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D:\Users\Nick\Dropbox\Pokemon TCG Checklist with Images\"/>
    </mc:Choice>
  </mc:AlternateContent>
  <xr:revisionPtr revIDLastSave="0" documentId="13_ncr:1_{EC47EB74-B88D-48D3-A0D9-A2BB001F51E9}" xr6:coauthVersionLast="47" xr6:coauthVersionMax="47" xr10:uidLastSave="{00000000-0000-0000-0000-000000000000}"/>
  <bookViews>
    <workbookView xWindow="30612" yWindow="-108" windowWidth="30936" windowHeight="16896" tabRatio="880" xr2:uid="{00000000-000D-0000-FFFF-FFFF00000000}"/>
  </bookViews>
  <sheets>
    <sheet name="Start" sheetId="222" r:id="rId1"/>
    <sheet name="User Guide" sheetId="223" r:id="rId2"/>
    <sheet name="Changelog" sheetId="186" r:id="rId3"/>
    <sheet name="Expansion Set Check List" sheetId="1" r:id="rId4"/>
    <sheet name="Set Reference" sheetId="130" r:id="rId5"/>
    <sheet name="Promo-Kit Reference" sheetId="262" r:id="rId6"/>
    <sheet name="Base Set" sheetId="2" r:id="rId7"/>
    <sheet name="Jungle" sheetId="187" r:id="rId8"/>
    <sheet name="Fossil" sheetId="188" r:id="rId9"/>
    <sheet name="Base Set 2" sheetId="5" r:id="rId10"/>
    <sheet name="Team Rocket" sheetId="6" r:id="rId11"/>
    <sheet name="Gym Heroes" sheetId="7" r:id="rId12"/>
    <sheet name="Gym Challenge" sheetId="8" r:id="rId13"/>
    <sheet name="Neo Genesis" sheetId="9" r:id="rId14"/>
    <sheet name="Neo Discovery" sheetId="10" r:id="rId15"/>
    <sheet name="Neo Revelation" sheetId="11" r:id="rId16"/>
    <sheet name="Neo Destiny" sheetId="12" r:id="rId17"/>
    <sheet name="Legendary Collection" sheetId="13" r:id="rId18"/>
    <sheet name="Expedition" sheetId="14" r:id="rId19"/>
    <sheet name="Aquapolis" sheetId="15" r:id="rId20"/>
    <sheet name="Skyridge" sheetId="16" r:id="rId21"/>
    <sheet name="Ruby &amp; Sapphire" sheetId="17" r:id="rId22"/>
    <sheet name="Sandstorm" sheetId="18" r:id="rId23"/>
    <sheet name="Dragon" sheetId="19" r:id="rId24"/>
    <sheet name="Team Magma vs Team Aqua" sheetId="20" r:id="rId25"/>
    <sheet name="Hidden Legends" sheetId="21" r:id="rId26"/>
    <sheet name="FireRed &amp; LeafGreen" sheetId="22" r:id="rId27"/>
    <sheet name="Team Rocket Returns" sheetId="23" r:id="rId28"/>
    <sheet name="Deoxys" sheetId="24" r:id="rId29"/>
    <sheet name="Emerald" sheetId="25" r:id="rId30"/>
    <sheet name="Unseen Forces" sheetId="26" r:id="rId31"/>
    <sheet name="Delta Species" sheetId="27" r:id="rId32"/>
    <sheet name="Legend Maker" sheetId="28" r:id="rId33"/>
    <sheet name="Holon Phantoms" sheetId="29" r:id="rId34"/>
    <sheet name="Crystal Guardians" sheetId="30" r:id="rId35"/>
    <sheet name="Dragon Frontiers" sheetId="31" r:id="rId36"/>
    <sheet name="Power Keepers" sheetId="32" r:id="rId37"/>
    <sheet name="Diamond &amp; Pearl" sheetId="33" r:id="rId38"/>
    <sheet name="Mysterious Treasures" sheetId="34" r:id="rId39"/>
    <sheet name="Secret Wonders" sheetId="35" r:id="rId40"/>
    <sheet name="Great Encounters" sheetId="36" r:id="rId41"/>
    <sheet name="Majestic Dawn" sheetId="37" r:id="rId42"/>
    <sheet name="Legends Awakened" sheetId="38" r:id="rId43"/>
    <sheet name="Stormfront" sheetId="39" r:id="rId44"/>
    <sheet name="Platinum" sheetId="40" r:id="rId45"/>
    <sheet name="Rising Rivals" sheetId="41" r:id="rId46"/>
    <sheet name="Supreme Victors" sheetId="42" r:id="rId47"/>
    <sheet name="Arceus" sheetId="43" r:id="rId48"/>
    <sheet name="HeartGold &amp; SoulSilver" sheetId="44" r:id="rId49"/>
    <sheet name="Unleashed" sheetId="45" r:id="rId50"/>
    <sheet name="Undaunted" sheetId="46" r:id="rId51"/>
    <sheet name="Triumphant" sheetId="47" r:id="rId52"/>
    <sheet name="Call of Legends" sheetId="48" r:id="rId53"/>
    <sheet name="Black &amp; White" sheetId="49" r:id="rId54"/>
    <sheet name="Emerging Powers" sheetId="50" r:id="rId55"/>
    <sheet name="Noble Victories" sheetId="51" r:id="rId56"/>
    <sheet name="Next Destinies" sheetId="52" r:id="rId57"/>
    <sheet name="Dark Explorers" sheetId="53" r:id="rId58"/>
    <sheet name="Dragons Exalted" sheetId="89" r:id="rId59"/>
    <sheet name="Boundaries Crossed" sheetId="91" r:id="rId60"/>
    <sheet name="Plasma Storm" sheetId="92" r:id="rId61"/>
    <sheet name="Plasma Freeze" sheetId="93" r:id="rId62"/>
    <sheet name="Plasma Blast" sheetId="135" r:id="rId63"/>
    <sheet name="Legendary Treasures" sheetId="136" r:id="rId64"/>
    <sheet name="XY" sheetId="140" r:id="rId65"/>
    <sheet name="Flashfire" sheetId="153" r:id="rId66"/>
    <sheet name="Furious Fists" sheetId="161" r:id="rId67"/>
    <sheet name="Phantom Forces" sheetId="164" r:id="rId68"/>
    <sheet name="Primal Clash" sheetId="189" r:id="rId69"/>
    <sheet name="Double Crisis" sheetId="177" r:id="rId70"/>
    <sheet name="Roaring Skies" sheetId="190" r:id="rId71"/>
    <sheet name="Ancient Origins" sheetId="191" r:id="rId72"/>
    <sheet name="BREAKthrough" sheetId="192" r:id="rId73"/>
    <sheet name="BREAKpoint" sheetId="193" r:id="rId74"/>
    <sheet name="Generations" sheetId="199" r:id="rId75"/>
    <sheet name="Fates Collide" sheetId="205" r:id="rId76"/>
    <sheet name="Steam Siege" sheetId="206" r:id="rId77"/>
    <sheet name="Evolutions" sheetId="208" r:id="rId78"/>
    <sheet name="Sun &amp; Moon" sheetId="212" r:id="rId79"/>
    <sheet name="Guardians Rising" sheetId="213" r:id="rId80"/>
    <sheet name="Burning Shadows" sheetId="220" r:id="rId81"/>
    <sheet name="Shining Legends" sheetId="224" r:id="rId82"/>
    <sheet name="Crimson Invasion" sheetId="225" r:id="rId83"/>
    <sheet name="Ultra Prism" sheetId="226" r:id="rId84"/>
    <sheet name="Forbidden Light" sheetId="231" r:id="rId85"/>
    <sheet name="Celestial Storm" sheetId="233" r:id="rId86"/>
    <sheet name="Dragon Majesty" sheetId="236" r:id="rId87"/>
    <sheet name="Lost Thunder" sheetId="237" r:id="rId88"/>
    <sheet name="Team Up" sheetId="238" r:id="rId89"/>
    <sheet name="Detective Pikachu" sheetId="244" r:id="rId90"/>
    <sheet name="Unbroken Bonds" sheetId="245" r:id="rId91"/>
    <sheet name="Unified Minds" sheetId="246" r:id="rId92"/>
    <sheet name="Hidden Fates" sheetId="247" r:id="rId93"/>
    <sheet name="Cosmic Eclipse" sheetId="248" r:id="rId94"/>
    <sheet name="Sword &amp; Shield" sheetId="249" r:id="rId95"/>
    <sheet name="Rebel Clash" sheetId="257" r:id="rId96"/>
    <sheet name="Darkness Ablaze" sheetId="259" r:id="rId97"/>
    <sheet name="Champions Path" sheetId="265" r:id="rId98"/>
    <sheet name="Vivid Voltage" sheetId="267" r:id="rId99"/>
    <sheet name="Shining Fates" sheetId="268" r:id="rId100"/>
    <sheet name="Battle Styles" sheetId="269" r:id="rId101"/>
    <sheet name="Chilling Reign" sheetId="270" r:id="rId102"/>
    <sheet name="Evolving Skies" sheetId="271" r:id="rId103"/>
    <sheet name="Celebrations" sheetId="272" r:id="rId104"/>
    <sheet name="Fusion Strike" sheetId="273" r:id="rId105"/>
    <sheet name="Brilliant Stars" sheetId="274" r:id="rId106"/>
    <sheet name="Astral Radiance" sheetId="275" r:id="rId107"/>
    <sheet name="Pokémon GO" sheetId="276" r:id="rId108"/>
    <sheet name="Lost Origin" sheetId="278" r:id="rId109"/>
    <sheet name="Silver Tempest" sheetId="281" r:id="rId110"/>
    <sheet name="Crown Zenith" sheetId="282" r:id="rId111"/>
    <sheet name="Scarlet &amp; Violet" sheetId="289" r:id="rId112"/>
    <sheet name="Paldea Evolved" sheetId="291" r:id="rId113"/>
    <sheet name="Obsidian Flames" sheetId="292" r:id="rId114"/>
    <sheet name="151" sheetId="294" r:id="rId115"/>
    <sheet name="Wizards Black Star Promos" sheetId="55" r:id="rId116"/>
    <sheet name="Nintendo Black Star Promos" sheetId="57" r:id="rId117"/>
    <sheet name="DP Black Star Promos" sheetId="58" r:id="rId118"/>
    <sheet name="HGSS Black Star Promos" sheetId="59" r:id="rId119"/>
    <sheet name="BW Black Star Promos" sheetId="60" r:id="rId120"/>
    <sheet name="XY Black Star Promos" sheetId="137" r:id="rId121"/>
    <sheet name="SM Black Star Promos" sheetId="211" r:id="rId122"/>
    <sheet name="SWSH Black Star Promos" sheetId="250" r:id="rId123"/>
    <sheet name="SV Black Star Promos" sheetId="283" r:id="rId124"/>
    <sheet name="Tropical Mega Battle" sheetId="133" r:id="rId125"/>
    <sheet name="W Promotional cards" sheetId="61" r:id="rId126"/>
    <sheet name="Southern Islands" sheetId="75" r:id="rId127"/>
    <sheet name="Nintendo Sample" sheetId="134" r:id="rId128"/>
    <sheet name="Best of Game" sheetId="56" r:id="rId129"/>
    <sheet name="ex Battle Stadium" sheetId="154" r:id="rId130"/>
    <sheet name="Burger King Promos" sheetId="127" r:id="rId131"/>
    <sheet name="Countdown Calendar" sheetId="132" r:id="rId132"/>
    <sheet name="Rumble" sheetId="74" r:id="rId133"/>
    <sheet name="McDonalds Collection" sheetId="62" r:id="rId134"/>
    <sheet name="Dragon Vault" sheetId="90" r:id="rId135"/>
    <sheet name="Kalos Starter Set" sheetId="146" r:id="rId136"/>
    <sheet name="Battle Academy" sheetId="258" r:id="rId137"/>
    <sheet name="Battle Academy 2022" sheetId="277" r:id="rId138"/>
    <sheet name="Futsal Collection" sheetId="266" r:id="rId139"/>
    <sheet name="Trick or Trade 2022" sheetId="279" r:id="rId140"/>
    <sheet name="Trick or Trade 2023" sheetId="296" r:id="rId141"/>
    <sheet name="Holiday Calendar" sheetId="280" r:id="rId142"/>
    <sheet name="Pokémon TCG Classic" sheetId="295" r:id="rId143"/>
    <sheet name="POP Series 1" sheetId="166" r:id="rId144"/>
    <sheet name="POP Series 2" sheetId="167" r:id="rId145"/>
    <sheet name="POP Series 3" sheetId="168" r:id="rId146"/>
    <sheet name="POP Series 4" sheetId="169" r:id="rId147"/>
    <sheet name="POP Series 5" sheetId="170" r:id="rId148"/>
    <sheet name="POP Series 6" sheetId="171" r:id="rId149"/>
    <sheet name="POP Series 7" sheetId="172" r:id="rId150"/>
    <sheet name="POP Series 8" sheetId="173" r:id="rId151"/>
    <sheet name="POP Series 9" sheetId="174" r:id="rId152"/>
    <sheet name="Play! Pokémon Prize Packs S1" sheetId="284" r:id="rId153"/>
    <sheet name="Play! Pokémon Prize Packs S2" sheetId="290" r:id="rId154"/>
    <sheet name="Play! Pokémon Prize Packs S3" sheetId="293" r:id="rId155"/>
    <sheet name="EX Trainer Kit (Blue)" sheetId="76" r:id="rId156"/>
    <sheet name="EX Trainer Kit (Red)" sheetId="77" r:id="rId157"/>
    <sheet name="EX Trainer Kit 2 (Blue)" sheetId="78" r:id="rId158"/>
    <sheet name="EX Trainer Kit 2 (Red)" sheetId="79" r:id="rId159"/>
    <sheet name="DP Trainer Kit 1 (Blue)" sheetId="80" r:id="rId160"/>
    <sheet name="DP Trainer Kit 1 (Gold)" sheetId="81" r:id="rId161"/>
    <sheet name="HGSS Trainer Kit (Lighting)" sheetId="82" r:id="rId162"/>
    <sheet name="HGSS Trainer Kit (Water)" sheetId="83" r:id="rId163"/>
    <sheet name="BW Trainer Kit (Excadrill)" sheetId="148" r:id="rId164"/>
    <sheet name="BW Trainer Kit (Zoroark)" sheetId="149" r:id="rId165"/>
    <sheet name="XY Trainer Kit (Sylveon)" sheetId="150" r:id="rId166"/>
    <sheet name="XY Trainer Kit (Noivern)" sheetId="151" r:id="rId167"/>
    <sheet name="XY Trainer Kit (Bisharp)" sheetId="175" r:id="rId168"/>
    <sheet name="XY Trainer Kit (Wigglytuff)" sheetId="176" r:id="rId169"/>
    <sheet name="XY Trainer Kit (Latias)" sheetId="179" r:id="rId170"/>
    <sheet name="XY Trainer Kit (Latios)" sheetId="180" r:id="rId171"/>
    <sheet name="XY Trainer Kit (Pikachu Libre)" sheetId="203" r:id="rId172"/>
    <sheet name="XY Trainer Kit (Suicune)" sheetId="204" r:id="rId173"/>
    <sheet name="SM Trainer Kit (Lycanroc)" sheetId="218" r:id="rId174"/>
    <sheet name="SM Trainer Kit (Alolan Raichu)" sheetId="219" r:id="rId175"/>
    <sheet name="SM Trainer Kit Alolan Sandslash" sheetId="234" r:id="rId176"/>
    <sheet name="SM Trainer Kit Alolan Ninetales" sheetId="235" r:id="rId177"/>
    <sheet name="Jumbo Cards" sheetId="129" r:id="rId178"/>
    <sheet name="Pre-Release" sheetId="131" r:id="rId179"/>
    <sheet name="Theme Deck Exclusives" sheetId="147" r:id="rId180"/>
    <sheet name="Championship Cards" sheetId="152" r:id="rId181"/>
    <sheet name="Professor Program" sheetId="155" r:id="rId182"/>
    <sheet name="Player Reward Program" sheetId="156" r:id="rId183"/>
    <sheet name="Blister Pack Exclusives" sheetId="159" r:id="rId184"/>
    <sheet name="Box Toppers" sheetId="232" r:id="rId185"/>
    <sheet name="Alternative Art Cards" sheetId="221" r:id="rId186"/>
    <sheet name="Additional Cards" sheetId="128" r:id="rId187"/>
    <sheet name="Error Cards" sheetId="260" r:id="rId188"/>
    <sheet name="Uncorrected Error Cards" sheetId="263" r:id="rId189"/>
    <sheet name="Unconfirmed Error Cards" sheetId="264" r:id="rId190"/>
    <sheet name="WCD2004 - Magma Spirit" sheetId="85" r:id="rId191"/>
    <sheet name="WCD2004 - Rocky Beach" sheetId="86" r:id="rId192"/>
    <sheet name="WCD2004 - Team Rushdown" sheetId="87" r:id="rId193"/>
    <sheet name="WCD2004 - Blaziken Tech" sheetId="88" r:id="rId194"/>
    <sheet name="WCD2005 - Queendom" sheetId="94" r:id="rId195"/>
    <sheet name="WCD2005 - Dark Tyranitar Deck" sheetId="95" r:id="rId196"/>
    <sheet name="WCD2005 - Bright Aura" sheetId="96" r:id="rId197"/>
    <sheet name="WCD2005 - King of the West" sheetId="97" r:id="rId198"/>
    <sheet name="WCD2006 - Mewtrick" sheetId="98" r:id="rId199"/>
    <sheet name="WCD2006 - Suns &amp; Moons" sheetId="99" r:id="rId200"/>
    <sheet name="WCD2006 - B-L-S" sheetId="100" r:id="rId201"/>
    <sheet name="WCD2006 - Eeveelutions" sheetId="101" r:id="rId202"/>
    <sheet name="WCD2007 - Flyvees" sheetId="102" r:id="rId203"/>
    <sheet name="WCD2007 - Legendary Ascent" sheetId="103" r:id="rId204"/>
    <sheet name="WCD2007 - Rambolt" sheetId="104" r:id="rId205"/>
    <sheet name="WCD2007 - Swift Empoleon" sheetId="105" r:id="rId206"/>
    <sheet name="WCD2008 - Intimidation" sheetId="106" r:id="rId207"/>
    <sheet name="WCD2008 - Empotech" sheetId="107" r:id="rId208"/>
    <sheet name="WCD2008 - Psychic Lock" sheetId="108" r:id="rId209"/>
    <sheet name="WCD2008 - Bliss Control" sheetId="109" r:id="rId210"/>
    <sheet name="WCD2009 - Stallgon" sheetId="110" r:id="rId211"/>
    <sheet name="WCD2009 - Crowned Tiger" sheetId="111" r:id="rId212"/>
    <sheet name="WCD2009 - Queengar" sheetId="112" r:id="rId213"/>
    <sheet name="WCD2009 - Luxdrill" sheetId="113" r:id="rId214"/>
    <sheet name="WCD2010 - LuxChomp" sheetId="114" r:id="rId215"/>
    <sheet name="WCD2010 - Happy Luck" sheetId="115" r:id="rId216"/>
    <sheet name="WCD2010 - Power Cottonweed" sheetId="116" r:id="rId217"/>
    <sheet name="WCD2010 - Boltevoir" sheetId="117" r:id="rId218"/>
    <sheet name="WCD2011 - Megazone" sheetId="118" r:id="rId219"/>
    <sheet name="WCD2011 - Reshiphlosion" sheetId="119" r:id="rId220"/>
    <sheet name="WCD2011 - The Truth" sheetId="120" r:id="rId221"/>
    <sheet name="WCD2011 - Twinboar" sheetId="121" r:id="rId222"/>
    <sheet name="WCD2012 - Pesadelo Prism" sheetId="122" r:id="rId223"/>
    <sheet name="WCD2012 - Terraki-Mewtwo" sheetId="123" r:id="rId224"/>
    <sheet name="WCD2012 - Eeltwo" sheetId="124" r:id="rId225"/>
    <sheet name="WCD2012 - CMT Deck" sheetId="125" r:id="rId226"/>
    <sheet name="WCD2013 - American Gothic" sheetId="142" r:id="rId227"/>
    <sheet name="WCD2013 - Darkrai Deck" sheetId="143" r:id="rId228"/>
    <sheet name="WCD2013 - Anguille Sous Roche" sheetId="141" r:id="rId229"/>
    <sheet name="WCD2013 - Ultimate Team Plasma" sheetId="144" r:id="rId230"/>
    <sheet name="WCD2014 - Plasma Power" sheetId="181" r:id="rId231"/>
    <sheet name="WCD2014 - Trevgor" sheetId="182" r:id="rId232"/>
    <sheet name="WCD2014 - Emerald King" sheetId="183" r:id="rId233"/>
    <sheet name="WCD2014 - Crazy Punch" sheetId="184" r:id="rId234"/>
    <sheet name="WCD2015 - Primal Groudon" sheetId="198" r:id="rId235"/>
    <sheet name="WCD2015 - The Flying Hammer" sheetId="197" r:id="rId236"/>
    <sheet name="WCD2015 - Punches N Bites" sheetId="196" r:id="rId237"/>
    <sheet name="WCD2015 - Honorstoise" sheetId="195" r:id="rId238"/>
    <sheet name="WCD2016 - Bebe Deck" sheetId="214" r:id="rId239"/>
    <sheet name="WCD2016 - Magical Symphony" sheetId="215" r:id="rId240"/>
    <sheet name="WCD2016 - Black Dragon" sheetId="216" r:id="rId241"/>
    <sheet name="WCD2016 - Ninja Blitz" sheetId="261" r:id="rId242"/>
    <sheet name="WCD2017 - Ice Path FTW" sheetId="229" r:id="rId243"/>
    <sheet name="WCD2017 - Infinite Force" sheetId="227" r:id="rId244"/>
    <sheet name="WCD2017 - Golisodor" sheetId="228" r:id="rId245"/>
    <sheet name="WCD2017 - Samurai Sniper" sheetId="230" r:id="rId246"/>
    <sheet name="WCD2018 - Victory Map" sheetId="239" r:id="rId247"/>
    <sheet name="WCD2018 - Dragones y Sombras" sheetId="240" r:id="rId248"/>
    <sheet name="WCD2018 - Garbanette" sheetId="241" r:id="rId249"/>
    <sheet name="WCD2018 - Buzzroc" sheetId="242" r:id="rId250"/>
    <sheet name="WCD2019 - Pikarom Judge" sheetId="252" r:id="rId251"/>
    <sheet name="WCD2019 - Fire Box" sheetId="253" r:id="rId252"/>
    <sheet name="WCD2019 - Mind Blown" sheetId="254" r:id="rId253"/>
    <sheet name="WCD2019 - Perfection" sheetId="255" r:id="rId254"/>
    <sheet name="WCD2022 - The Shape of Mew" sheetId="285" r:id="rId255"/>
    <sheet name="WCD2022 - ADP" sheetId="286" r:id="rId256"/>
    <sheet name="WCD2022 - Ice Rider Palkia" sheetId="287" r:id="rId257"/>
    <sheet name="WCD2022 - Cheryl Again" sheetId="288" r:id="rId258"/>
    <sheet name="Unconfirmed Cards" sheetId="158" r:id="rId259"/>
    <sheet name="None-Set Template" sheetId="145" state="hidden" r:id="rId260"/>
    <sheet name="Set Template Base Fossil &quot;X&quot;" sheetId="201" state="hidden" r:id="rId261"/>
    <sheet name="Set Template Regular &quot;X&quot;" sheetId="84" state="hidden" r:id="rId262"/>
    <sheet name="Set Template Base Fossil &quot;#&quot;" sheetId="202" state="hidden" r:id="rId263"/>
    <sheet name="Set Template Regular &quot;#&quot;" sheetId="200" state="hidden" r:id="rId264"/>
    <sheet name="Card Rarity Calculations" sheetId="210" state="hidden" r:id="rId265"/>
  </sheets>
  <functionGroups builtInGroupCount="19"/>
  <definedNames>
    <definedName name="_xlnm._FilterDatabase" localSheetId="114" hidden="1">'151'!$A$1:$P$208</definedName>
    <definedName name="_xlnm._FilterDatabase" localSheetId="186" hidden="1">'Additional Cards'!$A$1:$H$182</definedName>
    <definedName name="_xlnm._FilterDatabase" localSheetId="185" hidden="1">'Alternative Art Cards'!$A$1:$H$7</definedName>
    <definedName name="_xlnm._FilterDatabase" localSheetId="106" hidden="1">'Astral Radiance'!$A$1:$P$247</definedName>
    <definedName name="_xlnm._FilterDatabase" localSheetId="136" hidden="1">'Battle Academy'!$A$1:$H$138</definedName>
    <definedName name="_xlnm._FilterDatabase" localSheetId="137" hidden="1">'Battle Academy 2022'!$A$1:$H$137</definedName>
    <definedName name="_xlnm._FilterDatabase" localSheetId="100" hidden="1">'Battle Styles'!$G$1:$K$82</definedName>
    <definedName name="_xlnm._FilterDatabase" localSheetId="183" hidden="1">'Blister Pack Exclusives'!$A$1:$H$148</definedName>
    <definedName name="_xlnm._FilterDatabase" localSheetId="105" hidden="1">'Brilliant Stars'!$A$1:$P$217</definedName>
    <definedName name="_xlnm._FilterDatabase" localSheetId="80" hidden="1">'Burning Shadows'!$A$1:$K$149</definedName>
    <definedName name="_xlnm._FilterDatabase" localSheetId="103" hidden="1">Celebrations!$F$1:$K$51</definedName>
    <definedName name="_xlnm._FilterDatabase" localSheetId="85" hidden="1">'Celestial Storm'!$A$1:$P$147</definedName>
    <definedName name="_xlnm._FilterDatabase" localSheetId="97" hidden="1">'Champions Path'!$G$1:$K$81</definedName>
    <definedName name="_xlnm._FilterDatabase" localSheetId="180" hidden="1">'Championship Cards'!$A$1:$G$49</definedName>
    <definedName name="_xlnm._FilterDatabase" localSheetId="101" hidden="1">'Chilling Reign'!$A$1:$K$234</definedName>
    <definedName name="_xlnm._FilterDatabase" localSheetId="93" hidden="1">'Cosmic Eclipse'!$A$1:$P$272</definedName>
    <definedName name="_xlnm._FilterDatabase" localSheetId="82" hidden="1">'Crimson Invasion'!$A$1:$K$74</definedName>
    <definedName name="_xlnm._FilterDatabase" localSheetId="110" hidden="1">'Crown Zenith'!$A$1:$K$231</definedName>
    <definedName name="_xlnm._FilterDatabase" localSheetId="96" hidden="1">'Darkness Ablaze'!$G$1:$K$202</definedName>
    <definedName name="_xlnm._FilterDatabase" localSheetId="86" hidden="1">'Dragon Majesty'!$A$1:$P$79</definedName>
    <definedName name="_xlnm._FilterDatabase" localSheetId="187" hidden="1">'Error Cards'!$A$1:$H$74</definedName>
    <definedName name="_xlnm._FilterDatabase" localSheetId="102" hidden="1">'Evolving Skies'!$F$1:$K$238</definedName>
    <definedName name="_xlnm._FilterDatabase" localSheetId="84" hidden="1">'Forbidden Light'!$A$1:$P$147</definedName>
    <definedName name="_xlnm._FilterDatabase" localSheetId="104" hidden="1">'Fusion Strike'!$A$1:$P$285</definedName>
    <definedName name="_xlnm._FilterDatabase" localSheetId="79" hidden="1">'Guardians Rising'!$A$1:$K$170</definedName>
    <definedName name="_xlnm._FilterDatabase" localSheetId="92" hidden="1">'Hidden Fates'!$A$1:$P$164</definedName>
    <definedName name="_xlnm._FilterDatabase" localSheetId="141" hidden="1">'Holiday Calendar'!$A$1:$M$8</definedName>
    <definedName name="_xlnm._FilterDatabase" localSheetId="108" hidden="1">'Lost Origin'!$A$1:$P$248</definedName>
    <definedName name="_xlnm._FilterDatabase" localSheetId="87" hidden="1">'Lost Thunder'!$A$1:$P$147</definedName>
    <definedName name="_xlnm._FilterDatabase" localSheetId="113" hidden="1">'Obsidian Flames'!$A$1:$P$231</definedName>
    <definedName name="_xlnm._FilterDatabase" localSheetId="112" hidden="1">'Paldea Evolved'!$G$1:$K$280</definedName>
    <definedName name="_xlnm._FilterDatabase" localSheetId="152" hidden="1">'Play! Pokémon Prize Packs S1'!$A$1:$I$171</definedName>
    <definedName name="_xlnm._FilterDatabase" localSheetId="153" hidden="1">'Play! Pokémon Prize Packs S2'!$A$1:$I$60</definedName>
    <definedName name="_xlnm._FilterDatabase" localSheetId="154" hidden="1">'Play! Pokémon Prize Packs S3'!$A$1:$I$158</definedName>
    <definedName name="_xlnm._FilterDatabase" localSheetId="182" hidden="1">'Player Reward Program'!$A$1:$H$57</definedName>
    <definedName name="_xlnm._FilterDatabase" localSheetId="107" hidden="1">'Pokémon GO'!$A$1:$P$89</definedName>
    <definedName name="_xlnm._FilterDatabase" localSheetId="142" hidden="1">'Pokémon TCG Classic'!$A$1:$H$103</definedName>
    <definedName name="_xlnm._FilterDatabase" localSheetId="178" hidden="1">'Pre-Release'!$A$1:$H$63</definedName>
    <definedName name="_xlnm._FilterDatabase" localSheetId="95" hidden="1">'Rebel Clash'!$A$1:$P$210</definedName>
    <definedName name="_xlnm._FilterDatabase" localSheetId="111" hidden="1">'Scarlet &amp; Violet'!$A$1:$K$259</definedName>
    <definedName name="_xlnm._FilterDatabase" localSheetId="99" hidden="1">'Shining Fates'!$G$1:$K$82</definedName>
    <definedName name="_xlnm._FilterDatabase" localSheetId="81" hidden="1">'Shining Legends'!$A$1:$K$74</definedName>
    <definedName name="_xlnm._FilterDatabase" localSheetId="109" hidden="1">'Silver Tempest'!$G$1:$K$246</definedName>
    <definedName name="_xlnm._FilterDatabase" localSheetId="78" hidden="1">'Sun &amp; Moon'!$G$1:$G$150</definedName>
    <definedName name="_xlnm._FilterDatabase" localSheetId="123" hidden="1">'SV Black Star Promos'!$A$1:$C$4</definedName>
    <definedName name="_xlnm._FilterDatabase" localSheetId="94" hidden="1">'Sword &amp; Shield'!$A$1:$P$217</definedName>
    <definedName name="_xlnm._FilterDatabase" localSheetId="122" hidden="1">'SWSH Black Star Promos'!$A$1:$C$339</definedName>
    <definedName name="_xlnm._FilterDatabase" localSheetId="88" hidden="1">'Team Up'!$A$1:$P$147</definedName>
    <definedName name="_xlnm._FilterDatabase" localSheetId="139" hidden="1">'Trick or Trade 2022'!$A$1:$M$49</definedName>
    <definedName name="_xlnm._FilterDatabase" localSheetId="140" hidden="1">'Trick or Trade 2023'!$A$1:$M$31</definedName>
    <definedName name="_xlnm._FilterDatabase" localSheetId="83" hidden="1">'Ultra Prism'!$A$1:$K$74</definedName>
    <definedName name="_xlnm._FilterDatabase" localSheetId="90" hidden="1">'Unbroken Bonds'!$A$1:$P$235</definedName>
    <definedName name="_xlnm._FilterDatabase" localSheetId="189" hidden="1">'Unconfirmed Error Cards'!$A$1:$H$1</definedName>
    <definedName name="_xlnm._FilterDatabase" localSheetId="188" hidden="1">'Uncorrected Error Cards'!$A$1:$H$1</definedName>
    <definedName name="_xlnm._FilterDatabase" localSheetId="91" hidden="1">'Unified Minds'!$A$1:$P$235</definedName>
    <definedName name="_xlnm._FilterDatabase" localSheetId="98" hidden="1">'Vivid Voltage'!$G$1:$K$81</definedName>
  </definedNames>
  <calcPr calcId="181029"/>
</workbook>
</file>

<file path=xl/calcChain.xml><?xml version="1.0" encoding="utf-8"?>
<calcChain xmlns="http://schemas.openxmlformats.org/spreadsheetml/2006/main">
  <c r="AA26" i="1" l="1"/>
  <c r="AK7" i="1"/>
  <c r="M2" i="279"/>
  <c r="M2" i="296"/>
  <c r="M2" i="152"/>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AH18" i="1"/>
  <c r="AH17" i="1"/>
  <c r="AH16" i="1"/>
  <c r="AH15" i="1"/>
  <c r="AH14" i="1"/>
  <c r="AH13" i="1"/>
  <c r="AH12" i="1"/>
  <c r="AH11" i="1"/>
  <c r="AH10" i="1"/>
  <c r="AH9" i="1"/>
  <c r="AH8" i="1"/>
  <c r="AH7" i="1"/>
  <c r="AH6" i="1"/>
  <c r="AH5" i="1"/>
  <c r="AH4" i="1"/>
  <c r="AH3" i="1"/>
  <c r="AH2" i="1"/>
  <c r="AC76" i="1"/>
  <c r="AC75" i="1"/>
  <c r="AC74" i="1"/>
  <c r="AC73" i="1"/>
  <c r="AC72" i="1"/>
  <c r="AC71" i="1"/>
  <c r="AC70" i="1"/>
  <c r="AC69" i="1"/>
  <c r="AC68" i="1"/>
  <c r="AC67" i="1"/>
  <c r="AC66" i="1"/>
  <c r="AC65" i="1"/>
  <c r="AC64" i="1"/>
  <c r="AC63" i="1"/>
  <c r="AC62" i="1"/>
  <c r="AC61" i="1"/>
  <c r="AC60" i="1"/>
  <c r="AC59" i="1"/>
  <c r="AC58" i="1"/>
  <c r="AC57" i="1"/>
  <c r="AC56" i="1"/>
  <c r="AC55" i="1"/>
  <c r="AC54" i="1"/>
  <c r="AC53" i="1"/>
  <c r="AC52" i="1"/>
  <c r="AC51" i="1"/>
  <c r="AC50" i="1"/>
  <c r="AC49" i="1"/>
  <c r="AC48" i="1"/>
  <c r="AC47" i="1"/>
  <c r="AC46" i="1"/>
  <c r="AC45" i="1"/>
  <c r="AC44" i="1"/>
  <c r="AC43" i="1"/>
  <c r="AC42" i="1"/>
  <c r="AC38" i="1"/>
  <c r="AC37" i="1"/>
  <c r="AC36" i="1"/>
  <c r="AC35" i="1"/>
  <c r="AC34" i="1"/>
  <c r="AC33" i="1"/>
  <c r="AC32" i="1"/>
  <c r="AC31" i="1"/>
  <c r="AC30" i="1"/>
  <c r="AC29" i="1"/>
  <c r="AC28" i="1"/>
  <c r="AC27" i="1"/>
  <c r="AC26" i="1"/>
  <c r="AC25" i="1"/>
  <c r="AC24" i="1"/>
  <c r="AC23" i="1"/>
  <c r="AC22" i="1"/>
  <c r="AC21" i="1"/>
  <c r="AC20" i="1"/>
  <c r="AC19" i="1"/>
  <c r="AC18" i="1"/>
  <c r="AC17" i="1"/>
  <c r="AC16" i="1"/>
  <c r="AC15" i="1"/>
  <c r="AC14" i="1"/>
  <c r="AC13" i="1"/>
  <c r="AC12" i="1"/>
  <c r="AC11" i="1"/>
  <c r="AC10" i="1"/>
  <c r="AC9" i="1"/>
  <c r="AC8" i="1"/>
  <c r="AC7" i="1"/>
  <c r="AC6" i="1"/>
  <c r="AC5" i="1"/>
  <c r="AC4" i="1"/>
  <c r="AC3" i="1"/>
  <c r="AC2" i="1"/>
  <c r="AA27" i="1"/>
  <c r="X9" i="293"/>
  <c r="W9" i="293"/>
  <c r="X8" i="293"/>
  <c r="W8" i="293"/>
  <c r="S9" i="293"/>
  <c r="T9" i="293"/>
  <c r="X19" i="293" s="1"/>
  <c r="S8" i="293"/>
  <c r="W18" i="293" s="1"/>
  <c r="T8" i="293"/>
  <c r="X18" i="293" s="1"/>
  <c r="T11" i="293"/>
  <c r="M2" i="295"/>
  <c r="AA29" i="1" s="1"/>
  <c r="X49" i="294"/>
  <c r="W49" i="294"/>
  <c r="T49" i="294"/>
  <c r="S49" i="294"/>
  <c r="X48" i="294"/>
  <c r="W48" i="294"/>
  <c r="T48" i="294"/>
  <c r="S48" i="294"/>
  <c r="X47" i="294"/>
  <c r="W47" i="294"/>
  <c r="T47" i="294"/>
  <c r="S47" i="294"/>
  <c r="X46" i="294"/>
  <c r="W46" i="294"/>
  <c r="T46" i="294"/>
  <c r="S46" i="294"/>
  <c r="X45" i="294"/>
  <c r="W45" i="294"/>
  <c r="T45" i="294"/>
  <c r="S45" i="294"/>
  <c r="X44" i="294"/>
  <c r="W44" i="294"/>
  <c r="T44" i="294"/>
  <c r="S44" i="294"/>
  <c r="X43" i="294"/>
  <c r="W43" i="294"/>
  <c r="T43" i="294"/>
  <c r="S43" i="294"/>
  <c r="X42" i="294"/>
  <c r="W42" i="294"/>
  <c r="T42" i="294"/>
  <c r="S42" i="294"/>
  <c r="X41" i="294"/>
  <c r="W41" i="294"/>
  <c r="T41" i="294"/>
  <c r="S41" i="294"/>
  <c r="X40" i="294"/>
  <c r="W40" i="294"/>
  <c r="T40" i="294"/>
  <c r="S40" i="294"/>
  <c r="X39" i="294"/>
  <c r="W39" i="294"/>
  <c r="T39" i="294"/>
  <c r="S39" i="294"/>
  <c r="X38" i="294"/>
  <c r="W38" i="294"/>
  <c r="T38" i="294"/>
  <c r="S38" i="294"/>
  <c r="X37" i="294"/>
  <c r="W37" i="294"/>
  <c r="T37" i="294"/>
  <c r="S37" i="294"/>
  <c r="X36" i="294"/>
  <c r="W36" i="294"/>
  <c r="T36" i="294"/>
  <c r="S36" i="294"/>
  <c r="X35" i="294"/>
  <c r="W35" i="294"/>
  <c r="T35" i="294"/>
  <c r="S35" i="294"/>
  <c r="X34" i="294"/>
  <c r="W34" i="294"/>
  <c r="T34" i="294"/>
  <c r="S34" i="294"/>
  <c r="X33" i="294"/>
  <c r="W33" i="294"/>
  <c r="T33" i="294"/>
  <c r="S33" i="294"/>
  <c r="X32" i="294"/>
  <c r="W32" i="294"/>
  <c r="T32" i="294"/>
  <c r="S32" i="294"/>
  <c r="X31" i="294"/>
  <c r="W31" i="294"/>
  <c r="T31" i="294"/>
  <c r="S31" i="294"/>
  <c r="X30" i="294"/>
  <c r="W30" i="294"/>
  <c r="T30" i="294"/>
  <c r="S30" i="294"/>
  <c r="X29" i="294"/>
  <c r="W29" i="294"/>
  <c r="T29" i="294"/>
  <c r="S29" i="294"/>
  <c r="X28" i="294"/>
  <c r="W28" i="294"/>
  <c r="T28" i="294"/>
  <c r="S28" i="294"/>
  <c r="X27" i="294"/>
  <c r="W27" i="294"/>
  <c r="T27" i="294"/>
  <c r="S27" i="294"/>
  <c r="X25" i="294"/>
  <c r="W25" i="294"/>
  <c r="T25" i="294"/>
  <c r="S25" i="294"/>
  <c r="X24" i="294"/>
  <c r="W24" i="294"/>
  <c r="T24" i="294"/>
  <c r="S24" i="294"/>
  <c r="X23" i="294"/>
  <c r="W23" i="294"/>
  <c r="T23" i="294"/>
  <c r="S23" i="294"/>
  <c r="X22" i="294"/>
  <c r="W22" i="294"/>
  <c r="T22" i="294"/>
  <c r="S22" i="294"/>
  <c r="X21" i="294"/>
  <c r="W21" i="294"/>
  <c r="T21" i="294"/>
  <c r="S21" i="294"/>
  <c r="X20" i="294"/>
  <c r="W20" i="294"/>
  <c r="T20" i="294"/>
  <c r="S20" i="294"/>
  <c r="X19" i="294"/>
  <c r="W19" i="294"/>
  <c r="T19" i="294"/>
  <c r="S19" i="294"/>
  <c r="X18" i="294"/>
  <c r="W18" i="294"/>
  <c r="T18" i="294"/>
  <c r="S18" i="294"/>
  <c r="X17" i="294"/>
  <c r="W17" i="294"/>
  <c r="T17" i="294"/>
  <c r="S17" i="294"/>
  <c r="X16" i="294"/>
  <c r="W16" i="294"/>
  <c r="T16" i="294"/>
  <c r="S16" i="294"/>
  <c r="X15" i="294"/>
  <c r="W15" i="294"/>
  <c r="T15" i="294"/>
  <c r="S15" i="294"/>
  <c r="X14" i="294"/>
  <c r="W14" i="294"/>
  <c r="T14" i="294"/>
  <c r="S14" i="294"/>
  <c r="X13" i="294"/>
  <c r="W13" i="294"/>
  <c r="T13" i="294"/>
  <c r="S13" i="294"/>
  <c r="X12" i="294"/>
  <c r="W12" i="294"/>
  <c r="T12" i="294"/>
  <c r="S12" i="294"/>
  <c r="X11" i="294"/>
  <c r="W11" i="294"/>
  <c r="T11" i="294"/>
  <c r="S11" i="294"/>
  <c r="X10" i="294"/>
  <c r="W10" i="294"/>
  <c r="T10" i="294"/>
  <c r="S10" i="294"/>
  <c r="X9" i="294"/>
  <c r="W9" i="294"/>
  <c r="T9" i="294"/>
  <c r="S9" i="294"/>
  <c r="X8" i="294"/>
  <c r="W8" i="294"/>
  <c r="T8" i="294"/>
  <c r="S8" i="294"/>
  <c r="X7" i="294"/>
  <c r="W7" i="294"/>
  <c r="T7" i="294"/>
  <c r="S7" i="294"/>
  <c r="X6" i="294"/>
  <c r="W6" i="294"/>
  <c r="T6" i="294"/>
  <c r="S6" i="294"/>
  <c r="X5" i="294"/>
  <c r="W5" i="294"/>
  <c r="T5" i="294"/>
  <c r="S5" i="294"/>
  <c r="X4" i="294"/>
  <c r="W4" i="294"/>
  <c r="T4" i="294"/>
  <c r="S4" i="294"/>
  <c r="X3" i="294"/>
  <c r="W3" i="294"/>
  <c r="T3" i="294"/>
  <c r="S3" i="294"/>
  <c r="P2" i="294"/>
  <c r="N110" i="1" s="1"/>
  <c r="O2" i="294"/>
  <c r="J110" i="1" s="1"/>
  <c r="N2" i="294"/>
  <c r="M2" i="294"/>
  <c r="X11" i="293"/>
  <c r="W11" i="293"/>
  <c r="S11" i="293"/>
  <c r="X10" i="293"/>
  <c r="W10" i="293"/>
  <c r="T10" i="293"/>
  <c r="S10" i="293"/>
  <c r="X7" i="293"/>
  <c r="W7" i="293"/>
  <c r="T7" i="293"/>
  <c r="S7" i="293"/>
  <c r="X6" i="293"/>
  <c r="W6" i="293"/>
  <c r="T6" i="293"/>
  <c r="S6" i="293"/>
  <c r="X5" i="293"/>
  <c r="W5" i="293"/>
  <c r="T5" i="293"/>
  <c r="S5" i="293"/>
  <c r="X4" i="293"/>
  <c r="W4" i="293"/>
  <c r="T4" i="293"/>
  <c r="S4" i="293"/>
  <c r="X3" i="293"/>
  <c r="W3" i="293"/>
  <c r="T3" i="293"/>
  <c r="S3" i="293"/>
  <c r="M2" i="293"/>
  <c r="AA41" i="1" s="1"/>
  <c r="W19" i="293" l="1"/>
  <c r="X67" i="294"/>
  <c r="DF19" i="210" s="1"/>
  <c r="X73" i="294"/>
  <c r="DF25" i="210" s="1"/>
  <c r="X55" i="294"/>
  <c r="DF7" i="210" s="1"/>
  <c r="X61" i="294"/>
  <c r="DF13" i="210" s="1"/>
  <c r="X26" i="294"/>
  <c r="P110" i="1" s="1"/>
  <c r="W52" i="294"/>
  <c r="DF29" i="210" s="1"/>
  <c r="W64" i="294"/>
  <c r="DF41" i="210" s="1"/>
  <c r="W58" i="294"/>
  <c r="DF35" i="210" s="1"/>
  <c r="W70" i="294"/>
  <c r="DF47" i="210" s="1"/>
  <c r="W65" i="294"/>
  <c r="DF42" i="210" s="1"/>
  <c r="W53" i="294"/>
  <c r="DF30" i="210" s="1"/>
  <c r="W54" i="294"/>
  <c r="DF31" i="210" s="1"/>
  <c r="W60" i="294"/>
  <c r="DF37" i="210" s="1"/>
  <c r="W66" i="294"/>
  <c r="DF43" i="210" s="1"/>
  <c r="W72" i="294"/>
  <c r="DF49" i="210" s="1"/>
  <c r="X54" i="294"/>
  <c r="DF6" i="210" s="1"/>
  <c r="W62" i="294"/>
  <c r="DF39" i="210" s="1"/>
  <c r="W51" i="294"/>
  <c r="DF28" i="210" s="1"/>
  <c r="W57" i="294"/>
  <c r="DF34" i="210" s="1"/>
  <c r="W63" i="294"/>
  <c r="DF40" i="210" s="1"/>
  <c r="W69" i="294"/>
  <c r="DF46" i="210" s="1"/>
  <c r="W59" i="294"/>
  <c r="DF36" i="210" s="1"/>
  <c r="W56" i="294"/>
  <c r="DF33" i="210" s="1"/>
  <c r="W68" i="294"/>
  <c r="DF45" i="210" s="1"/>
  <c r="X56" i="294"/>
  <c r="DF8" i="210" s="1"/>
  <c r="X62" i="294"/>
  <c r="DF14" i="210" s="1"/>
  <c r="X68" i="294"/>
  <c r="DF20" i="210" s="1"/>
  <c r="T26" i="294"/>
  <c r="T2" i="294"/>
  <c r="X57" i="294"/>
  <c r="DF9" i="210" s="1"/>
  <c r="X63" i="294"/>
  <c r="DF15" i="210" s="1"/>
  <c r="X69" i="294"/>
  <c r="DF21" i="210" s="1"/>
  <c r="X52" i="294"/>
  <c r="DF4" i="210" s="1"/>
  <c r="X58" i="294"/>
  <c r="DF10" i="210" s="1"/>
  <c r="X64" i="294"/>
  <c r="DF16" i="210" s="1"/>
  <c r="X70" i="294"/>
  <c r="DF22" i="210" s="1"/>
  <c r="X2" i="294"/>
  <c r="L110" i="1" s="1"/>
  <c r="W71" i="294"/>
  <c r="DF48" i="210" s="1"/>
  <c r="X53" i="294"/>
  <c r="DF5" i="210" s="1"/>
  <c r="X59" i="294"/>
  <c r="DF11" i="210" s="1"/>
  <c r="X65" i="294"/>
  <c r="DF17" i="210" s="1"/>
  <c r="X71" i="294"/>
  <c r="DF23" i="210" s="1"/>
  <c r="X60" i="294"/>
  <c r="DF12" i="210" s="1"/>
  <c r="X66" i="294"/>
  <c r="DF18" i="210" s="1"/>
  <c r="X72" i="294"/>
  <c r="DF24" i="210" s="1"/>
  <c r="W55" i="294"/>
  <c r="DF32" i="210" s="1"/>
  <c r="W61" i="294"/>
  <c r="DF38" i="210" s="1"/>
  <c r="W67" i="294"/>
  <c r="DF44" i="210" s="1"/>
  <c r="W73" i="294"/>
  <c r="DF50" i="210" s="1"/>
  <c r="X51" i="294"/>
  <c r="DF3" i="210" s="1"/>
  <c r="W13" i="293"/>
  <c r="W21" i="293"/>
  <c r="X17" i="293"/>
  <c r="X15" i="293"/>
  <c r="W17" i="293"/>
  <c r="X16" i="293"/>
  <c r="W14" i="293"/>
  <c r="W16" i="293"/>
  <c r="X14" i="293"/>
  <c r="W20" i="293"/>
  <c r="W15" i="293"/>
  <c r="X20" i="293"/>
  <c r="T2" i="293"/>
  <c r="X21" i="293"/>
  <c r="W2" i="293"/>
  <c r="X2" i="293"/>
  <c r="S2" i="293"/>
  <c r="X13" i="293"/>
  <c r="X12" i="293" s="1"/>
  <c r="AC41" i="1" s="1"/>
  <c r="X49" i="292"/>
  <c r="W49" i="292"/>
  <c r="T49" i="292"/>
  <c r="S49" i="292"/>
  <c r="X48" i="292"/>
  <c r="W48" i="292"/>
  <c r="T48" i="292"/>
  <c r="S48" i="292"/>
  <c r="X47" i="292"/>
  <c r="W47" i="292"/>
  <c r="T47" i="292"/>
  <c r="S47" i="292"/>
  <c r="X46" i="292"/>
  <c r="W46" i="292"/>
  <c r="T46" i="292"/>
  <c r="S46" i="292"/>
  <c r="X45" i="292"/>
  <c r="W45" i="292"/>
  <c r="T45" i="292"/>
  <c r="S45" i="292"/>
  <c r="X44" i="292"/>
  <c r="W44" i="292"/>
  <c r="T44" i="292"/>
  <c r="S44" i="292"/>
  <c r="X43" i="292"/>
  <c r="W43" i="292"/>
  <c r="T43" i="292"/>
  <c r="S43" i="292"/>
  <c r="X42" i="292"/>
  <c r="W42" i="292"/>
  <c r="T42" i="292"/>
  <c r="S42" i="292"/>
  <c r="X41" i="292"/>
  <c r="W41" i="292"/>
  <c r="T41" i="292"/>
  <c r="S41" i="292"/>
  <c r="X40" i="292"/>
  <c r="W40" i="292"/>
  <c r="T40" i="292"/>
  <c r="S40" i="292"/>
  <c r="X39" i="292"/>
  <c r="W39" i="292"/>
  <c r="T39" i="292"/>
  <c r="S39" i="292"/>
  <c r="X38" i="292"/>
  <c r="W38" i="292"/>
  <c r="T38" i="292"/>
  <c r="S38" i="292"/>
  <c r="X37" i="292"/>
  <c r="W37" i="292"/>
  <c r="T37" i="292"/>
  <c r="S37" i="292"/>
  <c r="X36" i="292"/>
  <c r="W36" i="292"/>
  <c r="T36" i="292"/>
  <c r="S36" i="292"/>
  <c r="X35" i="292"/>
  <c r="W35" i="292"/>
  <c r="T35" i="292"/>
  <c r="S35" i="292"/>
  <c r="X34" i="292"/>
  <c r="W34" i="292"/>
  <c r="T34" i="292"/>
  <c r="S34" i="292"/>
  <c r="X33" i="292"/>
  <c r="W33" i="292"/>
  <c r="T33" i="292"/>
  <c r="S33" i="292"/>
  <c r="X32" i="292"/>
  <c r="W32" i="292"/>
  <c r="T32" i="292"/>
  <c r="S32" i="292"/>
  <c r="X31" i="292"/>
  <c r="W31" i="292"/>
  <c r="T31" i="292"/>
  <c r="S31" i="292"/>
  <c r="X30" i="292"/>
  <c r="W30" i="292"/>
  <c r="T30" i="292"/>
  <c r="S30" i="292"/>
  <c r="X29" i="292"/>
  <c r="W29" i="292"/>
  <c r="T29" i="292"/>
  <c r="S29" i="292"/>
  <c r="X28" i="292"/>
  <c r="W28" i="292"/>
  <c r="T28" i="292"/>
  <c r="S28" i="292"/>
  <c r="X27" i="292"/>
  <c r="W27" i="292"/>
  <c r="T27" i="292"/>
  <c r="S27" i="292"/>
  <c r="X25" i="292"/>
  <c r="W25" i="292"/>
  <c r="T25" i="292"/>
  <c r="S25" i="292"/>
  <c r="X24" i="292"/>
  <c r="W24" i="292"/>
  <c r="T24" i="292"/>
  <c r="S24" i="292"/>
  <c r="X23" i="292"/>
  <c r="W23" i="292"/>
  <c r="T23" i="292"/>
  <c r="S23" i="292"/>
  <c r="X22" i="292"/>
  <c r="W22" i="292"/>
  <c r="T22" i="292"/>
  <c r="S22" i="292"/>
  <c r="X21" i="292"/>
  <c r="W21" i="292"/>
  <c r="T21" i="292"/>
  <c r="S21" i="292"/>
  <c r="X20" i="292"/>
  <c r="W20" i="292"/>
  <c r="T20" i="292"/>
  <c r="S20" i="292"/>
  <c r="X19" i="292"/>
  <c r="W19" i="292"/>
  <c r="T19" i="292"/>
  <c r="S19" i="292"/>
  <c r="X18" i="292"/>
  <c r="W18" i="292"/>
  <c r="T18" i="292"/>
  <c r="S18" i="292"/>
  <c r="X17" i="292"/>
  <c r="W17" i="292"/>
  <c r="T17" i="292"/>
  <c r="S17" i="292"/>
  <c r="X16" i="292"/>
  <c r="W16" i="292"/>
  <c r="T16" i="292"/>
  <c r="S16" i="292"/>
  <c r="X15" i="292"/>
  <c r="W15" i="292"/>
  <c r="T15" i="292"/>
  <c r="S15" i="292"/>
  <c r="X14" i="292"/>
  <c r="W14" i="292"/>
  <c r="T14" i="292"/>
  <c r="S14" i="292"/>
  <c r="X13" i="292"/>
  <c r="W13" i="292"/>
  <c r="T13" i="292"/>
  <c r="S13" i="292"/>
  <c r="X12" i="292"/>
  <c r="W12" i="292"/>
  <c r="T12" i="292"/>
  <c r="S12" i="292"/>
  <c r="X11" i="292"/>
  <c r="W11" i="292"/>
  <c r="T11" i="292"/>
  <c r="S11" i="292"/>
  <c r="X10" i="292"/>
  <c r="W10" i="292"/>
  <c r="T10" i="292"/>
  <c r="S10" i="292"/>
  <c r="X9" i="292"/>
  <c r="W9" i="292"/>
  <c r="T9" i="292"/>
  <c r="S9" i="292"/>
  <c r="X8" i="292"/>
  <c r="W8" i="292"/>
  <c r="T8" i="292"/>
  <c r="S8" i="292"/>
  <c r="X7" i="292"/>
  <c r="W7" i="292"/>
  <c r="T7" i="292"/>
  <c r="S7" i="292"/>
  <c r="X6" i="292"/>
  <c r="W6" i="292"/>
  <c r="T6" i="292"/>
  <c r="S6" i="292"/>
  <c r="X5" i="292"/>
  <c r="W5" i="292"/>
  <c r="T5" i="292"/>
  <c r="S5" i="292"/>
  <c r="X4" i="292"/>
  <c r="W4" i="292"/>
  <c r="T4" i="292"/>
  <c r="S4" i="292"/>
  <c r="X3" i="292"/>
  <c r="W3" i="292"/>
  <c r="T3" i="292"/>
  <c r="S3" i="292"/>
  <c r="P2" i="292"/>
  <c r="N109" i="1" s="1"/>
  <c r="O2" i="292"/>
  <c r="J109" i="1" s="1"/>
  <c r="N2" i="292"/>
  <c r="M2" i="292"/>
  <c r="X49" i="291"/>
  <c r="W49" i="291"/>
  <c r="T49" i="291"/>
  <c r="S49" i="291"/>
  <c r="X48" i="291"/>
  <c r="W48" i="291"/>
  <c r="T48" i="291"/>
  <c r="S48" i="291"/>
  <c r="X47" i="291"/>
  <c r="W47" i="291"/>
  <c r="T47" i="291"/>
  <c r="S47" i="291"/>
  <c r="X46" i="291"/>
  <c r="W46" i="291"/>
  <c r="T46" i="291"/>
  <c r="S46" i="291"/>
  <c r="X45" i="291"/>
  <c r="W45" i="291"/>
  <c r="T45" i="291"/>
  <c r="S45" i="291"/>
  <c r="X44" i="291"/>
  <c r="W44" i="291"/>
  <c r="T44" i="291"/>
  <c r="S44" i="291"/>
  <c r="X43" i="291"/>
  <c r="W43" i="291"/>
  <c r="T43" i="291"/>
  <c r="S43" i="291"/>
  <c r="X42" i="291"/>
  <c r="W42" i="291"/>
  <c r="T42" i="291"/>
  <c r="S42" i="291"/>
  <c r="X41" i="291"/>
  <c r="W41" i="291"/>
  <c r="T41" i="291"/>
  <c r="S41" i="291"/>
  <c r="X40" i="291"/>
  <c r="W40" i="291"/>
  <c r="T40" i="291"/>
  <c r="S40" i="291"/>
  <c r="X39" i="291"/>
  <c r="W39" i="291"/>
  <c r="T39" i="291"/>
  <c r="S39" i="291"/>
  <c r="X38" i="291"/>
  <c r="W38" i="291"/>
  <c r="T38" i="291"/>
  <c r="S38" i="291"/>
  <c r="X37" i="291"/>
  <c r="W37" i="291"/>
  <c r="T37" i="291"/>
  <c r="S37" i="291"/>
  <c r="X36" i="291"/>
  <c r="W36" i="291"/>
  <c r="T36" i="291"/>
  <c r="S36" i="291"/>
  <c r="X35" i="291"/>
  <c r="W35" i="291"/>
  <c r="T35" i="291"/>
  <c r="S35" i="291"/>
  <c r="X34" i="291"/>
  <c r="W34" i="291"/>
  <c r="T34" i="291"/>
  <c r="S34" i="291"/>
  <c r="X33" i="291"/>
  <c r="W33" i="291"/>
  <c r="T33" i="291"/>
  <c r="S33" i="291"/>
  <c r="X32" i="291"/>
  <c r="W32" i="291"/>
  <c r="T32" i="291"/>
  <c r="S32" i="291"/>
  <c r="X31" i="291"/>
  <c r="W31" i="291"/>
  <c r="T31" i="291"/>
  <c r="S31" i="291"/>
  <c r="X30" i="291"/>
  <c r="W30" i="291"/>
  <c r="T30" i="291"/>
  <c r="S30" i="291"/>
  <c r="X29" i="291"/>
  <c r="W29" i="291"/>
  <c r="T29" i="291"/>
  <c r="S29" i="291"/>
  <c r="X28" i="291"/>
  <c r="W28" i="291"/>
  <c r="T28" i="291"/>
  <c r="S28" i="291"/>
  <c r="X27" i="291"/>
  <c r="W27" i="291"/>
  <c r="T27" i="291"/>
  <c r="S27" i="291"/>
  <c r="X25" i="291"/>
  <c r="W25" i="291"/>
  <c r="T25" i="291"/>
  <c r="S25" i="291"/>
  <c r="X24" i="291"/>
  <c r="W24" i="291"/>
  <c r="T24" i="291"/>
  <c r="S24" i="291"/>
  <c r="X23" i="291"/>
  <c r="W23" i="291"/>
  <c r="T23" i="291"/>
  <c r="S23" i="291"/>
  <c r="X22" i="291"/>
  <c r="W22" i="291"/>
  <c r="T22" i="291"/>
  <c r="S22" i="291"/>
  <c r="X21" i="291"/>
  <c r="W21" i="291"/>
  <c r="T21" i="291"/>
  <c r="S21" i="291"/>
  <c r="X20" i="291"/>
  <c r="W20" i="291"/>
  <c r="T20" i="291"/>
  <c r="S20" i="291"/>
  <c r="X19" i="291"/>
  <c r="W19" i="291"/>
  <c r="T19" i="291"/>
  <c r="S19" i="291"/>
  <c r="X18" i="291"/>
  <c r="W18" i="291"/>
  <c r="T18" i="291"/>
  <c r="S18" i="291"/>
  <c r="X17" i="291"/>
  <c r="W17" i="291"/>
  <c r="T17" i="291"/>
  <c r="S17" i="291"/>
  <c r="X16" i="291"/>
  <c r="W16" i="291"/>
  <c r="T16" i="291"/>
  <c r="S16" i="291"/>
  <c r="X15" i="291"/>
  <c r="W15" i="291"/>
  <c r="T15" i="291"/>
  <c r="S15" i="291"/>
  <c r="X14" i="291"/>
  <c r="W14" i="291"/>
  <c r="T14" i="291"/>
  <c r="S14" i="291"/>
  <c r="X13" i="291"/>
  <c r="W13" i="291"/>
  <c r="T13" i="291"/>
  <c r="S13" i="291"/>
  <c r="X12" i="291"/>
  <c r="W12" i="291"/>
  <c r="T12" i="291"/>
  <c r="S12" i="291"/>
  <c r="X11" i="291"/>
  <c r="W11" i="291"/>
  <c r="T11" i="291"/>
  <c r="S11" i="291"/>
  <c r="X10" i="291"/>
  <c r="W10" i="291"/>
  <c r="T10" i="291"/>
  <c r="S10" i="291"/>
  <c r="X9" i="291"/>
  <c r="W9" i="291"/>
  <c r="T9" i="291"/>
  <c r="S9" i="291"/>
  <c r="X8" i="291"/>
  <c r="W8" i="291"/>
  <c r="T8" i="291"/>
  <c r="S8" i="291"/>
  <c r="X7" i="291"/>
  <c r="W7" i="291"/>
  <c r="T7" i="291"/>
  <c r="S7" i="291"/>
  <c r="X6" i="291"/>
  <c r="W6" i="291"/>
  <c r="T6" i="291"/>
  <c r="S6" i="291"/>
  <c r="X5" i="291"/>
  <c r="W5" i="291"/>
  <c r="T5" i="291"/>
  <c r="S5" i="291"/>
  <c r="X4" i="291"/>
  <c r="W4" i="291"/>
  <c r="T4" i="291"/>
  <c r="S4" i="291"/>
  <c r="X3" i="291"/>
  <c r="W3" i="291"/>
  <c r="T3" i="291"/>
  <c r="S3" i="291"/>
  <c r="P2" i="291"/>
  <c r="N108" i="1" s="1"/>
  <c r="O2" i="291"/>
  <c r="J108" i="1" s="1"/>
  <c r="N2" i="291"/>
  <c r="M2" i="291"/>
  <c r="V109" i="1" l="1"/>
  <c r="X50" i="294"/>
  <c r="W12" i="293"/>
  <c r="V108" i="1"/>
  <c r="W58" i="292"/>
  <c r="DE35" i="210" s="1"/>
  <c r="W64" i="292"/>
  <c r="DE41" i="210" s="1"/>
  <c r="X53" i="292"/>
  <c r="DE5" i="210" s="1"/>
  <c r="X59" i="292"/>
  <c r="DE11" i="210" s="1"/>
  <c r="X65" i="292"/>
  <c r="DE17" i="210" s="1"/>
  <c r="X71" i="292"/>
  <c r="DE23" i="210" s="1"/>
  <c r="W54" i="292"/>
  <c r="DE31" i="210" s="1"/>
  <c r="W60" i="292"/>
  <c r="DE37" i="210" s="1"/>
  <c r="W66" i="292"/>
  <c r="DE43" i="210" s="1"/>
  <c r="W72" i="292"/>
  <c r="DE49" i="210" s="1"/>
  <c r="X55" i="292"/>
  <c r="DE7" i="210" s="1"/>
  <c r="X61" i="292"/>
  <c r="DE13" i="210" s="1"/>
  <c r="X67" i="292"/>
  <c r="DE19" i="210" s="1"/>
  <c r="X73" i="292"/>
  <c r="DE25" i="210" s="1"/>
  <c r="X56" i="292"/>
  <c r="DE8" i="210" s="1"/>
  <c r="X62" i="292"/>
  <c r="DE14" i="210" s="1"/>
  <c r="X68" i="292"/>
  <c r="DE20" i="210" s="1"/>
  <c r="X26" i="292"/>
  <c r="P109" i="1" s="1"/>
  <c r="X57" i="292"/>
  <c r="DE9" i="210" s="1"/>
  <c r="X63" i="292"/>
  <c r="DE15" i="210" s="1"/>
  <c r="X69" i="292"/>
  <c r="DE21" i="210" s="1"/>
  <c r="X52" i="292"/>
  <c r="DE4" i="210" s="1"/>
  <c r="X58" i="292"/>
  <c r="DE10" i="210" s="1"/>
  <c r="X64" i="292"/>
  <c r="DE16" i="210" s="1"/>
  <c r="X70" i="292"/>
  <c r="DE22" i="210" s="1"/>
  <c r="W52" i="292"/>
  <c r="DE29" i="210" s="1"/>
  <c r="W53" i="292"/>
  <c r="DE30" i="210" s="1"/>
  <c r="W59" i="292"/>
  <c r="DE36" i="210" s="1"/>
  <c r="W65" i="292"/>
  <c r="DE42" i="210" s="1"/>
  <c r="W71" i="292"/>
  <c r="DE48" i="210" s="1"/>
  <c r="W70" i="292"/>
  <c r="DE47" i="210" s="1"/>
  <c r="X54" i="292"/>
  <c r="DE6" i="210" s="1"/>
  <c r="X60" i="292"/>
  <c r="DE12" i="210" s="1"/>
  <c r="X66" i="292"/>
  <c r="DE18" i="210" s="1"/>
  <c r="X72" i="292"/>
  <c r="DE24" i="210" s="1"/>
  <c r="W62" i="292"/>
  <c r="DE39" i="210" s="1"/>
  <c r="W68" i="292"/>
  <c r="DE45" i="210" s="1"/>
  <c r="W63" i="292"/>
  <c r="DE40" i="210" s="1"/>
  <c r="W51" i="292"/>
  <c r="DE28" i="210" s="1"/>
  <c r="W57" i="292"/>
  <c r="DE34" i="210" s="1"/>
  <c r="W69" i="292"/>
  <c r="DE46" i="210" s="1"/>
  <c r="T2" i="292"/>
  <c r="X2" i="292"/>
  <c r="L109" i="1" s="1"/>
  <c r="W56" i="292"/>
  <c r="DE33" i="210" s="1"/>
  <c r="W55" i="292"/>
  <c r="DE32" i="210" s="1"/>
  <c r="W61" i="292"/>
  <c r="DE38" i="210" s="1"/>
  <c r="W67" i="292"/>
  <c r="DE44" i="210" s="1"/>
  <c r="W73" i="292"/>
  <c r="DE50" i="210" s="1"/>
  <c r="T26" i="292"/>
  <c r="X51" i="292"/>
  <c r="DE3" i="210" s="1"/>
  <c r="X73" i="291"/>
  <c r="DD25" i="210" s="1"/>
  <c r="X55" i="291"/>
  <c r="DD7" i="210" s="1"/>
  <c r="X61" i="291"/>
  <c r="DD13" i="210" s="1"/>
  <c r="X67" i="291"/>
  <c r="DD19" i="210" s="1"/>
  <c r="X62" i="291"/>
  <c r="DD14" i="210" s="1"/>
  <c r="W63" i="291"/>
  <c r="DD40" i="210" s="1"/>
  <c r="X52" i="291"/>
  <c r="DD4" i="210" s="1"/>
  <c r="X58" i="291"/>
  <c r="DD10" i="210" s="1"/>
  <c r="X64" i="291"/>
  <c r="DD16" i="210" s="1"/>
  <c r="X53" i="291"/>
  <c r="DD5" i="210" s="1"/>
  <c r="X59" i="291"/>
  <c r="DD11" i="210" s="1"/>
  <c r="X65" i="291"/>
  <c r="DD17" i="210" s="1"/>
  <c r="X71" i="291"/>
  <c r="DD23" i="210" s="1"/>
  <c r="W54" i="291"/>
  <c r="DD31" i="210" s="1"/>
  <c r="W60" i="291"/>
  <c r="DD37" i="210" s="1"/>
  <c r="W66" i="291"/>
  <c r="DD43" i="210" s="1"/>
  <c r="W72" i="291"/>
  <c r="DD49" i="210" s="1"/>
  <c r="X54" i="291"/>
  <c r="DD6" i="210" s="1"/>
  <c r="X60" i="291"/>
  <c r="DD12" i="210" s="1"/>
  <c r="X66" i="291"/>
  <c r="DD18" i="210" s="1"/>
  <c r="X72" i="291"/>
  <c r="DD24" i="210" s="1"/>
  <c r="W51" i="291"/>
  <c r="DD28" i="210" s="1"/>
  <c r="W57" i="291"/>
  <c r="DD34" i="210" s="1"/>
  <c r="W69" i="291"/>
  <c r="DD46" i="210" s="1"/>
  <c r="X63" i="291"/>
  <c r="DD15" i="210" s="1"/>
  <c r="X57" i="291"/>
  <c r="DD9" i="210" s="1"/>
  <c r="X69" i="291"/>
  <c r="DD21" i="210" s="1"/>
  <c r="X68" i="291"/>
  <c r="DD20" i="210" s="1"/>
  <c r="X2" i="291"/>
  <c r="L108" i="1" s="1"/>
  <c r="W68" i="291"/>
  <c r="DD45" i="210" s="1"/>
  <c r="T2" i="291"/>
  <c r="W52" i="291"/>
  <c r="DD29" i="210" s="1"/>
  <c r="W58" i="291"/>
  <c r="DD35" i="210" s="1"/>
  <c r="W64" i="291"/>
  <c r="DD41" i="210" s="1"/>
  <c r="W70" i="291"/>
  <c r="DD47" i="210" s="1"/>
  <c r="W56" i="291"/>
  <c r="DD33" i="210" s="1"/>
  <c r="X70" i="291"/>
  <c r="DD22" i="210" s="1"/>
  <c r="W53" i="291"/>
  <c r="DD30" i="210" s="1"/>
  <c r="W59" i="291"/>
  <c r="DD36" i="210" s="1"/>
  <c r="W65" i="291"/>
  <c r="DD42" i="210" s="1"/>
  <c r="W71" i="291"/>
  <c r="DD48" i="210" s="1"/>
  <c r="T26" i="291"/>
  <c r="X56" i="291"/>
  <c r="DD8" i="210" s="1"/>
  <c r="X26" i="291"/>
  <c r="P108" i="1" s="1"/>
  <c r="W55" i="291"/>
  <c r="DD32" i="210" s="1"/>
  <c r="W61" i="291"/>
  <c r="DD38" i="210" s="1"/>
  <c r="W67" i="291"/>
  <c r="DD44" i="210" s="1"/>
  <c r="W73" i="291"/>
  <c r="DD50" i="210" s="1"/>
  <c r="W62" i="291"/>
  <c r="DD39" i="210" s="1"/>
  <c r="X51" i="291"/>
  <c r="DD3" i="210" s="1"/>
  <c r="AM10" i="1"/>
  <c r="X9" i="290"/>
  <c r="W9" i="290"/>
  <c r="T9" i="290"/>
  <c r="S9" i="290"/>
  <c r="X8" i="290"/>
  <c r="W8" i="290"/>
  <c r="T8" i="290"/>
  <c r="S8" i="290"/>
  <c r="X7" i="290"/>
  <c r="W7" i="290"/>
  <c r="T7" i="290"/>
  <c r="S7" i="290"/>
  <c r="X6" i="290"/>
  <c r="W6" i="290"/>
  <c r="T6" i="290"/>
  <c r="S6" i="290"/>
  <c r="X5" i="290"/>
  <c r="W5" i="290"/>
  <c r="T5" i="290"/>
  <c r="S5" i="290"/>
  <c r="X4" i="290"/>
  <c r="W4" i="290"/>
  <c r="T4" i="290"/>
  <c r="S4" i="290"/>
  <c r="X3" i="290"/>
  <c r="W3" i="290"/>
  <c r="T3" i="290"/>
  <c r="S3" i="290"/>
  <c r="M2" i="290"/>
  <c r="AA40" i="1" s="1"/>
  <c r="X3" i="284"/>
  <c r="S3" i="284"/>
  <c r="M2" i="284"/>
  <c r="AA39" i="1" s="1"/>
  <c r="O2" i="212"/>
  <c r="J74" i="1" s="1"/>
  <c r="M2" i="288"/>
  <c r="AF69" i="1" s="1"/>
  <c r="M2" i="287"/>
  <c r="AF68" i="1" s="1"/>
  <c r="M2" i="286"/>
  <c r="AF67" i="1" s="1"/>
  <c r="M2" i="285"/>
  <c r="AF66" i="1" s="1"/>
  <c r="M2" i="255"/>
  <c r="AF65" i="1" s="1"/>
  <c r="M2" i="254"/>
  <c r="AF64" i="1" s="1"/>
  <c r="M2" i="253"/>
  <c r="AF63" i="1" s="1"/>
  <c r="M2" i="252"/>
  <c r="AF62" i="1" s="1"/>
  <c r="M2" i="242"/>
  <c r="AF61" i="1" s="1"/>
  <c r="M2" i="241"/>
  <c r="AF60" i="1" s="1"/>
  <c r="M2" i="240"/>
  <c r="AF59" i="1" s="1"/>
  <c r="M2" i="239"/>
  <c r="AF58" i="1" s="1"/>
  <c r="M2" i="230"/>
  <c r="AF57" i="1" s="1"/>
  <c r="M2" i="228"/>
  <c r="AF56" i="1" s="1"/>
  <c r="M2" i="227"/>
  <c r="AF55" i="1" s="1"/>
  <c r="M2" i="229"/>
  <c r="AF54" i="1" s="1"/>
  <c r="M2" i="261"/>
  <c r="AF53" i="1" s="1"/>
  <c r="M2" i="216"/>
  <c r="AF52" i="1" s="1"/>
  <c r="M2" i="215"/>
  <c r="AF51" i="1" s="1"/>
  <c r="M2" i="214"/>
  <c r="AF50" i="1" s="1"/>
  <c r="M2" i="195"/>
  <c r="AF49" i="1" s="1"/>
  <c r="M2" i="196"/>
  <c r="AF48" i="1" s="1"/>
  <c r="M2" i="197"/>
  <c r="AF47" i="1" s="1"/>
  <c r="M2" i="198"/>
  <c r="AF46" i="1" s="1"/>
  <c r="M2" i="184"/>
  <c r="AF45" i="1" s="1"/>
  <c r="M2" i="183"/>
  <c r="AF44" i="1" s="1"/>
  <c r="M2" i="182"/>
  <c r="AF43" i="1" s="1"/>
  <c r="M2" i="181"/>
  <c r="AF42" i="1" s="1"/>
  <c r="M2" i="144"/>
  <c r="AF41" i="1" s="1"/>
  <c r="M2" i="141"/>
  <c r="AF40" i="1" s="1"/>
  <c r="M2" i="143"/>
  <c r="AF39" i="1" s="1"/>
  <c r="M2" i="142"/>
  <c r="AF38" i="1" s="1"/>
  <c r="M2" i="125"/>
  <c r="AF37" i="1" s="1"/>
  <c r="M2" i="124"/>
  <c r="AF36" i="1" s="1"/>
  <c r="M2" i="123"/>
  <c r="AF35" i="1" s="1"/>
  <c r="M2" i="122"/>
  <c r="AF34" i="1" s="1"/>
  <c r="M2" i="121"/>
  <c r="AF33" i="1" s="1"/>
  <c r="M2" i="120"/>
  <c r="AF32" i="1" s="1"/>
  <c r="M2" i="119"/>
  <c r="AF31" i="1" s="1"/>
  <c r="M2" i="118"/>
  <c r="AF30" i="1" s="1"/>
  <c r="M2" i="117"/>
  <c r="AF29" i="1" s="1"/>
  <c r="M2" i="116"/>
  <c r="AF28" i="1" s="1"/>
  <c r="M2" i="115"/>
  <c r="AF27" i="1" s="1"/>
  <c r="M2" i="114"/>
  <c r="AF26" i="1" s="1"/>
  <c r="M2" i="113"/>
  <c r="AF25" i="1" s="1"/>
  <c r="M2" i="112"/>
  <c r="AF24" i="1" s="1"/>
  <c r="M2" i="111"/>
  <c r="AF23" i="1" s="1"/>
  <c r="M2" i="110"/>
  <c r="AF22" i="1" s="1"/>
  <c r="M2" i="109"/>
  <c r="AF21" i="1" s="1"/>
  <c r="M2" i="108"/>
  <c r="AF20" i="1" s="1"/>
  <c r="M2" i="107"/>
  <c r="AF19" i="1" s="1"/>
  <c r="M2" i="106"/>
  <c r="AF18" i="1" s="1"/>
  <c r="M2" i="105"/>
  <c r="AF17" i="1" s="1"/>
  <c r="M2" i="104"/>
  <c r="AF16" i="1" s="1"/>
  <c r="M2" i="103"/>
  <c r="AF15" i="1" s="1"/>
  <c r="M2" i="102"/>
  <c r="AF14" i="1" s="1"/>
  <c r="M2" i="101"/>
  <c r="AF13" i="1" s="1"/>
  <c r="M2" i="100"/>
  <c r="AF12" i="1" s="1"/>
  <c r="M2" i="99"/>
  <c r="AF11" i="1" s="1"/>
  <c r="M2" i="98"/>
  <c r="AF10" i="1" s="1"/>
  <c r="M2" i="97"/>
  <c r="AF9" i="1" s="1"/>
  <c r="M2" i="96"/>
  <c r="AF8" i="1" s="1"/>
  <c r="M2" i="95"/>
  <c r="AF7" i="1" s="1"/>
  <c r="M2" i="94"/>
  <c r="AF6" i="1" s="1"/>
  <c r="M2" i="88"/>
  <c r="AF5" i="1" s="1"/>
  <c r="M2" i="87"/>
  <c r="AF4" i="1" s="1"/>
  <c r="M2" i="86"/>
  <c r="AF3" i="1" s="1"/>
  <c r="M2" i="85"/>
  <c r="AF2" i="1" s="1"/>
  <c r="M2" i="264"/>
  <c r="AA76" i="1" s="1"/>
  <c r="M2" i="263"/>
  <c r="AA75" i="1" s="1"/>
  <c r="M2" i="260"/>
  <c r="AA74" i="1" s="1"/>
  <c r="M2" i="128"/>
  <c r="AA73" i="1" s="1"/>
  <c r="M2" i="221"/>
  <c r="AA72" i="1" s="1"/>
  <c r="M2" i="232"/>
  <c r="AA71" i="1" s="1"/>
  <c r="M2" i="159"/>
  <c r="AA70" i="1" s="1"/>
  <c r="M2" i="156"/>
  <c r="AA69" i="1" s="1"/>
  <c r="M2" i="155"/>
  <c r="AA68" i="1" s="1"/>
  <c r="AA67" i="1"/>
  <c r="M2" i="147"/>
  <c r="AA66" i="1" s="1"/>
  <c r="M2" i="131"/>
  <c r="AA65" i="1" s="1"/>
  <c r="M2" i="129"/>
  <c r="AA64" i="1" s="1"/>
  <c r="M2" i="235"/>
  <c r="AA63" i="1" s="1"/>
  <c r="M2" i="234"/>
  <c r="AA62" i="1" s="1"/>
  <c r="M2" i="219"/>
  <c r="AA61" i="1" s="1"/>
  <c r="M2" i="218"/>
  <c r="AA60" i="1" s="1"/>
  <c r="M2" i="204"/>
  <c r="AA59" i="1" s="1"/>
  <c r="M2" i="203"/>
  <c r="AA58" i="1" s="1"/>
  <c r="M2" i="180"/>
  <c r="AA57" i="1" s="1"/>
  <c r="M2" i="179"/>
  <c r="AA56" i="1" s="1"/>
  <c r="M2" i="176"/>
  <c r="AA55" i="1" s="1"/>
  <c r="M2" i="175"/>
  <c r="AA54" i="1" s="1"/>
  <c r="M2" i="151"/>
  <c r="AA53" i="1" s="1"/>
  <c r="M2" i="150"/>
  <c r="AA52" i="1" s="1"/>
  <c r="M2" i="149"/>
  <c r="AA51" i="1" s="1"/>
  <c r="M2" i="148"/>
  <c r="AA50" i="1" s="1"/>
  <c r="M2" i="83"/>
  <c r="AA49" i="1" s="1"/>
  <c r="M2" i="82"/>
  <c r="AA48" i="1" s="1"/>
  <c r="M2" i="81"/>
  <c r="AA47" i="1" s="1"/>
  <c r="M2" i="80"/>
  <c r="AA46" i="1" s="1"/>
  <c r="M2" i="79"/>
  <c r="AA45" i="1" s="1"/>
  <c r="M2" i="78"/>
  <c r="AA44" i="1" s="1"/>
  <c r="M2" i="77"/>
  <c r="AA43" i="1" s="1"/>
  <c r="M2" i="76"/>
  <c r="AA42" i="1" s="1"/>
  <c r="M2" i="174"/>
  <c r="AA38" i="1" s="1"/>
  <c r="M2" i="173"/>
  <c r="AA37" i="1" s="1"/>
  <c r="M2" i="172"/>
  <c r="AA36" i="1" s="1"/>
  <c r="M2" i="171"/>
  <c r="AA35" i="1" s="1"/>
  <c r="M2" i="170"/>
  <c r="AA34" i="1" s="1"/>
  <c r="M2" i="169"/>
  <c r="AA33" i="1" s="1"/>
  <c r="M2" i="168"/>
  <c r="AA32" i="1" s="1"/>
  <c r="M2" i="167"/>
  <c r="AA31" i="1" s="1"/>
  <c r="M2" i="166"/>
  <c r="AA30" i="1" s="1"/>
  <c r="M2" i="280"/>
  <c r="AA28" i="1" s="1"/>
  <c r="M2" i="266"/>
  <c r="AA25" i="1" s="1"/>
  <c r="M2" i="277"/>
  <c r="AA24" i="1" s="1"/>
  <c r="M2" i="258"/>
  <c r="AA23" i="1" s="1"/>
  <c r="M2" i="146"/>
  <c r="AA22" i="1" s="1"/>
  <c r="M2" i="90"/>
  <c r="AA21" i="1" s="1"/>
  <c r="M2" i="62"/>
  <c r="AA20" i="1" s="1"/>
  <c r="M2" i="74"/>
  <c r="AA19" i="1" s="1"/>
  <c r="M2" i="132"/>
  <c r="AA18" i="1" s="1"/>
  <c r="M2" i="127"/>
  <c r="AA17" i="1" s="1"/>
  <c r="M2" i="154"/>
  <c r="AA16" i="1" s="1"/>
  <c r="M2" i="56"/>
  <c r="AA15" i="1" s="1"/>
  <c r="M2" i="134"/>
  <c r="AA14" i="1" s="1"/>
  <c r="M2" i="75"/>
  <c r="AA13" i="1" s="1"/>
  <c r="M2" i="61"/>
  <c r="AA12" i="1" s="1"/>
  <c r="M2" i="133"/>
  <c r="AA11" i="1" s="1"/>
  <c r="M2" i="283"/>
  <c r="AA10" i="1" s="1"/>
  <c r="M2" i="250"/>
  <c r="AA9" i="1" s="1"/>
  <c r="M2" i="211"/>
  <c r="AA8" i="1" s="1"/>
  <c r="M2" i="137"/>
  <c r="AA7" i="1" s="1"/>
  <c r="M2" i="60"/>
  <c r="AA6" i="1" s="1"/>
  <c r="M2" i="59"/>
  <c r="AA5" i="1" s="1"/>
  <c r="M2" i="58"/>
  <c r="AA4" i="1" s="1"/>
  <c r="M2" i="57"/>
  <c r="AA3" i="1" s="1"/>
  <c r="M2" i="55"/>
  <c r="AA2" i="1" s="1"/>
  <c r="X49" i="289"/>
  <c r="W49" i="289"/>
  <c r="T49" i="289"/>
  <c r="S49" i="289"/>
  <c r="X48" i="289"/>
  <c r="W48" i="289"/>
  <c r="T48" i="289"/>
  <c r="S48" i="289"/>
  <c r="X47" i="289"/>
  <c r="W47" i="289"/>
  <c r="T47" i="289"/>
  <c r="S47" i="289"/>
  <c r="X46" i="289"/>
  <c r="W46" i="289"/>
  <c r="T46" i="289"/>
  <c r="S46" i="289"/>
  <c r="X45" i="289"/>
  <c r="W45" i="289"/>
  <c r="T45" i="289"/>
  <c r="S45" i="289"/>
  <c r="X44" i="289"/>
  <c r="W44" i="289"/>
  <c r="T44" i="289"/>
  <c r="S44" i="289"/>
  <c r="X43" i="289"/>
  <c r="W43" i="289"/>
  <c r="T43" i="289"/>
  <c r="S43" i="289"/>
  <c r="X42" i="289"/>
  <c r="W42" i="289"/>
  <c r="T42" i="289"/>
  <c r="S42" i="289"/>
  <c r="X41" i="289"/>
  <c r="W41" i="289"/>
  <c r="T41" i="289"/>
  <c r="S41" i="289"/>
  <c r="X40" i="289"/>
  <c r="W40" i="289"/>
  <c r="T40" i="289"/>
  <c r="S40" i="289"/>
  <c r="X39" i="289"/>
  <c r="W39" i="289"/>
  <c r="T39" i="289"/>
  <c r="S39" i="289"/>
  <c r="X38" i="289"/>
  <c r="W38" i="289"/>
  <c r="T38" i="289"/>
  <c r="S38" i="289"/>
  <c r="X37" i="289"/>
  <c r="W37" i="289"/>
  <c r="T37" i="289"/>
  <c r="S37" i="289"/>
  <c r="X36" i="289"/>
  <c r="W36" i="289"/>
  <c r="T36" i="289"/>
  <c r="S36" i="289"/>
  <c r="X35" i="289"/>
  <c r="W35" i="289"/>
  <c r="T35" i="289"/>
  <c r="S35" i="289"/>
  <c r="X34" i="289"/>
  <c r="W34" i="289"/>
  <c r="T34" i="289"/>
  <c r="S34" i="289"/>
  <c r="X33" i="289"/>
  <c r="W33" i="289"/>
  <c r="T33" i="289"/>
  <c r="S33" i="289"/>
  <c r="X32" i="289"/>
  <c r="W32" i="289"/>
  <c r="T32" i="289"/>
  <c r="S32" i="289"/>
  <c r="X31" i="289"/>
  <c r="W31" i="289"/>
  <c r="T31" i="289"/>
  <c r="S31" i="289"/>
  <c r="X30" i="289"/>
  <c r="W30" i="289"/>
  <c r="T30" i="289"/>
  <c r="S30" i="289"/>
  <c r="X29" i="289"/>
  <c r="W29" i="289"/>
  <c r="T29" i="289"/>
  <c r="S29" i="289"/>
  <c r="X28" i="289"/>
  <c r="W28" i="289"/>
  <c r="T28" i="289"/>
  <c r="S28" i="289"/>
  <c r="X27" i="289"/>
  <c r="W27" i="289"/>
  <c r="T27" i="289"/>
  <c r="S27" i="289"/>
  <c r="X25" i="289"/>
  <c r="W25" i="289"/>
  <c r="T25" i="289"/>
  <c r="S25" i="289"/>
  <c r="X24" i="289"/>
  <c r="W24" i="289"/>
  <c r="T24" i="289"/>
  <c r="S24" i="289"/>
  <c r="X23" i="289"/>
  <c r="W23" i="289"/>
  <c r="T23" i="289"/>
  <c r="S23" i="289"/>
  <c r="X22" i="289"/>
  <c r="W22" i="289"/>
  <c r="T22" i="289"/>
  <c r="S22" i="289"/>
  <c r="X21" i="289"/>
  <c r="W21" i="289"/>
  <c r="T21" i="289"/>
  <c r="S21" i="289"/>
  <c r="X20" i="289"/>
  <c r="W20" i="289"/>
  <c r="T20" i="289"/>
  <c r="S20" i="289"/>
  <c r="X19" i="289"/>
  <c r="W19" i="289"/>
  <c r="T19" i="289"/>
  <c r="S19" i="289"/>
  <c r="X18" i="289"/>
  <c r="W18" i="289"/>
  <c r="T18" i="289"/>
  <c r="S18" i="289"/>
  <c r="X17" i="289"/>
  <c r="W17" i="289"/>
  <c r="T17" i="289"/>
  <c r="S17" i="289"/>
  <c r="X16" i="289"/>
  <c r="W16" i="289"/>
  <c r="T16" i="289"/>
  <c r="S16" i="289"/>
  <c r="X15" i="289"/>
  <c r="W15" i="289"/>
  <c r="T15" i="289"/>
  <c r="S15" i="289"/>
  <c r="X14" i="289"/>
  <c r="W14" i="289"/>
  <c r="T14" i="289"/>
  <c r="S14" i="289"/>
  <c r="X13" i="289"/>
  <c r="W13" i="289"/>
  <c r="T13" i="289"/>
  <c r="S13" i="289"/>
  <c r="X12" i="289"/>
  <c r="W12" i="289"/>
  <c r="T12" i="289"/>
  <c r="S12" i="289"/>
  <c r="X11" i="289"/>
  <c r="W11" i="289"/>
  <c r="T11" i="289"/>
  <c r="S11" i="289"/>
  <c r="X10" i="289"/>
  <c r="W10" i="289"/>
  <c r="T10" i="289"/>
  <c r="S10" i="289"/>
  <c r="X9" i="289"/>
  <c r="W9" i="289"/>
  <c r="T9" i="289"/>
  <c r="S9" i="289"/>
  <c r="X8" i="289"/>
  <c r="W8" i="289"/>
  <c r="T8" i="289"/>
  <c r="S8" i="289"/>
  <c r="X7" i="289"/>
  <c r="W7" i="289"/>
  <c r="T7" i="289"/>
  <c r="S7" i="289"/>
  <c r="X6" i="289"/>
  <c r="W6" i="289"/>
  <c r="T6" i="289"/>
  <c r="S6" i="289"/>
  <c r="X5" i="289"/>
  <c r="W5" i="289"/>
  <c r="T5" i="289"/>
  <c r="S5" i="289"/>
  <c r="X4" i="289"/>
  <c r="W4" i="289"/>
  <c r="T4" i="289"/>
  <c r="S4" i="289"/>
  <c r="X3" i="289"/>
  <c r="W3" i="289"/>
  <c r="T3" i="289"/>
  <c r="S3" i="289"/>
  <c r="P2" i="289"/>
  <c r="N107" i="1" s="1"/>
  <c r="O2" i="289"/>
  <c r="J107" i="1" s="1"/>
  <c r="N2" i="289"/>
  <c r="M2" i="289"/>
  <c r="X49" i="282"/>
  <c r="W49" i="282"/>
  <c r="T49" i="282"/>
  <c r="S49" i="282"/>
  <c r="X48" i="282"/>
  <c r="W48" i="282"/>
  <c r="T48" i="282"/>
  <c r="S48" i="282"/>
  <c r="X47" i="282"/>
  <c r="W47" i="282"/>
  <c r="T47" i="282"/>
  <c r="S47" i="282"/>
  <c r="X46" i="282"/>
  <c r="W46" i="282"/>
  <c r="T46" i="282"/>
  <c r="S46" i="282"/>
  <c r="X45" i="282"/>
  <c r="W45" i="282"/>
  <c r="T45" i="282"/>
  <c r="S45" i="282"/>
  <c r="X44" i="282"/>
  <c r="W44" i="282"/>
  <c r="T44" i="282"/>
  <c r="S44" i="282"/>
  <c r="X43" i="282"/>
  <c r="W43" i="282"/>
  <c r="T43" i="282"/>
  <c r="S43" i="282"/>
  <c r="X42" i="282"/>
  <c r="W42" i="282"/>
  <c r="T42" i="282"/>
  <c r="S42" i="282"/>
  <c r="X41" i="282"/>
  <c r="W41" i="282"/>
  <c r="T41" i="282"/>
  <c r="S41" i="282"/>
  <c r="X40" i="282"/>
  <c r="W40" i="282"/>
  <c r="T40" i="282"/>
  <c r="S40" i="282"/>
  <c r="X39" i="282"/>
  <c r="W39" i="282"/>
  <c r="T39" i="282"/>
  <c r="S39" i="282"/>
  <c r="X38" i="282"/>
  <c r="W38" i="282"/>
  <c r="T38" i="282"/>
  <c r="S38" i="282"/>
  <c r="X37" i="282"/>
  <c r="W37" i="282"/>
  <c r="T37" i="282"/>
  <c r="S37" i="282"/>
  <c r="X36" i="282"/>
  <c r="W36" i="282"/>
  <c r="T36" i="282"/>
  <c r="S36" i="282"/>
  <c r="X35" i="282"/>
  <c r="W35" i="282"/>
  <c r="T35" i="282"/>
  <c r="S35" i="282"/>
  <c r="X34" i="282"/>
  <c r="W34" i="282"/>
  <c r="T34" i="282"/>
  <c r="S34" i="282"/>
  <c r="X33" i="282"/>
  <c r="W33" i="282"/>
  <c r="T33" i="282"/>
  <c r="S33" i="282"/>
  <c r="X32" i="282"/>
  <c r="W32" i="282"/>
  <c r="T32" i="282"/>
  <c r="S32" i="282"/>
  <c r="X31" i="282"/>
  <c r="W31" i="282"/>
  <c r="T31" i="282"/>
  <c r="S31" i="282"/>
  <c r="X30" i="282"/>
  <c r="W30" i="282"/>
  <c r="T30" i="282"/>
  <c r="S30" i="282"/>
  <c r="X29" i="282"/>
  <c r="W29" i="282"/>
  <c r="T29" i="282"/>
  <c r="S29" i="282"/>
  <c r="X28" i="282"/>
  <c r="W28" i="282"/>
  <c r="T28" i="282"/>
  <c r="S28" i="282"/>
  <c r="X27" i="282"/>
  <c r="W27" i="282"/>
  <c r="T27" i="282"/>
  <c r="S27" i="282"/>
  <c r="X25" i="282"/>
  <c r="W25" i="282"/>
  <c r="T25" i="282"/>
  <c r="S25" i="282"/>
  <c r="X24" i="282"/>
  <c r="W24" i="282"/>
  <c r="T24" i="282"/>
  <c r="S24" i="282"/>
  <c r="X23" i="282"/>
  <c r="W23" i="282"/>
  <c r="T23" i="282"/>
  <c r="S23" i="282"/>
  <c r="X22" i="282"/>
  <c r="W22" i="282"/>
  <c r="T22" i="282"/>
  <c r="S22" i="282"/>
  <c r="X21" i="282"/>
  <c r="W21" i="282"/>
  <c r="T21" i="282"/>
  <c r="S21" i="282"/>
  <c r="X20" i="282"/>
  <c r="W20" i="282"/>
  <c r="T20" i="282"/>
  <c r="S20" i="282"/>
  <c r="X19" i="282"/>
  <c r="W19" i="282"/>
  <c r="T19" i="282"/>
  <c r="S19" i="282"/>
  <c r="X18" i="282"/>
  <c r="W18" i="282"/>
  <c r="T18" i="282"/>
  <c r="S18" i="282"/>
  <c r="X17" i="282"/>
  <c r="W17" i="282"/>
  <c r="T17" i="282"/>
  <c r="S17" i="282"/>
  <c r="X16" i="282"/>
  <c r="W16" i="282"/>
  <c r="T16" i="282"/>
  <c r="S16" i="282"/>
  <c r="X15" i="282"/>
  <c r="W15" i="282"/>
  <c r="T15" i="282"/>
  <c r="S15" i="282"/>
  <c r="X14" i="282"/>
  <c r="W14" i="282"/>
  <c r="T14" i="282"/>
  <c r="S14" i="282"/>
  <c r="X13" i="282"/>
  <c r="W13" i="282"/>
  <c r="T13" i="282"/>
  <c r="S13" i="282"/>
  <c r="X12" i="282"/>
  <c r="W12" i="282"/>
  <c r="T12" i="282"/>
  <c r="S12" i="282"/>
  <c r="X11" i="282"/>
  <c r="W11" i="282"/>
  <c r="T11" i="282"/>
  <c r="S11" i="282"/>
  <c r="X10" i="282"/>
  <c r="W10" i="282"/>
  <c r="T10" i="282"/>
  <c r="S10" i="282"/>
  <c r="X9" i="282"/>
  <c r="W9" i="282"/>
  <c r="T9" i="282"/>
  <c r="S9" i="282"/>
  <c r="X8" i="282"/>
  <c r="W8" i="282"/>
  <c r="T8" i="282"/>
  <c r="S8" i="282"/>
  <c r="X7" i="282"/>
  <c r="W7" i="282"/>
  <c r="T7" i="282"/>
  <c r="S7" i="282"/>
  <c r="X6" i="282"/>
  <c r="W6" i="282"/>
  <c r="T6" i="282"/>
  <c r="S6" i="282"/>
  <c r="X5" i="282"/>
  <c r="W5" i="282"/>
  <c r="T5" i="282"/>
  <c r="S5" i="282"/>
  <c r="X4" i="282"/>
  <c r="W4" i="282"/>
  <c r="T4" i="282"/>
  <c r="S4" i="282"/>
  <c r="X3" i="282"/>
  <c r="W3" i="282"/>
  <c r="T3" i="282"/>
  <c r="S3" i="282"/>
  <c r="P2" i="282"/>
  <c r="N106" i="1" s="1"/>
  <c r="O2" i="282"/>
  <c r="J106" i="1" s="1"/>
  <c r="N2" i="282"/>
  <c r="M2" i="282"/>
  <c r="X49" i="281"/>
  <c r="W49" i="281"/>
  <c r="T49" i="281"/>
  <c r="S49" i="281"/>
  <c r="X48" i="281"/>
  <c r="W48" i="281"/>
  <c r="T48" i="281"/>
  <c r="S48" i="281"/>
  <c r="X47" i="281"/>
  <c r="W47" i="281"/>
  <c r="T47" i="281"/>
  <c r="S47" i="281"/>
  <c r="X46" i="281"/>
  <c r="W46" i="281"/>
  <c r="T46" i="281"/>
  <c r="S46" i="281"/>
  <c r="X45" i="281"/>
  <c r="W45" i="281"/>
  <c r="T45" i="281"/>
  <c r="S45" i="281"/>
  <c r="X44" i="281"/>
  <c r="W44" i="281"/>
  <c r="T44" i="281"/>
  <c r="S44" i="281"/>
  <c r="X43" i="281"/>
  <c r="W43" i="281"/>
  <c r="T43" i="281"/>
  <c r="S43" i="281"/>
  <c r="X42" i="281"/>
  <c r="W42" i="281"/>
  <c r="T42" i="281"/>
  <c r="S42" i="281"/>
  <c r="X41" i="281"/>
  <c r="W41" i="281"/>
  <c r="T41" i="281"/>
  <c r="S41" i="281"/>
  <c r="X40" i="281"/>
  <c r="W40" i="281"/>
  <c r="T40" i="281"/>
  <c r="S40" i="281"/>
  <c r="X39" i="281"/>
  <c r="W39" i="281"/>
  <c r="T39" i="281"/>
  <c r="S39" i="281"/>
  <c r="X38" i="281"/>
  <c r="W38" i="281"/>
  <c r="T38" i="281"/>
  <c r="S38" i="281"/>
  <c r="X37" i="281"/>
  <c r="W37" i="281"/>
  <c r="T37" i="281"/>
  <c r="S37" i="281"/>
  <c r="X36" i="281"/>
  <c r="W36" i="281"/>
  <c r="T36" i="281"/>
  <c r="S36" i="281"/>
  <c r="X35" i="281"/>
  <c r="W35" i="281"/>
  <c r="T35" i="281"/>
  <c r="S35" i="281"/>
  <c r="X34" i="281"/>
  <c r="W34" i="281"/>
  <c r="T34" i="281"/>
  <c r="S34" i="281"/>
  <c r="X33" i="281"/>
  <c r="W33" i="281"/>
  <c r="T33" i="281"/>
  <c r="S33" i="281"/>
  <c r="X32" i="281"/>
  <c r="W32" i="281"/>
  <c r="T32" i="281"/>
  <c r="S32" i="281"/>
  <c r="X31" i="281"/>
  <c r="W31" i="281"/>
  <c r="T31" i="281"/>
  <c r="S31" i="281"/>
  <c r="X30" i="281"/>
  <c r="W30" i="281"/>
  <c r="T30" i="281"/>
  <c r="S30" i="281"/>
  <c r="X29" i="281"/>
  <c r="W29" i="281"/>
  <c r="T29" i="281"/>
  <c r="S29" i="281"/>
  <c r="X28" i="281"/>
  <c r="W28" i="281"/>
  <c r="T28" i="281"/>
  <c r="S28" i="281"/>
  <c r="X27" i="281"/>
  <c r="W27" i="281"/>
  <c r="T27" i="281"/>
  <c r="S27" i="281"/>
  <c r="X25" i="281"/>
  <c r="W25" i="281"/>
  <c r="T25" i="281"/>
  <c r="S25" i="281"/>
  <c r="X24" i="281"/>
  <c r="W24" i="281"/>
  <c r="T24" i="281"/>
  <c r="S24" i="281"/>
  <c r="X23" i="281"/>
  <c r="W23" i="281"/>
  <c r="T23" i="281"/>
  <c r="S23" i="281"/>
  <c r="X22" i="281"/>
  <c r="W22" i="281"/>
  <c r="T22" i="281"/>
  <c r="S22" i="281"/>
  <c r="X21" i="281"/>
  <c r="W21" i="281"/>
  <c r="T21" i="281"/>
  <c r="S21" i="281"/>
  <c r="X20" i="281"/>
  <c r="W20" i="281"/>
  <c r="T20" i="281"/>
  <c r="S20" i="281"/>
  <c r="X19" i="281"/>
  <c r="W19" i="281"/>
  <c r="T19" i="281"/>
  <c r="S19" i="281"/>
  <c r="X18" i="281"/>
  <c r="W18" i="281"/>
  <c r="T18" i="281"/>
  <c r="S18" i="281"/>
  <c r="X17" i="281"/>
  <c r="W17" i="281"/>
  <c r="T17" i="281"/>
  <c r="S17" i="281"/>
  <c r="X16" i="281"/>
  <c r="W16" i="281"/>
  <c r="T16" i="281"/>
  <c r="S16" i="281"/>
  <c r="X15" i="281"/>
  <c r="W15" i="281"/>
  <c r="T15" i="281"/>
  <c r="S15" i="281"/>
  <c r="X14" i="281"/>
  <c r="W14" i="281"/>
  <c r="T14" i="281"/>
  <c r="S14" i="281"/>
  <c r="X13" i="281"/>
  <c r="W13" i="281"/>
  <c r="T13" i="281"/>
  <c r="S13" i="281"/>
  <c r="X12" i="281"/>
  <c r="W12" i="281"/>
  <c r="T12" i="281"/>
  <c r="S12" i="281"/>
  <c r="X11" i="281"/>
  <c r="W11" i="281"/>
  <c r="T11" i="281"/>
  <c r="S11" i="281"/>
  <c r="X10" i="281"/>
  <c r="W10" i="281"/>
  <c r="T10" i="281"/>
  <c r="S10" i="281"/>
  <c r="X9" i="281"/>
  <c r="W9" i="281"/>
  <c r="T9" i="281"/>
  <c r="S9" i="281"/>
  <c r="X8" i="281"/>
  <c r="W8" i="281"/>
  <c r="T8" i="281"/>
  <c r="S8" i="281"/>
  <c r="X7" i="281"/>
  <c r="W7" i="281"/>
  <c r="T7" i="281"/>
  <c r="S7" i="281"/>
  <c r="X6" i="281"/>
  <c r="W6" i="281"/>
  <c r="T6" i="281"/>
  <c r="S6" i="281"/>
  <c r="X5" i="281"/>
  <c r="W5" i="281"/>
  <c r="T5" i="281"/>
  <c r="S5" i="281"/>
  <c r="X4" i="281"/>
  <c r="W4" i="281"/>
  <c r="T4" i="281"/>
  <c r="S4" i="281"/>
  <c r="X3" i="281"/>
  <c r="W3" i="281"/>
  <c r="T3" i="281"/>
  <c r="S3" i="281"/>
  <c r="P2" i="281"/>
  <c r="N105" i="1" s="1"/>
  <c r="O2" i="281"/>
  <c r="J105" i="1" s="1"/>
  <c r="N2" i="281"/>
  <c r="M2" i="281"/>
  <c r="X49" i="278"/>
  <c r="W49" i="278"/>
  <c r="T49" i="278"/>
  <c r="S49" i="278"/>
  <c r="X48" i="278"/>
  <c r="W48" i="278"/>
  <c r="T48" i="278"/>
  <c r="S48" i="278"/>
  <c r="X47" i="278"/>
  <c r="W47" i="278"/>
  <c r="T47" i="278"/>
  <c r="S47" i="278"/>
  <c r="X46" i="278"/>
  <c r="W46" i="278"/>
  <c r="T46" i="278"/>
  <c r="S46" i="278"/>
  <c r="X45" i="278"/>
  <c r="W45" i="278"/>
  <c r="T45" i="278"/>
  <c r="S45" i="278"/>
  <c r="X44" i="278"/>
  <c r="W44" i="278"/>
  <c r="T44" i="278"/>
  <c r="S44" i="278"/>
  <c r="X43" i="278"/>
  <c r="W43" i="278"/>
  <c r="T43" i="278"/>
  <c r="S43" i="278"/>
  <c r="X42" i="278"/>
  <c r="W42" i="278"/>
  <c r="T42" i="278"/>
  <c r="S42" i="278"/>
  <c r="X41" i="278"/>
  <c r="W41" i="278"/>
  <c r="T41" i="278"/>
  <c r="S41" i="278"/>
  <c r="X40" i="278"/>
  <c r="W40" i="278"/>
  <c r="T40" i="278"/>
  <c r="S40" i="278"/>
  <c r="X39" i="278"/>
  <c r="W39" i="278"/>
  <c r="T39" i="278"/>
  <c r="S39" i="278"/>
  <c r="X38" i="278"/>
  <c r="W38" i="278"/>
  <c r="T38" i="278"/>
  <c r="S38" i="278"/>
  <c r="X37" i="278"/>
  <c r="W37" i="278"/>
  <c r="T37" i="278"/>
  <c r="S37" i="278"/>
  <c r="X36" i="278"/>
  <c r="W36" i="278"/>
  <c r="T36" i="278"/>
  <c r="S36" i="278"/>
  <c r="X35" i="278"/>
  <c r="W35" i="278"/>
  <c r="T35" i="278"/>
  <c r="S35" i="278"/>
  <c r="X34" i="278"/>
  <c r="W34" i="278"/>
  <c r="T34" i="278"/>
  <c r="S34" i="278"/>
  <c r="X33" i="278"/>
  <c r="W33" i="278"/>
  <c r="T33" i="278"/>
  <c r="S33" i="278"/>
  <c r="X32" i="278"/>
  <c r="W32" i="278"/>
  <c r="T32" i="278"/>
  <c r="S32" i="278"/>
  <c r="X31" i="278"/>
  <c r="W31" i="278"/>
  <c r="T31" i="278"/>
  <c r="S31" i="278"/>
  <c r="X30" i="278"/>
  <c r="W30" i="278"/>
  <c r="T30" i="278"/>
  <c r="S30" i="278"/>
  <c r="X29" i="278"/>
  <c r="W29" i="278"/>
  <c r="T29" i="278"/>
  <c r="S29" i="278"/>
  <c r="X28" i="278"/>
  <c r="W28" i="278"/>
  <c r="T28" i="278"/>
  <c r="S28" i="278"/>
  <c r="X27" i="278"/>
  <c r="W27" i="278"/>
  <c r="T27" i="278"/>
  <c r="S27" i="278"/>
  <c r="X25" i="278"/>
  <c r="W25" i="278"/>
  <c r="T25" i="278"/>
  <c r="S25" i="278"/>
  <c r="X24" i="278"/>
  <c r="W24" i="278"/>
  <c r="T24" i="278"/>
  <c r="S24" i="278"/>
  <c r="X23" i="278"/>
  <c r="W23" i="278"/>
  <c r="T23" i="278"/>
  <c r="S23" i="278"/>
  <c r="X22" i="278"/>
  <c r="W22" i="278"/>
  <c r="T22" i="278"/>
  <c r="S22" i="278"/>
  <c r="X21" i="278"/>
  <c r="W21" i="278"/>
  <c r="T21" i="278"/>
  <c r="S21" i="278"/>
  <c r="X20" i="278"/>
  <c r="W20" i="278"/>
  <c r="T20" i="278"/>
  <c r="S20" i="278"/>
  <c r="X19" i="278"/>
  <c r="W19" i="278"/>
  <c r="T19" i="278"/>
  <c r="S19" i="278"/>
  <c r="X18" i="278"/>
  <c r="W18" i="278"/>
  <c r="T18" i="278"/>
  <c r="S18" i="278"/>
  <c r="X17" i="278"/>
  <c r="W17" i="278"/>
  <c r="T17" i="278"/>
  <c r="S17" i="278"/>
  <c r="X16" i="278"/>
  <c r="W16" i="278"/>
  <c r="T16" i="278"/>
  <c r="S16" i="278"/>
  <c r="X15" i="278"/>
  <c r="W15" i="278"/>
  <c r="T15" i="278"/>
  <c r="S15" i="278"/>
  <c r="X14" i="278"/>
  <c r="W14" i="278"/>
  <c r="T14" i="278"/>
  <c r="S14" i="278"/>
  <c r="X13" i="278"/>
  <c r="W13" i="278"/>
  <c r="T13" i="278"/>
  <c r="S13" i="278"/>
  <c r="X12" i="278"/>
  <c r="W12" i="278"/>
  <c r="T12" i="278"/>
  <c r="S12" i="278"/>
  <c r="X11" i="278"/>
  <c r="W11" i="278"/>
  <c r="T11" i="278"/>
  <c r="S11" i="278"/>
  <c r="X10" i="278"/>
  <c r="W10" i="278"/>
  <c r="T10" i="278"/>
  <c r="S10" i="278"/>
  <c r="X9" i="278"/>
  <c r="W9" i="278"/>
  <c r="T9" i="278"/>
  <c r="S9" i="278"/>
  <c r="X8" i="278"/>
  <c r="W8" i="278"/>
  <c r="T8" i="278"/>
  <c r="S8" i="278"/>
  <c r="X7" i="278"/>
  <c r="W7" i="278"/>
  <c r="T7" i="278"/>
  <c r="S7" i="278"/>
  <c r="X6" i="278"/>
  <c r="W6" i="278"/>
  <c r="T6" i="278"/>
  <c r="S6" i="278"/>
  <c r="X5" i="278"/>
  <c r="W5" i="278"/>
  <c r="T5" i="278"/>
  <c r="S5" i="278"/>
  <c r="X4" i="278"/>
  <c r="W4" i="278"/>
  <c r="T4" i="278"/>
  <c r="S4" i="278"/>
  <c r="X3" i="278"/>
  <c r="W3" i="278"/>
  <c r="T3" i="278"/>
  <c r="S3" i="278"/>
  <c r="P2" i="278"/>
  <c r="N104" i="1" s="1"/>
  <c r="O2" i="278"/>
  <c r="J104" i="1" s="1"/>
  <c r="N2" i="278"/>
  <c r="M2" i="278"/>
  <c r="X49" i="276"/>
  <c r="W49" i="276"/>
  <c r="T49" i="276"/>
  <c r="S49" i="276"/>
  <c r="X48" i="276"/>
  <c r="W48" i="276"/>
  <c r="T48" i="276"/>
  <c r="S48" i="276"/>
  <c r="X47" i="276"/>
  <c r="W47" i="276"/>
  <c r="T47" i="276"/>
  <c r="S47" i="276"/>
  <c r="X46" i="276"/>
  <c r="W46" i="276"/>
  <c r="T46" i="276"/>
  <c r="S46" i="276"/>
  <c r="X45" i="276"/>
  <c r="W45" i="276"/>
  <c r="T45" i="276"/>
  <c r="S45" i="276"/>
  <c r="X44" i="276"/>
  <c r="W44" i="276"/>
  <c r="T44" i="276"/>
  <c r="S44" i="276"/>
  <c r="X43" i="276"/>
  <c r="W43" i="276"/>
  <c r="T43" i="276"/>
  <c r="S43" i="276"/>
  <c r="X42" i="276"/>
  <c r="W42" i="276"/>
  <c r="T42" i="276"/>
  <c r="S42" i="276"/>
  <c r="X41" i="276"/>
  <c r="W41" i="276"/>
  <c r="T41" i="276"/>
  <c r="S41" i="276"/>
  <c r="X40" i="276"/>
  <c r="W40" i="276"/>
  <c r="T40" i="276"/>
  <c r="S40" i="276"/>
  <c r="X39" i="276"/>
  <c r="W39" i="276"/>
  <c r="T39" i="276"/>
  <c r="S39" i="276"/>
  <c r="X38" i="276"/>
  <c r="W38" i="276"/>
  <c r="T38" i="276"/>
  <c r="S38" i="276"/>
  <c r="X37" i="276"/>
  <c r="W37" i="276"/>
  <c r="T37" i="276"/>
  <c r="S37" i="276"/>
  <c r="X36" i="276"/>
  <c r="W36" i="276"/>
  <c r="T36" i="276"/>
  <c r="S36" i="276"/>
  <c r="X35" i="276"/>
  <c r="W35" i="276"/>
  <c r="T35" i="276"/>
  <c r="S35" i="276"/>
  <c r="X34" i="276"/>
  <c r="W34" i="276"/>
  <c r="T34" i="276"/>
  <c r="S34" i="276"/>
  <c r="X33" i="276"/>
  <c r="W33" i="276"/>
  <c r="T33" i="276"/>
  <c r="S33" i="276"/>
  <c r="X32" i="276"/>
  <c r="W32" i="276"/>
  <c r="T32" i="276"/>
  <c r="S32" i="276"/>
  <c r="X31" i="276"/>
  <c r="W31" i="276"/>
  <c r="T31" i="276"/>
  <c r="S31" i="276"/>
  <c r="X30" i="276"/>
  <c r="W30" i="276"/>
  <c r="T30" i="276"/>
  <c r="S30" i="276"/>
  <c r="X29" i="276"/>
  <c r="W29" i="276"/>
  <c r="T29" i="276"/>
  <c r="S29" i="276"/>
  <c r="X28" i="276"/>
  <c r="W28" i="276"/>
  <c r="T28" i="276"/>
  <c r="S28" i="276"/>
  <c r="X27" i="276"/>
  <c r="W27" i="276"/>
  <c r="T27" i="276"/>
  <c r="S27" i="276"/>
  <c r="X25" i="276"/>
  <c r="W25" i="276"/>
  <c r="T25" i="276"/>
  <c r="S25" i="276"/>
  <c r="X24" i="276"/>
  <c r="W24" i="276"/>
  <c r="T24" i="276"/>
  <c r="S24" i="276"/>
  <c r="X23" i="276"/>
  <c r="W23" i="276"/>
  <c r="T23" i="276"/>
  <c r="S23" i="276"/>
  <c r="X22" i="276"/>
  <c r="W22" i="276"/>
  <c r="T22" i="276"/>
  <c r="S22" i="276"/>
  <c r="X21" i="276"/>
  <c r="W21" i="276"/>
  <c r="T21" i="276"/>
  <c r="S21" i="276"/>
  <c r="X20" i="276"/>
  <c r="W20" i="276"/>
  <c r="T20" i="276"/>
  <c r="S20" i="276"/>
  <c r="X19" i="276"/>
  <c r="W19" i="276"/>
  <c r="T19" i="276"/>
  <c r="S19" i="276"/>
  <c r="X18" i="276"/>
  <c r="W18" i="276"/>
  <c r="T18" i="276"/>
  <c r="S18" i="276"/>
  <c r="X17" i="276"/>
  <c r="W17" i="276"/>
  <c r="T17" i="276"/>
  <c r="S17" i="276"/>
  <c r="X16" i="276"/>
  <c r="W16" i="276"/>
  <c r="T16" i="276"/>
  <c r="S16" i="276"/>
  <c r="X15" i="276"/>
  <c r="W15" i="276"/>
  <c r="T15" i="276"/>
  <c r="S15" i="276"/>
  <c r="X14" i="276"/>
  <c r="W14" i="276"/>
  <c r="T14" i="276"/>
  <c r="S14" i="276"/>
  <c r="X13" i="276"/>
  <c r="W13" i="276"/>
  <c r="T13" i="276"/>
  <c r="S13" i="276"/>
  <c r="X12" i="276"/>
  <c r="W12" i="276"/>
  <c r="T12" i="276"/>
  <c r="S12" i="276"/>
  <c r="X11" i="276"/>
  <c r="W11" i="276"/>
  <c r="T11" i="276"/>
  <c r="S11" i="276"/>
  <c r="X10" i="276"/>
  <c r="W10" i="276"/>
  <c r="T10" i="276"/>
  <c r="S10" i="276"/>
  <c r="X9" i="276"/>
  <c r="W9" i="276"/>
  <c r="T9" i="276"/>
  <c r="S9" i="276"/>
  <c r="X8" i="276"/>
  <c r="W8" i="276"/>
  <c r="T8" i="276"/>
  <c r="S8" i="276"/>
  <c r="X7" i="276"/>
  <c r="W7" i="276"/>
  <c r="T7" i="276"/>
  <c r="S7" i="276"/>
  <c r="X6" i="276"/>
  <c r="W6" i="276"/>
  <c r="T6" i="276"/>
  <c r="S6" i="276"/>
  <c r="X5" i="276"/>
  <c r="W5" i="276"/>
  <c r="T5" i="276"/>
  <c r="S5" i="276"/>
  <c r="X4" i="276"/>
  <c r="W4" i="276"/>
  <c r="T4" i="276"/>
  <c r="S4" i="276"/>
  <c r="X3" i="276"/>
  <c r="W3" i="276"/>
  <c r="T3" i="276"/>
  <c r="S3" i="276"/>
  <c r="P2" i="276"/>
  <c r="N103" i="1" s="1"/>
  <c r="O2" i="276"/>
  <c r="J103" i="1" s="1"/>
  <c r="N2" i="276"/>
  <c r="M2" i="276"/>
  <c r="X49" i="275"/>
  <c r="W49" i="275"/>
  <c r="T49" i="275"/>
  <c r="S49" i="275"/>
  <c r="X48" i="275"/>
  <c r="W48" i="275"/>
  <c r="T48" i="275"/>
  <c r="S48" i="275"/>
  <c r="X47" i="275"/>
  <c r="W47" i="275"/>
  <c r="T47" i="275"/>
  <c r="S47" i="275"/>
  <c r="X46" i="275"/>
  <c r="W46" i="275"/>
  <c r="T46" i="275"/>
  <c r="S46" i="275"/>
  <c r="X45" i="275"/>
  <c r="W45" i="275"/>
  <c r="T45" i="275"/>
  <c r="S45" i="275"/>
  <c r="X44" i="275"/>
  <c r="W44" i="275"/>
  <c r="T44" i="275"/>
  <c r="S44" i="275"/>
  <c r="X43" i="275"/>
  <c r="W43" i="275"/>
  <c r="T43" i="275"/>
  <c r="S43" i="275"/>
  <c r="X42" i="275"/>
  <c r="W42" i="275"/>
  <c r="T42" i="275"/>
  <c r="S42" i="275"/>
  <c r="X41" i="275"/>
  <c r="W41" i="275"/>
  <c r="T41" i="275"/>
  <c r="S41" i="275"/>
  <c r="X40" i="275"/>
  <c r="W40" i="275"/>
  <c r="T40" i="275"/>
  <c r="S40" i="275"/>
  <c r="X39" i="275"/>
  <c r="W39" i="275"/>
  <c r="T39" i="275"/>
  <c r="S39" i="275"/>
  <c r="X38" i="275"/>
  <c r="W38" i="275"/>
  <c r="T38" i="275"/>
  <c r="S38" i="275"/>
  <c r="X37" i="275"/>
  <c r="W37" i="275"/>
  <c r="T37" i="275"/>
  <c r="S37" i="275"/>
  <c r="X36" i="275"/>
  <c r="W36" i="275"/>
  <c r="T36" i="275"/>
  <c r="S36" i="275"/>
  <c r="X35" i="275"/>
  <c r="W35" i="275"/>
  <c r="T35" i="275"/>
  <c r="S35" i="275"/>
  <c r="X34" i="275"/>
  <c r="W34" i="275"/>
  <c r="T34" i="275"/>
  <c r="S34" i="275"/>
  <c r="X33" i="275"/>
  <c r="W33" i="275"/>
  <c r="T33" i="275"/>
  <c r="S33" i="275"/>
  <c r="X32" i="275"/>
  <c r="W32" i="275"/>
  <c r="T32" i="275"/>
  <c r="S32" i="275"/>
  <c r="X31" i="275"/>
  <c r="W31" i="275"/>
  <c r="T31" i="275"/>
  <c r="S31" i="275"/>
  <c r="X30" i="275"/>
  <c r="W30" i="275"/>
  <c r="T30" i="275"/>
  <c r="S30" i="275"/>
  <c r="X29" i="275"/>
  <c r="W29" i="275"/>
  <c r="T29" i="275"/>
  <c r="S29" i="275"/>
  <c r="X28" i="275"/>
  <c r="W28" i="275"/>
  <c r="T28" i="275"/>
  <c r="S28" i="275"/>
  <c r="X27" i="275"/>
  <c r="W27" i="275"/>
  <c r="T27" i="275"/>
  <c r="S27" i="275"/>
  <c r="X25" i="275"/>
  <c r="W25" i="275"/>
  <c r="T25" i="275"/>
  <c r="S25" i="275"/>
  <c r="X24" i="275"/>
  <c r="W24" i="275"/>
  <c r="T24" i="275"/>
  <c r="S24" i="275"/>
  <c r="X23" i="275"/>
  <c r="W23" i="275"/>
  <c r="T23" i="275"/>
  <c r="S23" i="275"/>
  <c r="X22" i="275"/>
  <c r="W22" i="275"/>
  <c r="T22" i="275"/>
  <c r="S22" i="275"/>
  <c r="X21" i="275"/>
  <c r="W21" i="275"/>
  <c r="T21" i="275"/>
  <c r="S21" i="275"/>
  <c r="X20" i="275"/>
  <c r="W20" i="275"/>
  <c r="T20" i="275"/>
  <c r="S20" i="275"/>
  <c r="X19" i="275"/>
  <c r="W19" i="275"/>
  <c r="T19" i="275"/>
  <c r="S19" i="275"/>
  <c r="X18" i="275"/>
  <c r="W18" i="275"/>
  <c r="T18" i="275"/>
  <c r="S18" i="275"/>
  <c r="X17" i="275"/>
  <c r="W17" i="275"/>
  <c r="T17" i="275"/>
  <c r="S17" i="275"/>
  <c r="X16" i="275"/>
  <c r="W16" i="275"/>
  <c r="T16" i="275"/>
  <c r="S16" i="275"/>
  <c r="X15" i="275"/>
  <c r="W15" i="275"/>
  <c r="T15" i="275"/>
  <c r="S15" i="275"/>
  <c r="X14" i="275"/>
  <c r="W14" i="275"/>
  <c r="T14" i="275"/>
  <c r="S14" i="275"/>
  <c r="X13" i="275"/>
  <c r="W13" i="275"/>
  <c r="T13" i="275"/>
  <c r="S13" i="275"/>
  <c r="X12" i="275"/>
  <c r="W12" i="275"/>
  <c r="T12" i="275"/>
  <c r="S12" i="275"/>
  <c r="X11" i="275"/>
  <c r="W11" i="275"/>
  <c r="T11" i="275"/>
  <c r="S11" i="275"/>
  <c r="X10" i="275"/>
  <c r="W10" i="275"/>
  <c r="T10" i="275"/>
  <c r="S10" i="275"/>
  <c r="X9" i="275"/>
  <c r="W9" i="275"/>
  <c r="T9" i="275"/>
  <c r="S9" i="275"/>
  <c r="X8" i="275"/>
  <c r="W8" i="275"/>
  <c r="T8" i="275"/>
  <c r="S8" i="275"/>
  <c r="X7" i="275"/>
  <c r="W7" i="275"/>
  <c r="T7" i="275"/>
  <c r="S7" i="275"/>
  <c r="X6" i="275"/>
  <c r="W6" i="275"/>
  <c r="T6" i="275"/>
  <c r="S6" i="275"/>
  <c r="X5" i="275"/>
  <c r="W5" i="275"/>
  <c r="T5" i="275"/>
  <c r="S5" i="275"/>
  <c r="X4" i="275"/>
  <c r="W4" i="275"/>
  <c r="T4" i="275"/>
  <c r="S4" i="275"/>
  <c r="X3" i="275"/>
  <c r="W3" i="275"/>
  <c r="T3" i="275"/>
  <c r="S3" i="275"/>
  <c r="P2" i="275"/>
  <c r="N102" i="1" s="1"/>
  <c r="O2" i="275"/>
  <c r="J102" i="1" s="1"/>
  <c r="N2" i="275"/>
  <c r="M2" i="275"/>
  <c r="X49" i="274"/>
  <c r="W49" i="274"/>
  <c r="T49" i="274"/>
  <c r="S49" i="274"/>
  <c r="X48" i="274"/>
  <c r="W48" i="274"/>
  <c r="T48" i="274"/>
  <c r="S48" i="274"/>
  <c r="X47" i="274"/>
  <c r="W47" i="274"/>
  <c r="T47" i="274"/>
  <c r="S47" i="274"/>
  <c r="X46" i="274"/>
  <c r="W46" i="274"/>
  <c r="T46" i="274"/>
  <c r="S46" i="274"/>
  <c r="X45" i="274"/>
  <c r="W45" i="274"/>
  <c r="T45" i="274"/>
  <c r="S45" i="274"/>
  <c r="X44" i="274"/>
  <c r="W44" i="274"/>
  <c r="T44" i="274"/>
  <c r="S44" i="274"/>
  <c r="X43" i="274"/>
  <c r="W43" i="274"/>
  <c r="T43" i="274"/>
  <c r="S43" i="274"/>
  <c r="X42" i="274"/>
  <c r="W42" i="274"/>
  <c r="T42" i="274"/>
  <c r="S42" i="274"/>
  <c r="X41" i="274"/>
  <c r="W41" i="274"/>
  <c r="T41" i="274"/>
  <c r="S41" i="274"/>
  <c r="X40" i="274"/>
  <c r="W40" i="274"/>
  <c r="T40" i="274"/>
  <c r="S40" i="274"/>
  <c r="X39" i="274"/>
  <c r="W39" i="274"/>
  <c r="T39" i="274"/>
  <c r="S39" i="274"/>
  <c r="X38" i="274"/>
  <c r="W38" i="274"/>
  <c r="T38" i="274"/>
  <c r="S38" i="274"/>
  <c r="X37" i="274"/>
  <c r="W37" i="274"/>
  <c r="T37" i="274"/>
  <c r="S37" i="274"/>
  <c r="X36" i="274"/>
  <c r="W36" i="274"/>
  <c r="T36" i="274"/>
  <c r="S36" i="274"/>
  <c r="X35" i="274"/>
  <c r="W35" i="274"/>
  <c r="T35" i="274"/>
  <c r="S35" i="274"/>
  <c r="X34" i="274"/>
  <c r="W34" i="274"/>
  <c r="T34" i="274"/>
  <c r="S34" i="274"/>
  <c r="X33" i="274"/>
  <c r="W33" i="274"/>
  <c r="T33" i="274"/>
  <c r="S33" i="274"/>
  <c r="X32" i="274"/>
  <c r="W32" i="274"/>
  <c r="T32" i="274"/>
  <c r="S32" i="274"/>
  <c r="X31" i="274"/>
  <c r="W31" i="274"/>
  <c r="T31" i="274"/>
  <c r="S31" i="274"/>
  <c r="X30" i="274"/>
  <c r="W30" i="274"/>
  <c r="T30" i="274"/>
  <c r="S30" i="274"/>
  <c r="X29" i="274"/>
  <c r="W29" i="274"/>
  <c r="T29" i="274"/>
  <c r="S29" i="274"/>
  <c r="X28" i="274"/>
  <c r="W28" i="274"/>
  <c r="T28" i="274"/>
  <c r="S28" i="274"/>
  <c r="X27" i="274"/>
  <c r="W27" i="274"/>
  <c r="T27" i="274"/>
  <c r="S27" i="274"/>
  <c r="X25" i="274"/>
  <c r="W25" i="274"/>
  <c r="T25" i="274"/>
  <c r="S25" i="274"/>
  <c r="X24" i="274"/>
  <c r="W24" i="274"/>
  <c r="T24" i="274"/>
  <c r="S24" i="274"/>
  <c r="X23" i="274"/>
  <c r="W23" i="274"/>
  <c r="T23" i="274"/>
  <c r="S23" i="274"/>
  <c r="X22" i="274"/>
  <c r="W22" i="274"/>
  <c r="T22" i="274"/>
  <c r="S22" i="274"/>
  <c r="X21" i="274"/>
  <c r="W21" i="274"/>
  <c r="T21" i="274"/>
  <c r="S21" i="274"/>
  <c r="X20" i="274"/>
  <c r="W20" i="274"/>
  <c r="T20" i="274"/>
  <c r="S20" i="274"/>
  <c r="X19" i="274"/>
  <c r="W19" i="274"/>
  <c r="T19" i="274"/>
  <c r="S19" i="274"/>
  <c r="X18" i="274"/>
  <c r="W18" i="274"/>
  <c r="T18" i="274"/>
  <c r="S18" i="274"/>
  <c r="X17" i="274"/>
  <c r="W17" i="274"/>
  <c r="T17" i="274"/>
  <c r="S17" i="274"/>
  <c r="X16" i="274"/>
  <c r="W16" i="274"/>
  <c r="T16" i="274"/>
  <c r="S16" i="274"/>
  <c r="X15" i="274"/>
  <c r="W15" i="274"/>
  <c r="T15" i="274"/>
  <c r="S15" i="274"/>
  <c r="X14" i="274"/>
  <c r="W14" i="274"/>
  <c r="T14" i="274"/>
  <c r="S14" i="274"/>
  <c r="X13" i="274"/>
  <c r="W13" i="274"/>
  <c r="T13" i="274"/>
  <c r="S13" i="274"/>
  <c r="X12" i="274"/>
  <c r="W12" i="274"/>
  <c r="T12" i="274"/>
  <c r="S12" i="274"/>
  <c r="X11" i="274"/>
  <c r="W11" i="274"/>
  <c r="T11" i="274"/>
  <c r="S11" i="274"/>
  <c r="X10" i="274"/>
  <c r="W10" i="274"/>
  <c r="T10" i="274"/>
  <c r="S10" i="274"/>
  <c r="X9" i="274"/>
  <c r="W9" i="274"/>
  <c r="T9" i="274"/>
  <c r="S9" i="274"/>
  <c r="X8" i="274"/>
  <c r="W8" i="274"/>
  <c r="T8" i="274"/>
  <c r="S8" i="274"/>
  <c r="X7" i="274"/>
  <c r="W7" i="274"/>
  <c r="T7" i="274"/>
  <c r="S7" i="274"/>
  <c r="X6" i="274"/>
  <c r="W6" i="274"/>
  <c r="T6" i="274"/>
  <c r="S6" i="274"/>
  <c r="X5" i="274"/>
  <c r="W5" i="274"/>
  <c r="T5" i="274"/>
  <c r="S5" i="274"/>
  <c r="X4" i="274"/>
  <c r="W4" i="274"/>
  <c r="T4" i="274"/>
  <c r="S4" i="274"/>
  <c r="X3" i="274"/>
  <c r="W3" i="274"/>
  <c r="T3" i="274"/>
  <c r="S3" i="274"/>
  <c r="P2" i="274"/>
  <c r="N101" i="1" s="1"/>
  <c r="O2" i="274"/>
  <c r="J101" i="1" s="1"/>
  <c r="N2" i="274"/>
  <c r="M2" i="274"/>
  <c r="X49" i="273"/>
  <c r="W49" i="273"/>
  <c r="T49" i="273"/>
  <c r="S49" i="273"/>
  <c r="X48" i="273"/>
  <c r="W48" i="273"/>
  <c r="T48" i="273"/>
  <c r="S48" i="273"/>
  <c r="X47" i="273"/>
  <c r="W47" i="273"/>
  <c r="T47" i="273"/>
  <c r="S47" i="273"/>
  <c r="X46" i="273"/>
  <c r="W46" i="273"/>
  <c r="T46" i="273"/>
  <c r="S46" i="273"/>
  <c r="X45" i="273"/>
  <c r="W45" i="273"/>
  <c r="T45" i="273"/>
  <c r="S45" i="273"/>
  <c r="X44" i="273"/>
  <c r="W44" i="273"/>
  <c r="T44" i="273"/>
  <c r="S44" i="273"/>
  <c r="X43" i="273"/>
  <c r="W43" i="273"/>
  <c r="T43" i="273"/>
  <c r="S43" i="273"/>
  <c r="X42" i="273"/>
  <c r="W42" i="273"/>
  <c r="T42" i="273"/>
  <c r="S42" i="273"/>
  <c r="X41" i="273"/>
  <c r="W41" i="273"/>
  <c r="T41" i="273"/>
  <c r="S41" i="273"/>
  <c r="X40" i="273"/>
  <c r="W40" i="273"/>
  <c r="T40" i="273"/>
  <c r="S40" i="273"/>
  <c r="X39" i="273"/>
  <c r="W39" i="273"/>
  <c r="T39" i="273"/>
  <c r="S39" i="273"/>
  <c r="X38" i="273"/>
  <c r="W38" i="273"/>
  <c r="T38" i="273"/>
  <c r="S38" i="273"/>
  <c r="X37" i="273"/>
  <c r="W37" i="273"/>
  <c r="T37" i="273"/>
  <c r="S37" i="273"/>
  <c r="X36" i="273"/>
  <c r="W36" i="273"/>
  <c r="T36" i="273"/>
  <c r="S36" i="273"/>
  <c r="X35" i="273"/>
  <c r="W35" i="273"/>
  <c r="T35" i="273"/>
  <c r="S35" i="273"/>
  <c r="X34" i="273"/>
  <c r="W34" i="273"/>
  <c r="T34" i="273"/>
  <c r="S34" i="273"/>
  <c r="X33" i="273"/>
  <c r="W33" i="273"/>
  <c r="T33" i="273"/>
  <c r="S33" i="273"/>
  <c r="X32" i="273"/>
  <c r="W32" i="273"/>
  <c r="T32" i="273"/>
  <c r="S32" i="273"/>
  <c r="X31" i="273"/>
  <c r="W31" i="273"/>
  <c r="T31" i="273"/>
  <c r="S31" i="273"/>
  <c r="X30" i="273"/>
  <c r="W30" i="273"/>
  <c r="T30" i="273"/>
  <c r="S30" i="273"/>
  <c r="X29" i="273"/>
  <c r="W29" i="273"/>
  <c r="T29" i="273"/>
  <c r="S29" i="273"/>
  <c r="X28" i="273"/>
  <c r="W28" i="273"/>
  <c r="T28" i="273"/>
  <c r="S28" i="273"/>
  <c r="X27" i="273"/>
  <c r="W27" i="273"/>
  <c r="T27" i="273"/>
  <c r="S27" i="273"/>
  <c r="X25" i="273"/>
  <c r="W25" i="273"/>
  <c r="T25" i="273"/>
  <c r="S25" i="273"/>
  <c r="X24" i="273"/>
  <c r="W24" i="273"/>
  <c r="T24" i="273"/>
  <c r="S24" i="273"/>
  <c r="X23" i="273"/>
  <c r="W23" i="273"/>
  <c r="T23" i="273"/>
  <c r="S23" i="273"/>
  <c r="X22" i="273"/>
  <c r="W22" i="273"/>
  <c r="T22" i="273"/>
  <c r="S22" i="273"/>
  <c r="X21" i="273"/>
  <c r="W21" i="273"/>
  <c r="T21" i="273"/>
  <c r="S21" i="273"/>
  <c r="X20" i="273"/>
  <c r="W20" i="273"/>
  <c r="T20" i="273"/>
  <c r="S20" i="273"/>
  <c r="X19" i="273"/>
  <c r="W19" i="273"/>
  <c r="T19" i="273"/>
  <c r="S19" i="273"/>
  <c r="X18" i="273"/>
  <c r="W18" i="273"/>
  <c r="T18" i="273"/>
  <c r="S18" i="273"/>
  <c r="X17" i="273"/>
  <c r="W17" i="273"/>
  <c r="T17" i="273"/>
  <c r="S17" i="273"/>
  <c r="X16" i="273"/>
  <c r="W16" i="273"/>
  <c r="T16" i="273"/>
  <c r="S16" i="273"/>
  <c r="X15" i="273"/>
  <c r="W15" i="273"/>
  <c r="T15" i="273"/>
  <c r="S15" i="273"/>
  <c r="X14" i="273"/>
  <c r="W14" i="273"/>
  <c r="T14" i="273"/>
  <c r="S14" i="273"/>
  <c r="X13" i="273"/>
  <c r="W13" i="273"/>
  <c r="T13" i="273"/>
  <c r="S13" i="273"/>
  <c r="X12" i="273"/>
  <c r="W12" i="273"/>
  <c r="T12" i="273"/>
  <c r="S12" i="273"/>
  <c r="X11" i="273"/>
  <c r="W11" i="273"/>
  <c r="T11" i="273"/>
  <c r="S11" i="273"/>
  <c r="X10" i="273"/>
  <c r="W10" i="273"/>
  <c r="T10" i="273"/>
  <c r="S10" i="273"/>
  <c r="X9" i="273"/>
  <c r="W9" i="273"/>
  <c r="T9" i="273"/>
  <c r="S9" i="273"/>
  <c r="X8" i="273"/>
  <c r="W8" i="273"/>
  <c r="T8" i="273"/>
  <c r="S8" i="273"/>
  <c r="X7" i="273"/>
  <c r="W7" i="273"/>
  <c r="T7" i="273"/>
  <c r="S7" i="273"/>
  <c r="X6" i="273"/>
  <c r="W6" i="273"/>
  <c r="T6" i="273"/>
  <c r="S6" i="273"/>
  <c r="X5" i="273"/>
  <c r="W5" i="273"/>
  <c r="T5" i="273"/>
  <c r="S5" i="273"/>
  <c r="X4" i="273"/>
  <c r="W4" i="273"/>
  <c r="T4" i="273"/>
  <c r="S4" i="273"/>
  <c r="X3" i="273"/>
  <c r="W3" i="273"/>
  <c r="T3" i="273"/>
  <c r="S3" i="273"/>
  <c r="P2" i="273"/>
  <c r="N100" i="1" s="1"/>
  <c r="O2" i="273"/>
  <c r="J100" i="1" s="1"/>
  <c r="N2" i="273"/>
  <c r="M2" i="273"/>
  <c r="X49" i="272"/>
  <c r="W49" i="272"/>
  <c r="T49" i="272"/>
  <c r="S49" i="272"/>
  <c r="X48" i="272"/>
  <c r="W48" i="272"/>
  <c r="T48" i="272"/>
  <c r="S48" i="272"/>
  <c r="X47" i="272"/>
  <c r="W47" i="272"/>
  <c r="T47" i="272"/>
  <c r="S47" i="272"/>
  <c r="X46" i="272"/>
  <c r="W46" i="272"/>
  <c r="T46" i="272"/>
  <c r="S46" i="272"/>
  <c r="X45" i="272"/>
  <c r="W45" i="272"/>
  <c r="T45" i="272"/>
  <c r="S45" i="272"/>
  <c r="X44" i="272"/>
  <c r="W44" i="272"/>
  <c r="T44" i="272"/>
  <c r="S44" i="272"/>
  <c r="X43" i="272"/>
  <c r="W43" i="272"/>
  <c r="T43" i="272"/>
  <c r="S43" i="272"/>
  <c r="X42" i="272"/>
  <c r="W42" i="272"/>
  <c r="T42" i="272"/>
  <c r="S42" i="272"/>
  <c r="X41" i="272"/>
  <c r="W41" i="272"/>
  <c r="T41" i="272"/>
  <c r="S41" i="272"/>
  <c r="X40" i="272"/>
  <c r="W40" i="272"/>
  <c r="T40" i="272"/>
  <c r="S40" i="272"/>
  <c r="X39" i="272"/>
  <c r="W39" i="272"/>
  <c r="T39" i="272"/>
  <c r="S39" i="272"/>
  <c r="X38" i="272"/>
  <c r="W38" i="272"/>
  <c r="T38" i="272"/>
  <c r="S38" i="272"/>
  <c r="X37" i="272"/>
  <c r="W37" i="272"/>
  <c r="T37" i="272"/>
  <c r="S37" i="272"/>
  <c r="X36" i="272"/>
  <c r="W36" i="272"/>
  <c r="T36" i="272"/>
  <c r="S36" i="272"/>
  <c r="X35" i="272"/>
  <c r="W35" i="272"/>
  <c r="T35" i="272"/>
  <c r="S35" i="272"/>
  <c r="X34" i="272"/>
  <c r="W34" i="272"/>
  <c r="T34" i="272"/>
  <c r="S34" i="272"/>
  <c r="X33" i="272"/>
  <c r="W33" i="272"/>
  <c r="T33" i="272"/>
  <c r="S33" i="272"/>
  <c r="X32" i="272"/>
  <c r="W32" i="272"/>
  <c r="T32" i="272"/>
  <c r="S32" i="272"/>
  <c r="X31" i="272"/>
  <c r="W31" i="272"/>
  <c r="T31" i="272"/>
  <c r="S31" i="272"/>
  <c r="X30" i="272"/>
  <c r="W30" i="272"/>
  <c r="T30" i="272"/>
  <c r="S30" i="272"/>
  <c r="X29" i="272"/>
  <c r="W29" i="272"/>
  <c r="T29" i="272"/>
  <c r="S29" i="272"/>
  <c r="X28" i="272"/>
  <c r="W28" i="272"/>
  <c r="T28" i="272"/>
  <c r="S28" i="272"/>
  <c r="X27" i="272"/>
  <c r="W27" i="272"/>
  <c r="T27" i="272"/>
  <c r="S27" i="272"/>
  <c r="X25" i="272"/>
  <c r="W25" i="272"/>
  <c r="T25" i="272"/>
  <c r="S25" i="272"/>
  <c r="X24" i="272"/>
  <c r="W24" i="272"/>
  <c r="T24" i="272"/>
  <c r="S24" i="272"/>
  <c r="X23" i="272"/>
  <c r="W23" i="272"/>
  <c r="T23" i="272"/>
  <c r="S23" i="272"/>
  <c r="X22" i="272"/>
  <c r="W22" i="272"/>
  <c r="T22" i="272"/>
  <c r="S22" i="272"/>
  <c r="X21" i="272"/>
  <c r="W21" i="272"/>
  <c r="T21" i="272"/>
  <c r="S21" i="272"/>
  <c r="X20" i="272"/>
  <c r="W20" i="272"/>
  <c r="T20" i="272"/>
  <c r="S20" i="272"/>
  <c r="X19" i="272"/>
  <c r="W19" i="272"/>
  <c r="T19" i="272"/>
  <c r="S19" i="272"/>
  <c r="X18" i="272"/>
  <c r="W18" i="272"/>
  <c r="T18" i="272"/>
  <c r="S18" i="272"/>
  <c r="X17" i="272"/>
  <c r="W17" i="272"/>
  <c r="T17" i="272"/>
  <c r="S17" i="272"/>
  <c r="X16" i="272"/>
  <c r="W16" i="272"/>
  <c r="T16" i="272"/>
  <c r="S16" i="272"/>
  <c r="X15" i="272"/>
  <c r="W15" i="272"/>
  <c r="T15" i="272"/>
  <c r="S15" i="272"/>
  <c r="X14" i="272"/>
  <c r="W14" i="272"/>
  <c r="T14" i="272"/>
  <c r="S14" i="272"/>
  <c r="X13" i="272"/>
  <c r="W13" i="272"/>
  <c r="T13" i="272"/>
  <c r="S13" i="272"/>
  <c r="X12" i="272"/>
  <c r="W12" i="272"/>
  <c r="T12" i="272"/>
  <c r="S12" i="272"/>
  <c r="X11" i="272"/>
  <c r="W11" i="272"/>
  <c r="T11" i="272"/>
  <c r="S11" i="272"/>
  <c r="X10" i="272"/>
  <c r="W10" i="272"/>
  <c r="T10" i="272"/>
  <c r="S10" i="272"/>
  <c r="X9" i="272"/>
  <c r="W9" i="272"/>
  <c r="T9" i="272"/>
  <c r="S9" i="272"/>
  <c r="X8" i="272"/>
  <c r="W8" i="272"/>
  <c r="T8" i="272"/>
  <c r="S8" i="272"/>
  <c r="X7" i="272"/>
  <c r="W7" i="272"/>
  <c r="T7" i="272"/>
  <c r="S7" i="272"/>
  <c r="X6" i="272"/>
  <c r="W6" i="272"/>
  <c r="T6" i="272"/>
  <c r="S6" i="272"/>
  <c r="X5" i="272"/>
  <c r="W5" i="272"/>
  <c r="T5" i="272"/>
  <c r="S5" i="272"/>
  <c r="X4" i="272"/>
  <c r="W4" i="272"/>
  <c r="T4" i="272"/>
  <c r="S4" i="272"/>
  <c r="X3" i="272"/>
  <c r="W3" i="272"/>
  <c r="T3" i="272"/>
  <c r="S3" i="272"/>
  <c r="P2" i="272"/>
  <c r="O2" i="272"/>
  <c r="J99" i="1" s="1"/>
  <c r="N2" i="272"/>
  <c r="M2" i="272"/>
  <c r="X49" i="271"/>
  <c r="W49" i="271"/>
  <c r="T49" i="271"/>
  <c r="S49" i="271"/>
  <c r="X48" i="271"/>
  <c r="W48" i="271"/>
  <c r="T48" i="271"/>
  <c r="S48" i="271"/>
  <c r="X47" i="271"/>
  <c r="W47" i="271"/>
  <c r="T47" i="271"/>
  <c r="S47" i="271"/>
  <c r="X46" i="271"/>
  <c r="W46" i="271"/>
  <c r="T46" i="271"/>
  <c r="S46" i="271"/>
  <c r="X45" i="271"/>
  <c r="W45" i="271"/>
  <c r="T45" i="271"/>
  <c r="S45" i="271"/>
  <c r="X44" i="271"/>
  <c r="W44" i="271"/>
  <c r="T44" i="271"/>
  <c r="S44" i="271"/>
  <c r="X43" i="271"/>
  <c r="W43" i="271"/>
  <c r="T43" i="271"/>
  <c r="S43" i="271"/>
  <c r="X42" i="271"/>
  <c r="W42" i="271"/>
  <c r="T42" i="271"/>
  <c r="S42" i="271"/>
  <c r="X41" i="271"/>
  <c r="W41" i="271"/>
  <c r="T41" i="271"/>
  <c r="S41" i="271"/>
  <c r="X40" i="271"/>
  <c r="W40" i="271"/>
  <c r="T40" i="271"/>
  <c r="S40" i="271"/>
  <c r="X39" i="271"/>
  <c r="W39" i="271"/>
  <c r="T39" i="271"/>
  <c r="S39" i="271"/>
  <c r="X38" i="271"/>
  <c r="W38" i="271"/>
  <c r="T38" i="271"/>
  <c r="S38" i="271"/>
  <c r="X37" i="271"/>
  <c r="W37" i="271"/>
  <c r="T37" i="271"/>
  <c r="S37" i="271"/>
  <c r="X36" i="271"/>
  <c r="W36" i="271"/>
  <c r="T36" i="271"/>
  <c r="S36" i="271"/>
  <c r="X35" i="271"/>
  <c r="W35" i="271"/>
  <c r="T35" i="271"/>
  <c r="S35" i="271"/>
  <c r="X34" i="271"/>
  <c r="W34" i="271"/>
  <c r="T34" i="271"/>
  <c r="S34" i="271"/>
  <c r="X33" i="271"/>
  <c r="W33" i="271"/>
  <c r="T33" i="271"/>
  <c r="S33" i="271"/>
  <c r="X32" i="271"/>
  <c r="W32" i="271"/>
  <c r="T32" i="271"/>
  <c r="S32" i="271"/>
  <c r="X31" i="271"/>
  <c r="W31" i="271"/>
  <c r="T31" i="271"/>
  <c r="S31" i="271"/>
  <c r="X30" i="271"/>
  <c r="W30" i="271"/>
  <c r="T30" i="271"/>
  <c r="S30" i="271"/>
  <c r="X29" i="271"/>
  <c r="W29" i="271"/>
  <c r="T29" i="271"/>
  <c r="S29" i="271"/>
  <c r="X28" i="271"/>
  <c r="W28" i="271"/>
  <c r="T28" i="271"/>
  <c r="S28" i="271"/>
  <c r="X27" i="271"/>
  <c r="W27" i="271"/>
  <c r="T27" i="271"/>
  <c r="S27" i="271"/>
  <c r="X25" i="271"/>
  <c r="W25" i="271"/>
  <c r="T25" i="271"/>
  <c r="S25" i="271"/>
  <c r="X24" i="271"/>
  <c r="W24" i="271"/>
  <c r="T24" i="271"/>
  <c r="S24" i="271"/>
  <c r="X23" i="271"/>
  <c r="W23" i="271"/>
  <c r="T23" i="271"/>
  <c r="S23" i="271"/>
  <c r="X22" i="271"/>
  <c r="W22" i="271"/>
  <c r="T22" i="271"/>
  <c r="S22" i="271"/>
  <c r="X21" i="271"/>
  <c r="W21" i="271"/>
  <c r="T21" i="271"/>
  <c r="S21" i="271"/>
  <c r="X20" i="271"/>
  <c r="W20" i="271"/>
  <c r="T20" i="271"/>
  <c r="S20" i="271"/>
  <c r="X19" i="271"/>
  <c r="W19" i="271"/>
  <c r="T19" i="271"/>
  <c r="S19" i="271"/>
  <c r="X18" i="271"/>
  <c r="W18" i="271"/>
  <c r="T18" i="271"/>
  <c r="S18" i="271"/>
  <c r="X17" i="271"/>
  <c r="W17" i="271"/>
  <c r="T17" i="271"/>
  <c r="S17" i="271"/>
  <c r="X16" i="271"/>
  <c r="W16" i="271"/>
  <c r="T16" i="271"/>
  <c r="S16" i="271"/>
  <c r="X15" i="271"/>
  <c r="W15" i="271"/>
  <c r="T15" i="271"/>
  <c r="S15" i="271"/>
  <c r="X14" i="271"/>
  <c r="W14" i="271"/>
  <c r="T14" i="271"/>
  <c r="S14" i="271"/>
  <c r="X13" i="271"/>
  <c r="W13" i="271"/>
  <c r="T13" i="271"/>
  <c r="S13" i="271"/>
  <c r="X12" i="271"/>
  <c r="W12" i="271"/>
  <c r="T12" i="271"/>
  <c r="S12" i="271"/>
  <c r="X11" i="271"/>
  <c r="W11" i="271"/>
  <c r="T11" i="271"/>
  <c r="S11" i="271"/>
  <c r="X10" i="271"/>
  <c r="W10" i="271"/>
  <c r="T10" i="271"/>
  <c r="S10" i="271"/>
  <c r="X9" i="271"/>
  <c r="W9" i="271"/>
  <c r="T9" i="271"/>
  <c r="S9" i="271"/>
  <c r="X8" i="271"/>
  <c r="W8" i="271"/>
  <c r="T8" i="271"/>
  <c r="S8" i="271"/>
  <c r="X7" i="271"/>
  <c r="W7" i="271"/>
  <c r="T7" i="271"/>
  <c r="S7" i="271"/>
  <c r="X6" i="271"/>
  <c r="W6" i="271"/>
  <c r="T6" i="271"/>
  <c r="S6" i="271"/>
  <c r="X5" i="271"/>
  <c r="W5" i="271"/>
  <c r="T5" i="271"/>
  <c r="S5" i="271"/>
  <c r="X4" i="271"/>
  <c r="W4" i="271"/>
  <c r="T4" i="271"/>
  <c r="S4" i="271"/>
  <c r="X3" i="271"/>
  <c r="W3" i="271"/>
  <c r="T3" i="271"/>
  <c r="S3" i="271"/>
  <c r="P2" i="271"/>
  <c r="N98" i="1" s="1"/>
  <c r="O2" i="271"/>
  <c r="J98" i="1" s="1"/>
  <c r="N2" i="271"/>
  <c r="M2" i="271"/>
  <c r="X49" i="270"/>
  <c r="W49" i="270"/>
  <c r="T49" i="270"/>
  <c r="S49" i="270"/>
  <c r="X48" i="270"/>
  <c r="W48" i="270"/>
  <c r="T48" i="270"/>
  <c r="S48" i="270"/>
  <c r="X47" i="270"/>
  <c r="W47" i="270"/>
  <c r="T47" i="270"/>
  <c r="S47" i="270"/>
  <c r="X46" i="270"/>
  <c r="W46" i="270"/>
  <c r="T46" i="270"/>
  <c r="S46" i="270"/>
  <c r="X45" i="270"/>
  <c r="W45" i="270"/>
  <c r="T45" i="270"/>
  <c r="S45" i="270"/>
  <c r="X44" i="270"/>
  <c r="W44" i="270"/>
  <c r="T44" i="270"/>
  <c r="S44" i="270"/>
  <c r="X43" i="270"/>
  <c r="W43" i="270"/>
  <c r="T43" i="270"/>
  <c r="S43" i="270"/>
  <c r="X42" i="270"/>
  <c r="W42" i="270"/>
  <c r="T42" i="270"/>
  <c r="S42" i="270"/>
  <c r="X41" i="270"/>
  <c r="W41" i="270"/>
  <c r="T41" i="270"/>
  <c r="S41" i="270"/>
  <c r="X40" i="270"/>
  <c r="W40" i="270"/>
  <c r="T40" i="270"/>
  <c r="S40" i="270"/>
  <c r="X39" i="270"/>
  <c r="W39" i="270"/>
  <c r="T39" i="270"/>
  <c r="S39" i="270"/>
  <c r="X38" i="270"/>
  <c r="W38" i="270"/>
  <c r="T38" i="270"/>
  <c r="S38" i="270"/>
  <c r="X37" i="270"/>
  <c r="W37" i="270"/>
  <c r="T37" i="270"/>
  <c r="S37" i="270"/>
  <c r="X36" i="270"/>
  <c r="W36" i="270"/>
  <c r="T36" i="270"/>
  <c r="S36" i="270"/>
  <c r="X35" i="270"/>
  <c r="W35" i="270"/>
  <c r="T35" i="270"/>
  <c r="S35" i="270"/>
  <c r="X34" i="270"/>
  <c r="W34" i="270"/>
  <c r="T34" i="270"/>
  <c r="S34" i="270"/>
  <c r="X33" i="270"/>
  <c r="W33" i="270"/>
  <c r="T33" i="270"/>
  <c r="S33" i="270"/>
  <c r="X32" i="270"/>
  <c r="W32" i="270"/>
  <c r="T32" i="270"/>
  <c r="S32" i="270"/>
  <c r="X31" i="270"/>
  <c r="W31" i="270"/>
  <c r="T31" i="270"/>
  <c r="S31" i="270"/>
  <c r="X30" i="270"/>
  <c r="W30" i="270"/>
  <c r="T30" i="270"/>
  <c r="S30" i="270"/>
  <c r="X29" i="270"/>
  <c r="W29" i="270"/>
  <c r="T29" i="270"/>
  <c r="S29" i="270"/>
  <c r="X28" i="270"/>
  <c r="W28" i="270"/>
  <c r="T28" i="270"/>
  <c r="S28" i="270"/>
  <c r="X27" i="270"/>
  <c r="W27" i="270"/>
  <c r="T27" i="270"/>
  <c r="S27" i="270"/>
  <c r="X25" i="270"/>
  <c r="W25" i="270"/>
  <c r="T25" i="270"/>
  <c r="S25" i="270"/>
  <c r="X24" i="270"/>
  <c r="W24" i="270"/>
  <c r="T24" i="270"/>
  <c r="S24" i="270"/>
  <c r="X23" i="270"/>
  <c r="W23" i="270"/>
  <c r="T23" i="270"/>
  <c r="S23" i="270"/>
  <c r="X22" i="270"/>
  <c r="W22" i="270"/>
  <c r="T22" i="270"/>
  <c r="S22" i="270"/>
  <c r="X21" i="270"/>
  <c r="W21" i="270"/>
  <c r="T21" i="270"/>
  <c r="S21" i="270"/>
  <c r="X20" i="270"/>
  <c r="W20" i="270"/>
  <c r="T20" i="270"/>
  <c r="S20" i="270"/>
  <c r="X19" i="270"/>
  <c r="W19" i="270"/>
  <c r="T19" i="270"/>
  <c r="S19" i="270"/>
  <c r="X18" i="270"/>
  <c r="W18" i="270"/>
  <c r="T18" i="270"/>
  <c r="S18" i="270"/>
  <c r="X17" i="270"/>
  <c r="W17" i="270"/>
  <c r="T17" i="270"/>
  <c r="S17" i="270"/>
  <c r="X16" i="270"/>
  <c r="W16" i="270"/>
  <c r="T16" i="270"/>
  <c r="S16" i="270"/>
  <c r="X15" i="270"/>
  <c r="W15" i="270"/>
  <c r="T15" i="270"/>
  <c r="S15" i="270"/>
  <c r="X14" i="270"/>
  <c r="W14" i="270"/>
  <c r="T14" i="270"/>
  <c r="S14" i="270"/>
  <c r="X13" i="270"/>
  <c r="W13" i="270"/>
  <c r="T13" i="270"/>
  <c r="S13" i="270"/>
  <c r="X12" i="270"/>
  <c r="W12" i="270"/>
  <c r="T12" i="270"/>
  <c r="S12" i="270"/>
  <c r="X11" i="270"/>
  <c r="W11" i="270"/>
  <c r="T11" i="270"/>
  <c r="S11" i="270"/>
  <c r="X10" i="270"/>
  <c r="W10" i="270"/>
  <c r="T10" i="270"/>
  <c r="S10" i="270"/>
  <c r="X9" i="270"/>
  <c r="W9" i="270"/>
  <c r="T9" i="270"/>
  <c r="S9" i="270"/>
  <c r="X8" i="270"/>
  <c r="W8" i="270"/>
  <c r="T8" i="270"/>
  <c r="S8" i="270"/>
  <c r="X7" i="270"/>
  <c r="W7" i="270"/>
  <c r="T7" i="270"/>
  <c r="S7" i="270"/>
  <c r="X6" i="270"/>
  <c r="W6" i="270"/>
  <c r="T6" i="270"/>
  <c r="S6" i="270"/>
  <c r="X5" i="270"/>
  <c r="W5" i="270"/>
  <c r="T5" i="270"/>
  <c r="S5" i="270"/>
  <c r="X4" i="270"/>
  <c r="W4" i="270"/>
  <c r="T4" i="270"/>
  <c r="S4" i="270"/>
  <c r="X3" i="270"/>
  <c r="W3" i="270"/>
  <c r="T3" i="270"/>
  <c r="S3" i="270"/>
  <c r="P2" i="270"/>
  <c r="N97" i="1" s="1"/>
  <c r="O2" i="270"/>
  <c r="J97" i="1" s="1"/>
  <c r="N2" i="270"/>
  <c r="M2" i="270"/>
  <c r="X49" i="269"/>
  <c r="W49" i="269"/>
  <c r="T49" i="269"/>
  <c r="S49" i="269"/>
  <c r="X48" i="269"/>
  <c r="W48" i="269"/>
  <c r="T48" i="269"/>
  <c r="S48" i="269"/>
  <c r="X47" i="269"/>
  <c r="W47" i="269"/>
  <c r="T47" i="269"/>
  <c r="S47" i="269"/>
  <c r="X46" i="269"/>
  <c r="W46" i="269"/>
  <c r="T46" i="269"/>
  <c r="S46" i="269"/>
  <c r="X45" i="269"/>
  <c r="W45" i="269"/>
  <c r="T45" i="269"/>
  <c r="S45" i="269"/>
  <c r="X44" i="269"/>
  <c r="W44" i="269"/>
  <c r="T44" i="269"/>
  <c r="S44" i="269"/>
  <c r="X43" i="269"/>
  <c r="W43" i="269"/>
  <c r="T43" i="269"/>
  <c r="S43" i="269"/>
  <c r="X42" i="269"/>
  <c r="W42" i="269"/>
  <c r="T42" i="269"/>
  <c r="S42" i="269"/>
  <c r="X41" i="269"/>
  <c r="W41" i="269"/>
  <c r="T41" i="269"/>
  <c r="S41" i="269"/>
  <c r="X40" i="269"/>
  <c r="W40" i="269"/>
  <c r="T40" i="269"/>
  <c r="S40" i="269"/>
  <c r="X39" i="269"/>
  <c r="W39" i="269"/>
  <c r="T39" i="269"/>
  <c r="S39" i="269"/>
  <c r="X38" i="269"/>
  <c r="W38" i="269"/>
  <c r="T38" i="269"/>
  <c r="S38" i="269"/>
  <c r="X37" i="269"/>
  <c r="W37" i="269"/>
  <c r="T37" i="269"/>
  <c r="S37" i="269"/>
  <c r="X36" i="269"/>
  <c r="W36" i="269"/>
  <c r="T36" i="269"/>
  <c r="S36" i="269"/>
  <c r="X35" i="269"/>
  <c r="W35" i="269"/>
  <c r="T35" i="269"/>
  <c r="S35" i="269"/>
  <c r="X34" i="269"/>
  <c r="W34" i="269"/>
  <c r="T34" i="269"/>
  <c r="S34" i="269"/>
  <c r="X33" i="269"/>
  <c r="W33" i="269"/>
  <c r="T33" i="269"/>
  <c r="S33" i="269"/>
  <c r="X32" i="269"/>
  <c r="W32" i="269"/>
  <c r="T32" i="269"/>
  <c r="S32" i="269"/>
  <c r="X31" i="269"/>
  <c r="W31" i="269"/>
  <c r="T31" i="269"/>
  <c r="S31" i="269"/>
  <c r="X30" i="269"/>
  <c r="W30" i="269"/>
  <c r="T30" i="269"/>
  <c r="S30" i="269"/>
  <c r="X29" i="269"/>
  <c r="W29" i="269"/>
  <c r="T29" i="269"/>
  <c r="S29" i="269"/>
  <c r="X28" i="269"/>
  <c r="W28" i="269"/>
  <c r="T28" i="269"/>
  <c r="S28" i="269"/>
  <c r="X27" i="269"/>
  <c r="W27" i="269"/>
  <c r="T27" i="269"/>
  <c r="S27" i="269"/>
  <c r="X25" i="269"/>
  <c r="W25" i="269"/>
  <c r="T25" i="269"/>
  <c r="S25" i="269"/>
  <c r="X24" i="269"/>
  <c r="W24" i="269"/>
  <c r="T24" i="269"/>
  <c r="S24" i="269"/>
  <c r="X23" i="269"/>
  <c r="W23" i="269"/>
  <c r="T23" i="269"/>
  <c r="S23" i="269"/>
  <c r="X22" i="269"/>
  <c r="W22" i="269"/>
  <c r="T22" i="269"/>
  <c r="S22" i="269"/>
  <c r="X21" i="269"/>
  <c r="W21" i="269"/>
  <c r="T21" i="269"/>
  <c r="S21" i="269"/>
  <c r="X20" i="269"/>
  <c r="W20" i="269"/>
  <c r="T20" i="269"/>
  <c r="S20" i="269"/>
  <c r="X19" i="269"/>
  <c r="W19" i="269"/>
  <c r="T19" i="269"/>
  <c r="S19" i="269"/>
  <c r="X18" i="269"/>
  <c r="W18" i="269"/>
  <c r="T18" i="269"/>
  <c r="S18" i="269"/>
  <c r="X17" i="269"/>
  <c r="W17" i="269"/>
  <c r="T17" i="269"/>
  <c r="S17" i="269"/>
  <c r="X16" i="269"/>
  <c r="W16" i="269"/>
  <c r="T16" i="269"/>
  <c r="S16" i="269"/>
  <c r="X15" i="269"/>
  <c r="W15" i="269"/>
  <c r="T15" i="269"/>
  <c r="S15" i="269"/>
  <c r="X14" i="269"/>
  <c r="W14" i="269"/>
  <c r="T14" i="269"/>
  <c r="S14" i="269"/>
  <c r="X13" i="269"/>
  <c r="W13" i="269"/>
  <c r="T13" i="269"/>
  <c r="S13" i="269"/>
  <c r="X12" i="269"/>
  <c r="W12" i="269"/>
  <c r="T12" i="269"/>
  <c r="S12" i="269"/>
  <c r="X11" i="269"/>
  <c r="W11" i="269"/>
  <c r="T11" i="269"/>
  <c r="S11" i="269"/>
  <c r="X10" i="269"/>
  <c r="W10" i="269"/>
  <c r="T10" i="269"/>
  <c r="S10" i="269"/>
  <c r="X9" i="269"/>
  <c r="W9" i="269"/>
  <c r="T9" i="269"/>
  <c r="S9" i="269"/>
  <c r="X8" i="269"/>
  <c r="W8" i="269"/>
  <c r="T8" i="269"/>
  <c r="S8" i="269"/>
  <c r="X7" i="269"/>
  <c r="W7" i="269"/>
  <c r="T7" i="269"/>
  <c r="S7" i="269"/>
  <c r="X6" i="269"/>
  <c r="W6" i="269"/>
  <c r="T6" i="269"/>
  <c r="S6" i="269"/>
  <c r="X5" i="269"/>
  <c r="W5" i="269"/>
  <c r="T5" i="269"/>
  <c r="S5" i="269"/>
  <c r="X4" i="269"/>
  <c r="W4" i="269"/>
  <c r="T4" i="269"/>
  <c r="S4" i="269"/>
  <c r="X3" i="269"/>
  <c r="W3" i="269"/>
  <c r="T3" i="269"/>
  <c r="S3" i="269"/>
  <c r="P2" i="269"/>
  <c r="N96" i="1" s="1"/>
  <c r="O2" i="269"/>
  <c r="J96" i="1" s="1"/>
  <c r="N2" i="269"/>
  <c r="M2" i="269"/>
  <c r="X49" i="268"/>
  <c r="W49" i="268"/>
  <c r="T49" i="268"/>
  <c r="S49" i="268"/>
  <c r="X48" i="268"/>
  <c r="W48" i="268"/>
  <c r="T48" i="268"/>
  <c r="S48" i="268"/>
  <c r="X47" i="268"/>
  <c r="W47" i="268"/>
  <c r="T47" i="268"/>
  <c r="S47" i="268"/>
  <c r="X46" i="268"/>
  <c r="W46" i="268"/>
  <c r="T46" i="268"/>
  <c r="S46" i="268"/>
  <c r="X45" i="268"/>
  <c r="W45" i="268"/>
  <c r="T45" i="268"/>
  <c r="S45" i="268"/>
  <c r="X44" i="268"/>
  <c r="W44" i="268"/>
  <c r="T44" i="268"/>
  <c r="S44" i="268"/>
  <c r="X43" i="268"/>
  <c r="W43" i="268"/>
  <c r="T43" i="268"/>
  <c r="S43" i="268"/>
  <c r="X42" i="268"/>
  <c r="W42" i="268"/>
  <c r="T42" i="268"/>
  <c r="S42" i="268"/>
  <c r="X41" i="268"/>
  <c r="W41" i="268"/>
  <c r="T41" i="268"/>
  <c r="S41" i="268"/>
  <c r="X40" i="268"/>
  <c r="W40" i="268"/>
  <c r="T40" i="268"/>
  <c r="S40" i="268"/>
  <c r="X39" i="268"/>
  <c r="W39" i="268"/>
  <c r="T39" i="268"/>
  <c r="S39" i="268"/>
  <c r="X38" i="268"/>
  <c r="W38" i="268"/>
  <c r="T38" i="268"/>
  <c r="S38" i="268"/>
  <c r="X37" i="268"/>
  <c r="W37" i="268"/>
  <c r="T37" i="268"/>
  <c r="S37" i="268"/>
  <c r="X36" i="268"/>
  <c r="W36" i="268"/>
  <c r="T36" i="268"/>
  <c r="S36" i="268"/>
  <c r="X35" i="268"/>
  <c r="W35" i="268"/>
  <c r="T35" i="268"/>
  <c r="S35" i="268"/>
  <c r="X34" i="268"/>
  <c r="W34" i="268"/>
  <c r="T34" i="268"/>
  <c r="S34" i="268"/>
  <c r="X33" i="268"/>
  <c r="W33" i="268"/>
  <c r="T33" i="268"/>
  <c r="S33" i="268"/>
  <c r="X32" i="268"/>
  <c r="W32" i="268"/>
  <c r="T32" i="268"/>
  <c r="S32" i="268"/>
  <c r="X31" i="268"/>
  <c r="W31" i="268"/>
  <c r="T31" i="268"/>
  <c r="S31" i="268"/>
  <c r="X30" i="268"/>
  <c r="W30" i="268"/>
  <c r="T30" i="268"/>
  <c r="S30" i="268"/>
  <c r="X29" i="268"/>
  <c r="W29" i="268"/>
  <c r="T29" i="268"/>
  <c r="S29" i="268"/>
  <c r="X28" i="268"/>
  <c r="W28" i="268"/>
  <c r="T28" i="268"/>
  <c r="S28" i="268"/>
  <c r="X27" i="268"/>
  <c r="W27" i="268"/>
  <c r="T27" i="268"/>
  <c r="S27" i="268"/>
  <c r="X25" i="268"/>
  <c r="W25" i="268"/>
  <c r="T25" i="268"/>
  <c r="S25" i="268"/>
  <c r="X24" i="268"/>
  <c r="W24" i="268"/>
  <c r="T24" i="268"/>
  <c r="S24" i="268"/>
  <c r="X23" i="268"/>
  <c r="W23" i="268"/>
  <c r="T23" i="268"/>
  <c r="S23" i="268"/>
  <c r="X22" i="268"/>
  <c r="W22" i="268"/>
  <c r="T22" i="268"/>
  <c r="S22" i="268"/>
  <c r="X21" i="268"/>
  <c r="W21" i="268"/>
  <c r="T21" i="268"/>
  <c r="S21" i="268"/>
  <c r="X20" i="268"/>
  <c r="W20" i="268"/>
  <c r="T20" i="268"/>
  <c r="S20" i="268"/>
  <c r="X19" i="268"/>
  <c r="W19" i="268"/>
  <c r="T19" i="268"/>
  <c r="S19" i="268"/>
  <c r="X18" i="268"/>
  <c r="W18" i="268"/>
  <c r="T18" i="268"/>
  <c r="S18" i="268"/>
  <c r="X17" i="268"/>
  <c r="W17" i="268"/>
  <c r="T17" i="268"/>
  <c r="S17" i="268"/>
  <c r="X16" i="268"/>
  <c r="W16" i="268"/>
  <c r="T16" i="268"/>
  <c r="S16" i="268"/>
  <c r="X15" i="268"/>
  <c r="W15" i="268"/>
  <c r="T15" i="268"/>
  <c r="S15" i="268"/>
  <c r="X14" i="268"/>
  <c r="W14" i="268"/>
  <c r="T14" i="268"/>
  <c r="S14" i="268"/>
  <c r="X13" i="268"/>
  <c r="W13" i="268"/>
  <c r="T13" i="268"/>
  <c r="S13" i="268"/>
  <c r="X12" i="268"/>
  <c r="W12" i="268"/>
  <c r="T12" i="268"/>
  <c r="S12" i="268"/>
  <c r="X11" i="268"/>
  <c r="W11" i="268"/>
  <c r="T11" i="268"/>
  <c r="S11" i="268"/>
  <c r="X10" i="268"/>
  <c r="W10" i="268"/>
  <c r="T10" i="268"/>
  <c r="S10" i="268"/>
  <c r="X9" i="268"/>
  <c r="W9" i="268"/>
  <c r="T9" i="268"/>
  <c r="S9" i="268"/>
  <c r="X8" i="268"/>
  <c r="W8" i="268"/>
  <c r="T8" i="268"/>
  <c r="S8" i="268"/>
  <c r="X7" i="268"/>
  <c r="W7" i="268"/>
  <c r="T7" i="268"/>
  <c r="S7" i="268"/>
  <c r="X6" i="268"/>
  <c r="W6" i="268"/>
  <c r="T6" i="268"/>
  <c r="S6" i="268"/>
  <c r="X5" i="268"/>
  <c r="W5" i="268"/>
  <c r="T5" i="268"/>
  <c r="S5" i="268"/>
  <c r="X4" i="268"/>
  <c r="W4" i="268"/>
  <c r="T4" i="268"/>
  <c r="S4" i="268"/>
  <c r="X3" i="268"/>
  <c r="W3" i="268"/>
  <c r="T3" i="268"/>
  <c r="S3" i="268"/>
  <c r="P2" i="268"/>
  <c r="N95" i="1" s="1"/>
  <c r="O2" i="268"/>
  <c r="J95" i="1" s="1"/>
  <c r="N2" i="268"/>
  <c r="M2" i="268"/>
  <c r="X49" i="267"/>
  <c r="W49" i="267"/>
  <c r="T49" i="267"/>
  <c r="S49" i="267"/>
  <c r="X48" i="267"/>
  <c r="W48" i="267"/>
  <c r="T48" i="267"/>
  <c r="S48" i="267"/>
  <c r="X47" i="267"/>
  <c r="W47" i="267"/>
  <c r="T47" i="267"/>
  <c r="S47" i="267"/>
  <c r="X46" i="267"/>
  <c r="W46" i="267"/>
  <c r="T46" i="267"/>
  <c r="S46" i="267"/>
  <c r="X45" i="267"/>
  <c r="W45" i="267"/>
  <c r="T45" i="267"/>
  <c r="S45" i="267"/>
  <c r="X44" i="267"/>
  <c r="W44" i="267"/>
  <c r="T44" i="267"/>
  <c r="S44" i="267"/>
  <c r="X43" i="267"/>
  <c r="W43" i="267"/>
  <c r="T43" i="267"/>
  <c r="S43" i="267"/>
  <c r="X42" i="267"/>
  <c r="W42" i="267"/>
  <c r="T42" i="267"/>
  <c r="S42" i="267"/>
  <c r="X41" i="267"/>
  <c r="W41" i="267"/>
  <c r="T41" i="267"/>
  <c r="S41" i="267"/>
  <c r="X40" i="267"/>
  <c r="W40" i="267"/>
  <c r="T40" i="267"/>
  <c r="S40" i="267"/>
  <c r="X39" i="267"/>
  <c r="W39" i="267"/>
  <c r="T39" i="267"/>
  <c r="S39" i="267"/>
  <c r="X38" i="267"/>
  <c r="W38" i="267"/>
  <c r="T38" i="267"/>
  <c r="S38" i="267"/>
  <c r="X37" i="267"/>
  <c r="W37" i="267"/>
  <c r="T37" i="267"/>
  <c r="S37" i="267"/>
  <c r="X36" i="267"/>
  <c r="W36" i="267"/>
  <c r="T36" i="267"/>
  <c r="S36" i="267"/>
  <c r="X35" i="267"/>
  <c r="W35" i="267"/>
  <c r="T35" i="267"/>
  <c r="S35" i="267"/>
  <c r="X34" i="267"/>
  <c r="W34" i="267"/>
  <c r="T34" i="267"/>
  <c r="S34" i="267"/>
  <c r="X33" i="267"/>
  <c r="W33" i="267"/>
  <c r="T33" i="267"/>
  <c r="S33" i="267"/>
  <c r="X32" i="267"/>
  <c r="W32" i="267"/>
  <c r="T32" i="267"/>
  <c r="S32" i="267"/>
  <c r="X31" i="267"/>
  <c r="W31" i="267"/>
  <c r="T31" i="267"/>
  <c r="S31" i="267"/>
  <c r="X30" i="267"/>
  <c r="W30" i="267"/>
  <c r="T30" i="267"/>
  <c r="S30" i="267"/>
  <c r="X29" i="267"/>
  <c r="W29" i="267"/>
  <c r="T29" i="267"/>
  <c r="S29" i="267"/>
  <c r="X28" i="267"/>
  <c r="W28" i="267"/>
  <c r="T28" i="267"/>
  <c r="S28" i="267"/>
  <c r="X27" i="267"/>
  <c r="W27" i="267"/>
  <c r="T27" i="267"/>
  <c r="S27" i="267"/>
  <c r="X25" i="267"/>
  <c r="W25" i="267"/>
  <c r="T25" i="267"/>
  <c r="S25" i="267"/>
  <c r="X24" i="267"/>
  <c r="W24" i="267"/>
  <c r="T24" i="267"/>
  <c r="S24" i="267"/>
  <c r="X23" i="267"/>
  <c r="W23" i="267"/>
  <c r="T23" i="267"/>
  <c r="S23" i="267"/>
  <c r="X22" i="267"/>
  <c r="W22" i="267"/>
  <c r="T22" i="267"/>
  <c r="S22" i="267"/>
  <c r="X21" i="267"/>
  <c r="W21" i="267"/>
  <c r="T21" i="267"/>
  <c r="S21" i="267"/>
  <c r="X20" i="267"/>
  <c r="W20" i="267"/>
  <c r="T20" i="267"/>
  <c r="S20" i="267"/>
  <c r="X19" i="267"/>
  <c r="W19" i="267"/>
  <c r="T19" i="267"/>
  <c r="S19" i="267"/>
  <c r="X18" i="267"/>
  <c r="W18" i="267"/>
  <c r="T18" i="267"/>
  <c r="S18" i="267"/>
  <c r="X17" i="267"/>
  <c r="W17" i="267"/>
  <c r="T17" i="267"/>
  <c r="S17" i="267"/>
  <c r="X16" i="267"/>
  <c r="W16" i="267"/>
  <c r="T16" i="267"/>
  <c r="S16" i="267"/>
  <c r="X15" i="267"/>
  <c r="W15" i="267"/>
  <c r="T15" i="267"/>
  <c r="S15" i="267"/>
  <c r="X14" i="267"/>
  <c r="W14" i="267"/>
  <c r="T14" i="267"/>
  <c r="S14" i="267"/>
  <c r="X13" i="267"/>
  <c r="W13" i="267"/>
  <c r="T13" i="267"/>
  <c r="S13" i="267"/>
  <c r="X12" i="267"/>
  <c r="W12" i="267"/>
  <c r="T12" i="267"/>
  <c r="S12" i="267"/>
  <c r="X11" i="267"/>
  <c r="W11" i="267"/>
  <c r="T11" i="267"/>
  <c r="S11" i="267"/>
  <c r="X10" i="267"/>
  <c r="W10" i="267"/>
  <c r="T10" i="267"/>
  <c r="S10" i="267"/>
  <c r="X9" i="267"/>
  <c r="W9" i="267"/>
  <c r="T9" i="267"/>
  <c r="S9" i="267"/>
  <c r="X8" i="267"/>
  <c r="W8" i="267"/>
  <c r="T8" i="267"/>
  <c r="S8" i="267"/>
  <c r="X7" i="267"/>
  <c r="W7" i="267"/>
  <c r="T7" i="267"/>
  <c r="S7" i="267"/>
  <c r="X6" i="267"/>
  <c r="W6" i="267"/>
  <c r="T6" i="267"/>
  <c r="S6" i="267"/>
  <c r="X5" i="267"/>
  <c r="W5" i="267"/>
  <c r="T5" i="267"/>
  <c r="S5" i="267"/>
  <c r="X4" i="267"/>
  <c r="W4" i="267"/>
  <c r="T4" i="267"/>
  <c r="S4" i="267"/>
  <c r="X3" i="267"/>
  <c r="W3" i="267"/>
  <c r="T3" i="267"/>
  <c r="S3" i="267"/>
  <c r="P2" i="267"/>
  <c r="N94" i="1" s="1"/>
  <c r="O2" i="267"/>
  <c r="J94" i="1" s="1"/>
  <c r="N2" i="267"/>
  <c r="M2" i="267"/>
  <c r="X49" i="265"/>
  <c r="W49" i="265"/>
  <c r="T49" i="265"/>
  <c r="S49" i="265"/>
  <c r="X48" i="265"/>
  <c r="W48" i="265"/>
  <c r="T48" i="265"/>
  <c r="S48" i="265"/>
  <c r="X47" i="265"/>
  <c r="W47" i="265"/>
  <c r="T47" i="265"/>
  <c r="S47" i="265"/>
  <c r="X46" i="265"/>
  <c r="W46" i="265"/>
  <c r="T46" i="265"/>
  <c r="S46" i="265"/>
  <c r="X45" i="265"/>
  <c r="W45" i="265"/>
  <c r="T45" i="265"/>
  <c r="S45" i="265"/>
  <c r="X44" i="265"/>
  <c r="W44" i="265"/>
  <c r="T44" i="265"/>
  <c r="S44" i="265"/>
  <c r="X43" i="265"/>
  <c r="W43" i="265"/>
  <c r="T43" i="265"/>
  <c r="S43" i="265"/>
  <c r="X42" i="265"/>
  <c r="W42" i="265"/>
  <c r="T42" i="265"/>
  <c r="S42" i="265"/>
  <c r="X41" i="265"/>
  <c r="W41" i="265"/>
  <c r="T41" i="265"/>
  <c r="S41" i="265"/>
  <c r="X40" i="265"/>
  <c r="W40" i="265"/>
  <c r="T40" i="265"/>
  <c r="S40" i="265"/>
  <c r="X39" i="265"/>
  <c r="W39" i="265"/>
  <c r="T39" i="265"/>
  <c r="S39" i="265"/>
  <c r="X38" i="265"/>
  <c r="W38" i="265"/>
  <c r="T38" i="265"/>
  <c r="S38" i="265"/>
  <c r="X37" i="265"/>
  <c r="W37" i="265"/>
  <c r="T37" i="265"/>
  <c r="S37" i="265"/>
  <c r="X36" i="265"/>
  <c r="W36" i="265"/>
  <c r="T36" i="265"/>
  <c r="S36" i="265"/>
  <c r="X35" i="265"/>
  <c r="W35" i="265"/>
  <c r="T35" i="265"/>
  <c r="S35" i="265"/>
  <c r="X34" i="265"/>
  <c r="W34" i="265"/>
  <c r="T34" i="265"/>
  <c r="S34" i="265"/>
  <c r="X33" i="265"/>
  <c r="W33" i="265"/>
  <c r="T33" i="265"/>
  <c r="S33" i="265"/>
  <c r="X32" i="265"/>
  <c r="W32" i="265"/>
  <c r="T32" i="265"/>
  <c r="S32" i="265"/>
  <c r="X31" i="265"/>
  <c r="W31" i="265"/>
  <c r="T31" i="265"/>
  <c r="S31" i="265"/>
  <c r="X30" i="265"/>
  <c r="W30" i="265"/>
  <c r="T30" i="265"/>
  <c r="S30" i="265"/>
  <c r="X29" i="265"/>
  <c r="W29" i="265"/>
  <c r="T29" i="265"/>
  <c r="S29" i="265"/>
  <c r="X28" i="265"/>
  <c r="W28" i="265"/>
  <c r="T28" i="265"/>
  <c r="S28" i="265"/>
  <c r="X27" i="265"/>
  <c r="W27" i="265"/>
  <c r="T27" i="265"/>
  <c r="S27" i="265"/>
  <c r="X25" i="265"/>
  <c r="W25" i="265"/>
  <c r="T25" i="265"/>
  <c r="S25" i="265"/>
  <c r="X24" i="265"/>
  <c r="W24" i="265"/>
  <c r="T24" i="265"/>
  <c r="S24" i="265"/>
  <c r="X23" i="265"/>
  <c r="W23" i="265"/>
  <c r="T23" i="265"/>
  <c r="S23" i="265"/>
  <c r="X22" i="265"/>
  <c r="W22" i="265"/>
  <c r="T22" i="265"/>
  <c r="S22" i="265"/>
  <c r="X21" i="265"/>
  <c r="W21" i="265"/>
  <c r="T21" i="265"/>
  <c r="S21" i="265"/>
  <c r="X20" i="265"/>
  <c r="W20" i="265"/>
  <c r="T20" i="265"/>
  <c r="S20" i="265"/>
  <c r="X19" i="265"/>
  <c r="W19" i="265"/>
  <c r="T19" i="265"/>
  <c r="S19" i="265"/>
  <c r="X18" i="265"/>
  <c r="W18" i="265"/>
  <c r="T18" i="265"/>
  <c r="S18" i="265"/>
  <c r="X17" i="265"/>
  <c r="W17" i="265"/>
  <c r="T17" i="265"/>
  <c r="S17" i="265"/>
  <c r="X16" i="265"/>
  <c r="W16" i="265"/>
  <c r="T16" i="265"/>
  <c r="S16" i="265"/>
  <c r="X15" i="265"/>
  <c r="W15" i="265"/>
  <c r="T15" i="265"/>
  <c r="S15" i="265"/>
  <c r="X14" i="265"/>
  <c r="W14" i="265"/>
  <c r="T14" i="265"/>
  <c r="S14" i="265"/>
  <c r="X13" i="265"/>
  <c r="W13" i="265"/>
  <c r="T13" i="265"/>
  <c r="S13" i="265"/>
  <c r="X12" i="265"/>
  <c r="W12" i="265"/>
  <c r="T12" i="265"/>
  <c r="S12" i="265"/>
  <c r="X11" i="265"/>
  <c r="W11" i="265"/>
  <c r="T11" i="265"/>
  <c r="S11" i="265"/>
  <c r="X10" i="265"/>
  <c r="W10" i="265"/>
  <c r="T10" i="265"/>
  <c r="S10" i="265"/>
  <c r="X9" i="265"/>
  <c r="W9" i="265"/>
  <c r="T9" i="265"/>
  <c r="S9" i="265"/>
  <c r="X8" i="265"/>
  <c r="W8" i="265"/>
  <c r="T8" i="265"/>
  <c r="S8" i="265"/>
  <c r="X7" i="265"/>
  <c r="W7" i="265"/>
  <c r="T7" i="265"/>
  <c r="S7" i="265"/>
  <c r="X6" i="265"/>
  <c r="W6" i="265"/>
  <c r="T6" i="265"/>
  <c r="S6" i="265"/>
  <c r="X5" i="265"/>
  <c r="W5" i="265"/>
  <c r="T5" i="265"/>
  <c r="S5" i="265"/>
  <c r="X4" i="265"/>
  <c r="W4" i="265"/>
  <c r="T4" i="265"/>
  <c r="S4" i="265"/>
  <c r="X3" i="265"/>
  <c r="W3" i="265"/>
  <c r="T3" i="265"/>
  <c r="S3" i="265"/>
  <c r="P2" i="265"/>
  <c r="N93" i="1" s="1"/>
  <c r="O2" i="265"/>
  <c r="J93" i="1" s="1"/>
  <c r="N2" i="265"/>
  <c r="M2" i="265"/>
  <c r="X49" i="259"/>
  <c r="W49" i="259"/>
  <c r="T49" i="259"/>
  <c r="S49" i="259"/>
  <c r="X48" i="259"/>
  <c r="W48" i="259"/>
  <c r="T48" i="259"/>
  <c r="S48" i="259"/>
  <c r="X47" i="259"/>
  <c r="W47" i="259"/>
  <c r="T47" i="259"/>
  <c r="S47" i="259"/>
  <c r="X46" i="259"/>
  <c r="W46" i="259"/>
  <c r="T46" i="259"/>
  <c r="S46" i="259"/>
  <c r="X45" i="259"/>
  <c r="W45" i="259"/>
  <c r="T45" i="259"/>
  <c r="S45" i="259"/>
  <c r="X44" i="259"/>
  <c r="W44" i="259"/>
  <c r="T44" i="259"/>
  <c r="S44" i="259"/>
  <c r="X43" i="259"/>
  <c r="W43" i="259"/>
  <c r="T43" i="259"/>
  <c r="S43" i="259"/>
  <c r="X42" i="259"/>
  <c r="W42" i="259"/>
  <c r="T42" i="259"/>
  <c r="S42" i="259"/>
  <c r="X41" i="259"/>
  <c r="W41" i="259"/>
  <c r="T41" i="259"/>
  <c r="S41" i="259"/>
  <c r="X40" i="259"/>
  <c r="W40" i="259"/>
  <c r="T40" i="259"/>
  <c r="S40" i="259"/>
  <c r="X39" i="259"/>
  <c r="W39" i="259"/>
  <c r="T39" i="259"/>
  <c r="S39" i="259"/>
  <c r="X38" i="259"/>
  <c r="W38" i="259"/>
  <c r="T38" i="259"/>
  <c r="S38" i="259"/>
  <c r="X37" i="259"/>
  <c r="W37" i="259"/>
  <c r="T37" i="259"/>
  <c r="S37" i="259"/>
  <c r="X36" i="259"/>
  <c r="W36" i="259"/>
  <c r="T36" i="259"/>
  <c r="S36" i="259"/>
  <c r="X35" i="259"/>
  <c r="W35" i="259"/>
  <c r="T35" i="259"/>
  <c r="S35" i="259"/>
  <c r="X34" i="259"/>
  <c r="W34" i="259"/>
  <c r="T34" i="259"/>
  <c r="S34" i="259"/>
  <c r="X33" i="259"/>
  <c r="W33" i="259"/>
  <c r="T33" i="259"/>
  <c r="S33" i="259"/>
  <c r="X32" i="259"/>
  <c r="W32" i="259"/>
  <c r="T32" i="259"/>
  <c r="S32" i="259"/>
  <c r="X31" i="259"/>
  <c r="W31" i="259"/>
  <c r="T31" i="259"/>
  <c r="S31" i="259"/>
  <c r="X30" i="259"/>
  <c r="W30" i="259"/>
  <c r="T30" i="259"/>
  <c r="S30" i="259"/>
  <c r="X29" i="259"/>
  <c r="W29" i="259"/>
  <c r="T29" i="259"/>
  <c r="S29" i="259"/>
  <c r="X28" i="259"/>
  <c r="W28" i="259"/>
  <c r="T28" i="259"/>
  <c r="S28" i="259"/>
  <c r="X27" i="259"/>
  <c r="W27" i="259"/>
  <c r="T27" i="259"/>
  <c r="S27" i="259"/>
  <c r="X25" i="259"/>
  <c r="W25" i="259"/>
  <c r="T25" i="259"/>
  <c r="S25" i="259"/>
  <c r="X24" i="259"/>
  <c r="W24" i="259"/>
  <c r="T24" i="259"/>
  <c r="S24" i="259"/>
  <c r="X23" i="259"/>
  <c r="W23" i="259"/>
  <c r="T23" i="259"/>
  <c r="S23" i="259"/>
  <c r="X22" i="259"/>
  <c r="W22" i="259"/>
  <c r="T22" i="259"/>
  <c r="S22" i="259"/>
  <c r="X21" i="259"/>
  <c r="W21" i="259"/>
  <c r="T21" i="259"/>
  <c r="S21" i="259"/>
  <c r="X20" i="259"/>
  <c r="W20" i="259"/>
  <c r="T20" i="259"/>
  <c r="S20" i="259"/>
  <c r="X19" i="259"/>
  <c r="W19" i="259"/>
  <c r="T19" i="259"/>
  <c r="S19" i="259"/>
  <c r="X18" i="259"/>
  <c r="W18" i="259"/>
  <c r="T18" i="259"/>
  <c r="S18" i="259"/>
  <c r="X17" i="259"/>
  <c r="W17" i="259"/>
  <c r="T17" i="259"/>
  <c r="S17" i="259"/>
  <c r="X16" i="259"/>
  <c r="W16" i="259"/>
  <c r="T16" i="259"/>
  <c r="S16" i="259"/>
  <c r="X15" i="259"/>
  <c r="W15" i="259"/>
  <c r="T15" i="259"/>
  <c r="S15" i="259"/>
  <c r="X14" i="259"/>
  <c r="W14" i="259"/>
  <c r="T14" i="259"/>
  <c r="S14" i="259"/>
  <c r="X13" i="259"/>
  <c r="W13" i="259"/>
  <c r="T13" i="259"/>
  <c r="S13" i="259"/>
  <c r="X12" i="259"/>
  <c r="W12" i="259"/>
  <c r="T12" i="259"/>
  <c r="S12" i="259"/>
  <c r="X11" i="259"/>
  <c r="W11" i="259"/>
  <c r="T11" i="259"/>
  <c r="S11" i="259"/>
  <c r="X10" i="259"/>
  <c r="W10" i="259"/>
  <c r="T10" i="259"/>
  <c r="S10" i="259"/>
  <c r="X9" i="259"/>
  <c r="W9" i="259"/>
  <c r="T9" i="259"/>
  <c r="S9" i="259"/>
  <c r="X8" i="259"/>
  <c r="W8" i="259"/>
  <c r="T8" i="259"/>
  <c r="S8" i="259"/>
  <c r="X7" i="259"/>
  <c r="W7" i="259"/>
  <c r="T7" i="259"/>
  <c r="S7" i="259"/>
  <c r="X6" i="259"/>
  <c r="W6" i="259"/>
  <c r="T6" i="259"/>
  <c r="S6" i="259"/>
  <c r="X5" i="259"/>
  <c r="W5" i="259"/>
  <c r="T5" i="259"/>
  <c r="S5" i="259"/>
  <c r="X4" i="259"/>
  <c r="W4" i="259"/>
  <c r="T4" i="259"/>
  <c r="S4" i="259"/>
  <c r="X3" i="259"/>
  <c r="W3" i="259"/>
  <c r="T3" i="259"/>
  <c r="S3" i="259"/>
  <c r="P2" i="259"/>
  <c r="N92" i="1" s="1"/>
  <c r="O2" i="259"/>
  <c r="J92" i="1" s="1"/>
  <c r="N2" i="259"/>
  <c r="M2" i="259"/>
  <c r="X49" i="257"/>
  <c r="W49" i="257"/>
  <c r="T49" i="257"/>
  <c r="S49" i="257"/>
  <c r="X48" i="257"/>
  <c r="W48" i="257"/>
  <c r="T48" i="257"/>
  <c r="S48" i="257"/>
  <c r="X47" i="257"/>
  <c r="W47" i="257"/>
  <c r="T47" i="257"/>
  <c r="S47" i="257"/>
  <c r="X46" i="257"/>
  <c r="W46" i="257"/>
  <c r="T46" i="257"/>
  <c r="S46" i="257"/>
  <c r="X45" i="257"/>
  <c r="W45" i="257"/>
  <c r="T45" i="257"/>
  <c r="S45" i="257"/>
  <c r="X44" i="257"/>
  <c r="W44" i="257"/>
  <c r="T44" i="257"/>
  <c r="S44" i="257"/>
  <c r="X43" i="257"/>
  <c r="W43" i="257"/>
  <c r="T43" i="257"/>
  <c r="S43" i="257"/>
  <c r="X42" i="257"/>
  <c r="W42" i="257"/>
  <c r="T42" i="257"/>
  <c r="S42" i="257"/>
  <c r="X41" i="257"/>
  <c r="W41" i="257"/>
  <c r="T41" i="257"/>
  <c r="S41" i="257"/>
  <c r="X40" i="257"/>
  <c r="W40" i="257"/>
  <c r="T40" i="257"/>
  <c r="S40" i="257"/>
  <c r="X39" i="257"/>
  <c r="W39" i="257"/>
  <c r="T39" i="257"/>
  <c r="S39" i="257"/>
  <c r="X38" i="257"/>
  <c r="W38" i="257"/>
  <c r="T38" i="257"/>
  <c r="S38" i="257"/>
  <c r="X37" i="257"/>
  <c r="W37" i="257"/>
  <c r="T37" i="257"/>
  <c r="S37" i="257"/>
  <c r="X36" i="257"/>
  <c r="W36" i="257"/>
  <c r="T36" i="257"/>
  <c r="S36" i="257"/>
  <c r="X35" i="257"/>
  <c r="W35" i="257"/>
  <c r="T35" i="257"/>
  <c r="S35" i="257"/>
  <c r="X34" i="257"/>
  <c r="W34" i="257"/>
  <c r="T34" i="257"/>
  <c r="S34" i="257"/>
  <c r="X33" i="257"/>
  <c r="W33" i="257"/>
  <c r="T33" i="257"/>
  <c r="S33" i="257"/>
  <c r="X32" i="257"/>
  <c r="W32" i="257"/>
  <c r="T32" i="257"/>
  <c r="S32" i="257"/>
  <c r="X31" i="257"/>
  <c r="W31" i="257"/>
  <c r="T31" i="257"/>
  <c r="S31" i="257"/>
  <c r="X30" i="257"/>
  <c r="W30" i="257"/>
  <c r="T30" i="257"/>
  <c r="S30" i="257"/>
  <c r="X29" i="257"/>
  <c r="W29" i="257"/>
  <c r="T29" i="257"/>
  <c r="S29" i="257"/>
  <c r="X28" i="257"/>
  <c r="W28" i="257"/>
  <c r="T28" i="257"/>
  <c r="S28" i="257"/>
  <c r="X27" i="257"/>
  <c r="W27" i="257"/>
  <c r="T27" i="257"/>
  <c r="S27" i="257"/>
  <c r="X25" i="257"/>
  <c r="W25" i="257"/>
  <c r="T25" i="257"/>
  <c r="S25" i="257"/>
  <c r="X24" i="257"/>
  <c r="W24" i="257"/>
  <c r="T24" i="257"/>
  <c r="S24" i="257"/>
  <c r="X23" i="257"/>
  <c r="W23" i="257"/>
  <c r="T23" i="257"/>
  <c r="S23" i="257"/>
  <c r="X22" i="257"/>
  <c r="W22" i="257"/>
  <c r="T22" i="257"/>
  <c r="S22" i="257"/>
  <c r="X21" i="257"/>
  <c r="W21" i="257"/>
  <c r="T21" i="257"/>
  <c r="S21" i="257"/>
  <c r="X20" i="257"/>
  <c r="W20" i="257"/>
  <c r="T20" i="257"/>
  <c r="S20" i="257"/>
  <c r="X19" i="257"/>
  <c r="W19" i="257"/>
  <c r="T19" i="257"/>
  <c r="S19" i="257"/>
  <c r="X18" i="257"/>
  <c r="W18" i="257"/>
  <c r="T18" i="257"/>
  <c r="S18" i="257"/>
  <c r="X17" i="257"/>
  <c r="W17" i="257"/>
  <c r="T17" i="257"/>
  <c r="S17" i="257"/>
  <c r="X16" i="257"/>
  <c r="W16" i="257"/>
  <c r="T16" i="257"/>
  <c r="S16" i="257"/>
  <c r="X15" i="257"/>
  <c r="W15" i="257"/>
  <c r="T15" i="257"/>
  <c r="S15" i="257"/>
  <c r="X14" i="257"/>
  <c r="W14" i="257"/>
  <c r="T14" i="257"/>
  <c r="S14" i="257"/>
  <c r="X13" i="257"/>
  <c r="W13" i="257"/>
  <c r="T13" i="257"/>
  <c r="S13" i="257"/>
  <c r="X12" i="257"/>
  <c r="W12" i="257"/>
  <c r="T12" i="257"/>
  <c r="S12" i="257"/>
  <c r="X11" i="257"/>
  <c r="W11" i="257"/>
  <c r="T11" i="257"/>
  <c r="S11" i="257"/>
  <c r="X10" i="257"/>
  <c r="W10" i="257"/>
  <c r="T10" i="257"/>
  <c r="S10" i="257"/>
  <c r="X9" i="257"/>
  <c r="W9" i="257"/>
  <c r="T9" i="257"/>
  <c r="S9" i="257"/>
  <c r="X8" i="257"/>
  <c r="W8" i="257"/>
  <c r="T8" i="257"/>
  <c r="S8" i="257"/>
  <c r="X7" i="257"/>
  <c r="W7" i="257"/>
  <c r="T7" i="257"/>
  <c r="S7" i="257"/>
  <c r="X6" i="257"/>
  <c r="W6" i="257"/>
  <c r="T6" i="257"/>
  <c r="S6" i="257"/>
  <c r="X5" i="257"/>
  <c r="W5" i="257"/>
  <c r="T5" i="257"/>
  <c r="S5" i="257"/>
  <c r="X4" i="257"/>
  <c r="W4" i="257"/>
  <c r="T4" i="257"/>
  <c r="S4" i="257"/>
  <c r="X3" i="257"/>
  <c r="W3" i="257"/>
  <c r="T3" i="257"/>
  <c r="S3" i="257"/>
  <c r="P2" i="257"/>
  <c r="N91" i="1" s="1"/>
  <c r="O2" i="257"/>
  <c r="J91" i="1" s="1"/>
  <c r="N2" i="257"/>
  <c r="M2" i="257"/>
  <c r="X49" i="249"/>
  <c r="W49" i="249"/>
  <c r="T49" i="249"/>
  <c r="S49" i="249"/>
  <c r="X48" i="249"/>
  <c r="W48" i="249"/>
  <c r="T48" i="249"/>
  <c r="S48" i="249"/>
  <c r="X47" i="249"/>
  <c r="W47" i="249"/>
  <c r="T47" i="249"/>
  <c r="S47" i="249"/>
  <c r="X46" i="249"/>
  <c r="W46" i="249"/>
  <c r="T46" i="249"/>
  <c r="S46" i="249"/>
  <c r="X45" i="249"/>
  <c r="W45" i="249"/>
  <c r="T45" i="249"/>
  <c r="S45" i="249"/>
  <c r="X44" i="249"/>
  <c r="W44" i="249"/>
  <c r="T44" i="249"/>
  <c r="S44" i="249"/>
  <c r="X43" i="249"/>
  <c r="W43" i="249"/>
  <c r="T43" i="249"/>
  <c r="S43" i="249"/>
  <c r="X42" i="249"/>
  <c r="W42" i="249"/>
  <c r="T42" i="249"/>
  <c r="S42" i="249"/>
  <c r="X41" i="249"/>
  <c r="W41" i="249"/>
  <c r="T41" i="249"/>
  <c r="S41" i="249"/>
  <c r="X40" i="249"/>
  <c r="W40" i="249"/>
  <c r="T40" i="249"/>
  <c r="S40" i="249"/>
  <c r="X39" i="249"/>
  <c r="W39" i="249"/>
  <c r="T39" i="249"/>
  <c r="S39" i="249"/>
  <c r="X38" i="249"/>
  <c r="W38" i="249"/>
  <c r="T38" i="249"/>
  <c r="S38" i="249"/>
  <c r="X37" i="249"/>
  <c r="W37" i="249"/>
  <c r="T37" i="249"/>
  <c r="S37" i="249"/>
  <c r="X36" i="249"/>
  <c r="W36" i="249"/>
  <c r="T36" i="249"/>
  <c r="S36" i="249"/>
  <c r="X35" i="249"/>
  <c r="W35" i="249"/>
  <c r="T35" i="249"/>
  <c r="S35" i="249"/>
  <c r="X34" i="249"/>
  <c r="W34" i="249"/>
  <c r="T34" i="249"/>
  <c r="S34" i="249"/>
  <c r="X33" i="249"/>
  <c r="W33" i="249"/>
  <c r="T33" i="249"/>
  <c r="S33" i="249"/>
  <c r="X32" i="249"/>
  <c r="W32" i="249"/>
  <c r="T32" i="249"/>
  <c r="S32" i="249"/>
  <c r="X31" i="249"/>
  <c r="W31" i="249"/>
  <c r="T31" i="249"/>
  <c r="S31" i="249"/>
  <c r="X30" i="249"/>
  <c r="W30" i="249"/>
  <c r="T30" i="249"/>
  <c r="S30" i="249"/>
  <c r="X29" i="249"/>
  <c r="W29" i="249"/>
  <c r="T29" i="249"/>
  <c r="S29" i="249"/>
  <c r="X28" i="249"/>
  <c r="W28" i="249"/>
  <c r="T28" i="249"/>
  <c r="S28" i="249"/>
  <c r="X27" i="249"/>
  <c r="W27" i="249"/>
  <c r="T27" i="249"/>
  <c r="S27" i="249"/>
  <c r="X25" i="249"/>
  <c r="W25" i="249"/>
  <c r="T25" i="249"/>
  <c r="S25" i="249"/>
  <c r="X24" i="249"/>
  <c r="W24" i="249"/>
  <c r="T24" i="249"/>
  <c r="S24" i="249"/>
  <c r="X23" i="249"/>
  <c r="W23" i="249"/>
  <c r="T23" i="249"/>
  <c r="S23" i="249"/>
  <c r="X22" i="249"/>
  <c r="W22" i="249"/>
  <c r="T22" i="249"/>
  <c r="S22" i="249"/>
  <c r="X21" i="249"/>
  <c r="W21" i="249"/>
  <c r="T21" i="249"/>
  <c r="S21" i="249"/>
  <c r="X20" i="249"/>
  <c r="W20" i="249"/>
  <c r="T20" i="249"/>
  <c r="S20" i="249"/>
  <c r="X19" i="249"/>
  <c r="W19" i="249"/>
  <c r="T19" i="249"/>
  <c r="S19" i="249"/>
  <c r="X18" i="249"/>
  <c r="W18" i="249"/>
  <c r="T18" i="249"/>
  <c r="S18" i="249"/>
  <c r="X17" i="249"/>
  <c r="W17" i="249"/>
  <c r="T17" i="249"/>
  <c r="S17" i="249"/>
  <c r="X16" i="249"/>
  <c r="W16" i="249"/>
  <c r="T16" i="249"/>
  <c r="S16" i="249"/>
  <c r="X15" i="249"/>
  <c r="W15" i="249"/>
  <c r="T15" i="249"/>
  <c r="S15" i="249"/>
  <c r="X14" i="249"/>
  <c r="W14" i="249"/>
  <c r="T14" i="249"/>
  <c r="S14" i="249"/>
  <c r="X13" i="249"/>
  <c r="W13" i="249"/>
  <c r="T13" i="249"/>
  <c r="S13" i="249"/>
  <c r="X12" i="249"/>
  <c r="W12" i="249"/>
  <c r="T12" i="249"/>
  <c r="S12" i="249"/>
  <c r="X11" i="249"/>
  <c r="W11" i="249"/>
  <c r="T11" i="249"/>
  <c r="S11" i="249"/>
  <c r="X10" i="249"/>
  <c r="W10" i="249"/>
  <c r="T10" i="249"/>
  <c r="S10" i="249"/>
  <c r="X9" i="249"/>
  <c r="W9" i="249"/>
  <c r="T9" i="249"/>
  <c r="S9" i="249"/>
  <c r="X8" i="249"/>
  <c r="W8" i="249"/>
  <c r="T8" i="249"/>
  <c r="S8" i="249"/>
  <c r="X7" i="249"/>
  <c r="W7" i="249"/>
  <c r="T7" i="249"/>
  <c r="S7" i="249"/>
  <c r="X6" i="249"/>
  <c r="W6" i="249"/>
  <c r="T6" i="249"/>
  <c r="S6" i="249"/>
  <c r="X5" i="249"/>
  <c r="W5" i="249"/>
  <c r="T5" i="249"/>
  <c r="S5" i="249"/>
  <c r="X4" i="249"/>
  <c r="W4" i="249"/>
  <c r="T4" i="249"/>
  <c r="S4" i="249"/>
  <c r="X3" i="249"/>
  <c r="W3" i="249"/>
  <c r="T3" i="249"/>
  <c r="S3" i="249"/>
  <c r="P2" i="249"/>
  <c r="N90" i="1" s="1"/>
  <c r="O2" i="249"/>
  <c r="J90" i="1" s="1"/>
  <c r="N2" i="249"/>
  <c r="M2" i="249"/>
  <c r="X49" i="248"/>
  <c r="W49" i="248"/>
  <c r="T49" i="248"/>
  <c r="S49" i="248"/>
  <c r="X48" i="248"/>
  <c r="W48" i="248"/>
  <c r="T48" i="248"/>
  <c r="S48" i="248"/>
  <c r="X47" i="248"/>
  <c r="W47" i="248"/>
  <c r="T47" i="248"/>
  <c r="S47" i="248"/>
  <c r="X46" i="248"/>
  <c r="W46" i="248"/>
  <c r="T46" i="248"/>
  <c r="S46" i="248"/>
  <c r="X45" i="248"/>
  <c r="W45" i="248"/>
  <c r="T45" i="248"/>
  <c r="S45" i="248"/>
  <c r="X44" i="248"/>
  <c r="W44" i="248"/>
  <c r="T44" i="248"/>
  <c r="S44" i="248"/>
  <c r="X43" i="248"/>
  <c r="W43" i="248"/>
  <c r="T43" i="248"/>
  <c r="S43" i="248"/>
  <c r="X42" i="248"/>
  <c r="W42" i="248"/>
  <c r="T42" i="248"/>
  <c r="S42" i="248"/>
  <c r="X41" i="248"/>
  <c r="W41" i="248"/>
  <c r="T41" i="248"/>
  <c r="S41" i="248"/>
  <c r="X40" i="248"/>
  <c r="W40" i="248"/>
  <c r="T40" i="248"/>
  <c r="S40" i="248"/>
  <c r="X39" i="248"/>
  <c r="W39" i="248"/>
  <c r="T39" i="248"/>
  <c r="S39" i="248"/>
  <c r="X38" i="248"/>
  <c r="W38" i="248"/>
  <c r="T38" i="248"/>
  <c r="S38" i="248"/>
  <c r="X37" i="248"/>
  <c r="W37" i="248"/>
  <c r="T37" i="248"/>
  <c r="S37" i="248"/>
  <c r="X36" i="248"/>
  <c r="W36" i="248"/>
  <c r="T36" i="248"/>
  <c r="S36" i="248"/>
  <c r="X35" i="248"/>
  <c r="W35" i="248"/>
  <c r="T35" i="248"/>
  <c r="S35" i="248"/>
  <c r="X34" i="248"/>
  <c r="W34" i="248"/>
  <c r="T34" i="248"/>
  <c r="S34" i="248"/>
  <c r="X33" i="248"/>
  <c r="W33" i="248"/>
  <c r="T33" i="248"/>
  <c r="S33" i="248"/>
  <c r="X32" i="248"/>
  <c r="W32" i="248"/>
  <c r="T32" i="248"/>
  <c r="S32" i="248"/>
  <c r="X31" i="248"/>
  <c r="W31" i="248"/>
  <c r="T31" i="248"/>
  <c r="S31" i="248"/>
  <c r="X30" i="248"/>
  <c r="W30" i="248"/>
  <c r="T30" i="248"/>
  <c r="S30" i="248"/>
  <c r="X29" i="248"/>
  <c r="W29" i="248"/>
  <c r="T29" i="248"/>
  <c r="S29" i="248"/>
  <c r="X28" i="248"/>
  <c r="W28" i="248"/>
  <c r="T28" i="248"/>
  <c r="S28" i="248"/>
  <c r="X27" i="248"/>
  <c r="W27" i="248"/>
  <c r="T27" i="248"/>
  <c r="S27" i="248"/>
  <c r="X25" i="248"/>
  <c r="W25" i="248"/>
  <c r="T25" i="248"/>
  <c r="S25" i="248"/>
  <c r="X24" i="248"/>
  <c r="W24" i="248"/>
  <c r="T24" i="248"/>
  <c r="S24" i="248"/>
  <c r="X23" i="248"/>
  <c r="W23" i="248"/>
  <c r="T23" i="248"/>
  <c r="S23" i="248"/>
  <c r="X22" i="248"/>
  <c r="W22" i="248"/>
  <c r="T22" i="248"/>
  <c r="S22" i="248"/>
  <c r="X21" i="248"/>
  <c r="W21" i="248"/>
  <c r="T21" i="248"/>
  <c r="S21" i="248"/>
  <c r="X20" i="248"/>
  <c r="W20" i="248"/>
  <c r="T20" i="248"/>
  <c r="S20" i="248"/>
  <c r="X19" i="248"/>
  <c r="W19" i="248"/>
  <c r="T19" i="248"/>
  <c r="S19" i="248"/>
  <c r="X18" i="248"/>
  <c r="W18" i="248"/>
  <c r="T18" i="248"/>
  <c r="S18" i="248"/>
  <c r="X17" i="248"/>
  <c r="W17" i="248"/>
  <c r="T17" i="248"/>
  <c r="S17" i="248"/>
  <c r="X16" i="248"/>
  <c r="W16" i="248"/>
  <c r="T16" i="248"/>
  <c r="S16" i="248"/>
  <c r="X15" i="248"/>
  <c r="W15" i="248"/>
  <c r="T15" i="248"/>
  <c r="S15" i="248"/>
  <c r="X14" i="248"/>
  <c r="W14" i="248"/>
  <c r="T14" i="248"/>
  <c r="S14" i="248"/>
  <c r="X13" i="248"/>
  <c r="W13" i="248"/>
  <c r="T13" i="248"/>
  <c r="S13" i="248"/>
  <c r="X12" i="248"/>
  <c r="W12" i="248"/>
  <c r="T12" i="248"/>
  <c r="S12" i="248"/>
  <c r="X11" i="248"/>
  <c r="W11" i="248"/>
  <c r="T11" i="248"/>
  <c r="S11" i="248"/>
  <c r="X10" i="248"/>
  <c r="W10" i="248"/>
  <c r="T10" i="248"/>
  <c r="S10" i="248"/>
  <c r="X9" i="248"/>
  <c r="W9" i="248"/>
  <c r="T9" i="248"/>
  <c r="S9" i="248"/>
  <c r="X8" i="248"/>
  <c r="W8" i="248"/>
  <c r="T8" i="248"/>
  <c r="S8" i="248"/>
  <c r="X7" i="248"/>
  <c r="W7" i="248"/>
  <c r="T7" i="248"/>
  <c r="S7" i="248"/>
  <c r="X6" i="248"/>
  <c r="W6" i="248"/>
  <c r="T6" i="248"/>
  <c r="S6" i="248"/>
  <c r="X5" i="248"/>
  <c r="W5" i="248"/>
  <c r="T5" i="248"/>
  <c r="S5" i="248"/>
  <c r="X4" i="248"/>
  <c r="W4" i="248"/>
  <c r="T4" i="248"/>
  <c r="S4" i="248"/>
  <c r="X3" i="248"/>
  <c r="W3" i="248"/>
  <c r="T3" i="248"/>
  <c r="S3" i="248"/>
  <c r="P2" i="248"/>
  <c r="N89" i="1" s="1"/>
  <c r="O2" i="248"/>
  <c r="J89" i="1" s="1"/>
  <c r="N2" i="248"/>
  <c r="M2" i="248"/>
  <c r="X49" i="247"/>
  <c r="W49" i="247"/>
  <c r="T49" i="247"/>
  <c r="S49" i="247"/>
  <c r="X48" i="247"/>
  <c r="W48" i="247"/>
  <c r="T48" i="247"/>
  <c r="S48" i="247"/>
  <c r="X47" i="247"/>
  <c r="W47" i="247"/>
  <c r="T47" i="247"/>
  <c r="S47" i="247"/>
  <c r="X46" i="247"/>
  <c r="W46" i="247"/>
  <c r="T46" i="247"/>
  <c r="S46" i="247"/>
  <c r="X45" i="247"/>
  <c r="W45" i="247"/>
  <c r="T45" i="247"/>
  <c r="S45" i="247"/>
  <c r="X44" i="247"/>
  <c r="W44" i="247"/>
  <c r="T44" i="247"/>
  <c r="S44" i="247"/>
  <c r="X43" i="247"/>
  <c r="W43" i="247"/>
  <c r="T43" i="247"/>
  <c r="S43" i="247"/>
  <c r="X42" i="247"/>
  <c r="W42" i="247"/>
  <c r="T42" i="247"/>
  <c r="S42" i="247"/>
  <c r="X41" i="247"/>
  <c r="W41" i="247"/>
  <c r="T41" i="247"/>
  <c r="S41" i="247"/>
  <c r="X40" i="247"/>
  <c r="W40" i="247"/>
  <c r="T40" i="247"/>
  <c r="S40" i="247"/>
  <c r="X39" i="247"/>
  <c r="W39" i="247"/>
  <c r="T39" i="247"/>
  <c r="S39" i="247"/>
  <c r="X38" i="247"/>
  <c r="W38" i="247"/>
  <c r="T38" i="247"/>
  <c r="S38" i="247"/>
  <c r="X37" i="247"/>
  <c r="W37" i="247"/>
  <c r="T37" i="247"/>
  <c r="S37" i="247"/>
  <c r="X36" i="247"/>
  <c r="W36" i="247"/>
  <c r="T36" i="247"/>
  <c r="S36" i="247"/>
  <c r="X35" i="247"/>
  <c r="W35" i="247"/>
  <c r="T35" i="247"/>
  <c r="S35" i="247"/>
  <c r="X34" i="247"/>
  <c r="W34" i="247"/>
  <c r="T34" i="247"/>
  <c r="S34" i="247"/>
  <c r="X33" i="247"/>
  <c r="W33" i="247"/>
  <c r="T33" i="247"/>
  <c r="S33" i="247"/>
  <c r="X32" i="247"/>
  <c r="W32" i="247"/>
  <c r="T32" i="247"/>
  <c r="S32" i="247"/>
  <c r="X31" i="247"/>
  <c r="W31" i="247"/>
  <c r="T31" i="247"/>
  <c r="S31" i="247"/>
  <c r="X30" i="247"/>
  <c r="W30" i="247"/>
  <c r="T30" i="247"/>
  <c r="S30" i="247"/>
  <c r="X29" i="247"/>
  <c r="W29" i="247"/>
  <c r="T29" i="247"/>
  <c r="S29" i="247"/>
  <c r="X28" i="247"/>
  <c r="W28" i="247"/>
  <c r="T28" i="247"/>
  <c r="S28" i="247"/>
  <c r="X27" i="247"/>
  <c r="W27" i="247"/>
  <c r="T27" i="247"/>
  <c r="S27" i="247"/>
  <c r="X25" i="247"/>
  <c r="W25" i="247"/>
  <c r="T25" i="247"/>
  <c r="S25" i="247"/>
  <c r="X24" i="247"/>
  <c r="W24" i="247"/>
  <c r="T24" i="247"/>
  <c r="S24" i="247"/>
  <c r="X23" i="247"/>
  <c r="W23" i="247"/>
  <c r="T23" i="247"/>
  <c r="S23" i="247"/>
  <c r="X22" i="247"/>
  <c r="W22" i="247"/>
  <c r="T22" i="247"/>
  <c r="S22" i="247"/>
  <c r="X21" i="247"/>
  <c r="W21" i="247"/>
  <c r="T21" i="247"/>
  <c r="S21" i="247"/>
  <c r="X20" i="247"/>
  <c r="W20" i="247"/>
  <c r="T20" i="247"/>
  <c r="S20" i="247"/>
  <c r="X19" i="247"/>
  <c r="W19" i="247"/>
  <c r="T19" i="247"/>
  <c r="S19" i="247"/>
  <c r="X18" i="247"/>
  <c r="W18" i="247"/>
  <c r="T18" i="247"/>
  <c r="S18" i="247"/>
  <c r="X17" i="247"/>
  <c r="W17" i="247"/>
  <c r="T17" i="247"/>
  <c r="S17" i="247"/>
  <c r="X16" i="247"/>
  <c r="W16" i="247"/>
  <c r="T16" i="247"/>
  <c r="S16" i="247"/>
  <c r="X15" i="247"/>
  <c r="W15" i="247"/>
  <c r="T15" i="247"/>
  <c r="S15" i="247"/>
  <c r="X14" i="247"/>
  <c r="W14" i="247"/>
  <c r="T14" i="247"/>
  <c r="S14" i="247"/>
  <c r="X13" i="247"/>
  <c r="W13" i="247"/>
  <c r="T13" i="247"/>
  <c r="S13" i="247"/>
  <c r="X12" i="247"/>
  <c r="W12" i="247"/>
  <c r="T12" i="247"/>
  <c r="S12" i="247"/>
  <c r="X11" i="247"/>
  <c r="W11" i="247"/>
  <c r="T11" i="247"/>
  <c r="S11" i="247"/>
  <c r="X10" i="247"/>
  <c r="W10" i="247"/>
  <c r="T10" i="247"/>
  <c r="S10" i="247"/>
  <c r="X9" i="247"/>
  <c r="W9" i="247"/>
  <c r="T9" i="247"/>
  <c r="S9" i="247"/>
  <c r="X8" i="247"/>
  <c r="W8" i="247"/>
  <c r="T8" i="247"/>
  <c r="S8" i="247"/>
  <c r="X7" i="247"/>
  <c r="W7" i="247"/>
  <c r="T7" i="247"/>
  <c r="S7" i="247"/>
  <c r="X6" i="247"/>
  <c r="W6" i="247"/>
  <c r="T6" i="247"/>
  <c r="S6" i="247"/>
  <c r="X5" i="247"/>
  <c r="W5" i="247"/>
  <c r="T5" i="247"/>
  <c r="S5" i="247"/>
  <c r="X4" i="247"/>
  <c r="W4" i="247"/>
  <c r="T4" i="247"/>
  <c r="S4" i="247"/>
  <c r="X3" i="247"/>
  <c r="W3" i="247"/>
  <c r="T3" i="247"/>
  <c r="S3" i="247"/>
  <c r="P2" i="247"/>
  <c r="N88" i="1" s="1"/>
  <c r="O2" i="247"/>
  <c r="J88" i="1" s="1"/>
  <c r="N2" i="247"/>
  <c r="M2" i="247"/>
  <c r="X49" i="246"/>
  <c r="W49" i="246"/>
  <c r="T49" i="246"/>
  <c r="S49" i="246"/>
  <c r="X48" i="246"/>
  <c r="W48" i="246"/>
  <c r="T48" i="246"/>
  <c r="S48" i="246"/>
  <c r="X47" i="246"/>
  <c r="W47" i="246"/>
  <c r="T47" i="246"/>
  <c r="S47" i="246"/>
  <c r="X46" i="246"/>
  <c r="W46" i="246"/>
  <c r="T46" i="246"/>
  <c r="S46" i="246"/>
  <c r="X45" i="246"/>
  <c r="W45" i="246"/>
  <c r="T45" i="246"/>
  <c r="S45" i="246"/>
  <c r="X44" i="246"/>
  <c r="W44" i="246"/>
  <c r="T44" i="246"/>
  <c r="S44" i="246"/>
  <c r="X43" i="246"/>
  <c r="W43" i="246"/>
  <c r="T43" i="246"/>
  <c r="S43" i="246"/>
  <c r="X42" i="246"/>
  <c r="W42" i="246"/>
  <c r="T42" i="246"/>
  <c r="S42" i="246"/>
  <c r="X41" i="246"/>
  <c r="W41" i="246"/>
  <c r="T41" i="246"/>
  <c r="S41" i="246"/>
  <c r="X40" i="246"/>
  <c r="W40" i="246"/>
  <c r="T40" i="246"/>
  <c r="S40" i="246"/>
  <c r="X39" i="246"/>
  <c r="W39" i="246"/>
  <c r="T39" i="246"/>
  <c r="S39" i="246"/>
  <c r="X38" i="246"/>
  <c r="W38" i="246"/>
  <c r="T38" i="246"/>
  <c r="S38" i="246"/>
  <c r="X37" i="246"/>
  <c r="W37" i="246"/>
  <c r="T37" i="246"/>
  <c r="S37" i="246"/>
  <c r="X36" i="246"/>
  <c r="W36" i="246"/>
  <c r="T36" i="246"/>
  <c r="S36" i="246"/>
  <c r="X35" i="246"/>
  <c r="W35" i="246"/>
  <c r="T35" i="246"/>
  <c r="S35" i="246"/>
  <c r="X34" i="246"/>
  <c r="W34" i="246"/>
  <c r="T34" i="246"/>
  <c r="S34" i="246"/>
  <c r="X33" i="246"/>
  <c r="W33" i="246"/>
  <c r="T33" i="246"/>
  <c r="S33" i="246"/>
  <c r="X32" i="246"/>
  <c r="W32" i="246"/>
  <c r="T32" i="246"/>
  <c r="S32" i="246"/>
  <c r="X31" i="246"/>
  <c r="W31" i="246"/>
  <c r="T31" i="246"/>
  <c r="S31" i="246"/>
  <c r="X30" i="246"/>
  <c r="W30" i="246"/>
  <c r="T30" i="246"/>
  <c r="S30" i="246"/>
  <c r="X29" i="246"/>
  <c r="W29" i="246"/>
  <c r="T29" i="246"/>
  <c r="S29" i="246"/>
  <c r="X28" i="246"/>
  <c r="W28" i="246"/>
  <c r="T28" i="246"/>
  <c r="S28" i="246"/>
  <c r="X27" i="246"/>
  <c r="W27" i="246"/>
  <c r="T27" i="246"/>
  <c r="S27" i="246"/>
  <c r="X25" i="246"/>
  <c r="W25" i="246"/>
  <c r="T25" i="246"/>
  <c r="S25" i="246"/>
  <c r="X24" i="246"/>
  <c r="W24" i="246"/>
  <c r="T24" i="246"/>
  <c r="S24" i="246"/>
  <c r="X23" i="246"/>
  <c r="W23" i="246"/>
  <c r="T23" i="246"/>
  <c r="S23" i="246"/>
  <c r="X22" i="246"/>
  <c r="W22" i="246"/>
  <c r="T22" i="246"/>
  <c r="S22" i="246"/>
  <c r="X21" i="246"/>
  <c r="W21" i="246"/>
  <c r="T21" i="246"/>
  <c r="S21" i="246"/>
  <c r="X20" i="246"/>
  <c r="W20" i="246"/>
  <c r="T20" i="246"/>
  <c r="S20" i="246"/>
  <c r="X19" i="246"/>
  <c r="W19" i="246"/>
  <c r="T19" i="246"/>
  <c r="S19" i="246"/>
  <c r="X18" i="246"/>
  <c r="W18" i="246"/>
  <c r="T18" i="246"/>
  <c r="S18" i="246"/>
  <c r="X17" i="246"/>
  <c r="W17" i="246"/>
  <c r="T17" i="246"/>
  <c r="S17" i="246"/>
  <c r="X16" i="246"/>
  <c r="W16" i="246"/>
  <c r="T16" i="246"/>
  <c r="S16" i="246"/>
  <c r="X15" i="246"/>
  <c r="W15" i="246"/>
  <c r="T15" i="246"/>
  <c r="S15" i="246"/>
  <c r="X14" i="246"/>
  <c r="W14" i="246"/>
  <c r="T14" i="246"/>
  <c r="S14" i="246"/>
  <c r="X13" i="246"/>
  <c r="W13" i="246"/>
  <c r="T13" i="246"/>
  <c r="S13" i="246"/>
  <c r="X12" i="246"/>
  <c r="W12" i="246"/>
  <c r="T12" i="246"/>
  <c r="S12" i="246"/>
  <c r="X11" i="246"/>
  <c r="W11" i="246"/>
  <c r="T11" i="246"/>
  <c r="S11" i="246"/>
  <c r="X10" i="246"/>
  <c r="W10" i="246"/>
  <c r="T10" i="246"/>
  <c r="S10" i="246"/>
  <c r="X9" i="246"/>
  <c r="W9" i="246"/>
  <c r="T9" i="246"/>
  <c r="S9" i="246"/>
  <c r="X8" i="246"/>
  <c r="W8" i="246"/>
  <c r="T8" i="246"/>
  <c r="S8" i="246"/>
  <c r="X7" i="246"/>
  <c r="W7" i="246"/>
  <c r="T7" i="246"/>
  <c r="S7" i="246"/>
  <c r="X6" i="246"/>
  <c r="W6" i="246"/>
  <c r="T6" i="246"/>
  <c r="S6" i="246"/>
  <c r="X5" i="246"/>
  <c r="W5" i="246"/>
  <c r="T5" i="246"/>
  <c r="S5" i="246"/>
  <c r="X4" i="246"/>
  <c r="W4" i="246"/>
  <c r="T4" i="246"/>
  <c r="S4" i="246"/>
  <c r="X3" i="246"/>
  <c r="W3" i="246"/>
  <c r="T3" i="246"/>
  <c r="S3" i="246"/>
  <c r="P2" i="246"/>
  <c r="N87" i="1" s="1"/>
  <c r="O2" i="246"/>
  <c r="J87" i="1" s="1"/>
  <c r="N2" i="246"/>
  <c r="M2" i="246"/>
  <c r="X49" i="245"/>
  <c r="W49" i="245"/>
  <c r="T49" i="245"/>
  <c r="S49" i="245"/>
  <c r="X48" i="245"/>
  <c r="W48" i="245"/>
  <c r="T48" i="245"/>
  <c r="S48" i="245"/>
  <c r="X47" i="245"/>
  <c r="W47" i="245"/>
  <c r="T47" i="245"/>
  <c r="S47" i="245"/>
  <c r="X46" i="245"/>
  <c r="W46" i="245"/>
  <c r="T46" i="245"/>
  <c r="S46" i="245"/>
  <c r="X45" i="245"/>
  <c r="W45" i="245"/>
  <c r="T45" i="245"/>
  <c r="S45" i="245"/>
  <c r="X44" i="245"/>
  <c r="W44" i="245"/>
  <c r="T44" i="245"/>
  <c r="S44" i="245"/>
  <c r="X43" i="245"/>
  <c r="W43" i="245"/>
  <c r="T43" i="245"/>
  <c r="S43" i="245"/>
  <c r="X42" i="245"/>
  <c r="W42" i="245"/>
  <c r="T42" i="245"/>
  <c r="S42" i="245"/>
  <c r="X41" i="245"/>
  <c r="W41" i="245"/>
  <c r="T41" i="245"/>
  <c r="S41" i="245"/>
  <c r="X40" i="245"/>
  <c r="W40" i="245"/>
  <c r="T40" i="245"/>
  <c r="S40" i="245"/>
  <c r="X39" i="245"/>
  <c r="W39" i="245"/>
  <c r="T39" i="245"/>
  <c r="S39" i="245"/>
  <c r="X38" i="245"/>
  <c r="W38" i="245"/>
  <c r="T38" i="245"/>
  <c r="S38" i="245"/>
  <c r="X37" i="245"/>
  <c r="W37" i="245"/>
  <c r="T37" i="245"/>
  <c r="S37" i="245"/>
  <c r="X36" i="245"/>
  <c r="W36" i="245"/>
  <c r="T36" i="245"/>
  <c r="S36" i="245"/>
  <c r="X35" i="245"/>
  <c r="W35" i="245"/>
  <c r="T35" i="245"/>
  <c r="S35" i="245"/>
  <c r="X34" i="245"/>
  <c r="W34" i="245"/>
  <c r="T34" i="245"/>
  <c r="S34" i="245"/>
  <c r="X33" i="245"/>
  <c r="W33" i="245"/>
  <c r="T33" i="245"/>
  <c r="S33" i="245"/>
  <c r="X32" i="245"/>
  <c r="W32" i="245"/>
  <c r="T32" i="245"/>
  <c r="S32" i="245"/>
  <c r="X31" i="245"/>
  <c r="W31" i="245"/>
  <c r="T31" i="245"/>
  <c r="S31" i="245"/>
  <c r="X30" i="245"/>
  <c r="W30" i="245"/>
  <c r="T30" i="245"/>
  <c r="S30" i="245"/>
  <c r="X29" i="245"/>
  <c r="W29" i="245"/>
  <c r="T29" i="245"/>
  <c r="S29" i="245"/>
  <c r="X28" i="245"/>
  <c r="W28" i="245"/>
  <c r="T28" i="245"/>
  <c r="S28" i="245"/>
  <c r="X27" i="245"/>
  <c r="W27" i="245"/>
  <c r="T27" i="245"/>
  <c r="S27" i="245"/>
  <c r="X25" i="245"/>
  <c r="W25" i="245"/>
  <c r="T25" i="245"/>
  <c r="S25" i="245"/>
  <c r="X24" i="245"/>
  <c r="W24" i="245"/>
  <c r="T24" i="245"/>
  <c r="S24" i="245"/>
  <c r="X23" i="245"/>
  <c r="W23" i="245"/>
  <c r="T23" i="245"/>
  <c r="S23" i="245"/>
  <c r="X22" i="245"/>
  <c r="W22" i="245"/>
  <c r="T22" i="245"/>
  <c r="S22" i="245"/>
  <c r="X21" i="245"/>
  <c r="W21" i="245"/>
  <c r="T21" i="245"/>
  <c r="S21" i="245"/>
  <c r="X20" i="245"/>
  <c r="W20" i="245"/>
  <c r="T20" i="245"/>
  <c r="S20" i="245"/>
  <c r="X19" i="245"/>
  <c r="W19" i="245"/>
  <c r="T19" i="245"/>
  <c r="S19" i="245"/>
  <c r="X18" i="245"/>
  <c r="W18" i="245"/>
  <c r="T18" i="245"/>
  <c r="S18" i="245"/>
  <c r="X17" i="245"/>
  <c r="W17" i="245"/>
  <c r="T17" i="245"/>
  <c r="S17" i="245"/>
  <c r="X16" i="245"/>
  <c r="W16" i="245"/>
  <c r="T16" i="245"/>
  <c r="S16" i="245"/>
  <c r="X15" i="245"/>
  <c r="W15" i="245"/>
  <c r="T15" i="245"/>
  <c r="S15" i="245"/>
  <c r="X14" i="245"/>
  <c r="W14" i="245"/>
  <c r="T14" i="245"/>
  <c r="S14" i="245"/>
  <c r="X13" i="245"/>
  <c r="W13" i="245"/>
  <c r="T13" i="245"/>
  <c r="S13" i="245"/>
  <c r="X12" i="245"/>
  <c r="W12" i="245"/>
  <c r="T12" i="245"/>
  <c r="S12" i="245"/>
  <c r="X11" i="245"/>
  <c r="W11" i="245"/>
  <c r="T11" i="245"/>
  <c r="S11" i="245"/>
  <c r="X10" i="245"/>
  <c r="W10" i="245"/>
  <c r="T10" i="245"/>
  <c r="S10" i="245"/>
  <c r="X9" i="245"/>
  <c r="W9" i="245"/>
  <c r="T9" i="245"/>
  <c r="S9" i="245"/>
  <c r="X8" i="245"/>
  <c r="W8" i="245"/>
  <c r="T8" i="245"/>
  <c r="S8" i="245"/>
  <c r="X7" i="245"/>
  <c r="W7" i="245"/>
  <c r="T7" i="245"/>
  <c r="S7" i="245"/>
  <c r="X6" i="245"/>
  <c r="W6" i="245"/>
  <c r="T6" i="245"/>
  <c r="S6" i="245"/>
  <c r="X5" i="245"/>
  <c r="W5" i="245"/>
  <c r="T5" i="245"/>
  <c r="S5" i="245"/>
  <c r="X4" i="245"/>
  <c r="W4" i="245"/>
  <c r="T4" i="245"/>
  <c r="S4" i="245"/>
  <c r="X3" i="245"/>
  <c r="W3" i="245"/>
  <c r="T3" i="245"/>
  <c r="S3" i="245"/>
  <c r="P2" i="245"/>
  <c r="N86" i="1" s="1"/>
  <c r="O2" i="245"/>
  <c r="J86" i="1" s="1"/>
  <c r="N2" i="245"/>
  <c r="M2" i="245"/>
  <c r="X49" i="244"/>
  <c r="W49" i="244"/>
  <c r="T49" i="244"/>
  <c r="S49" i="244"/>
  <c r="X48" i="244"/>
  <c r="W48" i="244"/>
  <c r="T48" i="244"/>
  <c r="S48" i="244"/>
  <c r="X47" i="244"/>
  <c r="W47" i="244"/>
  <c r="T47" i="244"/>
  <c r="S47" i="244"/>
  <c r="X46" i="244"/>
  <c r="W46" i="244"/>
  <c r="T46" i="244"/>
  <c r="S46" i="244"/>
  <c r="X45" i="244"/>
  <c r="W45" i="244"/>
  <c r="T45" i="244"/>
  <c r="S45" i="244"/>
  <c r="X44" i="244"/>
  <c r="W44" i="244"/>
  <c r="T44" i="244"/>
  <c r="S44" i="244"/>
  <c r="X43" i="244"/>
  <c r="W43" i="244"/>
  <c r="T43" i="244"/>
  <c r="S43" i="244"/>
  <c r="X42" i="244"/>
  <c r="W42" i="244"/>
  <c r="T42" i="244"/>
  <c r="S42" i="244"/>
  <c r="X41" i="244"/>
  <c r="W41" i="244"/>
  <c r="T41" i="244"/>
  <c r="S41" i="244"/>
  <c r="X40" i="244"/>
  <c r="W40" i="244"/>
  <c r="T40" i="244"/>
  <c r="S40" i="244"/>
  <c r="X39" i="244"/>
  <c r="W39" i="244"/>
  <c r="T39" i="244"/>
  <c r="S39" i="244"/>
  <c r="X38" i="244"/>
  <c r="W38" i="244"/>
  <c r="T38" i="244"/>
  <c r="S38" i="244"/>
  <c r="X37" i="244"/>
  <c r="W37" i="244"/>
  <c r="T37" i="244"/>
  <c r="S37" i="244"/>
  <c r="X36" i="244"/>
  <c r="W36" i="244"/>
  <c r="T36" i="244"/>
  <c r="S36" i="244"/>
  <c r="X35" i="244"/>
  <c r="W35" i="244"/>
  <c r="T35" i="244"/>
  <c r="S35" i="244"/>
  <c r="X34" i="244"/>
  <c r="W34" i="244"/>
  <c r="T34" i="244"/>
  <c r="S34" i="244"/>
  <c r="X33" i="244"/>
  <c r="W33" i="244"/>
  <c r="T33" i="244"/>
  <c r="S33" i="244"/>
  <c r="X32" i="244"/>
  <c r="W32" i="244"/>
  <c r="T32" i="244"/>
  <c r="S32" i="244"/>
  <c r="X31" i="244"/>
  <c r="W31" i="244"/>
  <c r="T31" i="244"/>
  <c r="S31" i="244"/>
  <c r="X30" i="244"/>
  <c r="W30" i="244"/>
  <c r="T30" i="244"/>
  <c r="S30" i="244"/>
  <c r="X29" i="244"/>
  <c r="W29" i="244"/>
  <c r="T29" i="244"/>
  <c r="S29" i="244"/>
  <c r="X28" i="244"/>
  <c r="W28" i="244"/>
  <c r="T28" i="244"/>
  <c r="S28" i="244"/>
  <c r="X27" i="244"/>
  <c r="W27" i="244"/>
  <c r="T27" i="244"/>
  <c r="S27" i="244"/>
  <c r="X25" i="244"/>
  <c r="W25" i="244"/>
  <c r="T25" i="244"/>
  <c r="S25" i="244"/>
  <c r="X24" i="244"/>
  <c r="W24" i="244"/>
  <c r="T24" i="244"/>
  <c r="S24" i="244"/>
  <c r="X23" i="244"/>
  <c r="W23" i="244"/>
  <c r="T23" i="244"/>
  <c r="S23" i="244"/>
  <c r="X22" i="244"/>
  <c r="W22" i="244"/>
  <c r="T22" i="244"/>
  <c r="S22" i="244"/>
  <c r="X21" i="244"/>
  <c r="W21" i="244"/>
  <c r="T21" i="244"/>
  <c r="S21" i="244"/>
  <c r="X20" i="244"/>
  <c r="W20" i="244"/>
  <c r="T20" i="244"/>
  <c r="S20" i="244"/>
  <c r="X19" i="244"/>
  <c r="W19" i="244"/>
  <c r="T19" i="244"/>
  <c r="S19" i="244"/>
  <c r="X18" i="244"/>
  <c r="W18" i="244"/>
  <c r="T18" i="244"/>
  <c r="S18" i="244"/>
  <c r="X17" i="244"/>
  <c r="W17" i="244"/>
  <c r="T17" i="244"/>
  <c r="S17" i="244"/>
  <c r="X16" i="244"/>
  <c r="W16" i="244"/>
  <c r="T16" i="244"/>
  <c r="S16" i="244"/>
  <c r="X15" i="244"/>
  <c r="W15" i="244"/>
  <c r="T15" i="244"/>
  <c r="S15" i="244"/>
  <c r="X14" i="244"/>
  <c r="W14" i="244"/>
  <c r="T14" i="244"/>
  <c r="S14" i="244"/>
  <c r="X13" i="244"/>
  <c r="W13" i="244"/>
  <c r="T13" i="244"/>
  <c r="S13" i="244"/>
  <c r="X12" i="244"/>
  <c r="W12" i="244"/>
  <c r="T12" i="244"/>
  <c r="S12" i="244"/>
  <c r="X11" i="244"/>
  <c r="W11" i="244"/>
  <c r="T11" i="244"/>
  <c r="S11" i="244"/>
  <c r="X10" i="244"/>
  <c r="W10" i="244"/>
  <c r="T10" i="244"/>
  <c r="S10" i="244"/>
  <c r="X9" i="244"/>
  <c r="W9" i="244"/>
  <c r="T9" i="244"/>
  <c r="S9" i="244"/>
  <c r="X8" i="244"/>
  <c r="W8" i="244"/>
  <c r="T8" i="244"/>
  <c r="S8" i="244"/>
  <c r="X7" i="244"/>
  <c r="W7" i="244"/>
  <c r="T7" i="244"/>
  <c r="S7" i="244"/>
  <c r="X6" i="244"/>
  <c r="W6" i="244"/>
  <c r="T6" i="244"/>
  <c r="S6" i="244"/>
  <c r="X5" i="244"/>
  <c r="W5" i="244"/>
  <c r="T5" i="244"/>
  <c r="S5" i="244"/>
  <c r="X4" i="244"/>
  <c r="W4" i="244"/>
  <c r="T4" i="244"/>
  <c r="S4" i="244"/>
  <c r="X3" i="244"/>
  <c r="W3" i="244"/>
  <c r="T3" i="244"/>
  <c r="S3" i="244"/>
  <c r="P2" i="244"/>
  <c r="O2" i="244"/>
  <c r="J85" i="1" s="1"/>
  <c r="N2" i="244"/>
  <c r="M2" i="244"/>
  <c r="X49" i="238"/>
  <c r="W49" i="238"/>
  <c r="T49" i="238"/>
  <c r="S49" i="238"/>
  <c r="X48" i="238"/>
  <c r="W48" i="238"/>
  <c r="T48" i="238"/>
  <c r="S48" i="238"/>
  <c r="X47" i="238"/>
  <c r="W47" i="238"/>
  <c r="T47" i="238"/>
  <c r="S47" i="238"/>
  <c r="X46" i="238"/>
  <c r="W46" i="238"/>
  <c r="T46" i="238"/>
  <c r="S46" i="238"/>
  <c r="X45" i="238"/>
  <c r="W45" i="238"/>
  <c r="T45" i="238"/>
  <c r="S45" i="238"/>
  <c r="X44" i="238"/>
  <c r="W44" i="238"/>
  <c r="T44" i="238"/>
  <c r="S44" i="238"/>
  <c r="X43" i="238"/>
  <c r="W43" i="238"/>
  <c r="T43" i="238"/>
  <c r="S43" i="238"/>
  <c r="X42" i="238"/>
  <c r="W42" i="238"/>
  <c r="T42" i="238"/>
  <c r="S42" i="238"/>
  <c r="X41" i="238"/>
  <c r="W41" i="238"/>
  <c r="T41" i="238"/>
  <c r="S41" i="238"/>
  <c r="X40" i="238"/>
  <c r="W40" i="238"/>
  <c r="T40" i="238"/>
  <c r="S40" i="238"/>
  <c r="X39" i="238"/>
  <c r="W39" i="238"/>
  <c r="T39" i="238"/>
  <c r="S39" i="238"/>
  <c r="X38" i="238"/>
  <c r="W38" i="238"/>
  <c r="T38" i="238"/>
  <c r="S38" i="238"/>
  <c r="X37" i="238"/>
  <c r="W37" i="238"/>
  <c r="T37" i="238"/>
  <c r="S37" i="238"/>
  <c r="X36" i="238"/>
  <c r="W36" i="238"/>
  <c r="T36" i="238"/>
  <c r="S36" i="238"/>
  <c r="X35" i="238"/>
  <c r="W35" i="238"/>
  <c r="T35" i="238"/>
  <c r="S35" i="238"/>
  <c r="X34" i="238"/>
  <c r="W34" i="238"/>
  <c r="T34" i="238"/>
  <c r="S34" i="238"/>
  <c r="X33" i="238"/>
  <c r="W33" i="238"/>
  <c r="T33" i="238"/>
  <c r="S33" i="238"/>
  <c r="X32" i="238"/>
  <c r="W32" i="238"/>
  <c r="T32" i="238"/>
  <c r="S32" i="238"/>
  <c r="X31" i="238"/>
  <c r="W31" i="238"/>
  <c r="T31" i="238"/>
  <c r="S31" i="238"/>
  <c r="X30" i="238"/>
  <c r="W30" i="238"/>
  <c r="T30" i="238"/>
  <c r="S30" i="238"/>
  <c r="X29" i="238"/>
  <c r="W29" i="238"/>
  <c r="T29" i="238"/>
  <c r="S29" i="238"/>
  <c r="X28" i="238"/>
  <c r="W28" i="238"/>
  <c r="T28" i="238"/>
  <c r="S28" i="238"/>
  <c r="X27" i="238"/>
  <c r="W27" i="238"/>
  <c r="T27" i="238"/>
  <c r="S27" i="238"/>
  <c r="X25" i="238"/>
  <c r="W25" i="238"/>
  <c r="T25" i="238"/>
  <c r="S25" i="238"/>
  <c r="X24" i="238"/>
  <c r="W24" i="238"/>
  <c r="T24" i="238"/>
  <c r="S24" i="238"/>
  <c r="X23" i="238"/>
  <c r="W23" i="238"/>
  <c r="T23" i="238"/>
  <c r="S23" i="238"/>
  <c r="X22" i="238"/>
  <c r="W22" i="238"/>
  <c r="T22" i="238"/>
  <c r="S22" i="238"/>
  <c r="X21" i="238"/>
  <c r="W21" i="238"/>
  <c r="T21" i="238"/>
  <c r="S21" i="238"/>
  <c r="X20" i="238"/>
  <c r="W20" i="238"/>
  <c r="T20" i="238"/>
  <c r="S20" i="238"/>
  <c r="X19" i="238"/>
  <c r="W19" i="238"/>
  <c r="T19" i="238"/>
  <c r="S19" i="238"/>
  <c r="X18" i="238"/>
  <c r="W18" i="238"/>
  <c r="T18" i="238"/>
  <c r="S18" i="238"/>
  <c r="X17" i="238"/>
  <c r="W17" i="238"/>
  <c r="T17" i="238"/>
  <c r="S17" i="238"/>
  <c r="X16" i="238"/>
  <c r="W16" i="238"/>
  <c r="T16" i="238"/>
  <c r="S16" i="238"/>
  <c r="X15" i="238"/>
  <c r="W15" i="238"/>
  <c r="T15" i="238"/>
  <c r="S15" i="238"/>
  <c r="X14" i="238"/>
  <c r="W14" i="238"/>
  <c r="T14" i="238"/>
  <c r="S14" i="238"/>
  <c r="X13" i="238"/>
  <c r="W13" i="238"/>
  <c r="T13" i="238"/>
  <c r="S13" i="238"/>
  <c r="X12" i="238"/>
  <c r="W12" i="238"/>
  <c r="T12" i="238"/>
  <c r="S12" i="238"/>
  <c r="X11" i="238"/>
  <c r="W11" i="238"/>
  <c r="T11" i="238"/>
  <c r="S11" i="238"/>
  <c r="X10" i="238"/>
  <c r="W10" i="238"/>
  <c r="T10" i="238"/>
  <c r="S10" i="238"/>
  <c r="X9" i="238"/>
  <c r="W9" i="238"/>
  <c r="T9" i="238"/>
  <c r="S9" i="238"/>
  <c r="X8" i="238"/>
  <c r="W8" i="238"/>
  <c r="T8" i="238"/>
  <c r="S8" i="238"/>
  <c r="X7" i="238"/>
  <c r="W7" i="238"/>
  <c r="T7" i="238"/>
  <c r="S7" i="238"/>
  <c r="X6" i="238"/>
  <c r="W6" i="238"/>
  <c r="T6" i="238"/>
  <c r="S6" i="238"/>
  <c r="X5" i="238"/>
  <c r="W5" i="238"/>
  <c r="T5" i="238"/>
  <c r="S5" i="238"/>
  <c r="X4" i="238"/>
  <c r="W4" i="238"/>
  <c r="T4" i="238"/>
  <c r="S4" i="238"/>
  <c r="X3" i="238"/>
  <c r="W3" i="238"/>
  <c r="T3" i="238"/>
  <c r="S3" i="238"/>
  <c r="P2" i="238"/>
  <c r="N84" i="1" s="1"/>
  <c r="O2" i="238"/>
  <c r="J84" i="1" s="1"/>
  <c r="N2" i="238"/>
  <c r="M2" i="238"/>
  <c r="X49" i="237"/>
  <c r="W49" i="237"/>
  <c r="T49" i="237"/>
  <c r="S49" i="237"/>
  <c r="X48" i="237"/>
  <c r="W48" i="237"/>
  <c r="T48" i="237"/>
  <c r="S48" i="237"/>
  <c r="X47" i="237"/>
  <c r="W47" i="237"/>
  <c r="T47" i="237"/>
  <c r="S47" i="237"/>
  <c r="X46" i="237"/>
  <c r="W46" i="237"/>
  <c r="T46" i="237"/>
  <c r="S46" i="237"/>
  <c r="X45" i="237"/>
  <c r="W45" i="237"/>
  <c r="T45" i="237"/>
  <c r="S45" i="237"/>
  <c r="X44" i="237"/>
  <c r="W44" i="237"/>
  <c r="T44" i="237"/>
  <c r="S44" i="237"/>
  <c r="X43" i="237"/>
  <c r="W43" i="237"/>
  <c r="T43" i="237"/>
  <c r="S43" i="237"/>
  <c r="X42" i="237"/>
  <c r="W42" i="237"/>
  <c r="T42" i="237"/>
  <c r="S42" i="237"/>
  <c r="X41" i="237"/>
  <c r="W41" i="237"/>
  <c r="T41" i="237"/>
  <c r="S41" i="237"/>
  <c r="X40" i="237"/>
  <c r="W40" i="237"/>
  <c r="T40" i="237"/>
  <c r="S40" i="237"/>
  <c r="X39" i="237"/>
  <c r="W39" i="237"/>
  <c r="T39" i="237"/>
  <c r="S39" i="237"/>
  <c r="X38" i="237"/>
  <c r="W38" i="237"/>
  <c r="T38" i="237"/>
  <c r="S38" i="237"/>
  <c r="X37" i="237"/>
  <c r="W37" i="237"/>
  <c r="T37" i="237"/>
  <c r="S37" i="237"/>
  <c r="X36" i="237"/>
  <c r="W36" i="237"/>
  <c r="T36" i="237"/>
  <c r="S36" i="237"/>
  <c r="X35" i="237"/>
  <c r="W35" i="237"/>
  <c r="T35" i="237"/>
  <c r="S35" i="237"/>
  <c r="X34" i="237"/>
  <c r="W34" i="237"/>
  <c r="T34" i="237"/>
  <c r="S34" i="237"/>
  <c r="X33" i="237"/>
  <c r="W33" i="237"/>
  <c r="T33" i="237"/>
  <c r="S33" i="237"/>
  <c r="X32" i="237"/>
  <c r="W32" i="237"/>
  <c r="T32" i="237"/>
  <c r="S32" i="237"/>
  <c r="X31" i="237"/>
  <c r="W31" i="237"/>
  <c r="T31" i="237"/>
  <c r="S31" i="237"/>
  <c r="X30" i="237"/>
  <c r="W30" i="237"/>
  <c r="T30" i="237"/>
  <c r="S30" i="237"/>
  <c r="X29" i="237"/>
  <c r="W29" i="237"/>
  <c r="T29" i="237"/>
  <c r="S29" i="237"/>
  <c r="X28" i="237"/>
  <c r="W28" i="237"/>
  <c r="T28" i="237"/>
  <c r="S28" i="237"/>
  <c r="X27" i="237"/>
  <c r="W27" i="237"/>
  <c r="T27" i="237"/>
  <c r="S27" i="237"/>
  <c r="X25" i="237"/>
  <c r="W25" i="237"/>
  <c r="T25" i="237"/>
  <c r="S25" i="237"/>
  <c r="X24" i="237"/>
  <c r="W24" i="237"/>
  <c r="T24" i="237"/>
  <c r="S24" i="237"/>
  <c r="X23" i="237"/>
  <c r="W23" i="237"/>
  <c r="T23" i="237"/>
  <c r="S23" i="237"/>
  <c r="X22" i="237"/>
  <c r="W22" i="237"/>
  <c r="T22" i="237"/>
  <c r="S22" i="237"/>
  <c r="X21" i="237"/>
  <c r="W21" i="237"/>
  <c r="T21" i="237"/>
  <c r="S21" i="237"/>
  <c r="X20" i="237"/>
  <c r="W20" i="237"/>
  <c r="T20" i="237"/>
  <c r="S20" i="237"/>
  <c r="X19" i="237"/>
  <c r="W19" i="237"/>
  <c r="T19" i="237"/>
  <c r="S19" i="237"/>
  <c r="X18" i="237"/>
  <c r="W18" i="237"/>
  <c r="T18" i="237"/>
  <c r="S18" i="237"/>
  <c r="X17" i="237"/>
  <c r="W17" i="237"/>
  <c r="T17" i="237"/>
  <c r="S17" i="237"/>
  <c r="X16" i="237"/>
  <c r="W16" i="237"/>
  <c r="T16" i="237"/>
  <c r="S16" i="237"/>
  <c r="X15" i="237"/>
  <c r="W15" i="237"/>
  <c r="T15" i="237"/>
  <c r="S15" i="237"/>
  <c r="X14" i="237"/>
  <c r="W14" i="237"/>
  <c r="T14" i="237"/>
  <c r="S14" i="237"/>
  <c r="X13" i="237"/>
  <c r="W13" i="237"/>
  <c r="T13" i="237"/>
  <c r="S13" i="237"/>
  <c r="X12" i="237"/>
  <c r="W12" i="237"/>
  <c r="T12" i="237"/>
  <c r="S12" i="237"/>
  <c r="X11" i="237"/>
  <c r="W11" i="237"/>
  <c r="T11" i="237"/>
  <c r="S11" i="237"/>
  <c r="X10" i="237"/>
  <c r="W10" i="237"/>
  <c r="T10" i="237"/>
  <c r="S10" i="237"/>
  <c r="X9" i="237"/>
  <c r="W9" i="237"/>
  <c r="T9" i="237"/>
  <c r="S9" i="237"/>
  <c r="X8" i="237"/>
  <c r="W8" i="237"/>
  <c r="T8" i="237"/>
  <c r="S8" i="237"/>
  <c r="X7" i="237"/>
  <c r="W7" i="237"/>
  <c r="T7" i="237"/>
  <c r="S7" i="237"/>
  <c r="X6" i="237"/>
  <c r="W6" i="237"/>
  <c r="T6" i="237"/>
  <c r="S6" i="237"/>
  <c r="X5" i="237"/>
  <c r="W5" i="237"/>
  <c r="T5" i="237"/>
  <c r="S5" i="237"/>
  <c r="X4" i="237"/>
  <c r="W4" i="237"/>
  <c r="T4" i="237"/>
  <c r="S4" i="237"/>
  <c r="X3" i="237"/>
  <c r="W3" i="237"/>
  <c r="T3" i="237"/>
  <c r="S3" i="237"/>
  <c r="P2" i="237"/>
  <c r="N83" i="1" s="1"/>
  <c r="O2" i="237"/>
  <c r="J83" i="1" s="1"/>
  <c r="N2" i="237"/>
  <c r="M2" i="237"/>
  <c r="X49" i="236"/>
  <c r="W49" i="236"/>
  <c r="T49" i="236"/>
  <c r="S49" i="236"/>
  <c r="X48" i="236"/>
  <c r="W48" i="236"/>
  <c r="T48" i="236"/>
  <c r="S48" i="236"/>
  <c r="X47" i="236"/>
  <c r="W47" i="236"/>
  <c r="T47" i="236"/>
  <c r="S47" i="236"/>
  <c r="X46" i="236"/>
  <c r="W46" i="236"/>
  <c r="T46" i="236"/>
  <c r="S46" i="236"/>
  <c r="X45" i="236"/>
  <c r="W45" i="236"/>
  <c r="T45" i="236"/>
  <c r="S45" i="236"/>
  <c r="X44" i="236"/>
  <c r="W44" i="236"/>
  <c r="T44" i="236"/>
  <c r="S44" i="236"/>
  <c r="X43" i="236"/>
  <c r="W43" i="236"/>
  <c r="T43" i="236"/>
  <c r="S43" i="236"/>
  <c r="X42" i="236"/>
  <c r="W42" i="236"/>
  <c r="T42" i="236"/>
  <c r="S42" i="236"/>
  <c r="X41" i="236"/>
  <c r="W41" i="236"/>
  <c r="T41" i="236"/>
  <c r="S41" i="236"/>
  <c r="X40" i="236"/>
  <c r="W40" i="236"/>
  <c r="T40" i="236"/>
  <c r="S40" i="236"/>
  <c r="X39" i="236"/>
  <c r="W39" i="236"/>
  <c r="T39" i="236"/>
  <c r="S39" i="236"/>
  <c r="X38" i="236"/>
  <c r="W38" i="236"/>
  <c r="T38" i="236"/>
  <c r="S38" i="236"/>
  <c r="X37" i="236"/>
  <c r="W37" i="236"/>
  <c r="T37" i="236"/>
  <c r="S37" i="236"/>
  <c r="X36" i="236"/>
  <c r="W36" i="236"/>
  <c r="T36" i="236"/>
  <c r="S36" i="236"/>
  <c r="X35" i="236"/>
  <c r="W35" i="236"/>
  <c r="T35" i="236"/>
  <c r="S35" i="236"/>
  <c r="X34" i="236"/>
  <c r="W34" i="236"/>
  <c r="T34" i="236"/>
  <c r="S34" i="236"/>
  <c r="X33" i="236"/>
  <c r="W33" i="236"/>
  <c r="T33" i="236"/>
  <c r="S33" i="236"/>
  <c r="X32" i="236"/>
  <c r="W32" i="236"/>
  <c r="T32" i="236"/>
  <c r="S32" i="236"/>
  <c r="X31" i="236"/>
  <c r="W31" i="236"/>
  <c r="T31" i="236"/>
  <c r="S31" i="236"/>
  <c r="X30" i="236"/>
  <c r="W30" i="236"/>
  <c r="T30" i="236"/>
  <c r="S30" i="236"/>
  <c r="X29" i="236"/>
  <c r="W29" i="236"/>
  <c r="T29" i="236"/>
  <c r="S29" i="236"/>
  <c r="X28" i="236"/>
  <c r="W28" i="236"/>
  <c r="T28" i="236"/>
  <c r="S28" i="236"/>
  <c r="X27" i="236"/>
  <c r="W27" i="236"/>
  <c r="T27" i="236"/>
  <c r="S27" i="236"/>
  <c r="X25" i="236"/>
  <c r="W25" i="236"/>
  <c r="T25" i="236"/>
  <c r="S25" i="236"/>
  <c r="X24" i="236"/>
  <c r="W24" i="236"/>
  <c r="T24" i="236"/>
  <c r="S24" i="236"/>
  <c r="X23" i="236"/>
  <c r="W23" i="236"/>
  <c r="T23" i="236"/>
  <c r="S23" i="236"/>
  <c r="X22" i="236"/>
  <c r="W22" i="236"/>
  <c r="T22" i="236"/>
  <c r="S22" i="236"/>
  <c r="X21" i="236"/>
  <c r="W21" i="236"/>
  <c r="T21" i="236"/>
  <c r="S21" i="236"/>
  <c r="X20" i="236"/>
  <c r="W20" i="236"/>
  <c r="T20" i="236"/>
  <c r="S20" i="236"/>
  <c r="X19" i="236"/>
  <c r="W19" i="236"/>
  <c r="T19" i="236"/>
  <c r="S19" i="236"/>
  <c r="X18" i="236"/>
  <c r="W18" i="236"/>
  <c r="T18" i="236"/>
  <c r="S18" i="236"/>
  <c r="X17" i="236"/>
  <c r="W17" i="236"/>
  <c r="T17" i="236"/>
  <c r="S17" i="236"/>
  <c r="X16" i="236"/>
  <c r="W16" i="236"/>
  <c r="T16" i="236"/>
  <c r="S16" i="236"/>
  <c r="X15" i="236"/>
  <c r="W15" i="236"/>
  <c r="T15" i="236"/>
  <c r="S15" i="236"/>
  <c r="X14" i="236"/>
  <c r="W14" i="236"/>
  <c r="T14" i="236"/>
  <c r="S14" i="236"/>
  <c r="X13" i="236"/>
  <c r="W13" i="236"/>
  <c r="T13" i="236"/>
  <c r="S13" i="236"/>
  <c r="X12" i="236"/>
  <c r="W12" i="236"/>
  <c r="T12" i="236"/>
  <c r="S12" i="236"/>
  <c r="X11" i="236"/>
  <c r="W11" i="236"/>
  <c r="T11" i="236"/>
  <c r="S11" i="236"/>
  <c r="X10" i="236"/>
  <c r="W10" i="236"/>
  <c r="T10" i="236"/>
  <c r="S10" i="236"/>
  <c r="X9" i="236"/>
  <c r="W9" i="236"/>
  <c r="T9" i="236"/>
  <c r="S9" i="236"/>
  <c r="X8" i="236"/>
  <c r="W8" i="236"/>
  <c r="T8" i="236"/>
  <c r="S8" i="236"/>
  <c r="X7" i="236"/>
  <c r="W7" i="236"/>
  <c r="T7" i="236"/>
  <c r="S7" i="236"/>
  <c r="X6" i="236"/>
  <c r="W6" i="236"/>
  <c r="T6" i="236"/>
  <c r="S6" i="236"/>
  <c r="X5" i="236"/>
  <c r="W5" i="236"/>
  <c r="T5" i="236"/>
  <c r="S5" i="236"/>
  <c r="X4" i="236"/>
  <c r="W4" i="236"/>
  <c r="T4" i="236"/>
  <c r="S4" i="236"/>
  <c r="X3" i="236"/>
  <c r="W3" i="236"/>
  <c r="T3" i="236"/>
  <c r="S3" i="236"/>
  <c r="P2" i="236"/>
  <c r="N82" i="1" s="1"/>
  <c r="O2" i="236"/>
  <c r="J82" i="1" s="1"/>
  <c r="N2" i="236"/>
  <c r="M2" i="236"/>
  <c r="X49" i="233"/>
  <c r="W49" i="233"/>
  <c r="T49" i="233"/>
  <c r="S49" i="233"/>
  <c r="X48" i="233"/>
  <c r="W48" i="233"/>
  <c r="T48" i="233"/>
  <c r="S48" i="233"/>
  <c r="X47" i="233"/>
  <c r="W47" i="233"/>
  <c r="T47" i="233"/>
  <c r="S47" i="233"/>
  <c r="X46" i="233"/>
  <c r="W46" i="233"/>
  <c r="T46" i="233"/>
  <c r="S46" i="233"/>
  <c r="X45" i="233"/>
  <c r="W45" i="233"/>
  <c r="T45" i="233"/>
  <c r="S45" i="233"/>
  <c r="X44" i="233"/>
  <c r="W44" i="233"/>
  <c r="T44" i="233"/>
  <c r="S44" i="233"/>
  <c r="X43" i="233"/>
  <c r="W43" i="233"/>
  <c r="T43" i="233"/>
  <c r="S43" i="233"/>
  <c r="X42" i="233"/>
  <c r="W42" i="233"/>
  <c r="T42" i="233"/>
  <c r="S42" i="233"/>
  <c r="X41" i="233"/>
  <c r="W41" i="233"/>
  <c r="T41" i="233"/>
  <c r="S41" i="233"/>
  <c r="X40" i="233"/>
  <c r="W40" i="233"/>
  <c r="T40" i="233"/>
  <c r="S40" i="233"/>
  <c r="X39" i="233"/>
  <c r="W39" i="233"/>
  <c r="T39" i="233"/>
  <c r="S39" i="233"/>
  <c r="X38" i="233"/>
  <c r="W38" i="233"/>
  <c r="T38" i="233"/>
  <c r="S38" i="233"/>
  <c r="X37" i="233"/>
  <c r="W37" i="233"/>
  <c r="T37" i="233"/>
  <c r="S37" i="233"/>
  <c r="X36" i="233"/>
  <c r="W36" i="233"/>
  <c r="T36" i="233"/>
  <c r="S36" i="233"/>
  <c r="X35" i="233"/>
  <c r="W35" i="233"/>
  <c r="T35" i="233"/>
  <c r="S35" i="233"/>
  <c r="X34" i="233"/>
  <c r="W34" i="233"/>
  <c r="T34" i="233"/>
  <c r="S34" i="233"/>
  <c r="X33" i="233"/>
  <c r="W33" i="233"/>
  <c r="T33" i="233"/>
  <c r="S33" i="233"/>
  <c r="X32" i="233"/>
  <c r="W32" i="233"/>
  <c r="T32" i="233"/>
  <c r="S32" i="233"/>
  <c r="X31" i="233"/>
  <c r="W31" i="233"/>
  <c r="T31" i="233"/>
  <c r="S31" i="233"/>
  <c r="X30" i="233"/>
  <c r="W30" i="233"/>
  <c r="T30" i="233"/>
  <c r="S30" i="233"/>
  <c r="X29" i="233"/>
  <c r="W29" i="233"/>
  <c r="T29" i="233"/>
  <c r="S29" i="233"/>
  <c r="X28" i="233"/>
  <c r="W28" i="233"/>
  <c r="T28" i="233"/>
  <c r="S28" i="233"/>
  <c r="X27" i="233"/>
  <c r="W27" i="233"/>
  <c r="T27" i="233"/>
  <c r="S27" i="233"/>
  <c r="X25" i="233"/>
  <c r="W25" i="233"/>
  <c r="T25" i="233"/>
  <c r="S25" i="233"/>
  <c r="X24" i="233"/>
  <c r="W24" i="233"/>
  <c r="T24" i="233"/>
  <c r="S24" i="233"/>
  <c r="X23" i="233"/>
  <c r="W23" i="233"/>
  <c r="T23" i="233"/>
  <c r="S23" i="233"/>
  <c r="X22" i="233"/>
  <c r="W22" i="233"/>
  <c r="T22" i="233"/>
  <c r="S22" i="233"/>
  <c r="X21" i="233"/>
  <c r="W21" i="233"/>
  <c r="T21" i="233"/>
  <c r="S21" i="233"/>
  <c r="X20" i="233"/>
  <c r="W20" i="233"/>
  <c r="T20" i="233"/>
  <c r="S20" i="233"/>
  <c r="X19" i="233"/>
  <c r="W19" i="233"/>
  <c r="T19" i="233"/>
  <c r="S19" i="233"/>
  <c r="X18" i="233"/>
  <c r="W18" i="233"/>
  <c r="T18" i="233"/>
  <c r="S18" i="233"/>
  <c r="X17" i="233"/>
  <c r="W17" i="233"/>
  <c r="T17" i="233"/>
  <c r="S17" i="233"/>
  <c r="X16" i="233"/>
  <c r="W16" i="233"/>
  <c r="T16" i="233"/>
  <c r="S16" i="233"/>
  <c r="X15" i="233"/>
  <c r="W15" i="233"/>
  <c r="T15" i="233"/>
  <c r="S15" i="233"/>
  <c r="X14" i="233"/>
  <c r="W14" i="233"/>
  <c r="T14" i="233"/>
  <c r="S14" i="233"/>
  <c r="X13" i="233"/>
  <c r="W13" i="233"/>
  <c r="T13" i="233"/>
  <c r="S13" i="233"/>
  <c r="X12" i="233"/>
  <c r="W12" i="233"/>
  <c r="T12" i="233"/>
  <c r="S12" i="233"/>
  <c r="X11" i="233"/>
  <c r="W11" i="233"/>
  <c r="T11" i="233"/>
  <c r="S11" i="233"/>
  <c r="X10" i="233"/>
  <c r="W10" i="233"/>
  <c r="T10" i="233"/>
  <c r="S10" i="233"/>
  <c r="X9" i="233"/>
  <c r="W9" i="233"/>
  <c r="T9" i="233"/>
  <c r="S9" i="233"/>
  <c r="X8" i="233"/>
  <c r="W8" i="233"/>
  <c r="T8" i="233"/>
  <c r="S8" i="233"/>
  <c r="X7" i="233"/>
  <c r="W7" i="233"/>
  <c r="T7" i="233"/>
  <c r="S7" i="233"/>
  <c r="X6" i="233"/>
  <c r="W6" i="233"/>
  <c r="T6" i="233"/>
  <c r="S6" i="233"/>
  <c r="X5" i="233"/>
  <c r="W5" i="233"/>
  <c r="T5" i="233"/>
  <c r="S5" i="233"/>
  <c r="X4" i="233"/>
  <c r="W4" i="233"/>
  <c r="T4" i="233"/>
  <c r="S4" i="233"/>
  <c r="X3" i="233"/>
  <c r="W3" i="233"/>
  <c r="T3" i="233"/>
  <c r="S3" i="233"/>
  <c r="P2" i="233"/>
  <c r="N81" i="1" s="1"/>
  <c r="O2" i="233"/>
  <c r="J81" i="1" s="1"/>
  <c r="N2" i="233"/>
  <c r="M2" i="233"/>
  <c r="X49" i="231"/>
  <c r="W49" i="231"/>
  <c r="T49" i="231"/>
  <c r="S49" i="231"/>
  <c r="X48" i="231"/>
  <c r="W48" i="231"/>
  <c r="T48" i="231"/>
  <c r="S48" i="231"/>
  <c r="X47" i="231"/>
  <c r="W47" i="231"/>
  <c r="T47" i="231"/>
  <c r="S47" i="231"/>
  <c r="X46" i="231"/>
  <c r="W46" i="231"/>
  <c r="T46" i="231"/>
  <c r="S46" i="231"/>
  <c r="X45" i="231"/>
  <c r="W45" i="231"/>
  <c r="T45" i="231"/>
  <c r="S45" i="231"/>
  <c r="X44" i="231"/>
  <c r="W44" i="231"/>
  <c r="T44" i="231"/>
  <c r="S44" i="231"/>
  <c r="X43" i="231"/>
  <c r="W43" i="231"/>
  <c r="T43" i="231"/>
  <c r="S43" i="231"/>
  <c r="X42" i="231"/>
  <c r="W42" i="231"/>
  <c r="T42" i="231"/>
  <c r="S42" i="231"/>
  <c r="X41" i="231"/>
  <c r="W41" i="231"/>
  <c r="T41" i="231"/>
  <c r="S41" i="231"/>
  <c r="X40" i="231"/>
  <c r="W40" i="231"/>
  <c r="T40" i="231"/>
  <c r="S40" i="231"/>
  <c r="X39" i="231"/>
  <c r="W39" i="231"/>
  <c r="T39" i="231"/>
  <c r="S39" i="231"/>
  <c r="X38" i="231"/>
  <c r="W38" i="231"/>
  <c r="T38" i="231"/>
  <c r="S38" i="231"/>
  <c r="X37" i="231"/>
  <c r="W37" i="231"/>
  <c r="T37" i="231"/>
  <c r="S37" i="231"/>
  <c r="X36" i="231"/>
  <c r="W36" i="231"/>
  <c r="T36" i="231"/>
  <c r="S36" i="231"/>
  <c r="X35" i="231"/>
  <c r="W35" i="231"/>
  <c r="T35" i="231"/>
  <c r="S35" i="231"/>
  <c r="X34" i="231"/>
  <c r="W34" i="231"/>
  <c r="T34" i="231"/>
  <c r="S34" i="231"/>
  <c r="X33" i="231"/>
  <c r="W33" i="231"/>
  <c r="T33" i="231"/>
  <c r="S33" i="231"/>
  <c r="X32" i="231"/>
  <c r="W32" i="231"/>
  <c r="T32" i="231"/>
  <c r="S32" i="231"/>
  <c r="X31" i="231"/>
  <c r="W31" i="231"/>
  <c r="T31" i="231"/>
  <c r="S31" i="231"/>
  <c r="X30" i="231"/>
  <c r="W30" i="231"/>
  <c r="T30" i="231"/>
  <c r="S30" i="231"/>
  <c r="X29" i="231"/>
  <c r="W29" i="231"/>
  <c r="T29" i="231"/>
  <c r="S29" i="231"/>
  <c r="X28" i="231"/>
  <c r="W28" i="231"/>
  <c r="T28" i="231"/>
  <c r="S28" i="231"/>
  <c r="X27" i="231"/>
  <c r="W27" i="231"/>
  <c r="T27" i="231"/>
  <c r="S27" i="231"/>
  <c r="X25" i="231"/>
  <c r="W25" i="231"/>
  <c r="T25" i="231"/>
  <c r="S25" i="231"/>
  <c r="X24" i="231"/>
  <c r="W24" i="231"/>
  <c r="T24" i="231"/>
  <c r="S24" i="231"/>
  <c r="X23" i="231"/>
  <c r="W23" i="231"/>
  <c r="T23" i="231"/>
  <c r="S23" i="231"/>
  <c r="X22" i="231"/>
  <c r="W22" i="231"/>
  <c r="T22" i="231"/>
  <c r="S22" i="231"/>
  <c r="X21" i="231"/>
  <c r="W21" i="231"/>
  <c r="T21" i="231"/>
  <c r="S21" i="231"/>
  <c r="X20" i="231"/>
  <c r="W20" i="231"/>
  <c r="T20" i="231"/>
  <c r="S20" i="231"/>
  <c r="X19" i="231"/>
  <c r="W19" i="231"/>
  <c r="T19" i="231"/>
  <c r="S19" i="231"/>
  <c r="X18" i="231"/>
  <c r="W18" i="231"/>
  <c r="T18" i="231"/>
  <c r="S18" i="231"/>
  <c r="X17" i="231"/>
  <c r="W17" i="231"/>
  <c r="T17" i="231"/>
  <c r="S17" i="231"/>
  <c r="X16" i="231"/>
  <c r="W16" i="231"/>
  <c r="T16" i="231"/>
  <c r="S16" i="231"/>
  <c r="X15" i="231"/>
  <c r="W15" i="231"/>
  <c r="T15" i="231"/>
  <c r="S15" i="231"/>
  <c r="X14" i="231"/>
  <c r="W14" i="231"/>
  <c r="T14" i="231"/>
  <c r="S14" i="231"/>
  <c r="X13" i="231"/>
  <c r="W13" i="231"/>
  <c r="T13" i="231"/>
  <c r="S13" i="231"/>
  <c r="X12" i="231"/>
  <c r="W12" i="231"/>
  <c r="T12" i="231"/>
  <c r="S12" i="231"/>
  <c r="X11" i="231"/>
  <c r="W11" i="231"/>
  <c r="T11" i="231"/>
  <c r="S11" i="231"/>
  <c r="X10" i="231"/>
  <c r="W10" i="231"/>
  <c r="T10" i="231"/>
  <c r="S10" i="231"/>
  <c r="X9" i="231"/>
  <c r="W9" i="231"/>
  <c r="T9" i="231"/>
  <c r="S9" i="231"/>
  <c r="X8" i="231"/>
  <c r="W8" i="231"/>
  <c r="T8" i="231"/>
  <c r="S8" i="231"/>
  <c r="X7" i="231"/>
  <c r="W7" i="231"/>
  <c r="T7" i="231"/>
  <c r="S7" i="231"/>
  <c r="X6" i="231"/>
  <c r="W6" i="231"/>
  <c r="T6" i="231"/>
  <c r="S6" i="231"/>
  <c r="X5" i="231"/>
  <c r="W5" i="231"/>
  <c r="T5" i="231"/>
  <c r="S5" i="231"/>
  <c r="X4" i="231"/>
  <c r="W4" i="231"/>
  <c r="T4" i="231"/>
  <c r="S4" i="231"/>
  <c r="X3" i="231"/>
  <c r="W3" i="231"/>
  <c r="T3" i="231"/>
  <c r="S3" i="231"/>
  <c r="P2" i="231"/>
  <c r="N80" i="1" s="1"/>
  <c r="O2" i="231"/>
  <c r="J80" i="1" s="1"/>
  <c r="N2" i="231"/>
  <c r="M2" i="231"/>
  <c r="X49" i="226"/>
  <c r="W49" i="226"/>
  <c r="T49" i="226"/>
  <c r="S49" i="226"/>
  <c r="X48" i="226"/>
  <c r="W48" i="226"/>
  <c r="T48" i="226"/>
  <c r="S48" i="226"/>
  <c r="X47" i="226"/>
  <c r="W47" i="226"/>
  <c r="T47" i="226"/>
  <c r="S47" i="226"/>
  <c r="X46" i="226"/>
  <c r="W46" i="226"/>
  <c r="T46" i="226"/>
  <c r="S46" i="226"/>
  <c r="X45" i="226"/>
  <c r="W45" i="226"/>
  <c r="T45" i="226"/>
  <c r="S45" i="226"/>
  <c r="X44" i="226"/>
  <c r="W44" i="226"/>
  <c r="T44" i="226"/>
  <c r="S44" i="226"/>
  <c r="X43" i="226"/>
  <c r="W43" i="226"/>
  <c r="T43" i="226"/>
  <c r="S43" i="226"/>
  <c r="X42" i="226"/>
  <c r="W42" i="226"/>
  <c r="T42" i="226"/>
  <c r="S42" i="226"/>
  <c r="X41" i="226"/>
  <c r="W41" i="226"/>
  <c r="T41" i="226"/>
  <c r="S41" i="226"/>
  <c r="X40" i="226"/>
  <c r="W40" i="226"/>
  <c r="T40" i="226"/>
  <c r="S40" i="226"/>
  <c r="X39" i="226"/>
  <c r="W39" i="226"/>
  <c r="T39" i="226"/>
  <c r="S39" i="226"/>
  <c r="X38" i="226"/>
  <c r="W38" i="226"/>
  <c r="T38" i="226"/>
  <c r="S38" i="226"/>
  <c r="X37" i="226"/>
  <c r="W37" i="226"/>
  <c r="T37" i="226"/>
  <c r="S37" i="226"/>
  <c r="X36" i="226"/>
  <c r="W36" i="226"/>
  <c r="T36" i="226"/>
  <c r="S36" i="226"/>
  <c r="X35" i="226"/>
  <c r="W35" i="226"/>
  <c r="T35" i="226"/>
  <c r="S35" i="226"/>
  <c r="X34" i="226"/>
  <c r="W34" i="226"/>
  <c r="T34" i="226"/>
  <c r="S34" i="226"/>
  <c r="X33" i="226"/>
  <c r="W33" i="226"/>
  <c r="T33" i="226"/>
  <c r="S33" i="226"/>
  <c r="X32" i="226"/>
  <c r="W32" i="226"/>
  <c r="T32" i="226"/>
  <c r="S32" i="226"/>
  <c r="X31" i="226"/>
  <c r="W31" i="226"/>
  <c r="T31" i="226"/>
  <c r="S31" i="226"/>
  <c r="X30" i="226"/>
  <c r="W30" i="226"/>
  <c r="T30" i="226"/>
  <c r="S30" i="226"/>
  <c r="X29" i="226"/>
  <c r="W29" i="226"/>
  <c r="T29" i="226"/>
  <c r="S29" i="226"/>
  <c r="X28" i="226"/>
  <c r="W28" i="226"/>
  <c r="T28" i="226"/>
  <c r="S28" i="226"/>
  <c r="X27" i="226"/>
  <c r="W27" i="226"/>
  <c r="T27" i="226"/>
  <c r="S27" i="226"/>
  <c r="X25" i="226"/>
  <c r="W25" i="226"/>
  <c r="T25" i="226"/>
  <c r="S25" i="226"/>
  <c r="X24" i="226"/>
  <c r="W24" i="226"/>
  <c r="T24" i="226"/>
  <c r="S24" i="226"/>
  <c r="X23" i="226"/>
  <c r="W23" i="226"/>
  <c r="T23" i="226"/>
  <c r="S23" i="226"/>
  <c r="X22" i="226"/>
  <c r="W22" i="226"/>
  <c r="T22" i="226"/>
  <c r="S22" i="226"/>
  <c r="X21" i="226"/>
  <c r="W21" i="226"/>
  <c r="T21" i="226"/>
  <c r="S21" i="226"/>
  <c r="X20" i="226"/>
  <c r="W20" i="226"/>
  <c r="T20" i="226"/>
  <c r="S20" i="226"/>
  <c r="X19" i="226"/>
  <c r="W19" i="226"/>
  <c r="T19" i="226"/>
  <c r="S19" i="226"/>
  <c r="X18" i="226"/>
  <c r="W18" i="226"/>
  <c r="T18" i="226"/>
  <c r="S18" i="226"/>
  <c r="X17" i="226"/>
  <c r="W17" i="226"/>
  <c r="T17" i="226"/>
  <c r="S17" i="226"/>
  <c r="X16" i="226"/>
  <c r="W16" i="226"/>
  <c r="T16" i="226"/>
  <c r="S16" i="226"/>
  <c r="X15" i="226"/>
  <c r="W15" i="226"/>
  <c r="T15" i="226"/>
  <c r="S15" i="226"/>
  <c r="X14" i="226"/>
  <c r="W14" i="226"/>
  <c r="T14" i="226"/>
  <c r="S14" i="226"/>
  <c r="X13" i="226"/>
  <c r="W13" i="226"/>
  <c r="T13" i="226"/>
  <c r="S13" i="226"/>
  <c r="X12" i="226"/>
  <c r="W12" i="226"/>
  <c r="T12" i="226"/>
  <c r="S12" i="226"/>
  <c r="X11" i="226"/>
  <c r="W11" i="226"/>
  <c r="T11" i="226"/>
  <c r="S11" i="226"/>
  <c r="X10" i="226"/>
  <c r="W10" i="226"/>
  <c r="T10" i="226"/>
  <c r="S10" i="226"/>
  <c r="X9" i="226"/>
  <c r="W9" i="226"/>
  <c r="T9" i="226"/>
  <c r="S9" i="226"/>
  <c r="X8" i="226"/>
  <c r="W8" i="226"/>
  <c r="T8" i="226"/>
  <c r="S8" i="226"/>
  <c r="X7" i="226"/>
  <c r="W7" i="226"/>
  <c r="T7" i="226"/>
  <c r="S7" i="226"/>
  <c r="X6" i="226"/>
  <c r="W6" i="226"/>
  <c r="T6" i="226"/>
  <c r="S6" i="226"/>
  <c r="X5" i="226"/>
  <c r="W5" i="226"/>
  <c r="T5" i="226"/>
  <c r="S5" i="226"/>
  <c r="X4" i="226"/>
  <c r="W4" i="226"/>
  <c r="T4" i="226"/>
  <c r="S4" i="226"/>
  <c r="X3" i="226"/>
  <c r="W3" i="226"/>
  <c r="T3" i="226"/>
  <c r="S3" i="226"/>
  <c r="P2" i="226"/>
  <c r="N79" i="1" s="1"/>
  <c r="O2" i="226"/>
  <c r="J79" i="1" s="1"/>
  <c r="N2" i="226"/>
  <c r="M2" i="226"/>
  <c r="X49" i="225"/>
  <c r="W49" i="225"/>
  <c r="T49" i="225"/>
  <c r="S49" i="225"/>
  <c r="X48" i="225"/>
  <c r="W48" i="225"/>
  <c r="T48" i="225"/>
  <c r="S48" i="225"/>
  <c r="X47" i="225"/>
  <c r="W47" i="225"/>
  <c r="T47" i="225"/>
  <c r="S47" i="225"/>
  <c r="X46" i="225"/>
  <c r="W46" i="225"/>
  <c r="T46" i="225"/>
  <c r="S46" i="225"/>
  <c r="X45" i="225"/>
  <c r="W45" i="225"/>
  <c r="T45" i="225"/>
  <c r="S45" i="225"/>
  <c r="X44" i="225"/>
  <c r="W44" i="225"/>
  <c r="T44" i="225"/>
  <c r="S44" i="225"/>
  <c r="X43" i="225"/>
  <c r="W43" i="225"/>
  <c r="T43" i="225"/>
  <c r="S43" i="225"/>
  <c r="X42" i="225"/>
  <c r="W42" i="225"/>
  <c r="T42" i="225"/>
  <c r="S42" i="225"/>
  <c r="X41" i="225"/>
  <c r="W41" i="225"/>
  <c r="T41" i="225"/>
  <c r="S41" i="225"/>
  <c r="X40" i="225"/>
  <c r="W40" i="225"/>
  <c r="T40" i="225"/>
  <c r="S40" i="225"/>
  <c r="X39" i="225"/>
  <c r="W39" i="225"/>
  <c r="T39" i="225"/>
  <c r="S39" i="225"/>
  <c r="X38" i="225"/>
  <c r="W38" i="225"/>
  <c r="T38" i="225"/>
  <c r="S38" i="225"/>
  <c r="X37" i="225"/>
  <c r="W37" i="225"/>
  <c r="T37" i="225"/>
  <c r="S37" i="225"/>
  <c r="X36" i="225"/>
  <c r="W36" i="225"/>
  <c r="T36" i="225"/>
  <c r="S36" i="225"/>
  <c r="X35" i="225"/>
  <c r="W35" i="225"/>
  <c r="T35" i="225"/>
  <c r="S35" i="225"/>
  <c r="X34" i="225"/>
  <c r="W34" i="225"/>
  <c r="T34" i="225"/>
  <c r="S34" i="225"/>
  <c r="X33" i="225"/>
  <c r="W33" i="225"/>
  <c r="T33" i="225"/>
  <c r="S33" i="225"/>
  <c r="X32" i="225"/>
  <c r="W32" i="225"/>
  <c r="T32" i="225"/>
  <c r="S32" i="225"/>
  <c r="X31" i="225"/>
  <c r="W31" i="225"/>
  <c r="T31" i="225"/>
  <c r="S31" i="225"/>
  <c r="X30" i="225"/>
  <c r="W30" i="225"/>
  <c r="T30" i="225"/>
  <c r="S30" i="225"/>
  <c r="X29" i="225"/>
  <c r="W29" i="225"/>
  <c r="T29" i="225"/>
  <c r="S29" i="225"/>
  <c r="X28" i="225"/>
  <c r="W28" i="225"/>
  <c r="T28" i="225"/>
  <c r="S28" i="225"/>
  <c r="X27" i="225"/>
  <c r="W27" i="225"/>
  <c r="T27" i="225"/>
  <c r="S27" i="225"/>
  <c r="X25" i="225"/>
  <c r="W25" i="225"/>
  <c r="T25" i="225"/>
  <c r="S25" i="225"/>
  <c r="X24" i="225"/>
  <c r="W24" i="225"/>
  <c r="T24" i="225"/>
  <c r="S24" i="225"/>
  <c r="X23" i="225"/>
  <c r="W23" i="225"/>
  <c r="T23" i="225"/>
  <c r="S23" i="225"/>
  <c r="X22" i="225"/>
  <c r="W22" i="225"/>
  <c r="T22" i="225"/>
  <c r="S22" i="225"/>
  <c r="X21" i="225"/>
  <c r="W21" i="225"/>
  <c r="T21" i="225"/>
  <c r="S21" i="225"/>
  <c r="X20" i="225"/>
  <c r="W20" i="225"/>
  <c r="T20" i="225"/>
  <c r="S20" i="225"/>
  <c r="X19" i="225"/>
  <c r="W19" i="225"/>
  <c r="T19" i="225"/>
  <c r="S19" i="225"/>
  <c r="X18" i="225"/>
  <c r="W18" i="225"/>
  <c r="T18" i="225"/>
  <c r="S18" i="225"/>
  <c r="X17" i="225"/>
  <c r="W17" i="225"/>
  <c r="T17" i="225"/>
  <c r="S17" i="225"/>
  <c r="X16" i="225"/>
  <c r="W16" i="225"/>
  <c r="T16" i="225"/>
  <c r="S16" i="225"/>
  <c r="X15" i="225"/>
  <c r="W15" i="225"/>
  <c r="T15" i="225"/>
  <c r="S15" i="225"/>
  <c r="X14" i="225"/>
  <c r="W14" i="225"/>
  <c r="T14" i="225"/>
  <c r="S14" i="225"/>
  <c r="X13" i="225"/>
  <c r="W13" i="225"/>
  <c r="T13" i="225"/>
  <c r="S13" i="225"/>
  <c r="X12" i="225"/>
  <c r="W12" i="225"/>
  <c r="T12" i="225"/>
  <c r="S12" i="225"/>
  <c r="X11" i="225"/>
  <c r="W11" i="225"/>
  <c r="T11" i="225"/>
  <c r="S11" i="225"/>
  <c r="X10" i="225"/>
  <c r="W10" i="225"/>
  <c r="T10" i="225"/>
  <c r="S10" i="225"/>
  <c r="X9" i="225"/>
  <c r="W9" i="225"/>
  <c r="T9" i="225"/>
  <c r="S9" i="225"/>
  <c r="X8" i="225"/>
  <c r="W8" i="225"/>
  <c r="T8" i="225"/>
  <c r="S8" i="225"/>
  <c r="X7" i="225"/>
  <c r="W7" i="225"/>
  <c r="T7" i="225"/>
  <c r="S7" i="225"/>
  <c r="X6" i="225"/>
  <c r="W6" i="225"/>
  <c r="T6" i="225"/>
  <c r="S6" i="225"/>
  <c r="X5" i="225"/>
  <c r="W5" i="225"/>
  <c r="T5" i="225"/>
  <c r="S5" i="225"/>
  <c r="X4" i="225"/>
  <c r="W4" i="225"/>
  <c r="T4" i="225"/>
  <c r="S4" i="225"/>
  <c r="X3" i="225"/>
  <c r="W3" i="225"/>
  <c r="T3" i="225"/>
  <c r="S3" i="225"/>
  <c r="P2" i="225"/>
  <c r="N78" i="1" s="1"/>
  <c r="O2" i="225"/>
  <c r="J78" i="1" s="1"/>
  <c r="N2" i="225"/>
  <c r="M2" i="225"/>
  <c r="X49" i="224"/>
  <c r="W49" i="224"/>
  <c r="T49" i="224"/>
  <c r="S49" i="224"/>
  <c r="X48" i="224"/>
  <c r="W48" i="224"/>
  <c r="T48" i="224"/>
  <c r="S48" i="224"/>
  <c r="X47" i="224"/>
  <c r="W47" i="224"/>
  <c r="T47" i="224"/>
  <c r="S47" i="224"/>
  <c r="X46" i="224"/>
  <c r="W46" i="224"/>
  <c r="T46" i="224"/>
  <c r="S46" i="224"/>
  <c r="X45" i="224"/>
  <c r="W45" i="224"/>
  <c r="T45" i="224"/>
  <c r="S45" i="224"/>
  <c r="X44" i="224"/>
  <c r="W44" i="224"/>
  <c r="T44" i="224"/>
  <c r="S44" i="224"/>
  <c r="X43" i="224"/>
  <c r="W43" i="224"/>
  <c r="T43" i="224"/>
  <c r="S43" i="224"/>
  <c r="X42" i="224"/>
  <c r="W42" i="224"/>
  <c r="T42" i="224"/>
  <c r="S42" i="224"/>
  <c r="X41" i="224"/>
  <c r="W41" i="224"/>
  <c r="T41" i="224"/>
  <c r="S41" i="224"/>
  <c r="X40" i="224"/>
  <c r="W40" i="224"/>
  <c r="T40" i="224"/>
  <c r="S40" i="224"/>
  <c r="X39" i="224"/>
  <c r="W39" i="224"/>
  <c r="T39" i="224"/>
  <c r="S39" i="224"/>
  <c r="X38" i="224"/>
  <c r="W38" i="224"/>
  <c r="T38" i="224"/>
  <c r="S38" i="224"/>
  <c r="X37" i="224"/>
  <c r="W37" i="224"/>
  <c r="T37" i="224"/>
  <c r="S37" i="224"/>
  <c r="X36" i="224"/>
  <c r="W36" i="224"/>
  <c r="T36" i="224"/>
  <c r="S36" i="224"/>
  <c r="X35" i="224"/>
  <c r="W35" i="224"/>
  <c r="T35" i="224"/>
  <c r="S35" i="224"/>
  <c r="X34" i="224"/>
  <c r="W34" i="224"/>
  <c r="T34" i="224"/>
  <c r="S34" i="224"/>
  <c r="X33" i="224"/>
  <c r="W33" i="224"/>
  <c r="T33" i="224"/>
  <c r="S33" i="224"/>
  <c r="X32" i="224"/>
  <c r="W32" i="224"/>
  <c r="T32" i="224"/>
  <c r="S32" i="224"/>
  <c r="X31" i="224"/>
  <c r="W31" i="224"/>
  <c r="T31" i="224"/>
  <c r="S31" i="224"/>
  <c r="X30" i="224"/>
  <c r="W30" i="224"/>
  <c r="T30" i="224"/>
  <c r="S30" i="224"/>
  <c r="X29" i="224"/>
  <c r="W29" i="224"/>
  <c r="T29" i="224"/>
  <c r="S29" i="224"/>
  <c r="X28" i="224"/>
  <c r="W28" i="224"/>
  <c r="T28" i="224"/>
  <c r="S28" i="224"/>
  <c r="X27" i="224"/>
  <c r="W27" i="224"/>
  <c r="T27" i="224"/>
  <c r="S27" i="224"/>
  <c r="X25" i="224"/>
  <c r="W25" i="224"/>
  <c r="T25" i="224"/>
  <c r="S25" i="224"/>
  <c r="X24" i="224"/>
  <c r="W24" i="224"/>
  <c r="T24" i="224"/>
  <c r="S24" i="224"/>
  <c r="X23" i="224"/>
  <c r="W23" i="224"/>
  <c r="T23" i="224"/>
  <c r="S23" i="224"/>
  <c r="X22" i="224"/>
  <c r="W22" i="224"/>
  <c r="T22" i="224"/>
  <c r="S22" i="224"/>
  <c r="X21" i="224"/>
  <c r="W21" i="224"/>
  <c r="T21" i="224"/>
  <c r="S21" i="224"/>
  <c r="X20" i="224"/>
  <c r="W20" i="224"/>
  <c r="T20" i="224"/>
  <c r="S20" i="224"/>
  <c r="X19" i="224"/>
  <c r="W19" i="224"/>
  <c r="T19" i="224"/>
  <c r="S19" i="224"/>
  <c r="X18" i="224"/>
  <c r="W18" i="224"/>
  <c r="T18" i="224"/>
  <c r="S18" i="224"/>
  <c r="X17" i="224"/>
  <c r="W17" i="224"/>
  <c r="T17" i="224"/>
  <c r="S17" i="224"/>
  <c r="X16" i="224"/>
  <c r="W16" i="224"/>
  <c r="T16" i="224"/>
  <c r="S16" i="224"/>
  <c r="X15" i="224"/>
  <c r="W15" i="224"/>
  <c r="T15" i="224"/>
  <c r="S15" i="224"/>
  <c r="X14" i="224"/>
  <c r="W14" i="224"/>
  <c r="T14" i="224"/>
  <c r="S14" i="224"/>
  <c r="X13" i="224"/>
  <c r="W13" i="224"/>
  <c r="T13" i="224"/>
  <c r="S13" i="224"/>
  <c r="X12" i="224"/>
  <c r="W12" i="224"/>
  <c r="T12" i="224"/>
  <c r="S12" i="224"/>
  <c r="X11" i="224"/>
  <c r="W11" i="224"/>
  <c r="T11" i="224"/>
  <c r="S11" i="224"/>
  <c r="X10" i="224"/>
  <c r="W10" i="224"/>
  <c r="T10" i="224"/>
  <c r="S10" i="224"/>
  <c r="X9" i="224"/>
  <c r="W9" i="224"/>
  <c r="T9" i="224"/>
  <c r="S9" i="224"/>
  <c r="X8" i="224"/>
  <c r="W8" i="224"/>
  <c r="T8" i="224"/>
  <c r="S8" i="224"/>
  <c r="X7" i="224"/>
  <c r="W7" i="224"/>
  <c r="T7" i="224"/>
  <c r="S7" i="224"/>
  <c r="X6" i="224"/>
  <c r="W6" i="224"/>
  <c r="T6" i="224"/>
  <c r="S6" i="224"/>
  <c r="X5" i="224"/>
  <c r="W5" i="224"/>
  <c r="T5" i="224"/>
  <c r="S5" i="224"/>
  <c r="X4" i="224"/>
  <c r="W4" i="224"/>
  <c r="T4" i="224"/>
  <c r="S4" i="224"/>
  <c r="X3" i="224"/>
  <c r="W3" i="224"/>
  <c r="T3" i="224"/>
  <c r="S3" i="224"/>
  <c r="P2" i="224"/>
  <c r="N77" i="1" s="1"/>
  <c r="O2" i="224"/>
  <c r="J77" i="1" s="1"/>
  <c r="N2" i="224"/>
  <c r="M2" i="224"/>
  <c r="X49" i="220"/>
  <c r="W49" i="220"/>
  <c r="T49" i="220"/>
  <c r="S49" i="220"/>
  <c r="X48" i="220"/>
  <c r="W48" i="220"/>
  <c r="T48" i="220"/>
  <c r="S48" i="220"/>
  <c r="X47" i="220"/>
  <c r="W47" i="220"/>
  <c r="T47" i="220"/>
  <c r="S47" i="220"/>
  <c r="X46" i="220"/>
  <c r="W46" i="220"/>
  <c r="T46" i="220"/>
  <c r="S46" i="220"/>
  <c r="X45" i="220"/>
  <c r="W45" i="220"/>
  <c r="T45" i="220"/>
  <c r="S45" i="220"/>
  <c r="X44" i="220"/>
  <c r="W44" i="220"/>
  <c r="T44" i="220"/>
  <c r="S44" i="220"/>
  <c r="X43" i="220"/>
  <c r="W43" i="220"/>
  <c r="T43" i="220"/>
  <c r="S43" i="220"/>
  <c r="X42" i="220"/>
  <c r="W42" i="220"/>
  <c r="T42" i="220"/>
  <c r="S42" i="220"/>
  <c r="X41" i="220"/>
  <c r="W41" i="220"/>
  <c r="T41" i="220"/>
  <c r="S41" i="220"/>
  <c r="X40" i="220"/>
  <c r="W40" i="220"/>
  <c r="T40" i="220"/>
  <c r="S40" i="220"/>
  <c r="X39" i="220"/>
  <c r="W39" i="220"/>
  <c r="T39" i="220"/>
  <c r="S39" i="220"/>
  <c r="X38" i="220"/>
  <c r="W38" i="220"/>
  <c r="T38" i="220"/>
  <c r="S38" i="220"/>
  <c r="X37" i="220"/>
  <c r="W37" i="220"/>
  <c r="T37" i="220"/>
  <c r="S37" i="220"/>
  <c r="X36" i="220"/>
  <c r="W36" i="220"/>
  <c r="T36" i="220"/>
  <c r="S36" i="220"/>
  <c r="X35" i="220"/>
  <c r="W35" i="220"/>
  <c r="T35" i="220"/>
  <c r="S35" i="220"/>
  <c r="X34" i="220"/>
  <c r="W34" i="220"/>
  <c r="T34" i="220"/>
  <c r="S34" i="220"/>
  <c r="X33" i="220"/>
  <c r="W33" i="220"/>
  <c r="T33" i="220"/>
  <c r="S33" i="220"/>
  <c r="X32" i="220"/>
  <c r="W32" i="220"/>
  <c r="T32" i="220"/>
  <c r="S32" i="220"/>
  <c r="X31" i="220"/>
  <c r="W31" i="220"/>
  <c r="T31" i="220"/>
  <c r="S31" i="220"/>
  <c r="X30" i="220"/>
  <c r="W30" i="220"/>
  <c r="T30" i="220"/>
  <c r="S30" i="220"/>
  <c r="X29" i="220"/>
  <c r="W29" i="220"/>
  <c r="T29" i="220"/>
  <c r="S29" i="220"/>
  <c r="X28" i="220"/>
  <c r="W28" i="220"/>
  <c r="T28" i="220"/>
  <c r="S28" i="220"/>
  <c r="X27" i="220"/>
  <c r="W27" i="220"/>
  <c r="T27" i="220"/>
  <c r="S27" i="220"/>
  <c r="X25" i="220"/>
  <c r="W25" i="220"/>
  <c r="T25" i="220"/>
  <c r="S25" i="220"/>
  <c r="X24" i="220"/>
  <c r="W24" i="220"/>
  <c r="T24" i="220"/>
  <c r="S24" i="220"/>
  <c r="X23" i="220"/>
  <c r="W23" i="220"/>
  <c r="T23" i="220"/>
  <c r="S23" i="220"/>
  <c r="X22" i="220"/>
  <c r="W22" i="220"/>
  <c r="T22" i="220"/>
  <c r="S22" i="220"/>
  <c r="X21" i="220"/>
  <c r="W21" i="220"/>
  <c r="T21" i="220"/>
  <c r="S21" i="220"/>
  <c r="X20" i="220"/>
  <c r="W20" i="220"/>
  <c r="T20" i="220"/>
  <c r="S20" i="220"/>
  <c r="X19" i="220"/>
  <c r="W19" i="220"/>
  <c r="T19" i="220"/>
  <c r="S19" i="220"/>
  <c r="X18" i="220"/>
  <c r="W18" i="220"/>
  <c r="T18" i="220"/>
  <c r="S18" i="220"/>
  <c r="X17" i="220"/>
  <c r="W17" i="220"/>
  <c r="T17" i="220"/>
  <c r="S17" i="220"/>
  <c r="X16" i="220"/>
  <c r="W16" i="220"/>
  <c r="T16" i="220"/>
  <c r="S16" i="220"/>
  <c r="X15" i="220"/>
  <c r="W15" i="220"/>
  <c r="T15" i="220"/>
  <c r="S15" i="220"/>
  <c r="X14" i="220"/>
  <c r="W14" i="220"/>
  <c r="T14" i="220"/>
  <c r="S14" i="220"/>
  <c r="X13" i="220"/>
  <c r="W13" i="220"/>
  <c r="T13" i="220"/>
  <c r="S13" i="220"/>
  <c r="X12" i="220"/>
  <c r="W12" i="220"/>
  <c r="T12" i="220"/>
  <c r="S12" i="220"/>
  <c r="X11" i="220"/>
  <c r="W11" i="220"/>
  <c r="T11" i="220"/>
  <c r="S11" i="220"/>
  <c r="X10" i="220"/>
  <c r="W10" i="220"/>
  <c r="T10" i="220"/>
  <c r="S10" i="220"/>
  <c r="X9" i="220"/>
  <c r="W9" i="220"/>
  <c r="T9" i="220"/>
  <c r="S9" i="220"/>
  <c r="X8" i="220"/>
  <c r="W8" i="220"/>
  <c r="T8" i="220"/>
  <c r="S8" i="220"/>
  <c r="X7" i="220"/>
  <c r="W7" i="220"/>
  <c r="T7" i="220"/>
  <c r="S7" i="220"/>
  <c r="X6" i="220"/>
  <c r="W6" i="220"/>
  <c r="T6" i="220"/>
  <c r="S6" i="220"/>
  <c r="X5" i="220"/>
  <c r="W5" i="220"/>
  <c r="T5" i="220"/>
  <c r="S5" i="220"/>
  <c r="X4" i="220"/>
  <c r="W4" i="220"/>
  <c r="T4" i="220"/>
  <c r="S4" i="220"/>
  <c r="X3" i="220"/>
  <c r="W3" i="220"/>
  <c r="T3" i="220"/>
  <c r="S3" i="220"/>
  <c r="P2" i="220"/>
  <c r="N76" i="1" s="1"/>
  <c r="O2" i="220"/>
  <c r="J76" i="1" s="1"/>
  <c r="N2" i="220"/>
  <c r="M2" i="220"/>
  <c r="X49" i="213"/>
  <c r="W49" i="213"/>
  <c r="T49" i="213"/>
  <c r="S49" i="213"/>
  <c r="X48" i="213"/>
  <c r="W48" i="213"/>
  <c r="T48" i="213"/>
  <c r="S48" i="213"/>
  <c r="X47" i="213"/>
  <c r="W47" i="213"/>
  <c r="T47" i="213"/>
  <c r="S47" i="213"/>
  <c r="X46" i="213"/>
  <c r="W46" i="213"/>
  <c r="T46" i="213"/>
  <c r="S46" i="213"/>
  <c r="X45" i="213"/>
  <c r="W45" i="213"/>
  <c r="T45" i="213"/>
  <c r="S45" i="213"/>
  <c r="X44" i="213"/>
  <c r="W44" i="213"/>
  <c r="T44" i="213"/>
  <c r="S44" i="213"/>
  <c r="X43" i="213"/>
  <c r="W43" i="213"/>
  <c r="T43" i="213"/>
  <c r="S43" i="213"/>
  <c r="X42" i="213"/>
  <c r="W42" i="213"/>
  <c r="T42" i="213"/>
  <c r="S42" i="213"/>
  <c r="X41" i="213"/>
  <c r="W41" i="213"/>
  <c r="T41" i="213"/>
  <c r="S41" i="213"/>
  <c r="X40" i="213"/>
  <c r="W40" i="213"/>
  <c r="T40" i="213"/>
  <c r="S40" i="213"/>
  <c r="X39" i="213"/>
  <c r="W39" i="213"/>
  <c r="T39" i="213"/>
  <c r="S39" i="213"/>
  <c r="X38" i="213"/>
  <c r="W38" i="213"/>
  <c r="T38" i="213"/>
  <c r="S38" i="213"/>
  <c r="X37" i="213"/>
  <c r="W37" i="213"/>
  <c r="T37" i="213"/>
  <c r="S37" i="213"/>
  <c r="X36" i="213"/>
  <c r="W36" i="213"/>
  <c r="T36" i="213"/>
  <c r="S36" i="213"/>
  <c r="X35" i="213"/>
  <c r="W35" i="213"/>
  <c r="T35" i="213"/>
  <c r="S35" i="213"/>
  <c r="X34" i="213"/>
  <c r="W34" i="213"/>
  <c r="T34" i="213"/>
  <c r="S34" i="213"/>
  <c r="X33" i="213"/>
  <c r="W33" i="213"/>
  <c r="T33" i="213"/>
  <c r="S33" i="213"/>
  <c r="X32" i="213"/>
  <c r="W32" i="213"/>
  <c r="T32" i="213"/>
  <c r="S32" i="213"/>
  <c r="X31" i="213"/>
  <c r="W31" i="213"/>
  <c r="T31" i="213"/>
  <c r="S31" i="213"/>
  <c r="X30" i="213"/>
  <c r="W30" i="213"/>
  <c r="T30" i="213"/>
  <c r="S30" i="213"/>
  <c r="X29" i="213"/>
  <c r="W29" i="213"/>
  <c r="T29" i="213"/>
  <c r="S29" i="213"/>
  <c r="X28" i="213"/>
  <c r="W28" i="213"/>
  <c r="T28" i="213"/>
  <c r="S28" i="213"/>
  <c r="X27" i="213"/>
  <c r="W27" i="213"/>
  <c r="T27" i="213"/>
  <c r="S27" i="213"/>
  <c r="X25" i="213"/>
  <c r="W25" i="213"/>
  <c r="T25" i="213"/>
  <c r="S25" i="213"/>
  <c r="X24" i="213"/>
  <c r="W24" i="213"/>
  <c r="T24" i="213"/>
  <c r="S24" i="213"/>
  <c r="X23" i="213"/>
  <c r="W23" i="213"/>
  <c r="T23" i="213"/>
  <c r="S23" i="213"/>
  <c r="X22" i="213"/>
  <c r="W22" i="213"/>
  <c r="T22" i="213"/>
  <c r="S22" i="213"/>
  <c r="X21" i="213"/>
  <c r="W21" i="213"/>
  <c r="T21" i="213"/>
  <c r="S21" i="213"/>
  <c r="X20" i="213"/>
  <c r="W20" i="213"/>
  <c r="T20" i="213"/>
  <c r="S20" i="213"/>
  <c r="X19" i="213"/>
  <c r="W19" i="213"/>
  <c r="T19" i="213"/>
  <c r="S19" i="213"/>
  <c r="X18" i="213"/>
  <c r="W18" i="213"/>
  <c r="T18" i="213"/>
  <c r="S18" i="213"/>
  <c r="X17" i="213"/>
  <c r="W17" i="213"/>
  <c r="T17" i="213"/>
  <c r="S17" i="213"/>
  <c r="X16" i="213"/>
  <c r="W16" i="213"/>
  <c r="T16" i="213"/>
  <c r="S16" i="213"/>
  <c r="X15" i="213"/>
  <c r="W15" i="213"/>
  <c r="T15" i="213"/>
  <c r="S15" i="213"/>
  <c r="X14" i="213"/>
  <c r="W14" i="213"/>
  <c r="T14" i="213"/>
  <c r="S14" i="213"/>
  <c r="X13" i="213"/>
  <c r="W13" i="213"/>
  <c r="T13" i="213"/>
  <c r="S13" i="213"/>
  <c r="X12" i="213"/>
  <c r="W12" i="213"/>
  <c r="T12" i="213"/>
  <c r="S12" i="213"/>
  <c r="X11" i="213"/>
  <c r="W11" i="213"/>
  <c r="T11" i="213"/>
  <c r="S11" i="213"/>
  <c r="X10" i="213"/>
  <c r="W10" i="213"/>
  <c r="T10" i="213"/>
  <c r="S10" i="213"/>
  <c r="X9" i="213"/>
  <c r="W9" i="213"/>
  <c r="T9" i="213"/>
  <c r="S9" i="213"/>
  <c r="X8" i="213"/>
  <c r="W8" i="213"/>
  <c r="T8" i="213"/>
  <c r="S8" i="213"/>
  <c r="X7" i="213"/>
  <c r="W7" i="213"/>
  <c r="T7" i="213"/>
  <c r="S7" i="213"/>
  <c r="X6" i="213"/>
  <c r="W6" i="213"/>
  <c r="T6" i="213"/>
  <c r="S6" i="213"/>
  <c r="X5" i="213"/>
  <c r="W5" i="213"/>
  <c r="T5" i="213"/>
  <c r="S5" i="213"/>
  <c r="X4" i="213"/>
  <c r="W4" i="213"/>
  <c r="T4" i="213"/>
  <c r="S4" i="213"/>
  <c r="X3" i="213"/>
  <c r="W3" i="213"/>
  <c r="T3" i="213"/>
  <c r="S3" i="213"/>
  <c r="P2" i="213"/>
  <c r="N75" i="1" s="1"/>
  <c r="O2" i="213"/>
  <c r="J75" i="1" s="1"/>
  <c r="N2" i="213"/>
  <c r="M2" i="213"/>
  <c r="X49" i="212"/>
  <c r="W49" i="212"/>
  <c r="T49" i="212"/>
  <c r="S49" i="212"/>
  <c r="X48" i="212"/>
  <c r="W48" i="212"/>
  <c r="T48" i="212"/>
  <c r="S48" i="212"/>
  <c r="X47" i="212"/>
  <c r="W47" i="212"/>
  <c r="T47" i="212"/>
  <c r="S47" i="212"/>
  <c r="X46" i="212"/>
  <c r="W46" i="212"/>
  <c r="T46" i="212"/>
  <c r="S46" i="212"/>
  <c r="X45" i="212"/>
  <c r="W45" i="212"/>
  <c r="T45" i="212"/>
  <c r="S45" i="212"/>
  <c r="X44" i="212"/>
  <c r="W44" i="212"/>
  <c r="T44" i="212"/>
  <c r="S44" i="212"/>
  <c r="X43" i="212"/>
  <c r="W43" i="212"/>
  <c r="T43" i="212"/>
  <c r="S43" i="212"/>
  <c r="X42" i="212"/>
  <c r="W42" i="212"/>
  <c r="T42" i="212"/>
  <c r="S42" i="212"/>
  <c r="X41" i="212"/>
  <c r="W41" i="212"/>
  <c r="T41" i="212"/>
  <c r="S41" i="212"/>
  <c r="X40" i="212"/>
  <c r="W40" i="212"/>
  <c r="T40" i="212"/>
  <c r="S40" i="212"/>
  <c r="X39" i="212"/>
  <c r="W39" i="212"/>
  <c r="T39" i="212"/>
  <c r="S39" i="212"/>
  <c r="X38" i="212"/>
  <c r="W38" i="212"/>
  <c r="T38" i="212"/>
  <c r="S38" i="212"/>
  <c r="X37" i="212"/>
  <c r="W37" i="212"/>
  <c r="T37" i="212"/>
  <c r="S37" i="212"/>
  <c r="X36" i="212"/>
  <c r="W36" i="212"/>
  <c r="T36" i="212"/>
  <c r="S36" i="212"/>
  <c r="X35" i="212"/>
  <c r="W35" i="212"/>
  <c r="T35" i="212"/>
  <c r="S35" i="212"/>
  <c r="X34" i="212"/>
  <c r="W34" i="212"/>
  <c r="T34" i="212"/>
  <c r="S34" i="212"/>
  <c r="X33" i="212"/>
  <c r="W33" i="212"/>
  <c r="T33" i="212"/>
  <c r="S33" i="212"/>
  <c r="X32" i="212"/>
  <c r="W32" i="212"/>
  <c r="T32" i="212"/>
  <c r="S32" i="212"/>
  <c r="X31" i="212"/>
  <c r="W31" i="212"/>
  <c r="T31" i="212"/>
  <c r="S31" i="212"/>
  <c r="X30" i="212"/>
  <c r="W30" i="212"/>
  <c r="T30" i="212"/>
  <c r="S30" i="212"/>
  <c r="X29" i="212"/>
  <c r="W29" i="212"/>
  <c r="T29" i="212"/>
  <c r="S29" i="212"/>
  <c r="X28" i="212"/>
  <c r="W28" i="212"/>
  <c r="T28" i="212"/>
  <c r="S28" i="212"/>
  <c r="X27" i="212"/>
  <c r="W27" i="212"/>
  <c r="T27" i="212"/>
  <c r="S27" i="212"/>
  <c r="X25" i="212"/>
  <c r="W25" i="212"/>
  <c r="T25" i="212"/>
  <c r="S25" i="212"/>
  <c r="X24" i="212"/>
  <c r="W24" i="212"/>
  <c r="T24" i="212"/>
  <c r="S24" i="212"/>
  <c r="X23" i="212"/>
  <c r="W23" i="212"/>
  <c r="T23" i="212"/>
  <c r="S23" i="212"/>
  <c r="X22" i="212"/>
  <c r="W22" i="212"/>
  <c r="T22" i="212"/>
  <c r="S22" i="212"/>
  <c r="X21" i="212"/>
  <c r="W21" i="212"/>
  <c r="T21" i="212"/>
  <c r="S21" i="212"/>
  <c r="X20" i="212"/>
  <c r="W20" i="212"/>
  <c r="T20" i="212"/>
  <c r="S20" i="212"/>
  <c r="X19" i="212"/>
  <c r="W19" i="212"/>
  <c r="T19" i="212"/>
  <c r="S19" i="212"/>
  <c r="X18" i="212"/>
  <c r="W18" i="212"/>
  <c r="T18" i="212"/>
  <c r="S18" i="212"/>
  <c r="X17" i="212"/>
  <c r="W17" i="212"/>
  <c r="T17" i="212"/>
  <c r="S17" i="212"/>
  <c r="X16" i="212"/>
  <c r="W16" i="212"/>
  <c r="T16" i="212"/>
  <c r="S16" i="212"/>
  <c r="X15" i="212"/>
  <c r="W15" i="212"/>
  <c r="T15" i="212"/>
  <c r="S15" i="212"/>
  <c r="X14" i="212"/>
  <c r="W14" i="212"/>
  <c r="T14" i="212"/>
  <c r="S14" i="212"/>
  <c r="X13" i="212"/>
  <c r="W13" i="212"/>
  <c r="T13" i="212"/>
  <c r="S13" i="212"/>
  <c r="X12" i="212"/>
  <c r="W12" i="212"/>
  <c r="T12" i="212"/>
  <c r="S12" i="212"/>
  <c r="X11" i="212"/>
  <c r="W11" i="212"/>
  <c r="T11" i="212"/>
  <c r="S11" i="212"/>
  <c r="X10" i="212"/>
  <c r="W10" i="212"/>
  <c r="T10" i="212"/>
  <c r="S10" i="212"/>
  <c r="X9" i="212"/>
  <c r="W9" i="212"/>
  <c r="T9" i="212"/>
  <c r="S9" i="212"/>
  <c r="X8" i="212"/>
  <c r="W8" i="212"/>
  <c r="T8" i="212"/>
  <c r="S8" i="212"/>
  <c r="X7" i="212"/>
  <c r="W7" i="212"/>
  <c r="T7" i="212"/>
  <c r="S7" i="212"/>
  <c r="X6" i="212"/>
  <c r="W6" i="212"/>
  <c r="T6" i="212"/>
  <c r="S6" i="212"/>
  <c r="X5" i="212"/>
  <c r="W5" i="212"/>
  <c r="T5" i="212"/>
  <c r="S5" i="212"/>
  <c r="X4" i="212"/>
  <c r="W4" i="212"/>
  <c r="T4" i="212"/>
  <c r="S4" i="212"/>
  <c r="X3" i="212"/>
  <c r="W3" i="212"/>
  <c r="T3" i="212"/>
  <c r="S3" i="212"/>
  <c r="P2" i="212"/>
  <c r="N74" i="1" s="1"/>
  <c r="N2" i="212"/>
  <c r="M2" i="212"/>
  <c r="X49" i="208"/>
  <c r="W49" i="208"/>
  <c r="T49" i="208"/>
  <c r="S49" i="208"/>
  <c r="X48" i="208"/>
  <c r="W48" i="208"/>
  <c r="T48" i="208"/>
  <c r="S48" i="208"/>
  <c r="X47" i="208"/>
  <c r="W47" i="208"/>
  <c r="T47" i="208"/>
  <c r="S47" i="208"/>
  <c r="X46" i="208"/>
  <c r="W46" i="208"/>
  <c r="T46" i="208"/>
  <c r="S46" i="208"/>
  <c r="X45" i="208"/>
  <c r="W45" i="208"/>
  <c r="T45" i="208"/>
  <c r="S45" i="208"/>
  <c r="X44" i="208"/>
  <c r="W44" i="208"/>
  <c r="T44" i="208"/>
  <c r="S44" i="208"/>
  <c r="X43" i="208"/>
  <c r="W43" i="208"/>
  <c r="T43" i="208"/>
  <c r="S43" i="208"/>
  <c r="X42" i="208"/>
  <c r="W42" i="208"/>
  <c r="T42" i="208"/>
  <c r="S42" i="208"/>
  <c r="X41" i="208"/>
  <c r="W41" i="208"/>
  <c r="T41" i="208"/>
  <c r="S41" i="208"/>
  <c r="X40" i="208"/>
  <c r="W40" i="208"/>
  <c r="T40" i="208"/>
  <c r="S40" i="208"/>
  <c r="X39" i="208"/>
  <c r="W39" i="208"/>
  <c r="T39" i="208"/>
  <c r="S39" i="208"/>
  <c r="X38" i="208"/>
  <c r="W38" i="208"/>
  <c r="T38" i="208"/>
  <c r="S38" i="208"/>
  <c r="X37" i="208"/>
  <c r="W37" i="208"/>
  <c r="T37" i="208"/>
  <c r="S37" i="208"/>
  <c r="X36" i="208"/>
  <c r="W36" i="208"/>
  <c r="T36" i="208"/>
  <c r="S36" i="208"/>
  <c r="X35" i="208"/>
  <c r="W35" i="208"/>
  <c r="T35" i="208"/>
  <c r="S35" i="208"/>
  <c r="X34" i="208"/>
  <c r="W34" i="208"/>
  <c r="T34" i="208"/>
  <c r="S34" i="208"/>
  <c r="X33" i="208"/>
  <c r="W33" i="208"/>
  <c r="T33" i="208"/>
  <c r="S33" i="208"/>
  <c r="X32" i="208"/>
  <c r="W32" i="208"/>
  <c r="T32" i="208"/>
  <c r="S32" i="208"/>
  <c r="X31" i="208"/>
  <c r="W31" i="208"/>
  <c r="T31" i="208"/>
  <c r="S31" i="208"/>
  <c r="X30" i="208"/>
  <c r="W30" i="208"/>
  <c r="T30" i="208"/>
  <c r="S30" i="208"/>
  <c r="X29" i="208"/>
  <c r="W29" i="208"/>
  <c r="T29" i="208"/>
  <c r="S29" i="208"/>
  <c r="X28" i="208"/>
  <c r="W28" i="208"/>
  <c r="T28" i="208"/>
  <c r="S28" i="208"/>
  <c r="X27" i="208"/>
  <c r="W27" i="208"/>
  <c r="T27" i="208"/>
  <c r="S27" i="208"/>
  <c r="X25" i="208"/>
  <c r="W25" i="208"/>
  <c r="T25" i="208"/>
  <c r="S25" i="208"/>
  <c r="X24" i="208"/>
  <c r="W24" i="208"/>
  <c r="T24" i="208"/>
  <c r="S24" i="208"/>
  <c r="X23" i="208"/>
  <c r="W23" i="208"/>
  <c r="T23" i="208"/>
  <c r="S23" i="208"/>
  <c r="X22" i="208"/>
  <c r="W22" i="208"/>
  <c r="T22" i="208"/>
  <c r="S22" i="208"/>
  <c r="X21" i="208"/>
  <c r="W21" i="208"/>
  <c r="T21" i="208"/>
  <c r="S21" i="208"/>
  <c r="X20" i="208"/>
  <c r="W20" i="208"/>
  <c r="T20" i="208"/>
  <c r="S20" i="208"/>
  <c r="X19" i="208"/>
  <c r="W19" i="208"/>
  <c r="T19" i="208"/>
  <c r="S19" i="208"/>
  <c r="X18" i="208"/>
  <c r="W18" i="208"/>
  <c r="T18" i="208"/>
  <c r="S18" i="208"/>
  <c r="X17" i="208"/>
  <c r="W17" i="208"/>
  <c r="T17" i="208"/>
  <c r="S17" i="208"/>
  <c r="X16" i="208"/>
  <c r="W16" i="208"/>
  <c r="T16" i="208"/>
  <c r="S16" i="208"/>
  <c r="X15" i="208"/>
  <c r="W15" i="208"/>
  <c r="T15" i="208"/>
  <c r="S15" i="208"/>
  <c r="X14" i="208"/>
  <c r="W14" i="208"/>
  <c r="T14" i="208"/>
  <c r="S14" i="208"/>
  <c r="X13" i="208"/>
  <c r="W13" i="208"/>
  <c r="T13" i="208"/>
  <c r="S13" i="208"/>
  <c r="X12" i="208"/>
  <c r="W12" i="208"/>
  <c r="T12" i="208"/>
  <c r="S12" i="208"/>
  <c r="X11" i="208"/>
  <c r="W11" i="208"/>
  <c r="T11" i="208"/>
  <c r="S11" i="208"/>
  <c r="X10" i="208"/>
  <c r="W10" i="208"/>
  <c r="T10" i="208"/>
  <c r="S10" i="208"/>
  <c r="X9" i="208"/>
  <c r="W9" i="208"/>
  <c r="T9" i="208"/>
  <c r="S9" i="208"/>
  <c r="X8" i="208"/>
  <c r="W8" i="208"/>
  <c r="T8" i="208"/>
  <c r="S8" i="208"/>
  <c r="X7" i="208"/>
  <c r="W7" i="208"/>
  <c r="T7" i="208"/>
  <c r="S7" i="208"/>
  <c r="X6" i="208"/>
  <c r="W6" i="208"/>
  <c r="T6" i="208"/>
  <c r="S6" i="208"/>
  <c r="X5" i="208"/>
  <c r="W5" i="208"/>
  <c r="T5" i="208"/>
  <c r="S5" i="208"/>
  <c r="X4" i="208"/>
  <c r="W4" i="208"/>
  <c r="T4" i="208"/>
  <c r="S4" i="208"/>
  <c r="X3" i="208"/>
  <c r="W3" i="208"/>
  <c r="T3" i="208"/>
  <c r="S3" i="208"/>
  <c r="P2" i="208"/>
  <c r="N73" i="1" s="1"/>
  <c r="O2" i="208"/>
  <c r="J73" i="1" s="1"/>
  <c r="N2" i="208"/>
  <c r="M2" i="208"/>
  <c r="X49" i="206"/>
  <c r="W49" i="206"/>
  <c r="T49" i="206"/>
  <c r="S49" i="206"/>
  <c r="X48" i="206"/>
  <c r="W48" i="206"/>
  <c r="T48" i="206"/>
  <c r="S48" i="206"/>
  <c r="X47" i="206"/>
  <c r="W47" i="206"/>
  <c r="T47" i="206"/>
  <c r="S47" i="206"/>
  <c r="X46" i="206"/>
  <c r="W46" i="206"/>
  <c r="T46" i="206"/>
  <c r="S46" i="206"/>
  <c r="X45" i="206"/>
  <c r="W45" i="206"/>
  <c r="T45" i="206"/>
  <c r="S45" i="206"/>
  <c r="X44" i="206"/>
  <c r="W44" i="206"/>
  <c r="T44" i="206"/>
  <c r="S44" i="206"/>
  <c r="X43" i="206"/>
  <c r="W43" i="206"/>
  <c r="T43" i="206"/>
  <c r="S43" i="206"/>
  <c r="X42" i="206"/>
  <c r="W42" i="206"/>
  <c r="T42" i="206"/>
  <c r="S42" i="206"/>
  <c r="X41" i="206"/>
  <c r="W41" i="206"/>
  <c r="T41" i="206"/>
  <c r="S41" i="206"/>
  <c r="X40" i="206"/>
  <c r="W40" i="206"/>
  <c r="T40" i="206"/>
  <c r="S40" i="206"/>
  <c r="X39" i="206"/>
  <c r="W39" i="206"/>
  <c r="T39" i="206"/>
  <c r="S39" i="206"/>
  <c r="X38" i="206"/>
  <c r="W38" i="206"/>
  <c r="T38" i="206"/>
  <c r="S38" i="206"/>
  <c r="X37" i="206"/>
  <c r="W37" i="206"/>
  <c r="T37" i="206"/>
  <c r="S37" i="206"/>
  <c r="X36" i="206"/>
  <c r="W36" i="206"/>
  <c r="T36" i="206"/>
  <c r="S36" i="206"/>
  <c r="X35" i="206"/>
  <c r="W35" i="206"/>
  <c r="T35" i="206"/>
  <c r="S35" i="206"/>
  <c r="X34" i="206"/>
  <c r="W34" i="206"/>
  <c r="T34" i="206"/>
  <c r="S34" i="206"/>
  <c r="X33" i="206"/>
  <c r="W33" i="206"/>
  <c r="T33" i="206"/>
  <c r="S33" i="206"/>
  <c r="X32" i="206"/>
  <c r="W32" i="206"/>
  <c r="T32" i="206"/>
  <c r="S32" i="206"/>
  <c r="X31" i="206"/>
  <c r="W31" i="206"/>
  <c r="T31" i="206"/>
  <c r="S31" i="206"/>
  <c r="X30" i="206"/>
  <c r="W30" i="206"/>
  <c r="T30" i="206"/>
  <c r="S30" i="206"/>
  <c r="X29" i="206"/>
  <c r="W29" i="206"/>
  <c r="T29" i="206"/>
  <c r="S29" i="206"/>
  <c r="X28" i="206"/>
  <c r="W28" i="206"/>
  <c r="T28" i="206"/>
  <c r="S28" i="206"/>
  <c r="X27" i="206"/>
  <c r="W27" i="206"/>
  <c r="T27" i="206"/>
  <c r="S27" i="206"/>
  <c r="X25" i="206"/>
  <c r="W25" i="206"/>
  <c r="T25" i="206"/>
  <c r="S25" i="206"/>
  <c r="X24" i="206"/>
  <c r="W24" i="206"/>
  <c r="T24" i="206"/>
  <c r="S24" i="206"/>
  <c r="X23" i="206"/>
  <c r="W23" i="206"/>
  <c r="T23" i="206"/>
  <c r="S23" i="206"/>
  <c r="X22" i="206"/>
  <c r="W22" i="206"/>
  <c r="T22" i="206"/>
  <c r="S22" i="206"/>
  <c r="X21" i="206"/>
  <c r="W21" i="206"/>
  <c r="T21" i="206"/>
  <c r="S21" i="206"/>
  <c r="X20" i="206"/>
  <c r="W20" i="206"/>
  <c r="T20" i="206"/>
  <c r="S20" i="206"/>
  <c r="X19" i="206"/>
  <c r="W19" i="206"/>
  <c r="T19" i="206"/>
  <c r="S19" i="206"/>
  <c r="X18" i="206"/>
  <c r="W18" i="206"/>
  <c r="T18" i="206"/>
  <c r="S18" i="206"/>
  <c r="X17" i="206"/>
  <c r="W17" i="206"/>
  <c r="T17" i="206"/>
  <c r="S17" i="206"/>
  <c r="X16" i="206"/>
  <c r="W16" i="206"/>
  <c r="T16" i="206"/>
  <c r="S16" i="206"/>
  <c r="X15" i="206"/>
  <c r="W15" i="206"/>
  <c r="T15" i="206"/>
  <c r="S15" i="206"/>
  <c r="X14" i="206"/>
  <c r="W14" i="206"/>
  <c r="T14" i="206"/>
  <c r="S14" i="206"/>
  <c r="X13" i="206"/>
  <c r="W13" i="206"/>
  <c r="T13" i="206"/>
  <c r="S13" i="206"/>
  <c r="X12" i="206"/>
  <c r="W12" i="206"/>
  <c r="T12" i="206"/>
  <c r="S12" i="206"/>
  <c r="X11" i="206"/>
  <c r="W11" i="206"/>
  <c r="T11" i="206"/>
  <c r="S11" i="206"/>
  <c r="X10" i="206"/>
  <c r="W10" i="206"/>
  <c r="T10" i="206"/>
  <c r="S10" i="206"/>
  <c r="X9" i="206"/>
  <c r="W9" i="206"/>
  <c r="T9" i="206"/>
  <c r="S9" i="206"/>
  <c r="X8" i="206"/>
  <c r="W8" i="206"/>
  <c r="T8" i="206"/>
  <c r="S8" i="206"/>
  <c r="X7" i="206"/>
  <c r="W7" i="206"/>
  <c r="T7" i="206"/>
  <c r="S7" i="206"/>
  <c r="X6" i="206"/>
  <c r="W6" i="206"/>
  <c r="T6" i="206"/>
  <c r="S6" i="206"/>
  <c r="X5" i="206"/>
  <c r="W5" i="206"/>
  <c r="T5" i="206"/>
  <c r="S5" i="206"/>
  <c r="X4" i="206"/>
  <c r="W4" i="206"/>
  <c r="T4" i="206"/>
  <c r="S4" i="206"/>
  <c r="X3" i="206"/>
  <c r="W3" i="206"/>
  <c r="T3" i="206"/>
  <c r="S3" i="206"/>
  <c r="P2" i="206"/>
  <c r="N72" i="1" s="1"/>
  <c r="O2" i="206"/>
  <c r="J72" i="1" s="1"/>
  <c r="N2" i="206"/>
  <c r="M2" i="206"/>
  <c r="X49" i="205"/>
  <c r="W49" i="205"/>
  <c r="T49" i="205"/>
  <c r="S49" i="205"/>
  <c r="X48" i="205"/>
  <c r="W48" i="205"/>
  <c r="T48" i="205"/>
  <c r="S48" i="205"/>
  <c r="X47" i="205"/>
  <c r="W47" i="205"/>
  <c r="T47" i="205"/>
  <c r="S47" i="205"/>
  <c r="X46" i="205"/>
  <c r="W46" i="205"/>
  <c r="T46" i="205"/>
  <c r="S46" i="205"/>
  <c r="X45" i="205"/>
  <c r="W45" i="205"/>
  <c r="T45" i="205"/>
  <c r="S45" i="205"/>
  <c r="X44" i="205"/>
  <c r="W44" i="205"/>
  <c r="T44" i="205"/>
  <c r="S44" i="205"/>
  <c r="X43" i="205"/>
  <c r="W43" i="205"/>
  <c r="T43" i="205"/>
  <c r="S43" i="205"/>
  <c r="X42" i="205"/>
  <c r="W42" i="205"/>
  <c r="T42" i="205"/>
  <c r="S42" i="205"/>
  <c r="X41" i="205"/>
  <c r="W41" i="205"/>
  <c r="T41" i="205"/>
  <c r="S41" i="205"/>
  <c r="X40" i="205"/>
  <c r="W40" i="205"/>
  <c r="T40" i="205"/>
  <c r="S40" i="205"/>
  <c r="X39" i="205"/>
  <c r="W39" i="205"/>
  <c r="T39" i="205"/>
  <c r="S39" i="205"/>
  <c r="X38" i="205"/>
  <c r="W38" i="205"/>
  <c r="T38" i="205"/>
  <c r="S38" i="205"/>
  <c r="X37" i="205"/>
  <c r="W37" i="205"/>
  <c r="T37" i="205"/>
  <c r="S37" i="205"/>
  <c r="X36" i="205"/>
  <c r="W36" i="205"/>
  <c r="T36" i="205"/>
  <c r="S36" i="205"/>
  <c r="X35" i="205"/>
  <c r="W35" i="205"/>
  <c r="T35" i="205"/>
  <c r="S35" i="205"/>
  <c r="X34" i="205"/>
  <c r="W34" i="205"/>
  <c r="T34" i="205"/>
  <c r="S34" i="205"/>
  <c r="X33" i="205"/>
  <c r="W33" i="205"/>
  <c r="T33" i="205"/>
  <c r="S33" i="205"/>
  <c r="X32" i="205"/>
  <c r="W32" i="205"/>
  <c r="T32" i="205"/>
  <c r="S32" i="205"/>
  <c r="X31" i="205"/>
  <c r="W31" i="205"/>
  <c r="T31" i="205"/>
  <c r="S31" i="205"/>
  <c r="X30" i="205"/>
  <c r="W30" i="205"/>
  <c r="T30" i="205"/>
  <c r="S30" i="205"/>
  <c r="X29" i="205"/>
  <c r="W29" i="205"/>
  <c r="T29" i="205"/>
  <c r="S29" i="205"/>
  <c r="X28" i="205"/>
  <c r="W28" i="205"/>
  <c r="T28" i="205"/>
  <c r="S28" i="205"/>
  <c r="X27" i="205"/>
  <c r="W27" i="205"/>
  <c r="T27" i="205"/>
  <c r="S27" i="205"/>
  <c r="X25" i="205"/>
  <c r="W25" i="205"/>
  <c r="T25" i="205"/>
  <c r="S25" i="205"/>
  <c r="X24" i="205"/>
  <c r="W24" i="205"/>
  <c r="T24" i="205"/>
  <c r="S24" i="205"/>
  <c r="X23" i="205"/>
  <c r="W23" i="205"/>
  <c r="T23" i="205"/>
  <c r="S23" i="205"/>
  <c r="X22" i="205"/>
  <c r="W22" i="205"/>
  <c r="T22" i="205"/>
  <c r="S22" i="205"/>
  <c r="X21" i="205"/>
  <c r="W21" i="205"/>
  <c r="T21" i="205"/>
  <c r="S21" i="205"/>
  <c r="X20" i="205"/>
  <c r="W20" i="205"/>
  <c r="T20" i="205"/>
  <c r="S20" i="205"/>
  <c r="X19" i="205"/>
  <c r="W19" i="205"/>
  <c r="T19" i="205"/>
  <c r="S19" i="205"/>
  <c r="X18" i="205"/>
  <c r="W18" i="205"/>
  <c r="T18" i="205"/>
  <c r="S18" i="205"/>
  <c r="X17" i="205"/>
  <c r="W17" i="205"/>
  <c r="T17" i="205"/>
  <c r="S17" i="205"/>
  <c r="X16" i="205"/>
  <c r="W16" i="205"/>
  <c r="T16" i="205"/>
  <c r="S16" i="205"/>
  <c r="X15" i="205"/>
  <c r="W15" i="205"/>
  <c r="T15" i="205"/>
  <c r="S15" i="205"/>
  <c r="X14" i="205"/>
  <c r="W14" i="205"/>
  <c r="T14" i="205"/>
  <c r="S14" i="205"/>
  <c r="X13" i="205"/>
  <c r="W13" i="205"/>
  <c r="T13" i="205"/>
  <c r="S13" i="205"/>
  <c r="X12" i="205"/>
  <c r="W12" i="205"/>
  <c r="T12" i="205"/>
  <c r="S12" i="205"/>
  <c r="X11" i="205"/>
  <c r="W11" i="205"/>
  <c r="T11" i="205"/>
  <c r="S11" i="205"/>
  <c r="X10" i="205"/>
  <c r="W10" i="205"/>
  <c r="T10" i="205"/>
  <c r="S10" i="205"/>
  <c r="X9" i="205"/>
  <c r="W9" i="205"/>
  <c r="T9" i="205"/>
  <c r="S9" i="205"/>
  <c r="X8" i="205"/>
  <c r="W8" i="205"/>
  <c r="T8" i="205"/>
  <c r="S8" i="205"/>
  <c r="X7" i="205"/>
  <c r="W7" i="205"/>
  <c r="T7" i="205"/>
  <c r="S7" i="205"/>
  <c r="X6" i="205"/>
  <c r="W6" i="205"/>
  <c r="T6" i="205"/>
  <c r="S6" i="205"/>
  <c r="X5" i="205"/>
  <c r="W5" i="205"/>
  <c r="T5" i="205"/>
  <c r="S5" i="205"/>
  <c r="X4" i="205"/>
  <c r="W4" i="205"/>
  <c r="T4" i="205"/>
  <c r="S4" i="205"/>
  <c r="X3" i="205"/>
  <c r="W3" i="205"/>
  <c r="T3" i="205"/>
  <c r="S3" i="205"/>
  <c r="P2" i="205"/>
  <c r="N71" i="1" s="1"/>
  <c r="O2" i="205"/>
  <c r="J71" i="1" s="1"/>
  <c r="N2" i="205"/>
  <c r="M2" i="205"/>
  <c r="X49" i="199"/>
  <c r="W49" i="199"/>
  <c r="T49" i="199"/>
  <c r="S49" i="199"/>
  <c r="X48" i="199"/>
  <c r="W48" i="199"/>
  <c r="T48" i="199"/>
  <c r="S48" i="199"/>
  <c r="X47" i="199"/>
  <c r="W47" i="199"/>
  <c r="T47" i="199"/>
  <c r="S47" i="199"/>
  <c r="X46" i="199"/>
  <c r="W46" i="199"/>
  <c r="T46" i="199"/>
  <c r="S46" i="199"/>
  <c r="X45" i="199"/>
  <c r="W45" i="199"/>
  <c r="T45" i="199"/>
  <c r="S45" i="199"/>
  <c r="X44" i="199"/>
  <c r="W44" i="199"/>
  <c r="T44" i="199"/>
  <c r="S44" i="199"/>
  <c r="X43" i="199"/>
  <c r="W43" i="199"/>
  <c r="T43" i="199"/>
  <c r="S43" i="199"/>
  <c r="X42" i="199"/>
  <c r="W42" i="199"/>
  <c r="T42" i="199"/>
  <c r="S42" i="199"/>
  <c r="X41" i="199"/>
  <c r="W41" i="199"/>
  <c r="T41" i="199"/>
  <c r="S41" i="199"/>
  <c r="X40" i="199"/>
  <c r="W40" i="199"/>
  <c r="T40" i="199"/>
  <c r="S40" i="199"/>
  <c r="X39" i="199"/>
  <c r="W39" i="199"/>
  <c r="T39" i="199"/>
  <c r="S39" i="199"/>
  <c r="X38" i="199"/>
  <c r="W38" i="199"/>
  <c r="T38" i="199"/>
  <c r="S38" i="199"/>
  <c r="X37" i="199"/>
  <c r="W37" i="199"/>
  <c r="T37" i="199"/>
  <c r="S37" i="199"/>
  <c r="X36" i="199"/>
  <c r="W36" i="199"/>
  <c r="T36" i="199"/>
  <c r="S36" i="199"/>
  <c r="X35" i="199"/>
  <c r="W35" i="199"/>
  <c r="T35" i="199"/>
  <c r="S35" i="199"/>
  <c r="X34" i="199"/>
  <c r="W34" i="199"/>
  <c r="T34" i="199"/>
  <c r="S34" i="199"/>
  <c r="X33" i="199"/>
  <c r="W33" i="199"/>
  <c r="T33" i="199"/>
  <c r="S33" i="199"/>
  <c r="X32" i="199"/>
  <c r="W32" i="199"/>
  <c r="T32" i="199"/>
  <c r="S32" i="199"/>
  <c r="X31" i="199"/>
  <c r="W31" i="199"/>
  <c r="T31" i="199"/>
  <c r="S31" i="199"/>
  <c r="X30" i="199"/>
  <c r="W30" i="199"/>
  <c r="T30" i="199"/>
  <c r="S30" i="199"/>
  <c r="X29" i="199"/>
  <c r="W29" i="199"/>
  <c r="T29" i="199"/>
  <c r="S29" i="199"/>
  <c r="X28" i="199"/>
  <c r="W28" i="199"/>
  <c r="T28" i="199"/>
  <c r="S28" i="199"/>
  <c r="X27" i="199"/>
  <c r="W27" i="199"/>
  <c r="T27" i="199"/>
  <c r="S27" i="199"/>
  <c r="X25" i="199"/>
  <c r="W25" i="199"/>
  <c r="T25" i="199"/>
  <c r="S25" i="199"/>
  <c r="X24" i="199"/>
  <c r="W24" i="199"/>
  <c r="T24" i="199"/>
  <c r="S24" i="199"/>
  <c r="X23" i="199"/>
  <c r="W23" i="199"/>
  <c r="T23" i="199"/>
  <c r="S23" i="199"/>
  <c r="X22" i="199"/>
  <c r="W22" i="199"/>
  <c r="T22" i="199"/>
  <c r="S22" i="199"/>
  <c r="X21" i="199"/>
  <c r="W21" i="199"/>
  <c r="T21" i="199"/>
  <c r="S21" i="199"/>
  <c r="X20" i="199"/>
  <c r="W20" i="199"/>
  <c r="T20" i="199"/>
  <c r="S20" i="199"/>
  <c r="X19" i="199"/>
  <c r="W19" i="199"/>
  <c r="T19" i="199"/>
  <c r="S19" i="199"/>
  <c r="X18" i="199"/>
  <c r="W18" i="199"/>
  <c r="T18" i="199"/>
  <c r="S18" i="199"/>
  <c r="X17" i="199"/>
  <c r="W17" i="199"/>
  <c r="T17" i="199"/>
  <c r="S17" i="199"/>
  <c r="X16" i="199"/>
  <c r="W16" i="199"/>
  <c r="T16" i="199"/>
  <c r="S16" i="199"/>
  <c r="X15" i="199"/>
  <c r="W15" i="199"/>
  <c r="T15" i="199"/>
  <c r="S15" i="199"/>
  <c r="X14" i="199"/>
  <c r="W14" i="199"/>
  <c r="T14" i="199"/>
  <c r="S14" i="199"/>
  <c r="X13" i="199"/>
  <c r="W13" i="199"/>
  <c r="T13" i="199"/>
  <c r="S13" i="199"/>
  <c r="X12" i="199"/>
  <c r="W12" i="199"/>
  <c r="T12" i="199"/>
  <c r="S12" i="199"/>
  <c r="X11" i="199"/>
  <c r="W11" i="199"/>
  <c r="T11" i="199"/>
  <c r="S11" i="199"/>
  <c r="X10" i="199"/>
  <c r="W10" i="199"/>
  <c r="T10" i="199"/>
  <c r="S10" i="199"/>
  <c r="X9" i="199"/>
  <c r="W9" i="199"/>
  <c r="T9" i="199"/>
  <c r="S9" i="199"/>
  <c r="X8" i="199"/>
  <c r="W8" i="199"/>
  <c r="T8" i="199"/>
  <c r="S8" i="199"/>
  <c r="X7" i="199"/>
  <c r="W7" i="199"/>
  <c r="T7" i="199"/>
  <c r="S7" i="199"/>
  <c r="X6" i="199"/>
  <c r="W6" i="199"/>
  <c r="T6" i="199"/>
  <c r="S6" i="199"/>
  <c r="X5" i="199"/>
  <c r="W5" i="199"/>
  <c r="T5" i="199"/>
  <c r="S5" i="199"/>
  <c r="X4" i="199"/>
  <c r="W4" i="199"/>
  <c r="T4" i="199"/>
  <c r="S4" i="199"/>
  <c r="X3" i="199"/>
  <c r="W3" i="199"/>
  <c r="T3" i="199"/>
  <c r="S3" i="199"/>
  <c r="P2" i="199"/>
  <c r="N70" i="1" s="1"/>
  <c r="O2" i="199"/>
  <c r="J70" i="1" s="1"/>
  <c r="N2" i="199"/>
  <c r="M2" i="199"/>
  <c r="X49" i="193"/>
  <c r="W49" i="193"/>
  <c r="T49" i="193"/>
  <c r="S49" i="193"/>
  <c r="X48" i="193"/>
  <c r="W48" i="193"/>
  <c r="T48" i="193"/>
  <c r="S48" i="193"/>
  <c r="X47" i="193"/>
  <c r="W47" i="193"/>
  <c r="T47" i="193"/>
  <c r="S47" i="193"/>
  <c r="X46" i="193"/>
  <c r="W46" i="193"/>
  <c r="T46" i="193"/>
  <c r="S46" i="193"/>
  <c r="X45" i="193"/>
  <c r="W45" i="193"/>
  <c r="T45" i="193"/>
  <c r="S45" i="193"/>
  <c r="X44" i="193"/>
  <c r="W44" i="193"/>
  <c r="T44" i="193"/>
  <c r="S44" i="193"/>
  <c r="X43" i="193"/>
  <c r="W43" i="193"/>
  <c r="T43" i="193"/>
  <c r="S43" i="193"/>
  <c r="X42" i="193"/>
  <c r="W42" i="193"/>
  <c r="T42" i="193"/>
  <c r="S42" i="193"/>
  <c r="X41" i="193"/>
  <c r="W41" i="193"/>
  <c r="T41" i="193"/>
  <c r="S41" i="193"/>
  <c r="X40" i="193"/>
  <c r="W40" i="193"/>
  <c r="T40" i="193"/>
  <c r="S40" i="193"/>
  <c r="X39" i="193"/>
  <c r="W39" i="193"/>
  <c r="T39" i="193"/>
  <c r="S39" i="193"/>
  <c r="X38" i="193"/>
  <c r="W38" i="193"/>
  <c r="T38" i="193"/>
  <c r="S38" i="193"/>
  <c r="X37" i="193"/>
  <c r="W37" i="193"/>
  <c r="T37" i="193"/>
  <c r="S37" i="193"/>
  <c r="X36" i="193"/>
  <c r="W36" i="193"/>
  <c r="T36" i="193"/>
  <c r="S36" i="193"/>
  <c r="X35" i="193"/>
  <c r="W35" i="193"/>
  <c r="T35" i="193"/>
  <c r="S35" i="193"/>
  <c r="X34" i="193"/>
  <c r="W34" i="193"/>
  <c r="T34" i="193"/>
  <c r="S34" i="193"/>
  <c r="X33" i="193"/>
  <c r="W33" i="193"/>
  <c r="T33" i="193"/>
  <c r="S33" i="193"/>
  <c r="X32" i="193"/>
  <c r="W32" i="193"/>
  <c r="T32" i="193"/>
  <c r="S32" i="193"/>
  <c r="X31" i="193"/>
  <c r="W31" i="193"/>
  <c r="T31" i="193"/>
  <c r="S31" i="193"/>
  <c r="X30" i="193"/>
  <c r="W30" i="193"/>
  <c r="T30" i="193"/>
  <c r="S30" i="193"/>
  <c r="X29" i="193"/>
  <c r="W29" i="193"/>
  <c r="T29" i="193"/>
  <c r="S29" i="193"/>
  <c r="X28" i="193"/>
  <c r="W28" i="193"/>
  <c r="T28" i="193"/>
  <c r="S28" i="193"/>
  <c r="X27" i="193"/>
  <c r="W27" i="193"/>
  <c r="T27" i="193"/>
  <c r="S27" i="193"/>
  <c r="X25" i="193"/>
  <c r="W25" i="193"/>
  <c r="T25" i="193"/>
  <c r="S25" i="193"/>
  <c r="X24" i="193"/>
  <c r="W24" i="193"/>
  <c r="T24" i="193"/>
  <c r="S24" i="193"/>
  <c r="X23" i="193"/>
  <c r="W23" i="193"/>
  <c r="T23" i="193"/>
  <c r="S23" i="193"/>
  <c r="X22" i="193"/>
  <c r="W22" i="193"/>
  <c r="T22" i="193"/>
  <c r="S22" i="193"/>
  <c r="X21" i="193"/>
  <c r="W21" i="193"/>
  <c r="T21" i="193"/>
  <c r="S21" i="193"/>
  <c r="X20" i="193"/>
  <c r="W20" i="193"/>
  <c r="T20" i="193"/>
  <c r="S20" i="193"/>
  <c r="X19" i="193"/>
  <c r="W19" i="193"/>
  <c r="T19" i="193"/>
  <c r="S19" i="193"/>
  <c r="X18" i="193"/>
  <c r="W18" i="193"/>
  <c r="T18" i="193"/>
  <c r="S18" i="193"/>
  <c r="X17" i="193"/>
  <c r="W17" i="193"/>
  <c r="T17" i="193"/>
  <c r="S17" i="193"/>
  <c r="X16" i="193"/>
  <c r="W16" i="193"/>
  <c r="T16" i="193"/>
  <c r="S16" i="193"/>
  <c r="X15" i="193"/>
  <c r="W15" i="193"/>
  <c r="T15" i="193"/>
  <c r="S15" i="193"/>
  <c r="X14" i="193"/>
  <c r="W14" i="193"/>
  <c r="T14" i="193"/>
  <c r="S14" i="193"/>
  <c r="X13" i="193"/>
  <c r="W13" i="193"/>
  <c r="T13" i="193"/>
  <c r="S13" i="193"/>
  <c r="X12" i="193"/>
  <c r="W12" i="193"/>
  <c r="T12" i="193"/>
  <c r="S12" i="193"/>
  <c r="X11" i="193"/>
  <c r="W11" i="193"/>
  <c r="T11" i="193"/>
  <c r="S11" i="193"/>
  <c r="X10" i="193"/>
  <c r="W10" i="193"/>
  <c r="T10" i="193"/>
  <c r="S10" i="193"/>
  <c r="X9" i="193"/>
  <c r="W9" i="193"/>
  <c r="T9" i="193"/>
  <c r="S9" i="193"/>
  <c r="X8" i="193"/>
  <c r="W8" i="193"/>
  <c r="T8" i="193"/>
  <c r="S8" i="193"/>
  <c r="X7" i="193"/>
  <c r="W7" i="193"/>
  <c r="T7" i="193"/>
  <c r="S7" i="193"/>
  <c r="X6" i="193"/>
  <c r="W6" i="193"/>
  <c r="T6" i="193"/>
  <c r="S6" i="193"/>
  <c r="X5" i="193"/>
  <c r="W5" i="193"/>
  <c r="T5" i="193"/>
  <c r="S5" i="193"/>
  <c r="X4" i="193"/>
  <c r="W4" i="193"/>
  <c r="T4" i="193"/>
  <c r="S4" i="193"/>
  <c r="X3" i="193"/>
  <c r="W3" i="193"/>
  <c r="T3" i="193"/>
  <c r="S3" i="193"/>
  <c r="P2" i="193"/>
  <c r="N69" i="1" s="1"/>
  <c r="O2" i="193"/>
  <c r="J69" i="1" s="1"/>
  <c r="N2" i="193"/>
  <c r="M2" i="193"/>
  <c r="X49" i="192"/>
  <c r="W49" i="192"/>
  <c r="T49" i="192"/>
  <c r="S49" i="192"/>
  <c r="X48" i="192"/>
  <c r="W48" i="192"/>
  <c r="T48" i="192"/>
  <c r="S48" i="192"/>
  <c r="X47" i="192"/>
  <c r="W47" i="192"/>
  <c r="T47" i="192"/>
  <c r="S47" i="192"/>
  <c r="X46" i="192"/>
  <c r="W46" i="192"/>
  <c r="T46" i="192"/>
  <c r="S46" i="192"/>
  <c r="X45" i="192"/>
  <c r="W45" i="192"/>
  <c r="T45" i="192"/>
  <c r="S45" i="192"/>
  <c r="X44" i="192"/>
  <c r="W44" i="192"/>
  <c r="T44" i="192"/>
  <c r="S44" i="192"/>
  <c r="X43" i="192"/>
  <c r="W43" i="192"/>
  <c r="T43" i="192"/>
  <c r="S43" i="192"/>
  <c r="X42" i="192"/>
  <c r="W42" i="192"/>
  <c r="T42" i="192"/>
  <c r="S42" i="192"/>
  <c r="X41" i="192"/>
  <c r="W41" i="192"/>
  <c r="T41" i="192"/>
  <c r="S41" i="192"/>
  <c r="X40" i="192"/>
  <c r="W40" i="192"/>
  <c r="T40" i="192"/>
  <c r="S40" i="192"/>
  <c r="X39" i="192"/>
  <c r="W39" i="192"/>
  <c r="T39" i="192"/>
  <c r="S39" i="192"/>
  <c r="X38" i="192"/>
  <c r="W38" i="192"/>
  <c r="T38" i="192"/>
  <c r="S38" i="192"/>
  <c r="X37" i="192"/>
  <c r="W37" i="192"/>
  <c r="T37" i="192"/>
  <c r="S37" i="192"/>
  <c r="X36" i="192"/>
  <c r="W36" i="192"/>
  <c r="T36" i="192"/>
  <c r="S36" i="192"/>
  <c r="X35" i="192"/>
  <c r="W35" i="192"/>
  <c r="T35" i="192"/>
  <c r="S35" i="192"/>
  <c r="X34" i="192"/>
  <c r="W34" i="192"/>
  <c r="T34" i="192"/>
  <c r="S34" i="192"/>
  <c r="X33" i="192"/>
  <c r="W33" i="192"/>
  <c r="T33" i="192"/>
  <c r="S33" i="192"/>
  <c r="X32" i="192"/>
  <c r="W32" i="192"/>
  <c r="T32" i="192"/>
  <c r="S32" i="192"/>
  <c r="X31" i="192"/>
  <c r="W31" i="192"/>
  <c r="T31" i="192"/>
  <c r="S31" i="192"/>
  <c r="X30" i="192"/>
  <c r="W30" i="192"/>
  <c r="T30" i="192"/>
  <c r="S30" i="192"/>
  <c r="X29" i="192"/>
  <c r="W29" i="192"/>
  <c r="T29" i="192"/>
  <c r="S29" i="192"/>
  <c r="X28" i="192"/>
  <c r="W28" i="192"/>
  <c r="T28" i="192"/>
  <c r="S28" i="192"/>
  <c r="X27" i="192"/>
  <c r="W27" i="192"/>
  <c r="T27" i="192"/>
  <c r="S27" i="192"/>
  <c r="X25" i="192"/>
  <c r="W25" i="192"/>
  <c r="T25" i="192"/>
  <c r="S25" i="192"/>
  <c r="X24" i="192"/>
  <c r="W24" i="192"/>
  <c r="T24" i="192"/>
  <c r="S24" i="192"/>
  <c r="X23" i="192"/>
  <c r="W23" i="192"/>
  <c r="T23" i="192"/>
  <c r="S23" i="192"/>
  <c r="X22" i="192"/>
  <c r="W22" i="192"/>
  <c r="T22" i="192"/>
  <c r="S22" i="192"/>
  <c r="X21" i="192"/>
  <c r="W21" i="192"/>
  <c r="T21" i="192"/>
  <c r="S21" i="192"/>
  <c r="X20" i="192"/>
  <c r="W20" i="192"/>
  <c r="T20" i="192"/>
  <c r="S20" i="192"/>
  <c r="X19" i="192"/>
  <c r="W19" i="192"/>
  <c r="T19" i="192"/>
  <c r="S19" i="192"/>
  <c r="X18" i="192"/>
  <c r="W18" i="192"/>
  <c r="T18" i="192"/>
  <c r="S18" i="192"/>
  <c r="X17" i="192"/>
  <c r="W17" i="192"/>
  <c r="T17" i="192"/>
  <c r="S17" i="192"/>
  <c r="X16" i="192"/>
  <c r="W16" i="192"/>
  <c r="T16" i="192"/>
  <c r="S16" i="192"/>
  <c r="X15" i="192"/>
  <c r="W15" i="192"/>
  <c r="T15" i="192"/>
  <c r="S15" i="192"/>
  <c r="X14" i="192"/>
  <c r="W14" i="192"/>
  <c r="T14" i="192"/>
  <c r="S14" i="192"/>
  <c r="X13" i="192"/>
  <c r="W13" i="192"/>
  <c r="T13" i="192"/>
  <c r="S13" i="192"/>
  <c r="X12" i="192"/>
  <c r="W12" i="192"/>
  <c r="T12" i="192"/>
  <c r="S12" i="192"/>
  <c r="X11" i="192"/>
  <c r="W11" i="192"/>
  <c r="T11" i="192"/>
  <c r="S11" i="192"/>
  <c r="X10" i="192"/>
  <c r="W10" i="192"/>
  <c r="T10" i="192"/>
  <c r="S10" i="192"/>
  <c r="X9" i="192"/>
  <c r="W9" i="192"/>
  <c r="T9" i="192"/>
  <c r="S9" i="192"/>
  <c r="X8" i="192"/>
  <c r="W8" i="192"/>
  <c r="T8" i="192"/>
  <c r="S8" i="192"/>
  <c r="X7" i="192"/>
  <c r="W7" i="192"/>
  <c r="T7" i="192"/>
  <c r="S7" i="192"/>
  <c r="X6" i="192"/>
  <c r="W6" i="192"/>
  <c r="T6" i="192"/>
  <c r="S6" i="192"/>
  <c r="X5" i="192"/>
  <c r="W5" i="192"/>
  <c r="T5" i="192"/>
  <c r="S5" i="192"/>
  <c r="X4" i="192"/>
  <c r="W4" i="192"/>
  <c r="T4" i="192"/>
  <c r="S4" i="192"/>
  <c r="X3" i="192"/>
  <c r="W3" i="192"/>
  <c r="T3" i="192"/>
  <c r="S3" i="192"/>
  <c r="P2" i="192"/>
  <c r="N68" i="1" s="1"/>
  <c r="O2" i="192"/>
  <c r="J68" i="1" s="1"/>
  <c r="N2" i="192"/>
  <c r="M2" i="192"/>
  <c r="X49" i="191"/>
  <c r="W49" i="191"/>
  <c r="T49" i="191"/>
  <c r="S49" i="191"/>
  <c r="X48" i="191"/>
  <c r="W48" i="191"/>
  <c r="T48" i="191"/>
  <c r="S48" i="191"/>
  <c r="X47" i="191"/>
  <c r="W47" i="191"/>
  <c r="T47" i="191"/>
  <c r="S47" i="191"/>
  <c r="X46" i="191"/>
  <c r="W46" i="191"/>
  <c r="T46" i="191"/>
  <c r="S46" i="191"/>
  <c r="X45" i="191"/>
  <c r="W45" i="191"/>
  <c r="T45" i="191"/>
  <c r="S45" i="191"/>
  <c r="X44" i="191"/>
  <c r="W44" i="191"/>
  <c r="T44" i="191"/>
  <c r="S44" i="191"/>
  <c r="X43" i="191"/>
  <c r="W43" i="191"/>
  <c r="T43" i="191"/>
  <c r="S43" i="191"/>
  <c r="X42" i="191"/>
  <c r="W42" i="191"/>
  <c r="T42" i="191"/>
  <c r="S42" i="191"/>
  <c r="X41" i="191"/>
  <c r="W41" i="191"/>
  <c r="T41" i="191"/>
  <c r="S41" i="191"/>
  <c r="X40" i="191"/>
  <c r="W40" i="191"/>
  <c r="T40" i="191"/>
  <c r="S40" i="191"/>
  <c r="X39" i="191"/>
  <c r="W39" i="191"/>
  <c r="T39" i="191"/>
  <c r="S39" i="191"/>
  <c r="X38" i="191"/>
  <c r="W38" i="191"/>
  <c r="T38" i="191"/>
  <c r="S38" i="191"/>
  <c r="X37" i="191"/>
  <c r="W37" i="191"/>
  <c r="T37" i="191"/>
  <c r="S37" i="191"/>
  <c r="X36" i="191"/>
  <c r="W36" i="191"/>
  <c r="T36" i="191"/>
  <c r="S36" i="191"/>
  <c r="X35" i="191"/>
  <c r="W35" i="191"/>
  <c r="T35" i="191"/>
  <c r="S35" i="191"/>
  <c r="X34" i="191"/>
  <c r="W34" i="191"/>
  <c r="T34" i="191"/>
  <c r="S34" i="191"/>
  <c r="X33" i="191"/>
  <c r="W33" i="191"/>
  <c r="T33" i="191"/>
  <c r="S33" i="191"/>
  <c r="X32" i="191"/>
  <c r="W32" i="191"/>
  <c r="T32" i="191"/>
  <c r="S32" i="191"/>
  <c r="X31" i="191"/>
  <c r="W31" i="191"/>
  <c r="T31" i="191"/>
  <c r="S31" i="191"/>
  <c r="X30" i="191"/>
  <c r="W30" i="191"/>
  <c r="T30" i="191"/>
  <c r="S30" i="191"/>
  <c r="X29" i="191"/>
  <c r="W29" i="191"/>
  <c r="T29" i="191"/>
  <c r="S29" i="191"/>
  <c r="X28" i="191"/>
  <c r="W28" i="191"/>
  <c r="T28" i="191"/>
  <c r="S28" i="191"/>
  <c r="X27" i="191"/>
  <c r="W27" i="191"/>
  <c r="T27" i="191"/>
  <c r="S27" i="191"/>
  <c r="X25" i="191"/>
  <c r="W25" i="191"/>
  <c r="T25" i="191"/>
  <c r="S25" i="191"/>
  <c r="X24" i="191"/>
  <c r="W24" i="191"/>
  <c r="T24" i="191"/>
  <c r="S24" i="191"/>
  <c r="X23" i="191"/>
  <c r="W23" i="191"/>
  <c r="T23" i="191"/>
  <c r="S23" i="191"/>
  <c r="X22" i="191"/>
  <c r="W22" i="191"/>
  <c r="T22" i="191"/>
  <c r="S22" i="191"/>
  <c r="X21" i="191"/>
  <c r="W21" i="191"/>
  <c r="T21" i="191"/>
  <c r="S21" i="191"/>
  <c r="X20" i="191"/>
  <c r="W20" i="191"/>
  <c r="T20" i="191"/>
  <c r="S20" i="191"/>
  <c r="X19" i="191"/>
  <c r="W19" i="191"/>
  <c r="T19" i="191"/>
  <c r="S19" i="191"/>
  <c r="X18" i="191"/>
  <c r="W18" i="191"/>
  <c r="T18" i="191"/>
  <c r="S18" i="191"/>
  <c r="X17" i="191"/>
  <c r="W17" i="191"/>
  <c r="T17" i="191"/>
  <c r="S17" i="191"/>
  <c r="X16" i="191"/>
  <c r="W16" i="191"/>
  <c r="T16" i="191"/>
  <c r="S16" i="191"/>
  <c r="X15" i="191"/>
  <c r="W15" i="191"/>
  <c r="T15" i="191"/>
  <c r="S15" i="191"/>
  <c r="X14" i="191"/>
  <c r="W14" i="191"/>
  <c r="T14" i="191"/>
  <c r="S14" i="191"/>
  <c r="X13" i="191"/>
  <c r="W13" i="191"/>
  <c r="T13" i="191"/>
  <c r="S13" i="191"/>
  <c r="X12" i="191"/>
  <c r="W12" i="191"/>
  <c r="T12" i="191"/>
  <c r="S12" i="191"/>
  <c r="X11" i="191"/>
  <c r="W11" i="191"/>
  <c r="T11" i="191"/>
  <c r="S11" i="191"/>
  <c r="X10" i="191"/>
  <c r="W10" i="191"/>
  <c r="T10" i="191"/>
  <c r="S10" i="191"/>
  <c r="X9" i="191"/>
  <c r="W9" i="191"/>
  <c r="T9" i="191"/>
  <c r="S9" i="191"/>
  <c r="X8" i="191"/>
  <c r="W8" i="191"/>
  <c r="T8" i="191"/>
  <c r="S8" i="191"/>
  <c r="X7" i="191"/>
  <c r="W7" i="191"/>
  <c r="T7" i="191"/>
  <c r="S7" i="191"/>
  <c r="X6" i="191"/>
  <c r="W6" i="191"/>
  <c r="T6" i="191"/>
  <c r="S6" i="191"/>
  <c r="X5" i="191"/>
  <c r="W5" i="191"/>
  <c r="T5" i="191"/>
  <c r="S5" i="191"/>
  <c r="X4" i="191"/>
  <c r="W4" i="191"/>
  <c r="T4" i="191"/>
  <c r="S4" i="191"/>
  <c r="X3" i="191"/>
  <c r="W3" i="191"/>
  <c r="T3" i="191"/>
  <c r="S3" i="191"/>
  <c r="P2" i="191"/>
  <c r="N67" i="1" s="1"/>
  <c r="O2" i="191"/>
  <c r="J67" i="1" s="1"/>
  <c r="N2" i="191"/>
  <c r="M2" i="191"/>
  <c r="X49" i="190"/>
  <c r="W49" i="190"/>
  <c r="T49" i="190"/>
  <c r="S49" i="190"/>
  <c r="X48" i="190"/>
  <c r="W48" i="190"/>
  <c r="T48" i="190"/>
  <c r="S48" i="190"/>
  <c r="X47" i="190"/>
  <c r="W47" i="190"/>
  <c r="T47" i="190"/>
  <c r="S47" i="190"/>
  <c r="X46" i="190"/>
  <c r="W46" i="190"/>
  <c r="T46" i="190"/>
  <c r="S46" i="190"/>
  <c r="X45" i="190"/>
  <c r="W45" i="190"/>
  <c r="T45" i="190"/>
  <c r="S45" i="190"/>
  <c r="X44" i="190"/>
  <c r="W44" i="190"/>
  <c r="T44" i="190"/>
  <c r="S44" i="190"/>
  <c r="X43" i="190"/>
  <c r="W43" i="190"/>
  <c r="T43" i="190"/>
  <c r="S43" i="190"/>
  <c r="X42" i="190"/>
  <c r="W42" i="190"/>
  <c r="T42" i="190"/>
  <c r="S42" i="190"/>
  <c r="X41" i="190"/>
  <c r="W41" i="190"/>
  <c r="T41" i="190"/>
  <c r="S41" i="190"/>
  <c r="X40" i="190"/>
  <c r="W40" i="190"/>
  <c r="T40" i="190"/>
  <c r="S40" i="190"/>
  <c r="X39" i="190"/>
  <c r="W39" i="190"/>
  <c r="T39" i="190"/>
  <c r="S39" i="190"/>
  <c r="X38" i="190"/>
  <c r="W38" i="190"/>
  <c r="T38" i="190"/>
  <c r="S38" i="190"/>
  <c r="X37" i="190"/>
  <c r="W37" i="190"/>
  <c r="T37" i="190"/>
  <c r="S37" i="190"/>
  <c r="X36" i="190"/>
  <c r="W36" i="190"/>
  <c r="T36" i="190"/>
  <c r="S36" i="190"/>
  <c r="X35" i="190"/>
  <c r="W35" i="190"/>
  <c r="T35" i="190"/>
  <c r="S35" i="190"/>
  <c r="X34" i="190"/>
  <c r="W34" i="190"/>
  <c r="T34" i="190"/>
  <c r="S34" i="190"/>
  <c r="X33" i="190"/>
  <c r="W33" i="190"/>
  <c r="T33" i="190"/>
  <c r="S33" i="190"/>
  <c r="X32" i="190"/>
  <c r="W32" i="190"/>
  <c r="T32" i="190"/>
  <c r="S32" i="190"/>
  <c r="X31" i="190"/>
  <c r="W31" i="190"/>
  <c r="T31" i="190"/>
  <c r="S31" i="190"/>
  <c r="X30" i="190"/>
  <c r="W30" i="190"/>
  <c r="T30" i="190"/>
  <c r="S30" i="190"/>
  <c r="X29" i="190"/>
  <c r="W29" i="190"/>
  <c r="T29" i="190"/>
  <c r="S29" i="190"/>
  <c r="X28" i="190"/>
  <c r="W28" i="190"/>
  <c r="T28" i="190"/>
  <c r="S28" i="190"/>
  <c r="X27" i="190"/>
  <c r="W27" i="190"/>
  <c r="T27" i="190"/>
  <c r="S27" i="190"/>
  <c r="X25" i="190"/>
  <c r="W25" i="190"/>
  <c r="T25" i="190"/>
  <c r="S25" i="190"/>
  <c r="X24" i="190"/>
  <c r="W24" i="190"/>
  <c r="T24" i="190"/>
  <c r="S24" i="190"/>
  <c r="X23" i="190"/>
  <c r="W23" i="190"/>
  <c r="T23" i="190"/>
  <c r="S23" i="190"/>
  <c r="X22" i="190"/>
  <c r="W22" i="190"/>
  <c r="T22" i="190"/>
  <c r="S22" i="190"/>
  <c r="X21" i="190"/>
  <c r="W21" i="190"/>
  <c r="T21" i="190"/>
  <c r="S21" i="190"/>
  <c r="X20" i="190"/>
  <c r="W20" i="190"/>
  <c r="T20" i="190"/>
  <c r="S20" i="190"/>
  <c r="X19" i="190"/>
  <c r="W19" i="190"/>
  <c r="T19" i="190"/>
  <c r="S19" i="190"/>
  <c r="X18" i="190"/>
  <c r="W18" i="190"/>
  <c r="T18" i="190"/>
  <c r="S18" i="190"/>
  <c r="X17" i="190"/>
  <c r="W17" i="190"/>
  <c r="T17" i="190"/>
  <c r="S17" i="190"/>
  <c r="X16" i="190"/>
  <c r="W16" i="190"/>
  <c r="T16" i="190"/>
  <c r="S16" i="190"/>
  <c r="X15" i="190"/>
  <c r="W15" i="190"/>
  <c r="T15" i="190"/>
  <c r="S15" i="190"/>
  <c r="X14" i="190"/>
  <c r="W14" i="190"/>
  <c r="T14" i="190"/>
  <c r="S14" i="190"/>
  <c r="X13" i="190"/>
  <c r="W13" i="190"/>
  <c r="T13" i="190"/>
  <c r="S13" i="190"/>
  <c r="X12" i="190"/>
  <c r="W12" i="190"/>
  <c r="T12" i="190"/>
  <c r="S12" i="190"/>
  <c r="X11" i="190"/>
  <c r="W11" i="190"/>
  <c r="T11" i="190"/>
  <c r="S11" i="190"/>
  <c r="X10" i="190"/>
  <c r="W10" i="190"/>
  <c r="T10" i="190"/>
  <c r="S10" i="190"/>
  <c r="X9" i="190"/>
  <c r="W9" i="190"/>
  <c r="T9" i="190"/>
  <c r="S9" i="190"/>
  <c r="X8" i="190"/>
  <c r="W8" i="190"/>
  <c r="T8" i="190"/>
  <c r="S8" i="190"/>
  <c r="X7" i="190"/>
  <c r="W7" i="190"/>
  <c r="T7" i="190"/>
  <c r="S7" i="190"/>
  <c r="X6" i="190"/>
  <c r="W6" i="190"/>
  <c r="T6" i="190"/>
  <c r="S6" i="190"/>
  <c r="X5" i="190"/>
  <c r="W5" i="190"/>
  <c r="T5" i="190"/>
  <c r="S5" i="190"/>
  <c r="X4" i="190"/>
  <c r="W4" i="190"/>
  <c r="T4" i="190"/>
  <c r="S4" i="190"/>
  <c r="X3" i="190"/>
  <c r="W3" i="190"/>
  <c r="T3" i="190"/>
  <c r="S3" i="190"/>
  <c r="P2" i="190"/>
  <c r="N66" i="1" s="1"/>
  <c r="O2" i="190"/>
  <c r="J66" i="1" s="1"/>
  <c r="N2" i="190"/>
  <c r="M2" i="190"/>
  <c r="X49" i="177"/>
  <c r="W49" i="177"/>
  <c r="T49" i="177"/>
  <c r="S49" i="177"/>
  <c r="X48" i="177"/>
  <c r="W48" i="177"/>
  <c r="T48" i="177"/>
  <c r="S48" i="177"/>
  <c r="X47" i="177"/>
  <c r="W47" i="177"/>
  <c r="T47" i="177"/>
  <c r="S47" i="177"/>
  <c r="X46" i="177"/>
  <c r="W46" i="177"/>
  <c r="T46" i="177"/>
  <c r="S46" i="177"/>
  <c r="X45" i="177"/>
  <c r="W45" i="177"/>
  <c r="T45" i="177"/>
  <c r="S45" i="177"/>
  <c r="X44" i="177"/>
  <c r="W44" i="177"/>
  <c r="T44" i="177"/>
  <c r="S44" i="177"/>
  <c r="X43" i="177"/>
  <c r="W43" i="177"/>
  <c r="T43" i="177"/>
  <c r="S43" i="177"/>
  <c r="X42" i="177"/>
  <c r="W42" i="177"/>
  <c r="T42" i="177"/>
  <c r="S42" i="177"/>
  <c r="X41" i="177"/>
  <c r="W41" i="177"/>
  <c r="T41" i="177"/>
  <c r="S41" i="177"/>
  <c r="X40" i="177"/>
  <c r="W40" i="177"/>
  <c r="T40" i="177"/>
  <c r="S40" i="177"/>
  <c r="X39" i="177"/>
  <c r="W39" i="177"/>
  <c r="T39" i="177"/>
  <c r="S39" i="177"/>
  <c r="X38" i="177"/>
  <c r="W38" i="177"/>
  <c r="T38" i="177"/>
  <c r="S38" i="177"/>
  <c r="X37" i="177"/>
  <c r="W37" i="177"/>
  <c r="T37" i="177"/>
  <c r="S37" i="177"/>
  <c r="X36" i="177"/>
  <c r="W36" i="177"/>
  <c r="T36" i="177"/>
  <c r="S36" i="177"/>
  <c r="X35" i="177"/>
  <c r="W35" i="177"/>
  <c r="T35" i="177"/>
  <c r="S35" i="177"/>
  <c r="X34" i="177"/>
  <c r="W34" i="177"/>
  <c r="T34" i="177"/>
  <c r="S34" i="177"/>
  <c r="X33" i="177"/>
  <c r="W33" i="177"/>
  <c r="T33" i="177"/>
  <c r="S33" i="177"/>
  <c r="X32" i="177"/>
  <c r="W32" i="177"/>
  <c r="T32" i="177"/>
  <c r="S32" i="177"/>
  <c r="X31" i="177"/>
  <c r="W31" i="177"/>
  <c r="T31" i="177"/>
  <c r="S31" i="177"/>
  <c r="X30" i="177"/>
  <c r="W30" i="177"/>
  <c r="T30" i="177"/>
  <c r="S30" i="177"/>
  <c r="X29" i="177"/>
  <c r="W29" i="177"/>
  <c r="T29" i="177"/>
  <c r="S29" i="177"/>
  <c r="X28" i="177"/>
  <c r="W28" i="177"/>
  <c r="T28" i="177"/>
  <c r="S28" i="177"/>
  <c r="X27" i="177"/>
  <c r="W27" i="177"/>
  <c r="T27" i="177"/>
  <c r="S27" i="177"/>
  <c r="X25" i="177"/>
  <c r="W25" i="177"/>
  <c r="T25" i="177"/>
  <c r="S25" i="177"/>
  <c r="X24" i="177"/>
  <c r="W24" i="177"/>
  <c r="T24" i="177"/>
  <c r="S24" i="177"/>
  <c r="X23" i="177"/>
  <c r="W23" i="177"/>
  <c r="T23" i="177"/>
  <c r="S23" i="177"/>
  <c r="X22" i="177"/>
  <c r="W22" i="177"/>
  <c r="T22" i="177"/>
  <c r="S22" i="177"/>
  <c r="X21" i="177"/>
  <c r="W21" i="177"/>
  <c r="T21" i="177"/>
  <c r="S21" i="177"/>
  <c r="X20" i="177"/>
  <c r="W20" i="177"/>
  <c r="T20" i="177"/>
  <c r="S20" i="177"/>
  <c r="X19" i="177"/>
  <c r="W19" i="177"/>
  <c r="T19" i="177"/>
  <c r="S19" i="177"/>
  <c r="X18" i="177"/>
  <c r="W18" i="177"/>
  <c r="T18" i="177"/>
  <c r="S18" i="177"/>
  <c r="X17" i="177"/>
  <c r="W17" i="177"/>
  <c r="T17" i="177"/>
  <c r="S17" i="177"/>
  <c r="X16" i="177"/>
  <c r="W16" i="177"/>
  <c r="T16" i="177"/>
  <c r="S16" i="177"/>
  <c r="X15" i="177"/>
  <c r="W15" i="177"/>
  <c r="T15" i="177"/>
  <c r="S15" i="177"/>
  <c r="X14" i="177"/>
  <c r="W14" i="177"/>
  <c r="T14" i="177"/>
  <c r="S14" i="177"/>
  <c r="X13" i="177"/>
  <c r="W13" i="177"/>
  <c r="T13" i="177"/>
  <c r="S13" i="177"/>
  <c r="X12" i="177"/>
  <c r="W12" i="177"/>
  <c r="T12" i="177"/>
  <c r="S12" i="177"/>
  <c r="X11" i="177"/>
  <c r="W11" i="177"/>
  <c r="T11" i="177"/>
  <c r="S11" i="177"/>
  <c r="X10" i="177"/>
  <c r="W10" i="177"/>
  <c r="T10" i="177"/>
  <c r="S10" i="177"/>
  <c r="X9" i="177"/>
  <c r="W9" i="177"/>
  <c r="T9" i="177"/>
  <c r="S9" i="177"/>
  <c r="X8" i="177"/>
  <c r="W8" i="177"/>
  <c r="T8" i="177"/>
  <c r="S8" i="177"/>
  <c r="X7" i="177"/>
  <c r="W7" i="177"/>
  <c r="T7" i="177"/>
  <c r="S7" i="177"/>
  <c r="X6" i="177"/>
  <c r="W6" i="177"/>
  <c r="T6" i="177"/>
  <c r="S6" i="177"/>
  <c r="X5" i="177"/>
  <c r="W5" i="177"/>
  <c r="T5" i="177"/>
  <c r="S5" i="177"/>
  <c r="X4" i="177"/>
  <c r="W4" i="177"/>
  <c r="T4" i="177"/>
  <c r="S4" i="177"/>
  <c r="X3" i="177"/>
  <c r="W3" i="177"/>
  <c r="T3" i="177"/>
  <c r="S3" i="177"/>
  <c r="P2" i="177"/>
  <c r="N65" i="1" s="1"/>
  <c r="O2" i="177"/>
  <c r="J65" i="1" s="1"/>
  <c r="N2" i="177"/>
  <c r="M2" i="177"/>
  <c r="X49" i="189"/>
  <c r="W49" i="189"/>
  <c r="T49" i="189"/>
  <c r="S49" i="189"/>
  <c r="X48" i="189"/>
  <c r="W48" i="189"/>
  <c r="T48" i="189"/>
  <c r="S48" i="189"/>
  <c r="X47" i="189"/>
  <c r="W47" i="189"/>
  <c r="T47" i="189"/>
  <c r="S47" i="189"/>
  <c r="X46" i="189"/>
  <c r="W46" i="189"/>
  <c r="T46" i="189"/>
  <c r="S46" i="189"/>
  <c r="X45" i="189"/>
  <c r="W45" i="189"/>
  <c r="T45" i="189"/>
  <c r="S45" i="189"/>
  <c r="X44" i="189"/>
  <c r="W44" i="189"/>
  <c r="T44" i="189"/>
  <c r="S44" i="189"/>
  <c r="X43" i="189"/>
  <c r="W43" i="189"/>
  <c r="T43" i="189"/>
  <c r="S43" i="189"/>
  <c r="X42" i="189"/>
  <c r="W42" i="189"/>
  <c r="T42" i="189"/>
  <c r="S42" i="189"/>
  <c r="X41" i="189"/>
  <c r="W41" i="189"/>
  <c r="T41" i="189"/>
  <c r="S41" i="189"/>
  <c r="X40" i="189"/>
  <c r="W40" i="189"/>
  <c r="T40" i="189"/>
  <c r="S40" i="189"/>
  <c r="X39" i="189"/>
  <c r="W39" i="189"/>
  <c r="T39" i="189"/>
  <c r="S39" i="189"/>
  <c r="X38" i="189"/>
  <c r="W38" i="189"/>
  <c r="T38" i="189"/>
  <c r="S38" i="189"/>
  <c r="X37" i="189"/>
  <c r="W37" i="189"/>
  <c r="T37" i="189"/>
  <c r="S37" i="189"/>
  <c r="X36" i="189"/>
  <c r="W36" i="189"/>
  <c r="T36" i="189"/>
  <c r="S36" i="189"/>
  <c r="X35" i="189"/>
  <c r="W35" i="189"/>
  <c r="T35" i="189"/>
  <c r="S35" i="189"/>
  <c r="X34" i="189"/>
  <c r="W34" i="189"/>
  <c r="T34" i="189"/>
  <c r="S34" i="189"/>
  <c r="X33" i="189"/>
  <c r="W33" i="189"/>
  <c r="T33" i="189"/>
  <c r="S33" i="189"/>
  <c r="X32" i="189"/>
  <c r="W32" i="189"/>
  <c r="T32" i="189"/>
  <c r="S32" i="189"/>
  <c r="X31" i="189"/>
  <c r="W31" i="189"/>
  <c r="T31" i="189"/>
  <c r="S31" i="189"/>
  <c r="X30" i="189"/>
  <c r="W30" i="189"/>
  <c r="T30" i="189"/>
  <c r="S30" i="189"/>
  <c r="X29" i="189"/>
  <c r="W29" i="189"/>
  <c r="T29" i="189"/>
  <c r="S29" i="189"/>
  <c r="X28" i="189"/>
  <c r="W28" i="189"/>
  <c r="T28" i="189"/>
  <c r="S28" i="189"/>
  <c r="X27" i="189"/>
  <c r="W27" i="189"/>
  <c r="T27" i="189"/>
  <c r="S27" i="189"/>
  <c r="X25" i="189"/>
  <c r="W25" i="189"/>
  <c r="T25" i="189"/>
  <c r="S25" i="189"/>
  <c r="X24" i="189"/>
  <c r="W24" i="189"/>
  <c r="T24" i="189"/>
  <c r="S24" i="189"/>
  <c r="X23" i="189"/>
  <c r="W23" i="189"/>
  <c r="T23" i="189"/>
  <c r="S23" i="189"/>
  <c r="X22" i="189"/>
  <c r="W22" i="189"/>
  <c r="T22" i="189"/>
  <c r="S22" i="189"/>
  <c r="X21" i="189"/>
  <c r="W21" i="189"/>
  <c r="T21" i="189"/>
  <c r="S21" i="189"/>
  <c r="X20" i="189"/>
  <c r="W20" i="189"/>
  <c r="T20" i="189"/>
  <c r="S20" i="189"/>
  <c r="X19" i="189"/>
  <c r="W19" i="189"/>
  <c r="T19" i="189"/>
  <c r="S19" i="189"/>
  <c r="X18" i="189"/>
  <c r="W18" i="189"/>
  <c r="T18" i="189"/>
  <c r="S18" i="189"/>
  <c r="X17" i="189"/>
  <c r="W17" i="189"/>
  <c r="T17" i="189"/>
  <c r="S17" i="189"/>
  <c r="X16" i="189"/>
  <c r="W16" i="189"/>
  <c r="T16" i="189"/>
  <c r="S16" i="189"/>
  <c r="X15" i="189"/>
  <c r="W15" i="189"/>
  <c r="T15" i="189"/>
  <c r="S15" i="189"/>
  <c r="X14" i="189"/>
  <c r="W14" i="189"/>
  <c r="T14" i="189"/>
  <c r="S14" i="189"/>
  <c r="X13" i="189"/>
  <c r="W13" i="189"/>
  <c r="T13" i="189"/>
  <c r="S13" i="189"/>
  <c r="X12" i="189"/>
  <c r="W12" i="189"/>
  <c r="T12" i="189"/>
  <c r="S12" i="189"/>
  <c r="X11" i="189"/>
  <c r="W11" i="189"/>
  <c r="T11" i="189"/>
  <c r="S11" i="189"/>
  <c r="X10" i="189"/>
  <c r="W10" i="189"/>
  <c r="T10" i="189"/>
  <c r="S10" i="189"/>
  <c r="X9" i="189"/>
  <c r="W9" i="189"/>
  <c r="T9" i="189"/>
  <c r="S9" i="189"/>
  <c r="X8" i="189"/>
  <c r="W8" i="189"/>
  <c r="T8" i="189"/>
  <c r="S8" i="189"/>
  <c r="X7" i="189"/>
  <c r="W7" i="189"/>
  <c r="T7" i="189"/>
  <c r="S7" i="189"/>
  <c r="X6" i="189"/>
  <c r="W6" i="189"/>
  <c r="T6" i="189"/>
  <c r="S6" i="189"/>
  <c r="X5" i="189"/>
  <c r="W5" i="189"/>
  <c r="T5" i="189"/>
  <c r="S5" i="189"/>
  <c r="X4" i="189"/>
  <c r="W4" i="189"/>
  <c r="T4" i="189"/>
  <c r="S4" i="189"/>
  <c r="X3" i="189"/>
  <c r="W3" i="189"/>
  <c r="T3" i="189"/>
  <c r="S3" i="189"/>
  <c r="P2" i="189"/>
  <c r="N64" i="1" s="1"/>
  <c r="O2" i="189"/>
  <c r="J64" i="1" s="1"/>
  <c r="N2" i="189"/>
  <c r="M2" i="189"/>
  <c r="X49" i="164"/>
  <c r="W49" i="164"/>
  <c r="T49" i="164"/>
  <c r="S49" i="164"/>
  <c r="X48" i="164"/>
  <c r="W48" i="164"/>
  <c r="T48" i="164"/>
  <c r="S48" i="164"/>
  <c r="X47" i="164"/>
  <c r="W47" i="164"/>
  <c r="T47" i="164"/>
  <c r="S47" i="164"/>
  <c r="X46" i="164"/>
  <c r="W46" i="164"/>
  <c r="T46" i="164"/>
  <c r="S46" i="164"/>
  <c r="X45" i="164"/>
  <c r="W45" i="164"/>
  <c r="T45" i="164"/>
  <c r="S45" i="164"/>
  <c r="X44" i="164"/>
  <c r="W44" i="164"/>
  <c r="T44" i="164"/>
  <c r="S44" i="164"/>
  <c r="X43" i="164"/>
  <c r="W43" i="164"/>
  <c r="T43" i="164"/>
  <c r="S43" i="164"/>
  <c r="X42" i="164"/>
  <c r="W42" i="164"/>
  <c r="T42" i="164"/>
  <c r="S42" i="164"/>
  <c r="X41" i="164"/>
  <c r="W41" i="164"/>
  <c r="T41" i="164"/>
  <c r="S41" i="164"/>
  <c r="X40" i="164"/>
  <c r="W40" i="164"/>
  <c r="T40" i="164"/>
  <c r="S40" i="164"/>
  <c r="X39" i="164"/>
  <c r="W39" i="164"/>
  <c r="T39" i="164"/>
  <c r="S39" i="164"/>
  <c r="X38" i="164"/>
  <c r="W38" i="164"/>
  <c r="T38" i="164"/>
  <c r="S38" i="164"/>
  <c r="X37" i="164"/>
  <c r="W37" i="164"/>
  <c r="T37" i="164"/>
  <c r="S37" i="164"/>
  <c r="X36" i="164"/>
  <c r="W36" i="164"/>
  <c r="T36" i="164"/>
  <c r="S36" i="164"/>
  <c r="X35" i="164"/>
  <c r="W35" i="164"/>
  <c r="T35" i="164"/>
  <c r="S35" i="164"/>
  <c r="X34" i="164"/>
  <c r="W34" i="164"/>
  <c r="T34" i="164"/>
  <c r="S34" i="164"/>
  <c r="X33" i="164"/>
  <c r="W33" i="164"/>
  <c r="T33" i="164"/>
  <c r="S33" i="164"/>
  <c r="X32" i="164"/>
  <c r="W32" i="164"/>
  <c r="T32" i="164"/>
  <c r="S32" i="164"/>
  <c r="X31" i="164"/>
  <c r="W31" i="164"/>
  <c r="T31" i="164"/>
  <c r="S31" i="164"/>
  <c r="X30" i="164"/>
  <c r="W30" i="164"/>
  <c r="T30" i="164"/>
  <c r="S30" i="164"/>
  <c r="X29" i="164"/>
  <c r="W29" i="164"/>
  <c r="T29" i="164"/>
  <c r="S29" i="164"/>
  <c r="X28" i="164"/>
  <c r="W28" i="164"/>
  <c r="T28" i="164"/>
  <c r="S28" i="164"/>
  <c r="X27" i="164"/>
  <c r="W27" i="164"/>
  <c r="T27" i="164"/>
  <c r="S27" i="164"/>
  <c r="X25" i="164"/>
  <c r="W25" i="164"/>
  <c r="T25" i="164"/>
  <c r="S25" i="164"/>
  <c r="X24" i="164"/>
  <c r="W24" i="164"/>
  <c r="T24" i="164"/>
  <c r="S24" i="164"/>
  <c r="X23" i="164"/>
  <c r="W23" i="164"/>
  <c r="T23" i="164"/>
  <c r="S23" i="164"/>
  <c r="X22" i="164"/>
  <c r="W22" i="164"/>
  <c r="T22" i="164"/>
  <c r="S22" i="164"/>
  <c r="X21" i="164"/>
  <c r="W21" i="164"/>
  <c r="T21" i="164"/>
  <c r="S21" i="164"/>
  <c r="X20" i="164"/>
  <c r="W20" i="164"/>
  <c r="T20" i="164"/>
  <c r="S20" i="164"/>
  <c r="X19" i="164"/>
  <c r="W19" i="164"/>
  <c r="T19" i="164"/>
  <c r="S19" i="164"/>
  <c r="X18" i="164"/>
  <c r="W18" i="164"/>
  <c r="T18" i="164"/>
  <c r="S18" i="164"/>
  <c r="X17" i="164"/>
  <c r="W17" i="164"/>
  <c r="T17" i="164"/>
  <c r="S17" i="164"/>
  <c r="X16" i="164"/>
  <c r="W16" i="164"/>
  <c r="T16" i="164"/>
  <c r="S16" i="164"/>
  <c r="X15" i="164"/>
  <c r="W15" i="164"/>
  <c r="T15" i="164"/>
  <c r="S15" i="164"/>
  <c r="X14" i="164"/>
  <c r="W14" i="164"/>
  <c r="T14" i="164"/>
  <c r="S14" i="164"/>
  <c r="X13" i="164"/>
  <c r="W13" i="164"/>
  <c r="T13" i="164"/>
  <c r="S13" i="164"/>
  <c r="X12" i="164"/>
  <c r="W12" i="164"/>
  <c r="T12" i="164"/>
  <c r="S12" i="164"/>
  <c r="X11" i="164"/>
  <c r="W11" i="164"/>
  <c r="T11" i="164"/>
  <c r="S11" i="164"/>
  <c r="X10" i="164"/>
  <c r="W10" i="164"/>
  <c r="T10" i="164"/>
  <c r="S10" i="164"/>
  <c r="X9" i="164"/>
  <c r="W9" i="164"/>
  <c r="T9" i="164"/>
  <c r="S9" i="164"/>
  <c r="X8" i="164"/>
  <c r="W8" i="164"/>
  <c r="T8" i="164"/>
  <c r="S8" i="164"/>
  <c r="X7" i="164"/>
  <c r="W7" i="164"/>
  <c r="T7" i="164"/>
  <c r="S7" i="164"/>
  <c r="X6" i="164"/>
  <c r="W6" i="164"/>
  <c r="T6" i="164"/>
  <c r="S6" i="164"/>
  <c r="X5" i="164"/>
  <c r="W5" i="164"/>
  <c r="T5" i="164"/>
  <c r="S5" i="164"/>
  <c r="X4" i="164"/>
  <c r="W4" i="164"/>
  <c r="T4" i="164"/>
  <c r="S4" i="164"/>
  <c r="X3" i="164"/>
  <c r="W3" i="164"/>
  <c r="T3" i="164"/>
  <c r="S3" i="164"/>
  <c r="P2" i="164"/>
  <c r="N63" i="1" s="1"/>
  <c r="O2" i="164"/>
  <c r="J63" i="1" s="1"/>
  <c r="N2" i="164"/>
  <c r="M2" i="164"/>
  <c r="X49" i="161"/>
  <c r="W49" i="161"/>
  <c r="T49" i="161"/>
  <c r="S49" i="161"/>
  <c r="X48" i="161"/>
  <c r="W48" i="161"/>
  <c r="T48" i="161"/>
  <c r="S48" i="161"/>
  <c r="X47" i="161"/>
  <c r="W47" i="161"/>
  <c r="T47" i="161"/>
  <c r="S47" i="161"/>
  <c r="X46" i="161"/>
  <c r="W46" i="161"/>
  <c r="T46" i="161"/>
  <c r="S46" i="161"/>
  <c r="X45" i="161"/>
  <c r="W45" i="161"/>
  <c r="T45" i="161"/>
  <c r="S45" i="161"/>
  <c r="X44" i="161"/>
  <c r="W44" i="161"/>
  <c r="T44" i="161"/>
  <c r="S44" i="161"/>
  <c r="X43" i="161"/>
  <c r="W43" i="161"/>
  <c r="T43" i="161"/>
  <c r="S43" i="161"/>
  <c r="X42" i="161"/>
  <c r="W42" i="161"/>
  <c r="T42" i="161"/>
  <c r="S42" i="161"/>
  <c r="X41" i="161"/>
  <c r="W41" i="161"/>
  <c r="T41" i="161"/>
  <c r="S41" i="161"/>
  <c r="X40" i="161"/>
  <c r="W40" i="161"/>
  <c r="T40" i="161"/>
  <c r="S40" i="161"/>
  <c r="X39" i="161"/>
  <c r="W39" i="161"/>
  <c r="T39" i="161"/>
  <c r="S39" i="161"/>
  <c r="X38" i="161"/>
  <c r="W38" i="161"/>
  <c r="T38" i="161"/>
  <c r="S38" i="161"/>
  <c r="X37" i="161"/>
  <c r="W37" i="161"/>
  <c r="T37" i="161"/>
  <c r="S37" i="161"/>
  <c r="X36" i="161"/>
  <c r="W36" i="161"/>
  <c r="T36" i="161"/>
  <c r="S36" i="161"/>
  <c r="X35" i="161"/>
  <c r="W35" i="161"/>
  <c r="T35" i="161"/>
  <c r="S35" i="161"/>
  <c r="X34" i="161"/>
  <c r="W34" i="161"/>
  <c r="T34" i="161"/>
  <c r="S34" i="161"/>
  <c r="X33" i="161"/>
  <c r="W33" i="161"/>
  <c r="T33" i="161"/>
  <c r="S33" i="161"/>
  <c r="X32" i="161"/>
  <c r="W32" i="161"/>
  <c r="T32" i="161"/>
  <c r="S32" i="161"/>
  <c r="X31" i="161"/>
  <c r="W31" i="161"/>
  <c r="T31" i="161"/>
  <c r="S31" i="161"/>
  <c r="X30" i="161"/>
  <c r="W30" i="161"/>
  <c r="T30" i="161"/>
  <c r="S30" i="161"/>
  <c r="X29" i="161"/>
  <c r="W29" i="161"/>
  <c r="T29" i="161"/>
  <c r="S29" i="161"/>
  <c r="X28" i="161"/>
  <c r="W28" i="161"/>
  <c r="T28" i="161"/>
  <c r="S28" i="161"/>
  <c r="X27" i="161"/>
  <c r="W27" i="161"/>
  <c r="T27" i="161"/>
  <c r="S27" i="161"/>
  <c r="X25" i="161"/>
  <c r="W25" i="161"/>
  <c r="T25" i="161"/>
  <c r="S25" i="161"/>
  <c r="X24" i="161"/>
  <c r="W24" i="161"/>
  <c r="T24" i="161"/>
  <c r="S24" i="161"/>
  <c r="X23" i="161"/>
  <c r="W23" i="161"/>
  <c r="T23" i="161"/>
  <c r="S23" i="161"/>
  <c r="X22" i="161"/>
  <c r="W22" i="161"/>
  <c r="T22" i="161"/>
  <c r="S22" i="161"/>
  <c r="X21" i="161"/>
  <c r="W21" i="161"/>
  <c r="T21" i="161"/>
  <c r="S21" i="161"/>
  <c r="X20" i="161"/>
  <c r="W20" i="161"/>
  <c r="T20" i="161"/>
  <c r="S20" i="161"/>
  <c r="X19" i="161"/>
  <c r="W19" i="161"/>
  <c r="T19" i="161"/>
  <c r="S19" i="161"/>
  <c r="X18" i="161"/>
  <c r="W18" i="161"/>
  <c r="T18" i="161"/>
  <c r="S18" i="161"/>
  <c r="X17" i="161"/>
  <c r="W17" i="161"/>
  <c r="T17" i="161"/>
  <c r="S17" i="161"/>
  <c r="X16" i="161"/>
  <c r="W16" i="161"/>
  <c r="T16" i="161"/>
  <c r="S16" i="161"/>
  <c r="X15" i="161"/>
  <c r="W15" i="161"/>
  <c r="T15" i="161"/>
  <c r="S15" i="161"/>
  <c r="X14" i="161"/>
  <c r="W14" i="161"/>
  <c r="T14" i="161"/>
  <c r="S14" i="161"/>
  <c r="X13" i="161"/>
  <c r="W13" i="161"/>
  <c r="T13" i="161"/>
  <c r="S13" i="161"/>
  <c r="X12" i="161"/>
  <c r="W12" i="161"/>
  <c r="T12" i="161"/>
  <c r="S12" i="161"/>
  <c r="X11" i="161"/>
  <c r="W11" i="161"/>
  <c r="T11" i="161"/>
  <c r="S11" i="161"/>
  <c r="X10" i="161"/>
  <c r="W10" i="161"/>
  <c r="T10" i="161"/>
  <c r="S10" i="161"/>
  <c r="X9" i="161"/>
  <c r="W9" i="161"/>
  <c r="T9" i="161"/>
  <c r="S9" i="161"/>
  <c r="X8" i="161"/>
  <c r="W8" i="161"/>
  <c r="T8" i="161"/>
  <c r="S8" i="161"/>
  <c r="X7" i="161"/>
  <c r="W7" i="161"/>
  <c r="T7" i="161"/>
  <c r="S7" i="161"/>
  <c r="X6" i="161"/>
  <c r="W6" i="161"/>
  <c r="T6" i="161"/>
  <c r="S6" i="161"/>
  <c r="X5" i="161"/>
  <c r="W5" i="161"/>
  <c r="T5" i="161"/>
  <c r="S5" i="161"/>
  <c r="X4" i="161"/>
  <c r="W4" i="161"/>
  <c r="T4" i="161"/>
  <c r="S4" i="161"/>
  <c r="X3" i="161"/>
  <c r="W3" i="161"/>
  <c r="T3" i="161"/>
  <c r="S3" i="161"/>
  <c r="P2" i="161"/>
  <c r="N62" i="1" s="1"/>
  <c r="O2" i="161"/>
  <c r="J62" i="1" s="1"/>
  <c r="N2" i="161"/>
  <c r="M2" i="161"/>
  <c r="X49" i="153"/>
  <c r="W49" i="153"/>
  <c r="T49" i="153"/>
  <c r="S49" i="153"/>
  <c r="X48" i="153"/>
  <c r="W48" i="153"/>
  <c r="T48" i="153"/>
  <c r="S48" i="153"/>
  <c r="X47" i="153"/>
  <c r="W47" i="153"/>
  <c r="T47" i="153"/>
  <c r="S47" i="153"/>
  <c r="X46" i="153"/>
  <c r="W46" i="153"/>
  <c r="T46" i="153"/>
  <c r="S46" i="153"/>
  <c r="X45" i="153"/>
  <c r="W45" i="153"/>
  <c r="T45" i="153"/>
  <c r="S45" i="153"/>
  <c r="X44" i="153"/>
  <c r="W44" i="153"/>
  <c r="T44" i="153"/>
  <c r="S44" i="153"/>
  <c r="X43" i="153"/>
  <c r="W43" i="153"/>
  <c r="T43" i="153"/>
  <c r="S43" i="153"/>
  <c r="X42" i="153"/>
  <c r="W42" i="153"/>
  <c r="T42" i="153"/>
  <c r="S42" i="153"/>
  <c r="X41" i="153"/>
  <c r="W41" i="153"/>
  <c r="T41" i="153"/>
  <c r="S41" i="153"/>
  <c r="X40" i="153"/>
  <c r="W40" i="153"/>
  <c r="T40" i="153"/>
  <c r="S40" i="153"/>
  <c r="X39" i="153"/>
  <c r="W39" i="153"/>
  <c r="T39" i="153"/>
  <c r="S39" i="153"/>
  <c r="X38" i="153"/>
  <c r="W38" i="153"/>
  <c r="T38" i="153"/>
  <c r="S38" i="153"/>
  <c r="X37" i="153"/>
  <c r="W37" i="153"/>
  <c r="T37" i="153"/>
  <c r="S37" i="153"/>
  <c r="X36" i="153"/>
  <c r="W36" i="153"/>
  <c r="T36" i="153"/>
  <c r="S36" i="153"/>
  <c r="X35" i="153"/>
  <c r="W35" i="153"/>
  <c r="T35" i="153"/>
  <c r="S35" i="153"/>
  <c r="X34" i="153"/>
  <c r="W34" i="153"/>
  <c r="T34" i="153"/>
  <c r="S34" i="153"/>
  <c r="X33" i="153"/>
  <c r="W33" i="153"/>
  <c r="T33" i="153"/>
  <c r="S33" i="153"/>
  <c r="X32" i="153"/>
  <c r="W32" i="153"/>
  <c r="T32" i="153"/>
  <c r="S32" i="153"/>
  <c r="X31" i="153"/>
  <c r="W31" i="153"/>
  <c r="T31" i="153"/>
  <c r="S31" i="153"/>
  <c r="X30" i="153"/>
  <c r="W30" i="153"/>
  <c r="T30" i="153"/>
  <c r="S30" i="153"/>
  <c r="X29" i="153"/>
  <c r="W29" i="153"/>
  <c r="T29" i="153"/>
  <c r="S29" i="153"/>
  <c r="X28" i="153"/>
  <c r="W28" i="153"/>
  <c r="T28" i="153"/>
  <c r="S28" i="153"/>
  <c r="X27" i="153"/>
  <c r="W27" i="153"/>
  <c r="T27" i="153"/>
  <c r="S27" i="153"/>
  <c r="X25" i="153"/>
  <c r="W25" i="153"/>
  <c r="T25" i="153"/>
  <c r="S25" i="153"/>
  <c r="X24" i="153"/>
  <c r="W24" i="153"/>
  <c r="T24" i="153"/>
  <c r="S24" i="153"/>
  <c r="X23" i="153"/>
  <c r="W23" i="153"/>
  <c r="T23" i="153"/>
  <c r="S23" i="153"/>
  <c r="X22" i="153"/>
  <c r="W22" i="153"/>
  <c r="T22" i="153"/>
  <c r="S22" i="153"/>
  <c r="X21" i="153"/>
  <c r="W21" i="153"/>
  <c r="T21" i="153"/>
  <c r="S21" i="153"/>
  <c r="X20" i="153"/>
  <c r="W20" i="153"/>
  <c r="T20" i="153"/>
  <c r="S20" i="153"/>
  <c r="X19" i="153"/>
  <c r="W19" i="153"/>
  <c r="T19" i="153"/>
  <c r="S19" i="153"/>
  <c r="X18" i="153"/>
  <c r="W18" i="153"/>
  <c r="T18" i="153"/>
  <c r="S18" i="153"/>
  <c r="X17" i="153"/>
  <c r="W17" i="153"/>
  <c r="T17" i="153"/>
  <c r="S17" i="153"/>
  <c r="X16" i="153"/>
  <c r="W16" i="153"/>
  <c r="T16" i="153"/>
  <c r="S16" i="153"/>
  <c r="X15" i="153"/>
  <c r="W15" i="153"/>
  <c r="T15" i="153"/>
  <c r="S15" i="153"/>
  <c r="X14" i="153"/>
  <c r="W14" i="153"/>
  <c r="T14" i="153"/>
  <c r="S14" i="153"/>
  <c r="X13" i="153"/>
  <c r="W13" i="153"/>
  <c r="T13" i="153"/>
  <c r="S13" i="153"/>
  <c r="X12" i="153"/>
  <c r="W12" i="153"/>
  <c r="T12" i="153"/>
  <c r="S12" i="153"/>
  <c r="X11" i="153"/>
  <c r="W11" i="153"/>
  <c r="T11" i="153"/>
  <c r="S11" i="153"/>
  <c r="X10" i="153"/>
  <c r="W10" i="153"/>
  <c r="T10" i="153"/>
  <c r="S10" i="153"/>
  <c r="X9" i="153"/>
  <c r="W9" i="153"/>
  <c r="T9" i="153"/>
  <c r="S9" i="153"/>
  <c r="X8" i="153"/>
  <c r="W8" i="153"/>
  <c r="T8" i="153"/>
  <c r="S8" i="153"/>
  <c r="X7" i="153"/>
  <c r="W7" i="153"/>
  <c r="T7" i="153"/>
  <c r="S7" i="153"/>
  <c r="X6" i="153"/>
  <c r="W6" i="153"/>
  <c r="T6" i="153"/>
  <c r="S6" i="153"/>
  <c r="X5" i="153"/>
  <c r="W5" i="153"/>
  <c r="T5" i="153"/>
  <c r="S5" i="153"/>
  <c r="X4" i="153"/>
  <c r="W4" i="153"/>
  <c r="T4" i="153"/>
  <c r="S4" i="153"/>
  <c r="X3" i="153"/>
  <c r="W3" i="153"/>
  <c r="T3" i="153"/>
  <c r="S3" i="153"/>
  <c r="P2" i="153"/>
  <c r="N61" i="1" s="1"/>
  <c r="O2" i="153"/>
  <c r="J61" i="1" s="1"/>
  <c r="N2" i="153"/>
  <c r="M2" i="153"/>
  <c r="X49" i="140"/>
  <c r="W49" i="140"/>
  <c r="T49" i="140"/>
  <c r="S49" i="140"/>
  <c r="X48" i="140"/>
  <c r="W48" i="140"/>
  <c r="T48" i="140"/>
  <c r="S48" i="140"/>
  <c r="X47" i="140"/>
  <c r="W47" i="140"/>
  <c r="T47" i="140"/>
  <c r="S47" i="140"/>
  <c r="X46" i="140"/>
  <c r="W46" i="140"/>
  <c r="T46" i="140"/>
  <c r="S46" i="140"/>
  <c r="X45" i="140"/>
  <c r="W45" i="140"/>
  <c r="T45" i="140"/>
  <c r="S45" i="140"/>
  <c r="X44" i="140"/>
  <c r="W44" i="140"/>
  <c r="T44" i="140"/>
  <c r="S44" i="140"/>
  <c r="X43" i="140"/>
  <c r="W43" i="140"/>
  <c r="T43" i="140"/>
  <c r="S43" i="140"/>
  <c r="X42" i="140"/>
  <c r="W42" i="140"/>
  <c r="T42" i="140"/>
  <c r="S42" i="140"/>
  <c r="X41" i="140"/>
  <c r="W41" i="140"/>
  <c r="T41" i="140"/>
  <c r="S41" i="140"/>
  <c r="X40" i="140"/>
  <c r="W40" i="140"/>
  <c r="T40" i="140"/>
  <c r="S40" i="140"/>
  <c r="X39" i="140"/>
  <c r="W39" i="140"/>
  <c r="T39" i="140"/>
  <c r="S39" i="140"/>
  <c r="X38" i="140"/>
  <c r="W38" i="140"/>
  <c r="T38" i="140"/>
  <c r="S38" i="140"/>
  <c r="X37" i="140"/>
  <c r="W37" i="140"/>
  <c r="T37" i="140"/>
  <c r="S37" i="140"/>
  <c r="X36" i="140"/>
  <c r="W36" i="140"/>
  <c r="T36" i="140"/>
  <c r="S36" i="140"/>
  <c r="X35" i="140"/>
  <c r="W35" i="140"/>
  <c r="T35" i="140"/>
  <c r="S35" i="140"/>
  <c r="X34" i="140"/>
  <c r="W34" i="140"/>
  <c r="T34" i="140"/>
  <c r="S34" i="140"/>
  <c r="X33" i="140"/>
  <c r="W33" i="140"/>
  <c r="T33" i="140"/>
  <c r="S33" i="140"/>
  <c r="X32" i="140"/>
  <c r="W32" i="140"/>
  <c r="T32" i="140"/>
  <c r="S32" i="140"/>
  <c r="X31" i="140"/>
  <c r="W31" i="140"/>
  <c r="T31" i="140"/>
  <c r="S31" i="140"/>
  <c r="X30" i="140"/>
  <c r="W30" i="140"/>
  <c r="T30" i="140"/>
  <c r="S30" i="140"/>
  <c r="X29" i="140"/>
  <c r="W29" i="140"/>
  <c r="T29" i="140"/>
  <c r="S29" i="140"/>
  <c r="X28" i="140"/>
  <c r="W28" i="140"/>
  <c r="T28" i="140"/>
  <c r="S28" i="140"/>
  <c r="X27" i="140"/>
  <c r="W27" i="140"/>
  <c r="T27" i="140"/>
  <c r="S27" i="140"/>
  <c r="X25" i="140"/>
  <c r="W25" i="140"/>
  <c r="T25" i="140"/>
  <c r="S25" i="140"/>
  <c r="X24" i="140"/>
  <c r="W24" i="140"/>
  <c r="T24" i="140"/>
  <c r="S24" i="140"/>
  <c r="X23" i="140"/>
  <c r="W23" i="140"/>
  <c r="T23" i="140"/>
  <c r="S23" i="140"/>
  <c r="X22" i="140"/>
  <c r="W22" i="140"/>
  <c r="T22" i="140"/>
  <c r="S22" i="140"/>
  <c r="X21" i="140"/>
  <c r="W21" i="140"/>
  <c r="T21" i="140"/>
  <c r="S21" i="140"/>
  <c r="X20" i="140"/>
  <c r="W20" i="140"/>
  <c r="T20" i="140"/>
  <c r="S20" i="140"/>
  <c r="X19" i="140"/>
  <c r="W19" i="140"/>
  <c r="T19" i="140"/>
  <c r="S19" i="140"/>
  <c r="X18" i="140"/>
  <c r="W18" i="140"/>
  <c r="T18" i="140"/>
  <c r="S18" i="140"/>
  <c r="X17" i="140"/>
  <c r="W17" i="140"/>
  <c r="T17" i="140"/>
  <c r="S17" i="140"/>
  <c r="X16" i="140"/>
  <c r="W16" i="140"/>
  <c r="T16" i="140"/>
  <c r="S16" i="140"/>
  <c r="X15" i="140"/>
  <c r="W15" i="140"/>
  <c r="T15" i="140"/>
  <c r="S15" i="140"/>
  <c r="X14" i="140"/>
  <c r="W14" i="140"/>
  <c r="T14" i="140"/>
  <c r="S14" i="140"/>
  <c r="X13" i="140"/>
  <c r="W13" i="140"/>
  <c r="T13" i="140"/>
  <c r="S13" i="140"/>
  <c r="X12" i="140"/>
  <c r="W12" i="140"/>
  <c r="T12" i="140"/>
  <c r="S12" i="140"/>
  <c r="X11" i="140"/>
  <c r="W11" i="140"/>
  <c r="T11" i="140"/>
  <c r="S11" i="140"/>
  <c r="X10" i="140"/>
  <c r="W10" i="140"/>
  <c r="T10" i="140"/>
  <c r="S10" i="140"/>
  <c r="X9" i="140"/>
  <c r="W9" i="140"/>
  <c r="T9" i="140"/>
  <c r="S9" i="140"/>
  <c r="X8" i="140"/>
  <c r="W8" i="140"/>
  <c r="T8" i="140"/>
  <c r="S8" i="140"/>
  <c r="X7" i="140"/>
  <c r="W7" i="140"/>
  <c r="T7" i="140"/>
  <c r="S7" i="140"/>
  <c r="X6" i="140"/>
  <c r="W6" i="140"/>
  <c r="T6" i="140"/>
  <c r="S6" i="140"/>
  <c r="X5" i="140"/>
  <c r="W5" i="140"/>
  <c r="T5" i="140"/>
  <c r="S5" i="140"/>
  <c r="X4" i="140"/>
  <c r="W4" i="140"/>
  <c r="T4" i="140"/>
  <c r="S4" i="140"/>
  <c r="X3" i="140"/>
  <c r="W3" i="140"/>
  <c r="T3" i="140"/>
  <c r="S3" i="140"/>
  <c r="P2" i="140"/>
  <c r="N60" i="1" s="1"/>
  <c r="O2" i="140"/>
  <c r="J60" i="1" s="1"/>
  <c r="N2" i="140"/>
  <c r="M2" i="140"/>
  <c r="X49" i="136"/>
  <c r="W49" i="136"/>
  <c r="T49" i="136"/>
  <c r="S49" i="136"/>
  <c r="X48" i="136"/>
  <c r="W48" i="136"/>
  <c r="T48" i="136"/>
  <c r="S48" i="136"/>
  <c r="X47" i="136"/>
  <c r="W47" i="136"/>
  <c r="T47" i="136"/>
  <c r="S47" i="136"/>
  <c r="X46" i="136"/>
  <c r="W46" i="136"/>
  <c r="T46" i="136"/>
  <c r="S46" i="136"/>
  <c r="X45" i="136"/>
  <c r="W45" i="136"/>
  <c r="T45" i="136"/>
  <c r="S45" i="136"/>
  <c r="X44" i="136"/>
  <c r="W44" i="136"/>
  <c r="T44" i="136"/>
  <c r="S44" i="136"/>
  <c r="X43" i="136"/>
  <c r="W43" i="136"/>
  <c r="T43" i="136"/>
  <c r="S43" i="136"/>
  <c r="X42" i="136"/>
  <c r="W42" i="136"/>
  <c r="T42" i="136"/>
  <c r="S42" i="136"/>
  <c r="X41" i="136"/>
  <c r="W41" i="136"/>
  <c r="T41" i="136"/>
  <c r="S41" i="136"/>
  <c r="X40" i="136"/>
  <c r="W40" i="136"/>
  <c r="T40" i="136"/>
  <c r="S40" i="136"/>
  <c r="X39" i="136"/>
  <c r="W39" i="136"/>
  <c r="T39" i="136"/>
  <c r="S39" i="136"/>
  <c r="X38" i="136"/>
  <c r="W38" i="136"/>
  <c r="T38" i="136"/>
  <c r="S38" i="136"/>
  <c r="X37" i="136"/>
  <c r="W37" i="136"/>
  <c r="T37" i="136"/>
  <c r="S37" i="136"/>
  <c r="X36" i="136"/>
  <c r="W36" i="136"/>
  <c r="T36" i="136"/>
  <c r="S36" i="136"/>
  <c r="X35" i="136"/>
  <c r="W35" i="136"/>
  <c r="T35" i="136"/>
  <c r="S35" i="136"/>
  <c r="X34" i="136"/>
  <c r="W34" i="136"/>
  <c r="T34" i="136"/>
  <c r="S34" i="136"/>
  <c r="X33" i="136"/>
  <c r="W33" i="136"/>
  <c r="T33" i="136"/>
  <c r="S33" i="136"/>
  <c r="X32" i="136"/>
  <c r="W32" i="136"/>
  <c r="T32" i="136"/>
  <c r="S32" i="136"/>
  <c r="X31" i="136"/>
  <c r="W31" i="136"/>
  <c r="T31" i="136"/>
  <c r="S31" i="136"/>
  <c r="X30" i="136"/>
  <c r="W30" i="136"/>
  <c r="T30" i="136"/>
  <c r="S30" i="136"/>
  <c r="X29" i="136"/>
  <c r="W29" i="136"/>
  <c r="T29" i="136"/>
  <c r="S29" i="136"/>
  <c r="X28" i="136"/>
  <c r="W28" i="136"/>
  <c r="T28" i="136"/>
  <c r="S28" i="136"/>
  <c r="X27" i="136"/>
  <c r="W27" i="136"/>
  <c r="T27" i="136"/>
  <c r="S27" i="136"/>
  <c r="X25" i="136"/>
  <c r="W25" i="136"/>
  <c r="T25" i="136"/>
  <c r="S25" i="136"/>
  <c r="X24" i="136"/>
  <c r="W24" i="136"/>
  <c r="T24" i="136"/>
  <c r="S24" i="136"/>
  <c r="X23" i="136"/>
  <c r="W23" i="136"/>
  <c r="T23" i="136"/>
  <c r="S23" i="136"/>
  <c r="X22" i="136"/>
  <c r="W22" i="136"/>
  <c r="T22" i="136"/>
  <c r="S22" i="136"/>
  <c r="X21" i="136"/>
  <c r="W21" i="136"/>
  <c r="T21" i="136"/>
  <c r="S21" i="136"/>
  <c r="X20" i="136"/>
  <c r="W20" i="136"/>
  <c r="T20" i="136"/>
  <c r="S20" i="136"/>
  <c r="X19" i="136"/>
  <c r="W19" i="136"/>
  <c r="T19" i="136"/>
  <c r="S19" i="136"/>
  <c r="X18" i="136"/>
  <c r="W18" i="136"/>
  <c r="T18" i="136"/>
  <c r="S18" i="136"/>
  <c r="X17" i="136"/>
  <c r="W17" i="136"/>
  <c r="T17" i="136"/>
  <c r="S17" i="136"/>
  <c r="X16" i="136"/>
  <c r="W16" i="136"/>
  <c r="T16" i="136"/>
  <c r="S16" i="136"/>
  <c r="X15" i="136"/>
  <c r="W15" i="136"/>
  <c r="T15" i="136"/>
  <c r="S15" i="136"/>
  <c r="X14" i="136"/>
  <c r="W14" i="136"/>
  <c r="T14" i="136"/>
  <c r="S14" i="136"/>
  <c r="X13" i="136"/>
  <c r="W13" i="136"/>
  <c r="T13" i="136"/>
  <c r="S13" i="136"/>
  <c r="X12" i="136"/>
  <c r="W12" i="136"/>
  <c r="T12" i="136"/>
  <c r="S12" i="136"/>
  <c r="X11" i="136"/>
  <c r="W11" i="136"/>
  <c r="T11" i="136"/>
  <c r="S11" i="136"/>
  <c r="X10" i="136"/>
  <c r="W10" i="136"/>
  <c r="T10" i="136"/>
  <c r="S10" i="136"/>
  <c r="X9" i="136"/>
  <c r="W9" i="136"/>
  <c r="T9" i="136"/>
  <c r="S9" i="136"/>
  <c r="X8" i="136"/>
  <c r="W8" i="136"/>
  <c r="T8" i="136"/>
  <c r="S8" i="136"/>
  <c r="X7" i="136"/>
  <c r="W7" i="136"/>
  <c r="T7" i="136"/>
  <c r="S7" i="136"/>
  <c r="X6" i="136"/>
  <c r="W6" i="136"/>
  <c r="T6" i="136"/>
  <c r="S6" i="136"/>
  <c r="X5" i="136"/>
  <c r="W5" i="136"/>
  <c r="T5" i="136"/>
  <c r="S5" i="136"/>
  <c r="X4" i="136"/>
  <c r="W4" i="136"/>
  <c r="T4" i="136"/>
  <c r="S4" i="136"/>
  <c r="X3" i="136"/>
  <c r="W3" i="136"/>
  <c r="T3" i="136"/>
  <c r="S3" i="136"/>
  <c r="P2" i="136"/>
  <c r="N59" i="1" s="1"/>
  <c r="O2" i="136"/>
  <c r="J59" i="1" s="1"/>
  <c r="N2" i="136"/>
  <c r="M2" i="136"/>
  <c r="X49" i="135"/>
  <c r="W49" i="135"/>
  <c r="T49" i="135"/>
  <c r="S49" i="135"/>
  <c r="X48" i="135"/>
  <c r="W48" i="135"/>
  <c r="T48" i="135"/>
  <c r="S48" i="135"/>
  <c r="X47" i="135"/>
  <c r="W47" i="135"/>
  <c r="T47" i="135"/>
  <c r="S47" i="135"/>
  <c r="X46" i="135"/>
  <c r="W46" i="135"/>
  <c r="T46" i="135"/>
  <c r="S46" i="135"/>
  <c r="X45" i="135"/>
  <c r="W45" i="135"/>
  <c r="T45" i="135"/>
  <c r="S45" i="135"/>
  <c r="X44" i="135"/>
  <c r="W44" i="135"/>
  <c r="T44" i="135"/>
  <c r="S44" i="135"/>
  <c r="X43" i="135"/>
  <c r="W43" i="135"/>
  <c r="T43" i="135"/>
  <c r="S43" i="135"/>
  <c r="X42" i="135"/>
  <c r="W42" i="135"/>
  <c r="T42" i="135"/>
  <c r="S42" i="135"/>
  <c r="X41" i="135"/>
  <c r="W41" i="135"/>
  <c r="T41" i="135"/>
  <c r="S41" i="135"/>
  <c r="X40" i="135"/>
  <c r="W40" i="135"/>
  <c r="T40" i="135"/>
  <c r="S40" i="135"/>
  <c r="X39" i="135"/>
  <c r="W39" i="135"/>
  <c r="T39" i="135"/>
  <c r="S39" i="135"/>
  <c r="X38" i="135"/>
  <c r="W38" i="135"/>
  <c r="T38" i="135"/>
  <c r="S38" i="135"/>
  <c r="X37" i="135"/>
  <c r="W37" i="135"/>
  <c r="T37" i="135"/>
  <c r="S37" i="135"/>
  <c r="X36" i="135"/>
  <c r="W36" i="135"/>
  <c r="T36" i="135"/>
  <c r="S36" i="135"/>
  <c r="X35" i="135"/>
  <c r="W35" i="135"/>
  <c r="T35" i="135"/>
  <c r="S35" i="135"/>
  <c r="X34" i="135"/>
  <c r="W34" i="135"/>
  <c r="T34" i="135"/>
  <c r="S34" i="135"/>
  <c r="X33" i="135"/>
  <c r="W33" i="135"/>
  <c r="T33" i="135"/>
  <c r="S33" i="135"/>
  <c r="X32" i="135"/>
  <c r="W32" i="135"/>
  <c r="T32" i="135"/>
  <c r="S32" i="135"/>
  <c r="X31" i="135"/>
  <c r="W31" i="135"/>
  <c r="T31" i="135"/>
  <c r="S31" i="135"/>
  <c r="X30" i="135"/>
  <c r="W30" i="135"/>
  <c r="T30" i="135"/>
  <c r="S30" i="135"/>
  <c r="X29" i="135"/>
  <c r="W29" i="135"/>
  <c r="T29" i="135"/>
  <c r="S29" i="135"/>
  <c r="X28" i="135"/>
  <c r="W28" i="135"/>
  <c r="T28" i="135"/>
  <c r="S28" i="135"/>
  <c r="X27" i="135"/>
  <c r="W27" i="135"/>
  <c r="T27" i="135"/>
  <c r="S27" i="135"/>
  <c r="X25" i="135"/>
  <c r="W25" i="135"/>
  <c r="T25" i="135"/>
  <c r="S25" i="135"/>
  <c r="X24" i="135"/>
  <c r="W24" i="135"/>
  <c r="T24" i="135"/>
  <c r="S24" i="135"/>
  <c r="X23" i="135"/>
  <c r="W23" i="135"/>
  <c r="T23" i="135"/>
  <c r="S23" i="135"/>
  <c r="X22" i="135"/>
  <c r="W22" i="135"/>
  <c r="T22" i="135"/>
  <c r="S22" i="135"/>
  <c r="X21" i="135"/>
  <c r="W21" i="135"/>
  <c r="T21" i="135"/>
  <c r="S21" i="135"/>
  <c r="X20" i="135"/>
  <c r="W20" i="135"/>
  <c r="T20" i="135"/>
  <c r="S20" i="135"/>
  <c r="X19" i="135"/>
  <c r="W19" i="135"/>
  <c r="T19" i="135"/>
  <c r="S19" i="135"/>
  <c r="X18" i="135"/>
  <c r="W18" i="135"/>
  <c r="T18" i="135"/>
  <c r="S18" i="135"/>
  <c r="X17" i="135"/>
  <c r="W17" i="135"/>
  <c r="T17" i="135"/>
  <c r="S17" i="135"/>
  <c r="X16" i="135"/>
  <c r="W16" i="135"/>
  <c r="T16" i="135"/>
  <c r="S16" i="135"/>
  <c r="X15" i="135"/>
  <c r="W15" i="135"/>
  <c r="T15" i="135"/>
  <c r="S15" i="135"/>
  <c r="X14" i="135"/>
  <c r="W14" i="135"/>
  <c r="T14" i="135"/>
  <c r="S14" i="135"/>
  <c r="X13" i="135"/>
  <c r="W13" i="135"/>
  <c r="T13" i="135"/>
  <c r="S13" i="135"/>
  <c r="X12" i="135"/>
  <c r="W12" i="135"/>
  <c r="T12" i="135"/>
  <c r="S12" i="135"/>
  <c r="X11" i="135"/>
  <c r="W11" i="135"/>
  <c r="T11" i="135"/>
  <c r="S11" i="135"/>
  <c r="X10" i="135"/>
  <c r="W10" i="135"/>
  <c r="T10" i="135"/>
  <c r="S10" i="135"/>
  <c r="X9" i="135"/>
  <c r="W9" i="135"/>
  <c r="T9" i="135"/>
  <c r="S9" i="135"/>
  <c r="X8" i="135"/>
  <c r="W8" i="135"/>
  <c r="T8" i="135"/>
  <c r="S8" i="135"/>
  <c r="X7" i="135"/>
  <c r="W7" i="135"/>
  <c r="T7" i="135"/>
  <c r="S7" i="135"/>
  <c r="X6" i="135"/>
  <c r="W6" i="135"/>
  <c r="T6" i="135"/>
  <c r="S6" i="135"/>
  <c r="X5" i="135"/>
  <c r="W5" i="135"/>
  <c r="T5" i="135"/>
  <c r="S5" i="135"/>
  <c r="X4" i="135"/>
  <c r="W4" i="135"/>
  <c r="T4" i="135"/>
  <c r="S4" i="135"/>
  <c r="X3" i="135"/>
  <c r="W3" i="135"/>
  <c r="T3" i="135"/>
  <c r="S3" i="135"/>
  <c r="P2" i="135"/>
  <c r="N58" i="1" s="1"/>
  <c r="O2" i="135"/>
  <c r="J58" i="1" s="1"/>
  <c r="N2" i="135"/>
  <c r="M2" i="135"/>
  <c r="X49" i="93"/>
  <c r="W49" i="93"/>
  <c r="T49" i="93"/>
  <c r="S49" i="93"/>
  <c r="X48" i="93"/>
  <c r="W48" i="93"/>
  <c r="T48" i="93"/>
  <c r="S48" i="93"/>
  <c r="X47" i="93"/>
  <c r="W47" i="93"/>
  <c r="T47" i="93"/>
  <c r="S47" i="93"/>
  <c r="X46" i="93"/>
  <c r="W46" i="93"/>
  <c r="T46" i="93"/>
  <c r="S46" i="93"/>
  <c r="X45" i="93"/>
  <c r="W45" i="93"/>
  <c r="T45" i="93"/>
  <c r="S45" i="93"/>
  <c r="X44" i="93"/>
  <c r="W44" i="93"/>
  <c r="T44" i="93"/>
  <c r="S44" i="93"/>
  <c r="X43" i="93"/>
  <c r="W43" i="93"/>
  <c r="T43" i="93"/>
  <c r="S43" i="93"/>
  <c r="X42" i="93"/>
  <c r="W42" i="93"/>
  <c r="T42" i="93"/>
  <c r="S42" i="93"/>
  <c r="X41" i="93"/>
  <c r="W41" i="93"/>
  <c r="T41" i="93"/>
  <c r="S41" i="93"/>
  <c r="X40" i="93"/>
  <c r="W40" i="93"/>
  <c r="T40" i="93"/>
  <c r="S40" i="93"/>
  <c r="X39" i="93"/>
  <c r="W39" i="93"/>
  <c r="T39" i="93"/>
  <c r="S39" i="93"/>
  <c r="X38" i="93"/>
  <c r="W38" i="93"/>
  <c r="T38" i="93"/>
  <c r="S38" i="93"/>
  <c r="X37" i="93"/>
  <c r="W37" i="93"/>
  <c r="T37" i="93"/>
  <c r="S37" i="93"/>
  <c r="X36" i="93"/>
  <c r="W36" i="93"/>
  <c r="T36" i="93"/>
  <c r="S36" i="93"/>
  <c r="X35" i="93"/>
  <c r="W35" i="93"/>
  <c r="T35" i="93"/>
  <c r="S35" i="93"/>
  <c r="X34" i="93"/>
  <c r="W34" i="93"/>
  <c r="T34" i="93"/>
  <c r="S34" i="93"/>
  <c r="X33" i="93"/>
  <c r="W33" i="93"/>
  <c r="T33" i="93"/>
  <c r="S33" i="93"/>
  <c r="X32" i="93"/>
  <c r="W32" i="93"/>
  <c r="T32" i="93"/>
  <c r="S32" i="93"/>
  <c r="X31" i="93"/>
  <c r="W31" i="93"/>
  <c r="T31" i="93"/>
  <c r="S31" i="93"/>
  <c r="X30" i="93"/>
  <c r="W30" i="93"/>
  <c r="T30" i="93"/>
  <c r="S30" i="93"/>
  <c r="X29" i="93"/>
  <c r="W29" i="93"/>
  <c r="T29" i="93"/>
  <c r="S29" i="93"/>
  <c r="X28" i="93"/>
  <c r="W28" i="93"/>
  <c r="T28" i="93"/>
  <c r="S28" i="93"/>
  <c r="X27" i="93"/>
  <c r="W27" i="93"/>
  <c r="T27" i="93"/>
  <c r="S27" i="93"/>
  <c r="X25" i="93"/>
  <c r="W25" i="93"/>
  <c r="T25" i="93"/>
  <c r="S25" i="93"/>
  <c r="X24" i="93"/>
  <c r="W24" i="93"/>
  <c r="T24" i="93"/>
  <c r="S24" i="93"/>
  <c r="X23" i="93"/>
  <c r="W23" i="93"/>
  <c r="T23" i="93"/>
  <c r="S23" i="93"/>
  <c r="X22" i="93"/>
  <c r="W22" i="93"/>
  <c r="T22" i="93"/>
  <c r="S22" i="93"/>
  <c r="X21" i="93"/>
  <c r="W21" i="93"/>
  <c r="T21" i="93"/>
  <c r="S21" i="93"/>
  <c r="X20" i="93"/>
  <c r="W20" i="93"/>
  <c r="T20" i="93"/>
  <c r="S20" i="93"/>
  <c r="X19" i="93"/>
  <c r="W19" i="93"/>
  <c r="T19" i="93"/>
  <c r="S19" i="93"/>
  <c r="X18" i="93"/>
  <c r="W18" i="93"/>
  <c r="T18" i="93"/>
  <c r="S18" i="93"/>
  <c r="X17" i="93"/>
  <c r="W17" i="93"/>
  <c r="T17" i="93"/>
  <c r="S17" i="93"/>
  <c r="X16" i="93"/>
  <c r="W16" i="93"/>
  <c r="T16" i="93"/>
  <c r="S16" i="93"/>
  <c r="X15" i="93"/>
  <c r="W15" i="93"/>
  <c r="T15" i="93"/>
  <c r="S15" i="93"/>
  <c r="X14" i="93"/>
  <c r="W14" i="93"/>
  <c r="T14" i="93"/>
  <c r="S14" i="93"/>
  <c r="X13" i="93"/>
  <c r="W13" i="93"/>
  <c r="T13" i="93"/>
  <c r="S13" i="93"/>
  <c r="X12" i="93"/>
  <c r="W12" i="93"/>
  <c r="T12" i="93"/>
  <c r="S12" i="93"/>
  <c r="X11" i="93"/>
  <c r="W11" i="93"/>
  <c r="T11" i="93"/>
  <c r="S11" i="93"/>
  <c r="X10" i="93"/>
  <c r="W10" i="93"/>
  <c r="T10" i="93"/>
  <c r="S10" i="93"/>
  <c r="X9" i="93"/>
  <c r="W9" i="93"/>
  <c r="T9" i="93"/>
  <c r="S9" i="93"/>
  <c r="X8" i="93"/>
  <c r="W8" i="93"/>
  <c r="T8" i="93"/>
  <c r="S8" i="93"/>
  <c r="X7" i="93"/>
  <c r="W7" i="93"/>
  <c r="T7" i="93"/>
  <c r="S7" i="93"/>
  <c r="X6" i="93"/>
  <c r="W6" i="93"/>
  <c r="T6" i="93"/>
  <c r="S6" i="93"/>
  <c r="X5" i="93"/>
  <c r="W5" i="93"/>
  <c r="T5" i="93"/>
  <c r="S5" i="93"/>
  <c r="X4" i="93"/>
  <c r="W4" i="93"/>
  <c r="T4" i="93"/>
  <c r="S4" i="93"/>
  <c r="X3" i="93"/>
  <c r="W3" i="93"/>
  <c r="T3" i="93"/>
  <c r="S3" i="93"/>
  <c r="P2" i="93"/>
  <c r="N57" i="1" s="1"/>
  <c r="O2" i="93"/>
  <c r="J57" i="1" s="1"/>
  <c r="N2" i="93"/>
  <c r="M2" i="93"/>
  <c r="X49" i="92"/>
  <c r="W49" i="92"/>
  <c r="T49" i="92"/>
  <c r="S49" i="92"/>
  <c r="X48" i="92"/>
  <c r="W48" i="92"/>
  <c r="T48" i="92"/>
  <c r="S48" i="92"/>
  <c r="X47" i="92"/>
  <c r="W47" i="92"/>
  <c r="T47" i="92"/>
  <c r="S47" i="92"/>
  <c r="X46" i="92"/>
  <c r="W46" i="92"/>
  <c r="T46" i="92"/>
  <c r="S46" i="92"/>
  <c r="X45" i="92"/>
  <c r="W45" i="92"/>
  <c r="T45" i="92"/>
  <c r="S45" i="92"/>
  <c r="X44" i="92"/>
  <c r="W44" i="92"/>
  <c r="T44" i="92"/>
  <c r="S44" i="92"/>
  <c r="X43" i="92"/>
  <c r="W43" i="92"/>
  <c r="T43" i="92"/>
  <c r="S43" i="92"/>
  <c r="X42" i="92"/>
  <c r="W42" i="92"/>
  <c r="T42" i="92"/>
  <c r="S42" i="92"/>
  <c r="X41" i="92"/>
  <c r="W41" i="92"/>
  <c r="T41" i="92"/>
  <c r="S41" i="92"/>
  <c r="X40" i="92"/>
  <c r="W40" i="92"/>
  <c r="T40" i="92"/>
  <c r="S40" i="92"/>
  <c r="X39" i="92"/>
  <c r="W39" i="92"/>
  <c r="T39" i="92"/>
  <c r="S39" i="92"/>
  <c r="X38" i="92"/>
  <c r="W38" i="92"/>
  <c r="T38" i="92"/>
  <c r="S38" i="92"/>
  <c r="X37" i="92"/>
  <c r="W37" i="92"/>
  <c r="T37" i="92"/>
  <c r="S37" i="92"/>
  <c r="X36" i="92"/>
  <c r="W36" i="92"/>
  <c r="T36" i="92"/>
  <c r="S36" i="92"/>
  <c r="X35" i="92"/>
  <c r="W35" i="92"/>
  <c r="T35" i="92"/>
  <c r="S35" i="92"/>
  <c r="X34" i="92"/>
  <c r="W34" i="92"/>
  <c r="T34" i="92"/>
  <c r="S34" i="92"/>
  <c r="X33" i="92"/>
  <c r="W33" i="92"/>
  <c r="T33" i="92"/>
  <c r="S33" i="92"/>
  <c r="X32" i="92"/>
  <c r="W32" i="92"/>
  <c r="T32" i="92"/>
  <c r="S32" i="92"/>
  <c r="X31" i="92"/>
  <c r="W31" i="92"/>
  <c r="T31" i="92"/>
  <c r="S31" i="92"/>
  <c r="X30" i="92"/>
  <c r="W30" i="92"/>
  <c r="T30" i="92"/>
  <c r="S30" i="92"/>
  <c r="X29" i="92"/>
  <c r="W29" i="92"/>
  <c r="T29" i="92"/>
  <c r="S29" i="92"/>
  <c r="X28" i="92"/>
  <c r="W28" i="92"/>
  <c r="T28" i="92"/>
  <c r="S28" i="92"/>
  <c r="X27" i="92"/>
  <c r="W27" i="92"/>
  <c r="T27" i="92"/>
  <c r="S27" i="92"/>
  <c r="X25" i="92"/>
  <c r="W25" i="92"/>
  <c r="T25" i="92"/>
  <c r="S25" i="92"/>
  <c r="X24" i="92"/>
  <c r="W24" i="92"/>
  <c r="T24" i="92"/>
  <c r="S24" i="92"/>
  <c r="X23" i="92"/>
  <c r="W23" i="92"/>
  <c r="T23" i="92"/>
  <c r="S23" i="92"/>
  <c r="X22" i="92"/>
  <c r="W22" i="92"/>
  <c r="T22" i="92"/>
  <c r="S22" i="92"/>
  <c r="X21" i="92"/>
  <c r="W21" i="92"/>
  <c r="T21" i="92"/>
  <c r="S21" i="92"/>
  <c r="X20" i="92"/>
  <c r="W20" i="92"/>
  <c r="T20" i="92"/>
  <c r="S20" i="92"/>
  <c r="X19" i="92"/>
  <c r="W19" i="92"/>
  <c r="T19" i="92"/>
  <c r="S19" i="92"/>
  <c r="X18" i="92"/>
  <c r="W18" i="92"/>
  <c r="T18" i="92"/>
  <c r="S18" i="92"/>
  <c r="X17" i="92"/>
  <c r="W17" i="92"/>
  <c r="T17" i="92"/>
  <c r="S17" i="92"/>
  <c r="X16" i="92"/>
  <c r="W16" i="92"/>
  <c r="T16" i="92"/>
  <c r="S16" i="92"/>
  <c r="X15" i="92"/>
  <c r="W15" i="92"/>
  <c r="T15" i="92"/>
  <c r="S15" i="92"/>
  <c r="X14" i="92"/>
  <c r="W14" i="92"/>
  <c r="T14" i="92"/>
  <c r="S14" i="92"/>
  <c r="X13" i="92"/>
  <c r="W13" i="92"/>
  <c r="T13" i="92"/>
  <c r="S13" i="92"/>
  <c r="X12" i="92"/>
  <c r="W12" i="92"/>
  <c r="T12" i="92"/>
  <c r="S12" i="92"/>
  <c r="X11" i="92"/>
  <c r="W11" i="92"/>
  <c r="T11" i="92"/>
  <c r="S11" i="92"/>
  <c r="X10" i="92"/>
  <c r="W10" i="92"/>
  <c r="T10" i="92"/>
  <c r="S10" i="92"/>
  <c r="X9" i="92"/>
  <c r="W9" i="92"/>
  <c r="T9" i="92"/>
  <c r="S9" i="92"/>
  <c r="X8" i="92"/>
  <c r="W8" i="92"/>
  <c r="T8" i="92"/>
  <c r="S8" i="92"/>
  <c r="X7" i="92"/>
  <c r="W7" i="92"/>
  <c r="T7" i="92"/>
  <c r="S7" i="92"/>
  <c r="X6" i="92"/>
  <c r="W6" i="92"/>
  <c r="T6" i="92"/>
  <c r="S6" i="92"/>
  <c r="X5" i="92"/>
  <c r="W5" i="92"/>
  <c r="T5" i="92"/>
  <c r="S5" i="92"/>
  <c r="X4" i="92"/>
  <c r="W4" i="92"/>
  <c r="T4" i="92"/>
  <c r="S4" i="92"/>
  <c r="X3" i="92"/>
  <c r="W3" i="92"/>
  <c r="T3" i="92"/>
  <c r="S3" i="92"/>
  <c r="P2" i="92"/>
  <c r="N56" i="1" s="1"/>
  <c r="O2" i="92"/>
  <c r="J56" i="1" s="1"/>
  <c r="N2" i="92"/>
  <c r="M2" i="92"/>
  <c r="X49" i="91"/>
  <c r="W49" i="91"/>
  <c r="T49" i="91"/>
  <c r="S49" i="91"/>
  <c r="X48" i="91"/>
  <c r="W48" i="91"/>
  <c r="T48" i="91"/>
  <c r="S48" i="91"/>
  <c r="X47" i="91"/>
  <c r="W47" i="91"/>
  <c r="T47" i="91"/>
  <c r="S47" i="91"/>
  <c r="X46" i="91"/>
  <c r="W46" i="91"/>
  <c r="T46" i="91"/>
  <c r="S46" i="91"/>
  <c r="X45" i="91"/>
  <c r="W45" i="91"/>
  <c r="T45" i="91"/>
  <c r="S45" i="91"/>
  <c r="X44" i="91"/>
  <c r="W44" i="91"/>
  <c r="T44" i="91"/>
  <c r="S44" i="91"/>
  <c r="X43" i="91"/>
  <c r="W43" i="91"/>
  <c r="T43" i="91"/>
  <c r="S43" i="91"/>
  <c r="X42" i="91"/>
  <c r="W42" i="91"/>
  <c r="T42" i="91"/>
  <c r="S42" i="91"/>
  <c r="X41" i="91"/>
  <c r="W41" i="91"/>
  <c r="T41" i="91"/>
  <c r="S41" i="91"/>
  <c r="X40" i="91"/>
  <c r="W40" i="91"/>
  <c r="T40" i="91"/>
  <c r="S40" i="91"/>
  <c r="X39" i="91"/>
  <c r="W39" i="91"/>
  <c r="T39" i="91"/>
  <c r="S39" i="91"/>
  <c r="X38" i="91"/>
  <c r="W38" i="91"/>
  <c r="T38" i="91"/>
  <c r="S38" i="91"/>
  <c r="X37" i="91"/>
  <c r="W37" i="91"/>
  <c r="T37" i="91"/>
  <c r="S37" i="91"/>
  <c r="X36" i="91"/>
  <c r="W36" i="91"/>
  <c r="T36" i="91"/>
  <c r="S36" i="91"/>
  <c r="X35" i="91"/>
  <c r="W35" i="91"/>
  <c r="T35" i="91"/>
  <c r="S35" i="91"/>
  <c r="X34" i="91"/>
  <c r="W34" i="91"/>
  <c r="T34" i="91"/>
  <c r="S34" i="91"/>
  <c r="X33" i="91"/>
  <c r="W33" i="91"/>
  <c r="T33" i="91"/>
  <c r="S33" i="91"/>
  <c r="X32" i="91"/>
  <c r="W32" i="91"/>
  <c r="T32" i="91"/>
  <c r="S32" i="91"/>
  <c r="X31" i="91"/>
  <c r="W31" i="91"/>
  <c r="T31" i="91"/>
  <c r="S31" i="91"/>
  <c r="X30" i="91"/>
  <c r="W30" i="91"/>
  <c r="T30" i="91"/>
  <c r="S30" i="91"/>
  <c r="X29" i="91"/>
  <c r="W29" i="91"/>
  <c r="T29" i="91"/>
  <c r="S29" i="91"/>
  <c r="X28" i="91"/>
  <c r="W28" i="91"/>
  <c r="T28" i="91"/>
  <c r="S28" i="91"/>
  <c r="X27" i="91"/>
  <c r="W27" i="91"/>
  <c r="T27" i="91"/>
  <c r="S27" i="91"/>
  <c r="X25" i="91"/>
  <c r="W25" i="91"/>
  <c r="T25" i="91"/>
  <c r="S25" i="91"/>
  <c r="X24" i="91"/>
  <c r="W24" i="91"/>
  <c r="T24" i="91"/>
  <c r="S24" i="91"/>
  <c r="X23" i="91"/>
  <c r="W23" i="91"/>
  <c r="T23" i="91"/>
  <c r="S23" i="91"/>
  <c r="X22" i="91"/>
  <c r="W22" i="91"/>
  <c r="T22" i="91"/>
  <c r="S22" i="91"/>
  <c r="X21" i="91"/>
  <c r="W21" i="91"/>
  <c r="T21" i="91"/>
  <c r="S21" i="91"/>
  <c r="X20" i="91"/>
  <c r="W20" i="91"/>
  <c r="T20" i="91"/>
  <c r="S20" i="91"/>
  <c r="X19" i="91"/>
  <c r="W19" i="91"/>
  <c r="T19" i="91"/>
  <c r="S19" i="91"/>
  <c r="X18" i="91"/>
  <c r="W18" i="91"/>
  <c r="T18" i="91"/>
  <c r="S18" i="91"/>
  <c r="X17" i="91"/>
  <c r="W17" i="91"/>
  <c r="T17" i="91"/>
  <c r="S17" i="91"/>
  <c r="X16" i="91"/>
  <c r="W16" i="91"/>
  <c r="T16" i="91"/>
  <c r="S16" i="91"/>
  <c r="X15" i="91"/>
  <c r="W15" i="91"/>
  <c r="T15" i="91"/>
  <c r="S15" i="91"/>
  <c r="X14" i="91"/>
  <c r="W14" i="91"/>
  <c r="T14" i="91"/>
  <c r="S14" i="91"/>
  <c r="X13" i="91"/>
  <c r="W13" i="91"/>
  <c r="T13" i="91"/>
  <c r="S13" i="91"/>
  <c r="X12" i="91"/>
  <c r="W12" i="91"/>
  <c r="T12" i="91"/>
  <c r="S12" i="91"/>
  <c r="X11" i="91"/>
  <c r="W11" i="91"/>
  <c r="T11" i="91"/>
  <c r="S11" i="91"/>
  <c r="X10" i="91"/>
  <c r="W10" i="91"/>
  <c r="T10" i="91"/>
  <c r="S10" i="91"/>
  <c r="X9" i="91"/>
  <c r="W9" i="91"/>
  <c r="T9" i="91"/>
  <c r="S9" i="91"/>
  <c r="X8" i="91"/>
  <c r="W8" i="91"/>
  <c r="T8" i="91"/>
  <c r="S8" i="91"/>
  <c r="X7" i="91"/>
  <c r="W7" i="91"/>
  <c r="T7" i="91"/>
  <c r="S7" i="91"/>
  <c r="X6" i="91"/>
  <c r="W6" i="91"/>
  <c r="T6" i="91"/>
  <c r="S6" i="91"/>
  <c r="X5" i="91"/>
  <c r="W5" i="91"/>
  <c r="T5" i="91"/>
  <c r="S5" i="91"/>
  <c r="X4" i="91"/>
  <c r="W4" i="91"/>
  <c r="T4" i="91"/>
  <c r="S4" i="91"/>
  <c r="X3" i="91"/>
  <c r="W3" i="91"/>
  <c r="T3" i="91"/>
  <c r="S3" i="91"/>
  <c r="P2" i="91"/>
  <c r="N55" i="1" s="1"/>
  <c r="O2" i="91"/>
  <c r="J55" i="1" s="1"/>
  <c r="N2" i="91"/>
  <c r="M2" i="91"/>
  <c r="X49" i="89"/>
  <c r="W49" i="89"/>
  <c r="T49" i="89"/>
  <c r="S49" i="89"/>
  <c r="X48" i="89"/>
  <c r="W48" i="89"/>
  <c r="T48" i="89"/>
  <c r="S48" i="89"/>
  <c r="X47" i="89"/>
  <c r="W47" i="89"/>
  <c r="T47" i="89"/>
  <c r="S47" i="89"/>
  <c r="X46" i="89"/>
  <c r="W46" i="89"/>
  <c r="T46" i="89"/>
  <c r="S46" i="89"/>
  <c r="X45" i="89"/>
  <c r="W45" i="89"/>
  <c r="T45" i="89"/>
  <c r="S45" i="89"/>
  <c r="X44" i="89"/>
  <c r="W44" i="89"/>
  <c r="T44" i="89"/>
  <c r="S44" i="89"/>
  <c r="X43" i="89"/>
  <c r="W43" i="89"/>
  <c r="T43" i="89"/>
  <c r="S43" i="89"/>
  <c r="X42" i="89"/>
  <c r="W42" i="89"/>
  <c r="T42" i="89"/>
  <c r="S42" i="89"/>
  <c r="X41" i="89"/>
  <c r="W41" i="89"/>
  <c r="T41" i="89"/>
  <c r="S41" i="89"/>
  <c r="X40" i="89"/>
  <c r="W40" i="89"/>
  <c r="T40" i="89"/>
  <c r="S40" i="89"/>
  <c r="X39" i="89"/>
  <c r="W39" i="89"/>
  <c r="T39" i="89"/>
  <c r="S39" i="89"/>
  <c r="X38" i="89"/>
  <c r="W38" i="89"/>
  <c r="T38" i="89"/>
  <c r="S38" i="89"/>
  <c r="X37" i="89"/>
  <c r="W37" i="89"/>
  <c r="T37" i="89"/>
  <c r="S37" i="89"/>
  <c r="X36" i="89"/>
  <c r="W36" i="89"/>
  <c r="T36" i="89"/>
  <c r="S36" i="89"/>
  <c r="X35" i="89"/>
  <c r="W35" i="89"/>
  <c r="T35" i="89"/>
  <c r="S35" i="89"/>
  <c r="X34" i="89"/>
  <c r="W34" i="89"/>
  <c r="T34" i="89"/>
  <c r="S34" i="89"/>
  <c r="X33" i="89"/>
  <c r="W33" i="89"/>
  <c r="T33" i="89"/>
  <c r="S33" i="89"/>
  <c r="X32" i="89"/>
  <c r="W32" i="89"/>
  <c r="T32" i="89"/>
  <c r="S32" i="89"/>
  <c r="X31" i="89"/>
  <c r="W31" i="89"/>
  <c r="T31" i="89"/>
  <c r="S31" i="89"/>
  <c r="X30" i="89"/>
  <c r="W30" i="89"/>
  <c r="T30" i="89"/>
  <c r="S30" i="89"/>
  <c r="X29" i="89"/>
  <c r="W29" i="89"/>
  <c r="T29" i="89"/>
  <c r="S29" i="89"/>
  <c r="X28" i="89"/>
  <c r="W28" i="89"/>
  <c r="T28" i="89"/>
  <c r="S28" i="89"/>
  <c r="X27" i="89"/>
  <c r="W27" i="89"/>
  <c r="T27" i="89"/>
  <c r="S27" i="89"/>
  <c r="X25" i="89"/>
  <c r="W25" i="89"/>
  <c r="T25" i="89"/>
  <c r="S25" i="89"/>
  <c r="X24" i="89"/>
  <c r="W24" i="89"/>
  <c r="T24" i="89"/>
  <c r="S24" i="89"/>
  <c r="X23" i="89"/>
  <c r="W23" i="89"/>
  <c r="T23" i="89"/>
  <c r="S23" i="89"/>
  <c r="X22" i="89"/>
  <c r="W22" i="89"/>
  <c r="T22" i="89"/>
  <c r="S22" i="89"/>
  <c r="X21" i="89"/>
  <c r="W21" i="89"/>
  <c r="T21" i="89"/>
  <c r="S21" i="89"/>
  <c r="X20" i="89"/>
  <c r="W20" i="89"/>
  <c r="T20" i="89"/>
  <c r="S20" i="89"/>
  <c r="X19" i="89"/>
  <c r="W19" i="89"/>
  <c r="T19" i="89"/>
  <c r="S19" i="89"/>
  <c r="X18" i="89"/>
  <c r="W18" i="89"/>
  <c r="T18" i="89"/>
  <c r="S18" i="89"/>
  <c r="X17" i="89"/>
  <c r="W17" i="89"/>
  <c r="T17" i="89"/>
  <c r="S17" i="89"/>
  <c r="X16" i="89"/>
  <c r="W16" i="89"/>
  <c r="T16" i="89"/>
  <c r="S16" i="89"/>
  <c r="X15" i="89"/>
  <c r="W15" i="89"/>
  <c r="T15" i="89"/>
  <c r="S15" i="89"/>
  <c r="X14" i="89"/>
  <c r="W14" i="89"/>
  <c r="T14" i="89"/>
  <c r="S14" i="89"/>
  <c r="X13" i="89"/>
  <c r="W13" i="89"/>
  <c r="T13" i="89"/>
  <c r="S13" i="89"/>
  <c r="X12" i="89"/>
  <c r="W12" i="89"/>
  <c r="T12" i="89"/>
  <c r="S12" i="89"/>
  <c r="X11" i="89"/>
  <c r="W11" i="89"/>
  <c r="T11" i="89"/>
  <c r="S11" i="89"/>
  <c r="X10" i="89"/>
  <c r="W10" i="89"/>
  <c r="T10" i="89"/>
  <c r="S10" i="89"/>
  <c r="X9" i="89"/>
  <c r="W9" i="89"/>
  <c r="T9" i="89"/>
  <c r="S9" i="89"/>
  <c r="X8" i="89"/>
  <c r="W8" i="89"/>
  <c r="T8" i="89"/>
  <c r="S8" i="89"/>
  <c r="X7" i="89"/>
  <c r="W7" i="89"/>
  <c r="T7" i="89"/>
  <c r="S7" i="89"/>
  <c r="X6" i="89"/>
  <c r="W6" i="89"/>
  <c r="T6" i="89"/>
  <c r="S6" i="89"/>
  <c r="X5" i="89"/>
  <c r="W5" i="89"/>
  <c r="T5" i="89"/>
  <c r="S5" i="89"/>
  <c r="X4" i="89"/>
  <c r="W4" i="89"/>
  <c r="T4" i="89"/>
  <c r="S4" i="89"/>
  <c r="X3" i="89"/>
  <c r="W3" i="89"/>
  <c r="T3" i="89"/>
  <c r="S3" i="89"/>
  <c r="P2" i="89"/>
  <c r="N54" i="1" s="1"/>
  <c r="O2" i="89"/>
  <c r="J54" i="1" s="1"/>
  <c r="N2" i="89"/>
  <c r="M2" i="89"/>
  <c r="X49" i="53"/>
  <c r="W49" i="53"/>
  <c r="T49" i="53"/>
  <c r="S49" i="53"/>
  <c r="X48" i="53"/>
  <c r="W48" i="53"/>
  <c r="T48" i="53"/>
  <c r="S48" i="53"/>
  <c r="X47" i="53"/>
  <c r="W47" i="53"/>
  <c r="T47" i="53"/>
  <c r="S47" i="53"/>
  <c r="X46" i="53"/>
  <c r="W46" i="53"/>
  <c r="T46" i="53"/>
  <c r="S46" i="53"/>
  <c r="X45" i="53"/>
  <c r="W45" i="53"/>
  <c r="T45" i="53"/>
  <c r="S45" i="53"/>
  <c r="X44" i="53"/>
  <c r="W44" i="53"/>
  <c r="T44" i="53"/>
  <c r="S44" i="53"/>
  <c r="X43" i="53"/>
  <c r="W43" i="53"/>
  <c r="T43" i="53"/>
  <c r="S43" i="53"/>
  <c r="X42" i="53"/>
  <c r="W42" i="53"/>
  <c r="T42" i="53"/>
  <c r="S42" i="53"/>
  <c r="X41" i="53"/>
  <c r="W41" i="53"/>
  <c r="T41" i="53"/>
  <c r="S41" i="53"/>
  <c r="X40" i="53"/>
  <c r="W40" i="53"/>
  <c r="T40" i="53"/>
  <c r="S40" i="53"/>
  <c r="X39" i="53"/>
  <c r="W39" i="53"/>
  <c r="T39" i="53"/>
  <c r="S39" i="53"/>
  <c r="X38" i="53"/>
  <c r="W38" i="53"/>
  <c r="T38" i="53"/>
  <c r="S38" i="53"/>
  <c r="X37" i="53"/>
  <c r="W37" i="53"/>
  <c r="T37" i="53"/>
  <c r="S37" i="53"/>
  <c r="X36" i="53"/>
  <c r="W36" i="53"/>
  <c r="T36" i="53"/>
  <c r="S36" i="53"/>
  <c r="X35" i="53"/>
  <c r="W35" i="53"/>
  <c r="T35" i="53"/>
  <c r="S35" i="53"/>
  <c r="X34" i="53"/>
  <c r="W34" i="53"/>
  <c r="T34" i="53"/>
  <c r="S34" i="53"/>
  <c r="X33" i="53"/>
  <c r="W33" i="53"/>
  <c r="T33" i="53"/>
  <c r="S33" i="53"/>
  <c r="X32" i="53"/>
  <c r="W32" i="53"/>
  <c r="T32" i="53"/>
  <c r="S32" i="53"/>
  <c r="X31" i="53"/>
  <c r="W31" i="53"/>
  <c r="T31" i="53"/>
  <c r="S31" i="53"/>
  <c r="X30" i="53"/>
  <c r="W30" i="53"/>
  <c r="T30" i="53"/>
  <c r="S30" i="53"/>
  <c r="X29" i="53"/>
  <c r="W29" i="53"/>
  <c r="T29" i="53"/>
  <c r="S29" i="53"/>
  <c r="X28" i="53"/>
  <c r="W28" i="53"/>
  <c r="T28" i="53"/>
  <c r="S28" i="53"/>
  <c r="X27" i="53"/>
  <c r="W27" i="53"/>
  <c r="T27" i="53"/>
  <c r="S27" i="53"/>
  <c r="X25" i="53"/>
  <c r="W25" i="53"/>
  <c r="T25" i="53"/>
  <c r="S25" i="53"/>
  <c r="X24" i="53"/>
  <c r="W24" i="53"/>
  <c r="T24" i="53"/>
  <c r="S24" i="53"/>
  <c r="X23" i="53"/>
  <c r="W23" i="53"/>
  <c r="T23" i="53"/>
  <c r="S23" i="53"/>
  <c r="X22" i="53"/>
  <c r="W22" i="53"/>
  <c r="T22" i="53"/>
  <c r="S22" i="53"/>
  <c r="X21" i="53"/>
  <c r="W21" i="53"/>
  <c r="T21" i="53"/>
  <c r="S21" i="53"/>
  <c r="X20" i="53"/>
  <c r="W20" i="53"/>
  <c r="T20" i="53"/>
  <c r="S20" i="53"/>
  <c r="X19" i="53"/>
  <c r="W19" i="53"/>
  <c r="T19" i="53"/>
  <c r="S19" i="53"/>
  <c r="X18" i="53"/>
  <c r="W18" i="53"/>
  <c r="T18" i="53"/>
  <c r="S18" i="53"/>
  <c r="X17" i="53"/>
  <c r="W17" i="53"/>
  <c r="T17" i="53"/>
  <c r="S17" i="53"/>
  <c r="X16" i="53"/>
  <c r="W16" i="53"/>
  <c r="T16" i="53"/>
  <c r="S16" i="53"/>
  <c r="X15" i="53"/>
  <c r="W15" i="53"/>
  <c r="T15" i="53"/>
  <c r="S15" i="53"/>
  <c r="X14" i="53"/>
  <c r="W14" i="53"/>
  <c r="T14" i="53"/>
  <c r="S14" i="53"/>
  <c r="X13" i="53"/>
  <c r="W13" i="53"/>
  <c r="T13" i="53"/>
  <c r="S13" i="53"/>
  <c r="X12" i="53"/>
  <c r="W12" i="53"/>
  <c r="T12" i="53"/>
  <c r="S12" i="53"/>
  <c r="X11" i="53"/>
  <c r="W11" i="53"/>
  <c r="T11" i="53"/>
  <c r="S11" i="53"/>
  <c r="X10" i="53"/>
  <c r="W10" i="53"/>
  <c r="T10" i="53"/>
  <c r="S10" i="53"/>
  <c r="X9" i="53"/>
  <c r="W9" i="53"/>
  <c r="T9" i="53"/>
  <c r="S9" i="53"/>
  <c r="X8" i="53"/>
  <c r="W8" i="53"/>
  <c r="T8" i="53"/>
  <c r="S8" i="53"/>
  <c r="X7" i="53"/>
  <c r="W7" i="53"/>
  <c r="T7" i="53"/>
  <c r="S7" i="53"/>
  <c r="X6" i="53"/>
  <c r="W6" i="53"/>
  <c r="T6" i="53"/>
  <c r="S6" i="53"/>
  <c r="X5" i="53"/>
  <c r="W5" i="53"/>
  <c r="T5" i="53"/>
  <c r="S5" i="53"/>
  <c r="X4" i="53"/>
  <c r="W4" i="53"/>
  <c r="T4" i="53"/>
  <c r="S4" i="53"/>
  <c r="X3" i="53"/>
  <c r="W3" i="53"/>
  <c r="T3" i="53"/>
  <c r="S3" i="53"/>
  <c r="P2" i="53"/>
  <c r="N53" i="1" s="1"/>
  <c r="O2" i="53"/>
  <c r="J53" i="1" s="1"/>
  <c r="N2" i="53"/>
  <c r="M2" i="53"/>
  <c r="X49" i="52"/>
  <c r="W49" i="52"/>
  <c r="T49" i="52"/>
  <c r="S49" i="52"/>
  <c r="X48" i="52"/>
  <c r="W48" i="52"/>
  <c r="T48" i="52"/>
  <c r="S48" i="52"/>
  <c r="X47" i="52"/>
  <c r="W47" i="52"/>
  <c r="T47" i="52"/>
  <c r="S47" i="52"/>
  <c r="X46" i="52"/>
  <c r="W46" i="52"/>
  <c r="T46" i="52"/>
  <c r="S46" i="52"/>
  <c r="X45" i="52"/>
  <c r="W45" i="52"/>
  <c r="T45" i="52"/>
  <c r="S45" i="52"/>
  <c r="X44" i="52"/>
  <c r="W44" i="52"/>
  <c r="T44" i="52"/>
  <c r="S44" i="52"/>
  <c r="X43" i="52"/>
  <c r="W43" i="52"/>
  <c r="T43" i="52"/>
  <c r="S43" i="52"/>
  <c r="X42" i="52"/>
  <c r="W42" i="52"/>
  <c r="T42" i="52"/>
  <c r="S42" i="52"/>
  <c r="X41" i="52"/>
  <c r="W41" i="52"/>
  <c r="T41" i="52"/>
  <c r="S41" i="52"/>
  <c r="X40" i="52"/>
  <c r="W40" i="52"/>
  <c r="T40" i="52"/>
  <c r="S40" i="52"/>
  <c r="X39" i="52"/>
  <c r="W39" i="52"/>
  <c r="T39" i="52"/>
  <c r="S39" i="52"/>
  <c r="X38" i="52"/>
  <c r="W38" i="52"/>
  <c r="T38" i="52"/>
  <c r="S38" i="52"/>
  <c r="X37" i="52"/>
  <c r="W37" i="52"/>
  <c r="T37" i="52"/>
  <c r="S37" i="52"/>
  <c r="X36" i="52"/>
  <c r="W36" i="52"/>
  <c r="T36" i="52"/>
  <c r="S36" i="52"/>
  <c r="X35" i="52"/>
  <c r="W35" i="52"/>
  <c r="T35" i="52"/>
  <c r="S35" i="52"/>
  <c r="X34" i="52"/>
  <c r="W34" i="52"/>
  <c r="T34" i="52"/>
  <c r="S34" i="52"/>
  <c r="X33" i="52"/>
  <c r="W33" i="52"/>
  <c r="T33" i="52"/>
  <c r="S33" i="52"/>
  <c r="X32" i="52"/>
  <c r="W32" i="52"/>
  <c r="T32" i="52"/>
  <c r="S32" i="52"/>
  <c r="X31" i="52"/>
  <c r="W31" i="52"/>
  <c r="T31" i="52"/>
  <c r="S31" i="52"/>
  <c r="X30" i="52"/>
  <c r="W30" i="52"/>
  <c r="T30" i="52"/>
  <c r="S30" i="52"/>
  <c r="X29" i="52"/>
  <c r="W29" i="52"/>
  <c r="T29" i="52"/>
  <c r="S29" i="52"/>
  <c r="X28" i="52"/>
  <c r="W28" i="52"/>
  <c r="T28" i="52"/>
  <c r="S28" i="52"/>
  <c r="X27" i="52"/>
  <c r="W27" i="52"/>
  <c r="T27" i="52"/>
  <c r="S27" i="52"/>
  <c r="X25" i="52"/>
  <c r="W25" i="52"/>
  <c r="T25" i="52"/>
  <c r="S25" i="52"/>
  <c r="X24" i="52"/>
  <c r="W24" i="52"/>
  <c r="T24" i="52"/>
  <c r="S24" i="52"/>
  <c r="X23" i="52"/>
  <c r="W23" i="52"/>
  <c r="T23" i="52"/>
  <c r="S23" i="52"/>
  <c r="X22" i="52"/>
  <c r="W22" i="52"/>
  <c r="T22" i="52"/>
  <c r="S22" i="52"/>
  <c r="X21" i="52"/>
  <c r="W21" i="52"/>
  <c r="T21" i="52"/>
  <c r="S21" i="52"/>
  <c r="X20" i="52"/>
  <c r="W20" i="52"/>
  <c r="T20" i="52"/>
  <c r="S20" i="52"/>
  <c r="X19" i="52"/>
  <c r="W19" i="52"/>
  <c r="T19" i="52"/>
  <c r="S19" i="52"/>
  <c r="X18" i="52"/>
  <c r="W18" i="52"/>
  <c r="T18" i="52"/>
  <c r="S18" i="52"/>
  <c r="X17" i="52"/>
  <c r="W17" i="52"/>
  <c r="T17" i="52"/>
  <c r="S17" i="52"/>
  <c r="X16" i="52"/>
  <c r="W16" i="52"/>
  <c r="T16" i="52"/>
  <c r="S16" i="52"/>
  <c r="X15" i="52"/>
  <c r="W15" i="52"/>
  <c r="T15" i="52"/>
  <c r="S15" i="52"/>
  <c r="X14" i="52"/>
  <c r="W14" i="52"/>
  <c r="T14" i="52"/>
  <c r="S14" i="52"/>
  <c r="X13" i="52"/>
  <c r="W13" i="52"/>
  <c r="T13" i="52"/>
  <c r="S13" i="52"/>
  <c r="X12" i="52"/>
  <c r="W12" i="52"/>
  <c r="T12" i="52"/>
  <c r="S12" i="52"/>
  <c r="X11" i="52"/>
  <c r="W11" i="52"/>
  <c r="T11" i="52"/>
  <c r="S11" i="52"/>
  <c r="X10" i="52"/>
  <c r="W10" i="52"/>
  <c r="T10" i="52"/>
  <c r="S10" i="52"/>
  <c r="X9" i="52"/>
  <c r="W9" i="52"/>
  <c r="T9" i="52"/>
  <c r="S9" i="52"/>
  <c r="X8" i="52"/>
  <c r="W8" i="52"/>
  <c r="T8" i="52"/>
  <c r="S8" i="52"/>
  <c r="X7" i="52"/>
  <c r="W7" i="52"/>
  <c r="T7" i="52"/>
  <c r="S7" i="52"/>
  <c r="X6" i="52"/>
  <c r="W6" i="52"/>
  <c r="T6" i="52"/>
  <c r="S6" i="52"/>
  <c r="X5" i="52"/>
  <c r="W5" i="52"/>
  <c r="T5" i="52"/>
  <c r="S5" i="52"/>
  <c r="X4" i="52"/>
  <c r="W4" i="52"/>
  <c r="T4" i="52"/>
  <c r="S4" i="52"/>
  <c r="X3" i="52"/>
  <c r="W3" i="52"/>
  <c r="T3" i="52"/>
  <c r="S3" i="52"/>
  <c r="P2" i="52"/>
  <c r="N52" i="1" s="1"/>
  <c r="O2" i="52"/>
  <c r="J52" i="1" s="1"/>
  <c r="N2" i="52"/>
  <c r="M2" i="52"/>
  <c r="X49" i="51"/>
  <c r="W49" i="51"/>
  <c r="T49" i="51"/>
  <c r="S49" i="51"/>
  <c r="X48" i="51"/>
  <c r="W48" i="51"/>
  <c r="T48" i="51"/>
  <c r="S48" i="51"/>
  <c r="X47" i="51"/>
  <c r="W47" i="51"/>
  <c r="T47" i="51"/>
  <c r="S47" i="51"/>
  <c r="X46" i="51"/>
  <c r="W46" i="51"/>
  <c r="T46" i="51"/>
  <c r="S46" i="51"/>
  <c r="X45" i="51"/>
  <c r="W45" i="51"/>
  <c r="T45" i="51"/>
  <c r="S45" i="51"/>
  <c r="X44" i="51"/>
  <c r="W44" i="51"/>
  <c r="T44" i="51"/>
  <c r="S44" i="51"/>
  <c r="X43" i="51"/>
  <c r="W43" i="51"/>
  <c r="T43" i="51"/>
  <c r="S43" i="51"/>
  <c r="X42" i="51"/>
  <c r="W42" i="51"/>
  <c r="T42" i="51"/>
  <c r="S42" i="51"/>
  <c r="X41" i="51"/>
  <c r="W41" i="51"/>
  <c r="T41" i="51"/>
  <c r="S41" i="51"/>
  <c r="X40" i="51"/>
  <c r="W40" i="51"/>
  <c r="T40" i="51"/>
  <c r="S40" i="51"/>
  <c r="X39" i="51"/>
  <c r="W39" i="51"/>
  <c r="T39" i="51"/>
  <c r="S39" i="51"/>
  <c r="X38" i="51"/>
  <c r="W38" i="51"/>
  <c r="T38" i="51"/>
  <c r="S38" i="51"/>
  <c r="X37" i="51"/>
  <c r="W37" i="51"/>
  <c r="T37" i="51"/>
  <c r="S37" i="51"/>
  <c r="X36" i="51"/>
  <c r="W36" i="51"/>
  <c r="T36" i="51"/>
  <c r="S36" i="51"/>
  <c r="X35" i="51"/>
  <c r="W35" i="51"/>
  <c r="T35" i="51"/>
  <c r="S35" i="51"/>
  <c r="X34" i="51"/>
  <c r="W34" i="51"/>
  <c r="T34" i="51"/>
  <c r="S34" i="51"/>
  <c r="X33" i="51"/>
  <c r="W33" i="51"/>
  <c r="T33" i="51"/>
  <c r="S33" i="51"/>
  <c r="X32" i="51"/>
  <c r="W32" i="51"/>
  <c r="T32" i="51"/>
  <c r="S32" i="51"/>
  <c r="X31" i="51"/>
  <c r="W31" i="51"/>
  <c r="T31" i="51"/>
  <c r="S31" i="51"/>
  <c r="X30" i="51"/>
  <c r="W30" i="51"/>
  <c r="T30" i="51"/>
  <c r="S30" i="51"/>
  <c r="X29" i="51"/>
  <c r="W29" i="51"/>
  <c r="T29" i="51"/>
  <c r="S29" i="51"/>
  <c r="X28" i="51"/>
  <c r="W28" i="51"/>
  <c r="T28" i="51"/>
  <c r="S28" i="51"/>
  <c r="X27" i="51"/>
  <c r="W27" i="51"/>
  <c r="T27" i="51"/>
  <c r="S27" i="51"/>
  <c r="X25" i="51"/>
  <c r="W25" i="51"/>
  <c r="T25" i="51"/>
  <c r="S25" i="51"/>
  <c r="X24" i="51"/>
  <c r="W24" i="51"/>
  <c r="T24" i="51"/>
  <c r="S24" i="51"/>
  <c r="X23" i="51"/>
  <c r="W23" i="51"/>
  <c r="T23" i="51"/>
  <c r="S23" i="51"/>
  <c r="X22" i="51"/>
  <c r="W22" i="51"/>
  <c r="T22" i="51"/>
  <c r="S22" i="51"/>
  <c r="X21" i="51"/>
  <c r="W21" i="51"/>
  <c r="T21" i="51"/>
  <c r="S21" i="51"/>
  <c r="X20" i="51"/>
  <c r="W20" i="51"/>
  <c r="T20" i="51"/>
  <c r="S20" i="51"/>
  <c r="X19" i="51"/>
  <c r="W19" i="51"/>
  <c r="T19" i="51"/>
  <c r="S19" i="51"/>
  <c r="X18" i="51"/>
  <c r="W18" i="51"/>
  <c r="T18" i="51"/>
  <c r="S18" i="51"/>
  <c r="X17" i="51"/>
  <c r="W17" i="51"/>
  <c r="T17" i="51"/>
  <c r="S17" i="51"/>
  <c r="X16" i="51"/>
  <c r="W16" i="51"/>
  <c r="T16" i="51"/>
  <c r="S16" i="51"/>
  <c r="X15" i="51"/>
  <c r="W15" i="51"/>
  <c r="T15" i="51"/>
  <c r="S15" i="51"/>
  <c r="X14" i="51"/>
  <c r="W14" i="51"/>
  <c r="T14" i="51"/>
  <c r="S14" i="51"/>
  <c r="X13" i="51"/>
  <c r="W13" i="51"/>
  <c r="T13" i="51"/>
  <c r="S13" i="51"/>
  <c r="X12" i="51"/>
  <c r="W12" i="51"/>
  <c r="T12" i="51"/>
  <c r="S12" i="51"/>
  <c r="X11" i="51"/>
  <c r="W11" i="51"/>
  <c r="T11" i="51"/>
  <c r="S11" i="51"/>
  <c r="X10" i="51"/>
  <c r="W10" i="51"/>
  <c r="T10" i="51"/>
  <c r="S10" i="51"/>
  <c r="X9" i="51"/>
  <c r="W9" i="51"/>
  <c r="T9" i="51"/>
  <c r="S9" i="51"/>
  <c r="X8" i="51"/>
  <c r="W8" i="51"/>
  <c r="T8" i="51"/>
  <c r="S8" i="51"/>
  <c r="X7" i="51"/>
  <c r="W7" i="51"/>
  <c r="T7" i="51"/>
  <c r="S7" i="51"/>
  <c r="X6" i="51"/>
  <c r="W6" i="51"/>
  <c r="T6" i="51"/>
  <c r="S6" i="51"/>
  <c r="X5" i="51"/>
  <c r="W5" i="51"/>
  <c r="T5" i="51"/>
  <c r="S5" i="51"/>
  <c r="X4" i="51"/>
  <c r="W4" i="51"/>
  <c r="T4" i="51"/>
  <c r="S4" i="51"/>
  <c r="X3" i="51"/>
  <c r="W3" i="51"/>
  <c r="T3" i="51"/>
  <c r="S3" i="51"/>
  <c r="P2" i="51"/>
  <c r="N51" i="1" s="1"/>
  <c r="O2" i="51"/>
  <c r="J51" i="1" s="1"/>
  <c r="N2" i="51"/>
  <c r="M2" i="51"/>
  <c r="X49" i="50"/>
  <c r="W49" i="50"/>
  <c r="T49" i="50"/>
  <c r="S49" i="50"/>
  <c r="X48" i="50"/>
  <c r="W48" i="50"/>
  <c r="T48" i="50"/>
  <c r="S48" i="50"/>
  <c r="X47" i="50"/>
  <c r="W47" i="50"/>
  <c r="T47" i="50"/>
  <c r="S47" i="50"/>
  <c r="X46" i="50"/>
  <c r="W46" i="50"/>
  <c r="T46" i="50"/>
  <c r="S46" i="50"/>
  <c r="X45" i="50"/>
  <c r="W45" i="50"/>
  <c r="T45" i="50"/>
  <c r="S45" i="50"/>
  <c r="X44" i="50"/>
  <c r="W44" i="50"/>
  <c r="T44" i="50"/>
  <c r="S44" i="50"/>
  <c r="X43" i="50"/>
  <c r="W43" i="50"/>
  <c r="T43" i="50"/>
  <c r="S43" i="50"/>
  <c r="X42" i="50"/>
  <c r="W42" i="50"/>
  <c r="T42" i="50"/>
  <c r="S42" i="50"/>
  <c r="X41" i="50"/>
  <c r="W41" i="50"/>
  <c r="T41" i="50"/>
  <c r="S41" i="50"/>
  <c r="X40" i="50"/>
  <c r="W40" i="50"/>
  <c r="T40" i="50"/>
  <c r="S40" i="50"/>
  <c r="X39" i="50"/>
  <c r="W39" i="50"/>
  <c r="T39" i="50"/>
  <c r="S39" i="50"/>
  <c r="X38" i="50"/>
  <c r="W38" i="50"/>
  <c r="T38" i="50"/>
  <c r="S38" i="50"/>
  <c r="X37" i="50"/>
  <c r="W37" i="50"/>
  <c r="T37" i="50"/>
  <c r="S37" i="50"/>
  <c r="X36" i="50"/>
  <c r="W36" i="50"/>
  <c r="T36" i="50"/>
  <c r="S36" i="50"/>
  <c r="X35" i="50"/>
  <c r="W35" i="50"/>
  <c r="T35" i="50"/>
  <c r="S35" i="50"/>
  <c r="X34" i="50"/>
  <c r="W34" i="50"/>
  <c r="T34" i="50"/>
  <c r="S34" i="50"/>
  <c r="X33" i="50"/>
  <c r="W33" i="50"/>
  <c r="T33" i="50"/>
  <c r="S33" i="50"/>
  <c r="X32" i="50"/>
  <c r="W32" i="50"/>
  <c r="T32" i="50"/>
  <c r="S32" i="50"/>
  <c r="X31" i="50"/>
  <c r="W31" i="50"/>
  <c r="T31" i="50"/>
  <c r="S31" i="50"/>
  <c r="X30" i="50"/>
  <c r="W30" i="50"/>
  <c r="T30" i="50"/>
  <c r="S30" i="50"/>
  <c r="X29" i="50"/>
  <c r="W29" i="50"/>
  <c r="T29" i="50"/>
  <c r="S29" i="50"/>
  <c r="X28" i="50"/>
  <c r="W28" i="50"/>
  <c r="T28" i="50"/>
  <c r="S28" i="50"/>
  <c r="X27" i="50"/>
  <c r="W27" i="50"/>
  <c r="T27" i="50"/>
  <c r="S27" i="50"/>
  <c r="X25" i="50"/>
  <c r="W25" i="50"/>
  <c r="T25" i="50"/>
  <c r="S25" i="50"/>
  <c r="X24" i="50"/>
  <c r="W24" i="50"/>
  <c r="T24" i="50"/>
  <c r="S24" i="50"/>
  <c r="X23" i="50"/>
  <c r="W23" i="50"/>
  <c r="T23" i="50"/>
  <c r="S23" i="50"/>
  <c r="X22" i="50"/>
  <c r="W22" i="50"/>
  <c r="T22" i="50"/>
  <c r="S22" i="50"/>
  <c r="X21" i="50"/>
  <c r="W21" i="50"/>
  <c r="T21" i="50"/>
  <c r="S21" i="50"/>
  <c r="X20" i="50"/>
  <c r="W20" i="50"/>
  <c r="T20" i="50"/>
  <c r="S20" i="50"/>
  <c r="X19" i="50"/>
  <c r="W19" i="50"/>
  <c r="T19" i="50"/>
  <c r="S19" i="50"/>
  <c r="X18" i="50"/>
  <c r="W18" i="50"/>
  <c r="T18" i="50"/>
  <c r="S18" i="50"/>
  <c r="X17" i="50"/>
  <c r="W17" i="50"/>
  <c r="T17" i="50"/>
  <c r="S17" i="50"/>
  <c r="X16" i="50"/>
  <c r="W16" i="50"/>
  <c r="T16" i="50"/>
  <c r="S16" i="50"/>
  <c r="X15" i="50"/>
  <c r="W15" i="50"/>
  <c r="T15" i="50"/>
  <c r="S15" i="50"/>
  <c r="X14" i="50"/>
  <c r="W14" i="50"/>
  <c r="T14" i="50"/>
  <c r="S14" i="50"/>
  <c r="X13" i="50"/>
  <c r="W13" i="50"/>
  <c r="T13" i="50"/>
  <c r="S13" i="50"/>
  <c r="X12" i="50"/>
  <c r="W12" i="50"/>
  <c r="T12" i="50"/>
  <c r="S12" i="50"/>
  <c r="X11" i="50"/>
  <c r="W11" i="50"/>
  <c r="T11" i="50"/>
  <c r="S11" i="50"/>
  <c r="X10" i="50"/>
  <c r="W10" i="50"/>
  <c r="T10" i="50"/>
  <c r="S10" i="50"/>
  <c r="X9" i="50"/>
  <c r="W9" i="50"/>
  <c r="T9" i="50"/>
  <c r="S9" i="50"/>
  <c r="X8" i="50"/>
  <c r="W8" i="50"/>
  <c r="T8" i="50"/>
  <c r="S8" i="50"/>
  <c r="X7" i="50"/>
  <c r="W7" i="50"/>
  <c r="T7" i="50"/>
  <c r="S7" i="50"/>
  <c r="X6" i="50"/>
  <c r="W6" i="50"/>
  <c r="T6" i="50"/>
  <c r="S6" i="50"/>
  <c r="X5" i="50"/>
  <c r="W5" i="50"/>
  <c r="T5" i="50"/>
  <c r="S5" i="50"/>
  <c r="X4" i="50"/>
  <c r="W4" i="50"/>
  <c r="T4" i="50"/>
  <c r="S4" i="50"/>
  <c r="X3" i="50"/>
  <c r="W3" i="50"/>
  <c r="T3" i="50"/>
  <c r="S3" i="50"/>
  <c r="P2" i="50"/>
  <c r="N50" i="1" s="1"/>
  <c r="O2" i="50"/>
  <c r="J50" i="1" s="1"/>
  <c r="N2" i="50"/>
  <c r="M2" i="50"/>
  <c r="X49" i="49"/>
  <c r="W49" i="49"/>
  <c r="T49" i="49"/>
  <c r="S49" i="49"/>
  <c r="X48" i="49"/>
  <c r="W48" i="49"/>
  <c r="T48" i="49"/>
  <c r="S48" i="49"/>
  <c r="X47" i="49"/>
  <c r="W47" i="49"/>
  <c r="T47" i="49"/>
  <c r="S47" i="49"/>
  <c r="X46" i="49"/>
  <c r="W46" i="49"/>
  <c r="T46" i="49"/>
  <c r="S46" i="49"/>
  <c r="X45" i="49"/>
  <c r="W45" i="49"/>
  <c r="T45" i="49"/>
  <c r="S45" i="49"/>
  <c r="X44" i="49"/>
  <c r="W44" i="49"/>
  <c r="T44" i="49"/>
  <c r="S44" i="49"/>
  <c r="X43" i="49"/>
  <c r="W43" i="49"/>
  <c r="T43" i="49"/>
  <c r="S43" i="49"/>
  <c r="X42" i="49"/>
  <c r="W42" i="49"/>
  <c r="T42" i="49"/>
  <c r="S42" i="49"/>
  <c r="X41" i="49"/>
  <c r="W41" i="49"/>
  <c r="T41" i="49"/>
  <c r="S41" i="49"/>
  <c r="X40" i="49"/>
  <c r="W40" i="49"/>
  <c r="T40" i="49"/>
  <c r="S40" i="49"/>
  <c r="X39" i="49"/>
  <c r="W39" i="49"/>
  <c r="T39" i="49"/>
  <c r="S39" i="49"/>
  <c r="X38" i="49"/>
  <c r="W38" i="49"/>
  <c r="T38" i="49"/>
  <c r="S38" i="49"/>
  <c r="X37" i="49"/>
  <c r="W37" i="49"/>
  <c r="T37" i="49"/>
  <c r="S37" i="49"/>
  <c r="X36" i="49"/>
  <c r="W36" i="49"/>
  <c r="T36" i="49"/>
  <c r="S36" i="49"/>
  <c r="X35" i="49"/>
  <c r="W35" i="49"/>
  <c r="T35" i="49"/>
  <c r="S35" i="49"/>
  <c r="X34" i="49"/>
  <c r="W34" i="49"/>
  <c r="T34" i="49"/>
  <c r="S34" i="49"/>
  <c r="X33" i="49"/>
  <c r="W33" i="49"/>
  <c r="T33" i="49"/>
  <c r="S33" i="49"/>
  <c r="X32" i="49"/>
  <c r="W32" i="49"/>
  <c r="T32" i="49"/>
  <c r="S32" i="49"/>
  <c r="X31" i="49"/>
  <c r="W31" i="49"/>
  <c r="T31" i="49"/>
  <c r="S31" i="49"/>
  <c r="X30" i="49"/>
  <c r="W30" i="49"/>
  <c r="T30" i="49"/>
  <c r="S30" i="49"/>
  <c r="X29" i="49"/>
  <c r="W29" i="49"/>
  <c r="T29" i="49"/>
  <c r="S29" i="49"/>
  <c r="X28" i="49"/>
  <c r="W28" i="49"/>
  <c r="T28" i="49"/>
  <c r="S28" i="49"/>
  <c r="X27" i="49"/>
  <c r="W27" i="49"/>
  <c r="T27" i="49"/>
  <c r="S27" i="49"/>
  <c r="X25" i="49"/>
  <c r="W25" i="49"/>
  <c r="T25" i="49"/>
  <c r="S25" i="49"/>
  <c r="X24" i="49"/>
  <c r="W24" i="49"/>
  <c r="T24" i="49"/>
  <c r="S24" i="49"/>
  <c r="X23" i="49"/>
  <c r="W23" i="49"/>
  <c r="T23" i="49"/>
  <c r="S23" i="49"/>
  <c r="X22" i="49"/>
  <c r="W22" i="49"/>
  <c r="T22" i="49"/>
  <c r="S22" i="49"/>
  <c r="X21" i="49"/>
  <c r="W21" i="49"/>
  <c r="T21" i="49"/>
  <c r="S21" i="49"/>
  <c r="X20" i="49"/>
  <c r="W20" i="49"/>
  <c r="T20" i="49"/>
  <c r="S20" i="49"/>
  <c r="X19" i="49"/>
  <c r="W19" i="49"/>
  <c r="T19" i="49"/>
  <c r="S19" i="49"/>
  <c r="X18" i="49"/>
  <c r="W18" i="49"/>
  <c r="T18" i="49"/>
  <c r="S18" i="49"/>
  <c r="X17" i="49"/>
  <c r="W17" i="49"/>
  <c r="T17" i="49"/>
  <c r="S17" i="49"/>
  <c r="X16" i="49"/>
  <c r="W16" i="49"/>
  <c r="T16" i="49"/>
  <c r="S16" i="49"/>
  <c r="X15" i="49"/>
  <c r="W15" i="49"/>
  <c r="T15" i="49"/>
  <c r="S15" i="49"/>
  <c r="X14" i="49"/>
  <c r="W14" i="49"/>
  <c r="T14" i="49"/>
  <c r="S14" i="49"/>
  <c r="X13" i="49"/>
  <c r="W13" i="49"/>
  <c r="T13" i="49"/>
  <c r="S13" i="49"/>
  <c r="X12" i="49"/>
  <c r="W12" i="49"/>
  <c r="T12" i="49"/>
  <c r="S12" i="49"/>
  <c r="X11" i="49"/>
  <c r="W11" i="49"/>
  <c r="T11" i="49"/>
  <c r="S11" i="49"/>
  <c r="X10" i="49"/>
  <c r="W10" i="49"/>
  <c r="T10" i="49"/>
  <c r="S10" i="49"/>
  <c r="X9" i="49"/>
  <c r="W9" i="49"/>
  <c r="T9" i="49"/>
  <c r="S9" i="49"/>
  <c r="X8" i="49"/>
  <c r="W8" i="49"/>
  <c r="T8" i="49"/>
  <c r="S8" i="49"/>
  <c r="X7" i="49"/>
  <c r="W7" i="49"/>
  <c r="T7" i="49"/>
  <c r="S7" i="49"/>
  <c r="X6" i="49"/>
  <c r="W6" i="49"/>
  <c r="T6" i="49"/>
  <c r="S6" i="49"/>
  <c r="X5" i="49"/>
  <c r="W5" i="49"/>
  <c r="T5" i="49"/>
  <c r="S5" i="49"/>
  <c r="X4" i="49"/>
  <c r="W4" i="49"/>
  <c r="T4" i="49"/>
  <c r="S4" i="49"/>
  <c r="X3" i="49"/>
  <c r="W3" i="49"/>
  <c r="T3" i="49"/>
  <c r="S3" i="49"/>
  <c r="P2" i="49"/>
  <c r="N49" i="1" s="1"/>
  <c r="O2" i="49"/>
  <c r="J49" i="1" s="1"/>
  <c r="N2" i="49"/>
  <c r="M2" i="49"/>
  <c r="X49" i="48"/>
  <c r="W49" i="48"/>
  <c r="T49" i="48"/>
  <c r="S49" i="48"/>
  <c r="X48" i="48"/>
  <c r="W48" i="48"/>
  <c r="T48" i="48"/>
  <c r="S48" i="48"/>
  <c r="X47" i="48"/>
  <c r="W47" i="48"/>
  <c r="T47" i="48"/>
  <c r="S47" i="48"/>
  <c r="X46" i="48"/>
  <c r="W46" i="48"/>
  <c r="T46" i="48"/>
  <c r="S46" i="48"/>
  <c r="X45" i="48"/>
  <c r="W45" i="48"/>
  <c r="T45" i="48"/>
  <c r="S45" i="48"/>
  <c r="X44" i="48"/>
  <c r="W44" i="48"/>
  <c r="T44" i="48"/>
  <c r="S44" i="48"/>
  <c r="X43" i="48"/>
  <c r="W43" i="48"/>
  <c r="T43" i="48"/>
  <c r="S43" i="48"/>
  <c r="X42" i="48"/>
  <c r="W42" i="48"/>
  <c r="T42" i="48"/>
  <c r="S42" i="48"/>
  <c r="X41" i="48"/>
  <c r="W41" i="48"/>
  <c r="T41" i="48"/>
  <c r="S41" i="48"/>
  <c r="X40" i="48"/>
  <c r="W40" i="48"/>
  <c r="T40" i="48"/>
  <c r="S40" i="48"/>
  <c r="X39" i="48"/>
  <c r="W39" i="48"/>
  <c r="T39" i="48"/>
  <c r="S39" i="48"/>
  <c r="X38" i="48"/>
  <c r="W38" i="48"/>
  <c r="T38" i="48"/>
  <c r="S38" i="48"/>
  <c r="X37" i="48"/>
  <c r="W37" i="48"/>
  <c r="T37" i="48"/>
  <c r="S37" i="48"/>
  <c r="X36" i="48"/>
  <c r="W36" i="48"/>
  <c r="T36" i="48"/>
  <c r="S36" i="48"/>
  <c r="X35" i="48"/>
  <c r="W35" i="48"/>
  <c r="T35" i="48"/>
  <c r="S35" i="48"/>
  <c r="X34" i="48"/>
  <c r="W34" i="48"/>
  <c r="T34" i="48"/>
  <c r="S34" i="48"/>
  <c r="X33" i="48"/>
  <c r="W33" i="48"/>
  <c r="T33" i="48"/>
  <c r="S33" i="48"/>
  <c r="X32" i="48"/>
  <c r="W32" i="48"/>
  <c r="T32" i="48"/>
  <c r="S32" i="48"/>
  <c r="X31" i="48"/>
  <c r="W31" i="48"/>
  <c r="T31" i="48"/>
  <c r="S31" i="48"/>
  <c r="X30" i="48"/>
  <c r="W30" i="48"/>
  <c r="T30" i="48"/>
  <c r="S30" i="48"/>
  <c r="X29" i="48"/>
  <c r="W29" i="48"/>
  <c r="T29" i="48"/>
  <c r="S29" i="48"/>
  <c r="X28" i="48"/>
  <c r="W28" i="48"/>
  <c r="T28" i="48"/>
  <c r="S28" i="48"/>
  <c r="X27" i="48"/>
  <c r="W27" i="48"/>
  <c r="T27" i="48"/>
  <c r="S27" i="48"/>
  <c r="X25" i="48"/>
  <c r="W25" i="48"/>
  <c r="T25" i="48"/>
  <c r="S25" i="48"/>
  <c r="X24" i="48"/>
  <c r="W24" i="48"/>
  <c r="T24" i="48"/>
  <c r="S24" i="48"/>
  <c r="X23" i="48"/>
  <c r="W23" i="48"/>
  <c r="T23" i="48"/>
  <c r="S23" i="48"/>
  <c r="X22" i="48"/>
  <c r="W22" i="48"/>
  <c r="T22" i="48"/>
  <c r="S22" i="48"/>
  <c r="X21" i="48"/>
  <c r="W21" i="48"/>
  <c r="T21" i="48"/>
  <c r="S21" i="48"/>
  <c r="X20" i="48"/>
  <c r="W20" i="48"/>
  <c r="T20" i="48"/>
  <c r="S20" i="48"/>
  <c r="X19" i="48"/>
  <c r="W19" i="48"/>
  <c r="T19" i="48"/>
  <c r="S19" i="48"/>
  <c r="X18" i="48"/>
  <c r="W18" i="48"/>
  <c r="T18" i="48"/>
  <c r="S18" i="48"/>
  <c r="X17" i="48"/>
  <c r="W17" i="48"/>
  <c r="T17" i="48"/>
  <c r="S17" i="48"/>
  <c r="X16" i="48"/>
  <c r="W16" i="48"/>
  <c r="T16" i="48"/>
  <c r="S16" i="48"/>
  <c r="X15" i="48"/>
  <c r="W15" i="48"/>
  <c r="T15" i="48"/>
  <c r="S15" i="48"/>
  <c r="X14" i="48"/>
  <c r="W14" i="48"/>
  <c r="T14" i="48"/>
  <c r="S14" i="48"/>
  <c r="X13" i="48"/>
  <c r="W13" i="48"/>
  <c r="T13" i="48"/>
  <c r="S13" i="48"/>
  <c r="X12" i="48"/>
  <c r="W12" i="48"/>
  <c r="T12" i="48"/>
  <c r="S12" i="48"/>
  <c r="X11" i="48"/>
  <c r="W11" i="48"/>
  <c r="T11" i="48"/>
  <c r="S11" i="48"/>
  <c r="X10" i="48"/>
  <c r="W10" i="48"/>
  <c r="T10" i="48"/>
  <c r="S10" i="48"/>
  <c r="X9" i="48"/>
  <c r="W9" i="48"/>
  <c r="T9" i="48"/>
  <c r="S9" i="48"/>
  <c r="X8" i="48"/>
  <c r="W8" i="48"/>
  <c r="T8" i="48"/>
  <c r="S8" i="48"/>
  <c r="X7" i="48"/>
  <c r="W7" i="48"/>
  <c r="T7" i="48"/>
  <c r="S7" i="48"/>
  <c r="X6" i="48"/>
  <c r="W6" i="48"/>
  <c r="T6" i="48"/>
  <c r="S6" i="48"/>
  <c r="X5" i="48"/>
  <c r="W5" i="48"/>
  <c r="T5" i="48"/>
  <c r="S5" i="48"/>
  <c r="X4" i="48"/>
  <c r="W4" i="48"/>
  <c r="T4" i="48"/>
  <c r="S4" i="48"/>
  <c r="X3" i="48"/>
  <c r="W3" i="48"/>
  <c r="T3" i="48"/>
  <c r="S3" i="48"/>
  <c r="P2" i="48"/>
  <c r="N48" i="1" s="1"/>
  <c r="O2" i="48"/>
  <c r="J48" i="1" s="1"/>
  <c r="N2" i="48"/>
  <c r="M2" i="48"/>
  <c r="X49" i="47"/>
  <c r="W49" i="47"/>
  <c r="T49" i="47"/>
  <c r="S49" i="47"/>
  <c r="X48" i="47"/>
  <c r="W48" i="47"/>
  <c r="T48" i="47"/>
  <c r="S48" i="47"/>
  <c r="X47" i="47"/>
  <c r="W47" i="47"/>
  <c r="T47" i="47"/>
  <c r="S47" i="47"/>
  <c r="X46" i="47"/>
  <c r="W46" i="47"/>
  <c r="T46" i="47"/>
  <c r="S46" i="47"/>
  <c r="X45" i="47"/>
  <c r="W45" i="47"/>
  <c r="T45" i="47"/>
  <c r="S45" i="47"/>
  <c r="X44" i="47"/>
  <c r="W44" i="47"/>
  <c r="T44" i="47"/>
  <c r="S44" i="47"/>
  <c r="X43" i="47"/>
  <c r="W43" i="47"/>
  <c r="T43" i="47"/>
  <c r="S43" i="47"/>
  <c r="X42" i="47"/>
  <c r="W42" i="47"/>
  <c r="T42" i="47"/>
  <c r="S42" i="47"/>
  <c r="X41" i="47"/>
  <c r="W41" i="47"/>
  <c r="T41" i="47"/>
  <c r="S41" i="47"/>
  <c r="X40" i="47"/>
  <c r="W40" i="47"/>
  <c r="T40" i="47"/>
  <c r="S40" i="47"/>
  <c r="X39" i="47"/>
  <c r="W39" i="47"/>
  <c r="T39" i="47"/>
  <c r="S39" i="47"/>
  <c r="X38" i="47"/>
  <c r="W38" i="47"/>
  <c r="T38" i="47"/>
  <c r="S38" i="47"/>
  <c r="X37" i="47"/>
  <c r="W37" i="47"/>
  <c r="T37" i="47"/>
  <c r="S37" i="47"/>
  <c r="X36" i="47"/>
  <c r="W36" i="47"/>
  <c r="T36" i="47"/>
  <c r="S36" i="47"/>
  <c r="X35" i="47"/>
  <c r="W35" i="47"/>
  <c r="T35" i="47"/>
  <c r="S35" i="47"/>
  <c r="X34" i="47"/>
  <c r="W34" i="47"/>
  <c r="T34" i="47"/>
  <c r="S34" i="47"/>
  <c r="X33" i="47"/>
  <c r="W33" i="47"/>
  <c r="T33" i="47"/>
  <c r="S33" i="47"/>
  <c r="X32" i="47"/>
  <c r="W32" i="47"/>
  <c r="T32" i="47"/>
  <c r="S32" i="47"/>
  <c r="X31" i="47"/>
  <c r="W31" i="47"/>
  <c r="T31" i="47"/>
  <c r="S31" i="47"/>
  <c r="X30" i="47"/>
  <c r="W30" i="47"/>
  <c r="T30" i="47"/>
  <c r="S30" i="47"/>
  <c r="X29" i="47"/>
  <c r="W29" i="47"/>
  <c r="T29" i="47"/>
  <c r="S29" i="47"/>
  <c r="X28" i="47"/>
  <c r="W28" i="47"/>
  <c r="T28" i="47"/>
  <c r="S28" i="47"/>
  <c r="X27" i="47"/>
  <c r="W27" i="47"/>
  <c r="T27" i="47"/>
  <c r="S27" i="47"/>
  <c r="X25" i="47"/>
  <c r="W25" i="47"/>
  <c r="T25" i="47"/>
  <c r="S25" i="47"/>
  <c r="X24" i="47"/>
  <c r="W24" i="47"/>
  <c r="T24" i="47"/>
  <c r="S24" i="47"/>
  <c r="X23" i="47"/>
  <c r="W23" i="47"/>
  <c r="T23" i="47"/>
  <c r="S23" i="47"/>
  <c r="X22" i="47"/>
  <c r="W22" i="47"/>
  <c r="T22" i="47"/>
  <c r="S22" i="47"/>
  <c r="X21" i="47"/>
  <c r="W21" i="47"/>
  <c r="T21" i="47"/>
  <c r="S21" i="47"/>
  <c r="X20" i="47"/>
  <c r="W20" i="47"/>
  <c r="T20" i="47"/>
  <c r="S20" i="47"/>
  <c r="X19" i="47"/>
  <c r="W19" i="47"/>
  <c r="T19" i="47"/>
  <c r="S19" i="47"/>
  <c r="X18" i="47"/>
  <c r="W18" i="47"/>
  <c r="T18" i="47"/>
  <c r="S18" i="47"/>
  <c r="X17" i="47"/>
  <c r="W17" i="47"/>
  <c r="T17" i="47"/>
  <c r="S17" i="47"/>
  <c r="X16" i="47"/>
  <c r="W16" i="47"/>
  <c r="T16" i="47"/>
  <c r="S16" i="47"/>
  <c r="X15" i="47"/>
  <c r="W15" i="47"/>
  <c r="T15" i="47"/>
  <c r="S15" i="47"/>
  <c r="X14" i="47"/>
  <c r="W14" i="47"/>
  <c r="T14" i="47"/>
  <c r="S14" i="47"/>
  <c r="X13" i="47"/>
  <c r="W13" i="47"/>
  <c r="T13" i="47"/>
  <c r="S13" i="47"/>
  <c r="X12" i="47"/>
  <c r="W12" i="47"/>
  <c r="T12" i="47"/>
  <c r="S12" i="47"/>
  <c r="X11" i="47"/>
  <c r="W11" i="47"/>
  <c r="T11" i="47"/>
  <c r="S11" i="47"/>
  <c r="X10" i="47"/>
  <c r="W10" i="47"/>
  <c r="T10" i="47"/>
  <c r="S10" i="47"/>
  <c r="X9" i="47"/>
  <c r="W9" i="47"/>
  <c r="T9" i="47"/>
  <c r="S9" i="47"/>
  <c r="X8" i="47"/>
  <c r="W8" i="47"/>
  <c r="T8" i="47"/>
  <c r="S8" i="47"/>
  <c r="X7" i="47"/>
  <c r="W7" i="47"/>
  <c r="T7" i="47"/>
  <c r="S7" i="47"/>
  <c r="X6" i="47"/>
  <c r="W6" i="47"/>
  <c r="T6" i="47"/>
  <c r="S6" i="47"/>
  <c r="X5" i="47"/>
  <c r="W5" i="47"/>
  <c r="T5" i="47"/>
  <c r="S5" i="47"/>
  <c r="X4" i="47"/>
  <c r="W4" i="47"/>
  <c r="T4" i="47"/>
  <c r="S4" i="47"/>
  <c r="X3" i="47"/>
  <c r="W3" i="47"/>
  <c r="T3" i="47"/>
  <c r="S3" i="47"/>
  <c r="P2" i="47"/>
  <c r="N47" i="1" s="1"/>
  <c r="O2" i="47"/>
  <c r="J47" i="1" s="1"/>
  <c r="N2" i="47"/>
  <c r="M2" i="47"/>
  <c r="X49" i="46"/>
  <c r="W49" i="46"/>
  <c r="T49" i="46"/>
  <c r="S49" i="46"/>
  <c r="X48" i="46"/>
  <c r="W48" i="46"/>
  <c r="T48" i="46"/>
  <c r="S48" i="46"/>
  <c r="X47" i="46"/>
  <c r="W47" i="46"/>
  <c r="T47" i="46"/>
  <c r="S47" i="46"/>
  <c r="X46" i="46"/>
  <c r="W46" i="46"/>
  <c r="T46" i="46"/>
  <c r="S46" i="46"/>
  <c r="X45" i="46"/>
  <c r="W45" i="46"/>
  <c r="T45" i="46"/>
  <c r="S45" i="46"/>
  <c r="X44" i="46"/>
  <c r="W44" i="46"/>
  <c r="T44" i="46"/>
  <c r="S44" i="46"/>
  <c r="X43" i="46"/>
  <c r="W43" i="46"/>
  <c r="T43" i="46"/>
  <c r="S43" i="46"/>
  <c r="X42" i="46"/>
  <c r="W42" i="46"/>
  <c r="T42" i="46"/>
  <c r="S42" i="46"/>
  <c r="X41" i="46"/>
  <c r="W41" i="46"/>
  <c r="T41" i="46"/>
  <c r="S41" i="46"/>
  <c r="X40" i="46"/>
  <c r="W40" i="46"/>
  <c r="T40" i="46"/>
  <c r="S40" i="46"/>
  <c r="X39" i="46"/>
  <c r="W39" i="46"/>
  <c r="T39" i="46"/>
  <c r="S39" i="46"/>
  <c r="X38" i="46"/>
  <c r="W38" i="46"/>
  <c r="T38" i="46"/>
  <c r="S38" i="46"/>
  <c r="X37" i="46"/>
  <c r="W37" i="46"/>
  <c r="T37" i="46"/>
  <c r="S37" i="46"/>
  <c r="X36" i="46"/>
  <c r="W36" i="46"/>
  <c r="T36" i="46"/>
  <c r="S36" i="46"/>
  <c r="X35" i="46"/>
  <c r="W35" i="46"/>
  <c r="T35" i="46"/>
  <c r="S35" i="46"/>
  <c r="X34" i="46"/>
  <c r="W34" i="46"/>
  <c r="T34" i="46"/>
  <c r="S34" i="46"/>
  <c r="X33" i="46"/>
  <c r="W33" i="46"/>
  <c r="T33" i="46"/>
  <c r="S33" i="46"/>
  <c r="X32" i="46"/>
  <c r="W32" i="46"/>
  <c r="T32" i="46"/>
  <c r="S32" i="46"/>
  <c r="X31" i="46"/>
  <c r="W31" i="46"/>
  <c r="T31" i="46"/>
  <c r="S31" i="46"/>
  <c r="X30" i="46"/>
  <c r="W30" i="46"/>
  <c r="T30" i="46"/>
  <c r="S30" i="46"/>
  <c r="X29" i="46"/>
  <c r="W29" i="46"/>
  <c r="T29" i="46"/>
  <c r="S29" i="46"/>
  <c r="X28" i="46"/>
  <c r="W28" i="46"/>
  <c r="T28" i="46"/>
  <c r="S28" i="46"/>
  <c r="X27" i="46"/>
  <c r="W27" i="46"/>
  <c r="T27" i="46"/>
  <c r="S27" i="46"/>
  <c r="X25" i="46"/>
  <c r="W25" i="46"/>
  <c r="T25" i="46"/>
  <c r="S25" i="46"/>
  <c r="X24" i="46"/>
  <c r="W24" i="46"/>
  <c r="T24" i="46"/>
  <c r="S24" i="46"/>
  <c r="X23" i="46"/>
  <c r="W23" i="46"/>
  <c r="T23" i="46"/>
  <c r="S23" i="46"/>
  <c r="X22" i="46"/>
  <c r="W22" i="46"/>
  <c r="T22" i="46"/>
  <c r="S22" i="46"/>
  <c r="X21" i="46"/>
  <c r="W21" i="46"/>
  <c r="T21" i="46"/>
  <c r="S21" i="46"/>
  <c r="X20" i="46"/>
  <c r="W20" i="46"/>
  <c r="T20" i="46"/>
  <c r="S20" i="46"/>
  <c r="X19" i="46"/>
  <c r="W19" i="46"/>
  <c r="T19" i="46"/>
  <c r="S19" i="46"/>
  <c r="X18" i="46"/>
  <c r="W18" i="46"/>
  <c r="T18" i="46"/>
  <c r="S18" i="46"/>
  <c r="X17" i="46"/>
  <c r="W17" i="46"/>
  <c r="T17" i="46"/>
  <c r="S17" i="46"/>
  <c r="X16" i="46"/>
  <c r="W16" i="46"/>
  <c r="T16" i="46"/>
  <c r="S16" i="46"/>
  <c r="X15" i="46"/>
  <c r="W15" i="46"/>
  <c r="T15" i="46"/>
  <c r="S15" i="46"/>
  <c r="X14" i="46"/>
  <c r="W14" i="46"/>
  <c r="T14" i="46"/>
  <c r="S14" i="46"/>
  <c r="X13" i="46"/>
  <c r="W13" i="46"/>
  <c r="T13" i="46"/>
  <c r="S13" i="46"/>
  <c r="X12" i="46"/>
  <c r="W12" i="46"/>
  <c r="T12" i="46"/>
  <c r="S12" i="46"/>
  <c r="X11" i="46"/>
  <c r="W11" i="46"/>
  <c r="T11" i="46"/>
  <c r="S11" i="46"/>
  <c r="X10" i="46"/>
  <c r="W10" i="46"/>
  <c r="T10" i="46"/>
  <c r="S10" i="46"/>
  <c r="X9" i="46"/>
  <c r="W9" i="46"/>
  <c r="T9" i="46"/>
  <c r="S9" i="46"/>
  <c r="X8" i="46"/>
  <c r="W8" i="46"/>
  <c r="T8" i="46"/>
  <c r="S8" i="46"/>
  <c r="X7" i="46"/>
  <c r="W7" i="46"/>
  <c r="T7" i="46"/>
  <c r="S7" i="46"/>
  <c r="X6" i="46"/>
  <c r="W6" i="46"/>
  <c r="T6" i="46"/>
  <c r="S6" i="46"/>
  <c r="X5" i="46"/>
  <c r="W5" i="46"/>
  <c r="T5" i="46"/>
  <c r="S5" i="46"/>
  <c r="X4" i="46"/>
  <c r="W4" i="46"/>
  <c r="T4" i="46"/>
  <c r="S4" i="46"/>
  <c r="X3" i="46"/>
  <c r="W3" i="46"/>
  <c r="T3" i="46"/>
  <c r="S3" i="46"/>
  <c r="P2" i="46"/>
  <c r="N46" i="1" s="1"/>
  <c r="O2" i="46"/>
  <c r="J46" i="1" s="1"/>
  <c r="N2" i="46"/>
  <c r="M2" i="46"/>
  <c r="X49" i="45"/>
  <c r="W49" i="45"/>
  <c r="T49" i="45"/>
  <c r="S49" i="45"/>
  <c r="X48" i="45"/>
  <c r="W48" i="45"/>
  <c r="T48" i="45"/>
  <c r="S48" i="45"/>
  <c r="X47" i="45"/>
  <c r="W47" i="45"/>
  <c r="T47" i="45"/>
  <c r="S47" i="45"/>
  <c r="X46" i="45"/>
  <c r="W46" i="45"/>
  <c r="T46" i="45"/>
  <c r="S46" i="45"/>
  <c r="X45" i="45"/>
  <c r="W45" i="45"/>
  <c r="T45" i="45"/>
  <c r="S45" i="45"/>
  <c r="X44" i="45"/>
  <c r="W44" i="45"/>
  <c r="T44" i="45"/>
  <c r="S44" i="45"/>
  <c r="X43" i="45"/>
  <c r="W43" i="45"/>
  <c r="T43" i="45"/>
  <c r="S43" i="45"/>
  <c r="X42" i="45"/>
  <c r="W42" i="45"/>
  <c r="T42" i="45"/>
  <c r="S42" i="45"/>
  <c r="X41" i="45"/>
  <c r="W41" i="45"/>
  <c r="T41" i="45"/>
  <c r="S41" i="45"/>
  <c r="X40" i="45"/>
  <c r="W40" i="45"/>
  <c r="T40" i="45"/>
  <c r="S40" i="45"/>
  <c r="X39" i="45"/>
  <c r="W39" i="45"/>
  <c r="T39" i="45"/>
  <c r="S39" i="45"/>
  <c r="X38" i="45"/>
  <c r="W38" i="45"/>
  <c r="T38" i="45"/>
  <c r="S38" i="45"/>
  <c r="X37" i="45"/>
  <c r="W37" i="45"/>
  <c r="T37" i="45"/>
  <c r="S37" i="45"/>
  <c r="X36" i="45"/>
  <c r="W36" i="45"/>
  <c r="T36" i="45"/>
  <c r="S36" i="45"/>
  <c r="X35" i="45"/>
  <c r="W35" i="45"/>
  <c r="T35" i="45"/>
  <c r="S35" i="45"/>
  <c r="X34" i="45"/>
  <c r="W34" i="45"/>
  <c r="T34" i="45"/>
  <c r="S34" i="45"/>
  <c r="X33" i="45"/>
  <c r="W33" i="45"/>
  <c r="T33" i="45"/>
  <c r="S33" i="45"/>
  <c r="X32" i="45"/>
  <c r="W32" i="45"/>
  <c r="T32" i="45"/>
  <c r="S32" i="45"/>
  <c r="X31" i="45"/>
  <c r="W31" i="45"/>
  <c r="T31" i="45"/>
  <c r="S31" i="45"/>
  <c r="X30" i="45"/>
  <c r="W30" i="45"/>
  <c r="T30" i="45"/>
  <c r="S30" i="45"/>
  <c r="X29" i="45"/>
  <c r="W29" i="45"/>
  <c r="T29" i="45"/>
  <c r="S29" i="45"/>
  <c r="X28" i="45"/>
  <c r="W28" i="45"/>
  <c r="T28" i="45"/>
  <c r="S28" i="45"/>
  <c r="X27" i="45"/>
  <c r="W27" i="45"/>
  <c r="T27" i="45"/>
  <c r="S27" i="45"/>
  <c r="X25" i="45"/>
  <c r="W25" i="45"/>
  <c r="T25" i="45"/>
  <c r="S25" i="45"/>
  <c r="X24" i="45"/>
  <c r="W24" i="45"/>
  <c r="T24" i="45"/>
  <c r="S24" i="45"/>
  <c r="X23" i="45"/>
  <c r="W23" i="45"/>
  <c r="T23" i="45"/>
  <c r="S23" i="45"/>
  <c r="X22" i="45"/>
  <c r="W22" i="45"/>
  <c r="T22" i="45"/>
  <c r="S22" i="45"/>
  <c r="X21" i="45"/>
  <c r="W21" i="45"/>
  <c r="T21" i="45"/>
  <c r="S21" i="45"/>
  <c r="X20" i="45"/>
  <c r="W20" i="45"/>
  <c r="T20" i="45"/>
  <c r="S20" i="45"/>
  <c r="X19" i="45"/>
  <c r="W19" i="45"/>
  <c r="T19" i="45"/>
  <c r="S19" i="45"/>
  <c r="X18" i="45"/>
  <c r="W18" i="45"/>
  <c r="T18" i="45"/>
  <c r="S18" i="45"/>
  <c r="X17" i="45"/>
  <c r="W17" i="45"/>
  <c r="T17" i="45"/>
  <c r="S17" i="45"/>
  <c r="X16" i="45"/>
  <c r="W16" i="45"/>
  <c r="T16" i="45"/>
  <c r="S16" i="45"/>
  <c r="X15" i="45"/>
  <c r="W15" i="45"/>
  <c r="T15" i="45"/>
  <c r="S15" i="45"/>
  <c r="X14" i="45"/>
  <c r="W14" i="45"/>
  <c r="T14" i="45"/>
  <c r="S14" i="45"/>
  <c r="X13" i="45"/>
  <c r="W13" i="45"/>
  <c r="T13" i="45"/>
  <c r="S13" i="45"/>
  <c r="X12" i="45"/>
  <c r="W12" i="45"/>
  <c r="T12" i="45"/>
  <c r="S12" i="45"/>
  <c r="X11" i="45"/>
  <c r="W11" i="45"/>
  <c r="T11" i="45"/>
  <c r="S11" i="45"/>
  <c r="X10" i="45"/>
  <c r="W10" i="45"/>
  <c r="T10" i="45"/>
  <c r="S10" i="45"/>
  <c r="X9" i="45"/>
  <c r="W9" i="45"/>
  <c r="T9" i="45"/>
  <c r="S9" i="45"/>
  <c r="X8" i="45"/>
  <c r="W8" i="45"/>
  <c r="T8" i="45"/>
  <c r="S8" i="45"/>
  <c r="X7" i="45"/>
  <c r="W7" i="45"/>
  <c r="T7" i="45"/>
  <c r="S7" i="45"/>
  <c r="X6" i="45"/>
  <c r="W6" i="45"/>
  <c r="T6" i="45"/>
  <c r="S6" i="45"/>
  <c r="X5" i="45"/>
  <c r="W5" i="45"/>
  <c r="T5" i="45"/>
  <c r="S5" i="45"/>
  <c r="X4" i="45"/>
  <c r="W4" i="45"/>
  <c r="T4" i="45"/>
  <c r="S4" i="45"/>
  <c r="X3" i="45"/>
  <c r="W3" i="45"/>
  <c r="T3" i="45"/>
  <c r="S3" i="45"/>
  <c r="P2" i="45"/>
  <c r="N45" i="1" s="1"/>
  <c r="O2" i="45"/>
  <c r="J45" i="1" s="1"/>
  <c r="N2" i="45"/>
  <c r="M2" i="45"/>
  <c r="X49" i="44"/>
  <c r="W49" i="44"/>
  <c r="T49" i="44"/>
  <c r="S49" i="44"/>
  <c r="X48" i="44"/>
  <c r="W48" i="44"/>
  <c r="T48" i="44"/>
  <c r="S48" i="44"/>
  <c r="X47" i="44"/>
  <c r="W47" i="44"/>
  <c r="T47" i="44"/>
  <c r="S47" i="44"/>
  <c r="X46" i="44"/>
  <c r="W46" i="44"/>
  <c r="T46" i="44"/>
  <c r="S46" i="44"/>
  <c r="X45" i="44"/>
  <c r="W45" i="44"/>
  <c r="T45" i="44"/>
  <c r="S45" i="44"/>
  <c r="X44" i="44"/>
  <c r="W44" i="44"/>
  <c r="T44" i="44"/>
  <c r="S44" i="44"/>
  <c r="X43" i="44"/>
  <c r="W43" i="44"/>
  <c r="T43" i="44"/>
  <c r="S43" i="44"/>
  <c r="X42" i="44"/>
  <c r="W42" i="44"/>
  <c r="T42" i="44"/>
  <c r="S42" i="44"/>
  <c r="X41" i="44"/>
  <c r="W41" i="44"/>
  <c r="T41" i="44"/>
  <c r="S41" i="44"/>
  <c r="X40" i="44"/>
  <c r="W40" i="44"/>
  <c r="T40" i="44"/>
  <c r="S40" i="44"/>
  <c r="X39" i="44"/>
  <c r="W39" i="44"/>
  <c r="T39" i="44"/>
  <c r="S39" i="44"/>
  <c r="X38" i="44"/>
  <c r="W38" i="44"/>
  <c r="T38" i="44"/>
  <c r="S38" i="44"/>
  <c r="X37" i="44"/>
  <c r="W37" i="44"/>
  <c r="T37" i="44"/>
  <c r="S37" i="44"/>
  <c r="X36" i="44"/>
  <c r="W36" i="44"/>
  <c r="T36" i="44"/>
  <c r="S36" i="44"/>
  <c r="X35" i="44"/>
  <c r="W35" i="44"/>
  <c r="T35" i="44"/>
  <c r="S35" i="44"/>
  <c r="X34" i="44"/>
  <c r="W34" i="44"/>
  <c r="T34" i="44"/>
  <c r="S34" i="44"/>
  <c r="X33" i="44"/>
  <c r="W33" i="44"/>
  <c r="T33" i="44"/>
  <c r="S33" i="44"/>
  <c r="X32" i="44"/>
  <c r="W32" i="44"/>
  <c r="T32" i="44"/>
  <c r="S32" i="44"/>
  <c r="X31" i="44"/>
  <c r="W31" i="44"/>
  <c r="T31" i="44"/>
  <c r="S31" i="44"/>
  <c r="X30" i="44"/>
  <c r="W30" i="44"/>
  <c r="T30" i="44"/>
  <c r="S30" i="44"/>
  <c r="X29" i="44"/>
  <c r="W29" i="44"/>
  <c r="T29" i="44"/>
  <c r="S29" i="44"/>
  <c r="X28" i="44"/>
  <c r="W28" i="44"/>
  <c r="T28" i="44"/>
  <c r="S28" i="44"/>
  <c r="X27" i="44"/>
  <c r="W27" i="44"/>
  <c r="T27" i="44"/>
  <c r="S27" i="44"/>
  <c r="X25" i="44"/>
  <c r="W25" i="44"/>
  <c r="T25" i="44"/>
  <c r="S25" i="44"/>
  <c r="X24" i="44"/>
  <c r="W24" i="44"/>
  <c r="T24" i="44"/>
  <c r="S24" i="44"/>
  <c r="X23" i="44"/>
  <c r="W23" i="44"/>
  <c r="T23" i="44"/>
  <c r="S23" i="44"/>
  <c r="X22" i="44"/>
  <c r="W22" i="44"/>
  <c r="T22" i="44"/>
  <c r="S22" i="44"/>
  <c r="X21" i="44"/>
  <c r="W21" i="44"/>
  <c r="T21" i="44"/>
  <c r="S21" i="44"/>
  <c r="X20" i="44"/>
  <c r="W20" i="44"/>
  <c r="T20" i="44"/>
  <c r="S20" i="44"/>
  <c r="X19" i="44"/>
  <c r="W19" i="44"/>
  <c r="T19" i="44"/>
  <c r="S19" i="44"/>
  <c r="X18" i="44"/>
  <c r="W18" i="44"/>
  <c r="T18" i="44"/>
  <c r="S18" i="44"/>
  <c r="X17" i="44"/>
  <c r="W17" i="44"/>
  <c r="T17" i="44"/>
  <c r="S17" i="44"/>
  <c r="X16" i="44"/>
  <c r="W16" i="44"/>
  <c r="T16" i="44"/>
  <c r="S16" i="44"/>
  <c r="X15" i="44"/>
  <c r="W15" i="44"/>
  <c r="T15" i="44"/>
  <c r="S15" i="44"/>
  <c r="X14" i="44"/>
  <c r="W14" i="44"/>
  <c r="T14" i="44"/>
  <c r="S14" i="44"/>
  <c r="X13" i="44"/>
  <c r="W13" i="44"/>
  <c r="T13" i="44"/>
  <c r="S13" i="44"/>
  <c r="X12" i="44"/>
  <c r="W12" i="44"/>
  <c r="T12" i="44"/>
  <c r="S12" i="44"/>
  <c r="X11" i="44"/>
  <c r="W11" i="44"/>
  <c r="T11" i="44"/>
  <c r="S11" i="44"/>
  <c r="X10" i="44"/>
  <c r="W10" i="44"/>
  <c r="T10" i="44"/>
  <c r="S10" i="44"/>
  <c r="X9" i="44"/>
  <c r="W9" i="44"/>
  <c r="T9" i="44"/>
  <c r="S9" i="44"/>
  <c r="X8" i="44"/>
  <c r="W8" i="44"/>
  <c r="T8" i="44"/>
  <c r="S8" i="44"/>
  <c r="X7" i="44"/>
  <c r="W7" i="44"/>
  <c r="T7" i="44"/>
  <c r="S7" i="44"/>
  <c r="X6" i="44"/>
  <c r="W6" i="44"/>
  <c r="T6" i="44"/>
  <c r="S6" i="44"/>
  <c r="X5" i="44"/>
  <c r="W5" i="44"/>
  <c r="T5" i="44"/>
  <c r="S5" i="44"/>
  <c r="X4" i="44"/>
  <c r="W4" i="44"/>
  <c r="T4" i="44"/>
  <c r="S4" i="44"/>
  <c r="X3" i="44"/>
  <c r="W3" i="44"/>
  <c r="T3" i="44"/>
  <c r="S3" i="44"/>
  <c r="P2" i="44"/>
  <c r="N44" i="1" s="1"/>
  <c r="O2" i="44"/>
  <c r="J44" i="1" s="1"/>
  <c r="N2" i="44"/>
  <c r="M2" i="44"/>
  <c r="X49" i="43"/>
  <c r="W49" i="43"/>
  <c r="T49" i="43"/>
  <c r="S49" i="43"/>
  <c r="X48" i="43"/>
  <c r="W48" i="43"/>
  <c r="T48" i="43"/>
  <c r="S48" i="43"/>
  <c r="X47" i="43"/>
  <c r="W47" i="43"/>
  <c r="T47" i="43"/>
  <c r="S47" i="43"/>
  <c r="X46" i="43"/>
  <c r="W46" i="43"/>
  <c r="T46" i="43"/>
  <c r="S46" i="43"/>
  <c r="X45" i="43"/>
  <c r="W45" i="43"/>
  <c r="T45" i="43"/>
  <c r="S45" i="43"/>
  <c r="X44" i="43"/>
  <c r="W44" i="43"/>
  <c r="T44" i="43"/>
  <c r="S44" i="43"/>
  <c r="X43" i="43"/>
  <c r="W43" i="43"/>
  <c r="T43" i="43"/>
  <c r="S43" i="43"/>
  <c r="X42" i="43"/>
  <c r="W42" i="43"/>
  <c r="T42" i="43"/>
  <c r="S42" i="43"/>
  <c r="X41" i="43"/>
  <c r="W41" i="43"/>
  <c r="T41" i="43"/>
  <c r="S41" i="43"/>
  <c r="X40" i="43"/>
  <c r="W40" i="43"/>
  <c r="T40" i="43"/>
  <c r="S40" i="43"/>
  <c r="X39" i="43"/>
  <c r="W39" i="43"/>
  <c r="T39" i="43"/>
  <c r="S39" i="43"/>
  <c r="X38" i="43"/>
  <c r="W38" i="43"/>
  <c r="T38" i="43"/>
  <c r="S38" i="43"/>
  <c r="X37" i="43"/>
  <c r="W37" i="43"/>
  <c r="T37" i="43"/>
  <c r="S37" i="43"/>
  <c r="X36" i="43"/>
  <c r="W36" i="43"/>
  <c r="T36" i="43"/>
  <c r="S36" i="43"/>
  <c r="X35" i="43"/>
  <c r="W35" i="43"/>
  <c r="T35" i="43"/>
  <c r="S35" i="43"/>
  <c r="X34" i="43"/>
  <c r="W34" i="43"/>
  <c r="T34" i="43"/>
  <c r="S34" i="43"/>
  <c r="X33" i="43"/>
  <c r="W33" i="43"/>
  <c r="T33" i="43"/>
  <c r="S33" i="43"/>
  <c r="X32" i="43"/>
  <c r="W32" i="43"/>
  <c r="T32" i="43"/>
  <c r="S32" i="43"/>
  <c r="X31" i="43"/>
  <c r="W31" i="43"/>
  <c r="T31" i="43"/>
  <c r="S31" i="43"/>
  <c r="X30" i="43"/>
  <c r="W30" i="43"/>
  <c r="T30" i="43"/>
  <c r="S30" i="43"/>
  <c r="X29" i="43"/>
  <c r="W29" i="43"/>
  <c r="T29" i="43"/>
  <c r="S29" i="43"/>
  <c r="X28" i="43"/>
  <c r="W28" i="43"/>
  <c r="T28" i="43"/>
  <c r="S28" i="43"/>
  <c r="X27" i="43"/>
  <c r="W27" i="43"/>
  <c r="T27" i="43"/>
  <c r="S27" i="43"/>
  <c r="X25" i="43"/>
  <c r="W25" i="43"/>
  <c r="T25" i="43"/>
  <c r="S25" i="43"/>
  <c r="X24" i="43"/>
  <c r="W24" i="43"/>
  <c r="T24" i="43"/>
  <c r="S24" i="43"/>
  <c r="X23" i="43"/>
  <c r="W23" i="43"/>
  <c r="T23" i="43"/>
  <c r="S23" i="43"/>
  <c r="X22" i="43"/>
  <c r="W22" i="43"/>
  <c r="T22" i="43"/>
  <c r="S22" i="43"/>
  <c r="X21" i="43"/>
  <c r="W21" i="43"/>
  <c r="T21" i="43"/>
  <c r="S21" i="43"/>
  <c r="X20" i="43"/>
  <c r="W20" i="43"/>
  <c r="T20" i="43"/>
  <c r="S20" i="43"/>
  <c r="X19" i="43"/>
  <c r="W19" i="43"/>
  <c r="T19" i="43"/>
  <c r="S19" i="43"/>
  <c r="X18" i="43"/>
  <c r="W18" i="43"/>
  <c r="T18" i="43"/>
  <c r="S18" i="43"/>
  <c r="X17" i="43"/>
  <c r="W17" i="43"/>
  <c r="T17" i="43"/>
  <c r="S17" i="43"/>
  <c r="X16" i="43"/>
  <c r="W16" i="43"/>
  <c r="T16" i="43"/>
  <c r="S16" i="43"/>
  <c r="X15" i="43"/>
  <c r="W15" i="43"/>
  <c r="T15" i="43"/>
  <c r="S15" i="43"/>
  <c r="X14" i="43"/>
  <c r="W14" i="43"/>
  <c r="T14" i="43"/>
  <c r="S14" i="43"/>
  <c r="X13" i="43"/>
  <c r="W13" i="43"/>
  <c r="T13" i="43"/>
  <c r="S13" i="43"/>
  <c r="X12" i="43"/>
  <c r="W12" i="43"/>
  <c r="T12" i="43"/>
  <c r="S12" i="43"/>
  <c r="X11" i="43"/>
  <c r="W11" i="43"/>
  <c r="T11" i="43"/>
  <c r="S11" i="43"/>
  <c r="X10" i="43"/>
  <c r="W10" i="43"/>
  <c r="T10" i="43"/>
  <c r="S10" i="43"/>
  <c r="X9" i="43"/>
  <c r="W9" i="43"/>
  <c r="T9" i="43"/>
  <c r="S9" i="43"/>
  <c r="X8" i="43"/>
  <c r="W8" i="43"/>
  <c r="T8" i="43"/>
  <c r="S8" i="43"/>
  <c r="X7" i="43"/>
  <c r="W7" i="43"/>
  <c r="T7" i="43"/>
  <c r="S7" i="43"/>
  <c r="X6" i="43"/>
  <c r="W6" i="43"/>
  <c r="T6" i="43"/>
  <c r="S6" i="43"/>
  <c r="X5" i="43"/>
  <c r="W5" i="43"/>
  <c r="T5" i="43"/>
  <c r="S5" i="43"/>
  <c r="X4" i="43"/>
  <c r="W4" i="43"/>
  <c r="T4" i="43"/>
  <c r="S4" i="43"/>
  <c r="X3" i="43"/>
  <c r="W3" i="43"/>
  <c r="T3" i="43"/>
  <c r="S3" i="43"/>
  <c r="P2" i="43"/>
  <c r="N43" i="1" s="1"/>
  <c r="O2" i="43"/>
  <c r="J43" i="1" s="1"/>
  <c r="N2" i="43"/>
  <c r="M2" i="43"/>
  <c r="X49" i="42"/>
  <c r="W49" i="42"/>
  <c r="T49" i="42"/>
  <c r="S49" i="42"/>
  <c r="X48" i="42"/>
  <c r="W48" i="42"/>
  <c r="T48" i="42"/>
  <c r="S48" i="42"/>
  <c r="X47" i="42"/>
  <c r="W47" i="42"/>
  <c r="T47" i="42"/>
  <c r="S47" i="42"/>
  <c r="X46" i="42"/>
  <c r="W46" i="42"/>
  <c r="T46" i="42"/>
  <c r="S46" i="42"/>
  <c r="X45" i="42"/>
  <c r="W45" i="42"/>
  <c r="T45" i="42"/>
  <c r="S45" i="42"/>
  <c r="X44" i="42"/>
  <c r="W44" i="42"/>
  <c r="T44" i="42"/>
  <c r="S44" i="42"/>
  <c r="X43" i="42"/>
  <c r="W43" i="42"/>
  <c r="T43" i="42"/>
  <c r="S43" i="42"/>
  <c r="X42" i="42"/>
  <c r="W42" i="42"/>
  <c r="T42" i="42"/>
  <c r="S42" i="42"/>
  <c r="X41" i="42"/>
  <c r="W41" i="42"/>
  <c r="T41" i="42"/>
  <c r="S41" i="42"/>
  <c r="X40" i="42"/>
  <c r="W40" i="42"/>
  <c r="T40" i="42"/>
  <c r="S40" i="42"/>
  <c r="X39" i="42"/>
  <c r="W39" i="42"/>
  <c r="T39" i="42"/>
  <c r="S39" i="42"/>
  <c r="X38" i="42"/>
  <c r="W38" i="42"/>
  <c r="T38" i="42"/>
  <c r="S38" i="42"/>
  <c r="X37" i="42"/>
  <c r="W37" i="42"/>
  <c r="T37" i="42"/>
  <c r="S37" i="42"/>
  <c r="X36" i="42"/>
  <c r="W36" i="42"/>
  <c r="T36" i="42"/>
  <c r="S36" i="42"/>
  <c r="X35" i="42"/>
  <c r="W35" i="42"/>
  <c r="T35" i="42"/>
  <c r="S35" i="42"/>
  <c r="X34" i="42"/>
  <c r="W34" i="42"/>
  <c r="T34" i="42"/>
  <c r="S34" i="42"/>
  <c r="X33" i="42"/>
  <c r="W33" i="42"/>
  <c r="T33" i="42"/>
  <c r="S33" i="42"/>
  <c r="X32" i="42"/>
  <c r="W32" i="42"/>
  <c r="T32" i="42"/>
  <c r="S32" i="42"/>
  <c r="X31" i="42"/>
  <c r="W31" i="42"/>
  <c r="T31" i="42"/>
  <c r="S31" i="42"/>
  <c r="X30" i="42"/>
  <c r="W30" i="42"/>
  <c r="T30" i="42"/>
  <c r="S30" i="42"/>
  <c r="X29" i="42"/>
  <c r="W29" i="42"/>
  <c r="T29" i="42"/>
  <c r="S29" i="42"/>
  <c r="X28" i="42"/>
  <c r="W28" i="42"/>
  <c r="T28" i="42"/>
  <c r="S28" i="42"/>
  <c r="X27" i="42"/>
  <c r="W27" i="42"/>
  <c r="T27" i="42"/>
  <c r="S27" i="42"/>
  <c r="X25" i="42"/>
  <c r="W25" i="42"/>
  <c r="T25" i="42"/>
  <c r="S25" i="42"/>
  <c r="X24" i="42"/>
  <c r="W24" i="42"/>
  <c r="T24" i="42"/>
  <c r="S24" i="42"/>
  <c r="X23" i="42"/>
  <c r="W23" i="42"/>
  <c r="T23" i="42"/>
  <c r="S23" i="42"/>
  <c r="X22" i="42"/>
  <c r="W22" i="42"/>
  <c r="T22" i="42"/>
  <c r="S22" i="42"/>
  <c r="X21" i="42"/>
  <c r="W21" i="42"/>
  <c r="T21" i="42"/>
  <c r="S21" i="42"/>
  <c r="X20" i="42"/>
  <c r="W20" i="42"/>
  <c r="T20" i="42"/>
  <c r="S20" i="42"/>
  <c r="X19" i="42"/>
  <c r="W19" i="42"/>
  <c r="T19" i="42"/>
  <c r="S19" i="42"/>
  <c r="X18" i="42"/>
  <c r="W18" i="42"/>
  <c r="T18" i="42"/>
  <c r="S18" i="42"/>
  <c r="X17" i="42"/>
  <c r="W17" i="42"/>
  <c r="T17" i="42"/>
  <c r="S17" i="42"/>
  <c r="X16" i="42"/>
  <c r="W16" i="42"/>
  <c r="T16" i="42"/>
  <c r="S16" i="42"/>
  <c r="X15" i="42"/>
  <c r="W15" i="42"/>
  <c r="T15" i="42"/>
  <c r="S15" i="42"/>
  <c r="X14" i="42"/>
  <c r="W14" i="42"/>
  <c r="T14" i="42"/>
  <c r="S14" i="42"/>
  <c r="X13" i="42"/>
  <c r="W13" i="42"/>
  <c r="T13" i="42"/>
  <c r="S13" i="42"/>
  <c r="X12" i="42"/>
  <c r="W12" i="42"/>
  <c r="T12" i="42"/>
  <c r="S12" i="42"/>
  <c r="X11" i="42"/>
  <c r="W11" i="42"/>
  <c r="T11" i="42"/>
  <c r="S11" i="42"/>
  <c r="X10" i="42"/>
  <c r="W10" i="42"/>
  <c r="T10" i="42"/>
  <c r="S10" i="42"/>
  <c r="X9" i="42"/>
  <c r="W9" i="42"/>
  <c r="T9" i="42"/>
  <c r="S9" i="42"/>
  <c r="X8" i="42"/>
  <c r="W8" i="42"/>
  <c r="T8" i="42"/>
  <c r="S8" i="42"/>
  <c r="X7" i="42"/>
  <c r="W7" i="42"/>
  <c r="T7" i="42"/>
  <c r="S7" i="42"/>
  <c r="X6" i="42"/>
  <c r="W6" i="42"/>
  <c r="T6" i="42"/>
  <c r="S6" i="42"/>
  <c r="X5" i="42"/>
  <c r="W5" i="42"/>
  <c r="T5" i="42"/>
  <c r="S5" i="42"/>
  <c r="X4" i="42"/>
  <c r="W4" i="42"/>
  <c r="T4" i="42"/>
  <c r="S4" i="42"/>
  <c r="X3" i="42"/>
  <c r="W3" i="42"/>
  <c r="T3" i="42"/>
  <c r="S3" i="42"/>
  <c r="P2" i="42"/>
  <c r="N42" i="1" s="1"/>
  <c r="O2" i="42"/>
  <c r="J42" i="1" s="1"/>
  <c r="N2" i="42"/>
  <c r="M2" i="42"/>
  <c r="X49" i="41"/>
  <c r="W49" i="41"/>
  <c r="T49" i="41"/>
  <c r="S49" i="41"/>
  <c r="X48" i="41"/>
  <c r="W48" i="41"/>
  <c r="T48" i="41"/>
  <c r="S48" i="41"/>
  <c r="X47" i="41"/>
  <c r="W47" i="41"/>
  <c r="T47" i="41"/>
  <c r="S47" i="41"/>
  <c r="X46" i="41"/>
  <c r="W46" i="41"/>
  <c r="T46" i="41"/>
  <c r="S46" i="41"/>
  <c r="X45" i="41"/>
  <c r="W45" i="41"/>
  <c r="T45" i="41"/>
  <c r="S45" i="41"/>
  <c r="X44" i="41"/>
  <c r="W44" i="41"/>
  <c r="T44" i="41"/>
  <c r="S44" i="41"/>
  <c r="X43" i="41"/>
  <c r="W43" i="41"/>
  <c r="T43" i="41"/>
  <c r="S43" i="41"/>
  <c r="X42" i="41"/>
  <c r="W42" i="41"/>
  <c r="T42" i="41"/>
  <c r="S42" i="41"/>
  <c r="X41" i="41"/>
  <c r="W41" i="41"/>
  <c r="T41" i="41"/>
  <c r="S41" i="41"/>
  <c r="X40" i="41"/>
  <c r="W40" i="41"/>
  <c r="T40" i="41"/>
  <c r="S40" i="41"/>
  <c r="X39" i="41"/>
  <c r="W39" i="41"/>
  <c r="T39" i="41"/>
  <c r="S39" i="41"/>
  <c r="X38" i="41"/>
  <c r="W38" i="41"/>
  <c r="T38" i="41"/>
  <c r="S38" i="41"/>
  <c r="X37" i="41"/>
  <c r="W37" i="41"/>
  <c r="T37" i="41"/>
  <c r="S37" i="41"/>
  <c r="X36" i="41"/>
  <c r="W36" i="41"/>
  <c r="T36" i="41"/>
  <c r="S36" i="41"/>
  <c r="X35" i="41"/>
  <c r="W35" i="41"/>
  <c r="T35" i="41"/>
  <c r="S35" i="41"/>
  <c r="X34" i="41"/>
  <c r="W34" i="41"/>
  <c r="T34" i="41"/>
  <c r="S34" i="41"/>
  <c r="X33" i="41"/>
  <c r="W33" i="41"/>
  <c r="T33" i="41"/>
  <c r="S33" i="41"/>
  <c r="X32" i="41"/>
  <c r="W32" i="41"/>
  <c r="T32" i="41"/>
  <c r="S32" i="41"/>
  <c r="X31" i="41"/>
  <c r="W31" i="41"/>
  <c r="T31" i="41"/>
  <c r="S31" i="41"/>
  <c r="X30" i="41"/>
  <c r="W30" i="41"/>
  <c r="T30" i="41"/>
  <c r="S30" i="41"/>
  <c r="X29" i="41"/>
  <c r="W29" i="41"/>
  <c r="T29" i="41"/>
  <c r="S29" i="41"/>
  <c r="X28" i="41"/>
  <c r="W28" i="41"/>
  <c r="T28" i="41"/>
  <c r="S28" i="41"/>
  <c r="X27" i="41"/>
  <c r="W27" i="41"/>
  <c r="T27" i="41"/>
  <c r="S27" i="41"/>
  <c r="X25" i="41"/>
  <c r="W25" i="41"/>
  <c r="T25" i="41"/>
  <c r="S25" i="41"/>
  <c r="X24" i="41"/>
  <c r="W24" i="41"/>
  <c r="T24" i="41"/>
  <c r="S24" i="41"/>
  <c r="X23" i="41"/>
  <c r="W23" i="41"/>
  <c r="T23" i="41"/>
  <c r="S23" i="41"/>
  <c r="X22" i="41"/>
  <c r="W22" i="41"/>
  <c r="T22" i="41"/>
  <c r="S22" i="41"/>
  <c r="X21" i="41"/>
  <c r="W21" i="41"/>
  <c r="T21" i="41"/>
  <c r="S21" i="41"/>
  <c r="X20" i="41"/>
  <c r="W20" i="41"/>
  <c r="T20" i="41"/>
  <c r="S20" i="41"/>
  <c r="X19" i="41"/>
  <c r="W19" i="41"/>
  <c r="T19" i="41"/>
  <c r="S19" i="41"/>
  <c r="X18" i="41"/>
  <c r="W18" i="41"/>
  <c r="T18" i="41"/>
  <c r="S18" i="41"/>
  <c r="X17" i="41"/>
  <c r="W17" i="41"/>
  <c r="T17" i="41"/>
  <c r="S17" i="41"/>
  <c r="X16" i="41"/>
  <c r="W16" i="41"/>
  <c r="T16" i="41"/>
  <c r="S16" i="41"/>
  <c r="X15" i="41"/>
  <c r="W15" i="41"/>
  <c r="T15" i="41"/>
  <c r="S15" i="41"/>
  <c r="X14" i="41"/>
  <c r="W14" i="41"/>
  <c r="T14" i="41"/>
  <c r="S14" i="41"/>
  <c r="X13" i="41"/>
  <c r="W13" i="41"/>
  <c r="T13" i="41"/>
  <c r="S13" i="41"/>
  <c r="X12" i="41"/>
  <c r="W12" i="41"/>
  <c r="T12" i="41"/>
  <c r="S12" i="41"/>
  <c r="X11" i="41"/>
  <c r="W11" i="41"/>
  <c r="T11" i="41"/>
  <c r="S11" i="41"/>
  <c r="X10" i="41"/>
  <c r="W10" i="41"/>
  <c r="T10" i="41"/>
  <c r="S10" i="41"/>
  <c r="X9" i="41"/>
  <c r="W9" i="41"/>
  <c r="T9" i="41"/>
  <c r="S9" i="41"/>
  <c r="X8" i="41"/>
  <c r="W8" i="41"/>
  <c r="T8" i="41"/>
  <c r="S8" i="41"/>
  <c r="X7" i="41"/>
  <c r="W7" i="41"/>
  <c r="T7" i="41"/>
  <c r="S7" i="41"/>
  <c r="X6" i="41"/>
  <c r="W6" i="41"/>
  <c r="T6" i="41"/>
  <c r="S6" i="41"/>
  <c r="X5" i="41"/>
  <c r="W5" i="41"/>
  <c r="T5" i="41"/>
  <c r="S5" i="41"/>
  <c r="X4" i="41"/>
  <c r="W4" i="41"/>
  <c r="T4" i="41"/>
  <c r="S4" i="41"/>
  <c r="X3" i="41"/>
  <c r="W3" i="41"/>
  <c r="T3" i="41"/>
  <c r="S3" i="41"/>
  <c r="P2" i="41"/>
  <c r="N41" i="1" s="1"/>
  <c r="O2" i="41"/>
  <c r="J41" i="1" s="1"/>
  <c r="N2" i="41"/>
  <c r="M2" i="41"/>
  <c r="X49" i="40"/>
  <c r="W49" i="40"/>
  <c r="T49" i="40"/>
  <c r="S49" i="40"/>
  <c r="X48" i="40"/>
  <c r="W48" i="40"/>
  <c r="T48" i="40"/>
  <c r="S48" i="40"/>
  <c r="X47" i="40"/>
  <c r="W47" i="40"/>
  <c r="T47" i="40"/>
  <c r="S47" i="40"/>
  <c r="X46" i="40"/>
  <c r="W46" i="40"/>
  <c r="T46" i="40"/>
  <c r="S46" i="40"/>
  <c r="X45" i="40"/>
  <c r="W45" i="40"/>
  <c r="T45" i="40"/>
  <c r="S45" i="40"/>
  <c r="X44" i="40"/>
  <c r="W44" i="40"/>
  <c r="T44" i="40"/>
  <c r="S44" i="40"/>
  <c r="X43" i="40"/>
  <c r="W43" i="40"/>
  <c r="T43" i="40"/>
  <c r="S43" i="40"/>
  <c r="X42" i="40"/>
  <c r="W42" i="40"/>
  <c r="T42" i="40"/>
  <c r="S42" i="40"/>
  <c r="X41" i="40"/>
  <c r="W41" i="40"/>
  <c r="T41" i="40"/>
  <c r="S41" i="40"/>
  <c r="X40" i="40"/>
  <c r="W40" i="40"/>
  <c r="T40" i="40"/>
  <c r="S40" i="40"/>
  <c r="X39" i="40"/>
  <c r="W39" i="40"/>
  <c r="T39" i="40"/>
  <c r="S39" i="40"/>
  <c r="X38" i="40"/>
  <c r="W38" i="40"/>
  <c r="T38" i="40"/>
  <c r="S38" i="40"/>
  <c r="X37" i="40"/>
  <c r="W37" i="40"/>
  <c r="T37" i="40"/>
  <c r="S37" i="40"/>
  <c r="X36" i="40"/>
  <c r="W36" i="40"/>
  <c r="T36" i="40"/>
  <c r="S36" i="40"/>
  <c r="X35" i="40"/>
  <c r="W35" i="40"/>
  <c r="T35" i="40"/>
  <c r="S35" i="40"/>
  <c r="X34" i="40"/>
  <c r="W34" i="40"/>
  <c r="T34" i="40"/>
  <c r="S34" i="40"/>
  <c r="X33" i="40"/>
  <c r="W33" i="40"/>
  <c r="T33" i="40"/>
  <c r="S33" i="40"/>
  <c r="X32" i="40"/>
  <c r="W32" i="40"/>
  <c r="T32" i="40"/>
  <c r="S32" i="40"/>
  <c r="X31" i="40"/>
  <c r="W31" i="40"/>
  <c r="T31" i="40"/>
  <c r="S31" i="40"/>
  <c r="X30" i="40"/>
  <c r="W30" i="40"/>
  <c r="T30" i="40"/>
  <c r="S30" i="40"/>
  <c r="X29" i="40"/>
  <c r="W29" i="40"/>
  <c r="T29" i="40"/>
  <c r="S29" i="40"/>
  <c r="X28" i="40"/>
  <c r="W28" i="40"/>
  <c r="T28" i="40"/>
  <c r="S28" i="40"/>
  <c r="X27" i="40"/>
  <c r="W27" i="40"/>
  <c r="T27" i="40"/>
  <c r="S27" i="40"/>
  <c r="X25" i="40"/>
  <c r="W25" i="40"/>
  <c r="T25" i="40"/>
  <c r="S25" i="40"/>
  <c r="X24" i="40"/>
  <c r="W24" i="40"/>
  <c r="T24" i="40"/>
  <c r="S24" i="40"/>
  <c r="X23" i="40"/>
  <c r="W23" i="40"/>
  <c r="T23" i="40"/>
  <c r="S23" i="40"/>
  <c r="X22" i="40"/>
  <c r="W22" i="40"/>
  <c r="T22" i="40"/>
  <c r="S22" i="40"/>
  <c r="X21" i="40"/>
  <c r="W21" i="40"/>
  <c r="T21" i="40"/>
  <c r="S21" i="40"/>
  <c r="X20" i="40"/>
  <c r="W20" i="40"/>
  <c r="T20" i="40"/>
  <c r="S20" i="40"/>
  <c r="X19" i="40"/>
  <c r="W19" i="40"/>
  <c r="T19" i="40"/>
  <c r="S19" i="40"/>
  <c r="X18" i="40"/>
  <c r="W18" i="40"/>
  <c r="T18" i="40"/>
  <c r="S18" i="40"/>
  <c r="X17" i="40"/>
  <c r="W17" i="40"/>
  <c r="T17" i="40"/>
  <c r="S17" i="40"/>
  <c r="X16" i="40"/>
  <c r="W16" i="40"/>
  <c r="T16" i="40"/>
  <c r="S16" i="40"/>
  <c r="X15" i="40"/>
  <c r="W15" i="40"/>
  <c r="T15" i="40"/>
  <c r="S15" i="40"/>
  <c r="X14" i="40"/>
  <c r="W14" i="40"/>
  <c r="T14" i="40"/>
  <c r="S14" i="40"/>
  <c r="X13" i="40"/>
  <c r="W13" i="40"/>
  <c r="T13" i="40"/>
  <c r="S13" i="40"/>
  <c r="X12" i="40"/>
  <c r="W12" i="40"/>
  <c r="T12" i="40"/>
  <c r="S12" i="40"/>
  <c r="X11" i="40"/>
  <c r="W11" i="40"/>
  <c r="T11" i="40"/>
  <c r="S11" i="40"/>
  <c r="X10" i="40"/>
  <c r="W10" i="40"/>
  <c r="T10" i="40"/>
  <c r="S10" i="40"/>
  <c r="X9" i="40"/>
  <c r="W9" i="40"/>
  <c r="T9" i="40"/>
  <c r="S9" i="40"/>
  <c r="X8" i="40"/>
  <c r="W8" i="40"/>
  <c r="T8" i="40"/>
  <c r="S8" i="40"/>
  <c r="X7" i="40"/>
  <c r="W7" i="40"/>
  <c r="T7" i="40"/>
  <c r="S7" i="40"/>
  <c r="X6" i="40"/>
  <c r="W6" i="40"/>
  <c r="T6" i="40"/>
  <c r="S6" i="40"/>
  <c r="X5" i="40"/>
  <c r="W5" i="40"/>
  <c r="T5" i="40"/>
  <c r="S5" i="40"/>
  <c r="X4" i="40"/>
  <c r="W4" i="40"/>
  <c r="T4" i="40"/>
  <c r="S4" i="40"/>
  <c r="X3" i="40"/>
  <c r="W3" i="40"/>
  <c r="T3" i="40"/>
  <c r="S3" i="40"/>
  <c r="P2" i="40"/>
  <c r="N40" i="1" s="1"/>
  <c r="O2" i="40"/>
  <c r="J40" i="1" s="1"/>
  <c r="N2" i="40"/>
  <c r="M2" i="40"/>
  <c r="X49" i="39"/>
  <c r="W49" i="39"/>
  <c r="T49" i="39"/>
  <c r="S49" i="39"/>
  <c r="X48" i="39"/>
  <c r="W48" i="39"/>
  <c r="T48" i="39"/>
  <c r="S48" i="39"/>
  <c r="X47" i="39"/>
  <c r="W47" i="39"/>
  <c r="T47" i="39"/>
  <c r="S47" i="39"/>
  <c r="X46" i="39"/>
  <c r="W46" i="39"/>
  <c r="T46" i="39"/>
  <c r="S46" i="39"/>
  <c r="X45" i="39"/>
  <c r="W45" i="39"/>
  <c r="T45" i="39"/>
  <c r="S45" i="39"/>
  <c r="X44" i="39"/>
  <c r="W44" i="39"/>
  <c r="T44" i="39"/>
  <c r="S44" i="39"/>
  <c r="X43" i="39"/>
  <c r="W43" i="39"/>
  <c r="T43" i="39"/>
  <c r="S43" i="39"/>
  <c r="X42" i="39"/>
  <c r="W42" i="39"/>
  <c r="T42" i="39"/>
  <c r="S42" i="39"/>
  <c r="X41" i="39"/>
  <c r="W41" i="39"/>
  <c r="T41" i="39"/>
  <c r="S41" i="39"/>
  <c r="X40" i="39"/>
  <c r="W40" i="39"/>
  <c r="T40" i="39"/>
  <c r="S40" i="39"/>
  <c r="X39" i="39"/>
  <c r="W39" i="39"/>
  <c r="T39" i="39"/>
  <c r="S39" i="39"/>
  <c r="X38" i="39"/>
  <c r="W38" i="39"/>
  <c r="T38" i="39"/>
  <c r="S38" i="39"/>
  <c r="X37" i="39"/>
  <c r="W37" i="39"/>
  <c r="T37" i="39"/>
  <c r="S37" i="39"/>
  <c r="X36" i="39"/>
  <c r="W36" i="39"/>
  <c r="T36" i="39"/>
  <c r="S36" i="39"/>
  <c r="X35" i="39"/>
  <c r="W35" i="39"/>
  <c r="T35" i="39"/>
  <c r="S35" i="39"/>
  <c r="X34" i="39"/>
  <c r="W34" i="39"/>
  <c r="T34" i="39"/>
  <c r="S34" i="39"/>
  <c r="X33" i="39"/>
  <c r="W33" i="39"/>
  <c r="T33" i="39"/>
  <c r="S33" i="39"/>
  <c r="X32" i="39"/>
  <c r="W32" i="39"/>
  <c r="T32" i="39"/>
  <c r="S32" i="39"/>
  <c r="X31" i="39"/>
  <c r="W31" i="39"/>
  <c r="T31" i="39"/>
  <c r="S31" i="39"/>
  <c r="X30" i="39"/>
  <c r="W30" i="39"/>
  <c r="T30" i="39"/>
  <c r="S30" i="39"/>
  <c r="X29" i="39"/>
  <c r="W29" i="39"/>
  <c r="T29" i="39"/>
  <c r="S29" i="39"/>
  <c r="X28" i="39"/>
  <c r="W28" i="39"/>
  <c r="T28" i="39"/>
  <c r="S28" i="39"/>
  <c r="X27" i="39"/>
  <c r="W27" i="39"/>
  <c r="T27" i="39"/>
  <c r="S27" i="39"/>
  <c r="X25" i="39"/>
  <c r="W25" i="39"/>
  <c r="T25" i="39"/>
  <c r="S25" i="39"/>
  <c r="X24" i="39"/>
  <c r="W24" i="39"/>
  <c r="T24" i="39"/>
  <c r="S24" i="39"/>
  <c r="X23" i="39"/>
  <c r="W23" i="39"/>
  <c r="T23" i="39"/>
  <c r="S23" i="39"/>
  <c r="X22" i="39"/>
  <c r="W22" i="39"/>
  <c r="T22" i="39"/>
  <c r="S22" i="39"/>
  <c r="X21" i="39"/>
  <c r="W21" i="39"/>
  <c r="T21" i="39"/>
  <c r="S21" i="39"/>
  <c r="X20" i="39"/>
  <c r="W20" i="39"/>
  <c r="T20" i="39"/>
  <c r="S20" i="39"/>
  <c r="X19" i="39"/>
  <c r="W19" i="39"/>
  <c r="T19" i="39"/>
  <c r="S19" i="39"/>
  <c r="X18" i="39"/>
  <c r="W18" i="39"/>
  <c r="T18" i="39"/>
  <c r="S18" i="39"/>
  <c r="X17" i="39"/>
  <c r="W17" i="39"/>
  <c r="T17" i="39"/>
  <c r="S17" i="39"/>
  <c r="X16" i="39"/>
  <c r="W16" i="39"/>
  <c r="T16" i="39"/>
  <c r="S16" i="39"/>
  <c r="X15" i="39"/>
  <c r="W15" i="39"/>
  <c r="T15" i="39"/>
  <c r="S15" i="39"/>
  <c r="X14" i="39"/>
  <c r="W14" i="39"/>
  <c r="T14" i="39"/>
  <c r="S14" i="39"/>
  <c r="X13" i="39"/>
  <c r="W13" i="39"/>
  <c r="T13" i="39"/>
  <c r="S13" i="39"/>
  <c r="X12" i="39"/>
  <c r="W12" i="39"/>
  <c r="T12" i="39"/>
  <c r="S12" i="39"/>
  <c r="X11" i="39"/>
  <c r="W11" i="39"/>
  <c r="T11" i="39"/>
  <c r="S11" i="39"/>
  <c r="X10" i="39"/>
  <c r="W10" i="39"/>
  <c r="T10" i="39"/>
  <c r="S10" i="39"/>
  <c r="X9" i="39"/>
  <c r="W9" i="39"/>
  <c r="T9" i="39"/>
  <c r="S9" i="39"/>
  <c r="X8" i="39"/>
  <c r="W8" i="39"/>
  <c r="T8" i="39"/>
  <c r="S8" i="39"/>
  <c r="X7" i="39"/>
  <c r="W7" i="39"/>
  <c r="T7" i="39"/>
  <c r="S7" i="39"/>
  <c r="X6" i="39"/>
  <c r="W6" i="39"/>
  <c r="T6" i="39"/>
  <c r="S6" i="39"/>
  <c r="X5" i="39"/>
  <c r="W5" i="39"/>
  <c r="T5" i="39"/>
  <c r="S5" i="39"/>
  <c r="X4" i="39"/>
  <c r="W4" i="39"/>
  <c r="T4" i="39"/>
  <c r="S4" i="39"/>
  <c r="X3" i="39"/>
  <c r="W3" i="39"/>
  <c r="T3" i="39"/>
  <c r="S3" i="39"/>
  <c r="P2" i="39"/>
  <c r="N39" i="1" s="1"/>
  <c r="O2" i="39"/>
  <c r="J39" i="1" s="1"/>
  <c r="N2" i="39"/>
  <c r="M2" i="39"/>
  <c r="X49" i="38"/>
  <c r="W49" i="38"/>
  <c r="T49" i="38"/>
  <c r="S49" i="38"/>
  <c r="X48" i="38"/>
  <c r="W48" i="38"/>
  <c r="T48" i="38"/>
  <c r="S48" i="38"/>
  <c r="X47" i="38"/>
  <c r="W47" i="38"/>
  <c r="T47" i="38"/>
  <c r="S47" i="38"/>
  <c r="X46" i="38"/>
  <c r="W46" i="38"/>
  <c r="T46" i="38"/>
  <c r="S46" i="38"/>
  <c r="X45" i="38"/>
  <c r="W45" i="38"/>
  <c r="T45" i="38"/>
  <c r="S45" i="38"/>
  <c r="X44" i="38"/>
  <c r="W44" i="38"/>
  <c r="T44" i="38"/>
  <c r="S44" i="38"/>
  <c r="X43" i="38"/>
  <c r="W43" i="38"/>
  <c r="T43" i="38"/>
  <c r="S43" i="38"/>
  <c r="X42" i="38"/>
  <c r="W42" i="38"/>
  <c r="T42" i="38"/>
  <c r="S42" i="38"/>
  <c r="X41" i="38"/>
  <c r="W41" i="38"/>
  <c r="T41" i="38"/>
  <c r="S41" i="38"/>
  <c r="X40" i="38"/>
  <c r="W40" i="38"/>
  <c r="T40" i="38"/>
  <c r="S40" i="38"/>
  <c r="X39" i="38"/>
  <c r="W39" i="38"/>
  <c r="T39" i="38"/>
  <c r="S39" i="38"/>
  <c r="X38" i="38"/>
  <c r="W38" i="38"/>
  <c r="T38" i="38"/>
  <c r="S38" i="38"/>
  <c r="X37" i="38"/>
  <c r="W37" i="38"/>
  <c r="T37" i="38"/>
  <c r="S37" i="38"/>
  <c r="X36" i="38"/>
  <c r="W36" i="38"/>
  <c r="T36" i="38"/>
  <c r="S36" i="38"/>
  <c r="X35" i="38"/>
  <c r="W35" i="38"/>
  <c r="T35" i="38"/>
  <c r="S35" i="38"/>
  <c r="X34" i="38"/>
  <c r="W34" i="38"/>
  <c r="T34" i="38"/>
  <c r="S34" i="38"/>
  <c r="X33" i="38"/>
  <c r="W33" i="38"/>
  <c r="T33" i="38"/>
  <c r="S33" i="38"/>
  <c r="X32" i="38"/>
  <c r="W32" i="38"/>
  <c r="T32" i="38"/>
  <c r="S32" i="38"/>
  <c r="X31" i="38"/>
  <c r="W31" i="38"/>
  <c r="T31" i="38"/>
  <c r="S31" i="38"/>
  <c r="X30" i="38"/>
  <c r="W30" i="38"/>
  <c r="T30" i="38"/>
  <c r="S30" i="38"/>
  <c r="X29" i="38"/>
  <c r="W29" i="38"/>
  <c r="T29" i="38"/>
  <c r="S29" i="38"/>
  <c r="X28" i="38"/>
  <c r="W28" i="38"/>
  <c r="T28" i="38"/>
  <c r="S28" i="38"/>
  <c r="X27" i="38"/>
  <c r="W27" i="38"/>
  <c r="T27" i="38"/>
  <c r="S27" i="38"/>
  <c r="X25" i="38"/>
  <c r="W25" i="38"/>
  <c r="T25" i="38"/>
  <c r="S25" i="38"/>
  <c r="X24" i="38"/>
  <c r="W24" i="38"/>
  <c r="T24" i="38"/>
  <c r="S24" i="38"/>
  <c r="X23" i="38"/>
  <c r="W23" i="38"/>
  <c r="T23" i="38"/>
  <c r="S23" i="38"/>
  <c r="X22" i="38"/>
  <c r="W22" i="38"/>
  <c r="T22" i="38"/>
  <c r="S22" i="38"/>
  <c r="X21" i="38"/>
  <c r="W21" i="38"/>
  <c r="T21" i="38"/>
  <c r="S21" i="38"/>
  <c r="X20" i="38"/>
  <c r="W20" i="38"/>
  <c r="T20" i="38"/>
  <c r="S20" i="38"/>
  <c r="X19" i="38"/>
  <c r="W19" i="38"/>
  <c r="T19" i="38"/>
  <c r="S19" i="38"/>
  <c r="X18" i="38"/>
  <c r="W18" i="38"/>
  <c r="T18" i="38"/>
  <c r="S18" i="38"/>
  <c r="X17" i="38"/>
  <c r="W17" i="38"/>
  <c r="T17" i="38"/>
  <c r="S17" i="38"/>
  <c r="X16" i="38"/>
  <c r="W16" i="38"/>
  <c r="T16" i="38"/>
  <c r="S16" i="38"/>
  <c r="X15" i="38"/>
  <c r="W15" i="38"/>
  <c r="T15" i="38"/>
  <c r="S15" i="38"/>
  <c r="X14" i="38"/>
  <c r="W14" i="38"/>
  <c r="T14" i="38"/>
  <c r="S14" i="38"/>
  <c r="X13" i="38"/>
  <c r="W13" i="38"/>
  <c r="T13" i="38"/>
  <c r="S13" i="38"/>
  <c r="X12" i="38"/>
  <c r="W12" i="38"/>
  <c r="T12" i="38"/>
  <c r="S12" i="38"/>
  <c r="X11" i="38"/>
  <c r="W11" i="38"/>
  <c r="T11" i="38"/>
  <c r="S11" i="38"/>
  <c r="X10" i="38"/>
  <c r="W10" i="38"/>
  <c r="T10" i="38"/>
  <c r="S10" i="38"/>
  <c r="X9" i="38"/>
  <c r="W9" i="38"/>
  <c r="T9" i="38"/>
  <c r="S9" i="38"/>
  <c r="X8" i="38"/>
  <c r="W8" i="38"/>
  <c r="T8" i="38"/>
  <c r="S8" i="38"/>
  <c r="X7" i="38"/>
  <c r="W7" i="38"/>
  <c r="T7" i="38"/>
  <c r="S7" i="38"/>
  <c r="X6" i="38"/>
  <c r="W6" i="38"/>
  <c r="T6" i="38"/>
  <c r="S6" i="38"/>
  <c r="X5" i="38"/>
  <c r="W5" i="38"/>
  <c r="T5" i="38"/>
  <c r="S5" i="38"/>
  <c r="X4" i="38"/>
  <c r="W4" i="38"/>
  <c r="T4" i="38"/>
  <c r="S4" i="38"/>
  <c r="X3" i="38"/>
  <c r="W3" i="38"/>
  <c r="T3" i="38"/>
  <c r="S3" i="38"/>
  <c r="P2" i="38"/>
  <c r="N38" i="1" s="1"/>
  <c r="O2" i="38"/>
  <c r="J38" i="1" s="1"/>
  <c r="N2" i="38"/>
  <c r="M2" i="38"/>
  <c r="X49" i="37"/>
  <c r="W49" i="37"/>
  <c r="T49" i="37"/>
  <c r="S49" i="37"/>
  <c r="X48" i="37"/>
  <c r="W48" i="37"/>
  <c r="T48" i="37"/>
  <c r="S48" i="37"/>
  <c r="X47" i="37"/>
  <c r="W47" i="37"/>
  <c r="T47" i="37"/>
  <c r="S47" i="37"/>
  <c r="X46" i="37"/>
  <c r="W46" i="37"/>
  <c r="T46" i="37"/>
  <c r="S46" i="37"/>
  <c r="X45" i="37"/>
  <c r="W45" i="37"/>
  <c r="T45" i="37"/>
  <c r="S45" i="37"/>
  <c r="X44" i="37"/>
  <c r="W44" i="37"/>
  <c r="T44" i="37"/>
  <c r="S44" i="37"/>
  <c r="X43" i="37"/>
  <c r="W43" i="37"/>
  <c r="T43" i="37"/>
  <c r="S43" i="37"/>
  <c r="X42" i="37"/>
  <c r="W42" i="37"/>
  <c r="T42" i="37"/>
  <c r="S42" i="37"/>
  <c r="X41" i="37"/>
  <c r="W41" i="37"/>
  <c r="T41" i="37"/>
  <c r="S41" i="37"/>
  <c r="X40" i="37"/>
  <c r="W40" i="37"/>
  <c r="T40" i="37"/>
  <c r="S40" i="37"/>
  <c r="X39" i="37"/>
  <c r="W39" i="37"/>
  <c r="T39" i="37"/>
  <c r="S39" i="37"/>
  <c r="X38" i="37"/>
  <c r="W38" i="37"/>
  <c r="T38" i="37"/>
  <c r="S38" i="37"/>
  <c r="X37" i="37"/>
  <c r="W37" i="37"/>
  <c r="T37" i="37"/>
  <c r="S37" i="37"/>
  <c r="X36" i="37"/>
  <c r="W36" i="37"/>
  <c r="T36" i="37"/>
  <c r="S36" i="37"/>
  <c r="X35" i="37"/>
  <c r="W35" i="37"/>
  <c r="T35" i="37"/>
  <c r="S35" i="37"/>
  <c r="X34" i="37"/>
  <c r="W34" i="37"/>
  <c r="T34" i="37"/>
  <c r="S34" i="37"/>
  <c r="X33" i="37"/>
  <c r="W33" i="37"/>
  <c r="T33" i="37"/>
  <c r="S33" i="37"/>
  <c r="X32" i="37"/>
  <c r="W32" i="37"/>
  <c r="T32" i="37"/>
  <c r="S32" i="37"/>
  <c r="X31" i="37"/>
  <c r="W31" i="37"/>
  <c r="T31" i="37"/>
  <c r="S31" i="37"/>
  <c r="X30" i="37"/>
  <c r="W30" i="37"/>
  <c r="T30" i="37"/>
  <c r="S30" i="37"/>
  <c r="X29" i="37"/>
  <c r="W29" i="37"/>
  <c r="T29" i="37"/>
  <c r="S29" i="37"/>
  <c r="X28" i="37"/>
  <c r="W28" i="37"/>
  <c r="T28" i="37"/>
  <c r="S28" i="37"/>
  <c r="X27" i="37"/>
  <c r="W27" i="37"/>
  <c r="T27" i="37"/>
  <c r="S27" i="37"/>
  <c r="X25" i="37"/>
  <c r="W25" i="37"/>
  <c r="T25" i="37"/>
  <c r="S25" i="37"/>
  <c r="X24" i="37"/>
  <c r="W24" i="37"/>
  <c r="T24" i="37"/>
  <c r="S24" i="37"/>
  <c r="X23" i="37"/>
  <c r="W23" i="37"/>
  <c r="T23" i="37"/>
  <c r="S23" i="37"/>
  <c r="X22" i="37"/>
  <c r="W22" i="37"/>
  <c r="T22" i="37"/>
  <c r="S22" i="37"/>
  <c r="X21" i="37"/>
  <c r="W21" i="37"/>
  <c r="T21" i="37"/>
  <c r="S21" i="37"/>
  <c r="X20" i="37"/>
  <c r="W20" i="37"/>
  <c r="T20" i="37"/>
  <c r="S20" i="37"/>
  <c r="X19" i="37"/>
  <c r="W19" i="37"/>
  <c r="T19" i="37"/>
  <c r="S19" i="37"/>
  <c r="X18" i="37"/>
  <c r="W18" i="37"/>
  <c r="T18" i="37"/>
  <c r="S18" i="37"/>
  <c r="X17" i="37"/>
  <c r="W17" i="37"/>
  <c r="T17" i="37"/>
  <c r="S17" i="37"/>
  <c r="X16" i="37"/>
  <c r="W16" i="37"/>
  <c r="T16" i="37"/>
  <c r="S16" i="37"/>
  <c r="X15" i="37"/>
  <c r="W15" i="37"/>
  <c r="T15" i="37"/>
  <c r="S15" i="37"/>
  <c r="X14" i="37"/>
  <c r="W14" i="37"/>
  <c r="T14" i="37"/>
  <c r="S14" i="37"/>
  <c r="X13" i="37"/>
  <c r="W13" i="37"/>
  <c r="T13" i="37"/>
  <c r="S13" i="37"/>
  <c r="X12" i="37"/>
  <c r="W12" i="37"/>
  <c r="T12" i="37"/>
  <c r="S12" i="37"/>
  <c r="X11" i="37"/>
  <c r="W11" i="37"/>
  <c r="T11" i="37"/>
  <c r="S11" i="37"/>
  <c r="X10" i="37"/>
  <c r="W10" i="37"/>
  <c r="T10" i="37"/>
  <c r="S10" i="37"/>
  <c r="X9" i="37"/>
  <c r="W9" i="37"/>
  <c r="T9" i="37"/>
  <c r="S9" i="37"/>
  <c r="X8" i="37"/>
  <c r="W8" i="37"/>
  <c r="T8" i="37"/>
  <c r="S8" i="37"/>
  <c r="X7" i="37"/>
  <c r="W7" i="37"/>
  <c r="T7" i="37"/>
  <c r="S7" i="37"/>
  <c r="X6" i="37"/>
  <c r="W6" i="37"/>
  <c r="T6" i="37"/>
  <c r="S6" i="37"/>
  <c r="X5" i="37"/>
  <c r="W5" i="37"/>
  <c r="T5" i="37"/>
  <c r="S5" i="37"/>
  <c r="X4" i="37"/>
  <c r="W4" i="37"/>
  <c r="T4" i="37"/>
  <c r="S4" i="37"/>
  <c r="X3" i="37"/>
  <c r="W3" i="37"/>
  <c r="T3" i="37"/>
  <c r="S3" i="37"/>
  <c r="P2" i="37"/>
  <c r="N37" i="1" s="1"/>
  <c r="O2" i="37"/>
  <c r="J37" i="1" s="1"/>
  <c r="N2" i="37"/>
  <c r="M2" i="37"/>
  <c r="X49" i="36"/>
  <c r="W49" i="36"/>
  <c r="T49" i="36"/>
  <c r="S49" i="36"/>
  <c r="X48" i="36"/>
  <c r="W48" i="36"/>
  <c r="T48" i="36"/>
  <c r="S48" i="36"/>
  <c r="X47" i="36"/>
  <c r="W47" i="36"/>
  <c r="T47" i="36"/>
  <c r="S47" i="36"/>
  <c r="X46" i="36"/>
  <c r="W46" i="36"/>
  <c r="T46" i="36"/>
  <c r="S46" i="36"/>
  <c r="X45" i="36"/>
  <c r="W45" i="36"/>
  <c r="T45" i="36"/>
  <c r="S45" i="36"/>
  <c r="X44" i="36"/>
  <c r="W44" i="36"/>
  <c r="T44" i="36"/>
  <c r="S44" i="36"/>
  <c r="X43" i="36"/>
  <c r="W43" i="36"/>
  <c r="T43" i="36"/>
  <c r="S43" i="36"/>
  <c r="X42" i="36"/>
  <c r="W42" i="36"/>
  <c r="T42" i="36"/>
  <c r="S42" i="36"/>
  <c r="X41" i="36"/>
  <c r="W41" i="36"/>
  <c r="T41" i="36"/>
  <c r="S41" i="36"/>
  <c r="X40" i="36"/>
  <c r="W40" i="36"/>
  <c r="T40" i="36"/>
  <c r="S40" i="36"/>
  <c r="X39" i="36"/>
  <c r="W39" i="36"/>
  <c r="T39" i="36"/>
  <c r="S39" i="36"/>
  <c r="X38" i="36"/>
  <c r="W38" i="36"/>
  <c r="T38" i="36"/>
  <c r="S38" i="36"/>
  <c r="X37" i="36"/>
  <c r="W37" i="36"/>
  <c r="T37" i="36"/>
  <c r="S37" i="36"/>
  <c r="X36" i="36"/>
  <c r="W36" i="36"/>
  <c r="T36" i="36"/>
  <c r="S36" i="36"/>
  <c r="X35" i="36"/>
  <c r="W35" i="36"/>
  <c r="T35" i="36"/>
  <c r="S35" i="36"/>
  <c r="X34" i="36"/>
  <c r="W34" i="36"/>
  <c r="T34" i="36"/>
  <c r="S34" i="36"/>
  <c r="X33" i="36"/>
  <c r="W33" i="36"/>
  <c r="T33" i="36"/>
  <c r="S33" i="36"/>
  <c r="X32" i="36"/>
  <c r="W32" i="36"/>
  <c r="T32" i="36"/>
  <c r="S32" i="36"/>
  <c r="X31" i="36"/>
  <c r="W31" i="36"/>
  <c r="T31" i="36"/>
  <c r="S31" i="36"/>
  <c r="X30" i="36"/>
  <c r="W30" i="36"/>
  <c r="T30" i="36"/>
  <c r="S30" i="36"/>
  <c r="X29" i="36"/>
  <c r="W29" i="36"/>
  <c r="T29" i="36"/>
  <c r="S29" i="36"/>
  <c r="X28" i="36"/>
  <c r="W28" i="36"/>
  <c r="T28" i="36"/>
  <c r="S28" i="36"/>
  <c r="X27" i="36"/>
  <c r="W27" i="36"/>
  <c r="T27" i="36"/>
  <c r="S27" i="36"/>
  <c r="X25" i="36"/>
  <c r="W25" i="36"/>
  <c r="T25" i="36"/>
  <c r="S25" i="36"/>
  <c r="X24" i="36"/>
  <c r="W24" i="36"/>
  <c r="T24" i="36"/>
  <c r="S24" i="36"/>
  <c r="X23" i="36"/>
  <c r="W23" i="36"/>
  <c r="T23" i="36"/>
  <c r="S23" i="36"/>
  <c r="X22" i="36"/>
  <c r="W22" i="36"/>
  <c r="T22" i="36"/>
  <c r="S22" i="36"/>
  <c r="X21" i="36"/>
  <c r="W21" i="36"/>
  <c r="T21" i="36"/>
  <c r="S21" i="36"/>
  <c r="X20" i="36"/>
  <c r="W20" i="36"/>
  <c r="T20" i="36"/>
  <c r="S20" i="36"/>
  <c r="X19" i="36"/>
  <c r="W19" i="36"/>
  <c r="T19" i="36"/>
  <c r="S19" i="36"/>
  <c r="X18" i="36"/>
  <c r="W18" i="36"/>
  <c r="T18" i="36"/>
  <c r="S18" i="36"/>
  <c r="X17" i="36"/>
  <c r="W17" i="36"/>
  <c r="T17" i="36"/>
  <c r="S17" i="36"/>
  <c r="X16" i="36"/>
  <c r="W16" i="36"/>
  <c r="T16" i="36"/>
  <c r="S16" i="36"/>
  <c r="X15" i="36"/>
  <c r="W15" i="36"/>
  <c r="T15" i="36"/>
  <c r="S15" i="36"/>
  <c r="X14" i="36"/>
  <c r="W14" i="36"/>
  <c r="T14" i="36"/>
  <c r="S14" i="36"/>
  <c r="X13" i="36"/>
  <c r="W13" i="36"/>
  <c r="T13" i="36"/>
  <c r="S13" i="36"/>
  <c r="X12" i="36"/>
  <c r="W12" i="36"/>
  <c r="T12" i="36"/>
  <c r="S12" i="36"/>
  <c r="X11" i="36"/>
  <c r="W11" i="36"/>
  <c r="T11" i="36"/>
  <c r="S11" i="36"/>
  <c r="X10" i="36"/>
  <c r="W10" i="36"/>
  <c r="T10" i="36"/>
  <c r="S10" i="36"/>
  <c r="X9" i="36"/>
  <c r="W9" i="36"/>
  <c r="T9" i="36"/>
  <c r="S9" i="36"/>
  <c r="X8" i="36"/>
  <c r="W8" i="36"/>
  <c r="T8" i="36"/>
  <c r="S8" i="36"/>
  <c r="X7" i="36"/>
  <c r="W7" i="36"/>
  <c r="T7" i="36"/>
  <c r="S7" i="36"/>
  <c r="X6" i="36"/>
  <c r="W6" i="36"/>
  <c r="T6" i="36"/>
  <c r="S6" i="36"/>
  <c r="X5" i="36"/>
  <c r="W5" i="36"/>
  <c r="T5" i="36"/>
  <c r="S5" i="36"/>
  <c r="X4" i="36"/>
  <c r="W4" i="36"/>
  <c r="T4" i="36"/>
  <c r="S4" i="36"/>
  <c r="X3" i="36"/>
  <c r="W3" i="36"/>
  <c r="T3" i="36"/>
  <c r="S3" i="36"/>
  <c r="P2" i="36"/>
  <c r="N36" i="1" s="1"/>
  <c r="O2" i="36"/>
  <c r="J36" i="1" s="1"/>
  <c r="N2" i="36"/>
  <c r="M2" i="36"/>
  <c r="X49" i="35"/>
  <c r="W49" i="35"/>
  <c r="T49" i="35"/>
  <c r="S49" i="35"/>
  <c r="X48" i="35"/>
  <c r="W48" i="35"/>
  <c r="T48" i="35"/>
  <c r="S48" i="35"/>
  <c r="X47" i="35"/>
  <c r="W47" i="35"/>
  <c r="T47" i="35"/>
  <c r="S47" i="35"/>
  <c r="X46" i="35"/>
  <c r="W46" i="35"/>
  <c r="T46" i="35"/>
  <c r="S46" i="35"/>
  <c r="X45" i="35"/>
  <c r="W45" i="35"/>
  <c r="T45" i="35"/>
  <c r="S45" i="35"/>
  <c r="X44" i="35"/>
  <c r="W44" i="35"/>
  <c r="T44" i="35"/>
  <c r="S44" i="35"/>
  <c r="X43" i="35"/>
  <c r="W43" i="35"/>
  <c r="T43" i="35"/>
  <c r="S43" i="35"/>
  <c r="X42" i="35"/>
  <c r="W42" i="35"/>
  <c r="T42" i="35"/>
  <c r="S42" i="35"/>
  <c r="X41" i="35"/>
  <c r="W41" i="35"/>
  <c r="T41" i="35"/>
  <c r="S41" i="35"/>
  <c r="X40" i="35"/>
  <c r="W40" i="35"/>
  <c r="T40" i="35"/>
  <c r="S40" i="35"/>
  <c r="X39" i="35"/>
  <c r="W39" i="35"/>
  <c r="T39" i="35"/>
  <c r="S39" i="35"/>
  <c r="X38" i="35"/>
  <c r="W38" i="35"/>
  <c r="T38" i="35"/>
  <c r="S38" i="35"/>
  <c r="X37" i="35"/>
  <c r="W37" i="35"/>
  <c r="T37" i="35"/>
  <c r="S37" i="35"/>
  <c r="X36" i="35"/>
  <c r="W36" i="35"/>
  <c r="T36" i="35"/>
  <c r="S36" i="35"/>
  <c r="X35" i="35"/>
  <c r="W35" i="35"/>
  <c r="T35" i="35"/>
  <c r="S35" i="35"/>
  <c r="X34" i="35"/>
  <c r="W34" i="35"/>
  <c r="T34" i="35"/>
  <c r="S34" i="35"/>
  <c r="X33" i="35"/>
  <c r="W33" i="35"/>
  <c r="T33" i="35"/>
  <c r="S33" i="35"/>
  <c r="X32" i="35"/>
  <c r="W32" i="35"/>
  <c r="T32" i="35"/>
  <c r="S32" i="35"/>
  <c r="X31" i="35"/>
  <c r="W31" i="35"/>
  <c r="T31" i="35"/>
  <c r="S31" i="35"/>
  <c r="X30" i="35"/>
  <c r="W30" i="35"/>
  <c r="T30" i="35"/>
  <c r="S30" i="35"/>
  <c r="X29" i="35"/>
  <c r="W29" i="35"/>
  <c r="T29" i="35"/>
  <c r="S29" i="35"/>
  <c r="X28" i="35"/>
  <c r="W28" i="35"/>
  <c r="T28" i="35"/>
  <c r="S28" i="35"/>
  <c r="X27" i="35"/>
  <c r="W27" i="35"/>
  <c r="T27" i="35"/>
  <c r="S27" i="35"/>
  <c r="X25" i="35"/>
  <c r="W25" i="35"/>
  <c r="T25" i="35"/>
  <c r="S25" i="35"/>
  <c r="X24" i="35"/>
  <c r="W24" i="35"/>
  <c r="T24" i="35"/>
  <c r="S24" i="35"/>
  <c r="X23" i="35"/>
  <c r="W23" i="35"/>
  <c r="T23" i="35"/>
  <c r="S23" i="35"/>
  <c r="X22" i="35"/>
  <c r="W22" i="35"/>
  <c r="T22" i="35"/>
  <c r="S22" i="35"/>
  <c r="X21" i="35"/>
  <c r="W21" i="35"/>
  <c r="T21" i="35"/>
  <c r="S21" i="35"/>
  <c r="X20" i="35"/>
  <c r="W20" i="35"/>
  <c r="T20" i="35"/>
  <c r="S20" i="35"/>
  <c r="X19" i="35"/>
  <c r="W19" i="35"/>
  <c r="T19" i="35"/>
  <c r="S19" i="35"/>
  <c r="X18" i="35"/>
  <c r="W18" i="35"/>
  <c r="T18" i="35"/>
  <c r="S18" i="35"/>
  <c r="X17" i="35"/>
  <c r="W17" i="35"/>
  <c r="T17" i="35"/>
  <c r="S17" i="35"/>
  <c r="X16" i="35"/>
  <c r="W16" i="35"/>
  <c r="T16" i="35"/>
  <c r="S16" i="35"/>
  <c r="X15" i="35"/>
  <c r="W15" i="35"/>
  <c r="T15" i="35"/>
  <c r="S15" i="35"/>
  <c r="X14" i="35"/>
  <c r="W14" i="35"/>
  <c r="T14" i="35"/>
  <c r="S14" i="35"/>
  <c r="X13" i="35"/>
  <c r="W13" i="35"/>
  <c r="T13" i="35"/>
  <c r="S13" i="35"/>
  <c r="X12" i="35"/>
  <c r="W12" i="35"/>
  <c r="T12" i="35"/>
  <c r="S12" i="35"/>
  <c r="X11" i="35"/>
  <c r="W11" i="35"/>
  <c r="T11" i="35"/>
  <c r="S11" i="35"/>
  <c r="X10" i="35"/>
  <c r="W10" i="35"/>
  <c r="T10" i="35"/>
  <c r="S10" i="35"/>
  <c r="X9" i="35"/>
  <c r="W9" i="35"/>
  <c r="T9" i="35"/>
  <c r="S9" i="35"/>
  <c r="X8" i="35"/>
  <c r="W8" i="35"/>
  <c r="T8" i="35"/>
  <c r="S8" i="35"/>
  <c r="X7" i="35"/>
  <c r="W7" i="35"/>
  <c r="T7" i="35"/>
  <c r="S7" i="35"/>
  <c r="X6" i="35"/>
  <c r="W6" i="35"/>
  <c r="T6" i="35"/>
  <c r="S6" i="35"/>
  <c r="X5" i="35"/>
  <c r="W5" i="35"/>
  <c r="T5" i="35"/>
  <c r="S5" i="35"/>
  <c r="X4" i="35"/>
  <c r="W4" i="35"/>
  <c r="T4" i="35"/>
  <c r="S4" i="35"/>
  <c r="X3" i="35"/>
  <c r="W3" i="35"/>
  <c r="T3" i="35"/>
  <c r="S3" i="35"/>
  <c r="P2" i="35"/>
  <c r="N35" i="1" s="1"/>
  <c r="O2" i="35"/>
  <c r="J35" i="1" s="1"/>
  <c r="N2" i="35"/>
  <c r="M2" i="35"/>
  <c r="X49" i="34"/>
  <c r="W49" i="34"/>
  <c r="T49" i="34"/>
  <c r="S49" i="34"/>
  <c r="X48" i="34"/>
  <c r="W48" i="34"/>
  <c r="T48" i="34"/>
  <c r="S48" i="34"/>
  <c r="X47" i="34"/>
  <c r="W47" i="34"/>
  <c r="T47" i="34"/>
  <c r="S47" i="34"/>
  <c r="X46" i="34"/>
  <c r="W46" i="34"/>
  <c r="T46" i="34"/>
  <c r="S46" i="34"/>
  <c r="X45" i="34"/>
  <c r="W45" i="34"/>
  <c r="T45" i="34"/>
  <c r="S45" i="34"/>
  <c r="X44" i="34"/>
  <c r="W44" i="34"/>
  <c r="T44" i="34"/>
  <c r="S44" i="34"/>
  <c r="X43" i="34"/>
  <c r="W43" i="34"/>
  <c r="T43" i="34"/>
  <c r="S43" i="34"/>
  <c r="X42" i="34"/>
  <c r="W42" i="34"/>
  <c r="T42" i="34"/>
  <c r="S42" i="34"/>
  <c r="X41" i="34"/>
  <c r="W41" i="34"/>
  <c r="T41" i="34"/>
  <c r="S41" i="34"/>
  <c r="X40" i="34"/>
  <c r="W40" i="34"/>
  <c r="T40" i="34"/>
  <c r="S40" i="34"/>
  <c r="X39" i="34"/>
  <c r="W39" i="34"/>
  <c r="T39" i="34"/>
  <c r="S39" i="34"/>
  <c r="X38" i="34"/>
  <c r="W38" i="34"/>
  <c r="T38" i="34"/>
  <c r="S38" i="34"/>
  <c r="X37" i="34"/>
  <c r="W37" i="34"/>
  <c r="T37" i="34"/>
  <c r="S37" i="34"/>
  <c r="X36" i="34"/>
  <c r="W36" i="34"/>
  <c r="T36" i="34"/>
  <c r="S36" i="34"/>
  <c r="X35" i="34"/>
  <c r="W35" i="34"/>
  <c r="T35" i="34"/>
  <c r="S35" i="34"/>
  <c r="X34" i="34"/>
  <c r="W34" i="34"/>
  <c r="T34" i="34"/>
  <c r="S34" i="34"/>
  <c r="X33" i="34"/>
  <c r="W33" i="34"/>
  <c r="T33" i="34"/>
  <c r="S33" i="34"/>
  <c r="X32" i="34"/>
  <c r="W32" i="34"/>
  <c r="T32" i="34"/>
  <c r="S32" i="34"/>
  <c r="X31" i="34"/>
  <c r="W31" i="34"/>
  <c r="T31" i="34"/>
  <c r="S31" i="34"/>
  <c r="X30" i="34"/>
  <c r="W30" i="34"/>
  <c r="T30" i="34"/>
  <c r="S30" i="34"/>
  <c r="X29" i="34"/>
  <c r="W29" i="34"/>
  <c r="T29" i="34"/>
  <c r="S29" i="34"/>
  <c r="X28" i="34"/>
  <c r="W28" i="34"/>
  <c r="T28" i="34"/>
  <c r="S28" i="34"/>
  <c r="X27" i="34"/>
  <c r="W27" i="34"/>
  <c r="T27" i="34"/>
  <c r="S27" i="34"/>
  <c r="X25" i="34"/>
  <c r="W25" i="34"/>
  <c r="T25" i="34"/>
  <c r="S25" i="34"/>
  <c r="X24" i="34"/>
  <c r="W24" i="34"/>
  <c r="T24" i="34"/>
  <c r="S24" i="34"/>
  <c r="X23" i="34"/>
  <c r="W23" i="34"/>
  <c r="T23" i="34"/>
  <c r="S23" i="34"/>
  <c r="X22" i="34"/>
  <c r="W22" i="34"/>
  <c r="T22" i="34"/>
  <c r="S22" i="34"/>
  <c r="X21" i="34"/>
  <c r="W21" i="34"/>
  <c r="T21" i="34"/>
  <c r="S21" i="34"/>
  <c r="X20" i="34"/>
  <c r="W20" i="34"/>
  <c r="T20" i="34"/>
  <c r="S20" i="34"/>
  <c r="X19" i="34"/>
  <c r="W19" i="34"/>
  <c r="T19" i="34"/>
  <c r="S19" i="34"/>
  <c r="X18" i="34"/>
  <c r="W18" i="34"/>
  <c r="T18" i="34"/>
  <c r="S18" i="34"/>
  <c r="X17" i="34"/>
  <c r="W17" i="34"/>
  <c r="T17" i="34"/>
  <c r="S17" i="34"/>
  <c r="X16" i="34"/>
  <c r="W16" i="34"/>
  <c r="T16" i="34"/>
  <c r="S16" i="34"/>
  <c r="X15" i="34"/>
  <c r="W15" i="34"/>
  <c r="T15" i="34"/>
  <c r="S15" i="34"/>
  <c r="X14" i="34"/>
  <c r="W14" i="34"/>
  <c r="T14" i="34"/>
  <c r="S14" i="34"/>
  <c r="X13" i="34"/>
  <c r="W13" i="34"/>
  <c r="T13" i="34"/>
  <c r="S13" i="34"/>
  <c r="X12" i="34"/>
  <c r="W12" i="34"/>
  <c r="T12" i="34"/>
  <c r="S12" i="34"/>
  <c r="X11" i="34"/>
  <c r="W11" i="34"/>
  <c r="T11" i="34"/>
  <c r="S11" i="34"/>
  <c r="X10" i="34"/>
  <c r="W10" i="34"/>
  <c r="T10" i="34"/>
  <c r="S10" i="34"/>
  <c r="X9" i="34"/>
  <c r="W9" i="34"/>
  <c r="T9" i="34"/>
  <c r="S9" i="34"/>
  <c r="X8" i="34"/>
  <c r="W8" i="34"/>
  <c r="T8" i="34"/>
  <c r="S8" i="34"/>
  <c r="X7" i="34"/>
  <c r="W7" i="34"/>
  <c r="T7" i="34"/>
  <c r="S7" i="34"/>
  <c r="X6" i="34"/>
  <c r="W6" i="34"/>
  <c r="T6" i="34"/>
  <c r="S6" i="34"/>
  <c r="X5" i="34"/>
  <c r="W5" i="34"/>
  <c r="T5" i="34"/>
  <c r="S5" i="34"/>
  <c r="X4" i="34"/>
  <c r="W4" i="34"/>
  <c r="T4" i="34"/>
  <c r="S4" i="34"/>
  <c r="X3" i="34"/>
  <c r="W3" i="34"/>
  <c r="T3" i="34"/>
  <c r="S3" i="34"/>
  <c r="P2" i="34"/>
  <c r="N34" i="1" s="1"/>
  <c r="O2" i="34"/>
  <c r="J34" i="1" s="1"/>
  <c r="N2" i="34"/>
  <c r="M2" i="34"/>
  <c r="X49" i="33"/>
  <c r="W49" i="33"/>
  <c r="T49" i="33"/>
  <c r="S49" i="33"/>
  <c r="X48" i="33"/>
  <c r="W48" i="33"/>
  <c r="T48" i="33"/>
  <c r="S48" i="33"/>
  <c r="X47" i="33"/>
  <c r="W47" i="33"/>
  <c r="T47" i="33"/>
  <c r="S47" i="33"/>
  <c r="X46" i="33"/>
  <c r="W46" i="33"/>
  <c r="T46" i="33"/>
  <c r="S46" i="33"/>
  <c r="X45" i="33"/>
  <c r="W45" i="33"/>
  <c r="T45" i="33"/>
  <c r="S45" i="33"/>
  <c r="X44" i="33"/>
  <c r="W44" i="33"/>
  <c r="T44" i="33"/>
  <c r="S44" i="33"/>
  <c r="X43" i="33"/>
  <c r="W43" i="33"/>
  <c r="T43" i="33"/>
  <c r="S43" i="33"/>
  <c r="X42" i="33"/>
  <c r="W42" i="33"/>
  <c r="T42" i="33"/>
  <c r="S42" i="33"/>
  <c r="X41" i="33"/>
  <c r="W41" i="33"/>
  <c r="T41" i="33"/>
  <c r="S41" i="33"/>
  <c r="X40" i="33"/>
  <c r="W40" i="33"/>
  <c r="T40" i="33"/>
  <c r="S40" i="33"/>
  <c r="X39" i="33"/>
  <c r="W39" i="33"/>
  <c r="T39" i="33"/>
  <c r="S39" i="33"/>
  <c r="X38" i="33"/>
  <c r="W38" i="33"/>
  <c r="T38" i="33"/>
  <c r="S38" i="33"/>
  <c r="X37" i="33"/>
  <c r="W37" i="33"/>
  <c r="T37" i="33"/>
  <c r="S37" i="33"/>
  <c r="X36" i="33"/>
  <c r="W36" i="33"/>
  <c r="T36" i="33"/>
  <c r="S36" i="33"/>
  <c r="X35" i="33"/>
  <c r="W35" i="33"/>
  <c r="T35" i="33"/>
  <c r="S35" i="33"/>
  <c r="X34" i="33"/>
  <c r="W34" i="33"/>
  <c r="T34" i="33"/>
  <c r="S34" i="33"/>
  <c r="X33" i="33"/>
  <c r="W33" i="33"/>
  <c r="T33" i="33"/>
  <c r="S33" i="33"/>
  <c r="X32" i="33"/>
  <c r="W32" i="33"/>
  <c r="T32" i="33"/>
  <c r="S32" i="33"/>
  <c r="X31" i="33"/>
  <c r="W31" i="33"/>
  <c r="T31" i="33"/>
  <c r="S31" i="33"/>
  <c r="X30" i="33"/>
  <c r="W30" i="33"/>
  <c r="T30" i="33"/>
  <c r="S30" i="33"/>
  <c r="X29" i="33"/>
  <c r="W29" i="33"/>
  <c r="T29" i="33"/>
  <c r="S29" i="33"/>
  <c r="X28" i="33"/>
  <c r="W28" i="33"/>
  <c r="T28" i="33"/>
  <c r="S28" i="33"/>
  <c r="X27" i="33"/>
  <c r="W27" i="33"/>
  <c r="T27" i="33"/>
  <c r="S27" i="33"/>
  <c r="X25" i="33"/>
  <c r="W25" i="33"/>
  <c r="T25" i="33"/>
  <c r="S25" i="33"/>
  <c r="X24" i="33"/>
  <c r="W24" i="33"/>
  <c r="T24" i="33"/>
  <c r="S24" i="33"/>
  <c r="X23" i="33"/>
  <c r="W23" i="33"/>
  <c r="T23" i="33"/>
  <c r="S23" i="33"/>
  <c r="X22" i="33"/>
  <c r="W22" i="33"/>
  <c r="T22" i="33"/>
  <c r="S22" i="33"/>
  <c r="X21" i="33"/>
  <c r="W21" i="33"/>
  <c r="T21" i="33"/>
  <c r="S21" i="33"/>
  <c r="X20" i="33"/>
  <c r="W20" i="33"/>
  <c r="T20" i="33"/>
  <c r="S20" i="33"/>
  <c r="X19" i="33"/>
  <c r="W19" i="33"/>
  <c r="T19" i="33"/>
  <c r="S19" i="33"/>
  <c r="X18" i="33"/>
  <c r="W18" i="33"/>
  <c r="T18" i="33"/>
  <c r="S18" i="33"/>
  <c r="X17" i="33"/>
  <c r="W17" i="33"/>
  <c r="T17" i="33"/>
  <c r="S17" i="33"/>
  <c r="X16" i="33"/>
  <c r="W16" i="33"/>
  <c r="T16" i="33"/>
  <c r="S16" i="33"/>
  <c r="X15" i="33"/>
  <c r="W15" i="33"/>
  <c r="T15" i="33"/>
  <c r="S15" i="33"/>
  <c r="X14" i="33"/>
  <c r="W14" i="33"/>
  <c r="T14" i="33"/>
  <c r="S14" i="33"/>
  <c r="X13" i="33"/>
  <c r="W13" i="33"/>
  <c r="T13" i="33"/>
  <c r="S13" i="33"/>
  <c r="X12" i="33"/>
  <c r="W12" i="33"/>
  <c r="T12" i="33"/>
  <c r="S12" i="33"/>
  <c r="X11" i="33"/>
  <c r="W11" i="33"/>
  <c r="T11" i="33"/>
  <c r="S11" i="33"/>
  <c r="X10" i="33"/>
  <c r="W10" i="33"/>
  <c r="T10" i="33"/>
  <c r="S10" i="33"/>
  <c r="X9" i="33"/>
  <c r="W9" i="33"/>
  <c r="T9" i="33"/>
  <c r="S9" i="33"/>
  <c r="X8" i="33"/>
  <c r="W8" i="33"/>
  <c r="T8" i="33"/>
  <c r="S8" i="33"/>
  <c r="X7" i="33"/>
  <c r="W7" i="33"/>
  <c r="T7" i="33"/>
  <c r="S7" i="33"/>
  <c r="X6" i="33"/>
  <c r="W6" i="33"/>
  <c r="T6" i="33"/>
  <c r="S6" i="33"/>
  <c r="X5" i="33"/>
  <c r="W5" i="33"/>
  <c r="T5" i="33"/>
  <c r="S5" i="33"/>
  <c r="X4" i="33"/>
  <c r="W4" i="33"/>
  <c r="T4" i="33"/>
  <c r="S4" i="33"/>
  <c r="X3" i="33"/>
  <c r="W3" i="33"/>
  <c r="T3" i="33"/>
  <c r="S3" i="33"/>
  <c r="P2" i="33"/>
  <c r="N33" i="1" s="1"/>
  <c r="O2" i="33"/>
  <c r="J33" i="1" s="1"/>
  <c r="N2" i="33"/>
  <c r="M2" i="33"/>
  <c r="X49" i="32"/>
  <c r="W49" i="32"/>
  <c r="T49" i="32"/>
  <c r="S49" i="32"/>
  <c r="X48" i="32"/>
  <c r="W48" i="32"/>
  <c r="T48" i="32"/>
  <c r="S48" i="32"/>
  <c r="X47" i="32"/>
  <c r="W47" i="32"/>
  <c r="T47" i="32"/>
  <c r="S47" i="32"/>
  <c r="X46" i="32"/>
  <c r="W46" i="32"/>
  <c r="T46" i="32"/>
  <c r="S46" i="32"/>
  <c r="X45" i="32"/>
  <c r="W45" i="32"/>
  <c r="T45" i="32"/>
  <c r="S45" i="32"/>
  <c r="X44" i="32"/>
  <c r="W44" i="32"/>
  <c r="T44" i="32"/>
  <c r="S44" i="32"/>
  <c r="X43" i="32"/>
  <c r="W43" i="32"/>
  <c r="T43" i="32"/>
  <c r="S43" i="32"/>
  <c r="X42" i="32"/>
  <c r="W42" i="32"/>
  <c r="T42" i="32"/>
  <c r="S42" i="32"/>
  <c r="X41" i="32"/>
  <c r="W41" i="32"/>
  <c r="T41" i="32"/>
  <c r="S41" i="32"/>
  <c r="X40" i="32"/>
  <c r="W40" i="32"/>
  <c r="T40" i="32"/>
  <c r="S40" i="32"/>
  <c r="X39" i="32"/>
  <c r="W39" i="32"/>
  <c r="T39" i="32"/>
  <c r="S39" i="32"/>
  <c r="X38" i="32"/>
  <c r="W38" i="32"/>
  <c r="T38" i="32"/>
  <c r="S38" i="32"/>
  <c r="X37" i="32"/>
  <c r="W37" i="32"/>
  <c r="T37" i="32"/>
  <c r="S37" i="32"/>
  <c r="X36" i="32"/>
  <c r="W36" i="32"/>
  <c r="T36" i="32"/>
  <c r="S36" i="32"/>
  <c r="X35" i="32"/>
  <c r="W35" i="32"/>
  <c r="T35" i="32"/>
  <c r="S35" i="32"/>
  <c r="X34" i="32"/>
  <c r="W34" i="32"/>
  <c r="T34" i="32"/>
  <c r="S34" i="32"/>
  <c r="X33" i="32"/>
  <c r="W33" i="32"/>
  <c r="T33" i="32"/>
  <c r="S33" i="32"/>
  <c r="X32" i="32"/>
  <c r="W32" i="32"/>
  <c r="T32" i="32"/>
  <c r="S32" i="32"/>
  <c r="X31" i="32"/>
  <c r="W31" i="32"/>
  <c r="T31" i="32"/>
  <c r="S31" i="32"/>
  <c r="X30" i="32"/>
  <c r="W30" i="32"/>
  <c r="T30" i="32"/>
  <c r="S30" i="32"/>
  <c r="X29" i="32"/>
  <c r="W29" i="32"/>
  <c r="T29" i="32"/>
  <c r="S29" i="32"/>
  <c r="X28" i="32"/>
  <c r="W28" i="32"/>
  <c r="T28" i="32"/>
  <c r="S28" i="32"/>
  <c r="X27" i="32"/>
  <c r="W27" i="32"/>
  <c r="T27" i="32"/>
  <c r="S27" i="32"/>
  <c r="X25" i="32"/>
  <c r="W25" i="32"/>
  <c r="T25" i="32"/>
  <c r="S25" i="32"/>
  <c r="X24" i="32"/>
  <c r="W24" i="32"/>
  <c r="T24" i="32"/>
  <c r="S24" i="32"/>
  <c r="X23" i="32"/>
  <c r="W23" i="32"/>
  <c r="T23" i="32"/>
  <c r="S23" i="32"/>
  <c r="X22" i="32"/>
  <c r="W22" i="32"/>
  <c r="T22" i="32"/>
  <c r="S22" i="32"/>
  <c r="X21" i="32"/>
  <c r="W21" i="32"/>
  <c r="T21" i="32"/>
  <c r="S21" i="32"/>
  <c r="X20" i="32"/>
  <c r="W20" i="32"/>
  <c r="T20" i="32"/>
  <c r="S20" i="32"/>
  <c r="X19" i="32"/>
  <c r="W19" i="32"/>
  <c r="T19" i="32"/>
  <c r="S19" i="32"/>
  <c r="X18" i="32"/>
  <c r="W18" i="32"/>
  <c r="T18" i="32"/>
  <c r="S18" i="32"/>
  <c r="X17" i="32"/>
  <c r="W17" i="32"/>
  <c r="T17" i="32"/>
  <c r="S17" i="32"/>
  <c r="X16" i="32"/>
  <c r="W16" i="32"/>
  <c r="T16" i="32"/>
  <c r="S16" i="32"/>
  <c r="X15" i="32"/>
  <c r="W15" i="32"/>
  <c r="T15" i="32"/>
  <c r="S15" i="32"/>
  <c r="X14" i="32"/>
  <c r="W14" i="32"/>
  <c r="T14" i="32"/>
  <c r="S14" i="32"/>
  <c r="X13" i="32"/>
  <c r="W13" i="32"/>
  <c r="T13" i="32"/>
  <c r="S13" i="32"/>
  <c r="X12" i="32"/>
  <c r="W12" i="32"/>
  <c r="T12" i="32"/>
  <c r="S12" i="32"/>
  <c r="X11" i="32"/>
  <c r="W11" i="32"/>
  <c r="T11" i="32"/>
  <c r="S11" i="32"/>
  <c r="X10" i="32"/>
  <c r="W10" i="32"/>
  <c r="T10" i="32"/>
  <c r="S10" i="32"/>
  <c r="X9" i="32"/>
  <c r="W9" i="32"/>
  <c r="T9" i="32"/>
  <c r="S9" i="32"/>
  <c r="X8" i="32"/>
  <c r="W8" i="32"/>
  <c r="T8" i="32"/>
  <c r="S8" i="32"/>
  <c r="X7" i="32"/>
  <c r="W7" i="32"/>
  <c r="T7" i="32"/>
  <c r="S7" i="32"/>
  <c r="X6" i="32"/>
  <c r="W6" i="32"/>
  <c r="T6" i="32"/>
  <c r="S6" i="32"/>
  <c r="X5" i="32"/>
  <c r="W5" i="32"/>
  <c r="T5" i="32"/>
  <c r="S5" i="32"/>
  <c r="X4" i="32"/>
  <c r="W4" i="32"/>
  <c r="T4" i="32"/>
  <c r="S4" i="32"/>
  <c r="X3" i="32"/>
  <c r="W3" i="32"/>
  <c r="T3" i="32"/>
  <c r="S3" i="32"/>
  <c r="P2" i="32"/>
  <c r="N32" i="1" s="1"/>
  <c r="O2" i="32"/>
  <c r="J32" i="1" s="1"/>
  <c r="N2" i="32"/>
  <c r="M2" i="32"/>
  <c r="X49" i="31"/>
  <c r="W49" i="31"/>
  <c r="T49" i="31"/>
  <c r="S49" i="31"/>
  <c r="X48" i="31"/>
  <c r="W48" i="31"/>
  <c r="T48" i="31"/>
  <c r="S48" i="31"/>
  <c r="X47" i="31"/>
  <c r="W47" i="31"/>
  <c r="T47" i="31"/>
  <c r="S47" i="31"/>
  <c r="X46" i="31"/>
  <c r="W46" i="31"/>
  <c r="T46" i="31"/>
  <c r="S46" i="31"/>
  <c r="X45" i="31"/>
  <c r="W45" i="31"/>
  <c r="T45" i="31"/>
  <c r="S45" i="31"/>
  <c r="X44" i="31"/>
  <c r="W44" i="31"/>
  <c r="T44" i="31"/>
  <c r="S44" i="31"/>
  <c r="X43" i="31"/>
  <c r="W43" i="31"/>
  <c r="T43" i="31"/>
  <c r="S43" i="31"/>
  <c r="X42" i="31"/>
  <c r="W42" i="31"/>
  <c r="T42" i="31"/>
  <c r="S42" i="31"/>
  <c r="X41" i="31"/>
  <c r="W41" i="31"/>
  <c r="T41" i="31"/>
  <c r="S41" i="31"/>
  <c r="X40" i="31"/>
  <c r="W40" i="31"/>
  <c r="T40" i="31"/>
  <c r="S40" i="31"/>
  <c r="X39" i="31"/>
  <c r="W39" i="31"/>
  <c r="T39" i="31"/>
  <c r="S39" i="31"/>
  <c r="X38" i="31"/>
  <c r="W38" i="31"/>
  <c r="T38" i="31"/>
  <c r="S38" i="31"/>
  <c r="X37" i="31"/>
  <c r="W37" i="31"/>
  <c r="T37" i="31"/>
  <c r="S37" i="31"/>
  <c r="X36" i="31"/>
  <c r="W36" i="31"/>
  <c r="T36" i="31"/>
  <c r="S36" i="31"/>
  <c r="X35" i="31"/>
  <c r="W35" i="31"/>
  <c r="T35" i="31"/>
  <c r="S35" i="31"/>
  <c r="X34" i="31"/>
  <c r="W34" i="31"/>
  <c r="T34" i="31"/>
  <c r="S34" i="31"/>
  <c r="X33" i="31"/>
  <c r="W33" i="31"/>
  <c r="T33" i="31"/>
  <c r="S33" i="31"/>
  <c r="X32" i="31"/>
  <c r="W32" i="31"/>
  <c r="T32" i="31"/>
  <c r="S32" i="31"/>
  <c r="X31" i="31"/>
  <c r="W31" i="31"/>
  <c r="T31" i="31"/>
  <c r="S31" i="31"/>
  <c r="X30" i="31"/>
  <c r="W30" i="31"/>
  <c r="T30" i="31"/>
  <c r="S30" i="31"/>
  <c r="X29" i="31"/>
  <c r="W29" i="31"/>
  <c r="T29" i="31"/>
  <c r="S29" i="31"/>
  <c r="X28" i="31"/>
  <c r="W28" i="31"/>
  <c r="T28" i="31"/>
  <c r="S28" i="31"/>
  <c r="X27" i="31"/>
  <c r="W27" i="31"/>
  <c r="T27" i="31"/>
  <c r="S27" i="31"/>
  <c r="X25" i="31"/>
  <c r="W25" i="31"/>
  <c r="T25" i="31"/>
  <c r="S25" i="31"/>
  <c r="X24" i="31"/>
  <c r="W24" i="31"/>
  <c r="T24" i="31"/>
  <c r="S24" i="31"/>
  <c r="X23" i="31"/>
  <c r="W23" i="31"/>
  <c r="T23" i="31"/>
  <c r="S23" i="31"/>
  <c r="X22" i="31"/>
  <c r="W22" i="31"/>
  <c r="T22" i="31"/>
  <c r="S22" i="31"/>
  <c r="X21" i="31"/>
  <c r="W21" i="31"/>
  <c r="T21" i="31"/>
  <c r="S21" i="31"/>
  <c r="X20" i="31"/>
  <c r="W20" i="31"/>
  <c r="T20" i="31"/>
  <c r="S20" i="31"/>
  <c r="X19" i="31"/>
  <c r="W19" i="31"/>
  <c r="T19" i="31"/>
  <c r="S19" i="31"/>
  <c r="X18" i="31"/>
  <c r="W18" i="31"/>
  <c r="T18" i="31"/>
  <c r="S18" i="31"/>
  <c r="X17" i="31"/>
  <c r="W17" i="31"/>
  <c r="T17" i="31"/>
  <c r="S17" i="31"/>
  <c r="X16" i="31"/>
  <c r="W16" i="31"/>
  <c r="T16" i="31"/>
  <c r="S16" i="31"/>
  <c r="X15" i="31"/>
  <c r="W15" i="31"/>
  <c r="T15" i="31"/>
  <c r="S15" i="31"/>
  <c r="X14" i="31"/>
  <c r="W14" i="31"/>
  <c r="T14" i="31"/>
  <c r="S14" i="31"/>
  <c r="X13" i="31"/>
  <c r="W13" i="31"/>
  <c r="T13" i="31"/>
  <c r="S13" i="31"/>
  <c r="X12" i="31"/>
  <c r="W12" i="31"/>
  <c r="T12" i="31"/>
  <c r="S12" i="31"/>
  <c r="X11" i="31"/>
  <c r="W11" i="31"/>
  <c r="T11" i="31"/>
  <c r="S11" i="31"/>
  <c r="X10" i="31"/>
  <c r="W10" i="31"/>
  <c r="T10" i="31"/>
  <c r="S10" i="31"/>
  <c r="X9" i="31"/>
  <c r="W9" i="31"/>
  <c r="T9" i="31"/>
  <c r="S9" i="31"/>
  <c r="X8" i="31"/>
  <c r="W8" i="31"/>
  <c r="T8" i="31"/>
  <c r="S8" i="31"/>
  <c r="X7" i="31"/>
  <c r="W7" i="31"/>
  <c r="T7" i="31"/>
  <c r="S7" i="31"/>
  <c r="X6" i="31"/>
  <c r="W6" i="31"/>
  <c r="T6" i="31"/>
  <c r="S6" i="31"/>
  <c r="X5" i="31"/>
  <c r="W5" i="31"/>
  <c r="T5" i="31"/>
  <c r="S5" i="31"/>
  <c r="X4" i="31"/>
  <c r="W4" i="31"/>
  <c r="T4" i="31"/>
  <c r="S4" i="31"/>
  <c r="X3" i="31"/>
  <c r="W3" i="31"/>
  <c r="T3" i="31"/>
  <c r="S3" i="31"/>
  <c r="P2" i="31"/>
  <c r="N31" i="1" s="1"/>
  <c r="O2" i="31"/>
  <c r="J31" i="1" s="1"/>
  <c r="N2" i="31"/>
  <c r="M2" i="31"/>
  <c r="X49" i="30"/>
  <c r="W49" i="30"/>
  <c r="T49" i="30"/>
  <c r="S49" i="30"/>
  <c r="X48" i="30"/>
  <c r="W48" i="30"/>
  <c r="T48" i="30"/>
  <c r="S48" i="30"/>
  <c r="X47" i="30"/>
  <c r="W47" i="30"/>
  <c r="T47" i="30"/>
  <c r="S47" i="30"/>
  <c r="X46" i="30"/>
  <c r="W46" i="30"/>
  <c r="T46" i="30"/>
  <c r="S46" i="30"/>
  <c r="X45" i="30"/>
  <c r="W45" i="30"/>
  <c r="T45" i="30"/>
  <c r="S45" i="30"/>
  <c r="X44" i="30"/>
  <c r="W44" i="30"/>
  <c r="T44" i="30"/>
  <c r="S44" i="30"/>
  <c r="X43" i="30"/>
  <c r="W43" i="30"/>
  <c r="T43" i="30"/>
  <c r="S43" i="30"/>
  <c r="X42" i="30"/>
  <c r="W42" i="30"/>
  <c r="T42" i="30"/>
  <c r="S42" i="30"/>
  <c r="X41" i="30"/>
  <c r="W41" i="30"/>
  <c r="T41" i="30"/>
  <c r="S41" i="30"/>
  <c r="X40" i="30"/>
  <c r="W40" i="30"/>
  <c r="T40" i="30"/>
  <c r="S40" i="30"/>
  <c r="X39" i="30"/>
  <c r="W39" i="30"/>
  <c r="T39" i="30"/>
  <c r="S39" i="30"/>
  <c r="X38" i="30"/>
  <c r="W38" i="30"/>
  <c r="T38" i="30"/>
  <c r="S38" i="30"/>
  <c r="X37" i="30"/>
  <c r="W37" i="30"/>
  <c r="T37" i="30"/>
  <c r="S37" i="30"/>
  <c r="X36" i="30"/>
  <c r="W36" i="30"/>
  <c r="T36" i="30"/>
  <c r="S36" i="30"/>
  <c r="X35" i="30"/>
  <c r="W35" i="30"/>
  <c r="T35" i="30"/>
  <c r="S35" i="30"/>
  <c r="X34" i="30"/>
  <c r="W34" i="30"/>
  <c r="T34" i="30"/>
  <c r="S34" i="30"/>
  <c r="X33" i="30"/>
  <c r="W33" i="30"/>
  <c r="T33" i="30"/>
  <c r="S33" i="30"/>
  <c r="X32" i="30"/>
  <c r="W32" i="30"/>
  <c r="T32" i="30"/>
  <c r="S32" i="30"/>
  <c r="X31" i="30"/>
  <c r="W31" i="30"/>
  <c r="T31" i="30"/>
  <c r="S31" i="30"/>
  <c r="X30" i="30"/>
  <c r="W30" i="30"/>
  <c r="T30" i="30"/>
  <c r="S30" i="30"/>
  <c r="X29" i="30"/>
  <c r="W29" i="30"/>
  <c r="T29" i="30"/>
  <c r="S29" i="30"/>
  <c r="X28" i="30"/>
  <c r="W28" i="30"/>
  <c r="T28" i="30"/>
  <c r="S28" i="30"/>
  <c r="X27" i="30"/>
  <c r="W27" i="30"/>
  <c r="T27" i="30"/>
  <c r="S27" i="30"/>
  <c r="X25" i="30"/>
  <c r="W25" i="30"/>
  <c r="T25" i="30"/>
  <c r="S25" i="30"/>
  <c r="X24" i="30"/>
  <c r="W24" i="30"/>
  <c r="T24" i="30"/>
  <c r="S24" i="30"/>
  <c r="X23" i="30"/>
  <c r="W23" i="30"/>
  <c r="T23" i="30"/>
  <c r="S23" i="30"/>
  <c r="X22" i="30"/>
  <c r="W22" i="30"/>
  <c r="T22" i="30"/>
  <c r="S22" i="30"/>
  <c r="X21" i="30"/>
  <c r="W21" i="30"/>
  <c r="T21" i="30"/>
  <c r="S21" i="30"/>
  <c r="X20" i="30"/>
  <c r="W20" i="30"/>
  <c r="T20" i="30"/>
  <c r="S20" i="30"/>
  <c r="X19" i="30"/>
  <c r="W19" i="30"/>
  <c r="T19" i="30"/>
  <c r="S19" i="30"/>
  <c r="X18" i="30"/>
  <c r="W18" i="30"/>
  <c r="T18" i="30"/>
  <c r="S18" i="30"/>
  <c r="X17" i="30"/>
  <c r="W17" i="30"/>
  <c r="T17" i="30"/>
  <c r="S17" i="30"/>
  <c r="X16" i="30"/>
  <c r="W16" i="30"/>
  <c r="T16" i="30"/>
  <c r="S16" i="30"/>
  <c r="X15" i="30"/>
  <c r="W15" i="30"/>
  <c r="T15" i="30"/>
  <c r="S15" i="30"/>
  <c r="X14" i="30"/>
  <c r="W14" i="30"/>
  <c r="T14" i="30"/>
  <c r="S14" i="30"/>
  <c r="X13" i="30"/>
  <c r="W13" i="30"/>
  <c r="T13" i="30"/>
  <c r="S13" i="30"/>
  <c r="X12" i="30"/>
  <c r="W12" i="30"/>
  <c r="T12" i="30"/>
  <c r="S12" i="30"/>
  <c r="X11" i="30"/>
  <c r="W11" i="30"/>
  <c r="T11" i="30"/>
  <c r="S11" i="30"/>
  <c r="X10" i="30"/>
  <c r="W10" i="30"/>
  <c r="T10" i="30"/>
  <c r="S10" i="30"/>
  <c r="X9" i="30"/>
  <c r="W9" i="30"/>
  <c r="T9" i="30"/>
  <c r="S9" i="30"/>
  <c r="X8" i="30"/>
  <c r="W8" i="30"/>
  <c r="T8" i="30"/>
  <c r="S8" i="30"/>
  <c r="X7" i="30"/>
  <c r="W7" i="30"/>
  <c r="T7" i="30"/>
  <c r="S7" i="30"/>
  <c r="X6" i="30"/>
  <c r="W6" i="30"/>
  <c r="T6" i="30"/>
  <c r="S6" i="30"/>
  <c r="X5" i="30"/>
  <c r="W5" i="30"/>
  <c r="T5" i="30"/>
  <c r="S5" i="30"/>
  <c r="X4" i="30"/>
  <c r="W4" i="30"/>
  <c r="T4" i="30"/>
  <c r="S4" i="30"/>
  <c r="X3" i="30"/>
  <c r="W3" i="30"/>
  <c r="T3" i="30"/>
  <c r="S3" i="30"/>
  <c r="P2" i="30"/>
  <c r="N30" i="1" s="1"/>
  <c r="O2" i="30"/>
  <c r="J30" i="1" s="1"/>
  <c r="N2" i="30"/>
  <c r="M2" i="30"/>
  <c r="X49" i="29"/>
  <c r="W49" i="29"/>
  <c r="T49" i="29"/>
  <c r="S49" i="29"/>
  <c r="X48" i="29"/>
  <c r="W48" i="29"/>
  <c r="T48" i="29"/>
  <c r="S48" i="29"/>
  <c r="X47" i="29"/>
  <c r="W47" i="29"/>
  <c r="T47" i="29"/>
  <c r="S47" i="29"/>
  <c r="X46" i="29"/>
  <c r="W46" i="29"/>
  <c r="T46" i="29"/>
  <c r="S46" i="29"/>
  <c r="X45" i="29"/>
  <c r="W45" i="29"/>
  <c r="T45" i="29"/>
  <c r="S45" i="29"/>
  <c r="X44" i="29"/>
  <c r="W44" i="29"/>
  <c r="T44" i="29"/>
  <c r="S44" i="29"/>
  <c r="X43" i="29"/>
  <c r="W43" i="29"/>
  <c r="T43" i="29"/>
  <c r="S43" i="29"/>
  <c r="X42" i="29"/>
  <c r="W42" i="29"/>
  <c r="T42" i="29"/>
  <c r="S42" i="29"/>
  <c r="X41" i="29"/>
  <c r="W41" i="29"/>
  <c r="T41" i="29"/>
  <c r="S41" i="29"/>
  <c r="X40" i="29"/>
  <c r="W40" i="29"/>
  <c r="T40" i="29"/>
  <c r="S40" i="29"/>
  <c r="X39" i="29"/>
  <c r="W39" i="29"/>
  <c r="T39" i="29"/>
  <c r="S39" i="29"/>
  <c r="X38" i="29"/>
  <c r="W38" i="29"/>
  <c r="T38" i="29"/>
  <c r="S38" i="29"/>
  <c r="X37" i="29"/>
  <c r="W37" i="29"/>
  <c r="T37" i="29"/>
  <c r="S37" i="29"/>
  <c r="X36" i="29"/>
  <c r="W36" i="29"/>
  <c r="T36" i="29"/>
  <c r="S36" i="29"/>
  <c r="X35" i="29"/>
  <c r="W35" i="29"/>
  <c r="T35" i="29"/>
  <c r="S35" i="29"/>
  <c r="X34" i="29"/>
  <c r="W34" i="29"/>
  <c r="T34" i="29"/>
  <c r="S34" i="29"/>
  <c r="X33" i="29"/>
  <c r="W33" i="29"/>
  <c r="T33" i="29"/>
  <c r="S33" i="29"/>
  <c r="X32" i="29"/>
  <c r="W32" i="29"/>
  <c r="T32" i="29"/>
  <c r="S32" i="29"/>
  <c r="X31" i="29"/>
  <c r="W31" i="29"/>
  <c r="T31" i="29"/>
  <c r="S31" i="29"/>
  <c r="X30" i="29"/>
  <c r="W30" i="29"/>
  <c r="T30" i="29"/>
  <c r="S30" i="29"/>
  <c r="X29" i="29"/>
  <c r="W29" i="29"/>
  <c r="T29" i="29"/>
  <c r="S29" i="29"/>
  <c r="X28" i="29"/>
  <c r="W28" i="29"/>
  <c r="T28" i="29"/>
  <c r="S28" i="29"/>
  <c r="X27" i="29"/>
  <c r="W27" i="29"/>
  <c r="T27" i="29"/>
  <c r="S27" i="29"/>
  <c r="X25" i="29"/>
  <c r="W25" i="29"/>
  <c r="T25" i="29"/>
  <c r="S25" i="29"/>
  <c r="X24" i="29"/>
  <c r="W24" i="29"/>
  <c r="T24" i="29"/>
  <c r="S24" i="29"/>
  <c r="X23" i="29"/>
  <c r="W23" i="29"/>
  <c r="T23" i="29"/>
  <c r="S23" i="29"/>
  <c r="X22" i="29"/>
  <c r="W22" i="29"/>
  <c r="T22" i="29"/>
  <c r="S22" i="29"/>
  <c r="X21" i="29"/>
  <c r="W21" i="29"/>
  <c r="T21" i="29"/>
  <c r="S21" i="29"/>
  <c r="X20" i="29"/>
  <c r="W20" i="29"/>
  <c r="T20" i="29"/>
  <c r="S20" i="29"/>
  <c r="X19" i="29"/>
  <c r="W19" i="29"/>
  <c r="T19" i="29"/>
  <c r="S19" i="29"/>
  <c r="X18" i="29"/>
  <c r="W18" i="29"/>
  <c r="T18" i="29"/>
  <c r="S18" i="29"/>
  <c r="X17" i="29"/>
  <c r="W17" i="29"/>
  <c r="T17" i="29"/>
  <c r="S17" i="29"/>
  <c r="X16" i="29"/>
  <c r="W16" i="29"/>
  <c r="T16" i="29"/>
  <c r="S16" i="29"/>
  <c r="X15" i="29"/>
  <c r="W15" i="29"/>
  <c r="T15" i="29"/>
  <c r="S15" i="29"/>
  <c r="X14" i="29"/>
  <c r="W14" i="29"/>
  <c r="T14" i="29"/>
  <c r="S14" i="29"/>
  <c r="X13" i="29"/>
  <c r="W13" i="29"/>
  <c r="T13" i="29"/>
  <c r="S13" i="29"/>
  <c r="X12" i="29"/>
  <c r="W12" i="29"/>
  <c r="T12" i="29"/>
  <c r="S12" i="29"/>
  <c r="X11" i="29"/>
  <c r="W11" i="29"/>
  <c r="T11" i="29"/>
  <c r="S11" i="29"/>
  <c r="X10" i="29"/>
  <c r="W10" i="29"/>
  <c r="T10" i="29"/>
  <c r="S10" i="29"/>
  <c r="X9" i="29"/>
  <c r="W9" i="29"/>
  <c r="T9" i="29"/>
  <c r="S9" i="29"/>
  <c r="X8" i="29"/>
  <c r="W8" i="29"/>
  <c r="T8" i="29"/>
  <c r="S8" i="29"/>
  <c r="X7" i="29"/>
  <c r="W7" i="29"/>
  <c r="T7" i="29"/>
  <c r="S7" i="29"/>
  <c r="X6" i="29"/>
  <c r="W6" i="29"/>
  <c r="T6" i="29"/>
  <c r="S6" i="29"/>
  <c r="X5" i="29"/>
  <c r="W5" i="29"/>
  <c r="T5" i="29"/>
  <c r="S5" i="29"/>
  <c r="X4" i="29"/>
  <c r="W4" i="29"/>
  <c r="T4" i="29"/>
  <c r="S4" i="29"/>
  <c r="X3" i="29"/>
  <c r="W3" i="29"/>
  <c r="T3" i="29"/>
  <c r="S3" i="29"/>
  <c r="P2" i="29"/>
  <c r="N29" i="1" s="1"/>
  <c r="O2" i="29"/>
  <c r="J29" i="1" s="1"/>
  <c r="N2" i="29"/>
  <c r="M2" i="29"/>
  <c r="X49" i="28"/>
  <c r="W49" i="28"/>
  <c r="T49" i="28"/>
  <c r="S49" i="28"/>
  <c r="X48" i="28"/>
  <c r="W48" i="28"/>
  <c r="T48" i="28"/>
  <c r="S48" i="28"/>
  <c r="X47" i="28"/>
  <c r="W47" i="28"/>
  <c r="T47" i="28"/>
  <c r="S47" i="28"/>
  <c r="X46" i="28"/>
  <c r="W46" i="28"/>
  <c r="T46" i="28"/>
  <c r="S46" i="28"/>
  <c r="X45" i="28"/>
  <c r="W45" i="28"/>
  <c r="T45" i="28"/>
  <c r="S45" i="28"/>
  <c r="X44" i="28"/>
  <c r="W44" i="28"/>
  <c r="T44" i="28"/>
  <c r="S44" i="28"/>
  <c r="X43" i="28"/>
  <c r="W43" i="28"/>
  <c r="T43" i="28"/>
  <c r="S43" i="28"/>
  <c r="X42" i="28"/>
  <c r="W42" i="28"/>
  <c r="T42" i="28"/>
  <c r="S42" i="28"/>
  <c r="X41" i="28"/>
  <c r="W41" i="28"/>
  <c r="T41" i="28"/>
  <c r="S41" i="28"/>
  <c r="X40" i="28"/>
  <c r="W40" i="28"/>
  <c r="T40" i="28"/>
  <c r="S40" i="28"/>
  <c r="X39" i="28"/>
  <c r="W39" i="28"/>
  <c r="T39" i="28"/>
  <c r="S39" i="28"/>
  <c r="X38" i="28"/>
  <c r="W38" i="28"/>
  <c r="T38" i="28"/>
  <c r="S38" i="28"/>
  <c r="X37" i="28"/>
  <c r="W37" i="28"/>
  <c r="T37" i="28"/>
  <c r="S37" i="28"/>
  <c r="X36" i="28"/>
  <c r="W36" i="28"/>
  <c r="T36" i="28"/>
  <c r="S36" i="28"/>
  <c r="X35" i="28"/>
  <c r="W35" i="28"/>
  <c r="T35" i="28"/>
  <c r="S35" i="28"/>
  <c r="X34" i="28"/>
  <c r="W34" i="28"/>
  <c r="T34" i="28"/>
  <c r="S34" i="28"/>
  <c r="X33" i="28"/>
  <c r="W33" i="28"/>
  <c r="T33" i="28"/>
  <c r="S33" i="28"/>
  <c r="X32" i="28"/>
  <c r="W32" i="28"/>
  <c r="T32" i="28"/>
  <c r="S32" i="28"/>
  <c r="X31" i="28"/>
  <c r="W31" i="28"/>
  <c r="T31" i="28"/>
  <c r="S31" i="28"/>
  <c r="X30" i="28"/>
  <c r="W30" i="28"/>
  <c r="T30" i="28"/>
  <c r="S30" i="28"/>
  <c r="X29" i="28"/>
  <c r="W29" i="28"/>
  <c r="T29" i="28"/>
  <c r="S29" i="28"/>
  <c r="X28" i="28"/>
  <c r="W28" i="28"/>
  <c r="T28" i="28"/>
  <c r="S28" i="28"/>
  <c r="X27" i="28"/>
  <c r="W27" i="28"/>
  <c r="T27" i="28"/>
  <c r="S27" i="28"/>
  <c r="X25" i="28"/>
  <c r="W25" i="28"/>
  <c r="T25" i="28"/>
  <c r="S25" i="28"/>
  <c r="X24" i="28"/>
  <c r="W24" i="28"/>
  <c r="T24" i="28"/>
  <c r="S24" i="28"/>
  <c r="X23" i="28"/>
  <c r="W23" i="28"/>
  <c r="T23" i="28"/>
  <c r="S23" i="28"/>
  <c r="X22" i="28"/>
  <c r="W22" i="28"/>
  <c r="T22" i="28"/>
  <c r="S22" i="28"/>
  <c r="X21" i="28"/>
  <c r="W21" i="28"/>
  <c r="T21" i="28"/>
  <c r="S21" i="28"/>
  <c r="X20" i="28"/>
  <c r="W20" i="28"/>
  <c r="T20" i="28"/>
  <c r="S20" i="28"/>
  <c r="X19" i="28"/>
  <c r="W19" i="28"/>
  <c r="T19" i="28"/>
  <c r="S19" i="28"/>
  <c r="X18" i="28"/>
  <c r="W18" i="28"/>
  <c r="T18" i="28"/>
  <c r="S18" i="28"/>
  <c r="X17" i="28"/>
  <c r="W17" i="28"/>
  <c r="T17" i="28"/>
  <c r="S17" i="28"/>
  <c r="X16" i="28"/>
  <c r="W16" i="28"/>
  <c r="T16" i="28"/>
  <c r="S16" i="28"/>
  <c r="X15" i="28"/>
  <c r="W15" i="28"/>
  <c r="T15" i="28"/>
  <c r="S15" i="28"/>
  <c r="X14" i="28"/>
  <c r="W14" i="28"/>
  <c r="T14" i="28"/>
  <c r="S14" i="28"/>
  <c r="X13" i="28"/>
  <c r="W13" i="28"/>
  <c r="T13" i="28"/>
  <c r="S13" i="28"/>
  <c r="X12" i="28"/>
  <c r="W12" i="28"/>
  <c r="T12" i="28"/>
  <c r="S12" i="28"/>
  <c r="X11" i="28"/>
  <c r="W11" i="28"/>
  <c r="T11" i="28"/>
  <c r="S11" i="28"/>
  <c r="X10" i="28"/>
  <c r="W10" i="28"/>
  <c r="T10" i="28"/>
  <c r="S10" i="28"/>
  <c r="X9" i="28"/>
  <c r="W9" i="28"/>
  <c r="T9" i="28"/>
  <c r="S9" i="28"/>
  <c r="X8" i="28"/>
  <c r="W8" i="28"/>
  <c r="T8" i="28"/>
  <c r="S8" i="28"/>
  <c r="X7" i="28"/>
  <c r="W7" i="28"/>
  <c r="T7" i="28"/>
  <c r="S7" i="28"/>
  <c r="X6" i="28"/>
  <c r="W6" i="28"/>
  <c r="T6" i="28"/>
  <c r="S6" i="28"/>
  <c r="X5" i="28"/>
  <c r="W5" i="28"/>
  <c r="T5" i="28"/>
  <c r="S5" i="28"/>
  <c r="X4" i="28"/>
  <c r="W4" i="28"/>
  <c r="T4" i="28"/>
  <c r="S4" i="28"/>
  <c r="X3" i="28"/>
  <c r="W3" i="28"/>
  <c r="T3" i="28"/>
  <c r="S3" i="28"/>
  <c r="P2" i="28"/>
  <c r="N28" i="1" s="1"/>
  <c r="O2" i="28"/>
  <c r="J28" i="1" s="1"/>
  <c r="N2" i="28"/>
  <c r="M2" i="28"/>
  <c r="X49" i="27"/>
  <c r="W49" i="27"/>
  <c r="T49" i="27"/>
  <c r="S49" i="27"/>
  <c r="X48" i="27"/>
  <c r="W48" i="27"/>
  <c r="T48" i="27"/>
  <c r="S48" i="27"/>
  <c r="X47" i="27"/>
  <c r="W47" i="27"/>
  <c r="T47" i="27"/>
  <c r="S47" i="27"/>
  <c r="X46" i="27"/>
  <c r="W46" i="27"/>
  <c r="T46" i="27"/>
  <c r="S46" i="27"/>
  <c r="X45" i="27"/>
  <c r="W45" i="27"/>
  <c r="T45" i="27"/>
  <c r="S45" i="27"/>
  <c r="X44" i="27"/>
  <c r="W44" i="27"/>
  <c r="T44" i="27"/>
  <c r="S44" i="27"/>
  <c r="X43" i="27"/>
  <c r="W43" i="27"/>
  <c r="T43" i="27"/>
  <c r="S43" i="27"/>
  <c r="X42" i="27"/>
  <c r="W42" i="27"/>
  <c r="T42" i="27"/>
  <c r="S42" i="27"/>
  <c r="X41" i="27"/>
  <c r="W41" i="27"/>
  <c r="T41" i="27"/>
  <c r="S41" i="27"/>
  <c r="X40" i="27"/>
  <c r="W40" i="27"/>
  <c r="T40" i="27"/>
  <c r="S40" i="27"/>
  <c r="X39" i="27"/>
  <c r="W39" i="27"/>
  <c r="T39" i="27"/>
  <c r="S39" i="27"/>
  <c r="X38" i="27"/>
  <c r="W38" i="27"/>
  <c r="T38" i="27"/>
  <c r="S38" i="27"/>
  <c r="X37" i="27"/>
  <c r="W37" i="27"/>
  <c r="T37" i="27"/>
  <c r="S37" i="27"/>
  <c r="X36" i="27"/>
  <c r="W36" i="27"/>
  <c r="T36" i="27"/>
  <c r="S36" i="27"/>
  <c r="X35" i="27"/>
  <c r="W35" i="27"/>
  <c r="T35" i="27"/>
  <c r="S35" i="27"/>
  <c r="X34" i="27"/>
  <c r="W34" i="27"/>
  <c r="T34" i="27"/>
  <c r="S34" i="27"/>
  <c r="X33" i="27"/>
  <c r="W33" i="27"/>
  <c r="T33" i="27"/>
  <c r="S33" i="27"/>
  <c r="X32" i="27"/>
  <c r="W32" i="27"/>
  <c r="T32" i="27"/>
  <c r="S32" i="27"/>
  <c r="X31" i="27"/>
  <c r="W31" i="27"/>
  <c r="T31" i="27"/>
  <c r="S31" i="27"/>
  <c r="X30" i="27"/>
  <c r="W30" i="27"/>
  <c r="T30" i="27"/>
  <c r="S30" i="27"/>
  <c r="X29" i="27"/>
  <c r="W29" i="27"/>
  <c r="T29" i="27"/>
  <c r="S29" i="27"/>
  <c r="X28" i="27"/>
  <c r="W28" i="27"/>
  <c r="T28" i="27"/>
  <c r="S28" i="27"/>
  <c r="X27" i="27"/>
  <c r="W27" i="27"/>
  <c r="T27" i="27"/>
  <c r="S27" i="27"/>
  <c r="X25" i="27"/>
  <c r="W25" i="27"/>
  <c r="T25" i="27"/>
  <c r="S25" i="27"/>
  <c r="X24" i="27"/>
  <c r="W24" i="27"/>
  <c r="T24" i="27"/>
  <c r="S24" i="27"/>
  <c r="X23" i="27"/>
  <c r="W23" i="27"/>
  <c r="T23" i="27"/>
  <c r="S23" i="27"/>
  <c r="X22" i="27"/>
  <c r="W22" i="27"/>
  <c r="T22" i="27"/>
  <c r="S22" i="27"/>
  <c r="X21" i="27"/>
  <c r="W21" i="27"/>
  <c r="T21" i="27"/>
  <c r="S21" i="27"/>
  <c r="X20" i="27"/>
  <c r="W20" i="27"/>
  <c r="T20" i="27"/>
  <c r="S20" i="27"/>
  <c r="X19" i="27"/>
  <c r="W19" i="27"/>
  <c r="T19" i="27"/>
  <c r="S19" i="27"/>
  <c r="X18" i="27"/>
  <c r="W18" i="27"/>
  <c r="T18" i="27"/>
  <c r="S18" i="27"/>
  <c r="X17" i="27"/>
  <c r="W17" i="27"/>
  <c r="T17" i="27"/>
  <c r="S17" i="27"/>
  <c r="X16" i="27"/>
  <c r="W16" i="27"/>
  <c r="T16" i="27"/>
  <c r="S16" i="27"/>
  <c r="X15" i="27"/>
  <c r="W15" i="27"/>
  <c r="T15" i="27"/>
  <c r="S15" i="27"/>
  <c r="X14" i="27"/>
  <c r="W14" i="27"/>
  <c r="T14" i="27"/>
  <c r="S14" i="27"/>
  <c r="X13" i="27"/>
  <c r="W13" i="27"/>
  <c r="T13" i="27"/>
  <c r="S13" i="27"/>
  <c r="X12" i="27"/>
  <c r="W12" i="27"/>
  <c r="T12" i="27"/>
  <c r="S12" i="27"/>
  <c r="X11" i="27"/>
  <c r="W11" i="27"/>
  <c r="T11" i="27"/>
  <c r="S11" i="27"/>
  <c r="X10" i="27"/>
  <c r="W10" i="27"/>
  <c r="T10" i="27"/>
  <c r="S10" i="27"/>
  <c r="X9" i="27"/>
  <c r="W9" i="27"/>
  <c r="T9" i="27"/>
  <c r="S9" i="27"/>
  <c r="X8" i="27"/>
  <c r="W8" i="27"/>
  <c r="T8" i="27"/>
  <c r="S8" i="27"/>
  <c r="X7" i="27"/>
  <c r="W7" i="27"/>
  <c r="T7" i="27"/>
  <c r="S7" i="27"/>
  <c r="X6" i="27"/>
  <c r="W6" i="27"/>
  <c r="T6" i="27"/>
  <c r="S6" i="27"/>
  <c r="X5" i="27"/>
  <c r="W5" i="27"/>
  <c r="T5" i="27"/>
  <c r="S5" i="27"/>
  <c r="X4" i="27"/>
  <c r="W4" i="27"/>
  <c r="T4" i="27"/>
  <c r="S4" i="27"/>
  <c r="X3" i="27"/>
  <c r="W3" i="27"/>
  <c r="T3" i="27"/>
  <c r="S3" i="27"/>
  <c r="P2" i="27"/>
  <c r="N27" i="1" s="1"/>
  <c r="O2" i="27"/>
  <c r="N2" i="27"/>
  <c r="M2" i="27"/>
  <c r="X49" i="26"/>
  <c r="W49" i="26"/>
  <c r="T49" i="26"/>
  <c r="S49" i="26"/>
  <c r="X48" i="26"/>
  <c r="W48" i="26"/>
  <c r="T48" i="26"/>
  <c r="S48" i="26"/>
  <c r="X47" i="26"/>
  <c r="W47" i="26"/>
  <c r="T47" i="26"/>
  <c r="S47" i="26"/>
  <c r="X46" i="26"/>
  <c r="W46" i="26"/>
  <c r="T46" i="26"/>
  <c r="S46" i="26"/>
  <c r="X45" i="26"/>
  <c r="W45" i="26"/>
  <c r="T45" i="26"/>
  <c r="S45" i="26"/>
  <c r="X44" i="26"/>
  <c r="W44" i="26"/>
  <c r="T44" i="26"/>
  <c r="S44" i="26"/>
  <c r="X43" i="26"/>
  <c r="W43" i="26"/>
  <c r="T43" i="26"/>
  <c r="S43" i="26"/>
  <c r="X42" i="26"/>
  <c r="W42" i="26"/>
  <c r="T42" i="26"/>
  <c r="S42" i="26"/>
  <c r="X41" i="26"/>
  <c r="W41" i="26"/>
  <c r="T41" i="26"/>
  <c r="S41" i="26"/>
  <c r="X40" i="26"/>
  <c r="W40" i="26"/>
  <c r="T40" i="26"/>
  <c r="S40" i="26"/>
  <c r="X39" i="26"/>
  <c r="W39" i="26"/>
  <c r="T39" i="26"/>
  <c r="S39" i="26"/>
  <c r="X38" i="26"/>
  <c r="W38" i="26"/>
  <c r="T38" i="26"/>
  <c r="S38" i="26"/>
  <c r="X37" i="26"/>
  <c r="W37" i="26"/>
  <c r="T37" i="26"/>
  <c r="S37" i="26"/>
  <c r="X36" i="26"/>
  <c r="W36" i="26"/>
  <c r="T36" i="26"/>
  <c r="S36" i="26"/>
  <c r="X35" i="26"/>
  <c r="W35" i="26"/>
  <c r="T35" i="26"/>
  <c r="S35" i="26"/>
  <c r="X34" i="26"/>
  <c r="W34" i="26"/>
  <c r="T34" i="26"/>
  <c r="S34" i="26"/>
  <c r="X33" i="26"/>
  <c r="W33" i="26"/>
  <c r="T33" i="26"/>
  <c r="S33" i="26"/>
  <c r="X32" i="26"/>
  <c r="W32" i="26"/>
  <c r="T32" i="26"/>
  <c r="S32" i="26"/>
  <c r="X31" i="26"/>
  <c r="W31" i="26"/>
  <c r="T31" i="26"/>
  <c r="S31" i="26"/>
  <c r="X30" i="26"/>
  <c r="W30" i="26"/>
  <c r="T30" i="26"/>
  <c r="S30" i="26"/>
  <c r="X29" i="26"/>
  <c r="W29" i="26"/>
  <c r="T29" i="26"/>
  <c r="S29" i="26"/>
  <c r="X28" i="26"/>
  <c r="W28" i="26"/>
  <c r="T28" i="26"/>
  <c r="S28" i="26"/>
  <c r="X27" i="26"/>
  <c r="W27" i="26"/>
  <c r="T27" i="26"/>
  <c r="S27" i="26"/>
  <c r="X25" i="26"/>
  <c r="W25" i="26"/>
  <c r="T25" i="26"/>
  <c r="S25" i="26"/>
  <c r="X24" i="26"/>
  <c r="W24" i="26"/>
  <c r="T24" i="26"/>
  <c r="S24" i="26"/>
  <c r="X23" i="26"/>
  <c r="W23" i="26"/>
  <c r="T23" i="26"/>
  <c r="S23" i="26"/>
  <c r="X22" i="26"/>
  <c r="W22" i="26"/>
  <c r="T22" i="26"/>
  <c r="S22" i="26"/>
  <c r="X21" i="26"/>
  <c r="W21" i="26"/>
  <c r="T21" i="26"/>
  <c r="S21" i="26"/>
  <c r="X20" i="26"/>
  <c r="W20" i="26"/>
  <c r="T20" i="26"/>
  <c r="S20" i="26"/>
  <c r="X19" i="26"/>
  <c r="W19" i="26"/>
  <c r="T19" i="26"/>
  <c r="S19" i="26"/>
  <c r="X18" i="26"/>
  <c r="W18" i="26"/>
  <c r="T18" i="26"/>
  <c r="S18" i="26"/>
  <c r="X17" i="26"/>
  <c r="W17" i="26"/>
  <c r="T17" i="26"/>
  <c r="S17" i="26"/>
  <c r="X16" i="26"/>
  <c r="W16" i="26"/>
  <c r="T16" i="26"/>
  <c r="S16" i="26"/>
  <c r="X15" i="26"/>
  <c r="W15" i="26"/>
  <c r="T15" i="26"/>
  <c r="S15" i="26"/>
  <c r="X14" i="26"/>
  <c r="W14" i="26"/>
  <c r="T14" i="26"/>
  <c r="S14" i="26"/>
  <c r="X13" i="26"/>
  <c r="W13" i="26"/>
  <c r="T13" i="26"/>
  <c r="S13" i="26"/>
  <c r="X12" i="26"/>
  <c r="W12" i="26"/>
  <c r="T12" i="26"/>
  <c r="S12" i="26"/>
  <c r="X11" i="26"/>
  <c r="W11" i="26"/>
  <c r="T11" i="26"/>
  <c r="S11" i="26"/>
  <c r="X10" i="26"/>
  <c r="W10" i="26"/>
  <c r="T10" i="26"/>
  <c r="S10" i="26"/>
  <c r="X9" i="26"/>
  <c r="W9" i="26"/>
  <c r="T9" i="26"/>
  <c r="S9" i="26"/>
  <c r="X8" i="26"/>
  <c r="W8" i="26"/>
  <c r="T8" i="26"/>
  <c r="S8" i="26"/>
  <c r="X7" i="26"/>
  <c r="W7" i="26"/>
  <c r="T7" i="26"/>
  <c r="S7" i="26"/>
  <c r="X6" i="26"/>
  <c r="W6" i="26"/>
  <c r="T6" i="26"/>
  <c r="S6" i="26"/>
  <c r="X5" i="26"/>
  <c r="W5" i="26"/>
  <c r="T5" i="26"/>
  <c r="S5" i="26"/>
  <c r="X4" i="26"/>
  <c r="W4" i="26"/>
  <c r="T4" i="26"/>
  <c r="S4" i="26"/>
  <c r="X3" i="26"/>
  <c r="W3" i="26"/>
  <c r="T3" i="26"/>
  <c r="S3" i="26"/>
  <c r="P2" i="26"/>
  <c r="N26" i="1" s="1"/>
  <c r="O2" i="26"/>
  <c r="J26" i="1" s="1"/>
  <c r="N2" i="26"/>
  <c r="M2" i="26"/>
  <c r="X49" i="25"/>
  <c r="W49" i="25"/>
  <c r="T49" i="25"/>
  <c r="S49" i="25"/>
  <c r="X48" i="25"/>
  <c r="W48" i="25"/>
  <c r="T48" i="25"/>
  <c r="S48" i="25"/>
  <c r="X47" i="25"/>
  <c r="W47" i="25"/>
  <c r="T47" i="25"/>
  <c r="S47" i="25"/>
  <c r="X46" i="25"/>
  <c r="W46" i="25"/>
  <c r="T46" i="25"/>
  <c r="S46" i="25"/>
  <c r="X45" i="25"/>
  <c r="W45" i="25"/>
  <c r="T45" i="25"/>
  <c r="S45" i="25"/>
  <c r="X44" i="25"/>
  <c r="W44" i="25"/>
  <c r="T44" i="25"/>
  <c r="S44" i="25"/>
  <c r="X43" i="25"/>
  <c r="W43" i="25"/>
  <c r="T43" i="25"/>
  <c r="S43" i="25"/>
  <c r="X42" i="25"/>
  <c r="W42" i="25"/>
  <c r="T42" i="25"/>
  <c r="S42" i="25"/>
  <c r="X41" i="25"/>
  <c r="W41" i="25"/>
  <c r="T41" i="25"/>
  <c r="S41" i="25"/>
  <c r="X40" i="25"/>
  <c r="W40" i="25"/>
  <c r="T40" i="25"/>
  <c r="S40" i="25"/>
  <c r="X39" i="25"/>
  <c r="W39" i="25"/>
  <c r="T39" i="25"/>
  <c r="S39" i="25"/>
  <c r="X38" i="25"/>
  <c r="W38" i="25"/>
  <c r="T38" i="25"/>
  <c r="S38" i="25"/>
  <c r="X37" i="25"/>
  <c r="W37" i="25"/>
  <c r="T37" i="25"/>
  <c r="S37" i="25"/>
  <c r="X36" i="25"/>
  <c r="W36" i="25"/>
  <c r="T36" i="25"/>
  <c r="S36" i="25"/>
  <c r="X35" i="25"/>
  <c r="W35" i="25"/>
  <c r="T35" i="25"/>
  <c r="S35" i="25"/>
  <c r="X34" i="25"/>
  <c r="W34" i="25"/>
  <c r="T34" i="25"/>
  <c r="S34" i="25"/>
  <c r="X33" i="25"/>
  <c r="W33" i="25"/>
  <c r="T33" i="25"/>
  <c r="S33" i="25"/>
  <c r="X32" i="25"/>
  <c r="W32" i="25"/>
  <c r="T32" i="25"/>
  <c r="S32" i="25"/>
  <c r="X31" i="25"/>
  <c r="W31" i="25"/>
  <c r="T31" i="25"/>
  <c r="S31" i="25"/>
  <c r="X30" i="25"/>
  <c r="W30" i="25"/>
  <c r="T30" i="25"/>
  <c r="S30" i="25"/>
  <c r="X29" i="25"/>
  <c r="W29" i="25"/>
  <c r="T29" i="25"/>
  <c r="S29" i="25"/>
  <c r="X28" i="25"/>
  <c r="W28" i="25"/>
  <c r="T28" i="25"/>
  <c r="S28" i="25"/>
  <c r="X27" i="25"/>
  <c r="W27" i="25"/>
  <c r="T27" i="25"/>
  <c r="S27" i="25"/>
  <c r="X25" i="25"/>
  <c r="W25" i="25"/>
  <c r="T25" i="25"/>
  <c r="S25" i="25"/>
  <c r="X24" i="25"/>
  <c r="W24" i="25"/>
  <c r="T24" i="25"/>
  <c r="S24" i="25"/>
  <c r="X23" i="25"/>
  <c r="W23" i="25"/>
  <c r="T23" i="25"/>
  <c r="S23" i="25"/>
  <c r="X22" i="25"/>
  <c r="W22" i="25"/>
  <c r="T22" i="25"/>
  <c r="S22" i="25"/>
  <c r="X21" i="25"/>
  <c r="W21" i="25"/>
  <c r="T21" i="25"/>
  <c r="S21" i="25"/>
  <c r="X20" i="25"/>
  <c r="W20" i="25"/>
  <c r="T20" i="25"/>
  <c r="S20" i="25"/>
  <c r="X19" i="25"/>
  <c r="W19" i="25"/>
  <c r="T19" i="25"/>
  <c r="S19" i="25"/>
  <c r="X18" i="25"/>
  <c r="W18" i="25"/>
  <c r="T18" i="25"/>
  <c r="S18" i="25"/>
  <c r="X17" i="25"/>
  <c r="W17" i="25"/>
  <c r="T17" i="25"/>
  <c r="S17" i="25"/>
  <c r="X16" i="25"/>
  <c r="W16" i="25"/>
  <c r="T16" i="25"/>
  <c r="S16" i="25"/>
  <c r="X15" i="25"/>
  <c r="W15" i="25"/>
  <c r="T15" i="25"/>
  <c r="S15" i="25"/>
  <c r="X14" i="25"/>
  <c r="W14" i="25"/>
  <c r="T14" i="25"/>
  <c r="S14" i="25"/>
  <c r="X13" i="25"/>
  <c r="W13" i="25"/>
  <c r="T13" i="25"/>
  <c r="S13" i="25"/>
  <c r="X12" i="25"/>
  <c r="W12" i="25"/>
  <c r="T12" i="25"/>
  <c r="S12" i="25"/>
  <c r="X11" i="25"/>
  <c r="W11" i="25"/>
  <c r="T11" i="25"/>
  <c r="S11" i="25"/>
  <c r="X10" i="25"/>
  <c r="W10" i="25"/>
  <c r="T10" i="25"/>
  <c r="S10" i="25"/>
  <c r="X9" i="25"/>
  <c r="W9" i="25"/>
  <c r="T9" i="25"/>
  <c r="S9" i="25"/>
  <c r="X8" i="25"/>
  <c r="W8" i="25"/>
  <c r="T8" i="25"/>
  <c r="S8" i="25"/>
  <c r="X7" i="25"/>
  <c r="W7" i="25"/>
  <c r="T7" i="25"/>
  <c r="S7" i="25"/>
  <c r="X6" i="25"/>
  <c r="W6" i="25"/>
  <c r="T6" i="25"/>
  <c r="S6" i="25"/>
  <c r="X5" i="25"/>
  <c r="W5" i="25"/>
  <c r="T5" i="25"/>
  <c r="S5" i="25"/>
  <c r="X4" i="25"/>
  <c r="W4" i="25"/>
  <c r="T4" i="25"/>
  <c r="S4" i="25"/>
  <c r="X3" i="25"/>
  <c r="W3" i="25"/>
  <c r="T3" i="25"/>
  <c r="S3" i="25"/>
  <c r="P2" i="25"/>
  <c r="N25" i="1" s="1"/>
  <c r="O2" i="25"/>
  <c r="J25" i="1" s="1"/>
  <c r="N2" i="25"/>
  <c r="M2" i="25"/>
  <c r="X49" i="24"/>
  <c r="W49" i="24"/>
  <c r="T49" i="24"/>
  <c r="S49" i="24"/>
  <c r="X48" i="24"/>
  <c r="W48" i="24"/>
  <c r="T48" i="24"/>
  <c r="S48" i="24"/>
  <c r="X47" i="24"/>
  <c r="W47" i="24"/>
  <c r="T47" i="24"/>
  <c r="S47" i="24"/>
  <c r="X46" i="24"/>
  <c r="W46" i="24"/>
  <c r="T46" i="24"/>
  <c r="S46" i="24"/>
  <c r="X45" i="24"/>
  <c r="W45" i="24"/>
  <c r="T45" i="24"/>
  <c r="S45" i="24"/>
  <c r="X44" i="24"/>
  <c r="W44" i="24"/>
  <c r="T44" i="24"/>
  <c r="S44" i="24"/>
  <c r="X43" i="24"/>
  <c r="W43" i="24"/>
  <c r="T43" i="24"/>
  <c r="S43" i="24"/>
  <c r="X42" i="24"/>
  <c r="W42" i="24"/>
  <c r="T42" i="24"/>
  <c r="S42" i="24"/>
  <c r="X41" i="24"/>
  <c r="W41" i="24"/>
  <c r="T41" i="24"/>
  <c r="S41" i="24"/>
  <c r="X40" i="24"/>
  <c r="W40" i="24"/>
  <c r="T40" i="24"/>
  <c r="S40" i="24"/>
  <c r="X39" i="24"/>
  <c r="W39" i="24"/>
  <c r="T39" i="24"/>
  <c r="S39" i="24"/>
  <c r="X38" i="24"/>
  <c r="W38" i="24"/>
  <c r="T38" i="24"/>
  <c r="S38" i="24"/>
  <c r="X37" i="24"/>
  <c r="W37" i="24"/>
  <c r="T37" i="24"/>
  <c r="S37" i="24"/>
  <c r="X36" i="24"/>
  <c r="W36" i="24"/>
  <c r="T36" i="24"/>
  <c r="S36" i="24"/>
  <c r="X35" i="24"/>
  <c r="W35" i="24"/>
  <c r="T35" i="24"/>
  <c r="S35" i="24"/>
  <c r="X34" i="24"/>
  <c r="W34" i="24"/>
  <c r="T34" i="24"/>
  <c r="S34" i="24"/>
  <c r="X33" i="24"/>
  <c r="W33" i="24"/>
  <c r="T33" i="24"/>
  <c r="S33" i="24"/>
  <c r="X32" i="24"/>
  <c r="W32" i="24"/>
  <c r="T32" i="24"/>
  <c r="S32" i="24"/>
  <c r="X31" i="24"/>
  <c r="W31" i="24"/>
  <c r="T31" i="24"/>
  <c r="S31" i="24"/>
  <c r="X30" i="24"/>
  <c r="W30" i="24"/>
  <c r="T30" i="24"/>
  <c r="S30" i="24"/>
  <c r="X29" i="24"/>
  <c r="W29" i="24"/>
  <c r="T29" i="24"/>
  <c r="S29" i="24"/>
  <c r="X28" i="24"/>
  <c r="W28" i="24"/>
  <c r="T28" i="24"/>
  <c r="S28" i="24"/>
  <c r="X27" i="24"/>
  <c r="W27" i="24"/>
  <c r="T27" i="24"/>
  <c r="S27" i="24"/>
  <c r="X25" i="24"/>
  <c r="W25" i="24"/>
  <c r="T25" i="24"/>
  <c r="S25" i="24"/>
  <c r="X24" i="24"/>
  <c r="W24" i="24"/>
  <c r="T24" i="24"/>
  <c r="S24" i="24"/>
  <c r="X23" i="24"/>
  <c r="W23" i="24"/>
  <c r="T23" i="24"/>
  <c r="S23" i="24"/>
  <c r="X22" i="24"/>
  <c r="W22" i="24"/>
  <c r="T22" i="24"/>
  <c r="S22" i="24"/>
  <c r="X21" i="24"/>
  <c r="W21" i="24"/>
  <c r="T21" i="24"/>
  <c r="S21" i="24"/>
  <c r="X20" i="24"/>
  <c r="W20" i="24"/>
  <c r="T20" i="24"/>
  <c r="S20" i="24"/>
  <c r="X19" i="24"/>
  <c r="W19" i="24"/>
  <c r="T19" i="24"/>
  <c r="S19" i="24"/>
  <c r="X18" i="24"/>
  <c r="W18" i="24"/>
  <c r="T18" i="24"/>
  <c r="S18" i="24"/>
  <c r="X17" i="24"/>
  <c r="W17" i="24"/>
  <c r="T17" i="24"/>
  <c r="S17" i="24"/>
  <c r="X16" i="24"/>
  <c r="W16" i="24"/>
  <c r="T16" i="24"/>
  <c r="S16" i="24"/>
  <c r="X15" i="24"/>
  <c r="W15" i="24"/>
  <c r="T15" i="24"/>
  <c r="S15" i="24"/>
  <c r="X14" i="24"/>
  <c r="W14" i="24"/>
  <c r="T14" i="24"/>
  <c r="S14" i="24"/>
  <c r="X13" i="24"/>
  <c r="W13" i="24"/>
  <c r="T13" i="24"/>
  <c r="S13" i="24"/>
  <c r="X12" i="24"/>
  <c r="W12" i="24"/>
  <c r="T12" i="24"/>
  <c r="S12" i="24"/>
  <c r="X11" i="24"/>
  <c r="W11" i="24"/>
  <c r="T11" i="24"/>
  <c r="S11" i="24"/>
  <c r="X10" i="24"/>
  <c r="W10" i="24"/>
  <c r="T10" i="24"/>
  <c r="S10" i="24"/>
  <c r="X9" i="24"/>
  <c r="W9" i="24"/>
  <c r="T9" i="24"/>
  <c r="S9" i="24"/>
  <c r="X8" i="24"/>
  <c r="W8" i="24"/>
  <c r="T8" i="24"/>
  <c r="S8" i="24"/>
  <c r="X7" i="24"/>
  <c r="W7" i="24"/>
  <c r="T7" i="24"/>
  <c r="S7" i="24"/>
  <c r="X6" i="24"/>
  <c r="W6" i="24"/>
  <c r="T6" i="24"/>
  <c r="S6" i="24"/>
  <c r="X5" i="24"/>
  <c r="W5" i="24"/>
  <c r="T5" i="24"/>
  <c r="S5" i="24"/>
  <c r="X4" i="24"/>
  <c r="W4" i="24"/>
  <c r="T4" i="24"/>
  <c r="S4" i="24"/>
  <c r="X3" i="24"/>
  <c r="W3" i="24"/>
  <c r="T3" i="24"/>
  <c r="S3" i="24"/>
  <c r="P2" i="24"/>
  <c r="N24" i="1" s="1"/>
  <c r="O2" i="24"/>
  <c r="J24" i="1" s="1"/>
  <c r="N2" i="24"/>
  <c r="M2" i="24"/>
  <c r="X49" i="23"/>
  <c r="W49" i="23"/>
  <c r="T49" i="23"/>
  <c r="S49" i="23"/>
  <c r="X48" i="23"/>
  <c r="W48" i="23"/>
  <c r="T48" i="23"/>
  <c r="S48" i="23"/>
  <c r="X47" i="23"/>
  <c r="W47" i="23"/>
  <c r="T47" i="23"/>
  <c r="S47" i="23"/>
  <c r="X46" i="23"/>
  <c r="W46" i="23"/>
  <c r="T46" i="23"/>
  <c r="S46" i="23"/>
  <c r="X45" i="23"/>
  <c r="W45" i="23"/>
  <c r="T45" i="23"/>
  <c r="S45" i="23"/>
  <c r="X44" i="23"/>
  <c r="W44" i="23"/>
  <c r="T44" i="23"/>
  <c r="S44" i="23"/>
  <c r="X43" i="23"/>
  <c r="W43" i="23"/>
  <c r="T43" i="23"/>
  <c r="S43" i="23"/>
  <c r="X42" i="23"/>
  <c r="W42" i="23"/>
  <c r="T42" i="23"/>
  <c r="S42" i="23"/>
  <c r="X41" i="23"/>
  <c r="W41" i="23"/>
  <c r="T41" i="23"/>
  <c r="S41" i="23"/>
  <c r="X40" i="23"/>
  <c r="W40" i="23"/>
  <c r="T40" i="23"/>
  <c r="S40" i="23"/>
  <c r="X39" i="23"/>
  <c r="W39" i="23"/>
  <c r="T39" i="23"/>
  <c r="S39" i="23"/>
  <c r="X38" i="23"/>
  <c r="W38" i="23"/>
  <c r="T38" i="23"/>
  <c r="S38" i="23"/>
  <c r="X37" i="23"/>
  <c r="W37" i="23"/>
  <c r="T37" i="23"/>
  <c r="S37" i="23"/>
  <c r="X36" i="23"/>
  <c r="W36" i="23"/>
  <c r="T36" i="23"/>
  <c r="S36" i="23"/>
  <c r="X35" i="23"/>
  <c r="W35" i="23"/>
  <c r="T35" i="23"/>
  <c r="S35" i="23"/>
  <c r="X34" i="23"/>
  <c r="W34" i="23"/>
  <c r="T34" i="23"/>
  <c r="S34" i="23"/>
  <c r="X33" i="23"/>
  <c r="W33" i="23"/>
  <c r="T33" i="23"/>
  <c r="S33" i="23"/>
  <c r="X32" i="23"/>
  <c r="W32" i="23"/>
  <c r="T32" i="23"/>
  <c r="S32" i="23"/>
  <c r="X31" i="23"/>
  <c r="W31" i="23"/>
  <c r="T31" i="23"/>
  <c r="S31" i="23"/>
  <c r="X30" i="23"/>
  <c r="W30" i="23"/>
  <c r="T30" i="23"/>
  <c r="S30" i="23"/>
  <c r="X29" i="23"/>
  <c r="W29" i="23"/>
  <c r="T29" i="23"/>
  <c r="S29" i="23"/>
  <c r="X28" i="23"/>
  <c r="W28" i="23"/>
  <c r="T28" i="23"/>
  <c r="S28" i="23"/>
  <c r="X27" i="23"/>
  <c r="W27" i="23"/>
  <c r="T27" i="23"/>
  <c r="S27" i="23"/>
  <c r="X25" i="23"/>
  <c r="W25" i="23"/>
  <c r="T25" i="23"/>
  <c r="S25" i="23"/>
  <c r="X24" i="23"/>
  <c r="W24" i="23"/>
  <c r="T24" i="23"/>
  <c r="S24" i="23"/>
  <c r="X23" i="23"/>
  <c r="W23" i="23"/>
  <c r="T23" i="23"/>
  <c r="S23" i="23"/>
  <c r="X22" i="23"/>
  <c r="W22" i="23"/>
  <c r="T22" i="23"/>
  <c r="S22" i="23"/>
  <c r="X21" i="23"/>
  <c r="W21" i="23"/>
  <c r="T21" i="23"/>
  <c r="S21" i="23"/>
  <c r="X20" i="23"/>
  <c r="W20" i="23"/>
  <c r="T20" i="23"/>
  <c r="S20" i="23"/>
  <c r="X19" i="23"/>
  <c r="W19" i="23"/>
  <c r="T19" i="23"/>
  <c r="S19" i="23"/>
  <c r="X18" i="23"/>
  <c r="W18" i="23"/>
  <c r="T18" i="23"/>
  <c r="S18" i="23"/>
  <c r="X17" i="23"/>
  <c r="W17" i="23"/>
  <c r="T17" i="23"/>
  <c r="S17" i="23"/>
  <c r="X16" i="23"/>
  <c r="W16" i="23"/>
  <c r="T16" i="23"/>
  <c r="S16" i="23"/>
  <c r="X15" i="23"/>
  <c r="W15" i="23"/>
  <c r="T15" i="23"/>
  <c r="S15" i="23"/>
  <c r="X14" i="23"/>
  <c r="W14" i="23"/>
  <c r="T14" i="23"/>
  <c r="S14" i="23"/>
  <c r="X13" i="23"/>
  <c r="W13" i="23"/>
  <c r="T13" i="23"/>
  <c r="S13" i="23"/>
  <c r="X12" i="23"/>
  <c r="W12" i="23"/>
  <c r="T12" i="23"/>
  <c r="S12" i="23"/>
  <c r="X11" i="23"/>
  <c r="W11" i="23"/>
  <c r="T11" i="23"/>
  <c r="S11" i="23"/>
  <c r="X10" i="23"/>
  <c r="W10" i="23"/>
  <c r="T10" i="23"/>
  <c r="S10" i="23"/>
  <c r="X9" i="23"/>
  <c r="W9" i="23"/>
  <c r="T9" i="23"/>
  <c r="S9" i="23"/>
  <c r="X8" i="23"/>
  <c r="W8" i="23"/>
  <c r="T8" i="23"/>
  <c r="S8" i="23"/>
  <c r="X7" i="23"/>
  <c r="W7" i="23"/>
  <c r="T7" i="23"/>
  <c r="S7" i="23"/>
  <c r="X6" i="23"/>
  <c r="W6" i="23"/>
  <c r="T6" i="23"/>
  <c r="S6" i="23"/>
  <c r="X5" i="23"/>
  <c r="W5" i="23"/>
  <c r="T5" i="23"/>
  <c r="S5" i="23"/>
  <c r="X4" i="23"/>
  <c r="W4" i="23"/>
  <c r="T4" i="23"/>
  <c r="S4" i="23"/>
  <c r="X3" i="23"/>
  <c r="W3" i="23"/>
  <c r="T3" i="23"/>
  <c r="S3" i="23"/>
  <c r="P2" i="23"/>
  <c r="N23" i="1" s="1"/>
  <c r="O2" i="23"/>
  <c r="J23" i="1" s="1"/>
  <c r="N2" i="23"/>
  <c r="M2" i="23"/>
  <c r="X49" i="22"/>
  <c r="W49" i="22"/>
  <c r="T49" i="22"/>
  <c r="S49" i="22"/>
  <c r="X48" i="22"/>
  <c r="W48" i="22"/>
  <c r="T48" i="22"/>
  <c r="S48" i="22"/>
  <c r="X47" i="22"/>
  <c r="W47" i="22"/>
  <c r="T47" i="22"/>
  <c r="S47" i="22"/>
  <c r="X46" i="22"/>
  <c r="W46" i="22"/>
  <c r="T46" i="22"/>
  <c r="S46" i="22"/>
  <c r="X45" i="22"/>
  <c r="W45" i="22"/>
  <c r="T45" i="22"/>
  <c r="S45" i="22"/>
  <c r="X44" i="22"/>
  <c r="W44" i="22"/>
  <c r="T44" i="22"/>
  <c r="S44" i="22"/>
  <c r="X43" i="22"/>
  <c r="W43" i="22"/>
  <c r="T43" i="22"/>
  <c r="S43" i="22"/>
  <c r="X42" i="22"/>
  <c r="W42" i="22"/>
  <c r="T42" i="22"/>
  <c r="S42" i="22"/>
  <c r="X41" i="22"/>
  <c r="W41" i="22"/>
  <c r="T41" i="22"/>
  <c r="S41" i="22"/>
  <c r="X40" i="22"/>
  <c r="W40" i="22"/>
  <c r="T40" i="22"/>
  <c r="S40" i="22"/>
  <c r="X39" i="22"/>
  <c r="W39" i="22"/>
  <c r="T39" i="22"/>
  <c r="S39" i="22"/>
  <c r="X38" i="22"/>
  <c r="W38" i="22"/>
  <c r="T38" i="22"/>
  <c r="S38" i="22"/>
  <c r="X37" i="22"/>
  <c r="W37" i="22"/>
  <c r="T37" i="22"/>
  <c r="S37" i="22"/>
  <c r="X36" i="22"/>
  <c r="W36" i="22"/>
  <c r="T36" i="22"/>
  <c r="S36" i="22"/>
  <c r="X35" i="22"/>
  <c r="W35" i="22"/>
  <c r="T35" i="22"/>
  <c r="S35" i="22"/>
  <c r="X34" i="22"/>
  <c r="W34" i="22"/>
  <c r="T34" i="22"/>
  <c r="S34" i="22"/>
  <c r="X33" i="22"/>
  <c r="W33" i="22"/>
  <c r="T33" i="22"/>
  <c r="S33" i="22"/>
  <c r="X32" i="22"/>
  <c r="W32" i="22"/>
  <c r="T32" i="22"/>
  <c r="S32" i="22"/>
  <c r="X31" i="22"/>
  <c r="W31" i="22"/>
  <c r="T31" i="22"/>
  <c r="S31" i="22"/>
  <c r="X30" i="22"/>
  <c r="W30" i="22"/>
  <c r="T30" i="22"/>
  <c r="S30" i="22"/>
  <c r="X29" i="22"/>
  <c r="W29" i="22"/>
  <c r="T29" i="22"/>
  <c r="S29" i="22"/>
  <c r="X28" i="22"/>
  <c r="W28" i="22"/>
  <c r="T28" i="22"/>
  <c r="S28" i="22"/>
  <c r="X27" i="22"/>
  <c r="W27" i="22"/>
  <c r="T27" i="22"/>
  <c r="S27" i="22"/>
  <c r="X25" i="22"/>
  <c r="W25" i="22"/>
  <c r="T25" i="22"/>
  <c r="S25" i="22"/>
  <c r="X24" i="22"/>
  <c r="W24" i="22"/>
  <c r="T24" i="22"/>
  <c r="S24" i="22"/>
  <c r="X23" i="22"/>
  <c r="W23" i="22"/>
  <c r="T23" i="22"/>
  <c r="S23" i="22"/>
  <c r="X22" i="22"/>
  <c r="W22" i="22"/>
  <c r="T22" i="22"/>
  <c r="S22" i="22"/>
  <c r="X21" i="22"/>
  <c r="W21" i="22"/>
  <c r="T21" i="22"/>
  <c r="S21" i="22"/>
  <c r="X20" i="22"/>
  <c r="W20" i="22"/>
  <c r="T20" i="22"/>
  <c r="S20" i="22"/>
  <c r="X19" i="22"/>
  <c r="W19" i="22"/>
  <c r="T19" i="22"/>
  <c r="S19" i="22"/>
  <c r="X18" i="22"/>
  <c r="W18" i="22"/>
  <c r="T18" i="22"/>
  <c r="S18" i="22"/>
  <c r="X17" i="22"/>
  <c r="W17" i="22"/>
  <c r="T17" i="22"/>
  <c r="S17" i="22"/>
  <c r="X16" i="22"/>
  <c r="W16" i="22"/>
  <c r="T16" i="22"/>
  <c r="S16" i="22"/>
  <c r="X15" i="22"/>
  <c r="W15" i="22"/>
  <c r="T15" i="22"/>
  <c r="S15" i="22"/>
  <c r="X14" i="22"/>
  <c r="W14" i="22"/>
  <c r="T14" i="22"/>
  <c r="S14" i="22"/>
  <c r="X13" i="22"/>
  <c r="W13" i="22"/>
  <c r="T13" i="22"/>
  <c r="S13" i="22"/>
  <c r="X12" i="22"/>
  <c r="W12" i="22"/>
  <c r="T12" i="22"/>
  <c r="S12" i="22"/>
  <c r="X11" i="22"/>
  <c r="W11" i="22"/>
  <c r="T11" i="22"/>
  <c r="S11" i="22"/>
  <c r="X10" i="22"/>
  <c r="W10" i="22"/>
  <c r="T10" i="22"/>
  <c r="S10" i="22"/>
  <c r="X9" i="22"/>
  <c r="W9" i="22"/>
  <c r="T9" i="22"/>
  <c r="S9" i="22"/>
  <c r="X8" i="22"/>
  <c r="W8" i="22"/>
  <c r="T8" i="22"/>
  <c r="S8" i="22"/>
  <c r="X7" i="22"/>
  <c r="W7" i="22"/>
  <c r="T7" i="22"/>
  <c r="S7" i="22"/>
  <c r="X6" i="22"/>
  <c r="W6" i="22"/>
  <c r="T6" i="22"/>
  <c r="S6" i="22"/>
  <c r="X5" i="22"/>
  <c r="W5" i="22"/>
  <c r="T5" i="22"/>
  <c r="S5" i="22"/>
  <c r="X4" i="22"/>
  <c r="W4" i="22"/>
  <c r="T4" i="22"/>
  <c r="S4" i="22"/>
  <c r="X3" i="22"/>
  <c r="W3" i="22"/>
  <c r="T3" i="22"/>
  <c r="S3" i="22"/>
  <c r="P2" i="22"/>
  <c r="N22" i="1" s="1"/>
  <c r="O2" i="22"/>
  <c r="J22" i="1" s="1"/>
  <c r="N2" i="22"/>
  <c r="M2" i="22"/>
  <c r="X49" i="21"/>
  <c r="W49" i="21"/>
  <c r="T49" i="21"/>
  <c r="S49" i="21"/>
  <c r="X48" i="21"/>
  <c r="W48" i="21"/>
  <c r="T48" i="21"/>
  <c r="S48" i="21"/>
  <c r="X47" i="21"/>
  <c r="W47" i="21"/>
  <c r="T47" i="21"/>
  <c r="S47" i="21"/>
  <c r="X46" i="21"/>
  <c r="W46" i="21"/>
  <c r="T46" i="21"/>
  <c r="S46" i="21"/>
  <c r="X45" i="21"/>
  <c r="W45" i="21"/>
  <c r="T45" i="21"/>
  <c r="S45" i="21"/>
  <c r="X44" i="21"/>
  <c r="W44" i="21"/>
  <c r="T44" i="21"/>
  <c r="S44" i="21"/>
  <c r="X43" i="21"/>
  <c r="W43" i="21"/>
  <c r="T43" i="21"/>
  <c r="S43" i="21"/>
  <c r="X42" i="21"/>
  <c r="W42" i="21"/>
  <c r="T42" i="21"/>
  <c r="S42" i="21"/>
  <c r="X41" i="21"/>
  <c r="W41" i="21"/>
  <c r="T41" i="21"/>
  <c r="S41" i="21"/>
  <c r="X40" i="21"/>
  <c r="W40" i="21"/>
  <c r="T40" i="21"/>
  <c r="S40" i="21"/>
  <c r="X39" i="21"/>
  <c r="W39" i="21"/>
  <c r="T39" i="21"/>
  <c r="S39" i="21"/>
  <c r="X38" i="21"/>
  <c r="W38" i="21"/>
  <c r="T38" i="21"/>
  <c r="S38" i="21"/>
  <c r="X37" i="21"/>
  <c r="W37" i="21"/>
  <c r="T37" i="21"/>
  <c r="S37" i="21"/>
  <c r="X36" i="21"/>
  <c r="W36" i="21"/>
  <c r="T36" i="21"/>
  <c r="S36" i="21"/>
  <c r="X35" i="21"/>
  <c r="W35" i="21"/>
  <c r="T35" i="21"/>
  <c r="S35" i="21"/>
  <c r="X34" i="21"/>
  <c r="W34" i="21"/>
  <c r="T34" i="21"/>
  <c r="S34" i="21"/>
  <c r="X33" i="21"/>
  <c r="W33" i="21"/>
  <c r="T33" i="21"/>
  <c r="S33" i="21"/>
  <c r="X32" i="21"/>
  <c r="W32" i="21"/>
  <c r="T32" i="21"/>
  <c r="S32" i="21"/>
  <c r="X31" i="21"/>
  <c r="W31" i="21"/>
  <c r="T31" i="21"/>
  <c r="S31" i="21"/>
  <c r="X30" i="21"/>
  <c r="W30" i="21"/>
  <c r="T30" i="21"/>
  <c r="S30" i="21"/>
  <c r="X29" i="21"/>
  <c r="W29" i="21"/>
  <c r="T29" i="21"/>
  <c r="S29" i="21"/>
  <c r="X28" i="21"/>
  <c r="W28" i="21"/>
  <c r="T28" i="21"/>
  <c r="S28" i="21"/>
  <c r="X27" i="21"/>
  <c r="W27" i="21"/>
  <c r="T27" i="21"/>
  <c r="S27" i="21"/>
  <c r="X25" i="21"/>
  <c r="W25" i="21"/>
  <c r="T25" i="21"/>
  <c r="S25" i="21"/>
  <c r="X24" i="21"/>
  <c r="W24" i="21"/>
  <c r="T24" i="21"/>
  <c r="S24" i="21"/>
  <c r="X23" i="21"/>
  <c r="W23" i="21"/>
  <c r="T23" i="21"/>
  <c r="S23" i="21"/>
  <c r="X22" i="21"/>
  <c r="W22" i="21"/>
  <c r="T22" i="21"/>
  <c r="S22" i="21"/>
  <c r="X21" i="21"/>
  <c r="W21" i="21"/>
  <c r="T21" i="21"/>
  <c r="S21" i="21"/>
  <c r="X20" i="21"/>
  <c r="W20" i="21"/>
  <c r="T20" i="21"/>
  <c r="S20" i="21"/>
  <c r="X19" i="21"/>
  <c r="W19" i="21"/>
  <c r="T19" i="21"/>
  <c r="S19" i="21"/>
  <c r="X18" i="21"/>
  <c r="W18" i="21"/>
  <c r="T18" i="21"/>
  <c r="S18" i="21"/>
  <c r="X17" i="21"/>
  <c r="W17" i="21"/>
  <c r="T17" i="21"/>
  <c r="S17" i="21"/>
  <c r="X16" i="21"/>
  <c r="W16" i="21"/>
  <c r="T16" i="21"/>
  <c r="S16" i="21"/>
  <c r="X15" i="21"/>
  <c r="W15" i="21"/>
  <c r="T15" i="21"/>
  <c r="S15" i="21"/>
  <c r="X14" i="21"/>
  <c r="W14" i="21"/>
  <c r="T14" i="21"/>
  <c r="S14" i="21"/>
  <c r="X13" i="21"/>
  <c r="W13" i="21"/>
  <c r="T13" i="21"/>
  <c r="S13" i="21"/>
  <c r="X12" i="21"/>
  <c r="W12" i="21"/>
  <c r="T12" i="21"/>
  <c r="S12" i="21"/>
  <c r="X11" i="21"/>
  <c r="W11" i="21"/>
  <c r="T11" i="21"/>
  <c r="S11" i="21"/>
  <c r="X10" i="21"/>
  <c r="W10" i="21"/>
  <c r="T10" i="21"/>
  <c r="S10" i="21"/>
  <c r="X9" i="21"/>
  <c r="W9" i="21"/>
  <c r="T9" i="21"/>
  <c r="S9" i="21"/>
  <c r="X8" i="21"/>
  <c r="W8" i="21"/>
  <c r="T8" i="21"/>
  <c r="S8" i="21"/>
  <c r="X7" i="21"/>
  <c r="W7" i="21"/>
  <c r="T7" i="21"/>
  <c r="S7" i="21"/>
  <c r="X6" i="21"/>
  <c r="W6" i="21"/>
  <c r="T6" i="21"/>
  <c r="S6" i="21"/>
  <c r="X5" i="21"/>
  <c r="W5" i="21"/>
  <c r="T5" i="21"/>
  <c r="S5" i="21"/>
  <c r="X4" i="21"/>
  <c r="W4" i="21"/>
  <c r="T4" i="21"/>
  <c r="S4" i="21"/>
  <c r="X3" i="21"/>
  <c r="W3" i="21"/>
  <c r="T3" i="21"/>
  <c r="S3" i="21"/>
  <c r="P2" i="21"/>
  <c r="N21" i="1" s="1"/>
  <c r="O2" i="21"/>
  <c r="J21" i="1" s="1"/>
  <c r="N2" i="21"/>
  <c r="M2" i="21"/>
  <c r="X49" i="20"/>
  <c r="W49" i="20"/>
  <c r="T49" i="20"/>
  <c r="S49" i="20"/>
  <c r="X48" i="20"/>
  <c r="W48" i="20"/>
  <c r="T48" i="20"/>
  <c r="S48" i="20"/>
  <c r="X47" i="20"/>
  <c r="W47" i="20"/>
  <c r="T47" i="20"/>
  <c r="S47" i="20"/>
  <c r="X46" i="20"/>
  <c r="W46" i="20"/>
  <c r="T46" i="20"/>
  <c r="S46" i="20"/>
  <c r="X45" i="20"/>
  <c r="W45" i="20"/>
  <c r="T45" i="20"/>
  <c r="S45" i="20"/>
  <c r="X44" i="20"/>
  <c r="W44" i="20"/>
  <c r="T44" i="20"/>
  <c r="S44" i="20"/>
  <c r="X43" i="20"/>
  <c r="W43" i="20"/>
  <c r="T43" i="20"/>
  <c r="S43" i="20"/>
  <c r="X42" i="20"/>
  <c r="W42" i="20"/>
  <c r="T42" i="20"/>
  <c r="S42" i="20"/>
  <c r="X41" i="20"/>
  <c r="W41" i="20"/>
  <c r="T41" i="20"/>
  <c r="S41" i="20"/>
  <c r="X40" i="20"/>
  <c r="W40" i="20"/>
  <c r="T40" i="20"/>
  <c r="S40" i="20"/>
  <c r="X39" i="20"/>
  <c r="W39" i="20"/>
  <c r="T39" i="20"/>
  <c r="S39" i="20"/>
  <c r="X38" i="20"/>
  <c r="W38" i="20"/>
  <c r="T38" i="20"/>
  <c r="S38" i="20"/>
  <c r="X37" i="20"/>
  <c r="W37" i="20"/>
  <c r="T37" i="20"/>
  <c r="S37" i="20"/>
  <c r="X36" i="20"/>
  <c r="W36" i="20"/>
  <c r="T36" i="20"/>
  <c r="S36" i="20"/>
  <c r="X35" i="20"/>
  <c r="W35" i="20"/>
  <c r="T35" i="20"/>
  <c r="S35" i="20"/>
  <c r="X34" i="20"/>
  <c r="W34" i="20"/>
  <c r="T34" i="20"/>
  <c r="S34" i="20"/>
  <c r="X33" i="20"/>
  <c r="W33" i="20"/>
  <c r="T33" i="20"/>
  <c r="S33" i="20"/>
  <c r="X32" i="20"/>
  <c r="W32" i="20"/>
  <c r="T32" i="20"/>
  <c r="S32" i="20"/>
  <c r="X31" i="20"/>
  <c r="W31" i="20"/>
  <c r="T31" i="20"/>
  <c r="S31" i="20"/>
  <c r="X30" i="20"/>
  <c r="W30" i="20"/>
  <c r="T30" i="20"/>
  <c r="S30" i="20"/>
  <c r="X29" i="20"/>
  <c r="W29" i="20"/>
  <c r="T29" i="20"/>
  <c r="S29" i="20"/>
  <c r="X28" i="20"/>
  <c r="W28" i="20"/>
  <c r="T28" i="20"/>
  <c r="S28" i="20"/>
  <c r="X27" i="20"/>
  <c r="W27" i="20"/>
  <c r="T27" i="20"/>
  <c r="S27" i="20"/>
  <c r="X25" i="20"/>
  <c r="W25" i="20"/>
  <c r="T25" i="20"/>
  <c r="S25" i="20"/>
  <c r="X24" i="20"/>
  <c r="W24" i="20"/>
  <c r="T24" i="20"/>
  <c r="S24" i="20"/>
  <c r="X23" i="20"/>
  <c r="W23" i="20"/>
  <c r="T23" i="20"/>
  <c r="S23" i="20"/>
  <c r="X22" i="20"/>
  <c r="W22" i="20"/>
  <c r="T22" i="20"/>
  <c r="S22" i="20"/>
  <c r="X21" i="20"/>
  <c r="W21" i="20"/>
  <c r="T21" i="20"/>
  <c r="S21" i="20"/>
  <c r="X20" i="20"/>
  <c r="W20" i="20"/>
  <c r="T20" i="20"/>
  <c r="S20" i="20"/>
  <c r="X19" i="20"/>
  <c r="W19" i="20"/>
  <c r="T19" i="20"/>
  <c r="S19" i="20"/>
  <c r="X18" i="20"/>
  <c r="W18" i="20"/>
  <c r="T18" i="20"/>
  <c r="S18" i="20"/>
  <c r="X17" i="20"/>
  <c r="W17" i="20"/>
  <c r="T17" i="20"/>
  <c r="S17" i="20"/>
  <c r="X16" i="20"/>
  <c r="W16" i="20"/>
  <c r="T16" i="20"/>
  <c r="S16" i="20"/>
  <c r="X15" i="20"/>
  <c r="W15" i="20"/>
  <c r="T15" i="20"/>
  <c r="S15" i="20"/>
  <c r="X14" i="20"/>
  <c r="W14" i="20"/>
  <c r="T14" i="20"/>
  <c r="S14" i="20"/>
  <c r="X13" i="20"/>
  <c r="W13" i="20"/>
  <c r="T13" i="20"/>
  <c r="S13" i="20"/>
  <c r="X12" i="20"/>
  <c r="W12" i="20"/>
  <c r="T12" i="20"/>
  <c r="S12" i="20"/>
  <c r="X11" i="20"/>
  <c r="W11" i="20"/>
  <c r="T11" i="20"/>
  <c r="S11" i="20"/>
  <c r="X10" i="20"/>
  <c r="W10" i="20"/>
  <c r="T10" i="20"/>
  <c r="S10" i="20"/>
  <c r="X9" i="20"/>
  <c r="W9" i="20"/>
  <c r="T9" i="20"/>
  <c r="S9" i="20"/>
  <c r="X8" i="20"/>
  <c r="W8" i="20"/>
  <c r="T8" i="20"/>
  <c r="S8" i="20"/>
  <c r="X7" i="20"/>
  <c r="W7" i="20"/>
  <c r="T7" i="20"/>
  <c r="S7" i="20"/>
  <c r="X6" i="20"/>
  <c r="W6" i="20"/>
  <c r="T6" i="20"/>
  <c r="S6" i="20"/>
  <c r="X5" i="20"/>
  <c r="W5" i="20"/>
  <c r="T5" i="20"/>
  <c r="S5" i="20"/>
  <c r="X4" i="20"/>
  <c r="W4" i="20"/>
  <c r="T4" i="20"/>
  <c r="S4" i="20"/>
  <c r="X3" i="20"/>
  <c r="W3" i="20"/>
  <c r="T3" i="20"/>
  <c r="S3" i="20"/>
  <c r="P2" i="20"/>
  <c r="N20" i="1" s="1"/>
  <c r="O2" i="20"/>
  <c r="J20" i="1" s="1"/>
  <c r="N2" i="20"/>
  <c r="M2" i="20"/>
  <c r="X49" i="19"/>
  <c r="W49" i="19"/>
  <c r="T49" i="19"/>
  <c r="S49" i="19"/>
  <c r="X48" i="19"/>
  <c r="W48" i="19"/>
  <c r="T48" i="19"/>
  <c r="S48" i="19"/>
  <c r="X47" i="19"/>
  <c r="W47" i="19"/>
  <c r="T47" i="19"/>
  <c r="S47" i="19"/>
  <c r="X46" i="19"/>
  <c r="W46" i="19"/>
  <c r="T46" i="19"/>
  <c r="S46" i="19"/>
  <c r="X45" i="19"/>
  <c r="W45" i="19"/>
  <c r="T45" i="19"/>
  <c r="S45" i="19"/>
  <c r="X44" i="19"/>
  <c r="W44" i="19"/>
  <c r="T44" i="19"/>
  <c r="S44" i="19"/>
  <c r="X43" i="19"/>
  <c r="W43" i="19"/>
  <c r="T43" i="19"/>
  <c r="S43" i="19"/>
  <c r="X42" i="19"/>
  <c r="W42" i="19"/>
  <c r="T42" i="19"/>
  <c r="S42" i="19"/>
  <c r="X41" i="19"/>
  <c r="W41" i="19"/>
  <c r="T41" i="19"/>
  <c r="S41" i="19"/>
  <c r="X40" i="19"/>
  <c r="W40" i="19"/>
  <c r="T40" i="19"/>
  <c r="S40" i="19"/>
  <c r="X39" i="19"/>
  <c r="W39" i="19"/>
  <c r="T39" i="19"/>
  <c r="S39" i="19"/>
  <c r="X38" i="19"/>
  <c r="W38" i="19"/>
  <c r="T38" i="19"/>
  <c r="S38" i="19"/>
  <c r="X37" i="19"/>
  <c r="W37" i="19"/>
  <c r="T37" i="19"/>
  <c r="S37" i="19"/>
  <c r="X36" i="19"/>
  <c r="W36" i="19"/>
  <c r="T36" i="19"/>
  <c r="S36" i="19"/>
  <c r="X35" i="19"/>
  <c r="W35" i="19"/>
  <c r="T35" i="19"/>
  <c r="S35" i="19"/>
  <c r="X34" i="19"/>
  <c r="W34" i="19"/>
  <c r="T34" i="19"/>
  <c r="S34" i="19"/>
  <c r="X33" i="19"/>
  <c r="W33" i="19"/>
  <c r="T33" i="19"/>
  <c r="S33" i="19"/>
  <c r="X32" i="19"/>
  <c r="W32" i="19"/>
  <c r="T32" i="19"/>
  <c r="S32" i="19"/>
  <c r="X31" i="19"/>
  <c r="W31" i="19"/>
  <c r="T31" i="19"/>
  <c r="S31" i="19"/>
  <c r="X30" i="19"/>
  <c r="W30" i="19"/>
  <c r="T30" i="19"/>
  <c r="S30" i="19"/>
  <c r="X29" i="19"/>
  <c r="W29" i="19"/>
  <c r="T29" i="19"/>
  <c r="S29" i="19"/>
  <c r="X28" i="19"/>
  <c r="W28" i="19"/>
  <c r="T28" i="19"/>
  <c r="S28" i="19"/>
  <c r="X27" i="19"/>
  <c r="W27" i="19"/>
  <c r="T27" i="19"/>
  <c r="S27" i="19"/>
  <c r="X25" i="19"/>
  <c r="W25" i="19"/>
  <c r="T25" i="19"/>
  <c r="S25" i="19"/>
  <c r="X24" i="19"/>
  <c r="W24" i="19"/>
  <c r="T24" i="19"/>
  <c r="S24" i="19"/>
  <c r="X23" i="19"/>
  <c r="W23" i="19"/>
  <c r="T23" i="19"/>
  <c r="S23" i="19"/>
  <c r="X22" i="19"/>
  <c r="W22" i="19"/>
  <c r="T22" i="19"/>
  <c r="S22" i="19"/>
  <c r="X21" i="19"/>
  <c r="W21" i="19"/>
  <c r="T21" i="19"/>
  <c r="S21" i="19"/>
  <c r="X20" i="19"/>
  <c r="W20" i="19"/>
  <c r="T20" i="19"/>
  <c r="S20" i="19"/>
  <c r="X19" i="19"/>
  <c r="W19" i="19"/>
  <c r="T19" i="19"/>
  <c r="S19" i="19"/>
  <c r="X18" i="19"/>
  <c r="W18" i="19"/>
  <c r="T18" i="19"/>
  <c r="S18" i="19"/>
  <c r="X17" i="19"/>
  <c r="W17" i="19"/>
  <c r="T17" i="19"/>
  <c r="S17" i="19"/>
  <c r="X16" i="19"/>
  <c r="W16" i="19"/>
  <c r="T16" i="19"/>
  <c r="S16" i="19"/>
  <c r="X15" i="19"/>
  <c r="W15" i="19"/>
  <c r="T15" i="19"/>
  <c r="S15" i="19"/>
  <c r="X14" i="19"/>
  <c r="W14" i="19"/>
  <c r="T14" i="19"/>
  <c r="S14" i="19"/>
  <c r="X13" i="19"/>
  <c r="W13" i="19"/>
  <c r="T13" i="19"/>
  <c r="S13" i="19"/>
  <c r="X12" i="19"/>
  <c r="W12" i="19"/>
  <c r="T12" i="19"/>
  <c r="S12" i="19"/>
  <c r="X11" i="19"/>
  <c r="W11" i="19"/>
  <c r="T11" i="19"/>
  <c r="S11" i="19"/>
  <c r="X10" i="19"/>
  <c r="W10" i="19"/>
  <c r="T10" i="19"/>
  <c r="S10" i="19"/>
  <c r="X9" i="19"/>
  <c r="W9" i="19"/>
  <c r="T9" i="19"/>
  <c r="S9" i="19"/>
  <c r="X8" i="19"/>
  <c r="W8" i="19"/>
  <c r="T8" i="19"/>
  <c r="S8" i="19"/>
  <c r="X7" i="19"/>
  <c r="W7" i="19"/>
  <c r="T7" i="19"/>
  <c r="S7" i="19"/>
  <c r="X6" i="19"/>
  <c r="W6" i="19"/>
  <c r="T6" i="19"/>
  <c r="S6" i="19"/>
  <c r="X5" i="19"/>
  <c r="W5" i="19"/>
  <c r="T5" i="19"/>
  <c r="S5" i="19"/>
  <c r="X4" i="19"/>
  <c r="W4" i="19"/>
  <c r="T4" i="19"/>
  <c r="S4" i="19"/>
  <c r="X3" i="19"/>
  <c r="W3" i="19"/>
  <c r="T3" i="19"/>
  <c r="S3" i="19"/>
  <c r="P2" i="19"/>
  <c r="N19" i="1" s="1"/>
  <c r="O2" i="19"/>
  <c r="J19" i="1" s="1"/>
  <c r="N2" i="19"/>
  <c r="M2" i="19"/>
  <c r="X49" i="18"/>
  <c r="W49" i="18"/>
  <c r="T49" i="18"/>
  <c r="S49" i="18"/>
  <c r="X48" i="18"/>
  <c r="W48" i="18"/>
  <c r="T48" i="18"/>
  <c r="S48" i="18"/>
  <c r="X47" i="18"/>
  <c r="W47" i="18"/>
  <c r="T47" i="18"/>
  <c r="S47" i="18"/>
  <c r="X46" i="18"/>
  <c r="W46" i="18"/>
  <c r="T46" i="18"/>
  <c r="S46" i="18"/>
  <c r="X45" i="18"/>
  <c r="W45" i="18"/>
  <c r="T45" i="18"/>
  <c r="S45" i="18"/>
  <c r="X44" i="18"/>
  <c r="W44" i="18"/>
  <c r="T44" i="18"/>
  <c r="S44" i="18"/>
  <c r="X43" i="18"/>
  <c r="W43" i="18"/>
  <c r="T43" i="18"/>
  <c r="S43" i="18"/>
  <c r="X42" i="18"/>
  <c r="W42" i="18"/>
  <c r="T42" i="18"/>
  <c r="S42" i="18"/>
  <c r="X41" i="18"/>
  <c r="W41" i="18"/>
  <c r="T41" i="18"/>
  <c r="S41" i="18"/>
  <c r="X40" i="18"/>
  <c r="W40" i="18"/>
  <c r="T40" i="18"/>
  <c r="S40" i="18"/>
  <c r="X39" i="18"/>
  <c r="W39" i="18"/>
  <c r="T39" i="18"/>
  <c r="S39" i="18"/>
  <c r="X38" i="18"/>
  <c r="W38" i="18"/>
  <c r="T38" i="18"/>
  <c r="S38" i="18"/>
  <c r="X37" i="18"/>
  <c r="W37" i="18"/>
  <c r="T37" i="18"/>
  <c r="S37" i="18"/>
  <c r="X36" i="18"/>
  <c r="W36" i="18"/>
  <c r="T36" i="18"/>
  <c r="S36" i="18"/>
  <c r="X35" i="18"/>
  <c r="W35" i="18"/>
  <c r="T35" i="18"/>
  <c r="S35" i="18"/>
  <c r="X34" i="18"/>
  <c r="W34" i="18"/>
  <c r="T34" i="18"/>
  <c r="S34" i="18"/>
  <c r="X33" i="18"/>
  <c r="W33" i="18"/>
  <c r="T33" i="18"/>
  <c r="S33" i="18"/>
  <c r="X32" i="18"/>
  <c r="W32" i="18"/>
  <c r="T32" i="18"/>
  <c r="S32" i="18"/>
  <c r="X31" i="18"/>
  <c r="W31" i="18"/>
  <c r="T31" i="18"/>
  <c r="S31" i="18"/>
  <c r="X30" i="18"/>
  <c r="W30" i="18"/>
  <c r="T30" i="18"/>
  <c r="S30" i="18"/>
  <c r="X29" i="18"/>
  <c r="W29" i="18"/>
  <c r="T29" i="18"/>
  <c r="S29" i="18"/>
  <c r="X28" i="18"/>
  <c r="W28" i="18"/>
  <c r="T28" i="18"/>
  <c r="S28" i="18"/>
  <c r="X27" i="18"/>
  <c r="W27" i="18"/>
  <c r="T27" i="18"/>
  <c r="S27" i="18"/>
  <c r="X25" i="18"/>
  <c r="W25" i="18"/>
  <c r="T25" i="18"/>
  <c r="S25" i="18"/>
  <c r="X24" i="18"/>
  <c r="W24" i="18"/>
  <c r="T24" i="18"/>
  <c r="S24" i="18"/>
  <c r="X23" i="18"/>
  <c r="W23" i="18"/>
  <c r="T23" i="18"/>
  <c r="S23" i="18"/>
  <c r="X22" i="18"/>
  <c r="W22" i="18"/>
  <c r="T22" i="18"/>
  <c r="S22" i="18"/>
  <c r="X21" i="18"/>
  <c r="W21" i="18"/>
  <c r="T21" i="18"/>
  <c r="S21" i="18"/>
  <c r="X20" i="18"/>
  <c r="W20" i="18"/>
  <c r="T20" i="18"/>
  <c r="S20" i="18"/>
  <c r="X19" i="18"/>
  <c r="W19" i="18"/>
  <c r="T19" i="18"/>
  <c r="S19" i="18"/>
  <c r="X18" i="18"/>
  <c r="W18" i="18"/>
  <c r="T18" i="18"/>
  <c r="S18" i="18"/>
  <c r="X17" i="18"/>
  <c r="W17" i="18"/>
  <c r="T17" i="18"/>
  <c r="S17" i="18"/>
  <c r="X16" i="18"/>
  <c r="W16" i="18"/>
  <c r="T16" i="18"/>
  <c r="S16" i="18"/>
  <c r="X15" i="18"/>
  <c r="W15" i="18"/>
  <c r="T15" i="18"/>
  <c r="S15" i="18"/>
  <c r="X14" i="18"/>
  <c r="W14" i="18"/>
  <c r="T14" i="18"/>
  <c r="S14" i="18"/>
  <c r="X13" i="18"/>
  <c r="W13" i="18"/>
  <c r="T13" i="18"/>
  <c r="S13" i="18"/>
  <c r="X12" i="18"/>
  <c r="W12" i="18"/>
  <c r="T12" i="18"/>
  <c r="S12" i="18"/>
  <c r="X11" i="18"/>
  <c r="W11" i="18"/>
  <c r="T11" i="18"/>
  <c r="S11" i="18"/>
  <c r="X10" i="18"/>
  <c r="W10" i="18"/>
  <c r="T10" i="18"/>
  <c r="S10" i="18"/>
  <c r="X9" i="18"/>
  <c r="W9" i="18"/>
  <c r="T9" i="18"/>
  <c r="S9" i="18"/>
  <c r="X8" i="18"/>
  <c r="W8" i="18"/>
  <c r="T8" i="18"/>
  <c r="S8" i="18"/>
  <c r="X7" i="18"/>
  <c r="W7" i="18"/>
  <c r="T7" i="18"/>
  <c r="S7" i="18"/>
  <c r="X6" i="18"/>
  <c r="W6" i="18"/>
  <c r="T6" i="18"/>
  <c r="S6" i="18"/>
  <c r="X5" i="18"/>
  <c r="W5" i="18"/>
  <c r="T5" i="18"/>
  <c r="S5" i="18"/>
  <c r="X4" i="18"/>
  <c r="W4" i="18"/>
  <c r="T4" i="18"/>
  <c r="S4" i="18"/>
  <c r="X3" i="18"/>
  <c r="W3" i="18"/>
  <c r="T3" i="18"/>
  <c r="S3" i="18"/>
  <c r="P2" i="18"/>
  <c r="N18" i="1" s="1"/>
  <c r="O2" i="18"/>
  <c r="J18" i="1" s="1"/>
  <c r="N2" i="18"/>
  <c r="M2" i="18"/>
  <c r="X49" i="17"/>
  <c r="W49" i="17"/>
  <c r="T49" i="17"/>
  <c r="S49" i="17"/>
  <c r="X48" i="17"/>
  <c r="W48" i="17"/>
  <c r="T48" i="17"/>
  <c r="S48" i="17"/>
  <c r="X47" i="17"/>
  <c r="W47" i="17"/>
  <c r="T47" i="17"/>
  <c r="S47" i="17"/>
  <c r="X46" i="17"/>
  <c r="W46" i="17"/>
  <c r="T46" i="17"/>
  <c r="S46" i="17"/>
  <c r="X45" i="17"/>
  <c r="W45" i="17"/>
  <c r="T45" i="17"/>
  <c r="S45" i="17"/>
  <c r="X44" i="17"/>
  <c r="W44" i="17"/>
  <c r="T44" i="17"/>
  <c r="S44" i="17"/>
  <c r="X43" i="17"/>
  <c r="W43" i="17"/>
  <c r="T43" i="17"/>
  <c r="S43" i="17"/>
  <c r="X42" i="17"/>
  <c r="W42" i="17"/>
  <c r="T42" i="17"/>
  <c r="S42" i="17"/>
  <c r="X41" i="17"/>
  <c r="W41" i="17"/>
  <c r="T41" i="17"/>
  <c r="S41" i="17"/>
  <c r="X40" i="17"/>
  <c r="W40" i="17"/>
  <c r="T40" i="17"/>
  <c r="S40" i="17"/>
  <c r="X39" i="17"/>
  <c r="W39" i="17"/>
  <c r="T39" i="17"/>
  <c r="S39" i="17"/>
  <c r="X38" i="17"/>
  <c r="W38" i="17"/>
  <c r="T38" i="17"/>
  <c r="S38" i="17"/>
  <c r="X37" i="17"/>
  <c r="W37" i="17"/>
  <c r="T37" i="17"/>
  <c r="S37" i="17"/>
  <c r="X36" i="17"/>
  <c r="W36" i="17"/>
  <c r="T36" i="17"/>
  <c r="S36" i="17"/>
  <c r="X35" i="17"/>
  <c r="W35" i="17"/>
  <c r="T35" i="17"/>
  <c r="S35" i="17"/>
  <c r="X34" i="17"/>
  <c r="W34" i="17"/>
  <c r="T34" i="17"/>
  <c r="S34" i="17"/>
  <c r="X33" i="17"/>
  <c r="W33" i="17"/>
  <c r="T33" i="17"/>
  <c r="S33" i="17"/>
  <c r="X32" i="17"/>
  <c r="W32" i="17"/>
  <c r="T32" i="17"/>
  <c r="S32" i="17"/>
  <c r="X31" i="17"/>
  <c r="W31" i="17"/>
  <c r="T31" i="17"/>
  <c r="S31" i="17"/>
  <c r="X30" i="17"/>
  <c r="W30" i="17"/>
  <c r="T30" i="17"/>
  <c r="S30" i="17"/>
  <c r="X29" i="17"/>
  <c r="W29" i="17"/>
  <c r="T29" i="17"/>
  <c r="S29" i="17"/>
  <c r="X28" i="17"/>
  <c r="W28" i="17"/>
  <c r="T28" i="17"/>
  <c r="S28" i="17"/>
  <c r="X27" i="17"/>
  <c r="W27" i="17"/>
  <c r="T27" i="17"/>
  <c r="S27" i="17"/>
  <c r="X25" i="17"/>
  <c r="W25" i="17"/>
  <c r="T25" i="17"/>
  <c r="S25" i="17"/>
  <c r="X24" i="17"/>
  <c r="W24" i="17"/>
  <c r="T24" i="17"/>
  <c r="S24" i="17"/>
  <c r="X23" i="17"/>
  <c r="W23" i="17"/>
  <c r="T23" i="17"/>
  <c r="S23" i="17"/>
  <c r="X22" i="17"/>
  <c r="W22" i="17"/>
  <c r="T22" i="17"/>
  <c r="S22" i="17"/>
  <c r="X21" i="17"/>
  <c r="W21" i="17"/>
  <c r="T21" i="17"/>
  <c r="S21" i="17"/>
  <c r="X20" i="17"/>
  <c r="W20" i="17"/>
  <c r="T20" i="17"/>
  <c r="S20" i="17"/>
  <c r="X19" i="17"/>
  <c r="W19" i="17"/>
  <c r="T19" i="17"/>
  <c r="S19" i="17"/>
  <c r="X18" i="17"/>
  <c r="W18" i="17"/>
  <c r="T18" i="17"/>
  <c r="S18" i="17"/>
  <c r="X17" i="17"/>
  <c r="W17" i="17"/>
  <c r="T17" i="17"/>
  <c r="S17" i="17"/>
  <c r="X16" i="17"/>
  <c r="W16" i="17"/>
  <c r="T16" i="17"/>
  <c r="S16" i="17"/>
  <c r="X15" i="17"/>
  <c r="W15" i="17"/>
  <c r="T15" i="17"/>
  <c r="S15" i="17"/>
  <c r="X14" i="17"/>
  <c r="W14" i="17"/>
  <c r="T14" i="17"/>
  <c r="S14" i="17"/>
  <c r="X13" i="17"/>
  <c r="W13" i="17"/>
  <c r="T13" i="17"/>
  <c r="S13" i="17"/>
  <c r="X12" i="17"/>
  <c r="W12" i="17"/>
  <c r="T12" i="17"/>
  <c r="S12" i="17"/>
  <c r="X11" i="17"/>
  <c r="W11" i="17"/>
  <c r="T11" i="17"/>
  <c r="S11" i="17"/>
  <c r="X10" i="17"/>
  <c r="W10" i="17"/>
  <c r="T10" i="17"/>
  <c r="S10" i="17"/>
  <c r="X9" i="17"/>
  <c r="W9" i="17"/>
  <c r="T9" i="17"/>
  <c r="S9" i="17"/>
  <c r="X8" i="17"/>
  <c r="W8" i="17"/>
  <c r="T8" i="17"/>
  <c r="S8" i="17"/>
  <c r="X7" i="17"/>
  <c r="W7" i="17"/>
  <c r="T7" i="17"/>
  <c r="S7" i="17"/>
  <c r="X6" i="17"/>
  <c r="W6" i="17"/>
  <c r="T6" i="17"/>
  <c r="S6" i="17"/>
  <c r="X5" i="17"/>
  <c r="W5" i="17"/>
  <c r="T5" i="17"/>
  <c r="S5" i="17"/>
  <c r="X4" i="17"/>
  <c r="W4" i="17"/>
  <c r="T4" i="17"/>
  <c r="S4" i="17"/>
  <c r="X3" i="17"/>
  <c r="W3" i="17"/>
  <c r="T3" i="17"/>
  <c r="S3" i="17"/>
  <c r="P2" i="17"/>
  <c r="N17" i="1" s="1"/>
  <c r="O2" i="17"/>
  <c r="J17" i="1" s="1"/>
  <c r="N2" i="17"/>
  <c r="M2" i="17"/>
  <c r="X49" i="16"/>
  <c r="W49" i="16"/>
  <c r="T49" i="16"/>
  <c r="S49" i="16"/>
  <c r="X48" i="16"/>
  <c r="W48" i="16"/>
  <c r="T48" i="16"/>
  <c r="S48" i="16"/>
  <c r="X47" i="16"/>
  <c r="W47" i="16"/>
  <c r="T47" i="16"/>
  <c r="S47" i="16"/>
  <c r="X46" i="16"/>
  <c r="W46" i="16"/>
  <c r="T46" i="16"/>
  <c r="S46" i="16"/>
  <c r="X45" i="16"/>
  <c r="W45" i="16"/>
  <c r="T45" i="16"/>
  <c r="S45" i="16"/>
  <c r="X44" i="16"/>
  <c r="W44" i="16"/>
  <c r="T44" i="16"/>
  <c r="S44" i="16"/>
  <c r="X43" i="16"/>
  <c r="W43" i="16"/>
  <c r="T43" i="16"/>
  <c r="S43" i="16"/>
  <c r="X42" i="16"/>
  <c r="W42" i="16"/>
  <c r="T42" i="16"/>
  <c r="S42" i="16"/>
  <c r="X41" i="16"/>
  <c r="W41" i="16"/>
  <c r="T41" i="16"/>
  <c r="S41" i="16"/>
  <c r="X40" i="16"/>
  <c r="W40" i="16"/>
  <c r="T40" i="16"/>
  <c r="S40" i="16"/>
  <c r="X39" i="16"/>
  <c r="W39" i="16"/>
  <c r="T39" i="16"/>
  <c r="S39" i="16"/>
  <c r="X38" i="16"/>
  <c r="W38" i="16"/>
  <c r="T38" i="16"/>
  <c r="S38" i="16"/>
  <c r="X37" i="16"/>
  <c r="W37" i="16"/>
  <c r="T37" i="16"/>
  <c r="S37" i="16"/>
  <c r="X36" i="16"/>
  <c r="W36" i="16"/>
  <c r="T36" i="16"/>
  <c r="S36" i="16"/>
  <c r="X35" i="16"/>
  <c r="W35" i="16"/>
  <c r="T35" i="16"/>
  <c r="S35" i="16"/>
  <c r="X34" i="16"/>
  <c r="W34" i="16"/>
  <c r="T34" i="16"/>
  <c r="S34" i="16"/>
  <c r="X33" i="16"/>
  <c r="W33" i="16"/>
  <c r="T33" i="16"/>
  <c r="S33" i="16"/>
  <c r="X32" i="16"/>
  <c r="W32" i="16"/>
  <c r="T32" i="16"/>
  <c r="S32" i="16"/>
  <c r="X31" i="16"/>
  <c r="W31" i="16"/>
  <c r="T31" i="16"/>
  <c r="S31" i="16"/>
  <c r="X30" i="16"/>
  <c r="W30" i="16"/>
  <c r="T30" i="16"/>
  <c r="S30" i="16"/>
  <c r="X29" i="16"/>
  <c r="W29" i="16"/>
  <c r="T29" i="16"/>
  <c r="S29" i="16"/>
  <c r="X28" i="16"/>
  <c r="W28" i="16"/>
  <c r="T28" i="16"/>
  <c r="S28" i="16"/>
  <c r="X27" i="16"/>
  <c r="W27" i="16"/>
  <c r="T27" i="16"/>
  <c r="S27" i="16"/>
  <c r="X25" i="16"/>
  <c r="W25" i="16"/>
  <c r="T25" i="16"/>
  <c r="S25" i="16"/>
  <c r="X24" i="16"/>
  <c r="W24" i="16"/>
  <c r="T24" i="16"/>
  <c r="S24" i="16"/>
  <c r="X23" i="16"/>
  <c r="W23" i="16"/>
  <c r="T23" i="16"/>
  <c r="S23" i="16"/>
  <c r="X22" i="16"/>
  <c r="W22" i="16"/>
  <c r="T22" i="16"/>
  <c r="S22" i="16"/>
  <c r="X21" i="16"/>
  <c r="W21" i="16"/>
  <c r="T21" i="16"/>
  <c r="S21" i="16"/>
  <c r="X20" i="16"/>
  <c r="W20" i="16"/>
  <c r="T20" i="16"/>
  <c r="S20" i="16"/>
  <c r="X19" i="16"/>
  <c r="W19" i="16"/>
  <c r="T19" i="16"/>
  <c r="S19" i="16"/>
  <c r="X18" i="16"/>
  <c r="W18" i="16"/>
  <c r="T18" i="16"/>
  <c r="S18" i="16"/>
  <c r="X17" i="16"/>
  <c r="W17" i="16"/>
  <c r="T17" i="16"/>
  <c r="S17" i="16"/>
  <c r="X16" i="16"/>
  <c r="W16" i="16"/>
  <c r="T16" i="16"/>
  <c r="S16" i="16"/>
  <c r="X15" i="16"/>
  <c r="W15" i="16"/>
  <c r="T15" i="16"/>
  <c r="S15" i="16"/>
  <c r="X14" i="16"/>
  <c r="W14" i="16"/>
  <c r="T14" i="16"/>
  <c r="S14" i="16"/>
  <c r="X13" i="16"/>
  <c r="W13" i="16"/>
  <c r="T13" i="16"/>
  <c r="S13" i="16"/>
  <c r="X12" i="16"/>
  <c r="W12" i="16"/>
  <c r="T12" i="16"/>
  <c r="S12" i="16"/>
  <c r="X11" i="16"/>
  <c r="W11" i="16"/>
  <c r="T11" i="16"/>
  <c r="S11" i="16"/>
  <c r="X10" i="16"/>
  <c r="W10" i="16"/>
  <c r="T10" i="16"/>
  <c r="S10" i="16"/>
  <c r="X9" i="16"/>
  <c r="W9" i="16"/>
  <c r="T9" i="16"/>
  <c r="S9" i="16"/>
  <c r="X8" i="16"/>
  <c r="W8" i="16"/>
  <c r="T8" i="16"/>
  <c r="S8" i="16"/>
  <c r="X7" i="16"/>
  <c r="W7" i="16"/>
  <c r="T7" i="16"/>
  <c r="S7" i="16"/>
  <c r="X6" i="16"/>
  <c r="W6" i="16"/>
  <c r="T6" i="16"/>
  <c r="S6" i="16"/>
  <c r="X5" i="16"/>
  <c r="W5" i="16"/>
  <c r="T5" i="16"/>
  <c r="S5" i="16"/>
  <c r="X4" i="16"/>
  <c r="W4" i="16"/>
  <c r="T4" i="16"/>
  <c r="S4" i="16"/>
  <c r="X3" i="16"/>
  <c r="W3" i="16"/>
  <c r="T3" i="16"/>
  <c r="S3" i="16"/>
  <c r="P2" i="16"/>
  <c r="N16" i="1" s="1"/>
  <c r="O2" i="16"/>
  <c r="J16" i="1" s="1"/>
  <c r="N2" i="16"/>
  <c r="M2" i="16"/>
  <c r="X49" i="15"/>
  <c r="W49" i="15"/>
  <c r="T49" i="15"/>
  <c r="S49" i="15"/>
  <c r="X48" i="15"/>
  <c r="W48" i="15"/>
  <c r="T48" i="15"/>
  <c r="S48" i="15"/>
  <c r="X47" i="15"/>
  <c r="W47" i="15"/>
  <c r="T47" i="15"/>
  <c r="S47" i="15"/>
  <c r="X46" i="15"/>
  <c r="W46" i="15"/>
  <c r="T46" i="15"/>
  <c r="S46" i="15"/>
  <c r="X45" i="15"/>
  <c r="W45" i="15"/>
  <c r="T45" i="15"/>
  <c r="S45" i="15"/>
  <c r="X44" i="15"/>
  <c r="W44" i="15"/>
  <c r="T44" i="15"/>
  <c r="S44" i="15"/>
  <c r="X43" i="15"/>
  <c r="W43" i="15"/>
  <c r="T43" i="15"/>
  <c r="S43" i="15"/>
  <c r="X42" i="15"/>
  <c r="W42" i="15"/>
  <c r="T42" i="15"/>
  <c r="S42" i="15"/>
  <c r="X41" i="15"/>
  <c r="W41" i="15"/>
  <c r="T41" i="15"/>
  <c r="S41" i="15"/>
  <c r="X40" i="15"/>
  <c r="W40" i="15"/>
  <c r="T40" i="15"/>
  <c r="S40" i="15"/>
  <c r="X39" i="15"/>
  <c r="W39" i="15"/>
  <c r="T39" i="15"/>
  <c r="S39" i="15"/>
  <c r="X38" i="15"/>
  <c r="W38" i="15"/>
  <c r="T38" i="15"/>
  <c r="S38" i="15"/>
  <c r="X37" i="15"/>
  <c r="W37" i="15"/>
  <c r="T37" i="15"/>
  <c r="S37" i="15"/>
  <c r="X36" i="15"/>
  <c r="W36" i="15"/>
  <c r="T36" i="15"/>
  <c r="S36" i="15"/>
  <c r="X35" i="15"/>
  <c r="W35" i="15"/>
  <c r="T35" i="15"/>
  <c r="S35" i="15"/>
  <c r="X34" i="15"/>
  <c r="W34" i="15"/>
  <c r="T34" i="15"/>
  <c r="S34" i="15"/>
  <c r="X33" i="15"/>
  <c r="W33" i="15"/>
  <c r="T33" i="15"/>
  <c r="S33" i="15"/>
  <c r="X32" i="15"/>
  <c r="W32" i="15"/>
  <c r="T32" i="15"/>
  <c r="S32" i="15"/>
  <c r="X31" i="15"/>
  <c r="W31" i="15"/>
  <c r="T31" i="15"/>
  <c r="S31" i="15"/>
  <c r="X30" i="15"/>
  <c r="W30" i="15"/>
  <c r="T30" i="15"/>
  <c r="S30" i="15"/>
  <c r="X29" i="15"/>
  <c r="W29" i="15"/>
  <c r="T29" i="15"/>
  <c r="S29" i="15"/>
  <c r="X28" i="15"/>
  <c r="W28" i="15"/>
  <c r="T28" i="15"/>
  <c r="S28" i="15"/>
  <c r="X27" i="15"/>
  <c r="W27" i="15"/>
  <c r="T27" i="15"/>
  <c r="S27" i="15"/>
  <c r="X25" i="15"/>
  <c r="W25" i="15"/>
  <c r="T25" i="15"/>
  <c r="S25" i="15"/>
  <c r="X24" i="15"/>
  <c r="W24" i="15"/>
  <c r="T24" i="15"/>
  <c r="S24" i="15"/>
  <c r="X23" i="15"/>
  <c r="W23" i="15"/>
  <c r="T23" i="15"/>
  <c r="S23" i="15"/>
  <c r="X22" i="15"/>
  <c r="W22" i="15"/>
  <c r="T22" i="15"/>
  <c r="S22" i="15"/>
  <c r="X21" i="15"/>
  <c r="W21" i="15"/>
  <c r="T21" i="15"/>
  <c r="S21" i="15"/>
  <c r="X20" i="15"/>
  <c r="W20" i="15"/>
  <c r="T20" i="15"/>
  <c r="S20" i="15"/>
  <c r="X19" i="15"/>
  <c r="W19" i="15"/>
  <c r="T19" i="15"/>
  <c r="S19" i="15"/>
  <c r="X18" i="15"/>
  <c r="W18" i="15"/>
  <c r="T18" i="15"/>
  <c r="S18" i="15"/>
  <c r="X17" i="15"/>
  <c r="W17" i="15"/>
  <c r="T17" i="15"/>
  <c r="S17" i="15"/>
  <c r="X16" i="15"/>
  <c r="W16" i="15"/>
  <c r="T16" i="15"/>
  <c r="S16" i="15"/>
  <c r="X15" i="15"/>
  <c r="W15" i="15"/>
  <c r="T15" i="15"/>
  <c r="S15" i="15"/>
  <c r="X14" i="15"/>
  <c r="W14" i="15"/>
  <c r="T14" i="15"/>
  <c r="S14" i="15"/>
  <c r="X13" i="15"/>
  <c r="W13" i="15"/>
  <c r="T13" i="15"/>
  <c r="S13" i="15"/>
  <c r="X12" i="15"/>
  <c r="W12" i="15"/>
  <c r="T12" i="15"/>
  <c r="S12" i="15"/>
  <c r="X11" i="15"/>
  <c r="W11" i="15"/>
  <c r="T11" i="15"/>
  <c r="S11" i="15"/>
  <c r="X10" i="15"/>
  <c r="W10" i="15"/>
  <c r="T10" i="15"/>
  <c r="S10" i="15"/>
  <c r="X9" i="15"/>
  <c r="W9" i="15"/>
  <c r="T9" i="15"/>
  <c r="S9" i="15"/>
  <c r="X8" i="15"/>
  <c r="W8" i="15"/>
  <c r="T8" i="15"/>
  <c r="S8" i="15"/>
  <c r="X7" i="15"/>
  <c r="W7" i="15"/>
  <c r="T7" i="15"/>
  <c r="S7" i="15"/>
  <c r="X6" i="15"/>
  <c r="W6" i="15"/>
  <c r="T6" i="15"/>
  <c r="S6" i="15"/>
  <c r="X5" i="15"/>
  <c r="W5" i="15"/>
  <c r="T5" i="15"/>
  <c r="S5" i="15"/>
  <c r="X4" i="15"/>
  <c r="W4" i="15"/>
  <c r="T4" i="15"/>
  <c r="S4" i="15"/>
  <c r="X3" i="15"/>
  <c r="W3" i="15"/>
  <c r="T3" i="15"/>
  <c r="S3" i="15"/>
  <c r="P2" i="15"/>
  <c r="N15" i="1" s="1"/>
  <c r="O2" i="15"/>
  <c r="J15" i="1" s="1"/>
  <c r="N2" i="15"/>
  <c r="M2" i="15"/>
  <c r="X49" i="14"/>
  <c r="W49" i="14"/>
  <c r="T49" i="14"/>
  <c r="S49" i="14"/>
  <c r="X48" i="14"/>
  <c r="W48" i="14"/>
  <c r="T48" i="14"/>
  <c r="S48" i="14"/>
  <c r="X47" i="14"/>
  <c r="W47" i="14"/>
  <c r="T47" i="14"/>
  <c r="S47" i="14"/>
  <c r="X46" i="14"/>
  <c r="W46" i="14"/>
  <c r="T46" i="14"/>
  <c r="S46" i="14"/>
  <c r="X45" i="14"/>
  <c r="W45" i="14"/>
  <c r="T45" i="14"/>
  <c r="S45" i="14"/>
  <c r="X44" i="14"/>
  <c r="W44" i="14"/>
  <c r="T44" i="14"/>
  <c r="S44" i="14"/>
  <c r="X43" i="14"/>
  <c r="W43" i="14"/>
  <c r="T43" i="14"/>
  <c r="S43" i="14"/>
  <c r="X42" i="14"/>
  <c r="W42" i="14"/>
  <c r="T42" i="14"/>
  <c r="S42" i="14"/>
  <c r="X41" i="14"/>
  <c r="W41" i="14"/>
  <c r="T41" i="14"/>
  <c r="S41" i="14"/>
  <c r="X40" i="14"/>
  <c r="W40" i="14"/>
  <c r="T40" i="14"/>
  <c r="S40" i="14"/>
  <c r="X39" i="14"/>
  <c r="W39" i="14"/>
  <c r="T39" i="14"/>
  <c r="S39" i="14"/>
  <c r="X38" i="14"/>
  <c r="W38" i="14"/>
  <c r="T38" i="14"/>
  <c r="S38" i="14"/>
  <c r="X37" i="14"/>
  <c r="W37" i="14"/>
  <c r="T37" i="14"/>
  <c r="S37" i="14"/>
  <c r="X36" i="14"/>
  <c r="W36" i="14"/>
  <c r="T36" i="14"/>
  <c r="S36" i="14"/>
  <c r="X35" i="14"/>
  <c r="W35" i="14"/>
  <c r="T35" i="14"/>
  <c r="S35" i="14"/>
  <c r="X34" i="14"/>
  <c r="W34" i="14"/>
  <c r="T34" i="14"/>
  <c r="S34" i="14"/>
  <c r="X33" i="14"/>
  <c r="W33" i="14"/>
  <c r="T33" i="14"/>
  <c r="S33" i="14"/>
  <c r="X32" i="14"/>
  <c r="W32" i="14"/>
  <c r="T32" i="14"/>
  <c r="S32" i="14"/>
  <c r="X31" i="14"/>
  <c r="W31" i="14"/>
  <c r="T31" i="14"/>
  <c r="S31" i="14"/>
  <c r="X30" i="14"/>
  <c r="W30" i="14"/>
  <c r="T30" i="14"/>
  <c r="S30" i="14"/>
  <c r="X29" i="14"/>
  <c r="W29" i="14"/>
  <c r="T29" i="14"/>
  <c r="S29" i="14"/>
  <c r="X28" i="14"/>
  <c r="W28" i="14"/>
  <c r="T28" i="14"/>
  <c r="S28" i="14"/>
  <c r="X27" i="14"/>
  <c r="W27" i="14"/>
  <c r="T27" i="14"/>
  <c r="S27" i="14"/>
  <c r="X25" i="14"/>
  <c r="W25" i="14"/>
  <c r="T25" i="14"/>
  <c r="S25" i="14"/>
  <c r="X24" i="14"/>
  <c r="W24" i="14"/>
  <c r="T24" i="14"/>
  <c r="S24" i="14"/>
  <c r="X23" i="14"/>
  <c r="W23" i="14"/>
  <c r="T23" i="14"/>
  <c r="S23" i="14"/>
  <c r="X22" i="14"/>
  <c r="W22" i="14"/>
  <c r="T22" i="14"/>
  <c r="S22" i="14"/>
  <c r="X21" i="14"/>
  <c r="W21" i="14"/>
  <c r="T21" i="14"/>
  <c r="S21" i="14"/>
  <c r="X20" i="14"/>
  <c r="W20" i="14"/>
  <c r="T20" i="14"/>
  <c r="S20" i="14"/>
  <c r="X19" i="14"/>
  <c r="W19" i="14"/>
  <c r="T19" i="14"/>
  <c r="S19" i="14"/>
  <c r="X18" i="14"/>
  <c r="W18" i="14"/>
  <c r="T18" i="14"/>
  <c r="S18" i="14"/>
  <c r="X17" i="14"/>
  <c r="W17" i="14"/>
  <c r="T17" i="14"/>
  <c r="S17" i="14"/>
  <c r="X16" i="14"/>
  <c r="W16" i="14"/>
  <c r="T16" i="14"/>
  <c r="S16" i="14"/>
  <c r="X15" i="14"/>
  <c r="W15" i="14"/>
  <c r="T15" i="14"/>
  <c r="S15" i="14"/>
  <c r="X14" i="14"/>
  <c r="W14" i="14"/>
  <c r="T14" i="14"/>
  <c r="S14" i="14"/>
  <c r="X13" i="14"/>
  <c r="W13" i="14"/>
  <c r="T13" i="14"/>
  <c r="S13" i="14"/>
  <c r="X12" i="14"/>
  <c r="W12" i="14"/>
  <c r="T12" i="14"/>
  <c r="S12" i="14"/>
  <c r="X11" i="14"/>
  <c r="W11" i="14"/>
  <c r="T11" i="14"/>
  <c r="S11" i="14"/>
  <c r="X10" i="14"/>
  <c r="W10" i="14"/>
  <c r="T10" i="14"/>
  <c r="S10" i="14"/>
  <c r="X9" i="14"/>
  <c r="W9" i="14"/>
  <c r="T9" i="14"/>
  <c r="S9" i="14"/>
  <c r="X8" i="14"/>
  <c r="W8" i="14"/>
  <c r="T8" i="14"/>
  <c r="S8" i="14"/>
  <c r="X7" i="14"/>
  <c r="W7" i="14"/>
  <c r="T7" i="14"/>
  <c r="S7" i="14"/>
  <c r="X6" i="14"/>
  <c r="W6" i="14"/>
  <c r="T6" i="14"/>
  <c r="S6" i="14"/>
  <c r="X5" i="14"/>
  <c r="W5" i="14"/>
  <c r="T5" i="14"/>
  <c r="S5" i="14"/>
  <c r="X4" i="14"/>
  <c r="W4" i="14"/>
  <c r="T4" i="14"/>
  <c r="S4" i="14"/>
  <c r="X3" i="14"/>
  <c r="W3" i="14"/>
  <c r="T3" i="14"/>
  <c r="S3" i="14"/>
  <c r="P2" i="14"/>
  <c r="N14" i="1" s="1"/>
  <c r="O2" i="14"/>
  <c r="J14" i="1" s="1"/>
  <c r="N2" i="14"/>
  <c r="M2" i="14"/>
  <c r="X49" i="13"/>
  <c r="W49" i="13"/>
  <c r="T49" i="13"/>
  <c r="S49" i="13"/>
  <c r="X48" i="13"/>
  <c r="W48" i="13"/>
  <c r="T48" i="13"/>
  <c r="S48" i="13"/>
  <c r="X47" i="13"/>
  <c r="W47" i="13"/>
  <c r="T47" i="13"/>
  <c r="S47" i="13"/>
  <c r="X46" i="13"/>
  <c r="W46" i="13"/>
  <c r="T46" i="13"/>
  <c r="S46" i="13"/>
  <c r="X45" i="13"/>
  <c r="W45" i="13"/>
  <c r="T45" i="13"/>
  <c r="S45" i="13"/>
  <c r="X44" i="13"/>
  <c r="W44" i="13"/>
  <c r="T44" i="13"/>
  <c r="S44" i="13"/>
  <c r="X43" i="13"/>
  <c r="W43" i="13"/>
  <c r="T43" i="13"/>
  <c r="S43" i="13"/>
  <c r="X42" i="13"/>
  <c r="W42" i="13"/>
  <c r="T42" i="13"/>
  <c r="S42" i="13"/>
  <c r="X41" i="13"/>
  <c r="W41" i="13"/>
  <c r="T41" i="13"/>
  <c r="S41" i="13"/>
  <c r="X40" i="13"/>
  <c r="W40" i="13"/>
  <c r="T40" i="13"/>
  <c r="S40" i="13"/>
  <c r="X39" i="13"/>
  <c r="W39" i="13"/>
  <c r="T39" i="13"/>
  <c r="S39" i="13"/>
  <c r="X38" i="13"/>
  <c r="W38" i="13"/>
  <c r="T38" i="13"/>
  <c r="S38" i="13"/>
  <c r="X37" i="13"/>
  <c r="W37" i="13"/>
  <c r="T37" i="13"/>
  <c r="S37" i="13"/>
  <c r="X36" i="13"/>
  <c r="W36" i="13"/>
  <c r="T36" i="13"/>
  <c r="S36" i="13"/>
  <c r="X35" i="13"/>
  <c r="W35" i="13"/>
  <c r="T35" i="13"/>
  <c r="S35" i="13"/>
  <c r="X34" i="13"/>
  <c r="W34" i="13"/>
  <c r="T34" i="13"/>
  <c r="S34" i="13"/>
  <c r="X33" i="13"/>
  <c r="W33" i="13"/>
  <c r="T33" i="13"/>
  <c r="S33" i="13"/>
  <c r="X32" i="13"/>
  <c r="W32" i="13"/>
  <c r="T32" i="13"/>
  <c r="S32" i="13"/>
  <c r="X31" i="13"/>
  <c r="W31" i="13"/>
  <c r="T31" i="13"/>
  <c r="S31" i="13"/>
  <c r="X30" i="13"/>
  <c r="W30" i="13"/>
  <c r="T30" i="13"/>
  <c r="S30" i="13"/>
  <c r="X29" i="13"/>
  <c r="W29" i="13"/>
  <c r="T29" i="13"/>
  <c r="S29" i="13"/>
  <c r="X28" i="13"/>
  <c r="W28" i="13"/>
  <c r="T28" i="13"/>
  <c r="S28" i="13"/>
  <c r="X27" i="13"/>
  <c r="W27" i="13"/>
  <c r="T27" i="13"/>
  <c r="S27" i="13"/>
  <c r="X25" i="13"/>
  <c r="W25" i="13"/>
  <c r="T25" i="13"/>
  <c r="S25" i="13"/>
  <c r="X24" i="13"/>
  <c r="W24" i="13"/>
  <c r="T24" i="13"/>
  <c r="S24" i="13"/>
  <c r="X23" i="13"/>
  <c r="W23" i="13"/>
  <c r="T23" i="13"/>
  <c r="S23" i="13"/>
  <c r="X22" i="13"/>
  <c r="W22" i="13"/>
  <c r="T22" i="13"/>
  <c r="S22" i="13"/>
  <c r="X21" i="13"/>
  <c r="W21" i="13"/>
  <c r="T21" i="13"/>
  <c r="S21" i="13"/>
  <c r="X20" i="13"/>
  <c r="W20" i="13"/>
  <c r="T20" i="13"/>
  <c r="S20" i="13"/>
  <c r="X19" i="13"/>
  <c r="W19" i="13"/>
  <c r="T19" i="13"/>
  <c r="S19" i="13"/>
  <c r="X18" i="13"/>
  <c r="W18" i="13"/>
  <c r="T18" i="13"/>
  <c r="S18" i="13"/>
  <c r="X17" i="13"/>
  <c r="W17" i="13"/>
  <c r="T17" i="13"/>
  <c r="S17" i="13"/>
  <c r="X16" i="13"/>
  <c r="W16" i="13"/>
  <c r="T16" i="13"/>
  <c r="S16" i="13"/>
  <c r="X15" i="13"/>
  <c r="W15" i="13"/>
  <c r="T15" i="13"/>
  <c r="S15" i="13"/>
  <c r="X14" i="13"/>
  <c r="W14" i="13"/>
  <c r="T14" i="13"/>
  <c r="S14" i="13"/>
  <c r="X13" i="13"/>
  <c r="W13" i="13"/>
  <c r="T13" i="13"/>
  <c r="S13" i="13"/>
  <c r="X12" i="13"/>
  <c r="W12" i="13"/>
  <c r="T12" i="13"/>
  <c r="S12" i="13"/>
  <c r="X11" i="13"/>
  <c r="W11" i="13"/>
  <c r="T11" i="13"/>
  <c r="S11" i="13"/>
  <c r="X10" i="13"/>
  <c r="W10" i="13"/>
  <c r="T10" i="13"/>
  <c r="S10" i="13"/>
  <c r="X9" i="13"/>
  <c r="W9" i="13"/>
  <c r="T9" i="13"/>
  <c r="S9" i="13"/>
  <c r="X8" i="13"/>
  <c r="W8" i="13"/>
  <c r="T8" i="13"/>
  <c r="S8" i="13"/>
  <c r="X7" i="13"/>
  <c r="W7" i="13"/>
  <c r="T7" i="13"/>
  <c r="S7" i="13"/>
  <c r="X6" i="13"/>
  <c r="W6" i="13"/>
  <c r="T6" i="13"/>
  <c r="S6" i="13"/>
  <c r="X5" i="13"/>
  <c r="W5" i="13"/>
  <c r="T5" i="13"/>
  <c r="S5" i="13"/>
  <c r="X4" i="13"/>
  <c r="W4" i="13"/>
  <c r="T4" i="13"/>
  <c r="S4" i="13"/>
  <c r="X3" i="13"/>
  <c r="W3" i="13"/>
  <c r="T3" i="13"/>
  <c r="S3" i="13"/>
  <c r="P2" i="13"/>
  <c r="N13" i="1" s="1"/>
  <c r="O2" i="13"/>
  <c r="J13" i="1" s="1"/>
  <c r="N2" i="13"/>
  <c r="M2" i="13"/>
  <c r="X49" i="12"/>
  <c r="W49" i="12"/>
  <c r="T49" i="12"/>
  <c r="S49" i="12"/>
  <c r="X48" i="12"/>
  <c r="W48" i="12"/>
  <c r="T48" i="12"/>
  <c r="S48" i="12"/>
  <c r="X47" i="12"/>
  <c r="W47" i="12"/>
  <c r="T47" i="12"/>
  <c r="S47" i="12"/>
  <c r="X46" i="12"/>
  <c r="W46" i="12"/>
  <c r="T46" i="12"/>
  <c r="S46" i="12"/>
  <c r="X45" i="12"/>
  <c r="W45" i="12"/>
  <c r="T45" i="12"/>
  <c r="S45" i="12"/>
  <c r="X44" i="12"/>
  <c r="W44" i="12"/>
  <c r="T44" i="12"/>
  <c r="S44" i="12"/>
  <c r="X43" i="12"/>
  <c r="W43" i="12"/>
  <c r="T43" i="12"/>
  <c r="S43" i="12"/>
  <c r="X42" i="12"/>
  <c r="W42" i="12"/>
  <c r="T42" i="12"/>
  <c r="S42" i="12"/>
  <c r="X41" i="12"/>
  <c r="W41" i="12"/>
  <c r="T41" i="12"/>
  <c r="S41" i="12"/>
  <c r="X40" i="12"/>
  <c r="W40" i="12"/>
  <c r="T40" i="12"/>
  <c r="S40" i="12"/>
  <c r="X39" i="12"/>
  <c r="W39" i="12"/>
  <c r="T39" i="12"/>
  <c r="S39" i="12"/>
  <c r="X38" i="12"/>
  <c r="W38" i="12"/>
  <c r="T38" i="12"/>
  <c r="S38" i="12"/>
  <c r="X37" i="12"/>
  <c r="W37" i="12"/>
  <c r="T37" i="12"/>
  <c r="S37" i="12"/>
  <c r="X36" i="12"/>
  <c r="W36" i="12"/>
  <c r="T36" i="12"/>
  <c r="S36" i="12"/>
  <c r="X35" i="12"/>
  <c r="W35" i="12"/>
  <c r="T35" i="12"/>
  <c r="S35" i="12"/>
  <c r="X34" i="12"/>
  <c r="W34" i="12"/>
  <c r="T34" i="12"/>
  <c r="S34" i="12"/>
  <c r="X33" i="12"/>
  <c r="W33" i="12"/>
  <c r="T33" i="12"/>
  <c r="S33" i="12"/>
  <c r="X32" i="12"/>
  <c r="W32" i="12"/>
  <c r="T32" i="12"/>
  <c r="S32" i="12"/>
  <c r="X31" i="12"/>
  <c r="W31" i="12"/>
  <c r="T31" i="12"/>
  <c r="S31" i="12"/>
  <c r="X30" i="12"/>
  <c r="W30" i="12"/>
  <c r="T30" i="12"/>
  <c r="S30" i="12"/>
  <c r="X29" i="12"/>
  <c r="W29" i="12"/>
  <c r="T29" i="12"/>
  <c r="S29" i="12"/>
  <c r="X28" i="12"/>
  <c r="W28" i="12"/>
  <c r="T28" i="12"/>
  <c r="S28" i="12"/>
  <c r="X27" i="12"/>
  <c r="W27" i="12"/>
  <c r="T27" i="12"/>
  <c r="S27" i="12"/>
  <c r="X25" i="12"/>
  <c r="W25" i="12"/>
  <c r="T25" i="12"/>
  <c r="S25" i="12"/>
  <c r="X24" i="12"/>
  <c r="W24" i="12"/>
  <c r="T24" i="12"/>
  <c r="S24" i="12"/>
  <c r="X23" i="12"/>
  <c r="W23" i="12"/>
  <c r="T23" i="12"/>
  <c r="S23" i="12"/>
  <c r="X22" i="12"/>
  <c r="W22" i="12"/>
  <c r="T22" i="12"/>
  <c r="S22" i="12"/>
  <c r="X21" i="12"/>
  <c r="W21" i="12"/>
  <c r="T21" i="12"/>
  <c r="S21" i="12"/>
  <c r="X20" i="12"/>
  <c r="W20" i="12"/>
  <c r="T20" i="12"/>
  <c r="S20" i="12"/>
  <c r="X19" i="12"/>
  <c r="W19" i="12"/>
  <c r="T19" i="12"/>
  <c r="S19" i="12"/>
  <c r="X18" i="12"/>
  <c r="W18" i="12"/>
  <c r="T18" i="12"/>
  <c r="S18" i="12"/>
  <c r="X17" i="12"/>
  <c r="W17" i="12"/>
  <c r="T17" i="12"/>
  <c r="S17" i="12"/>
  <c r="X16" i="12"/>
  <c r="W16" i="12"/>
  <c r="T16" i="12"/>
  <c r="S16" i="12"/>
  <c r="X15" i="12"/>
  <c r="W15" i="12"/>
  <c r="T15" i="12"/>
  <c r="S15" i="12"/>
  <c r="X14" i="12"/>
  <c r="W14" i="12"/>
  <c r="T14" i="12"/>
  <c r="S14" i="12"/>
  <c r="X13" i="12"/>
  <c r="W13" i="12"/>
  <c r="T13" i="12"/>
  <c r="S13" i="12"/>
  <c r="X12" i="12"/>
  <c r="W12" i="12"/>
  <c r="T12" i="12"/>
  <c r="S12" i="12"/>
  <c r="X11" i="12"/>
  <c r="W11" i="12"/>
  <c r="T11" i="12"/>
  <c r="S11" i="12"/>
  <c r="X10" i="12"/>
  <c r="W10" i="12"/>
  <c r="T10" i="12"/>
  <c r="S10" i="12"/>
  <c r="X9" i="12"/>
  <c r="W9" i="12"/>
  <c r="T9" i="12"/>
  <c r="S9" i="12"/>
  <c r="X8" i="12"/>
  <c r="W8" i="12"/>
  <c r="T8" i="12"/>
  <c r="S8" i="12"/>
  <c r="X7" i="12"/>
  <c r="W7" i="12"/>
  <c r="T7" i="12"/>
  <c r="S7" i="12"/>
  <c r="X6" i="12"/>
  <c r="W6" i="12"/>
  <c r="T6" i="12"/>
  <c r="S6" i="12"/>
  <c r="X5" i="12"/>
  <c r="W5" i="12"/>
  <c r="T5" i="12"/>
  <c r="S5" i="12"/>
  <c r="X4" i="12"/>
  <c r="W4" i="12"/>
  <c r="T4" i="12"/>
  <c r="S4" i="12"/>
  <c r="X3" i="12"/>
  <c r="W3" i="12"/>
  <c r="T3" i="12"/>
  <c r="S3" i="12"/>
  <c r="P2" i="12"/>
  <c r="O2" i="12"/>
  <c r="J12" i="1" s="1"/>
  <c r="N2" i="12"/>
  <c r="M2" i="12"/>
  <c r="B12" i="1" s="1"/>
  <c r="X49" i="11"/>
  <c r="W49" i="11"/>
  <c r="T49" i="11"/>
  <c r="S49" i="11"/>
  <c r="X48" i="11"/>
  <c r="W48" i="11"/>
  <c r="T48" i="11"/>
  <c r="S48" i="11"/>
  <c r="X47" i="11"/>
  <c r="W47" i="11"/>
  <c r="T47" i="11"/>
  <c r="S47" i="11"/>
  <c r="X46" i="11"/>
  <c r="W46" i="11"/>
  <c r="T46" i="11"/>
  <c r="S46" i="11"/>
  <c r="X45" i="11"/>
  <c r="W45" i="11"/>
  <c r="T45" i="11"/>
  <c r="S45" i="11"/>
  <c r="X44" i="11"/>
  <c r="W44" i="11"/>
  <c r="T44" i="11"/>
  <c r="S44" i="11"/>
  <c r="X43" i="11"/>
  <c r="W43" i="11"/>
  <c r="T43" i="11"/>
  <c r="S43" i="11"/>
  <c r="X42" i="11"/>
  <c r="W42" i="11"/>
  <c r="T42" i="11"/>
  <c r="S42" i="11"/>
  <c r="X41" i="11"/>
  <c r="W41" i="11"/>
  <c r="T41" i="11"/>
  <c r="S41" i="11"/>
  <c r="X40" i="11"/>
  <c r="W40" i="11"/>
  <c r="T40" i="11"/>
  <c r="S40" i="11"/>
  <c r="X39" i="11"/>
  <c r="W39" i="11"/>
  <c r="T39" i="11"/>
  <c r="S39" i="11"/>
  <c r="X38" i="11"/>
  <c r="W38" i="11"/>
  <c r="T38" i="11"/>
  <c r="S38" i="11"/>
  <c r="X37" i="11"/>
  <c r="W37" i="11"/>
  <c r="T37" i="11"/>
  <c r="S37" i="11"/>
  <c r="X36" i="11"/>
  <c r="W36" i="11"/>
  <c r="T36" i="11"/>
  <c r="S36" i="11"/>
  <c r="X35" i="11"/>
  <c r="W35" i="11"/>
  <c r="T35" i="11"/>
  <c r="S35" i="11"/>
  <c r="X34" i="11"/>
  <c r="W34" i="11"/>
  <c r="T34" i="11"/>
  <c r="S34" i="11"/>
  <c r="X33" i="11"/>
  <c r="W33" i="11"/>
  <c r="T33" i="11"/>
  <c r="S33" i="11"/>
  <c r="X32" i="11"/>
  <c r="W32" i="11"/>
  <c r="T32" i="11"/>
  <c r="S32" i="11"/>
  <c r="X31" i="11"/>
  <c r="W31" i="11"/>
  <c r="T31" i="11"/>
  <c r="S31" i="11"/>
  <c r="X30" i="11"/>
  <c r="W30" i="11"/>
  <c r="T30" i="11"/>
  <c r="S30" i="11"/>
  <c r="X29" i="11"/>
  <c r="W29" i="11"/>
  <c r="T29" i="11"/>
  <c r="S29" i="11"/>
  <c r="X28" i="11"/>
  <c r="W28" i="11"/>
  <c r="T28" i="11"/>
  <c r="S28" i="11"/>
  <c r="X27" i="11"/>
  <c r="W27" i="11"/>
  <c r="T27" i="11"/>
  <c r="S27" i="11"/>
  <c r="X25" i="11"/>
  <c r="W25" i="11"/>
  <c r="T25" i="11"/>
  <c r="S25" i="11"/>
  <c r="X24" i="11"/>
  <c r="W24" i="11"/>
  <c r="T24" i="11"/>
  <c r="S24" i="11"/>
  <c r="X23" i="11"/>
  <c r="W23" i="11"/>
  <c r="T23" i="11"/>
  <c r="S23" i="11"/>
  <c r="X22" i="11"/>
  <c r="W22" i="11"/>
  <c r="T22" i="11"/>
  <c r="S22" i="11"/>
  <c r="X21" i="11"/>
  <c r="W21" i="11"/>
  <c r="T21" i="11"/>
  <c r="S21" i="11"/>
  <c r="X20" i="11"/>
  <c r="W20" i="11"/>
  <c r="T20" i="11"/>
  <c r="S20" i="11"/>
  <c r="X19" i="11"/>
  <c r="W19" i="11"/>
  <c r="T19" i="11"/>
  <c r="S19" i="11"/>
  <c r="X18" i="11"/>
  <c r="W18" i="11"/>
  <c r="T18" i="11"/>
  <c r="S18" i="11"/>
  <c r="X17" i="11"/>
  <c r="W17" i="11"/>
  <c r="T17" i="11"/>
  <c r="S17" i="11"/>
  <c r="X16" i="11"/>
  <c r="W16" i="11"/>
  <c r="T16" i="11"/>
  <c r="S16" i="11"/>
  <c r="X15" i="11"/>
  <c r="W15" i="11"/>
  <c r="T15" i="11"/>
  <c r="S15" i="11"/>
  <c r="X14" i="11"/>
  <c r="W14" i="11"/>
  <c r="T14" i="11"/>
  <c r="S14" i="11"/>
  <c r="X13" i="11"/>
  <c r="W13" i="11"/>
  <c r="T13" i="11"/>
  <c r="S13" i="11"/>
  <c r="X12" i="11"/>
  <c r="W12" i="11"/>
  <c r="T12" i="11"/>
  <c r="S12" i="11"/>
  <c r="X11" i="11"/>
  <c r="W11" i="11"/>
  <c r="T11" i="11"/>
  <c r="S11" i="11"/>
  <c r="X10" i="11"/>
  <c r="W10" i="11"/>
  <c r="T10" i="11"/>
  <c r="S10" i="11"/>
  <c r="X9" i="11"/>
  <c r="W9" i="11"/>
  <c r="T9" i="11"/>
  <c r="S9" i="11"/>
  <c r="X8" i="11"/>
  <c r="W8" i="11"/>
  <c r="T8" i="11"/>
  <c r="S8" i="11"/>
  <c r="X7" i="11"/>
  <c r="W7" i="11"/>
  <c r="T7" i="11"/>
  <c r="S7" i="11"/>
  <c r="X6" i="11"/>
  <c r="W6" i="11"/>
  <c r="T6" i="11"/>
  <c r="S6" i="11"/>
  <c r="X5" i="11"/>
  <c r="W5" i="11"/>
  <c r="T5" i="11"/>
  <c r="S5" i="11"/>
  <c r="X4" i="11"/>
  <c r="W4" i="11"/>
  <c r="T4" i="11"/>
  <c r="S4" i="11"/>
  <c r="X3" i="11"/>
  <c r="W3" i="11"/>
  <c r="T3" i="11"/>
  <c r="S3" i="11"/>
  <c r="P2" i="11"/>
  <c r="O2" i="11"/>
  <c r="J11" i="1" s="1"/>
  <c r="N2" i="11"/>
  <c r="M2" i="11"/>
  <c r="B11" i="1" s="1"/>
  <c r="X49" i="10"/>
  <c r="W49" i="10"/>
  <c r="T49" i="10"/>
  <c r="S49" i="10"/>
  <c r="X48" i="10"/>
  <c r="W48" i="10"/>
  <c r="T48" i="10"/>
  <c r="S48" i="10"/>
  <c r="X47" i="10"/>
  <c r="W47" i="10"/>
  <c r="T47" i="10"/>
  <c r="S47" i="10"/>
  <c r="X46" i="10"/>
  <c r="W46" i="10"/>
  <c r="T46" i="10"/>
  <c r="S46" i="10"/>
  <c r="X45" i="10"/>
  <c r="W45" i="10"/>
  <c r="T45" i="10"/>
  <c r="S45" i="10"/>
  <c r="X44" i="10"/>
  <c r="W44" i="10"/>
  <c r="T44" i="10"/>
  <c r="S44" i="10"/>
  <c r="X43" i="10"/>
  <c r="W43" i="10"/>
  <c r="T43" i="10"/>
  <c r="S43" i="10"/>
  <c r="X42" i="10"/>
  <c r="W42" i="10"/>
  <c r="T42" i="10"/>
  <c r="S42" i="10"/>
  <c r="X41" i="10"/>
  <c r="W41" i="10"/>
  <c r="T41" i="10"/>
  <c r="S41" i="10"/>
  <c r="X40" i="10"/>
  <c r="W40" i="10"/>
  <c r="T40" i="10"/>
  <c r="S40" i="10"/>
  <c r="X39" i="10"/>
  <c r="W39" i="10"/>
  <c r="T39" i="10"/>
  <c r="S39" i="10"/>
  <c r="X38" i="10"/>
  <c r="W38" i="10"/>
  <c r="T38" i="10"/>
  <c r="S38" i="10"/>
  <c r="X37" i="10"/>
  <c r="W37" i="10"/>
  <c r="T37" i="10"/>
  <c r="S37" i="10"/>
  <c r="X36" i="10"/>
  <c r="W36" i="10"/>
  <c r="T36" i="10"/>
  <c r="S36" i="10"/>
  <c r="X35" i="10"/>
  <c r="W35" i="10"/>
  <c r="T35" i="10"/>
  <c r="S35" i="10"/>
  <c r="X34" i="10"/>
  <c r="W34" i="10"/>
  <c r="T34" i="10"/>
  <c r="S34" i="10"/>
  <c r="X33" i="10"/>
  <c r="W33" i="10"/>
  <c r="T33" i="10"/>
  <c r="S33" i="10"/>
  <c r="X32" i="10"/>
  <c r="W32" i="10"/>
  <c r="T32" i="10"/>
  <c r="S32" i="10"/>
  <c r="X31" i="10"/>
  <c r="W31" i="10"/>
  <c r="T31" i="10"/>
  <c r="S31" i="10"/>
  <c r="X30" i="10"/>
  <c r="W30" i="10"/>
  <c r="T30" i="10"/>
  <c r="S30" i="10"/>
  <c r="X29" i="10"/>
  <c r="W29" i="10"/>
  <c r="T29" i="10"/>
  <c r="S29" i="10"/>
  <c r="X28" i="10"/>
  <c r="W28" i="10"/>
  <c r="T28" i="10"/>
  <c r="S28" i="10"/>
  <c r="X27" i="10"/>
  <c r="W27" i="10"/>
  <c r="T27" i="10"/>
  <c r="S27" i="10"/>
  <c r="X25" i="10"/>
  <c r="W25" i="10"/>
  <c r="T25" i="10"/>
  <c r="S25" i="10"/>
  <c r="X24" i="10"/>
  <c r="W24" i="10"/>
  <c r="T24" i="10"/>
  <c r="S24" i="10"/>
  <c r="X23" i="10"/>
  <c r="W23" i="10"/>
  <c r="T23" i="10"/>
  <c r="S23" i="10"/>
  <c r="X22" i="10"/>
  <c r="W22" i="10"/>
  <c r="T22" i="10"/>
  <c r="S22" i="10"/>
  <c r="X21" i="10"/>
  <c r="W21" i="10"/>
  <c r="T21" i="10"/>
  <c r="S21" i="10"/>
  <c r="X20" i="10"/>
  <c r="W20" i="10"/>
  <c r="T20" i="10"/>
  <c r="S20" i="10"/>
  <c r="X19" i="10"/>
  <c r="W19" i="10"/>
  <c r="T19" i="10"/>
  <c r="S19" i="10"/>
  <c r="X18" i="10"/>
  <c r="W18" i="10"/>
  <c r="T18" i="10"/>
  <c r="S18" i="10"/>
  <c r="X17" i="10"/>
  <c r="W17" i="10"/>
  <c r="T17" i="10"/>
  <c r="S17" i="10"/>
  <c r="X16" i="10"/>
  <c r="W16" i="10"/>
  <c r="T16" i="10"/>
  <c r="S16" i="10"/>
  <c r="X15" i="10"/>
  <c r="W15" i="10"/>
  <c r="T15" i="10"/>
  <c r="S15" i="10"/>
  <c r="X14" i="10"/>
  <c r="W14" i="10"/>
  <c r="T14" i="10"/>
  <c r="S14" i="10"/>
  <c r="X13" i="10"/>
  <c r="W13" i="10"/>
  <c r="T13" i="10"/>
  <c r="S13" i="10"/>
  <c r="X12" i="10"/>
  <c r="W12" i="10"/>
  <c r="T12" i="10"/>
  <c r="S12" i="10"/>
  <c r="X11" i="10"/>
  <c r="W11" i="10"/>
  <c r="T11" i="10"/>
  <c r="S11" i="10"/>
  <c r="X10" i="10"/>
  <c r="W10" i="10"/>
  <c r="T10" i="10"/>
  <c r="S10" i="10"/>
  <c r="X9" i="10"/>
  <c r="W9" i="10"/>
  <c r="T9" i="10"/>
  <c r="S9" i="10"/>
  <c r="X8" i="10"/>
  <c r="W8" i="10"/>
  <c r="T8" i="10"/>
  <c r="S8" i="10"/>
  <c r="X7" i="10"/>
  <c r="W7" i="10"/>
  <c r="T7" i="10"/>
  <c r="S7" i="10"/>
  <c r="X6" i="10"/>
  <c r="W6" i="10"/>
  <c r="T6" i="10"/>
  <c r="S6" i="10"/>
  <c r="X5" i="10"/>
  <c r="W5" i="10"/>
  <c r="T5" i="10"/>
  <c r="S5" i="10"/>
  <c r="X4" i="10"/>
  <c r="W4" i="10"/>
  <c r="T4" i="10"/>
  <c r="S4" i="10"/>
  <c r="X3" i="10"/>
  <c r="W3" i="10"/>
  <c r="T3" i="10"/>
  <c r="S3" i="10"/>
  <c r="P2" i="10"/>
  <c r="O2" i="10"/>
  <c r="J10" i="1" s="1"/>
  <c r="N2" i="10"/>
  <c r="M2" i="10"/>
  <c r="B10" i="1" s="1"/>
  <c r="X49" i="9"/>
  <c r="W49" i="9"/>
  <c r="T49" i="9"/>
  <c r="S49" i="9"/>
  <c r="X48" i="9"/>
  <c r="W48" i="9"/>
  <c r="T48" i="9"/>
  <c r="S48" i="9"/>
  <c r="X47" i="9"/>
  <c r="W47" i="9"/>
  <c r="T47" i="9"/>
  <c r="S47" i="9"/>
  <c r="X46" i="9"/>
  <c r="W46" i="9"/>
  <c r="T46" i="9"/>
  <c r="S46" i="9"/>
  <c r="X45" i="9"/>
  <c r="W45" i="9"/>
  <c r="T45" i="9"/>
  <c r="S45" i="9"/>
  <c r="X44" i="9"/>
  <c r="W44" i="9"/>
  <c r="T44" i="9"/>
  <c r="S44" i="9"/>
  <c r="X43" i="9"/>
  <c r="W43" i="9"/>
  <c r="T43" i="9"/>
  <c r="S43" i="9"/>
  <c r="X42" i="9"/>
  <c r="W42" i="9"/>
  <c r="T42" i="9"/>
  <c r="S42" i="9"/>
  <c r="X41" i="9"/>
  <c r="W41" i="9"/>
  <c r="T41" i="9"/>
  <c r="S41" i="9"/>
  <c r="X40" i="9"/>
  <c r="W40" i="9"/>
  <c r="T40" i="9"/>
  <c r="S40" i="9"/>
  <c r="X39" i="9"/>
  <c r="W39" i="9"/>
  <c r="T39" i="9"/>
  <c r="S39" i="9"/>
  <c r="X38" i="9"/>
  <c r="W38" i="9"/>
  <c r="T38" i="9"/>
  <c r="S38" i="9"/>
  <c r="X37" i="9"/>
  <c r="W37" i="9"/>
  <c r="T37" i="9"/>
  <c r="S37" i="9"/>
  <c r="X36" i="9"/>
  <c r="W36" i="9"/>
  <c r="T36" i="9"/>
  <c r="S36" i="9"/>
  <c r="X35" i="9"/>
  <c r="W35" i="9"/>
  <c r="T35" i="9"/>
  <c r="S35" i="9"/>
  <c r="X34" i="9"/>
  <c r="W34" i="9"/>
  <c r="T34" i="9"/>
  <c r="S34" i="9"/>
  <c r="X33" i="9"/>
  <c r="W33" i="9"/>
  <c r="T33" i="9"/>
  <c r="S33" i="9"/>
  <c r="X32" i="9"/>
  <c r="W32" i="9"/>
  <c r="T32" i="9"/>
  <c r="S32" i="9"/>
  <c r="X31" i="9"/>
  <c r="W31" i="9"/>
  <c r="T31" i="9"/>
  <c r="S31" i="9"/>
  <c r="X30" i="9"/>
  <c r="W30" i="9"/>
  <c r="T30" i="9"/>
  <c r="S30" i="9"/>
  <c r="X29" i="9"/>
  <c r="W29" i="9"/>
  <c r="T29" i="9"/>
  <c r="S29" i="9"/>
  <c r="X28" i="9"/>
  <c r="W28" i="9"/>
  <c r="T28" i="9"/>
  <c r="S28" i="9"/>
  <c r="X27" i="9"/>
  <c r="W27" i="9"/>
  <c r="T27" i="9"/>
  <c r="S27" i="9"/>
  <c r="X25" i="9"/>
  <c r="W25" i="9"/>
  <c r="T25" i="9"/>
  <c r="S25" i="9"/>
  <c r="X24" i="9"/>
  <c r="W24" i="9"/>
  <c r="T24" i="9"/>
  <c r="S24" i="9"/>
  <c r="X23" i="9"/>
  <c r="W23" i="9"/>
  <c r="T23" i="9"/>
  <c r="S23" i="9"/>
  <c r="X22" i="9"/>
  <c r="W22" i="9"/>
  <c r="T22" i="9"/>
  <c r="S22" i="9"/>
  <c r="X21" i="9"/>
  <c r="W21" i="9"/>
  <c r="T21" i="9"/>
  <c r="S21" i="9"/>
  <c r="X20" i="9"/>
  <c r="W20" i="9"/>
  <c r="T20" i="9"/>
  <c r="S20" i="9"/>
  <c r="X19" i="9"/>
  <c r="W19" i="9"/>
  <c r="T19" i="9"/>
  <c r="S19" i="9"/>
  <c r="X18" i="9"/>
  <c r="W18" i="9"/>
  <c r="T18" i="9"/>
  <c r="S18" i="9"/>
  <c r="X17" i="9"/>
  <c r="W17" i="9"/>
  <c r="T17" i="9"/>
  <c r="S17" i="9"/>
  <c r="X16" i="9"/>
  <c r="W16" i="9"/>
  <c r="T16" i="9"/>
  <c r="S16" i="9"/>
  <c r="X15" i="9"/>
  <c r="W15" i="9"/>
  <c r="T15" i="9"/>
  <c r="S15" i="9"/>
  <c r="X14" i="9"/>
  <c r="W14" i="9"/>
  <c r="T14" i="9"/>
  <c r="S14" i="9"/>
  <c r="X13" i="9"/>
  <c r="W13" i="9"/>
  <c r="T13" i="9"/>
  <c r="S13" i="9"/>
  <c r="X12" i="9"/>
  <c r="W12" i="9"/>
  <c r="T12" i="9"/>
  <c r="S12" i="9"/>
  <c r="X11" i="9"/>
  <c r="W11" i="9"/>
  <c r="T11" i="9"/>
  <c r="S11" i="9"/>
  <c r="X10" i="9"/>
  <c r="W10" i="9"/>
  <c r="T10" i="9"/>
  <c r="S10" i="9"/>
  <c r="X9" i="9"/>
  <c r="W9" i="9"/>
  <c r="T9" i="9"/>
  <c r="S9" i="9"/>
  <c r="X8" i="9"/>
  <c r="W8" i="9"/>
  <c r="T8" i="9"/>
  <c r="S8" i="9"/>
  <c r="X7" i="9"/>
  <c r="W7" i="9"/>
  <c r="T7" i="9"/>
  <c r="S7" i="9"/>
  <c r="X6" i="9"/>
  <c r="W6" i="9"/>
  <c r="T6" i="9"/>
  <c r="S6" i="9"/>
  <c r="X5" i="9"/>
  <c r="W5" i="9"/>
  <c r="T5" i="9"/>
  <c r="S5" i="9"/>
  <c r="X4" i="9"/>
  <c r="W4" i="9"/>
  <c r="T4" i="9"/>
  <c r="S4" i="9"/>
  <c r="X3" i="9"/>
  <c r="W3" i="9"/>
  <c r="T3" i="9"/>
  <c r="S3" i="9"/>
  <c r="P2" i="9"/>
  <c r="O2" i="9"/>
  <c r="J9" i="1" s="1"/>
  <c r="N2" i="9"/>
  <c r="M2" i="9"/>
  <c r="B9" i="1" s="1"/>
  <c r="X49" i="8"/>
  <c r="W49" i="8"/>
  <c r="T49" i="8"/>
  <c r="S49" i="8"/>
  <c r="X48" i="8"/>
  <c r="W48" i="8"/>
  <c r="T48" i="8"/>
  <c r="S48" i="8"/>
  <c r="X47" i="8"/>
  <c r="W47" i="8"/>
  <c r="T47" i="8"/>
  <c r="S47" i="8"/>
  <c r="X46" i="8"/>
  <c r="W46" i="8"/>
  <c r="T46" i="8"/>
  <c r="S46" i="8"/>
  <c r="X45" i="8"/>
  <c r="W45" i="8"/>
  <c r="T45" i="8"/>
  <c r="S45" i="8"/>
  <c r="X44" i="8"/>
  <c r="W44" i="8"/>
  <c r="T44" i="8"/>
  <c r="S44" i="8"/>
  <c r="X43" i="8"/>
  <c r="W43" i="8"/>
  <c r="T43" i="8"/>
  <c r="S43" i="8"/>
  <c r="X42" i="8"/>
  <c r="W42" i="8"/>
  <c r="T42" i="8"/>
  <c r="S42" i="8"/>
  <c r="X41" i="8"/>
  <c r="W41" i="8"/>
  <c r="T41" i="8"/>
  <c r="S41" i="8"/>
  <c r="X40" i="8"/>
  <c r="W40" i="8"/>
  <c r="T40" i="8"/>
  <c r="S40" i="8"/>
  <c r="X39" i="8"/>
  <c r="W39" i="8"/>
  <c r="T39" i="8"/>
  <c r="S39" i="8"/>
  <c r="X38" i="8"/>
  <c r="W38" i="8"/>
  <c r="T38" i="8"/>
  <c r="S38" i="8"/>
  <c r="X37" i="8"/>
  <c r="W37" i="8"/>
  <c r="T37" i="8"/>
  <c r="S37" i="8"/>
  <c r="X36" i="8"/>
  <c r="W36" i="8"/>
  <c r="T36" i="8"/>
  <c r="S36" i="8"/>
  <c r="X35" i="8"/>
  <c r="W35" i="8"/>
  <c r="T35" i="8"/>
  <c r="S35" i="8"/>
  <c r="X34" i="8"/>
  <c r="W34" i="8"/>
  <c r="T34" i="8"/>
  <c r="S34" i="8"/>
  <c r="X33" i="8"/>
  <c r="W33" i="8"/>
  <c r="T33" i="8"/>
  <c r="S33" i="8"/>
  <c r="X32" i="8"/>
  <c r="W32" i="8"/>
  <c r="T32" i="8"/>
  <c r="S32" i="8"/>
  <c r="X31" i="8"/>
  <c r="W31" i="8"/>
  <c r="T31" i="8"/>
  <c r="S31" i="8"/>
  <c r="X30" i="8"/>
  <c r="W30" i="8"/>
  <c r="T30" i="8"/>
  <c r="S30" i="8"/>
  <c r="X29" i="8"/>
  <c r="W29" i="8"/>
  <c r="T29" i="8"/>
  <c r="S29" i="8"/>
  <c r="X28" i="8"/>
  <c r="W28" i="8"/>
  <c r="T28" i="8"/>
  <c r="S28" i="8"/>
  <c r="X27" i="8"/>
  <c r="W27" i="8"/>
  <c r="T27" i="8"/>
  <c r="S27" i="8"/>
  <c r="X25" i="8"/>
  <c r="W25" i="8"/>
  <c r="T25" i="8"/>
  <c r="S25" i="8"/>
  <c r="X24" i="8"/>
  <c r="W24" i="8"/>
  <c r="T24" i="8"/>
  <c r="S24" i="8"/>
  <c r="X23" i="8"/>
  <c r="W23" i="8"/>
  <c r="T23" i="8"/>
  <c r="S23" i="8"/>
  <c r="X22" i="8"/>
  <c r="W22" i="8"/>
  <c r="T22" i="8"/>
  <c r="S22" i="8"/>
  <c r="X21" i="8"/>
  <c r="W21" i="8"/>
  <c r="T21" i="8"/>
  <c r="S21" i="8"/>
  <c r="X20" i="8"/>
  <c r="W20" i="8"/>
  <c r="T20" i="8"/>
  <c r="S20" i="8"/>
  <c r="X19" i="8"/>
  <c r="W19" i="8"/>
  <c r="T19" i="8"/>
  <c r="S19" i="8"/>
  <c r="X18" i="8"/>
  <c r="W18" i="8"/>
  <c r="T18" i="8"/>
  <c r="S18" i="8"/>
  <c r="X17" i="8"/>
  <c r="W17" i="8"/>
  <c r="T17" i="8"/>
  <c r="S17" i="8"/>
  <c r="X16" i="8"/>
  <c r="W16" i="8"/>
  <c r="T16" i="8"/>
  <c r="S16" i="8"/>
  <c r="X15" i="8"/>
  <c r="W15" i="8"/>
  <c r="T15" i="8"/>
  <c r="S15" i="8"/>
  <c r="X14" i="8"/>
  <c r="W14" i="8"/>
  <c r="T14" i="8"/>
  <c r="S14" i="8"/>
  <c r="X13" i="8"/>
  <c r="W13" i="8"/>
  <c r="T13" i="8"/>
  <c r="S13" i="8"/>
  <c r="X12" i="8"/>
  <c r="W12" i="8"/>
  <c r="T12" i="8"/>
  <c r="S12" i="8"/>
  <c r="X11" i="8"/>
  <c r="W11" i="8"/>
  <c r="T11" i="8"/>
  <c r="S11" i="8"/>
  <c r="X10" i="8"/>
  <c r="W10" i="8"/>
  <c r="T10" i="8"/>
  <c r="S10" i="8"/>
  <c r="X9" i="8"/>
  <c r="W9" i="8"/>
  <c r="T9" i="8"/>
  <c r="S9" i="8"/>
  <c r="X8" i="8"/>
  <c r="W8" i="8"/>
  <c r="T8" i="8"/>
  <c r="S8" i="8"/>
  <c r="X7" i="8"/>
  <c r="W7" i="8"/>
  <c r="T7" i="8"/>
  <c r="S7" i="8"/>
  <c r="X6" i="8"/>
  <c r="W6" i="8"/>
  <c r="T6" i="8"/>
  <c r="S6" i="8"/>
  <c r="X5" i="8"/>
  <c r="W5" i="8"/>
  <c r="T5" i="8"/>
  <c r="S5" i="8"/>
  <c r="X4" i="8"/>
  <c r="W4" i="8"/>
  <c r="T4" i="8"/>
  <c r="S4" i="8"/>
  <c r="X3" i="8"/>
  <c r="W3" i="8"/>
  <c r="T3" i="8"/>
  <c r="S3" i="8"/>
  <c r="P2" i="8"/>
  <c r="O2" i="8"/>
  <c r="J8" i="1" s="1"/>
  <c r="N2" i="8"/>
  <c r="M2" i="8"/>
  <c r="B8" i="1" s="1"/>
  <c r="X49" i="7"/>
  <c r="W49" i="7"/>
  <c r="T49" i="7"/>
  <c r="S49" i="7"/>
  <c r="X48" i="7"/>
  <c r="W48" i="7"/>
  <c r="T48" i="7"/>
  <c r="S48" i="7"/>
  <c r="X47" i="7"/>
  <c r="W47" i="7"/>
  <c r="T47" i="7"/>
  <c r="S47" i="7"/>
  <c r="X46" i="7"/>
  <c r="W46" i="7"/>
  <c r="T46" i="7"/>
  <c r="S46" i="7"/>
  <c r="X45" i="7"/>
  <c r="W45" i="7"/>
  <c r="T45" i="7"/>
  <c r="S45" i="7"/>
  <c r="X44" i="7"/>
  <c r="W44" i="7"/>
  <c r="T44" i="7"/>
  <c r="S44" i="7"/>
  <c r="X43" i="7"/>
  <c r="W43" i="7"/>
  <c r="T43" i="7"/>
  <c r="S43" i="7"/>
  <c r="X42" i="7"/>
  <c r="W42" i="7"/>
  <c r="T42" i="7"/>
  <c r="S42" i="7"/>
  <c r="X41" i="7"/>
  <c r="W41" i="7"/>
  <c r="T41" i="7"/>
  <c r="S41" i="7"/>
  <c r="X40" i="7"/>
  <c r="W40" i="7"/>
  <c r="T40" i="7"/>
  <c r="S40" i="7"/>
  <c r="X39" i="7"/>
  <c r="W39" i="7"/>
  <c r="T39" i="7"/>
  <c r="S39" i="7"/>
  <c r="X38" i="7"/>
  <c r="W38" i="7"/>
  <c r="T38" i="7"/>
  <c r="S38" i="7"/>
  <c r="X37" i="7"/>
  <c r="W37" i="7"/>
  <c r="T37" i="7"/>
  <c r="S37" i="7"/>
  <c r="X36" i="7"/>
  <c r="W36" i="7"/>
  <c r="T36" i="7"/>
  <c r="S36" i="7"/>
  <c r="X35" i="7"/>
  <c r="W35" i="7"/>
  <c r="T35" i="7"/>
  <c r="S35" i="7"/>
  <c r="X34" i="7"/>
  <c r="W34" i="7"/>
  <c r="T34" i="7"/>
  <c r="S34" i="7"/>
  <c r="X33" i="7"/>
  <c r="W33" i="7"/>
  <c r="T33" i="7"/>
  <c r="S33" i="7"/>
  <c r="X32" i="7"/>
  <c r="W32" i="7"/>
  <c r="T32" i="7"/>
  <c r="S32" i="7"/>
  <c r="X31" i="7"/>
  <c r="W31" i="7"/>
  <c r="T31" i="7"/>
  <c r="S31" i="7"/>
  <c r="X30" i="7"/>
  <c r="W30" i="7"/>
  <c r="T30" i="7"/>
  <c r="S30" i="7"/>
  <c r="X29" i="7"/>
  <c r="W29" i="7"/>
  <c r="T29" i="7"/>
  <c r="S29" i="7"/>
  <c r="X28" i="7"/>
  <c r="W28" i="7"/>
  <c r="T28" i="7"/>
  <c r="S28" i="7"/>
  <c r="X27" i="7"/>
  <c r="W27" i="7"/>
  <c r="T27" i="7"/>
  <c r="S27" i="7"/>
  <c r="X25" i="7"/>
  <c r="W25" i="7"/>
  <c r="T25" i="7"/>
  <c r="S25" i="7"/>
  <c r="X24" i="7"/>
  <c r="W24" i="7"/>
  <c r="T24" i="7"/>
  <c r="S24" i="7"/>
  <c r="X23" i="7"/>
  <c r="W23" i="7"/>
  <c r="T23" i="7"/>
  <c r="S23" i="7"/>
  <c r="X22" i="7"/>
  <c r="W22" i="7"/>
  <c r="T22" i="7"/>
  <c r="S22" i="7"/>
  <c r="X21" i="7"/>
  <c r="W21" i="7"/>
  <c r="T21" i="7"/>
  <c r="S21" i="7"/>
  <c r="X20" i="7"/>
  <c r="W20" i="7"/>
  <c r="T20" i="7"/>
  <c r="S20" i="7"/>
  <c r="X19" i="7"/>
  <c r="W19" i="7"/>
  <c r="T19" i="7"/>
  <c r="S19" i="7"/>
  <c r="X18" i="7"/>
  <c r="W18" i="7"/>
  <c r="T18" i="7"/>
  <c r="S18" i="7"/>
  <c r="X17" i="7"/>
  <c r="W17" i="7"/>
  <c r="T17" i="7"/>
  <c r="S17" i="7"/>
  <c r="X16" i="7"/>
  <c r="W16" i="7"/>
  <c r="T16" i="7"/>
  <c r="S16" i="7"/>
  <c r="X15" i="7"/>
  <c r="W15" i="7"/>
  <c r="T15" i="7"/>
  <c r="S15" i="7"/>
  <c r="X14" i="7"/>
  <c r="W14" i="7"/>
  <c r="T14" i="7"/>
  <c r="S14" i="7"/>
  <c r="X13" i="7"/>
  <c r="W13" i="7"/>
  <c r="T13" i="7"/>
  <c r="S13" i="7"/>
  <c r="X12" i="7"/>
  <c r="W12" i="7"/>
  <c r="T12" i="7"/>
  <c r="S12" i="7"/>
  <c r="X11" i="7"/>
  <c r="W11" i="7"/>
  <c r="T11" i="7"/>
  <c r="S11" i="7"/>
  <c r="X10" i="7"/>
  <c r="W10" i="7"/>
  <c r="T10" i="7"/>
  <c r="S10" i="7"/>
  <c r="X9" i="7"/>
  <c r="W9" i="7"/>
  <c r="T9" i="7"/>
  <c r="S9" i="7"/>
  <c r="X8" i="7"/>
  <c r="W8" i="7"/>
  <c r="T8" i="7"/>
  <c r="S8" i="7"/>
  <c r="X7" i="7"/>
  <c r="W7" i="7"/>
  <c r="T7" i="7"/>
  <c r="S7" i="7"/>
  <c r="X6" i="7"/>
  <c r="W6" i="7"/>
  <c r="T6" i="7"/>
  <c r="S6" i="7"/>
  <c r="X5" i="7"/>
  <c r="W5" i="7"/>
  <c r="T5" i="7"/>
  <c r="S5" i="7"/>
  <c r="X4" i="7"/>
  <c r="W4" i="7"/>
  <c r="T4" i="7"/>
  <c r="S4" i="7"/>
  <c r="X3" i="7"/>
  <c r="W3" i="7"/>
  <c r="T3" i="7"/>
  <c r="S3" i="7"/>
  <c r="P2" i="7"/>
  <c r="O2" i="7"/>
  <c r="J7" i="1" s="1"/>
  <c r="N2" i="7"/>
  <c r="M2" i="7"/>
  <c r="B7" i="1" s="1"/>
  <c r="X49" i="6"/>
  <c r="W49" i="6"/>
  <c r="T49" i="6"/>
  <c r="S49" i="6"/>
  <c r="X48" i="6"/>
  <c r="W48" i="6"/>
  <c r="T48" i="6"/>
  <c r="S48" i="6"/>
  <c r="X47" i="6"/>
  <c r="W47" i="6"/>
  <c r="T47" i="6"/>
  <c r="S47" i="6"/>
  <c r="X46" i="6"/>
  <c r="W46" i="6"/>
  <c r="T46" i="6"/>
  <c r="S46" i="6"/>
  <c r="X45" i="6"/>
  <c r="W45" i="6"/>
  <c r="T45" i="6"/>
  <c r="S45" i="6"/>
  <c r="X44" i="6"/>
  <c r="W44" i="6"/>
  <c r="T44" i="6"/>
  <c r="S44" i="6"/>
  <c r="X43" i="6"/>
  <c r="W43" i="6"/>
  <c r="T43" i="6"/>
  <c r="S43" i="6"/>
  <c r="X42" i="6"/>
  <c r="W42" i="6"/>
  <c r="T42" i="6"/>
  <c r="S42" i="6"/>
  <c r="X41" i="6"/>
  <c r="W41" i="6"/>
  <c r="T41" i="6"/>
  <c r="S41" i="6"/>
  <c r="X40" i="6"/>
  <c r="W40" i="6"/>
  <c r="T40" i="6"/>
  <c r="S40" i="6"/>
  <c r="X39" i="6"/>
  <c r="W39" i="6"/>
  <c r="T39" i="6"/>
  <c r="S39" i="6"/>
  <c r="X38" i="6"/>
  <c r="W38" i="6"/>
  <c r="T38" i="6"/>
  <c r="S38" i="6"/>
  <c r="X37" i="6"/>
  <c r="W37" i="6"/>
  <c r="T37" i="6"/>
  <c r="S37" i="6"/>
  <c r="X36" i="6"/>
  <c r="W36" i="6"/>
  <c r="T36" i="6"/>
  <c r="S36" i="6"/>
  <c r="X35" i="6"/>
  <c r="W35" i="6"/>
  <c r="T35" i="6"/>
  <c r="S35" i="6"/>
  <c r="X34" i="6"/>
  <c r="W34" i="6"/>
  <c r="T34" i="6"/>
  <c r="S34" i="6"/>
  <c r="X33" i="6"/>
  <c r="W33" i="6"/>
  <c r="T33" i="6"/>
  <c r="S33" i="6"/>
  <c r="X32" i="6"/>
  <c r="W32" i="6"/>
  <c r="T32" i="6"/>
  <c r="S32" i="6"/>
  <c r="X31" i="6"/>
  <c r="W31" i="6"/>
  <c r="T31" i="6"/>
  <c r="S31" i="6"/>
  <c r="X30" i="6"/>
  <c r="W30" i="6"/>
  <c r="T30" i="6"/>
  <c r="S30" i="6"/>
  <c r="X29" i="6"/>
  <c r="W29" i="6"/>
  <c r="T29" i="6"/>
  <c r="S29" i="6"/>
  <c r="X28" i="6"/>
  <c r="W28" i="6"/>
  <c r="T28" i="6"/>
  <c r="S28" i="6"/>
  <c r="X27" i="6"/>
  <c r="W27" i="6"/>
  <c r="T27" i="6"/>
  <c r="S27" i="6"/>
  <c r="X25" i="6"/>
  <c r="W25" i="6"/>
  <c r="T25" i="6"/>
  <c r="S25" i="6"/>
  <c r="X24" i="6"/>
  <c r="W24" i="6"/>
  <c r="T24" i="6"/>
  <c r="S24" i="6"/>
  <c r="X23" i="6"/>
  <c r="W23" i="6"/>
  <c r="T23" i="6"/>
  <c r="S23" i="6"/>
  <c r="X22" i="6"/>
  <c r="W22" i="6"/>
  <c r="T22" i="6"/>
  <c r="S22" i="6"/>
  <c r="X21" i="6"/>
  <c r="W21" i="6"/>
  <c r="T21" i="6"/>
  <c r="S21" i="6"/>
  <c r="X20" i="6"/>
  <c r="W20" i="6"/>
  <c r="T20" i="6"/>
  <c r="S20" i="6"/>
  <c r="X19" i="6"/>
  <c r="W19" i="6"/>
  <c r="T19" i="6"/>
  <c r="S19" i="6"/>
  <c r="X18" i="6"/>
  <c r="W18" i="6"/>
  <c r="T18" i="6"/>
  <c r="S18" i="6"/>
  <c r="X17" i="6"/>
  <c r="W17" i="6"/>
  <c r="T17" i="6"/>
  <c r="S17" i="6"/>
  <c r="X16" i="6"/>
  <c r="W16" i="6"/>
  <c r="T16" i="6"/>
  <c r="S16" i="6"/>
  <c r="X15" i="6"/>
  <c r="W15" i="6"/>
  <c r="T15" i="6"/>
  <c r="S15" i="6"/>
  <c r="X14" i="6"/>
  <c r="W14" i="6"/>
  <c r="T14" i="6"/>
  <c r="S14" i="6"/>
  <c r="X13" i="6"/>
  <c r="W13" i="6"/>
  <c r="T13" i="6"/>
  <c r="S13" i="6"/>
  <c r="X12" i="6"/>
  <c r="W12" i="6"/>
  <c r="T12" i="6"/>
  <c r="S12" i="6"/>
  <c r="X11" i="6"/>
  <c r="W11" i="6"/>
  <c r="T11" i="6"/>
  <c r="S11" i="6"/>
  <c r="X10" i="6"/>
  <c r="W10" i="6"/>
  <c r="T10" i="6"/>
  <c r="S10" i="6"/>
  <c r="X9" i="6"/>
  <c r="W9" i="6"/>
  <c r="T9" i="6"/>
  <c r="S9" i="6"/>
  <c r="X8" i="6"/>
  <c r="W8" i="6"/>
  <c r="T8" i="6"/>
  <c r="S8" i="6"/>
  <c r="X7" i="6"/>
  <c r="W7" i="6"/>
  <c r="T7" i="6"/>
  <c r="S7" i="6"/>
  <c r="X6" i="6"/>
  <c r="W6" i="6"/>
  <c r="T6" i="6"/>
  <c r="S6" i="6"/>
  <c r="X5" i="6"/>
  <c r="W5" i="6"/>
  <c r="T5" i="6"/>
  <c r="S5" i="6"/>
  <c r="X4" i="6"/>
  <c r="W4" i="6"/>
  <c r="T4" i="6"/>
  <c r="S4" i="6"/>
  <c r="X3" i="6"/>
  <c r="W3" i="6"/>
  <c r="T3" i="6"/>
  <c r="S3" i="6"/>
  <c r="P2" i="6"/>
  <c r="O2" i="6"/>
  <c r="J6" i="1" s="1"/>
  <c r="N2" i="6"/>
  <c r="M2" i="6"/>
  <c r="B6" i="1" s="1"/>
  <c r="X49" i="5"/>
  <c r="W49" i="5"/>
  <c r="T49" i="5"/>
  <c r="S49" i="5"/>
  <c r="X48" i="5"/>
  <c r="W48" i="5"/>
  <c r="T48" i="5"/>
  <c r="S48" i="5"/>
  <c r="X47" i="5"/>
  <c r="W47" i="5"/>
  <c r="T47" i="5"/>
  <c r="S47" i="5"/>
  <c r="X46" i="5"/>
  <c r="W46" i="5"/>
  <c r="T46" i="5"/>
  <c r="S46" i="5"/>
  <c r="X45" i="5"/>
  <c r="W45" i="5"/>
  <c r="T45" i="5"/>
  <c r="S45" i="5"/>
  <c r="X44" i="5"/>
  <c r="W44" i="5"/>
  <c r="T44" i="5"/>
  <c r="S44" i="5"/>
  <c r="X43" i="5"/>
  <c r="W43" i="5"/>
  <c r="T43" i="5"/>
  <c r="S43" i="5"/>
  <c r="X42" i="5"/>
  <c r="W42" i="5"/>
  <c r="T42" i="5"/>
  <c r="S42" i="5"/>
  <c r="X41" i="5"/>
  <c r="W41" i="5"/>
  <c r="T41" i="5"/>
  <c r="S41" i="5"/>
  <c r="X40" i="5"/>
  <c r="W40" i="5"/>
  <c r="T40" i="5"/>
  <c r="S40" i="5"/>
  <c r="X39" i="5"/>
  <c r="W39" i="5"/>
  <c r="T39" i="5"/>
  <c r="S39" i="5"/>
  <c r="X38" i="5"/>
  <c r="W38" i="5"/>
  <c r="T38" i="5"/>
  <c r="S38" i="5"/>
  <c r="X37" i="5"/>
  <c r="W37" i="5"/>
  <c r="T37" i="5"/>
  <c r="S37" i="5"/>
  <c r="X36" i="5"/>
  <c r="W36" i="5"/>
  <c r="T36" i="5"/>
  <c r="S36" i="5"/>
  <c r="X35" i="5"/>
  <c r="W35" i="5"/>
  <c r="T35" i="5"/>
  <c r="S35" i="5"/>
  <c r="X34" i="5"/>
  <c r="W34" i="5"/>
  <c r="T34" i="5"/>
  <c r="S34" i="5"/>
  <c r="X33" i="5"/>
  <c r="W33" i="5"/>
  <c r="T33" i="5"/>
  <c r="S33" i="5"/>
  <c r="X32" i="5"/>
  <c r="W32" i="5"/>
  <c r="T32" i="5"/>
  <c r="S32" i="5"/>
  <c r="X31" i="5"/>
  <c r="W31" i="5"/>
  <c r="T31" i="5"/>
  <c r="S31" i="5"/>
  <c r="X30" i="5"/>
  <c r="W30" i="5"/>
  <c r="T30" i="5"/>
  <c r="S30" i="5"/>
  <c r="X29" i="5"/>
  <c r="W29" i="5"/>
  <c r="T29" i="5"/>
  <c r="S29" i="5"/>
  <c r="X28" i="5"/>
  <c r="W28" i="5"/>
  <c r="T28" i="5"/>
  <c r="S28" i="5"/>
  <c r="X27" i="5"/>
  <c r="W27" i="5"/>
  <c r="T27" i="5"/>
  <c r="S27" i="5"/>
  <c r="X25" i="5"/>
  <c r="W25" i="5"/>
  <c r="T25" i="5"/>
  <c r="S25" i="5"/>
  <c r="X24" i="5"/>
  <c r="W24" i="5"/>
  <c r="T24" i="5"/>
  <c r="S24" i="5"/>
  <c r="X23" i="5"/>
  <c r="W23" i="5"/>
  <c r="T23" i="5"/>
  <c r="S23" i="5"/>
  <c r="X22" i="5"/>
  <c r="W22" i="5"/>
  <c r="T22" i="5"/>
  <c r="S22" i="5"/>
  <c r="X21" i="5"/>
  <c r="W21" i="5"/>
  <c r="T21" i="5"/>
  <c r="S21" i="5"/>
  <c r="X20" i="5"/>
  <c r="W20" i="5"/>
  <c r="T20" i="5"/>
  <c r="S20" i="5"/>
  <c r="X19" i="5"/>
  <c r="W19" i="5"/>
  <c r="T19" i="5"/>
  <c r="S19" i="5"/>
  <c r="X18" i="5"/>
  <c r="W18" i="5"/>
  <c r="T18" i="5"/>
  <c r="S18" i="5"/>
  <c r="X17" i="5"/>
  <c r="W17" i="5"/>
  <c r="T17" i="5"/>
  <c r="S17" i="5"/>
  <c r="X16" i="5"/>
  <c r="W16" i="5"/>
  <c r="T16" i="5"/>
  <c r="S16" i="5"/>
  <c r="X15" i="5"/>
  <c r="W15" i="5"/>
  <c r="T15" i="5"/>
  <c r="S15" i="5"/>
  <c r="X14" i="5"/>
  <c r="W14" i="5"/>
  <c r="T14" i="5"/>
  <c r="S14" i="5"/>
  <c r="X13" i="5"/>
  <c r="W13" i="5"/>
  <c r="T13" i="5"/>
  <c r="S13" i="5"/>
  <c r="X12" i="5"/>
  <c r="W12" i="5"/>
  <c r="T12" i="5"/>
  <c r="S12" i="5"/>
  <c r="X11" i="5"/>
  <c r="W11" i="5"/>
  <c r="T11" i="5"/>
  <c r="S11" i="5"/>
  <c r="X10" i="5"/>
  <c r="W10" i="5"/>
  <c r="T10" i="5"/>
  <c r="S10" i="5"/>
  <c r="X9" i="5"/>
  <c r="W9" i="5"/>
  <c r="T9" i="5"/>
  <c r="S9" i="5"/>
  <c r="X8" i="5"/>
  <c r="W8" i="5"/>
  <c r="T8" i="5"/>
  <c r="S8" i="5"/>
  <c r="X7" i="5"/>
  <c r="W7" i="5"/>
  <c r="T7" i="5"/>
  <c r="S7" i="5"/>
  <c r="X6" i="5"/>
  <c r="W6" i="5"/>
  <c r="T6" i="5"/>
  <c r="S6" i="5"/>
  <c r="X5" i="5"/>
  <c r="W5" i="5"/>
  <c r="T5" i="5"/>
  <c r="S5" i="5"/>
  <c r="X4" i="5"/>
  <c r="W4" i="5"/>
  <c r="T4" i="5"/>
  <c r="S4" i="5"/>
  <c r="X3" i="5"/>
  <c r="W3" i="5"/>
  <c r="T3" i="5"/>
  <c r="S3" i="5"/>
  <c r="P2" i="5"/>
  <c r="O2" i="5"/>
  <c r="J5" i="1" s="1"/>
  <c r="N2" i="5"/>
  <c r="M2" i="5"/>
  <c r="V73" i="188"/>
  <c r="U73" i="188"/>
  <c r="V72" i="188"/>
  <c r="U72" i="188"/>
  <c r="V71" i="188"/>
  <c r="U71" i="188"/>
  <c r="V70" i="188"/>
  <c r="U70" i="188"/>
  <c r="V69" i="188"/>
  <c r="U69" i="188"/>
  <c r="V68" i="188"/>
  <c r="U68" i="188"/>
  <c r="V67" i="188"/>
  <c r="U67" i="188"/>
  <c r="V66" i="188"/>
  <c r="U66" i="188"/>
  <c r="V65" i="188"/>
  <c r="U65" i="188"/>
  <c r="V64" i="188"/>
  <c r="U64" i="188"/>
  <c r="V63" i="188"/>
  <c r="U63" i="188"/>
  <c r="V62" i="188"/>
  <c r="U62" i="188"/>
  <c r="V61" i="188"/>
  <c r="U61" i="188"/>
  <c r="V60" i="188"/>
  <c r="U60" i="188"/>
  <c r="V59" i="188"/>
  <c r="U59" i="188"/>
  <c r="V58" i="188"/>
  <c r="U58" i="188"/>
  <c r="V57" i="188"/>
  <c r="U57" i="188"/>
  <c r="V56" i="188"/>
  <c r="U56" i="188"/>
  <c r="V55" i="188"/>
  <c r="U55" i="188"/>
  <c r="V54" i="188"/>
  <c r="U54" i="188"/>
  <c r="V53" i="188"/>
  <c r="U53" i="188"/>
  <c r="V52" i="188"/>
  <c r="U52" i="188"/>
  <c r="V51" i="188"/>
  <c r="U51" i="188"/>
  <c r="Z49" i="188"/>
  <c r="Y49" i="188"/>
  <c r="V49" i="188"/>
  <c r="U49" i="188"/>
  <c r="Z48" i="188"/>
  <c r="Y48" i="188"/>
  <c r="V48" i="188"/>
  <c r="U48" i="188"/>
  <c r="Z47" i="188"/>
  <c r="Y47" i="188"/>
  <c r="V47" i="188"/>
  <c r="U47" i="188"/>
  <c r="Z46" i="188"/>
  <c r="Y46" i="188"/>
  <c r="V46" i="188"/>
  <c r="U46" i="188"/>
  <c r="Z45" i="188"/>
  <c r="Y45" i="188"/>
  <c r="V45" i="188"/>
  <c r="U45" i="188"/>
  <c r="Z44" i="188"/>
  <c r="Y44" i="188"/>
  <c r="V44" i="188"/>
  <c r="U44" i="188"/>
  <c r="Z43" i="188"/>
  <c r="Y43" i="188"/>
  <c r="V43" i="188"/>
  <c r="U43" i="188"/>
  <c r="Z42" i="188"/>
  <c r="Y42" i="188"/>
  <c r="V42" i="188"/>
  <c r="U42" i="188"/>
  <c r="Z41" i="188"/>
  <c r="Y41" i="188"/>
  <c r="V41" i="188"/>
  <c r="U41" i="188"/>
  <c r="Z40" i="188"/>
  <c r="Y40" i="188"/>
  <c r="V40" i="188"/>
  <c r="U40" i="188"/>
  <c r="Z39" i="188"/>
  <c r="Y39" i="188"/>
  <c r="V39" i="188"/>
  <c r="U39" i="188"/>
  <c r="Z38" i="188"/>
  <c r="Y38" i="188"/>
  <c r="V38" i="188"/>
  <c r="U38" i="188"/>
  <c r="Z37" i="188"/>
  <c r="Y37" i="188"/>
  <c r="V37" i="188"/>
  <c r="U37" i="188"/>
  <c r="Z36" i="188"/>
  <c r="Y36" i="188"/>
  <c r="V36" i="188"/>
  <c r="U36" i="188"/>
  <c r="Z35" i="188"/>
  <c r="Y35" i="188"/>
  <c r="V35" i="188"/>
  <c r="U35" i="188"/>
  <c r="Z34" i="188"/>
  <c r="Y34" i="188"/>
  <c r="V34" i="188"/>
  <c r="U34" i="188"/>
  <c r="Z33" i="188"/>
  <c r="Y33" i="188"/>
  <c r="V33" i="188"/>
  <c r="U33" i="188"/>
  <c r="Z32" i="188"/>
  <c r="Y32" i="188"/>
  <c r="V32" i="188"/>
  <c r="U32" i="188"/>
  <c r="Z31" i="188"/>
  <c r="Y31" i="188"/>
  <c r="V31" i="188"/>
  <c r="U31" i="188"/>
  <c r="Z30" i="188"/>
  <c r="Y30" i="188"/>
  <c r="V30" i="188"/>
  <c r="U30" i="188"/>
  <c r="Z29" i="188"/>
  <c r="Y29" i="188"/>
  <c r="V29" i="188"/>
  <c r="U29" i="188"/>
  <c r="Z28" i="188"/>
  <c r="Y28" i="188"/>
  <c r="V28" i="188"/>
  <c r="U28" i="188"/>
  <c r="Z27" i="188"/>
  <c r="Y27" i="188"/>
  <c r="V27" i="188"/>
  <c r="U27" i="188"/>
  <c r="Z25" i="188"/>
  <c r="Y25" i="188"/>
  <c r="V25" i="188"/>
  <c r="U25" i="188"/>
  <c r="Z24" i="188"/>
  <c r="Y24" i="188"/>
  <c r="V24" i="188"/>
  <c r="U24" i="188"/>
  <c r="Z23" i="188"/>
  <c r="Y23" i="188"/>
  <c r="V23" i="188"/>
  <c r="U23" i="188"/>
  <c r="Z22" i="188"/>
  <c r="Y22" i="188"/>
  <c r="V22" i="188"/>
  <c r="U22" i="188"/>
  <c r="Z21" i="188"/>
  <c r="Y21" i="188"/>
  <c r="V21" i="188"/>
  <c r="U21" i="188"/>
  <c r="Z20" i="188"/>
  <c r="Y20" i="188"/>
  <c r="V20" i="188"/>
  <c r="U20" i="188"/>
  <c r="Z19" i="188"/>
  <c r="Y19" i="188"/>
  <c r="V19" i="188"/>
  <c r="U19" i="188"/>
  <c r="Z18" i="188"/>
  <c r="Y18" i="188"/>
  <c r="V18" i="188"/>
  <c r="U18" i="188"/>
  <c r="Z17" i="188"/>
  <c r="Y17" i="188"/>
  <c r="V17" i="188"/>
  <c r="U17" i="188"/>
  <c r="Z16" i="188"/>
  <c r="Y16" i="188"/>
  <c r="V16" i="188"/>
  <c r="U16" i="188"/>
  <c r="Z15" i="188"/>
  <c r="Y15" i="188"/>
  <c r="V15" i="188"/>
  <c r="U15" i="188"/>
  <c r="Z14" i="188"/>
  <c r="Y14" i="188"/>
  <c r="V14" i="188"/>
  <c r="U14" i="188"/>
  <c r="Z13" i="188"/>
  <c r="Y13" i="188"/>
  <c r="V13" i="188"/>
  <c r="U13" i="188"/>
  <c r="Z12" i="188"/>
  <c r="Y12" i="188"/>
  <c r="V12" i="188"/>
  <c r="U12" i="188"/>
  <c r="Z11" i="188"/>
  <c r="Y11" i="188"/>
  <c r="V11" i="188"/>
  <c r="U11" i="188"/>
  <c r="Z10" i="188"/>
  <c r="Y10" i="188"/>
  <c r="V10" i="188"/>
  <c r="U10" i="188"/>
  <c r="Z9" i="188"/>
  <c r="Y9" i="188"/>
  <c r="V9" i="188"/>
  <c r="U9" i="188"/>
  <c r="Z8" i="188"/>
  <c r="Y8" i="188"/>
  <c r="V8" i="188"/>
  <c r="U8" i="188"/>
  <c r="Z7" i="188"/>
  <c r="Y7" i="188"/>
  <c r="V7" i="188"/>
  <c r="U7" i="188"/>
  <c r="Z6" i="188"/>
  <c r="Y6" i="188"/>
  <c r="V6" i="188"/>
  <c r="U6" i="188"/>
  <c r="Z5" i="188"/>
  <c r="Y5" i="188"/>
  <c r="V5" i="188"/>
  <c r="U5" i="188"/>
  <c r="Z4" i="188"/>
  <c r="Y4" i="188"/>
  <c r="V4" i="188"/>
  <c r="U4" i="188"/>
  <c r="Z3" i="188"/>
  <c r="Y3" i="188"/>
  <c r="V3" i="188"/>
  <c r="U3" i="188"/>
  <c r="R2" i="188"/>
  <c r="R4" i="1" s="1"/>
  <c r="Q2" i="188"/>
  <c r="P2" i="188"/>
  <c r="J4" i="1" s="1"/>
  <c r="O2" i="188"/>
  <c r="N2" i="188"/>
  <c r="B4" i="1" s="1"/>
  <c r="X49" i="187"/>
  <c r="W49" i="187"/>
  <c r="T49" i="187"/>
  <c r="S49" i="187"/>
  <c r="X48" i="187"/>
  <c r="W48" i="187"/>
  <c r="T48" i="187"/>
  <c r="S48" i="187"/>
  <c r="X47" i="187"/>
  <c r="W47" i="187"/>
  <c r="T47" i="187"/>
  <c r="S47" i="187"/>
  <c r="X46" i="187"/>
  <c r="W46" i="187"/>
  <c r="T46" i="187"/>
  <c r="S46" i="187"/>
  <c r="X45" i="187"/>
  <c r="W45" i="187"/>
  <c r="T45" i="187"/>
  <c r="S45" i="187"/>
  <c r="X44" i="187"/>
  <c r="W44" i="187"/>
  <c r="T44" i="187"/>
  <c r="S44" i="187"/>
  <c r="X43" i="187"/>
  <c r="W43" i="187"/>
  <c r="T43" i="187"/>
  <c r="S43" i="187"/>
  <c r="X42" i="187"/>
  <c r="W42" i="187"/>
  <c r="T42" i="187"/>
  <c r="S42" i="187"/>
  <c r="X41" i="187"/>
  <c r="W41" i="187"/>
  <c r="T41" i="187"/>
  <c r="S41" i="187"/>
  <c r="X40" i="187"/>
  <c r="W40" i="187"/>
  <c r="T40" i="187"/>
  <c r="S40" i="187"/>
  <c r="X39" i="187"/>
  <c r="W39" i="187"/>
  <c r="T39" i="187"/>
  <c r="S39" i="187"/>
  <c r="X38" i="187"/>
  <c r="W38" i="187"/>
  <c r="T38" i="187"/>
  <c r="S38" i="187"/>
  <c r="X37" i="187"/>
  <c r="W37" i="187"/>
  <c r="T37" i="187"/>
  <c r="S37" i="187"/>
  <c r="X36" i="187"/>
  <c r="W36" i="187"/>
  <c r="T36" i="187"/>
  <c r="S36" i="187"/>
  <c r="X35" i="187"/>
  <c r="W35" i="187"/>
  <c r="T35" i="187"/>
  <c r="S35" i="187"/>
  <c r="X34" i="187"/>
  <c r="W34" i="187"/>
  <c r="T34" i="187"/>
  <c r="S34" i="187"/>
  <c r="X33" i="187"/>
  <c r="W33" i="187"/>
  <c r="T33" i="187"/>
  <c r="S33" i="187"/>
  <c r="X32" i="187"/>
  <c r="W32" i="187"/>
  <c r="T32" i="187"/>
  <c r="S32" i="187"/>
  <c r="X31" i="187"/>
  <c r="W31" i="187"/>
  <c r="T31" i="187"/>
  <c r="S31" i="187"/>
  <c r="X30" i="187"/>
  <c r="W30" i="187"/>
  <c r="T30" i="187"/>
  <c r="S30" i="187"/>
  <c r="X29" i="187"/>
  <c r="W29" i="187"/>
  <c r="T29" i="187"/>
  <c r="S29" i="187"/>
  <c r="X28" i="187"/>
  <c r="W28" i="187"/>
  <c r="T28" i="187"/>
  <c r="S28" i="187"/>
  <c r="X27" i="187"/>
  <c r="W27" i="187"/>
  <c r="T27" i="187"/>
  <c r="S27" i="187"/>
  <c r="X25" i="187"/>
  <c r="W25" i="187"/>
  <c r="T25" i="187"/>
  <c r="S25" i="187"/>
  <c r="X24" i="187"/>
  <c r="W24" i="187"/>
  <c r="T24" i="187"/>
  <c r="S24" i="187"/>
  <c r="X23" i="187"/>
  <c r="W23" i="187"/>
  <c r="T23" i="187"/>
  <c r="S23" i="187"/>
  <c r="X22" i="187"/>
  <c r="W22" i="187"/>
  <c r="T22" i="187"/>
  <c r="S22" i="187"/>
  <c r="X21" i="187"/>
  <c r="W21" i="187"/>
  <c r="T21" i="187"/>
  <c r="S21" i="187"/>
  <c r="X20" i="187"/>
  <c r="W20" i="187"/>
  <c r="T20" i="187"/>
  <c r="S20" i="187"/>
  <c r="X19" i="187"/>
  <c r="W19" i="187"/>
  <c r="T19" i="187"/>
  <c r="S19" i="187"/>
  <c r="X18" i="187"/>
  <c r="W18" i="187"/>
  <c r="T18" i="187"/>
  <c r="S18" i="187"/>
  <c r="X17" i="187"/>
  <c r="W17" i="187"/>
  <c r="T17" i="187"/>
  <c r="S17" i="187"/>
  <c r="X16" i="187"/>
  <c r="W16" i="187"/>
  <c r="T16" i="187"/>
  <c r="S16" i="187"/>
  <c r="X15" i="187"/>
  <c r="W15" i="187"/>
  <c r="T15" i="187"/>
  <c r="S15" i="187"/>
  <c r="X14" i="187"/>
  <c r="W14" i="187"/>
  <c r="T14" i="187"/>
  <c r="S14" i="187"/>
  <c r="X13" i="187"/>
  <c r="W13" i="187"/>
  <c r="T13" i="187"/>
  <c r="S13" i="187"/>
  <c r="X12" i="187"/>
  <c r="W12" i="187"/>
  <c r="T12" i="187"/>
  <c r="S12" i="187"/>
  <c r="X11" i="187"/>
  <c r="W11" i="187"/>
  <c r="T11" i="187"/>
  <c r="S11" i="187"/>
  <c r="X10" i="187"/>
  <c r="W10" i="187"/>
  <c r="T10" i="187"/>
  <c r="S10" i="187"/>
  <c r="X9" i="187"/>
  <c r="W9" i="187"/>
  <c r="T9" i="187"/>
  <c r="S9" i="187"/>
  <c r="X8" i="187"/>
  <c r="W8" i="187"/>
  <c r="T8" i="187"/>
  <c r="S8" i="187"/>
  <c r="X7" i="187"/>
  <c r="W7" i="187"/>
  <c r="T7" i="187"/>
  <c r="S7" i="187"/>
  <c r="X6" i="187"/>
  <c r="W6" i="187"/>
  <c r="T6" i="187"/>
  <c r="S6" i="187"/>
  <c r="X5" i="187"/>
  <c r="W5" i="187"/>
  <c r="T5" i="187"/>
  <c r="S5" i="187"/>
  <c r="X4" i="187"/>
  <c r="W4" i="187"/>
  <c r="T4" i="187"/>
  <c r="S4" i="187"/>
  <c r="X3" i="187"/>
  <c r="W3" i="187"/>
  <c r="T3" i="187"/>
  <c r="S3" i="187"/>
  <c r="P2" i="187"/>
  <c r="O2" i="187"/>
  <c r="J3" i="1" s="1"/>
  <c r="N2" i="187"/>
  <c r="M2" i="187"/>
  <c r="B3" i="1" s="1"/>
  <c r="V73" i="2"/>
  <c r="U73" i="2"/>
  <c r="V72" i="2"/>
  <c r="U72" i="2"/>
  <c r="V71" i="2"/>
  <c r="U71" i="2"/>
  <c r="V70" i="2"/>
  <c r="U70" i="2"/>
  <c r="V69" i="2"/>
  <c r="U69" i="2"/>
  <c r="V68" i="2"/>
  <c r="U68" i="2"/>
  <c r="V67" i="2"/>
  <c r="U67" i="2"/>
  <c r="V66" i="2"/>
  <c r="U66" i="2"/>
  <c r="V65" i="2"/>
  <c r="U65" i="2"/>
  <c r="V64" i="2"/>
  <c r="U64" i="2"/>
  <c r="V63" i="2"/>
  <c r="U63" i="2"/>
  <c r="V62" i="2"/>
  <c r="U62" i="2"/>
  <c r="V61" i="2"/>
  <c r="U61" i="2"/>
  <c r="V60" i="2"/>
  <c r="U60" i="2"/>
  <c r="V59" i="2"/>
  <c r="U59" i="2"/>
  <c r="V58" i="2"/>
  <c r="U58" i="2"/>
  <c r="V57" i="2"/>
  <c r="U57" i="2"/>
  <c r="V56" i="2"/>
  <c r="U56" i="2"/>
  <c r="V55" i="2"/>
  <c r="U55" i="2"/>
  <c r="V54" i="2"/>
  <c r="U54" i="2"/>
  <c r="V53" i="2"/>
  <c r="U53" i="2"/>
  <c r="V52" i="2"/>
  <c r="U52" i="2"/>
  <c r="V51" i="2"/>
  <c r="U51" i="2"/>
  <c r="Z49" i="2"/>
  <c r="Y49" i="2"/>
  <c r="V49" i="2"/>
  <c r="U49" i="2"/>
  <c r="Z48" i="2"/>
  <c r="Y48" i="2"/>
  <c r="V48" i="2"/>
  <c r="U48" i="2"/>
  <c r="Z47" i="2"/>
  <c r="Y47" i="2"/>
  <c r="V47" i="2"/>
  <c r="U47" i="2"/>
  <c r="Z46" i="2"/>
  <c r="Y46" i="2"/>
  <c r="V46" i="2"/>
  <c r="U46" i="2"/>
  <c r="Z45" i="2"/>
  <c r="Y45" i="2"/>
  <c r="V45" i="2"/>
  <c r="U45" i="2"/>
  <c r="Z44" i="2"/>
  <c r="Y44" i="2"/>
  <c r="V44" i="2"/>
  <c r="U44" i="2"/>
  <c r="Z43" i="2"/>
  <c r="Y43" i="2"/>
  <c r="V43" i="2"/>
  <c r="U43" i="2"/>
  <c r="Z42" i="2"/>
  <c r="Y42" i="2"/>
  <c r="V42" i="2"/>
  <c r="U42" i="2"/>
  <c r="Z41" i="2"/>
  <c r="Y41" i="2"/>
  <c r="V41" i="2"/>
  <c r="U41" i="2"/>
  <c r="Z40" i="2"/>
  <c r="Y40" i="2"/>
  <c r="V40" i="2"/>
  <c r="U40" i="2"/>
  <c r="Z39" i="2"/>
  <c r="Y39" i="2"/>
  <c r="V39" i="2"/>
  <c r="U39" i="2"/>
  <c r="Z38" i="2"/>
  <c r="Y38" i="2"/>
  <c r="V38" i="2"/>
  <c r="U38" i="2"/>
  <c r="Z37" i="2"/>
  <c r="Y37" i="2"/>
  <c r="V37" i="2"/>
  <c r="U37" i="2"/>
  <c r="Z36" i="2"/>
  <c r="Y36" i="2"/>
  <c r="V36" i="2"/>
  <c r="U36" i="2"/>
  <c r="Z35" i="2"/>
  <c r="Y35" i="2"/>
  <c r="V35" i="2"/>
  <c r="U35" i="2"/>
  <c r="Z34" i="2"/>
  <c r="Y34" i="2"/>
  <c r="V34" i="2"/>
  <c r="U34" i="2"/>
  <c r="Z33" i="2"/>
  <c r="Y33" i="2"/>
  <c r="V33" i="2"/>
  <c r="U33" i="2"/>
  <c r="Z32" i="2"/>
  <c r="Y32" i="2"/>
  <c r="V32" i="2"/>
  <c r="U32" i="2"/>
  <c r="Z31" i="2"/>
  <c r="Y31" i="2"/>
  <c r="V31" i="2"/>
  <c r="U31" i="2"/>
  <c r="Z30" i="2"/>
  <c r="Y30" i="2"/>
  <c r="V30" i="2"/>
  <c r="U30" i="2"/>
  <c r="Z29" i="2"/>
  <c r="Y29" i="2"/>
  <c r="V29" i="2"/>
  <c r="U29" i="2"/>
  <c r="Z28" i="2"/>
  <c r="Y28" i="2"/>
  <c r="V28" i="2"/>
  <c r="U28" i="2"/>
  <c r="Z27" i="2"/>
  <c r="Y27" i="2"/>
  <c r="V27" i="2"/>
  <c r="U27" i="2"/>
  <c r="Z25" i="2"/>
  <c r="Y25" i="2"/>
  <c r="V25" i="2"/>
  <c r="U25" i="2"/>
  <c r="Z24" i="2"/>
  <c r="Y24" i="2"/>
  <c r="V24" i="2"/>
  <c r="U24" i="2"/>
  <c r="Z23" i="2"/>
  <c r="Y23" i="2"/>
  <c r="V23" i="2"/>
  <c r="U23" i="2"/>
  <c r="Z22" i="2"/>
  <c r="Y22" i="2"/>
  <c r="V22" i="2"/>
  <c r="U22" i="2"/>
  <c r="Z21" i="2"/>
  <c r="Y21" i="2"/>
  <c r="V21" i="2"/>
  <c r="U21" i="2"/>
  <c r="Z20" i="2"/>
  <c r="Y20" i="2"/>
  <c r="V20" i="2"/>
  <c r="U20" i="2"/>
  <c r="Z19" i="2"/>
  <c r="Y19" i="2"/>
  <c r="V19" i="2"/>
  <c r="U19" i="2"/>
  <c r="Z18" i="2"/>
  <c r="Y18" i="2"/>
  <c r="V18" i="2"/>
  <c r="U18" i="2"/>
  <c r="Z17" i="2"/>
  <c r="Y17" i="2"/>
  <c r="V17" i="2"/>
  <c r="U17" i="2"/>
  <c r="Z16" i="2"/>
  <c r="Y16" i="2"/>
  <c r="V16" i="2"/>
  <c r="U16" i="2"/>
  <c r="Z15" i="2"/>
  <c r="Y15" i="2"/>
  <c r="V15" i="2"/>
  <c r="U15" i="2"/>
  <c r="Z14" i="2"/>
  <c r="Y14" i="2"/>
  <c r="V14" i="2"/>
  <c r="U14" i="2"/>
  <c r="Z13" i="2"/>
  <c r="Y13" i="2"/>
  <c r="V13" i="2"/>
  <c r="U13" i="2"/>
  <c r="Z12" i="2"/>
  <c r="Y12" i="2"/>
  <c r="V12" i="2"/>
  <c r="U12" i="2"/>
  <c r="Z11" i="2"/>
  <c r="Y11" i="2"/>
  <c r="V11" i="2"/>
  <c r="U11" i="2"/>
  <c r="Z10" i="2"/>
  <c r="Y10" i="2"/>
  <c r="V10" i="2"/>
  <c r="U10" i="2"/>
  <c r="Z9" i="2"/>
  <c r="Y9" i="2"/>
  <c r="V9" i="2"/>
  <c r="U9" i="2"/>
  <c r="Z8" i="2"/>
  <c r="Y8" i="2"/>
  <c r="V8" i="2"/>
  <c r="U8" i="2"/>
  <c r="Z7" i="2"/>
  <c r="Y7" i="2"/>
  <c r="V7" i="2"/>
  <c r="U7" i="2"/>
  <c r="Z6" i="2"/>
  <c r="Y6" i="2"/>
  <c r="V6" i="2"/>
  <c r="U6" i="2"/>
  <c r="Z5" i="2"/>
  <c r="Y5" i="2"/>
  <c r="V5" i="2"/>
  <c r="U5" i="2"/>
  <c r="Z4" i="2"/>
  <c r="Y4" i="2"/>
  <c r="V4" i="2"/>
  <c r="U4" i="2"/>
  <c r="Z3" i="2"/>
  <c r="Y3" i="2"/>
  <c r="V3" i="2"/>
  <c r="U3" i="2"/>
  <c r="R2" i="2"/>
  <c r="R2" i="1" s="1"/>
  <c r="Q2" i="2"/>
  <c r="P2" i="2"/>
  <c r="J2" i="1" s="1"/>
  <c r="O2" i="2"/>
  <c r="F2" i="1" s="1"/>
  <c r="N2" i="2"/>
  <c r="B2" i="1" s="1"/>
  <c r="W44" i="200"/>
  <c r="X44" i="200"/>
  <c r="W45" i="200"/>
  <c r="X45" i="200"/>
  <c r="W46" i="200"/>
  <c r="X46" i="200"/>
  <c r="W47" i="200"/>
  <c r="X47" i="200"/>
  <c r="W48" i="200"/>
  <c r="X48" i="200"/>
  <c r="W49" i="200"/>
  <c r="X49" i="200"/>
  <c r="S45" i="200"/>
  <c r="T45" i="200"/>
  <c r="S46" i="200"/>
  <c r="T46" i="200"/>
  <c r="S47" i="200"/>
  <c r="T47" i="200"/>
  <c r="S48" i="200"/>
  <c r="T48" i="200"/>
  <c r="S49" i="200"/>
  <c r="T49" i="200"/>
  <c r="W21" i="200"/>
  <c r="X21" i="200"/>
  <c r="W22" i="200"/>
  <c r="X22" i="200"/>
  <c r="W23" i="200"/>
  <c r="X23" i="200"/>
  <c r="W24" i="200"/>
  <c r="X24" i="200"/>
  <c r="W25" i="200"/>
  <c r="X25" i="200"/>
  <c r="W4" i="200"/>
  <c r="X4" i="200"/>
  <c r="W5" i="200"/>
  <c r="X5" i="200"/>
  <c r="W6" i="200"/>
  <c r="X6" i="200"/>
  <c r="W7" i="200"/>
  <c r="X7" i="200"/>
  <c r="W8" i="200"/>
  <c r="X8" i="200"/>
  <c r="W9" i="200"/>
  <c r="X9" i="200"/>
  <c r="W10" i="200"/>
  <c r="X10" i="200"/>
  <c r="W11" i="200"/>
  <c r="X11" i="200"/>
  <c r="W12" i="200"/>
  <c r="X12" i="200"/>
  <c r="W13" i="200"/>
  <c r="X13" i="200"/>
  <c r="W14" i="200"/>
  <c r="X14" i="200"/>
  <c r="W15" i="200"/>
  <c r="X15" i="200"/>
  <c r="W16" i="200"/>
  <c r="X16" i="200"/>
  <c r="W17" i="200"/>
  <c r="X17" i="200"/>
  <c r="W18" i="200"/>
  <c r="X18" i="200"/>
  <c r="W19" i="200"/>
  <c r="X19" i="200"/>
  <c r="W20" i="200"/>
  <c r="X20" i="200"/>
  <c r="S4" i="200"/>
  <c r="T4" i="200"/>
  <c r="S5" i="200"/>
  <c r="T5" i="200"/>
  <c r="S6" i="200"/>
  <c r="T6" i="200"/>
  <c r="S7" i="200"/>
  <c r="T7" i="200"/>
  <c r="S8" i="200"/>
  <c r="T8" i="200"/>
  <c r="S9" i="200"/>
  <c r="T9" i="200"/>
  <c r="S10" i="200"/>
  <c r="T10" i="200"/>
  <c r="S11" i="200"/>
  <c r="T11" i="200"/>
  <c r="S12" i="200"/>
  <c r="T12" i="200"/>
  <c r="S13" i="200"/>
  <c r="T13" i="200"/>
  <c r="S14" i="200"/>
  <c r="T14" i="200"/>
  <c r="S15" i="200"/>
  <c r="T15" i="200"/>
  <c r="S16" i="200"/>
  <c r="T16" i="200"/>
  <c r="S17" i="200"/>
  <c r="T17" i="200"/>
  <c r="S18" i="200"/>
  <c r="T18" i="200"/>
  <c r="S19" i="200"/>
  <c r="T19" i="200"/>
  <c r="S20" i="200"/>
  <c r="T20" i="200"/>
  <c r="S21" i="200"/>
  <c r="T21" i="200"/>
  <c r="S22" i="200"/>
  <c r="T22" i="200"/>
  <c r="S23" i="200"/>
  <c r="T23" i="200"/>
  <c r="S24" i="200"/>
  <c r="T24" i="200"/>
  <c r="S25" i="200"/>
  <c r="T25" i="200"/>
  <c r="Z49" i="202"/>
  <c r="Y49" i="202"/>
  <c r="Z48" i="202"/>
  <c r="Y48" i="202"/>
  <c r="Z47" i="202"/>
  <c r="Y47" i="202"/>
  <c r="Z46" i="202"/>
  <c r="Y46" i="202"/>
  <c r="Z45" i="202"/>
  <c r="Y45" i="202"/>
  <c r="Z44" i="202"/>
  <c r="Y44" i="202"/>
  <c r="Z43" i="202"/>
  <c r="Y43" i="202"/>
  <c r="Z42" i="202"/>
  <c r="Y42" i="202"/>
  <c r="Z41" i="202"/>
  <c r="Y41" i="202"/>
  <c r="Z40" i="202"/>
  <c r="Y40" i="202"/>
  <c r="Z39" i="202"/>
  <c r="Y39" i="202"/>
  <c r="Z38" i="202"/>
  <c r="Y38" i="202"/>
  <c r="Z37" i="202"/>
  <c r="Y37" i="202"/>
  <c r="Z36" i="202"/>
  <c r="Y36" i="202"/>
  <c r="Z35" i="202"/>
  <c r="Y35" i="202"/>
  <c r="Z34" i="202"/>
  <c r="Y34" i="202"/>
  <c r="Z33" i="202"/>
  <c r="Y33" i="202"/>
  <c r="Z32" i="202"/>
  <c r="Y32" i="202"/>
  <c r="Z31" i="202"/>
  <c r="Y31" i="202"/>
  <c r="Z30" i="202"/>
  <c r="Y30" i="202"/>
  <c r="Z29" i="202"/>
  <c r="Y29" i="202"/>
  <c r="Z28" i="202"/>
  <c r="Y28" i="202"/>
  <c r="Z25" i="202"/>
  <c r="Y25" i="202"/>
  <c r="Z24" i="202"/>
  <c r="Y24" i="202"/>
  <c r="Z23" i="202"/>
  <c r="Y23" i="202"/>
  <c r="Z22" i="202"/>
  <c r="Y22" i="202"/>
  <c r="Z21" i="202"/>
  <c r="Y21" i="202"/>
  <c r="Z20" i="202"/>
  <c r="Y20" i="202"/>
  <c r="Z19" i="202"/>
  <c r="Y19" i="202"/>
  <c r="Z18" i="202"/>
  <c r="Y18" i="202"/>
  <c r="Z17" i="202"/>
  <c r="Y17" i="202"/>
  <c r="Z16" i="202"/>
  <c r="Y16" i="202"/>
  <c r="Z15" i="202"/>
  <c r="Y15" i="202"/>
  <c r="Z14" i="202"/>
  <c r="Y14" i="202"/>
  <c r="Z13" i="202"/>
  <c r="Y13" i="202"/>
  <c r="Z12" i="202"/>
  <c r="Y12" i="202"/>
  <c r="Z11" i="202"/>
  <c r="Y11" i="202"/>
  <c r="Z10" i="202"/>
  <c r="Y10" i="202"/>
  <c r="Z9" i="202"/>
  <c r="Y9" i="202"/>
  <c r="Z8" i="202"/>
  <c r="Y8" i="202"/>
  <c r="Z7" i="202"/>
  <c r="Y7" i="202"/>
  <c r="Z6" i="202"/>
  <c r="Y6" i="202"/>
  <c r="Z5" i="202"/>
  <c r="Y5" i="202"/>
  <c r="Z4" i="202"/>
  <c r="Y4" i="202"/>
  <c r="V73" i="202"/>
  <c r="U73" i="202"/>
  <c r="V72" i="202"/>
  <c r="U72" i="202"/>
  <c r="V71" i="202"/>
  <c r="U71" i="202"/>
  <c r="V70" i="202"/>
  <c r="U70" i="202"/>
  <c r="V69" i="202"/>
  <c r="U69" i="202"/>
  <c r="V68" i="202"/>
  <c r="U68" i="202"/>
  <c r="V67" i="202"/>
  <c r="U67" i="202"/>
  <c r="V66" i="202"/>
  <c r="U66" i="202"/>
  <c r="V65" i="202"/>
  <c r="U65" i="202"/>
  <c r="V64" i="202"/>
  <c r="U64" i="202"/>
  <c r="V63" i="202"/>
  <c r="U63" i="202"/>
  <c r="V62" i="202"/>
  <c r="U62" i="202"/>
  <c r="V61" i="202"/>
  <c r="U61" i="202"/>
  <c r="V60" i="202"/>
  <c r="U60" i="202"/>
  <c r="V59" i="202"/>
  <c r="U59" i="202"/>
  <c r="V58" i="202"/>
  <c r="U58" i="202"/>
  <c r="V57" i="202"/>
  <c r="U57" i="202"/>
  <c r="V56" i="202"/>
  <c r="U56" i="202"/>
  <c r="V55" i="202"/>
  <c r="U55" i="202"/>
  <c r="V54" i="202"/>
  <c r="U54" i="202"/>
  <c r="V53" i="202"/>
  <c r="U53" i="202"/>
  <c r="V52" i="202"/>
  <c r="U52" i="202"/>
  <c r="V49" i="202"/>
  <c r="U49" i="202"/>
  <c r="V48" i="202"/>
  <c r="U48" i="202"/>
  <c r="V47" i="202"/>
  <c r="U47" i="202"/>
  <c r="V46" i="202"/>
  <c r="U46" i="202"/>
  <c r="V45" i="202"/>
  <c r="U45" i="202"/>
  <c r="V44" i="202"/>
  <c r="U44" i="202"/>
  <c r="V43" i="202"/>
  <c r="U43" i="202"/>
  <c r="V42" i="202"/>
  <c r="U42" i="202"/>
  <c r="V41" i="202"/>
  <c r="U41" i="202"/>
  <c r="V40" i="202"/>
  <c r="U40" i="202"/>
  <c r="V39" i="202"/>
  <c r="U39" i="202"/>
  <c r="V38" i="202"/>
  <c r="U38" i="202"/>
  <c r="V37" i="202"/>
  <c r="U37" i="202"/>
  <c r="V36" i="202"/>
  <c r="U36" i="202"/>
  <c r="V35" i="202"/>
  <c r="U35" i="202"/>
  <c r="V34" i="202"/>
  <c r="U34" i="202"/>
  <c r="V33" i="202"/>
  <c r="U33" i="202"/>
  <c r="V32" i="202"/>
  <c r="U32" i="202"/>
  <c r="V31" i="202"/>
  <c r="U31" i="202"/>
  <c r="V30" i="202"/>
  <c r="U30" i="202"/>
  <c r="V29" i="202"/>
  <c r="U29" i="202"/>
  <c r="V28" i="202"/>
  <c r="U28" i="202"/>
  <c r="V25" i="202"/>
  <c r="U25" i="202"/>
  <c r="V24" i="202"/>
  <c r="U24" i="202"/>
  <c r="V23" i="202"/>
  <c r="U23" i="202"/>
  <c r="V22" i="202"/>
  <c r="U22" i="202"/>
  <c r="V21" i="202"/>
  <c r="U21" i="202"/>
  <c r="V20" i="202"/>
  <c r="U20" i="202"/>
  <c r="V19" i="202"/>
  <c r="U19" i="202"/>
  <c r="V18" i="202"/>
  <c r="U18" i="202"/>
  <c r="V17" i="202"/>
  <c r="U17" i="202"/>
  <c r="V16" i="202"/>
  <c r="U16" i="202"/>
  <c r="V15" i="202"/>
  <c r="U15" i="202"/>
  <c r="V14" i="202"/>
  <c r="U14" i="202"/>
  <c r="V13" i="202"/>
  <c r="U13" i="202"/>
  <c r="V12" i="202"/>
  <c r="U12" i="202"/>
  <c r="V11" i="202"/>
  <c r="U11" i="202"/>
  <c r="V10" i="202"/>
  <c r="U10" i="202"/>
  <c r="V9" i="202"/>
  <c r="U9" i="202"/>
  <c r="V8" i="202"/>
  <c r="U8" i="202"/>
  <c r="V7" i="202"/>
  <c r="U7" i="202"/>
  <c r="V6" i="202"/>
  <c r="U6" i="202"/>
  <c r="V5" i="202"/>
  <c r="U5" i="202"/>
  <c r="V4" i="202"/>
  <c r="U4" i="202"/>
  <c r="X49" i="84"/>
  <c r="W49" i="84"/>
  <c r="X48" i="84"/>
  <c r="W48" i="84"/>
  <c r="X47" i="84"/>
  <c r="W47" i="84"/>
  <c r="X46" i="84"/>
  <c r="W46" i="84"/>
  <c r="X45" i="84"/>
  <c r="W45" i="84"/>
  <c r="X44" i="84"/>
  <c r="W44" i="84"/>
  <c r="X43" i="84"/>
  <c r="W43" i="84"/>
  <c r="X42" i="84"/>
  <c r="W42" i="84"/>
  <c r="X41" i="84"/>
  <c r="W41" i="84"/>
  <c r="X40" i="84"/>
  <c r="W40" i="84"/>
  <c r="X39" i="84"/>
  <c r="W39" i="84"/>
  <c r="X38" i="84"/>
  <c r="W38" i="84"/>
  <c r="X37" i="84"/>
  <c r="W37" i="84"/>
  <c r="X36" i="84"/>
  <c r="W36" i="84"/>
  <c r="X35" i="84"/>
  <c r="W35" i="84"/>
  <c r="X34" i="84"/>
  <c r="W34" i="84"/>
  <c r="X33" i="84"/>
  <c r="W33" i="84"/>
  <c r="X32" i="84"/>
  <c r="W32" i="84"/>
  <c r="X31" i="84"/>
  <c r="W31" i="84"/>
  <c r="X30" i="84"/>
  <c r="W30" i="84"/>
  <c r="X29" i="84"/>
  <c r="W29" i="84"/>
  <c r="X28" i="84"/>
  <c r="W28" i="84"/>
  <c r="X25" i="84"/>
  <c r="W25" i="84"/>
  <c r="X24" i="84"/>
  <c r="W24" i="84"/>
  <c r="X23" i="84"/>
  <c r="W23" i="84"/>
  <c r="X22" i="84"/>
  <c r="W22" i="84"/>
  <c r="X21" i="84"/>
  <c r="W21" i="84"/>
  <c r="X20" i="84"/>
  <c r="W20" i="84"/>
  <c r="X19" i="84"/>
  <c r="W19" i="84"/>
  <c r="X18" i="84"/>
  <c r="W18" i="84"/>
  <c r="X17" i="84"/>
  <c r="W17" i="84"/>
  <c r="X16" i="84"/>
  <c r="W16" i="84"/>
  <c r="X15" i="84"/>
  <c r="W15" i="84"/>
  <c r="X14" i="84"/>
  <c r="W14" i="84"/>
  <c r="X13" i="84"/>
  <c r="W13" i="84"/>
  <c r="X12" i="84"/>
  <c r="W12" i="84"/>
  <c r="X11" i="84"/>
  <c r="W11" i="84"/>
  <c r="X10" i="84"/>
  <c r="W10" i="84"/>
  <c r="X9" i="84"/>
  <c r="W9" i="84"/>
  <c r="X8" i="84"/>
  <c r="W8" i="84"/>
  <c r="X7" i="84"/>
  <c r="W7" i="84"/>
  <c r="X6" i="84"/>
  <c r="W6" i="84"/>
  <c r="X5" i="84"/>
  <c r="W5" i="84"/>
  <c r="X4" i="84"/>
  <c r="W4" i="84"/>
  <c r="S45" i="84"/>
  <c r="S28" i="84"/>
  <c r="T28" i="84"/>
  <c r="S29" i="84"/>
  <c r="T29" i="84"/>
  <c r="S30" i="84"/>
  <c r="T30" i="84"/>
  <c r="S31" i="84"/>
  <c r="T31" i="84"/>
  <c r="S32" i="84"/>
  <c r="T32" i="84"/>
  <c r="S33" i="84"/>
  <c r="T33" i="84"/>
  <c r="S34" i="84"/>
  <c r="T34" i="84"/>
  <c r="S35" i="84"/>
  <c r="T35" i="84"/>
  <c r="S36" i="84"/>
  <c r="T36" i="84"/>
  <c r="S37" i="84"/>
  <c r="T37" i="84"/>
  <c r="S38" i="84"/>
  <c r="T38" i="84"/>
  <c r="S39" i="84"/>
  <c r="T39" i="84"/>
  <c r="S40" i="84"/>
  <c r="T40" i="84"/>
  <c r="S41" i="84"/>
  <c r="T41" i="84"/>
  <c r="S42" i="84"/>
  <c r="T42" i="84"/>
  <c r="S43" i="84"/>
  <c r="T43" i="84"/>
  <c r="S44" i="84"/>
  <c r="T44" i="84"/>
  <c r="T45" i="84"/>
  <c r="S46" i="84"/>
  <c r="T46" i="84"/>
  <c r="S47" i="84"/>
  <c r="T47" i="84"/>
  <c r="S48" i="84"/>
  <c r="T48" i="84"/>
  <c r="S49" i="84"/>
  <c r="T49" i="84"/>
  <c r="T25" i="84"/>
  <c r="S25" i="84"/>
  <c r="T24" i="84"/>
  <c r="S24" i="84"/>
  <c r="T23" i="84"/>
  <c r="S23" i="84"/>
  <c r="T22" i="84"/>
  <c r="S22" i="84"/>
  <c r="T21" i="84"/>
  <c r="S21" i="84"/>
  <c r="T20" i="84"/>
  <c r="S20" i="84"/>
  <c r="T19" i="84"/>
  <c r="S19" i="84"/>
  <c r="T18" i="84"/>
  <c r="S18" i="84"/>
  <c r="T17" i="84"/>
  <c r="S17" i="84"/>
  <c r="T16" i="84"/>
  <c r="S16" i="84"/>
  <c r="T15" i="84"/>
  <c r="S15" i="84"/>
  <c r="T14" i="84"/>
  <c r="S14" i="84"/>
  <c r="T13" i="84"/>
  <c r="S13" i="84"/>
  <c r="T12" i="84"/>
  <c r="S12" i="84"/>
  <c r="T11" i="84"/>
  <c r="S11" i="84"/>
  <c r="T10" i="84"/>
  <c r="S10" i="84"/>
  <c r="T9" i="84"/>
  <c r="S9" i="84"/>
  <c r="T8" i="84"/>
  <c r="S8" i="84"/>
  <c r="T7" i="84"/>
  <c r="S7" i="84"/>
  <c r="T6" i="84"/>
  <c r="S6" i="84"/>
  <c r="T5" i="84"/>
  <c r="S5" i="84"/>
  <c r="T4" i="84"/>
  <c r="S4" i="84"/>
  <c r="V73" i="201"/>
  <c r="U73" i="201"/>
  <c r="V72" i="201"/>
  <c r="U72" i="201"/>
  <c r="V71" i="201"/>
  <c r="U71" i="201"/>
  <c r="V70" i="201"/>
  <c r="U70" i="201"/>
  <c r="V69" i="201"/>
  <c r="U69" i="201"/>
  <c r="V68" i="201"/>
  <c r="U68" i="201"/>
  <c r="V67" i="201"/>
  <c r="U67" i="201"/>
  <c r="V66" i="201"/>
  <c r="U66" i="201"/>
  <c r="V65" i="201"/>
  <c r="U65" i="201"/>
  <c r="V64" i="201"/>
  <c r="U64" i="201"/>
  <c r="V63" i="201"/>
  <c r="U63" i="201"/>
  <c r="V62" i="201"/>
  <c r="U62" i="201"/>
  <c r="V61" i="201"/>
  <c r="U61" i="201"/>
  <c r="V60" i="201"/>
  <c r="U60" i="201"/>
  <c r="V59" i="201"/>
  <c r="U59" i="201"/>
  <c r="V58" i="201"/>
  <c r="U58" i="201"/>
  <c r="V57" i="201"/>
  <c r="U57" i="201"/>
  <c r="V56" i="201"/>
  <c r="U56" i="201"/>
  <c r="V55" i="201"/>
  <c r="U55" i="201"/>
  <c r="V54" i="201"/>
  <c r="U54" i="201"/>
  <c r="V53" i="201"/>
  <c r="U53" i="201"/>
  <c r="V52" i="201"/>
  <c r="U52" i="201"/>
  <c r="Z49" i="201"/>
  <c r="Y49" i="201"/>
  <c r="Z48" i="201"/>
  <c r="Y48" i="201"/>
  <c r="Z47" i="201"/>
  <c r="Y47" i="201"/>
  <c r="Z46" i="201"/>
  <c r="Y46" i="201"/>
  <c r="Z45" i="201"/>
  <c r="Y45" i="201"/>
  <c r="Z44" i="201"/>
  <c r="Y44" i="201"/>
  <c r="Z43" i="201"/>
  <c r="Y43" i="201"/>
  <c r="Z42" i="201"/>
  <c r="Y42" i="201"/>
  <c r="Z41" i="201"/>
  <c r="Y41" i="201"/>
  <c r="Z40" i="201"/>
  <c r="Y40" i="201"/>
  <c r="Z39" i="201"/>
  <c r="Y39" i="201"/>
  <c r="Z38" i="201"/>
  <c r="Y38" i="201"/>
  <c r="Z37" i="201"/>
  <c r="Y37" i="201"/>
  <c r="Z36" i="201"/>
  <c r="Y36" i="201"/>
  <c r="Z35" i="201"/>
  <c r="Y35" i="201"/>
  <c r="Z34" i="201"/>
  <c r="Y34" i="201"/>
  <c r="Z33" i="201"/>
  <c r="Y33" i="201"/>
  <c r="Z32" i="201"/>
  <c r="Y32" i="201"/>
  <c r="Z31" i="201"/>
  <c r="Y31" i="201"/>
  <c r="Z30" i="201"/>
  <c r="Y30" i="201"/>
  <c r="Z29" i="201"/>
  <c r="Y29" i="201"/>
  <c r="Z28" i="201"/>
  <c r="Y28" i="201"/>
  <c r="V49" i="201"/>
  <c r="U49" i="201"/>
  <c r="V48" i="201"/>
  <c r="U48" i="201"/>
  <c r="V47" i="201"/>
  <c r="U47" i="201"/>
  <c r="V46" i="201"/>
  <c r="U46" i="201"/>
  <c r="V45" i="201"/>
  <c r="U45" i="201"/>
  <c r="V44" i="201"/>
  <c r="U44" i="201"/>
  <c r="V43" i="201"/>
  <c r="U43" i="201"/>
  <c r="V42" i="201"/>
  <c r="U42" i="201"/>
  <c r="V41" i="201"/>
  <c r="U41" i="201"/>
  <c r="V40" i="201"/>
  <c r="U40" i="201"/>
  <c r="V39" i="201"/>
  <c r="U39" i="201"/>
  <c r="V38" i="201"/>
  <c r="U38" i="201"/>
  <c r="V37" i="201"/>
  <c r="U37" i="201"/>
  <c r="V36" i="201"/>
  <c r="U36" i="201"/>
  <c r="V35" i="201"/>
  <c r="U35" i="201"/>
  <c r="V34" i="201"/>
  <c r="U34" i="201"/>
  <c r="V33" i="201"/>
  <c r="U33" i="201"/>
  <c r="V32" i="201"/>
  <c r="U32" i="201"/>
  <c r="V31" i="201"/>
  <c r="U31" i="201"/>
  <c r="V30" i="201"/>
  <c r="U30" i="201"/>
  <c r="V29" i="201"/>
  <c r="U29" i="201"/>
  <c r="V28" i="201"/>
  <c r="U28" i="201"/>
  <c r="Z25" i="201"/>
  <c r="Y25" i="201"/>
  <c r="Z24" i="201"/>
  <c r="Y24" i="201"/>
  <c r="Z23" i="201"/>
  <c r="Y23" i="201"/>
  <c r="Z22" i="201"/>
  <c r="Y22" i="201"/>
  <c r="Z21" i="201"/>
  <c r="Y21" i="201"/>
  <c r="Z20" i="201"/>
  <c r="Y20" i="201"/>
  <c r="Z19" i="201"/>
  <c r="Y19" i="201"/>
  <c r="Z18" i="201"/>
  <c r="Y18" i="201"/>
  <c r="Z17" i="201"/>
  <c r="Y17" i="201"/>
  <c r="Z16" i="201"/>
  <c r="Y16" i="201"/>
  <c r="Z15" i="201"/>
  <c r="Y15" i="201"/>
  <c r="Z14" i="201"/>
  <c r="Y14" i="201"/>
  <c r="Z13" i="201"/>
  <c r="Y13" i="201"/>
  <c r="Z12" i="201"/>
  <c r="Y12" i="201"/>
  <c r="Z11" i="201"/>
  <c r="Y11" i="201"/>
  <c r="Z10" i="201"/>
  <c r="Y10" i="201"/>
  <c r="Z9" i="201"/>
  <c r="Y9" i="201"/>
  <c r="Z8" i="201"/>
  <c r="Y8" i="201"/>
  <c r="Z7" i="201"/>
  <c r="Y7" i="201"/>
  <c r="Z6" i="201"/>
  <c r="Y6" i="201"/>
  <c r="Z5" i="201"/>
  <c r="Y5" i="201"/>
  <c r="Z4" i="201"/>
  <c r="Y4" i="201"/>
  <c r="V25" i="201"/>
  <c r="U25" i="201"/>
  <c r="V24" i="201"/>
  <c r="U24" i="201"/>
  <c r="V23" i="201"/>
  <c r="U23" i="201"/>
  <c r="V22" i="201"/>
  <c r="U22" i="201"/>
  <c r="V21" i="201"/>
  <c r="U21" i="201"/>
  <c r="V20" i="201"/>
  <c r="U20" i="201"/>
  <c r="V19" i="201"/>
  <c r="U19" i="201"/>
  <c r="V18" i="201"/>
  <c r="U18" i="201"/>
  <c r="V17" i="201"/>
  <c r="U17" i="201"/>
  <c r="V16" i="201"/>
  <c r="U16" i="201"/>
  <c r="V15" i="201"/>
  <c r="U15" i="201"/>
  <c r="V14" i="201"/>
  <c r="U14" i="201"/>
  <c r="V13" i="201"/>
  <c r="U13" i="201"/>
  <c r="V12" i="201"/>
  <c r="U12" i="201"/>
  <c r="V11" i="201"/>
  <c r="U11" i="201"/>
  <c r="V10" i="201"/>
  <c r="U10" i="201"/>
  <c r="V9" i="201"/>
  <c r="U9" i="201"/>
  <c r="V8" i="201"/>
  <c r="U8" i="201"/>
  <c r="V7" i="201"/>
  <c r="U7" i="201"/>
  <c r="V6" i="201"/>
  <c r="U6" i="201"/>
  <c r="V5" i="201"/>
  <c r="U5" i="201"/>
  <c r="V4" i="201"/>
  <c r="U4" i="201"/>
  <c r="X4" i="284"/>
  <c r="V45" i="1"/>
  <c r="V43" i="1"/>
  <c r="T9" i="284"/>
  <c r="T3" i="284"/>
  <c r="X9" i="284"/>
  <c r="W9" i="284"/>
  <c r="X8" i="284"/>
  <c r="W8" i="284"/>
  <c r="X7" i="284"/>
  <c r="W7" i="284"/>
  <c r="X6" i="284"/>
  <c r="W6" i="284"/>
  <c r="X5" i="284"/>
  <c r="W5" i="284"/>
  <c r="W4" i="284"/>
  <c r="W3" i="284"/>
  <c r="S9" i="284"/>
  <c r="T8" i="284"/>
  <c r="S8" i="284"/>
  <c r="T7" i="284"/>
  <c r="S7" i="284"/>
  <c r="T6" i="284"/>
  <c r="S6" i="284"/>
  <c r="T5" i="284"/>
  <c r="S5" i="284"/>
  <c r="T4" i="284"/>
  <c r="S4" i="284"/>
  <c r="M2" i="158"/>
  <c r="X27" i="84"/>
  <c r="W27" i="84"/>
  <c r="X43" i="200"/>
  <c r="W43" i="200"/>
  <c r="X42" i="200"/>
  <c r="W42" i="200"/>
  <c r="X41" i="200"/>
  <c r="W41" i="200"/>
  <c r="X40" i="200"/>
  <c r="W40" i="200"/>
  <c r="X39" i="200"/>
  <c r="W39" i="200"/>
  <c r="X38" i="200"/>
  <c r="W38" i="200"/>
  <c r="X37" i="200"/>
  <c r="W37" i="200"/>
  <c r="X36" i="200"/>
  <c r="W36" i="200"/>
  <c r="X35" i="200"/>
  <c r="W35" i="200"/>
  <c r="X34" i="200"/>
  <c r="W34" i="200"/>
  <c r="X33" i="200"/>
  <c r="W33" i="200"/>
  <c r="X32" i="200"/>
  <c r="W32" i="200"/>
  <c r="X31" i="200"/>
  <c r="W31" i="200"/>
  <c r="X30" i="200"/>
  <c r="W30" i="200"/>
  <c r="X29" i="200"/>
  <c r="W29" i="200"/>
  <c r="X28" i="200"/>
  <c r="W28" i="200"/>
  <c r="T44" i="200"/>
  <c r="S44" i="200"/>
  <c r="T43" i="200"/>
  <c r="S43" i="200"/>
  <c r="T42" i="200"/>
  <c r="S42" i="200"/>
  <c r="T41" i="200"/>
  <c r="S41" i="200"/>
  <c r="T40" i="200"/>
  <c r="S40" i="200"/>
  <c r="T39" i="200"/>
  <c r="S39" i="200"/>
  <c r="T38" i="200"/>
  <c r="S38" i="200"/>
  <c r="T37" i="200"/>
  <c r="S37" i="200"/>
  <c r="T36" i="200"/>
  <c r="S36" i="200"/>
  <c r="T35" i="200"/>
  <c r="S35" i="200"/>
  <c r="T34" i="200"/>
  <c r="S34" i="200"/>
  <c r="T33" i="200"/>
  <c r="S33" i="200"/>
  <c r="T32" i="200"/>
  <c r="S32" i="200"/>
  <c r="T31" i="200"/>
  <c r="S31" i="200"/>
  <c r="T30" i="200"/>
  <c r="S30" i="200"/>
  <c r="T29" i="200"/>
  <c r="S29" i="200"/>
  <c r="T28" i="200"/>
  <c r="S28" i="200"/>
  <c r="V51" i="202"/>
  <c r="U51" i="202"/>
  <c r="Z27" i="202"/>
  <c r="Y27" i="202"/>
  <c r="V27" i="202"/>
  <c r="U27" i="202"/>
  <c r="T27" i="84"/>
  <c r="S27" i="84"/>
  <c r="Z27" i="201"/>
  <c r="Y27" i="201"/>
  <c r="U27" i="201"/>
  <c r="U3" i="201"/>
  <c r="Y3" i="201"/>
  <c r="Z3" i="201"/>
  <c r="V3" i="201"/>
  <c r="X27" i="200"/>
  <c r="W27" i="200"/>
  <c r="T27" i="200"/>
  <c r="S27" i="200"/>
  <c r="X3" i="200"/>
  <c r="W3" i="200"/>
  <c r="T3" i="200"/>
  <c r="S3" i="200"/>
  <c r="Z3" i="202"/>
  <c r="Y3" i="202"/>
  <c r="V3" i="202"/>
  <c r="U3" i="202"/>
  <c r="X3" i="84"/>
  <c r="W3" i="84"/>
  <c r="T3" i="84"/>
  <c r="S3" i="84"/>
  <c r="V51" i="201"/>
  <c r="U51" i="201"/>
  <c r="V27" i="201"/>
  <c r="V102" i="1"/>
  <c r="P2" i="200"/>
  <c r="O2" i="200"/>
  <c r="N2" i="200"/>
  <c r="M2" i="200"/>
  <c r="R2" i="202"/>
  <c r="Q2" i="202"/>
  <c r="P2" i="202"/>
  <c r="O2" i="202"/>
  <c r="N2" i="202"/>
  <c r="M2" i="145"/>
  <c r="P2" i="84"/>
  <c r="O2" i="84"/>
  <c r="N2" i="84"/>
  <c r="M2" i="84"/>
  <c r="R2" i="201"/>
  <c r="Q2" i="201"/>
  <c r="P2" i="201"/>
  <c r="O2" i="201"/>
  <c r="N2" i="201"/>
  <c r="V24" i="1"/>
  <c r="V30" i="1"/>
  <c r="V42" i="1"/>
  <c r="V48" i="1"/>
  <c r="V54" i="1"/>
  <c r="V25" i="1"/>
  <c r="V49" i="1"/>
  <c r="V21" i="1"/>
  <c r="V57" i="1"/>
  <c r="V37" i="1"/>
  <c r="V31" i="1"/>
  <c r="V69" i="1"/>
  <c r="V55" i="1"/>
  <c r="V63" i="1"/>
  <c r="V66" i="1"/>
  <c r="V60" i="1"/>
  <c r="V84" i="1"/>
  <c r="V13" i="1"/>
  <c r="J27" i="1" l="1"/>
  <c r="V27" i="1" s="1"/>
  <c r="V75" i="1"/>
  <c r="V90" i="1"/>
  <c r="V96" i="1"/>
  <c r="V52" i="1"/>
  <c r="V58" i="1"/>
  <c r="V64" i="1"/>
  <c r="X109" i="1"/>
  <c r="V15" i="1"/>
  <c r="V18" i="1"/>
  <c r="AK8" i="1"/>
  <c r="V22" i="1"/>
  <c r="V28" i="1"/>
  <c r="V34" i="1"/>
  <c r="V46" i="1"/>
  <c r="X108" i="1"/>
  <c r="V88" i="1"/>
  <c r="W56" i="245"/>
  <c r="CH33" i="210" s="1"/>
  <c r="W62" i="245"/>
  <c r="CH39" i="210" s="1"/>
  <c r="W68" i="245"/>
  <c r="CH45" i="210" s="1"/>
  <c r="W51" i="246"/>
  <c r="CI28" i="210" s="1"/>
  <c r="W57" i="246"/>
  <c r="CI34" i="210" s="1"/>
  <c r="W63" i="246"/>
  <c r="CI40" i="210" s="1"/>
  <c r="W69" i="246"/>
  <c r="CI46" i="210" s="1"/>
  <c r="W54" i="249"/>
  <c r="CL31" i="210" s="1"/>
  <c r="W60" i="249"/>
  <c r="CL37" i="210" s="1"/>
  <c r="W66" i="249"/>
  <c r="CL43" i="210" s="1"/>
  <c r="W72" i="249"/>
  <c r="CL49" i="210" s="1"/>
  <c r="W55" i="257"/>
  <c r="CM32" i="210" s="1"/>
  <c r="V85" i="1"/>
  <c r="V106" i="1"/>
  <c r="W67" i="257"/>
  <c r="CM44" i="210" s="1"/>
  <c r="W73" i="270"/>
  <c r="CS50" i="210" s="1"/>
  <c r="W56" i="271"/>
  <c r="CT33" i="210" s="1"/>
  <c r="W62" i="271"/>
  <c r="CT39" i="210" s="1"/>
  <c r="W68" i="271"/>
  <c r="CT45" i="210" s="1"/>
  <c r="W52" i="273"/>
  <c r="CV29" i="210" s="1"/>
  <c r="W58" i="273"/>
  <c r="CV35" i="210" s="1"/>
  <c r="W64" i="273"/>
  <c r="CV41" i="210" s="1"/>
  <c r="W70" i="273"/>
  <c r="CV47" i="210" s="1"/>
  <c r="W53" i="274"/>
  <c r="CW30" i="210" s="1"/>
  <c r="W59" i="274"/>
  <c r="CW36" i="210" s="1"/>
  <c r="W65" i="274"/>
  <c r="CW42" i="210" s="1"/>
  <c r="W71" i="274"/>
  <c r="CW48" i="210" s="1"/>
  <c r="W54" i="275"/>
  <c r="CX31" i="210" s="1"/>
  <c r="W60" i="275"/>
  <c r="CX37" i="210" s="1"/>
  <c r="W66" i="275"/>
  <c r="CX43" i="210" s="1"/>
  <c r="W72" i="275"/>
  <c r="CX49" i="210" s="1"/>
  <c r="X50" i="292"/>
  <c r="W71" i="200"/>
  <c r="V76" i="1"/>
  <c r="V82" i="1"/>
  <c r="V94" i="1"/>
  <c r="V100" i="1"/>
  <c r="X56" i="50"/>
  <c r="AX8" i="210" s="1"/>
  <c r="X57" i="93"/>
  <c r="BE9" i="210" s="1"/>
  <c r="X69" i="93"/>
  <c r="BE21" i="210" s="1"/>
  <c r="W52" i="187"/>
  <c r="C29" i="210" s="1"/>
  <c r="W58" i="187"/>
  <c r="C35" i="210" s="1"/>
  <c r="W64" i="187"/>
  <c r="C41" i="210" s="1"/>
  <c r="W65" i="187"/>
  <c r="C42" i="210" s="1"/>
  <c r="X67" i="6"/>
  <c r="F19" i="210" s="1"/>
  <c r="X73" i="6"/>
  <c r="F25" i="210" s="1"/>
  <c r="X51" i="38"/>
  <c r="AL3" i="210" s="1"/>
  <c r="X57" i="38"/>
  <c r="AL9" i="210" s="1"/>
  <c r="X64" i="39"/>
  <c r="AM16" i="210" s="1"/>
  <c r="V79" i="1"/>
  <c r="V103" i="1"/>
  <c r="X55" i="84"/>
  <c r="X59" i="84"/>
  <c r="Z67" i="202"/>
  <c r="Z65" i="202"/>
  <c r="W56" i="84"/>
  <c r="W68" i="84"/>
  <c r="X67" i="84"/>
  <c r="W56" i="268"/>
  <c r="CQ33" i="210" s="1"/>
  <c r="W68" i="268"/>
  <c r="CQ45" i="210" s="1"/>
  <c r="V101" i="1"/>
  <c r="V107" i="1"/>
  <c r="V5" i="1"/>
  <c r="V71" i="1"/>
  <c r="X62" i="231"/>
  <c r="CB14" i="210" s="1"/>
  <c r="X26" i="231"/>
  <c r="P80" i="1" s="1"/>
  <c r="X2" i="233"/>
  <c r="L81" i="1" s="1"/>
  <c r="X2" i="265"/>
  <c r="L93" i="1" s="1"/>
  <c r="AK10" i="1"/>
  <c r="AK22" i="1" s="1"/>
  <c r="X26" i="16"/>
  <c r="P16" i="1" s="1"/>
  <c r="W56" i="282"/>
  <c r="DB33" i="210" s="1"/>
  <c r="W62" i="282"/>
  <c r="DB39" i="210" s="1"/>
  <c r="W68" i="282"/>
  <c r="DB45" i="210" s="1"/>
  <c r="AK3" i="1"/>
  <c r="W53" i="25"/>
  <c r="Y30" i="210" s="1"/>
  <c r="W65" i="25"/>
  <c r="Y42" i="210" s="1"/>
  <c r="W54" i="26"/>
  <c r="Z31" i="210" s="1"/>
  <c r="W60" i="26"/>
  <c r="Z37" i="210" s="1"/>
  <c r="W66" i="26"/>
  <c r="Z43" i="210" s="1"/>
  <c r="W69" i="47"/>
  <c r="AU46" i="210" s="1"/>
  <c r="X55" i="265"/>
  <c r="CO7" i="210" s="1"/>
  <c r="X61" i="265"/>
  <c r="CO13" i="210" s="1"/>
  <c r="X67" i="265"/>
  <c r="CO19" i="210" s="1"/>
  <c r="X73" i="265"/>
  <c r="CO25" i="210" s="1"/>
  <c r="X57" i="268"/>
  <c r="CQ9" i="210" s="1"/>
  <c r="X63" i="268"/>
  <c r="CQ15" i="210" s="1"/>
  <c r="X69" i="268"/>
  <c r="CQ21" i="210" s="1"/>
  <c r="X56" i="276"/>
  <c r="CY8" i="210" s="1"/>
  <c r="X62" i="276"/>
  <c r="CY14" i="210" s="1"/>
  <c r="X68" i="276"/>
  <c r="CY20" i="210" s="1"/>
  <c r="X51" i="278"/>
  <c r="CZ3" i="210" s="1"/>
  <c r="X57" i="278"/>
  <c r="CZ9" i="210" s="1"/>
  <c r="X63" i="278"/>
  <c r="CZ15" i="210" s="1"/>
  <c r="X69" i="278"/>
  <c r="CZ21" i="210" s="1"/>
  <c r="X58" i="281"/>
  <c r="DA10" i="210" s="1"/>
  <c r="W56" i="275"/>
  <c r="CX33" i="210" s="1"/>
  <c r="W59" i="275"/>
  <c r="CX36" i="210" s="1"/>
  <c r="W62" i="275"/>
  <c r="CX39" i="210" s="1"/>
  <c r="W68" i="275"/>
  <c r="CX45" i="210" s="1"/>
  <c r="W71" i="275"/>
  <c r="CX48" i="210" s="1"/>
  <c r="W69" i="276"/>
  <c r="CY46" i="210" s="1"/>
  <c r="W62" i="281"/>
  <c r="DA39" i="210" s="1"/>
  <c r="W68" i="281"/>
  <c r="DA45" i="210" s="1"/>
  <c r="X56" i="272"/>
  <c r="CU8" i="210" s="1"/>
  <c r="X62" i="272"/>
  <c r="CU14" i="210" s="1"/>
  <c r="X68" i="272"/>
  <c r="CU20" i="210" s="1"/>
  <c r="X51" i="273"/>
  <c r="CV3" i="210" s="1"/>
  <c r="X57" i="273"/>
  <c r="CV9" i="210" s="1"/>
  <c r="X63" i="273"/>
  <c r="CV15" i="210" s="1"/>
  <c r="X69" i="273"/>
  <c r="CV21" i="210" s="1"/>
  <c r="V3" i="1"/>
  <c r="W57" i="272"/>
  <c r="CU34" i="210" s="1"/>
  <c r="W69" i="272"/>
  <c r="CU46" i="210" s="1"/>
  <c r="W52" i="276"/>
  <c r="CY29" i="210" s="1"/>
  <c r="W58" i="276"/>
  <c r="CY35" i="210" s="1"/>
  <c r="W64" i="276"/>
  <c r="CY41" i="210" s="1"/>
  <c r="W70" i="276"/>
  <c r="CY47" i="210" s="1"/>
  <c r="W53" i="278"/>
  <c r="CZ30" i="210" s="1"/>
  <c r="W59" i="278"/>
  <c r="CZ36" i="210" s="1"/>
  <c r="W65" i="278"/>
  <c r="CZ42" i="210" s="1"/>
  <c r="W71" i="278"/>
  <c r="CZ48" i="210" s="1"/>
  <c r="W54" i="281"/>
  <c r="DA31" i="210" s="1"/>
  <c r="W60" i="281"/>
  <c r="DA37" i="210" s="1"/>
  <c r="T26" i="275"/>
  <c r="X58" i="276"/>
  <c r="CY10" i="210" s="1"/>
  <c r="X70" i="276"/>
  <c r="CY22" i="210" s="1"/>
  <c r="X50" i="291"/>
  <c r="V41" i="1"/>
  <c r="V53" i="1"/>
  <c r="V59" i="1"/>
  <c r="V65" i="1"/>
  <c r="V77" i="1"/>
  <c r="V83" i="1"/>
  <c r="V89" i="1"/>
  <c r="X69" i="140"/>
  <c r="BH21" i="210" s="1"/>
  <c r="W51" i="224"/>
  <c r="BY28" i="210" s="1"/>
  <c r="W57" i="224"/>
  <c r="BY34" i="210" s="1"/>
  <c r="W63" i="224"/>
  <c r="BY40" i="210" s="1"/>
  <c r="W69" i="224"/>
  <c r="BY46" i="210" s="1"/>
  <c r="W70" i="224"/>
  <c r="BY47" i="210" s="1"/>
  <c r="W52" i="225"/>
  <c r="BZ29" i="210" s="1"/>
  <c r="W58" i="225"/>
  <c r="BZ35" i="210" s="1"/>
  <c r="W64" i="225"/>
  <c r="BZ41" i="210" s="1"/>
  <c r="W70" i="225"/>
  <c r="BZ47" i="210" s="1"/>
  <c r="W51" i="248"/>
  <c r="CK28" i="210" s="1"/>
  <c r="W57" i="248"/>
  <c r="CK34" i="210" s="1"/>
  <c r="W63" i="248"/>
  <c r="CK40" i="210" s="1"/>
  <c r="W69" i="248"/>
  <c r="CK46" i="210" s="1"/>
  <c r="W52" i="249"/>
  <c r="CL29" i="210" s="1"/>
  <c r="W64" i="249"/>
  <c r="CL41" i="210" s="1"/>
  <c r="W53" i="257"/>
  <c r="CM30" i="210" s="1"/>
  <c r="W65" i="257"/>
  <c r="CM42" i="210" s="1"/>
  <c r="W55" i="265"/>
  <c r="CO32" i="210" s="1"/>
  <c r="W61" i="265"/>
  <c r="CO38" i="210" s="1"/>
  <c r="W73" i="265"/>
  <c r="CO50" i="210" s="1"/>
  <c r="W53" i="270"/>
  <c r="CS30" i="210" s="1"/>
  <c r="W55" i="272"/>
  <c r="CU32" i="210" s="1"/>
  <c r="W61" i="272"/>
  <c r="CU38" i="210" s="1"/>
  <c r="W67" i="272"/>
  <c r="CU44" i="210" s="1"/>
  <c r="W73" i="272"/>
  <c r="CU50" i="210" s="1"/>
  <c r="W56" i="273"/>
  <c r="CV33" i="210" s="1"/>
  <c r="W62" i="273"/>
  <c r="CV39" i="210" s="1"/>
  <c r="W68" i="273"/>
  <c r="CV45" i="210" s="1"/>
  <c r="W51" i="274"/>
  <c r="CW28" i="210" s="1"/>
  <c r="W57" i="274"/>
  <c r="CW34" i="210" s="1"/>
  <c r="W63" i="274"/>
  <c r="CW40" i="210" s="1"/>
  <c r="W69" i="274"/>
  <c r="CW46" i="210" s="1"/>
  <c r="W52" i="275"/>
  <c r="CX29" i="210" s="1"/>
  <c r="W58" i="275"/>
  <c r="CX35" i="210" s="1"/>
  <c r="W64" i="275"/>
  <c r="CX41" i="210" s="1"/>
  <c r="W70" i="275"/>
  <c r="CX47" i="210" s="1"/>
  <c r="W57" i="53"/>
  <c r="BA34" i="210" s="1"/>
  <c r="W53" i="91"/>
  <c r="BC30" i="210" s="1"/>
  <c r="W59" i="91"/>
  <c r="BC36" i="210" s="1"/>
  <c r="W65" i="91"/>
  <c r="BC42" i="210" s="1"/>
  <c r="W54" i="92"/>
  <c r="BD31" i="210" s="1"/>
  <c r="W60" i="92"/>
  <c r="BD37" i="210" s="1"/>
  <c r="W66" i="92"/>
  <c r="BD43" i="210" s="1"/>
  <c r="W72" i="92"/>
  <c r="BD49" i="210" s="1"/>
  <c r="W55" i="93"/>
  <c r="BE32" i="210" s="1"/>
  <c r="W61" i="93"/>
  <c r="BE38" i="210" s="1"/>
  <c r="W67" i="93"/>
  <c r="BE44" i="210" s="1"/>
  <c r="W73" i="93"/>
  <c r="BE50" i="210" s="1"/>
  <c r="W51" i="136"/>
  <c r="BG28" i="210" s="1"/>
  <c r="W63" i="136"/>
  <c r="BG40" i="210" s="1"/>
  <c r="W52" i="140"/>
  <c r="BH29" i="210" s="1"/>
  <c r="W58" i="140"/>
  <c r="BH35" i="210" s="1"/>
  <c r="W64" i="140"/>
  <c r="BH41" i="210" s="1"/>
  <c r="W70" i="140"/>
  <c r="BH47" i="210" s="1"/>
  <c r="X54" i="245"/>
  <c r="CH6" i="210" s="1"/>
  <c r="X60" i="245"/>
  <c r="CH12" i="210" s="1"/>
  <c r="X66" i="245"/>
  <c r="CH18" i="210" s="1"/>
  <c r="X72" i="245"/>
  <c r="CH24" i="210" s="1"/>
  <c r="X55" i="246"/>
  <c r="CI7" i="210" s="1"/>
  <c r="X61" i="246"/>
  <c r="CI13" i="210" s="1"/>
  <c r="X67" i="246"/>
  <c r="CI19" i="210" s="1"/>
  <c r="X51" i="248"/>
  <c r="CK3" i="210" s="1"/>
  <c r="X57" i="248"/>
  <c r="CK9" i="210" s="1"/>
  <c r="X63" i="248"/>
  <c r="CK15" i="210" s="1"/>
  <c r="X69" i="248"/>
  <c r="CK21" i="210" s="1"/>
  <c r="X52" i="249"/>
  <c r="CL4" i="210" s="1"/>
  <c r="X58" i="249"/>
  <c r="CL10" i="210" s="1"/>
  <c r="X64" i="249"/>
  <c r="CL16" i="210" s="1"/>
  <c r="X70" i="249"/>
  <c r="CL22" i="210" s="1"/>
  <c r="X62" i="267"/>
  <c r="CP14" i="210" s="1"/>
  <c r="X68" i="267"/>
  <c r="CP20" i="210" s="1"/>
  <c r="X58" i="275"/>
  <c r="CX10" i="210" s="1"/>
  <c r="W59" i="226"/>
  <c r="CA36" i="210" s="1"/>
  <c r="W71" i="226"/>
  <c r="CA48" i="210" s="1"/>
  <c r="W69" i="268"/>
  <c r="CQ46" i="210" s="1"/>
  <c r="X59" i="276"/>
  <c r="CY11" i="210" s="1"/>
  <c r="X71" i="276"/>
  <c r="CY23" i="210" s="1"/>
  <c r="Z72" i="202"/>
  <c r="Y63" i="201"/>
  <c r="X26" i="52"/>
  <c r="P52" i="1" s="1"/>
  <c r="W55" i="245"/>
  <c r="CH32" i="210" s="1"/>
  <c r="W61" i="245"/>
  <c r="CH38" i="210" s="1"/>
  <c r="W67" i="245"/>
  <c r="CH44" i="210" s="1"/>
  <c r="W73" i="245"/>
  <c r="CH50" i="210" s="1"/>
  <c r="W52" i="248"/>
  <c r="CK29" i="210" s="1"/>
  <c r="W58" i="248"/>
  <c r="CK35" i="210" s="1"/>
  <c r="W64" i="248"/>
  <c r="CK41" i="210" s="1"/>
  <c r="W70" i="248"/>
  <c r="CK47" i="210" s="1"/>
  <c r="W53" i="249"/>
  <c r="CL30" i="210" s="1"/>
  <c r="W59" i="249"/>
  <c r="CL36" i="210" s="1"/>
  <c r="W65" i="249"/>
  <c r="CL42" i="210" s="1"/>
  <c r="W71" i="249"/>
  <c r="CL48" i="210" s="1"/>
  <c r="W56" i="265"/>
  <c r="CO33" i="210" s="1"/>
  <c r="W68" i="265"/>
  <c r="CO45" i="210" s="1"/>
  <c r="W54" i="270"/>
  <c r="CS31" i="210" s="1"/>
  <c r="W66" i="270"/>
  <c r="CS43" i="210" s="1"/>
  <c r="W62" i="272"/>
  <c r="CU39" i="210" s="1"/>
  <c r="W51" i="273"/>
  <c r="CV28" i="210" s="1"/>
  <c r="W57" i="273"/>
  <c r="CV34" i="210" s="1"/>
  <c r="W63" i="273"/>
  <c r="CV40" i="210" s="1"/>
  <c r="W69" i="273"/>
  <c r="CV46" i="210" s="1"/>
  <c r="W58" i="274"/>
  <c r="CW35" i="210" s="1"/>
  <c r="W70" i="274"/>
  <c r="CW47" i="210" s="1"/>
  <c r="W62" i="84"/>
  <c r="X61" i="212"/>
  <c r="BV13" i="210" s="1"/>
  <c r="X67" i="212"/>
  <c r="BV19" i="210" s="1"/>
  <c r="X73" i="212"/>
  <c r="BV25" i="210" s="1"/>
  <c r="X71" i="238"/>
  <c r="CF23" i="210" s="1"/>
  <c r="X51" i="247"/>
  <c r="CJ3" i="210" s="1"/>
  <c r="X52" i="248"/>
  <c r="CK4" i="210" s="1"/>
  <c r="X58" i="248"/>
  <c r="CK10" i="210" s="1"/>
  <c r="X64" i="248"/>
  <c r="CK16" i="210" s="1"/>
  <c r="X70" i="248"/>
  <c r="CK22" i="210" s="1"/>
  <c r="X54" i="257"/>
  <c r="CM6" i="210" s="1"/>
  <c r="X60" i="257"/>
  <c r="CM12" i="210" s="1"/>
  <c r="X66" i="257"/>
  <c r="CM18" i="210" s="1"/>
  <c r="X72" i="257"/>
  <c r="CM24" i="210" s="1"/>
  <c r="X55" i="259"/>
  <c r="CN7" i="210" s="1"/>
  <c r="X61" i="259"/>
  <c r="CN13" i="210" s="1"/>
  <c r="X67" i="259"/>
  <c r="CN19" i="210" s="1"/>
  <c r="X73" i="259"/>
  <c r="CN25" i="210" s="1"/>
  <c r="X56" i="265"/>
  <c r="CO8" i="210" s="1"/>
  <c r="X62" i="265"/>
  <c r="CO14" i="210" s="1"/>
  <c r="X68" i="265"/>
  <c r="CO20" i="210" s="1"/>
  <c r="X52" i="268"/>
  <c r="CQ4" i="210" s="1"/>
  <c r="X58" i="268"/>
  <c r="CQ10" i="210" s="1"/>
  <c r="X64" i="268"/>
  <c r="CQ16" i="210" s="1"/>
  <c r="X70" i="268"/>
  <c r="CQ22" i="210" s="1"/>
  <c r="X65" i="269"/>
  <c r="CR17" i="210" s="1"/>
  <c r="X73" i="271"/>
  <c r="CT25" i="210" s="1"/>
  <c r="X53" i="275"/>
  <c r="CX5" i="210" s="1"/>
  <c r="X59" i="275"/>
  <c r="CX11" i="210" s="1"/>
  <c r="X65" i="275"/>
  <c r="CX17" i="210" s="1"/>
  <c r="X71" i="275"/>
  <c r="CX23" i="210" s="1"/>
  <c r="W67" i="187"/>
  <c r="C44" i="210" s="1"/>
  <c r="T2" i="40"/>
  <c r="X53" i="42"/>
  <c r="AP5" i="210" s="1"/>
  <c r="X59" i="42"/>
  <c r="AP11" i="210" s="1"/>
  <c r="X71" i="42"/>
  <c r="AP23" i="210" s="1"/>
  <c r="X67" i="44"/>
  <c r="AR19" i="210" s="1"/>
  <c r="W61" i="187"/>
  <c r="C38" i="210" s="1"/>
  <c r="Z71" i="202"/>
  <c r="W65" i="41"/>
  <c r="AO42" i="210" s="1"/>
  <c r="X26" i="265"/>
  <c r="P93" i="1" s="1"/>
  <c r="X2" i="282"/>
  <c r="L106" i="1" s="1"/>
  <c r="W55" i="187"/>
  <c r="C32" i="210" s="1"/>
  <c r="X60" i="238"/>
  <c r="CF12" i="210" s="1"/>
  <c r="X72" i="238"/>
  <c r="CF24" i="210" s="1"/>
  <c r="X61" i="244"/>
  <c r="CG13" i="210" s="1"/>
  <c r="X73" i="244"/>
  <c r="CG25" i="210" s="1"/>
  <c r="X59" i="248"/>
  <c r="CK11" i="210" s="1"/>
  <c r="X65" i="248"/>
  <c r="CK17" i="210" s="1"/>
  <c r="X71" i="248"/>
  <c r="CK23" i="210" s="1"/>
  <c r="X62" i="259"/>
  <c r="CN14" i="210" s="1"/>
  <c r="X52" i="267"/>
  <c r="CP4" i="210" s="1"/>
  <c r="X58" i="267"/>
  <c r="CP10" i="210" s="1"/>
  <c r="X64" i="267"/>
  <c r="CP16" i="210" s="1"/>
  <c r="X70" i="267"/>
  <c r="CP22" i="210" s="1"/>
  <c r="X60" i="269"/>
  <c r="CR12" i="210" s="1"/>
  <c r="X72" i="269"/>
  <c r="CR24" i="210" s="1"/>
  <c r="W56" i="278"/>
  <c r="CZ33" i="210" s="1"/>
  <c r="W62" i="278"/>
  <c r="CZ39" i="210" s="1"/>
  <c r="W68" i="278"/>
  <c r="CZ45" i="210" s="1"/>
  <c r="W51" i="281"/>
  <c r="DA28" i="210" s="1"/>
  <c r="W57" i="281"/>
  <c r="DA34" i="210" s="1"/>
  <c r="W52" i="282"/>
  <c r="DB29" i="210" s="1"/>
  <c r="W58" i="282"/>
  <c r="DB35" i="210" s="1"/>
  <c r="W64" i="282"/>
  <c r="DB41" i="210" s="1"/>
  <c r="W70" i="282"/>
  <c r="DB47" i="210" s="1"/>
  <c r="AM9" i="1"/>
  <c r="V86" i="1"/>
  <c r="V92" i="1"/>
  <c r="W73" i="187"/>
  <c r="C50" i="210" s="1"/>
  <c r="W54" i="224"/>
  <c r="BY31" i="210" s="1"/>
  <c r="W60" i="224"/>
  <c r="BY37" i="210" s="1"/>
  <c r="W66" i="224"/>
  <c r="BY43" i="210" s="1"/>
  <c r="W72" i="224"/>
  <c r="BY49" i="210" s="1"/>
  <c r="W73" i="224"/>
  <c r="BY50" i="210" s="1"/>
  <c r="W54" i="248"/>
  <c r="CK31" i="210" s="1"/>
  <c r="W60" i="248"/>
  <c r="CK37" i="210" s="1"/>
  <c r="W72" i="248"/>
  <c r="CK49" i="210" s="1"/>
  <c r="W62" i="257"/>
  <c r="CM39" i="210" s="1"/>
  <c r="W52" i="265"/>
  <c r="CO29" i="210" s="1"/>
  <c r="W64" i="265"/>
  <c r="CO41" i="210" s="1"/>
  <c r="W68" i="270"/>
  <c r="CS45" i="210" s="1"/>
  <c r="W54" i="274"/>
  <c r="CW31" i="210" s="1"/>
  <c r="W55" i="275"/>
  <c r="CX32" i="210" s="1"/>
  <c r="W61" i="275"/>
  <c r="CX38" i="210" s="1"/>
  <c r="W67" i="275"/>
  <c r="CX44" i="210" s="1"/>
  <c r="W73" i="275"/>
  <c r="CX50" i="210" s="1"/>
  <c r="Z56" i="2"/>
  <c r="B8" i="210" s="1"/>
  <c r="Z62" i="2"/>
  <c r="B14" i="210" s="1"/>
  <c r="Z68" i="2"/>
  <c r="B20" i="210" s="1"/>
  <c r="V26" i="2"/>
  <c r="H2" i="1" s="1"/>
  <c r="X2" i="187"/>
  <c r="L3" i="1" s="1"/>
  <c r="W54" i="5"/>
  <c r="E31" i="210" s="1"/>
  <c r="W60" i="5"/>
  <c r="E37" i="210" s="1"/>
  <c r="W66" i="5"/>
  <c r="E43" i="210" s="1"/>
  <c r="W72" i="5"/>
  <c r="E49" i="210" s="1"/>
  <c r="W56" i="7"/>
  <c r="G33" i="210" s="1"/>
  <c r="W68" i="7"/>
  <c r="G45" i="210" s="1"/>
  <c r="W57" i="8"/>
  <c r="H34" i="210" s="1"/>
  <c r="W69" i="8"/>
  <c r="H46" i="210" s="1"/>
  <c r="W56" i="25"/>
  <c r="Y33" i="210" s="1"/>
  <c r="W62" i="25"/>
  <c r="Y39" i="210" s="1"/>
  <c r="W68" i="25"/>
  <c r="Y45" i="210" s="1"/>
  <c r="W57" i="32"/>
  <c r="AF34" i="210" s="1"/>
  <c r="W56" i="91"/>
  <c r="BC33" i="210" s="1"/>
  <c r="W62" i="91"/>
  <c r="BC39" i="210" s="1"/>
  <c r="W72" i="136"/>
  <c r="BG49" i="210" s="1"/>
  <c r="W55" i="140"/>
  <c r="BH32" i="210" s="1"/>
  <c r="W61" i="140"/>
  <c r="BH38" i="210" s="1"/>
  <c r="W67" i="140"/>
  <c r="BH44" i="210" s="1"/>
  <c r="W73" i="140"/>
  <c r="BH50" i="210" s="1"/>
  <c r="X51" i="245"/>
  <c r="CH3" i="210" s="1"/>
  <c r="X57" i="245"/>
  <c r="CH9" i="210" s="1"/>
  <c r="X63" i="245"/>
  <c r="CH15" i="210" s="1"/>
  <c r="X69" i="245"/>
  <c r="CH21" i="210" s="1"/>
  <c r="X67" i="249"/>
  <c r="CL19" i="210" s="1"/>
  <c r="X53" i="267"/>
  <c r="CP5" i="210" s="1"/>
  <c r="X59" i="267"/>
  <c r="CP11" i="210" s="1"/>
  <c r="X65" i="267"/>
  <c r="CP17" i="210" s="1"/>
  <c r="X71" i="267"/>
  <c r="CP23" i="210" s="1"/>
  <c r="X54" i="268"/>
  <c r="CQ6" i="210" s="1"/>
  <c r="X60" i="268"/>
  <c r="CQ12" i="210" s="1"/>
  <c r="X66" i="268"/>
  <c r="CQ18" i="210" s="1"/>
  <c r="X72" i="268"/>
  <c r="CQ24" i="210" s="1"/>
  <c r="X55" i="269"/>
  <c r="CR7" i="210" s="1"/>
  <c r="X67" i="269"/>
  <c r="CR19" i="210" s="1"/>
  <c r="W51" i="278"/>
  <c r="CZ28" i="210" s="1"/>
  <c r="W52" i="281"/>
  <c r="DA29" i="210" s="1"/>
  <c r="W64" i="281"/>
  <c r="DA41" i="210" s="1"/>
  <c r="Y57" i="201"/>
  <c r="Y69" i="201"/>
  <c r="W62" i="31"/>
  <c r="AE39" i="210" s="1"/>
  <c r="W68" i="31"/>
  <c r="AE45" i="210" s="1"/>
  <c r="W70" i="39"/>
  <c r="AM47" i="210" s="1"/>
  <c r="X56" i="244"/>
  <c r="CG8" i="210" s="1"/>
  <c r="X68" i="244"/>
  <c r="CG20" i="210" s="1"/>
  <c r="X26" i="244"/>
  <c r="X2" i="50"/>
  <c r="L50" i="1" s="1"/>
  <c r="X53" i="52"/>
  <c r="AZ5" i="210" s="1"/>
  <c r="X59" i="52"/>
  <c r="AZ11" i="210" s="1"/>
  <c r="X65" i="52"/>
  <c r="AZ17" i="210" s="1"/>
  <c r="W53" i="233"/>
  <c r="CC30" i="210" s="1"/>
  <c r="W55" i="248"/>
  <c r="CK32" i="210" s="1"/>
  <c r="W61" i="248"/>
  <c r="CK38" i="210" s="1"/>
  <c r="W67" i="248"/>
  <c r="CK44" i="210" s="1"/>
  <c r="W73" i="248"/>
  <c r="CK50" i="210" s="1"/>
  <c r="W59" i="265"/>
  <c r="CO36" i="210" s="1"/>
  <c r="W71" i="265"/>
  <c r="CO48" i="210" s="1"/>
  <c r="W55" i="274"/>
  <c r="CW32" i="210" s="1"/>
  <c r="W61" i="274"/>
  <c r="CW38" i="210" s="1"/>
  <c r="W67" i="274"/>
  <c r="CW44" i="210" s="1"/>
  <c r="W73" i="274"/>
  <c r="CW50" i="210" s="1"/>
  <c r="X58" i="212"/>
  <c r="BV10" i="210" s="1"/>
  <c r="X64" i="212"/>
  <c r="BV16" i="210" s="1"/>
  <c r="X70" i="212"/>
  <c r="BV22" i="210" s="1"/>
  <c r="T26" i="225"/>
  <c r="X68" i="238"/>
  <c r="CF20" i="210" s="1"/>
  <c r="X52" i="245"/>
  <c r="CH4" i="210" s="1"/>
  <c r="X58" i="245"/>
  <c r="CH10" i="210" s="1"/>
  <c r="X54" i="247"/>
  <c r="CJ6" i="210" s="1"/>
  <c r="T2" i="257"/>
  <c r="X58" i="259"/>
  <c r="CN10" i="210" s="1"/>
  <c r="X70" i="259"/>
  <c r="CN22" i="210" s="1"/>
  <c r="X53" i="265"/>
  <c r="CO5" i="210" s="1"/>
  <c r="X65" i="265"/>
  <c r="CO17" i="210" s="1"/>
  <c r="X55" i="268"/>
  <c r="CQ7" i="210" s="1"/>
  <c r="X61" i="268"/>
  <c r="CQ13" i="210" s="1"/>
  <c r="X67" i="268"/>
  <c r="CQ19" i="210" s="1"/>
  <c r="X73" i="268"/>
  <c r="CQ25" i="210" s="1"/>
  <c r="T2" i="270"/>
  <c r="X70" i="271"/>
  <c r="CT22" i="210" s="1"/>
  <c r="X53" i="272"/>
  <c r="CU5" i="210" s="1"/>
  <c r="X59" i="272"/>
  <c r="CU11" i="210" s="1"/>
  <c r="X65" i="272"/>
  <c r="CU17" i="210" s="1"/>
  <c r="X71" i="272"/>
  <c r="CU23" i="210" s="1"/>
  <c r="X54" i="273"/>
  <c r="CV6" i="210" s="1"/>
  <c r="X60" i="273"/>
  <c r="CV12" i="210" s="1"/>
  <c r="X66" i="273"/>
  <c r="CV18" i="210" s="1"/>
  <c r="X72" i="273"/>
  <c r="CV24" i="210" s="1"/>
  <c r="X61" i="274"/>
  <c r="CW13" i="210" s="1"/>
  <c r="X67" i="274"/>
  <c r="CW19" i="210" s="1"/>
  <c r="X73" i="274"/>
  <c r="CW25" i="210" s="1"/>
  <c r="X56" i="275"/>
  <c r="CX8" i="210" s="1"/>
  <c r="W59" i="281"/>
  <c r="DA36" i="210" s="1"/>
  <c r="W65" i="281"/>
  <c r="DA42" i="210" s="1"/>
  <c r="W60" i="282"/>
  <c r="DB37" i="210" s="1"/>
  <c r="W72" i="282"/>
  <c r="DB49" i="210" s="1"/>
  <c r="T2" i="25"/>
  <c r="T26" i="42"/>
  <c r="X52" i="44"/>
  <c r="AR4" i="210" s="1"/>
  <c r="X64" i="44"/>
  <c r="AR16" i="210" s="1"/>
  <c r="X57" i="48"/>
  <c r="AV9" i="210" s="1"/>
  <c r="T26" i="140"/>
  <c r="X26" i="269"/>
  <c r="P96" i="1" s="1"/>
  <c r="Z26" i="202"/>
  <c r="W53" i="245"/>
  <c r="CH30" i="210" s="1"/>
  <c r="W59" i="245"/>
  <c r="CH36" i="210" s="1"/>
  <c r="W71" i="245"/>
  <c r="CH48" i="210" s="1"/>
  <c r="W66" i="246"/>
  <c r="CI43" i="210" s="1"/>
  <c r="W51" i="249"/>
  <c r="CL28" i="210" s="1"/>
  <c r="W57" i="249"/>
  <c r="CL34" i="210" s="1"/>
  <c r="W63" i="249"/>
  <c r="CL40" i="210" s="1"/>
  <c r="W69" i="249"/>
  <c r="CL46" i="210" s="1"/>
  <c r="W58" i="257"/>
  <c r="CM35" i="210" s="1"/>
  <c r="W70" i="257"/>
  <c r="CM47" i="210" s="1"/>
  <c r="W53" i="259"/>
  <c r="CN30" i="210" s="1"/>
  <c r="W55" i="273"/>
  <c r="CV32" i="210" s="1"/>
  <c r="W61" i="273"/>
  <c r="CV38" i="210" s="1"/>
  <c r="W67" i="273"/>
  <c r="CV44" i="210" s="1"/>
  <c r="W73" i="273"/>
  <c r="CV50" i="210" s="1"/>
  <c r="W56" i="274"/>
  <c r="CW33" i="210" s="1"/>
  <c r="W68" i="274"/>
  <c r="CW45" i="210" s="1"/>
  <c r="X26" i="276"/>
  <c r="P103" i="1" s="1"/>
  <c r="X51" i="238"/>
  <c r="CF3" i="210" s="1"/>
  <c r="X57" i="238"/>
  <c r="CF9" i="210" s="1"/>
  <c r="X63" i="238"/>
  <c r="CF15" i="210" s="1"/>
  <c r="X69" i="238"/>
  <c r="CF21" i="210" s="1"/>
  <c r="X58" i="244"/>
  <c r="CG10" i="210" s="1"/>
  <c r="X70" i="244"/>
  <c r="CG22" i="210" s="1"/>
  <c r="X53" i="245"/>
  <c r="CH5" i="210" s="1"/>
  <c r="X59" i="245"/>
  <c r="CH11" i="210" s="1"/>
  <c r="X71" i="245"/>
  <c r="CH23" i="210" s="1"/>
  <c r="X51" i="249"/>
  <c r="CL3" i="210" s="1"/>
  <c r="X57" i="249"/>
  <c r="CL9" i="210" s="1"/>
  <c r="X63" i="249"/>
  <c r="CL15" i="210" s="1"/>
  <c r="X69" i="249"/>
  <c r="CL21" i="210" s="1"/>
  <c r="X52" i="257"/>
  <c r="CM4" i="210" s="1"/>
  <c r="X64" i="257"/>
  <c r="CM16" i="210" s="1"/>
  <c r="X53" i="259"/>
  <c r="CN5" i="210" s="1"/>
  <c r="X59" i="259"/>
  <c r="CN11" i="210" s="1"/>
  <c r="X65" i="259"/>
  <c r="CN17" i="210" s="1"/>
  <c r="X71" i="259"/>
  <c r="CN23" i="210" s="1"/>
  <c r="X54" i="265"/>
  <c r="CO6" i="210" s="1"/>
  <c r="X66" i="265"/>
  <c r="CO18" i="210" s="1"/>
  <c r="X56" i="268"/>
  <c r="CQ8" i="210" s="1"/>
  <c r="X62" i="268"/>
  <c r="CQ14" i="210" s="1"/>
  <c r="X68" i="268"/>
  <c r="CQ20" i="210" s="1"/>
  <c r="AM8" i="1"/>
  <c r="Y66" i="202"/>
  <c r="W69" i="10"/>
  <c r="J46" i="210" s="1"/>
  <c r="W52" i="11"/>
  <c r="K29" i="210" s="1"/>
  <c r="W58" i="11"/>
  <c r="K35" i="210" s="1"/>
  <c r="W64" i="11"/>
  <c r="K41" i="210" s="1"/>
  <c r="W70" i="11"/>
  <c r="K47" i="210" s="1"/>
  <c r="W56" i="12"/>
  <c r="L33" i="210" s="1"/>
  <c r="W62" i="12"/>
  <c r="L39" i="210" s="1"/>
  <c r="W68" i="12"/>
  <c r="L45" i="210" s="1"/>
  <c r="W52" i="14"/>
  <c r="N29" i="210" s="1"/>
  <c r="W58" i="14"/>
  <c r="N35" i="210" s="1"/>
  <c r="W64" i="14"/>
  <c r="N41" i="210" s="1"/>
  <c r="W70" i="14"/>
  <c r="N47" i="210" s="1"/>
  <c r="W56" i="15"/>
  <c r="O33" i="210" s="1"/>
  <c r="W62" i="15"/>
  <c r="O39" i="210" s="1"/>
  <c r="W68" i="15"/>
  <c r="O45" i="210" s="1"/>
  <c r="W54" i="16"/>
  <c r="P31" i="210" s="1"/>
  <c r="W60" i="16"/>
  <c r="P37" i="210" s="1"/>
  <c r="W66" i="16"/>
  <c r="P43" i="210" s="1"/>
  <c r="W72" i="16"/>
  <c r="P49" i="210" s="1"/>
  <c r="W52" i="17"/>
  <c r="Q29" i="210" s="1"/>
  <c r="W58" i="17"/>
  <c r="Q35" i="210" s="1"/>
  <c r="W64" i="17"/>
  <c r="Q41" i="210" s="1"/>
  <c r="W70" i="17"/>
  <c r="Q47" i="210" s="1"/>
  <c r="W62" i="18"/>
  <c r="R39" i="210" s="1"/>
  <c r="W71" i="18"/>
  <c r="R48" i="210" s="1"/>
  <c r="W52" i="20"/>
  <c r="T29" i="210" s="1"/>
  <c r="W58" i="20"/>
  <c r="T35" i="210" s="1"/>
  <c r="W64" i="20"/>
  <c r="T41" i="210" s="1"/>
  <c r="W70" i="20"/>
  <c r="T47" i="210" s="1"/>
  <c r="W64" i="23"/>
  <c r="W41" i="210" s="1"/>
  <c r="W67" i="26"/>
  <c r="Z44" i="210" s="1"/>
  <c r="W66" i="208"/>
  <c r="BU43" i="210" s="1"/>
  <c r="X56" i="187"/>
  <c r="C8" i="210" s="1"/>
  <c r="X62" i="187"/>
  <c r="C14" i="210" s="1"/>
  <c r="X68" i="187"/>
  <c r="C20" i="210" s="1"/>
  <c r="T26" i="187"/>
  <c r="W65" i="6"/>
  <c r="F42" i="210" s="1"/>
  <c r="X51" i="7"/>
  <c r="G3" i="210" s="1"/>
  <c r="X57" i="7"/>
  <c r="G9" i="210" s="1"/>
  <c r="X63" i="7"/>
  <c r="G15" i="210" s="1"/>
  <c r="X69" i="7"/>
  <c r="G21" i="210" s="1"/>
  <c r="X52" i="8"/>
  <c r="H4" i="210" s="1"/>
  <c r="X55" i="8"/>
  <c r="H7" i="210" s="1"/>
  <c r="X58" i="8"/>
  <c r="H10" i="210" s="1"/>
  <c r="X61" i="8"/>
  <c r="H13" i="210" s="1"/>
  <c r="X64" i="8"/>
  <c r="H16" i="210" s="1"/>
  <c r="X67" i="8"/>
  <c r="H19" i="210" s="1"/>
  <c r="X70" i="8"/>
  <c r="H22" i="210" s="1"/>
  <c r="X73" i="8"/>
  <c r="H25" i="210" s="1"/>
  <c r="X53" i="9"/>
  <c r="I5" i="210" s="1"/>
  <c r="X59" i="9"/>
  <c r="I11" i="210" s="1"/>
  <c r="X65" i="9"/>
  <c r="I17" i="210" s="1"/>
  <c r="X71" i="9"/>
  <c r="I23" i="210" s="1"/>
  <c r="X54" i="10"/>
  <c r="J6" i="210" s="1"/>
  <c r="X57" i="10"/>
  <c r="J9" i="210" s="1"/>
  <c r="X60" i="10"/>
  <c r="J12" i="210" s="1"/>
  <c r="X63" i="10"/>
  <c r="J15" i="210" s="1"/>
  <c r="X66" i="10"/>
  <c r="J18" i="210" s="1"/>
  <c r="X69" i="10"/>
  <c r="J21" i="210" s="1"/>
  <c r="X72" i="10"/>
  <c r="J24" i="210" s="1"/>
  <c r="X58" i="11"/>
  <c r="K10" i="210" s="1"/>
  <c r="X67" i="11"/>
  <c r="K19" i="210" s="1"/>
  <c r="X70" i="11"/>
  <c r="K22" i="210" s="1"/>
  <c r="X53" i="12"/>
  <c r="L5" i="210" s="1"/>
  <c r="X59" i="12"/>
  <c r="L11" i="210" s="1"/>
  <c r="X65" i="12"/>
  <c r="L17" i="210" s="1"/>
  <c r="X71" i="12"/>
  <c r="L23" i="210" s="1"/>
  <c r="X51" i="13"/>
  <c r="M3" i="210" s="1"/>
  <c r="X57" i="13"/>
  <c r="M9" i="210" s="1"/>
  <c r="X69" i="13"/>
  <c r="M21" i="210" s="1"/>
  <c r="X53" i="15"/>
  <c r="O5" i="210" s="1"/>
  <c r="X59" i="15"/>
  <c r="O11" i="210" s="1"/>
  <c r="X65" i="15"/>
  <c r="O17" i="210" s="1"/>
  <c r="X71" i="15"/>
  <c r="O23" i="210" s="1"/>
  <c r="X55" i="17"/>
  <c r="Q7" i="210" s="1"/>
  <c r="X67" i="17"/>
  <c r="Q19" i="210" s="1"/>
  <c r="X53" i="18"/>
  <c r="R5" i="210" s="1"/>
  <c r="X59" i="18"/>
  <c r="R11" i="210" s="1"/>
  <c r="X65" i="18"/>
  <c r="R17" i="210" s="1"/>
  <c r="X71" i="18"/>
  <c r="R23" i="210" s="1"/>
  <c r="X54" i="19"/>
  <c r="S6" i="210" s="1"/>
  <c r="X60" i="19"/>
  <c r="S12" i="210" s="1"/>
  <c r="X66" i="19"/>
  <c r="S18" i="210" s="1"/>
  <c r="X72" i="19"/>
  <c r="S24" i="210" s="1"/>
  <c r="X55" i="20"/>
  <c r="T7" i="210" s="1"/>
  <c r="X61" i="20"/>
  <c r="T13" i="210" s="1"/>
  <c r="X67" i="20"/>
  <c r="T19" i="210" s="1"/>
  <c r="X73" i="20"/>
  <c r="T25" i="210" s="1"/>
  <c r="AK2" i="1"/>
  <c r="Y60" i="202"/>
  <c r="Z59" i="201"/>
  <c r="Z71" i="201"/>
  <c r="Y55" i="2"/>
  <c r="B32" i="210" s="1"/>
  <c r="Y61" i="2"/>
  <c r="B38" i="210" s="1"/>
  <c r="Y67" i="2"/>
  <c r="B44" i="210" s="1"/>
  <c r="Y73" i="2"/>
  <c r="B50" i="210" s="1"/>
  <c r="X54" i="200"/>
  <c r="Y66" i="201"/>
  <c r="X2" i="22"/>
  <c r="L22" i="1" s="1"/>
  <c r="X2" i="25"/>
  <c r="L25" i="1" s="1"/>
  <c r="X66" i="200"/>
  <c r="W63" i="200"/>
  <c r="Y54" i="201"/>
  <c r="Y72" i="202"/>
  <c r="Z60" i="201"/>
  <c r="W51" i="21"/>
  <c r="U28" i="210" s="1"/>
  <c r="W63" i="21"/>
  <c r="U40" i="210" s="1"/>
  <c r="W52" i="22"/>
  <c r="V29" i="210" s="1"/>
  <c r="W55" i="22"/>
  <c r="V32" i="210" s="1"/>
  <c r="W58" i="22"/>
  <c r="V35" i="210" s="1"/>
  <c r="W64" i="22"/>
  <c r="V41" i="210" s="1"/>
  <c r="W67" i="22"/>
  <c r="V44" i="210" s="1"/>
  <c r="W70" i="22"/>
  <c r="V47" i="210" s="1"/>
  <c r="W73" i="22"/>
  <c r="V50" i="210" s="1"/>
  <c r="W51" i="24"/>
  <c r="X28" i="210" s="1"/>
  <c r="W57" i="24"/>
  <c r="X34" i="210" s="1"/>
  <c r="W63" i="24"/>
  <c r="X40" i="210" s="1"/>
  <c r="W69" i="24"/>
  <c r="X46" i="210" s="1"/>
  <c r="Y72" i="201"/>
  <c r="Z66" i="201"/>
  <c r="Z66" i="202"/>
  <c r="W53" i="84"/>
  <c r="W59" i="84"/>
  <c r="W65" i="84"/>
  <c r="W71" i="84"/>
  <c r="X70" i="84"/>
  <c r="Y69" i="202"/>
  <c r="X52" i="22"/>
  <c r="V4" i="210" s="1"/>
  <c r="X55" i="22"/>
  <c r="V7" i="210" s="1"/>
  <c r="X58" i="22"/>
  <c r="V10" i="210" s="1"/>
  <c r="X61" i="22"/>
  <c r="V13" i="210" s="1"/>
  <c r="X64" i="22"/>
  <c r="V16" i="210" s="1"/>
  <c r="X67" i="22"/>
  <c r="V19" i="210" s="1"/>
  <c r="X73" i="22"/>
  <c r="V25" i="210" s="1"/>
  <c r="X56" i="23"/>
  <c r="W8" i="210" s="1"/>
  <c r="X62" i="23"/>
  <c r="W14" i="210" s="1"/>
  <c r="X68" i="23"/>
  <c r="W20" i="210" s="1"/>
  <c r="X60" i="23"/>
  <c r="W12" i="210" s="1"/>
  <c r="X72" i="23"/>
  <c r="W24" i="210" s="1"/>
  <c r="X53" i="200"/>
  <c r="Y60" i="201"/>
  <c r="Z54" i="201"/>
  <c r="Z72" i="201"/>
  <c r="X51" i="200"/>
  <c r="W72" i="200"/>
  <c r="V11" i="1"/>
  <c r="W62" i="19"/>
  <c r="S39" i="210" s="1"/>
  <c r="X26" i="13"/>
  <c r="P13" i="1" s="1"/>
  <c r="V17" i="1"/>
  <c r="W54" i="200"/>
  <c r="W66" i="200"/>
  <c r="Y57" i="202"/>
  <c r="Y53" i="202"/>
  <c r="X70" i="200"/>
  <c r="W52" i="161"/>
  <c r="BJ29" i="210" s="1"/>
  <c r="W55" i="161"/>
  <c r="BJ32" i="210" s="1"/>
  <c r="W58" i="161"/>
  <c r="BJ35" i="210" s="1"/>
  <c r="W61" i="161"/>
  <c r="BJ38" i="210" s="1"/>
  <c r="W64" i="161"/>
  <c r="BJ41" i="210" s="1"/>
  <c r="W67" i="161"/>
  <c r="BJ44" i="210" s="1"/>
  <c r="W70" i="161"/>
  <c r="BJ47" i="210" s="1"/>
  <c r="W73" i="161"/>
  <c r="BJ50" i="210" s="1"/>
  <c r="W56" i="213"/>
  <c r="BW33" i="210" s="1"/>
  <c r="W62" i="213"/>
  <c r="BW39" i="210" s="1"/>
  <c r="W68" i="213"/>
  <c r="BW45" i="210" s="1"/>
  <c r="W54" i="220"/>
  <c r="BX31" i="210" s="1"/>
  <c r="W57" i="220"/>
  <c r="BX34" i="210" s="1"/>
  <c r="W60" i="220"/>
  <c r="BX37" i="210" s="1"/>
  <c r="W66" i="220"/>
  <c r="BX43" i="210" s="1"/>
  <c r="W69" i="220"/>
  <c r="BX46" i="210" s="1"/>
  <c r="W72" i="220"/>
  <c r="BX49" i="210" s="1"/>
  <c r="W58" i="224"/>
  <c r="BY35" i="210" s="1"/>
  <c r="W59" i="225"/>
  <c r="BZ36" i="210" s="1"/>
  <c r="W71" i="225"/>
  <c r="BZ48" i="210" s="1"/>
  <c r="X26" i="233"/>
  <c r="P81" i="1" s="1"/>
  <c r="X26" i="236"/>
  <c r="P82" i="1" s="1"/>
  <c r="X53" i="140"/>
  <c r="BH5" i="210" s="1"/>
  <c r="X56" i="140"/>
  <c r="BH8" i="210" s="1"/>
  <c r="X59" i="140"/>
  <c r="BH11" i="210" s="1"/>
  <c r="X65" i="140"/>
  <c r="BH17" i="210" s="1"/>
  <c r="X68" i="140"/>
  <c r="BH20" i="210" s="1"/>
  <c r="X71" i="140"/>
  <c r="BH23" i="210" s="1"/>
  <c r="W56" i="233"/>
  <c r="CC33" i="210" s="1"/>
  <c r="W62" i="233"/>
  <c r="CC39" i="210" s="1"/>
  <c r="W65" i="233"/>
  <c r="CC42" i="210" s="1"/>
  <c r="W68" i="233"/>
  <c r="CC45" i="210" s="1"/>
  <c r="W51" i="236"/>
  <c r="CD28" i="210" s="1"/>
  <c r="W57" i="236"/>
  <c r="CD34" i="210" s="1"/>
  <c r="W60" i="236"/>
  <c r="CD37" i="210" s="1"/>
  <c r="W63" i="236"/>
  <c r="CD40" i="210" s="1"/>
  <c r="W69" i="236"/>
  <c r="CD46" i="210" s="1"/>
  <c r="W72" i="236"/>
  <c r="CD49" i="210" s="1"/>
  <c r="W55" i="237"/>
  <c r="CE32" i="210" s="1"/>
  <c r="W67" i="237"/>
  <c r="CE44" i="210" s="1"/>
  <c r="W56" i="238"/>
  <c r="CF33" i="210" s="1"/>
  <c r="W62" i="238"/>
  <c r="CF39" i="210" s="1"/>
  <c r="X55" i="31"/>
  <c r="AE7" i="210" s="1"/>
  <c r="X61" i="31"/>
  <c r="AE13" i="210" s="1"/>
  <c r="X67" i="31"/>
  <c r="AE19" i="210" s="1"/>
  <c r="X73" i="31"/>
  <c r="AE25" i="210" s="1"/>
  <c r="X53" i="32"/>
  <c r="AF5" i="210" s="1"/>
  <c r="X56" i="32"/>
  <c r="AF8" i="210" s="1"/>
  <c r="X59" i="32"/>
  <c r="AF11" i="210" s="1"/>
  <c r="X65" i="32"/>
  <c r="AF17" i="210" s="1"/>
  <c r="X68" i="32"/>
  <c r="AF20" i="210" s="1"/>
  <c r="X71" i="32"/>
  <c r="AF23" i="210" s="1"/>
  <c r="W51" i="33"/>
  <c r="AG28" i="210" s="1"/>
  <c r="W57" i="33"/>
  <c r="AG34" i="210" s="1"/>
  <c r="W63" i="33"/>
  <c r="AG40" i="210" s="1"/>
  <c r="W69" i="33"/>
  <c r="AG46" i="210" s="1"/>
  <c r="W52" i="34"/>
  <c r="AH29" i="210" s="1"/>
  <c r="W58" i="34"/>
  <c r="AH35" i="210" s="1"/>
  <c r="W70" i="34"/>
  <c r="AH47" i="210" s="1"/>
  <c r="W54" i="36"/>
  <c r="AJ31" i="210" s="1"/>
  <c r="W60" i="36"/>
  <c r="AJ37" i="210" s="1"/>
  <c r="W66" i="36"/>
  <c r="AJ43" i="210" s="1"/>
  <c r="W72" i="36"/>
  <c r="AJ49" i="210" s="1"/>
  <c r="W52" i="37"/>
  <c r="AK29" i="210" s="1"/>
  <c r="W55" i="37"/>
  <c r="AK32" i="210" s="1"/>
  <c r="W61" i="37"/>
  <c r="AK38" i="210" s="1"/>
  <c r="W64" i="37"/>
  <c r="AK41" i="210" s="1"/>
  <c r="W67" i="37"/>
  <c r="AK44" i="210" s="1"/>
  <c r="W70" i="37"/>
  <c r="AK47" i="210" s="1"/>
  <c r="W73" i="37"/>
  <c r="AK50" i="210" s="1"/>
  <c r="X54" i="226"/>
  <c r="CA6" i="210" s="1"/>
  <c r="X60" i="226"/>
  <c r="CA12" i="210" s="1"/>
  <c r="X66" i="226"/>
  <c r="CA18" i="210" s="1"/>
  <c r="X72" i="226"/>
  <c r="CA24" i="210" s="1"/>
  <c r="X52" i="231"/>
  <c r="CB4" i="210" s="1"/>
  <c r="X64" i="231"/>
  <c r="CB16" i="210" s="1"/>
  <c r="X59" i="233"/>
  <c r="CC11" i="210" s="1"/>
  <c r="X71" i="233"/>
  <c r="CC23" i="210" s="1"/>
  <c r="X57" i="236"/>
  <c r="CD9" i="210" s="1"/>
  <c r="X69" i="236"/>
  <c r="CD21" i="210" s="1"/>
  <c r="X53" i="238"/>
  <c r="CF5" i="210" s="1"/>
  <c r="X56" i="238"/>
  <c r="CF8" i="210" s="1"/>
  <c r="X59" i="238"/>
  <c r="CF11" i="210" s="1"/>
  <c r="X62" i="238"/>
  <c r="CF14" i="210" s="1"/>
  <c r="X65" i="238"/>
  <c r="CF17" i="210" s="1"/>
  <c r="X54" i="33"/>
  <c r="AG6" i="210" s="1"/>
  <c r="X57" i="33"/>
  <c r="AG9" i="210" s="1"/>
  <c r="X60" i="33"/>
  <c r="AG12" i="210" s="1"/>
  <c r="X66" i="33"/>
  <c r="AG18" i="210" s="1"/>
  <c r="X69" i="33"/>
  <c r="AG21" i="210" s="1"/>
  <c r="X72" i="33"/>
  <c r="AG24" i="210" s="1"/>
  <c r="X53" i="35"/>
  <c r="AI5" i="210" s="1"/>
  <c r="X56" i="35"/>
  <c r="AI8" i="210" s="1"/>
  <c r="X59" i="35"/>
  <c r="AI11" i="210" s="1"/>
  <c r="X62" i="35"/>
  <c r="AI14" i="210" s="1"/>
  <c r="X65" i="35"/>
  <c r="AI17" i="210" s="1"/>
  <c r="X68" i="35"/>
  <c r="AI20" i="210" s="1"/>
  <c r="X71" i="35"/>
  <c r="AI23" i="210" s="1"/>
  <c r="X63" i="36"/>
  <c r="AJ15" i="210" s="1"/>
  <c r="X69" i="36"/>
  <c r="AJ21" i="210" s="1"/>
  <c r="X68" i="206"/>
  <c r="BT20" i="210" s="1"/>
  <c r="W64" i="226"/>
  <c r="CA41" i="210" s="1"/>
  <c r="V29" i="1"/>
  <c r="V35" i="1"/>
  <c r="W52" i="191"/>
  <c r="BO29" i="210" s="1"/>
  <c r="W55" i="191"/>
  <c r="BO32" i="210" s="1"/>
  <c r="W64" i="191"/>
  <c r="BO41" i="210" s="1"/>
  <c r="W67" i="191"/>
  <c r="BO44" i="210" s="1"/>
  <c r="W53" i="192"/>
  <c r="BP30" i="210" s="1"/>
  <c r="W56" i="192"/>
  <c r="BP33" i="210" s="1"/>
  <c r="W59" i="192"/>
  <c r="BP36" i="210" s="1"/>
  <c r="W65" i="192"/>
  <c r="BP42" i="210" s="1"/>
  <c r="W51" i="193"/>
  <c r="BQ28" i="210" s="1"/>
  <c r="W63" i="193"/>
  <c r="BQ40" i="210" s="1"/>
  <c r="W66" i="193"/>
  <c r="BQ43" i="210" s="1"/>
  <c r="W69" i="193"/>
  <c r="BQ46" i="210" s="1"/>
  <c r="W62" i="205"/>
  <c r="BS39" i="210" s="1"/>
  <c r="W51" i="206"/>
  <c r="BT28" i="210" s="1"/>
  <c r="W54" i="206"/>
  <c r="BT31" i="210" s="1"/>
  <c r="W57" i="206"/>
  <c r="BT34" i="210" s="1"/>
  <c r="W60" i="206"/>
  <c r="BT37" i="210" s="1"/>
  <c r="W63" i="206"/>
  <c r="BT40" i="210" s="1"/>
  <c r="W66" i="206"/>
  <c r="BT43" i="210" s="1"/>
  <c r="W69" i="206"/>
  <c r="BT46" i="210" s="1"/>
  <c r="W72" i="206"/>
  <c r="BT49" i="210" s="1"/>
  <c r="W55" i="206"/>
  <c r="BT32" i="210" s="1"/>
  <c r="W67" i="206"/>
  <c r="BT44" i="210" s="1"/>
  <c r="W73" i="208"/>
  <c r="BU50" i="210" s="1"/>
  <c r="W56" i="212"/>
  <c r="BV33" i="210" s="1"/>
  <c r="W68" i="212"/>
  <c r="BV45" i="210" s="1"/>
  <c r="W51" i="213"/>
  <c r="BW28" i="210" s="1"/>
  <c r="W54" i="213"/>
  <c r="BW31" i="210" s="1"/>
  <c r="W57" i="213"/>
  <c r="BW34" i="210" s="1"/>
  <c r="W60" i="213"/>
  <c r="BW37" i="210" s="1"/>
  <c r="W63" i="213"/>
  <c r="BW40" i="210" s="1"/>
  <c r="W66" i="213"/>
  <c r="BW43" i="210" s="1"/>
  <c r="W69" i="213"/>
  <c r="BW46" i="210" s="1"/>
  <c r="W72" i="213"/>
  <c r="BW49" i="210" s="1"/>
  <c r="W56" i="224"/>
  <c r="BY33" i="210" s="1"/>
  <c r="W68" i="224"/>
  <c r="BY45" i="210" s="1"/>
  <c r="W51" i="225"/>
  <c r="BZ28" i="210" s="1"/>
  <c r="W54" i="225"/>
  <c r="BZ31" i="210" s="1"/>
  <c r="W57" i="225"/>
  <c r="BZ34" i="210" s="1"/>
  <c r="W60" i="225"/>
  <c r="BZ37" i="210" s="1"/>
  <c r="W63" i="225"/>
  <c r="BZ40" i="210" s="1"/>
  <c r="W66" i="225"/>
  <c r="BZ43" i="210" s="1"/>
  <c r="W69" i="225"/>
  <c r="BZ46" i="210" s="1"/>
  <c r="W72" i="225"/>
  <c r="BZ49" i="210" s="1"/>
  <c r="X2" i="226"/>
  <c r="L79" i="1" s="1"/>
  <c r="X26" i="226"/>
  <c r="P79" i="1" s="1"/>
  <c r="W72" i="26"/>
  <c r="Z49" i="210" s="1"/>
  <c r="W55" i="27"/>
  <c r="AA32" i="210" s="1"/>
  <c r="W61" i="27"/>
  <c r="AA38" i="210" s="1"/>
  <c r="W73" i="27"/>
  <c r="AA50" i="210" s="1"/>
  <c r="W68" i="28"/>
  <c r="AB45" i="210" s="1"/>
  <c r="X65" i="41"/>
  <c r="AO17" i="210" s="1"/>
  <c r="X70" i="52"/>
  <c r="AZ22" i="210" s="1"/>
  <c r="T26" i="161"/>
  <c r="X51" i="164"/>
  <c r="BK3" i="210" s="1"/>
  <c r="X57" i="164"/>
  <c r="BK9" i="210" s="1"/>
  <c r="X63" i="164"/>
  <c r="BK15" i="210" s="1"/>
  <c r="X69" i="164"/>
  <c r="BK21" i="210" s="1"/>
  <c r="X52" i="189"/>
  <c r="BL4" i="210" s="1"/>
  <c r="X55" i="189"/>
  <c r="BL7" i="210" s="1"/>
  <c r="X58" i="189"/>
  <c r="BL10" i="210" s="1"/>
  <c r="X61" i="189"/>
  <c r="BL13" i="210" s="1"/>
  <c r="X67" i="189"/>
  <c r="BL19" i="210" s="1"/>
  <c r="X70" i="189"/>
  <c r="BL22" i="210" s="1"/>
  <c r="X73" i="189"/>
  <c r="BL25" i="210" s="1"/>
  <c r="T26" i="177"/>
  <c r="X51" i="190"/>
  <c r="BN3" i="210" s="1"/>
  <c r="X54" i="190"/>
  <c r="BN6" i="210" s="1"/>
  <c r="X60" i="190"/>
  <c r="BN12" i="210" s="1"/>
  <c r="X63" i="190"/>
  <c r="BN15" i="210" s="1"/>
  <c r="X66" i="190"/>
  <c r="BN18" i="210" s="1"/>
  <c r="X72" i="190"/>
  <c r="BN24" i="210" s="1"/>
  <c r="T26" i="190"/>
  <c r="X56" i="192"/>
  <c r="BP8" i="210" s="1"/>
  <c r="X59" i="192"/>
  <c r="BP11" i="210" s="1"/>
  <c r="X62" i="192"/>
  <c r="BP14" i="210" s="1"/>
  <c r="X65" i="192"/>
  <c r="BP17" i="210" s="1"/>
  <c r="X68" i="192"/>
  <c r="BP20" i="210" s="1"/>
  <c r="X71" i="192"/>
  <c r="BP23" i="210" s="1"/>
  <c r="T2" i="193"/>
  <c r="X57" i="193"/>
  <c r="BQ9" i="210" s="1"/>
  <c r="X60" i="193"/>
  <c r="BQ12" i="210" s="1"/>
  <c r="X63" i="193"/>
  <c r="BQ15" i="210" s="1"/>
  <c r="X66" i="193"/>
  <c r="BQ18" i="210" s="1"/>
  <c r="X69" i="193"/>
  <c r="BQ21" i="210" s="1"/>
  <c r="X61" i="193"/>
  <c r="BQ13" i="210" s="1"/>
  <c r="X52" i="199"/>
  <c r="BR4" i="210" s="1"/>
  <c r="X55" i="199"/>
  <c r="BR7" i="210" s="1"/>
  <c r="X61" i="199"/>
  <c r="BR13" i="210" s="1"/>
  <c r="X64" i="199"/>
  <c r="BR16" i="210" s="1"/>
  <c r="X67" i="199"/>
  <c r="BR19" i="210" s="1"/>
  <c r="X73" i="199"/>
  <c r="BR25" i="210" s="1"/>
  <c r="X53" i="205"/>
  <c r="BS5" i="210" s="1"/>
  <c r="X59" i="205"/>
  <c r="BS11" i="210" s="1"/>
  <c r="X65" i="205"/>
  <c r="BS17" i="210" s="1"/>
  <c r="X71" i="205"/>
  <c r="BS23" i="210" s="1"/>
  <c r="X54" i="206"/>
  <c r="BT6" i="210" s="1"/>
  <c r="X60" i="206"/>
  <c r="BT12" i="210" s="1"/>
  <c r="X66" i="206"/>
  <c r="BT18" i="210" s="1"/>
  <c r="X72" i="206"/>
  <c r="BT24" i="210" s="1"/>
  <c r="X55" i="208"/>
  <c r="BU7" i="210" s="1"/>
  <c r="X61" i="208"/>
  <c r="BU13" i="210" s="1"/>
  <c r="X67" i="208"/>
  <c r="BU19" i="210" s="1"/>
  <c r="X73" i="208"/>
  <c r="BU25" i="210" s="1"/>
  <c r="X53" i="212"/>
  <c r="BV5" i="210" s="1"/>
  <c r="X56" i="212"/>
  <c r="BV8" i="210" s="1"/>
  <c r="X59" i="212"/>
  <c r="BV11" i="210" s="1"/>
  <c r="X62" i="212"/>
  <c r="BV14" i="210" s="1"/>
  <c r="X65" i="212"/>
  <c r="BV17" i="210" s="1"/>
  <c r="X68" i="212"/>
  <c r="BV20" i="210" s="1"/>
  <c r="X71" i="212"/>
  <c r="BV23" i="210" s="1"/>
  <c r="X54" i="212"/>
  <c r="BV6" i="210" s="1"/>
  <c r="X71" i="220"/>
  <c r="BX23" i="210" s="1"/>
  <c r="T2" i="225"/>
  <c r="W67" i="226"/>
  <c r="CA44" i="210" s="1"/>
  <c r="W73" i="226"/>
  <c r="CA50" i="210" s="1"/>
  <c r="W59" i="231"/>
  <c r="CB36" i="210" s="1"/>
  <c r="W71" i="231"/>
  <c r="CB48" i="210" s="1"/>
  <c r="W51" i="233"/>
  <c r="CC28" i="210" s="1"/>
  <c r="W57" i="233"/>
  <c r="CC34" i="210" s="1"/>
  <c r="W63" i="233"/>
  <c r="CC40" i="210" s="1"/>
  <c r="W69" i="233"/>
  <c r="CC46" i="210" s="1"/>
  <c r="W52" i="236"/>
  <c r="CD29" i="210" s="1"/>
  <c r="W58" i="236"/>
  <c r="CD35" i="210" s="1"/>
  <c r="W64" i="236"/>
  <c r="CD41" i="210" s="1"/>
  <c r="W70" i="236"/>
  <c r="CD47" i="210" s="1"/>
  <c r="W53" i="237"/>
  <c r="CE30" i="210" s="1"/>
  <c r="W59" i="237"/>
  <c r="CE36" i="210" s="1"/>
  <c r="W65" i="237"/>
  <c r="CE42" i="210" s="1"/>
  <c r="W71" i="237"/>
  <c r="CE48" i="210" s="1"/>
  <c r="W51" i="238"/>
  <c r="CF28" i="210" s="1"/>
  <c r="X53" i="25"/>
  <c r="Y5" i="210" s="1"/>
  <c r="X65" i="25"/>
  <c r="Y17" i="210" s="1"/>
  <c r="W58" i="39"/>
  <c r="AM35" i="210" s="1"/>
  <c r="W51" i="41"/>
  <c r="AO28" i="210" s="1"/>
  <c r="W54" i="41"/>
  <c r="AO31" i="210" s="1"/>
  <c r="W57" i="41"/>
  <c r="AO34" i="210" s="1"/>
  <c r="W60" i="41"/>
  <c r="AO37" i="210" s="1"/>
  <c r="W63" i="41"/>
  <c r="AO40" i="210" s="1"/>
  <c r="W66" i="41"/>
  <c r="AO43" i="210" s="1"/>
  <c r="W69" i="41"/>
  <c r="AO46" i="210" s="1"/>
  <c r="W72" i="41"/>
  <c r="AO49" i="210" s="1"/>
  <c r="W52" i="42"/>
  <c r="AP29" i="210" s="1"/>
  <c r="W55" i="42"/>
  <c r="AP32" i="210" s="1"/>
  <c r="W58" i="42"/>
  <c r="AP35" i="210" s="1"/>
  <c r="W61" i="42"/>
  <c r="AP38" i="210" s="1"/>
  <c r="W64" i="42"/>
  <c r="AP41" i="210" s="1"/>
  <c r="W67" i="42"/>
  <c r="AP44" i="210" s="1"/>
  <c r="W70" i="42"/>
  <c r="AP47" i="210" s="1"/>
  <c r="W73" i="42"/>
  <c r="AP50" i="210" s="1"/>
  <c r="W59" i="53"/>
  <c r="BA36" i="210" s="1"/>
  <c r="W56" i="136"/>
  <c r="BG33" i="210" s="1"/>
  <c r="W72" i="177"/>
  <c r="BM49" i="210" s="1"/>
  <c r="X58" i="226"/>
  <c r="CA10" i="210" s="1"/>
  <c r="X70" i="226"/>
  <c r="CA22" i="210" s="1"/>
  <c r="X53" i="231"/>
  <c r="CB5" i="210" s="1"/>
  <c r="X65" i="231"/>
  <c r="CB17" i="210" s="1"/>
  <c r="T26" i="231"/>
  <c r="X54" i="233"/>
  <c r="CC6" i="210" s="1"/>
  <c r="X60" i="233"/>
  <c r="CC12" i="210" s="1"/>
  <c r="X66" i="233"/>
  <c r="CC18" i="210" s="1"/>
  <c r="X72" i="233"/>
  <c r="CC24" i="210" s="1"/>
  <c r="X55" i="236"/>
  <c r="CD7" i="210" s="1"/>
  <c r="X58" i="236"/>
  <c r="CD10" i="210" s="1"/>
  <c r="X61" i="236"/>
  <c r="CD13" i="210" s="1"/>
  <c r="X67" i="236"/>
  <c r="CD19" i="210" s="1"/>
  <c r="X70" i="236"/>
  <c r="CD22" i="210" s="1"/>
  <c r="X73" i="236"/>
  <c r="CD25" i="210" s="1"/>
  <c r="X53" i="237"/>
  <c r="CE5" i="210" s="1"/>
  <c r="X59" i="237"/>
  <c r="CE11" i="210" s="1"/>
  <c r="X65" i="237"/>
  <c r="CE17" i="210" s="1"/>
  <c r="X71" i="237"/>
  <c r="CE23" i="210" s="1"/>
  <c r="X73" i="238"/>
  <c r="CF25" i="210" s="1"/>
  <c r="X70" i="38"/>
  <c r="AL22" i="210" s="1"/>
  <c r="X73" i="38"/>
  <c r="AL25" i="210" s="1"/>
  <c r="X2" i="93"/>
  <c r="L57" i="1" s="1"/>
  <c r="X26" i="136"/>
  <c r="P59" i="1" s="1"/>
  <c r="W52" i="29"/>
  <c r="AC29" i="210" s="1"/>
  <c r="W55" i="29"/>
  <c r="AC32" i="210" s="1"/>
  <c r="W58" i="29"/>
  <c r="AC35" i="210" s="1"/>
  <c r="W64" i="29"/>
  <c r="AC41" i="210" s="1"/>
  <c r="W67" i="29"/>
  <c r="AC44" i="210" s="1"/>
  <c r="W70" i="29"/>
  <c r="AC47" i="210" s="1"/>
  <c r="W71" i="29"/>
  <c r="AC48" i="210" s="1"/>
  <c r="W56" i="30"/>
  <c r="AD33" i="210" s="1"/>
  <c r="W68" i="30"/>
  <c r="AD45" i="210" s="1"/>
  <c r="W52" i="32"/>
  <c r="AF29" i="210" s="1"/>
  <c r="W58" i="32"/>
  <c r="AF35" i="210" s="1"/>
  <c r="W64" i="32"/>
  <c r="AF41" i="210" s="1"/>
  <c r="W70" i="32"/>
  <c r="AF47" i="210" s="1"/>
  <c r="X26" i="34"/>
  <c r="P34" i="1" s="1"/>
  <c r="X26" i="37"/>
  <c r="P37" i="1" s="1"/>
  <c r="X60" i="44"/>
  <c r="AR12" i="210" s="1"/>
  <c r="X72" i="44"/>
  <c r="AR24" i="210" s="1"/>
  <c r="T2" i="53"/>
  <c r="X57" i="53"/>
  <c r="BA9" i="210" s="1"/>
  <c r="X63" i="53"/>
  <c r="BA15" i="210" s="1"/>
  <c r="X69" i="53"/>
  <c r="BA21" i="210" s="1"/>
  <c r="X52" i="89"/>
  <c r="BB4" i="210" s="1"/>
  <c r="X58" i="89"/>
  <c r="BB10" i="210" s="1"/>
  <c r="X64" i="89"/>
  <c r="BB16" i="210" s="1"/>
  <c r="X67" i="89"/>
  <c r="BB19" i="210" s="1"/>
  <c r="X70" i="89"/>
  <c r="BB22" i="210" s="1"/>
  <c r="X56" i="91"/>
  <c r="BC8" i="210" s="1"/>
  <c r="X68" i="91"/>
  <c r="BC20" i="210" s="1"/>
  <c r="X54" i="92"/>
  <c r="BD6" i="210" s="1"/>
  <c r="X63" i="92"/>
  <c r="BD15" i="210" s="1"/>
  <c r="X66" i="92"/>
  <c r="BD18" i="210" s="1"/>
  <c r="X69" i="92"/>
  <c r="BD21" i="210" s="1"/>
  <c r="T26" i="135"/>
  <c r="X54" i="224"/>
  <c r="BY6" i="210" s="1"/>
  <c r="X57" i="224"/>
  <c r="BY9" i="210" s="1"/>
  <c r="X60" i="224"/>
  <c r="BY12" i="210" s="1"/>
  <c r="X66" i="224"/>
  <c r="BY18" i="210" s="1"/>
  <c r="X69" i="224"/>
  <c r="BY21" i="210" s="1"/>
  <c r="X72" i="224"/>
  <c r="BY24" i="210" s="1"/>
  <c r="X58" i="225"/>
  <c r="BZ10" i="210" s="1"/>
  <c r="X70" i="225"/>
  <c r="BZ22" i="210" s="1"/>
  <c r="W56" i="226"/>
  <c r="CA33" i="210" s="1"/>
  <c r="W55" i="233"/>
  <c r="CC32" i="210" s="1"/>
  <c r="W58" i="233"/>
  <c r="CC35" i="210" s="1"/>
  <c r="W61" i="233"/>
  <c r="CC38" i="210" s="1"/>
  <c r="W67" i="233"/>
  <c r="CC44" i="210" s="1"/>
  <c r="W70" i="233"/>
  <c r="CC47" i="210" s="1"/>
  <c r="W73" i="233"/>
  <c r="CC50" i="210" s="1"/>
  <c r="W60" i="237"/>
  <c r="CE37" i="210" s="1"/>
  <c r="W72" i="237"/>
  <c r="CE49" i="210" s="1"/>
  <c r="W52" i="238"/>
  <c r="CF29" i="210" s="1"/>
  <c r="X66" i="28"/>
  <c r="AB18" i="210" s="1"/>
  <c r="X55" i="29"/>
  <c r="AC7" i="210" s="1"/>
  <c r="X67" i="29"/>
  <c r="AC19" i="210" s="1"/>
  <c r="X53" i="30"/>
  <c r="AD5" i="210" s="1"/>
  <c r="X59" i="30"/>
  <c r="AD11" i="210" s="1"/>
  <c r="X65" i="30"/>
  <c r="AD17" i="210" s="1"/>
  <c r="W51" i="43"/>
  <c r="AQ28" i="210" s="1"/>
  <c r="W54" i="43"/>
  <c r="AQ31" i="210" s="1"/>
  <c r="W57" i="43"/>
  <c r="AQ34" i="210" s="1"/>
  <c r="W60" i="43"/>
  <c r="AQ37" i="210" s="1"/>
  <c r="W63" i="43"/>
  <c r="AQ40" i="210" s="1"/>
  <c r="W66" i="43"/>
  <c r="AQ43" i="210" s="1"/>
  <c r="W69" i="43"/>
  <c r="AQ46" i="210" s="1"/>
  <c r="W72" i="43"/>
  <c r="AQ49" i="210" s="1"/>
  <c r="W52" i="44"/>
  <c r="AR29" i="210" s="1"/>
  <c r="W58" i="44"/>
  <c r="AR35" i="210" s="1"/>
  <c r="W64" i="44"/>
  <c r="AR41" i="210" s="1"/>
  <c r="W70" i="44"/>
  <c r="AR47" i="210" s="1"/>
  <c r="W53" i="45"/>
  <c r="AS30" i="210" s="1"/>
  <c r="W65" i="45"/>
  <c r="AS42" i="210" s="1"/>
  <c r="W68" i="45"/>
  <c r="AS45" i="210" s="1"/>
  <c r="W51" i="46"/>
  <c r="AT28" i="210" s="1"/>
  <c r="W57" i="46"/>
  <c r="AT34" i="210" s="1"/>
  <c r="W63" i="46"/>
  <c r="AT40" i="210" s="1"/>
  <c r="W69" i="46"/>
  <c r="AT46" i="210" s="1"/>
  <c r="W55" i="47"/>
  <c r="AU32" i="210" s="1"/>
  <c r="W61" i="47"/>
  <c r="AU38" i="210" s="1"/>
  <c r="W67" i="47"/>
  <c r="AU44" i="210" s="1"/>
  <c r="W73" i="47"/>
  <c r="AU50" i="210" s="1"/>
  <c r="X64" i="48"/>
  <c r="AV16" i="210" s="1"/>
  <c r="X57" i="231"/>
  <c r="CB9" i="210" s="1"/>
  <c r="X69" i="231"/>
  <c r="CB21" i="210" s="1"/>
  <c r="X53" i="236"/>
  <c r="CD5" i="210" s="1"/>
  <c r="X65" i="236"/>
  <c r="CD17" i="210" s="1"/>
  <c r="X60" i="237"/>
  <c r="CE12" i="210" s="1"/>
  <c r="X72" i="237"/>
  <c r="CE24" i="210" s="1"/>
  <c r="X2" i="268"/>
  <c r="L95" i="1" s="1"/>
  <c r="X62" i="270"/>
  <c r="CS14" i="210" s="1"/>
  <c r="X51" i="271"/>
  <c r="CT3" i="210" s="1"/>
  <c r="X54" i="271"/>
  <c r="CT6" i="210" s="1"/>
  <c r="X57" i="271"/>
  <c r="CT9" i="210" s="1"/>
  <c r="X60" i="271"/>
  <c r="CT12" i="210" s="1"/>
  <c r="X63" i="271"/>
  <c r="CT15" i="210" s="1"/>
  <c r="X66" i="271"/>
  <c r="CT18" i="210" s="1"/>
  <c r="X69" i="271"/>
  <c r="CT21" i="210" s="1"/>
  <c r="X72" i="271"/>
  <c r="CT24" i="210" s="1"/>
  <c r="X55" i="271"/>
  <c r="CT7" i="210" s="1"/>
  <c r="X52" i="272"/>
  <c r="CU4" i="210" s="1"/>
  <c r="X58" i="272"/>
  <c r="CU10" i="210" s="1"/>
  <c r="X64" i="272"/>
  <c r="CU16" i="210" s="1"/>
  <c r="X70" i="272"/>
  <c r="CU22" i="210" s="1"/>
  <c r="X56" i="273"/>
  <c r="CV8" i="210" s="1"/>
  <c r="X62" i="273"/>
  <c r="CV14" i="210" s="1"/>
  <c r="X68" i="273"/>
  <c r="CV20" i="210" s="1"/>
  <c r="X51" i="274"/>
  <c r="CW3" i="210" s="1"/>
  <c r="X54" i="274"/>
  <c r="CW6" i="210" s="1"/>
  <c r="X57" i="274"/>
  <c r="CW9" i="210" s="1"/>
  <c r="X60" i="274"/>
  <c r="CW12" i="210" s="1"/>
  <c r="X63" i="274"/>
  <c r="CW15" i="210" s="1"/>
  <c r="X66" i="274"/>
  <c r="CW18" i="210" s="1"/>
  <c r="X69" i="274"/>
  <c r="CW21" i="210" s="1"/>
  <c r="X72" i="274"/>
  <c r="CW24" i="210" s="1"/>
  <c r="X70" i="275"/>
  <c r="CX22" i="210" s="1"/>
  <c r="X62" i="278"/>
  <c r="CZ14" i="210" s="1"/>
  <c r="X68" i="278"/>
  <c r="CZ20" i="210" s="1"/>
  <c r="X54" i="281"/>
  <c r="DA6" i="210" s="1"/>
  <c r="X60" i="281"/>
  <c r="DA12" i="210" s="1"/>
  <c r="X66" i="281"/>
  <c r="DA18" i="210" s="1"/>
  <c r="X69" i="281"/>
  <c r="DA21" i="210" s="1"/>
  <c r="X72" i="281"/>
  <c r="DA24" i="210" s="1"/>
  <c r="X52" i="282"/>
  <c r="DB4" i="210" s="1"/>
  <c r="X58" i="282"/>
  <c r="DB10" i="210" s="1"/>
  <c r="X64" i="282"/>
  <c r="DB16" i="210" s="1"/>
  <c r="X70" i="282"/>
  <c r="DB22" i="210" s="1"/>
  <c r="W58" i="238"/>
  <c r="CF35" i="210" s="1"/>
  <c r="W61" i="238"/>
  <c r="CF38" i="210" s="1"/>
  <c r="W73" i="238"/>
  <c r="CF50" i="210" s="1"/>
  <c r="W59" i="244"/>
  <c r="CG36" i="210" s="1"/>
  <c r="W62" i="244"/>
  <c r="CG39" i="210" s="1"/>
  <c r="W71" i="244"/>
  <c r="CG48" i="210" s="1"/>
  <c r="X62" i="245"/>
  <c r="CH14" i="210" s="1"/>
  <c r="X56" i="247"/>
  <c r="CJ8" i="210" s="1"/>
  <c r="X68" i="247"/>
  <c r="CJ20" i="210" s="1"/>
  <c r="X53" i="249"/>
  <c r="CL5" i="210" s="1"/>
  <c r="X65" i="249"/>
  <c r="CL17" i="210" s="1"/>
  <c r="X26" i="249"/>
  <c r="P90" i="1" s="1"/>
  <c r="W54" i="267"/>
  <c r="CP31" i="210" s="1"/>
  <c r="W66" i="267"/>
  <c r="CP43" i="210" s="1"/>
  <c r="W55" i="268"/>
  <c r="CQ32" i="210" s="1"/>
  <c r="W67" i="268"/>
  <c r="CQ44" i="210" s="1"/>
  <c r="W56" i="269"/>
  <c r="CR33" i="210" s="1"/>
  <c r="W62" i="269"/>
  <c r="CR39" i="210" s="1"/>
  <c r="W68" i="269"/>
  <c r="CR45" i="210" s="1"/>
  <c r="W70" i="272"/>
  <c r="CU47" i="210" s="1"/>
  <c r="W59" i="259"/>
  <c r="CN36" i="210" s="1"/>
  <c r="W65" i="259"/>
  <c r="CN42" i="210" s="1"/>
  <c r="W71" i="259"/>
  <c r="CN48" i="210" s="1"/>
  <c r="W60" i="259"/>
  <c r="CN37" i="210" s="1"/>
  <c r="W72" i="259"/>
  <c r="CN49" i="210" s="1"/>
  <c r="W54" i="265"/>
  <c r="CO31" i="210" s="1"/>
  <c r="W66" i="265"/>
  <c r="CO43" i="210" s="1"/>
  <c r="X54" i="267"/>
  <c r="CP6" i="210" s="1"/>
  <c r="X60" i="267"/>
  <c r="CP12" i="210" s="1"/>
  <c r="X66" i="267"/>
  <c r="CP18" i="210" s="1"/>
  <c r="X26" i="273"/>
  <c r="P100" i="1" s="1"/>
  <c r="X2" i="274"/>
  <c r="L101" i="1" s="1"/>
  <c r="X2" i="275"/>
  <c r="L102" i="1" s="1"/>
  <c r="W53" i="276"/>
  <c r="CY30" i="210" s="1"/>
  <c r="W62" i="276"/>
  <c r="CY39" i="210" s="1"/>
  <c r="W65" i="276"/>
  <c r="CY42" i="210" s="1"/>
  <c r="W68" i="276"/>
  <c r="CY45" i="210" s="1"/>
  <c r="W57" i="276"/>
  <c r="CY34" i="210" s="1"/>
  <c r="X2" i="281"/>
  <c r="L105" i="1" s="1"/>
  <c r="T26" i="248"/>
  <c r="X73" i="246"/>
  <c r="CI25" i="210" s="1"/>
  <c r="X62" i="246"/>
  <c r="CI14" i="210" s="1"/>
  <c r="X56" i="269"/>
  <c r="CR8" i="210" s="1"/>
  <c r="X68" i="269"/>
  <c r="CR20" i="210" s="1"/>
  <c r="X57" i="270"/>
  <c r="CS9" i="210" s="1"/>
  <c r="X63" i="270"/>
  <c r="CS15" i="210" s="1"/>
  <c r="X69" i="270"/>
  <c r="CS21" i="210" s="1"/>
  <c r="X52" i="271"/>
  <c r="CT4" i="210" s="1"/>
  <c r="X58" i="271"/>
  <c r="CT10" i="210" s="1"/>
  <c r="X61" i="271"/>
  <c r="CT13" i="210" s="1"/>
  <c r="X64" i="271"/>
  <c r="CT16" i="210" s="1"/>
  <c r="X64" i="281"/>
  <c r="DA16" i="210" s="1"/>
  <c r="X70" i="281"/>
  <c r="DA22" i="210" s="1"/>
  <c r="X53" i="282"/>
  <c r="DB5" i="210" s="1"/>
  <c r="X56" i="282"/>
  <c r="DB8" i="210" s="1"/>
  <c r="X59" i="282"/>
  <c r="DB11" i="210" s="1"/>
  <c r="X62" i="282"/>
  <c r="DB14" i="210" s="1"/>
  <c r="X65" i="282"/>
  <c r="DB17" i="210" s="1"/>
  <c r="X68" i="282"/>
  <c r="DB20" i="210" s="1"/>
  <c r="X71" i="282"/>
  <c r="DB23" i="210" s="1"/>
  <c r="W54" i="244"/>
  <c r="CG31" i="210" s="1"/>
  <c r="W60" i="244"/>
  <c r="CG37" i="210" s="1"/>
  <c r="W66" i="244"/>
  <c r="CG43" i="210" s="1"/>
  <c r="W72" i="244"/>
  <c r="CG49" i="210" s="1"/>
  <c r="W55" i="246"/>
  <c r="CI32" i="210" s="1"/>
  <c r="W61" i="246"/>
  <c r="CI38" i="210" s="1"/>
  <c r="W67" i="246"/>
  <c r="CI44" i="210" s="1"/>
  <c r="W73" i="246"/>
  <c r="CI50" i="210" s="1"/>
  <c r="X53" i="247"/>
  <c r="CJ5" i="210" s="1"/>
  <c r="X59" i="247"/>
  <c r="CJ11" i="210" s="1"/>
  <c r="X65" i="247"/>
  <c r="CJ17" i="210" s="1"/>
  <c r="X71" i="247"/>
  <c r="CJ23" i="210" s="1"/>
  <c r="W61" i="267"/>
  <c r="CP38" i="210" s="1"/>
  <c r="W73" i="267"/>
  <c r="CP50" i="210" s="1"/>
  <c r="W53" i="268"/>
  <c r="CQ30" i="210" s="1"/>
  <c r="W65" i="268"/>
  <c r="CQ42" i="210" s="1"/>
  <c r="W51" i="269"/>
  <c r="CR28" i="210" s="1"/>
  <c r="W54" i="269"/>
  <c r="CR31" i="210" s="1"/>
  <c r="W57" i="269"/>
  <c r="CR34" i="210" s="1"/>
  <c r="W60" i="269"/>
  <c r="CR37" i="210" s="1"/>
  <c r="W63" i="269"/>
  <c r="CR40" i="210" s="1"/>
  <c r="W66" i="269"/>
  <c r="CR43" i="210" s="1"/>
  <c r="W69" i="269"/>
  <c r="CR46" i="210" s="1"/>
  <c r="W72" i="269"/>
  <c r="CR49" i="210" s="1"/>
  <c r="X68" i="275"/>
  <c r="CX20" i="210" s="1"/>
  <c r="W53" i="281"/>
  <c r="DA30" i="210" s="1"/>
  <c r="W56" i="281"/>
  <c r="DA33" i="210" s="1"/>
  <c r="X71" i="246"/>
  <c r="CI23" i="210" s="1"/>
  <c r="W51" i="247"/>
  <c r="CJ28" i="210" s="1"/>
  <c r="W57" i="247"/>
  <c r="CJ34" i="210" s="1"/>
  <c r="W63" i="247"/>
  <c r="CJ40" i="210" s="1"/>
  <c r="W69" i="247"/>
  <c r="CJ46" i="210" s="1"/>
  <c r="V91" i="1"/>
  <c r="V95" i="1"/>
  <c r="X55" i="270"/>
  <c r="CS7" i="210" s="1"/>
  <c r="X67" i="270"/>
  <c r="CS19" i="210" s="1"/>
  <c r="X53" i="271"/>
  <c r="CT5" i="210" s="1"/>
  <c r="X56" i="271"/>
  <c r="CT8" i="210" s="1"/>
  <c r="X59" i="271"/>
  <c r="CT11" i="210" s="1"/>
  <c r="X62" i="271"/>
  <c r="CT14" i="210" s="1"/>
  <c r="X65" i="271"/>
  <c r="CT17" i="210" s="1"/>
  <c r="X68" i="271"/>
  <c r="CT20" i="210" s="1"/>
  <c r="X71" i="271"/>
  <c r="CT23" i="210" s="1"/>
  <c r="X57" i="272"/>
  <c r="CU9" i="210" s="1"/>
  <c r="X69" i="272"/>
  <c r="CU21" i="210" s="1"/>
  <c r="X52" i="273"/>
  <c r="CV4" i="210" s="1"/>
  <c r="X55" i="273"/>
  <c r="CV7" i="210" s="1"/>
  <c r="X58" i="273"/>
  <c r="CV10" i="210" s="1"/>
  <c r="X61" i="273"/>
  <c r="CV13" i="210" s="1"/>
  <c r="X64" i="273"/>
  <c r="CV16" i="210" s="1"/>
  <c r="X67" i="273"/>
  <c r="CV19" i="210" s="1"/>
  <c r="X70" i="273"/>
  <c r="CV22" i="210" s="1"/>
  <c r="X73" i="273"/>
  <c r="CV25" i="210" s="1"/>
  <c r="X56" i="274"/>
  <c r="CW8" i="210" s="1"/>
  <c r="X62" i="274"/>
  <c r="CW14" i="210" s="1"/>
  <c r="X68" i="274"/>
  <c r="CW20" i="210" s="1"/>
  <c r="X63" i="275"/>
  <c r="CX15" i="210" s="1"/>
  <c r="X66" i="275"/>
  <c r="CX18" i="210" s="1"/>
  <c r="X72" i="275"/>
  <c r="CX24" i="210" s="1"/>
  <c r="T2" i="278"/>
  <c r="X53" i="281"/>
  <c r="DA5" i="210" s="1"/>
  <c r="X56" i="281"/>
  <c r="DA8" i="210" s="1"/>
  <c r="X59" i="281"/>
  <c r="DA11" i="210" s="1"/>
  <c r="X62" i="281"/>
  <c r="DA14" i="210" s="1"/>
  <c r="X68" i="281"/>
  <c r="DA20" i="210" s="1"/>
  <c r="X71" i="281"/>
  <c r="DA23" i="210" s="1"/>
  <c r="X51" i="282"/>
  <c r="DB3" i="210" s="1"/>
  <c r="X54" i="282"/>
  <c r="DB6" i="210" s="1"/>
  <c r="X57" i="282"/>
  <c r="DB9" i="210" s="1"/>
  <c r="X60" i="282"/>
  <c r="DB12" i="210" s="1"/>
  <c r="X63" i="282"/>
  <c r="DB15" i="210" s="1"/>
  <c r="X66" i="282"/>
  <c r="DB18" i="210" s="1"/>
  <c r="X69" i="282"/>
  <c r="DB21" i="210" s="1"/>
  <c r="X72" i="282"/>
  <c r="DB24" i="210" s="1"/>
  <c r="W57" i="238"/>
  <c r="CF34" i="210" s="1"/>
  <c r="W63" i="238"/>
  <c r="CF40" i="210" s="1"/>
  <c r="W69" i="238"/>
  <c r="CF46" i="210" s="1"/>
  <c r="X60" i="247"/>
  <c r="CJ12" i="210" s="1"/>
  <c r="X63" i="247"/>
  <c r="CJ15" i="210" s="1"/>
  <c r="X66" i="247"/>
  <c r="CJ18" i="210" s="1"/>
  <c r="X72" i="247"/>
  <c r="CJ24" i="210" s="1"/>
  <c r="X26" i="248"/>
  <c r="P89" i="1" s="1"/>
  <c r="X2" i="259"/>
  <c r="L92" i="1" s="1"/>
  <c r="W56" i="267"/>
  <c r="CP33" i="210" s="1"/>
  <c r="W62" i="267"/>
  <c r="CP39" i="210" s="1"/>
  <c r="W68" i="267"/>
  <c r="CP45" i="210" s="1"/>
  <c r="W54" i="268"/>
  <c r="CQ31" i="210" s="1"/>
  <c r="W60" i="268"/>
  <c r="CQ37" i="210" s="1"/>
  <c r="W66" i="268"/>
  <c r="CQ43" i="210" s="1"/>
  <c r="W72" i="268"/>
  <c r="CQ49" i="210" s="1"/>
  <c r="W55" i="269"/>
  <c r="CR32" i="210" s="1"/>
  <c r="W61" i="269"/>
  <c r="CR38" i="210" s="1"/>
  <c r="W67" i="269"/>
  <c r="CR44" i="210" s="1"/>
  <c r="W73" i="269"/>
  <c r="CR50" i="210" s="1"/>
  <c r="W61" i="270"/>
  <c r="CS38" i="210" s="1"/>
  <c r="W67" i="270"/>
  <c r="CS44" i="210" s="1"/>
  <c r="W56" i="270"/>
  <c r="CS33" i="210" s="1"/>
  <c r="W62" i="274"/>
  <c r="CW39" i="210" s="1"/>
  <c r="V99" i="1"/>
  <c r="V32" i="1"/>
  <c r="W15" i="290"/>
  <c r="X11" i="290"/>
  <c r="X14" i="290"/>
  <c r="X17" i="290"/>
  <c r="W13" i="290"/>
  <c r="X13" i="290"/>
  <c r="X16" i="290"/>
  <c r="V20" i="1"/>
  <c r="W51" i="84"/>
  <c r="T26" i="84"/>
  <c r="Y55" i="201"/>
  <c r="Y61" i="201"/>
  <c r="Y67" i="201"/>
  <c r="Y73" i="201"/>
  <c r="W57" i="84"/>
  <c r="W63" i="84"/>
  <c r="W69" i="84"/>
  <c r="X72" i="84"/>
  <c r="X69" i="200"/>
  <c r="X63" i="200"/>
  <c r="X58" i="200"/>
  <c r="X60" i="84"/>
  <c r="Z52" i="202"/>
  <c r="T2" i="84"/>
  <c r="W53" i="200"/>
  <c r="W65" i="200"/>
  <c r="Z55" i="201"/>
  <c r="Z61" i="201"/>
  <c r="Z67" i="201"/>
  <c r="Z73" i="201"/>
  <c r="Z53" i="201"/>
  <c r="Z65" i="201"/>
  <c r="X61" i="84"/>
  <c r="X63" i="84"/>
  <c r="W69" i="200"/>
  <c r="Z51" i="2"/>
  <c r="B3" i="210" s="1"/>
  <c r="Z57" i="2"/>
  <c r="B9" i="210" s="1"/>
  <c r="Z63" i="2"/>
  <c r="B15" i="210" s="1"/>
  <c r="Z69" i="2"/>
  <c r="B21" i="210" s="1"/>
  <c r="Z53" i="188"/>
  <c r="D5" i="210" s="1"/>
  <c r="Z56" i="188"/>
  <c r="D8" i="210" s="1"/>
  <c r="Z59" i="188"/>
  <c r="D11" i="210" s="1"/>
  <c r="W52" i="200"/>
  <c r="Z58" i="202"/>
  <c r="Y56" i="201"/>
  <c r="Y62" i="201"/>
  <c r="Y68" i="201"/>
  <c r="W52" i="84"/>
  <c r="W58" i="84"/>
  <c r="W64" i="84"/>
  <c r="W70" i="84"/>
  <c r="X71" i="84"/>
  <c r="Y71" i="202"/>
  <c r="X68" i="200"/>
  <c r="X56" i="200"/>
  <c r="W67" i="5"/>
  <c r="E44" i="210" s="1"/>
  <c r="W56" i="6"/>
  <c r="F33" i="210" s="1"/>
  <c r="W68" i="6"/>
  <c r="F45" i="210" s="1"/>
  <c r="X73" i="84"/>
  <c r="V50" i="201"/>
  <c r="Z56" i="201"/>
  <c r="Z62" i="201"/>
  <c r="Z68" i="201"/>
  <c r="X62" i="84"/>
  <c r="Z60" i="202"/>
  <c r="W56" i="187"/>
  <c r="C33" i="210" s="1"/>
  <c r="W62" i="187"/>
  <c r="C39" i="210" s="1"/>
  <c r="W68" i="187"/>
  <c r="C45" i="210" s="1"/>
  <c r="X54" i="11"/>
  <c r="K6" i="210" s="1"/>
  <c r="X57" i="11"/>
  <c r="K9" i="210" s="1"/>
  <c r="X66" i="11"/>
  <c r="K18" i="210" s="1"/>
  <c r="X64" i="200"/>
  <c r="X2" i="84"/>
  <c r="W53" i="6"/>
  <c r="F30" i="210" s="1"/>
  <c r="X67" i="200"/>
  <c r="V26" i="202"/>
  <c r="Z63" i="201"/>
  <c r="Z55" i="202"/>
  <c r="Z52" i="2"/>
  <c r="B4" i="210" s="1"/>
  <c r="Z64" i="2"/>
  <c r="B16" i="210" s="1"/>
  <c r="W53" i="187"/>
  <c r="C30" i="210" s="1"/>
  <c r="Z51" i="188"/>
  <c r="D3" i="210" s="1"/>
  <c r="Z63" i="188"/>
  <c r="D15" i="210" s="1"/>
  <c r="V50" i="202"/>
  <c r="X52" i="200"/>
  <c r="V2" i="201"/>
  <c r="Y56" i="202"/>
  <c r="X61" i="200"/>
  <c r="X57" i="84"/>
  <c r="Z61" i="202"/>
  <c r="W55" i="200"/>
  <c r="Z58" i="2"/>
  <c r="B10" i="210" s="1"/>
  <c r="Z70" i="2"/>
  <c r="B22" i="210" s="1"/>
  <c r="Y58" i="201"/>
  <c r="Y70" i="201"/>
  <c r="Y52" i="201"/>
  <c r="Y64" i="201"/>
  <c r="W54" i="84"/>
  <c r="W60" i="84"/>
  <c r="W66" i="84"/>
  <c r="W72" i="84"/>
  <c r="X69" i="84"/>
  <c r="Y61" i="202"/>
  <c r="X72" i="200"/>
  <c r="X60" i="200"/>
  <c r="Y54" i="202"/>
  <c r="X55" i="200"/>
  <c r="Z2" i="201"/>
  <c r="W67" i="200"/>
  <c r="Z57" i="201"/>
  <c r="X65" i="84"/>
  <c r="Z73" i="202"/>
  <c r="W73" i="200"/>
  <c r="Z57" i="188"/>
  <c r="D9" i="210" s="1"/>
  <c r="Y51" i="201"/>
  <c r="W56" i="200"/>
  <c r="W68" i="200"/>
  <c r="Z58" i="201"/>
  <c r="Z70" i="201"/>
  <c r="X54" i="84"/>
  <c r="X66" i="84"/>
  <c r="X68" i="84"/>
  <c r="X56" i="84"/>
  <c r="X58" i="84"/>
  <c r="W51" i="187"/>
  <c r="C28" i="210" s="1"/>
  <c r="W57" i="187"/>
  <c r="C34" i="210" s="1"/>
  <c r="W63" i="187"/>
  <c r="C40" i="210" s="1"/>
  <c r="W69" i="187"/>
  <c r="C46" i="210" s="1"/>
  <c r="Z2" i="188"/>
  <c r="L4" i="1" s="1"/>
  <c r="W64" i="200"/>
  <c r="X26" i="200"/>
  <c r="X73" i="200"/>
  <c r="Z51" i="202"/>
  <c r="Z69" i="201"/>
  <c r="X53" i="84"/>
  <c r="W62" i="200"/>
  <c r="Z52" i="201"/>
  <c r="Z64" i="201"/>
  <c r="X52" i="84"/>
  <c r="X64" i="84"/>
  <c r="Z62" i="202"/>
  <c r="W60" i="200"/>
  <c r="W51" i="200"/>
  <c r="Y53" i="201"/>
  <c r="Y59" i="201"/>
  <c r="Y65" i="201"/>
  <c r="Y71" i="201"/>
  <c r="W55" i="84"/>
  <c r="W61" i="84"/>
  <c r="W67" i="84"/>
  <c r="W73" i="84"/>
  <c r="X71" i="200"/>
  <c r="X65" i="200"/>
  <c r="X59" i="200"/>
  <c r="X55" i="7"/>
  <c r="G7" i="210" s="1"/>
  <c r="Z55" i="188"/>
  <c r="D7" i="210" s="1"/>
  <c r="Z61" i="188"/>
  <c r="D13" i="210" s="1"/>
  <c r="Z67" i="188"/>
  <c r="D19" i="210" s="1"/>
  <c r="Z73" i="188"/>
  <c r="D25" i="210" s="1"/>
  <c r="X55" i="6"/>
  <c r="F7" i="210" s="1"/>
  <c r="X57" i="9"/>
  <c r="I9" i="210" s="1"/>
  <c r="X63" i="9"/>
  <c r="I15" i="210" s="1"/>
  <c r="X69" i="9"/>
  <c r="I21" i="210" s="1"/>
  <c r="X52" i="10"/>
  <c r="J4" i="210" s="1"/>
  <c r="X55" i="10"/>
  <c r="J7" i="210" s="1"/>
  <c r="X58" i="10"/>
  <c r="J10" i="210" s="1"/>
  <c r="X61" i="10"/>
  <c r="J13" i="210" s="1"/>
  <c r="X64" i="10"/>
  <c r="J16" i="210" s="1"/>
  <c r="X67" i="10"/>
  <c r="J19" i="210" s="1"/>
  <c r="X70" i="10"/>
  <c r="J22" i="210" s="1"/>
  <c r="X73" i="10"/>
  <c r="J25" i="210" s="1"/>
  <c r="X51" i="12"/>
  <c r="L3" i="210" s="1"/>
  <c r="X57" i="12"/>
  <c r="L9" i="210" s="1"/>
  <c r="X63" i="12"/>
  <c r="L15" i="210" s="1"/>
  <c r="X69" i="12"/>
  <c r="L21" i="210" s="1"/>
  <c r="X59" i="14"/>
  <c r="N11" i="210" s="1"/>
  <c r="X71" i="14"/>
  <c r="N23" i="210" s="1"/>
  <c r="X52" i="16"/>
  <c r="P4" i="210" s="1"/>
  <c r="X58" i="16"/>
  <c r="P10" i="210" s="1"/>
  <c r="X64" i="16"/>
  <c r="P16" i="210" s="1"/>
  <c r="X70" i="16"/>
  <c r="P22" i="210" s="1"/>
  <c r="X53" i="17"/>
  <c r="Q5" i="210" s="1"/>
  <c r="X59" i="17"/>
  <c r="Q11" i="210" s="1"/>
  <c r="X65" i="17"/>
  <c r="Q17" i="210" s="1"/>
  <c r="X71" i="17"/>
  <c r="Q23" i="210" s="1"/>
  <c r="X52" i="19"/>
  <c r="S4" i="210" s="1"/>
  <c r="X58" i="19"/>
  <c r="S10" i="210" s="1"/>
  <c r="X64" i="19"/>
  <c r="S16" i="210" s="1"/>
  <c r="X70" i="19"/>
  <c r="S22" i="210" s="1"/>
  <c r="X53" i="20"/>
  <c r="T5" i="210" s="1"/>
  <c r="X59" i="20"/>
  <c r="T11" i="210" s="1"/>
  <c r="X65" i="20"/>
  <c r="T17" i="210" s="1"/>
  <c r="X71" i="20"/>
  <c r="T23" i="210" s="1"/>
  <c r="X51" i="21"/>
  <c r="U3" i="210" s="1"/>
  <c r="X54" i="21"/>
  <c r="U6" i="210" s="1"/>
  <c r="X60" i="21"/>
  <c r="U12" i="210" s="1"/>
  <c r="X63" i="21"/>
  <c r="U15" i="210" s="1"/>
  <c r="X72" i="21"/>
  <c r="U24" i="210" s="1"/>
  <c r="X55" i="26"/>
  <c r="Z7" i="210" s="1"/>
  <c r="X61" i="26"/>
  <c r="Z13" i="210" s="1"/>
  <c r="X67" i="26"/>
  <c r="Z19" i="210" s="1"/>
  <c r="X73" i="26"/>
  <c r="Z25" i="210" s="1"/>
  <c r="W53" i="27"/>
  <c r="AA30" i="210" s="1"/>
  <c r="W59" i="27"/>
  <c r="AA36" i="210" s="1"/>
  <c r="W65" i="27"/>
  <c r="AA42" i="210" s="1"/>
  <c r="W71" i="27"/>
  <c r="AA48" i="210" s="1"/>
  <c r="W60" i="27"/>
  <c r="AA37" i="210" s="1"/>
  <c r="W72" i="27"/>
  <c r="AA49" i="210" s="1"/>
  <c r="W54" i="28"/>
  <c r="AB31" i="210" s="1"/>
  <c r="W60" i="28"/>
  <c r="AB37" i="210" s="1"/>
  <c r="W66" i="28"/>
  <c r="AB43" i="210" s="1"/>
  <c r="W72" i="28"/>
  <c r="AB49" i="210" s="1"/>
  <c r="X52" i="33"/>
  <c r="AG4" i="210" s="1"/>
  <c r="X58" i="33"/>
  <c r="AG10" i="210" s="1"/>
  <c r="X64" i="33"/>
  <c r="AG16" i="210" s="1"/>
  <c r="X70" i="33"/>
  <c r="AG22" i="210" s="1"/>
  <c r="T26" i="33"/>
  <c r="X53" i="34"/>
  <c r="AH5" i="210" s="1"/>
  <c r="X59" i="34"/>
  <c r="AH11" i="210" s="1"/>
  <c r="X65" i="34"/>
  <c r="AH17" i="210" s="1"/>
  <c r="X71" i="34"/>
  <c r="AH23" i="210" s="1"/>
  <c r="X66" i="35"/>
  <c r="AI18" i="210" s="1"/>
  <c r="X59" i="37"/>
  <c r="AK11" i="210" s="1"/>
  <c r="X65" i="37"/>
  <c r="AK17" i="210" s="1"/>
  <c r="X71" i="37"/>
  <c r="AK23" i="210" s="1"/>
  <c r="W51" i="38"/>
  <c r="AL28" i="210" s="1"/>
  <c r="W57" i="38"/>
  <c r="AL34" i="210" s="1"/>
  <c r="W63" i="38"/>
  <c r="AL40" i="210" s="1"/>
  <c r="W69" i="38"/>
  <c r="AL46" i="210" s="1"/>
  <c r="W52" i="39"/>
  <c r="AM29" i="210" s="1"/>
  <c r="W64" i="39"/>
  <c r="AM41" i="210" s="1"/>
  <c r="W61" i="40"/>
  <c r="AN38" i="210" s="1"/>
  <c r="W73" i="40"/>
  <c r="AN50" i="210" s="1"/>
  <c r="X53" i="7"/>
  <c r="G5" i="210" s="1"/>
  <c r="X59" i="7"/>
  <c r="G11" i="210" s="1"/>
  <c r="X68" i="7"/>
  <c r="G20" i="210" s="1"/>
  <c r="X71" i="7"/>
  <c r="G23" i="210" s="1"/>
  <c r="X57" i="8"/>
  <c r="H9" i="210" s="1"/>
  <c r="X63" i="8"/>
  <c r="H15" i="210" s="1"/>
  <c r="X69" i="8"/>
  <c r="H21" i="210" s="1"/>
  <c r="W54" i="11"/>
  <c r="K31" i="210" s="1"/>
  <c r="W60" i="11"/>
  <c r="K37" i="210" s="1"/>
  <c r="W66" i="11"/>
  <c r="K43" i="210" s="1"/>
  <c r="W72" i="11"/>
  <c r="K49" i="210" s="1"/>
  <c r="W52" i="12"/>
  <c r="L29" i="210" s="1"/>
  <c r="W58" i="12"/>
  <c r="L35" i="210" s="1"/>
  <c r="W64" i="12"/>
  <c r="L41" i="210" s="1"/>
  <c r="W70" i="12"/>
  <c r="L47" i="210" s="1"/>
  <c r="W59" i="13"/>
  <c r="M36" i="210" s="1"/>
  <c r="W71" i="13"/>
  <c r="M48" i="210" s="1"/>
  <c r="W54" i="14"/>
  <c r="N31" i="210" s="1"/>
  <c r="W60" i="14"/>
  <c r="N37" i="210" s="1"/>
  <c r="W66" i="14"/>
  <c r="N43" i="210" s="1"/>
  <c r="W72" i="14"/>
  <c r="N49" i="210" s="1"/>
  <c r="W52" i="15"/>
  <c r="O29" i="210" s="1"/>
  <c r="W58" i="15"/>
  <c r="O35" i="210" s="1"/>
  <c r="W64" i="15"/>
  <c r="O41" i="210" s="1"/>
  <c r="W70" i="15"/>
  <c r="O47" i="210" s="1"/>
  <c r="W53" i="16"/>
  <c r="P30" i="210" s="1"/>
  <c r="W65" i="16"/>
  <c r="P42" i="210" s="1"/>
  <c r="W54" i="17"/>
  <c r="Q31" i="210" s="1"/>
  <c r="W60" i="17"/>
  <c r="Q37" i="210" s="1"/>
  <c r="W72" i="17"/>
  <c r="Q49" i="210" s="1"/>
  <c r="W53" i="19"/>
  <c r="S30" i="210" s="1"/>
  <c r="W59" i="19"/>
  <c r="S36" i="210" s="1"/>
  <c r="W71" i="19"/>
  <c r="S48" i="210" s="1"/>
  <c r="W51" i="20"/>
  <c r="T28" i="210" s="1"/>
  <c r="W54" i="20"/>
  <c r="T31" i="210" s="1"/>
  <c r="W60" i="20"/>
  <c r="T37" i="210" s="1"/>
  <c r="W63" i="20"/>
  <c r="T40" i="210" s="1"/>
  <c r="W72" i="20"/>
  <c r="T49" i="210" s="1"/>
  <c r="W55" i="21"/>
  <c r="U32" i="210" s="1"/>
  <c r="W61" i="21"/>
  <c r="U38" i="210" s="1"/>
  <c r="W67" i="21"/>
  <c r="U44" i="210" s="1"/>
  <c r="W73" i="21"/>
  <c r="U50" i="210" s="1"/>
  <c r="T2" i="24"/>
  <c r="W53" i="26"/>
  <c r="Z30" i="210" s="1"/>
  <c r="W56" i="26"/>
  <c r="Z33" i="210" s="1"/>
  <c r="W59" i="26"/>
  <c r="Z36" i="210" s="1"/>
  <c r="W65" i="26"/>
  <c r="Z42" i="210" s="1"/>
  <c r="W68" i="26"/>
  <c r="Z45" i="210" s="1"/>
  <c r="W71" i="26"/>
  <c r="Z48" i="210" s="1"/>
  <c r="X54" i="28"/>
  <c r="AB6" i="210" s="1"/>
  <c r="X51" i="31"/>
  <c r="AE3" i="210" s="1"/>
  <c r="X57" i="31"/>
  <c r="AE9" i="210" s="1"/>
  <c r="X63" i="31"/>
  <c r="AE15" i="210" s="1"/>
  <c r="X55" i="32"/>
  <c r="AF7" i="210" s="1"/>
  <c r="W53" i="33"/>
  <c r="AG30" i="210" s="1"/>
  <c r="W59" i="33"/>
  <c r="AG36" i="210" s="1"/>
  <c r="W65" i="33"/>
  <c r="AG42" i="210" s="1"/>
  <c r="W71" i="33"/>
  <c r="AG48" i="210" s="1"/>
  <c r="W72" i="33"/>
  <c r="AG49" i="210" s="1"/>
  <c r="W57" i="34"/>
  <c r="AH34" i="210" s="1"/>
  <c r="W60" i="34"/>
  <c r="AH37" i="210" s="1"/>
  <c r="W63" i="34"/>
  <c r="AH40" i="210" s="1"/>
  <c r="W66" i="34"/>
  <c r="AH43" i="210" s="1"/>
  <c r="W69" i="34"/>
  <c r="AH46" i="210" s="1"/>
  <c r="W72" i="34"/>
  <c r="AH49" i="210" s="1"/>
  <c r="W51" i="37"/>
  <c r="AK28" i="210" s="1"/>
  <c r="W54" i="37"/>
  <c r="AK31" i="210" s="1"/>
  <c r="W57" i="37"/>
  <c r="AK34" i="210" s="1"/>
  <c r="W60" i="37"/>
  <c r="AK37" i="210" s="1"/>
  <c r="W63" i="37"/>
  <c r="AK40" i="210" s="1"/>
  <c r="W66" i="37"/>
  <c r="AK43" i="210" s="1"/>
  <c r="W69" i="37"/>
  <c r="AK46" i="210" s="1"/>
  <c r="W72" i="37"/>
  <c r="AK49" i="210" s="1"/>
  <c r="X26" i="38"/>
  <c r="P38" i="1" s="1"/>
  <c r="X64" i="42"/>
  <c r="AP16" i="210" s="1"/>
  <c r="Z62" i="188"/>
  <c r="D14" i="210" s="1"/>
  <c r="Z68" i="188"/>
  <c r="D20" i="210" s="1"/>
  <c r="X66" i="5"/>
  <c r="E18" i="210" s="1"/>
  <c r="W62" i="7"/>
  <c r="G39" i="210" s="1"/>
  <c r="X52" i="9"/>
  <c r="I4" i="210" s="1"/>
  <c r="X55" i="9"/>
  <c r="I7" i="210" s="1"/>
  <c r="X58" i="9"/>
  <c r="I10" i="210" s="1"/>
  <c r="X61" i="9"/>
  <c r="I13" i="210" s="1"/>
  <c r="X64" i="9"/>
  <c r="I16" i="210" s="1"/>
  <c r="X67" i="9"/>
  <c r="I19" i="210" s="1"/>
  <c r="X70" i="9"/>
  <c r="I22" i="210" s="1"/>
  <c r="X73" i="9"/>
  <c r="I25" i="210" s="1"/>
  <c r="X56" i="9"/>
  <c r="I8" i="210" s="1"/>
  <c r="X68" i="9"/>
  <c r="I20" i="210" s="1"/>
  <c r="X53" i="10"/>
  <c r="J5" i="210" s="1"/>
  <c r="X59" i="10"/>
  <c r="J11" i="210" s="1"/>
  <c r="X65" i="10"/>
  <c r="J17" i="210" s="1"/>
  <c r="X71" i="10"/>
  <c r="J23" i="210" s="1"/>
  <c r="T26" i="10"/>
  <c r="X69" i="11"/>
  <c r="K21" i="210" s="1"/>
  <c r="X55" i="12"/>
  <c r="L7" i="210" s="1"/>
  <c r="X58" i="12"/>
  <c r="L10" i="210" s="1"/>
  <c r="X61" i="12"/>
  <c r="L13" i="210" s="1"/>
  <c r="X67" i="12"/>
  <c r="L19" i="210" s="1"/>
  <c r="X70" i="12"/>
  <c r="L22" i="210" s="1"/>
  <c r="X73" i="12"/>
  <c r="L25" i="210" s="1"/>
  <c r="X64" i="15"/>
  <c r="O16" i="210" s="1"/>
  <c r="X57" i="17"/>
  <c r="Q9" i="210" s="1"/>
  <c r="X63" i="17"/>
  <c r="Q15" i="210" s="1"/>
  <c r="X69" i="17"/>
  <c r="Q21" i="210" s="1"/>
  <c r="X53" i="19"/>
  <c r="S5" i="210" s="1"/>
  <c r="X56" i="19"/>
  <c r="S8" i="210" s="1"/>
  <c r="X59" i="19"/>
  <c r="S11" i="210" s="1"/>
  <c r="X62" i="19"/>
  <c r="S14" i="210" s="1"/>
  <c r="X65" i="19"/>
  <c r="S17" i="210" s="1"/>
  <c r="X68" i="19"/>
  <c r="S20" i="210" s="1"/>
  <c r="X71" i="19"/>
  <c r="S23" i="210" s="1"/>
  <c r="T26" i="19"/>
  <c r="X57" i="20"/>
  <c r="T9" i="210" s="1"/>
  <c r="X63" i="20"/>
  <c r="T15" i="210" s="1"/>
  <c r="X69" i="20"/>
  <c r="T21" i="210" s="1"/>
  <c r="X55" i="25"/>
  <c r="Y7" i="210" s="1"/>
  <c r="X61" i="25"/>
  <c r="Y13" i="210" s="1"/>
  <c r="X67" i="25"/>
  <c r="Y19" i="210" s="1"/>
  <c r="X73" i="25"/>
  <c r="Y25" i="210" s="1"/>
  <c r="X53" i="26"/>
  <c r="Z5" i="210" s="1"/>
  <c r="X59" i="26"/>
  <c r="Z11" i="210" s="1"/>
  <c r="X65" i="26"/>
  <c r="Z17" i="210" s="1"/>
  <c r="X71" i="26"/>
  <c r="Z23" i="210" s="1"/>
  <c r="W54" i="27"/>
  <c r="AA31" i="210" s="1"/>
  <c r="W66" i="27"/>
  <c r="AA43" i="210" s="1"/>
  <c r="W55" i="28"/>
  <c r="AB32" i="210" s="1"/>
  <c r="W67" i="28"/>
  <c r="AB44" i="210" s="1"/>
  <c r="X62" i="33"/>
  <c r="AG14" i="210" s="1"/>
  <c r="X68" i="33"/>
  <c r="AG20" i="210" s="1"/>
  <c r="X57" i="34"/>
  <c r="AH9" i="210" s="1"/>
  <c r="X69" i="34"/>
  <c r="AH21" i="210" s="1"/>
  <c r="X52" i="35"/>
  <c r="AI4" i="210" s="1"/>
  <c r="X58" i="35"/>
  <c r="AI10" i="210" s="1"/>
  <c r="X64" i="35"/>
  <c r="AI16" i="210" s="1"/>
  <c r="X70" i="35"/>
  <c r="AI22" i="210" s="1"/>
  <c r="X53" i="36"/>
  <c r="AJ5" i="210" s="1"/>
  <c r="X59" i="36"/>
  <c r="AJ11" i="210" s="1"/>
  <c r="X65" i="36"/>
  <c r="AJ17" i="210" s="1"/>
  <c r="X68" i="36"/>
  <c r="AJ20" i="210" s="1"/>
  <c r="X71" i="36"/>
  <c r="AJ23" i="210" s="1"/>
  <c r="T26" i="36"/>
  <c r="X57" i="37"/>
  <c r="AK9" i="210" s="1"/>
  <c r="X69" i="37"/>
  <c r="AK21" i="210" s="1"/>
  <c r="W73" i="38"/>
  <c r="AL50" i="210" s="1"/>
  <c r="T2" i="44"/>
  <c r="X54" i="44"/>
  <c r="AR6" i="210" s="1"/>
  <c r="X66" i="44"/>
  <c r="AR18" i="210" s="1"/>
  <c r="W53" i="22"/>
  <c r="V30" i="210" s="1"/>
  <c r="W59" i="22"/>
  <c r="V36" i="210" s="1"/>
  <c r="W65" i="22"/>
  <c r="V42" i="210" s="1"/>
  <c r="W71" i="22"/>
  <c r="V48" i="210" s="1"/>
  <c r="X2" i="24"/>
  <c r="L24" i="1" s="1"/>
  <c r="X52" i="24"/>
  <c r="X4" i="210" s="1"/>
  <c r="X64" i="24"/>
  <c r="X16" i="210" s="1"/>
  <c r="X54" i="27"/>
  <c r="AA6" i="210" s="1"/>
  <c r="X60" i="27"/>
  <c r="AA12" i="210" s="1"/>
  <c r="X66" i="27"/>
  <c r="AA18" i="210" s="1"/>
  <c r="X72" i="27"/>
  <c r="AA24" i="210" s="1"/>
  <c r="X52" i="28"/>
  <c r="AB4" i="210" s="1"/>
  <c r="X58" i="28"/>
  <c r="AB10" i="210" s="1"/>
  <c r="X64" i="28"/>
  <c r="AB16" i="210" s="1"/>
  <c r="X70" i="28"/>
  <c r="AB22" i="210" s="1"/>
  <c r="W73" i="35"/>
  <c r="AI50" i="210" s="1"/>
  <c r="X52" i="38"/>
  <c r="AL4" i="210" s="1"/>
  <c r="X64" i="38"/>
  <c r="AL16" i="210" s="1"/>
  <c r="X59" i="39"/>
  <c r="AM11" i="210" s="1"/>
  <c r="X56" i="40"/>
  <c r="AN8" i="210" s="1"/>
  <c r="X2" i="15"/>
  <c r="L15" i="1" s="1"/>
  <c r="X73" i="18"/>
  <c r="R25" i="210" s="1"/>
  <c r="X55" i="21"/>
  <c r="U7" i="210" s="1"/>
  <c r="X67" i="21"/>
  <c r="U19" i="210" s="1"/>
  <c r="X53" i="22"/>
  <c r="V5" i="210" s="1"/>
  <c r="X56" i="22"/>
  <c r="V8" i="210" s="1"/>
  <c r="X59" i="22"/>
  <c r="V11" i="210" s="1"/>
  <c r="X62" i="22"/>
  <c r="V14" i="210" s="1"/>
  <c r="X65" i="22"/>
  <c r="V17" i="210" s="1"/>
  <c r="X68" i="22"/>
  <c r="V20" i="210" s="1"/>
  <c r="X71" i="22"/>
  <c r="V23" i="210" s="1"/>
  <c r="X52" i="23"/>
  <c r="W4" i="210" s="1"/>
  <c r="X61" i="23"/>
  <c r="W13" i="210" s="1"/>
  <c r="X64" i="23"/>
  <c r="W16" i="210" s="1"/>
  <c r="X73" i="23"/>
  <c r="W25" i="210" s="1"/>
  <c r="W55" i="24"/>
  <c r="X32" i="210" s="1"/>
  <c r="W61" i="24"/>
  <c r="X38" i="210" s="1"/>
  <c r="W67" i="24"/>
  <c r="X44" i="210" s="1"/>
  <c r="W73" i="24"/>
  <c r="X50" i="210" s="1"/>
  <c r="X53" i="29"/>
  <c r="AC5" i="210" s="1"/>
  <c r="X59" i="29"/>
  <c r="AC11" i="210" s="1"/>
  <c r="X65" i="29"/>
  <c r="AC17" i="210" s="1"/>
  <c r="X71" i="29"/>
  <c r="AC23" i="210" s="1"/>
  <c r="X54" i="30"/>
  <c r="AD6" i="210" s="1"/>
  <c r="X57" i="30"/>
  <c r="AD9" i="210" s="1"/>
  <c r="X60" i="30"/>
  <c r="AD12" i="210" s="1"/>
  <c r="X63" i="30"/>
  <c r="AD15" i="210" s="1"/>
  <c r="X66" i="30"/>
  <c r="AD18" i="210" s="1"/>
  <c r="X69" i="30"/>
  <c r="AD21" i="210" s="1"/>
  <c r="X72" i="30"/>
  <c r="AD24" i="210" s="1"/>
  <c r="W52" i="31"/>
  <c r="AE29" i="210" s="1"/>
  <c r="W58" i="31"/>
  <c r="AE35" i="210" s="1"/>
  <c r="W64" i="31"/>
  <c r="AE41" i="210" s="1"/>
  <c r="W70" i="31"/>
  <c r="AE47" i="210" s="1"/>
  <c r="X2" i="35"/>
  <c r="L35" i="1" s="1"/>
  <c r="X26" i="35"/>
  <c r="P35" i="1" s="1"/>
  <c r="X26" i="36"/>
  <c r="P36" i="1" s="1"/>
  <c r="W53" i="39"/>
  <c r="AM30" i="210" s="1"/>
  <c r="W56" i="39"/>
  <c r="AM33" i="210" s="1"/>
  <c r="W62" i="39"/>
  <c r="AM39" i="210" s="1"/>
  <c r="W65" i="39"/>
  <c r="AM42" i="210" s="1"/>
  <c r="W68" i="39"/>
  <c r="AM45" i="210" s="1"/>
  <c r="W51" i="40"/>
  <c r="AN28" i="210" s="1"/>
  <c r="W57" i="40"/>
  <c r="AN34" i="210" s="1"/>
  <c r="W63" i="40"/>
  <c r="AN40" i="210" s="1"/>
  <c r="W69" i="40"/>
  <c r="AN46" i="210" s="1"/>
  <c r="W53" i="42"/>
  <c r="AP30" i="210" s="1"/>
  <c r="W56" i="42"/>
  <c r="AP33" i="210" s="1"/>
  <c r="W59" i="42"/>
  <c r="AP36" i="210" s="1"/>
  <c r="W62" i="42"/>
  <c r="AP39" i="210" s="1"/>
  <c r="W65" i="42"/>
  <c r="AP42" i="210" s="1"/>
  <c r="W68" i="42"/>
  <c r="AP45" i="210" s="1"/>
  <c r="W71" i="42"/>
  <c r="AP48" i="210" s="1"/>
  <c r="X56" i="31"/>
  <c r="AE8" i="210" s="1"/>
  <c r="X66" i="18"/>
  <c r="R18" i="210" s="1"/>
  <c r="X62" i="20"/>
  <c r="T14" i="210" s="1"/>
  <c r="X26" i="22"/>
  <c r="P22" i="1" s="1"/>
  <c r="X26" i="23"/>
  <c r="P23" i="1" s="1"/>
  <c r="W68" i="32"/>
  <c r="AF45" i="210" s="1"/>
  <c r="W52" i="41"/>
  <c r="AO29" i="210" s="1"/>
  <c r="W57" i="10"/>
  <c r="J34" i="210" s="1"/>
  <c r="W68" i="18"/>
  <c r="R45" i="210" s="1"/>
  <c r="W51" i="22"/>
  <c r="V28" i="210" s="1"/>
  <c r="W54" i="22"/>
  <c r="V31" i="210" s="1"/>
  <c r="W57" i="22"/>
  <c r="V34" i="210" s="1"/>
  <c r="W60" i="22"/>
  <c r="V37" i="210" s="1"/>
  <c r="W63" i="22"/>
  <c r="V40" i="210" s="1"/>
  <c r="W66" i="22"/>
  <c r="V43" i="210" s="1"/>
  <c r="W69" i="22"/>
  <c r="V46" i="210" s="1"/>
  <c r="W72" i="22"/>
  <c r="V49" i="210" s="1"/>
  <c r="W52" i="23"/>
  <c r="W29" i="210" s="1"/>
  <c r="W58" i="23"/>
  <c r="W35" i="210" s="1"/>
  <c r="W70" i="23"/>
  <c r="W47" i="210" s="1"/>
  <c r="X67" i="27"/>
  <c r="AA19" i="210" s="1"/>
  <c r="W52" i="30"/>
  <c r="AD29" i="210" s="1"/>
  <c r="W58" i="30"/>
  <c r="AD35" i="210" s="1"/>
  <c r="W64" i="30"/>
  <c r="AD41" i="210" s="1"/>
  <c r="W70" i="30"/>
  <c r="AD47" i="210" s="1"/>
  <c r="W53" i="30"/>
  <c r="AD30" i="210" s="1"/>
  <c r="W59" i="35"/>
  <c r="AI36" i="210" s="1"/>
  <c r="W68" i="35"/>
  <c r="AI45" i="210" s="1"/>
  <c r="T26" i="38"/>
  <c r="X51" i="39"/>
  <c r="AM3" i="210" s="1"/>
  <c r="X57" i="39"/>
  <c r="AM9" i="210" s="1"/>
  <c r="X63" i="39"/>
  <c r="AM15" i="210" s="1"/>
  <c r="X69" i="39"/>
  <c r="AM21" i="210" s="1"/>
  <c r="X2" i="40"/>
  <c r="L40" i="1" s="1"/>
  <c r="X61" i="41"/>
  <c r="AO13" i="210" s="1"/>
  <c r="X73" i="41"/>
  <c r="AO25" i="210" s="1"/>
  <c r="X65" i="42"/>
  <c r="AP17" i="210" s="1"/>
  <c r="X60" i="16"/>
  <c r="P12" i="210" s="1"/>
  <c r="X72" i="16"/>
  <c r="P24" i="210" s="1"/>
  <c r="X2" i="18"/>
  <c r="L18" i="1" s="1"/>
  <c r="X51" i="22"/>
  <c r="V3" i="210" s="1"/>
  <c r="X54" i="22"/>
  <c r="V6" i="210" s="1"/>
  <c r="X60" i="22"/>
  <c r="V12" i="210" s="1"/>
  <c r="X63" i="22"/>
  <c r="V15" i="210" s="1"/>
  <c r="X66" i="22"/>
  <c r="V18" i="210" s="1"/>
  <c r="X69" i="22"/>
  <c r="V21" i="210" s="1"/>
  <c r="X72" i="22"/>
  <c r="V24" i="210" s="1"/>
  <c r="T26" i="22"/>
  <c r="W53" i="24"/>
  <c r="X30" i="210" s="1"/>
  <c r="W65" i="24"/>
  <c r="X42" i="210" s="1"/>
  <c r="X26" i="25"/>
  <c r="P25" i="1" s="1"/>
  <c r="X2" i="26"/>
  <c r="L26" i="1" s="1"/>
  <c r="X51" i="29"/>
  <c r="AC3" i="210" s="1"/>
  <c r="X57" i="29"/>
  <c r="AC9" i="210" s="1"/>
  <c r="X60" i="29"/>
  <c r="AC12" i="210" s="1"/>
  <c r="X63" i="29"/>
  <c r="AC15" i="210" s="1"/>
  <c r="X66" i="29"/>
  <c r="AC18" i="210" s="1"/>
  <c r="X69" i="29"/>
  <c r="AC21" i="210" s="1"/>
  <c r="X72" i="29"/>
  <c r="AC24" i="210" s="1"/>
  <c r="X55" i="30"/>
  <c r="AD7" i="210" s="1"/>
  <c r="X61" i="30"/>
  <c r="AD13" i="210" s="1"/>
  <c r="X67" i="30"/>
  <c r="AD19" i="210" s="1"/>
  <c r="X73" i="30"/>
  <c r="AD25" i="210" s="1"/>
  <c r="W56" i="31"/>
  <c r="AE33" i="210" s="1"/>
  <c r="W69" i="32"/>
  <c r="AF46" i="210" s="1"/>
  <c r="W52" i="40"/>
  <c r="AN29" i="210" s="1"/>
  <c r="W58" i="40"/>
  <c r="AN35" i="210" s="1"/>
  <c r="W64" i="40"/>
  <c r="AN41" i="210" s="1"/>
  <c r="W70" i="40"/>
  <c r="AN47" i="210" s="1"/>
  <c r="X26" i="42"/>
  <c r="P42" i="1" s="1"/>
  <c r="X58" i="7"/>
  <c r="G10" i="210" s="1"/>
  <c r="X61" i="7"/>
  <c r="G13" i="210" s="1"/>
  <c r="X64" i="7"/>
  <c r="G16" i="210" s="1"/>
  <c r="X67" i="7"/>
  <c r="G19" i="210" s="1"/>
  <c r="X70" i="7"/>
  <c r="G22" i="210" s="1"/>
  <c r="X73" i="7"/>
  <c r="G25" i="210" s="1"/>
  <c r="X56" i="7"/>
  <c r="G8" i="210" s="1"/>
  <c r="X53" i="8"/>
  <c r="H5" i="210" s="1"/>
  <c r="X56" i="8"/>
  <c r="H8" i="210" s="1"/>
  <c r="X59" i="8"/>
  <c r="H11" i="210" s="1"/>
  <c r="X65" i="8"/>
  <c r="H17" i="210" s="1"/>
  <c r="X68" i="8"/>
  <c r="H20" i="210" s="1"/>
  <c r="X71" i="8"/>
  <c r="H23" i="210" s="1"/>
  <c r="W57" i="9"/>
  <c r="I34" i="210" s="1"/>
  <c r="W69" i="9"/>
  <c r="I46" i="210" s="1"/>
  <c r="W58" i="10"/>
  <c r="J35" i="210" s="1"/>
  <c r="W70" i="10"/>
  <c r="J47" i="210" s="1"/>
  <c r="W56" i="11"/>
  <c r="K33" i="210" s="1"/>
  <c r="W62" i="11"/>
  <c r="K39" i="210" s="1"/>
  <c r="W68" i="11"/>
  <c r="K45" i="210" s="1"/>
  <c r="W51" i="12"/>
  <c r="L28" i="210" s="1"/>
  <c r="W54" i="12"/>
  <c r="L31" i="210" s="1"/>
  <c r="W57" i="12"/>
  <c r="L34" i="210" s="1"/>
  <c r="W60" i="12"/>
  <c r="L37" i="210" s="1"/>
  <c r="W63" i="12"/>
  <c r="L40" i="210" s="1"/>
  <c r="W66" i="12"/>
  <c r="L43" i="210" s="1"/>
  <c r="W69" i="12"/>
  <c r="L46" i="210" s="1"/>
  <c r="W72" i="12"/>
  <c r="L49" i="210" s="1"/>
  <c r="W56" i="14"/>
  <c r="N33" i="210" s="1"/>
  <c r="W62" i="14"/>
  <c r="N39" i="210" s="1"/>
  <c r="W68" i="14"/>
  <c r="N45" i="210" s="1"/>
  <c r="W54" i="15"/>
  <c r="O31" i="210" s="1"/>
  <c r="W66" i="15"/>
  <c r="O43" i="210" s="1"/>
  <c r="W53" i="17"/>
  <c r="Q30" i="210" s="1"/>
  <c r="W56" i="17"/>
  <c r="Q33" i="210" s="1"/>
  <c r="W59" i="17"/>
  <c r="Q36" i="210" s="1"/>
  <c r="W65" i="17"/>
  <c r="Q42" i="210" s="1"/>
  <c r="W68" i="17"/>
  <c r="Q45" i="210" s="1"/>
  <c r="W71" i="17"/>
  <c r="Q48" i="210" s="1"/>
  <c r="W54" i="18"/>
  <c r="R31" i="210" s="1"/>
  <c r="W66" i="18"/>
  <c r="R43" i="210" s="1"/>
  <c r="W53" i="20"/>
  <c r="T30" i="210" s="1"/>
  <c r="W56" i="20"/>
  <c r="T33" i="210" s="1"/>
  <c r="W62" i="20"/>
  <c r="T39" i="210" s="1"/>
  <c r="W65" i="20"/>
  <c r="T42" i="210" s="1"/>
  <c r="W68" i="20"/>
  <c r="T45" i="210" s="1"/>
  <c r="X56" i="24"/>
  <c r="X8" i="210" s="1"/>
  <c r="X62" i="24"/>
  <c r="X14" i="210" s="1"/>
  <c r="X68" i="24"/>
  <c r="X20" i="210" s="1"/>
  <c r="T26" i="24"/>
  <c r="W54" i="25"/>
  <c r="Y31" i="210" s="1"/>
  <c r="W60" i="25"/>
  <c r="Y37" i="210" s="1"/>
  <c r="W66" i="25"/>
  <c r="Y43" i="210" s="1"/>
  <c r="W72" i="25"/>
  <c r="Y49" i="210" s="1"/>
  <c r="W52" i="26"/>
  <c r="Z29" i="210" s="1"/>
  <c r="W55" i="26"/>
  <c r="Z32" i="210" s="1"/>
  <c r="W61" i="26"/>
  <c r="Z38" i="210" s="1"/>
  <c r="W64" i="26"/>
  <c r="Z41" i="210" s="1"/>
  <c r="W73" i="26"/>
  <c r="Z50" i="210" s="1"/>
  <c r="X58" i="27"/>
  <c r="AA10" i="210" s="1"/>
  <c r="X70" i="27"/>
  <c r="AA22" i="210" s="1"/>
  <c r="X53" i="31"/>
  <c r="AE5" i="210" s="1"/>
  <c r="X59" i="31"/>
  <c r="AE11" i="210" s="1"/>
  <c r="X68" i="31"/>
  <c r="AE20" i="210" s="1"/>
  <c r="X71" i="31"/>
  <c r="AE23" i="210" s="1"/>
  <c r="X57" i="32"/>
  <c r="AF9" i="210" s="1"/>
  <c r="X63" i="32"/>
  <c r="AF15" i="210" s="1"/>
  <c r="X69" i="32"/>
  <c r="AF21" i="210" s="1"/>
  <c r="W55" i="33"/>
  <c r="AG32" i="210" s="1"/>
  <c r="W61" i="33"/>
  <c r="AG38" i="210" s="1"/>
  <c r="W67" i="33"/>
  <c r="AG44" i="210" s="1"/>
  <c r="W73" i="33"/>
  <c r="AG50" i="210" s="1"/>
  <c r="W56" i="34"/>
  <c r="AH33" i="210" s="1"/>
  <c r="W62" i="34"/>
  <c r="AH39" i="210" s="1"/>
  <c r="W68" i="34"/>
  <c r="AH45" i="210" s="1"/>
  <c r="W53" i="37"/>
  <c r="AK30" i="210" s="1"/>
  <c r="W56" i="37"/>
  <c r="AK33" i="210" s="1"/>
  <c r="W65" i="37"/>
  <c r="AK42" i="210" s="1"/>
  <c r="T2" i="38"/>
  <c r="W52" i="43"/>
  <c r="AQ29" i="210" s="1"/>
  <c r="W58" i="43"/>
  <c r="AQ35" i="210" s="1"/>
  <c r="W64" i="43"/>
  <c r="AQ41" i="210" s="1"/>
  <c r="W67" i="43"/>
  <c r="AQ44" i="210" s="1"/>
  <c r="W70" i="43"/>
  <c r="AQ47" i="210" s="1"/>
  <c r="X53" i="49"/>
  <c r="AW5" i="210" s="1"/>
  <c r="X59" i="49"/>
  <c r="AW11" i="210" s="1"/>
  <c r="X65" i="49"/>
  <c r="AW17" i="210" s="1"/>
  <c r="X71" i="49"/>
  <c r="AW23" i="210" s="1"/>
  <c r="X51" i="50"/>
  <c r="AX3" i="210" s="1"/>
  <c r="X63" i="50"/>
  <c r="AX15" i="210" s="1"/>
  <c r="X55" i="51"/>
  <c r="AY7" i="210" s="1"/>
  <c r="X61" i="51"/>
  <c r="AY13" i="210" s="1"/>
  <c r="X67" i="51"/>
  <c r="AY19" i="210" s="1"/>
  <c r="X73" i="51"/>
  <c r="AY25" i="210" s="1"/>
  <c r="X56" i="52"/>
  <c r="AZ8" i="210" s="1"/>
  <c r="X62" i="52"/>
  <c r="AZ14" i="210" s="1"/>
  <c r="X68" i="52"/>
  <c r="AZ20" i="210" s="1"/>
  <c r="W51" i="53"/>
  <c r="BA28" i="210" s="1"/>
  <c r="W54" i="53"/>
  <c r="BA31" i="210" s="1"/>
  <c r="W60" i="53"/>
  <c r="BA37" i="210" s="1"/>
  <c r="W66" i="53"/>
  <c r="BA43" i="210" s="1"/>
  <c r="W69" i="53"/>
  <c r="BA46" i="210" s="1"/>
  <c r="W72" i="53"/>
  <c r="BA49" i="210" s="1"/>
  <c r="X53" i="135"/>
  <c r="BF5" i="210" s="1"/>
  <c r="X59" i="135"/>
  <c r="BF11" i="210" s="1"/>
  <c r="X62" i="135"/>
  <c r="BF14" i="210" s="1"/>
  <c r="X65" i="135"/>
  <c r="BF17" i="210" s="1"/>
  <c r="X68" i="135"/>
  <c r="BF20" i="210" s="1"/>
  <c r="X71" i="135"/>
  <c r="BF23" i="210" s="1"/>
  <c r="X54" i="136"/>
  <c r="BG6" i="210" s="1"/>
  <c r="X57" i="136"/>
  <c r="BG9" i="210" s="1"/>
  <c r="X60" i="136"/>
  <c r="BG12" i="210" s="1"/>
  <c r="X63" i="136"/>
  <c r="BG15" i="210" s="1"/>
  <c r="X66" i="136"/>
  <c r="BG18" i="210" s="1"/>
  <c r="X69" i="136"/>
  <c r="BG21" i="210" s="1"/>
  <c r="X72" i="136"/>
  <c r="BG24" i="210" s="1"/>
  <c r="W53" i="153"/>
  <c r="BI30" i="210" s="1"/>
  <c r="W56" i="153"/>
  <c r="BI33" i="210" s="1"/>
  <c r="W62" i="153"/>
  <c r="BI39" i="210" s="1"/>
  <c r="W68" i="153"/>
  <c r="BI45" i="210" s="1"/>
  <c r="W51" i="161"/>
  <c r="BJ28" i="210" s="1"/>
  <c r="W54" i="161"/>
  <c r="BJ31" i="210" s="1"/>
  <c r="W57" i="161"/>
  <c r="BJ34" i="210" s="1"/>
  <c r="W63" i="161"/>
  <c r="BJ40" i="210" s="1"/>
  <c r="W66" i="161"/>
  <c r="BJ43" i="210" s="1"/>
  <c r="W72" i="161"/>
  <c r="BJ49" i="210" s="1"/>
  <c r="X72" i="164"/>
  <c r="BK24" i="210" s="1"/>
  <c r="X2" i="177"/>
  <c r="L65" i="1" s="1"/>
  <c r="X65" i="177"/>
  <c r="BM17" i="210" s="1"/>
  <c r="X2" i="190"/>
  <c r="L66" i="1" s="1"/>
  <c r="V68" i="1"/>
  <c r="W61" i="208"/>
  <c r="BU38" i="210" s="1"/>
  <c r="X55" i="220"/>
  <c r="BX7" i="210" s="1"/>
  <c r="X61" i="220"/>
  <c r="BX13" i="210" s="1"/>
  <c r="X67" i="220"/>
  <c r="BX19" i="210" s="1"/>
  <c r="X73" i="220"/>
  <c r="BX25" i="210" s="1"/>
  <c r="X53" i="224"/>
  <c r="BY5" i="210" s="1"/>
  <c r="X59" i="224"/>
  <c r="BY11" i="210" s="1"/>
  <c r="X65" i="224"/>
  <c r="BY17" i="210" s="1"/>
  <c r="X71" i="224"/>
  <c r="BY23" i="210" s="1"/>
  <c r="X57" i="225"/>
  <c r="BZ9" i="210" s="1"/>
  <c r="X63" i="225"/>
  <c r="BZ15" i="210" s="1"/>
  <c r="X69" i="225"/>
  <c r="BZ21" i="210" s="1"/>
  <c r="W52" i="226"/>
  <c r="CA29" i="210" s="1"/>
  <c r="W55" i="226"/>
  <c r="CA32" i="210" s="1"/>
  <c r="W61" i="226"/>
  <c r="CA38" i="210" s="1"/>
  <c r="X52" i="40"/>
  <c r="AN4" i="210" s="1"/>
  <c r="X58" i="40"/>
  <c r="AN10" i="210" s="1"/>
  <c r="X64" i="40"/>
  <c r="AN16" i="210" s="1"/>
  <c r="X70" i="40"/>
  <c r="AN22" i="210" s="1"/>
  <c r="X54" i="42"/>
  <c r="AP6" i="210" s="1"/>
  <c r="X60" i="42"/>
  <c r="AP12" i="210" s="1"/>
  <c r="X63" i="42"/>
  <c r="AP15" i="210" s="1"/>
  <c r="X66" i="42"/>
  <c r="AP18" i="210" s="1"/>
  <c r="X72" i="42"/>
  <c r="AP24" i="210" s="1"/>
  <c r="X68" i="48"/>
  <c r="AV20" i="210" s="1"/>
  <c r="W54" i="49"/>
  <c r="AW31" i="210" s="1"/>
  <c r="W60" i="49"/>
  <c r="AW37" i="210" s="1"/>
  <c r="W63" i="49"/>
  <c r="AW40" i="210" s="1"/>
  <c r="W66" i="49"/>
  <c r="AW43" i="210" s="1"/>
  <c r="W72" i="49"/>
  <c r="AW49" i="210" s="1"/>
  <c r="W52" i="50"/>
  <c r="AX29" i="210" s="1"/>
  <c r="W58" i="50"/>
  <c r="AX35" i="210" s="1"/>
  <c r="W64" i="50"/>
  <c r="AX41" i="210" s="1"/>
  <c r="W70" i="50"/>
  <c r="AX47" i="210" s="1"/>
  <c r="W56" i="51"/>
  <c r="AY33" i="210" s="1"/>
  <c r="W68" i="51"/>
  <c r="AY45" i="210" s="1"/>
  <c r="W54" i="52"/>
  <c r="AZ31" i="210" s="1"/>
  <c r="W60" i="52"/>
  <c r="AZ37" i="210" s="1"/>
  <c r="W66" i="52"/>
  <c r="AZ43" i="210" s="1"/>
  <c r="W72" i="52"/>
  <c r="AZ49" i="210" s="1"/>
  <c r="W60" i="136"/>
  <c r="BG37" i="210" s="1"/>
  <c r="W69" i="136"/>
  <c r="BG46" i="210" s="1"/>
  <c r="X53" i="153"/>
  <c r="BI5" i="210" s="1"/>
  <c r="X59" i="153"/>
  <c r="BI11" i="210" s="1"/>
  <c r="X65" i="153"/>
  <c r="BI17" i="210" s="1"/>
  <c r="X71" i="153"/>
  <c r="BI23" i="210" s="1"/>
  <c r="X57" i="161"/>
  <c r="BJ9" i="210" s="1"/>
  <c r="X63" i="161"/>
  <c r="BJ15" i="210" s="1"/>
  <c r="X69" i="161"/>
  <c r="BJ21" i="210" s="1"/>
  <c r="W58" i="164"/>
  <c r="BK35" i="210" s="1"/>
  <c r="W70" i="164"/>
  <c r="BK47" i="210" s="1"/>
  <c r="W51" i="177"/>
  <c r="BM28" i="210" s="1"/>
  <c r="W54" i="177"/>
  <c r="BM31" i="210" s="1"/>
  <c r="W60" i="177"/>
  <c r="BM37" i="210" s="1"/>
  <c r="W63" i="177"/>
  <c r="BM40" i="210" s="1"/>
  <c r="W66" i="177"/>
  <c r="BM43" i="210" s="1"/>
  <c r="W52" i="190"/>
  <c r="BN29" i="210" s="1"/>
  <c r="W55" i="190"/>
  <c r="BN32" i="210" s="1"/>
  <c r="W61" i="190"/>
  <c r="BN38" i="210" s="1"/>
  <c r="W64" i="190"/>
  <c r="BN41" i="210" s="1"/>
  <c r="W67" i="190"/>
  <c r="BN44" i="210" s="1"/>
  <c r="W73" i="190"/>
  <c r="BN50" i="210" s="1"/>
  <c r="X55" i="44"/>
  <c r="AR7" i="210" s="1"/>
  <c r="X61" i="44"/>
  <c r="AR13" i="210" s="1"/>
  <c r="X73" i="44"/>
  <c r="AR25" i="210" s="1"/>
  <c r="X66" i="46"/>
  <c r="AT18" i="210" s="1"/>
  <c r="X26" i="46"/>
  <c r="P46" i="1" s="1"/>
  <c r="X52" i="50"/>
  <c r="AX4" i="210" s="1"/>
  <c r="X55" i="50"/>
  <c r="AX7" i="210" s="1"/>
  <c r="X58" i="50"/>
  <c r="AX10" i="210" s="1"/>
  <c r="X61" i="50"/>
  <c r="AX13" i="210" s="1"/>
  <c r="X64" i="50"/>
  <c r="AX16" i="210" s="1"/>
  <c r="X67" i="50"/>
  <c r="AX19" i="210" s="1"/>
  <c r="X70" i="50"/>
  <c r="AX22" i="210" s="1"/>
  <c r="X73" i="50"/>
  <c r="AX25" i="210" s="1"/>
  <c r="X54" i="52"/>
  <c r="AZ6" i="210" s="1"/>
  <c r="X60" i="52"/>
  <c r="AZ12" i="210" s="1"/>
  <c r="X66" i="52"/>
  <c r="AZ18" i="210" s="1"/>
  <c r="X72" i="52"/>
  <c r="AZ24" i="210" s="1"/>
  <c r="W67" i="53"/>
  <c r="BA44" i="210" s="1"/>
  <c r="X60" i="92"/>
  <c r="BD12" i="210" s="1"/>
  <c r="X72" i="92"/>
  <c r="BD24" i="210" s="1"/>
  <c r="X52" i="164"/>
  <c r="BK4" i="210" s="1"/>
  <c r="X64" i="164"/>
  <c r="BK16" i="210" s="1"/>
  <c r="X53" i="189"/>
  <c r="BL5" i="210" s="1"/>
  <c r="X62" i="189"/>
  <c r="BL14" i="210" s="1"/>
  <c r="X65" i="189"/>
  <c r="BL17" i="210" s="1"/>
  <c r="X52" i="190"/>
  <c r="BN4" i="210" s="1"/>
  <c r="X64" i="190"/>
  <c r="BN16" i="210" s="1"/>
  <c r="W53" i="191"/>
  <c r="BO30" i="210" s="1"/>
  <c r="W56" i="191"/>
  <c r="BO33" i="210" s="1"/>
  <c r="W59" i="191"/>
  <c r="BO36" i="210" s="1"/>
  <c r="W62" i="191"/>
  <c r="BO39" i="210" s="1"/>
  <c r="W65" i="191"/>
  <c r="BO42" i="210" s="1"/>
  <c r="W68" i="191"/>
  <c r="BO45" i="210" s="1"/>
  <c r="W71" i="191"/>
  <c r="BO48" i="210" s="1"/>
  <c r="W52" i="193"/>
  <c r="BQ29" i="210" s="1"/>
  <c r="W58" i="193"/>
  <c r="BQ35" i="210" s="1"/>
  <c r="W64" i="193"/>
  <c r="BQ41" i="210" s="1"/>
  <c r="W67" i="193"/>
  <c r="BQ44" i="210" s="1"/>
  <c r="W70" i="193"/>
  <c r="BQ47" i="210" s="1"/>
  <c r="W56" i="199"/>
  <c r="BR33" i="210" s="1"/>
  <c r="W62" i="199"/>
  <c r="BR39" i="210" s="1"/>
  <c r="W51" i="205"/>
  <c r="BS28" i="210" s="1"/>
  <c r="W54" i="205"/>
  <c r="BS31" i="210" s="1"/>
  <c r="W57" i="205"/>
  <c r="BS34" i="210" s="1"/>
  <c r="W60" i="205"/>
  <c r="BS37" i="210" s="1"/>
  <c r="W63" i="205"/>
  <c r="BS40" i="210" s="1"/>
  <c r="W66" i="205"/>
  <c r="BS43" i="210" s="1"/>
  <c r="W72" i="205"/>
  <c r="BS49" i="210" s="1"/>
  <c r="W56" i="208"/>
  <c r="BU33" i="210" s="1"/>
  <c r="W62" i="208"/>
  <c r="BU39" i="210" s="1"/>
  <c r="W68" i="208"/>
  <c r="BU45" i="210" s="1"/>
  <c r="W54" i="212"/>
  <c r="BV31" i="210" s="1"/>
  <c r="W60" i="212"/>
  <c r="BV37" i="210" s="1"/>
  <c r="W66" i="212"/>
  <c r="BV43" i="210" s="1"/>
  <c r="W72" i="212"/>
  <c r="BV49" i="210" s="1"/>
  <c r="X26" i="224"/>
  <c r="P77" i="1" s="1"/>
  <c r="X2" i="225"/>
  <c r="L78" i="1" s="1"/>
  <c r="W51" i="45"/>
  <c r="AS28" i="210" s="1"/>
  <c r="W57" i="45"/>
  <c r="AS34" i="210" s="1"/>
  <c r="W63" i="45"/>
  <c r="AS40" i="210" s="1"/>
  <c r="W69" i="45"/>
  <c r="AS46" i="210" s="1"/>
  <c r="W61" i="45"/>
  <c r="AS38" i="210" s="1"/>
  <c r="W73" i="45"/>
  <c r="AS50" i="210" s="1"/>
  <c r="W52" i="46"/>
  <c r="AT29" i="210" s="1"/>
  <c r="W55" i="46"/>
  <c r="AT32" i="210" s="1"/>
  <c r="W58" i="46"/>
  <c r="AT35" i="210" s="1"/>
  <c r="W61" i="46"/>
  <c r="AT38" i="210" s="1"/>
  <c r="W64" i="46"/>
  <c r="AT41" i="210" s="1"/>
  <c r="W67" i="46"/>
  <c r="AT44" i="210" s="1"/>
  <c r="W70" i="46"/>
  <c r="AT47" i="210" s="1"/>
  <c r="W73" i="46"/>
  <c r="AT50" i="210" s="1"/>
  <c r="W65" i="46"/>
  <c r="AT42" i="210" s="1"/>
  <c r="W62" i="47"/>
  <c r="AU39" i="210" s="1"/>
  <c r="W68" i="47"/>
  <c r="AU45" i="210" s="1"/>
  <c r="X56" i="48"/>
  <c r="AV8" i="210" s="1"/>
  <c r="X62" i="48"/>
  <c r="AV14" i="210" s="1"/>
  <c r="W51" i="49"/>
  <c r="AW28" i="210" s="1"/>
  <c r="X55" i="53"/>
  <c r="BA7" i="210" s="1"/>
  <c r="X67" i="53"/>
  <c r="BA19" i="210" s="1"/>
  <c r="W53" i="89"/>
  <c r="BB30" i="210" s="1"/>
  <c r="W56" i="89"/>
  <c r="BB33" i="210" s="1"/>
  <c r="W59" i="89"/>
  <c r="BB36" i="210" s="1"/>
  <c r="W62" i="89"/>
  <c r="BB39" i="210" s="1"/>
  <c r="W65" i="89"/>
  <c r="BB42" i="210" s="1"/>
  <c r="W68" i="89"/>
  <c r="BB45" i="210" s="1"/>
  <c r="W71" i="89"/>
  <c r="BB48" i="210" s="1"/>
  <c r="W51" i="91"/>
  <c r="BC28" i="210" s="1"/>
  <c r="W54" i="91"/>
  <c r="BC31" i="210" s="1"/>
  <c r="W57" i="91"/>
  <c r="BC34" i="210" s="1"/>
  <c r="W63" i="91"/>
  <c r="BC40" i="210" s="1"/>
  <c r="W66" i="91"/>
  <c r="BC43" i="210" s="1"/>
  <c r="W69" i="91"/>
  <c r="BC46" i="210" s="1"/>
  <c r="W55" i="92"/>
  <c r="BD32" i="210" s="1"/>
  <c r="W61" i="92"/>
  <c r="BD38" i="210" s="1"/>
  <c r="W67" i="92"/>
  <c r="BD44" i="210" s="1"/>
  <c r="W73" i="92"/>
  <c r="BD50" i="210" s="1"/>
  <c r="W53" i="93"/>
  <c r="BE30" i="210" s="1"/>
  <c r="W56" i="93"/>
  <c r="BE33" i="210" s="1"/>
  <c r="W59" i="93"/>
  <c r="BE36" i="210" s="1"/>
  <c r="W62" i="93"/>
  <c r="BE39" i="210" s="1"/>
  <c r="W65" i="93"/>
  <c r="BE42" i="210" s="1"/>
  <c r="W68" i="93"/>
  <c r="BE45" i="210" s="1"/>
  <c r="W71" i="93"/>
  <c r="BE48" i="210" s="1"/>
  <c r="W53" i="140"/>
  <c r="BH30" i="210" s="1"/>
  <c r="W56" i="140"/>
  <c r="BH33" i="210" s="1"/>
  <c r="W59" i="140"/>
  <c r="BH36" i="210" s="1"/>
  <c r="W62" i="140"/>
  <c r="BH39" i="210" s="1"/>
  <c r="W65" i="140"/>
  <c r="BH42" i="210" s="1"/>
  <c r="W68" i="140"/>
  <c r="BH45" i="210" s="1"/>
  <c r="W71" i="140"/>
  <c r="BH48" i="210" s="1"/>
  <c r="X26" i="153"/>
  <c r="P61" i="1" s="1"/>
  <c r="X2" i="161"/>
  <c r="L62" i="1" s="1"/>
  <c r="W64" i="164"/>
  <c r="BK41" i="210" s="1"/>
  <c r="W62" i="164"/>
  <c r="BK39" i="210" s="1"/>
  <c r="W53" i="189"/>
  <c r="BL30" i="210" s="1"/>
  <c r="W65" i="189"/>
  <c r="BL42" i="210" s="1"/>
  <c r="X53" i="191"/>
  <c r="BO5" i="210" s="1"/>
  <c r="X56" i="191"/>
  <c r="BO8" i="210" s="1"/>
  <c r="X59" i="191"/>
  <c r="BO11" i="210" s="1"/>
  <c r="X62" i="191"/>
  <c r="BO14" i="210" s="1"/>
  <c r="X65" i="191"/>
  <c r="BO17" i="210" s="1"/>
  <c r="X68" i="191"/>
  <c r="BO20" i="210" s="1"/>
  <c r="X71" i="191"/>
  <c r="BO23" i="210" s="1"/>
  <c r="T26" i="191"/>
  <c r="T2" i="192"/>
  <c r="X59" i="199"/>
  <c r="BR11" i="210" s="1"/>
  <c r="X68" i="199"/>
  <c r="BR20" i="210" s="1"/>
  <c r="X71" i="199"/>
  <c r="BR23" i="210" s="1"/>
  <c r="X54" i="205"/>
  <c r="BS6" i="210" s="1"/>
  <c r="X52" i="206"/>
  <c r="BT4" i="210" s="1"/>
  <c r="X55" i="206"/>
  <c r="BT7" i="210" s="1"/>
  <c r="X61" i="206"/>
  <c r="BT13" i="210" s="1"/>
  <c r="X64" i="206"/>
  <c r="BT16" i="210" s="1"/>
  <c r="X67" i="206"/>
  <c r="BT19" i="210" s="1"/>
  <c r="X73" i="206"/>
  <c r="BT25" i="210" s="1"/>
  <c r="X53" i="208"/>
  <c r="BU5" i="210" s="1"/>
  <c r="X56" i="208"/>
  <c r="BU8" i="210" s="1"/>
  <c r="X59" i="208"/>
  <c r="BU11" i="210" s="1"/>
  <c r="X62" i="208"/>
  <c r="BU14" i="210" s="1"/>
  <c r="X65" i="208"/>
  <c r="BU17" i="210" s="1"/>
  <c r="X68" i="208"/>
  <c r="BU20" i="210" s="1"/>
  <c r="X71" i="208"/>
  <c r="BU23" i="210" s="1"/>
  <c r="T26" i="208"/>
  <c r="X51" i="212"/>
  <c r="BV3" i="210" s="1"/>
  <c r="X57" i="212"/>
  <c r="BV9" i="210" s="1"/>
  <c r="X63" i="212"/>
  <c r="BV15" i="210" s="1"/>
  <c r="X66" i="212"/>
  <c r="BV18" i="210" s="1"/>
  <c r="X69" i="212"/>
  <c r="BV21" i="210" s="1"/>
  <c r="X72" i="212"/>
  <c r="BV24" i="210" s="1"/>
  <c r="W55" i="213"/>
  <c r="BW32" i="210" s="1"/>
  <c r="W61" i="213"/>
  <c r="BW38" i="210" s="1"/>
  <c r="W67" i="213"/>
  <c r="BW44" i="210" s="1"/>
  <c r="W73" i="213"/>
  <c r="BW50" i="210" s="1"/>
  <c r="W53" i="220"/>
  <c r="BX30" i="210" s="1"/>
  <c r="W59" i="220"/>
  <c r="BX36" i="210" s="1"/>
  <c r="W65" i="220"/>
  <c r="BX42" i="210" s="1"/>
  <c r="W71" i="220"/>
  <c r="BX48" i="210" s="1"/>
  <c r="X65" i="44"/>
  <c r="AR17" i="210" s="1"/>
  <c r="T2" i="45"/>
  <c r="X55" i="46"/>
  <c r="AT7" i="210" s="1"/>
  <c r="X61" i="46"/>
  <c r="AT13" i="210" s="1"/>
  <c r="X73" i="46"/>
  <c r="AT25" i="210" s="1"/>
  <c r="X56" i="47"/>
  <c r="AU8" i="210" s="1"/>
  <c r="X68" i="47"/>
  <c r="AU20" i="210" s="1"/>
  <c r="W51" i="48"/>
  <c r="AV28" i="210" s="1"/>
  <c r="W54" i="48"/>
  <c r="AV31" i="210" s="1"/>
  <c r="W60" i="48"/>
  <c r="AV37" i="210" s="1"/>
  <c r="W63" i="48"/>
  <c r="AV40" i="210" s="1"/>
  <c r="W66" i="48"/>
  <c r="AV43" i="210" s="1"/>
  <c r="W72" i="48"/>
  <c r="AV49" i="210" s="1"/>
  <c r="X57" i="49"/>
  <c r="AW9" i="210" s="1"/>
  <c r="X69" i="49"/>
  <c r="AW21" i="210" s="1"/>
  <c r="X2" i="51"/>
  <c r="L51" i="1" s="1"/>
  <c r="X53" i="89"/>
  <c r="BB5" i="210" s="1"/>
  <c r="X59" i="89"/>
  <c r="BB11" i="210" s="1"/>
  <c r="X65" i="89"/>
  <c r="BB17" i="210" s="1"/>
  <c r="X71" i="89"/>
  <c r="BB23" i="210" s="1"/>
  <c r="X54" i="91"/>
  <c r="BC6" i="210" s="1"/>
  <c r="X60" i="91"/>
  <c r="BC12" i="210" s="1"/>
  <c r="X66" i="91"/>
  <c r="BC18" i="210" s="1"/>
  <c r="X72" i="91"/>
  <c r="BC24" i="210" s="1"/>
  <c r="X52" i="92"/>
  <c r="BD4" i="210" s="1"/>
  <c r="X58" i="92"/>
  <c r="BD10" i="210" s="1"/>
  <c r="X61" i="92"/>
  <c r="BD13" i="210" s="1"/>
  <c r="X64" i="92"/>
  <c r="BD16" i="210" s="1"/>
  <c r="X70" i="92"/>
  <c r="BD22" i="210" s="1"/>
  <c r="X73" i="92"/>
  <c r="BD25" i="210" s="1"/>
  <c r="X71" i="92"/>
  <c r="BD23" i="210" s="1"/>
  <c r="X60" i="135"/>
  <c r="BF12" i="210" s="1"/>
  <c r="X72" i="135"/>
  <c r="BF24" i="210" s="1"/>
  <c r="X52" i="136"/>
  <c r="BG4" i="210" s="1"/>
  <c r="X55" i="136"/>
  <c r="BG7" i="210" s="1"/>
  <c r="X58" i="136"/>
  <c r="BG10" i="210" s="1"/>
  <c r="X61" i="136"/>
  <c r="BG13" i="210" s="1"/>
  <c r="X64" i="136"/>
  <c r="BG16" i="210" s="1"/>
  <c r="X67" i="136"/>
  <c r="BG19" i="210" s="1"/>
  <c r="X70" i="136"/>
  <c r="BG22" i="210" s="1"/>
  <c r="X73" i="136"/>
  <c r="BG25" i="210" s="1"/>
  <c r="W51" i="153"/>
  <c r="BI28" i="210" s="1"/>
  <c r="W54" i="153"/>
  <c r="BI31" i="210" s="1"/>
  <c r="W57" i="153"/>
  <c r="BI34" i="210" s="1"/>
  <c r="W60" i="153"/>
  <c r="BI37" i="210" s="1"/>
  <c r="W66" i="153"/>
  <c r="BI43" i="210" s="1"/>
  <c r="W69" i="153"/>
  <c r="BI46" i="210" s="1"/>
  <c r="W72" i="153"/>
  <c r="BI49" i="210" s="1"/>
  <c r="W55" i="153"/>
  <c r="BI32" i="210" s="1"/>
  <c r="W73" i="153"/>
  <c r="BI50" i="210" s="1"/>
  <c r="X26" i="161"/>
  <c r="P62" i="1" s="1"/>
  <c r="X2" i="164"/>
  <c r="L63" i="1" s="1"/>
  <c r="X68" i="189"/>
  <c r="BL20" i="210" s="1"/>
  <c r="X55" i="213"/>
  <c r="BW7" i="210" s="1"/>
  <c r="X61" i="213"/>
  <c r="BW13" i="210" s="1"/>
  <c r="X67" i="213"/>
  <c r="BW19" i="210" s="1"/>
  <c r="X73" i="213"/>
  <c r="BW25" i="210" s="1"/>
  <c r="X62" i="220"/>
  <c r="BX14" i="210" s="1"/>
  <c r="X2" i="39"/>
  <c r="L39" i="1" s="1"/>
  <c r="X53" i="40"/>
  <c r="AN5" i="210" s="1"/>
  <c r="X65" i="40"/>
  <c r="AN17" i="210" s="1"/>
  <c r="T2" i="41"/>
  <c r="X55" i="42"/>
  <c r="AP7" i="210" s="1"/>
  <c r="X58" i="42"/>
  <c r="AP10" i="210" s="1"/>
  <c r="X61" i="42"/>
  <c r="AP13" i="210" s="1"/>
  <c r="X67" i="42"/>
  <c r="AP19" i="210" s="1"/>
  <c r="X70" i="42"/>
  <c r="AP22" i="210" s="1"/>
  <c r="X73" i="42"/>
  <c r="AP25" i="210" s="1"/>
  <c r="W66" i="45"/>
  <c r="AS43" i="210" s="1"/>
  <c r="X54" i="48"/>
  <c r="AV6" i="210" s="1"/>
  <c r="X66" i="48"/>
  <c r="AV18" i="210" s="1"/>
  <c r="X69" i="48"/>
  <c r="AV21" i="210" s="1"/>
  <c r="W52" i="49"/>
  <c r="AW29" i="210" s="1"/>
  <c r="W55" i="49"/>
  <c r="AW32" i="210" s="1"/>
  <c r="W58" i="49"/>
  <c r="AW35" i="210" s="1"/>
  <c r="W61" i="49"/>
  <c r="AW38" i="210" s="1"/>
  <c r="W64" i="49"/>
  <c r="AW41" i="210" s="1"/>
  <c r="W67" i="49"/>
  <c r="AW44" i="210" s="1"/>
  <c r="W70" i="49"/>
  <c r="AW47" i="210" s="1"/>
  <c r="W73" i="49"/>
  <c r="AW50" i="210" s="1"/>
  <c r="W51" i="51"/>
  <c r="AY28" i="210" s="1"/>
  <c r="W54" i="51"/>
  <c r="AY31" i="210" s="1"/>
  <c r="W57" i="51"/>
  <c r="AY34" i="210" s="1"/>
  <c r="W60" i="51"/>
  <c r="AY37" i="210" s="1"/>
  <c r="W63" i="51"/>
  <c r="AY40" i="210" s="1"/>
  <c r="W66" i="51"/>
  <c r="AY43" i="210" s="1"/>
  <c r="W72" i="51"/>
  <c r="AY49" i="210" s="1"/>
  <c r="W55" i="52"/>
  <c r="AZ32" i="210" s="1"/>
  <c r="W61" i="52"/>
  <c r="AZ38" i="210" s="1"/>
  <c r="W67" i="52"/>
  <c r="AZ44" i="210" s="1"/>
  <c r="W73" i="52"/>
  <c r="AZ50" i="210" s="1"/>
  <c r="X2" i="53"/>
  <c r="L53" i="1" s="1"/>
  <c r="W61" i="136"/>
  <c r="BG38" i="210" s="1"/>
  <c r="W73" i="136"/>
  <c r="BG50" i="210" s="1"/>
  <c r="X51" i="153"/>
  <c r="BI3" i="210" s="1"/>
  <c r="X54" i="153"/>
  <c r="BI6" i="210" s="1"/>
  <c r="X57" i="153"/>
  <c r="BI9" i="210" s="1"/>
  <c r="X60" i="153"/>
  <c r="BI12" i="210" s="1"/>
  <c r="X63" i="153"/>
  <c r="BI15" i="210" s="1"/>
  <c r="X66" i="153"/>
  <c r="BI18" i="210" s="1"/>
  <c r="X69" i="153"/>
  <c r="BI21" i="210" s="1"/>
  <c r="X72" i="153"/>
  <c r="BI24" i="210" s="1"/>
  <c r="T2" i="161"/>
  <c r="X58" i="161"/>
  <c r="BJ10" i="210" s="1"/>
  <c r="X61" i="161"/>
  <c r="BJ13" i="210" s="1"/>
  <c r="X64" i="161"/>
  <c r="BJ16" i="210" s="1"/>
  <c r="X67" i="161"/>
  <c r="BJ19" i="210" s="1"/>
  <c r="X70" i="161"/>
  <c r="BJ22" i="210" s="1"/>
  <c r="X73" i="161"/>
  <c r="BJ25" i="210" s="1"/>
  <c r="W53" i="164"/>
  <c r="BK30" i="210" s="1"/>
  <c r="W65" i="164"/>
  <c r="BK42" i="210" s="1"/>
  <c r="W71" i="164"/>
  <c r="BK48" i="210" s="1"/>
  <c r="W51" i="189"/>
  <c r="BL28" i="210" s="1"/>
  <c r="W54" i="189"/>
  <c r="BL31" i="210" s="1"/>
  <c r="W57" i="189"/>
  <c r="BL34" i="210" s="1"/>
  <c r="W60" i="189"/>
  <c r="BL37" i="210" s="1"/>
  <c r="W63" i="189"/>
  <c r="BL40" i="210" s="1"/>
  <c r="W66" i="189"/>
  <c r="BL43" i="210" s="1"/>
  <c r="W69" i="189"/>
  <c r="BL46" i="210" s="1"/>
  <c r="W72" i="189"/>
  <c r="BL49" i="210" s="1"/>
  <c r="W52" i="177"/>
  <c r="BM29" i="210" s="1"/>
  <c r="W55" i="177"/>
  <c r="BM32" i="210" s="1"/>
  <c r="W58" i="177"/>
  <c r="BM35" i="210" s="1"/>
  <c r="W61" i="177"/>
  <c r="BM38" i="210" s="1"/>
  <c r="W64" i="177"/>
  <c r="BM41" i="210" s="1"/>
  <c r="W67" i="177"/>
  <c r="BM44" i="210" s="1"/>
  <c r="W70" i="177"/>
  <c r="BM47" i="210" s="1"/>
  <c r="W73" i="177"/>
  <c r="BM50" i="210" s="1"/>
  <c r="W62" i="177"/>
  <c r="BM39" i="210" s="1"/>
  <c r="W65" i="177"/>
  <c r="BM42" i="210" s="1"/>
  <c r="W68" i="177"/>
  <c r="BM45" i="210" s="1"/>
  <c r="W53" i="190"/>
  <c r="BN30" i="210" s="1"/>
  <c r="W56" i="190"/>
  <c r="BN33" i="210" s="1"/>
  <c r="W59" i="190"/>
  <c r="BN36" i="210" s="1"/>
  <c r="W62" i="190"/>
  <c r="BN39" i="210" s="1"/>
  <c r="W65" i="190"/>
  <c r="BN42" i="210" s="1"/>
  <c r="W68" i="190"/>
  <c r="BN45" i="210" s="1"/>
  <c r="W71" i="190"/>
  <c r="BN48" i="210" s="1"/>
  <c r="X56" i="199"/>
  <c r="BR8" i="210" s="1"/>
  <c r="W71" i="39"/>
  <c r="AM48" i="210" s="1"/>
  <c r="W53" i="40"/>
  <c r="AN30" i="210" s="1"/>
  <c r="W65" i="40"/>
  <c r="AN42" i="210" s="1"/>
  <c r="W56" i="43"/>
  <c r="AQ33" i="210" s="1"/>
  <c r="W59" i="43"/>
  <c r="AQ36" i="210" s="1"/>
  <c r="W65" i="43"/>
  <c r="AQ42" i="210" s="1"/>
  <c r="W71" i="43"/>
  <c r="AQ48" i="210" s="1"/>
  <c r="X53" i="44"/>
  <c r="AR5" i="210" s="1"/>
  <c r="X72" i="45"/>
  <c r="AS24" i="210" s="1"/>
  <c r="X67" i="46"/>
  <c r="AT19" i="210" s="1"/>
  <c r="X68" i="50"/>
  <c r="AX20" i="210" s="1"/>
  <c r="T26" i="50"/>
  <c r="X57" i="51"/>
  <c r="AY9" i="210" s="1"/>
  <c r="X63" i="51"/>
  <c r="AY15" i="210" s="1"/>
  <c r="X69" i="51"/>
  <c r="AY21" i="210" s="1"/>
  <c r="X52" i="52"/>
  <c r="AZ4" i="210" s="1"/>
  <c r="X55" i="52"/>
  <c r="AZ7" i="210" s="1"/>
  <c r="X58" i="52"/>
  <c r="AZ10" i="210" s="1"/>
  <c r="X61" i="52"/>
  <c r="AZ13" i="210" s="1"/>
  <c r="X64" i="52"/>
  <c r="AZ16" i="210" s="1"/>
  <c r="X67" i="52"/>
  <c r="AZ19" i="210" s="1"/>
  <c r="X73" i="52"/>
  <c r="AZ25" i="210" s="1"/>
  <c r="W53" i="53"/>
  <c r="BA30" i="210" s="1"/>
  <c r="W65" i="53"/>
  <c r="BA42" i="210" s="1"/>
  <c r="W71" i="53"/>
  <c r="BA48" i="210" s="1"/>
  <c r="X2" i="89"/>
  <c r="L54" i="1" s="1"/>
  <c r="X2" i="135"/>
  <c r="L58" i="1" s="1"/>
  <c r="T2" i="189"/>
  <c r="X53" i="190"/>
  <c r="BN5" i="210" s="1"/>
  <c r="X56" i="190"/>
  <c r="BN8" i="210" s="1"/>
  <c r="X59" i="190"/>
  <c r="BN11" i="210" s="1"/>
  <c r="X65" i="190"/>
  <c r="BN17" i="210" s="1"/>
  <c r="X68" i="190"/>
  <c r="BN20" i="210" s="1"/>
  <c r="X71" i="190"/>
  <c r="BN23" i="210" s="1"/>
  <c r="W54" i="191"/>
  <c r="BO31" i="210" s="1"/>
  <c r="W60" i="191"/>
  <c r="BO37" i="210" s="1"/>
  <c r="W66" i="191"/>
  <c r="BO43" i="210" s="1"/>
  <c r="W52" i="192"/>
  <c r="BP29" i="210" s="1"/>
  <c r="W58" i="192"/>
  <c r="BP35" i="210" s="1"/>
  <c r="W61" i="192"/>
  <c r="BP38" i="210" s="1"/>
  <c r="W64" i="192"/>
  <c r="BP41" i="210" s="1"/>
  <c r="W70" i="192"/>
  <c r="BP47" i="210" s="1"/>
  <c r="W53" i="193"/>
  <c r="BQ30" i="210" s="1"/>
  <c r="W57" i="199"/>
  <c r="BR34" i="210" s="1"/>
  <c r="W66" i="199"/>
  <c r="BR43" i="210" s="1"/>
  <c r="W56" i="206"/>
  <c r="BT33" i="210" s="1"/>
  <c r="W68" i="206"/>
  <c r="BT45" i="210" s="1"/>
  <c r="W54" i="208"/>
  <c r="BU31" i="210" s="1"/>
  <c r="W60" i="208"/>
  <c r="BU37" i="210" s="1"/>
  <c r="W72" i="208"/>
  <c r="BU49" i="210" s="1"/>
  <c r="X26" i="220"/>
  <c r="P76" i="1" s="1"/>
  <c r="X62" i="40"/>
  <c r="AN14" i="210" s="1"/>
  <c r="X68" i="40"/>
  <c r="AN20" i="210" s="1"/>
  <c r="X71" i="40"/>
  <c r="AN23" i="210" s="1"/>
  <c r="X52" i="42"/>
  <c r="AP4" i="210" s="1"/>
  <c r="X53" i="43"/>
  <c r="AQ5" i="210" s="1"/>
  <c r="X59" i="43"/>
  <c r="AQ11" i="210" s="1"/>
  <c r="X65" i="43"/>
  <c r="AQ17" i="210" s="1"/>
  <c r="X71" i="43"/>
  <c r="AQ23" i="210" s="1"/>
  <c r="W55" i="45"/>
  <c r="AS32" i="210" s="1"/>
  <c r="W67" i="45"/>
  <c r="AS44" i="210" s="1"/>
  <c r="W62" i="46"/>
  <c r="AT39" i="210" s="1"/>
  <c r="W68" i="46"/>
  <c r="AT45" i="210" s="1"/>
  <c r="W51" i="47"/>
  <c r="AU28" i="210" s="1"/>
  <c r="W54" i="47"/>
  <c r="AU31" i="210" s="1"/>
  <c r="W57" i="47"/>
  <c r="AU34" i="210" s="1"/>
  <c r="W60" i="47"/>
  <c r="AU37" i="210" s="1"/>
  <c r="W63" i="47"/>
  <c r="AU40" i="210" s="1"/>
  <c r="W66" i="47"/>
  <c r="AU43" i="210" s="1"/>
  <c r="W72" i="47"/>
  <c r="AU49" i="210" s="1"/>
  <c r="V50" i="1"/>
  <c r="W51" i="89"/>
  <c r="BB28" i="210" s="1"/>
  <c r="W54" i="89"/>
  <c r="BB31" i="210" s="1"/>
  <c r="W57" i="89"/>
  <c r="BB34" i="210" s="1"/>
  <c r="W60" i="89"/>
  <c r="BB37" i="210" s="1"/>
  <c r="W63" i="89"/>
  <c r="BB40" i="210" s="1"/>
  <c r="W66" i="89"/>
  <c r="BB43" i="210" s="1"/>
  <c r="W69" i="89"/>
  <c r="BB46" i="210" s="1"/>
  <c r="W72" i="89"/>
  <c r="BB49" i="210" s="1"/>
  <c r="W52" i="91"/>
  <c r="BC29" i="210" s="1"/>
  <c r="W58" i="91"/>
  <c r="BC35" i="210" s="1"/>
  <c r="W64" i="91"/>
  <c r="BC41" i="210" s="1"/>
  <c r="W70" i="91"/>
  <c r="BC47" i="210" s="1"/>
  <c r="W73" i="91"/>
  <c r="BC50" i="210" s="1"/>
  <c r="W60" i="93"/>
  <c r="BE37" i="210" s="1"/>
  <c r="W72" i="93"/>
  <c r="BE49" i="210" s="1"/>
  <c r="W52" i="135"/>
  <c r="BF29" i="210" s="1"/>
  <c r="W68" i="136"/>
  <c r="BG45" i="210" s="1"/>
  <c r="W54" i="140"/>
  <c r="BH31" i="210" s="1"/>
  <c r="W57" i="140"/>
  <c r="BH34" i="210" s="1"/>
  <c r="W60" i="140"/>
  <c r="BH37" i="210" s="1"/>
  <c r="W66" i="140"/>
  <c r="BH43" i="210" s="1"/>
  <c r="W69" i="140"/>
  <c r="BH46" i="210" s="1"/>
  <c r="W72" i="140"/>
  <c r="BH49" i="210" s="1"/>
  <c r="T2" i="191"/>
  <c r="X54" i="191"/>
  <c r="BO6" i="210" s="1"/>
  <c r="X57" i="191"/>
  <c r="BO9" i="210" s="1"/>
  <c r="X60" i="191"/>
  <c r="BO12" i="210" s="1"/>
  <c r="X63" i="191"/>
  <c r="BO15" i="210" s="1"/>
  <c r="X66" i="191"/>
  <c r="BO18" i="210" s="1"/>
  <c r="X69" i="191"/>
  <c r="BO21" i="210" s="1"/>
  <c r="X72" i="191"/>
  <c r="BO24" i="210" s="1"/>
  <c r="X55" i="192"/>
  <c r="BP7" i="210" s="1"/>
  <c r="X67" i="192"/>
  <c r="BP19" i="210" s="1"/>
  <c r="X53" i="193"/>
  <c r="BQ5" i="210" s="1"/>
  <c r="X56" i="193"/>
  <c r="BQ8" i="210" s="1"/>
  <c r="X54" i="199"/>
  <c r="BR6" i="210" s="1"/>
  <c r="X66" i="199"/>
  <c r="BR18" i="210" s="1"/>
  <c r="X55" i="205"/>
  <c r="BS7" i="210" s="1"/>
  <c r="X61" i="205"/>
  <c r="BS13" i="210" s="1"/>
  <c r="X67" i="205"/>
  <c r="BS19" i="210" s="1"/>
  <c r="X73" i="205"/>
  <c r="BS25" i="210" s="1"/>
  <c r="X59" i="206"/>
  <c r="BT11" i="210" s="1"/>
  <c r="X65" i="206"/>
  <c r="BT17" i="210" s="1"/>
  <c r="X71" i="206"/>
  <c r="BT23" i="210" s="1"/>
  <c r="X53" i="46"/>
  <c r="AT5" i="210" s="1"/>
  <c r="X65" i="46"/>
  <c r="AT17" i="210" s="1"/>
  <c r="X68" i="46"/>
  <c r="AT20" i="210" s="1"/>
  <c r="X26" i="51"/>
  <c r="P51" i="1" s="1"/>
  <c r="X51" i="89"/>
  <c r="BB3" i="210" s="1"/>
  <c r="X54" i="89"/>
  <c r="BB6" i="210" s="1"/>
  <c r="X57" i="89"/>
  <c r="BB9" i="210" s="1"/>
  <c r="X60" i="89"/>
  <c r="BB12" i="210" s="1"/>
  <c r="X66" i="89"/>
  <c r="BB18" i="210" s="1"/>
  <c r="X69" i="89"/>
  <c r="BB21" i="210" s="1"/>
  <c r="X72" i="89"/>
  <c r="BB24" i="210" s="1"/>
  <c r="X56" i="92"/>
  <c r="BD8" i="210" s="1"/>
  <c r="X62" i="92"/>
  <c r="BD14" i="210" s="1"/>
  <c r="X68" i="92"/>
  <c r="BD20" i="210" s="1"/>
  <c r="X52" i="135"/>
  <c r="BF4" i="210" s="1"/>
  <c r="X55" i="135"/>
  <c r="BF7" i="210" s="1"/>
  <c r="X61" i="135"/>
  <c r="BF13" i="210" s="1"/>
  <c r="X67" i="135"/>
  <c r="BF19" i="210" s="1"/>
  <c r="X73" i="135"/>
  <c r="BF25" i="210" s="1"/>
  <c r="X51" i="140"/>
  <c r="BH3" i="210" s="1"/>
  <c r="X60" i="140"/>
  <c r="BH12" i="210" s="1"/>
  <c r="X63" i="140"/>
  <c r="BH15" i="210" s="1"/>
  <c r="X72" i="140"/>
  <c r="BH24" i="210" s="1"/>
  <c r="W52" i="153"/>
  <c r="BI29" i="210" s="1"/>
  <c r="W61" i="153"/>
  <c r="BI38" i="210" s="1"/>
  <c r="W64" i="153"/>
  <c r="BI41" i="210" s="1"/>
  <c r="W67" i="153"/>
  <c r="BI44" i="210" s="1"/>
  <c r="X2" i="189"/>
  <c r="L64" i="1" s="1"/>
  <c r="X56" i="213"/>
  <c r="BW8" i="210" s="1"/>
  <c r="X68" i="213"/>
  <c r="BW20" i="210" s="1"/>
  <c r="X57" i="220"/>
  <c r="BX9" i="210" s="1"/>
  <c r="X69" i="220"/>
  <c r="BX21" i="210" s="1"/>
  <c r="X52" i="224"/>
  <c r="BY4" i="210" s="1"/>
  <c r="X55" i="224"/>
  <c r="BY7" i="210" s="1"/>
  <c r="X58" i="224"/>
  <c r="BY10" i="210" s="1"/>
  <c r="X61" i="224"/>
  <c r="BY13" i="210" s="1"/>
  <c r="X64" i="224"/>
  <c r="BY16" i="210" s="1"/>
  <c r="X67" i="224"/>
  <c r="BY19" i="210" s="1"/>
  <c r="X70" i="224"/>
  <c r="BY22" i="210" s="1"/>
  <c r="X73" i="224"/>
  <c r="BY25" i="210" s="1"/>
  <c r="X56" i="225"/>
  <c r="BZ8" i="210" s="1"/>
  <c r="X68" i="225"/>
  <c r="BZ20" i="210" s="1"/>
  <c r="W57" i="226"/>
  <c r="CA34" i="210" s="1"/>
  <c r="W69" i="226"/>
  <c r="CA46" i="210" s="1"/>
  <c r="W55" i="231"/>
  <c r="CB32" i="210" s="1"/>
  <c r="W61" i="231"/>
  <c r="CB38" i="210" s="1"/>
  <c r="W67" i="231"/>
  <c r="CB44" i="210" s="1"/>
  <c r="W73" i="231"/>
  <c r="CB50" i="210" s="1"/>
  <c r="W53" i="49"/>
  <c r="AW30" i="210" s="1"/>
  <c r="W59" i="49"/>
  <c r="AW36" i="210" s="1"/>
  <c r="W65" i="49"/>
  <c r="AW42" i="210" s="1"/>
  <c r="W71" i="49"/>
  <c r="AW48" i="210" s="1"/>
  <c r="W52" i="51"/>
  <c r="AY29" i="210" s="1"/>
  <c r="W55" i="51"/>
  <c r="AY32" i="210" s="1"/>
  <c r="W58" i="51"/>
  <c r="AY35" i="210" s="1"/>
  <c r="W61" i="51"/>
  <c r="AY38" i="210" s="1"/>
  <c r="W64" i="51"/>
  <c r="AY41" i="210" s="1"/>
  <c r="W67" i="51"/>
  <c r="AY44" i="210" s="1"/>
  <c r="W70" i="51"/>
  <c r="AY47" i="210" s="1"/>
  <c r="W73" i="51"/>
  <c r="AY50" i="210" s="1"/>
  <c r="W53" i="52"/>
  <c r="AZ30" i="210" s="1"/>
  <c r="W59" i="52"/>
  <c r="AZ36" i="210" s="1"/>
  <c r="W65" i="52"/>
  <c r="AZ42" i="210" s="1"/>
  <c r="W71" i="52"/>
  <c r="AZ48" i="210" s="1"/>
  <c r="V56" i="1"/>
  <c r="X52" i="153"/>
  <c r="BI4" i="210" s="1"/>
  <c r="X55" i="153"/>
  <c r="BI7" i="210" s="1"/>
  <c r="X58" i="153"/>
  <c r="BI10" i="210" s="1"/>
  <c r="X61" i="153"/>
  <c r="BI13" i="210" s="1"/>
  <c r="X64" i="153"/>
  <c r="BI16" i="210" s="1"/>
  <c r="X67" i="153"/>
  <c r="BI19" i="210" s="1"/>
  <c r="X70" i="153"/>
  <c r="BI22" i="210" s="1"/>
  <c r="X73" i="153"/>
  <c r="BI25" i="210" s="1"/>
  <c r="X53" i="161"/>
  <c r="BJ5" i="210" s="1"/>
  <c r="X56" i="161"/>
  <c r="BJ8" i="210" s="1"/>
  <c r="X62" i="161"/>
  <c r="BJ14" i="210" s="1"/>
  <c r="X68" i="161"/>
  <c r="BJ20" i="210" s="1"/>
  <c r="W51" i="164"/>
  <c r="BK28" i="210" s="1"/>
  <c r="W54" i="164"/>
  <c r="BK31" i="210" s="1"/>
  <c r="W57" i="164"/>
  <c r="BK34" i="210" s="1"/>
  <c r="W60" i="164"/>
  <c r="BK37" i="210" s="1"/>
  <c r="W63" i="164"/>
  <c r="BK40" i="210" s="1"/>
  <c r="W66" i="164"/>
  <c r="BK43" i="210" s="1"/>
  <c r="W69" i="164"/>
  <c r="BK46" i="210" s="1"/>
  <c r="W72" i="164"/>
  <c r="BK49" i="210" s="1"/>
  <c r="W52" i="189"/>
  <c r="BL29" i="210" s="1"/>
  <c r="W55" i="189"/>
  <c r="BL32" i="210" s="1"/>
  <c r="W58" i="189"/>
  <c r="BL35" i="210" s="1"/>
  <c r="W64" i="189"/>
  <c r="BL41" i="210" s="1"/>
  <c r="W67" i="189"/>
  <c r="BL44" i="210" s="1"/>
  <c r="W70" i="189"/>
  <c r="BL47" i="210" s="1"/>
  <c r="W59" i="177"/>
  <c r="BM36" i="210" s="1"/>
  <c r="W71" i="177"/>
  <c r="BM48" i="210" s="1"/>
  <c r="X2" i="191"/>
  <c r="L67" i="1" s="1"/>
  <c r="X26" i="206"/>
  <c r="P72" i="1" s="1"/>
  <c r="W12" i="290"/>
  <c r="X12" i="290"/>
  <c r="W14" i="290"/>
  <c r="X15" i="290"/>
  <c r="W16" i="290"/>
  <c r="W11" i="290"/>
  <c r="W17" i="290"/>
  <c r="W2" i="290"/>
  <c r="X2" i="290"/>
  <c r="T2" i="290"/>
  <c r="S2" i="290"/>
  <c r="T2" i="200"/>
  <c r="V26" i="188"/>
  <c r="Z69" i="188"/>
  <c r="D21" i="210" s="1"/>
  <c r="Y62" i="202"/>
  <c r="Z55" i="2"/>
  <c r="B7" i="210" s="1"/>
  <c r="Z61" i="2"/>
  <c r="B13" i="210" s="1"/>
  <c r="Z67" i="2"/>
  <c r="B19" i="210" s="1"/>
  <c r="Z73" i="2"/>
  <c r="B25" i="210" s="1"/>
  <c r="V50" i="2"/>
  <c r="T2" i="1" s="1"/>
  <c r="W61" i="200"/>
  <c r="Y56" i="2"/>
  <c r="B33" i="210" s="1"/>
  <c r="Z64" i="202"/>
  <c r="W59" i="200"/>
  <c r="X51" i="84"/>
  <c r="AK6" i="1"/>
  <c r="W70" i="187"/>
  <c r="C47" i="210" s="1"/>
  <c r="Z52" i="188"/>
  <c r="D4" i="210" s="1"/>
  <c r="Z63" i="202"/>
  <c r="W70" i="200"/>
  <c r="W58" i="200"/>
  <c r="X57" i="200"/>
  <c r="W57" i="200"/>
  <c r="X62" i="200"/>
  <c r="Y51" i="202"/>
  <c r="X26" i="84"/>
  <c r="Z2" i="2"/>
  <c r="L2" i="1" s="1"/>
  <c r="Z56" i="202"/>
  <c r="Y55" i="202"/>
  <c r="Z53" i="2"/>
  <c r="B5" i="210" s="1"/>
  <c r="Z59" i="2"/>
  <c r="B11" i="210" s="1"/>
  <c r="Z65" i="2"/>
  <c r="B17" i="210" s="1"/>
  <c r="Z71" i="2"/>
  <c r="B23" i="210" s="1"/>
  <c r="V2" i="202"/>
  <c r="Y59" i="202"/>
  <c r="Z26" i="2"/>
  <c r="Y54" i="2"/>
  <c r="B31" i="210" s="1"/>
  <c r="Y60" i="2"/>
  <c r="B37" i="210" s="1"/>
  <c r="Y66" i="2"/>
  <c r="B43" i="210" s="1"/>
  <c r="Z59" i="202"/>
  <c r="Z54" i="2"/>
  <c r="B6" i="210" s="1"/>
  <c r="Z60" i="2"/>
  <c r="B12" i="210" s="1"/>
  <c r="Z66" i="2"/>
  <c r="B18" i="210" s="1"/>
  <c r="Z72" i="2"/>
  <c r="B24" i="210" s="1"/>
  <c r="Y56" i="188"/>
  <c r="D33" i="210" s="1"/>
  <c r="Y62" i="188"/>
  <c r="D39" i="210" s="1"/>
  <c r="Y68" i="188"/>
  <c r="D45" i="210" s="1"/>
  <c r="Y72" i="2"/>
  <c r="B49" i="210" s="1"/>
  <c r="X55" i="187"/>
  <c r="C7" i="210" s="1"/>
  <c r="X61" i="187"/>
  <c r="C13" i="210" s="1"/>
  <c r="X67" i="187"/>
  <c r="C19" i="210" s="1"/>
  <c r="X73" i="187"/>
  <c r="C25" i="210" s="1"/>
  <c r="Y55" i="188"/>
  <c r="D32" i="210" s="1"/>
  <c r="Y61" i="188"/>
  <c r="D38" i="210" s="1"/>
  <c r="Y67" i="188"/>
  <c r="D44" i="210" s="1"/>
  <c r="Y73" i="188"/>
  <c r="D50" i="210" s="1"/>
  <c r="X57" i="6"/>
  <c r="F9" i="210" s="1"/>
  <c r="X63" i="6"/>
  <c r="F15" i="210" s="1"/>
  <c r="X69" i="6"/>
  <c r="F21" i="210" s="1"/>
  <c r="W51" i="7"/>
  <c r="G28" i="210" s="1"/>
  <c r="W57" i="7"/>
  <c r="G34" i="210" s="1"/>
  <c r="W63" i="7"/>
  <c r="G40" i="210" s="1"/>
  <c r="W69" i="7"/>
  <c r="G46" i="210" s="1"/>
  <c r="W51" i="8"/>
  <c r="H28" i="210" s="1"/>
  <c r="W63" i="8"/>
  <c r="H40" i="210" s="1"/>
  <c r="W51" i="9"/>
  <c r="I28" i="210" s="1"/>
  <c r="W63" i="9"/>
  <c r="I40" i="210" s="1"/>
  <c r="W51" i="10"/>
  <c r="J28" i="210" s="1"/>
  <c r="W63" i="10"/>
  <c r="J40" i="210" s="1"/>
  <c r="X26" i="10"/>
  <c r="X56" i="13"/>
  <c r="M8" i="210" s="1"/>
  <c r="X62" i="13"/>
  <c r="M14" i="210" s="1"/>
  <c r="X68" i="13"/>
  <c r="M20" i="210" s="1"/>
  <c r="X51" i="16"/>
  <c r="P3" i="210" s="1"/>
  <c r="X57" i="16"/>
  <c r="P9" i="210" s="1"/>
  <c r="X63" i="16"/>
  <c r="P15" i="210" s="1"/>
  <c r="X69" i="16"/>
  <c r="P21" i="210" s="1"/>
  <c r="X2" i="17"/>
  <c r="L17" i="1" s="1"/>
  <c r="X52" i="18"/>
  <c r="R4" i="210" s="1"/>
  <c r="X58" i="18"/>
  <c r="R10" i="210" s="1"/>
  <c r="X64" i="18"/>
  <c r="R16" i="210" s="1"/>
  <c r="X70" i="18"/>
  <c r="R22" i="210" s="1"/>
  <c r="W52" i="19"/>
  <c r="S29" i="210" s="1"/>
  <c r="W58" i="19"/>
  <c r="S35" i="210" s="1"/>
  <c r="W64" i="19"/>
  <c r="S41" i="210" s="1"/>
  <c r="W70" i="19"/>
  <c r="S47" i="210" s="1"/>
  <c r="W65" i="19"/>
  <c r="S42" i="210" s="1"/>
  <c r="X2" i="20"/>
  <c r="L20" i="1" s="1"/>
  <c r="W69" i="21"/>
  <c r="U46" i="210" s="1"/>
  <c r="X57" i="22"/>
  <c r="V9" i="210" s="1"/>
  <c r="X55" i="23"/>
  <c r="W7" i="210" s="1"/>
  <c r="X67" i="23"/>
  <c r="W19" i="210" s="1"/>
  <c r="T2" i="28"/>
  <c r="X57" i="28"/>
  <c r="AB9" i="210" s="1"/>
  <c r="X63" i="28"/>
  <c r="AB15" i="210" s="1"/>
  <c r="X69" i="28"/>
  <c r="AB21" i="210" s="1"/>
  <c r="W51" i="29"/>
  <c r="AC28" i="210" s="1"/>
  <c r="W57" i="29"/>
  <c r="AC34" i="210" s="1"/>
  <c r="W63" i="29"/>
  <c r="AC40" i="210" s="1"/>
  <c r="W69" i="29"/>
  <c r="AC46" i="210" s="1"/>
  <c r="W51" i="30"/>
  <c r="AD28" i="210" s="1"/>
  <c r="W57" i="30"/>
  <c r="AD34" i="210" s="1"/>
  <c r="W63" i="30"/>
  <c r="AD40" i="210" s="1"/>
  <c r="W69" i="30"/>
  <c r="AD46" i="210" s="1"/>
  <c r="W51" i="31"/>
  <c r="AE28" i="210" s="1"/>
  <c r="W57" i="31"/>
  <c r="AE34" i="210" s="1"/>
  <c r="W63" i="31"/>
  <c r="AE40" i="210" s="1"/>
  <c r="W69" i="31"/>
  <c r="AE46" i="210" s="1"/>
  <c r="W51" i="32"/>
  <c r="AF28" i="210" s="1"/>
  <c r="W63" i="32"/>
  <c r="AF40" i="210" s="1"/>
  <c r="X56" i="33"/>
  <c r="AG8" i="210" s="1"/>
  <c r="X26" i="33"/>
  <c r="P33" i="1" s="1"/>
  <c r="W56" i="35"/>
  <c r="AI33" i="210" s="1"/>
  <c r="W62" i="35"/>
  <c r="AI39" i="210" s="1"/>
  <c r="X54" i="38"/>
  <c r="AL6" i="210" s="1"/>
  <c r="X60" i="38"/>
  <c r="AL12" i="210" s="1"/>
  <c r="X66" i="38"/>
  <c r="AL18" i="210" s="1"/>
  <c r="X72" i="38"/>
  <c r="AL24" i="210" s="1"/>
  <c r="V50" i="188"/>
  <c r="T4" i="1" s="1"/>
  <c r="X26" i="5"/>
  <c r="T2" i="8"/>
  <c r="D8" i="1" s="1"/>
  <c r="T2" i="9"/>
  <c r="D9" i="1" s="1"/>
  <c r="T2" i="10"/>
  <c r="D10" i="1" s="1"/>
  <c r="T26" i="13"/>
  <c r="X63" i="13"/>
  <c r="M15" i="210" s="1"/>
  <c r="X26" i="15"/>
  <c r="P15" i="1" s="1"/>
  <c r="W59" i="20"/>
  <c r="T36" i="210" s="1"/>
  <c r="W71" i="20"/>
  <c r="T48" i="210" s="1"/>
  <c r="X2" i="21"/>
  <c r="L21" i="1" s="1"/>
  <c r="X2" i="27"/>
  <c r="L27" i="1" s="1"/>
  <c r="T26" i="29"/>
  <c r="T2" i="30"/>
  <c r="T26" i="31"/>
  <c r="T2" i="32"/>
  <c r="T26" i="35"/>
  <c r="X2" i="6"/>
  <c r="L6" i="1" s="1"/>
  <c r="X26" i="6"/>
  <c r="W51" i="11"/>
  <c r="K28" i="210" s="1"/>
  <c r="W57" i="11"/>
  <c r="K34" i="210" s="1"/>
  <c r="W63" i="11"/>
  <c r="K40" i="210" s="1"/>
  <c r="W69" i="11"/>
  <c r="K46" i="210" s="1"/>
  <c r="X56" i="12"/>
  <c r="L8" i="210" s="1"/>
  <c r="X62" i="12"/>
  <c r="L14" i="210" s="1"/>
  <c r="X68" i="12"/>
  <c r="L20" i="210" s="1"/>
  <c r="T26" i="12"/>
  <c r="W51" i="14"/>
  <c r="N28" i="210" s="1"/>
  <c r="W57" i="14"/>
  <c r="N34" i="210" s="1"/>
  <c r="W63" i="14"/>
  <c r="N40" i="210" s="1"/>
  <c r="W69" i="14"/>
  <c r="N46" i="210" s="1"/>
  <c r="W51" i="15"/>
  <c r="O28" i="210" s="1"/>
  <c r="W57" i="15"/>
  <c r="O34" i="210" s="1"/>
  <c r="W63" i="15"/>
  <c r="O40" i="210" s="1"/>
  <c r="W69" i="15"/>
  <c r="O46" i="210" s="1"/>
  <c r="X52" i="17"/>
  <c r="Q4" i="210" s="1"/>
  <c r="X64" i="17"/>
  <c r="Q16" i="210" s="1"/>
  <c r="X52" i="20"/>
  <c r="T4" i="210" s="1"/>
  <c r="X58" i="20"/>
  <c r="T10" i="210" s="1"/>
  <c r="X64" i="20"/>
  <c r="T16" i="210" s="1"/>
  <c r="X70" i="20"/>
  <c r="T22" i="210" s="1"/>
  <c r="W52" i="21"/>
  <c r="U29" i="210" s="1"/>
  <c r="W58" i="21"/>
  <c r="U35" i="210" s="1"/>
  <c r="W64" i="21"/>
  <c r="U41" i="210" s="1"/>
  <c r="W70" i="21"/>
  <c r="U47" i="210" s="1"/>
  <c r="W60" i="24"/>
  <c r="X37" i="210" s="1"/>
  <c r="W72" i="24"/>
  <c r="X49" i="210" s="1"/>
  <c r="W59" i="25"/>
  <c r="Y36" i="210" s="1"/>
  <c r="W71" i="25"/>
  <c r="Y48" i="210" s="1"/>
  <c r="X52" i="26"/>
  <c r="Z4" i="210" s="1"/>
  <c r="X64" i="26"/>
  <c r="Z16" i="210" s="1"/>
  <c r="W52" i="27"/>
  <c r="AA29" i="210" s="1"/>
  <c r="W58" i="27"/>
  <c r="AA35" i="210" s="1"/>
  <c r="W64" i="27"/>
  <c r="AA41" i="210" s="1"/>
  <c r="W70" i="27"/>
  <c r="AA47" i="210" s="1"/>
  <c r="X2" i="28"/>
  <c r="L28" i="1" s="1"/>
  <c r="X51" i="33"/>
  <c r="AG3" i="210" s="1"/>
  <c r="W51" i="34"/>
  <c r="AH28" i="210" s="1"/>
  <c r="T2" i="5"/>
  <c r="T26" i="5"/>
  <c r="W52" i="6"/>
  <c r="F29" i="210" s="1"/>
  <c r="W58" i="6"/>
  <c r="F35" i="210" s="1"/>
  <c r="W64" i="6"/>
  <c r="F41" i="210" s="1"/>
  <c r="W70" i="6"/>
  <c r="F47" i="210" s="1"/>
  <c r="X2" i="7"/>
  <c r="L7" i="1" s="1"/>
  <c r="X2" i="9"/>
  <c r="L9" i="1" s="1"/>
  <c r="X2" i="10"/>
  <c r="L10" i="1" s="1"/>
  <c r="X51" i="11"/>
  <c r="K3" i="210" s="1"/>
  <c r="X63" i="11"/>
  <c r="K15" i="210" s="1"/>
  <c r="T26" i="11"/>
  <c r="W51" i="13"/>
  <c r="M28" i="210" s="1"/>
  <c r="W57" i="13"/>
  <c r="M34" i="210" s="1"/>
  <c r="W63" i="13"/>
  <c r="M40" i="210" s="1"/>
  <c r="W69" i="13"/>
  <c r="M46" i="210" s="1"/>
  <c r="X51" i="14"/>
  <c r="N3" i="210" s="1"/>
  <c r="X57" i="14"/>
  <c r="N9" i="210" s="1"/>
  <c r="X63" i="14"/>
  <c r="N15" i="210" s="1"/>
  <c r="X69" i="14"/>
  <c r="N21" i="210" s="1"/>
  <c r="T2" i="15"/>
  <c r="X57" i="15"/>
  <c r="O9" i="210" s="1"/>
  <c r="X63" i="15"/>
  <c r="O15" i="210" s="1"/>
  <c r="X69" i="15"/>
  <c r="O21" i="210" s="1"/>
  <c r="W52" i="16"/>
  <c r="P29" i="210" s="1"/>
  <c r="W58" i="16"/>
  <c r="P35" i="210" s="1"/>
  <c r="W64" i="16"/>
  <c r="P41" i="210" s="1"/>
  <c r="W53" i="18"/>
  <c r="R30" i="210" s="1"/>
  <c r="W59" i="18"/>
  <c r="R36" i="210" s="1"/>
  <c r="W65" i="18"/>
  <c r="R42" i="210" s="1"/>
  <c r="X52" i="21"/>
  <c r="U4" i="210" s="1"/>
  <c r="X58" i="21"/>
  <c r="U10" i="210" s="1"/>
  <c r="X64" i="21"/>
  <c r="U16" i="210" s="1"/>
  <c r="X70" i="21"/>
  <c r="U22" i="210" s="1"/>
  <c r="X59" i="21"/>
  <c r="U11" i="210" s="1"/>
  <c r="X71" i="21"/>
  <c r="U23" i="210" s="1"/>
  <c r="W56" i="23"/>
  <c r="W33" i="210" s="1"/>
  <c r="W62" i="23"/>
  <c r="W39" i="210" s="1"/>
  <c r="W68" i="23"/>
  <c r="W45" i="210" s="1"/>
  <c r="X54" i="24"/>
  <c r="X6" i="210" s="1"/>
  <c r="X60" i="24"/>
  <c r="X12" i="210" s="1"/>
  <c r="X66" i="24"/>
  <c r="X18" i="210" s="1"/>
  <c r="X72" i="24"/>
  <c r="X24" i="210" s="1"/>
  <c r="X59" i="25"/>
  <c r="Y11" i="210" s="1"/>
  <c r="X71" i="25"/>
  <c r="Y23" i="210" s="1"/>
  <c r="X54" i="25"/>
  <c r="Y6" i="210" s="1"/>
  <c r="X66" i="25"/>
  <c r="Y18" i="210" s="1"/>
  <c r="W70" i="26"/>
  <c r="Z47" i="210" s="1"/>
  <c r="X52" i="27"/>
  <c r="AA4" i="210" s="1"/>
  <c r="X64" i="27"/>
  <c r="AA16" i="210" s="1"/>
  <c r="W52" i="28"/>
  <c r="AB29" i="210" s="1"/>
  <c r="W58" i="28"/>
  <c r="AB35" i="210" s="1"/>
  <c r="W64" i="28"/>
  <c r="AB41" i="210" s="1"/>
  <c r="W70" i="28"/>
  <c r="AB47" i="210" s="1"/>
  <c r="X2" i="29"/>
  <c r="L29" i="1" s="1"/>
  <c r="X2" i="30"/>
  <c r="L30" i="1" s="1"/>
  <c r="X26" i="30"/>
  <c r="P30" i="1" s="1"/>
  <c r="X2" i="31"/>
  <c r="L31" i="1" s="1"/>
  <c r="X69" i="31"/>
  <c r="AE21" i="210" s="1"/>
  <c r="T2" i="34"/>
  <c r="X63" i="34"/>
  <c r="AH15" i="210" s="1"/>
  <c r="T26" i="34"/>
  <c r="T2" i="36"/>
  <c r="X57" i="36"/>
  <c r="AJ9" i="210" s="1"/>
  <c r="W55" i="38"/>
  <c r="AL32" i="210" s="1"/>
  <c r="W61" i="38"/>
  <c r="AL38" i="210" s="1"/>
  <c r="W67" i="38"/>
  <c r="AL44" i="210" s="1"/>
  <c r="X52" i="6"/>
  <c r="F4" i="210" s="1"/>
  <c r="X58" i="6"/>
  <c r="F10" i="210" s="1"/>
  <c r="X64" i="6"/>
  <c r="F16" i="210" s="1"/>
  <c r="X70" i="6"/>
  <c r="F22" i="210" s="1"/>
  <c r="W58" i="8"/>
  <c r="H35" i="210" s="1"/>
  <c r="W64" i="8"/>
  <c r="H41" i="210" s="1"/>
  <c r="W70" i="8"/>
  <c r="H47" i="210" s="1"/>
  <c r="W52" i="9"/>
  <c r="I29" i="210" s="1"/>
  <c r="W58" i="9"/>
  <c r="I35" i="210" s="1"/>
  <c r="W64" i="9"/>
  <c r="I41" i="210" s="1"/>
  <c r="W70" i="9"/>
  <c r="I47" i="210" s="1"/>
  <c r="W52" i="10"/>
  <c r="J29" i="210" s="1"/>
  <c r="W64" i="10"/>
  <c r="J41" i="210" s="1"/>
  <c r="T2" i="12"/>
  <c r="D12" i="1" s="1"/>
  <c r="W65" i="32"/>
  <c r="AF42" i="210" s="1"/>
  <c r="W51" i="35"/>
  <c r="AI28" i="210" s="1"/>
  <c r="W57" i="35"/>
  <c r="AI34" i="210" s="1"/>
  <c r="W63" i="35"/>
  <c r="AI40" i="210" s="1"/>
  <c r="W69" i="35"/>
  <c r="AI46" i="210" s="1"/>
  <c r="W63" i="36"/>
  <c r="AJ40" i="210" s="1"/>
  <c r="X55" i="38"/>
  <c r="AL7" i="210" s="1"/>
  <c r="X61" i="38"/>
  <c r="AL13" i="210" s="1"/>
  <c r="X67" i="38"/>
  <c r="AL19" i="210" s="1"/>
  <c r="X2" i="5"/>
  <c r="L5" i="1" s="1"/>
  <c r="T26" i="9"/>
  <c r="X2" i="11"/>
  <c r="L11" i="1" s="1"/>
  <c r="W66" i="17"/>
  <c r="Q43" i="210" s="1"/>
  <c r="T26" i="23"/>
  <c r="X52" i="29"/>
  <c r="AC4" i="210" s="1"/>
  <c r="X58" i="29"/>
  <c r="AC10" i="210" s="1"/>
  <c r="X64" i="29"/>
  <c r="AC16" i="210" s="1"/>
  <c r="X70" i="29"/>
  <c r="AC22" i="210" s="1"/>
  <c r="X52" i="30"/>
  <c r="AD4" i="210" s="1"/>
  <c r="X58" i="30"/>
  <c r="AD10" i="210" s="1"/>
  <c r="X64" i="30"/>
  <c r="AD16" i="210" s="1"/>
  <c r="X70" i="30"/>
  <c r="AD22" i="210" s="1"/>
  <c r="X71" i="30"/>
  <c r="AD23" i="210" s="1"/>
  <c r="X52" i="31"/>
  <c r="AE4" i="210" s="1"/>
  <c r="X58" i="31"/>
  <c r="AE10" i="210" s="1"/>
  <c r="X64" i="31"/>
  <c r="AE16" i="210" s="1"/>
  <c r="X70" i="31"/>
  <c r="AE22" i="210" s="1"/>
  <c r="X52" i="32"/>
  <c r="AF4" i="210" s="1"/>
  <c r="X58" i="32"/>
  <c r="AF10" i="210" s="1"/>
  <c r="X64" i="32"/>
  <c r="AF16" i="210" s="1"/>
  <c r="X70" i="32"/>
  <c r="AF22" i="210" s="1"/>
  <c r="W52" i="33"/>
  <c r="AG29" i="210" s="1"/>
  <c r="W58" i="33"/>
  <c r="AG35" i="210" s="1"/>
  <c r="W64" i="33"/>
  <c r="AG41" i="210" s="1"/>
  <c r="W70" i="33"/>
  <c r="AG47" i="210" s="1"/>
  <c r="X2" i="34"/>
  <c r="L34" i="1" s="1"/>
  <c r="X51" i="35"/>
  <c r="AI3" i="210" s="1"/>
  <c r="X57" i="35"/>
  <c r="AI9" i="210" s="1"/>
  <c r="X63" i="35"/>
  <c r="AI15" i="210" s="1"/>
  <c r="X69" i="35"/>
  <c r="AI21" i="210" s="1"/>
  <c r="X2" i="36"/>
  <c r="L36" i="1" s="1"/>
  <c r="X2" i="37"/>
  <c r="L37" i="1" s="1"/>
  <c r="X63" i="37"/>
  <c r="AK15" i="210" s="1"/>
  <c r="W53" i="21"/>
  <c r="U30" i="210" s="1"/>
  <c r="W59" i="21"/>
  <c r="U36" i="210" s="1"/>
  <c r="W65" i="21"/>
  <c r="U42" i="210" s="1"/>
  <c r="W71" i="21"/>
  <c r="U48" i="210" s="1"/>
  <c r="X70" i="22"/>
  <c r="V22" i="210" s="1"/>
  <c r="X58" i="5"/>
  <c r="E10" i="210" s="1"/>
  <c r="X64" i="5"/>
  <c r="E16" i="210" s="1"/>
  <c r="X70" i="5"/>
  <c r="E22" i="210" s="1"/>
  <c r="W59" i="6"/>
  <c r="F36" i="210" s="1"/>
  <c r="W71" i="6"/>
  <c r="F48" i="210" s="1"/>
  <c r="X2" i="8"/>
  <c r="L8" i="1" s="1"/>
  <c r="X52" i="11"/>
  <c r="K4" i="210" s="1"/>
  <c r="X64" i="11"/>
  <c r="K16" i="210" s="1"/>
  <c r="W52" i="13"/>
  <c r="M29" i="210" s="1"/>
  <c r="W58" i="13"/>
  <c r="M35" i="210" s="1"/>
  <c r="W64" i="13"/>
  <c r="M41" i="210" s="1"/>
  <c r="W70" i="13"/>
  <c r="M47" i="210" s="1"/>
  <c r="X52" i="14"/>
  <c r="N4" i="210" s="1"/>
  <c r="X58" i="14"/>
  <c r="N10" i="210" s="1"/>
  <c r="X64" i="14"/>
  <c r="N16" i="210" s="1"/>
  <c r="X70" i="14"/>
  <c r="N22" i="210" s="1"/>
  <c r="X52" i="15"/>
  <c r="O4" i="210" s="1"/>
  <c r="X58" i="15"/>
  <c r="O10" i="210" s="1"/>
  <c r="X70" i="15"/>
  <c r="O22" i="210" s="1"/>
  <c r="W59" i="16"/>
  <c r="P36" i="210" s="1"/>
  <c r="W71" i="16"/>
  <c r="P48" i="210" s="1"/>
  <c r="W60" i="18"/>
  <c r="R37" i="210" s="1"/>
  <c r="W72" i="18"/>
  <c r="R49" i="210" s="1"/>
  <c r="X53" i="21"/>
  <c r="U5" i="210" s="1"/>
  <c r="X65" i="21"/>
  <c r="U17" i="210" s="1"/>
  <c r="W51" i="23"/>
  <c r="W28" i="210" s="1"/>
  <c r="W57" i="23"/>
  <c r="W34" i="210" s="1"/>
  <c r="W63" i="23"/>
  <c r="W40" i="210" s="1"/>
  <c r="W69" i="23"/>
  <c r="W46" i="210" s="1"/>
  <c r="X55" i="24"/>
  <c r="X7" i="210" s="1"/>
  <c r="X61" i="24"/>
  <c r="X13" i="210" s="1"/>
  <c r="X67" i="24"/>
  <c r="X19" i="210" s="1"/>
  <c r="X73" i="24"/>
  <c r="X25" i="210" s="1"/>
  <c r="X60" i="25"/>
  <c r="Y12" i="210" s="1"/>
  <c r="X72" i="25"/>
  <c r="Y24" i="210" s="1"/>
  <c r="X53" i="27"/>
  <c r="AA5" i="210" s="1"/>
  <c r="X59" i="27"/>
  <c r="AA11" i="210" s="1"/>
  <c r="X65" i="27"/>
  <c r="AA17" i="210" s="1"/>
  <c r="X71" i="27"/>
  <c r="AA23" i="210" s="1"/>
  <c r="W53" i="28"/>
  <c r="AB30" i="210" s="1"/>
  <c r="W59" i="28"/>
  <c r="AB36" i="210" s="1"/>
  <c r="W65" i="28"/>
  <c r="AB42" i="210" s="1"/>
  <c r="W71" i="28"/>
  <c r="AB48" i="210" s="1"/>
  <c r="X2" i="32"/>
  <c r="L32" i="1" s="1"/>
  <c r="X52" i="34"/>
  <c r="AH4" i="210" s="1"/>
  <c r="X58" i="34"/>
  <c r="AH10" i="210" s="1"/>
  <c r="X64" i="34"/>
  <c r="AH16" i="210" s="1"/>
  <c r="X70" i="34"/>
  <c r="AH22" i="210" s="1"/>
  <c r="X52" i="36"/>
  <c r="AJ4" i="210" s="1"/>
  <c r="X58" i="36"/>
  <c r="AJ10" i="210" s="1"/>
  <c r="X64" i="36"/>
  <c r="AJ16" i="210" s="1"/>
  <c r="X70" i="36"/>
  <c r="AJ22" i="210" s="1"/>
  <c r="W59" i="37"/>
  <c r="AK36" i="210" s="1"/>
  <c r="W71" i="37"/>
  <c r="AK48" i="210" s="1"/>
  <c r="W56" i="38"/>
  <c r="AL33" i="210" s="1"/>
  <c r="W62" i="38"/>
  <c r="AL39" i="210" s="1"/>
  <c r="W68" i="38"/>
  <c r="AL45" i="210" s="1"/>
  <c r="Y62" i="2"/>
  <c r="B39" i="210" s="1"/>
  <c r="Y68" i="2"/>
  <c r="B45" i="210" s="1"/>
  <c r="T2" i="187"/>
  <c r="D3" i="1" s="1"/>
  <c r="X57" i="187"/>
  <c r="C9" i="210" s="1"/>
  <c r="X63" i="187"/>
  <c r="C15" i="210" s="1"/>
  <c r="X69" i="187"/>
  <c r="C21" i="210" s="1"/>
  <c r="Y51" i="188"/>
  <c r="D28" i="210" s="1"/>
  <c r="Y57" i="188"/>
  <c r="D34" i="210" s="1"/>
  <c r="Y63" i="188"/>
  <c r="D40" i="210" s="1"/>
  <c r="Y69" i="188"/>
  <c r="D46" i="210" s="1"/>
  <c r="X53" i="6"/>
  <c r="F5" i="210" s="1"/>
  <c r="X59" i="6"/>
  <c r="F11" i="210" s="1"/>
  <c r="X65" i="6"/>
  <c r="F17" i="210" s="1"/>
  <c r="X71" i="6"/>
  <c r="F23" i="210" s="1"/>
  <c r="W53" i="7"/>
  <c r="G30" i="210" s="1"/>
  <c r="W59" i="7"/>
  <c r="G36" i="210" s="1"/>
  <c r="W65" i="7"/>
  <c r="G42" i="210" s="1"/>
  <c r="W71" i="7"/>
  <c r="G48" i="210" s="1"/>
  <c r="W53" i="8"/>
  <c r="H30" i="210" s="1"/>
  <c r="W59" i="8"/>
  <c r="H36" i="210" s="1"/>
  <c r="W65" i="8"/>
  <c r="H42" i="210" s="1"/>
  <c r="W71" i="8"/>
  <c r="H48" i="210" s="1"/>
  <c r="W53" i="9"/>
  <c r="I30" i="210" s="1"/>
  <c r="W59" i="9"/>
  <c r="I36" i="210" s="1"/>
  <c r="W65" i="9"/>
  <c r="I42" i="210" s="1"/>
  <c r="W71" i="9"/>
  <c r="I48" i="210" s="1"/>
  <c r="W53" i="10"/>
  <c r="J30" i="210" s="1"/>
  <c r="W59" i="10"/>
  <c r="J36" i="210" s="1"/>
  <c r="W65" i="10"/>
  <c r="J42" i="210" s="1"/>
  <c r="W71" i="10"/>
  <c r="J48" i="210" s="1"/>
  <c r="X2" i="12"/>
  <c r="L12" i="1" s="1"/>
  <c r="X26" i="12"/>
  <c r="X52" i="13"/>
  <c r="M4" i="210" s="1"/>
  <c r="X58" i="13"/>
  <c r="M10" i="210" s="1"/>
  <c r="X64" i="13"/>
  <c r="M16" i="210" s="1"/>
  <c r="X70" i="13"/>
  <c r="M22" i="210" s="1"/>
  <c r="X53" i="16"/>
  <c r="P5" i="210" s="1"/>
  <c r="X59" i="16"/>
  <c r="P11" i="210" s="1"/>
  <c r="X65" i="16"/>
  <c r="P17" i="210" s="1"/>
  <c r="X71" i="16"/>
  <c r="P23" i="210" s="1"/>
  <c r="X54" i="18"/>
  <c r="R6" i="210" s="1"/>
  <c r="X60" i="18"/>
  <c r="R12" i="210" s="1"/>
  <c r="X72" i="18"/>
  <c r="R24" i="210" s="1"/>
  <c r="W54" i="19"/>
  <c r="S31" i="210" s="1"/>
  <c r="W60" i="19"/>
  <c r="S37" i="210" s="1"/>
  <c r="W66" i="19"/>
  <c r="S43" i="210" s="1"/>
  <c r="W72" i="19"/>
  <c r="S49" i="210" s="1"/>
  <c r="X26" i="20"/>
  <c r="P20" i="1" s="1"/>
  <c r="X51" i="23"/>
  <c r="W3" i="210" s="1"/>
  <c r="X57" i="23"/>
  <c r="W9" i="210" s="1"/>
  <c r="X63" i="23"/>
  <c r="W15" i="210" s="1"/>
  <c r="X69" i="23"/>
  <c r="W21" i="210" s="1"/>
  <c r="X53" i="28"/>
  <c r="AB5" i="210" s="1"/>
  <c r="X59" i="28"/>
  <c r="AB11" i="210" s="1"/>
  <c r="X65" i="28"/>
  <c r="AB17" i="210" s="1"/>
  <c r="X71" i="28"/>
  <c r="AB23" i="210" s="1"/>
  <c r="X60" i="28"/>
  <c r="AB12" i="210" s="1"/>
  <c r="X72" i="28"/>
  <c r="AB24" i="210" s="1"/>
  <c r="W53" i="29"/>
  <c r="AC30" i="210" s="1"/>
  <c r="W59" i="29"/>
  <c r="AC36" i="210" s="1"/>
  <c r="W65" i="29"/>
  <c r="AC42" i="210" s="1"/>
  <c r="W59" i="30"/>
  <c r="AD36" i="210" s="1"/>
  <c r="W71" i="30"/>
  <c r="AD48" i="210" s="1"/>
  <c r="W53" i="31"/>
  <c r="AE30" i="210" s="1"/>
  <c r="W59" i="31"/>
  <c r="AE36" i="210" s="1"/>
  <c r="W65" i="31"/>
  <c r="AE42" i="210" s="1"/>
  <c r="W71" i="31"/>
  <c r="AE48" i="210" s="1"/>
  <c r="W53" i="32"/>
  <c r="AF30" i="210" s="1"/>
  <c r="W59" i="32"/>
  <c r="AF36" i="210" s="1"/>
  <c r="W71" i="32"/>
  <c r="AF48" i="210" s="1"/>
  <c r="X2" i="33"/>
  <c r="L33" i="1" s="1"/>
  <c r="W64" i="34"/>
  <c r="AH41" i="210" s="1"/>
  <c r="W52" i="35"/>
  <c r="AI29" i="210" s="1"/>
  <c r="W58" i="35"/>
  <c r="AI35" i="210" s="1"/>
  <c r="W64" i="35"/>
  <c r="AI41" i="210" s="1"/>
  <c r="W70" i="35"/>
  <c r="AI47" i="210" s="1"/>
  <c r="W58" i="37"/>
  <c r="AK35" i="210" s="1"/>
  <c r="V38" i="1"/>
  <c r="X56" i="38"/>
  <c r="AL8" i="210" s="1"/>
  <c r="X62" i="38"/>
  <c r="AL14" i="210" s="1"/>
  <c r="X68" i="38"/>
  <c r="AL20" i="210" s="1"/>
  <c r="X26" i="11"/>
  <c r="X2" i="14"/>
  <c r="L14" i="1" s="1"/>
  <c r="W65" i="5"/>
  <c r="E42" i="210" s="1"/>
  <c r="W71" i="5"/>
  <c r="E48" i="210" s="1"/>
  <c r="W53" i="11"/>
  <c r="K30" i="210" s="1"/>
  <c r="W59" i="11"/>
  <c r="K36" i="210" s="1"/>
  <c r="W65" i="11"/>
  <c r="K42" i="210" s="1"/>
  <c r="W71" i="11"/>
  <c r="K48" i="210" s="1"/>
  <c r="X52" i="12"/>
  <c r="L4" i="210" s="1"/>
  <c r="X64" i="12"/>
  <c r="L16" i="210" s="1"/>
  <c r="W53" i="14"/>
  <c r="N30" i="210" s="1"/>
  <c r="W59" i="14"/>
  <c r="N36" i="210" s="1"/>
  <c r="W65" i="14"/>
  <c r="N42" i="210" s="1"/>
  <c r="W71" i="14"/>
  <c r="N48" i="210" s="1"/>
  <c r="W53" i="15"/>
  <c r="O30" i="210" s="1"/>
  <c r="W59" i="15"/>
  <c r="O36" i="210" s="1"/>
  <c r="W65" i="15"/>
  <c r="O42" i="210" s="1"/>
  <c r="W71" i="15"/>
  <c r="O48" i="210" s="1"/>
  <c r="X54" i="17"/>
  <c r="Q6" i="210" s="1"/>
  <c r="X60" i="17"/>
  <c r="Q12" i="210" s="1"/>
  <c r="X66" i="17"/>
  <c r="Q18" i="210" s="1"/>
  <c r="X72" i="17"/>
  <c r="Q24" i="210" s="1"/>
  <c r="X61" i="17"/>
  <c r="Q13" i="210" s="1"/>
  <c r="X73" i="17"/>
  <c r="Q25" i="210" s="1"/>
  <c r="X54" i="20"/>
  <c r="T6" i="210" s="1"/>
  <c r="X60" i="20"/>
  <c r="T12" i="210" s="1"/>
  <c r="X66" i="20"/>
  <c r="T18" i="210" s="1"/>
  <c r="X72" i="20"/>
  <c r="T24" i="210" s="1"/>
  <c r="W54" i="21"/>
  <c r="U31" i="210" s="1"/>
  <c r="W60" i="21"/>
  <c r="U37" i="210" s="1"/>
  <c r="W66" i="21"/>
  <c r="U43" i="210" s="1"/>
  <c r="W72" i="21"/>
  <c r="U49" i="210" s="1"/>
  <c r="W56" i="24"/>
  <c r="X33" i="210" s="1"/>
  <c r="W62" i="24"/>
  <c r="X39" i="210" s="1"/>
  <c r="W68" i="24"/>
  <c r="X45" i="210" s="1"/>
  <c r="W55" i="25"/>
  <c r="Y32" i="210" s="1"/>
  <c r="W61" i="25"/>
  <c r="Y38" i="210" s="1"/>
  <c r="W67" i="25"/>
  <c r="Y44" i="210" s="1"/>
  <c r="W73" i="25"/>
  <c r="Y50" i="210" s="1"/>
  <c r="X54" i="26"/>
  <c r="Z6" i="210" s="1"/>
  <c r="X60" i="26"/>
  <c r="Z12" i="210" s="1"/>
  <c r="X66" i="26"/>
  <c r="Z18" i="210" s="1"/>
  <c r="X72" i="26"/>
  <c r="Z24" i="210" s="1"/>
  <c r="W67" i="27"/>
  <c r="AA44" i="210" s="1"/>
  <c r="W65" i="30"/>
  <c r="AD42" i="210" s="1"/>
  <c r="X53" i="33"/>
  <c r="AG5" i="210" s="1"/>
  <c r="X59" i="33"/>
  <c r="AG11" i="210" s="1"/>
  <c r="X65" i="33"/>
  <c r="AG17" i="210" s="1"/>
  <c r="X71" i="33"/>
  <c r="AG23" i="210" s="1"/>
  <c r="W53" i="34"/>
  <c r="AH30" i="210" s="1"/>
  <c r="W59" i="34"/>
  <c r="AH36" i="210" s="1"/>
  <c r="W65" i="34"/>
  <c r="AH42" i="210" s="1"/>
  <c r="W71" i="34"/>
  <c r="AH48" i="210" s="1"/>
  <c r="W59" i="36"/>
  <c r="AJ36" i="210" s="1"/>
  <c r="W71" i="36"/>
  <c r="AJ48" i="210" s="1"/>
  <c r="X53" i="5"/>
  <c r="E5" i="210" s="1"/>
  <c r="X59" i="5"/>
  <c r="E11" i="210" s="1"/>
  <c r="X65" i="5"/>
  <c r="E17" i="210" s="1"/>
  <c r="X71" i="5"/>
  <c r="E23" i="210" s="1"/>
  <c r="W54" i="6"/>
  <c r="F31" i="210" s="1"/>
  <c r="W60" i="6"/>
  <c r="F37" i="210" s="1"/>
  <c r="W66" i="6"/>
  <c r="F43" i="210" s="1"/>
  <c r="W72" i="6"/>
  <c r="F49" i="210" s="1"/>
  <c r="X65" i="7"/>
  <c r="G17" i="210" s="1"/>
  <c r="X53" i="11"/>
  <c r="K5" i="210" s="1"/>
  <c r="X59" i="11"/>
  <c r="K11" i="210" s="1"/>
  <c r="X65" i="11"/>
  <c r="K17" i="210" s="1"/>
  <c r="X71" i="11"/>
  <c r="K23" i="210" s="1"/>
  <c r="X53" i="14"/>
  <c r="N5" i="210" s="1"/>
  <c r="W61" i="16"/>
  <c r="P38" i="210" s="1"/>
  <c r="W73" i="16"/>
  <c r="P50" i="210" s="1"/>
  <c r="W55" i="18"/>
  <c r="R32" i="210" s="1"/>
  <c r="W61" i="18"/>
  <c r="R38" i="210" s="1"/>
  <c r="W67" i="18"/>
  <c r="R44" i="210" s="1"/>
  <c r="W73" i="18"/>
  <c r="R50" i="210" s="1"/>
  <c r="W66" i="20"/>
  <c r="T43" i="210" s="1"/>
  <c r="W61" i="28"/>
  <c r="AB38" i="210" s="1"/>
  <c r="W73" i="28"/>
  <c r="AB50" i="210" s="1"/>
  <c r="X65" i="31"/>
  <c r="AE17" i="210" s="1"/>
  <c r="X72" i="34"/>
  <c r="AH24" i="210" s="1"/>
  <c r="X60" i="36"/>
  <c r="AJ12" i="210" s="1"/>
  <c r="X72" i="36"/>
  <c r="AJ24" i="210" s="1"/>
  <c r="Y51" i="2"/>
  <c r="B28" i="210" s="1"/>
  <c r="Y57" i="2"/>
  <c r="B34" i="210" s="1"/>
  <c r="Y63" i="2"/>
  <c r="B40" i="210" s="1"/>
  <c r="Y69" i="2"/>
  <c r="B46" i="210" s="1"/>
  <c r="X52" i="187"/>
  <c r="C4" i="210" s="1"/>
  <c r="X58" i="187"/>
  <c r="C10" i="210" s="1"/>
  <c r="X64" i="187"/>
  <c r="C16" i="210" s="1"/>
  <c r="X70" i="187"/>
  <c r="C22" i="210" s="1"/>
  <c r="Y52" i="188"/>
  <c r="D29" i="210" s="1"/>
  <c r="Y58" i="188"/>
  <c r="D35" i="210" s="1"/>
  <c r="Y64" i="188"/>
  <c r="D41" i="210" s="1"/>
  <c r="Y70" i="188"/>
  <c r="D47" i="210" s="1"/>
  <c r="X54" i="6"/>
  <c r="F6" i="210" s="1"/>
  <c r="X60" i="6"/>
  <c r="F12" i="210" s="1"/>
  <c r="X66" i="6"/>
  <c r="F18" i="210" s="1"/>
  <c r="X72" i="6"/>
  <c r="F24" i="210" s="1"/>
  <c r="W54" i="7"/>
  <c r="G31" i="210" s="1"/>
  <c r="W60" i="7"/>
  <c r="G37" i="210" s="1"/>
  <c r="W66" i="7"/>
  <c r="G43" i="210" s="1"/>
  <c r="W72" i="7"/>
  <c r="G49" i="210" s="1"/>
  <c r="W54" i="8"/>
  <c r="H31" i="210" s="1"/>
  <c r="W60" i="8"/>
  <c r="H37" i="210" s="1"/>
  <c r="W66" i="8"/>
  <c r="H43" i="210" s="1"/>
  <c r="W72" i="8"/>
  <c r="H49" i="210" s="1"/>
  <c r="W54" i="9"/>
  <c r="I31" i="210" s="1"/>
  <c r="W60" i="9"/>
  <c r="I37" i="210" s="1"/>
  <c r="W66" i="9"/>
  <c r="I43" i="210" s="1"/>
  <c r="W72" i="9"/>
  <c r="I49" i="210" s="1"/>
  <c r="W60" i="10"/>
  <c r="J37" i="210" s="1"/>
  <c r="W72" i="10"/>
  <c r="J49" i="210" s="1"/>
  <c r="X53" i="13"/>
  <c r="M5" i="210" s="1"/>
  <c r="X65" i="13"/>
  <c r="M17" i="210" s="1"/>
  <c r="X54" i="16"/>
  <c r="P6" i="210" s="1"/>
  <c r="X66" i="16"/>
  <c r="P18" i="210" s="1"/>
  <c r="X55" i="18"/>
  <c r="R7" i="210" s="1"/>
  <c r="X61" i="18"/>
  <c r="R13" i="210" s="1"/>
  <c r="X67" i="18"/>
  <c r="R19" i="210" s="1"/>
  <c r="W55" i="19"/>
  <c r="S32" i="210" s="1"/>
  <c r="W61" i="19"/>
  <c r="S38" i="210" s="1"/>
  <c r="W67" i="19"/>
  <c r="S44" i="210" s="1"/>
  <c r="W73" i="19"/>
  <c r="S50" i="210" s="1"/>
  <c r="W68" i="19"/>
  <c r="S45" i="210" s="1"/>
  <c r="X58" i="23"/>
  <c r="W10" i="210" s="1"/>
  <c r="X70" i="23"/>
  <c r="W22" i="210" s="1"/>
  <c r="W65" i="23"/>
  <c r="W42" i="210" s="1"/>
  <c r="W54" i="29"/>
  <c r="AC31" i="210" s="1"/>
  <c r="W60" i="29"/>
  <c r="AC37" i="210" s="1"/>
  <c r="W66" i="29"/>
  <c r="AC43" i="210" s="1"/>
  <c r="W72" i="29"/>
  <c r="AC49" i="210" s="1"/>
  <c r="W54" i="30"/>
  <c r="AD31" i="210" s="1"/>
  <c r="W60" i="30"/>
  <c r="AD37" i="210" s="1"/>
  <c r="W66" i="30"/>
  <c r="AD43" i="210" s="1"/>
  <c r="W72" i="30"/>
  <c r="AD49" i="210" s="1"/>
  <c r="W54" i="31"/>
  <c r="AE31" i="210" s="1"/>
  <c r="W60" i="31"/>
  <c r="AE37" i="210" s="1"/>
  <c r="W66" i="31"/>
  <c r="AE43" i="210" s="1"/>
  <c r="W72" i="31"/>
  <c r="AE49" i="210" s="1"/>
  <c r="W61" i="31"/>
  <c r="AE38" i="210" s="1"/>
  <c r="W67" i="31"/>
  <c r="AE44" i="210" s="1"/>
  <c r="W73" i="31"/>
  <c r="AE50" i="210" s="1"/>
  <c r="W54" i="32"/>
  <c r="AF31" i="210" s="1"/>
  <c r="W60" i="32"/>
  <c r="AF37" i="210" s="1"/>
  <c r="W66" i="32"/>
  <c r="AF43" i="210" s="1"/>
  <c r="W72" i="32"/>
  <c r="AF49" i="210" s="1"/>
  <c r="W53" i="35"/>
  <c r="AI30" i="210" s="1"/>
  <c r="W65" i="35"/>
  <c r="AI42" i="210" s="1"/>
  <c r="X63" i="38"/>
  <c r="AL15" i="210" s="1"/>
  <c r="X69" i="38"/>
  <c r="AL21" i="210" s="1"/>
  <c r="Z58" i="188"/>
  <c r="D10" i="210" s="1"/>
  <c r="Z64" i="188"/>
  <c r="D16" i="210" s="1"/>
  <c r="Z70" i="188"/>
  <c r="D22" i="210" s="1"/>
  <c r="X54" i="7"/>
  <c r="G6" i="210" s="1"/>
  <c r="X60" i="7"/>
  <c r="G12" i="210" s="1"/>
  <c r="X66" i="7"/>
  <c r="G18" i="210" s="1"/>
  <c r="X72" i="7"/>
  <c r="G24" i="210" s="1"/>
  <c r="X54" i="8"/>
  <c r="H6" i="210" s="1"/>
  <c r="X60" i="8"/>
  <c r="H12" i="210" s="1"/>
  <c r="X66" i="8"/>
  <c r="H18" i="210" s="1"/>
  <c r="X72" i="8"/>
  <c r="H24" i="210" s="1"/>
  <c r="X54" i="9"/>
  <c r="I6" i="210" s="1"/>
  <c r="X60" i="9"/>
  <c r="I12" i="210" s="1"/>
  <c r="X66" i="9"/>
  <c r="I18" i="210" s="1"/>
  <c r="X72" i="9"/>
  <c r="I24" i="210" s="1"/>
  <c r="W53" i="12"/>
  <c r="L30" i="210" s="1"/>
  <c r="W65" i="12"/>
  <c r="L42" i="210" s="1"/>
  <c r="W53" i="13"/>
  <c r="M30" i="210" s="1"/>
  <c r="W65" i="13"/>
  <c r="M42" i="210" s="1"/>
  <c r="X65" i="14"/>
  <c r="N17" i="210" s="1"/>
  <c r="X26" i="14"/>
  <c r="P14" i="1" s="1"/>
  <c r="W55" i="17"/>
  <c r="Q32" i="210" s="1"/>
  <c r="W61" i="17"/>
  <c r="Q38" i="210" s="1"/>
  <c r="W67" i="17"/>
  <c r="Q44" i="210" s="1"/>
  <c r="W73" i="17"/>
  <c r="Q50" i="210" s="1"/>
  <c r="W62" i="17"/>
  <c r="Q39" i="210" s="1"/>
  <c r="X55" i="19"/>
  <c r="S7" i="210" s="1"/>
  <c r="X61" i="19"/>
  <c r="S13" i="210" s="1"/>
  <c r="X67" i="19"/>
  <c r="S19" i="210" s="1"/>
  <c r="X73" i="19"/>
  <c r="S25" i="210" s="1"/>
  <c r="W61" i="20"/>
  <c r="T38" i="210" s="1"/>
  <c r="W73" i="20"/>
  <c r="T50" i="210" s="1"/>
  <c r="X66" i="21"/>
  <c r="U18" i="210" s="1"/>
  <c r="X26" i="24"/>
  <c r="P24" i="1" s="1"/>
  <c r="T2" i="29"/>
  <c r="X61" i="29"/>
  <c r="AC13" i="210" s="1"/>
  <c r="X73" i="29"/>
  <c r="AC25" i="210" s="1"/>
  <c r="X54" i="31"/>
  <c r="AE6" i="210" s="1"/>
  <c r="X60" i="31"/>
  <c r="AE12" i="210" s="1"/>
  <c r="X66" i="31"/>
  <c r="AE18" i="210" s="1"/>
  <c r="X72" i="31"/>
  <c r="AE24" i="210" s="1"/>
  <c r="X54" i="32"/>
  <c r="AF6" i="210" s="1"/>
  <c r="X60" i="32"/>
  <c r="AF12" i="210" s="1"/>
  <c r="X66" i="32"/>
  <c r="AF18" i="210" s="1"/>
  <c r="X72" i="32"/>
  <c r="AF24" i="210" s="1"/>
  <c r="X61" i="32"/>
  <c r="AF13" i="210" s="1"/>
  <c r="X67" i="32"/>
  <c r="AF19" i="210" s="1"/>
  <c r="X73" i="32"/>
  <c r="AF25" i="210" s="1"/>
  <c r="W54" i="33"/>
  <c r="AG31" i="210" s="1"/>
  <c r="W60" i="33"/>
  <c r="AG37" i="210" s="1"/>
  <c r="W66" i="33"/>
  <c r="AG43" i="210" s="1"/>
  <c r="W54" i="10"/>
  <c r="J31" i="210" s="1"/>
  <c r="W66" i="10"/>
  <c r="J43" i="210" s="1"/>
  <c r="X2" i="13"/>
  <c r="L13" i="1" s="1"/>
  <c r="X59" i="13"/>
  <c r="M11" i="210" s="1"/>
  <c r="X71" i="13"/>
  <c r="M23" i="210" s="1"/>
  <c r="X2" i="16"/>
  <c r="L16" i="1" s="1"/>
  <c r="X2" i="23"/>
  <c r="L23" i="1" s="1"/>
  <c r="W59" i="187"/>
  <c r="C36" i="210" s="1"/>
  <c r="W71" i="187"/>
  <c r="C48" i="210" s="1"/>
  <c r="X54" i="5"/>
  <c r="E6" i="210" s="1"/>
  <c r="X55" i="5"/>
  <c r="E7" i="210" s="1"/>
  <c r="X67" i="5"/>
  <c r="E19" i="210" s="1"/>
  <c r="W55" i="6"/>
  <c r="F32" i="210" s="1"/>
  <c r="W61" i="6"/>
  <c r="F38" i="210" s="1"/>
  <c r="W67" i="6"/>
  <c r="F44" i="210" s="1"/>
  <c r="W73" i="6"/>
  <c r="F50" i="210" s="1"/>
  <c r="X60" i="11"/>
  <c r="K12" i="210" s="1"/>
  <c r="X72" i="11"/>
  <c r="K24" i="210" s="1"/>
  <c r="W59" i="12"/>
  <c r="L36" i="210" s="1"/>
  <c r="W71" i="12"/>
  <c r="L48" i="210" s="1"/>
  <c r="W54" i="13"/>
  <c r="M31" i="210" s="1"/>
  <c r="W60" i="13"/>
  <c r="M37" i="210" s="1"/>
  <c r="W66" i="13"/>
  <c r="M43" i="210" s="1"/>
  <c r="W72" i="13"/>
  <c r="M49" i="210" s="1"/>
  <c r="X54" i="14"/>
  <c r="N6" i="210" s="1"/>
  <c r="X60" i="14"/>
  <c r="N12" i="210" s="1"/>
  <c r="X66" i="14"/>
  <c r="N18" i="210" s="1"/>
  <c r="X72" i="14"/>
  <c r="N24" i="210" s="1"/>
  <c r="X54" i="15"/>
  <c r="O6" i="210" s="1"/>
  <c r="X60" i="15"/>
  <c r="O12" i="210" s="1"/>
  <c r="X66" i="15"/>
  <c r="O18" i="210" s="1"/>
  <c r="X72" i="15"/>
  <c r="O24" i="210" s="1"/>
  <c r="W55" i="16"/>
  <c r="P32" i="210" s="1"/>
  <c r="W67" i="16"/>
  <c r="P44" i="210" s="1"/>
  <c r="W56" i="18"/>
  <c r="R33" i="210" s="1"/>
  <c r="W55" i="20"/>
  <c r="T32" i="210" s="1"/>
  <c r="W67" i="20"/>
  <c r="T44" i="210" s="1"/>
  <c r="X61" i="21"/>
  <c r="U13" i="210" s="1"/>
  <c r="X73" i="21"/>
  <c r="U25" i="210" s="1"/>
  <c r="T26" i="21"/>
  <c r="W53" i="23"/>
  <c r="W30" i="210" s="1"/>
  <c r="W59" i="23"/>
  <c r="W36" i="210" s="1"/>
  <c r="W71" i="23"/>
  <c r="W48" i="210" s="1"/>
  <c r="X51" i="24"/>
  <c r="X3" i="210" s="1"/>
  <c r="X57" i="24"/>
  <c r="X9" i="210" s="1"/>
  <c r="X63" i="24"/>
  <c r="X15" i="210" s="1"/>
  <c r="X69" i="24"/>
  <c r="X21" i="210" s="1"/>
  <c r="X56" i="25"/>
  <c r="Y8" i="210" s="1"/>
  <c r="X62" i="25"/>
  <c r="Y14" i="210" s="1"/>
  <c r="X68" i="25"/>
  <c r="Y20" i="210" s="1"/>
  <c r="T26" i="25"/>
  <c r="X55" i="27"/>
  <c r="AA7" i="210" s="1"/>
  <c r="X61" i="27"/>
  <c r="AA13" i="210" s="1"/>
  <c r="X73" i="27"/>
  <c r="AA25" i="210" s="1"/>
  <c r="X54" i="34"/>
  <c r="AH6" i="210" s="1"/>
  <c r="X60" i="34"/>
  <c r="AH12" i="210" s="1"/>
  <c r="X66" i="34"/>
  <c r="AH18" i="210" s="1"/>
  <c r="W52" i="38"/>
  <c r="AL29" i="210" s="1"/>
  <c r="W58" i="38"/>
  <c r="AL35" i="210" s="1"/>
  <c r="W64" i="38"/>
  <c r="AL41" i="210" s="1"/>
  <c r="W70" i="38"/>
  <c r="AL47" i="210" s="1"/>
  <c r="W64" i="41"/>
  <c r="AO41" i="210" s="1"/>
  <c r="Y52" i="2"/>
  <c r="B29" i="210" s="1"/>
  <c r="Y58" i="2"/>
  <c r="B35" i="210" s="1"/>
  <c r="Y64" i="2"/>
  <c r="B41" i="210" s="1"/>
  <c r="Y70" i="2"/>
  <c r="B47" i="210" s="1"/>
  <c r="X53" i="187"/>
  <c r="C5" i="210" s="1"/>
  <c r="X59" i="187"/>
  <c r="C11" i="210" s="1"/>
  <c r="X65" i="187"/>
  <c r="C17" i="210" s="1"/>
  <c r="X71" i="187"/>
  <c r="C23" i="210" s="1"/>
  <c r="X61" i="6"/>
  <c r="F13" i="210" s="1"/>
  <c r="W55" i="7"/>
  <c r="G32" i="210" s="1"/>
  <c r="W61" i="7"/>
  <c r="G38" i="210" s="1"/>
  <c r="W67" i="7"/>
  <c r="G44" i="210" s="1"/>
  <c r="W73" i="7"/>
  <c r="G50" i="210" s="1"/>
  <c r="W55" i="8"/>
  <c r="H32" i="210" s="1"/>
  <c r="W61" i="8"/>
  <c r="H38" i="210" s="1"/>
  <c r="W67" i="8"/>
  <c r="H44" i="210" s="1"/>
  <c r="W73" i="8"/>
  <c r="H50" i="210" s="1"/>
  <c r="W56" i="8"/>
  <c r="H33" i="210" s="1"/>
  <c r="W68" i="8"/>
  <c r="H45" i="210" s="1"/>
  <c r="W55" i="9"/>
  <c r="I32" i="210" s="1"/>
  <c r="W61" i="9"/>
  <c r="I38" i="210" s="1"/>
  <c r="W67" i="9"/>
  <c r="I44" i="210" s="1"/>
  <c r="W73" i="9"/>
  <c r="I50" i="210" s="1"/>
  <c r="W55" i="10"/>
  <c r="J32" i="210" s="1"/>
  <c r="W61" i="10"/>
  <c r="J38" i="210" s="1"/>
  <c r="W73" i="10"/>
  <c r="J50" i="210" s="1"/>
  <c r="X54" i="13"/>
  <c r="M6" i="210" s="1"/>
  <c r="X60" i="13"/>
  <c r="M12" i="210" s="1"/>
  <c r="X66" i="13"/>
  <c r="M18" i="210" s="1"/>
  <c r="X72" i="13"/>
  <c r="M24" i="210" s="1"/>
  <c r="W60" i="15"/>
  <c r="O37" i="210" s="1"/>
  <c r="W72" i="15"/>
  <c r="O49" i="210" s="1"/>
  <c r="X55" i="16"/>
  <c r="P7" i="210" s="1"/>
  <c r="X61" i="16"/>
  <c r="P13" i="210" s="1"/>
  <c r="X67" i="16"/>
  <c r="P19" i="210" s="1"/>
  <c r="X73" i="16"/>
  <c r="P25" i="210" s="1"/>
  <c r="X56" i="18"/>
  <c r="R8" i="210" s="1"/>
  <c r="X62" i="18"/>
  <c r="R14" i="210" s="1"/>
  <c r="X68" i="18"/>
  <c r="R20" i="210" s="1"/>
  <c r="T26" i="18"/>
  <c r="W56" i="19"/>
  <c r="S33" i="210" s="1"/>
  <c r="X53" i="23"/>
  <c r="W5" i="210" s="1"/>
  <c r="X59" i="23"/>
  <c r="W11" i="210" s="1"/>
  <c r="X65" i="23"/>
  <c r="W17" i="210" s="1"/>
  <c r="X71" i="23"/>
  <c r="W23" i="210" s="1"/>
  <c r="X55" i="28"/>
  <c r="AB7" i="210" s="1"/>
  <c r="X61" i="28"/>
  <c r="AB13" i="210" s="1"/>
  <c r="X73" i="28"/>
  <c r="AB25" i="210" s="1"/>
  <c r="W61" i="29"/>
  <c r="AC38" i="210" s="1"/>
  <c r="W73" i="29"/>
  <c r="AC50" i="210" s="1"/>
  <c r="W55" i="30"/>
  <c r="AD32" i="210" s="1"/>
  <c r="W61" i="30"/>
  <c r="AD38" i="210" s="1"/>
  <c r="W67" i="30"/>
  <c r="AD44" i="210" s="1"/>
  <c r="W73" i="30"/>
  <c r="AD50" i="210" s="1"/>
  <c r="W55" i="31"/>
  <c r="AE32" i="210" s="1"/>
  <c r="W55" i="32"/>
  <c r="AF32" i="210" s="1"/>
  <c r="W61" i="32"/>
  <c r="AF38" i="210" s="1"/>
  <c r="W67" i="32"/>
  <c r="AF44" i="210" s="1"/>
  <c r="W73" i="32"/>
  <c r="AF50" i="210" s="1"/>
  <c r="W56" i="32"/>
  <c r="AF33" i="210" s="1"/>
  <c r="W54" i="34"/>
  <c r="AH31" i="210" s="1"/>
  <c r="W54" i="35"/>
  <c r="AI31" i="210" s="1"/>
  <c r="W60" i="35"/>
  <c r="AI37" i="210" s="1"/>
  <c r="W66" i="35"/>
  <c r="AI43" i="210" s="1"/>
  <c r="W72" i="35"/>
  <c r="AI49" i="210" s="1"/>
  <c r="X58" i="38"/>
  <c r="AL10" i="210" s="1"/>
  <c r="W55" i="5"/>
  <c r="E32" i="210" s="1"/>
  <c r="W61" i="5"/>
  <c r="E38" i="210" s="1"/>
  <c r="W73" i="5"/>
  <c r="E50" i="210" s="1"/>
  <c r="W67" i="10"/>
  <c r="J44" i="210" s="1"/>
  <c r="W55" i="11"/>
  <c r="K32" i="210" s="1"/>
  <c r="W61" i="11"/>
  <c r="K38" i="210" s="1"/>
  <c r="W67" i="11"/>
  <c r="K44" i="210" s="1"/>
  <c r="W73" i="11"/>
  <c r="K50" i="210" s="1"/>
  <c r="X54" i="12"/>
  <c r="L6" i="210" s="1"/>
  <c r="X60" i="12"/>
  <c r="L12" i="210" s="1"/>
  <c r="X66" i="12"/>
  <c r="L18" i="210" s="1"/>
  <c r="X72" i="12"/>
  <c r="L24" i="210" s="1"/>
  <c r="W55" i="14"/>
  <c r="N32" i="210" s="1"/>
  <c r="W61" i="14"/>
  <c r="N38" i="210" s="1"/>
  <c r="W67" i="14"/>
  <c r="N44" i="210" s="1"/>
  <c r="W73" i="14"/>
  <c r="N50" i="210" s="1"/>
  <c r="W55" i="15"/>
  <c r="O32" i="210" s="1"/>
  <c r="W61" i="15"/>
  <c r="O38" i="210" s="1"/>
  <c r="W67" i="15"/>
  <c r="O44" i="210" s="1"/>
  <c r="W73" i="15"/>
  <c r="O50" i="210" s="1"/>
  <c r="X56" i="17"/>
  <c r="Q8" i="210" s="1"/>
  <c r="X62" i="17"/>
  <c r="Q14" i="210" s="1"/>
  <c r="X68" i="17"/>
  <c r="Q20" i="210" s="1"/>
  <c r="T26" i="17"/>
  <c r="X26" i="18"/>
  <c r="P18" i="1" s="1"/>
  <c r="X56" i="20"/>
  <c r="T8" i="210" s="1"/>
  <c r="X68" i="20"/>
  <c r="T20" i="210" s="1"/>
  <c r="W56" i="21"/>
  <c r="U33" i="210" s="1"/>
  <c r="W62" i="21"/>
  <c r="U39" i="210" s="1"/>
  <c r="W68" i="21"/>
  <c r="U45" i="210" s="1"/>
  <c r="W57" i="21"/>
  <c r="U34" i="210" s="1"/>
  <c r="W52" i="24"/>
  <c r="X29" i="210" s="1"/>
  <c r="W58" i="24"/>
  <c r="X35" i="210" s="1"/>
  <c r="W64" i="24"/>
  <c r="X41" i="210" s="1"/>
  <c r="W70" i="24"/>
  <c r="X47" i="210" s="1"/>
  <c r="W51" i="25"/>
  <c r="Y28" i="210" s="1"/>
  <c r="W57" i="25"/>
  <c r="Y34" i="210" s="1"/>
  <c r="W63" i="25"/>
  <c r="Y40" i="210" s="1"/>
  <c r="W69" i="25"/>
  <c r="Y46" i="210" s="1"/>
  <c r="W58" i="25"/>
  <c r="Y35" i="210" s="1"/>
  <c r="W70" i="25"/>
  <c r="Y47" i="210" s="1"/>
  <c r="V26" i="1"/>
  <c r="X56" i="26"/>
  <c r="Z8" i="210" s="1"/>
  <c r="X62" i="26"/>
  <c r="Z14" i="210" s="1"/>
  <c r="X68" i="26"/>
  <c r="Z20" i="210" s="1"/>
  <c r="T26" i="26"/>
  <c r="W56" i="27"/>
  <c r="AA33" i="210" s="1"/>
  <c r="W62" i="27"/>
  <c r="AA39" i="210" s="1"/>
  <c r="W68" i="27"/>
  <c r="AA45" i="210" s="1"/>
  <c r="X67" i="28"/>
  <c r="AB19" i="210" s="1"/>
  <c r="X55" i="33"/>
  <c r="AG7" i="210" s="1"/>
  <c r="X61" i="33"/>
  <c r="AG13" i="210" s="1"/>
  <c r="X67" i="33"/>
  <c r="AG19" i="210" s="1"/>
  <c r="X73" i="33"/>
  <c r="AG25" i="210" s="1"/>
  <c r="W55" i="34"/>
  <c r="AH32" i="210" s="1"/>
  <c r="W61" i="34"/>
  <c r="AH38" i="210" s="1"/>
  <c r="W67" i="34"/>
  <c r="AH44" i="210" s="1"/>
  <c r="W73" i="34"/>
  <c r="AH50" i="210" s="1"/>
  <c r="X51" i="36"/>
  <c r="AJ3" i="210" s="1"/>
  <c r="X2" i="38"/>
  <c r="L38" i="1" s="1"/>
  <c r="X71" i="38"/>
  <c r="AL23" i="210" s="1"/>
  <c r="W54" i="187"/>
  <c r="C31" i="210" s="1"/>
  <c r="W60" i="187"/>
  <c r="C37" i="210" s="1"/>
  <c r="W66" i="187"/>
  <c r="C43" i="210" s="1"/>
  <c r="W72" i="187"/>
  <c r="C49" i="210" s="1"/>
  <c r="Z65" i="188"/>
  <c r="D17" i="210" s="1"/>
  <c r="Z71" i="188"/>
  <c r="D23" i="210" s="1"/>
  <c r="X73" i="5"/>
  <c r="E25" i="210" s="1"/>
  <c r="W62" i="6"/>
  <c r="F39" i="210" s="1"/>
  <c r="X55" i="11"/>
  <c r="K7" i="210" s="1"/>
  <c r="X61" i="11"/>
  <c r="K13" i="210" s="1"/>
  <c r="X73" i="11"/>
  <c r="K25" i="210" s="1"/>
  <c r="W55" i="13"/>
  <c r="M32" i="210" s="1"/>
  <c r="W61" i="13"/>
  <c r="M38" i="210" s="1"/>
  <c r="W67" i="13"/>
  <c r="M44" i="210" s="1"/>
  <c r="W73" i="13"/>
  <c r="M50" i="210" s="1"/>
  <c r="X55" i="14"/>
  <c r="N7" i="210" s="1"/>
  <c r="X61" i="14"/>
  <c r="N13" i="210" s="1"/>
  <c r="X67" i="14"/>
  <c r="N19" i="210" s="1"/>
  <c r="X73" i="14"/>
  <c r="N25" i="210" s="1"/>
  <c r="X55" i="15"/>
  <c r="O7" i="210" s="1"/>
  <c r="X61" i="15"/>
  <c r="O13" i="210" s="1"/>
  <c r="X67" i="15"/>
  <c r="O19" i="210" s="1"/>
  <c r="X73" i="15"/>
  <c r="O25" i="210" s="1"/>
  <c r="W56" i="16"/>
  <c r="P33" i="210" s="1"/>
  <c r="W62" i="16"/>
  <c r="P39" i="210" s="1"/>
  <c r="W68" i="16"/>
  <c r="P45" i="210" s="1"/>
  <c r="W51" i="18"/>
  <c r="R28" i="210" s="1"/>
  <c r="W57" i="18"/>
  <c r="R34" i="210" s="1"/>
  <c r="W63" i="18"/>
  <c r="R40" i="210" s="1"/>
  <c r="W69" i="18"/>
  <c r="R46" i="210" s="1"/>
  <c r="X26" i="19"/>
  <c r="P19" i="1" s="1"/>
  <c r="X56" i="21"/>
  <c r="U8" i="210" s="1"/>
  <c r="X62" i="21"/>
  <c r="U14" i="210" s="1"/>
  <c r="X68" i="21"/>
  <c r="U20" i="210" s="1"/>
  <c r="W61" i="22"/>
  <c r="V38" i="210" s="1"/>
  <c r="W54" i="23"/>
  <c r="W31" i="210" s="1"/>
  <c r="W60" i="23"/>
  <c r="W37" i="210" s="1"/>
  <c r="W66" i="23"/>
  <c r="W43" i="210" s="1"/>
  <c r="W72" i="23"/>
  <c r="W49" i="210" s="1"/>
  <c r="X58" i="24"/>
  <c r="X10" i="210" s="1"/>
  <c r="X65" i="24"/>
  <c r="X17" i="210" s="1"/>
  <c r="X51" i="25"/>
  <c r="Y3" i="210" s="1"/>
  <c r="X57" i="25"/>
  <c r="Y9" i="210" s="1"/>
  <c r="X63" i="25"/>
  <c r="Y15" i="210" s="1"/>
  <c r="X69" i="25"/>
  <c r="Y21" i="210" s="1"/>
  <c r="W62" i="26"/>
  <c r="Z39" i="210" s="1"/>
  <c r="X56" i="27"/>
  <c r="AA8" i="210" s="1"/>
  <c r="X68" i="27"/>
  <c r="AA20" i="210" s="1"/>
  <c r="W62" i="28"/>
  <c r="AB39" i="210" s="1"/>
  <c r="X55" i="34"/>
  <c r="AH7" i="210" s="1"/>
  <c r="X61" i="34"/>
  <c r="AH13" i="210" s="1"/>
  <c r="X67" i="34"/>
  <c r="AH19" i="210" s="1"/>
  <c r="X73" i="34"/>
  <c r="AH25" i="210" s="1"/>
  <c r="X54" i="35"/>
  <c r="AI6" i="210" s="1"/>
  <c r="X55" i="36"/>
  <c r="AJ7" i="210" s="1"/>
  <c r="X67" i="36"/>
  <c r="AJ19" i="210" s="1"/>
  <c r="X56" i="36"/>
  <c r="AJ8" i="210" s="1"/>
  <c r="X62" i="36"/>
  <c r="AJ14" i="210" s="1"/>
  <c r="X61" i="37"/>
  <c r="AK13" i="210" s="1"/>
  <c r="X67" i="37"/>
  <c r="AK19" i="210" s="1"/>
  <c r="X73" i="37"/>
  <c r="AK25" i="210" s="1"/>
  <c r="W53" i="38"/>
  <c r="AL30" i="210" s="1"/>
  <c r="W59" i="38"/>
  <c r="AL36" i="210" s="1"/>
  <c r="W65" i="38"/>
  <c r="AL42" i="210" s="1"/>
  <c r="W71" i="38"/>
  <c r="AL48" i="210" s="1"/>
  <c r="W53" i="41"/>
  <c r="AO30" i="210" s="1"/>
  <c r="W59" i="41"/>
  <c r="AO36" i="210" s="1"/>
  <c r="W71" i="41"/>
  <c r="AO48" i="210" s="1"/>
  <c r="Y53" i="2"/>
  <c r="B30" i="210" s="1"/>
  <c r="Y59" i="2"/>
  <c r="B36" i="210" s="1"/>
  <c r="Y65" i="2"/>
  <c r="B42" i="210" s="1"/>
  <c r="Y71" i="2"/>
  <c r="B48" i="210" s="1"/>
  <c r="X54" i="187"/>
  <c r="C6" i="210" s="1"/>
  <c r="X60" i="187"/>
  <c r="C12" i="210" s="1"/>
  <c r="X66" i="187"/>
  <c r="C18" i="210" s="1"/>
  <c r="X72" i="187"/>
  <c r="C24" i="210" s="1"/>
  <c r="Y54" i="188"/>
  <c r="D31" i="210" s="1"/>
  <c r="Y60" i="188"/>
  <c r="D37" i="210" s="1"/>
  <c r="Y66" i="188"/>
  <c r="D43" i="210" s="1"/>
  <c r="Y72" i="188"/>
  <c r="D49" i="210" s="1"/>
  <c r="X56" i="6"/>
  <c r="F8" i="210" s="1"/>
  <c r="X62" i="6"/>
  <c r="F14" i="210" s="1"/>
  <c r="X68" i="6"/>
  <c r="F20" i="210" s="1"/>
  <c r="T26" i="6"/>
  <c r="V8" i="1"/>
  <c r="W62" i="8"/>
  <c r="H39" i="210" s="1"/>
  <c r="W56" i="9"/>
  <c r="I33" i="210" s="1"/>
  <c r="W62" i="9"/>
  <c r="I39" i="210" s="1"/>
  <c r="W68" i="9"/>
  <c r="I45" i="210" s="1"/>
  <c r="W56" i="10"/>
  <c r="J33" i="210" s="1"/>
  <c r="W62" i="10"/>
  <c r="J39" i="210" s="1"/>
  <c r="W68" i="10"/>
  <c r="J45" i="210" s="1"/>
  <c r="X55" i="13"/>
  <c r="M7" i="210" s="1"/>
  <c r="X61" i="13"/>
  <c r="M13" i="210" s="1"/>
  <c r="X67" i="13"/>
  <c r="M19" i="210" s="1"/>
  <c r="X73" i="13"/>
  <c r="M25" i="210" s="1"/>
  <c r="X56" i="16"/>
  <c r="P8" i="210" s="1"/>
  <c r="X62" i="16"/>
  <c r="P14" i="210" s="1"/>
  <c r="X68" i="16"/>
  <c r="P20" i="210" s="1"/>
  <c r="T26" i="16"/>
  <c r="X26" i="17"/>
  <c r="P17" i="1" s="1"/>
  <c r="T2" i="18"/>
  <c r="X57" i="18"/>
  <c r="R9" i="210" s="1"/>
  <c r="X63" i="18"/>
  <c r="R15" i="210" s="1"/>
  <c r="X69" i="18"/>
  <c r="R21" i="210" s="1"/>
  <c r="W51" i="19"/>
  <c r="S28" i="210" s="1"/>
  <c r="W57" i="19"/>
  <c r="S34" i="210" s="1"/>
  <c r="W63" i="19"/>
  <c r="S40" i="210" s="1"/>
  <c r="W69" i="19"/>
  <c r="S46" i="210" s="1"/>
  <c r="X54" i="23"/>
  <c r="W6" i="210" s="1"/>
  <c r="X66" i="23"/>
  <c r="W18" i="210" s="1"/>
  <c r="X26" i="26"/>
  <c r="P26" i="1" s="1"/>
  <c r="X56" i="28"/>
  <c r="AB8" i="210" s="1"/>
  <c r="X62" i="28"/>
  <c r="AB14" i="210" s="1"/>
  <c r="X68" i="28"/>
  <c r="AB20" i="210" s="1"/>
  <c r="T26" i="28"/>
  <c r="W56" i="29"/>
  <c r="AC33" i="210" s="1"/>
  <c r="W62" i="29"/>
  <c r="AC39" i="210" s="1"/>
  <c r="W68" i="29"/>
  <c r="AC45" i="210" s="1"/>
  <c r="W62" i="30"/>
  <c r="AD39" i="210" s="1"/>
  <c r="W62" i="32"/>
  <c r="AF39" i="210" s="1"/>
  <c r="W55" i="35"/>
  <c r="AI32" i="210" s="1"/>
  <c r="W61" i="35"/>
  <c r="AI38" i="210" s="1"/>
  <c r="W67" i="35"/>
  <c r="AI44" i="210" s="1"/>
  <c r="X53" i="38"/>
  <c r="AL5" i="210" s="1"/>
  <c r="X59" i="38"/>
  <c r="AL11" i="210" s="1"/>
  <c r="X65" i="38"/>
  <c r="AL17" i="210" s="1"/>
  <c r="Z54" i="188"/>
  <c r="D6" i="210" s="1"/>
  <c r="Z60" i="188"/>
  <c r="D12" i="210" s="1"/>
  <c r="Z66" i="188"/>
  <c r="D18" i="210" s="1"/>
  <c r="Z72" i="188"/>
  <c r="D24" i="210" s="1"/>
  <c r="X62" i="7"/>
  <c r="G14" i="210" s="1"/>
  <c r="T26" i="7"/>
  <c r="T26" i="8"/>
  <c r="X62" i="9"/>
  <c r="I14" i="210" s="1"/>
  <c r="X56" i="10"/>
  <c r="J8" i="210" s="1"/>
  <c r="X62" i="10"/>
  <c r="J14" i="210" s="1"/>
  <c r="X68" i="10"/>
  <c r="J20" i="210" s="1"/>
  <c r="W55" i="12"/>
  <c r="L32" i="210" s="1"/>
  <c r="W61" i="12"/>
  <c r="L38" i="210" s="1"/>
  <c r="W67" i="12"/>
  <c r="L44" i="210" s="1"/>
  <c r="W73" i="12"/>
  <c r="L50" i="210" s="1"/>
  <c r="W51" i="17"/>
  <c r="Q28" i="210" s="1"/>
  <c r="W57" i="17"/>
  <c r="Q34" i="210" s="1"/>
  <c r="W63" i="17"/>
  <c r="Q40" i="210" s="1"/>
  <c r="W69" i="17"/>
  <c r="Q46" i="210" s="1"/>
  <c r="T2" i="19"/>
  <c r="X57" i="19"/>
  <c r="S9" i="210" s="1"/>
  <c r="X63" i="19"/>
  <c r="S15" i="210" s="1"/>
  <c r="X69" i="19"/>
  <c r="S21" i="210" s="1"/>
  <c r="W57" i="20"/>
  <c r="T34" i="210" s="1"/>
  <c r="W69" i="20"/>
  <c r="T46" i="210" s="1"/>
  <c r="X26" i="21"/>
  <c r="P21" i="1" s="1"/>
  <c r="W56" i="22"/>
  <c r="V33" i="210" s="1"/>
  <c r="W62" i="22"/>
  <c r="V39" i="210" s="1"/>
  <c r="W68" i="22"/>
  <c r="V45" i="210" s="1"/>
  <c r="X70" i="24"/>
  <c r="X22" i="210" s="1"/>
  <c r="W51" i="26"/>
  <c r="Z28" i="210" s="1"/>
  <c r="W57" i="26"/>
  <c r="Z34" i="210" s="1"/>
  <c r="W63" i="26"/>
  <c r="Z40" i="210" s="1"/>
  <c r="W69" i="26"/>
  <c r="Z46" i="210" s="1"/>
  <c r="W58" i="26"/>
  <c r="Z35" i="210" s="1"/>
  <c r="X62" i="27"/>
  <c r="AA14" i="210" s="1"/>
  <c r="X26" i="27"/>
  <c r="P27" i="1" s="1"/>
  <c r="W56" i="28"/>
  <c r="AB33" i="210" s="1"/>
  <c r="X62" i="29"/>
  <c r="AC14" i="210" s="1"/>
  <c r="X56" i="30"/>
  <c r="AD8" i="210" s="1"/>
  <c r="X62" i="30"/>
  <c r="AD14" i="210" s="1"/>
  <c r="X68" i="30"/>
  <c r="AD20" i="210" s="1"/>
  <c r="T26" i="30"/>
  <c r="X62" i="31"/>
  <c r="AE14" i="210" s="1"/>
  <c r="T26" i="32"/>
  <c r="W56" i="33"/>
  <c r="AG33" i="210" s="1"/>
  <c r="W62" i="33"/>
  <c r="AG39" i="210" s="1"/>
  <c r="W68" i="33"/>
  <c r="AG45" i="210" s="1"/>
  <c r="X55" i="35"/>
  <c r="AI7" i="210" s="1"/>
  <c r="X67" i="35"/>
  <c r="AI19" i="210" s="1"/>
  <c r="X61" i="36"/>
  <c r="AJ13" i="210" s="1"/>
  <c r="X73" i="36"/>
  <c r="AJ25" i="210" s="1"/>
  <c r="X26" i="187"/>
  <c r="T2" i="17"/>
  <c r="X58" i="17"/>
  <c r="Q10" i="210" s="1"/>
  <c r="X70" i="17"/>
  <c r="Q22" i="210" s="1"/>
  <c r="T2" i="20"/>
  <c r="T26" i="20"/>
  <c r="W59" i="24"/>
  <c r="X36" i="210" s="1"/>
  <c r="W71" i="24"/>
  <c r="X48" i="210" s="1"/>
  <c r="W54" i="24"/>
  <c r="X31" i="210" s="1"/>
  <c r="W66" i="24"/>
  <c r="X43" i="210" s="1"/>
  <c r="W52" i="25"/>
  <c r="Y29" i="210" s="1"/>
  <c r="W64" i="25"/>
  <c r="Y41" i="210" s="1"/>
  <c r="X51" i="26"/>
  <c r="Z3" i="210" s="1"/>
  <c r="X57" i="26"/>
  <c r="Z9" i="210" s="1"/>
  <c r="X63" i="26"/>
  <c r="Z15" i="210" s="1"/>
  <c r="X69" i="26"/>
  <c r="Z21" i="210" s="1"/>
  <c r="X58" i="26"/>
  <c r="Z10" i="210" s="1"/>
  <c r="X70" i="26"/>
  <c r="Z22" i="210" s="1"/>
  <c r="W51" i="27"/>
  <c r="AA28" i="210" s="1"/>
  <c r="W57" i="27"/>
  <c r="AA34" i="210" s="1"/>
  <c r="W63" i="27"/>
  <c r="AA40" i="210" s="1"/>
  <c r="W69" i="27"/>
  <c r="AA46" i="210" s="1"/>
  <c r="X26" i="28"/>
  <c r="P28" i="1" s="1"/>
  <c r="X63" i="33"/>
  <c r="AG15" i="210" s="1"/>
  <c r="W62" i="37"/>
  <c r="AK39" i="210" s="1"/>
  <c r="W68" i="37"/>
  <c r="AK45" i="210" s="1"/>
  <c r="Z26" i="188"/>
  <c r="X56" i="5"/>
  <c r="E8" i="210" s="1"/>
  <c r="X62" i="5"/>
  <c r="E14" i="210" s="1"/>
  <c r="X68" i="5"/>
  <c r="E20" i="210" s="1"/>
  <c r="W51" i="6"/>
  <c r="F28" i="210" s="1"/>
  <c r="W57" i="6"/>
  <c r="F34" i="210" s="1"/>
  <c r="W63" i="6"/>
  <c r="F40" i="210" s="1"/>
  <c r="W69" i="6"/>
  <c r="F46" i="210" s="1"/>
  <c r="X62" i="8"/>
  <c r="H14" i="210" s="1"/>
  <c r="X26" i="8"/>
  <c r="X26" i="9"/>
  <c r="X56" i="11"/>
  <c r="K8" i="210" s="1"/>
  <c r="X62" i="11"/>
  <c r="K14" i="210" s="1"/>
  <c r="X68" i="11"/>
  <c r="K20" i="210" s="1"/>
  <c r="W56" i="13"/>
  <c r="M33" i="210" s="1"/>
  <c r="W62" i="13"/>
  <c r="M39" i="210" s="1"/>
  <c r="W68" i="13"/>
  <c r="M45" i="210" s="1"/>
  <c r="X56" i="14"/>
  <c r="N8" i="210" s="1"/>
  <c r="X62" i="14"/>
  <c r="N14" i="210" s="1"/>
  <c r="X68" i="14"/>
  <c r="N20" i="210" s="1"/>
  <c r="T26" i="14"/>
  <c r="X56" i="15"/>
  <c r="O8" i="210" s="1"/>
  <c r="X62" i="15"/>
  <c r="O14" i="210" s="1"/>
  <c r="X68" i="15"/>
  <c r="O20" i="210" s="1"/>
  <c r="T26" i="15"/>
  <c r="W51" i="16"/>
  <c r="P28" i="210" s="1"/>
  <c r="W57" i="16"/>
  <c r="P34" i="210" s="1"/>
  <c r="W63" i="16"/>
  <c r="P40" i="210" s="1"/>
  <c r="W69" i="16"/>
  <c r="P46" i="210" s="1"/>
  <c r="W70" i="16"/>
  <c r="P47" i="210" s="1"/>
  <c r="W52" i="18"/>
  <c r="R29" i="210" s="1"/>
  <c r="W58" i="18"/>
  <c r="R35" i="210" s="1"/>
  <c r="W64" i="18"/>
  <c r="R41" i="210" s="1"/>
  <c r="W70" i="18"/>
  <c r="R47" i="210" s="1"/>
  <c r="X2" i="19"/>
  <c r="L19" i="1" s="1"/>
  <c r="X57" i="21"/>
  <c r="U9" i="210" s="1"/>
  <c r="X69" i="21"/>
  <c r="U21" i="210" s="1"/>
  <c r="W55" i="23"/>
  <c r="W32" i="210" s="1"/>
  <c r="W61" i="23"/>
  <c r="W38" i="210" s="1"/>
  <c r="W67" i="23"/>
  <c r="W44" i="210" s="1"/>
  <c r="W73" i="23"/>
  <c r="W50" i="210" s="1"/>
  <c r="X53" i="24"/>
  <c r="X5" i="210" s="1"/>
  <c r="X59" i="24"/>
  <c r="X11" i="210" s="1"/>
  <c r="X71" i="24"/>
  <c r="X23" i="210" s="1"/>
  <c r="X52" i="25"/>
  <c r="Y4" i="210" s="1"/>
  <c r="X58" i="25"/>
  <c r="Y10" i="210" s="1"/>
  <c r="X64" i="25"/>
  <c r="Y16" i="210" s="1"/>
  <c r="X70" i="25"/>
  <c r="Y22" i="210" s="1"/>
  <c r="T2" i="27"/>
  <c r="X57" i="27"/>
  <c r="AA9" i="210" s="1"/>
  <c r="X63" i="27"/>
  <c r="AA15" i="210" s="1"/>
  <c r="X69" i="27"/>
  <c r="AA21" i="210" s="1"/>
  <c r="T26" i="27"/>
  <c r="W51" i="28"/>
  <c r="AB28" i="210" s="1"/>
  <c r="W57" i="28"/>
  <c r="AB34" i="210" s="1"/>
  <c r="W63" i="28"/>
  <c r="AB40" i="210" s="1"/>
  <c r="W69" i="28"/>
  <c r="AB46" i="210" s="1"/>
  <c r="X56" i="29"/>
  <c r="AC8" i="210" s="1"/>
  <c r="X68" i="29"/>
  <c r="AC20" i="210" s="1"/>
  <c r="X26" i="29"/>
  <c r="P29" i="1" s="1"/>
  <c r="X26" i="31"/>
  <c r="P31" i="1" s="1"/>
  <c r="X62" i="32"/>
  <c r="AF14" i="210" s="1"/>
  <c r="X26" i="32"/>
  <c r="P32" i="1" s="1"/>
  <c r="X56" i="34"/>
  <c r="AH8" i="210" s="1"/>
  <c r="X62" i="34"/>
  <c r="AH14" i="210" s="1"/>
  <c r="X68" i="34"/>
  <c r="AH20" i="210" s="1"/>
  <c r="X56" i="37"/>
  <c r="AK8" i="210" s="1"/>
  <c r="X62" i="37"/>
  <c r="AK14" i="210" s="1"/>
  <c r="X68" i="37"/>
  <c r="AK20" i="210" s="1"/>
  <c r="W54" i="38"/>
  <c r="AL31" i="210" s="1"/>
  <c r="W60" i="38"/>
  <c r="AL37" i="210" s="1"/>
  <c r="W66" i="38"/>
  <c r="AL43" i="210" s="1"/>
  <c r="W72" i="38"/>
  <c r="AL49" i="210" s="1"/>
  <c r="X62" i="136"/>
  <c r="BG14" i="210" s="1"/>
  <c r="W51" i="42"/>
  <c r="AP28" i="210" s="1"/>
  <c r="W57" i="42"/>
  <c r="AP34" i="210" s="1"/>
  <c r="W63" i="42"/>
  <c r="AP40" i="210" s="1"/>
  <c r="W69" i="42"/>
  <c r="AP46" i="210" s="1"/>
  <c r="X52" i="51"/>
  <c r="AY4" i="210" s="1"/>
  <c r="X58" i="51"/>
  <c r="AY10" i="210" s="1"/>
  <c r="X64" i="51"/>
  <c r="AY16" i="210" s="1"/>
  <c r="X70" i="51"/>
  <c r="AY22" i="210" s="1"/>
  <c r="X51" i="52"/>
  <c r="AZ3" i="210" s="1"/>
  <c r="X57" i="52"/>
  <c r="AZ9" i="210" s="1"/>
  <c r="X63" i="52"/>
  <c r="AZ15" i="210" s="1"/>
  <c r="T2" i="42"/>
  <c r="X57" i="42"/>
  <c r="AP9" i="210" s="1"/>
  <c r="X69" i="42"/>
  <c r="AP21" i="210" s="1"/>
  <c r="X55" i="43"/>
  <c r="AQ7" i="210" s="1"/>
  <c r="X61" i="43"/>
  <c r="AQ13" i="210" s="1"/>
  <c r="X67" i="43"/>
  <c r="AQ19" i="210" s="1"/>
  <c r="X73" i="43"/>
  <c r="AQ25" i="210" s="1"/>
  <c r="W60" i="44"/>
  <c r="AR37" i="210" s="1"/>
  <c r="W66" i="44"/>
  <c r="AR43" i="210" s="1"/>
  <c r="W72" i="44"/>
  <c r="AR49" i="210" s="1"/>
  <c r="W59" i="45"/>
  <c r="AS36" i="210" s="1"/>
  <c r="W71" i="45"/>
  <c r="AS48" i="210" s="1"/>
  <c r="X52" i="46"/>
  <c r="AT4" i="210" s="1"/>
  <c r="X58" i="46"/>
  <c r="AT10" i="210" s="1"/>
  <c r="X64" i="46"/>
  <c r="AT16" i="210" s="1"/>
  <c r="X70" i="46"/>
  <c r="AT22" i="210" s="1"/>
  <c r="X57" i="47"/>
  <c r="AU9" i="210" s="1"/>
  <c r="X63" i="47"/>
  <c r="AU15" i="210" s="1"/>
  <c r="X69" i="47"/>
  <c r="AU21" i="210" s="1"/>
  <c r="X61" i="49"/>
  <c r="AW13" i="210" s="1"/>
  <c r="X67" i="49"/>
  <c r="AW19" i="210" s="1"/>
  <c r="X73" i="49"/>
  <c r="AW25" i="210" s="1"/>
  <c r="W60" i="50"/>
  <c r="AX37" i="210" s="1"/>
  <c r="W72" i="50"/>
  <c r="AX49" i="210" s="1"/>
  <c r="T26" i="52"/>
  <c r="W56" i="53"/>
  <c r="BA33" i="210" s="1"/>
  <c r="W62" i="53"/>
  <c r="BA39" i="210" s="1"/>
  <c r="W68" i="53"/>
  <c r="BA45" i="210" s="1"/>
  <c r="X53" i="91"/>
  <c r="BC5" i="210" s="1"/>
  <c r="X59" i="91"/>
  <c r="BC11" i="210" s="1"/>
  <c r="X65" i="91"/>
  <c r="BC17" i="210" s="1"/>
  <c r="X71" i="91"/>
  <c r="BC23" i="210" s="1"/>
  <c r="W52" i="93"/>
  <c r="BE29" i="210" s="1"/>
  <c r="W64" i="93"/>
  <c r="BE41" i="210" s="1"/>
  <c r="X56" i="135"/>
  <c r="BF8" i="210" s="1"/>
  <c r="X26" i="135"/>
  <c r="P58" i="1" s="1"/>
  <c r="X55" i="140"/>
  <c r="BH7" i="210" s="1"/>
  <c r="X67" i="140"/>
  <c r="BH19" i="210" s="1"/>
  <c r="X54" i="189"/>
  <c r="BL6" i="210" s="1"/>
  <c r="X60" i="189"/>
  <c r="BL12" i="210" s="1"/>
  <c r="X66" i="189"/>
  <c r="BL18" i="210" s="1"/>
  <c r="X72" i="189"/>
  <c r="BL24" i="210" s="1"/>
  <c r="X58" i="190"/>
  <c r="BN10" i="210" s="1"/>
  <c r="X70" i="190"/>
  <c r="BN22" i="210" s="1"/>
  <c r="X54" i="40"/>
  <c r="AN6" i="210" s="1"/>
  <c r="X60" i="40"/>
  <c r="AN12" i="210" s="1"/>
  <c r="X66" i="40"/>
  <c r="AN18" i="210" s="1"/>
  <c r="X72" i="40"/>
  <c r="AN24" i="210" s="1"/>
  <c r="X59" i="41"/>
  <c r="AO11" i="210" s="1"/>
  <c r="X71" i="41"/>
  <c r="AO23" i="210" s="1"/>
  <c r="W55" i="43"/>
  <c r="AQ32" i="210" s="1"/>
  <c r="W61" i="43"/>
  <c r="AQ38" i="210" s="1"/>
  <c r="W73" i="43"/>
  <c r="AQ50" i="210" s="1"/>
  <c r="X53" i="45"/>
  <c r="AS5" i="210" s="1"/>
  <c r="X59" i="45"/>
  <c r="AS11" i="210" s="1"/>
  <c r="X65" i="45"/>
  <c r="AS17" i="210" s="1"/>
  <c r="X71" i="45"/>
  <c r="AS23" i="210" s="1"/>
  <c r="T26" i="48"/>
  <c r="X63" i="48"/>
  <c r="AV15" i="210" s="1"/>
  <c r="X54" i="50"/>
  <c r="AX6" i="210" s="1"/>
  <c r="X60" i="50"/>
  <c r="AX12" i="210" s="1"/>
  <c r="X66" i="50"/>
  <c r="AX18" i="210" s="1"/>
  <c r="X72" i="50"/>
  <c r="AX24" i="210" s="1"/>
  <c r="X2" i="52"/>
  <c r="L52" i="1" s="1"/>
  <c r="X69" i="52"/>
  <c r="AZ21" i="210" s="1"/>
  <c r="X56" i="53"/>
  <c r="BA8" i="210" s="1"/>
  <c r="X62" i="53"/>
  <c r="BA14" i="210" s="1"/>
  <c r="X68" i="53"/>
  <c r="BA20" i="210" s="1"/>
  <c r="T26" i="53"/>
  <c r="X2" i="92"/>
  <c r="L56" i="1" s="1"/>
  <c r="W51" i="135"/>
  <c r="BF28" i="210" s="1"/>
  <c r="W57" i="135"/>
  <c r="BF34" i="210" s="1"/>
  <c r="W63" i="135"/>
  <c r="BF40" i="210" s="1"/>
  <c r="W69" i="135"/>
  <c r="BF46" i="210" s="1"/>
  <c r="X62" i="140"/>
  <c r="BH14" i="210" s="1"/>
  <c r="X59" i="161"/>
  <c r="BJ11" i="210" s="1"/>
  <c r="X65" i="161"/>
  <c r="BJ17" i="210" s="1"/>
  <c r="X71" i="161"/>
  <c r="BJ23" i="210" s="1"/>
  <c r="X56" i="164"/>
  <c r="BK8" i="210" s="1"/>
  <c r="X62" i="164"/>
  <c r="BK14" i="210" s="1"/>
  <c r="X68" i="164"/>
  <c r="BK20" i="210" s="1"/>
  <c r="T26" i="164"/>
  <c r="X54" i="177"/>
  <c r="BM6" i="210" s="1"/>
  <c r="X60" i="177"/>
  <c r="BM12" i="210" s="1"/>
  <c r="X66" i="177"/>
  <c r="BM18" i="210" s="1"/>
  <c r="X72" i="177"/>
  <c r="BM24" i="210" s="1"/>
  <c r="X56" i="39"/>
  <c r="AM8" i="210" s="1"/>
  <c r="X62" i="39"/>
  <c r="AM14" i="210" s="1"/>
  <c r="X68" i="39"/>
  <c r="AM20" i="210" s="1"/>
  <c r="T26" i="39"/>
  <c r="X2" i="42"/>
  <c r="L42" i="1" s="1"/>
  <c r="X2" i="47"/>
  <c r="L47" i="1" s="1"/>
  <c r="W52" i="52"/>
  <c r="AZ29" i="210" s="1"/>
  <c r="W58" i="52"/>
  <c r="AZ35" i="210" s="1"/>
  <c r="W64" i="52"/>
  <c r="AZ41" i="210" s="1"/>
  <c r="W70" i="52"/>
  <c r="AZ47" i="210" s="1"/>
  <c r="W55" i="89"/>
  <c r="BB32" i="210" s="1"/>
  <c r="W61" i="89"/>
  <c r="BB38" i="210" s="1"/>
  <c r="W67" i="89"/>
  <c r="BB44" i="210" s="1"/>
  <c r="W73" i="89"/>
  <c r="BB50" i="210" s="1"/>
  <c r="W53" i="92"/>
  <c r="BD30" i="210" s="1"/>
  <c r="W59" i="92"/>
  <c r="BD36" i="210" s="1"/>
  <c r="W65" i="92"/>
  <c r="BD42" i="210" s="1"/>
  <c r="W71" i="92"/>
  <c r="BD48" i="210" s="1"/>
  <c r="T2" i="135"/>
  <c r="X57" i="135"/>
  <c r="BF9" i="210" s="1"/>
  <c r="X63" i="135"/>
  <c r="BF15" i="210" s="1"/>
  <c r="X69" i="135"/>
  <c r="BF21" i="210" s="1"/>
  <c r="X58" i="135"/>
  <c r="BF10" i="210" s="1"/>
  <c r="X64" i="135"/>
  <c r="BF16" i="210" s="1"/>
  <c r="X70" i="135"/>
  <c r="BF22" i="210" s="1"/>
  <c r="X56" i="136"/>
  <c r="BG8" i="210" s="1"/>
  <c r="X68" i="136"/>
  <c r="BG20" i="210" s="1"/>
  <c r="T26" i="136"/>
  <c r="X61" i="140"/>
  <c r="BH13" i="210" s="1"/>
  <c r="X73" i="140"/>
  <c r="BH25" i="210" s="1"/>
  <c r="W53" i="161"/>
  <c r="BJ30" i="210" s="1"/>
  <c r="W59" i="161"/>
  <c r="BJ36" i="210" s="1"/>
  <c r="W65" i="161"/>
  <c r="BJ42" i="210" s="1"/>
  <c r="W71" i="161"/>
  <c r="BJ48" i="210" s="1"/>
  <c r="W56" i="164"/>
  <c r="BK33" i="210" s="1"/>
  <c r="W68" i="164"/>
  <c r="BK45" i="210" s="1"/>
  <c r="W51" i="191"/>
  <c r="BO28" i="210" s="1"/>
  <c r="W57" i="191"/>
  <c r="BO34" i="210" s="1"/>
  <c r="W63" i="191"/>
  <c r="BO40" i="210" s="1"/>
  <c r="W69" i="191"/>
  <c r="BO46" i="210" s="1"/>
  <c r="X61" i="192"/>
  <c r="BP13" i="210" s="1"/>
  <c r="X73" i="192"/>
  <c r="BP25" i="210" s="1"/>
  <c r="W62" i="43"/>
  <c r="AQ39" i="210" s="1"/>
  <c r="W68" i="43"/>
  <c r="AQ45" i="210" s="1"/>
  <c r="W53" i="46"/>
  <c r="AT30" i="210" s="1"/>
  <c r="W59" i="46"/>
  <c r="AT36" i="210" s="1"/>
  <c r="W71" i="46"/>
  <c r="AT48" i="210" s="1"/>
  <c r="W52" i="47"/>
  <c r="AU29" i="210" s="1"/>
  <c r="W58" i="47"/>
  <c r="AU35" i="210" s="1"/>
  <c r="W70" i="47"/>
  <c r="AU47" i="210" s="1"/>
  <c r="T2" i="48"/>
  <c r="X26" i="48"/>
  <c r="P48" i="1" s="1"/>
  <c r="W62" i="49"/>
  <c r="AW39" i="210" s="1"/>
  <c r="X53" i="51"/>
  <c r="AY5" i="210" s="1"/>
  <c r="X59" i="51"/>
  <c r="AY11" i="210" s="1"/>
  <c r="X65" i="51"/>
  <c r="AY17" i="210" s="1"/>
  <c r="X71" i="51"/>
  <c r="AY23" i="210" s="1"/>
  <c r="X26" i="53"/>
  <c r="P53" i="1" s="1"/>
  <c r="X55" i="89"/>
  <c r="BB7" i="210" s="1"/>
  <c r="X61" i="89"/>
  <c r="BB13" i="210" s="1"/>
  <c r="X73" i="89"/>
  <c r="BB25" i="210" s="1"/>
  <c r="W55" i="91"/>
  <c r="BC32" i="210" s="1"/>
  <c r="W61" i="91"/>
  <c r="BC38" i="210" s="1"/>
  <c r="W67" i="91"/>
  <c r="BC44" i="210" s="1"/>
  <c r="X53" i="92"/>
  <c r="BD5" i="210" s="1"/>
  <c r="X59" i="92"/>
  <c r="BD11" i="210" s="1"/>
  <c r="X65" i="92"/>
  <c r="BD17" i="210" s="1"/>
  <c r="X58" i="191"/>
  <c r="BO10" i="210" s="1"/>
  <c r="X70" i="191"/>
  <c r="BO22" i="210" s="1"/>
  <c r="W55" i="40"/>
  <c r="AN32" i="210" s="1"/>
  <c r="W67" i="40"/>
  <c r="AN44" i="210" s="1"/>
  <c r="X56" i="43"/>
  <c r="AQ8" i="210" s="1"/>
  <c r="X62" i="43"/>
  <c r="AQ14" i="210" s="1"/>
  <c r="X68" i="43"/>
  <c r="AQ20" i="210" s="1"/>
  <c r="T26" i="43"/>
  <c r="W54" i="45"/>
  <c r="AS31" i="210" s="1"/>
  <c r="W60" i="45"/>
  <c r="AS37" i="210" s="1"/>
  <c r="W72" i="45"/>
  <c r="AS49" i="210" s="1"/>
  <c r="X59" i="46"/>
  <c r="AT11" i="210" s="1"/>
  <c r="X71" i="46"/>
  <c r="AT23" i="210" s="1"/>
  <c r="X52" i="47"/>
  <c r="AU4" i="210" s="1"/>
  <c r="X58" i="47"/>
  <c r="AU10" i="210" s="1"/>
  <c r="X64" i="47"/>
  <c r="AU16" i="210" s="1"/>
  <c r="X70" i="47"/>
  <c r="AU22" i="210" s="1"/>
  <c r="W55" i="50"/>
  <c r="AX32" i="210" s="1"/>
  <c r="W61" i="50"/>
  <c r="AX38" i="210" s="1"/>
  <c r="W67" i="50"/>
  <c r="AX44" i="210" s="1"/>
  <c r="W73" i="50"/>
  <c r="AX50" i="210" s="1"/>
  <c r="W53" i="51"/>
  <c r="AY30" i="210" s="1"/>
  <c r="W59" i="51"/>
  <c r="AY36" i="210" s="1"/>
  <c r="W65" i="51"/>
  <c r="AY42" i="210" s="1"/>
  <c r="W71" i="51"/>
  <c r="AY48" i="210" s="1"/>
  <c r="X54" i="51"/>
  <c r="AY6" i="210" s="1"/>
  <c r="X66" i="51"/>
  <c r="AY18" i="210" s="1"/>
  <c r="W63" i="53"/>
  <c r="BA40" i="210" s="1"/>
  <c r="W60" i="161"/>
  <c r="BJ37" i="210" s="1"/>
  <c r="W51" i="39"/>
  <c r="AM28" i="210" s="1"/>
  <c r="W57" i="39"/>
  <c r="AM34" i="210" s="1"/>
  <c r="W63" i="39"/>
  <c r="AM40" i="210" s="1"/>
  <c r="W69" i="39"/>
  <c r="AM46" i="210" s="1"/>
  <c r="X55" i="40"/>
  <c r="AN7" i="210" s="1"/>
  <c r="X61" i="40"/>
  <c r="AN13" i="210" s="1"/>
  <c r="X67" i="40"/>
  <c r="AN19" i="210" s="1"/>
  <c r="X73" i="40"/>
  <c r="AN25" i="210" s="1"/>
  <c r="X60" i="41"/>
  <c r="AO12" i="210" s="1"/>
  <c r="X66" i="41"/>
  <c r="AO18" i="210" s="1"/>
  <c r="X72" i="41"/>
  <c r="AO24" i="210" s="1"/>
  <c r="X60" i="45"/>
  <c r="AS12" i="210" s="1"/>
  <c r="X66" i="45"/>
  <c r="AS18" i="210" s="1"/>
  <c r="W64" i="47"/>
  <c r="AU41" i="210" s="1"/>
  <c r="X51" i="48"/>
  <c r="AV3" i="210" s="1"/>
  <c r="W56" i="49"/>
  <c r="AW33" i="210" s="1"/>
  <c r="W68" i="49"/>
  <c r="AW45" i="210" s="1"/>
  <c r="W60" i="91"/>
  <c r="BC37" i="210" s="1"/>
  <c r="W72" i="91"/>
  <c r="BC49" i="210" s="1"/>
  <c r="X53" i="93"/>
  <c r="BE5" i="210" s="1"/>
  <c r="X59" i="93"/>
  <c r="BE11" i="210" s="1"/>
  <c r="X65" i="93"/>
  <c r="BE17" i="210" s="1"/>
  <c r="X71" i="93"/>
  <c r="BE23" i="210" s="1"/>
  <c r="W58" i="135"/>
  <c r="BF35" i="210" s="1"/>
  <c r="W64" i="135"/>
  <c r="BF41" i="210" s="1"/>
  <c r="W70" i="135"/>
  <c r="BF47" i="210" s="1"/>
  <c r="W57" i="136"/>
  <c r="BG34" i="210" s="1"/>
  <c r="W61" i="189"/>
  <c r="BL38" i="210" s="1"/>
  <c r="W73" i="189"/>
  <c r="BL50" i="210" s="1"/>
  <c r="X55" i="177"/>
  <c r="BM7" i="210" s="1"/>
  <c r="X67" i="177"/>
  <c r="BM19" i="210" s="1"/>
  <c r="W57" i="48"/>
  <c r="AV34" i="210" s="1"/>
  <c r="W69" i="48"/>
  <c r="AV46" i="210" s="1"/>
  <c r="T2" i="136"/>
  <c r="W58" i="191"/>
  <c r="BO35" i="210" s="1"/>
  <c r="W70" i="191"/>
  <c r="BO47" i="210" s="1"/>
  <c r="X2" i="45"/>
  <c r="L45" i="1" s="1"/>
  <c r="W54" i="46"/>
  <c r="AT31" i="210" s="1"/>
  <c r="W60" i="46"/>
  <c r="AT37" i="210" s="1"/>
  <c r="W66" i="46"/>
  <c r="AT43" i="210" s="1"/>
  <c r="W72" i="46"/>
  <c r="AT49" i="210" s="1"/>
  <c r="W53" i="47"/>
  <c r="AU30" i="210" s="1"/>
  <c r="W59" i="47"/>
  <c r="AU36" i="210" s="1"/>
  <c r="W65" i="47"/>
  <c r="AU42" i="210" s="1"/>
  <c r="W71" i="47"/>
  <c r="AU48" i="210" s="1"/>
  <c r="W57" i="49"/>
  <c r="AW34" i="210" s="1"/>
  <c r="W69" i="49"/>
  <c r="AW46" i="210" s="1"/>
  <c r="X60" i="51"/>
  <c r="AY12" i="210" s="1"/>
  <c r="X72" i="51"/>
  <c r="AY24" i="210" s="1"/>
  <c r="X56" i="89"/>
  <c r="BB8" i="210" s="1"/>
  <c r="X62" i="89"/>
  <c r="BB14" i="210" s="1"/>
  <c r="X68" i="89"/>
  <c r="BB20" i="210" s="1"/>
  <c r="T26" i="89"/>
  <c r="X63" i="89"/>
  <c r="BB15" i="210" s="1"/>
  <c r="X55" i="92"/>
  <c r="BD7" i="210" s="1"/>
  <c r="X67" i="92"/>
  <c r="BD19" i="210" s="1"/>
  <c r="X26" i="140"/>
  <c r="P60" i="1" s="1"/>
  <c r="X56" i="153"/>
  <c r="BI8" i="210" s="1"/>
  <c r="X62" i="153"/>
  <c r="BI14" i="210" s="1"/>
  <c r="X68" i="153"/>
  <c r="BI20" i="210" s="1"/>
  <c r="X54" i="161"/>
  <c r="BJ6" i="210" s="1"/>
  <c r="X60" i="161"/>
  <c r="BJ12" i="210" s="1"/>
  <c r="X66" i="161"/>
  <c r="BJ18" i="210" s="1"/>
  <c r="X72" i="161"/>
  <c r="BJ24" i="210" s="1"/>
  <c r="W56" i="189"/>
  <c r="BL33" i="210" s="1"/>
  <c r="W62" i="189"/>
  <c r="BL39" i="210" s="1"/>
  <c r="W68" i="189"/>
  <c r="BL45" i="210" s="1"/>
  <c r="X61" i="177"/>
  <c r="BM13" i="210" s="1"/>
  <c r="X73" i="177"/>
  <c r="BM25" i="210" s="1"/>
  <c r="W54" i="190"/>
  <c r="BN31" i="210" s="1"/>
  <c r="W60" i="190"/>
  <c r="BN37" i="210" s="1"/>
  <c r="W66" i="190"/>
  <c r="BN43" i="210" s="1"/>
  <c r="W72" i="190"/>
  <c r="BN49" i="210" s="1"/>
  <c r="X52" i="191"/>
  <c r="BO4" i="210" s="1"/>
  <c r="X64" i="191"/>
  <c r="BO16" i="210" s="1"/>
  <c r="W51" i="192"/>
  <c r="BP28" i="210" s="1"/>
  <c r="W57" i="192"/>
  <c r="BP34" i="210" s="1"/>
  <c r="W63" i="192"/>
  <c r="BP40" i="210" s="1"/>
  <c r="W56" i="40"/>
  <c r="AN33" i="210" s="1"/>
  <c r="W62" i="40"/>
  <c r="AN39" i="210" s="1"/>
  <c r="W68" i="40"/>
  <c r="AN45" i="210" s="1"/>
  <c r="W55" i="41"/>
  <c r="AO32" i="210" s="1"/>
  <c r="W61" i="41"/>
  <c r="AO38" i="210" s="1"/>
  <c r="W67" i="41"/>
  <c r="AO44" i="210" s="1"/>
  <c r="W73" i="41"/>
  <c r="AO50" i="210" s="1"/>
  <c r="X57" i="43"/>
  <c r="AQ9" i="210" s="1"/>
  <c r="X63" i="43"/>
  <c r="AQ15" i="210" s="1"/>
  <c r="X69" i="43"/>
  <c r="AQ21" i="210" s="1"/>
  <c r="W56" i="44"/>
  <c r="AR33" i="210" s="1"/>
  <c r="W62" i="44"/>
  <c r="AR39" i="210" s="1"/>
  <c r="W68" i="44"/>
  <c r="AR45" i="210" s="1"/>
  <c r="X54" i="46"/>
  <c r="AT6" i="210" s="1"/>
  <c r="X60" i="46"/>
  <c r="AT12" i="210" s="1"/>
  <c r="X72" i="46"/>
  <c r="AT24" i="210" s="1"/>
  <c r="X53" i="47"/>
  <c r="AU5" i="210" s="1"/>
  <c r="X59" i="47"/>
  <c r="AU11" i="210" s="1"/>
  <c r="X65" i="47"/>
  <c r="AU17" i="210" s="1"/>
  <c r="X71" i="47"/>
  <c r="AU23" i="210" s="1"/>
  <c r="W52" i="48"/>
  <c r="AV29" i="210" s="1"/>
  <c r="W58" i="48"/>
  <c r="AV35" i="210" s="1"/>
  <c r="W64" i="48"/>
  <c r="AV41" i="210" s="1"/>
  <c r="W70" i="48"/>
  <c r="AV47" i="210" s="1"/>
  <c r="T2" i="49"/>
  <c r="X63" i="49"/>
  <c r="AW15" i="210" s="1"/>
  <c r="W56" i="50"/>
  <c r="AX33" i="210" s="1"/>
  <c r="W62" i="50"/>
  <c r="AX39" i="210" s="1"/>
  <c r="W68" i="50"/>
  <c r="AX45" i="210" s="1"/>
  <c r="W52" i="53"/>
  <c r="BA29" i="210" s="1"/>
  <c r="W58" i="53"/>
  <c r="BA35" i="210" s="1"/>
  <c r="W64" i="53"/>
  <c r="BA41" i="210" s="1"/>
  <c r="W70" i="53"/>
  <c r="BA47" i="210" s="1"/>
  <c r="X55" i="91"/>
  <c r="BC7" i="210" s="1"/>
  <c r="X61" i="91"/>
  <c r="BC13" i="210" s="1"/>
  <c r="X67" i="91"/>
  <c r="BC19" i="210" s="1"/>
  <c r="X73" i="91"/>
  <c r="BC25" i="210" s="1"/>
  <c r="W54" i="93"/>
  <c r="BE31" i="210" s="1"/>
  <c r="W66" i="93"/>
  <c r="BE43" i="210" s="1"/>
  <c r="X2" i="136"/>
  <c r="L59" i="1" s="1"/>
  <c r="T2" i="140"/>
  <c r="X57" i="140"/>
  <c r="BH9" i="210" s="1"/>
  <c r="W52" i="164"/>
  <c r="BK29" i="210" s="1"/>
  <c r="X56" i="189"/>
  <c r="BL8" i="210" s="1"/>
  <c r="T26" i="189"/>
  <c r="W56" i="177"/>
  <c r="BM33" i="210" s="1"/>
  <c r="X51" i="192"/>
  <c r="BP3" i="210" s="1"/>
  <c r="X57" i="192"/>
  <c r="BP9" i="210" s="1"/>
  <c r="X63" i="192"/>
  <c r="BP15" i="210" s="1"/>
  <c r="X69" i="192"/>
  <c r="BP21" i="210" s="1"/>
  <c r="T26" i="192"/>
  <c r="X64" i="193"/>
  <c r="BQ16" i="210" s="1"/>
  <c r="T26" i="40"/>
  <c r="X55" i="41"/>
  <c r="AO7" i="210" s="1"/>
  <c r="X67" i="41"/>
  <c r="AO19" i="210" s="1"/>
  <c r="V44" i="1"/>
  <c r="X56" i="44"/>
  <c r="AR8" i="210" s="1"/>
  <c r="X62" i="44"/>
  <c r="AR14" i="210" s="1"/>
  <c r="X68" i="44"/>
  <c r="AR20" i="210" s="1"/>
  <c r="T26" i="44"/>
  <c r="X52" i="48"/>
  <c r="AV4" i="210" s="1"/>
  <c r="X58" i="48"/>
  <c r="AV10" i="210" s="1"/>
  <c r="X70" i="48"/>
  <c r="AV22" i="210" s="1"/>
  <c r="X62" i="50"/>
  <c r="AX14" i="210" s="1"/>
  <c r="X71" i="52"/>
  <c r="AZ23" i="210" s="1"/>
  <c r="X52" i="53"/>
  <c r="BA4" i="210" s="1"/>
  <c r="X58" i="53"/>
  <c r="BA10" i="210" s="1"/>
  <c r="X64" i="53"/>
  <c r="BA16" i="210" s="1"/>
  <c r="X70" i="53"/>
  <c r="BA22" i="210" s="1"/>
  <c r="X54" i="93"/>
  <c r="BE6" i="210" s="1"/>
  <c r="X60" i="93"/>
  <c r="BE12" i="210" s="1"/>
  <c r="X66" i="93"/>
  <c r="BE18" i="210" s="1"/>
  <c r="X72" i="93"/>
  <c r="BE24" i="210" s="1"/>
  <c r="W53" i="135"/>
  <c r="BF30" i="210" s="1"/>
  <c r="W59" i="135"/>
  <c r="BF36" i="210" s="1"/>
  <c r="W65" i="135"/>
  <c r="BF42" i="210" s="1"/>
  <c r="W71" i="135"/>
  <c r="BF48" i="210" s="1"/>
  <c r="W52" i="136"/>
  <c r="BG29" i="210" s="1"/>
  <c r="W58" i="136"/>
  <c r="BG35" i="210" s="1"/>
  <c r="W64" i="136"/>
  <c r="BG41" i="210" s="1"/>
  <c r="W70" i="136"/>
  <c r="BG47" i="210" s="1"/>
  <c r="W51" i="140"/>
  <c r="BH28" i="210" s="1"/>
  <c r="W63" i="140"/>
  <c r="BH40" i="210" s="1"/>
  <c r="X55" i="161"/>
  <c r="BJ7" i="210" s="1"/>
  <c r="X58" i="164"/>
  <c r="BK10" i="210" s="1"/>
  <c r="X70" i="164"/>
  <c r="BK22" i="210" s="1"/>
  <c r="X56" i="177"/>
  <c r="BM8" i="210" s="1"/>
  <c r="X62" i="177"/>
  <c r="BM14" i="210" s="1"/>
  <c r="X68" i="177"/>
  <c r="BM20" i="210" s="1"/>
  <c r="X52" i="39"/>
  <c r="AM4" i="210" s="1"/>
  <c r="X58" i="39"/>
  <c r="AM10" i="210" s="1"/>
  <c r="X70" i="39"/>
  <c r="AM22" i="210" s="1"/>
  <c r="X2" i="43"/>
  <c r="L43" i="1" s="1"/>
  <c r="X2" i="46"/>
  <c r="L46" i="1" s="1"/>
  <c r="X2" i="49"/>
  <c r="L49" i="1" s="1"/>
  <c r="X66" i="135"/>
  <c r="BF18" i="210" s="1"/>
  <c r="X2" i="140"/>
  <c r="L60" i="1" s="1"/>
  <c r="X26" i="189"/>
  <c r="P64" i="1" s="1"/>
  <c r="X2" i="192"/>
  <c r="L68" i="1" s="1"/>
  <c r="X26" i="192"/>
  <c r="P68" i="1" s="1"/>
  <c r="X26" i="40"/>
  <c r="P40" i="1" s="1"/>
  <c r="W56" i="46"/>
  <c r="AT33" i="210" s="1"/>
  <c r="X2" i="48"/>
  <c r="L48" i="1" s="1"/>
  <c r="X26" i="164"/>
  <c r="P63" i="1" s="1"/>
  <c r="X26" i="177"/>
  <c r="P65" i="1" s="1"/>
  <c r="W56" i="41"/>
  <c r="AO33" i="210" s="1"/>
  <c r="W62" i="41"/>
  <c r="AO39" i="210" s="1"/>
  <c r="W68" i="41"/>
  <c r="AO45" i="210" s="1"/>
  <c r="X52" i="43"/>
  <c r="AQ4" i="210" s="1"/>
  <c r="X58" i="43"/>
  <c r="AQ10" i="210" s="1"/>
  <c r="X64" i="43"/>
  <c r="AQ16" i="210" s="1"/>
  <c r="X70" i="43"/>
  <c r="AQ22" i="210" s="1"/>
  <c r="W51" i="44"/>
  <c r="AR28" i="210" s="1"/>
  <c r="W57" i="44"/>
  <c r="AR34" i="210" s="1"/>
  <c r="W63" i="44"/>
  <c r="AR40" i="210" s="1"/>
  <c r="W69" i="44"/>
  <c r="AR46" i="210" s="1"/>
  <c r="W56" i="45"/>
  <c r="AS33" i="210" s="1"/>
  <c r="W62" i="45"/>
  <c r="AS39" i="210" s="1"/>
  <c r="X54" i="47"/>
  <c r="AU6" i="210" s="1"/>
  <c r="X60" i="47"/>
  <c r="AU12" i="210" s="1"/>
  <c r="X66" i="47"/>
  <c r="AU18" i="210" s="1"/>
  <c r="X72" i="47"/>
  <c r="AU24" i="210" s="1"/>
  <c r="W53" i="48"/>
  <c r="AV30" i="210" s="1"/>
  <c r="W59" i="48"/>
  <c r="AV36" i="210" s="1"/>
  <c r="W65" i="48"/>
  <c r="AV42" i="210" s="1"/>
  <c r="W71" i="48"/>
  <c r="AV48" i="210" s="1"/>
  <c r="X52" i="49"/>
  <c r="AW4" i="210" s="1"/>
  <c r="X58" i="49"/>
  <c r="AW10" i="210" s="1"/>
  <c r="X64" i="49"/>
  <c r="AW16" i="210" s="1"/>
  <c r="X70" i="49"/>
  <c r="AW22" i="210" s="1"/>
  <c r="W51" i="50"/>
  <c r="AX28" i="210" s="1"/>
  <c r="W57" i="50"/>
  <c r="AX34" i="210" s="1"/>
  <c r="W63" i="50"/>
  <c r="AX40" i="210" s="1"/>
  <c r="W69" i="50"/>
  <c r="AX46" i="210" s="1"/>
  <c r="X26" i="50"/>
  <c r="P50" i="1" s="1"/>
  <c r="X62" i="91"/>
  <c r="BC14" i="210" s="1"/>
  <c r="T26" i="91"/>
  <c r="X52" i="140"/>
  <c r="BH4" i="210" s="1"/>
  <c r="X58" i="140"/>
  <c r="BH10" i="210" s="1"/>
  <c r="X64" i="140"/>
  <c r="BH16" i="210" s="1"/>
  <c r="X70" i="140"/>
  <c r="BH22" i="210" s="1"/>
  <c r="W63" i="153"/>
  <c r="BI40" i="210" s="1"/>
  <c r="W59" i="164"/>
  <c r="BK36" i="210" s="1"/>
  <c r="X51" i="189"/>
  <c r="BL3" i="210" s="1"/>
  <c r="X57" i="189"/>
  <c r="BL9" i="210" s="1"/>
  <c r="X63" i="189"/>
  <c r="BL15" i="210" s="1"/>
  <c r="X69" i="189"/>
  <c r="BL21" i="210" s="1"/>
  <c r="W57" i="177"/>
  <c r="BM34" i="210" s="1"/>
  <c r="W69" i="177"/>
  <c r="BM46" i="210" s="1"/>
  <c r="X55" i="190"/>
  <c r="BN7" i="210" s="1"/>
  <c r="X61" i="190"/>
  <c r="BN13" i="210" s="1"/>
  <c r="X67" i="190"/>
  <c r="BN19" i="210" s="1"/>
  <c r="X73" i="190"/>
  <c r="BN25" i="210" s="1"/>
  <c r="X52" i="192"/>
  <c r="BP4" i="210" s="1"/>
  <c r="X58" i="192"/>
  <c r="BP10" i="210" s="1"/>
  <c r="X64" i="192"/>
  <c r="BP16" i="210" s="1"/>
  <c r="X70" i="192"/>
  <c r="BP22" i="210" s="1"/>
  <c r="W59" i="39"/>
  <c r="AM36" i="210" s="1"/>
  <c r="X51" i="40"/>
  <c r="AN3" i="210" s="1"/>
  <c r="X57" i="40"/>
  <c r="AN9" i="210" s="1"/>
  <c r="X63" i="40"/>
  <c r="AN15" i="210" s="1"/>
  <c r="X69" i="40"/>
  <c r="AN21" i="210" s="1"/>
  <c r="X56" i="41"/>
  <c r="AO8" i="210" s="1"/>
  <c r="X62" i="41"/>
  <c r="AO14" i="210" s="1"/>
  <c r="X68" i="41"/>
  <c r="AO20" i="210" s="1"/>
  <c r="X51" i="44"/>
  <c r="AR3" i="210" s="1"/>
  <c r="X57" i="44"/>
  <c r="AR9" i="210" s="1"/>
  <c r="X63" i="44"/>
  <c r="AR15" i="210" s="1"/>
  <c r="X69" i="44"/>
  <c r="AR21" i="210" s="1"/>
  <c r="X56" i="45"/>
  <c r="AS8" i="210" s="1"/>
  <c r="X62" i="45"/>
  <c r="AS14" i="210" s="1"/>
  <c r="X68" i="45"/>
  <c r="AS20" i="210" s="1"/>
  <c r="X53" i="48"/>
  <c r="AV5" i="210" s="1"/>
  <c r="X59" i="48"/>
  <c r="AV11" i="210" s="1"/>
  <c r="X65" i="48"/>
  <c r="AV17" i="210" s="1"/>
  <c r="X71" i="48"/>
  <c r="AV23" i="210" s="1"/>
  <c r="T2" i="50"/>
  <c r="X57" i="50"/>
  <c r="AX9" i="210" s="1"/>
  <c r="X69" i="50"/>
  <c r="AX21" i="210" s="1"/>
  <c r="X53" i="53"/>
  <c r="BA5" i="210" s="1"/>
  <c r="X59" i="53"/>
  <c r="BA11" i="210" s="1"/>
  <c r="X65" i="53"/>
  <c r="BA17" i="210" s="1"/>
  <c r="X71" i="53"/>
  <c r="BA23" i="210" s="1"/>
  <c r="X26" i="89"/>
  <c r="P54" i="1" s="1"/>
  <c r="W68" i="91"/>
  <c r="BC45" i="210" s="1"/>
  <c r="X55" i="93"/>
  <c r="BE7" i="210" s="1"/>
  <c r="X61" i="93"/>
  <c r="BE13" i="210" s="1"/>
  <c r="X67" i="93"/>
  <c r="BE19" i="210" s="1"/>
  <c r="X73" i="93"/>
  <c r="BE25" i="210" s="1"/>
  <c r="W54" i="135"/>
  <c r="BF31" i="210" s="1"/>
  <c r="W60" i="135"/>
  <c r="BF37" i="210" s="1"/>
  <c r="W66" i="135"/>
  <c r="BF43" i="210" s="1"/>
  <c r="W72" i="135"/>
  <c r="BF49" i="210" s="1"/>
  <c r="W53" i="136"/>
  <c r="BG30" i="210" s="1"/>
  <c r="W59" i="136"/>
  <c r="BG36" i="210" s="1"/>
  <c r="W65" i="136"/>
  <c r="BG42" i="210" s="1"/>
  <c r="W71" i="136"/>
  <c r="BG48" i="210" s="1"/>
  <c r="X2" i="153"/>
  <c r="L61" i="1" s="1"/>
  <c r="X52" i="161"/>
  <c r="BJ4" i="210" s="1"/>
  <c r="X53" i="164"/>
  <c r="BK5" i="210" s="1"/>
  <c r="X59" i="164"/>
  <c r="BK11" i="210" s="1"/>
  <c r="X65" i="164"/>
  <c r="BK17" i="210" s="1"/>
  <c r="X71" i="164"/>
  <c r="BK23" i="210" s="1"/>
  <c r="X60" i="164"/>
  <c r="BK12" i="210" s="1"/>
  <c r="T2" i="177"/>
  <c r="X57" i="177"/>
  <c r="BM9" i="210" s="1"/>
  <c r="X63" i="177"/>
  <c r="BM15" i="210" s="1"/>
  <c r="X69" i="177"/>
  <c r="BM21" i="210" s="1"/>
  <c r="X62" i="190"/>
  <c r="BN14" i="210" s="1"/>
  <c r="X26" i="191"/>
  <c r="P67" i="1" s="1"/>
  <c r="X65" i="39"/>
  <c r="AM17" i="210" s="1"/>
  <c r="X71" i="39"/>
  <c r="AM23" i="210" s="1"/>
  <c r="X72" i="39"/>
  <c r="AM24" i="210" s="1"/>
  <c r="X26" i="49"/>
  <c r="P49" i="1" s="1"/>
  <c r="W62" i="51"/>
  <c r="AY39" i="210" s="1"/>
  <c r="W52" i="89"/>
  <c r="BB29" i="210" s="1"/>
  <c r="W58" i="89"/>
  <c r="BB35" i="210" s="1"/>
  <c r="W64" i="89"/>
  <c r="BB41" i="210" s="1"/>
  <c r="W70" i="89"/>
  <c r="BB47" i="210" s="1"/>
  <c r="X26" i="91"/>
  <c r="P55" i="1" s="1"/>
  <c r="W56" i="92"/>
  <c r="BD33" i="210" s="1"/>
  <c r="W62" i="92"/>
  <c r="BD39" i="210" s="1"/>
  <c r="W68" i="92"/>
  <c r="BD45" i="210" s="1"/>
  <c r="X54" i="135"/>
  <c r="BF6" i="210" s="1"/>
  <c r="X53" i="136"/>
  <c r="BG5" i="210" s="1"/>
  <c r="X59" i="136"/>
  <c r="BG11" i="210" s="1"/>
  <c r="X65" i="136"/>
  <c r="BG17" i="210" s="1"/>
  <c r="X71" i="136"/>
  <c r="BG23" i="210" s="1"/>
  <c r="W58" i="153"/>
  <c r="BI35" i="210" s="1"/>
  <c r="W70" i="153"/>
  <c r="BI47" i="210" s="1"/>
  <c r="V62" i="1"/>
  <c r="W56" i="161"/>
  <c r="BJ33" i="210" s="1"/>
  <c r="W62" i="161"/>
  <c r="BJ39" i="210" s="1"/>
  <c r="W68" i="161"/>
  <c r="BJ45" i="210" s="1"/>
  <c r="W72" i="191"/>
  <c r="BO49" i="210" s="1"/>
  <c r="X26" i="41"/>
  <c r="P41" i="1" s="1"/>
  <c r="X2" i="44"/>
  <c r="L44" i="1" s="1"/>
  <c r="X26" i="44"/>
  <c r="P44" i="1" s="1"/>
  <c r="X26" i="45"/>
  <c r="P45" i="1" s="1"/>
  <c r="T26" i="92"/>
  <c r="W59" i="153"/>
  <c r="BI36" i="210" s="1"/>
  <c r="W65" i="153"/>
  <c r="BI42" i="210" s="1"/>
  <c r="W71" i="153"/>
  <c r="BI48" i="210" s="1"/>
  <c r="X51" i="42"/>
  <c r="AP3" i="210" s="1"/>
  <c r="X56" i="46"/>
  <c r="AT8" i="210" s="1"/>
  <c r="X62" i="46"/>
  <c r="AT14" i="210" s="1"/>
  <c r="T26" i="46"/>
  <c r="T26" i="51"/>
  <c r="T26" i="153"/>
  <c r="W69" i="161"/>
  <c r="BJ46" i="210" s="1"/>
  <c r="W54" i="39"/>
  <c r="AM31" i="210" s="1"/>
  <c r="W60" i="39"/>
  <c r="AM37" i="210" s="1"/>
  <c r="W66" i="39"/>
  <c r="AM43" i="210" s="1"/>
  <c r="W72" i="39"/>
  <c r="AM49" i="210" s="1"/>
  <c r="X57" i="41"/>
  <c r="AO9" i="210" s="1"/>
  <c r="X63" i="41"/>
  <c r="AO15" i="210" s="1"/>
  <c r="X69" i="41"/>
  <c r="AO21" i="210" s="1"/>
  <c r="W53" i="43"/>
  <c r="AQ30" i="210" s="1"/>
  <c r="X58" i="44"/>
  <c r="AR10" i="210" s="1"/>
  <c r="X70" i="44"/>
  <c r="AR22" i="210" s="1"/>
  <c r="X57" i="45"/>
  <c r="AS9" i="210" s="1"/>
  <c r="X63" i="45"/>
  <c r="AS15" i="210" s="1"/>
  <c r="X69" i="45"/>
  <c r="AS21" i="210" s="1"/>
  <c r="X60" i="48"/>
  <c r="AV12" i="210" s="1"/>
  <c r="X72" i="48"/>
  <c r="AV24" i="210" s="1"/>
  <c r="X54" i="53"/>
  <c r="BA6" i="210" s="1"/>
  <c r="X60" i="53"/>
  <c r="BA12" i="210" s="1"/>
  <c r="X66" i="53"/>
  <c r="BA18" i="210" s="1"/>
  <c r="X72" i="53"/>
  <c r="BA24" i="210" s="1"/>
  <c r="X26" i="92"/>
  <c r="P56" i="1" s="1"/>
  <c r="X56" i="93"/>
  <c r="BE8" i="210" s="1"/>
  <c r="X62" i="93"/>
  <c r="BE14" i="210" s="1"/>
  <c r="X68" i="93"/>
  <c r="BE20" i="210" s="1"/>
  <c r="W55" i="135"/>
  <c r="BF32" i="210" s="1"/>
  <c r="W61" i="135"/>
  <c r="BF38" i="210" s="1"/>
  <c r="W67" i="135"/>
  <c r="BF44" i="210" s="1"/>
  <c r="W73" i="135"/>
  <c r="BF50" i="210" s="1"/>
  <c r="W62" i="135"/>
  <c r="BF39" i="210" s="1"/>
  <c r="W54" i="136"/>
  <c r="BG31" i="210" s="1"/>
  <c r="W66" i="136"/>
  <c r="BG43" i="210" s="1"/>
  <c r="X54" i="164"/>
  <c r="BK6" i="210" s="1"/>
  <c r="X66" i="164"/>
  <c r="BK18" i="210" s="1"/>
  <c r="X52" i="177"/>
  <c r="BM4" i="210" s="1"/>
  <c r="X64" i="177"/>
  <c r="BM16" i="210" s="1"/>
  <c r="X54" i="39"/>
  <c r="AM6" i="210" s="1"/>
  <c r="X60" i="39"/>
  <c r="AM12" i="210" s="1"/>
  <c r="X66" i="39"/>
  <c r="AM18" i="210" s="1"/>
  <c r="X26" i="43"/>
  <c r="P43" i="1" s="1"/>
  <c r="X2" i="91"/>
  <c r="L55" i="1" s="1"/>
  <c r="W51" i="92"/>
  <c r="BD28" i="210" s="1"/>
  <c r="W63" i="92"/>
  <c r="BD40" i="210" s="1"/>
  <c r="X64" i="189"/>
  <c r="BL16" i="210" s="1"/>
  <c r="X53" i="192"/>
  <c r="BP5" i="210" s="1"/>
  <c r="T2" i="51"/>
  <c r="W71" i="91"/>
  <c r="BC48" i="210" s="1"/>
  <c r="T2" i="92"/>
  <c r="X57" i="92"/>
  <c r="BD9" i="210" s="1"/>
  <c r="X26" i="93"/>
  <c r="P57" i="1" s="1"/>
  <c r="W59" i="189"/>
  <c r="BL36" i="210" s="1"/>
  <c r="W71" i="189"/>
  <c r="BL48" i="210" s="1"/>
  <c r="X58" i="177"/>
  <c r="BM10" i="210" s="1"/>
  <c r="X70" i="177"/>
  <c r="BM22" i="210" s="1"/>
  <c r="W51" i="190"/>
  <c r="BN28" i="210" s="1"/>
  <c r="W57" i="190"/>
  <c r="BN34" i="210" s="1"/>
  <c r="W63" i="190"/>
  <c r="BN40" i="210" s="1"/>
  <c r="W69" i="190"/>
  <c r="BN46" i="210" s="1"/>
  <c r="X26" i="190"/>
  <c r="P66" i="1" s="1"/>
  <c r="X55" i="191"/>
  <c r="BO7" i="210" s="1"/>
  <c r="X61" i="191"/>
  <c r="BO13" i="210" s="1"/>
  <c r="X67" i="191"/>
  <c r="BO19" i="210" s="1"/>
  <c r="X73" i="191"/>
  <c r="BO25" i="210" s="1"/>
  <c r="W54" i="192"/>
  <c r="BP31" i="210" s="1"/>
  <c r="W60" i="192"/>
  <c r="BP37" i="210" s="1"/>
  <c r="W66" i="192"/>
  <c r="BP43" i="210" s="1"/>
  <c r="W72" i="192"/>
  <c r="BP49" i="210" s="1"/>
  <c r="W55" i="192"/>
  <c r="BP32" i="210" s="1"/>
  <c r="W59" i="40"/>
  <c r="AN36" i="210" s="1"/>
  <c r="W71" i="40"/>
  <c r="AN48" i="210" s="1"/>
  <c r="W58" i="41"/>
  <c r="AO35" i="210" s="1"/>
  <c r="W70" i="41"/>
  <c r="AO47" i="210" s="1"/>
  <c r="X56" i="42"/>
  <c r="AP8" i="210" s="1"/>
  <c r="X62" i="42"/>
  <c r="AP14" i="210" s="1"/>
  <c r="X68" i="42"/>
  <c r="AP20" i="210" s="1"/>
  <c r="X54" i="43"/>
  <c r="AQ6" i="210" s="1"/>
  <c r="X60" i="43"/>
  <c r="AQ12" i="210" s="1"/>
  <c r="X66" i="43"/>
  <c r="AQ18" i="210" s="1"/>
  <c r="X72" i="43"/>
  <c r="AQ24" i="210" s="1"/>
  <c r="W53" i="44"/>
  <c r="AR30" i="210" s="1"/>
  <c r="W59" i="44"/>
  <c r="AR36" i="210" s="1"/>
  <c r="W65" i="44"/>
  <c r="AR42" i="210" s="1"/>
  <c r="W71" i="44"/>
  <c r="AR48" i="210" s="1"/>
  <c r="W52" i="45"/>
  <c r="AS29" i="210" s="1"/>
  <c r="W58" i="45"/>
  <c r="AS35" i="210" s="1"/>
  <c r="W64" i="45"/>
  <c r="AS41" i="210" s="1"/>
  <c r="W70" i="45"/>
  <c r="AS47" i="210" s="1"/>
  <c r="X51" i="46"/>
  <c r="AT3" i="210" s="1"/>
  <c r="X57" i="46"/>
  <c r="AT9" i="210" s="1"/>
  <c r="X63" i="46"/>
  <c r="AT15" i="210" s="1"/>
  <c r="X69" i="46"/>
  <c r="AT21" i="210" s="1"/>
  <c r="X62" i="47"/>
  <c r="AU14" i="210" s="1"/>
  <c r="T26" i="47"/>
  <c r="W55" i="48"/>
  <c r="AV32" i="210" s="1"/>
  <c r="W61" i="48"/>
  <c r="AV38" i="210" s="1"/>
  <c r="W67" i="48"/>
  <c r="AV44" i="210" s="1"/>
  <c r="W73" i="48"/>
  <c r="AV50" i="210" s="1"/>
  <c r="X54" i="49"/>
  <c r="AW6" i="210" s="1"/>
  <c r="X60" i="49"/>
  <c r="AW12" i="210" s="1"/>
  <c r="X66" i="49"/>
  <c r="AW18" i="210" s="1"/>
  <c r="X72" i="49"/>
  <c r="AW24" i="210" s="1"/>
  <c r="W53" i="50"/>
  <c r="AX30" i="210" s="1"/>
  <c r="W59" i="50"/>
  <c r="AX36" i="210" s="1"/>
  <c r="W65" i="50"/>
  <c r="AX42" i="210" s="1"/>
  <c r="W71" i="50"/>
  <c r="AX48" i="210" s="1"/>
  <c r="W69" i="51"/>
  <c r="AY46" i="210" s="1"/>
  <c r="W55" i="53"/>
  <c r="BA32" i="210" s="1"/>
  <c r="W61" i="53"/>
  <c r="BA38" i="210" s="1"/>
  <c r="W73" i="53"/>
  <c r="BA50" i="210" s="1"/>
  <c r="X52" i="91"/>
  <c r="BC4" i="210" s="1"/>
  <c r="X58" i="91"/>
  <c r="BC10" i="210" s="1"/>
  <c r="X64" i="91"/>
  <c r="BC16" i="210" s="1"/>
  <c r="X70" i="91"/>
  <c r="BC22" i="210" s="1"/>
  <c r="W57" i="92"/>
  <c r="BD34" i="210" s="1"/>
  <c r="W69" i="92"/>
  <c r="BD46" i="210" s="1"/>
  <c r="W51" i="93"/>
  <c r="BE28" i="210" s="1"/>
  <c r="W57" i="93"/>
  <c r="BE34" i="210" s="1"/>
  <c r="W63" i="93"/>
  <c r="BE40" i="210" s="1"/>
  <c r="W69" i="93"/>
  <c r="BE46" i="210" s="1"/>
  <c r="W58" i="93"/>
  <c r="BE35" i="210" s="1"/>
  <c r="W70" i="93"/>
  <c r="BE47" i="210" s="1"/>
  <c r="X54" i="140"/>
  <c r="BH6" i="210" s="1"/>
  <c r="X66" i="140"/>
  <c r="BH18" i="210" s="1"/>
  <c r="W55" i="164"/>
  <c r="BK32" i="210" s="1"/>
  <c r="W61" i="164"/>
  <c r="BK38" i="210" s="1"/>
  <c r="W67" i="164"/>
  <c r="BK44" i="210" s="1"/>
  <c r="W73" i="164"/>
  <c r="BK50" i="210" s="1"/>
  <c r="X59" i="189"/>
  <c r="BL11" i="210" s="1"/>
  <c r="X71" i="189"/>
  <c r="BL23" i="210" s="1"/>
  <c r="W53" i="177"/>
  <c r="BM30" i="210" s="1"/>
  <c r="T2" i="190"/>
  <c r="X57" i="190"/>
  <c r="BN9" i="210" s="1"/>
  <c r="X69" i="190"/>
  <c r="BN21" i="210" s="1"/>
  <c r="W58" i="190"/>
  <c r="BN35" i="210" s="1"/>
  <c r="W70" i="190"/>
  <c r="BN47" i="210" s="1"/>
  <c r="W61" i="191"/>
  <c r="BO38" i="210" s="1"/>
  <c r="W73" i="191"/>
  <c r="BO50" i="210" s="1"/>
  <c r="X54" i="192"/>
  <c r="BP6" i="210" s="1"/>
  <c r="X60" i="192"/>
  <c r="BP12" i="210" s="1"/>
  <c r="X66" i="192"/>
  <c r="BP18" i="210" s="1"/>
  <c r="X72" i="192"/>
  <c r="BP24" i="210" s="1"/>
  <c r="W55" i="39"/>
  <c r="AM32" i="210" s="1"/>
  <c r="W61" i="39"/>
  <c r="AM38" i="210" s="1"/>
  <c r="W67" i="39"/>
  <c r="AM44" i="210" s="1"/>
  <c r="W73" i="39"/>
  <c r="AM50" i="210" s="1"/>
  <c r="X59" i="40"/>
  <c r="AN11" i="210" s="1"/>
  <c r="X52" i="41"/>
  <c r="AO4" i="210" s="1"/>
  <c r="X58" i="41"/>
  <c r="AO10" i="210" s="1"/>
  <c r="X64" i="41"/>
  <c r="AO16" i="210" s="1"/>
  <c r="X70" i="41"/>
  <c r="AO22" i="210" s="1"/>
  <c r="X59" i="44"/>
  <c r="AR11" i="210" s="1"/>
  <c r="X71" i="44"/>
  <c r="AR23" i="210" s="1"/>
  <c r="X52" i="45"/>
  <c r="AS4" i="210" s="1"/>
  <c r="X58" i="45"/>
  <c r="AS10" i="210" s="1"/>
  <c r="X64" i="45"/>
  <c r="AS16" i="210" s="1"/>
  <c r="X70" i="45"/>
  <c r="AS22" i="210" s="1"/>
  <c r="W56" i="47"/>
  <c r="AU33" i="210" s="1"/>
  <c r="X55" i="48"/>
  <c r="AV7" i="210" s="1"/>
  <c r="X61" i="48"/>
  <c r="AV13" i="210" s="1"/>
  <c r="X67" i="48"/>
  <c r="AV19" i="210" s="1"/>
  <c r="X73" i="48"/>
  <c r="AV25" i="210" s="1"/>
  <c r="X53" i="50"/>
  <c r="AX5" i="210" s="1"/>
  <c r="X59" i="50"/>
  <c r="AX11" i="210" s="1"/>
  <c r="X65" i="50"/>
  <c r="AX17" i="210" s="1"/>
  <c r="X71" i="50"/>
  <c r="AX23" i="210" s="1"/>
  <c r="W54" i="50"/>
  <c r="AX31" i="210" s="1"/>
  <c r="W66" i="50"/>
  <c r="AX43" i="210" s="1"/>
  <c r="T2" i="52"/>
  <c r="X61" i="53"/>
  <c r="BA13" i="210" s="1"/>
  <c r="X73" i="53"/>
  <c r="BA25" i="210" s="1"/>
  <c r="T2" i="93"/>
  <c r="X63" i="93"/>
  <c r="BE15" i="210" s="1"/>
  <c r="W56" i="135"/>
  <c r="BF33" i="210" s="1"/>
  <c r="W68" i="135"/>
  <c r="BF45" i="210" s="1"/>
  <c r="W55" i="136"/>
  <c r="BG32" i="210" s="1"/>
  <c r="W67" i="136"/>
  <c r="BG44" i="210" s="1"/>
  <c r="W62" i="136"/>
  <c r="BG39" i="210" s="1"/>
  <c r="X51" i="161"/>
  <c r="BJ3" i="210" s="1"/>
  <c r="X55" i="164"/>
  <c r="BK7" i="210" s="1"/>
  <c r="X61" i="164"/>
  <c r="BK13" i="210" s="1"/>
  <c r="X67" i="164"/>
  <c r="BK19" i="210" s="1"/>
  <c r="X73" i="164"/>
  <c r="BK25" i="210" s="1"/>
  <c r="X59" i="177"/>
  <c r="BM11" i="210" s="1"/>
  <c r="X71" i="177"/>
  <c r="BM23" i="210" s="1"/>
  <c r="T2" i="199"/>
  <c r="X57" i="199"/>
  <c r="BR9" i="210" s="1"/>
  <c r="X69" i="199"/>
  <c r="BR21" i="210" s="1"/>
  <c r="T2" i="205"/>
  <c r="X57" i="205"/>
  <c r="BS9" i="210" s="1"/>
  <c r="X63" i="205"/>
  <c r="BS15" i="210" s="1"/>
  <c r="X69" i="205"/>
  <c r="BS21" i="210" s="1"/>
  <c r="T26" i="206"/>
  <c r="X58" i="206"/>
  <c r="BT10" i="210" s="1"/>
  <c r="X70" i="206"/>
  <c r="BT22" i="210" s="1"/>
  <c r="X55" i="212"/>
  <c r="BV7" i="210" s="1"/>
  <c r="X2" i="220"/>
  <c r="L76" i="1" s="1"/>
  <c r="X51" i="224"/>
  <c r="BY3" i="210" s="1"/>
  <c r="X63" i="224"/>
  <c r="BY15" i="210" s="1"/>
  <c r="W56" i="225"/>
  <c r="BZ33" i="210" s="1"/>
  <c r="W62" i="225"/>
  <c r="BZ39" i="210" s="1"/>
  <c r="W68" i="225"/>
  <c r="BZ45" i="210" s="1"/>
  <c r="X59" i="231"/>
  <c r="CB11" i="210" s="1"/>
  <c r="X71" i="231"/>
  <c r="CB23" i="210" s="1"/>
  <c r="W59" i="233"/>
  <c r="CC36" i="210" s="1"/>
  <c r="W71" i="233"/>
  <c r="CC48" i="210" s="1"/>
  <c r="W52" i="237"/>
  <c r="CE29" i="210" s="1"/>
  <c r="W58" i="237"/>
  <c r="CE35" i="210" s="1"/>
  <c r="W64" i="237"/>
  <c r="CE41" i="210" s="1"/>
  <c r="W70" i="237"/>
  <c r="CE47" i="210" s="1"/>
  <c r="W51" i="244"/>
  <c r="CG28" i="210" s="1"/>
  <c r="W57" i="244"/>
  <c r="CG34" i="210" s="1"/>
  <c r="W63" i="244"/>
  <c r="CG40" i="210" s="1"/>
  <c r="W69" i="244"/>
  <c r="CG46" i="210" s="1"/>
  <c r="X56" i="245"/>
  <c r="CH8" i="210" s="1"/>
  <c r="X68" i="245"/>
  <c r="CH20" i="210" s="1"/>
  <c r="T26" i="245"/>
  <c r="X55" i="247"/>
  <c r="CJ7" i="210" s="1"/>
  <c r="X61" i="247"/>
  <c r="CJ13" i="210" s="1"/>
  <c r="X67" i="247"/>
  <c r="CJ19" i="210" s="1"/>
  <c r="X73" i="247"/>
  <c r="CJ25" i="210" s="1"/>
  <c r="X55" i="248"/>
  <c r="CK7" i="210" s="1"/>
  <c r="X61" i="248"/>
  <c r="CK13" i="210" s="1"/>
  <c r="X67" i="248"/>
  <c r="CK19" i="210" s="1"/>
  <c r="X73" i="248"/>
  <c r="CK25" i="210" s="1"/>
  <c r="X54" i="249"/>
  <c r="CL6" i="210" s="1"/>
  <c r="X60" i="249"/>
  <c r="CL12" i="210" s="1"/>
  <c r="X72" i="249"/>
  <c r="CL24" i="210" s="1"/>
  <c r="W59" i="257"/>
  <c r="CM36" i="210" s="1"/>
  <c r="W71" i="257"/>
  <c r="CM48" i="210" s="1"/>
  <c r="W62" i="265"/>
  <c r="CO39" i="210" s="1"/>
  <c r="T26" i="265"/>
  <c r="X51" i="269"/>
  <c r="CR3" i="210" s="1"/>
  <c r="X57" i="269"/>
  <c r="CR9" i="210" s="1"/>
  <c r="X63" i="269"/>
  <c r="CR15" i="210" s="1"/>
  <c r="T26" i="269"/>
  <c r="X70" i="269"/>
  <c r="CR22" i="210" s="1"/>
  <c r="W62" i="270"/>
  <c r="CS39" i="210" s="1"/>
  <c r="W55" i="276"/>
  <c r="CY32" i="210" s="1"/>
  <c r="W61" i="276"/>
  <c r="CY38" i="210" s="1"/>
  <c r="W67" i="276"/>
  <c r="CY44" i="210" s="1"/>
  <c r="W73" i="276"/>
  <c r="CY50" i="210" s="1"/>
  <c r="X53" i="278"/>
  <c r="CZ5" i="210" s="1"/>
  <c r="X65" i="278"/>
  <c r="CZ17" i="210" s="1"/>
  <c r="T26" i="278"/>
  <c r="W69" i="199"/>
  <c r="BR46" i="210" s="1"/>
  <c r="W69" i="205"/>
  <c r="BS46" i="210" s="1"/>
  <c r="X26" i="208"/>
  <c r="P73" i="1" s="1"/>
  <c r="X54" i="213"/>
  <c r="BW6" i="210" s="1"/>
  <c r="X60" i="213"/>
  <c r="BW12" i="210" s="1"/>
  <c r="X66" i="213"/>
  <c r="BW18" i="210" s="1"/>
  <c r="X72" i="213"/>
  <c r="BW24" i="210" s="1"/>
  <c r="W54" i="231"/>
  <c r="CB31" i="210" s="1"/>
  <c r="W60" i="231"/>
  <c r="CB37" i="210" s="1"/>
  <c r="W66" i="231"/>
  <c r="CB43" i="210" s="1"/>
  <c r="W72" i="231"/>
  <c r="CB49" i="210" s="1"/>
  <c r="X53" i="233"/>
  <c r="CC5" i="210" s="1"/>
  <c r="X65" i="233"/>
  <c r="CC17" i="210" s="1"/>
  <c r="X52" i="237"/>
  <c r="CE4" i="210" s="1"/>
  <c r="X58" i="237"/>
  <c r="CE10" i="210" s="1"/>
  <c r="X64" i="237"/>
  <c r="CE16" i="210" s="1"/>
  <c r="X70" i="237"/>
  <c r="CE22" i="210" s="1"/>
  <c r="X26" i="238"/>
  <c r="P84" i="1" s="1"/>
  <c r="T2" i="244"/>
  <c r="X57" i="244"/>
  <c r="CG9" i="210" s="1"/>
  <c r="X63" i="244"/>
  <c r="CG15" i="210" s="1"/>
  <c r="X69" i="244"/>
  <c r="CG21" i="210" s="1"/>
  <c r="X52" i="244"/>
  <c r="CG4" i="210" s="1"/>
  <c r="X64" i="244"/>
  <c r="CG16" i="210" s="1"/>
  <c r="W62" i="246"/>
  <c r="CI39" i="210" s="1"/>
  <c r="W56" i="247"/>
  <c r="CJ33" i="210" s="1"/>
  <c r="W62" i="247"/>
  <c r="CJ39" i="210" s="1"/>
  <c r="W68" i="247"/>
  <c r="CJ45" i="210" s="1"/>
  <c r="X53" i="257"/>
  <c r="CM5" i="210" s="1"/>
  <c r="X59" i="257"/>
  <c r="CM11" i="210" s="1"/>
  <c r="X65" i="257"/>
  <c r="CM17" i="210" s="1"/>
  <c r="X71" i="257"/>
  <c r="CM23" i="210" s="1"/>
  <c r="W52" i="259"/>
  <c r="CN29" i="210" s="1"/>
  <c r="W58" i="259"/>
  <c r="CN35" i="210" s="1"/>
  <c r="W64" i="259"/>
  <c r="CN41" i="210" s="1"/>
  <c r="W70" i="259"/>
  <c r="CN47" i="210" s="1"/>
  <c r="W55" i="267"/>
  <c r="CP32" i="210" s="1"/>
  <c r="W67" i="267"/>
  <c r="CP44" i="210" s="1"/>
  <c r="W59" i="268"/>
  <c r="CQ36" i="210" s="1"/>
  <c r="W71" i="268"/>
  <c r="CQ48" i="210" s="1"/>
  <c r="X56" i="270"/>
  <c r="CS8" i="210" s="1"/>
  <c r="X68" i="270"/>
  <c r="CS20" i="210" s="1"/>
  <c r="T26" i="270"/>
  <c r="W55" i="271"/>
  <c r="CT32" i="210" s="1"/>
  <c r="W61" i="271"/>
  <c r="CT38" i="210" s="1"/>
  <c r="W67" i="271"/>
  <c r="CT44" i="210" s="1"/>
  <c r="W73" i="271"/>
  <c r="CT50" i="210" s="1"/>
  <c r="W54" i="272"/>
  <c r="CU31" i="210" s="1"/>
  <c r="W60" i="272"/>
  <c r="CU37" i="210" s="1"/>
  <c r="W66" i="272"/>
  <c r="CU43" i="210" s="1"/>
  <c r="W72" i="272"/>
  <c r="CU49" i="210" s="1"/>
  <c r="X2" i="273"/>
  <c r="L100" i="1" s="1"/>
  <c r="X55" i="276"/>
  <c r="CY7" i="210" s="1"/>
  <c r="X61" i="276"/>
  <c r="CY13" i="210" s="1"/>
  <c r="X67" i="276"/>
  <c r="CY19" i="210" s="1"/>
  <c r="X73" i="276"/>
  <c r="CY25" i="210" s="1"/>
  <c r="W65" i="193"/>
  <c r="BQ42" i="210" s="1"/>
  <c r="X2" i="205"/>
  <c r="L71" i="1" s="1"/>
  <c r="X2" i="206"/>
  <c r="L72" i="1" s="1"/>
  <c r="X69" i="206"/>
  <c r="BT21" i="210" s="1"/>
  <c r="W51" i="208"/>
  <c r="BU28" i="210" s="1"/>
  <c r="W57" i="208"/>
  <c r="BU34" i="210" s="1"/>
  <c r="W63" i="208"/>
  <c r="BU40" i="210" s="1"/>
  <c r="W69" i="208"/>
  <c r="BU46" i="210" s="1"/>
  <c r="X53" i="220"/>
  <c r="BX5" i="210" s="1"/>
  <c r="X59" i="220"/>
  <c r="BX11" i="210" s="1"/>
  <c r="X65" i="220"/>
  <c r="BX17" i="210" s="1"/>
  <c r="X2" i="224"/>
  <c r="L77" i="1" s="1"/>
  <c r="X55" i="226"/>
  <c r="CA7" i="210" s="1"/>
  <c r="X61" i="226"/>
  <c r="CA13" i="210" s="1"/>
  <c r="X67" i="226"/>
  <c r="CA19" i="210" s="1"/>
  <c r="X73" i="226"/>
  <c r="CA25" i="210" s="1"/>
  <c r="W68" i="226"/>
  <c r="CA45" i="210" s="1"/>
  <c r="X54" i="231"/>
  <c r="CB6" i="210" s="1"/>
  <c r="X60" i="231"/>
  <c r="CB12" i="210" s="1"/>
  <c r="X66" i="231"/>
  <c r="CB18" i="210" s="1"/>
  <c r="X72" i="231"/>
  <c r="CB24" i="210" s="1"/>
  <c r="W53" i="236"/>
  <c r="CD30" i="210" s="1"/>
  <c r="W59" i="236"/>
  <c r="CD36" i="210" s="1"/>
  <c r="W65" i="236"/>
  <c r="CD42" i="210" s="1"/>
  <c r="W71" i="236"/>
  <c r="CD48" i="210" s="1"/>
  <c r="W64" i="238"/>
  <c r="CF41" i="210" s="1"/>
  <c r="W70" i="238"/>
  <c r="CF47" i="210" s="1"/>
  <c r="X26" i="245"/>
  <c r="P86" i="1" s="1"/>
  <c r="X56" i="246"/>
  <c r="CI8" i="210" s="1"/>
  <c r="X68" i="246"/>
  <c r="CI20" i="210" s="1"/>
  <c r="T26" i="246"/>
  <c r="X62" i="247"/>
  <c r="CJ14" i="210" s="1"/>
  <c r="X52" i="259"/>
  <c r="CN4" i="210" s="1"/>
  <c r="X64" i="259"/>
  <c r="CN16" i="210" s="1"/>
  <c r="W51" i="265"/>
  <c r="CO28" i="210" s="1"/>
  <c r="W57" i="265"/>
  <c r="CO34" i="210" s="1"/>
  <c r="W63" i="265"/>
  <c r="CO40" i="210" s="1"/>
  <c r="W69" i="265"/>
  <c r="CO46" i="210" s="1"/>
  <c r="X55" i="267"/>
  <c r="CP7" i="210" s="1"/>
  <c r="X61" i="267"/>
  <c r="CP13" i="210" s="1"/>
  <c r="X67" i="267"/>
  <c r="CP19" i="210" s="1"/>
  <c r="X73" i="267"/>
  <c r="CP25" i="210" s="1"/>
  <c r="X53" i="268"/>
  <c r="CQ5" i="210" s="1"/>
  <c r="X59" i="268"/>
  <c r="CQ11" i="210" s="1"/>
  <c r="X65" i="268"/>
  <c r="CQ17" i="210" s="1"/>
  <c r="X71" i="268"/>
  <c r="CQ23" i="210" s="1"/>
  <c r="X2" i="269"/>
  <c r="L96" i="1" s="1"/>
  <c r="X69" i="269"/>
  <c r="CR21" i="210" s="1"/>
  <c r="X54" i="272"/>
  <c r="CU6" i="210" s="1"/>
  <c r="X60" i="272"/>
  <c r="CU12" i="210" s="1"/>
  <c r="X66" i="272"/>
  <c r="CU18" i="210" s="1"/>
  <c r="X72" i="272"/>
  <c r="CU24" i="210" s="1"/>
  <c r="W53" i="273"/>
  <c r="CV30" i="210" s="1"/>
  <c r="W59" i="273"/>
  <c r="CV36" i="210" s="1"/>
  <c r="W65" i="273"/>
  <c r="CV42" i="210" s="1"/>
  <c r="W71" i="273"/>
  <c r="CV48" i="210" s="1"/>
  <c r="W52" i="274"/>
  <c r="CW29" i="210" s="1"/>
  <c r="W64" i="274"/>
  <c r="CW41" i="210" s="1"/>
  <c r="X62" i="275"/>
  <c r="CX14" i="210" s="1"/>
  <c r="X59" i="278"/>
  <c r="CZ11" i="210" s="1"/>
  <c r="X71" i="278"/>
  <c r="CZ23" i="210" s="1"/>
  <c r="X52" i="193"/>
  <c r="BQ4" i="210" s="1"/>
  <c r="X58" i="193"/>
  <c r="BQ10" i="210" s="1"/>
  <c r="X70" i="193"/>
  <c r="BQ22" i="210" s="1"/>
  <c r="W70" i="199"/>
  <c r="BR47" i="210" s="1"/>
  <c r="W62" i="212"/>
  <c r="BV39" i="210" s="1"/>
  <c r="W52" i="224"/>
  <c r="BY29" i="210" s="1"/>
  <c r="W64" i="224"/>
  <c r="BY41" i="210" s="1"/>
  <c r="X62" i="225"/>
  <c r="BZ14" i="210" s="1"/>
  <c r="X59" i="236"/>
  <c r="CD11" i="210" s="1"/>
  <c r="X71" i="236"/>
  <c r="CD23" i="210" s="1"/>
  <c r="X52" i="238"/>
  <c r="CF4" i="210" s="1"/>
  <c r="X58" i="238"/>
  <c r="CF10" i="210" s="1"/>
  <c r="X64" i="238"/>
  <c r="CF16" i="210" s="1"/>
  <c r="X70" i="238"/>
  <c r="CF22" i="210" s="1"/>
  <c r="X2" i="244"/>
  <c r="L85" i="1" s="1"/>
  <c r="W51" i="245"/>
  <c r="CH28" i="210" s="1"/>
  <c r="W57" i="245"/>
  <c r="CH34" i="210" s="1"/>
  <c r="W63" i="245"/>
  <c r="CH40" i="210" s="1"/>
  <c r="W69" i="245"/>
  <c r="CH46" i="210" s="1"/>
  <c r="W56" i="248"/>
  <c r="CK33" i="210" s="1"/>
  <c r="W62" i="248"/>
  <c r="CK39" i="210" s="1"/>
  <c r="W68" i="248"/>
  <c r="CK45" i="210" s="1"/>
  <c r="W55" i="249"/>
  <c r="CL32" i="210" s="1"/>
  <c r="W61" i="249"/>
  <c r="CL38" i="210" s="1"/>
  <c r="W67" i="249"/>
  <c r="CL44" i="210" s="1"/>
  <c r="W73" i="249"/>
  <c r="CL50" i="210" s="1"/>
  <c r="X51" i="265"/>
  <c r="CO3" i="210" s="1"/>
  <c r="X57" i="265"/>
  <c r="CO9" i="210" s="1"/>
  <c r="X63" i="265"/>
  <c r="CO15" i="210" s="1"/>
  <c r="X69" i="265"/>
  <c r="CO21" i="210" s="1"/>
  <c r="W52" i="269"/>
  <c r="CR29" i="210" s="1"/>
  <c r="W58" i="269"/>
  <c r="CR35" i="210" s="1"/>
  <c r="W64" i="269"/>
  <c r="CR41" i="210" s="1"/>
  <c r="W70" i="269"/>
  <c r="CR47" i="210" s="1"/>
  <c r="X26" i="270"/>
  <c r="P97" i="1" s="1"/>
  <c r="X53" i="273"/>
  <c r="CV5" i="210" s="1"/>
  <c r="X59" i="273"/>
  <c r="CV11" i="210" s="1"/>
  <c r="X65" i="273"/>
  <c r="CV17" i="210" s="1"/>
  <c r="X71" i="273"/>
  <c r="CV23" i="210" s="1"/>
  <c r="X52" i="274"/>
  <c r="CW4" i="210" s="1"/>
  <c r="X58" i="274"/>
  <c r="CW10" i="210" s="1"/>
  <c r="X64" i="274"/>
  <c r="CW16" i="210" s="1"/>
  <c r="X70" i="274"/>
  <c r="CW22" i="210" s="1"/>
  <c r="W51" i="275"/>
  <c r="CX28" i="210" s="1"/>
  <c r="W57" i="275"/>
  <c r="CX34" i="210" s="1"/>
  <c r="W63" i="275"/>
  <c r="CX40" i="210" s="1"/>
  <c r="W69" i="275"/>
  <c r="CX46" i="210" s="1"/>
  <c r="X26" i="275"/>
  <c r="P102" i="1" s="1"/>
  <c r="W54" i="278"/>
  <c r="CZ31" i="210" s="1"/>
  <c r="W60" i="278"/>
  <c r="CZ37" i="210" s="1"/>
  <c r="W66" i="278"/>
  <c r="CZ43" i="210" s="1"/>
  <c r="W72" i="278"/>
  <c r="CZ49" i="210" s="1"/>
  <c r="T26" i="212"/>
  <c r="W53" i="244"/>
  <c r="CG30" i="210" s="1"/>
  <c r="W65" i="244"/>
  <c r="CG42" i="210" s="1"/>
  <c r="X26" i="246"/>
  <c r="P87" i="1" s="1"/>
  <c r="X26" i="247"/>
  <c r="P88" i="1" s="1"/>
  <c r="X56" i="248"/>
  <c r="CK8" i="210" s="1"/>
  <c r="X62" i="248"/>
  <c r="CK14" i="210" s="1"/>
  <c r="X68" i="248"/>
  <c r="CK20" i="210" s="1"/>
  <c r="X55" i="249"/>
  <c r="CL7" i="210" s="1"/>
  <c r="X61" i="249"/>
  <c r="CL13" i="210" s="1"/>
  <c r="X73" i="249"/>
  <c r="CL25" i="210" s="1"/>
  <c r="W54" i="257"/>
  <c r="CM31" i="210" s="1"/>
  <c r="W60" i="257"/>
  <c r="CM37" i="210" s="1"/>
  <c r="W66" i="257"/>
  <c r="CM43" i="210" s="1"/>
  <c r="W72" i="257"/>
  <c r="CM49" i="210" s="1"/>
  <c r="X52" i="269"/>
  <c r="CR4" i="210" s="1"/>
  <c r="X58" i="269"/>
  <c r="CR10" i="210" s="1"/>
  <c r="X64" i="269"/>
  <c r="CR16" i="210" s="1"/>
  <c r="W51" i="270"/>
  <c r="CS28" i="210" s="1"/>
  <c r="W57" i="270"/>
  <c r="CS34" i="210" s="1"/>
  <c r="W63" i="270"/>
  <c r="CS40" i="210" s="1"/>
  <c r="W69" i="270"/>
  <c r="CS46" i="210" s="1"/>
  <c r="X67" i="271"/>
  <c r="CT19" i="210" s="1"/>
  <c r="T2" i="275"/>
  <c r="X57" i="275"/>
  <c r="CX9" i="210" s="1"/>
  <c r="X69" i="275"/>
  <c r="CX21" i="210" s="1"/>
  <c r="W56" i="276"/>
  <c r="CY33" i="210" s="1"/>
  <c r="X54" i="278"/>
  <c r="CZ6" i="210" s="1"/>
  <c r="X60" i="278"/>
  <c r="CZ12" i="210" s="1"/>
  <c r="X66" i="278"/>
  <c r="CZ18" i="210" s="1"/>
  <c r="X72" i="278"/>
  <c r="CZ24" i="210" s="1"/>
  <c r="W59" i="193"/>
  <c r="BQ36" i="210" s="1"/>
  <c r="W71" i="193"/>
  <c r="BQ48" i="210" s="1"/>
  <c r="X2" i="199"/>
  <c r="L70" i="1" s="1"/>
  <c r="X58" i="199"/>
  <c r="BR10" i="210" s="1"/>
  <c r="X70" i="199"/>
  <c r="BR22" i="210" s="1"/>
  <c r="W52" i="208"/>
  <c r="BU29" i="210" s="1"/>
  <c r="W58" i="208"/>
  <c r="BU35" i="210" s="1"/>
  <c r="W64" i="208"/>
  <c r="BU41" i="210" s="1"/>
  <c r="W70" i="208"/>
  <c r="BU47" i="210" s="1"/>
  <c r="X54" i="220"/>
  <c r="BX6" i="210" s="1"/>
  <c r="X60" i="220"/>
  <c r="BX12" i="210" s="1"/>
  <c r="X66" i="220"/>
  <c r="BX18" i="210" s="1"/>
  <c r="X72" i="220"/>
  <c r="BX24" i="210" s="1"/>
  <c r="X56" i="226"/>
  <c r="CA8" i="210" s="1"/>
  <c r="X62" i="226"/>
  <c r="CA14" i="210" s="1"/>
  <c r="X68" i="226"/>
  <c r="CA20" i="210" s="1"/>
  <c r="X55" i="231"/>
  <c r="CB7" i="210" s="1"/>
  <c r="X61" i="231"/>
  <c r="CB13" i="210" s="1"/>
  <c r="X67" i="231"/>
  <c r="CB19" i="210" s="1"/>
  <c r="X73" i="231"/>
  <c r="CB25" i="210" s="1"/>
  <c r="W54" i="236"/>
  <c r="CD31" i="210" s="1"/>
  <c r="W66" i="236"/>
  <c r="CD43" i="210" s="1"/>
  <c r="W55" i="236"/>
  <c r="CD32" i="210" s="1"/>
  <c r="W67" i="236"/>
  <c r="CD44" i="210" s="1"/>
  <c r="W53" i="238"/>
  <c r="CF30" i="210" s="1"/>
  <c r="W59" i="238"/>
  <c r="CF36" i="210" s="1"/>
  <c r="W65" i="238"/>
  <c r="CF42" i="210" s="1"/>
  <c r="W71" i="238"/>
  <c r="CF48" i="210" s="1"/>
  <c r="W52" i="244"/>
  <c r="CG29" i="210" s="1"/>
  <c r="W58" i="244"/>
  <c r="CG35" i="210" s="1"/>
  <c r="W64" i="244"/>
  <c r="CG41" i="210" s="1"/>
  <c r="W70" i="244"/>
  <c r="CG47" i="210" s="1"/>
  <c r="T2" i="246"/>
  <c r="X57" i="246"/>
  <c r="CI9" i="210" s="1"/>
  <c r="X63" i="246"/>
  <c r="CI15" i="210" s="1"/>
  <c r="X69" i="246"/>
  <c r="CI21" i="210" s="1"/>
  <c r="T2" i="247"/>
  <c r="X57" i="247"/>
  <c r="CJ9" i="210" s="1"/>
  <c r="X69" i="247"/>
  <c r="CJ21" i="210" s="1"/>
  <c r="W58" i="265"/>
  <c r="CO35" i="210" s="1"/>
  <c r="T26" i="271"/>
  <c r="X55" i="272"/>
  <c r="CU7" i="210" s="1"/>
  <c r="X61" i="272"/>
  <c r="CU13" i="210" s="1"/>
  <c r="X67" i="272"/>
  <c r="CU19" i="210" s="1"/>
  <c r="X73" i="272"/>
  <c r="CU25" i="210" s="1"/>
  <c r="W54" i="273"/>
  <c r="CV31" i="210" s="1"/>
  <c r="W60" i="273"/>
  <c r="CV37" i="210" s="1"/>
  <c r="W66" i="273"/>
  <c r="CV43" i="210" s="1"/>
  <c r="W72" i="273"/>
  <c r="CV49" i="210" s="1"/>
  <c r="T26" i="276"/>
  <c r="W71" i="192"/>
  <c r="BP48" i="210" s="1"/>
  <c r="X59" i="193"/>
  <c r="BQ11" i="210" s="1"/>
  <c r="X71" i="193"/>
  <c r="BQ23" i="210" s="1"/>
  <c r="W53" i="205"/>
  <c r="BS30" i="210" s="1"/>
  <c r="W59" i="205"/>
  <c r="BS36" i="210" s="1"/>
  <c r="W65" i="205"/>
  <c r="BS42" i="210" s="1"/>
  <c r="W71" i="205"/>
  <c r="BS48" i="210" s="1"/>
  <c r="W53" i="206"/>
  <c r="BT30" i="210" s="1"/>
  <c r="W59" i="206"/>
  <c r="BT36" i="210" s="1"/>
  <c r="W65" i="206"/>
  <c r="BT42" i="210" s="1"/>
  <c r="W71" i="206"/>
  <c r="BT48" i="210" s="1"/>
  <c r="W51" i="212"/>
  <c r="BV28" i="210" s="1"/>
  <c r="W57" i="212"/>
  <c r="BV34" i="210" s="1"/>
  <c r="W63" i="212"/>
  <c r="BV40" i="210" s="1"/>
  <c r="W69" i="212"/>
  <c r="BV46" i="210" s="1"/>
  <c r="W62" i="226"/>
  <c r="CA39" i="210" s="1"/>
  <c r="T26" i="226"/>
  <c r="X60" i="236"/>
  <c r="CD12" i="210" s="1"/>
  <c r="X66" i="236"/>
  <c r="CD18" i="210" s="1"/>
  <c r="X72" i="236"/>
  <c r="CD24" i="210" s="1"/>
  <c r="X2" i="237"/>
  <c r="L83" i="1" s="1"/>
  <c r="W52" i="245"/>
  <c r="CH29" i="210" s="1"/>
  <c r="W58" i="245"/>
  <c r="CH35" i="210" s="1"/>
  <c r="W64" i="245"/>
  <c r="CH41" i="210" s="1"/>
  <c r="W70" i="245"/>
  <c r="CH47" i="210" s="1"/>
  <c r="W56" i="249"/>
  <c r="CL33" i="210" s="1"/>
  <c r="W62" i="249"/>
  <c r="CL39" i="210" s="1"/>
  <c r="W68" i="249"/>
  <c r="CL45" i="210" s="1"/>
  <c r="X52" i="265"/>
  <c r="CO4" i="210" s="1"/>
  <c r="X58" i="265"/>
  <c r="CO10" i="210" s="1"/>
  <c r="X64" i="265"/>
  <c r="CO16" i="210" s="1"/>
  <c r="X70" i="265"/>
  <c r="CO22" i="210" s="1"/>
  <c r="W53" i="269"/>
  <c r="CR30" i="210" s="1"/>
  <c r="W59" i="269"/>
  <c r="CR36" i="210" s="1"/>
  <c r="W65" i="269"/>
  <c r="CR42" i="210" s="1"/>
  <c r="W71" i="269"/>
  <c r="CR48" i="210" s="1"/>
  <c r="X2" i="270"/>
  <c r="L97" i="1" s="1"/>
  <c r="X53" i="274"/>
  <c r="CW5" i="210" s="1"/>
  <c r="X59" i="274"/>
  <c r="CW11" i="210" s="1"/>
  <c r="X65" i="274"/>
  <c r="CW17" i="210" s="1"/>
  <c r="X71" i="274"/>
  <c r="CW23" i="210" s="1"/>
  <c r="W55" i="278"/>
  <c r="CZ32" i="210" s="1"/>
  <c r="W61" i="278"/>
  <c r="CZ38" i="210" s="1"/>
  <c r="W67" i="278"/>
  <c r="CZ44" i="210" s="1"/>
  <c r="W73" i="278"/>
  <c r="CZ50" i="210" s="1"/>
  <c r="X52" i="278"/>
  <c r="CZ4" i="210" s="1"/>
  <c r="X66" i="205"/>
  <c r="BS18" i="210" s="1"/>
  <c r="T2" i="206"/>
  <c r="W61" i="237"/>
  <c r="CE38" i="210" s="1"/>
  <c r="W73" i="237"/>
  <c r="CE50" i="210" s="1"/>
  <c r="X65" i="245"/>
  <c r="CH17" i="210" s="1"/>
  <c r="X2" i="246"/>
  <c r="L87" i="1" s="1"/>
  <c r="X2" i="247"/>
  <c r="L88" i="1" s="1"/>
  <c r="T2" i="248"/>
  <c r="X56" i="249"/>
  <c r="CL8" i="210" s="1"/>
  <c r="X62" i="249"/>
  <c r="CL14" i="210" s="1"/>
  <c r="X68" i="249"/>
  <c r="CL20" i="210" s="1"/>
  <c r="W61" i="257"/>
  <c r="CM38" i="210" s="1"/>
  <c r="W73" i="257"/>
  <c r="CM50" i="210" s="1"/>
  <c r="W70" i="265"/>
  <c r="CO47" i="210" s="1"/>
  <c r="X56" i="267"/>
  <c r="CP8" i="210" s="1"/>
  <c r="X26" i="267"/>
  <c r="P94" i="1" s="1"/>
  <c r="T2" i="269"/>
  <c r="X59" i="269"/>
  <c r="CR11" i="210" s="1"/>
  <c r="X71" i="269"/>
  <c r="CR23" i="210" s="1"/>
  <c r="W52" i="270"/>
  <c r="CS29" i="210" s="1"/>
  <c r="W58" i="270"/>
  <c r="CS35" i="210" s="1"/>
  <c r="W64" i="270"/>
  <c r="CS41" i="210" s="1"/>
  <c r="W70" i="270"/>
  <c r="CS47" i="210" s="1"/>
  <c r="X26" i="271"/>
  <c r="P98" i="1" s="1"/>
  <c r="X52" i="275"/>
  <c r="CX4" i="210" s="1"/>
  <c r="X64" i="275"/>
  <c r="CX16" i="210" s="1"/>
  <c r="W53" i="275"/>
  <c r="CX30" i="210" s="1"/>
  <c r="W65" i="275"/>
  <c r="CX42" i="210" s="1"/>
  <c r="W51" i="276"/>
  <c r="CY28" i="210" s="1"/>
  <c r="W63" i="276"/>
  <c r="CY40" i="210" s="1"/>
  <c r="X55" i="278"/>
  <c r="CZ7" i="210" s="1"/>
  <c r="X61" i="278"/>
  <c r="CZ13" i="210" s="1"/>
  <c r="X67" i="278"/>
  <c r="CZ19" i="210" s="1"/>
  <c r="X73" i="278"/>
  <c r="CZ25" i="210" s="1"/>
  <c r="W67" i="192"/>
  <c r="BP44" i="210" s="1"/>
  <c r="X65" i="193"/>
  <c r="BQ17" i="210" s="1"/>
  <c r="X62" i="213"/>
  <c r="BW14" i="210" s="1"/>
  <c r="W55" i="220"/>
  <c r="BX32" i="210" s="1"/>
  <c r="W61" i="220"/>
  <c r="BX38" i="210" s="1"/>
  <c r="W67" i="220"/>
  <c r="BX44" i="210" s="1"/>
  <c r="W73" i="220"/>
  <c r="BX50" i="210" s="1"/>
  <c r="X52" i="225"/>
  <c r="BZ4" i="210" s="1"/>
  <c r="X64" i="225"/>
  <c r="BZ16" i="210" s="1"/>
  <c r="W53" i="225"/>
  <c r="BZ30" i="210" s="1"/>
  <c r="W65" i="225"/>
  <c r="BZ42" i="210" s="1"/>
  <c r="W51" i="226"/>
  <c r="CA28" i="210" s="1"/>
  <c r="W63" i="226"/>
  <c r="CA40" i="210" s="1"/>
  <c r="W56" i="231"/>
  <c r="CB33" i="210" s="1"/>
  <c r="W62" i="231"/>
  <c r="CB39" i="210" s="1"/>
  <c r="W68" i="231"/>
  <c r="CB45" i="210" s="1"/>
  <c r="X55" i="233"/>
  <c r="CC7" i="210" s="1"/>
  <c r="X61" i="233"/>
  <c r="CC13" i="210" s="1"/>
  <c r="X67" i="233"/>
  <c r="CC19" i="210" s="1"/>
  <c r="X73" i="233"/>
  <c r="CC25" i="210" s="1"/>
  <c r="X54" i="237"/>
  <c r="CE6" i="210" s="1"/>
  <c r="X66" i="237"/>
  <c r="CE18" i="210" s="1"/>
  <c r="X67" i="237"/>
  <c r="CE19" i="210" s="1"/>
  <c r="X53" i="244"/>
  <c r="CG5" i="210" s="1"/>
  <c r="X59" i="244"/>
  <c r="CG11" i="210" s="1"/>
  <c r="X65" i="244"/>
  <c r="CG17" i="210" s="1"/>
  <c r="X71" i="244"/>
  <c r="CG23" i="210" s="1"/>
  <c r="W52" i="246"/>
  <c r="CI29" i="210" s="1"/>
  <c r="W58" i="246"/>
  <c r="CI35" i="210" s="1"/>
  <c r="W64" i="246"/>
  <c r="CI41" i="210" s="1"/>
  <c r="W70" i="246"/>
  <c r="CI47" i="210" s="1"/>
  <c r="W52" i="247"/>
  <c r="CJ29" i="210" s="1"/>
  <c r="W58" i="247"/>
  <c r="CJ35" i="210" s="1"/>
  <c r="W64" i="247"/>
  <c r="CJ41" i="210" s="1"/>
  <c r="W70" i="247"/>
  <c r="CJ47" i="210" s="1"/>
  <c r="X55" i="257"/>
  <c r="CM7" i="210" s="1"/>
  <c r="X61" i="257"/>
  <c r="CM13" i="210" s="1"/>
  <c r="X67" i="257"/>
  <c r="CM19" i="210" s="1"/>
  <c r="X73" i="257"/>
  <c r="CM25" i="210" s="1"/>
  <c r="W54" i="259"/>
  <c r="CN31" i="210" s="1"/>
  <c r="W66" i="259"/>
  <c r="CN43" i="210" s="1"/>
  <c r="W51" i="267"/>
  <c r="CP28" i="210" s="1"/>
  <c r="W57" i="267"/>
  <c r="CP34" i="210" s="1"/>
  <c r="W63" i="267"/>
  <c r="CP40" i="210" s="1"/>
  <c r="W69" i="267"/>
  <c r="CP46" i="210" s="1"/>
  <c r="W61" i="268"/>
  <c r="CQ38" i="210" s="1"/>
  <c r="W73" i="268"/>
  <c r="CQ50" i="210" s="1"/>
  <c r="X52" i="270"/>
  <c r="CS4" i="210" s="1"/>
  <c r="X58" i="270"/>
  <c r="CS10" i="210" s="1"/>
  <c r="X64" i="270"/>
  <c r="CS16" i="210" s="1"/>
  <c r="X70" i="270"/>
  <c r="CS22" i="210" s="1"/>
  <c r="W51" i="271"/>
  <c r="CT28" i="210" s="1"/>
  <c r="W57" i="271"/>
  <c r="CT34" i="210" s="1"/>
  <c r="W69" i="271"/>
  <c r="CT46" i="210" s="1"/>
  <c r="W56" i="272"/>
  <c r="CU33" i="210" s="1"/>
  <c r="W68" i="272"/>
  <c r="CU45" i="210" s="1"/>
  <c r="T2" i="276"/>
  <c r="X57" i="276"/>
  <c r="CY9" i="210" s="1"/>
  <c r="X63" i="276"/>
  <c r="CY15" i="210" s="1"/>
  <c r="X69" i="276"/>
  <c r="CY21" i="210" s="1"/>
  <c r="W54" i="193"/>
  <c r="BQ31" i="210" s="1"/>
  <c r="W60" i="193"/>
  <c r="BQ37" i="210" s="1"/>
  <c r="W72" i="193"/>
  <c r="BQ49" i="210" s="1"/>
  <c r="W55" i="193"/>
  <c r="BQ32" i="210" s="1"/>
  <c r="W61" i="193"/>
  <c r="BQ38" i="210" s="1"/>
  <c r="W73" i="193"/>
  <c r="BQ50" i="210" s="1"/>
  <c r="W53" i="208"/>
  <c r="BU30" i="210" s="1"/>
  <c r="W59" i="208"/>
  <c r="BU36" i="210" s="1"/>
  <c r="W65" i="208"/>
  <c r="BU42" i="210" s="1"/>
  <c r="W71" i="208"/>
  <c r="BU48" i="210" s="1"/>
  <c r="X2" i="212"/>
  <c r="L74" i="1" s="1"/>
  <c r="X26" i="212"/>
  <c r="P74" i="1" s="1"/>
  <c r="T2" i="226"/>
  <c r="X57" i="226"/>
  <c r="CA9" i="210" s="1"/>
  <c r="X63" i="226"/>
  <c r="CA15" i="210" s="1"/>
  <c r="X69" i="226"/>
  <c r="CA21" i="210" s="1"/>
  <c r="V80" i="1"/>
  <c r="X56" i="231"/>
  <c r="CB8" i="210" s="1"/>
  <c r="X68" i="231"/>
  <c r="CB20" i="210" s="1"/>
  <c r="W61" i="236"/>
  <c r="CD38" i="210" s="1"/>
  <c r="W73" i="236"/>
  <c r="CD50" i="210" s="1"/>
  <c r="W54" i="237"/>
  <c r="CE31" i="210" s="1"/>
  <c r="W66" i="237"/>
  <c r="CE43" i="210" s="1"/>
  <c r="W54" i="238"/>
  <c r="CF31" i="210" s="1"/>
  <c r="W60" i="238"/>
  <c r="CF37" i="210" s="1"/>
  <c r="W66" i="238"/>
  <c r="CF43" i="210" s="1"/>
  <c r="W72" i="238"/>
  <c r="CF49" i="210" s="1"/>
  <c r="X2" i="245"/>
  <c r="L86" i="1" s="1"/>
  <c r="X64" i="245"/>
  <c r="CH16" i="210" s="1"/>
  <c r="X70" i="245"/>
  <c r="CH22" i="210" s="1"/>
  <c r="X52" i="246"/>
  <c r="CI4" i="210" s="1"/>
  <c r="X58" i="246"/>
  <c r="CI10" i="210" s="1"/>
  <c r="X64" i="246"/>
  <c r="CI16" i="210" s="1"/>
  <c r="X70" i="246"/>
  <c r="CI22" i="210" s="1"/>
  <c r="X52" i="247"/>
  <c r="CJ4" i="210" s="1"/>
  <c r="X58" i="247"/>
  <c r="CJ10" i="210" s="1"/>
  <c r="X64" i="247"/>
  <c r="CJ16" i="210" s="1"/>
  <c r="X70" i="247"/>
  <c r="CJ22" i="210" s="1"/>
  <c r="X2" i="248"/>
  <c r="L89" i="1" s="1"/>
  <c r="X54" i="259"/>
  <c r="CN6" i="210" s="1"/>
  <c r="X60" i="259"/>
  <c r="CN12" i="210" s="1"/>
  <c r="X66" i="259"/>
  <c r="CN18" i="210" s="1"/>
  <c r="X72" i="259"/>
  <c r="CN24" i="210" s="1"/>
  <c r="W53" i="265"/>
  <c r="CO30" i="210" s="1"/>
  <c r="W65" i="265"/>
  <c r="CO42" i="210" s="1"/>
  <c r="T2" i="267"/>
  <c r="X57" i="267"/>
  <c r="CP9" i="210" s="1"/>
  <c r="X63" i="267"/>
  <c r="CP15" i="210" s="1"/>
  <c r="X69" i="267"/>
  <c r="CP21" i="210" s="1"/>
  <c r="W60" i="274"/>
  <c r="CW37" i="210" s="1"/>
  <c r="W66" i="274"/>
  <c r="CW43" i="210" s="1"/>
  <c r="W72" i="274"/>
  <c r="CW49" i="210" s="1"/>
  <c r="X26" i="213"/>
  <c r="P75" i="1" s="1"/>
  <c r="X61" i="238"/>
  <c r="CF13" i="210" s="1"/>
  <c r="X2" i="257"/>
  <c r="L91" i="1" s="1"/>
  <c r="X59" i="265"/>
  <c r="CO11" i="210" s="1"/>
  <c r="X71" i="265"/>
  <c r="CO23" i="210" s="1"/>
  <c r="W60" i="265"/>
  <c r="CO37" i="210" s="1"/>
  <c r="W72" i="265"/>
  <c r="CO49" i="210" s="1"/>
  <c r="W63" i="271"/>
  <c r="CT40" i="210" s="1"/>
  <c r="X2" i="276"/>
  <c r="L103" i="1" s="1"/>
  <c r="T2" i="231"/>
  <c r="W51" i="257"/>
  <c r="CM28" i="210" s="1"/>
  <c r="W57" i="257"/>
  <c r="CM34" i="210" s="1"/>
  <c r="W63" i="257"/>
  <c r="CM40" i="210" s="1"/>
  <c r="W69" i="257"/>
  <c r="CM46" i="210" s="1"/>
  <c r="X60" i="265"/>
  <c r="CO12" i="210" s="1"/>
  <c r="X72" i="265"/>
  <c r="CO24" i="210" s="1"/>
  <c r="X54" i="269"/>
  <c r="CR6" i="210" s="1"/>
  <c r="X66" i="269"/>
  <c r="CR18" i="210" s="1"/>
  <c r="W59" i="270"/>
  <c r="CS36" i="210" s="1"/>
  <c r="W65" i="270"/>
  <c r="CS42" i="210" s="1"/>
  <c r="W71" i="270"/>
  <c r="CS48" i="210" s="1"/>
  <c r="X2" i="271"/>
  <c r="L98" i="1" s="1"/>
  <c r="X26" i="272"/>
  <c r="X56" i="278"/>
  <c r="CZ8" i="210" s="1"/>
  <c r="W73" i="192"/>
  <c r="BP50" i="210" s="1"/>
  <c r="X54" i="193"/>
  <c r="BQ6" i="210" s="1"/>
  <c r="X72" i="193"/>
  <c r="BQ24" i="210" s="1"/>
  <c r="W54" i="199"/>
  <c r="BR31" i="210" s="1"/>
  <c r="X57" i="213"/>
  <c r="BW9" i="210" s="1"/>
  <c r="X63" i="213"/>
  <c r="BW15" i="210" s="1"/>
  <c r="X69" i="213"/>
  <c r="BW21" i="210" s="1"/>
  <c r="T26" i="213"/>
  <c r="W56" i="220"/>
  <c r="BX33" i="210" s="1"/>
  <c r="W62" i="220"/>
  <c r="BX39" i="210" s="1"/>
  <c r="W68" i="220"/>
  <c r="BX45" i="210" s="1"/>
  <c r="X53" i="225"/>
  <c r="BZ5" i="210" s="1"/>
  <c r="X59" i="225"/>
  <c r="BZ11" i="210" s="1"/>
  <c r="X65" i="225"/>
  <c r="BZ17" i="210" s="1"/>
  <c r="X71" i="225"/>
  <c r="BZ23" i="210" s="1"/>
  <c r="W58" i="226"/>
  <c r="CA35" i="210" s="1"/>
  <c r="W70" i="226"/>
  <c r="CA47" i="210" s="1"/>
  <c r="W51" i="231"/>
  <c r="CB28" i="210" s="1"/>
  <c r="W57" i="231"/>
  <c r="CB34" i="210" s="1"/>
  <c r="W63" i="231"/>
  <c r="CB40" i="210" s="1"/>
  <c r="W69" i="231"/>
  <c r="CB46" i="210" s="1"/>
  <c r="X56" i="233"/>
  <c r="CC8" i="210" s="1"/>
  <c r="X62" i="233"/>
  <c r="CC14" i="210" s="1"/>
  <c r="X68" i="233"/>
  <c r="CC20" i="210" s="1"/>
  <c r="T26" i="233"/>
  <c r="X55" i="237"/>
  <c r="CE7" i="210" s="1"/>
  <c r="X61" i="237"/>
  <c r="CE13" i="210" s="1"/>
  <c r="X73" i="237"/>
  <c r="CE25" i="210" s="1"/>
  <c r="X54" i="238"/>
  <c r="CF6" i="210" s="1"/>
  <c r="X66" i="238"/>
  <c r="CF18" i="210" s="1"/>
  <c r="X54" i="244"/>
  <c r="CG6" i="210" s="1"/>
  <c r="X60" i="244"/>
  <c r="CG12" i="210" s="1"/>
  <c r="X66" i="244"/>
  <c r="CG18" i="210" s="1"/>
  <c r="X72" i="244"/>
  <c r="CG24" i="210" s="1"/>
  <c r="W65" i="245"/>
  <c r="CH42" i="210" s="1"/>
  <c r="W53" i="246"/>
  <c r="CI30" i="210" s="1"/>
  <c r="W59" i="246"/>
  <c r="CI36" i="210" s="1"/>
  <c r="W65" i="246"/>
  <c r="CI42" i="210" s="1"/>
  <c r="W71" i="246"/>
  <c r="CI48" i="210" s="1"/>
  <c r="W53" i="247"/>
  <c r="CJ30" i="210" s="1"/>
  <c r="W59" i="247"/>
  <c r="CJ36" i="210" s="1"/>
  <c r="W65" i="247"/>
  <c r="CJ42" i="210" s="1"/>
  <c r="W71" i="247"/>
  <c r="CJ48" i="210" s="1"/>
  <c r="T26" i="249"/>
  <c r="X56" i="257"/>
  <c r="CM8" i="210" s="1"/>
  <c r="X62" i="257"/>
  <c r="CM14" i="210" s="1"/>
  <c r="X68" i="257"/>
  <c r="CM20" i="210" s="1"/>
  <c r="T26" i="257"/>
  <c r="W55" i="259"/>
  <c r="CN32" i="210" s="1"/>
  <c r="W61" i="259"/>
  <c r="CN38" i="210" s="1"/>
  <c r="W67" i="259"/>
  <c r="CN44" i="210" s="1"/>
  <c r="W73" i="259"/>
  <c r="CN50" i="210" s="1"/>
  <c r="W52" i="267"/>
  <c r="CP29" i="210" s="1"/>
  <c r="W58" i="267"/>
  <c r="CP35" i="210" s="1"/>
  <c r="W64" i="267"/>
  <c r="CP41" i="210" s="1"/>
  <c r="W70" i="267"/>
  <c r="CP47" i="210" s="1"/>
  <c r="W62" i="268"/>
  <c r="CQ39" i="210" s="1"/>
  <c r="X53" i="270"/>
  <c r="CS5" i="210" s="1"/>
  <c r="X59" i="270"/>
  <c r="CS11" i="210" s="1"/>
  <c r="X65" i="270"/>
  <c r="CS17" i="210" s="1"/>
  <c r="X71" i="270"/>
  <c r="CS23" i="210" s="1"/>
  <c r="W52" i="271"/>
  <c r="CT29" i="210" s="1"/>
  <c r="W58" i="271"/>
  <c r="CT35" i="210" s="1"/>
  <c r="W64" i="271"/>
  <c r="CT41" i="210" s="1"/>
  <c r="W70" i="271"/>
  <c r="CT47" i="210" s="1"/>
  <c r="W51" i="272"/>
  <c r="CU28" i="210" s="1"/>
  <c r="W63" i="272"/>
  <c r="CU40" i="210" s="1"/>
  <c r="X52" i="276"/>
  <c r="CY4" i="210" s="1"/>
  <c r="X64" i="276"/>
  <c r="CY16" i="210" s="1"/>
  <c r="X56" i="220"/>
  <c r="BX8" i="210" s="1"/>
  <c r="X68" i="220"/>
  <c r="BX20" i="210" s="1"/>
  <c r="X52" i="226"/>
  <c r="CA4" i="210" s="1"/>
  <c r="X64" i="226"/>
  <c r="CA16" i="210" s="1"/>
  <c r="X51" i="231"/>
  <c r="CB3" i="210" s="1"/>
  <c r="X63" i="231"/>
  <c r="CB15" i="210" s="1"/>
  <c r="W56" i="236"/>
  <c r="CD33" i="210" s="1"/>
  <c r="W62" i="236"/>
  <c r="CD39" i="210" s="1"/>
  <c r="W68" i="236"/>
  <c r="CD45" i="210" s="1"/>
  <c r="W55" i="238"/>
  <c r="CF32" i="210" s="1"/>
  <c r="W67" i="238"/>
  <c r="CF44" i="210" s="1"/>
  <c r="X53" i="246"/>
  <c r="CI5" i="210" s="1"/>
  <c r="X59" i="246"/>
  <c r="CI11" i="210" s="1"/>
  <c r="X65" i="246"/>
  <c r="CI17" i="210" s="1"/>
  <c r="X2" i="249"/>
  <c r="L90" i="1" s="1"/>
  <c r="W56" i="257"/>
  <c r="CM33" i="210" s="1"/>
  <c r="W68" i="257"/>
  <c r="CM45" i="210" s="1"/>
  <c r="T26" i="267"/>
  <c r="T26" i="268"/>
  <c r="T2" i="272"/>
  <c r="T26" i="272"/>
  <c r="X53" i="276"/>
  <c r="CY5" i="210" s="1"/>
  <c r="X65" i="276"/>
  <c r="CY17" i="210" s="1"/>
  <c r="X26" i="278"/>
  <c r="P104" i="1" s="1"/>
  <c r="X55" i="193"/>
  <c r="BQ7" i="210" s="1"/>
  <c r="X67" i="193"/>
  <c r="BQ19" i="210" s="1"/>
  <c r="X73" i="193"/>
  <c r="BQ25" i="210" s="1"/>
  <c r="W55" i="205"/>
  <c r="BS32" i="210" s="1"/>
  <c r="W61" i="205"/>
  <c r="BS38" i="210" s="1"/>
  <c r="W67" i="205"/>
  <c r="BS44" i="210" s="1"/>
  <c r="W73" i="205"/>
  <c r="BS50" i="210" s="1"/>
  <c r="W61" i="206"/>
  <c r="BT38" i="210" s="1"/>
  <c r="W73" i="206"/>
  <c r="BT50" i="210" s="1"/>
  <c r="X53" i="206"/>
  <c r="BT5" i="210" s="1"/>
  <c r="W53" i="212"/>
  <c r="BV30" i="210" s="1"/>
  <c r="W59" i="212"/>
  <c r="BV36" i="210" s="1"/>
  <c r="W65" i="212"/>
  <c r="BV42" i="210" s="1"/>
  <c r="W71" i="212"/>
  <c r="BV48" i="210" s="1"/>
  <c r="X2" i="213"/>
  <c r="L75" i="1" s="1"/>
  <c r="W55" i="224"/>
  <c r="BY32" i="210" s="1"/>
  <c r="W61" i="224"/>
  <c r="BY38" i="210" s="1"/>
  <c r="W67" i="224"/>
  <c r="BY44" i="210" s="1"/>
  <c r="X53" i="226"/>
  <c r="CA5" i="210" s="1"/>
  <c r="X65" i="226"/>
  <c r="CA17" i="210" s="1"/>
  <c r="X56" i="236"/>
  <c r="CD8" i="210" s="1"/>
  <c r="X62" i="236"/>
  <c r="CD14" i="210" s="1"/>
  <c r="X68" i="236"/>
  <c r="CD20" i="210" s="1"/>
  <c r="X55" i="238"/>
  <c r="CF7" i="210" s="1"/>
  <c r="X67" i="238"/>
  <c r="CF19" i="210" s="1"/>
  <c r="W54" i="245"/>
  <c r="CH31" i="210" s="1"/>
  <c r="W60" i="245"/>
  <c r="CH37" i="210" s="1"/>
  <c r="W66" i="245"/>
  <c r="CH43" i="210" s="1"/>
  <c r="W72" i="245"/>
  <c r="CH49" i="210" s="1"/>
  <c r="W59" i="248"/>
  <c r="CK36" i="210" s="1"/>
  <c r="W71" i="248"/>
  <c r="CK48" i="210" s="1"/>
  <c r="W58" i="249"/>
  <c r="CL35" i="210" s="1"/>
  <c r="W70" i="249"/>
  <c r="CL47" i="210" s="1"/>
  <c r="X26" i="257"/>
  <c r="P91" i="1" s="1"/>
  <c r="W67" i="265"/>
  <c r="CO44" i="210" s="1"/>
  <c r="X53" i="269"/>
  <c r="CR5" i="210" s="1"/>
  <c r="X55" i="274"/>
  <c r="CW7" i="210" s="1"/>
  <c r="W57" i="278"/>
  <c r="CZ34" i="210" s="1"/>
  <c r="W63" i="278"/>
  <c r="CZ40" i="210" s="1"/>
  <c r="W69" i="278"/>
  <c r="CZ46" i="210" s="1"/>
  <c r="W71" i="213"/>
  <c r="BW48" i="210" s="1"/>
  <c r="W64" i="233"/>
  <c r="CC41" i="210" s="1"/>
  <c r="W56" i="237"/>
  <c r="CE33" i="210" s="1"/>
  <c r="W62" i="237"/>
  <c r="CE39" i="210" s="1"/>
  <c r="W68" i="237"/>
  <c r="CE45" i="210" s="1"/>
  <c r="W55" i="244"/>
  <c r="CG32" i="210" s="1"/>
  <c r="W61" i="244"/>
  <c r="CG38" i="210" s="1"/>
  <c r="W67" i="244"/>
  <c r="CG44" i="210" s="1"/>
  <c r="W73" i="244"/>
  <c r="CG50" i="210" s="1"/>
  <c r="X53" i="248"/>
  <c r="CK5" i="210" s="1"/>
  <c r="W66" i="248"/>
  <c r="CK43" i="210" s="1"/>
  <c r="X2" i="267"/>
  <c r="L94" i="1" s="1"/>
  <c r="X26" i="268"/>
  <c r="P95" i="1" s="1"/>
  <c r="X61" i="269"/>
  <c r="CR13" i="210" s="1"/>
  <c r="X73" i="269"/>
  <c r="CR25" i="210" s="1"/>
  <c r="W60" i="270"/>
  <c r="CS37" i="210" s="1"/>
  <c r="W72" i="270"/>
  <c r="CS49" i="210" s="1"/>
  <c r="W55" i="270"/>
  <c r="CS32" i="210" s="1"/>
  <c r="X2" i="272"/>
  <c r="L99" i="1" s="1"/>
  <c r="X63" i="272"/>
  <c r="CU15" i="210" s="1"/>
  <c r="T26" i="273"/>
  <c r="X54" i="275"/>
  <c r="CX6" i="210" s="1"/>
  <c r="X60" i="275"/>
  <c r="CX12" i="210" s="1"/>
  <c r="W62" i="192"/>
  <c r="BP39" i="210" s="1"/>
  <c r="W68" i="192"/>
  <c r="BP45" i="210" s="1"/>
  <c r="W61" i="199"/>
  <c r="BR38" i="210" s="1"/>
  <c r="W73" i="199"/>
  <c r="BR50" i="210" s="1"/>
  <c r="W51" i="220"/>
  <c r="BX28" i="210" s="1"/>
  <c r="W63" i="220"/>
  <c r="BX40" i="210" s="1"/>
  <c r="X54" i="225"/>
  <c r="BZ6" i="210" s="1"/>
  <c r="X60" i="225"/>
  <c r="BZ12" i="210" s="1"/>
  <c r="X66" i="225"/>
  <c r="BZ18" i="210" s="1"/>
  <c r="X72" i="225"/>
  <c r="BZ24" i="210" s="1"/>
  <c r="W52" i="231"/>
  <c r="CB29" i="210" s="1"/>
  <c r="W58" i="231"/>
  <c r="CB35" i="210" s="1"/>
  <c r="W64" i="231"/>
  <c r="CB41" i="210" s="1"/>
  <c r="W70" i="231"/>
  <c r="CB47" i="210" s="1"/>
  <c r="T2" i="233"/>
  <c r="X57" i="233"/>
  <c r="CC9" i="210" s="1"/>
  <c r="X63" i="233"/>
  <c r="CC15" i="210" s="1"/>
  <c r="X69" i="233"/>
  <c r="CC21" i="210" s="1"/>
  <c r="X56" i="237"/>
  <c r="CE8" i="210" s="1"/>
  <c r="X62" i="237"/>
  <c r="CE14" i="210" s="1"/>
  <c r="X68" i="237"/>
  <c r="CE20" i="210" s="1"/>
  <c r="T26" i="237"/>
  <c r="X55" i="244"/>
  <c r="CG7" i="210" s="1"/>
  <c r="X67" i="244"/>
  <c r="CG19" i="210" s="1"/>
  <c r="W54" i="246"/>
  <c r="CI31" i="210" s="1"/>
  <c r="W60" i="246"/>
  <c r="CI37" i="210" s="1"/>
  <c r="W72" i="246"/>
  <c r="CI49" i="210" s="1"/>
  <c r="W54" i="247"/>
  <c r="CJ31" i="210" s="1"/>
  <c r="W60" i="247"/>
  <c r="CJ37" i="210" s="1"/>
  <c r="W66" i="247"/>
  <c r="CJ43" i="210" s="1"/>
  <c r="W72" i="247"/>
  <c r="CJ49" i="210" s="1"/>
  <c r="W53" i="248"/>
  <c r="CK30" i="210" s="1"/>
  <c r="W65" i="248"/>
  <c r="CK42" i="210" s="1"/>
  <c r="X51" i="257"/>
  <c r="CM3" i="210" s="1"/>
  <c r="X57" i="257"/>
  <c r="CM9" i="210" s="1"/>
  <c r="X63" i="257"/>
  <c r="CM15" i="210" s="1"/>
  <c r="X69" i="257"/>
  <c r="CM21" i="210" s="1"/>
  <c r="W56" i="259"/>
  <c r="CN33" i="210" s="1"/>
  <c r="W62" i="259"/>
  <c r="CN39" i="210" s="1"/>
  <c r="W68" i="259"/>
  <c r="CN45" i="210" s="1"/>
  <c r="W53" i="267"/>
  <c r="CP30" i="210" s="1"/>
  <c r="W59" i="267"/>
  <c r="CP36" i="210" s="1"/>
  <c r="W65" i="267"/>
  <c r="CP42" i="210" s="1"/>
  <c r="W71" i="267"/>
  <c r="CP48" i="210" s="1"/>
  <c r="W51" i="268"/>
  <c r="CQ28" i="210" s="1"/>
  <c r="W57" i="268"/>
  <c r="CQ34" i="210" s="1"/>
  <c r="W63" i="268"/>
  <c r="CQ40" i="210" s="1"/>
  <c r="W58" i="268"/>
  <c r="CQ35" i="210" s="1"/>
  <c r="W70" i="268"/>
  <c r="CQ47" i="210" s="1"/>
  <c r="X54" i="270"/>
  <c r="CS6" i="210" s="1"/>
  <c r="X60" i="270"/>
  <c r="CS12" i="210" s="1"/>
  <c r="X66" i="270"/>
  <c r="CS18" i="210" s="1"/>
  <c r="X72" i="270"/>
  <c r="CS24" i="210" s="1"/>
  <c r="W53" i="271"/>
  <c r="CT30" i="210" s="1"/>
  <c r="W59" i="271"/>
  <c r="CT36" i="210" s="1"/>
  <c r="W65" i="271"/>
  <c r="CT42" i="210" s="1"/>
  <c r="W71" i="271"/>
  <c r="CT48" i="210" s="1"/>
  <c r="W52" i="272"/>
  <c r="CU29" i="210" s="1"/>
  <c r="W58" i="272"/>
  <c r="CU35" i="210" s="1"/>
  <c r="W64" i="272"/>
  <c r="CU41" i="210" s="1"/>
  <c r="W59" i="272"/>
  <c r="CU36" i="210" s="1"/>
  <c r="W65" i="272"/>
  <c r="CU42" i="210" s="1"/>
  <c r="W71" i="272"/>
  <c r="CU48" i="210" s="1"/>
  <c r="W72" i="276"/>
  <c r="CY49" i="210" s="1"/>
  <c r="T2" i="281"/>
  <c r="X57" i="281"/>
  <c r="DA9" i="210" s="1"/>
  <c r="X63" i="281"/>
  <c r="DA15" i="210" s="1"/>
  <c r="W56" i="193"/>
  <c r="BQ33" i="210" s="1"/>
  <c r="W62" i="193"/>
  <c r="BQ39" i="210" s="1"/>
  <c r="W68" i="193"/>
  <c r="BQ45" i="210" s="1"/>
  <c r="W57" i="193"/>
  <c r="BQ34" i="210" s="1"/>
  <c r="W55" i="208"/>
  <c r="BU32" i="210" s="1"/>
  <c r="W67" i="208"/>
  <c r="BU44" i="210" s="1"/>
  <c r="X51" i="220"/>
  <c r="BX3" i="210" s="1"/>
  <c r="X63" i="220"/>
  <c r="BX15" i="210" s="1"/>
  <c r="X59" i="226"/>
  <c r="CA11" i="210" s="1"/>
  <c r="X71" i="226"/>
  <c r="CA23" i="210" s="1"/>
  <c r="X58" i="231"/>
  <c r="CB10" i="210" s="1"/>
  <c r="X70" i="231"/>
  <c r="CB22" i="210" s="1"/>
  <c r="X54" i="246"/>
  <c r="CI6" i="210" s="1"/>
  <c r="X60" i="246"/>
  <c r="CI12" i="210" s="1"/>
  <c r="X66" i="246"/>
  <c r="CI18" i="210" s="1"/>
  <c r="X72" i="246"/>
  <c r="CI24" i="210" s="1"/>
  <c r="X51" i="259"/>
  <c r="CN3" i="210" s="1"/>
  <c r="X57" i="259"/>
  <c r="CN9" i="210" s="1"/>
  <c r="X63" i="259"/>
  <c r="CN15" i="210" s="1"/>
  <c r="X69" i="259"/>
  <c r="CN21" i="210" s="1"/>
  <c r="X72" i="267"/>
  <c r="CP24" i="210" s="1"/>
  <c r="T2" i="268"/>
  <c r="W59" i="276"/>
  <c r="CY36" i="210" s="1"/>
  <c r="W71" i="276"/>
  <c r="CY48" i="210" s="1"/>
  <c r="X2" i="278"/>
  <c r="L104" i="1" s="1"/>
  <c r="T26" i="193"/>
  <c r="X52" i="236"/>
  <c r="CD4" i="210" s="1"/>
  <c r="X64" i="236"/>
  <c r="CD16" i="210" s="1"/>
  <c r="X26" i="237"/>
  <c r="P83" i="1" s="1"/>
  <c r="T26" i="238"/>
  <c r="T26" i="274"/>
  <c r="W52" i="278"/>
  <c r="CZ29" i="210" s="1"/>
  <c r="W58" i="278"/>
  <c r="CZ35" i="210" s="1"/>
  <c r="W64" i="278"/>
  <c r="CZ41" i="210" s="1"/>
  <c r="W70" i="278"/>
  <c r="CZ47" i="210" s="1"/>
  <c r="X56" i="205"/>
  <c r="BS8" i="210" s="1"/>
  <c r="X62" i="205"/>
  <c r="BS14" i="210" s="1"/>
  <c r="X68" i="205"/>
  <c r="BS20" i="210" s="1"/>
  <c r="X56" i="206"/>
  <c r="BT8" i="210" s="1"/>
  <c r="X62" i="206"/>
  <c r="BT14" i="210" s="1"/>
  <c r="X60" i="212"/>
  <c r="BV12" i="210" s="1"/>
  <c r="X56" i="224"/>
  <c r="BY8" i="210" s="1"/>
  <c r="X62" i="224"/>
  <c r="BY14" i="210" s="1"/>
  <c r="X68" i="224"/>
  <c r="BY20" i="210" s="1"/>
  <c r="T26" i="224"/>
  <c r="W55" i="225"/>
  <c r="BZ32" i="210" s="1"/>
  <c r="W61" i="225"/>
  <c r="BZ38" i="210" s="1"/>
  <c r="W67" i="225"/>
  <c r="BZ44" i="210" s="1"/>
  <c r="W73" i="225"/>
  <c r="BZ50" i="210" s="1"/>
  <c r="W52" i="233"/>
  <c r="CC29" i="210" s="1"/>
  <c r="W51" i="237"/>
  <c r="CE28" i="210" s="1"/>
  <c r="W57" i="237"/>
  <c r="CE34" i="210" s="1"/>
  <c r="W63" i="237"/>
  <c r="CE40" i="210" s="1"/>
  <c r="W69" i="237"/>
  <c r="CE46" i="210" s="1"/>
  <c r="W68" i="238"/>
  <c r="CF45" i="210" s="1"/>
  <c r="W56" i="244"/>
  <c r="CG33" i="210" s="1"/>
  <c r="W68" i="244"/>
  <c r="CG45" i="210" s="1"/>
  <c r="X55" i="245"/>
  <c r="CH7" i="210" s="1"/>
  <c r="X61" i="245"/>
  <c r="CH13" i="210" s="1"/>
  <c r="X67" i="245"/>
  <c r="CH19" i="210" s="1"/>
  <c r="X73" i="245"/>
  <c r="CH25" i="210" s="1"/>
  <c r="X54" i="248"/>
  <c r="CK6" i="210" s="1"/>
  <c r="X60" i="248"/>
  <c r="CK12" i="210" s="1"/>
  <c r="X66" i="248"/>
  <c r="CK18" i="210" s="1"/>
  <c r="X72" i="248"/>
  <c r="CK24" i="210" s="1"/>
  <c r="X59" i="249"/>
  <c r="CL11" i="210" s="1"/>
  <c r="X71" i="249"/>
  <c r="CL23" i="210" s="1"/>
  <c r="W52" i="257"/>
  <c r="CM29" i="210" s="1"/>
  <c r="W64" i="257"/>
  <c r="CM41" i="210" s="1"/>
  <c r="X56" i="259"/>
  <c r="CN8" i="210" s="1"/>
  <c r="X68" i="259"/>
  <c r="CN20" i="210" s="1"/>
  <c r="X26" i="259"/>
  <c r="P92" i="1" s="1"/>
  <c r="X62" i="269"/>
  <c r="CR14" i="210" s="1"/>
  <c r="X55" i="275"/>
  <c r="CX7" i="210" s="1"/>
  <c r="X61" i="275"/>
  <c r="CX13" i="210" s="1"/>
  <c r="X67" i="275"/>
  <c r="CX19" i="210" s="1"/>
  <c r="X73" i="275"/>
  <c r="CX25" i="210" s="1"/>
  <c r="X51" i="275"/>
  <c r="CX3" i="210" s="1"/>
  <c r="W54" i="276"/>
  <c r="CY31" i="210" s="1"/>
  <c r="W60" i="276"/>
  <c r="CY37" i="210" s="1"/>
  <c r="W66" i="276"/>
  <c r="CY43" i="210" s="1"/>
  <c r="X58" i="278"/>
  <c r="CZ10" i="210" s="1"/>
  <c r="X64" i="278"/>
  <c r="CZ16" i="210" s="1"/>
  <c r="X70" i="278"/>
  <c r="CZ22" i="210" s="1"/>
  <c r="W69" i="192"/>
  <c r="BP46" i="210" s="1"/>
  <c r="X68" i="193"/>
  <c r="BQ20" i="210" s="1"/>
  <c r="X26" i="193"/>
  <c r="P69" i="1" s="1"/>
  <c r="W68" i="199"/>
  <c r="BR45" i="210" s="1"/>
  <c r="W56" i="205"/>
  <c r="BS33" i="210" s="1"/>
  <c r="W68" i="205"/>
  <c r="BS45" i="210" s="1"/>
  <c r="W62" i="206"/>
  <c r="BT39" i="210" s="1"/>
  <c r="X53" i="213"/>
  <c r="BW5" i="210" s="1"/>
  <c r="X59" i="213"/>
  <c r="BW11" i="210" s="1"/>
  <c r="X65" i="213"/>
  <c r="BW17" i="210" s="1"/>
  <c r="X71" i="213"/>
  <c r="BW23" i="210" s="1"/>
  <c r="W52" i="220"/>
  <c r="BX29" i="210" s="1"/>
  <c r="W58" i="220"/>
  <c r="BX35" i="210" s="1"/>
  <c r="W64" i="220"/>
  <c r="BX41" i="210" s="1"/>
  <c r="W70" i="220"/>
  <c r="BX47" i="210" s="1"/>
  <c r="W62" i="224"/>
  <c r="BY39" i="210" s="1"/>
  <c r="X55" i="225"/>
  <c r="BZ7" i="210" s="1"/>
  <c r="X61" i="225"/>
  <c r="BZ13" i="210" s="1"/>
  <c r="X67" i="225"/>
  <c r="BZ19" i="210" s="1"/>
  <c r="X73" i="225"/>
  <c r="BZ25" i="210" s="1"/>
  <c r="X51" i="225"/>
  <c r="BZ3" i="210" s="1"/>
  <c r="W53" i="231"/>
  <c r="CB30" i="210" s="1"/>
  <c r="W65" i="231"/>
  <c r="CB42" i="210" s="1"/>
  <c r="X52" i="233"/>
  <c r="CC4" i="210" s="1"/>
  <c r="X58" i="233"/>
  <c r="CC10" i="210" s="1"/>
  <c r="X64" i="233"/>
  <c r="CC16" i="210" s="1"/>
  <c r="X70" i="233"/>
  <c r="CC22" i="210" s="1"/>
  <c r="X2" i="236"/>
  <c r="L82" i="1" s="1"/>
  <c r="X63" i="236"/>
  <c r="CD15" i="210" s="1"/>
  <c r="T2" i="237"/>
  <c r="X57" i="237"/>
  <c r="CE9" i="210" s="1"/>
  <c r="X63" i="237"/>
  <c r="CE15" i="210" s="1"/>
  <c r="X69" i="237"/>
  <c r="CE21" i="210" s="1"/>
  <c r="X62" i="244"/>
  <c r="CG14" i="210" s="1"/>
  <c r="T26" i="244"/>
  <c r="W56" i="246"/>
  <c r="CI33" i="210" s="1"/>
  <c r="W68" i="246"/>
  <c r="CI45" i="210" s="1"/>
  <c r="W55" i="247"/>
  <c r="CJ32" i="210" s="1"/>
  <c r="W61" i="247"/>
  <c r="CJ38" i="210" s="1"/>
  <c r="W67" i="247"/>
  <c r="CJ44" i="210" s="1"/>
  <c r="W73" i="247"/>
  <c r="CJ50" i="210" s="1"/>
  <c r="X66" i="249"/>
  <c r="CL18" i="210" s="1"/>
  <c r="X58" i="257"/>
  <c r="CM10" i="210" s="1"/>
  <c r="X70" i="257"/>
  <c r="CM22" i="210" s="1"/>
  <c r="W51" i="259"/>
  <c r="CN28" i="210" s="1"/>
  <c r="W57" i="259"/>
  <c r="CN34" i="210" s="1"/>
  <c r="W63" i="259"/>
  <c r="CN40" i="210" s="1"/>
  <c r="W69" i="259"/>
  <c r="CN46" i="210" s="1"/>
  <c r="W60" i="267"/>
  <c r="CP37" i="210" s="1"/>
  <c r="W72" i="267"/>
  <c r="CP49" i="210" s="1"/>
  <c r="W52" i="268"/>
  <c r="CQ29" i="210" s="1"/>
  <c r="W64" i="268"/>
  <c r="CQ41" i="210" s="1"/>
  <c r="X61" i="270"/>
  <c r="CS13" i="210" s="1"/>
  <c r="X73" i="270"/>
  <c r="CS25" i="210" s="1"/>
  <c r="W54" i="271"/>
  <c r="CT31" i="210" s="1"/>
  <c r="W60" i="271"/>
  <c r="CT37" i="210" s="1"/>
  <c r="W66" i="271"/>
  <c r="CT43" i="210" s="1"/>
  <c r="W72" i="271"/>
  <c r="CT49" i="210" s="1"/>
  <c r="W53" i="272"/>
  <c r="CU30" i="210" s="1"/>
  <c r="X26" i="274"/>
  <c r="P101" i="1" s="1"/>
  <c r="X54" i="276"/>
  <c r="CY6" i="210" s="1"/>
  <c r="X60" i="276"/>
  <c r="CY12" i="210" s="1"/>
  <c r="X66" i="276"/>
  <c r="CY18" i="210" s="1"/>
  <c r="X72" i="276"/>
  <c r="CY24" i="210" s="1"/>
  <c r="X52" i="281"/>
  <c r="DA4" i="210" s="1"/>
  <c r="W66" i="281"/>
  <c r="DA43" i="210" s="1"/>
  <c r="W72" i="281"/>
  <c r="DA49" i="210" s="1"/>
  <c r="W54" i="282"/>
  <c r="DB31" i="210" s="1"/>
  <c r="W66" i="282"/>
  <c r="DB43" i="210" s="1"/>
  <c r="W67" i="282"/>
  <c r="DB44" i="210" s="1"/>
  <c r="W55" i="281"/>
  <c r="DA32" i="210" s="1"/>
  <c r="W61" i="281"/>
  <c r="DA38" i="210" s="1"/>
  <c r="W67" i="281"/>
  <c r="DA44" i="210" s="1"/>
  <c r="W73" i="281"/>
  <c r="DA50" i="210" s="1"/>
  <c r="W55" i="282"/>
  <c r="DB32" i="210" s="1"/>
  <c r="W61" i="282"/>
  <c r="DB38" i="210" s="1"/>
  <c r="W73" i="282"/>
  <c r="DB50" i="210" s="1"/>
  <c r="X55" i="281"/>
  <c r="DA7" i="210" s="1"/>
  <c r="X61" i="281"/>
  <c r="DA13" i="210" s="1"/>
  <c r="X67" i="281"/>
  <c r="DA19" i="210" s="1"/>
  <c r="X73" i="281"/>
  <c r="DA25" i="210" s="1"/>
  <c r="X55" i="282"/>
  <c r="DB7" i="210" s="1"/>
  <c r="X61" i="282"/>
  <c r="DB13" i="210" s="1"/>
  <c r="X67" i="282"/>
  <c r="DB19" i="210" s="1"/>
  <c r="X73" i="282"/>
  <c r="DB25" i="210" s="1"/>
  <c r="T26" i="281"/>
  <c r="X26" i="282"/>
  <c r="P106" i="1" s="1"/>
  <c r="W63" i="281"/>
  <c r="DA40" i="210" s="1"/>
  <c r="W69" i="281"/>
  <c r="DA46" i="210" s="1"/>
  <c r="W58" i="281"/>
  <c r="DA35" i="210" s="1"/>
  <c r="W70" i="281"/>
  <c r="DA47" i="210" s="1"/>
  <c r="W51" i="282"/>
  <c r="DB28" i="210" s="1"/>
  <c r="W57" i="282"/>
  <c r="DB34" i="210" s="1"/>
  <c r="W63" i="282"/>
  <c r="DB40" i="210" s="1"/>
  <c r="W69" i="282"/>
  <c r="DB46" i="210" s="1"/>
  <c r="T26" i="282"/>
  <c r="X26" i="281"/>
  <c r="P105" i="1" s="1"/>
  <c r="W71" i="281"/>
  <c r="DA48" i="210" s="1"/>
  <c r="W53" i="282"/>
  <c r="DB30" i="210" s="1"/>
  <c r="W59" i="282"/>
  <c r="DB36" i="210" s="1"/>
  <c r="W65" i="282"/>
  <c r="DB42" i="210" s="1"/>
  <c r="W71" i="282"/>
  <c r="DB48" i="210" s="1"/>
  <c r="X65" i="281"/>
  <c r="DA17" i="210" s="1"/>
  <c r="T2" i="284"/>
  <c r="V74" i="1"/>
  <c r="W12" i="284"/>
  <c r="W13" i="284"/>
  <c r="X13" i="284"/>
  <c r="X15" i="284"/>
  <c r="X14" i="284"/>
  <c r="W16" i="284"/>
  <c r="X12" i="284"/>
  <c r="X16" i="284"/>
  <c r="W17" i="284"/>
  <c r="X17" i="284"/>
  <c r="W15" i="284"/>
  <c r="W51" i="289"/>
  <c r="DC28" i="210" s="1"/>
  <c r="W57" i="289"/>
  <c r="DC34" i="210" s="1"/>
  <c r="W63" i="289"/>
  <c r="DC40" i="210" s="1"/>
  <c r="W69" i="289"/>
  <c r="DC46" i="210" s="1"/>
  <c r="V110" i="1"/>
  <c r="W56" i="289"/>
  <c r="DC33" i="210" s="1"/>
  <c r="W62" i="289"/>
  <c r="DC39" i="210" s="1"/>
  <c r="W68" i="289"/>
  <c r="DC45" i="210" s="1"/>
  <c r="X54" i="289"/>
  <c r="DC6" i="210" s="1"/>
  <c r="X60" i="289"/>
  <c r="DC12" i="210" s="1"/>
  <c r="X66" i="289"/>
  <c r="DC18" i="210" s="1"/>
  <c r="X72" i="289"/>
  <c r="DC24" i="210" s="1"/>
  <c r="T2" i="289"/>
  <c r="X57" i="289"/>
  <c r="DC9" i="210" s="1"/>
  <c r="X63" i="289"/>
  <c r="DC15" i="210" s="1"/>
  <c r="X69" i="289"/>
  <c r="DC21" i="210" s="1"/>
  <c r="W53" i="289"/>
  <c r="DC30" i="210" s="1"/>
  <c r="W59" i="289"/>
  <c r="DC36" i="210" s="1"/>
  <c r="W65" i="289"/>
  <c r="DC42" i="210" s="1"/>
  <c r="W71" i="289"/>
  <c r="DC48" i="210" s="1"/>
  <c r="X53" i="289"/>
  <c r="DC5" i="210" s="1"/>
  <c r="X59" i="289"/>
  <c r="DC11" i="210" s="1"/>
  <c r="X65" i="289"/>
  <c r="DC17" i="210" s="1"/>
  <c r="X71" i="289"/>
  <c r="DC23" i="210" s="1"/>
  <c r="W54" i="289"/>
  <c r="DC31" i="210" s="1"/>
  <c r="W60" i="289"/>
  <c r="DC37" i="210" s="1"/>
  <c r="W66" i="289"/>
  <c r="DC43" i="210" s="1"/>
  <c r="W72" i="289"/>
  <c r="DC49" i="210" s="1"/>
  <c r="X2" i="289"/>
  <c r="L107" i="1" s="1"/>
  <c r="W55" i="289"/>
  <c r="DC32" i="210" s="1"/>
  <c r="W61" i="289"/>
  <c r="DC38" i="210" s="1"/>
  <c r="W67" i="289"/>
  <c r="DC44" i="210" s="1"/>
  <c r="W73" i="289"/>
  <c r="DC50" i="210" s="1"/>
  <c r="X55" i="289"/>
  <c r="DC7" i="210" s="1"/>
  <c r="X61" i="289"/>
  <c r="DC13" i="210" s="1"/>
  <c r="X67" i="289"/>
  <c r="DC19" i="210" s="1"/>
  <c r="X73" i="289"/>
  <c r="DC25" i="210" s="1"/>
  <c r="X56" i="289"/>
  <c r="DC8" i="210" s="1"/>
  <c r="X62" i="289"/>
  <c r="DC14" i="210" s="1"/>
  <c r="X68" i="289"/>
  <c r="DC20" i="210" s="1"/>
  <c r="T26" i="289"/>
  <c r="X26" i="289"/>
  <c r="P107" i="1" s="1"/>
  <c r="W52" i="289"/>
  <c r="DC29" i="210" s="1"/>
  <c r="W58" i="289"/>
  <c r="DC35" i="210" s="1"/>
  <c r="W64" i="289"/>
  <c r="DC41" i="210" s="1"/>
  <c r="W70" i="289"/>
  <c r="DC47" i="210" s="1"/>
  <c r="X52" i="289"/>
  <c r="DC4" i="210" s="1"/>
  <c r="X58" i="289"/>
  <c r="DC10" i="210" s="1"/>
  <c r="X64" i="289"/>
  <c r="DC16" i="210" s="1"/>
  <c r="X70" i="289"/>
  <c r="DC22" i="210" s="1"/>
  <c r="X60" i="5"/>
  <c r="E12" i="210" s="1"/>
  <c r="X72" i="5"/>
  <c r="E24" i="210" s="1"/>
  <c r="V73" i="1"/>
  <c r="X61" i="5"/>
  <c r="E13" i="210" s="1"/>
  <c r="V98" i="1"/>
  <c r="Y53" i="188"/>
  <c r="D30" i="210" s="1"/>
  <c r="Y59" i="188"/>
  <c r="D36" i="210" s="1"/>
  <c r="Y65" i="188"/>
  <c r="D42" i="210" s="1"/>
  <c r="Y71" i="188"/>
  <c r="D48" i="210" s="1"/>
  <c r="W14" i="284"/>
  <c r="W56" i="5"/>
  <c r="E33" i="210" s="1"/>
  <c r="W62" i="5"/>
  <c r="E39" i="210" s="1"/>
  <c r="W68" i="5"/>
  <c r="E45" i="210" s="1"/>
  <c r="W51" i="5"/>
  <c r="E28" i="210" s="1"/>
  <c r="W57" i="5"/>
  <c r="E34" i="210" s="1"/>
  <c r="W63" i="5"/>
  <c r="E40" i="210" s="1"/>
  <c r="W69" i="5"/>
  <c r="E46" i="210" s="1"/>
  <c r="X51" i="5"/>
  <c r="E3" i="210" s="1"/>
  <c r="X57" i="5"/>
  <c r="E9" i="210" s="1"/>
  <c r="X63" i="5"/>
  <c r="E15" i="210" s="1"/>
  <c r="X69" i="5"/>
  <c r="E21" i="210" s="1"/>
  <c r="V10" i="1"/>
  <c r="V78" i="1"/>
  <c r="X26" i="7"/>
  <c r="X11" i="284"/>
  <c r="V67" i="1"/>
  <c r="W52" i="5"/>
  <c r="E29" i="210" s="1"/>
  <c r="W58" i="5"/>
  <c r="E35" i="210" s="1"/>
  <c r="W64" i="5"/>
  <c r="E41" i="210" s="1"/>
  <c r="W70" i="5"/>
  <c r="E47" i="210" s="1"/>
  <c r="T2" i="6"/>
  <c r="D6" i="1" s="1"/>
  <c r="X52" i="5"/>
  <c r="E4" i="210" s="1"/>
  <c r="V105" i="1"/>
  <c r="X51" i="187"/>
  <c r="C3" i="210" s="1"/>
  <c r="V2" i="188"/>
  <c r="D4" i="1" s="1"/>
  <c r="W53" i="5"/>
  <c r="E30" i="210" s="1"/>
  <c r="W59" i="5"/>
  <c r="E36" i="210" s="1"/>
  <c r="W52" i="7"/>
  <c r="G29" i="210" s="1"/>
  <c r="W58" i="7"/>
  <c r="G35" i="210" s="1"/>
  <c r="W64" i="7"/>
  <c r="G41" i="210" s="1"/>
  <c r="W70" i="7"/>
  <c r="G47" i="210" s="1"/>
  <c r="W52" i="8"/>
  <c r="H29" i="210" s="1"/>
  <c r="X52" i="7"/>
  <c r="G4" i="210" s="1"/>
  <c r="T2" i="7"/>
  <c r="D7" i="1" s="1"/>
  <c r="V2" i="2"/>
  <c r="D2" i="1" s="1"/>
  <c r="T2" i="26"/>
  <c r="T26" i="37"/>
  <c r="T26" i="93"/>
  <c r="X54" i="29"/>
  <c r="AC6" i="210" s="1"/>
  <c r="W71" i="35"/>
  <c r="AI48" i="210" s="1"/>
  <c r="W55" i="36"/>
  <c r="AJ32" i="210" s="1"/>
  <c r="W61" i="36"/>
  <c r="AJ38" i="210" s="1"/>
  <c r="W67" i="36"/>
  <c r="AJ44" i="210" s="1"/>
  <c r="W73" i="36"/>
  <c r="AJ50" i="210" s="1"/>
  <c r="W56" i="52"/>
  <c r="AZ33" i="210" s="1"/>
  <c r="W62" i="52"/>
  <c r="AZ39" i="210" s="1"/>
  <c r="W68" i="52"/>
  <c r="AZ45" i="210" s="1"/>
  <c r="T2" i="23"/>
  <c r="X53" i="37"/>
  <c r="AK5" i="210" s="1"/>
  <c r="T2" i="37"/>
  <c r="X51" i="20"/>
  <c r="T3" i="210" s="1"/>
  <c r="T2" i="22"/>
  <c r="X51" i="19"/>
  <c r="S3" i="210" s="1"/>
  <c r="T2" i="21"/>
  <c r="W56" i="36"/>
  <c r="AJ33" i="210" s="1"/>
  <c r="W62" i="36"/>
  <c r="AJ39" i="210" s="1"/>
  <c r="W68" i="36"/>
  <c r="AJ45" i="210" s="1"/>
  <c r="X55" i="39"/>
  <c r="AM7" i="210" s="1"/>
  <c r="X61" i="39"/>
  <c r="AM13" i="210" s="1"/>
  <c r="X67" i="39"/>
  <c r="AM19" i="210" s="1"/>
  <c r="X73" i="39"/>
  <c r="AM25" i="210" s="1"/>
  <c r="X26" i="47"/>
  <c r="P47" i="1" s="1"/>
  <c r="W51" i="52"/>
  <c r="AZ28" i="210" s="1"/>
  <c r="W57" i="52"/>
  <c r="AZ34" i="210" s="1"/>
  <c r="W63" i="52"/>
  <c r="AZ40" i="210" s="1"/>
  <c r="W69" i="52"/>
  <c r="AZ46" i="210" s="1"/>
  <c r="W52" i="92"/>
  <c r="BD29" i="210" s="1"/>
  <c r="W58" i="92"/>
  <c r="BD35" i="210" s="1"/>
  <c r="W64" i="92"/>
  <c r="BD41" i="210" s="1"/>
  <c r="W70" i="92"/>
  <c r="BD47" i="210" s="1"/>
  <c r="X51" i="18"/>
  <c r="R3" i="210" s="1"/>
  <c r="X60" i="35"/>
  <c r="AI12" i="210" s="1"/>
  <c r="X72" i="35"/>
  <c r="AI24" i="210" s="1"/>
  <c r="X51" i="17"/>
  <c r="Q3" i="210" s="1"/>
  <c r="X54" i="37"/>
  <c r="AK6" i="210" s="1"/>
  <c r="X60" i="37"/>
  <c r="AK12" i="210" s="1"/>
  <c r="X66" i="37"/>
  <c r="AK18" i="210" s="1"/>
  <c r="X72" i="37"/>
  <c r="AK24" i="210" s="1"/>
  <c r="W54" i="40"/>
  <c r="AN31" i="210" s="1"/>
  <c r="W60" i="40"/>
  <c r="AN37" i="210" s="1"/>
  <c r="W66" i="40"/>
  <c r="AN43" i="210" s="1"/>
  <c r="W72" i="40"/>
  <c r="AN49" i="210" s="1"/>
  <c r="W54" i="44"/>
  <c r="AR31" i="210" s="1"/>
  <c r="T2" i="47"/>
  <c r="W56" i="48"/>
  <c r="AV33" i="210" s="1"/>
  <c r="W62" i="48"/>
  <c r="AV39" i="210" s="1"/>
  <c r="W68" i="48"/>
  <c r="AV45" i="210" s="1"/>
  <c r="X55" i="49"/>
  <c r="AW7" i="210" s="1"/>
  <c r="X52" i="93"/>
  <c r="BE4" i="210" s="1"/>
  <c r="X58" i="93"/>
  <c r="BE10" i="210" s="1"/>
  <c r="X64" i="93"/>
  <c r="BE16" i="210" s="1"/>
  <c r="X70" i="93"/>
  <c r="BE22" i="210" s="1"/>
  <c r="X51" i="15"/>
  <c r="O3" i="210" s="1"/>
  <c r="W51" i="36"/>
  <c r="AJ28" i="210" s="1"/>
  <c r="W57" i="36"/>
  <c r="AJ34" i="210" s="1"/>
  <c r="W69" i="36"/>
  <c r="AJ46" i="210" s="1"/>
  <c r="T2" i="16"/>
  <c r="X61" i="35"/>
  <c r="AI13" i="210" s="1"/>
  <c r="X73" i="35"/>
  <c r="AI25" i="210" s="1"/>
  <c r="X2" i="41"/>
  <c r="L41" i="1" s="1"/>
  <c r="X53" i="41"/>
  <c r="AO5" i="210" s="1"/>
  <c r="X55" i="37"/>
  <c r="AK7" i="210" s="1"/>
  <c r="W55" i="44"/>
  <c r="AR32" i="210" s="1"/>
  <c r="W61" i="44"/>
  <c r="AR38" i="210" s="1"/>
  <c r="W67" i="44"/>
  <c r="AR44" i="210" s="1"/>
  <c r="W73" i="44"/>
  <c r="AR50" i="210" s="1"/>
  <c r="X56" i="49"/>
  <c r="AW8" i="210" s="1"/>
  <c r="X62" i="49"/>
  <c r="AW14" i="210" s="1"/>
  <c r="X68" i="49"/>
  <c r="AW20" i="210" s="1"/>
  <c r="T26" i="49"/>
  <c r="T2" i="14"/>
  <c r="X54" i="41"/>
  <c r="AO6" i="210" s="1"/>
  <c r="X54" i="45"/>
  <c r="AS6" i="210" s="1"/>
  <c r="T2" i="13"/>
  <c r="W52" i="36"/>
  <c r="AJ29" i="210" s="1"/>
  <c r="W58" i="36"/>
  <c r="AJ35" i="210" s="1"/>
  <c r="W64" i="36"/>
  <c r="AJ41" i="210" s="1"/>
  <c r="W70" i="36"/>
  <c r="AJ47" i="210" s="1"/>
  <c r="X51" i="10"/>
  <c r="J3" i="210" s="1"/>
  <c r="X51" i="34"/>
  <c r="AH3" i="210" s="1"/>
  <c r="X51" i="9"/>
  <c r="I3" i="210" s="1"/>
  <c r="T2" i="11"/>
  <c r="D11" i="1" s="1"/>
  <c r="T2" i="35"/>
  <c r="T2" i="43"/>
  <c r="X51" i="8"/>
  <c r="H3" i="210" s="1"/>
  <c r="X51" i="32"/>
  <c r="AF3" i="210" s="1"/>
  <c r="X55" i="45"/>
  <c r="AS7" i="210" s="1"/>
  <c r="X61" i="45"/>
  <c r="AS13" i="210" s="1"/>
  <c r="X67" i="45"/>
  <c r="AS19" i="210" s="1"/>
  <c r="X73" i="45"/>
  <c r="AS25" i="210" s="1"/>
  <c r="T2" i="33"/>
  <c r="W53" i="36"/>
  <c r="AJ30" i="210" s="1"/>
  <c r="W65" i="36"/>
  <c r="AJ42" i="210" s="1"/>
  <c r="X51" i="6"/>
  <c r="F3" i="210" s="1"/>
  <c r="X51" i="30"/>
  <c r="AD3" i="210" s="1"/>
  <c r="W54" i="42"/>
  <c r="AP31" i="210" s="1"/>
  <c r="W60" i="42"/>
  <c r="AP37" i="210" s="1"/>
  <c r="W66" i="42"/>
  <c r="AP43" i="210" s="1"/>
  <c r="W72" i="42"/>
  <c r="AP49" i="210" s="1"/>
  <c r="T2" i="31"/>
  <c r="X26" i="39"/>
  <c r="P39" i="1" s="1"/>
  <c r="X51" i="28"/>
  <c r="AB3" i="210" s="1"/>
  <c r="T26" i="41"/>
  <c r="T26" i="45"/>
  <c r="X51" i="27"/>
  <c r="AA3" i="210" s="1"/>
  <c r="X53" i="39"/>
  <c r="AM5" i="210" s="1"/>
  <c r="T2" i="39"/>
  <c r="X54" i="36"/>
  <c r="AJ6" i="210" s="1"/>
  <c r="X66" i="36"/>
  <c r="AJ18" i="210" s="1"/>
  <c r="X56" i="51"/>
  <c r="AY8" i="210" s="1"/>
  <c r="X62" i="51"/>
  <c r="AY14" i="210" s="1"/>
  <c r="X68" i="51"/>
  <c r="AY20" i="210" s="1"/>
  <c r="X52" i="37"/>
  <c r="AK4" i="210" s="1"/>
  <c r="X58" i="37"/>
  <c r="AK10" i="210" s="1"/>
  <c r="X64" i="37"/>
  <c r="AK16" i="210" s="1"/>
  <c r="X70" i="37"/>
  <c r="AK22" i="210" s="1"/>
  <c r="X55" i="47"/>
  <c r="AU7" i="210" s="1"/>
  <c r="X61" i="47"/>
  <c r="AU13" i="210" s="1"/>
  <c r="X67" i="47"/>
  <c r="AU19" i="210" s="1"/>
  <c r="X73" i="47"/>
  <c r="AU25" i="210" s="1"/>
  <c r="T2" i="91"/>
  <c r="X51" i="91"/>
  <c r="BC3" i="210" s="1"/>
  <c r="X57" i="91"/>
  <c r="BC9" i="210" s="1"/>
  <c r="X63" i="91"/>
  <c r="BC15" i="210" s="1"/>
  <c r="X69" i="91"/>
  <c r="BC21" i="210" s="1"/>
  <c r="X51" i="37"/>
  <c r="AK3" i="210" s="1"/>
  <c r="T2" i="164"/>
  <c r="X53" i="177"/>
  <c r="BM5" i="210" s="1"/>
  <c r="W53" i="199"/>
  <c r="BR30" i="210" s="1"/>
  <c r="W59" i="199"/>
  <c r="BR36" i="210" s="1"/>
  <c r="W65" i="199"/>
  <c r="BR42" i="210" s="1"/>
  <c r="W71" i="199"/>
  <c r="BR48" i="210" s="1"/>
  <c r="X52" i="208"/>
  <c r="BU4" i="210" s="1"/>
  <c r="X58" i="208"/>
  <c r="BU10" i="210" s="1"/>
  <c r="X64" i="208"/>
  <c r="BU16" i="210" s="1"/>
  <c r="X70" i="208"/>
  <c r="BU22" i="210" s="1"/>
  <c r="X51" i="136"/>
  <c r="BG3" i="210" s="1"/>
  <c r="T2" i="153"/>
  <c r="X53" i="199"/>
  <c r="BR5" i="210" s="1"/>
  <c r="X65" i="199"/>
  <c r="BR17" i="210" s="1"/>
  <c r="W53" i="224"/>
  <c r="BY30" i="210" s="1"/>
  <c r="W59" i="224"/>
  <c r="BY36" i="210" s="1"/>
  <c r="W65" i="224"/>
  <c r="BY42" i="210" s="1"/>
  <c r="W71" i="224"/>
  <c r="BY48" i="210" s="1"/>
  <c r="X54" i="236"/>
  <c r="CD6" i="210" s="1"/>
  <c r="T2" i="236"/>
  <c r="X51" i="135"/>
  <c r="BF3" i="210" s="1"/>
  <c r="X2" i="208"/>
  <c r="L73" i="1" s="1"/>
  <c r="X51" i="93"/>
  <c r="BE3" i="210" s="1"/>
  <c r="X51" i="92"/>
  <c r="BD3" i="210" s="1"/>
  <c r="W60" i="199"/>
  <c r="BR37" i="210" s="1"/>
  <c r="W72" i="199"/>
  <c r="BR49" i="210" s="1"/>
  <c r="X60" i="199"/>
  <c r="BR12" i="210" s="1"/>
  <c r="X72" i="199"/>
  <c r="BR24" i="210" s="1"/>
  <c r="W52" i="212"/>
  <c r="BV29" i="210" s="1"/>
  <c r="W58" i="212"/>
  <c r="BV35" i="210" s="1"/>
  <c r="W64" i="212"/>
  <c r="BV41" i="210" s="1"/>
  <c r="W70" i="212"/>
  <c r="BV47" i="210" s="1"/>
  <c r="T26" i="205"/>
  <c r="X52" i="212"/>
  <c r="BV4" i="210" s="1"/>
  <c r="T2" i="212"/>
  <c r="X51" i="53"/>
  <c r="BA3" i="210" s="1"/>
  <c r="T2" i="213"/>
  <c r="T2" i="89"/>
  <c r="W55" i="199"/>
  <c r="BR32" i="210" s="1"/>
  <c r="W67" i="199"/>
  <c r="BR44" i="210" s="1"/>
  <c r="X26" i="205"/>
  <c r="P71" i="1" s="1"/>
  <c r="X54" i="208"/>
  <c r="BU6" i="210" s="1"/>
  <c r="X60" i="208"/>
  <c r="BU12" i="210" s="1"/>
  <c r="X66" i="208"/>
  <c r="BU18" i="210" s="1"/>
  <c r="X72" i="208"/>
  <c r="BU24" i="210" s="1"/>
  <c r="X51" i="51"/>
  <c r="AY3" i="210" s="1"/>
  <c r="W58" i="205"/>
  <c r="BS35" i="210" s="1"/>
  <c r="W70" i="205"/>
  <c r="BS47" i="210" s="1"/>
  <c r="T26" i="220"/>
  <c r="W52" i="213"/>
  <c r="BW29" i="210" s="1"/>
  <c r="W58" i="213"/>
  <c r="BW35" i="210" s="1"/>
  <c r="W64" i="213"/>
  <c r="BW41" i="210" s="1"/>
  <c r="W70" i="213"/>
  <c r="BW47" i="210" s="1"/>
  <c r="X2" i="231"/>
  <c r="L80" i="1" s="1"/>
  <c r="X51" i="49"/>
  <c r="AW3" i="210" s="1"/>
  <c r="X52" i="213"/>
  <c r="BW4" i="210" s="1"/>
  <c r="X58" i="213"/>
  <c r="BW10" i="210" s="1"/>
  <c r="X64" i="213"/>
  <c r="BW16" i="210" s="1"/>
  <c r="X70" i="213"/>
  <c r="BW22" i="210" s="1"/>
  <c r="W53" i="226"/>
  <c r="CA30" i="210" s="1"/>
  <c r="W65" i="226"/>
  <c r="CA42" i="210" s="1"/>
  <c r="X51" i="47"/>
  <c r="AU3" i="210" s="1"/>
  <c r="X62" i="199"/>
  <c r="BR14" i="210" s="1"/>
  <c r="W52" i="205"/>
  <c r="BS29" i="210" s="1"/>
  <c r="W64" i="205"/>
  <c r="BS41" i="210" s="1"/>
  <c r="X51" i="193"/>
  <c r="BQ3" i="210" s="1"/>
  <c r="X52" i="205"/>
  <c r="BS4" i="210" s="1"/>
  <c r="X58" i="205"/>
  <c r="BS10" i="210" s="1"/>
  <c r="X64" i="205"/>
  <c r="BS16" i="210" s="1"/>
  <c r="X70" i="205"/>
  <c r="BS22" i="210" s="1"/>
  <c r="W53" i="213"/>
  <c r="BW30" i="210" s="1"/>
  <c r="W59" i="213"/>
  <c r="BW36" i="210" s="1"/>
  <c r="W65" i="213"/>
  <c r="BW42" i="210" s="1"/>
  <c r="X51" i="45"/>
  <c r="AS3" i="210" s="1"/>
  <c r="X26" i="199"/>
  <c r="P70" i="1" s="1"/>
  <c r="W54" i="226"/>
  <c r="CA31" i="210" s="1"/>
  <c r="W60" i="226"/>
  <c r="CA37" i="210" s="1"/>
  <c r="W66" i="226"/>
  <c r="CA43" i="210" s="1"/>
  <c r="W72" i="226"/>
  <c r="CA49" i="210" s="1"/>
  <c r="T2" i="46"/>
  <c r="X62" i="193"/>
  <c r="BQ14" i="210" s="1"/>
  <c r="W51" i="199"/>
  <c r="BR28" i="210" s="1"/>
  <c r="W63" i="199"/>
  <c r="BR40" i="210" s="1"/>
  <c r="X51" i="206"/>
  <c r="BT3" i="210" s="1"/>
  <c r="X57" i="206"/>
  <c r="BT9" i="210" s="1"/>
  <c r="X63" i="206"/>
  <c r="BT15" i="210" s="1"/>
  <c r="X52" i="220"/>
  <c r="BX4" i="210" s="1"/>
  <c r="X58" i="220"/>
  <c r="BX10" i="210" s="1"/>
  <c r="X64" i="220"/>
  <c r="BX16" i="210" s="1"/>
  <c r="X70" i="220"/>
  <c r="BX22" i="210" s="1"/>
  <c r="X51" i="43"/>
  <c r="AQ3" i="210" s="1"/>
  <c r="X51" i="191"/>
  <c r="BO3" i="210" s="1"/>
  <c r="X51" i="199"/>
  <c r="BR3" i="210" s="1"/>
  <c r="X63" i="199"/>
  <c r="BR15" i="210" s="1"/>
  <c r="W55" i="212"/>
  <c r="BV32" i="210" s="1"/>
  <c r="W61" i="212"/>
  <c r="BV38" i="210" s="1"/>
  <c r="W67" i="212"/>
  <c r="BV44" i="210" s="1"/>
  <c r="W73" i="212"/>
  <c r="BV50" i="210" s="1"/>
  <c r="X2" i="193"/>
  <c r="L69" i="1" s="1"/>
  <c r="X51" i="41"/>
  <c r="AO3" i="210" s="1"/>
  <c r="X51" i="177"/>
  <c r="BM3" i="210" s="1"/>
  <c r="W52" i="206"/>
  <c r="BT29" i="210" s="1"/>
  <c r="W58" i="206"/>
  <c r="BT35" i="210" s="1"/>
  <c r="W64" i="206"/>
  <c r="BT41" i="210" s="1"/>
  <c r="W70" i="206"/>
  <c r="BT47" i="210" s="1"/>
  <c r="W52" i="199"/>
  <c r="BR29" i="210" s="1"/>
  <c r="W58" i="199"/>
  <c r="BR35" i="210" s="1"/>
  <c r="W64" i="199"/>
  <c r="BR41" i="210" s="1"/>
  <c r="T2" i="208"/>
  <c r="X51" i="208"/>
  <c r="BU3" i="210" s="1"/>
  <c r="X57" i="208"/>
  <c r="BU9" i="210" s="1"/>
  <c r="X63" i="208"/>
  <c r="BU15" i="210" s="1"/>
  <c r="X69" i="208"/>
  <c r="BU21" i="210" s="1"/>
  <c r="T26" i="199"/>
  <c r="X60" i="205"/>
  <c r="BS12" i="210" s="1"/>
  <c r="X72" i="205"/>
  <c r="BS24" i="210" s="1"/>
  <c r="X26" i="225"/>
  <c r="P78" i="1" s="1"/>
  <c r="W54" i="233"/>
  <c r="CC31" i="210" s="1"/>
  <c r="W60" i="233"/>
  <c r="CC37" i="210" s="1"/>
  <c r="W66" i="233"/>
  <c r="CC43" i="210" s="1"/>
  <c r="W72" i="233"/>
  <c r="CC49" i="210" s="1"/>
  <c r="T2" i="265"/>
  <c r="T2" i="259"/>
  <c r="T26" i="247"/>
  <c r="T2" i="249"/>
  <c r="X51" i="246"/>
  <c r="CI3" i="210" s="1"/>
  <c r="X51" i="244"/>
  <c r="CG3" i="210" s="1"/>
  <c r="T2" i="245"/>
  <c r="X51" i="237"/>
  <c r="CE3" i="210" s="1"/>
  <c r="X51" i="289"/>
  <c r="DC3" i="210" s="1"/>
  <c r="T26" i="236"/>
  <c r="X51" i="236"/>
  <c r="CD3" i="210" s="1"/>
  <c r="T2" i="238"/>
  <c r="X51" i="233"/>
  <c r="CC3" i="210" s="1"/>
  <c r="X2" i="238"/>
  <c r="L84" i="1" s="1"/>
  <c r="X51" i="281"/>
  <c r="DA3" i="210" s="1"/>
  <c r="T2" i="282"/>
  <c r="X51" i="226"/>
  <c r="CA3" i="210" s="1"/>
  <c r="X51" i="276"/>
  <c r="CY3" i="210" s="1"/>
  <c r="X51" i="213"/>
  <c r="BW3" i="210" s="1"/>
  <c r="T2" i="224"/>
  <c r="X51" i="272"/>
  <c r="CU3" i="210" s="1"/>
  <c r="T2" i="274"/>
  <c r="T2" i="220"/>
  <c r="T2" i="273"/>
  <c r="X51" i="270"/>
  <c r="CS3" i="210" s="1"/>
  <c r="T2" i="271"/>
  <c r="X51" i="205"/>
  <c r="BS3" i="210" s="1"/>
  <c r="X51" i="268"/>
  <c r="CQ3" i="210" s="1"/>
  <c r="X51" i="267"/>
  <c r="CP3" i="210" s="1"/>
  <c r="T26" i="259"/>
  <c r="V72" i="1"/>
  <c r="V19" i="1"/>
  <c r="V87" i="1"/>
  <c r="V2" i="1"/>
  <c r="V40" i="1"/>
  <c r="V14" i="1"/>
  <c r="V4" i="1"/>
  <c r="V51" i="1"/>
  <c r="V97" i="1"/>
  <c r="V61" i="1"/>
  <c r="X2" i="200"/>
  <c r="T26" i="200"/>
  <c r="Y63" i="202"/>
  <c r="Y52" i="202"/>
  <c r="Y64" i="202"/>
  <c r="Z53" i="202"/>
  <c r="Z54" i="202"/>
  <c r="Z57" i="202"/>
  <c r="Y58" i="202"/>
  <c r="Z2" i="202"/>
  <c r="Z68" i="202"/>
  <c r="Y70" i="202"/>
  <c r="Y73" i="202"/>
  <c r="Y68" i="202"/>
  <c r="Z70" i="202"/>
  <c r="Y67" i="202"/>
  <c r="Z69" i="202"/>
  <c r="Y65" i="202"/>
  <c r="V26" i="201"/>
  <c r="Z26" i="201"/>
  <c r="Z51" i="201"/>
  <c r="V93" i="1"/>
  <c r="X2" i="284"/>
  <c r="W2" i="284"/>
  <c r="V47" i="1"/>
  <c r="V70" i="1"/>
  <c r="W11" i="284"/>
  <c r="S2" i="284"/>
  <c r="X22" i="1"/>
  <c r="V6" i="1"/>
  <c r="V104" i="1"/>
  <c r="AK9" i="1"/>
  <c r="AK4" i="1"/>
  <c r="V12" i="1"/>
  <c r="V16" i="1"/>
  <c r="V23" i="1"/>
  <c r="V33" i="1"/>
  <c r="V36" i="1"/>
  <c r="V39" i="1"/>
  <c r="V81" i="1"/>
  <c r="V9" i="1"/>
  <c r="AK5" i="1"/>
  <c r="X26" i="1" l="1"/>
  <c r="X93" i="1"/>
  <c r="X96" i="1"/>
  <c r="X25" i="1"/>
  <c r="X95" i="1"/>
  <c r="X20" i="1"/>
  <c r="X16" i="1"/>
  <c r="X48" i="1"/>
  <c r="X72" i="1"/>
  <c r="X38" i="1"/>
  <c r="X43" i="1"/>
  <c r="X14" i="1"/>
  <c r="X21" i="1"/>
  <c r="X33" i="1"/>
  <c r="X32" i="1"/>
  <c r="X67" i="1"/>
  <c r="X50" i="273"/>
  <c r="X50" i="140"/>
  <c r="X104" i="1"/>
  <c r="X47" i="1"/>
  <c r="X107" i="1"/>
  <c r="X58" i="1"/>
  <c r="X50" i="265"/>
  <c r="X92" i="1"/>
  <c r="X50" i="200"/>
  <c r="X50" i="11"/>
  <c r="X88" i="1"/>
  <c r="X79" i="1"/>
  <c r="X50" i="190"/>
  <c r="X64" i="1"/>
  <c r="X56" i="1"/>
  <c r="X19" i="1"/>
  <c r="AM2" i="1"/>
  <c r="X10" i="1"/>
  <c r="X76" i="1"/>
  <c r="X82" i="1"/>
  <c r="X74" i="1"/>
  <c r="X81" i="1"/>
  <c r="X50" i="247"/>
  <c r="X50" i="33"/>
  <c r="X50" i="249"/>
  <c r="X17" i="1"/>
  <c r="Z50" i="202"/>
  <c r="X50" i="13"/>
  <c r="Z50" i="188"/>
  <c r="X50" i="271"/>
  <c r="W10" i="284"/>
  <c r="V7" i="1"/>
  <c r="X50" i="1"/>
  <c r="X29" i="1"/>
  <c r="X15" i="1"/>
  <c r="X70" i="1"/>
  <c r="X71" i="1"/>
  <c r="X18" i="1"/>
  <c r="X34" i="1"/>
  <c r="X9" i="1"/>
  <c r="X85" i="1"/>
  <c r="X23" i="1"/>
  <c r="X62" i="1"/>
  <c r="X42" i="1"/>
  <c r="DH8" i="210"/>
  <c r="AM31" i="1" s="1"/>
  <c r="X11" i="1"/>
  <c r="X90" i="1"/>
  <c r="X86" i="1"/>
  <c r="X57" i="1"/>
  <c r="X49" i="1"/>
  <c r="X46" i="1"/>
  <c r="X27" i="1"/>
  <c r="X89" i="1"/>
  <c r="X102" i="1"/>
  <c r="X65" i="1"/>
  <c r="X80" i="1"/>
  <c r="X106" i="1"/>
  <c r="X97" i="1"/>
  <c r="X77" i="1"/>
  <c r="X63" i="1"/>
  <c r="X52" i="1"/>
  <c r="X13" i="1"/>
  <c r="X8" i="1"/>
  <c r="X37" i="1"/>
  <c r="AM6" i="1"/>
  <c r="AK18" i="1" s="1"/>
  <c r="X4" i="1"/>
  <c r="X103" i="1"/>
  <c r="X105" i="1"/>
  <c r="X99" i="1"/>
  <c r="X61" i="1"/>
  <c r="X101" i="1"/>
  <c r="X40" i="1"/>
  <c r="X84" i="1"/>
  <c r="X50" i="278"/>
  <c r="X100" i="1"/>
  <c r="X54" i="1"/>
  <c r="X59" i="1"/>
  <c r="X39" i="1"/>
  <c r="X69" i="1"/>
  <c r="X53" i="1"/>
  <c r="X66" i="1"/>
  <c r="X36" i="1"/>
  <c r="X68" i="1"/>
  <c r="X31" i="1"/>
  <c r="X28" i="1"/>
  <c r="W10" i="290"/>
  <c r="X10" i="290"/>
  <c r="AC40" i="1" s="1"/>
  <c r="X50" i="40"/>
  <c r="X50" i="153"/>
  <c r="X50" i="14"/>
  <c r="X50" i="275"/>
  <c r="X35" i="1"/>
  <c r="DH19" i="210"/>
  <c r="AM42" i="1" s="1"/>
  <c r="X50" i="25"/>
  <c r="X50" i="259"/>
  <c r="X50" i="192"/>
  <c r="X50" i="161"/>
  <c r="X50" i="22"/>
  <c r="X50" i="245"/>
  <c r="X50" i="269"/>
  <c r="X50" i="257"/>
  <c r="X75" i="1"/>
  <c r="X50" i="84"/>
  <c r="X50" i="248"/>
  <c r="X50" i="89"/>
  <c r="X50" i="52"/>
  <c r="X50" i="31"/>
  <c r="X44" i="1"/>
  <c r="X50" i="224"/>
  <c r="X50" i="42"/>
  <c r="DH28" i="210"/>
  <c r="AK26" i="1" s="1"/>
  <c r="X50" i="16"/>
  <c r="Z50" i="201"/>
  <c r="X50" i="274"/>
  <c r="X50" i="24"/>
  <c r="X50" i="189"/>
  <c r="X78" i="1"/>
  <c r="X50" i="238"/>
  <c r="X50" i="44"/>
  <c r="X50" i="164"/>
  <c r="X50" i="21"/>
  <c r="Z50" i="2"/>
  <c r="X50" i="225"/>
  <c r="X50" i="50"/>
  <c r="X50" i="12"/>
  <c r="DH36" i="210"/>
  <c r="AK34" i="1" s="1"/>
  <c r="X50" i="212"/>
  <c r="DH30" i="210"/>
  <c r="AK28" i="1" s="1"/>
  <c r="X73" i="1"/>
  <c r="DH20" i="210"/>
  <c r="AM43" i="1" s="1"/>
  <c r="DH21" i="210"/>
  <c r="AM44" i="1" s="1"/>
  <c r="X91" i="1"/>
  <c r="DH14" i="210"/>
  <c r="AM37" i="1" s="1"/>
  <c r="DH15" i="210"/>
  <c r="AM38" i="1" s="1"/>
  <c r="X55" i="1"/>
  <c r="DH9" i="210"/>
  <c r="AM32" i="1" s="1"/>
  <c r="X60" i="1"/>
  <c r="DH25" i="210"/>
  <c r="AM48" i="1" s="1"/>
  <c r="X50" i="26"/>
  <c r="X50" i="35"/>
  <c r="DH24" i="210"/>
  <c r="AM47" i="1" s="1"/>
  <c r="DH13" i="210"/>
  <c r="AM36" i="1" s="1"/>
  <c r="DH18" i="210"/>
  <c r="AM41" i="1" s="1"/>
  <c r="X50" i="46"/>
  <c r="DH7" i="210"/>
  <c r="AM30" i="1" s="1"/>
  <c r="DH12" i="210"/>
  <c r="AM35" i="1" s="1"/>
  <c r="X50" i="38"/>
  <c r="DH50" i="210"/>
  <c r="AK48" i="1" s="1"/>
  <c r="DH6" i="210"/>
  <c r="AM29" i="1" s="1"/>
  <c r="DH44" i="210"/>
  <c r="AK42" i="1" s="1"/>
  <c r="DH45" i="210"/>
  <c r="AK43" i="1" s="1"/>
  <c r="DH38" i="210"/>
  <c r="AK36" i="1" s="1"/>
  <c r="DH39" i="210"/>
  <c r="AK37" i="1" s="1"/>
  <c r="X98" i="1"/>
  <c r="DH32" i="210"/>
  <c r="AK30" i="1" s="1"/>
  <c r="DH33" i="210"/>
  <c r="AK31" i="1" s="1"/>
  <c r="DH49" i="210"/>
  <c r="AK47" i="1" s="1"/>
  <c r="DH46" i="210"/>
  <c r="AK44" i="1" s="1"/>
  <c r="X87" i="1"/>
  <c r="DH43" i="210"/>
  <c r="AK41" i="1" s="1"/>
  <c r="DH40" i="210"/>
  <c r="AK38" i="1" s="1"/>
  <c r="DH22" i="210"/>
  <c r="AM45" i="1" s="1"/>
  <c r="DH37" i="210"/>
  <c r="AK35" i="1" s="1"/>
  <c r="DH34" i="210"/>
  <c r="AK32" i="1" s="1"/>
  <c r="DH16" i="210"/>
  <c r="AM39" i="1" s="1"/>
  <c r="DH31" i="210"/>
  <c r="AK29" i="1" s="1"/>
  <c r="DH10" i="210"/>
  <c r="AM33" i="1" s="1"/>
  <c r="DH23" i="210"/>
  <c r="AM46" i="1" s="1"/>
  <c r="DH4" i="210"/>
  <c r="AM27" i="1" s="1"/>
  <c r="DH17" i="210"/>
  <c r="AM40" i="1" s="1"/>
  <c r="X94" i="1"/>
  <c r="X50" i="23"/>
  <c r="X5" i="1"/>
  <c r="X41" i="1"/>
  <c r="DH47" i="210"/>
  <c r="AK45" i="1" s="1"/>
  <c r="DH11" i="210"/>
  <c r="AM34" i="1" s="1"/>
  <c r="X50" i="7"/>
  <c r="DH41" i="210"/>
  <c r="AK39" i="1" s="1"/>
  <c r="DH5" i="210"/>
  <c r="AM28" i="1" s="1"/>
  <c r="X83" i="1"/>
  <c r="X50" i="191"/>
  <c r="DH29" i="210"/>
  <c r="X50" i="282"/>
  <c r="X50" i="51"/>
  <c r="DH35" i="210"/>
  <c r="AK33" i="1" s="1"/>
  <c r="DH48" i="210"/>
  <c r="AK46" i="1" s="1"/>
  <c r="X50" i="48"/>
  <c r="X50" i="231"/>
  <c r="DH42" i="210"/>
  <c r="AK40" i="1" s="1"/>
  <c r="X10" i="284"/>
  <c r="AC39" i="1" s="1"/>
  <c r="X50" i="289"/>
  <c r="X110" i="1"/>
  <c r="X50" i="193"/>
  <c r="X50" i="187"/>
  <c r="X50" i="244"/>
  <c r="X50" i="267"/>
  <c r="X50" i="246"/>
  <c r="X50" i="27"/>
  <c r="X50" i="268"/>
  <c r="X50" i="92"/>
  <c r="X50" i="32"/>
  <c r="X50" i="29"/>
  <c r="X50" i="205"/>
  <c r="X50" i="206"/>
  <c r="X50" i="93"/>
  <c r="X50" i="37"/>
  <c r="X50" i="8"/>
  <c r="X50" i="177"/>
  <c r="X50" i="270"/>
  <c r="X50" i="41"/>
  <c r="X50" i="47"/>
  <c r="X50" i="135"/>
  <c r="X50" i="28"/>
  <c r="X50" i="220"/>
  <c r="X50" i="91"/>
  <c r="X50" i="9"/>
  <c r="X50" i="34"/>
  <c r="X50" i="272"/>
  <c r="X50" i="10"/>
  <c r="X50" i="19"/>
  <c r="X50" i="39"/>
  <c r="X50" i="17"/>
  <c r="X50" i="276"/>
  <c r="X50" i="53"/>
  <c r="X50" i="20"/>
  <c r="X50" i="226"/>
  <c r="X50" i="45"/>
  <c r="X50" i="281"/>
  <c r="X50" i="49"/>
  <c r="X50" i="15"/>
  <c r="X50" i="18"/>
  <c r="X50" i="136"/>
  <c r="X50" i="30"/>
  <c r="X50" i="233"/>
  <c r="X50" i="199"/>
  <c r="X50" i="6"/>
  <c r="X50" i="213"/>
  <c r="X50" i="236"/>
  <c r="X50" i="208"/>
  <c r="X50" i="43"/>
  <c r="X50" i="5"/>
  <c r="X50" i="237"/>
  <c r="X50" i="36"/>
  <c r="AK20" i="1"/>
  <c r="AK21" i="1"/>
  <c r="X6" i="1"/>
  <c r="X51" i="1"/>
  <c r="AM3" i="1"/>
  <c r="AK15" i="1" s="1"/>
  <c r="X2" i="1"/>
  <c r="X3" i="1"/>
  <c r="X30" i="1"/>
  <c r="AK49" i="1"/>
  <c r="AK11" i="1"/>
  <c r="AM7" i="1" l="1"/>
  <c r="AM5" i="1"/>
  <c r="AK17" i="1" s="1"/>
  <c r="X24" i="1"/>
  <c r="X12" i="1"/>
  <c r="AK61" i="1"/>
  <c r="AK75" i="1"/>
  <c r="X45" i="1"/>
  <c r="X7" i="1"/>
  <c r="AK55" i="1"/>
  <c r="AK60" i="1"/>
  <c r="AK74" i="1"/>
  <c r="AK69" i="1"/>
  <c r="AK65" i="1"/>
  <c r="AK67" i="1"/>
  <c r="AK73" i="1"/>
  <c r="AK59" i="1"/>
  <c r="AM4" i="1"/>
  <c r="AK16" i="1" s="1"/>
  <c r="AK62" i="1"/>
  <c r="AK66" i="1"/>
  <c r="AK68" i="1"/>
  <c r="AK72" i="1"/>
  <c r="AK27" i="1"/>
  <c r="AK54" i="1" s="1"/>
  <c r="DH51" i="210"/>
  <c r="AK71" i="1"/>
  <c r="AK70" i="1"/>
  <c r="AK14" i="1"/>
  <c r="AK64" i="1"/>
  <c r="AK63" i="1"/>
  <c r="AK56" i="1"/>
  <c r="AK58" i="1"/>
  <c r="AK57" i="1"/>
  <c r="DH3" i="210"/>
  <c r="AM49" i="1" l="1"/>
  <c r="AK76" i="1" s="1"/>
  <c r="AK19" i="1"/>
  <c r="AK50" i="1"/>
  <c r="AM11" i="1"/>
  <c r="AK23" i="1" s="1"/>
  <c r="AM26" i="1"/>
  <c r="DH26" i="210"/>
  <c r="AK53" i="1" l="1"/>
  <c r="AM50" i="1"/>
  <c r="AK77" i="1" s="1"/>
</calcChain>
</file>

<file path=xl/sharedStrings.xml><?xml version="1.0" encoding="utf-8"?>
<sst xmlns="http://schemas.openxmlformats.org/spreadsheetml/2006/main" count="173285" uniqueCount="9450">
  <si>
    <t>English</t>
  </si>
  <si>
    <r>
      <rPr>
        <b/>
        <u/>
        <sz val="28"/>
        <color indexed="8"/>
        <rFont val="Arial"/>
        <family val="2"/>
      </rPr>
      <t>Pokémon</t>
    </r>
    <r>
      <rPr>
        <u/>
        <sz val="28"/>
        <color indexed="8"/>
        <rFont val="Arial"/>
        <family val="2"/>
      </rPr>
      <t xml:space="preserve"> Trading Card Game</t>
    </r>
  </si>
  <si>
    <t>Checklist</t>
  </si>
  <si>
    <t>v9.3</t>
  </si>
  <si>
    <t>Created By JaB2004 (2013-2014) - All information/images in this document of property of the copywrite holder.</t>
  </si>
  <si>
    <t>4.0+ Updates By MasterEmerald (2015-2023)</t>
  </si>
  <si>
    <t xml:space="preserve">Donations accepted at: </t>
  </si>
  <si>
    <t>www.paypal.me/nick7757</t>
  </si>
  <si>
    <t>User Guide</t>
  </si>
  <si>
    <t>GO HERE FOR CARD IMAGES:</t>
  </si>
  <si>
    <t>https://mega.nz/folder/r80kmCha#I3yaPYPzCLOdme2cAiA7tQ</t>
  </si>
  <si>
    <t>This is pretty simple to use. From the expansion set page you can select the set you wish to update (Fig. 1).
From there, once you are on the set simply find the card you have and place an "X" in the box for the card type (Fig. 2).
This will then automatically update card counts on this page and the expansion set check list page.</t>
  </si>
  <si>
    <t>NOTE: All functions below take time to execute. Be patient when running them.</t>
  </si>
  <si>
    <t>Fig. 1</t>
  </si>
  <si>
    <t>Fig. 2</t>
  </si>
  <si>
    <t>Copying Data from Previous Version</t>
  </si>
  <si>
    <t>Change Card Tracking Method</t>
  </si>
  <si>
    <t>Click on the button to the right to choose your old workbook with</t>
  </si>
  <si>
    <r>
      <t xml:space="preserve">The radio buttons below change how the card collection is tracked. You can track using "X" or track cards numerically. 
See User Guide and Fig 2 above depending on which radio button is clicked. 
Click the "Update Card Tracking" button to apply changes.
</t>
    </r>
    <r>
      <rPr>
        <b/>
        <sz val="10"/>
        <color indexed="8"/>
        <rFont val="Arial"/>
        <family val="2"/>
      </rPr>
      <t>Note:</t>
    </r>
    <r>
      <rPr>
        <sz val="10"/>
        <color indexed="8"/>
        <rFont val="Arial"/>
        <family val="2"/>
      </rPr>
      <t xml:space="preserve"> </t>
    </r>
    <r>
      <rPr>
        <u/>
        <sz val="10"/>
        <color indexed="8"/>
        <rFont val="Arial"/>
        <family val="2"/>
      </rPr>
      <t>Reset Conditional Formatting is automaticaly run after changing tracking method.</t>
    </r>
  </si>
  <si>
    <t>your already filled-in data. This function will copy the checklist</t>
  </si>
  <si>
    <t>from the selected workbook to this one.</t>
  </si>
  <si>
    <r>
      <rPr>
        <b/>
        <sz val="10"/>
        <color indexed="8"/>
        <rFont val="Arial"/>
        <family val="2"/>
      </rPr>
      <t>Note</t>
    </r>
    <r>
      <rPr>
        <sz val="10"/>
        <color indexed="8"/>
        <rFont val="Arial"/>
        <family val="2"/>
      </rPr>
      <t>: This will not work perfectly for some sets. For example,</t>
    </r>
  </si>
  <si>
    <t>sets such as "Additional Cards" and "Blister Pack Exclusives"</t>
  </si>
  <si>
    <t>updated regularly and the order of cards shown changes. I have</t>
  </si>
  <si>
    <t>added a check that will only copy promos from v5.5 and up.</t>
  </si>
  <si>
    <t>Conditional Formatting Fix</t>
  </si>
  <si>
    <t>Click the button to the right in order to reset condtional formatting. When copying data from previous workbooks or changing the card tracking method, formatting can get messed up. This fixes it.</t>
  </si>
  <si>
    <t>Any issues? Message me on Reddit at MasterEmerald</t>
  </si>
  <si>
    <t>Version</t>
  </si>
  <si>
    <t>Changes</t>
  </si>
  <si>
    <t>Made by:</t>
  </si>
  <si>
    <t>Released</t>
  </si>
  <si>
    <t>Location</t>
  </si>
  <si>
    <r>
      <rPr>
        <sz val="10"/>
        <rFont val="Arial"/>
        <family val="2"/>
      </rPr>
      <t>Added - 151</t>
    </r>
    <r>
      <rPr>
        <sz val="10"/>
        <color rgb="FFFF0000"/>
        <rFont val="Arial"/>
        <family val="2"/>
      </rPr>
      <t xml:space="preserve">
</t>
    </r>
    <r>
      <rPr>
        <sz val="10"/>
        <rFont val="Arial"/>
        <family val="2"/>
      </rPr>
      <t>Added - Play! Pokémon Prize Packs S3</t>
    </r>
    <r>
      <rPr>
        <sz val="10"/>
        <color rgb="FFFF0000"/>
        <rFont val="Arial"/>
        <family val="2"/>
      </rPr>
      <t xml:space="preserve">
</t>
    </r>
    <r>
      <rPr>
        <sz val="10"/>
        <rFont val="Arial"/>
        <family val="2"/>
      </rPr>
      <t>Added - Trick or Trade 2023</t>
    </r>
    <r>
      <rPr>
        <sz val="10"/>
        <color rgb="FFFF0000"/>
        <rFont val="Arial"/>
        <family val="2"/>
      </rPr>
      <t xml:space="preserve">
</t>
    </r>
    <r>
      <rPr>
        <sz val="10"/>
        <rFont val="Arial"/>
        <family val="2"/>
      </rPr>
      <t>Added - Pokémon Trading Card Game Classic (Worksheet is named Pokémon TCG Classic due to space issues)</t>
    </r>
    <r>
      <rPr>
        <sz val="10"/>
        <color rgb="FFFF0000"/>
        <rFont val="Arial"/>
        <family val="2"/>
      </rPr>
      <t xml:space="preserve">
</t>
    </r>
    <r>
      <rPr>
        <sz val="10"/>
        <rFont val="Arial"/>
        <family val="2"/>
      </rPr>
      <t>Updated - SV Black Star Promos (061-064, 067-068)</t>
    </r>
    <r>
      <rPr>
        <sz val="10"/>
        <color rgb="FFFF0000"/>
        <rFont val="Arial"/>
        <family val="2"/>
      </rPr>
      <t xml:space="preserve">
</t>
    </r>
    <r>
      <rPr>
        <sz val="10"/>
        <rFont val="Arial"/>
        <family val="2"/>
      </rPr>
      <t>Updated - Championship Cards, added 2023 International Championship cards, No. 1-4 Trainer cards from Pokémon World Championships 2023, Arven and Iono Regional Championship cards</t>
    </r>
    <r>
      <rPr>
        <sz val="10"/>
        <color rgb="FFFF0000"/>
        <rFont val="Arial"/>
        <family val="2"/>
      </rPr>
      <t xml:space="preserve">
</t>
    </r>
    <r>
      <rPr>
        <sz val="10"/>
        <rFont val="Arial"/>
        <family val="2"/>
      </rPr>
      <t>Updated - Professor Program, Astral Radiance promos</t>
    </r>
    <r>
      <rPr>
        <sz val="10"/>
        <color rgb="FFFF0000"/>
        <rFont val="Arial"/>
        <family val="2"/>
      </rPr>
      <t xml:space="preserve">
</t>
    </r>
    <r>
      <rPr>
        <sz val="10"/>
        <rFont val="Arial"/>
        <family val="2"/>
      </rPr>
      <t>Updated - Additional Cards, added Indeedee from Quaquaval ex Deluxe Battle Deck
Rename - Changed Trick or Trade worksheet to Trick or Trade 2022. Checklist copying should work with it</t>
    </r>
    <r>
      <rPr>
        <sz val="10"/>
        <color rgb="FFFF0000"/>
        <rFont val="Arial"/>
        <family val="2"/>
      </rPr>
      <t xml:space="preserve">
</t>
    </r>
    <r>
      <rPr>
        <b/>
        <sz val="10"/>
        <rFont val="Arial"/>
        <family val="2"/>
      </rPr>
      <t xml:space="preserve">Note: The following updates will cause copying from previous workbooks to get messed up on these worksheets.
</t>
    </r>
    <r>
      <rPr>
        <sz val="10"/>
        <rFont val="Arial"/>
        <family val="2"/>
      </rPr>
      <t xml:space="preserve">
Updated - Championship Cards, at line 502, No. 1-4 Trainer cards from Pokémon World Championships 2022 added
Updated - Professor Program, at line 23, added Professor's Research (Juniper) and regular and Staff variations for Friends in Galar</t>
    </r>
  </si>
  <si>
    <t>MasterEmerald</t>
  </si>
  <si>
    <r>
      <rPr>
        <sz val="10"/>
        <rFont val="Arial"/>
        <family val="2"/>
      </rPr>
      <t>Added - Obsidian Flames</t>
    </r>
    <r>
      <rPr>
        <sz val="10"/>
        <color rgb="FFFF0000"/>
        <rFont val="Arial"/>
        <family val="2"/>
      </rPr>
      <t xml:space="preserve">
</t>
    </r>
    <r>
      <rPr>
        <sz val="10"/>
        <rFont val="Arial"/>
        <family val="2"/>
      </rPr>
      <t>Updated - SV Black Star Promos (045-055,101)
Updated - SWSH Black Star Promos (SWSH300-SWSH301)
Updated - McDonald's Promo Cards, added 2023 release
Updated - Jumbo Cards, added Lugia V, Zapdos ex, and Oinkologne ex
Updated - Additional Cards, added Chien-Pao ex Battle Deck exclusive,</t>
    </r>
    <r>
      <rPr>
        <sz val="10"/>
        <color rgb="FFFF0000"/>
        <rFont val="Arial"/>
        <family val="2"/>
      </rPr>
      <t xml:space="preserve"> </t>
    </r>
    <r>
      <rPr>
        <sz val="10"/>
        <rFont val="Arial"/>
        <family val="2"/>
      </rPr>
      <t>Tinkaton store promos, Annihilape ex Box holofoil exclusives, Obsidian Flames Build &amp; Battle Box exclusives, Summer 2023 Collector Chest holofoil exclusives, Obsidian Flames store promos</t>
    </r>
    <r>
      <rPr>
        <sz val="10"/>
        <color rgb="FFFF0000"/>
        <rFont val="Arial"/>
        <family val="2"/>
      </rPr>
      <t xml:space="preserve">
</t>
    </r>
    <r>
      <rPr>
        <sz val="10"/>
        <rFont val="Arial"/>
        <family val="2"/>
      </rPr>
      <t>Code Update - Moved Card Image code from each individual worksheet to a module. Each worksheet now only has a Worksheet type assigned with a call to that module. Shouldn't be any real performance changes, just more efficient handling of the code as a whole.</t>
    </r>
  </si>
  <si>
    <t>https://www.dropbox.com/scl/fi/uzw8f2m70dge117copjtu/PokemonTCG_EmptyCheckList_v9.2.xlsm?rlkey=rhvo5bzg1tx9s6btc3su0hwf3&amp;dl=0</t>
  </si>
  <si>
    <r>
      <rPr>
        <sz val="10"/>
        <rFont val="Arial"/>
        <family val="2"/>
      </rPr>
      <t>Added - Paldea Evolved</t>
    </r>
    <r>
      <rPr>
        <sz val="10"/>
        <color rgb="FFFF0000"/>
        <rFont val="Arial"/>
        <family val="2"/>
      </rPr>
      <t xml:space="preserve">
</t>
    </r>
    <r>
      <rPr>
        <sz val="10"/>
        <rFont val="Arial"/>
        <family val="2"/>
      </rPr>
      <t xml:space="preserve">Updated - SV Black Star Promos (019-022, 030-044)
Updated - Additional Cards, added Ampharos ex and Lucario ex Battle Deck exclusives, Paldea Evolved Build &amp; Battle Box exclusives
</t>
    </r>
    <r>
      <rPr>
        <sz val="10"/>
        <color rgb="FFFF0000"/>
        <rFont val="Arial"/>
        <family val="2"/>
      </rPr>
      <t xml:space="preserve">
</t>
    </r>
    <r>
      <rPr>
        <sz val="10"/>
        <rFont val="Arial"/>
        <family val="2"/>
      </rPr>
      <t>Code Update - Fixed scripting for Shining Fates Shiny Vault cards</t>
    </r>
    <r>
      <rPr>
        <sz val="10"/>
        <color rgb="FFFF0000"/>
        <rFont val="Arial"/>
        <family val="2"/>
      </rPr>
      <t xml:space="preserve">
</t>
    </r>
    <r>
      <rPr>
        <b/>
        <sz val="10"/>
        <rFont val="Arial"/>
        <family val="2"/>
      </rPr>
      <t>Note: The following updates will cause copying from previous workbooks to get messed up on these worksheets.</t>
    </r>
    <r>
      <rPr>
        <sz val="10"/>
        <color rgb="FFFF0000"/>
        <rFont val="Arial"/>
        <family val="2"/>
      </rPr>
      <t xml:space="preserve">
</t>
    </r>
    <r>
      <rPr>
        <sz val="10"/>
        <rFont val="Arial"/>
        <family val="2"/>
      </rPr>
      <t>Updated - Additional Cards, at line 521, added non-holo Boss's Orders (Cyrus) and at line 581, added EB Games Lechonk</t>
    </r>
    <r>
      <rPr>
        <sz val="10"/>
        <color rgb="FFFF0000"/>
        <rFont val="Arial"/>
        <family val="2"/>
      </rPr>
      <t xml:space="preserve">
</t>
    </r>
    <r>
      <rPr>
        <sz val="10"/>
        <rFont val="Arial"/>
        <family val="2"/>
      </rPr>
      <t>Updated - Jumbo Cards, at line 103 and 104, added Volcanion-EX and Hoopa-EX from April 2017 Challenge Boxes</t>
    </r>
  </si>
  <si>
    <t>https://www.dropbox.com/s/31x757d231qsqe8/PokemonTCG_EmptyCheckList_v9.1.xlsm?dl=0</t>
  </si>
  <si>
    <r>
      <rPr>
        <sz val="10"/>
        <rFont val="Arial"/>
        <family val="2"/>
      </rPr>
      <t xml:space="preserve">Added - Scarlet &amp; Violet
Added - Play! Pokémon Prize Packs S2
Added - New rarity types for Scarlet &amp; Violet (Double Rare, Illustration Rare, Special Illustration Rare, Ultra Rare, Hyper Rare)
</t>
    </r>
    <r>
      <rPr>
        <sz val="10"/>
        <color rgb="FFFF0000"/>
        <rFont val="Arial"/>
        <family val="2"/>
      </rPr>
      <t xml:space="preserve">
</t>
    </r>
    <r>
      <rPr>
        <sz val="10"/>
        <rFont val="Arial"/>
        <family val="2"/>
      </rPr>
      <t>Updated - SV Black Star Promos (004, 009-012, 015-018, 023-029)
Updated - SWSH Black Star Promos (SWSH302, SWSH306-SWSH307)
Updated - Additional Cards, added many March 2023 cards
Updated - Jumbo Cards, added Regieleki V, Regidrago V, Pikachu VMAX, Mimikyu ex, Koraidon ex, Morpeko V-UNION, and Cyclizar ex
Updated - Play! Pokémon Prize Packs S1, list revised as more information has been gathered over time. Retracted assumption from previous update regarding holo variants</t>
    </r>
    <r>
      <rPr>
        <sz val="10"/>
        <color rgb="FFFF0000"/>
        <rFont val="Arial"/>
        <family val="2"/>
      </rPr>
      <t xml:space="preserve">
</t>
    </r>
    <r>
      <rPr>
        <b/>
        <sz val="10"/>
        <rFont val="Arial"/>
        <family val="2"/>
      </rPr>
      <t>Note: For now, Play! Pokémon Prize Packs (S1, S2) are not set to be copied over from previous workbooks. This is due to the collection lists still being in flux. Apologies for any inconvenience.</t>
    </r>
    <r>
      <rPr>
        <sz val="10"/>
        <color rgb="FFFF0000"/>
        <rFont val="Arial"/>
        <family val="2"/>
      </rPr>
      <t xml:space="preserve">
</t>
    </r>
    <r>
      <rPr>
        <sz val="10"/>
        <rFont val="Arial"/>
        <family val="2"/>
      </rPr>
      <t xml:space="preserve">Code Update - More updates to deal with Play! Pokémon Prize Packs pages being difficult vs other promo worksheets. Code revisions for new rarities as well.
</t>
    </r>
    <r>
      <rPr>
        <b/>
        <sz val="10"/>
        <rFont val="Arial"/>
        <family val="2"/>
      </rPr>
      <t xml:space="preserve">
Note: The following updates will cause copying from previous workbooks to get messed up on these worksheets.</t>
    </r>
    <r>
      <rPr>
        <sz val="10"/>
        <color rgb="FFFF0000"/>
        <rFont val="Arial"/>
        <family val="2"/>
      </rPr>
      <t xml:space="preserve">
</t>
    </r>
    <r>
      <rPr>
        <sz val="10"/>
        <rFont val="Arial"/>
        <family val="2"/>
      </rPr>
      <t>Updated - Additional Cards, at line 542, added EB Games Dragonite. At line 554, added Crown Zenith reverse holofoil energies. At line 556, added Regieleki and Regidrago from Crown Zenith releases. At line 567, added Boss's Orders and Klara from their Premium Tournament Collections</t>
    </r>
  </si>
  <si>
    <t>https://www.dropbox.com/s/fvy24fjoe1asebu/PokemonTCG_EmptyCheckList_v9.0.xlsm?dl=0</t>
  </si>
  <si>
    <r>
      <rPr>
        <sz val="10"/>
        <rFont val="Arial"/>
        <family val="2"/>
      </rPr>
      <t>Added - Crown Zenith</t>
    </r>
    <r>
      <rPr>
        <sz val="10"/>
        <color rgb="FFFF0000"/>
        <rFont val="Arial"/>
        <family val="2"/>
      </rPr>
      <t xml:space="preserve">
</t>
    </r>
    <r>
      <rPr>
        <sz val="10"/>
        <rFont val="Arial"/>
        <family val="2"/>
      </rPr>
      <t xml:space="preserve">Added - Play! Pokémon Prize Packs S1
</t>
    </r>
    <r>
      <rPr>
        <b/>
        <sz val="10"/>
        <rFont val="Arial"/>
        <family val="2"/>
      </rPr>
      <t xml:space="preserve">NOTE: The compilation of this spreadsheet is on-going. I went with the assumption that </t>
    </r>
    <r>
      <rPr>
        <b/>
        <u/>
        <sz val="10"/>
        <rFont val="Arial"/>
        <family val="2"/>
      </rPr>
      <t>all</t>
    </r>
    <r>
      <rPr>
        <b/>
        <sz val="10"/>
        <rFont val="Arial"/>
        <family val="2"/>
      </rPr>
      <t xml:space="preserve"> non V cards would have the holo variant where the holo covers the entire card. This may not be the case. This sheet will be updated in the future for any additional cards and/or changes to the holo variants.</t>
    </r>
    <r>
      <rPr>
        <sz val="10"/>
        <color rgb="FFFF0000"/>
        <rFont val="Arial"/>
        <family val="2"/>
      </rPr>
      <t xml:space="preserve">
</t>
    </r>
    <r>
      <rPr>
        <sz val="10"/>
        <rFont val="Arial"/>
        <family val="2"/>
      </rPr>
      <t>Added - SV Black Star Promos (001-003, 005-008, 013-014)</t>
    </r>
    <r>
      <rPr>
        <sz val="10"/>
        <color rgb="FFFF0000"/>
        <rFont val="Arial"/>
        <family val="2"/>
      </rPr>
      <t xml:space="preserve">
</t>
    </r>
    <r>
      <rPr>
        <sz val="10"/>
        <rFont val="Arial"/>
        <family val="2"/>
      </rPr>
      <t>Added - 2022 World Championship Decks</t>
    </r>
    <r>
      <rPr>
        <sz val="10"/>
        <color rgb="FFFF0000"/>
        <rFont val="Arial"/>
        <family val="2"/>
      </rPr>
      <t xml:space="preserve">
</t>
    </r>
    <r>
      <rPr>
        <sz val="10"/>
        <rFont val="Arial"/>
        <family val="2"/>
      </rPr>
      <t>Updated - SWSH Black Star Promos (SWSH303-SWSH305)
Updated - Jumbo Cards, added Miraidon ex and Koraidon ex 'beta' versions
Updated - Championship Cards, added reverse holo Serena
Updated - Professor Program, added Friends in Galar and Full Art Galar Gym Leaders
Updated - Additional Cards, added non holofoil Deoxys from Mew VMAX League Battle Deck, Fall 2022 Collector Chest cards, Costco 5-packs exclusives, Paldea Collection exclusives, and February 2023 Knock Out Collection exclusives, Scarlet &amp; Violet Energies, Lechonk Pokémon Center Promo</t>
    </r>
    <r>
      <rPr>
        <sz val="10"/>
        <color rgb="FFFF0000"/>
        <rFont val="Arial"/>
        <family val="2"/>
      </rPr>
      <t xml:space="preserve">
</t>
    </r>
    <r>
      <rPr>
        <sz val="10"/>
        <rFont val="Arial"/>
        <family val="2"/>
      </rPr>
      <t>Code Update - Small updates to deal with Play! Pokémon Prize Packs Page being difficult vs other promo worksheets. Some other code cleanup/rework</t>
    </r>
    <r>
      <rPr>
        <sz val="10"/>
        <color rgb="FFFF0000"/>
        <rFont val="Arial"/>
        <family val="2"/>
      </rPr>
      <t xml:space="preserve">
</t>
    </r>
    <r>
      <rPr>
        <b/>
        <sz val="10"/>
        <rFont val="Arial"/>
        <family val="2"/>
      </rPr>
      <t xml:space="preserve">Note: The following updates will cause copying from previous workbooks to get messed up on these worksheets.
</t>
    </r>
    <r>
      <rPr>
        <sz val="10"/>
        <rFont val="Arial"/>
        <family val="2"/>
      </rPr>
      <t>Updated - Lost Origin, fixed order of Enamorus V, Aerodactyl V, Aerodactyl V, and Gallade V (178-181)
Updated - Additional Cards, at line 536, added Boltund from the Zeraora V Battle Deck and Empoleon Cosmos Holo from the Infernape V Box</t>
    </r>
  </si>
  <si>
    <t>https://www.dropbox.com/s/1w0kkbol53lhr91/PokemonTCG_EmptyCheckList_v8.6.xlsm?dl=0</t>
  </si>
  <si>
    <r>
      <rPr>
        <sz val="10"/>
        <rFont val="Arial"/>
        <family val="2"/>
      </rPr>
      <t>Added - Silver Tempest</t>
    </r>
    <r>
      <rPr>
        <sz val="10"/>
        <color rgb="FFFF0000"/>
        <rFont val="Arial"/>
        <family val="2"/>
      </rPr>
      <t xml:space="preserve">
</t>
    </r>
    <r>
      <rPr>
        <sz val="10"/>
        <rFont val="Arial"/>
        <family val="2"/>
      </rPr>
      <t>Updated - SWSH Black Star Promos (SWSH251, SWSH269-SWSH272, SWSH277-SWSH284, SWSH287-SWSH291)</t>
    </r>
    <r>
      <rPr>
        <sz val="10"/>
        <color rgb="FFFF0000"/>
        <rFont val="Arial"/>
        <family val="2"/>
      </rPr>
      <t xml:space="preserve">
</t>
    </r>
    <r>
      <rPr>
        <sz val="10"/>
        <rFont val="Arial"/>
        <family val="2"/>
      </rPr>
      <t>Updated - SWSH Black Star Promos (SWSH285-SWSH286 Description)</t>
    </r>
    <r>
      <rPr>
        <sz val="10"/>
        <color rgb="FFFF0000"/>
        <rFont val="Arial"/>
        <family val="2"/>
      </rPr>
      <t xml:space="preserve">
</t>
    </r>
    <r>
      <rPr>
        <sz val="10"/>
        <rFont val="Arial"/>
        <family val="2"/>
      </rPr>
      <t>Updated - Jumbo Cards, added Hisuian Electrode V, Rayquaza VMAX, Duraludon VMAX, Shaymin VSTAR, Darkrai VSTAR, Mew V, Kyurem V, Lugia VSTAR</t>
    </r>
    <r>
      <rPr>
        <sz val="10"/>
        <color rgb="FFFF0000"/>
        <rFont val="Arial"/>
        <family val="2"/>
      </rPr>
      <t xml:space="preserve">
</t>
    </r>
    <r>
      <rPr>
        <sz val="10"/>
        <rFont val="Arial"/>
        <family val="2"/>
      </rPr>
      <t>Updated - Additional Cards, added Lost Origin Build &amp; Battle Box exclusives, Mewtwo and Zekrom (Mew V and Kyurem V Boxes, respectively), Dragonite store promos, Silver Tempest Build &amp; Battle Box exclusives</t>
    </r>
  </si>
  <si>
    <t>https://www.dropbox.com/s/4asod496wgleyta/PokemonTCG_EmptyCheckList_v8.5.xlsm?dl=0</t>
  </si>
  <si>
    <r>
      <rPr>
        <sz val="10"/>
        <rFont val="Arial"/>
        <family val="2"/>
      </rPr>
      <t>Added - Lost Origin</t>
    </r>
    <r>
      <rPr>
        <sz val="10"/>
        <color rgb="FFFF0000"/>
        <rFont val="Arial"/>
        <family val="2"/>
      </rPr>
      <t xml:space="preserve">
</t>
    </r>
    <r>
      <rPr>
        <sz val="10"/>
        <rFont val="Arial"/>
        <family val="2"/>
      </rPr>
      <t>Added - Trick or Trade
Added - Holiday Calendar</t>
    </r>
    <r>
      <rPr>
        <sz val="10"/>
        <color rgb="FFFF0000"/>
        <rFont val="Arial"/>
        <family val="2"/>
      </rPr>
      <t xml:space="preserve">
</t>
    </r>
    <r>
      <rPr>
        <sz val="10"/>
        <rFont val="Arial"/>
        <family val="2"/>
      </rPr>
      <t>Updated - SWSH Black Star Promos (SWSH240-SWSH243, SWSH250, SWSH252-SWSH268, SWSH273-SWSH276, SWSH285-SWSH286, SWSH294-SWSH299)</t>
    </r>
    <r>
      <rPr>
        <sz val="10"/>
        <color rgb="FFFF0000"/>
        <rFont val="Arial"/>
        <family val="2"/>
      </rPr>
      <t xml:space="preserve">
</t>
    </r>
    <r>
      <rPr>
        <sz val="10"/>
        <rFont val="Arial"/>
        <family val="2"/>
      </rPr>
      <t>Updated - McDonald's Promo Cards, added 2022 release</t>
    </r>
    <r>
      <rPr>
        <sz val="10"/>
        <color rgb="FFFF0000"/>
        <rFont val="Arial"/>
        <family val="2"/>
      </rPr>
      <t xml:space="preserve">
</t>
    </r>
    <r>
      <rPr>
        <sz val="10"/>
        <rFont val="Arial"/>
        <family val="2"/>
      </rPr>
      <t>Updated - Jumbo Cards, added Lucario V, Infernape V, Arceus VSTAR, Giratina VSTAR, Origin Forme Palkia VSTAR, Origin Forme Dialga VSTAR, Zeraora VSTAR, Deoxys VSTAR, Virizion V, Hisuian Zoroark VSTAR
Updated - Blister Pack Exclusives, added Enhanced 2-Pack Blister Exclusives
Updated - Professor Program, added Gym Trainer
Updated - Additional Cards, added Shadow Rider Calyrex VMAX League Battle Deck, Intro Half-Deck Non Holos, Lost Origin Hisuian Zoroark (Gamestop and European versions)</t>
    </r>
    <r>
      <rPr>
        <sz val="10"/>
        <color rgb="FFFF0000"/>
        <rFont val="Arial"/>
        <family val="2"/>
      </rPr>
      <t xml:space="preserve">
</t>
    </r>
    <r>
      <rPr>
        <sz val="10"/>
        <rFont val="Arial"/>
        <family val="2"/>
      </rPr>
      <t xml:space="preserve">Code Update - Slightly tweaked the image posting script so that it won't cause an error on the McDonald's page or with Unown cards in Unseen Forces
</t>
    </r>
    <r>
      <rPr>
        <b/>
        <sz val="10"/>
        <rFont val="Arial"/>
        <family val="2"/>
      </rPr>
      <t>Note: The following updates will cause copying from previous workbooks to get messed up on these worksheets.</t>
    </r>
    <r>
      <rPr>
        <sz val="10"/>
        <color rgb="FFFF0000"/>
        <rFont val="Arial"/>
        <family val="2"/>
      </rPr>
      <t xml:space="preserve">
</t>
    </r>
    <r>
      <rPr>
        <sz val="10"/>
        <rFont val="Arial"/>
        <family val="2"/>
      </rPr>
      <t>Updated - SWSH Black Stars Promos, at row 195 added SWSH167 Professor Burnet Professor Program promo
Updated - Theme Deck Exclusives, removed duplicate Darkness Ablaze Kangaskhan as card is also present on Additional Cards worksheet
Updated - Alternative Art Cards, removed 2020 Latin America, Europe, and North America International Championhips versions of Pokémon Communication (Latin America is Spanish only, other two don't exist due to Covid-19 Pandemic)
Updated - Additional Cards, added Single Strike Urshifu VMAX League Battle Deck, V Battle Deck-Lycanroc vs. Corviknight, V Battle Deck-Mewtwo vs. Melmetal exclusives; removed Vivid Voltage Terrakion non holo as main set version is non holo</t>
    </r>
  </si>
  <si>
    <t>https://www.dropbox.com/s/drmuow6dmcm15su/PokemonTCG_EmptyCheckList_v8.4.xlsm?dl=0</t>
  </si>
  <si>
    <r>
      <rPr>
        <sz val="10"/>
        <rFont val="Arial"/>
        <family val="2"/>
      </rPr>
      <t>Added - Pokémon GO
Added - Battle Academy 2022</t>
    </r>
    <r>
      <rPr>
        <sz val="10"/>
        <color rgb="FFFF0000"/>
        <rFont val="Arial"/>
        <family val="2"/>
      </rPr>
      <t xml:space="preserve">
</t>
    </r>
    <r>
      <rPr>
        <sz val="10"/>
        <rFont val="Arial"/>
        <family val="2"/>
      </rPr>
      <t>Added - Trainer Gallery rarity type</t>
    </r>
    <r>
      <rPr>
        <sz val="10"/>
        <color rgb="FFFF0000"/>
        <rFont val="Arial"/>
        <family val="2"/>
      </rPr>
      <t xml:space="preserve">
</t>
    </r>
    <r>
      <rPr>
        <sz val="10"/>
        <rFont val="Arial"/>
        <family val="2"/>
      </rPr>
      <t xml:space="preserve">
Updated - SWSH Black Star Promos (SWSH229, SWSH231-SWSH233, SWSH235-SWSH236, SWSH244-SWSH247)
Updated - Championship Cards, added reverse holo Roxanne, NAIC Quick Ball variants
Updated - Additional Cards, added Pokémon GO tin exclusives
</t>
    </r>
    <r>
      <rPr>
        <sz val="10"/>
        <color rgb="FFFF0000"/>
        <rFont val="Arial"/>
        <family val="2"/>
      </rPr>
      <t xml:space="preserve">
</t>
    </r>
    <r>
      <rPr>
        <b/>
        <sz val="10"/>
        <rFont val="Arial"/>
        <family val="2"/>
      </rPr>
      <t>Note: The following updates will cause copying from previous workbooks to get messed up on these worksheets.</t>
    </r>
    <r>
      <rPr>
        <sz val="10"/>
        <color rgb="FFFF0000"/>
        <rFont val="Arial"/>
        <family val="2"/>
      </rPr>
      <t xml:space="preserve">
</t>
    </r>
    <r>
      <rPr>
        <sz val="10"/>
        <rFont val="Arial"/>
        <family val="2"/>
      </rPr>
      <t>Updated - SWSH Black Stars Promos, at row 43 added the EB Games version of Duraludon SWSH028; at row 87 added Eevee V (Eevee Stamp) from Battle Academy 2022; at row 206 added Professor's Research (Pokémon GO Stamp) from Pokémon GO V Battle Deck - Mewtwo vs. Melmetal</t>
    </r>
    <r>
      <rPr>
        <sz val="10"/>
        <color rgb="FFFF0000"/>
        <rFont val="Arial"/>
        <family val="2"/>
      </rPr>
      <t xml:space="preserve">
</t>
    </r>
    <r>
      <rPr>
        <sz val="10"/>
        <rFont val="Arial"/>
        <family val="2"/>
      </rPr>
      <t>Updated - Additional Cards, added V Battle Deck-Victini vs Gardevoir exclusives, Eevee Collector Chest exclusives, Costco Canada Mini Tin 5-Pack Collection exclusives</t>
    </r>
  </si>
  <si>
    <t>https://www.dropbox.com/s/101fe5a051mtdct/PokemonTCG_EmptyCheckList_v8.3.xlsm?dl=0</t>
  </si>
  <si>
    <r>
      <rPr>
        <sz val="10"/>
        <rFont val="Arial"/>
        <family val="2"/>
      </rPr>
      <t>Added - Astral Radiance</t>
    </r>
    <r>
      <rPr>
        <sz val="10"/>
        <color rgb="FFFF0000"/>
        <rFont val="Arial"/>
        <family val="2"/>
      </rPr>
      <t xml:space="preserve">
</t>
    </r>
    <r>
      <rPr>
        <sz val="10"/>
        <rFont val="Arial"/>
        <family val="2"/>
      </rPr>
      <t xml:space="preserve">Added - Radiant Rare rarity type
</t>
    </r>
    <r>
      <rPr>
        <sz val="10"/>
        <color rgb="FFFF0000"/>
        <rFont val="Arial"/>
        <family val="2"/>
      </rPr>
      <t xml:space="preserve">
</t>
    </r>
    <r>
      <rPr>
        <sz val="10"/>
        <rFont val="Arial"/>
        <family val="2"/>
      </rPr>
      <t>Updated - SWSH Black Star Promos (SWSH204-SWSH212, SWSH223-SWSH228, SWSH230, SWSH234, SWSH237-SWSH239, SWSH248-SWSH249)</t>
    </r>
    <r>
      <rPr>
        <sz val="10"/>
        <color rgb="FFFF0000"/>
        <rFont val="Arial"/>
        <family val="2"/>
      </rPr>
      <t xml:space="preserve">
</t>
    </r>
    <r>
      <rPr>
        <sz val="10"/>
        <rFont val="Arial"/>
        <family val="2"/>
      </rPr>
      <t xml:space="preserve">Updated - Jumbo Cards, Leafeon VSTAR, Glaceon VSTAR, Charizard VSTAR, Pikachu V, Lucario VSTAR, Morpeko V-Union, Boltund V, Hisuian Decidueye VSTAR, Kleavor VSTAR, Alolan Exeggutor V
Updated - Championship Cards, added reverse holo Boss's Orders cards
Updated - Professor Program cards, added Forbidden Light Judge, Rebel Clash Sonia, and Brilliant Stars League Staff cards
Updated - Blister Pack Exclusives, Tornadus, Thundurus, and Landorus cosmos holofoils from Fusion Strike Two Pack Blister, corrected typing for Emerging Powers Roggenrola, Boldore, and Gigalith
Updated - Additional Cards, added Jan/Feb 2022 Knock Out Collection cosmos holofoil cards, European Store Exclusive Mewtwo, Mimikyu and Wooloo cosmos holofoils, Professor's Research cosmos holofoil, Astral Radiance Build &amp; Battle Box exclusives, Gamstop exclusive Hisuian Typhlosion
</t>
    </r>
    <r>
      <rPr>
        <sz val="10"/>
        <color rgb="FFFF0000"/>
        <rFont val="Arial"/>
        <family val="2"/>
      </rPr>
      <t xml:space="preserve">
</t>
    </r>
    <r>
      <rPr>
        <sz val="10"/>
        <rFont val="Arial"/>
        <family val="2"/>
      </rPr>
      <t>Corrected - Brilliant Stars, corrected typing of Golett and Golurk</t>
    </r>
    <r>
      <rPr>
        <sz val="10"/>
        <color rgb="FFFF0000"/>
        <rFont val="Arial"/>
        <family val="2"/>
      </rPr>
      <t xml:space="preserve">
</t>
    </r>
    <r>
      <rPr>
        <sz val="10"/>
        <rFont val="Arial"/>
        <family val="2"/>
      </rPr>
      <t xml:space="preserve">Corrected - Fusion Strike, corrected rarity of Palossand from Uncommon to Rare
Corrected - Pre-Release, corrected typing and rarity for Emerging Powers Gigalith
Corrected - Championship Cards, corrected stage of SP cards to Basic
Corrected - Blister Pack Exclusives, corrected typing for Emerging Powers Roggenrola, Boldore, and Gigalith
Code Update - Slightly tweaked the image posting script so that it won't cause an error when an image can't be found
</t>
    </r>
    <r>
      <rPr>
        <b/>
        <sz val="10"/>
        <rFont val="Arial"/>
        <family val="2"/>
      </rPr>
      <t>Note: The following updates will cause copying from previous workbooks to get messed up on these worksheets.</t>
    </r>
    <r>
      <rPr>
        <sz val="10"/>
        <rFont val="Arial"/>
        <family val="2"/>
      </rPr>
      <t xml:space="preserve">
Updated - Uncorrected Error Cards, added 1st Edition Fossil Zapdos with evolution box cutout of holofoil pattern. 1st Edition was never corrected. Unlimited was corrected and is listed on Error Cards worksheet. </t>
    </r>
  </si>
  <si>
    <t>https://www.dropbox.com/s/iiodg6rpzypbx61/PokemonTCG_EmptyCheckList_v8.2.xlsm?dl=0</t>
  </si>
  <si>
    <r>
      <rPr>
        <sz val="10"/>
        <rFont val="Arial"/>
        <family val="2"/>
      </rPr>
      <t>Added - Brilliant Stars
* Note for now that Trainer Gallery cards are listed as Secret Rares. This may change in the future! *</t>
    </r>
    <r>
      <rPr>
        <sz val="10"/>
        <color rgb="FFFF0000"/>
        <rFont val="Arial"/>
        <family val="2"/>
      </rPr>
      <t xml:space="preserve">
</t>
    </r>
    <r>
      <rPr>
        <sz val="10"/>
        <rFont val="Arial"/>
        <family val="2"/>
      </rPr>
      <t>Updated - SWSH Black Star Promos (SWSH152, SWSH185-SWSH193, SWSH198-SWSH203, SWSH213-SWSH222)
Updated - Additional Cards, added Costco 5 pack mini-tin exclusives, non-holo Thundurus from V Battle Deck - Rayquaza vs Noivern, and Brilliant Stars Build &amp; Battle Box exclusives, Brilliant Stars era engery cards
Updated - Fusion Strike, corrected spelling of Drilbur</t>
    </r>
    <r>
      <rPr>
        <sz val="10"/>
        <color rgb="FFFF0000"/>
        <rFont val="Arial"/>
        <family val="2"/>
      </rPr>
      <t xml:space="preserve">
</t>
    </r>
    <r>
      <rPr>
        <b/>
        <sz val="10"/>
        <rFont val="Arial"/>
        <family val="2"/>
      </rPr>
      <t>Updated - Major changes to workbook as a whole
* Workbook is leaner and more efficient than ever before
* Workbook is now in the .xlsm format
* Removed use of volatile INDIRECT function, which previously would crash the file if saved as .xlsm
* Removed use of SUMPRODUCT function as there are simpler functions to do the same thing
* Limited search range of SUM and COUNT functions. Ex: H2:H500 instead of H:H. This would also crash the workbook when saved as an .xlsm previously</t>
    </r>
  </si>
  <si>
    <t>https://www.dropbox.com/s/ia6wds4coqzspx4/PokemonTCG_EmptyCheckList_v8.1.xlsm?dl=0</t>
  </si>
  <si>
    <r>
      <rPr>
        <sz val="10"/>
        <rFont val="Arial"/>
        <family val="2"/>
      </rPr>
      <t>Added - Fusion Strike</t>
    </r>
    <r>
      <rPr>
        <sz val="10"/>
        <color indexed="10"/>
        <rFont val="Arial"/>
        <family val="2"/>
      </rPr>
      <t xml:space="preserve">
</t>
    </r>
    <r>
      <rPr>
        <sz val="10"/>
        <rFont val="Arial"/>
        <family val="2"/>
      </rPr>
      <t>Updated - SWSH Black Star Promos (SWSH168-SWSH172, SWSH176, SWSH179-SWSH184, SWSH189-SWSH192, SWSH194-SWSH197)
Updated - Jumbo Cards, more Celebrations, gold SM promos, both Urshifu VMAX, Hoopa V, Flareon/Vaporeon/Jolteon VMAX
Updated - Additional Cards, Fusion Strike Build &amp; Battle Non-Holos</t>
    </r>
    <r>
      <rPr>
        <sz val="10"/>
        <color indexed="10"/>
        <rFont val="Arial"/>
        <family val="2"/>
      </rPr>
      <t xml:space="preserve">
</t>
    </r>
    <r>
      <rPr>
        <sz val="10"/>
        <rFont val="Arial"/>
        <family val="2"/>
      </rPr>
      <t>Updated - Celebrations, updated order of Classic Collection in switching Blastoise and Venusaur. This will match the Celebrations ETB booklet now. Copy data code is updated to catch this change, so copying will not mess anything up here.</t>
    </r>
  </si>
  <si>
    <t>https://www.dropbox.com/s/nlqxephajntpacr/PokemonTCG_EmptyCheckList_v8.0.xls?dl=0</t>
  </si>
  <si>
    <r>
      <rPr>
        <sz val="10"/>
        <rFont val="Arial"/>
        <family val="2"/>
      </rPr>
      <t>Added - Celebrations
Updated - SWSH Black Star Promos (SWSH133-SWSH134, SWSH138, SWSH144-SWSH146)</t>
    </r>
    <r>
      <rPr>
        <sz val="10"/>
        <color indexed="10"/>
        <rFont val="Arial"/>
        <family val="2"/>
      </rPr>
      <t xml:space="preserve">
</t>
    </r>
    <r>
      <rPr>
        <sz val="10"/>
        <rFont val="Arial"/>
        <family val="2"/>
      </rPr>
      <t>Updated - SM Black Star Promos (SM247-SM248)
Updated - Jumbo Cards, added Celebrations jumbos
Updated - Changed name of worksheet "Theme Deck Exclusive" to "Theme Deck Exclusives". User should not notice any changes otherwise. Data copying script updated to check for this change.
Updated - Theme Deck Exclusives, corrected Cracked Ice Galarian Sirfetch'd and Galarian Darmanitan exclusives to be from Darkness Ablaze and not Rebel Clash. Also simplified some descriptions</t>
    </r>
    <r>
      <rPr>
        <sz val="10"/>
        <color indexed="10"/>
        <rFont val="Arial"/>
        <family val="2"/>
      </rPr>
      <t xml:space="preserve">
</t>
    </r>
    <r>
      <rPr>
        <b/>
        <sz val="10"/>
        <rFont val="Arial"/>
        <family val="2"/>
      </rPr>
      <t xml:space="preserve">Note: The following updates will cause copying from previous workbooks to get messed up on these worksheets.
</t>
    </r>
    <r>
      <rPr>
        <sz val="10"/>
        <rFont val="Arial"/>
        <family val="2"/>
      </rPr>
      <t>Updated - SWSH Black Star Promos, mistakenly had Hydreigon C as SWSH134, corrected to SWSH138. Addition of SWSH167 variant throws off the sheet as well.
Updated - Theme Deck Exclusives, added missing cards from Towering Heights theme deck
Updated - Additional Cards and Theme Deck Exclusives, removed Sword &amp; Shield Professor's Research and Darkness Ablaze Kangaskhan from Additional Cards and moved them to Theme Deck Exclusives. This reclassification matches other theme deck cards that found their way into other products
Updated - Jumbo Cards, added Pikachu V with Vivid Voltage Stamp
Updated - Additional Cards, added 2020 Q4 Marketing Kit cards for Vivid Voltage (Thank You and Play! Pokémon Stamps)</t>
    </r>
  </si>
  <si>
    <t>Archived. Ask for copy.</t>
  </si>
  <si>
    <r>
      <rPr>
        <sz val="10"/>
        <rFont val="Arial"/>
        <family val="2"/>
      </rPr>
      <t>Added - Evolving Skies</t>
    </r>
    <r>
      <rPr>
        <sz val="10"/>
        <color indexed="10"/>
        <rFont val="Arial"/>
        <family val="2"/>
      </rPr>
      <t xml:space="preserve">
</t>
    </r>
    <r>
      <rPr>
        <sz val="10"/>
        <rFont val="Arial"/>
        <family val="2"/>
      </rPr>
      <t>Updated - SWSH Black Star Promos (SWSH062, SWSH110, SWSH122-SWSH125, SWSH130-SWSH132, SWSH134-SWSH137, SWSH139-SWSH143, SWSH147-SWSH151, SWSH154-SWSH167, SWSH172-SWSH175, SWSH177-SWSH178)
Updated - SM Black Star Promos (SM245-SM246)</t>
    </r>
    <r>
      <rPr>
        <sz val="10"/>
        <color indexed="10"/>
        <rFont val="Arial"/>
        <family val="2"/>
      </rPr>
      <t xml:space="preserve">
</t>
    </r>
    <r>
      <rPr>
        <sz val="10"/>
        <rFont val="Arial"/>
        <family val="2"/>
      </rPr>
      <t>Updated - Additional Cards, Mighty Mysterious Tin Cosmos Holofoil cards, Evolving Skies Build &amp; Battle Non-Holos</t>
    </r>
    <r>
      <rPr>
        <sz val="10"/>
        <color indexed="10"/>
        <rFont val="Arial"/>
        <family val="2"/>
      </rPr>
      <t xml:space="preserve">
</t>
    </r>
    <r>
      <rPr>
        <sz val="10"/>
        <rFont val="Arial"/>
        <family val="2"/>
      </rPr>
      <t xml:space="preserve">Updated - Jumbo Cards, Shining Fates Collection, Ice/Shadow Rider Calyrex V, V-Union composite jumbos, Dragonite V
Updated - Blister Pack Exclusives, old mini-pack blister cards and Target/Walmart exlcusive blister cards added
Updated - Rebel Clash &amp; Chilling Reign worksheets for typos
</t>
    </r>
    <r>
      <rPr>
        <b/>
        <sz val="10"/>
        <rFont val="Arial"/>
        <family val="2"/>
      </rPr>
      <t>Note: The following updates will cause copying from previous workbooks to get messed up on these worksheets.</t>
    </r>
    <r>
      <rPr>
        <sz val="10"/>
        <rFont val="Arial"/>
        <family val="2"/>
      </rPr>
      <t xml:space="preserve">
Updated - SWSH Black Star Promos, SWSH028 alternate card - Gamestop Duraludon</t>
    </r>
    <r>
      <rPr>
        <sz val="10"/>
        <color indexed="10"/>
        <rFont val="Arial"/>
        <family val="2"/>
      </rPr>
      <t xml:space="preserve">
</t>
    </r>
  </si>
  <si>
    <r>
      <rPr>
        <sz val="10"/>
        <rFont val="Arial"/>
        <family val="2"/>
      </rPr>
      <t>Added - Chilling Reign</t>
    </r>
    <r>
      <rPr>
        <sz val="10"/>
        <color indexed="10"/>
        <rFont val="Arial"/>
        <family val="2"/>
      </rPr>
      <t xml:space="preserve">
</t>
    </r>
    <r>
      <rPr>
        <sz val="10"/>
        <rFont val="Arial"/>
        <family val="2"/>
      </rPr>
      <t xml:space="preserve">Updated - SWSH Black Star Promos (SWSH111-SWSH121, SWSH126-SWSH129)
Updated - Pokémon Futsal Collection, Scorbunny on the Ball and Sobble on the Ball HP added
Updated - Error Cards, Cinderace Staff Pre-Release promo added
Updated - Championship Cards, clarified Victory Medal cards with image descriptions
Updated - Additional Cards, added EB Game Flapple, Spring 2021 Collector Chest Cosmos Holofoil cards (Tepig and Shinx), Chilling Reign Build &amp; Battle Non-Holos, and Gamestop/EB Games Sandaconda
</t>
    </r>
    <r>
      <rPr>
        <b/>
        <sz val="10"/>
        <rFont val="Arial"/>
        <family val="2"/>
      </rPr>
      <t xml:space="preserve">Note: The following updates will cause copying from previous workbooks to get messed up on these worksheets.
</t>
    </r>
    <r>
      <rPr>
        <sz val="10"/>
        <rFont val="Arial"/>
        <family val="2"/>
      </rPr>
      <t>Updated - XY Black Star Promos, XY131 Pansear and XY132 Gastly were flipped
Updated - Championship Cards, removed Wartortle State/Province/Territory Championships 2006-2007 Staff promo. It does not exist.
Updated - Champtionship Cards, added Ultra Ball promos from 2017-2018 International Championships</t>
    </r>
  </si>
  <si>
    <r>
      <rPr>
        <sz val="10"/>
        <rFont val="Arial"/>
        <family val="2"/>
      </rPr>
      <t>Added - Battle Styles</t>
    </r>
    <r>
      <rPr>
        <sz val="10"/>
        <color indexed="10"/>
        <rFont val="Arial"/>
        <family val="2"/>
      </rPr>
      <t xml:space="preserve">
</t>
    </r>
    <r>
      <rPr>
        <sz val="10"/>
        <rFont val="Arial"/>
        <family val="2"/>
      </rPr>
      <t xml:space="preserve">Updated - SWSH Black Star Promos (SWSH104-SWSH105, SWSH108-SWSH109, SWSH111)
Updated - Jumbo Cards, various SWSH promo jumbos and First Partner Collector's Binder Pikachu
Updated - Various Sheets, updating typing, rarity, and other errors (Ex: Primal Clash, Sun &amp; Moon, Additional Cards, etc.)
Updated - Alternative Art Cards, updated Lusamine league promo as it's actually an alternative art for Ultra Prism, not Crimson Invasion
</t>
    </r>
    <r>
      <rPr>
        <b/>
        <sz val="10"/>
        <rFont val="Arial"/>
        <family val="2"/>
      </rPr>
      <t>Note: The following updates will cause copying from previous workbooks to get messed up on these worksheets.</t>
    </r>
    <r>
      <rPr>
        <sz val="10"/>
        <rFont val="Arial"/>
        <family val="2"/>
      </rPr>
      <t xml:space="preserve">
Updated - Additional Cards, Battle Styles Build &amp; Battle Non-Holos, Snorlax Cosmos Holofoil promo, Gamestop Flapple
Updated - Championship Cards, added 2018 and 2019 No 1-4 Trainer cards, added 2015-16 Reverse Valley promo, added 2011 Pokémon League Energy cards
Updated - Uncorrected Error Cards, rearranged BW Black Star Promos to be after Triumphant. Also added Dark Arbok (2/82) from Team Rocket
Updated - Error Cards, removed extra Slowpoke (55/62) from Fossil as it's listed on the Uncorrected Error Cards worksheet</t>
    </r>
  </si>
  <si>
    <r>
      <rPr>
        <sz val="10"/>
        <rFont val="Arial"/>
        <family val="2"/>
      </rPr>
      <t>Added - Shining Fates</t>
    </r>
    <r>
      <rPr>
        <sz val="10"/>
        <color indexed="10"/>
        <rFont val="Arial"/>
        <family val="2"/>
      </rPr>
      <t xml:space="preserve">
</t>
    </r>
    <r>
      <rPr>
        <sz val="10"/>
        <rFont val="Arial"/>
        <family val="2"/>
      </rPr>
      <t>Updated - SWSH Black Star Promos (SWSH061, SWSH079-SWSH103, SWSH106-SWSH107)</t>
    </r>
    <r>
      <rPr>
        <sz val="10"/>
        <color indexed="10"/>
        <rFont val="Arial"/>
        <family val="2"/>
      </rPr>
      <t xml:space="preserve">
</t>
    </r>
    <r>
      <rPr>
        <sz val="10"/>
        <rFont val="Arial"/>
        <family val="2"/>
      </rPr>
      <t>Updated - Jumbo Cards, Grimmsnarl V, Mewtwo-EX, Dragonite-EX, Orbeetle V, Alakazam V, Pikachu V, Dragapult VMAX, Crobat VMAX, and First Partner Pack promos</t>
    </r>
    <r>
      <rPr>
        <sz val="10"/>
        <color indexed="10"/>
        <rFont val="Arial"/>
        <family val="2"/>
      </rPr>
      <t xml:space="preserve">
</t>
    </r>
    <r>
      <rPr>
        <sz val="10"/>
        <rFont val="Arial"/>
        <family val="2"/>
      </rPr>
      <t>Updated - SM Black Star Promos, corrected SM94 Wash Rotom staff version numbering</t>
    </r>
    <r>
      <rPr>
        <sz val="10"/>
        <color indexed="10"/>
        <rFont val="Arial"/>
        <family val="2"/>
      </rPr>
      <t xml:space="preserve">
</t>
    </r>
    <r>
      <rPr>
        <sz val="10"/>
        <rFont val="Arial"/>
        <family val="2"/>
      </rPr>
      <t>Updated - McDonald's Promo Cards, 2021 release added
Updated - Additional Cards, Fall 2020 Collector Chest, V Battle Deck exclusives</t>
    </r>
    <r>
      <rPr>
        <sz val="10"/>
        <color indexed="10"/>
        <rFont val="Arial"/>
        <family val="2"/>
      </rPr>
      <t xml:space="preserve">
</t>
    </r>
    <r>
      <rPr>
        <b/>
        <sz val="10"/>
        <rFont val="Arial"/>
        <family val="2"/>
      </rPr>
      <t>Note: The following updates will cause copying from previous workbooks to get messed up on these worksheets.</t>
    </r>
    <r>
      <rPr>
        <sz val="10"/>
        <rFont val="Arial"/>
        <family val="2"/>
      </rPr>
      <t xml:space="preserve">
Updated - SWSH Black Star Promos for General Mills Sequin Holofoil prints (SWSH010-SWSH013, SWSH039-SWSH040).
Updated - SM Black Star Promos, was missing Detective Pikachu stamped cards (SM170, SM190, SM198-SM200)
Updated - Blister Pack Exclusives, XY Premium Checklane Blisters (Gardevoir, Gallade), Team Up Stage 1 Blisters (Gyarados, Raichu)</t>
    </r>
  </si>
  <si>
    <r>
      <rPr>
        <sz val="10"/>
        <color indexed="8"/>
        <rFont val="Arial"/>
        <family val="2"/>
      </rPr>
      <t>Added - Vivid Voltage</t>
    </r>
    <r>
      <rPr>
        <sz val="10"/>
        <color indexed="10"/>
        <rFont val="Arial"/>
        <family val="2"/>
      </rPr>
      <t xml:space="preserve">
</t>
    </r>
    <r>
      <rPr>
        <sz val="10"/>
        <color indexed="8"/>
        <rFont val="Arial"/>
        <family val="2"/>
      </rPr>
      <t>Added - Amazing Rare Rarity Type to all worksheets, rarities slightly reorganized</t>
    </r>
    <r>
      <rPr>
        <sz val="10"/>
        <color indexed="10"/>
        <rFont val="Arial"/>
        <family val="2"/>
      </rPr>
      <t xml:space="preserve">
</t>
    </r>
    <r>
      <rPr>
        <sz val="10"/>
        <rFont val="Arial"/>
        <family val="2"/>
      </rPr>
      <t>Updated - Pokémon Futsal Collection, Grookey on the Ball HP added</t>
    </r>
    <r>
      <rPr>
        <sz val="10"/>
        <color indexed="10"/>
        <rFont val="Arial"/>
        <family val="2"/>
      </rPr>
      <t xml:space="preserve">
</t>
    </r>
    <r>
      <rPr>
        <sz val="10"/>
        <rFont val="Arial"/>
        <family val="2"/>
      </rPr>
      <t>Updated - SWSH Black Star Promos (SWSH055-SWSH060, SWSH066-SWSH069, SWSH074-SWSH078)</t>
    </r>
    <r>
      <rPr>
        <sz val="10"/>
        <color indexed="10"/>
        <rFont val="Arial"/>
        <family val="2"/>
      </rPr>
      <t xml:space="preserve">
</t>
    </r>
    <r>
      <rPr>
        <sz val="10"/>
        <rFont val="Arial"/>
        <family val="2"/>
      </rPr>
      <t>Updated - Jumbo Cards, Hatterene V</t>
    </r>
    <r>
      <rPr>
        <sz val="10"/>
        <color indexed="10"/>
        <rFont val="Arial"/>
        <family val="2"/>
      </rPr>
      <t xml:space="preserve">
</t>
    </r>
    <r>
      <rPr>
        <sz val="10"/>
        <rFont val="Arial"/>
        <family val="2"/>
      </rPr>
      <t xml:space="preserve">Updated - Theme Deck Exclusives for Vivid Voltage
Updated - Alternative Art Cards, Togepi &amp; Cleffa &amp; Igglybuff-GX and Jirachi-GX
</t>
    </r>
    <r>
      <rPr>
        <b/>
        <sz val="10"/>
        <rFont val="Arial"/>
        <family val="2"/>
      </rPr>
      <t>Note For The Next Two: Will mess up copying from previous workbooks, due to cards added when they were released.</t>
    </r>
    <r>
      <rPr>
        <sz val="10"/>
        <color indexed="10"/>
        <rFont val="Arial"/>
        <family val="2"/>
      </rPr>
      <t xml:space="preserve">
</t>
    </r>
    <r>
      <rPr>
        <sz val="10"/>
        <rFont val="Arial"/>
        <family val="2"/>
      </rPr>
      <t>Updated - Blister Pack Exclusives, various added from the past. 
Updated - Additional Cards, Added Hidden Fates and Champion's Path Reverse Holo Energy cards, some other Energy Card corrections, Vivid Voltage Build &amp; Battle Non-Holos, among others from the past.</t>
    </r>
  </si>
  <si>
    <r>
      <t xml:space="preserve">Added - Champion's Path
Added - Pokémon Futsal Collection
Updated - SWSH Black Star Promos (corrected Lapras SWSH055 to SWSH051, added SWSH046-SWSH050, SWSH070-SWSH073)
Updated - Jumbo Cards, added Eternatus VMAX and Dubwool V
Updated - Additional Cards, added Furious Fists Machamp (Cosmos Holofoil) that was missing from a long time ago. </t>
    </r>
    <r>
      <rPr>
        <b/>
        <sz val="10"/>
        <rFont val="Arial"/>
        <family val="2"/>
      </rPr>
      <t>Note: May mess up copying from previous workbooks. I inserted the card at row 201 on this sheet.</t>
    </r>
    <r>
      <rPr>
        <sz val="10"/>
        <rFont val="Arial"/>
        <family val="2"/>
      </rPr>
      <t xml:space="preserve">
Updated - Switched the order of the promo worksheets around to better reflect release order as well as add a little more organization into what worksheets go where
</t>
    </r>
  </si>
  <si>
    <r>
      <rPr>
        <sz val="10"/>
        <rFont val="Arial"/>
        <family val="2"/>
      </rPr>
      <t>Added - Darkness Ablaze</t>
    </r>
    <r>
      <rPr>
        <sz val="10"/>
        <color indexed="10"/>
        <rFont val="Arial"/>
        <family val="2"/>
      </rPr>
      <t xml:space="preserve">
</t>
    </r>
    <r>
      <rPr>
        <sz val="10"/>
        <rFont val="Arial"/>
        <family val="2"/>
      </rPr>
      <t>Added - Battle Academy</t>
    </r>
    <r>
      <rPr>
        <sz val="10"/>
        <color indexed="10"/>
        <rFont val="Arial"/>
        <family val="2"/>
      </rPr>
      <t xml:space="preserve">
</t>
    </r>
    <r>
      <rPr>
        <sz val="10"/>
        <rFont val="Arial"/>
        <family val="2"/>
      </rPr>
      <t xml:space="preserve">Updated - SWSH Black Star Promos (SWSH033-SWSH045, SWSH052-SWSH055, SWSH063-SWSH065)
</t>
    </r>
    <r>
      <rPr>
        <sz val="10"/>
        <color indexed="8"/>
        <rFont val="Arial"/>
        <family val="2"/>
      </rPr>
      <t>Updated - Theme Deck Exclusives for Darkness Ablaze,</t>
    </r>
    <r>
      <rPr>
        <sz val="10"/>
        <color indexed="10"/>
        <rFont val="Arial"/>
        <family val="2"/>
      </rPr>
      <t xml:space="preserve"> </t>
    </r>
    <r>
      <rPr>
        <sz val="10"/>
        <rFont val="Arial"/>
        <family val="2"/>
      </rPr>
      <t>moved Professor's Research (Non Holofoil) from this page to Additional Cards
Updated - Alternative Art Cards, Trainer's Toolkit
Updated - Additional Cards, Darkness Ablaze Build &amp; Battle Box and Store Exclusives, Sun &amp; Moon GX Challenge Box Exclusives, League Battle Decks, Trainer's Tool Kit
Updated - Blister Pack Exclusives, Sword &amp; Shield Stage 1 Blisters
Updated - Jumbo Cards, Espeon &amp; Deoxys-GX, Umbreon &amp; Darkrai-GX, Galarian Sirfetch'd V, Eternatus V
Updated - Championship Cards, Rebel Clash Seasons</t>
    </r>
    <r>
      <rPr>
        <sz val="10"/>
        <color indexed="10"/>
        <rFont val="Arial"/>
        <family val="2"/>
      </rPr>
      <t xml:space="preserve">
</t>
    </r>
    <r>
      <rPr>
        <sz val="10"/>
        <rFont val="Arial"/>
        <family val="2"/>
      </rPr>
      <t>Updated - Removed junk formatting that was blowing up the file size. Cut about 5mb off of the size</t>
    </r>
    <r>
      <rPr>
        <sz val="10"/>
        <color indexed="10"/>
        <rFont val="Arial"/>
        <family val="2"/>
      </rPr>
      <t xml:space="preserve">
</t>
    </r>
    <r>
      <rPr>
        <b/>
        <sz val="10"/>
        <rFont val="Arial"/>
        <family val="2"/>
      </rPr>
      <t xml:space="preserve">Updated - Separated Error Cards into 3 worksheets. "Error Cards" now only contains error cards that were corrected in the same edition of the card. Added an "Uncorrected Error Cards" worksheet which tracks error cards that were never corrected. This worksheet does not count towards the collection total, as to not double up on some cards being tracked. Added an "Unconfirmed Error Cards" worksheet for error cards rumored to exist, but never confirmed. Again, these don't count towards the collection total. Major credit to jab2004, who had the idea and provided information for the two new worksheets. There may be some overlap, which I'll try to correct for the next release. </t>
    </r>
    <r>
      <rPr>
        <b/>
        <u/>
        <sz val="10"/>
        <rFont val="Arial"/>
        <family val="2"/>
      </rPr>
      <t>Please provide feedback for these worksheets, as I've gone back and forth on how to organize them.</t>
    </r>
  </si>
  <si>
    <r>
      <rPr>
        <sz val="10"/>
        <rFont val="Arial"/>
        <family val="2"/>
      </rPr>
      <t>Added - Rebel Clash
Updated - SWSH Black Star Promos (SWSH018-SWSH032)
Updated - SM Black Star Promos (SM237-SM243)</t>
    </r>
    <r>
      <rPr>
        <sz val="10"/>
        <color indexed="10"/>
        <rFont val="Arial"/>
        <family val="2"/>
      </rPr>
      <t xml:space="preserve">
</t>
    </r>
    <r>
      <rPr>
        <sz val="10"/>
        <rFont val="Arial"/>
        <family val="2"/>
      </rPr>
      <t>Updated - Additional Cards, Rebel Clash Build &amp; Battle Box Exclusives, Spring 2020 Collector Chest cards, various store promos</t>
    </r>
    <r>
      <rPr>
        <sz val="10"/>
        <color indexed="10"/>
        <rFont val="Arial"/>
        <family val="2"/>
      </rPr>
      <t xml:space="preserve">
</t>
    </r>
    <r>
      <rPr>
        <sz val="10"/>
        <rFont val="Arial"/>
        <family val="2"/>
      </rPr>
      <t>Updated - Theme Deck Exclusives for Rebel Clash
Updated - Jumbo Cards, Toxtricity V, Rillaboom V, Cinderace V, Inteleon V, Snorlax VMAX, Toxtricity V, Polteageist V, and Copperajah V</t>
    </r>
    <r>
      <rPr>
        <sz val="10"/>
        <color indexed="10"/>
        <rFont val="Arial"/>
        <family val="2"/>
      </rPr>
      <t xml:space="preserve">
</t>
    </r>
    <r>
      <rPr>
        <sz val="10"/>
        <rFont val="Arial"/>
        <family val="2"/>
      </rPr>
      <t>Updated - Championship Cards, Sword &amp; Shield Season 3, 2019-2020 Regional Promo</t>
    </r>
  </si>
  <si>
    <r>
      <rPr>
        <sz val="10"/>
        <rFont val="Arial"/>
        <family val="2"/>
      </rPr>
      <t>Added - Sword &amp; Shield</t>
    </r>
    <r>
      <rPr>
        <sz val="10"/>
        <color indexed="10"/>
        <rFont val="Arial"/>
        <family val="2"/>
      </rPr>
      <t xml:space="preserve">
</t>
    </r>
    <r>
      <rPr>
        <sz val="10"/>
        <rFont val="Arial"/>
        <family val="2"/>
      </rPr>
      <t>Added - SWSH Black Star Promos (SWSH001-SWSH017)</t>
    </r>
    <r>
      <rPr>
        <sz val="10"/>
        <color indexed="10"/>
        <rFont val="Arial"/>
        <family val="2"/>
      </rPr>
      <t xml:space="preserve">
</t>
    </r>
    <r>
      <rPr>
        <sz val="10"/>
        <rFont val="Arial"/>
        <family val="2"/>
      </rPr>
      <t>Added - 2019 World Championship Decks</t>
    </r>
    <r>
      <rPr>
        <sz val="10"/>
        <color indexed="10"/>
        <rFont val="Arial"/>
        <family val="2"/>
      </rPr>
      <t xml:space="preserve">
</t>
    </r>
    <r>
      <rPr>
        <sz val="10"/>
        <rFont val="Arial"/>
        <family val="2"/>
      </rPr>
      <t>Updated - SM Black Star Promos (SM226-SM228, SM236)
Updated - Alternative Art Cards, Cosmic Eclipse Season Promos, Regional Promos, and 2019-2020 International Promos
Updated - Additional Cards, Pokémon Club Cosmog line, Solgaleo with Cosmic Eclipse stamp, Non Holofoil cards from Ultra Necrozma/Rayquaza Arena Battle Decks, Q3/Q4 Tins/Box Exclusives, Galar Collection, New SWSH Energies, and Sword &amp; Shield Build &amp; Battle Box Exclusives
Updated - Theme Deck Exclusives for Sword &amp; Shield
Updated - Blister Pack Exclusives, Giratina Mini Portfolio, Unified Minds Stage 1 Blisters, and Cosmic Eclipse Stage 1 Blisters
Updated - Jumbo Cards, Rayquaza-GX, Zacian V, Zamazenta V, Meowth VMAX, Alolan Sandslash-GX
Updated - Championship Cards, Sword &amp; Shield Season 1 &amp; 2 Promos, League Challenge Promo, League Cup Promo</t>
    </r>
    <r>
      <rPr>
        <sz val="10"/>
        <color indexed="10"/>
        <rFont val="Arial"/>
        <family val="2"/>
      </rPr>
      <t xml:space="preserve">
</t>
    </r>
    <r>
      <rPr>
        <sz val="10"/>
        <color indexed="8"/>
        <rFont val="Arial"/>
        <family val="2"/>
      </rPr>
      <t>Fixed - Order and names of some WCD decks</t>
    </r>
    <r>
      <rPr>
        <sz val="10"/>
        <color indexed="10"/>
        <rFont val="Arial"/>
        <family val="2"/>
      </rPr>
      <t xml:space="preserve">
</t>
    </r>
    <r>
      <rPr>
        <sz val="10"/>
        <color indexed="8"/>
        <rFont val="Arial"/>
        <family val="2"/>
      </rPr>
      <t>Fixed - Neo Destiny, changed "Stage" of Thought Wave Machine to Trainer
Fixed - BREAKPoint, corrected Explosive Balloon to Bursting Balloon
Fixed - Forbidden Light, Magnezone (36) rarity from Rare to Holo Rare
Fixed - Lost Thunder, removed Rev Holo for Prism Star cards
Fixed - LEGEND two part cards, corrected type and naming convention
Fixed - Various Sets, removed "(Basic)" and "(Special)" from energy names, primarily Darkness and Metal energies
Change - Converted any "Super Holo-Rare" rarity cards to Secret Rare or Shiny Rare cards. Changed "Super Holo-Rare" rarity to "V-Rare" for new V and VMAX cards
Change - Converted any Star Rare cards from "Name *" to "Name ☆"</t>
    </r>
  </si>
  <si>
    <r>
      <rPr>
        <sz val="10"/>
        <rFont val="Arial"/>
        <family val="2"/>
      </rPr>
      <t>Added - Cosmic Eclipse
Updated - SM Black Star Promos (SM218-SM221, SM229-SM230, SM232, SM234-SM235)
Updated - Alternate Art Cards, trainers from Ultra Necrozma/Rayquaza Arena Battle Decks, shiny alternate art of Rayquaza-GX, golden Lunala-GX and Solgaleo-GX
Updated - Jumbo Cards, Porygon-Z-GX, Trevenant &amp; Dusknoir-GX, Pikachu-GX, Charizard-GX, Gyarados-GX, Raichu-GX, Charizard &amp; Braixen-GX
Updated - Additional Cards, Sawsbuck, Dusknoir, and Rosa from Cosmic Eclipse</t>
    </r>
    <r>
      <rPr>
        <sz val="10"/>
        <color indexed="10"/>
        <rFont val="Arial"/>
        <family val="2"/>
      </rPr>
      <t xml:space="preserve">
</t>
    </r>
    <r>
      <rPr>
        <sz val="10"/>
        <rFont val="Arial"/>
        <family val="2"/>
      </rPr>
      <t>Updated - Theme Deck Exclusives for Cosmic Eclipse
Updated - McDonald's Promo Cards, 2019</t>
    </r>
  </si>
  <si>
    <r>
      <rPr>
        <sz val="10"/>
        <rFont val="Arial"/>
        <family val="2"/>
      </rPr>
      <t>Added - Hidden Fates</t>
    </r>
    <r>
      <rPr>
        <sz val="10"/>
        <color indexed="10"/>
        <rFont val="Arial"/>
        <family val="2"/>
      </rPr>
      <t xml:space="preserve">
</t>
    </r>
    <r>
      <rPr>
        <sz val="10"/>
        <rFont val="Arial"/>
        <family val="2"/>
      </rPr>
      <t xml:space="preserve">Updated - SM Black Star Promos (SM211-SM217, SM222-SM225, SM231, SM233)
Updated - Alternate Art Cards, Lillie Regional Champsionship promo, shiny alternate arts for Zoroak-GX and Metagross-GX </t>
    </r>
    <r>
      <rPr>
        <sz val="10"/>
        <color indexed="10"/>
        <rFont val="Arial"/>
        <family val="2"/>
      </rPr>
      <t xml:space="preserve">
</t>
    </r>
    <r>
      <rPr>
        <sz val="10"/>
        <rFont val="Arial"/>
        <family val="2"/>
      </rPr>
      <t>Updated - Addtitional Cards, Garchomp from Unified Minds with set stamp</t>
    </r>
    <r>
      <rPr>
        <sz val="10"/>
        <color indexed="10"/>
        <rFont val="Arial"/>
        <family val="2"/>
      </rPr>
      <t xml:space="preserve">
</t>
    </r>
    <r>
      <rPr>
        <sz val="10"/>
        <rFont val="Arial"/>
        <family val="2"/>
      </rPr>
      <t>Updated - Flashfire, Furious Fists, and Phantom Forces: changed secret rare rarities from "Holo Shiny-Rare" to actually be "Secret Rare"
Updated - Multiple WCD rarities from "Holo Shiny-Rare" to "Star Rare" for * cards, so that they match their set rarity
Updated - Changed rarity "Holo Shiny-Rare" to "Shiny Rare" to be used with Hidden Fates
Deleted - McDonald's Collection 2013 cards, they were only released in French. Be careful when copying data from previous workbooks for this worksheet.</t>
    </r>
  </si>
  <si>
    <r>
      <rPr>
        <sz val="10"/>
        <rFont val="Arial"/>
        <family val="2"/>
      </rPr>
      <t>Added - Unified Minds</t>
    </r>
    <r>
      <rPr>
        <sz val="10"/>
        <color indexed="10"/>
        <rFont val="Arial"/>
        <family val="2"/>
      </rPr>
      <t xml:space="preserve">
</t>
    </r>
    <r>
      <rPr>
        <sz val="10"/>
        <rFont val="Arial"/>
        <family val="2"/>
      </rPr>
      <t>Updated - SM Black Star Promos (SM170, SM188-SM189, SM191-SM193, SM201-SM210)
Updated - Alternative Art Cards, Unbroken Bonds and Unified Minds League Promos
Updated - Jumbo Cards, Alolan Marowak-GX, Kangaskhan-GX, Blastoise-GX, Reshiram &amp; Charizard-GX
Updated - Additional Cards, Melmetal, Squirtle, Wartortle, Froslass, added missing Lightning Energy from Shining Legends (Note: This may cause copying errors from previous versions of the workbook)
Updated - Theme Deck Exclusives for Unified Minds
Updated - Blister Pack Exclusives, Unbroken Bonds Stage 1 Blisters
Updated - Fixed card rarity calculations. Rev Holo's weren't being counted.</t>
    </r>
  </si>
  <si>
    <r>
      <rPr>
        <sz val="10"/>
        <rFont val="Arial"/>
        <family val="2"/>
      </rPr>
      <t>Added - Detective Pikachu
Added - Unbroken Bonds
Updated - SM Black Star Promos (SM167-SM169, SM179-SM187, SM190, SM196, SM198-SM200)</t>
    </r>
    <r>
      <rPr>
        <sz val="10"/>
        <color indexed="10"/>
        <rFont val="Arial"/>
        <family val="2"/>
      </rPr>
      <t xml:space="preserve">
</t>
    </r>
    <r>
      <rPr>
        <sz val="10"/>
        <rFont val="Arial"/>
        <family val="2"/>
      </rPr>
      <t>Updated - Additional Cards, Moltres, Lucario, Red's Challenge</t>
    </r>
    <r>
      <rPr>
        <sz val="10"/>
        <color indexed="10"/>
        <rFont val="Arial"/>
        <family val="2"/>
      </rPr>
      <t xml:space="preserve">
</t>
    </r>
    <r>
      <rPr>
        <sz val="10"/>
        <rFont val="Arial"/>
        <family val="2"/>
      </rPr>
      <t>Updated - Alternative Art Cards, Field Blower, Acerola, Ultra Ball, Guzma, Choice Band, Enhanced Hammer, Max Potion, Sceptile, Cynthia
Updated - Jumbo Cards, added Mewtwo-GX jumbo
Updated - Theme Deck Exclusives for Unbroken Bonds, Pikachu and Eevee Theme Decks, corrected rarity of some older theme deck exclusives</t>
    </r>
    <r>
      <rPr>
        <sz val="10"/>
        <color indexed="10"/>
        <rFont val="Arial"/>
        <family val="2"/>
      </rPr>
      <t xml:space="preserve">
</t>
    </r>
    <r>
      <rPr>
        <sz val="10"/>
        <rFont val="Arial"/>
        <family val="2"/>
      </rPr>
      <t>Updated - Fixed Vullaby rarity on Black &amp; White, multiple on Emerging Powers, Noble Victories</t>
    </r>
    <r>
      <rPr>
        <sz val="10"/>
        <color indexed="10"/>
        <rFont val="Arial"/>
        <family val="2"/>
      </rPr>
      <t xml:space="preserve">
</t>
    </r>
    <r>
      <rPr>
        <sz val="10"/>
        <rFont val="Arial"/>
        <family val="2"/>
      </rPr>
      <t>Updated - Fixed coding for loading promo card images based on Set Name and Number</t>
    </r>
  </si>
  <si>
    <r>
      <rPr>
        <sz val="10"/>
        <rFont val="Arial"/>
        <family val="2"/>
      </rPr>
      <t>Added - Team Up</t>
    </r>
    <r>
      <rPr>
        <sz val="10"/>
        <color indexed="10"/>
        <rFont val="Arial"/>
        <family val="2"/>
      </rPr>
      <t xml:space="preserve">
</t>
    </r>
    <r>
      <rPr>
        <sz val="10"/>
        <rFont val="Arial"/>
        <family val="2"/>
      </rPr>
      <t>Added - 2018 World Championship Decks</t>
    </r>
    <r>
      <rPr>
        <sz val="10"/>
        <color indexed="10"/>
        <rFont val="Arial"/>
        <family val="2"/>
      </rPr>
      <t xml:space="preserve">
</t>
    </r>
    <r>
      <rPr>
        <sz val="10"/>
        <rFont val="Arial"/>
        <family val="2"/>
      </rPr>
      <t>Updated - SM Black Star Promos (SM158-SM166, SM171-SM178, SM194-SM195, SM197)</t>
    </r>
    <r>
      <rPr>
        <sz val="10"/>
        <color indexed="10"/>
        <rFont val="Arial"/>
        <family val="2"/>
      </rPr>
      <t xml:space="preserve">
</t>
    </r>
    <r>
      <rPr>
        <sz val="10"/>
        <rFont val="Arial"/>
        <family val="2"/>
      </rPr>
      <t>Updated - Championship Cards, Lost Thunder seasons</t>
    </r>
    <r>
      <rPr>
        <sz val="10"/>
        <color indexed="10"/>
        <rFont val="Arial"/>
        <family val="2"/>
      </rPr>
      <t xml:space="preserve">
</t>
    </r>
    <r>
      <rPr>
        <sz val="10"/>
        <rFont val="Arial"/>
        <family val="2"/>
      </rPr>
      <t>Updated - McDonald's Promo Cards, 2018
Updated - Additional Cards, Dratini, Suicune, Mareep, 2019 General Mills promos, new 2019 Energy cards, Erika's Hospitality
Updated - Alternative Art Cards, multiple versions of Professor's Letter and Delinquent between the Mega Charizard X and Mega Blastoise Arena Decks, Charmander
Updated - Jumbo Cards, added Tapu Lele-GX, Tapu Fini-GX, Magikarp &amp; Wailord-GX, Flareon-GX, Vaporeon-GX, Jolteon-GX, Eevee-GX (3), Melmetal-GX, Charizard-GX, Greninja-GX
Updated - Theme Deck Exclusives for Team Up</t>
    </r>
  </si>
  <si>
    <t>Added - Lost Thunder
Updated - SM Black Star Promos (SM126, SM139-SM145)
Updated - Alternative Art Cards, Sylveon-GX
Updated - Jumbo Cards, added Lunala-GX, Solgaleo-GX, Salamence-GX, and White Kyurem-GX
Updated - Theme Deck Exclusives for Lost Thunder
Updated - Championship Cards, rest of Celestial Storm League Promos
Updated - Blister Pack Exclusives, Burning Shadows Two Pack Blister Exclusives</t>
  </si>
  <si>
    <r>
      <t>Added - Dragon Majesty
Updated - SM Black Star Promos (SM103, SM104, SM125, SM135-SM138, SM146-SM157)
Updated - Alternative Art Cards, added Professor's Letter, Deliquent, Ultra Necrozma-GX, Alolan Exeggutor, and Altaria, Tapu Lele-GX, Tapu Fini-GX, Eevee
Updated - Blister Pack Exclusives, Regice, Regirock, and Registeel from Celestial Storm Two Pack Blisters</t>
    </r>
    <r>
      <rPr>
        <sz val="10"/>
        <color indexed="10"/>
        <rFont val="Arial"/>
        <family val="2"/>
      </rPr>
      <t xml:space="preserve">
</t>
    </r>
    <r>
      <rPr>
        <sz val="10"/>
        <rFont val="Arial"/>
        <family val="2"/>
      </rPr>
      <t xml:space="preserve">Updated - Jumbo Cards, added Pikachu-EX, Mewtwo-EX, Darkrai-GX, Decidueye-GX, Incineroar-GX, Primarina-GX, Reshiram, Zekrom &amp; Kyurem, and Ultra Necrozma-GX jumbos </t>
    </r>
    <r>
      <rPr>
        <b/>
        <sz val="10"/>
        <rFont val="Arial"/>
        <family val="2"/>
      </rPr>
      <t>(Note: Pikachu-EX, Mewtwo-EX and Darkrai-GX were missed when released, so copying from old workbooks for this sheet can get messed up!)</t>
    </r>
  </si>
  <si>
    <r>
      <rPr>
        <sz val="10"/>
        <rFont val="Arial"/>
        <family val="2"/>
      </rPr>
      <t>Added - Celestial Storm
Added - SM Trainer Kits, Alolan Sandslash and Alolan Ninetales (Promos Still Listed on SM Black Star Promo sheet)
Updated - SM Black Star Promos (SM61, SM92, SM122-SM124, SM127-SM134)
Updated - Theme Deck Exclusives for Celestial Storm</t>
    </r>
    <r>
      <rPr>
        <sz val="10"/>
        <color indexed="10"/>
        <rFont val="Arial"/>
        <family val="2"/>
      </rPr>
      <t xml:space="preserve">
</t>
    </r>
    <r>
      <rPr>
        <sz val="10"/>
        <rFont val="Arial"/>
        <family val="2"/>
      </rPr>
      <t>Updated - Alternative Art Cards, added Tapu Koko
Updated - Jumbo Cards, added Dusk Mane Necrozma-GX, Dawn Wings Necrozma-GX, Zygarde-GX, and Tornadus, Thundurus, &amp; Landorus
Updated - Additional Cards, Groudon and Treecko from Celestial Storm
Updated - Championship Cards, Forbidden Light Season 2 and 3, Celestial Storm Season 1 and League Cup promos</t>
    </r>
  </si>
  <si>
    <r>
      <rPr>
        <sz val="10"/>
        <rFont val="Arial"/>
        <family val="2"/>
      </rPr>
      <t>Added - Forbidden Light
Updated - SM Black Star Promos (SM100-SM102, SM105-SM107, SM115-SM121)
Updated - Theme Deck Exclusives re-ordered by release date and added Forbidden Light exclusives</t>
    </r>
    <r>
      <rPr>
        <sz val="10"/>
        <color indexed="10"/>
        <rFont val="Arial"/>
        <family val="2"/>
      </rPr>
      <t xml:space="preserve">
</t>
    </r>
    <r>
      <rPr>
        <sz val="10"/>
        <rFont val="Arial"/>
        <family val="2"/>
      </rPr>
      <t>Updated - XY and SM Trainer Kit sheet names updated to match style of pre-XY trainer kits. Code to grab old card data subsquently updated to match naming conventions too.</t>
    </r>
    <r>
      <rPr>
        <sz val="10"/>
        <color indexed="10"/>
        <rFont val="Arial"/>
        <family val="2"/>
      </rPr>
      <t xml:space="preserve">
</t>
    </r>
    <r>
      <rPr>
        <sz val="10"/>
        <rFont val="Arial"/>
        <family val="2"/>
      </rPr>
      <t xml:space="preserve">Updated - Alternative Art Cards, moved Ultra Prism Blister Pack Exclusives to this sheet. Also added DarkraiGX, EnteiGX, and Forbidden Light Blister Pack Exclusives
Updated - Jumbo Cards, Raikou, Entei &amp; Suicune jumbo, reordered and added descriptions
Updated - Best of Game, Professor Elm has only "non-Winner" variant.
Updated - Burger King Promos, deleted 23k Gold "cards" as they aren't for the TCG. Reorganized cards by year then alphabetically by name.
Updated - Huge change to most promo sheets. Added descriptions and reordered other sheets by release. </t>
    </r>
    <r>
      <rPr>
        <sz val="10"/>
        <color indexed="10"/>
        <rFont val="Arial"/>
        <family val="2"/>
      </rPr>
      <t xml:space="preserve">
</t>
    </r>
    <r>
      <rPr>
        <sz val="10"/>
        <rFont val="Arial"/>
        <family val="2"/>
      </rPr>
      <t>Updated - Changed "no space" GX or EX to "-EX" and "-GX", Added spaces between Mega and BREAK card names</t>
    </r>
    <r>
      <rPr>
        <sz val="10"/>
        <color indexed="10"/>
        <rFont val="Arial"/>
        <family val="2"/>
      </rPr>
      <t xml:space="preserve">
</t>
    </r>
    <r>
      <rPr>
        <sz val="10"/>
        <rFont val="Arial"/>
        <family val="2"/>
      </rPr>
      <t xml:space="preserve">Removed - Additional SM Black Star Promo cards that were under different sheets (ex: Additional Cards and Championship Cards)
</t>
    </r>
    <r>
      <rPr>
        <b/>
        <i/>
        <sz val="10"/>
        <rFont val="Arial"/>
        <family val="2"/>
      </rPr>
      <t>Because of such dramatic changes to promo sheets, no promo sheets (blue or red tab color) will copy over from earlier versions of the workbook</t>
    </r>
  </si>
  <si>
    <t>May 4th, 2018</t>
  </si>
  <si>
    <t>Added - Ultra Prism
Added - World Championship Decks 2017 All Sets
Updated - SM Black Star Promos (SM89, SM90, SM93-SM97, SM109-SM114)
Updated - Theme Deck Exclusives for Ultra Prism
Updated - Alternative Art Cards, Guzzlord-GX Box
Updated - Jumbo Cards, SivallyGX, MarshadowGX, RaichuGX, and GuzzlordGX promos added
Updated - Championship Cards, for Crimson Invasion
Updated - Blister Pack Exclusives, Guardians Rising and Ultra Prism Blisters
Updated - Additional Cards, Toys R Us Promos, Ultra Prism Pre-release kit cards, etc.</t>
  </si>
  <si>
    <t>Added - Crimson Invasion
Updated - SM Black Star Promos (SM54, SM55, SM64, SM66-SM69, SM72-SM75, SM78, SM83-SM88, SM91)
Updated - Theme Deck Exclusives for Crimson Invasion
Updated - Alternative Art Cards, XY Premium Trainer's Kit cards
Updated - Championship Cards, Champions Festival 2017 variants
Updated - Jumbo Cards, Alolan Raichu, PheromosaGX, BuzzwoleGX, ZoroarkGX, and SilvallyGX promos added</t>
  </si>
  <si>
    <t>Added - Shining Legends Set
Updated - McDonald's Promo Cards, 2017
Updated - SM Black Star Promos (SM45, SM52, SM53, SM56-SM60, SM62, SM63, SM65, SM70, SM71, SM76, SM77, SM80-SM82, SM98, SM99, SM108)
Updated - Additional Cards, from Premium Collections, Burning Shadows, RH Basic Energy from Shining Legends, Pre-release kit cards, etc.
Updated - Jumbo Cards, some missed XY-Era cards and more SM-Era cards added
Updated - Theme Deck Exclusives, formatting fixed and some cards removed, as they were prerelease kit cards
Updated - Blister Pack Exclusives, Crobat and Alolan Persian in 'Spooky Blisters'
Updated - Championship Cards, Sun &amp; Moon League Promos, etc.</t>
  </si>
  <si>
    <t>Added - Burning Shadows Set
Added - Alternative Art Cards sheet: Reprints of XY Series cards
Updated - XY Black Star Promos (XY198-XY201,XY211)
Updated - SM Black Star Promos (SM25-SM26, SM30-SM44, SM46-SM51)
Updated - Additional Cards - Lugia Legendary Battle Deck, Ho-Oh Legendary Battle Deck, Battle Arena Decks: Black Kyurem vs White Kyurem
Updated - Theme Deck Exclusives for Burning Shadows
Updated - Blister Pack Exclusives, Johto Stage 2 starters from XY sets
Updated - Rarity error on Black &amp; White Set
Updated - Multiple sets for proper dual type layout
Updated - Clean up of every worksheet (trailing spaces, empty cells, etc.)
Updated - Renamed many sets with "and" to "&amp;" or spaces to "&amp;", ex: "HeartGold SoulSilver" set to "HeartGold &amp; SoulSilver". Official set name.
Updated - Update made to CopyData function. Clears filters from "old" workbook so data copies properly.</t>
  </si>
  <si>
    <t>Added - Guardians Rising Set
Added - World Championship Decks 2016 All Sets
Added - SM Trainer Kit, Lycanroc and Alolan Raichu
Updated - SM Black Star Promos (SM16-SM24,SM27-SM29. SM44)
Updated - Diamond and Pearl Promos, added Darkrai DP24 (Non Holofoil)
Updated - Black and White Promos, added multiple alternate promos (BW60,BW64,BW66,BW67,BW80)
Updated - McDonald's Promo Cards, 2016
Updated - Additional Cards, Mudsdale pre-release (Non Holofoil), Legendary Battle Deck cards, plus more.
Updated - Championship Cards, tons of cards added to catch up with league promos, etc.
Updated - Theme Deck Exclusives, Fossil Zapdos (15/62), an additional holofoil from Thunderstorm Giftbox, as well as Guardians Rising exclusives
Updated - Error Cards, many more added
Corrected - Fossil Set, Aerodactyl (16/62) rarity fixed to Rare
Corrected - Team Rocket Set, Dark Raichu (83/82) rarity fixed to Secret Rare
Corrected - Legend Maker, Pikachu (Delta Species) (93/92) rarity fixed to Secret Rare
Corrected - Holon Phantoms, Mew (111/110) rarity fixed to Secret Rare
Corrected - Generations, Articuno (25) and Zapdos (29) rarity fixed to Full Art, no Rev Holo</t>
  </si>
  <si>
    <t>Added - Sun &amp; Moon Set
Updated - "GX Rare" rarity for card tracking, removed "Holo Topper" as never used
Updated - SM Black Star Promos (SM04-SM15)
Updated - XY Black Star Promos (XY178-XY182,XY184-XY197, XY202-XY210)
Updated - Additional cards for Alola Collection cards, Evolutions, Sun &amp; Moon cards
Updated - Theme Deck Exclusives for Sun &amp; Moon
Updated - Champtionship Cards, Steam Siege, Sun &amp; Moon League Promos
Updated - Pre-release, Evolutions pre-release cards for Staff variants (Be aware of order change when copying data from older versions of the checklist)
Updated - Jumbo cards (MegaGarchompEX - SnorlaxGX)</t>
  </si>
  <si>
    <t>Added - Evolutions Set
Added - SM Black Star Promos Sheet (SM01-SM03)
Added - Card rarity calculations for "Expansion set Check List" sheet
Updated - XY Black Star Promos (XY117-XY120, XY124-XY126, XY160-XY175, XY177, XY183)
Updated - Promos and Championship Cards worksheets to address issue of duplicate cards being listed/ Promo sheets list one card now, Championship Cards worksheet lists all other variants
Updated - Some WCD Decklists for proper card names
Updated - Base Set Machamp to account for 1st Edition / Shadowless / Unlimited discrepancies
Updated - Pre-release - Evolutions pre-release cards
Updated - Additional Cards - Battle Arena Decks: Rayquaza vs Keldeo
Updated - Jumbo Cards - XY Black Star Promos, Fates Collide, Super-Jumbo Base Set cards
Updated - "Countdown Calendar" was incorrectly named as "Calender"
Updated - Theme Deck Exclusives for Evolutions</t>
  </si>
  <si>
    <t>Added - Steam Siege Set
Added - Promo-Kit set symbols re-added
Updated - McDonald's Promo Cards, 2013
Updated - XY Black Star Promos (XY123, XY139-142, XY144-159)
Updated - Professor Program cards, Professor Sycamore (August 2015)
Updated - Kalos Starter Set, Sheen Holos (Deluxe Edition)
Updated - Jumbo cards (Primal KyogreEX, Primal GroudonEX, CharizardEX, Ash-GreninjaEX, MegaMawileEX added)
Updated - World Championship Decks 2015, HP values and deck lists
Updated - Blister Pack Exclusive Cards, some BW promos re-released with new holo patterns
Updated - Championship Cards, a lot added and Staff cards updated
Updated - Theme Deck Exclusives for Steam Siege
Updated - Additional Cards for Battle Arena Decks and some others
Removed - Pre-release promo cards as these are typically listed on their own promo set sheet
Removed - Extra POP Series cards listed in each set</t>
  </si>
  <si>
    <t>CHANGE - Versions are no longer separated into a &amp; b variants. Checklist has both options now.
Updated - User Guide reflects above changes
Added - Fates Collide Set
Added - XY Trainer Kit, Pikachu Libre &amp; Suicune
Updated - Pre-release cards for missing sets, some staff promos
Updated - XY Black Star Promos (XY103-XY105, XY121, XY122, XY127-XY133, XY137-XY138, XY149-XY151)
Updated - Theme Deck Exclusives for Fates Collide</t>
  </si>
  <si>
    <t>4.5a &amp; 4.5b</t>
  </si>
  <si>
    <t>Added - Generations Set
Updated - XY Black Star Promos (XY106-XY109, XY111-XY115, XY143)
Updated - Additional Cards - Toys "R" Us Holofoil Cards from Generations
Updated - Blister Pack Exclusives - A lot of cards added, past and present
Updated - Championship Cards - A lot of cards added, past and present. Some descriptions updated.
Updated - Jumbo Cards - Mega GyaradosEX added
Updated - Various spelling errors</t>
  </si>
  <si>
    <t>4.4a &amp; 4.4b</t>
  </si>
  <si>
    <t>Added - BREAKpoint Set
Added - 2015 World Championship Decks (4)
Updated - XY Black Star Promos (XY94,XY110)
Updated - Theme Deck Exclusives for BREAKpoint
Updated - Jumbo cards - MegaRayquazaEX - EmpoleonBREAK</t>
  </si>
  <si>
    <t>4.3b</t>
  </si>
  <si>
    <t>Added - Possibility for each sheet to load in images of cards
Added - Card counting on each sheet for deck counting possibilities (enter 1, 2, etc. instead of "x")
Added - BREAKthrough Set
Added - B&amp;W Promos (BW29-31,BW101)
Updated - XY Black Star Promos (XY66-XY93,XY95-XY102,XY134-XY136)
Updated - McDonald's Promo Cards, 2015
Updated - User Guide
Updated - Theme Deck Exclusives (Phantom Forces through BREAKthrough)
Updated - Secret Rares for numerous sets
Corrected - Sheet names for "Unseen Forces", "Dragon Frontiers" - removed trailing space
Corrected - B&amp;W Promos (BW82-BW100), completed filling out card information</t>
  </si>
  <si>
    <t>4.3a</t>
  </si>
  <si>
    <t>Added - Possibility for each sheet to load in images of cards
Added - BREAKthrough Set
Added - B&amp;W Promos (BW29-31,BW101)
Updated - XY Black Star Promos (XY66-XY93,XY95-XY102,XY134-XY136)
Updated - McDonald's Promo Cards, 2015
Updated - User Guide
Updated - Theme Deck Exclusives (Phantom Forces through BREAKthrough)
Updated - Secret Rares for numerous sets
Corrected - Sheet names for "Unseen Forces", "Dragon Frontiers" - removed trailing space
Corrected - B&amp;W Promos (BW82-BW100), completed filling out card information</t>
  </si>
  <si>
    <t>Added - Ancient Origins
Added - Changelog
Updated - XY Black Star Promos, XY56-XY66
Updated - Jumbo cards - MegaDiancieEX (XY44) through RayquazaEX (XY66)
Updated - Prerelease cards - Ancient Origins Gyarados</t>
  </si>
  <si>
    <t>Added - Double Crisis (listed under main sets due to RH cards)
Added - Roaring Skies
Added - World Championship Decks 2014 All Sets
Added - XY Trainer Kits: Latias &amp; Latios
Updated - Pre-release cards through Roaring Skies
Updated - Jumbo cards through MegaMetagrossEX, XY35
Updated - XY Black Star Promos through XY55</t>
  </si>
  <si>
    <t>Added - Phantom Forces
Added - Primal Clash
Updated - XY Black Star Promos through XY40</t>
  </si>
  <si>
    <t>Added - Plasma Blast
Added - Legendary Treasures
Added - XY
Added - XY Black Star Promos
Added - World Championship Decks 2004 All Sets
Added - World Championship Decks 2005 All Sets
Added - World Championship Decks 2006 All Sets
Added - World Championship Decks 2007 All Sets
Added - World Championship Decks 2008 All Sets
Added - World Championship Decks 2009 All Sets
Added - World Championship Decks 2010 All Sets
Added - World Championship Decks 2011 All Sets
Added - World Championship Decks 2012 All Sets
Added - World Championship Decks 2013 All Sets
Added - Kalos Starter Set
Added - Sources Section
Updated - Expansion Set Check List
Updated - BW promos to BW100
Updated - Change Organisation of Aquapolis so now they list better
Updated - Change Organisation of Skyridge so now they list better</t>
  </si>
  <si>
    <t>JaB2004 / barrett83</t>
  </si>
  <si>
    <t>Added - Start Page
Added - E3 Game Expo Cards to Additional Card section
Added - Theme Deck Exclusives
Added - BW Trainer Deck - Excadrill &amp; Zoroark
Added - XY Trainer Deck - Sylveon &amp; Noivern
Added - Championship cards
Added - XY Flashfire
Added -EX Battle Stadium
Added - Player Reward Program Cards
Added - Professor Program Cards
Added - Box Topper Cards - Also moved already added to this tab
Added - Blister Pack Exclusives
Added - Collection % to Home page
Updated - Changed some Rare to Holo Rares in Mysterious Treasures
Updated - Added Hyperlinks to Check list page
Updated - Added missing pages to Check list page
Updated - Added Home Button to all Pages (Takes back to Expansion Set Check List Page)
Updated - Jumbo cards Updated
Updated - XY Black Star Promos to up to XY11 plus some unreleased
Updated - Changed Ancient Mew cards to what the actually are + Error card
Updated - Additional cards added &amp; Reordered by Set and Number
Updated - Changed few BW,HGSS,DP promos to show (World 20XX)
Updated - McDonalds Promo, added 2014 cards
Updated - Reordered and Updatedd Championship cards
Updated - Cleaned up formatting of sheets</t>
  </si>
  <si>
    <t>Set</t>
  </si>
  <si>
    <t>1st Edition</t>
  </si>
  <si>
    <t>Shadowless</t>
  </si>
  <si>
    <t>Unlimited</t>
  </si>
  <si>
    <t>Rev Holo</t>
  </si>
  <si>
    <t>Additional</t>
  </si>
  <si>
    <t>Total</t>
  </si>
  <si>
    <t>Have</t>
  </si>
  <si>
    <t>Edition</t>
  </si>
  <si>
    <t>Base Set</t>
  </si>
  <si>
    <t>/</t>
  </si>
  <si>
    <t>Wizards Black Star Promos</t>
  </si>
  <si>
    <t>WCD2004 - Magma Spirit</t>
  </si>
  <si>
    <t>Jungle</t>
  </si>
  <si>
    <t>Nintendo Black Star Promos</t>
  </si>
  <si>
    <t>WCD2004 - Rocky Beach</t>
  </si>
  <si>
    <t>Fossil</t>
  </si>
  <si>
    <t>DP Black Star Promos</t>
  </si>
  <si>
    <t>WCD2004 - Team Rushdown</t>
  </si>
  <si>
    <t>Base Set 2</t>
  </si>
  <si>
    <t>HGSS Black Star Promos</t>
  </si>
  <si>
    <t>WCD2004 - Blaziken Tech</t>
  </si>
  <si>
    <t>Team Rocket</t>
  </si>
  <si>
    <t>BW Black Star Promos</t>
  </si>
  <si>
    <t>WCD2005 - Queendom</t>
  </si>
  <si>
    <t>Gym Heroes</t>
  </si>
  <si>
    <t>XY Black Star Promos</t>
  </si>
  <si>
    <t>WCD2005 - Dark Tyranitar Deck</t>
  </si>
  <si>
    <t>Promo</t>
  </si>
  <si>
    <t>Gym Challenge</t>
  </si>
  <si>
    <t>SM Black Star Promos</t>
  </si>
  <si>
    <t>WCD2005 - Bright Aura</t>
  </si>
  <si>
    <t>Half Deck</t>
  </si>
  <si>
    <t>Neo Genesis</t>
  </si>
  <si>
    <t>SWSH Black Star Promos</t>
  </si>
  <si>
    <t>WCD2005 - King of the West</t>
  </si>
  <si>
    <t>WCD</t>
  </si>
  <si>
    <t>Neo Discovery</t>
  </si>
  <si>
    <t>SV Black Star Promos</t>
  </si>
  <si>
    <t>WCD2006 - Mewtrick</t>
  </si>
  <si>
    <t>Error Cards</t>
  </si>
  <si>
    <t>Neo Revelation</t>
  </si>
  <si>
    <t>Tropical Mega Battle</t>
  </si>
  <si>
    <t>WCD2006 - Suns &amp; Moons</t>
  </si>
  <si>
    <t>Neo Destiny</t>
  </si>
  <si>
    <t>W Promotional cards</t>
  </si>
  <si>
    <t>WCD2006 - B-L-S</t>
  </si>
  <si>
    <t>Legendary Collection</t>
  </si>
  <si>
    <t>Southern Islands</t>
  </si>
  <si>
    <t>WCD2006 - Eeveelutions</t>
  </si>
  <si>
    <t>Collection %</t>
  </si>
  <si>
    <t>Expedition</t>
  </si>
  <si>
    <t>Nintendo Sample</t>
  </si>
  <si>
    <t>WCD2007 - Flyvees</t>
  </si>
  <si>
    <t>Aquapolis</t>
  </si>
  <si>
    <t>Best of Game</t>
  </si>
  <si>
    <t>WCD2007 - Legendary Ascent</t>
  </si>
  <si>
    <t>Skyridge</t>
  </si>
  <si>
    <t>ex Battle Stadium</t>
  </si>
  <si>
    <t>WCD2007 - Rambolt</t>
  </si>
  <si>
    <t>Ruby &amp; Sapphire</t>
  </si>
  <si>
    <t>Burger King Promos</t>
  </si>
  <si>
    <t>WCD2007 - Swift Empoleon</t>
  </si>
  <si>
    <t>Sandstorm</t>
  </si>
  <si>
    <t>Countdown Calendar</t>
  </si>
  <si>
    <t>WCD2008 - Intimidation</t>
  </si>
  <si>
    <t>Dragon</t>
  </si>
  <si>
    <t>Rumble</t>
  </si>
  <si>
    <t>WCD2008 - Empotech</t>
  </si>
  <si>
    <t>Team Magma vs Team Aqua</t>
  </si>
  <si>
    <t>McDonalds Collection</t>
  </si>
  <si>
    <t>WCD2008 - Psychic Lock</t>
  </si>
  <si>
    <t>Hidden Legends</t>
  </si>
  <si>
    <t>Dragon Vault</t>
  </si>
  <si>
    <t>WCD2008 - Bliss Control</t>
  </si>
  <si>
    <t>FireRed &amp; LeafGreen</t>
  </si>
  <si>
    <t>Kalos Starter Set</t>
  </si>
  <si>
    <t>WCD2009 - Stallgon</t>
  </si>
  <si>
    <t>Team Rocket Returns</t>
  </si>
  <si>
    <t>Battle Academy</t>
  </si>
  <si>
    <t>WCD2009 - Crowned Tiger</t>
  </si>
  <si>
    <t>Deoxys</t>
  </si>
  <si>
    <t>Battle Academy 2022</t>
  </si>
  <si>
    <t>WCD2009 - Queengar</t>
  </si>
  <si>
    <t>Emerald</t>
  </si>
  <si>
    <t>Futsal Collection</t>
  </si>
  <si>
    <t>WCD2009 - Luxdrill</t>
  </si>
  <si>
    <t>Card Rarity</t>
  </si>
  <si>
    <t>Unseen Forces</t>
  </si>
  <si>
    <t>Trick or Trade 2022</t>
  </si>
  <si>
    <t>WCD2010 - Luxchomp</t>
  </si>
  <si>
    <t>Common</t>
  </si>
  <si>
    <t>Delta Species</t>
  </si>
  <si>
    <t>Trick or Trade 2023</t>
  </si>
  <si>
    <t>WCD2010 - Happy Luck</t>
  </si>
  <si>
    <t>Uncommon</t>
  </si>
  <si>
    <t>Legend Maker</t>
  </si>
  <si>
    <t>Holiday Calendar</t>
  </si>
  <si>
    <t>WCD2010 - Power Cottonweed</t>
  </si>
  <si>
    <t>Rare</t>
  </si>
  <si>
    <t>Holon Phantoms</t>
  </si>
  <si>
    <t>Pokémon TCG Classic</t>
  </si>
  <si>
    <t>WCD2010 - Boltevoir</t>
  </si>
  <si>
    <t>Holo Rare</t>
  </si>
  <si>
    <t>Crystal Guardians</t>
  </si>
  <si>
    <t>POP Series 1</t>
  </si>
  <si>
    <t>WCD2011 - Megazone</t>
  </si>
  <si>
    <t>EX Rare</t>
  </si>
  <si>
    <t>Dragon Frontiers</t>
  </si>
  <si>
    <t>POP Series 2</t>
  </si>
  <si>
    <t>WCD2011 - Reshiphlosion</t>
  </si>
  <si>
    <t>GX Rare</t>
  </si>
  <si>
    <t>Power Keepers</t>
  </si>
  <si>
    <t>POP Series 3</t>
  </si>
  <si>
    <t>WCD2011 - The Truth</t>
  </si>
  <si>
    <t>V Rare</t>
  </si>
  <si>
    <t>Diamond &amp; Pearl</t>
  </si>
  <si>
    <t>POP Series 4</t>
  </si>
  <si>
    <t>WCD2011 - Twinboar</t>
  </si>
  <si>
    <t>Double Rare</t>
  </si>
  <si>
    <t>Mysterious Treasures</t>
  </si>
  <si>
    <t>POP Series 5</t>
  </si>
  <si>
    <t>WCD2012 - Pesadelo Prism</t>
  </si>
  <si>
    <t>Shiny Rare</t>
  </si>
  <si>
    <t>Secret Wonders</t>
  </si>
  <si>
    <t>POP Series 6</t>
  </si>
  <si>
    <t>WCD2012 - Terraki-Mewtwo</t>
  </si>
  <si>
    <t>Star Rare</t>
  </si>
  <si>
    <t>Great Encounters</t>
  </si>
  <si>
    <t>POP Series 7</t>
  </si>
  <si>
    <t>WCD2012 - Eeltwo</t>
  </si>
  <si>
    <t>Level X</t>
  </si>
  <si>
    <t>Majestic Dawn</t>
  </si>
  <si>
    <t>POP Series 8</t>
  </si>
  <si>
    <t>WCD2012 - CMT Deck</t>
  </si>
  <si>
    <t>Prime</t>
  </si>
  <si>
    <t>Legends Awakened</t>
  </si>
  <si>
    <t>POP Series 9</t>
  </si>
  <si>
    <t>WCD2013 - American Gothic</t>
  </si>
  <si>
    <t>Holo Legend</t>
  </si>
  <si>
    <t>Stormfront</t>
  </si>
  <si>
    <t>Play! Pokémon Prize Packs S1</t>
  </si>
  <si>
    <t>WCD2013 - Darkrai Deck</t>
  </si>
  <si>
    <t>Rare BREAK</t>
  </si>
  <si>
    <t>Platinum</t>
  </si>
  <si>
    <t>Play! Pokémon Prize Packs S2</t>
  </si>
  <si>
    <t>WCD2013 - Anguille Sous Roche</t>
  </si>
  <si>
    <t>Amazing Rare</t>
  </si>
  <si>
    <t>Rising Rivals</t>
  </si>
  <si>
    <t>Play! Pokémon Prize Packs S3</t>
  </si>
  <si>
    <t>WCD2013 - Ultimate Team Plasma</t>
  </si>
  <si>
    <t>Radiant Rare</t>
  </si>
  <si>
    <t>Supreme Victors</t>
  </si>
  <si>
    <t>EX Trainer Kit (Blue)</t>
  </si>
  <si>
    <t>WCD2014 - Plasma Power</t>
  </si>
  <si>
    <t>Trainer Gallery</t>
  </si>
  <si>
    <t>Arceus</t>
  </si>
  <si>
    <t>EX Trainer Kit (Red)</t>
  </si>
  <si>
    <t>WCD2014 - Trevgor</t>
  </si>
  <si>
    <t>Illustration Rare</t>
  </si>
  <si>
    <t>HeartGold &amp; SoulSilver</t>
  </si>
  <si>
    <t>EX Trainer Kit 2 (Blue)</t>
  </si>
  <si>
    <t>WCD2014 - Emerald King</t>
  </si>
  <si>
    <t>Special Illustration Rare</t>
  </si>
  <si>
    <t>Unleashed</t>
  </si>
  <si>
    <t>EX Trainer Kit 2 (Red)</t>
  </si>
  <si>
    <t>WCD2014 - Crazy Punch</t>
  </si>
  <si>
    <t>Ultra Rare</t>
  </si>
  <si>
    <t>Undaunted</t>
  </si>
  <si>
    <t>DP Trainer Kit 1 (Blue)</t>
  </si>
  <si>
    <t>WCD2015 - Primal Groudon</t>
  </si>
  <si>
    <t>Hyper Rare</t>
  </si>
  <si>
    <t>Triumphant</t>
  </si>
  <si>
    <t>DP Trainer Kit 1 (Gold)</t>
  </si>
  <si>
    <t>WCD2015 - The Flying Hammer</t>
  </si>
  <si>
    <t>Full Art</t>
  </si>
  <si>
    <t>Call of Legends</t>
  </si>
  <si>
    <t>HGSS Trainer Kit (Lighting)</t>
  </si>
  <si>
    <t>WCD2015 - Punches N Bites</t>
  </si>
  <si>
    <t>Secret Rare</t>
  </si>
  <si>
    <t>Black &amp; White</t>
  </si>
  <si>
    <t>HGSS Trainer Kit (Water)</t>
  </si>
  <si>
    <t>WCD2015 - Honorstoise</t>
  </si>
  <si>
    <t>Promo &amp; Other</t>
  </si>
  <si>
    <t>Emerging Powers</t>
  </si>
  <si>
    <t>BW Trainer Kit (Excadrill)</t>
  </si>
  <si>
    <t>WCD2016 - Bebe Deck</t>
  </si>
  <si>
    <t>Noble Victories</t>
  </si>
  <si>
    <t>BW Trainer Kit (Zoroark)</t>
  </si>
  <si>
    <t>WCD2016 - Magical Symphony</t>
  </si>
  <si>
    <t>Next Destinies</t>
  </si>
  <si>
    <t>XY Trainer Kit (Sylveon)</t>
  </si>
  <si>
    <t>WCD2016 - Black Dragon</t>
  </si>
  <si>
    <t>Card Rarity %</t>
  </si>
  <si>
    <t>Dark Explorers</t>
  </si>
  <si>
    <t>XY Trainer Kit (Noivern)</t>
  </si>
  <si>
    <t>WCD2016 - Ninja Blitz</t>
  </si>
  <si>
    <t>Dragons Exalted</t>
  </si>
  <si>
    <t>XY Trainer Kit (Bisharp)</t>
  </si>
  <si>
    <t>WCD2017 - Ice Path FTW</t>
  </si>
  <si>
    <t>Boundaries Crossed</t>
  </si>
  <si>
    <t>XY Trainer Kit (Wigglytuff)</t>
  </si>
  <si>
    <t>WCD2017 - Infinite Force</t>
  </si>
  <si>
    <t>Plasma Storm</t>
  </si>
  <si>
    <t>XY Trainer Kit (Latias)</t>
  </si>
  <si>
    <t>WCD2017 - Golisodor</t>
  </si>
  <si>
    <t>Plasma Freeze</t>
  </si>
  <si>
    <t>XY Trainer Kit (Latios)</t>
  </si>
  <si>
    <t>WCD2017 - Samurai Sniper</t>
  </si>
  <si>
    <t>Plasma Blast</t>
  </si>
  <si>
    <t>XY Trainer Kit (Pikachu Libre)</t>
  </si>
  <si>
    <t>WCD2018 - Victory Map</t>
  </si>
  <si>
    <t>Legendary Treasures</t>
  </si>
  <si>
    <t>XY Trainer Kit (Suicune)</t>
  </si>
  <si>
    <t>WCD2018 - Dragones y Sombras</t>
  </si>
  <si>
    <t>XY</t>
  </si>
  <si>
    <t>SM Trainer Kit (Lycanroc)</t>
  </si>
  <si>
    <t>WCD2018 - Garbanette</t>
  </si>
  <si>
    <t>Flashfire</t>
  </si>
  <si>
    <t>SM Trainer Kit (Alolan Raichu)</t>
  </si>
  <si>
    <t>WCD2018 - Buzzroc</t>
  </si>
  <si>
    <t>Furious Fists</t>
  </si>
  <si>
    <t>SM Trainer Kit Alolan Sandslash</t>
  </si>
  <si>
    <t>WCD2019 - Pikarom Judge</t>
  </si>
  <si>
    <t>Phantom Forces</t>
  </si>
  <si>
    <t>SM Trainer Kit Alolan Ninetales</t>
  </si>
  <si>
    <t>WCD2019 - Fire Box</t>
  </si>
  <si>
    <t>Primal Clash</t>
  </si>
  <si>
    <t>Jumbo Cards</t>
  </si>
  <si>
    <t>WCD2019 - Mind Blown</t>
  </si>
  <si>
    <t>Double Crisis</t>
  </si>
  <si>
    <t>Pre-Release</t>
  </si>
  <si>
    <t>WCD2019 - Perfection</t>
  </si>
  <si>
    <t>Roaring Skies</t>
  </si>
  <si>
    <t>Theme Deck Exclusives</t>
  </si>
  <si>
    <t>WCD2022 - The Shape of Mew</t>
  </si>
  <si>
    <t>Ancient Origins</t>
  </si>
  <si>
    <t>Championship Cards</t>
  </si>
  <si>
    <t>WCD2022 - ADP</t>
  </si>
  <si>
    <t>BREAKthrough</t>
  </si>
  <si>
    <t>Professor Program</t>
  </si>
  <si>
    <t>WCD2022 - Ice Rider Palkia</t>
  </si>
  <si>
    <t>BREAKpoint</t>
  </si>
  <si>
    <t>Player Reward Program</t>
  </si>
  <si>
    <t>WCD2022 - Cheryl Again</t>
  </si>
  <si>
    <t>Generations</t>
  </si>
  <si>
    <t>Blister Pack Exclusives</t>
  </si>
  <si>
    <t>Fates Collide</t>
  </si>
  <si>
    <t>Box Toppers</t>
  </si>
  <si>
    <t>Steam Siege</t>
  </si>
  <si>
    <t>Alternative Art Cards</t>
  </si>
  <si>
    <t>Evolutions</t>
  </si>
  <si>
    <t>Additional Cards</t>
  </si>
  <si>
    <t>Sun &amp; Moon</t>
  </si>
  <si>
    <t>Guardians Rising</t>
  </si>
  <si>
    <t>Uncorrected Error Cards</t>
  </si>
  <si>
    <t>Burning Shadows</t>
  </si>
  <si>
    <t>Unconfirmed Error Cards</t>
  </si>
  <si>
    <t>Shining Legends</t>
  </si>
  <si>
    <t>Crimson Invasion</t>
  </si>
  <si>
    <t>Ultra Prism</t>
  </si>
  <si>
    <t>Forbidden Light</t>
  </si>
  <si>
    <t>Celestial Storm</t>
  </si>
  <si>
    <t>Dragon Majesty</t>
  </si>
  <si>
    <t>Lost Thunder</t>
  </si>
  <si>
    <t>Team Up</t>
  </si>
  <si>
    <t>Detective Pikachu</t>
  </si>
  <si>
    <t>Unbroken Bonds</t>
  </si>
  <si>
    <t>Unified Minds</t>
  </si>
  <si>
    <t>Hidden Fates</t>
  </si>
  <si>
    <t>Cosmic Eclipse</t>
  </si>
  <si>
    <t>Sword &amp; Shield</t>
  </si>
  <si>
    <t>Rebel Clash</t>
  </si>
  <si>
    <t>Darkness Ablaze</t>
  </si>
  <si>
    <t>Champions Path</t>
  </si>
  <si>
    <t>Vivid Voltage</t>
  </si>
  <si>
    <t>Shining Fates</t>
  </si>
  <si>
    <t>Battle Styles</t>
  </si>
  <si>
    <t>Chilling Reign</t>
  </si>
  <si>
    <t>Evolving Skies</t>
  </si>
  <si>
    <t>Celebrations</t>
  </si>
  <si>
    <t>Fusion Strike</t>
  </si>
  <si>
    <t>Brilliant Stars</t>
  </si>
  <si>
    <t>Astral Radiance</t>
  </si>
  <si>
    <t>Pokémon GO</t>
  </si>
  <si>
    <t>Lost Origin</t>
  </si>
  <si>
    <t>Silver Tempest</t>
  </si>
  <si>
    <t>Crown Zenith</t>
  </si>
  <si>
    <t>Scarlet &amp; Violet</t>
  </si>
  <si>
    <t>Paldea Evolved</t>
  </si>
  <si>
    <t>Obsidian Flames</t>
  </si>
  <si>
    <t>Name</t>
  </si>
  <si>
    <t>Set Name</t>
  </si>
  <si>
    <t>Number</t>
  </si>
  <si>
    <t>Type</t>
  </si>
  <si>
    <t>HP</t>
  </si>
  <si>
    <t>Stage</t>
  </si>
  <si>
    <t>Rarity</t>
  </si>
  <si>
    <t>Home</t>
  </si>
  <si>
    <t>Card Image</t>
  </si>
  <si>
    <t>Ampharos</t>
  </si>
  <si>
    <t>Lightning</t>
  </si>
  <si>
    <t>Stage 2</t>
  </si>
  <si>
    <t>-</t>
  </si>
  <si>
    <t>Azumarill</t>
  </si>
  <si>
    <t>Water</t>
  </si>
  <si>
    <t>Stage 1</t>
  </si>
  <si>
    <t>Bellossom</t>
  </si>
  <si>
    <t>Grass</t>
  </si>
  <si>
    <t>Feraligatr</t>
  </si>
  <si>
    <t>Heracross</t>
  </si>
  <si>
    <t>Basic</t>
  </si>
  <si>
    <t>Jumpluff</t>
  </si>
  <si>
    <t>Kingdra</t>
  </si>
  <si>
    <t>Lugia</t>
  </si>
  <si>
    <t>Colorless</t>
  </si>
  <si>
    <t>Meganium</t>
  </si>
  <si>
    <t>Pichu</t>
  </si>
  <si>
    <t>Baby</t>
  </si>
  <si>
    <t>Skarmory</t>
  </si>
  <si>
    <t>Metal</t>
  </si>
  <si>
    <t>Slowking</t>
  </si>
  <si>
    <t>Psychic</t>
  </si>
  <si>
    <t>Steelix</t>
  </si>
  <si>
    <t>Togetic</t>
  </si>
  <si>
    <t>Typhlosion</t>
  </si>
  <si>
    <t>Fire</t>
  </si>
  <si>
    <t>Metal Energy</t>
  </si>
  <si>
    <t>Energy</t>
  </si>
  <si>
    <t>Special Energy</t>
  </si>
  <si>
    <t>Cleffa</t>
  </si>
  <si>
    <t>Donphan</t>
  </si>
  <si>
    <t>Fighting</t>
  </si>
  <si>
    <t>Elekid</t>
  </si>
  <si>
    <t>Magby</t>
  </si>
  <si>
    <t>Murkrow</t>
  </si>
  <si>
    <t>Darkness</t>
  </si>
  <si>
    <t>Sneasel</t>
  </si>
  <si>
    <t>Aipom</t>
  </si>
  <si>
    <t>Ariados</t>
  </si>
  <si>
    <t>Bayleef</t>
  </si>
  <si>
    <t>Clefairy</t>
  </si>
  <si>
    <t>Croconaw</t>
  </si>
  <si>
    <t>Electabuzz</t>
  </si>
  <si>
    <t>Flaaffy</t>
  </si>
  <si>
    <t>Furret</t>
  </si>
  <si>
    <t>Gloom</t>
  </si>
  <si>
    <t>Granbull</t>
  </si>
  <si>
    <t>Lanturn</t>
  </si>
  <si>
    <t>Ledian</t>
  </si>
  <si>
    <t>Magmar</t>
  </si>
  <si>
    <t>Miltank</t>
  </si>
  <si>
    <t>Noctowl</t>
  </si>
  <si>
    <t>Phanpy</t>
  </si>
  <si>
    <t>Piloswine</t>
  </si>
  <si>
    <t>Quagsire</t>
  </si>
  <si>
    <t>Quilava</t>
  </si>
  <si>
    <t>Seadra</t>
  </si>
  <si>
    <t>Skiploom</t>
  </si>
  <si>
    <t>SET TOTALS</t>
  </si>
  <si>
    <t>Sunflora</t>
  </si>
  <si>
    <t>Togepi</t>
  </si>
  <si>
    <t>Xatu</t>
  </si>
  <si>
    <t>Chikorita</t>
  </si>
  <si>
    <t>Chinchou</t>
  </si>
  <si>
    <t>Cyndaquil</t>
  </si>
  <si>
    <t>Girafarig</t>
  </si>
  <si>
    <t>Gligar</t>
  </si>
  <si>
    <t>Hoothoot</t>
  </si>
  <si>
    <t>Hoppip</t>
  </si>
  <si>
    <t>Horsea</t>
  </si>
  <si>
    <t>Ledyba</t>
  </si>
  <si>
    <t>Mantine</t>
  </si>
  <si>
    <t>Mareep</t>
  </si>
  <si>
    <t>Marill</t>
  </si>
  <si>
    <t>Natu</t>
  </si>
  <si>
    <t>Oddish</t>
  </si>
  <si>
    <t>Onix</t>
  </si>
  <si>
    <t>Pikachu</t>
  </si>
  <si>
    <t>Sentret</t>
  </si>
  <si>
    <t>Shuckle</t>
  </si>
  <si>
    <t>Slowpoke</t>
  </si>
  <si>
    <t>Snubbull</t>
  </si>
  <si>
    <t>Spinarak</t>
  </si>
  <si>
    <t>Stantler</t>
  </si>
  <si>
    <t>Sudowoodo</t>
  </si>
  <si>
    <t>Sunkern</t>
  </si>
  <si>
    <t>Swinub</t>
  </si>
  <si>
    <t>Totodile</t>
  </si>
  <si>
    <t>Wooper</t>
  </si>
  <si>
    <t>Arcade Game</t>
  </si>
  <si>
    <t>Trainer</t>
  </si>
  <si>
    <t>Goldenrod Game Corner</t>
  </si>
  <si>
    <t>Ecogym</t>
  </si>
  <si>
    <t>Stadium</t>
  </si>
  <si>
    <t>Energy Charge</t>
  </si>
  <si>
    <t>Focus Band</t>
  </si>
  <si>
    <t>Tool</t>
  </si>
  <si>
    <t>Mary</t>
  </si>
  <si>
    <t>PokéGear</t>
  </si>
  <si>
    <t>Super Energy Retrieval</t>
  </si>
  <si>
    <t>Time Capsule</t>
  </si>
  <si>
    <t>Bill's Teleporter</t>
  </si>
  <si>
    <t>Card-Flip Game</t>
  </si>
  <si>
    <t>Gold Berry</t>
  </si>
  <si>
    <t>Miracle Berry</t>
  </si>
  <si>
    <t>New Pokédex</t>
  </si>
  <si>
    <t>Professor Elm</t>
  </si>
  <si>
    <t>Sprout Tower</t>
  </si>
  <si>
    <t>Super Scoop Up</t>
  </si>
  <si>
    <t>Berry</t>
  </si>
  <si>
    <t>Double Gust</t>
  </si>
  <si>
    <t>Moo-Moo Milk</t>
  </si>
  <si>
    <t>Pokémon March</t>
  </si>
  <si>
    <t>Super Rod</t>
  </si>
  <si>
    <t>Darkness Energy</t>
  </si>
  <si>
    <t>Recycle Energy</t>
  </si>
  <si>
    <t>Fighting Energy</t>
  </si>
  <si>
    <t>Fire Energy</t>
  </si>
  <si>
    <t>Grass Energy</t>
  </si>
  <si>
    <t>Lightning Energy</t>
  </si>
  <si>
    <t>Psychic Energy</t>
  </si>
  <si>
    <t>Water Energy</t>
  </si>
  <si>
    <t>Theme Deck Exclusive</t>
  </si>
  <si>
    <t>Alakazam</t>
  </si>
  <si>
    <t>Blastoise</t>
  </si>
  <si>
    <t/>
  </si>
  <si>
    <t>Chansey</t>
  </si>
  <si>
    <t>Charizard</t>
  </si>
  <si>
    <t>Gyarados</t>
  </si>
  <si>
    <t>Hitmonchan</t>
  </si>
  <si>
    <t>Machamp</t>
  </si>
  <si>
    <t>Unlimited style Machamp still has the 1st Edition stamp. No strictly Shadowless version.</t>
  </si>
  <si>
    <t>Magneton</t>
  </si>
  <si>
    <t>Mewtwo</t>
  </si>
  <si>
    <t>Nidoking</t>
  </si>
  <si>
    <t>Ninetales</t>
  </si>
  <si>
    <t>Poliwrath</t>
  </si>
  <si>
    <t>Raichu</t>
  </si>
  <si>
    <t>Venusaur</t>
  </si>
  <si>
    <t>Zapdos</t>
  </si>
  <si>
    <t>Beedrill</t>
  </si>
  <si>
    <t>The Additional Set is the ©1999-2000 print set, also known as the 4th variation print</t>
  </si>
  <si>
    <t>Dragonair</t>
  </si>
  <si>
    <t>Dugtrio</t>
  </si>
  <si>
    <t>Electrode</t>
  </si>
  <si>
    <t>Pidgeotto</t>
  </si>
  <si>
    <t>Arcanine</t>
  </si>
  <si>
    <t>Charmeleon</t>
  </si>
  <si>
    <t>Dewgong</t>
  </si>
  <si>
    <t>Dratini</t>
  </si>
  <si>
    <t>Farfetch'd</t>
  </si>
  <si>
    <t>Growlithe</t>
  </si>
  <si>
    <t>Haunter</t>
  </si>
  <si>
    <t>Ivysaur</t>
  </si>
  <si>
    <t>Jynx</t>
  </si>
  <si>
    <t>Kadabra</t>
  </si>
  <si>
    <t>Kakuna</t>
  </si>
  <si>
    <t>Machoke</t>
  </si>
  <si>
    <t>Magikarp</t>
  </si>
  <si>
    <t>Nidorino</t>
  </si>
  <si>
    <t>Poliwhirl</t>
  </si>
  <si>
    <t>Porygon</t>
  </si>
  <si>
    <t>Raticate</t>
  </si>
  <si>
    <t>Seel</t>
  </si>
  <si>
    <t>Wartortle</t>
  </si>
  <si>
    <t>Abra</t>
  </si>
  <si>
    <t>Bulbasaur</t>
  </si>
  <si>
    <t>Caterpie</t>
  </si>
  <si>
    <t>Charmander</t>
  </si>
  <si>
    <t>Diglett</t>
  </si>
  <si>
    <t>Doduo</t>
  </si>
  <si>
    <t>Drowzee</t>
  </si>
  <si>
    <t>Gastly</t>
  </si>
  <si>
    <t>Koffing</t>
  </si>
  <si>
    <t>Machop</t>
  </si>
  <si>
    <t>Magnemite</t>
  </si>
  <si>
    <t>Metapod</t>
  </si>
  <si>
    <t>Nidoran M</t>
  </si>
  <si>
    <t>Pidgey</t>
  </si>
  <si>
    <t>Poliwag</t>
  </si>
  <si>
    <t>Ponyta</t>
  </si>
  <si>
    <t>Rattata</t>
  </si>
  <si>
    <t>Sandshrew</t>
  </si>
  <si>
    <t>Squirtle</t>
  </si>
  <si>
    <t>Starmie</t>
  </si>
  <si>
    <t>Staryu</t>
  </si>
  <si>
    <t>Tangela</t>
  </si>
  <si>
    <t>Voltorb</t>
  </si>
  <si>
    <t>Vulpix</t>
  </si>
  <si>
    <t>Weedle</t>
  </si>
  <si>
    <t>Clefairy Doll</t>
  </si>
  <si>
    <t>Computer Search</t>
  </si>
  <si>
    <t>Devolution Spray</t>
  </si>
  <si>
    <t>Imposter Professor Oak</t>
  </si>
  <si>
    <t>Item Finder</t>
  </si>
  <si>
    <t>Lass</t>
  </si>
  <si>
    <t>Pokémon Breeder</t>
  </si>
  <si>
    <t>Pokémon Trader</t>
  </si>
  <si>
    <t>Scoop Up</t>
  </si>
  <si>
    <t>Super Energy Removal</t>
  </si>
  <si>
    <t>Defender</t>
  </si>
  <si>
    <t>Energy Retrieval</t>
  </si>
  <si>
    <t>Full Heal</t>
  </si>
  <si>
    <t>Maintenance</t>
  </si>
  <si>
    <t>PlusPower</t>
  </si>
  <si>
    <t>Pokémon Center</t>
  </si>
  <si>
    <t>Pokémon Flute</t>
  </si>
  <si>
    <t>Pokédex</t>
  </si>
  <si>
    <t>Professor Oak</t>
  </si>
  <si>
    <t>Revive</t>
  </si>
  <si>
    <t>Super Potion</t>
  </si>
  <si>
    <t>Bill</t>
  </si>
  <si>
    <t>Energy Removal</t>
  </si>
  <si>
    <t>Gust of Wind</t>
  </si>
  <si>
    <t>Potion</t>
  </si>
  <si>
    <t>Switch</t>
  </si>
  <si>
    <t>Double Colorless Energy</t>
  </si>
  <si>
    <t>Clefable</t>
  </si>
  <si>
    <t>Flareon</t>
  </si>
  <si>
    <t>Jolteon</t>
  </si>
  <si>
    <t>Kangaskhan</t>
  </si>
  <si>
    <t>Mr. Mime</t>
  </si>
  <si>
    <t>Nidoqueen</t>
  </si>
  <si>
    <t>Pidgeot</t>
  </si>
  <si>
    <t>Pinsir</t>
  </si>
  <si>
    <t>Scyther</t>
  </si>
  <si>
    <t>Snorlax</t>
  </si>
  <si>
    <t>Vaporeon</t>
  </si>
  <si>
    <t>Venomoth</t>
  </si>
  <si>
    <t>Victreebel</t>
  </si>
  <si>
    <t>Vileplume</t>
  </si>
  <si>
    <t>Wigglytuff</t>
  </si>
  <si>
    <t>Butterfree</t>
  </si>
  <si>
    <t>Dodrio</t>
  </si>
  <si>
    <t>Exeggutor</t>
  </si>
  <si>
    <t>Fearow</t>
  </si>
  <si>
    <t>Lickitung</t>
  </si>
  <si>
    <t>Marowak</t>
  </si>
  <si>
    <t>Nidorina</t>
  </si>
  <si>
    <t>Parasect</t>
  </si>
  <si>
    <t>Persian</t>
  </si>
  <si>
    <t>Primeape</t>
  </si>
  <si>
    <t>Rapidash</t>
  </si>
  <si>
    <t>Rhydon</t>
  </si>
  <si>
    <t>Seaking</t>
  </si>
  <si>
    <t>Tauros</t>
  </si>
  <si>
    <t>Weepinbell</t>
  </si>
  <si>
    <t>Bellsprout</t>
  </si>
  <si>
    <t>Cubone</t>
  </si>
  <si>
    <t>Eevee</t>
  </si>
  <si>
    <t>Exeggcute</t>
  </si>
  <si>
    <t>Goldeen</t>
  </si>
  <si>
    <t>Jigglypuff</t>
  </si>
  <si>
    <t>Mankey</t>
  </si>
  <si>
    <t>Meowth</t>
  </si>
  <si>
    <t>Nidoran F</t>
  </si>
  <si>
    <t>Paras</t>
  </si>
  <si>
    <t>Rhyhorn</t>
  </si>
  <si>
    <t>Spearow</t>
  </si>
  <si>
    <t>Venonat</t>
  </si>
  <si>
    <t>Poké Ball</t>
  </si>
  <si>
    <t>Aerodactyl</t>
  </si>
  <si>
    <t>Articuno</t>
  </si>
  <si>
    <t>Ditto</t>
  </si>
  <si>
    <t>Dragonite</t>
  </si>
  <si>
    <t>Gengar</t>
  </si>
  <si>
    <t>Hitmonlee</t>
  </si>
  <si>
    <t>Hypno</t>
  </si>
  <si>
    <t>Kabutops</t>
  </si>
  <si>
    <t>Lapras</t>
  </si>
  <si>
    <t>Moltres</t>
  </si>
  <si>
    <t>Muk</t>
  </si>
  <si>
    <t>The Additional Set in Fossil is the ©1999-2000 print set, also known as the 3rd variation print</t>
  </si>
  <si>
    <t>Arbok</t>
  </si>
  <si>
    <t>Cloyster</t>
  </si>
  <si>
    <t>Golbat</t>
  </si>
  <si>
    <t>Golduck</t>
  </si>
  <si>
    <t>Golem</t>
  </si>
  <si>
    <t>Graveler</t>
  </si>
  <si>
    <t>Kingler</t>
  </si>
  <si>
    <t>Omastar</t>
  </si>
  <si>
    <t>Sandslash</t>
  </si>
  <si>
    <t>Slowbro</t>
  </si>
  <si>
    <t>Tentacruel</t>
  </si>
  <si>
    <t>Weezing</t>
  </si>
  <si>
    <t>Ekans</t>
  </si>
  <si>
    <t>Geodude</t>
  </si>
  <si>
    <t>Grimer</t>
  </si>
  <si>
    <t>Kabuto</t>
  </si>
  <si>
    <t>Krabby</t>
  </si>
  <si>
    <t>Omanyte</t>
  </si>
  <si>
    <t>Psyduck</t>
  </si>
  <si>
    <t>Shellder</t>
  </si>
  <si>
    <t>Tentacool</t>
  </si>
  <si>
    <t>Zubat</t>
  </si>
  <si>
    <t>Mr. Fuji</t>
  </si>
  <si>
    <t>Energy Search</t>
  </si>
  <si>
    <t>Gambler</t>
  </si>
  <si>
    <t>Recycle</t>
  </si>
  <si>
    <t>Mysterious Fossil</t>
  </si>
  <si>
    <t>Nidoran♀</t>
  </si>
  <si>
    <t>Nidoran♂</t>
  </si>
  <si>
    <t>Impostor Professor Oak</t>
  </si>
  <si>
    <t>Dark Alakazam</t>
  </si>
  <si>
    <t>Dark Arbok</t>
  </si>
  <si>
    <t>Dark Blastoise</t>
  </si>
  <si>
    <t>Dark Charizard</t>
  </si>
  <si>
    <t>Dark Dragonite</t>
  </si>
  <si>
    <t>Dark Dugtrio</t>
  </si>
  <si>
    <t>Dark Golbat</t>
  </si>
  <si>
    <t>Dark Gyarados</t>
  </si>
  <si>
    <t>Dark Hypno</t>
  </si>
  <si>
    <t>Dark Machamp</t>
  </si>
  <si>
    <t>Dark Magneton</t>
  </si>
  <si>
    <t>Dark Slowbro</t>
  </si>
  <si>
    <t>Dark Vileplume</t>
  </si>
  <si>
    <t>Dark Weezing</t>
  </si>
  <si>
    <t>Here Comes Team Rocket!</t>
  </si>
  <si>
    <t>Rocket's Sneak Attack</t>
  </si>
  <si>
    <t>Rainbow Energy</t>
  </si>
  <si>
    <t>Dark Charmeleon</t>
  </si>
  <si>
    <t>Dark Dragonair</t>
  </si>
  <si>
    <t>Dark Electrode</t>
  </si>
  <si>
    <t>Dark Flareon</t>
  </si>
  <si>
    <t>Dark Gloom</t>
  </si>
  <si>
    <t>Dark Golduck</t>
  </si>
  <si>
    <t>Dark Jolteon</t>
  </si>
  <si>
    <t>Dark Kadabra</t>
  </si>
  <si>
    <t>Dark Machoke</t>
  </si>
  <si>
    <t>Dark Muk</t>
  </si>
  <si>
    <t>Dark Persian</t>
  </si>
  <si>
    <t>Dark Primeape</t>
  </si>
  <si>
    <t>Dark Rapidash</t>
  </si>
  <si>
    <t>Dark Vaporeon</t>
  </si>
  <si>
    <t>Dark Wartortle</t>
  </si>
  <si>
    <t>Dark Raticate</t>
  </si>
  <si>
    <t>The Boss's Way</t>
  </si>
  <si>
    <t>Challenge!</t>
  </si>
  <si>
    <t>Digger</t>
  </si>
  <si>
    <t>Rocket's Secret Machine</t>
  </si>
  <si>
    <t>Imposter Oak's Revenge</t>
  </si>
  <si>
    <t>Nightly Garbage Run</t>
  </si>
  <si>
    <t>Goop Gas Attack</t>
  </si>
  <si>
    <t>Sleep!</t>
  </si>
  <si>
    <t>Full Heal Energy</t>
  </si>
  <si>
    <t>Potion Energy</t>
  </si>
  <si>
    <t>Dark Raichu</t>
  </si>
  <si>
    <t>Blaine's Moltres</t>
  </si>
  <si>
    <t>Brock's Rhydon</t>
  </si>
  <si>
    <t>Erika's Clefable</t>
  </si>
  <si>
    <t>Erika's Dragonair</t>
  </si>
  <si>
    <t>Erika's Vileplume</t>
  </si>
  <si>
    <t>Lt. Surge's Electabuzz</t>
  </si>
  <si>
    <t>Lt. Surge's Fearow</t>
  </si>
  <si>
    <t>Lt. Surge's Magneton</t>
  </si>
  <si>
    <t>Misty's Seadra</t>
  </si>
  <si>
    <t>Misty's Tentacruel</t>
  </si>
  <si>
    <t>Rocket's Hitmonchan</t>
  </si>
  <si>
    <t>Rocket's Moltres</t>
  </si>
  <si>
    <t>Rocket's Scyther</t>
  </si>
  <si>
    <t>Sabrina's Gengar</t>
  </si>
  <si>
    <t>Brock</t>
  </si>
  <si>
    <t>Erika</t>
  </si>
  <si>
    <t>Lt. Surge</t>
  </si>
  <si>
    <t>Misty</t>
  </si>
  <si>
    <t>The Rocket's Trap</t>
  </si>
  <si>
    <t>Brock's Golem</t>
  </si>
  <si>
    <t>Brock's Onix</t>
  </si>
  <si>
    <t>Brock's Rhyhorn</t>
  </si>
  <si>
    <t>Brock's Sandslash</t>
  </si>
  <si>
    <t>Brock's Zubat</t>
  </si>
  <si>
    <t>Erika's Clefairy</t>
  </si>
  <si>
    <t>Erika's Victreebel</t>
  </si>
  <si>
    <t>Lt. Surge's Raichu</t>
  </si>
  <si>
    <t>Misty's Cloyster</t>
  </si>
  <si>
    <t>Misty's Goldeen</t>
  </si>
  <si>
    <t>Misty's Poliwrath</t>
  </si>
  <si>
    <t>Misty's Tentacool</t>
  </si>
  <si>
    <t>Rocket's Snorlax</t>
  </si>
  <si>
    <t>Sabrina's Venomoth</t>
  </si>
  <si>
    <t>Blaine's Growlithe</t>
  </si>
  <si>
    <t>Blaine's Kangaskhan</t>
  </si>
  <si>
    <t>Blaine's Magmar</t>
  </si>
  <si>
    <t>Brock's Geodude</t>
  </si>
  <si>
    <t>Brock's Golbat</t>
  </si>
  <si>
    <t>Brock's Graveler</t>
  </si>
  <si>
    <t>Brock's Lickitung</t>
  </si>
  <si>
    <t>Erika's Dratini</t>
  </si>
  <si>
    <t>Erika's Exeggcute</t>
  </si>
  <si>
    <t>Erika's Exeggutor</t>
  </si>
  <si>
    <t>Erika's Gloom</t>
  </si>
  <si>
    <t>Erika's Oddish</t>
  </si>
  <si>
    <t>Erika's Weepinbell</t>
  </si>
  <si>
    <t>Lt. Surge's Magnemite</t>
  </si>
  <si>
    <t>Lt. Surge's Raticate</t>
  </si>
  <si>
    <t>Lt. Surge's Spearow</t>
  </si>
  <si>
    <t>Misty's Poliwhirl</t>
  </si>
  <si>
    <t>Misty's Psyduck</t>
  </si>
  <si>
    <t>Misty's Seaking</t>
  </si>
  <si>
    <t>Misty's Starmie</t>
  </si>
  <si>
    <t>Sabrina's Haunter</t>
  </si>
  <si>
    <t>Sabrina's Jynx</t>
  </si>
  <si>
    <t>Sabrina's Slowbro</t>
  </si>
  <si>
    <t>Blaine's Charmander</t>
  </si>
  <si>
    <t>Blaine's Ponyta</t>
  </si>
  <si>
    <t>Blaine's Tauros</t>
  </si>
  <si>
    <t>Blaine's Vulpix</t>
  </si>
  <si>
    <t>Brock's Mankey</t>
  </si>
  <si>
    <t>Brock's Sandshrew</t>
  </si>
  <si>
    <t>Brock's Vulpix</t>
  </si>
  <si>
    <t>Erika's Bellsprout</t>
  </si>
  <si>
    <t>Erika's Tangela</t>
  </si>
  <si>
    <t>Lt. Surge's Pikachu</t>
  </si>
  <si>
    <t>Lt. Surge's Rattata</t>
  </si>
  <si>
    <t>Lt. Surge's Voltorb</t>
  </si>
  <si>
    <t>Misty's Horsea</t>
  </si>
  <si>
    <t>Misty's Poliwag</t>
  </si>
  <si>
    <t>Misty's Seel</t>
  </si>
  <si>
    <t>Misty's Shellder</t>
  </si>
  <si>
    <t>Misty's Staryu</t>
  </si>
  <si>
    <t>Sabrina's Abra</t>
  </si>
  <si>
    <t>Sabrina's Drowzee</t>
  </si>
  <si>
    <t>Sabrina's Gastly</t>
  </si>
  <si>
    <t>Sabrina's Mr. Mime</t>
  </si>
  <si>
    <t>Sabrina's Slowpoke</t>
  </si>
  <si>
    <t>Sabrina's Venonat</t>
  </si>
  <si>
    <t>Blaine's Quiz #1</t>
  </si>
  <si>
    <t>Charity</t>
  </si>
  <si>
    <t>No Removal Gym</t>
  </si>
  <si>
    <t>The Rocket's Training Gym</t>
  </si>
  <si>
    <t>Blaine's Last Resort</t>
  </si>
  <si>
    <t>Brock's Training Method</t>
  </si>
  <si>
    <t>Celadon City Gym</t>
  </si>
  <si>
    <t>Cerulean City Gym</t>
  </si>
  <si>
    <t>Erika's Maids</t>
  </si>
  <si>
    <t>Erika's Perfume</t>
  </si>
  <si>
    <t>Good Manners</t>
  </si>
  <si>
    <t>Lt. Surge's Treaty</t>
  </si>
  <si>
    <t>Minion of Team Rocket</t>
  </si>
  <si>
    <t>Misty's Wrath</t>
  </si>
  <si>
    <t>Pewter City Gym</t>
  </si>
  <si>
    <t>Recall</t>
  </si>
  <si>
    <t>Sabrina's ESP</t>
  </si>
  <si>
    <t>Secret Mission</t>
  </si>
  <si>
    <t>Tickling Machine</t>
  </si>
  <si>
    <t>Rocket's Secret Robot</t>
  </si>
  <si>
    <t>Vermilion City Gym</t>
  </si>
  <si>
    <t>Blaine's Gamble</t>
  </si>
  <si>
    <t>Energy Flow</t>
  </si>
  <si>
    <t>Misty's Duel</t>
  </si>
  <si>
    <t>Narrow Gym</t>
  </si>
  <si>
    <t>Sabrina's Gaze</t>
  </si>
  <si>
    <t>Trash Exchange</t>
  </si>
  <si>
    <t>Blaine's Arcanine</t>
  </si>
  <si>
    <t>Blaine's Charizard</t>
  </si>
  <si>
    <t>Brock's Ninetales</t>
  </si>
  <si>
    <t>Erika's Venusaur</t>
  </si>
  <si>
    <t>Giovanni's Gyarados</t>
  </si>
  <si>
    <t>Giovanni's Machamp</t>
  </si>
  <si>
    <t>Giovanni's Nidoking</t>
  </si>
  <si>
    <t>Giovanni's Persian</t>
  </si>
  <si>
    <t>Koga's Beedrill</t>
  </si>
  <si>
    <t>Koga's Ditto</t>
  </si>
  <si>
    <t>Misty's Golduck</t>
  </si>
  <si>
    <t>Misty's Gyarados</t>
  </si>
  <si>
    <t>Rocket's Mewtwo</t>
  </si>
  <si>
    <t>Rocket's Zapdos</t>
  </si>
  <si>
    <t>Sabrina's Alakazam</t>
  </si>
  <si>
    <t>Blaine</t>
  </si>
  <si>
    <t>Giovanni</t>
  </si>
  <si>
    <t>Koga</t>
  </si>
  <si>
    <t>Sabrina</t>
  </si>
  <si>
    <t>Blaine's Ninetales</t>
  </si>
  <si>
    <t>Brock's Dugtrio</t>
  </si>
  <si>
    <t>Giovanni's Nidoqueen</t>
  </si>
  <si>
    <t>Giovanni's Pinsir</t>
  </si>
  <si>
    <t>Koga's Arbok</t>
  </si>
  <si>
    <t>Koga's Muk</t>
  </si>
  <si>
    <t>Koga's Pidgeotto</t>
  </si>
  <si>
    <t>Lt. Surge's Jolteon</t>
  </si>
  <si>
    <t>Sabrina's Golduck</t>
  </si>
  <si>
    <t>Blaine's Charmeleon</t>
  </si>
  <si>
    <t>Blaine's Dodrio</t>
  </si>
  <si>
    <t>Blaine's Rapidash</t>
  </si>
  <si>
    <t>Brock's Primeape</t>
  </si>
  <si>
    <t>Erika's Bulbasaur</t>
  </si>
  <si>
    <t>Erika's Ivysaur</t>
  </si>
  <si>
    <t>Giovanni's Machoke</t>
  </si>
  <si>
    <t>Giovanni's Meowth</t>
  </si>
  <si>
    <t>Giovanni's Nidorina</t>
  </si>
  <si>
    <t>Giovanni's Nidorino</t>
  </si>
  <si>
    <t>Koga's Golbat</t>
  </si>
  <si>
    <t>Koga's Kakuna</t>
  </si>
  <si>
    <t>Koga's Koffing</t>
  </si>
  <si>
    <t>Koga's Pidgey</t>
  </si>
  <si>
    <t>Koga's Weezing</t>
  </si>
  <si>
    <t>Lt. Surge's Eevee</t>
  </si>
  <si>
    <t>Lt. Surge's Electrode</t>
  </si>
  <si>
    <t>Misty's Dewgong</t>
  </si>
  <si>
    <t>Sabrina's Hypno</t>
  </si>
  <si>
    <t>Sabrina's Kadabra</t>
  </si>
  <si>
    <t>Blaine's Doduo</t>
  </si>
  <si>
    <t>Blaine's Mankey</t>
  </si>
  <si>
    <t>Blaine's Rhyhorn</t>
  </si>
  <si>
    <t>Brock's Diglett</t>
  </si>
  <si>
    <t>Erika's Jigglypuff</t>
  </si>
  <si>
    <t>Erika's Paras</t>
  </si>
  <si>
    <t>Giovanni's Machop</t>
  </si>
  <si>
    <t>Giovanni's Magikarp</t>
  </si>
  <si>
    <t>Giovanni's Nidoran F</t>
  </si>
  <si>
    <t>Giovanni's Nidoran M</t>
  </si>
  <si>
    <t>Koga's Ekans</t>
  </si>
  <si>
    <t>Koga's Grimer</t>
  </si>
  <si>
    <t>Koga's Tangela</t>
  </si>
  <si>
    <t>Koga's Weedle</t>
  </si>
  <si>
    <t>Koga's Zubat</t>
  </si>
  <si>
    <t>Misty's Magikarp</t>
  </si>
  <si>
    <t>Sabrina's Porygon</t>
  </si>
  <si>
    <t>Sabrina's Psyduck</t>
  </si>
  <si>
    <t>Brock's Protection</t>
  </si>
  <si>
    <t>Chaos Gym</t>
  </si>
  <si>
    <t>Erika's Kindness</t>
  </si>
  <si>
    <t>Giovanni's Last Resort</t>
  </si>
  <si>
    <t>Lt. Surge's Secret Plan</t>
  </si>
  <si>
    <t>Misty's Wish</t>
  </si>
  <si>
    <t>Resistance Gym</t>
  </si>
  <si>
    <t>Blaine's Quiz #2</t>
  </si>
  <si>
    <t>Blaine's Quiz #3</t>
  </si>
  <si>
    <t>Cinnabar City Gym</t>
  </si>
  <si>
    <t>Fuchsia City Gym</t>
  </si>
  <si>
    <t>Koga's Ninja Trick</t>
  </si>
  <si>
    <t>Master Ball</t>
  </si>
  <si>
    <t>Max Revive</t>
  </si>
  <si>
    <t>Misty's Tears</t>
  </si>
  <si>
    <t>Rocket's Minefield Gym</t>
  </si>
  <si>
    <t>Rocket's Secret Experiment</t>
  </si>
  <si>
    <t>Sabrina's Psychic Control</t>
  </si>
  <si>
    <t>Saffron City Gym</t>
  </si>
  <si>
    <t>Viridian City Gym</t>
  </si>
  <si>
    <t>Fervor</t>
  </si>
  <si>
    <t>Transparent Walls</t>
  </si>
  <si>
    <t>Warp Point</t>
  </si>
  <si>
    <t>Espeon</t>
  </si>
  <si>
    <t>Forretress</t>
  </si>
  <si>
    <t>Hitmontop</t>
  </si>
  <si>
    <t>Houndoom</t>
  </si>
  <si>
    <t>Houndour</t>
  </si>
  <si>
    <t>Politoed</t>
  </si>
  <si>
    <t>Scizor</t>
  </si>
  <si>
    <t>Smeargle</t>
  </si>
  <si>
    <t>Tyranitar</t>
  </si>
  <si>
    <t>Umbreon</t>
  </si>
  <si>
    <t>Unown [A]</t>
  </si>
  <si>
    <t>Ursaring</t>
  </si>
  <si>
    <t>Wobbuffet</t>
  </si>
  <si>
    <t>Yanma</t>
  </si>
  <si>
    <t>Corsola</t>
  </si>
  <si>
    <t>Igglybuff</t>
  </si>
  <si>
    <t>Pupitar</t>
  </si>
  <si>
    <t>Unown [D]</t>
  </si>
  <si>
    <t>Unown [F]</t>
  </si>
  <si>
    <t>Unown [M]</t>
  </si>
  <si>
    <t>Unown [N]</t>
  </si>
  <si>
    <t>Unown [U]</t>
  </si>
  <si>
    <t>Dunsparce</t>
  </si>
  <si>
    <t>Larvitar</t>
  </si>
  <si>
    <t>Pineco</t>
  </si>
  <si>
    <t>Teddiursa</t>
  </si>
  <si>
    <t>Tyrogue</t>
  </si>
  <si>
    <t>Unown [E]</t>
  </si>
  <si>
    <t>Unown [I]</t>
  </si>
  <si>
    <t>Unown [O]</t>
  </si>
  <si>
    <t>Fossil Egg</t>
  </si>
  <si>
    <t>Hyper Devolution Spray</t>
  </si>
  <si>
    <t>Ruin Wall</t>
  </si>
  <si>
    <t>Energy Ark</t>
  </si>
  <si>
    <t>Blissey</t>
  </si>
  <si>
    <t>Celebi</t>
  </si>
  <si>
    <t>Crobat</t>
  </si>
  <si>
    <t>Delibird</t>
  </si>
  <si>
    <t>Entei</t>
  </si>
  <si>
    <t>Ho-Oh</t>
  </si>
  <si>
    <t>Misdreavus</t>
  </si>
  <si>
    <t>Porygon2</t>
  </si>
  <si>
    <t>Raikou</t>
  </si>
  <si>
    <t>Suicune</t>
  </si>
  <si>
    <t>Magcargo</t>
  </si>
  <si>
    <t>Octillery</t>
  </si>
  <si>
    <t>Unown [B]</t>
  </si>
  <si>
    <t>Unown [Y]</t>
  </si>
  <si>
    <t>Qwilfish</t>
  </si>
  <si>
    <t>Remoraid</t>
  </si>
  <si>
    <t>Slugma</t>
  </si>
  <si>
    <t>Smoochum</t>
  </si>
  <si>
    <t>Unown [K]</t>
  </si>
  <si>
    <t>Balloon Berry</t>
  </si>
  <si>
    <t>Healing Field</t>
  </si>
  <si>
    <t>Pokémon Breeder Fields</t>
  </si>
  <si>
    <t>Rocket's Hideout</t>
  </si>
  <si>
    <t>Old Rod</t>
  </si>
  <si>
    <t>Shining Gyarados</t>
  </si>
  <si>
    <t>Shining Magikarp</t>
  </si>
  <si>
    <t>Dark Ampharos</t>
  </si>
  <si>
    <t>Dark Crobat</t>
  </si>
  <si>
    <t>Dark Donphan</t>
  </si>
  <si>
    <t>Dark Espeon</t>
  </si>
  <si>
    <t>Dark Feraligatr</t>
  </si>
  <si>
    <t>Dark Gengar</t>
  </si>
  <si>
    <t>Dark Houndoom</t>
  </si>
  <si>
    <t>Dark Porygon2</t>
  </si>
  <si>
    <t>Dark Scizor</t>
  </si>
  <si>
    <t>Dark Typhlosion</t>
  </si>
  <si>
    <t>Dark Tyranitar</t>
  </si>
  <si>
    <t>Light Arcanine</t>
  </si>
  <si>
    <t>Light Azumarill</t>
  </si>
  <si>
    <t>Light Dragonite</t>
  </si>
  <si>
    <t>Light Togetic</t>
  </si>
  <si>
    <t>Miracle Energy</t>
  </si>
  <si>
    <t>Dark Ariados</t>
  </si>
  <si>
    <t>Dark Magcargo</t>
  </si>
  <si>
    <t>Dark Omastar</t>
  </si>
  <si>
    <t>Dark Slowking</t>
  </si>
  <si>
    <t>Dark Ursaring</t>
  </si>
  <si>
    <t>Light Dragonair</t>
  </si>
  <si>
    <t>Light Lanturn</t>
  </si>
  <si>
    <t>Light Ledian</t>
  </si>
  <si>
    <t>Light Machamp</t>
  </si>
  <si>
    <t>Light Piloswine</t>
  </si>
  <si>
    <t>Unown [G]</t>
  </si>
  <si>
    <t>Unown [H]</t>
  </si>
  <si>
    <t>Unown [W]</t>
  </si>
  <si>
    <t>Unown [X]</t>
  </si>
  <si>
    <t>Dark Croconaw</t>
  </si>
  <si>
    <t>Dark Exeggutor</t>
  </si>
  <si>
    <t>Dark Flaaffy</t>
  </si>
  <si>
    <t>Dark Forretress</t>
  </si>
  <si>
    <t>Dark Haunter</t>
  </si>
  <si>
    <t>Dark Omanyte</t>
  </si>
  <si>
    <t>Dark Pupitar</t>
  </si>
  <si>
    <t>Dark Quilava</t>
  </si>
  <si>
    <t>Dark Wigglytuff</t>
  </si>
  <si>
    <t>Light Dewgong</t>
  </si>
  <si>
    <t>Light Flareon</t>
  </si>
  <si>
    <t>Light Golduck</t>
  </si>
  <si>
    <t>Light Jolteon</t>
  </si>
  <si>
    <t>Light Machoke</t>
  </si>
  <si>
    <t>Light Ninetales</t>
  </si>
  <si>
    <t>Light Slowbro</t>
  </si>
  <si>
    <t>Light Vaporeon</t>
  </si>
  <si>
    <t>Light Venomoth</t>
  </si>
  <si>
    <t>Light Wigglytuff</t>
  </si>
  <si>
    <t>Unown [C]</t>
  </si>
  <si>
    <t>Unown [P]</t>
  </si>
  <si>
    <t>Unown [Q]</t>
  </si>
  <si>
    <t>Unown [Z]</t>
  </si>
  <si>
    <t>Dark Octillery</t>
  </si>
  <si>
    <t>Light Sunflora</t>
  </si>
  <si>
    <t>Unown [L]</t>
  </si>
  <si>
    <t>Unown [S]</t>
  </si>
  <si>
    <t>Unown [T]</t>
  </si>
  <si>
    <t>Unown [V]</t>
  </si>
  <si>
    <t>Broken Ground Gym</t>
  </si>
  <si>
    <t>EXP.ALL</t>
  </si>
  <si>
    <t>Impostor Professor Oak's Invention</t>
  </si>
  <si>
    <t>Radio Tower</t>
  </si>
  <si>
    <t>Thought Wave Machine (Rocket's Secret Machine)</t>
  </si>
  <si>
    <t>Counterattack Claws</t>
  </si>
  <si>
    <t>Energy Amplifier</t>
  </si>
  <si>
    <t>Energy Stadium</t>
  </si>
  <si>
    <t>Lucky Stadium</t>
  </si>
  <si>
    <t>Magnifier</t>
  </si>
  <si>
    <t>Pokémon Personality Test</t>
  </si>
  <si>
    <t>Team Rocket's Evil Deeds</t>
  </si>
  <si>
    <t>Heal Powder</t>
  </si>
  <si>
    <t>Mail from Bill</t>
  </si>
  <si>
    <t>Shining Celebi</t>
  </si>
  <si>
    <t>Shining Charizard</t>
  </si>
  <si>
    <t>Shining Kabutops</t>
  </si>
  <si>
    <t>Shining Mewtwo</t>
  </si>
  <si>
    <t>Shining Noctowl</t>
  </si>
  <si>
    <t>Shining Raichu</t>
  </si>
  <si>
    <t>Shining Steelix</t>
  </si>
  <si>
    <t>Shining Tyranitar</t>
  </si>
  <si>
    <t>Mew</t>
  </si>
  <si>
    <t>Bill's Maintenance</t>
  </si>
  <si>
    <t>Supporter</t>
  </si>
  <si>
    <t>Copycat</t>
  </si>
  <si>
    <t>Dual Ball</t>
  </si>
  <si>
    <t>Energy Removal 2</t>
  </si>
  <si>
    <t>Energy Restore</t>
  </si>
  <si>
    <t>Mary's Impulse</t>
  </si>
  <si>
    <t>Multi Technical Machine 01</t>
  </si>
  <si>
    <t>Technical Machine</t>
  </si>
  <si>
    <t>Pokémon Nurse</t>
  </si>
  <si>
    <t>Pokémon Reversal</t>
  </si>
  <si>
    <t>Power Charge</t>
  </si>
  <si>
    <t>Professor Elm's Training Method</t>
  </si>
  <si>
    <t>Professor Oak's Research</t>
  </si>
  <si>
    <t>Strength Charm</t>
  </si>
  <si>
    <t>50a</t>
  </si>
  <si>
    <t>50b</t>
  </si>
  <si>
    <t>74a</t>
  </si>
  <si>
    <t>74b</t>
  </si>
  <si>
    <t>95a</t>
  </si>
  <si>
    <t>95b</t>
  </si>
  <si>
    <t>103a</t>
  </si>
  <si>
    <t>103b</t>
  </si>
  <si>
    <t>Apricorn Forest</t>
  </si>
  <si>
    <t>Darkness Cube 01</t>
  </si>
  <si>
    <t>Energy Switch</t>
  </si>
  <si>
    <t>Fighting Cube 01</t>
  </si>
  <si>
    <t>Fire Cube 01</t>
  </si>
  <si>
    <t>Forest Guardian</t>
  </si>
  <si>
    <t>Grass Cube 01</t>
  </si>
  <si>
    <t>Healing Berry</t>
  </si>
  <si>
    <t>Juggler</t>
  </si>
  <si>
    <t>Lightning Cube 01</t>
  </si>
  <si>
    <t>Memory Berry</t>
  </si>
  <si>
    <t>Metal Cube 01</t>
  </si>
  <si>
    <t>Pokémon Fan Club</t>
  </si>
  <si>
    <t>Pokémon Park</t>
  </si>
  <si>
    <t>Psychic Cube 01</t>
  </si>
  <si>
    <t>Seer</t>
  </si>
  <si>
    <t>Super Energy Removal 2</t>
  </si>
  <si>
    <t>Time Shard</t>
  </si>
  <si>
    <t>Town Volunteers</t>
  </si>
  <si>
    <t>Traveling Salesman</t>
  </si>
  <si>
    <t>Undersea Ruins</t>
  </si>
  <si>
    <t>Power Plant</t>
  </si>
  <si>
    <t>Water Cube 01</t>
  </si>
  <si>
    <t>Weakness Guard</t>
  </si>
  <si>
    <t>Boost Energy</t>
  </si>
  <si>
    <t>Crystal Energy</t>
  </si>
  <si>
    <t>Warp Energy</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</si>
  <si>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</si>
  <si>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</si>
  <si>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</si>
  <si>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</si>
  <si>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</si>
  <si>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</si>
  <si>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</si>
  <si>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</si>
  <si>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</si>
  <si>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</si>
  <si>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</si>
  <si>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</si>
  <si>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</si>
  <si>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</si>
  <si>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</si>
  <si>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</si>
  <si>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</si>
  <si>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</si>
  <si>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</si>
  <si>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</si>
  <si>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</si>
  <si>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</si>
  <si>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</si>
  <si>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</si>
  <si>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H25</t>
  </si>
  <si>
    <t>H26</t>
  </si>
  <si>
    <t>H27</t>
  </si>
  <si>
    <t>H28</t>
  </si>
  <si>
    <t>H29</t>
  </si>
  <si>
    <t>H30</t>
  </si>
  <si>
    <t>H31</t>
  </si>
  <si>
    <t>H32</t>
  </si>
  <si>
    <t>Buried Fossil</t>
  </si>
  <si>
    <t>Ancient Ruins</t>
  </si>
  <si>
    <t>Relic Hunter</t>
  </si>
  <si>
    <t>Apricorn Maker</t>
  </si>
  <si>
    <t>Crystal Shard</t>
  </si>
  <si>
    <t>Desert Shaman</t>
  </si>
  <si>
    <t>Fast Ball</t>
  </si>
  <si>
    <t>Fisherman</t>
  </si>
  <si>
    <t>Friend Ball</t>
  </si>
  <si>
    <t>Hyper Potion</t>
  </si>
  <si>
    <t>Lure Ball</t>
  </si>
  <si>
    <t>Miracle Sphere Alpha</t>
  </si>
  <si>
    <t>Miracle Sphere Beta</t>
  </si>
  <si>
    <t>Miracle Sphere Gamma</t>
  </si>
  <si>
    <t>Mirage Stadium</t>
  </si>
  <si>
    <t>Mystery Plate Alpha</t>
  </si>
  <si>
    <t>Mystery Plate Beta</t>
  </si>
  <si>
    <t>Mystery Plate Gamma</t>
  </si>
  <si>
    <t>Mystery Plate Delta</t>
  </si>
  <si>
    <t>Mystery Zone</t>
  </si>
  <si>
    <t>Oracle</t>
  </si>
  <si>
    <t>Star Piece</t>
  </si>
  <si>
    <t>Underground Expedition</t>
  </si>
  <si>
    <t>Underground Lake</t>
  </si>
  <si>
    <t>Bounce Energy</t>
  </si>
  <si>
    <t>Cyclone Energy</t>
  </si>
  <si>
    <t>Retro Energy</t>
  </si>
  <si>
    <t>Aggron</t>
  </si>
  <si>
    <t>Beautifly</t>
  </si>
  <si>
    <t>Blaziken</t>
  </si>
  <si>
    <t>Camerupt</t>
  </si>
  <si>
    <t>Delcatty</t>
  </si>
  <si>
    <t>Dustox</t>
  </si>
  <si>
    <t>Gardevoir</t>
  </si>
  <si>
    <t>Hariyama</t>
  </si>
  <si>
    <t>Manectric</t>
  </si>
  <si>
    <t>Mightyena</t>
  </si>
  <si>
    <t>Sceptile</t>
  </si>
  <si>
    <t>Slaking</t>
  </si>
  <si>
    <t>Swampert</t>
  </si>
  <si>
    <t>Wailord</t>
  </si>
  <si>
    <t>Breloom</t>
  </si>
  <si>
    <t>Nosepass</t>
  </si>
  <si>
    <t>Pelipper</t>
  </si>
  <si>
    <t>Sharpedo</t>
  </si>
  <si>
    <t>Aron</t>
  </si>
  <si>
    <t>Cascoon</t>
  </si>
  <si>
    <t>Combusken</t>
  </si>
  <si>
    <t>Electrike</t>
  </si>
  <si>
    <t>Grovyle</t>
  </si>
  <si>
    <t>Kirlia</t>
  </si>
  <si>
    <t>Lairon</t>
  </si>
  <si>
    <t>Linoone</t>
  </si>
  <si>
    <t>Marshtomp</t>
  </si>
  <si>
    <t>Silcoon</t>
  </si>
  <si>
    <t>Skitty</t>
  </si>
  <si>
    <t>Slakoth</t>
  </si>
  <si>
    <t>Swellow</t>
  </si>
  <si>
    <t>Vigoroth</t>
  </si>
  <si>
    <t>Wailmer</t>
  </si>
  <si>
    <t>Carvanha</t>
  </si>
  <si>
    <t>Makuhita</t>
  </si>
  <si>
    <t>Mudkip</t>
  </si>
  <si>
    <t>Numel</t>
  </si>
  <si>
    <t>Poochyena</t>
  </si>
  <si>
    <t>Ralts</t>
  </si>
  <si>
    <t>Shroomish</t>
  </si>
  <si>
    <t>Taillow</t>
  </si>
  <si>
    <t>Torchic</t>
  </si>
  <si>
    <t>Treecko</t>
  </si>
  <si>
    <t>Wingull</t>
  </si>
  <si>
    <t>Wurmple</t>
  </si>
  <si>
    <t>Zigzagoon</t>
  </si>
  <si>
    <t>Lady Outing</t>
  </si>
  <si>
    <t>Lum Berry</t>
  </si>
  <si>
    <t>Oran Berry</t>
  </si>
  <si>
    <t>Pokénav</t>
  </si>
  <si>
    <t>Professor Birch</t>
  </si>
  <si>
    <t>Chansey ex</t>
  </si>
  <si>
    <t>Electabuzz ex</t>
  </si>
  <si>
    <t>Hitmonchan ex</t>
  </si>
  <si>
    <t>Lapras ex</t>
  </si>
  <si>
    <t>Magmar ex</t>
  </si>
  <si>
    <t>Mewtwo ex</t>
  </si>
  <si>
    <t>Scyther ex</t>
  </si>
  <si>
    <t>Sneasel ex</t>
  </si>
  <si>
    <t>Armaldo</t>
  </si>
  <si>
    <t>Cacturne</t>
  </si>
  <si>
    <t>Cradily</t>
  </si>
  <si>
    <t>Dusclops</t>
  </si>
  <si>
    <t>Ludicolo</t>
  </si>
  <si>
    <t>Lunatone</t>
  </si>
  <si>
    <t>Mawile</t>
  </si>
  <si>
    <t>Sableye</t>
  </si>
  <si>
    <t>Seviper</t>
  </si>
  <si>
    <t>Shiftry</t>
  </si>
  <si>
    <t>Solrock</t>
  </si>
  <si>
    <t>Zangoose</t>
  </si>
  <si>
    <t>Kecleon</t>
  </si>
  <si>
    <t>Anorith</t>
  </si>
  <si>
    <t>Azurill</t>
  </si>
  <si>
    <t>Baltoy</t>
  </si>
  <si>
    <t>Illumise</t>
  </si>
  <si>
    <t>Lileep</t>
  </si>
  <si>
    <t>Lombre</t>
  </si>
  <si>
    <t>Nuzleaf</t>
  </si>
  <si>
    <t>Volbeat</t>
  </si>
  <si>
    <t>Wynaut</t>
  </si>
  <si>
    <t>Cacnea</t>
  </si>
  <si>
    <t>Duskull</t>
  </si>
  <si>
    <t>Lotad</t>
  </si>
  <si>
    <t>Seedot</t>
  </si>
  <si>
    <t>Trapinch</t>
  </si>
  <si>
    <t>Double Full Heal</t>
  </si>
  <si>
    <t>Lanette's Net Search</t>
  </si>
  <si>
    <t>Rare Candy</t>
  </si>
  <si>
    <t>Wally's Training</t>
  </si>
  <si>
    <t>Claw Fossil</t>
  </si>
  <si>
    <t>Root Fossil</t>
  </si>
  <si>
    <t>Multi Energy</t>
  </si>
  <si>
    <t>Aerodactyl ex</t>
  </si>
  <si>
    <t>Aggron ex</t>
  </si>
  <si>
    <t>Gardevoir ex</t>
  </si>
  <si>
    <t>Kabutops ex</t>
  </si>
  <si>
    <t>Raichu ex</t>
  </si>
  <si>
    <t>Typhlosion ex</t>
  </si>
  <si>
    <t>Wailord ex</t>
  </si>
  <si>
    <t>Absol</t>
  </si>
  <si>
    <t>Altaria</t>
  </si>
  <si>
    <t>Crawdaunt</t>
  </si>
  <si>
    <t>Flygon</t>
  </si>
  <si>
    <t>Grumpig</t>
  </si>
  <si>
    <t>Minun</t>
  </si>
  <si>
    <t>Plusle</t>
  </si>
  <si>
    <t>Roselia</t>
  </si>
  <si>
    <t>Salamence</t>
  </si>
  <si>
    <t>Shedinja</t>
  </si>
  <si>
    <t>Torkoal</t>
  </si>
  <si>
    <t>Ninjask</t>
  </si>
  <si>
    <t>Shelgon</t>
  </si>
  <si>
    <t>Vibrava</t>
  </si>
  <si>
    <t>Bagon</t>
  </si>
  <si>
    <t>Meditite</t>
  </si>
  <si>
    <t>Shuppet</t>
  </si>
  <si>
    <t>Snorunt</t>
  </si>
  <si>
    <t>Whiscash</t>
  </si>
  <si>
    <t>Barboach</t>
  </si>
  <si>
    <t>Corphish</t>
  </si>
  <si>
    <t>Nincada</t>
  </si>
  <si>
    <t>Spoink</t>
  </si>
  <si>
    <t>Swablu</t>
  </si>
  <si>
    <t>Buffer Piece</t>
  </si>
  <si>
    <t>Energy Recycle System</t>
  </si>
  <si>
    <t>High Pressure System</t>
  </si>
  <si>
    <t>Low Pressure System</t>
  </si>
  <si>
    <t>Mr. Briney's Compassion</t>
  </si>
  <si>
    <t>TV Reporter</t>
  </si>
  <si>
    <t>Ampharos ex</t>
  </si>
  <si>
    <t>Dragonite ex</t>
  </si>
  <si>
    <t>Golem ex</t>
  </si>
  <si>
    <t>Kingdra ex</t>
  </si>
  <si>
    <t>Latias ex</t>
  </si>
  <si>
    <t>Latios ex</t>
  </si>
  <si>
    <t>Magcargo ex</t>
  </si>
  <si>
    <t>Muk ex</t>
  </si>
  <si>
    <t>Rayquaza ex</t>
  </si>
  <si>
    <t>Team Aqua's Cacturne</t>
  </si>
  <si>
    <t>Grass/Darkness</t>
  </si>
  <si>
    <t>Team Aqua's Crawdaunt</t>
  </si>
  <si>
    <t>Water/Darkness</t>
  </si>
  <si>
    <t>Team Aqua's Kyogre</t>
  </si>
  <si>
    <t>Team Aqua's Manectric</t>
  </si>
  <si>
    <t>Lightning/Darkness</t>
  </si>
  <si>
    <t>Team Aqua's Sharpedo</t>
  </si>
  <si>
    <t>Team Aqua's Walrein</t>
  </si>
  <si>
    <t>Team Magma's Aggron</t>
  </si>
  <si>
    <t>Fighting/Darkness</t>
  </si>
  <si>
    <t>Team Magma's Claydol</t>
  </si>
  <si>
    <t>Psychic/Darkness</t>
  </si>
  <si>
    <t>Team Magma's Groudon</t>
  </si>
  <si>
    <t>Team Magma's Houndoom</t>
  </si>
  <si>
    <t>Fire/Darkness</t>
  </si>
  <si>
    <t>Team Magma's Rhydon</t>
  </si>
  <si>
    <t>Team Magma's Torkoal</t>
  </si>
  <si>
    <t>Team Aqua's Mightyena</t>
  </si>
  <si>
    <t>Team Aqua's Sealeo</t>
  </si>
  <si>
    <t>Team Aqua's Seviper</t>
  </si>
  <si>
    <t>Team Magma's Camerupt</t>
  </si>
  <si>
    <t>Team Magma's Lairon</t>
  </si>
  <si>
    <t>Team Magma's Mightyena</t>
  </si>
  <si>
    <t>Team Magma's Zangoose</t>
  </si>
  <si>
    <t>Team Aqua's Cacnea</t>
  </si>
  <si>
    <t>Team Aqua's Carvanha</t>
  </si>
  <si>
    <t>Team Aqua's Corphish</t>
  </si>
  <si>
    <t>Team Aqua's Electrike</t>
  </si>
  <si>
    <t>Team Aqua's Lanturn</t>
  </si>
  <si>
    <t>Team Magma's Baltoy</t>
  </si>
  <si>
    <t>Team Magma's Houndour</t>
  </si>
  <si>
    <t>Team Magma's Rhyhorn</t>
  </si>
  <si>
    <t>Team Aqua's Chinchou</t>
  </si>
  <si>
    <t>Team Aqua's Poochyena</t>
  </si>
  <si>
    <t>Team Aqua's Spheal</t>
  </si>
  <si>
    <t>Team Magma's Aron</t>
  </si>
  <si>
    <t>Team Magma's Numel</t>
  </si>
  <si>
    <t>Team Magma's Poochyena</t>
  </si>
  <si>
    <t>Team Aqua Schemer</t>
  </si>
  <si>
    <t>Team Magma Schemer</t>
  </si>
  <si>
    <t>Archie</t>
  </si>
  <si>
    <t>Maxie</t>
  </si>
  <si>
    <t>Team Aqua Ball</t>
  </si>
  <si>
    <t>Team Aqua Belt</t>
  </si>
  <si>
    <t>Team Aqua Conspirator</t>
  </si>
  <si>
    <t>Team Aqua Hideout</t>
  </si>
  <si>
    <t>Team Aqua Technical Machine 01</t>
  </si>
  <si>
    <t>Team Magma Ball</t>
  </si>
  <si>
    <t>Team Magma Belt</t>
  </si>
  <si>
    <t>Team Magma Conspirator</t>
  </si>
  <si>
    <t>Team Magma Hideout</t>
  </si>
  <si>
    <t>Team Magma Technical Machine 01</t>
  </si>
  <si>
    <t>Aqua Energy</t>
  </si>
  <si>
    <t>Magma Energy</t>
  </si>
  <si>
    <t>Double Rainbow Energy</t>
  </si>
  <si>
    <t>Blaziken ex</t>
  </si>
  <si>
    <t>Cradily ex</t>
  </si>
  <si>
    <t>Entei ex</t>
  </si>
  <si>
    <t>Raikou ex</t>
  </si>
  <si>
    <t>Sceptile ex</t>
  </si>
  <si>
    <t>Suicune ex</t>
  </si>
  <si>
    <t>Swampert ex</t>
  </si>
  <si>
    <t>Jirachi</t>
  </si>
  <si>
    <t>Banette</t>
  </si>
  <si>
    <t>Claydol</t>
  </si>
  <si>
    <t>Dark Celebi</t>
  </si>
  <si>
    <t>Darkness Grass</t>
  </si>
  <si>
    <t>Exploud</t>
  </si>
  <si>
    <t>Medicham</t>
  </si>
  <si>
    <t>Metagross</t>
  </si>
  <si>
    <t>Metal Psychic</t>
  </si>
  <si>
    <t>Milotic</t>
  </si>
  <si>
    <t>Walrein</t>
  </si>
  <si>
    <t>Chimecho</t>
  </si>
  <si>
    <t>Gorebyss</t>
  </si>
  <si>
    <t>Huntail</t>
  </si>
  <si>
    <t>Masquerain</t>
  </si>
  <si>
    <t>Metang</t>
  </si>
  <si>
    <t>Rain Castform</t>
  </si>
  <si>
    <t>Relicanth</t>
  </si>
  <si>
    <t>Snow-cloud Castform</t>
  </si>
  <si>
    <t>Sunny Castform</t>
  </si>
  <si>
    <t>Tropius</t>
  </si>
  <si>
    <t>Beldum</t>
  </si>
  <si>
    <t>Castform</t>
  </si>
  <si>
    <t>Glalie</t>
  </si>
  <si>
    <t>Loudred</t>
  </si>
  <si>
    <t>Luvdisc</t>
  </si>
  <si>
    <t>Sealeo</t>
  </si>
  <si>
    <t>Spinda</t>
  </si>
  <si>
    <t>Swalot</t>
  </si>
  <si>
    <t>Clamperl</t>
  </si>
  <si>
    <t>Feebas</t>
  </si>
  <si>
    <t>Gulpin</t>
  </si>
  <si>
    <t>Spheal</t>
  </si>
  <si>
    <t>Surskit</t>
  </si>
  <si>
    <t>Whismur</t>
  </si>
  <si>
    <t>Ancient Technical Machine [Ice]</t>
  </si>
  <si>
    <t>Ancient Technical Machine [Rock]</t>
  </si>
  <si>
    <t>Ancient Technical Machine [Steel]</t>
  </si>
  <si>
    <t>Ancient Tomb</t>
  </si>
  <si>
    <t>Desert Ruins</t>
  </si>
  <si>
    <t>Island Cave</t>
  </si>
  <si>
    <t>Life Herb</t>
  </si>
  <si>
    <t>Magnetic Storm</t>
  </si>
  <si>
    <t>Steven's Advice</t>
  </si>
  <si>
    <t>Groudon ex</t>
  </si>
  <si>
    <t>Kyogre ex</t>
  </si>
  <si>
    <t>Metagross ex</t>
  </si>
  <si>
    <t>Ninetales ex</t>
  </si>
  <si>
    <t>Regice ex</t>
  </si>
  <si>
    <t>Regirock ex</t>
  </si>
  <si>
    <t>Registeel ex</t>
  </si>
  <si>
    <t>Vileplume ex</t>
  </si>
  <si>
    <t>Wigglytuff ex</t>
  </si>
  <si>
    <t>Groudon</t>
  </si>
  <si>
    <t>Celio's Network</t>
  </si>
  <si>
    <t>Great Ball</t>
  </si>
  <si>
    <t>Mt. Moon</t>
  </si>
  <si>
    <t>PokéDex HANDY 909</t>
  </si>
  <si>
    <t>VS Seeker</t>
  </si>
  <si>
    <t>Blastoise ex</t>
  </si>
  <si>
    <t>Charizard ex</t>
  </si>
  <si>
    <t>Clefable ex</t>
  </si>
  <si>
    <t>Electrode ex</t>
  </si>
  <si>
    <t>Gengar ex</t>
  </si>
  <si>
    <t>Gyarados ex</t>
  </si>
  <si>
    <t>Mr. Mime ex</t>
  </si>
  <si>
    <t>Venusaur ex</t>
  </si>
  <si>
    <t>Articuno ex</t>
  </si>
  <si>
    <t>Moltres ex</t>
  </si>
  <si>
    <t>Zapdos ex</t>
  </si>
  <si>
    <t>Dark Marowak</t>
  </si>
  <si>
    <t>Dark Steelix</t>
  </si>
  <si>
    <t>Darkness/Metal</t>
  </si>
  <si>
    <t>Dark Sandslash</t>
  </si>
  <si>
    <t>Rocket's Meowth</t>
  </si>
  <si>
    <t>Rocket's Wobbuffet</t>
  </si>
  <si>
    <t>Pokémon Retriever</t>
  </si>
  <si>
    <t>Pow! Hand Extension</t>
  </si>
  <si>
    <t>Rocket's Admin.</t>
  </si>
  <si>
    <t>Rocket's Mission</t>
  </si>
  <si>
    <t>Rocket's Poké Ball</t>
  </si>
  <si>
    <t>Rocket's Tricky Gym</t>
  </si>
  <si>
    <t>Surprise! Time Machine</t>
  </si>
  <si>
    <t>Swoop! Teleporter</t>
  </si>
  <si>
    <t>Venture Bomb</t>
  </si>
  <si>
    <t>Dark Metal Energy</t>
  </si>
  <si>
    <t>R Energy</t>
  </si>
  <si>
    <t>Rocket's Articuno ex</t>
  </si>
  <si>
    <t>Rocket's Entei ex</t>
  </si>
  <si>
    <t>Rocket's Hitmonchan ex</t>
  </si>
  <si>
    <t>Rocket's Mewtwo ex</t>
  </si>
  <si>
    <t>Rocket's Moltres ex</t>
  </si>
  <si>
    <t>Rocket's Scizor ex</t>
  </si>
  <si>
    <t>Rocket's Scyther ex</t>
  </si>
  <si>
    <t>Rocket's Sneasel ex</t>
  </si>
  <si>
    <t>Rocket's Snorlax ex</t>
  </si>
  <si>
    <t>Rocket's Suicune ex</t>
  </si>
  <si>
    <t>Rocket's Zapdos ex</t>
  </si>
  <si>
    <t>Mudkip ☆</t>
  </si>
  <si>
    <t>Torchic ☆</t>
  </si>
  <si>
    <t>Treecko ☆</t>
  </si>
  <si>
    <t>Deoxys (Normal)</t>
  </si>
  <si>
    <t>Deoxys (Attack)</t>
  </si>
  <si>
    <t>Deoxys (Defense)</t>
  </si>
  <si>
    <t>Rayquaza</t>
  </si>
  <si>
    <t>Meteor Falls</t>
  </si>
  <si>
    <t>Professor Cozmo's Discovery</t>
  </si>
  <si>
    <t>Space Center</t>
  </si>
  <si>
    <t>Heal Energy</t>
  </si>
  <si>
    <t>Scramble Energy</t>
  </si>
  <si>
    <t>Crobat ex</t>
  </si>
  <si>
    <t>Deoxys ex (Normal)</t>
  </si>
  <si>
    <t>Deoxys ex (Attack)</t>
  </si>
  <si>
    <t>Deoxys ex (Defense)</t>
  </si>
  <si>
    <t>Hariyama ex</t>
  </si>
  <si>
    <t>Manectric ex</t>
  </si>
  <si>
    <t>Salamence ex</t>
  </si>
  <si>
    <t>Sharpedo ex</t>
  </si>
  <si>
    <t>Latias ☆</t>
  </si>
  <si>
    <t>Latios ☆</t>
  </si>
  <si>
    <t>Rayquaza ☆</t>
  </si>
  <si>
    <t>Rocket's Raikou ex</t>
  </si>
  <si>
    <t>Deoxys (Speed)</t>
  </si>
  <si>
    <t>Kyogre</t>
  </si>
  <si>
    <t>Battle Frontier</t>
  </si>
  <si>
    <t>Mr. Stone's Project</t>
  </si>
  <si>
    <t>PokéNav</t>
  </si>
  <si>
    <t>Scott</t>
  </si>
  <si>
    <t>Altaria ex</t>
  </si>
  <si>
    <t>Cacturne ex</t>
  </si>
  <si>
    <t>Camerupt ex</t>
  </si>
  <si>
    <t>Deoxys ex (Speed)</t>
  </si>
  <si>
    <t>Dusclops ex</t>
  </si>
  <si>
    <t>Medicham ex</t>
  </si>
  <si>
    <t>Milotic ex</t>
  </si>
  <si>
    <t>Curse Powder</t>
  </si>
  <si>
    <t>Energy Root</t>
  </si>
  <si>
    <t>Fluffy Berry</t>
  </si>
  <si>
    <t>Mary's Request</t>
  </si>
  <si>
    <t>Protective Orb</t>
  </si>
  <si>
    <t>Sitrus Berry</t>
  </si>
  <si>
    <t>Solid Rage</t>
  </si>
  <si>
    <t>Blissey ex</t>
  </si>
  <si>
    <t>Espeon ex</t>
  </si>
  <si>
    <t>Feraligatr ex</t>
  </si>
  <si>
    <t>Ho-Oh ex</t>
  </si>
  <si>
    <t>Lugia ex</t>
  </si>
  <si>
    <t>Meganium ex</t>
  </si>
  <si>
    <t>Politoed ex</t>
  </si>
  <si>
    <t>Scizor ex</t>
  </si>
  <si>
    <t>Steelix ex</t>
  </si>
  <si>
    <t>Tyranitar ex</t>
  </si>
  <si>
    <t>Umbreon ex</t>
  </si>
  <si>
    <t>Entei ☆</t>
  </si>
  <si>
    <t>Raikou ☆</t>
  </si>
  <si>
    <t>Suicune ☆</t>
  </si>
  <si>
    <t>Rocket's Persian ex</t>
  </si>
  <si>
    <t>Celebi ex</t>
  </si>
  <si>
    <t>Unown</t>
  </si>
  <si>
    <t>A</t>
  </si>
  <si>
    <t>B</t>
  </si>
  <si>
    <t>C</t>
  </si>
  <si>
    <t>D</t>
  </si>
  <si>
    <t>E</t>
  </si>
  <si>
    <t>F</t>
  </si>
  <si>
    <t>G</t>
  </si>
  <si>
    <t>H</t>
  </si>
  <si>
    <t>Item</t>
  </si>
  <si>
    <t>J</t>
  </si>
  <si>
    <t>K</t>
  </si>
  <si>
    <t>L</t>
  </si>
  <si>
    <t>M</t>
  </si>
  <si>
    <t>N</t>
  </si>
  <si>
    <t>O</t>
  </si>
  <si>
    <t>P</t>
  </si>
  <si>
    <t>Q</t>
  </si>
  <si>
    <t>R</t>
  </si>
  <si>
    <t>S</t>
  </si>
  <si>
    <t>T</t>
  </si>
  <si>
    <t>U</t>
  </si>
  <si>
    <t>V</t>
  </si>
  <si>
    <t>W</t>
  </si>
  <si>
    <t>X</t>
  </si>
  <si>
    <t>Y</t>
  </si>
  <si>
    <t>Z</t>
  </si>
  <si>
    <t>?</t>
  </si>
  <si>
    <t>!</t>
  </si>
  <si>
    <t>Beedrill (Delta Species)</t>
  </si>
  <si>
    <t>Grass/Metal</t>
  </si>
  <si>
    <t>Crobat (Delta Species)</t>
  </si>
  <si>
    <t>Dragonite (Delta Species)</t>
  </si>
  <si>
    <t>Lightning/Metal</t>
  </si>
  <si>
    <t>Espeon (Delta Species)</t>
  </si>
  <si>
    <t>Psychic/Metal</t>
  </si>
  <si>
    <t>Flareon (Delta Species)</t>
  </si>
  <si>
    <t>Fire/Metal</t>
  </si>
  <si>
    <t>Gardevoir (Delta Species)</t>
  </si>
  <si>
    <t>Jolteon (Delta Species)</t>
  </si>
  <si>
    <t>Latias (Delta Species)</t>
  </si>
  <si>
    <t>Latios (Delta Species)</t>
  </si>
  <si>
    <t>Marowak (Delta Species)</t>
  </si>
  <si>
    <t>Fighting/Metal</t>
  </si>
  <si>
    <t>Metagross (Delta Species)</t>
  </si>
  <si>
    <t>Mewtwo (Delta Species)</t>
  </si>
  <si>
    <t>Rayquaza (Delta Species)</t>
  </si>
  <si>
    <t>Salamence (Delta Species)</t>
  </si>
  <si>
    <t>Starmie (Delta Species)</t>
  </si>
  <si>
    <t>Water/Metal</t>
  </si>
  <si>
    <t>Tyranitar (Delta Species)</t>
  </si>
  <si>
    <t>Umbreon (Delta Species)</t>
  </si>
  <si>
    <t>Vaporeon (Delta Species)</t>
  </si>
  <si>
    <t>Azumarill (Delta Species)</t>
  </si>
  <si>
    <t>Holon's Electrode</t>
  </si>
  <si>
    <t>Holon's Magneton</t>
  </si>
  <si>
    <t>Mightyena (Delta Species)</t>
  </si>
  <si>
    <t>Sandslash (Delta Species)</t>
  </si>
  <si>
    <t>Dragonair (Delta Species)</t>
  </si>
  <si>
    <t>Metang (Delta Species)</t>
  </si>
  <si>
    <t>Pupitar (Delta Species)</t>
  </si>
  <si>
    <t>Shelgon (Delta Species)</t>
  </si>
  <si>
    <t>Bagon (Delta Species)</t>
  </si>
  <si>
    <t>Beldum (Delta Species)</t>
  </si>
  <si>
    <t>Dratini (Delta Species)</t>
  </si>
  <si>
    <t>Eevee (Delta Species)</t>
  </si>
  <si>
    <t>Holon's Magnemite</t>
  </si>
  <si>
    <t>Holon's Voltorb</t>
  </si>
  <si>
    <t>Larvitar (Delta Species)</t>
  </si>
  <si>
    <t>Holon Farmer</t>
  </si>
  <si>
    <t>Holon Lass</t>
  </si>
  <si>
    <t>Holon Mentor</t>
  </si>
  <si>
    <t>Holon Research Tower</t>
  </si>
  <si>
    <t>Holon Researcher</t>
  </si>
  <si>
    <t>Holon Ruins</t>
  </si>
  <si>
    <t>Holon Scientist</t>
  </si>
  <si>
    <t>Holon Transceiver</t>
  </si>
  <si>
    <t>Holon Energy FF</t>
  </si>
  <si>
    <t>Holon Energy GL</t>
  </si>
  <si>
    <t>Holon Energy WP</t>
  </si>
  <si>
    <t>Flareon ex</t>
  </si>
  <si>
    <t>Jolteon ex</t>
  </si>
  <si>
    <t>Vaporeon ex</t>
  </si>
  <si>
    <t>Groudon ☆</t>
  </si>
  <si>
    <t>Kyogre ☆</t>
  </si>
  <si>
    <t>Metagross ☆</t>
  </si>
  <si>
    <t>Cursed Stone</t>
  </si>
  <si>
    <t>Fieldworker</t>
  </si>
  <si>
    <t>Full Flame</t>
  </si>
  <si>
    <t>Giant Stump</t>
  </si>
  <si>
    <t>Power Tree</t>
  </si>
  <si>
    <t>Strange Cave</t>
  </si>
  <si>
    <t>React Energy</t>
  </si>
  <si>
    <t>Arcanine ex</t>
  </si>
  <si>
    <t>Armaldo ex</t>
  </si>
  <si>
    <t>Banette ex</t>
  </si>
  <si>
    <t>Dustox ex</t>
  </si>
  <si>
    <t>Flygon ex</t>
  </si>
  <si>
    <t>Mew ex</t>
  </si>
  <si>
    <t>Walrein ex</t>
  </si>
  <si>
    <t>Regice ☆</t>
  </si>
  <si>
    <t>Regirock ☆</t>
  </si>
  <si>
    <t>Registeel ☆</t>
  </si>
  <si>
    <t>Pikachu (Delta Species)</t>
  </si>
  <si>
    <t>Armaldo (Delta Species)</t>
  </si>
  <si>
    <t>Cradily (Delta Species)</t>
  </si>
  <si>
    <t>Deoxys (Attack)(Delta Species)</t>
  </si>
  <si>
    <t>Deoxys (Defense)(Delta Species)</t>
  </si>
  <si>
    <t>Deoxys (Normal)(Delta Species)</t>
  </si>
  <si>
    <t>Deoxys (Speed)(Delta Species)</t>
  </si>
  <si>
    <t>Flygon (Delta Species)</t>
  </si>
  <si>
    <t>Gyarados (Delta Species)</t>
  </si>
  <si>
    <t>Kabutops (Delta Species)</t>
  </si>
  <si>
    <t>Kingdra (Delta Species)</t>
  </si>
  <si>
    <t>Omastar (Delta Species)</t>
  </si>
  <si>
    <t>Pidgeot (Delta Species)</t>
  </si>
  <si>
    <t>Raichu (Delta Species)</t>
  </si>
  <si>
    <t>Vileplume (Delta Species)</t>
  </si>
  <si>
    <t>Bellossom (Delta Species)</t>
  </si>
  <si>
    <t>Regice</t>
  </si>
  <si>
    <t>Regirock</t>
  </si>
  <si>
    <t>Registeel</t>
  </si>
  <si>
    <t>Aerodactyl (Delta Species)</t>
  </si>
  <si>
    <t>Chimecho (Delta Species)</t>
  </si>
  <si>
    <t>Exeggutor (Delta Species)</t>
  </si>
  <si>
    <t>Gloom (Delta Species)</t>
  </si>
  <si>
    <t>Golduck (Delta Species)</t>
  </si>
  <si>
    <t>Holon's Castform</t>
  </si>
  <si>
    <t>Persian (Delta Species)</t>
  </si>
  <si>
    <t>Pidgeotto (Delta Species)</t>
  </si>
  <si>
    <t>Primeape (Delta Species)</t>
  </si>
  <si>
    <t>Seadra (Delta Species)</t>
  </si>
  <si>
    <t>Sharpedo (Delta Species)</t>
  </si>
  <si>
    <t>Vibrava (Delta Species)</t>
  </si>
  <si>
    <t>Anorith (Delta Species)</t>
  </si>
  <si>
    <t>Carvanha (Delta Species)</t>
  </si>
  <si>
    <t>Exeggcute (Delta Species)</t>
  </si>
  <si>
    <t>Horsea (Delta Species)</t>
  </si>
  <si>
    <t>Kabuto (Delta Species)</t>
  </si>
  <si>
    <t>Lileep (Delta Species)</t>
  </si>
  <si>
    <t>Magikarp (Delta Species)</t>
  </si>
  <si>
    <t>Mankey (Delta Species)</t>
  </si>
  <si>
    <t>Meowth (Delta Species)</t>
  </si>
  <si>
    <t>Oddish (Delta Species)</t>
  </si>
  <si>
    <t>Omanyte (Delta Species)</t>
  </si>
  <si>
    <t>Pichu (Delta Species)</t>
  </si>
  <si>
    <t>Pidgey (Delta Species)</t>
  </si>
  <si>
    <t>Psyduck (Delta Species)</t>
  </si>
  <si>
    <t>Trapinch (Delta Species)</t>
  </si>
  <si>
    <t>Holon Adventurer</t>
  </si>
  <si>
    <t>Holon Fossil</t>
  </si>
  <si>
    <t>Holon Lake</t>
  </si>
  <si>
    <t>Delta Species Rainbow Energy</t>
  </si>
  <si>
    <t>Crawdaunt ex</t>
  </si>
  <si>
    <t>Mightyena ex</t>
  </si>
  <si>
    <t>Gyarados ☆ (Delta Species)</t>
  </si>
  <si>
    <t>Mewtwo ☆</t>
  </si>
  <si>
    <t>Pikachu ☆</t>
  </si>
  <si>
    <t>Blastoise (Delta Species)</t>
  </si>
  <si>
    <t>Charizard (Delta Species)</t>
  </si>
  <si>
    <t>Ludicolo (Delta Species)</t>
  </si>
  <si>
    <t>Cacturne (Delta Species)</t>
  </si>
  <si>
    <t>Fearow (Delta Species)</t>
  </si>
  <si>
    <t>Grovyle (Delta Species)</t>
  </si>
  <si>
    <t>Kingler (Delta Species)</t>
  </si>
  <si>
    <t>Pelipper (Delta Species)</t>
  </si>
  <si>
    <t>Charmeleon (Delta Species)</t>
  </si>
  <si>
    <t>Charmander (Delta Species)</t>
  </si>
  <si>
    <t>Treecko (Delta Species)</t>
  </si>
  <si>
    <t>Castaway</t>
  </si>
  <si>
    <t>Cessation Crystal</t>
  </si>
  <si>
    <t>Crystal Beach</t>
  </si>
  <si>
    <t>Holon Circle</t>
  </si>
  <si>
    <t>Mysterious Shard</t>
  </si>
  <si>
    <t>Windstorm</t>
  </si>
  <si>
    <t>Delcatty ex</t>
  </si>
  <si>
    <t>Exploud ex</t>
  </si>
  <si>
    <t>Jirachi ex</t>
  </si>
  <si>
    <t>Sceptile ex (Delta Species)</t>
  </si>
  <si>
    <t>Shiftry ex</t>
  </si>
  <si>
    <t>Alakazam ☆</t>
  </si>
  <si>
    <t>Celebi ☆</t>
  </si>
  <si>
    <t>Ampharos (Delta Species)</t>
  </si>
  <si>
    <t>Feraligatr (Delta Species)</t>
  </si>
  <si>
    <t>Heracross (Delta Species)</t>
  </si>
  <si>
    <t>Meganium (Delta Species)</t>
  </si>
  <si>
    <t>Milotic (Delta Species)</t>
  </si>
  <si>
    <t>Nidoking (Delta Species)</t>
  </si>
  <si>
    <t>Nidoqueen (Delta Species)</t>
  </si>
  <si>
    <t>Ninetales (Delta Species)</t>
  </si>
  <si>
    <t>Pinsir (Delta Species)</t>
  </si>
  <si>
    <t>Snorlax (Delta Species)</t>
  </si>
  <si>
    <t>Togetic (Delta Species)</t>
  </si>
  <si>
    <t>Typhlosion (Delta Species)</t>
  </si>
  <si>
    <t>Arbok (Delta Species)</t>
  </si>
  <si>
    <t>Cloyster (Delta Species)</t>
  </si>
  <si>
    <t>Dewgong (Delta Species)</t>
  </si>
  <si>
    <t>Gligar (Delta Species)</t>
  </si>
  <si>
    <t>Jynx (Delta Species)</t>
  </si>
  <si>
    <t>Ledian (Delta Species)</t>
  </si>
  <si>
    <t>Lickitung (Delta Species)</t>
  </si>
  <si>
    <t>Mantine (Delta Species)</t>
  </si>
  <si>
    <t>Quagsire (Delta Species)</t>
  </si>
  <si>
    <t>Tropius (Delta Species)</t>
  </si>
  <si>
    <t>Xatu (Delta Species)</t>
  </si>
  <si>
    <t>Bayleef (Delta Species)</t>
  </si>
  <si>
    <t>Croconaw (Delta Species)</t>
  </si>
  <si>
    <t>Electabuzz (Delta Species)</t>
  </si>
  <si>
    <t>Flaaffy (Delta Species)</t>
  </si>
  <si>
    <t>Kirlia (Delta Species)</t>
  </si>
  <si>
    <t>Nidorina (Delta Species)</t>
  </si>
  <si>
    <t>Nidorino (Delta Species)</t>
  </si>
  <si>
    <t>Quilava (Delta Species)</t>
  </si>
  <si>
    <t>Smeargle (Delta Species)</t>
  </si>
  <si>
    <t>Swellow (Delta Species)</t>
  </si>
  <si>
    <t>Togepi (Delta Species)</t>
  </si>
  <si>
    <t>Chikorita (Delta Species)</t>
  </si>
  <si>
    <t>Cyndaquil (Delta Species)</t>
  </si>
  <si>
    <t>Ekans (Delta Species)</t>
  </si>
  <si>
    <t>Elekid (Delta Species)</t>
  </si>
  <si>
    <t>Feebas (Delta Species)</t>
  </si>
  <si>
    <t>Ledyba (Delta Species)</t>
  </si>
  <si>
    <t>Mareep (Delta Species)</t>
  </si>
  <si>
    <t>Natu (Delta Species)</t>
  </si>
  <si>
    <t>Nidoran F (Delta Species)</t>
  </si>
  <si>
    <t>Nidoran M (Delta Species)</t>
  </si>
  <si>
    <t>Ralts (Delta Species)</t>
  </si>
  <si>
    <t>Seel (Delta Species)</t>
  </si>
  <si>
    <t>Shellder (Delta Species)</t>
  </si>
  <si>
    <t>Smoochum (Delta Species)</t>
  </si>
  <si>
    <t>Swablu (Delta Species)</t>
  </si>
  <si>
    <t>Taillow (Delta Species)</t>
  </si>
  <si>
    <t>Totodile (Delta Species)</t>
  </si>
  <si>
    <t>Vulpix (Delta Species)</t>
  </si>
  <si>
    <t>Wooper (Delta Species)</t>
  </si>
  <si>
    <t>Holon Legacy</t>
  </si>
  <si>
    <t>Island Hermit</t>
  </si>
  <si>
    <t>Altaria ex (Delta Species)</t>
  </si>
  <si>
    <t>Dragonite ex (Delta Species)</t>
  </si>
  <si>
    <t>Flygon ex (Delta Species)</t>
  </si>
  <si>
    <t>Gardevoir ex (Delta Species)</t>
  </si>
  <si>
    <t>Kingdra ex (Delta Species)</t>
  </si>
  <si>
    <t>Latias ex (Delta Species)</t>
  </si>
  <si>
    <t>Latios ex (Delta Species)</t>
  </si>
  <si>
    <t>Rayquaza ex (Delta Species)</t>
  </si>
  <si>
    <t>Salamence ex (Delta Species)</t>
  </si>
  <si>
    <t>Tyranitar ex (Delta Species)</t>
  </si>
  <si>
    <t>Charizard ☆ (Delta Species)</t>
  </si>
  <si>
    <t>Mew ☆ (Delta Species)</t>
  </si>
  <si>
    <t>Drake's Stadium</t>
  </si>
  <si>
    <t>Glacia's Stadium</t>
  </si>
  <si>
    <t>Phoebe's Stadium</t>
  </si>
  <si>
    <t>Sidney's Stadium</t>
  </si>
  <si>
    <t>Absol ex</t>
  </si>
  <si>
    <t>Claydol ex</t>
  </si>
  <si>
    <t>Skarmory ex</t>
  </si>
  <si>
    <t>Flareon ☆</t>
  </si>
  <si>
    <t>Jolteon ☆</t>
  </si>
  <si>
    <t>Vaporeon ☆</t>
  </si>
  <si>
    <t>Dialga</t>
  </si>
  <si>
    <t>Dusknoir</t>
  </si>
  <si>
    <t>Electivire</t>
  </si>
  <si>
    <t>Empoleon</t>
  </si>
  <si>
    <t>Infernape</t>
  </si>
  <si>
    <t>Lucario</t>
  </si>
  <si>
    <t>Luxray</t>
  </si>
  <si>
    <t>Magnezone</t>
  </si>
  <si>
    <t>Manaphy</t>
  </si>
  <si>
    <t>Mismagius</t>
  </si>
  <si>
    <t>Palkia</t>
  </si>
  <si>
    <t>Rhyperior</t>
  </si>
  <si>
    <t>Roserade</t>
  </si>
  <si>
    <t>Skuntank</t>
  </si>
  <si>
    <t>Staraptor</t>
  </si>
  <si>
    <t>Torterra</t>
  </si>
  <si>
    <t>Bibarel</t>
  </si>
  <si>
    <t>Carnivine</t>
  </si>
  <si>
    <t>Drapion</t>
  </si>
  <si>
    <t>Drifblim</t>
  </si>
  <si>
    <t>Floatzel</t>
  </si>
  <si>
    <t>Hippowdon</t>
  </si>
  <si>
    <t>Lopunny</t>
  </si>
  <si>
    <t>Munchlax</t>
  </si>
  <si>
    <t>Pachirisu</t>
  </si>
  <si>
    <t>Purugly</t>
  </si>
  <si>
    <t>Vespiquen</t>
  </si>
  <si>
    <t>Weavile</t>
  </si>
  <si>
    <t>Budew</t>
  </si>
  <si>
    <t>Cherrim</t>
  </si>
  <si>
    <t>Drifloon</t>
  </si>
  <si>
    <t>Grotle</t>
  </si>
  <si>
    <t>Hippopotas</t>
  </si>
  <si>
    <t>Luxio</t>
  </si>
  <si>
    <t>Mantyke</t>
  </si>
  <si>
    <t>Monferno</t>
  </si>
  <si>
    <t>Prinplup</t>
  </si>
  <si>
    <t>Riolu</t>
  </si>
  <si>
    <t>Staravia</t>
  </si>
  <si>
    <t>Bidoof</t>
  </si>
  <si>
    <t>Bonsly</t>
  </si>
  <si>
    <t>Buizel</t>
  </si>
  <si>
    <t>Buneary</t>
  </si>
  <si>
    <t>Chatot</t>
  </si>
  <si>
    <t>Cherubi</t>
  </si>
  <si>
    <t>Chimchar</t>
  </si>
  <si>
    <t>Combee</t>
  </si>
  <si>
    <t>Glameow</t>
  </si>
  <si>
    <t>Mime Jr.</t>
  </si>
  <si>
    <t>Piplup</t>
  </si>
  <si>
    <t>Shinx</t>
  </si>
  <si>
    <t>Skorupi</t>
  </si>
  <si>
    <t>Starly</t>
  </si>
  <si>
    <t>Stunky</t>
  </si>
  <si>
    <t>Turtwig</t>
  </si>
  <si>
    <t>Night Pokémon Center</t>
  </si>
  <si>
    <t>Pokédex HANDY910is</t>
  </si>
  <si>
    <t>Professor Rowan</t>
  </si>
  <si>
    <t>Rival</t>
  </si>
  <si>
    <t>Speed Stadium</t>
  </si>
  <si>
    <t>Empoleon Lv.X</t>
  </si>
  <si>
    <t>Level Up</t>
  </si>
  <si>
    <t>Infernape Lv.X</t>
  </si>
  <si>
    <t>Torterra Lv.X</t>
  </si>
  <si>
    <t>Ambipom</t>
  </si>
  <si>
    <t>Azelf</t>
  </si>
  <si>
    <t>Bronzong</t>
  </si>
  <si>
    <t>Garchomp</t>
  </si>
  <si>
    <t>Honchkrow</t>
  </si>
  <si>
    <t>Lumineon</t>
  </si>
  <si>
    <t>Magmortar</t>
  </si>
  <si>
    <t>Mesprit</t>
  </si>
  <si>
    <t>Uxie</t>
  </si>
  <si>
    <t>Abomasnow</t>
  </si>
  <si>
    <t>Bastiodon</t>
  </si>
  <si>
    <t>Kricketune</t>
  </si>
  <si>
    <t>Rampardos</t>
  </si>
  <si>
    <t>Toxicroak</t>
  </si>
  <si>
    <t>Chingling</t>
  </si>
  <si>
    <t>Cranidos</t>
  </si>
  <si>
    <t>Gabite</t>
  </si>
  <si>
    <t>Happiny</t>
  </si>
  <si>
    <t>Shieldon</t>
  </si>
  <si>
    <t>Bronzor</t>
  </si>
  <si>
    <t>Croagunk</t>
  </si>
  <si>
    <t>Finneon</t>
  </si>
  <si>
    <t>Gible</t>
  </si>
  <si>
    <t>Kricketot</t>
  </si>
  <si>
    <t>Snover</t>
  </si>
  <si>
    <t>Bebe's Search</t>
  </si>
  <si>
    <t>Dusk Ball</t>
  </si>
  <si>
    <t>Fossil Excavator</t>
  </si>
  <si>
    <t>Lake Boundary</t>
  </si>
  <si>
    <t>Night Maintenance</t>
  </si>
  <si>
    <t>Quick Ball</t>
  </si>
  <si>
    <t>Team Galactic's Wager</t>
  </si>
  <si>
    <t>Armor Fossil</t>
  </si>
  <si>
    <t>Skull Fossil</t>
  </si>
  <si>
    <t>Electivire Lv.X</t>
  </si>
  <si>
    <t>Lucario Lv.X</t>
  </si>
  <si>
    <t>Magmortar Lv.X</t>
  </si>
  <si>
    <t>Time Space Distortion</t>
  </si>
  <si>
    <t>Gallade</t>
  </si>
  <si>
    <t>Gastrodon East Sea</t>
  </si>
  <si>
    <t>Gastrodon West Sea</t>
  </si>
  <si>
    <t>Lickilicky</t>
  </si>
  <si>
    <t>Mothim</t>
  </si>
  <si>
    <t>Wormadam Plant Cloak</t>
  </si>
  <si>
    <t>Wormadam Sandy Cloak</t>
  </si>
  <si>
    <t>Wormadam Trash Cloak</t>
  </si>
  <si>
    <t>Burmy Plant Cloak</t>
  </si>
  <si>
    <t>Burmy Sandy Cloak</t>
  </si>
  <si>
    <t>Burmy Trash Cloak</t>
  </si>
  <si>
    <t>Shellos East Sea</t>
  </si>
  <si>
    <t>Shellos West Sea</t>
  </si>
  <si>
    <t>Professor Oak's Visit</t>
  </si>
  <si>
    <t>Roseanne's Research</t>
  </si>
  <si>
    <t>Team Galactic's Mars</t>
  </si>
  <si>
    <t>Gardevoir Lv.X</t>
  </si>
  <si>
    <t>Honchkrow Lv.X</t>
  </si>
  <si>
    <t>Cresselia</t>
  </si>
  <si>
    <t>Darkrai</t>
  </si>
  <si>
    <t>Porygon-Z</t>
  </si>
  <si>
    <t>Rotom</t>
  </si>
  <si>
    <t>Tangrowth</t>
  </si>
  <si>
    <t>Togekiss</t>
  </si>
  <si>
    <t>Latias</t>
  </si>
  <si>
    <t>Latios</t>
  </si>
  <si>
    <t>Amulet Coin</t>
  </si>
  <si>
    <t>Felicity's Drawing</t>
  </si>
  <si>
    <t>Leftovers</t>
  </si>
  <si>
    <t>Moonlight Stadium</t>
  </si>
  <si>
    <t>Premier Ball</t>
  </si>
  <si>
    <t>Cresselia Lv.X</t>
  </si>
  <si>
    <t>Darkrai Lv.X</t>
  </si>
  <si>
    <t>Dialga Lv.X</t>
  </si>
  <si>
    <t>Palkia Lv.X</t>
  </si>
  <si>
    <t>Glaceon</t>
  </si>
  <si>
    <t>Leafeon</t>
  </si>
  <si>
    <t>Phione</t>
  </si>
  <si>
    <t>Dawn Stadium</t>
  </si>
  <si>
    <t>Mom's Kindness</t>
  </si>
  <si>
    <t>Old Amber</t>
  </si>
  <si>
    <t>Dome Fossil</t>
  </si>
  <si>
    <t>Helix Fossil</t>
  </si>
  <si>
    <t>Call Energy</t>
  </si>
  <si>
    <t>Health Energy</t>
  </si>
  <si>
    <t>Recover Energy</t>
  </si>
  <si>
    <t>Garchomp Lv.X</t>
  </si>
  <si>
    <t>Glaceon Lv.X</t>
  </si>
  <si>
    <t>Leafeon Lv.X</t>
  </si>
  <si>
    <t>Porygon-Z Lv.X</t>
  </si>
  <si>
    <t>Deoxys Normal Forme</t>
  </si>
  <si>
    <t>Froslass</t>
  </si>
  <si>
    <t>Giratina</t>
  </si>
  <si>
    <t>Gliscor</t>
  </si>
  <si>
    <t>Heatran</t>
  </si>
  <si>
    <t>Mamoswine</t>
  </si>
  <si>
    <t>Probopass</t>
  </si>
  <si>
    <t>Regigigas</t>
  </si>
  <si>
    <t>Spiritomb</t>
  </si>
  <si>
    <t>Yanmega</t>
  </si>
  <si>
    <t>Deoxys Attack Forme</t>
  </si>
  <si>
    <t>Deoxys Defense Forme</t>
  </si>
  <si>
    <t>Deoxys Speed Forme</t>
  </si>
  <si>
    <t>Unown [!]</t>
  </si>
  <si>
    <t>Castform Rain Form</t>
  </si>
  <si>
    <t>Castform Snow-Cloud Form</t>
  </si>
  <si>
    <t>Castform Sunny Form</t>
  </si>
  <si>
    <t>Unown [J]</t>
  </si>
  <si>
    <t>Unown [R]</t>
  </si>
  <si>
    <t>Unown [?]</t>
  </si>
  <si>
    <t>Bubble Coat</t>
  </si>
  <si>
    <t>Buck's Training</t>
  </si>
  <si>
    <t>Cynthia's Feelings</t>
  </si>
  <si>
    <t>Energy Pickup</t>
  </si>
  <si>
    <t>Poké Radar</t>
  </si>
  <si>
    <t>Snowpoint Temple</t>
  </si>
  <si>
    <t>Stark Mountain</t>
  </si>
  <si>
    <t>Technical Machine TS-1</t>
  </si>
  <si>
    <t>Technical Machine TS-2</t>
  </si>
  <si>
    <t>Azelf Lv.X</t>
  </si>
  <si>
    <t>Gliscor Lv.X</t>
  </si>
  <si>
    <t>Magnezone Lv.X</t>
  </si>
  <si>
    <t>Mesprit Lv.X</t>
  </si>
  <si>
    <t>Mewtwo Lv.X</t>
  </si>
  <si>
    <t>Rhyperior Lv.X</t>
  </si>
  <si>
    <t>Uxie Lv.X</t>
  </si>
  <si>
    <t>Conductive Quarry</t>
  </si>
  <si>
    <t>Energy Link</t>
  </si>
  <si>
    <t>Luxury Ball</t>
  </si>
  <si>
    <t>Marley's Request</t>
  </si>
  <si>
    <t>Poké Blower +</t>
  </si>
  <si>
    <t>Poké Drawer +</t>
  </si>
  <si>
    <t>Poké Healer +</t>
  </si>
  <si>
    <t>Dusknoir Lv.X</t>
  </si>
  <si>
    <t>Heatran Lv.X</t>
  </si>
  <si>
    <t>Machamp Lv.X</t>
  </si>
  <si>
    <t>Raichu Lv.X</t>
  </si>
  <si>
    <t>Regigigas Lv.X</t>
  </si>
  <si>
    <t>SH1</t>
  </si>
  <si>
    <t>SH2</t>
  </si>
  <si>
    <t>SH3</t>
  </si>
  <si>
    <t>Dialga G</t>
  </si>
  <si>
    <t>Palkia G</t>
  </si>
  <si>
    <t>Shaymin</t>
  </si>
  <si>
    <t>Weavile G</t>
  </si>
  <si>
    <t>Gyarados G</t>
  </si>
  <si>
    <t>Toxicroak G</t>
  </si>
  <si>
    <t>Bronzong G</t>
  </si>
  <si>
    <t>Crobat G</t>
  </si>
  <si>
    <t>Houndoom G</t>
  </si>
  <si>
    <t>Honchkrow G</t>
  </si>
  <si>
    <t>Purugly G</t>
  </si>
  <si>
    <t>Skuntank G</t>
  </si>
  <si>
    <t>Broken Time-Space</t>
  </si>
  <si>
    <t>Cyrus's Conspiracy</t>
  </si>
  <si>
    <t>Galactic HQ</t>
  </si>
  <si>
    <t>Level Max</t>
  </si>
  <si>
    <t>Looker's Investigation</t>
  </si>
  <si>
    <t>Miasma Valley</t>
  </si>
  <si>
    <t>Pokémon Rescue</t>
  </si>
  <si>
    <t>Team Galactic's Invention G-101 Energy Gain</t>
  </si>
  <si>
    <t>Team Galactic's Invention G-103 Power Spray</t>
  </si>
  <si>
    <t>Team Galactic's Invention G-105 Poké Turn</t>
  </si>
  <si>
    <t>Dialga G Lv.X</t>
  </si>
  <si>
    <t>Drapion Lv.X</t>
  </si>
  <si>
    <t>Giratina Lv.X</t>
  </si>
  <si>
    <t>Palkia G Lv.X</t>
  </si>
  <si>
    <t>Shaymin Lv.X</t>
  </si>
  <si>
    <t>SH4</t>
  </si>
  <si>
    <t>SH5</t>
  </si>
  <si>
    <t>SH6</t>
  </si>
  <si>
    <t>Bastiodon GL</t>
  </si>
  <si>
    <t>Darkrai G</t>
  </si>
  <si>
    <t>Floatzel GL</t>
  </si>
  <si>
    <t>Froslass GL</t>
  </si>
  <si>
    <t>Lucario GL</t>
  </si>
  <si>
    <t>Luxray GL</t>
  </si>
  <si>
    <t>Mismagius GL</t>
  </si>
  <si>
    <t>Rampardos GL</t>
  </si>
  <si>
    <t>Roserade GL</t>
  </si>
  <si>
    <t>Bronzong E4</t>
  </si>
  <si>
    <t>Drapion E4</t>
  </si>
  <si>
    <t>Espeon E4</t>
  </si>
  <si>
    <t>Gallade E4</t>
  </si>
  <si>
    <t>Golem E4</t>
  </si>
  <si>
    <t>Heracross E4</t>
  </si>
  <si>
    <t>Mamoswine GL</t>
  </si>
  <si>
    <t>Mr. Mime E4</t>
  </si>
  <si>
    <t>Raichu GL</t>
  </si>
  <si>
    <t>Rhyperior E4</t>
  </si>
  <si>
    <t>Vespiquen E4</t>
  </si>
  <si>
    <t>Yanmega E4</t>
  </si>
  <si>
    <t>Alakazam E4</t>
  </si>
  <si>
    <t>Electrode G</t>
  </si>
  <si>
    <t>Gengar GL</t>
  </si>
  <si>
    <t>Hippowdon E4</t>
  </si>
  <si>
    <t>Infernape E4</t>
  </si>
  <si>
    <t>Machamp GL</t>
  </si>
  <si>
    <t>Rapidash E4</t>
  </si>
  <si>
    <t>Scizor E4</t>
  </si>
  <si>
    <t>Steelix GL</t>
  </si>
  <si>
    <t>Whiscash E4</t>
  </si>
  <si>
    <t>Aerodactyl GL</t>
  </si>
  <si>
    <t>Ambipom G</t>
  </si>
  <si>
    <t>Flareon E4</t>
  </si>
  <si>
    <t>Forretress G</t>
  </si>
  <si>
    <t>Gliscor E4</t>
  </si>
  <si>
    <t>Houndoom E4</t>
  </si>
  <si>
    <t>Quagsire GL</t>
  </si>
  <si>
    <t>Turtwig GL</t>
  </si>
  <si>
    <t>Aaron's Collection</t>
  </si>
  <si>
    <t>Bertha's Warmth</t>
  </si>
  <si>
    <t>Flint's Willpower</t>
  </si>
  <si>
    <t>Lucian's Assignment</t>
  </si>
  <si>
    <t>Pokémon Contest Hall</t>
  </si>
  <si>
    <t>Sunyshore City Gym</t>
  </si>
  <si>
    <t>Team Galactic's Invention G-107 Technical Machine G</t>
  </si>
  <si>
    <t>Team Galactic's Invention G-109 SP Radar</t>
  </si>
  <si>
    <t>Volkner's Philosophy</t>
  </si>
  <si>
    <t>SP Energy</t>
  </si>
  <si>
    <t>Upper Energy</t>
  </si>
  <si>
    <t>Alakazam E4 Lv.X</t>
  </si>
  <si>
    <t>Floatzel GL Lv.X</t>
  </si>
  <si>
    <t>Flygon Lv.X</t>
  </si>
  <si>
    <t>Gallade E4 Lv.X</t>
  </si>
  <si>
    <t>Hippowdon Lv.X</t>
  </si>
  <si>
    <t>Infernape E4 Lv.X</t>
  </si>
  <si>
    <t>Luxray GL Lv.X</t>
  </si>
  <si>
    <t>Mismagius GL Lv.X</t>
  </si>
  <si>
    <t>Snorlax Lv.X</t>
  </si>
  <si>
    <t>Flying Pikachu</t>
  </si>
  <si>
    <t>Surfing Pikachu</t>
  </si>
  <si>
    <t>Fan Rotom</t>
  </si>
  <si>
    <t>RT1</t>
  </si>
  <si>
    <t>Frost Rotom</t>
  </si>
  <si>
    <t>RT2</t>
  </si>
  <si>
    <t>Heat Rotom</t>
  </si>
  <si>
    <t>RT3</t>
  </si>
  <si>
    <t>Mow Rotom</t>
  </si>
  <si>
    <t>RT4</t>
  </si>
  <si>
    <t>Wash Rotom</t>
  </si>
  <si>
    <t>RT5</t>
  </si>
  <si>
    <t>Charon's Choice</t>
  </si>
  <si>
    <t>RT6</t>
  </si>
  <si>
    <t>Absol G</t>
  </si>
  <si>
    <t>Blaziken FB</t>
  </si>
  <si>
    <t>Drifblim FB</t>
  </si>
  <si>
    <t>Electivire FB</t>
  </si>
  <si>
    <t>Rayquaza C</t>
  </si>
  <si>
    <t>Regigigas FB</t>
  </si>
  <si>
    <t>Staraptor FB</t>
  </si>
  <si>
    <t>Arcanine G</t>
  </si>
  <si>
    <t>Butterfree FB</t>
  </si>
  <si>
    <t>Camerupt G</t>
  </si>
  <si>
    <t>Charizard G</t>
  </si>
  <si>
    <t>Crawdaunt G</t>
  </si>
  <si>
    <t>Dusknoir FB</t>
  </si>
  <si>
    <t>Empoleon FB</t>
  </si>
  <si>
    <t>Lickilicky C</t>
  </si>
  <si>
    <t>Lucario C</t>
  </si>
  <si>
    <t>Milotic C</t>
  </si>
  <si>
    <t>Roserade C</t>
  </si>
  <si>
    <t>Sableye G</t>
  </si>
  <si>
    <t>Altaria C</t>
  </si>
  <si>
    <t>Chatot G</t>
  </si>
  <si>
    <t>Dragonite FB</t>
  </si>
  <si>
    <t>Garchomp C</t>
  </si>
  <si>
    <t>Manectric G</t>
  </si>
  <si>
    <t>Raticate G</t>
  </si>
  <si>
    <t>Skarmory FB</t>
  </si>
  <si>
    <t>Spiritomb C</t>
  </si>
  <si>
    <t>Togekiss C</t>
  </si>
  <si>
    <t>Battle Tower</t>
  </si>
  <si>
    <t>Champion's Room</t>
  </si>
  <si>
    <t>Cynthia's Guidance</t>
  </si>
  <si>
    <t>Cyrus's Initiative</t>
  </si>
  <si>
    <t>Night Teleporter</t>
  </si>
  <si>
    <t>Palmer's Contribution</t>
  </si>
  <si>
    <t>Absol G Lv.X</t>
  </si>
  <si>
    <t>Blaziken FB Lv.X</t>
  </si>
  <si>
    <t>Charizard G Lv.X</t>
  </si>
  <si>
    <t>Electivire FB Lv.X</t>
  </si>
  <si>
    <t>Garchomp C Lv.X</t>
  </si>
  <si>
    <t>Rayquaza C Lv.X</t>
  </si>
  <si>
    <t>Staraptor FB Lv.X</t>
  </si>
  <si>
    <t>SH7</t>
  </si>
  <si>
    <t>SH8</t>
  </si>
  <si>
    <t>SH9</t>
  </si>
  <si>
    <t>Zapdos G</t>
  </si>
  <si>
    <t>Porygon-Z G</t>
  </si>
  <si>
    <t>Beedrill G</t>
  </si>
  <si>
    <t>Beginning Door</t>
  </si>
  <si>
    <t>Bench Shield</t>
  </si>
  <si>
    <t>Department Store Girl</t>
  </si>
  <si>
    <t>Expert Belt</t>
  </si>
  <si>
    <t>Lucky Egg</t>
  </si>
  <si>
    <t>Ultimate Zone</t>
  </si>
  <si>
    <t>Arceus Lv.X</t>
  </si>
  <si>
    <t>Gengar Lv.X</t>
  </si>
  <si>
    <t>Salamence Lv.X</t>
  </si>
  <si>
    <t>Tangrowth Lv.X</t>
  </si>
  <si>
    <t>SH10</t>
  </si>
  <si>
    <t>SH11</t>
  </si>
  <si>
    <t>SH12</t>
  </si>
  <si>
    <t>AR1</t>
  </si>
  <si>
    <t>AR2</t>
  </si>
  <si>
    <t>AR3</t>
  </si>
  <si>
    <t>AR4</t>
  </si>
  <si>
    <t>AR5</t>
  </si>
  <si>
    <t>AR6</t>
  </si>
  <si>
    <t>AR7</t>
  </si>
  <si>
    <t>AR8</t>
  </si>
  <si>
    <t>AR9</t>
  </si>
  <si>
    <t>Moomoo Milk</t>
  </si>
  <si>
    <t>Pokégear 3.0</t>
  </si>
  <si>
    <t>Pokémon Collector</t>
  </si>
  <si>
    <t>Pokémon Communication</t>
  </si>
  <si>
    <t>Professor Oak's New Theory</t>
  </si>
  <si>
    <t>Ho-Oh LEGEND (Top)</t>
  </si>
  <si>
    <t>Legend</t>
  </si>
  <si>
    <t>Ho-Oh LEGEND (Bottom)</t>
  </si>
  <si>
    <t>Lugia LEGEND (Top)</t>
  </si>
  <si>
    <t>Lugia LEGEND (Bottom)</t>
  </si>
  <si>
    <t>Alph Lithograph</t>
  </si>
  <si>
    <t>ONE</t>
  </si>
  <si>
    <t>Cheerleader's Cheer</t>
  </si>
  <si>
    <t>Emcee's Chatter</t>
  </si>
  <si>
    <t>Energy Returner</t>
  </si>
  <si>
    <t>Engineer's Adjustments</t>
  </si>
  <si>
    <t>Good Rod</t>
  </si>
  <si>
    <t>Interviewer's Questions</t>
  </si>
  <si>
    <t>Judge</t>
  </si>
  <si>
    <t>Pokémon Circulator</t>
  </si>
  <si>
    <t>Entei &amp; Raikou LEGEND (Top)</t>
  </si>
  <si>
    <t>Fire/Lightning</t>
  </si>
  <si>
    <t>Entei &amp; Raikou LEGEND (Bottom)</t>
  </si>
  <si>
    <t>Raikou &amp; Suicune LEGEND (Top)</t>
  </si>
  <si>
    <t>Lightning/Water</t>
  </si>
  <si>
    <t>Raikou &amp; Suicune LEGEND (Bottom)</t>
  </si>
  <si>
    <t>Suicune &amp; Entei LEGEND (Top)</t>
  </si>
  <si>
    <t>Water/Fire</t>
  </si>
  <si>
    <t>Suicune &amp; Entei LEGEND (Bottom)</t>
  </si>
  <si>
    <t>TWO</t>
  </si>
  <si>
    <t>Burned Tower</t>
  </si>
  <si>
    <t>Energy Exchanger</t>
  </si>
  <si>
    <t>Flower Shop Lady</t>
  </si>
  <si>
    <t>Legend Box</t>
  </si>
  <si>
    <t>Ruins Of Alph</t>
  </si>
  <si>
    <t>Sage's Training</t>
  </si>
  <si>
    <t>Team Rocket's Trickery</t>
  </si>
  <si>
    <t>Kyogre &amp; Groudon LEGEND (Top)</t>
  </si>
  <si>
    <t>Fighting/Water</t>
  </si>
  <si>
    <t>Kyogre &amp; Groudon LEGEND (Bottom)</t>
  </si>
  <si>
    <t>Rayquaza &amp; Deoxys LEGEND (Top)</t>
  </si>
  <si>
    <t>Colorless/Psychic</t>
  </si>
  <si>
    <t>Rayquaza &amp; Deoxys LEGEND (Bottom)</t>
  </si>
  <si>
    <t>THREE</t>
  </si>
  <si>
    <t>Black Belt</t>
  </si>
  <si>
    <t>Indigo Plateau</t>
  </si>
  <si>
    <t>Junk Arm</t>
  </si>
  <si>
    <t>Seeker</t>
  </si>
  <si>
    <t>Twins</t>
  </si>
  <si>
    <t>Rescue Energy</t>
  </si>
  <si>
    <t>Darkrai &amp; Cresselia LEGEND (Top)</t>
  </si>
  <si>
    <t>Darkness/Psychic</t>
  </si>
  <si>
    <t>Darkrai &amp; Cresselia LEGEND (Bottom)</t>
  </si>
  <si>
    <t>Palkia &amp; Dialga LEGEND (Top)</t>
  </si>
  <si>
    <t>Palkia &amp; Dialga LEGEND (Bottom)</t>
  </si>
  <si>
    <t>FOUR</t>
  </si>
  <si>
    <t>Lost Remover</t>
  </si>
  <si>
    <t>Lost World</t>
  </si>
  <si>
    <t>Research Record</t>
  </si>
  <si>
    <t>SL1</t>
  </si>
  <si>
    <t>SL2</t>
  </si>
  <si>
    <t>SL3</t>
  </si>
  <si>
    <t>SL4</t>
  </si>
  <si>
    <t>SL5</t>
  </si>
  <si>
    <t>SL6</t>
  </si>
  <si>
    <t>SL7</t>
  </si>
  <si>
    <t>SL8</t>
  </si>
  <si>
    <t>SL9</t>
  </si>
  <si>
    <t>SL10</t>
  </si>
  <si>
    <t>SL11</t>
  </si>
  <si>
    <t>Snivy</t>
  </si>
  <si>
    <t>Servine</t>
  </si>
  <si>
    <t>Serperior</t>
  </si>
  <si>
    <t>Pansage</t>
  </si>
  <si>
    <t>Simisage</t>
  </si>
  <si>
    <t>Petlil</t>
  </si>
  <si>
    <t>Lilligant</t>
  </si>
  <si>
    <t>Maractus</t>
  </si>
  <si>
    <t>Deerling</t>
  </si>
  <si>
    <t>Sawsbuck</t>
  </si>
  <si>
    <t>Tepig</t>
  </si>
  <si>
    <t>Pignite</t>
  </si>
  <si>
    <t>Emboar</t>
  </si>
  <si>
    <t>Pansear</t>
  </si>
  <si>
    <t>Simisear</t>
  </si>
  <si>
    <t>Darumaka</t>
  </si>
  <si>
    <t>Darmanitan</t>
  </si>
  <si>
    <t>Reshiram</t>
  </si>
  <si>
    <t>Oshawott</t>
  </si>
  <si>
    <t>Dewott</t>
  </si>
  <si>
    <t>Samurott</t>
  </si>
  <si>
    <t>Panpour</t>
  </si>
  <si>
    <t>Simipour</t>
  </si>
  <si>
    <t>Basculin</t>
  </si>
  <si>
    <t>Ducklett</t>
  </si>
  <si>
    <t>Swanna</t>
  </si>
  <si>
    <t>Alomomola</t>
  </si>
  <si>
    <t>Blitzle</t>
  </si>
  <si>
    <t>Zebstrika</t>
  </si>
  <si>
    <t>Joltik</t>
  </si>
  <si>
    <t>Galvantula</t>
  </si>
  <si>
    <t>Zekrom</t>
  </si>
  <si>
    <t>Munna</t>
  </si>
  <si>
    <t>Musharna</t>
  </si>
  <si>
    <t>Woobat</t>
  </si>
  <si>
    <t>Swoobat</t>
  </si>
  <si>
    <t>Venipede</t>
  </si>
  <si>
    <t>Whirlipede</t>
  </si>
  <si>
    <t>Scolipede</t>
  </si>
  <si>
    <t>Solosis</t>
  </si>
  <si>
    <t>Duosion</t>
  </si>
  <si>
    <t>Reuniclus</t>
  </si>
  <si>
    <t>Timburr</t>
  </si>
  <si>
    <t>Gurdurr</t>
  </si>
  <si>
    <t>Throh</t>
  </si>
  <si>
    <t>Sawk</t>
  </si>
  <si>
    <t>Sandile</t>
  </si>
  <si>
    <t>Krokorok</t>
  </si>
  <si>
    <t>Krookodile</t>
  </si>
  <si>
    <t>Purrloin</t>
  </si>
  <si>
    <t>Liepard</t>
  </si>
  <si>
    <t>Scraggy</t>
  </si>
  <si>
    <t>Scrafty</t>
  </si>
  <si>
    <t>Zorua</t>
  </si>
  <si>
    <t>Zoroark</t>
  </si>
  <si>
    <t>Vullaby</t>
  </si>
  <si>
    <t>Mandibuzz</t>
  </si>
  <si>
    <t>Klink</t>
  </si>
  <si>
    <t>Klang</t>
  </si>
  <si>
    <t>Klinklang</t>
  </si>
  <si>
    <t>Patrat</t>
  </si>
  <si>
    <t>Watchog</t>
  </si>
  <si>
    <t>Lillipup</t>
  </si>
  <si>
    <t>Herdier</t>
  </si>
  <si>
    <t>Stoutland</t>
  </si>
  <si>
    <t>Pidove</t>
  </si>
  <si>
    <t>Tranquill</t>
  </si>
  <si>
    <t>Unfezant</t>
  </si>
  <si>
    <t>Audino</t>
  </si>
  <si>
    <t>Minccino</t>
  </si>
  <si>
    <t>Cinccino</t>
  </si>
  <si>
    <t>Bouffalant</t>
  </si>
  <si>
    <t>Professor Juniper</t>
  </si>
  <si>
    <t>Sewaddle</t>
  </si>
  <si>
    <t>Swadloon</t>
  </si>
  <si>
    <t>Leavanny</t>
  </si>
  <si>
    <t>Cottonee</t>
  </si>
  <si>
    <t>Whimiscott</t>
  </si>
  <si>
    <t>Virizion</t>
  </si>
  <si>
    <t>Cubchoo</t>
  </si>
  <si>
    <t>Beartic</t>
  </si>
  <si>
    <t>Emolga</t>
  </si>
  <si>
    <t>Thundurus</t>
  </si>
  <si>
    <t>Siglyph</t>
  </si>
  <si>
    <t>Gothita</t>
  </si>
  <si>
    <t>Gothorita</t>
  </si>
  <si>
    <t>Gothitelle</t>
  </si>
  <si>
    <t>Roggenrola</t>
  </si>
  <si>
    <t>Boldore</t>
  </si>
  <si>
    <t>Gigalith</t>
  </si>
  <si>
    <t>Drilbur</t>
  </si>
  <si>
    <t>Excadrill</t>
  </si>
  <si>
    <t>Terrakion</t>
  </si>
  <si>
    <t>Ferroseed</t>
  </si>
  <si>
    <t>Ferrothorn</t>
  </si>
  <si>
    <t>Cobalion</t>
  </si>
  <si>
    <t>Rufflet</t>
  </si>
  <si>
    <t>Braviary</t>
  </si>
  <si>
    <t>Tornadus</t>
  </si>
  <si>
    <t>Bianca</t>
  </si>
  <si>
    <t>Cheren</t>
  </si>
  <si>
    <t>Crushing Hammer</t>
  </si>
  <si>
    <t>Max Potion</t>
  </si>
  <si>
    <t>Pokémon Catcher</t>
  </si>
  <si>
    <t>Dweeble</t>
  </si>
  <si>
    <t>Crustle</t>
  </si>
  <si>
    <t>Karrablast</t>
  </si>
  <si>
    <t>Foongus</t>
  </si>
  <si>
    <t>Amoonguss</t>
  </si>
  <si>
    <t>Shelmet</t>
  </si>
  <si>
    <t>Accelgor</t>
  </si>
  <si>
    <t>Victini</t>
  </si>
  <si>
    <t>Heatmor</t>
  </si>
  <si>
    <t>Larvesta</t>
  </si>
  <si>
    <t>Volcarona</t>
  </si>
  <si>
    <t>Tympole</t>
  </si>
  <si>
    <t>Palpitoad</t>
  </si>
  <si>
    <t>Seismitoad</t>
  </si>
  <si>
    <t>Tirtouga</t>
  </si>
  <si>
    <t>Restored</t>
  </si>
  <si>
    <t>Carracosta</t>
  </si>
  <si>
    <t>Vanillite</t>
  </si>
  <si>
    <t>Vanillish</t>
  </si>
  <si>
    <t>Vanilluxe</t>
  </si>
  <si>
    <t>Frillish</t>
  </si>
  <si>
    <t>Jellicent</t>
  </si>
  <si>
    <t>Cryogonal</t>
  </si>
  <si>
    <t>Kyurem</t>
  </si>
  <si>
    <t>Tynamo</t>
  </si>
  <si>
    <t>Eelektrik</t>
  </si>
  <si>
    <t>Eelektross</t>
  </si>
  <si>
    <t>Stunfisk</t>
  </si>
  <si>
    <t>Yamask</t>
  </si>
  <si>
    <t>Cofagrigus</t>
  </si>
  <si>
    <t>Trubbish</t>
  </si>
  <si>
    <t>Garbodor</t>
  </si>
  <si>
    <t>Elgyem</t>
  </si>
  <si>
    <t>Beheeyem</t>
  </si>
  <si>
    <t>Litwick</t>
  </si>
  <si>
    <t>Lampent</t>
  </si>
  <si>
    <t>Chandelure</t>
  </si>
  <si>
    <t>Conkeldurr</t>
  </si>
  <si>
    <t>Archen</t>
  </si>
  <si>
    <t>Archeops</t>
  </si>
  <si>
    <t>Mienfoo</t>
  </si>
  <si>
    <t>Mienshao</t>
  </si>
  <si>
    <t>Golett</t>
  </si>
  <si>
    <t>Golurk</t>
  </si>
  <si>
    <t>Landorus</t>
  </si>
  <si>
    <t>Pawniard</t>
  </si>
  <si>
    <t>Bisharp</t>
  </si>
  <si>
    <t>Deino</t>
  </si>
  <si>
    <t>Zweilous</t>
  </si>
  <si>
    <t>Hydreigon</t>
  </si>
  <si>
    <t>Escavalier</t>
  </si>
  <si>
    <t>Durant</t>
  </si>
  <si>
    <t>Axew</t>
  </si>
  <si>
    <t>Fraxure</t>
  </si>
  <si>
    <t>Haxorus</t>
  </si>
  <si>
    <t>Druddigon</t>
  </si>
  <si>
    <t>Cover Fossil</t>
  </si>
  <si>
    <t>Eviolite</t>
  </si>
  <si>
    <t>Plume Fossil</t>
  </si>
  <si>
    <t>Rocky Helmet</t>
  </si>
  <si>
    <t>Xtransceiver</t>
  </si>
  <si>
    <t>Shaymin-EX</t>
  </si>
  <si>
    <t>Reshiram-EX</t>
  </si>
  <si>
    <t>Kyurem-EX</t>
  </si>
  <si>
    <t>Zekrom-EX</t>
  </si>
  <si>
    <t>Mewtwo-EX</t>
  </si>
  <si>
    <t>Regigigas-EX</t>
  </si>
  <si>
    <t>Cilan</t>
  </si>
  <si>
    <t>Exp. Share</t>
  </si>
  <si>
    <t>Heavy Ball</t>
  </si>
  <si>
    <t>Level Ball</t>
  </si>
  <si>
    <t>Skyarrow Bridge</t>
  </si>
  <si>
    <t>Prism Energy</t>
  </si>
  <si>
    <t>Dwebble</t>
  </si>
  <si>
    <t>Entei-EX</t>
  </si>
  <si>
    <t>Kyogre-EX</t>
  </si>
  <si>
    <t>Raikou-EX</t>
  </si>
  <si>
    <t>Groudon-EX</t>
  </si>
  <si>
    <t>Dark</t>
  </si>
  <si>
    <t>Darkrai-EX</t>
  </si>
  <si>
    <t>Tornadus-EX</t>
  </si>
  <si>
    <t>Dark Claw</t>
  </si>
  <si>
    <t>Dark Patch</t>
  </si>
  <si>
    <t>Enhanced Hammer</t>
  </si>
  <si>
    <t>Hooligans Jim &amp; Cas</t>
  </si>
  <si>
    <t>Old Amber Aerodactyl</t>
  </si>
  <si>
    <t>Random Receiver</t>
  </si>
  <si>
    <t>Twist Mountain</t>
  </si>
  <si>
    <t>Ultra Ball</t>
  </si>
  <si>
    <t>Ho-Oh-EX</t>
  </si>
  <si>
    <t>Mew-EX</t>
  </si>
  <si>
    <t>Sigilyph</t>
  </si>
  <si>
    <t>Terrakion-EX</t>
  </si>
  <si>
    <t>Registeel-EX</t>
  </si>
  <si>
    <t>Rayquaza-EX</t>
  </si>
  <si>
    <t>Giratina-EX</t>
  </si>
  <si>
    <t>Giant Cape</t>
  </si>
  <si>
    <t>Rescue Scarf</t>
  </si>
  <si>
    <t>Tool Scrapper</t>
  </si>
  <si>
    <t>Blend Energy GRPD</t>
  </si>
  <si>
    <t>Blend Energy WLFM</t>
  </si>
  <si>
    <t>Celebi-EX</t>
  </si>
  <si>
    <t>Whimsicott</t>
  </si>
  <si>
    <t>Petilil</t>
  </si>
  <si>
    <t>Keldeo</t>
  </si>
  <si>
    <t>Keldeo-EX</t>
  </si>
  <si>
    <t>Cresselia-EX</t>
  </si>
  <si>
    <t>Meloetta</t>
  </si>
  <si>
    <t>Landorus-EX</t>
  </si>
  <si>
    <t>Black Kyurem</t>
  </si>
  <si>
    <t>Black Kyurem-EX</t>
  </si>
  <si>
    <t>White Kyurem</t>
  </si>
  <si>
    <t>White Kyurem-EX</t>
  </si>
  <si>
    <t>Aspertia City Gym</t>
  </si>
  <si>
    <t>Hugh</t>
  </si>
  <si>
    <t>Skyla</t>
  </si>
  <si>
    <t>Town Map</t>
  </si>
  <si>
    <t>Crystal Edge</t>
  </si>
  <si>
    <t>Crystal Wall</t>
  </si>
  <si>
    <t>Gold Potion</t>
  </si>
  <si>
    <t>Torterra (Team Plasma)</t>
  </si>
  <si>
    <t>Amoonguss (Team Plasma)</t>
  </si>
  <si>
    <t>Moltres-EX (Team Plasma)</t>
  </si>
  <si>
    <t>Infernape (Team Plasma)</t>
  </si>
  <si>
    <t>Victini-EX</t>
  </si>
  <si>
    <t>Articuno-EX (Team Plasma)</t>
  </si>
  <si>
    <t>Sharpedo (Team Plasma)</t>
  </si>
  <si>
    <t>Jellicent (Team Plasma)</t>
  </si>
  <si>
    <t>Beartic (Team Plasma)</t>
  </si>
  <si>
    <t>Magnezone (Team Plasma)</t>
  </si>
  <si>
    <t>Zapdos-EX (Team Plasma)</t>
  </si>
  <si>
    <t>Rotom (Team Plasma)</t>
  </si>
  <si>
    <t>Crobat (Team Plasma)</t>
  </si>
  <si>
    <t>Weezing (Team Plasma)</t>
  </si>
  <si>
    <t>Giratina (Team Plasma)</t>
  </si>
  <si>
    <t>Garbodor (Team Plasma)</t>
  </si>
  <si>
    <t>Beheeyem (Team Plasma)</t>
  </si>
  <si>
    <t>Liepard (Team Plasma)</t>
  </si>
  <si>
    <t>Scrafty (Team Plasma)</t>
  </si>
  <si>
    <t>Skarmory (Team Plasma)</t>
  </si>
  <si>
    <t>Klinklang (Team Plasma)</t>
  </si>
  <si>
    <t>Durant (Team Plasma)</t>
  </si>
  <si>
    <t>Cobalion-EX</t>
  </si>
  <si>
    <t>Druddigon (Team Plasma)</t>
  </si>
  <si>
    <t>Snorlax (Team Plasma)</t>
  </si>
  <si>
    <t>Lugia-EX (Team Plasma)</t>
  </si>
  <si>
    <t>Watchog (Team Plasma)</t>
  </si>
  <si>
    <t>Bouffalant (Team Plasma)</t>
  </si>
  <si>
    <t>Bicycle</t>
  </si>
  <si>
    <t>Colress (Team Plasma)</t>
  </si>
  <si>
    <t>Colress Machine (Team Plasma)</t>
  </si>
  <si>
    <t>Escape Rope</t>
  </si>
  <si>
    <t>Ether</t>
  </si>
  <si>
    <t>Hypnotoxic Laser (Team Plasma)</t>
  </si>
  <si>
    <t>Plasma Frigate (Team Plasma)</t>
  </si>
  <si>
    <t>Team Plasma Grunt (Team Plasma)</t>
  </si>
  <si>
    <t>Virbank City Gym</t>
  </si>
  <si>
    <t>Plasma Energy (Team Plasma)</t>
  </si>
  <si>
    <t>Dowsing Machine</t>
  </si>
  <si>
    <t>Scramble Switch</t>
  </si>
  <si>
    <t>Victory Piece</t>
  </si>
  <si>
    <t>Leafeon (Team Plasma)</t>
  </si>
  <si>
    <t>Flareon (Team Plasma)</t>
  </si>
  <si>
    <t>Heatran-EX (Team Plasma)</t>
  </si>
  <si>
    <t>Chandelure (Team Plasma)</t>
  </si>
  <si>
    <t>Vaporeon (Team Plasma)</t>
  </si>
  <si>
    <t>Glaceon (Team Plasma)</t>
  </si>
  <si>
    <t>Seismitoad (Team Plasma)</t>
  </si>
  <si>
    <t>Vanilluxe (Team Plasma)</t>
  </si>
  <si>
    <t>Cryogonal (Team Plasma)</t>
  </si>
  <si>
    <t>Kyurem (Team Plasma)</t>
  </si>
  <si>
    <t>Jolteon (Team Plasma)</t>
  </si>
  <si>
    <t>Thundurus-EX (Team Plasma)</t>
  </si>
  <si>
    <t>Muk (Team Plasma)</t>
  </si>
  <si>
    <t>Espeon (Team Plasma)</t>
  </si>
  <si>
    <t>Sableye (Team Plasma)</t>
  </si>
  <si>
    <t>Metagross (Team Plasma)</t>
  </si>
  <si>
    <t>Deoxys-EX (Team Plasma)</t>
  </si>
  <si>
    <t>Cofagrigus (Team Plasma)</t>
  </si>
  <si>
    <t>Umbreon (Team Plasma)</t>
  </si>
  <si>
    <t>Weavile (Team Plasma)</t>
  </si>
  <si>
    <t>Absol (Team Plasma)</t>
  </si>
  <si>
    <t>Krookodile (Team Plasma)</t>
  </si>
  <si>
    <t>Bisharp (Team Plasma)</t>
  </si>
  <si>
    <t>Hydreigon (Team Plasma)</t>
  </si>
  <si>
    <t>Steelix (Team Plasma)</t>
  </si>
  <si>
    <t>Latias-EX</t>
  </si>
  <si>
    <t>Latios-EX</t>
  </si>
  <si>
    <t>Raticate (Team Plasma)</t>
  </si>
  <si>
    <t>Tornadus-EX (Team Plasma)</t>
  </si>
  <si>
    <t>Float Stone</t>
  </si>
  <si>
    <t>Frozen City (Team Plasma)</t>
  </si>
  <si>
    <t>Ghetsis (Team Plasma)</t>
  </si>
  <si>
    <t>Shadow Triad (Team Plasma)</t>
  </si>
  <si>
    <t>Superior Energy Retrieval</t>
  </si>
  <si>
    <t>Team Plasma Badge (Team Plasma)</t>
  </si>
  <si>
    <t>Team Plasma Ball (Team Plasma)</t>
  </si>
  <si>
    <t>Life Dew</t>
  </si>
  <si>
    <t>Rock Guard</t>
  </si>
  <si>
    <t>Masquerain (Team Plasma)</t>
  </si>
  <si>
    <t>Accelgor (Team Plasma)</t>
  </si>
  <si>
    <t>Virizion-EX</t>
  </si>
  <si>
    <t>Genesect</t>
  </si>
  <si>
    <t>Genesect-EX (Team Plasma)</t>
  </si>
  <si>
    <t>Volcarona (Team Plasma)</t>
  </si>
  <si>
    <t>Octillery (Team Plasma)</t>
  </si>
  <si>
    <t>Glalie (Team Plasma)</t>
  </si>
  <si>
    <t>Froslass (Team Plasma)</t>
  </si>
  <si>
    <t>Relicanth (Team Plasma)</t>
  </si>
  <si>
    <t>Eelektross (Team Plasma)</t>
  </si>
  <si>
    <t>Jirachi-EX</t>
  </si>
  <si>
    <t>Escavalier (Team Plasma)</t>
  </si>
  <si>
    <t>Dialga-EX (Team Plasma)</t>
  </si>
  <si>
    <t>Palkia-EX (Team Plasma)</t>
  </si>
  <si>
    <t>Porygon-Z (Team Plasma)</t>
  </si>
  <si>
    <t>Ursaring (Team Plasma)</t>
  </si>
  <si>
    <t>Chatot (Team Plasma)</t>
  </si>
  <si>
    <t>Caitlin</t>
  </si>
  <si>
    <t>Iris</t>
  </si>
  <si>
    <t>Reversal Trigger (Team Plasma)</t>
  </si>
  <si>
    <t>Root Fossil Lileep</t>
  </si>
  <si>
    <t>Silver Bangle</t>
  </si>
  <si>
    <t>Silver Mirror</t>
  </si>
  <si>
    <t>G Booster (Team Plasma)</t>
  </si>
  <si>
    <t>G Scope (Team Plasma)</t>
  </si>
  <si>
    <t>Scoop Up Cyclone</t>
  </si>
  <si>
    <t>Chandelure-EX</t>
  </si>
  <si>
    <t>Excadrill-EX</t>
  </si>
  <si>
    <t>Cedric Juniper</t>
  </si>
  <si>
    <t>RC1</t>
  </si>
  <si>
    <t>RC2</t>
  </si>
  <si>
    <t>RC3</t>
  </si>
  <si>
    <t>RC4</t>
  </si>
  <si>
    <t>RC5</t>
  </si>
  <si>
    <t>RC6</t>
  </si>
  <si>
    <t>RC7</t>
  </si>
  <si>
    <t>RC8</t>
  </si>
  <si>
    <t>RC9</t>
  </si>
  <si>
    <t>RC10</t>
  </si>
  <si>
    <t>Meloetta-EX</t>
  </si>
  <si>
    <t>RC11</t>
  </si>
  <si>
    <t>RC12</t>
  </si>
  <si>
    <t>RC13</t>
  </si>
  <si>
    <t>RC14</t>
  </si>
  <si>
    <t>RC15</t>
  </si>
  <si>
    <t>RC16</t>
  </si>
  <si>
    <t>RC17</t>
  </si>
  <si>
    <t>RC18</t>
  </si>
  <si>
    <t>RC19</t>
  </si>
  <si>
    <t>Elesa</t>
  </si>
  <si>
    <t>RC20</t>
  </si>
  <si>
    <t>RC21</t>
  </si>
  <si>
    <t>RC22</t>
  </si>
  <si>
    <t>RC23</t>
  </si>
  <si>
    <t>RC24</t>
  </si>
  <si>
    <t>RC25</t>
  </si>
  <si>
    <t>Venusaur-EX</t>
  </si>
  <si>
    <t>Mega Venusaur-EX</t>
  </si>
  <si>
    <t>Mega</t>
  </si>
  <si>
    <t>Chespin</t>
  </si>
  <si>
    <t>Quilladin</t>
  </si>
  <si>
    <t>Chesnaught</t>
  </si>
  <si>
    <t>Scatterbug</t>
  </si>
  <si>
    <t>Spewpa</t>
  </si>
  <si>
    <t>Vivillon</t>
  </si>
  <si>
    <t>Skiddo</t>
  </si>
  <si>
    <t>Gogoat</t>
  </si>
  <si>
    <t>Fennekin</t>
  </si>
  <si>
    <t>Braixen</t>
  </si>
  <si>
    <t>Delphox</t>
  </si>
  <si>
    <t>Fletchinder</t>
  </si>
  <si>
    <t>Talonflame</t>
  </si>
  <si>
    <t>Blastoise-EX</t>
  </si>
  <si>
    <t>Mega Blastoise-EX</t>
  </si>
  <si>
    <t>Froakie</t>
  </si>
  <si>
    <t>Frogadier</t>
  </si>
  <si>
    <t>Greninja</t>
  </si>
  <si>
    <t>Emolga-EX</t>
  </si>
  <si>
    <t>Phantump</t>
  </si>
  <si>
    <t>Trevenant</t>
  </si>
  <si>
    <t>Pumpkaboo</t>
  </si>
  <si>
    <t>Gourgeist</t>
  </si>
  <si>
    <t>Inkay</t>
  </si>
  <si>
    <t>Malamar</t>
  </si>
  <si>
    <t>Yveltal</t>
  </si>
  <si>
    <t>Yveltal-EX</t>
  </si>
  <si>
    <t>Skarmory-EX</t>
  </si>
  <si>
    <t>Honedge</t>
  </si>
  <si>
    <t>Doublade</t>
  </si>
  <si>
    <t>Aegislash</t>
  </si>
  <si>
    <t>Fairy</t>
  </si>
  <si>
    <t>Spritzee</t>
  </si>
  <si>
    <t>Aromatisse</t>
  </si>
  <si>
    <t>Swirlix</t>
  </si>
  <si>
    <t>Slurpuff</t>
  </si>
  <si>
    <t>Xerneas</t>
  </si>
  <si>
    <t>Xerneas-EX</t>
  </si>
  <si>
    <t>Bunnelby</t>
  </si>
  <si>
    <t>Diggersby</t>
  </si>
  <si>
    <t>Fletchling</t>
  </si>
  <si>
    <t>Furfrou</t>
  </si>
  <si>
    <t>Cassius</t>
  </si>
  <si>
    <t>Evosoda</t>
  </si>
  <si>
    <t>Fairy Garden</t>
  </si>
  <si>
    <t>Hard Charm</t>
  </si>
  <si>
    <t>Muscle Band</t>
  </si>
  <si>
    <t>Professor Sycamore</t>
  </si>
  <si>
    <t>Professor's Letter</t>
  </si>
  <si>
    <t>Red Card</t>
  </si>
  <si>
    <t>Roller Skates</t>
  </si>
  <si>
    <t>Shadow Circle</t>
  </si>
  <si>
    <t>Shauna</t>
  </si>
  <si>
    <t>Team Flare Grunt</t>
  </si>
  <si>
    <t>Fairy Energy</t>
  </si>
  <si>
    <t>Charizard-EX</t>
  </si>
  <si>
    <t>Mega Charizard-EX</t>
  </si>
  <si>
    <t>Litleo</t>
  </si>
  <si>
    <t>Pyroar</t>
  </si>
  <si>
    <t>Bergmite</t>
  </si>
  <si>
    <t>Avalugg</t>
  </si>
  <si>
    <t>Magnezone-EX</t>
  </si>
  <si>
    <t>Helioptile</t>
  </si>
  <si>
    <t>Heliolisk</t>
  </si>
  <si>
    <t>Toxicroak-EX</t>
  </si>
  <si>
    <t>Espurr</t>
  </si>
  <si>
    <t>Meowstic</t>
  </si>
  <si>
    <t>Skrelp</t>
  </si>
  <si>
    <t>Binacle</t>
  </si>
  <si>
    <t>Barbaracle</t>
  </si>
  <si>
    <t>Flabébé</t>
  </si>
  <si>
    <t>Floette</t>
  </si>
  <si>
    <t>Florges</t>
  </si>
  <si>
    <t>Carbink</t>
  </si>
  <si>
    <t>Dragalge</t>
  </si>
  <si>
    <t>Goomy</t>
  </si>
  <si>
    <t>Sliggoo</t>
  </si>
  <si>
    <t>Goodra</t>
  </si>
  <si>
    <t>Kangaskhan-EX</t>
  </si>
  <si>
    <t>Mega Kangaskhan-EX</t>
  </si>
  <si>
    <t>Blacksmith</t>
  </si>
  <si>
    <t>Fiery Torch</t>
  </si>
  <si>
    <t>Lysandre</t>
  </si>
  <si>
    <t>Pal Pad</t>
  </si>
  <si>
    <t>Pokémon Center Lady</t>
  </si>
  <si>
    <t>Protection Cube</t>
  </si>
  <si>
    <t>Sacred Ash</t>
  </si>
  <si>
    <t>Startling Megaphone</t>
  </si>
  <si>
    <t>Trick Shovel</t>
  </si>
  <si>
    <t>Heracross-EX</t>
  </si>
  <si>
    <t>Mega Heracross-EX</t>
  </si>
  <si>
    <t>Stage1</t>
  </si>
  <si>
    <t>Seismitoad-EX</t>
  </si>
  <si>
    <t>Clauncher</t>
  </si>
  <si>
    <t>Clawitzer</t>
  </si>
  <si>
    <t>Amaura</t>
  </si>
  <si>
    <t>Aurorus</t>
  </si>
  <si>
    <t>Dedenne</t>
  </si>
  <si>
    <t>Lucario-EX</t>
  </si>
  <si>
    <t>Mega Lucario-EX</t>
  </si>
  <si>
    <t>Pancham</t>
  </si>
  <si>
    <t>Tyrunt</t>
  </si>
  <si>
    <t>Tyrantrum</t>
  </si>
  <si>
    <t>Hawlucha</t>
  </si>
  <si>
    <t>Hawlucha-EX</t>
  </si>
  <si>
    <t>Pangoro</t>
  </si>
  <si>
    <t>Sylveon</t>
  </si>
  <si>
    <t>Klefki</t>
  </si>
  <si>
    <t>Dragonite-EX</t>
  </si>
  <si>
    <t>Noivern</t>
  </si>
  <si>
    <t>Noibat</t>
  </si>
  <si>
    <t>Battle Reporter</t>
  </si>
  <si>
    <t>Fighting Stadium</t>
  </si>
  <si>
    <t>Focus Sash</t>
  </si>
  <si>
    <t>Fossil Researcher</t>
  </si>
  <si>
    <t>Jaw Fossil</t>
  </si>
  <si>
    <t>Korrina</t>
  </si>
  <si>
    <t>Mountain Ring</t>
  </si>
  <si>
    <t>Sail Fossil</t>
  </si>
  <si>
    <t>Sparkling Robe</t>
  </si>
  <si>
    <t>Tool Retriever</t>
  </si>
  <si>
    <t>Training Center</t>
  </si>
  <si>
    <t>Herbal Energy</t>
  </si>
  <si>
    <t>Strong Energy</t>
  </si>
  <si>
    <t>Manectric-EX</t>
  </si>
  <si>
    <t>Ex Rare</t>
  </si>
  <si>
    <t>Mega Manectric-EX</t>
  </si>
  <si>
    <t>Gengar-EX</t>
  </si>
  <si>
    <t>Mega Gengar-EX</t>
  </si>
  <si>
    <t>Malamar-EX</t>
  </si>
  <si>
    <t>Dialga-EX</t>
  </si>
  <si>
    <t>Aegislash-EX</t>
  </si>
  <si>
    <t>Florges-EX</t>
  </si>
  <si>
    <t>Diancie</t>
  </si>
  <si>
    <t>AZ</t>
  </si>
  <si>
    <t>Battle Compressor</t>
  </si>
  <si>
    <t>Dimension Valley</t>
  </si>
  <si>
    <t>Gengar Spirit Link</t>
  </si>
  <si>
    <t>Hand Scope</t>
  </si>
  <si>
    <t>Head Ringer</t>
  </si>
  <si>
    <t>Jamming Net</t>
  </si>
  <si>
    <t>Lysandre's Trump Card</t>
  </si>
  <si>
    <t>Manectric Spirit Link</t>
  </si>
  <si>
    <t>Robo Substitute</t>
  </si>
  <si>
    <t>Steel Shelter</t>
  </si>
  <si>
    <t>Target Whistle</t>
  </si>
  <si>
    <t>Tierno</t>
  </si>
  <si>
    <t>Trick Coin</t>
  </si>
  <si>
    <t>Xerosic</t>
  </si>
  <si>
    <t>Mystery Energy</t>
  </si>
  <si>
    <t>Trevenant-EX</t>
  </si>
  <si>
    <t>Camerupt-EX</t>
  </si>
  <si>
    <t>Wailord-EX</t>
  </si>
  <si>
    <t>Primal Kyogre-EX</t>
  </si>
  <si>
    <t>Primal Groudon-EX</t>
  </si>
  <si>
    <t>Sharpedo-EX</t>
  </si>
  <si>
    <t>Aggron-EX</t>
  </si>
  <si>
    <t>Mega Aggron-EX</t>
  </si>
  <si>
    <t>Gardevoir-EX</t>
  </si>
  <si>
    <t>Mega Gardevoir-EX</t>
  </si>
  <si>
    <t>Acro Bike</t>
  </si>
  <si>
    <t>Aggron Spirit Link</t>
  </si>
  <si>
    <t>Archie's Ace in the Hole</t>
  </si>
  <si>
    <t>Dive Ball</t>
  </si>
  <si>
    <t>Fresh Water Set</t>
  </si>
  <si>
    <t>Gardevoir Spirit Link</t>
  </si>
  <si>
    <t>Groudon Spirit Link</t>
  </si>
  <si>
    <t>Kyogre Spirit Link</t>
  </si>
  <si>
    <t>Maxie's Hidden Ball Trick</t>
  </si>
  <si>
    <t>Professor Birch's Observations</t>
  </si>
  <si>
    <t>Repeat Ball</t>
  </si>
  <si>
    <t>Rough Seas</t>
  </si>
  <si>
    <t>Scorched Earth</t>
  </si>
  <si>
    <t>Shrine of Memories</t>
  </si>
  <si>
    <t>Silent Lab</t>
  </si>
  <si>
    <t>Teammates</t>
  </si>
  <si>
    <t>Weakness Policy</t>
  </si>
  <si>
    <t>Shield Energy</t>
  </si>
  <si>
    <t>Wonder Energy</t>
  </si>
  <si>
    <t>Team Aqua's Kyogre-EX</t>
  </si>
  <si>
    <t>Team Aqua's Grimer</t>
  </si>
  <si>
    <t>Team Aqua's Muk</t>
  </si>
  <si>
    <t>Team Magma's Groudon-EX</t>
  </si>
  <si>
    <t>Aqua Diffuser</t>
  </si>
  <si>
    <t>Magma Pointer</t>
  </si>
  <si>
    <t>Team Aqua Admin</t>
  </si>
  <si>
    <t>Team Aqua Grunt</t>
  </si>
  <si>
    <t>Team Aqua's Great Ball</t>
  </si>
  <si>
    <t>Team Aqua's Secret Base</t>
  </si>
  <si>
    <t>Team Magma Admin</t>
  </si>
  <si>
    <t>Team Magma Grunt</t>
  </si>
  <si>
    <t>Team Magma's Great Ball</t>
  </si>
  <si>
    <t>Team Magma's Secret Base</t>
  </si>
  <si>
    <t>Double Aqua Energy</t>
  </si>
  <si>
    <t>Double Magma Energy</t>
  </si>
  <si>
    <t>Thundurus-EX</t>
  </si>
  <si>
    <t>Gallade-EX</t>
  </si>
  <si>
    <t>Mega Gallade-EX</t>
  </si>
  <si>
    <t>Mega Latios-EX</t>
  </si>
  <si>
    <t>Mega Rayquaza-EX</t>
  </si>
  <si>
    <t>Hydreigon-EX</t>
  </si>
  <si>
    <t>Gallade Spirit Link</t>
  </si>
  <si>
    <t>Healing Scarf</t>
  </si>
  <si>
    <t>Latios Spirit Link</t>
  </si>
  <si>
    <t>Mega Turbo</t>
  </si>
  <si>
    <t>Rayquaza Spirit Link</t>
  </si>
  <si>
    <t>Sky Field</t>
  </si>
  <si>
    <t>Steven</t>
  </si>
  <si>
    <t>Trainers' Mail</t>
  </si>
  <si>
    <t>Wally</t>
  </si>
  <si>
    <t>Wide Lens</t>
  </si>
  <si>
    <t>Winona</t>
  </si>
  <si>
    <t>Double Dragon Energy</t>
  </si>
  <si>
    <t>Sceptile-EX</t>
  </si>
  <si>
    <t>Mega Sceptile-EX</t>
  </si>
  <si>
    <t>Ampharos-EX</t>
  </si>
  <si>
    <t>Mega Ampharos-EX</t>
  </si>
  <si>
    <t>Hoopa-EX</t>
  </si>
  <si>
    <t>Machamp-EX</t>
  </si>
  <si>
    <t>Tyranitar-EX</t>
  </si>
  <si>
    <t>Mega Tyranitar-EX</t>
  </si>
  <si>
    <t>Lugia-EX</t>
  </si>
  <si>
    <t>Ace Trainer</t>
  </si>
  <si>
    <t>Ampharos Spirit Link</t>
  </si>
  <si>
    <t>Eco Arm</t>
  </si>
  <si>
    <t>Energy Recycler</t>
  </si>
  <si>
    <t>Faded Town</t>
  </si>
  <si>
    <t>Forest of Giant Plants</t>
  </si>
  <si>
    <t>Hex Maniac</t>
  </si>
  <si>
    <t>Lucky Helmet</t>
  </si>
  <si>
    <t>Paint Roller</t>
  </si>
  <si>
    <t>Sceptile Spirit Link</t>
  </si>
  <si>
    <t>Tyranitar Spirit Link</t>
  </si>
  <si>
    <t>Dangerous Energy</t>
  </si>
  <si>
    <t>Flash Energy</t>
  </si>
  <si>
    <t>Chesnaught BREAK</t>
  </si>
  <si>
    <t>BREAK</t>
  </si>
  <si>
    <t>Houndoom-EX</t>
  </si>
  <si>
    <t>Mega Houndoom-EX</t>
  </si>
  <si>
    <t>Glalie-EX</t>
  </si>
  <si>
    <t>Mega Glalie-EX</t>
  </si>
  <si>
    <t>Raichu BREAK</t>
  </si>
  <si>
    <t>Mega Mewtwo-EX</t>
  </si>
  <si>
    <t>Marowak BREAK</t>
  </si>
  <si>
    <t>Zoroark BREAK</t>
  </si>
  <si>
    <t>Florges BREAK</t>
  </si>
  <si>
    <t>Noivern BREAK</t>
  </si>
  <si>
    <t>Assault Vest</t>
  </si>
  <si>
    <t>Brigette</t>
  </si>
  <si>
    <t>Buddy-Buddy Rescue</t>
  </si>
  <si>
    <t>Giovanni's Scheme</t>
  </si>
  <si>
    <t>Glalie Spirit Link</t>
  </si>
  <si>
    <t>Heavy Boots</t>
  </si>
  <si>
    <t>Houndoom Spirit Link</t>
  </si>
  <si>
    <t>Mewtwo Spirit Link</t>
  </si>
  <si>
    <t>Parallel City</t>
  </si>
  <si>
    <t>Reserved Ticket</t>
  </si>
  <si>
    <t>Burning Energy</t>
  </si>
  <si>
    <t>Emboar-EX</t>
  </si>
  <si>
    <t>Golduck BREAK</t>
  </si>
  <si>
    <t>Gyarados-EX</t>
  </si>
  <si>
    <t>Mega Gyarados-EX</t>
  </si>
  <si>
    <t>Palkia-EX</t>
  </si>
  <si>
    <t>Manaphy-EX</t>
  </si>
  <si>
    <t>Greninja BREAK</t>
  </si>
  <si>
    <t>Luxray BREAK</t>
  </si>
  <si>
    <t>Espeon-EX</t>
  </si>
  <si>
    <t>Trevenant BREAK</t>
  </si>
  <si>
    <t>Scizor-EX</t>
  </si>
  <si>
    <t>Mega Scizor-EX</t>
  </si>
  <si>
    <t>Togekiss-EX</t>
  </si>
  <si>
    <t>Raticate BREAK</t>
  </si>
  <si>
    <t>All-Night Party</t>
  </si>
  <si>
    <t>Bursting Balloon</t>
  </si>
  <si>
    <t>Delinquent</t>
  </si>
  <si>
    <t>Fighting Fury Belt</t>
  </si>
  <si>
    <t>Gyarados Spirit Link</t>
  </si>
  <si>
    <t>Max Elixir</t>
  </si>
  <si>
    <t>Misty's Determination</t>
  </si>
  <si>
    <t>Psychic's Mind Reading</t>
  </si>
  <si>
    <t>Puzzle of Time</t>
  </si>
  <si>
    <t>Reverse Valley</t>
  </si>
  <si>
    <t>Scizor Spirit Link</t>
  </si>
  <si>
    <t>Splash Energy</t>
  </si>
  <si>
    <t>Leafeon-EX</t>
  </si>
  <si>
    <t>Ninetales-EX</t>
  </si>
  <si>
    <t>Vaporeon-EX</t>
  </si>
  <si>
    <t>Jolteon-EX</t>
  </si>
  <si>
    <t>Meowstic-EX</t>
  </si>
  <si>
    <t>Dugrrio</t>
  </si>
  <si>
    <t>Golem-EX</t>
  </si>
  <si>
    <t>Clemont</t>
  </si>
  <si>
    <t>Imakuni?</t>
  </si>
  <si>
    <t>Olympia</t>
  </si>
  <si>
    <t>Revitalizer</t>
  </si>
  <si>
    <t>Flareon-EX</t>
  </si>
  <si>
    <t>Sylveon-EX</t>
  </si>
  <si>
    <t>Floral Crown</t>
  </si>
  <si>
    <t>RC26</t>
  </si>
  <si>
    <t>RC27</t>
  </si>
  <si>
    <t>RC28</t>
  </si>
  <si>
    <t>RC29</t>
  </si>
  <si>
    <t>RC30</t>
  </si>
  <si>
    <t>RC31</t>
  </si>
  <si>
    <t>RC32</t>
  </si>
  <si>
    <t>Burmy</t>
  </si>
  <si>
    <t>Wormadam</t>
  </si>
  <si>
    <t>Delphox BREAK</t>
  </si>
  <si>
    <t>Omastar BREAK</t>
  </si>
  <si>
    <t>Glaceon-EX</t>
  </si>
  <si>
    <t>Alakazam-EX</t>
  </si>
  <si>
    <t>Mega Alakazam-EX</t>
  </si>
  <si>
    <t>Regirock-EX</t>
  </si>
  <si>
    <t>Carbink BREAK</t>
  </si>
  <si>
    <t>Zygarde</t>
  </si>
  <si>
    <t>Zygarde-EX</t>
  </si>
  <si>
    <t>Umbreon-EX</t>
  </si>
  <si>
    <t>Bronzong BREAK</t>
  </si>
  <si>
    <t>Genesect-EX</t>
  </si>
  <si>
    <t>Mega Altaria-EX</t>
  </si>
  <si>
    <t>Diancie-EX</t>
  </si>
  <si>
    <t>Kingdra-EX</t>
  </si>
  <si>
    <t>Lugia BREAK</t>
  </si>
  <si>
    <t>Altaria-EX</t>
  </si>
  <si>
    <t>Audino-EX</t>
  </si>
  <si>
    <t>Mega Audino-EX</t>
  </si>
  <si>
    <t>Alakazam Spirit Link</t>
  </si>
  <si>
    <t>Altaria Spirit Link</t>
  </si>
  <si>
    <t>Audino Spirit Link</t>
  </si>
  <si>
    <t>Bent Spoon</t>
  </si>
  <si>
    <t>Chaos Tower</t>
  </si>
  <si>
    <t>Dome Fossil Kabuto</t>
  </si>
  <si>
    <t>Energy Pouch</t>
  </si>
  <si>
    <t>Energy Reset</t>
  </si>
  <si>
    <t>Fairy Drop</t>
  </si>
  <si>
    <t>Fossil Excavation Kit</t>
  </si>
  <si>
    <t>Helix Fossil Omanyte</t>
  </si>
  <si>
    <t>Lass's Special</t>
  </si>
  <si>
    <t>Mega Catcher</t>
  </si>
  <si>
    <t>Power Memory</t>
  </si>
  <si>
    <t>Team Rocket's Handiwork</t>
  </si>
  <si>
    <t>Yanmega BREAK</t>
  </si>
  <si>
    <t>Grass/Fire</t>
  </si>
  <si>
    <t>Talonflame BREAK</t>
  </si>
  <si>
    <t>Pyroar BREAK</t>
  </si>
  <si>
    <t>Volcanion</t>
  </si>
  <si>
    <t>Volcanion-EX</t>
  </si>
  <si>
    <t>Fire/Water</t>
  </si>
  <si>
    <t>Shellos</t>
  </si>
  <si>
    <t>Gastrodon</t>
  </si>
  <si>
    <t>Clawitzer BREAK</t>
  </si>
  <si>
    <t>Lightning/Grass</t>
  </si>
  <si>
    <t>Hoopa</t>
  </si>
  <si>
    <t>Yveltal BREAK</t>
  </si>
  <si>
    <t>Steelix-EX</t>
  </si>
  <si>
    <t>Mega Steelix-EX</t>
  </si>
  <si>
    <t>Metal/Fighting</t>
  </si>
  <si>
    <t>Magearna-EX</t>
  </si>
  <si>
    <t>Fairy/Water</t>
  </si>
  <si>
    <t>Fairy/Psychic</t>
  </si>
  <si>
    <t>Xerneas BREAK</t>
  </si>
  <si>
    <t>Hydreigon BREAK</t>
  </si>
  <si>
    <t>Armor Fossil Shieldon</t>
  </si>
  <si>
    <t>Captivating Poké Puff</t>
  </si>
  <si>
    <t>Claw Fossil Anorith</t>
  </si>
  <si>
    <t>Greedy Dice</t>
  </si>
  <si>
    <t>Ninja Boy</t>
  </si>
  <si>
    <t>Pokémon Ranger</t>
  </si>
  <si>
    <t>Special Charge</t>
  </si>
  <si>
    <t>Steelix Spirit Link</t>
  </si>
  <si>
    <t>Ninetales BREAK</t>
  </si>
  <si>
    <t>Slowbro-EX</t>
  </si>
  <si>
    <t>Mega Slowbro-EX</t>
  </si>
  <si>
    <t>Starmie BREAK</t>
  </si>
  <si>
    <t>Nidoking BREAK</t>
  </si>
  <si>
    <t>Machamp BREAK</t>
  </si>
  <si>
    <t>Pidgeot-EX</t>
  </si>
  <si>
    <t>Mega Pidgeot-EX</t>
  </si>
  <si>
    <t>Blastoise Spirit Link</t>
  </si>
  <si>
    <t>Brock's Grit</t>
  </si>
  <si>
    <t>Charizard Spirit Link</t>
  </si>
  <si>
    <t>Pidgeot Spirit Link</t>
  </si>
  <si>
    <t>Professor Oak's Hint</t>
  </si>
  <si>
    <t>Slowbro Spirit Link</t>
  </si>
  <si>
    <t>Venusaur Spirit Link</t>
  </si>
  <si>
    <t>Imakuni?'s Doduo</t>
  </si>
  <si>
    <t>Rowlet</t>
  </si>
  <si>
    <t>Dartrix</t>
  </si>
  <si>
    <t>Decidueye</t>
  </si>
  <si>
    <t>Decidueye-GX</t>
  </si>
  <si>
    <t>Grubbin</t>
  </si>
  <si>
    <t>Fomantis</t>
  </si>
  <si>
    <t>Lurantis-GX</t>
  </si>
  <si>
    <t>Morelull</t>
  </si>
  <si>
    <t>Shiinotic</t>
  </si>
  <si>
    <t>Bounsweet</t>
  </si>
  <si>
    <t>Steenee</t>
  </si>
  <si>
    <t>Tsareena</t>
  </si>
  <si>
    <t>Litten</t>
  </si>
  <si>
    <t>Torracat</t>
  </si>
  <si>
    <t>Incineroar</t>
  </si>
  <si>
    <t>Incineroar-GX</t>
  </si>
  <si>
    <t>Lapras-GX</t>
  </si>
  <si>
    <t>Popplio</t>
  </si>
  <si>
    <t>Brionne</t>
  </si>
  <si>
    <t>Primarina</t>
  </si>
  <si>
    <t>Primarina-GX</t>
  </si>
  <si>
    <t>Crabominable</t>
  </si>
  <si>
    <t>Wishiwashi</t>
  </si>
  <si>
    <t>Dewpider</t>
  </si>
  <si>
    <t>Araquanid</t>
  </si>
  <si>
    <t>Pyukumuku</t>
  </si>
  <si>
    <t>Bruxish</t>
  </si>
  <si>
    <t>Charjabug</t>
  </si>
  <si>
    <t>Vikavolt</t>
  </si>
  <si>
    <t>Togedemaru</t>
  </si>
  <si>
    <t>Alolan Grimer</t>
  </si>
  <si>
    <t>Alolan Muk</t>
  </si>
  <si>
    <t>Espeon-GX</t>
  </si>
  <si>
    <t>Mareanie</t>
  </si>
  <si>
    <t>Toxapex</t>
  </si>
  <si>
    <t>Cosmog</t>
  </si>
  <si>
    <t>Cosmeom</t>
  </si>
  <si>
    <t>Lunala-GX</t>
  </si>
  <si>
    <t>Crabrawler</t>
  </si>
  <si>
    <t>Passimian</t>
  </si>
  <si>
    <t>Sandygast</t>
  </si>
  <si>
    <t>Palossand</t>
  </si>
  <si>
    <t>Alolan Rattata</t>
  </si>
  <si>
    <t>Alolan Raticate</t>
  </si>
  <si>
    <t>Alolan Meowth</t>
  </si>
  <si>
    <t>Alolan Persian</t>
  </si>
  <si>
    <t>Umbreon-GX</t>
  </si>
  <si>
    <t>Alolan Diglett</t>
  </si>
  <si>
    <t>Alolan Dugtrio</t>
  </si>
  <si>
    <t>Solgaleo-GX</t>
  </si>
  <si>
    <t>Cutiefly</t>
  </si>
  <si>
    <t>Ribombee</t>
  </si>
  <si>
    <t>Tauros-GX</t>
  </si>
  <si>
    <t>Pikipek</t>
  </si>
  <si>
    <t>Trumbeak</t>
  </si>
  <si>
    <t>Toucannon</t>
  </si>
  <si>
    <t>Yungoos</t>
  </si>
  <si>
    <t>Gumshoos-GX</t>
  </si>
  <si>
    <t>Stufful</t>
  </si>
  <si>
    <t>Bewear</t>
  </si>
  <si>
    <t>Oranguru</t>
  </si>
  <si>
    <t>Big Malasada</t>
  </si>
  <si>
    <t>Hau</t>
  </si>
  <si>
    <t>Ilima</t>
  </si>
  <si>
    <t>Lillie</t>
  </si>
  <si>
    <t>Nest Ball</t>
  </si>
  <si>
    <t>Poison Barb</t>
  </si>
  <si>
    <t>Professor Kukui</t>
  </si>
  <si>
    <t>Repel</t>
  </si>
  <si>
    <t>Rotom Dex</t>
  </si>
  <si>
    <t>Team Skull Grunt</t>
  </si>
  <si>
    <t>Timer Ball</t>
  </si>
  <si>
    <t>Wimpod</t>
  </si>
  <si>
    <t>Golisopod</t>
  </si>
  <si>
    <t>Oricorio</t>
  </si>
  <si>
    <t>Salandit</t>
  </si>
  <si>
    <t>Salazzle</t>
  </si>
  <si>
    <t>Turtonator</t>
  </si>
  <si>
    <t>Turtonator-GX</t>
  </si>
  <si>
    <t>Alolan Sandshrew</t>
  </si>
  <si>
    <t>Alolan Sandslash</t>
  </si>
  <si>
    <t>Alolan Vulpix</t>
  </si>
  <si>
    <t>Alolan Ninetales-GX</t>
  </si>
  <si>
    <t>Wishiwashi-GX</t>
  </si>
  <si>
    <t>Alolan Geodude</t>
  </si>
  <si>
    <t>Alolan Graveler</t>
  </si>
  <si>
    <t>Alolan Golem</t>
  </si>
  <si>
    <t>Vikavolt-GX</t>
  </si>
  <si>
    <t>Tapu Koko-GX</t>
  </si>
  <si>
    <t>Toxapex-GX</t>
  </si>
  <si>
    <t>Mimikyu</t>
  </si>
  <si>
    <t>Dhelmise</t>
  </si>
  <si>
    <t>Tapu Lele-GX</t>
  </si>
  <si>
    <t>Lunala</t>
  </si>
  <si>
    <t>Rockruff</t>
  </si>
  <si>
    <t>Lycanroc-GX</t>
  </si>
  <si>
    <t>Mudbray</t>
  </si>
  <si>
    <t>Mudsdale</t>
  </si>
  <si>
    <t>Minior</t>
  </si>
  <si>
    <t>Metagross-GX</t>
  </si>
  <si>
    <t>Solgaleo</t>
  </si>
  <si>
    <t>Sylveon-GX</t>
  </si>
  <si>
    <t>Comfey</t>
  </si>
  <si>
    <t>Drampa</t>
  </si>
  <si>
    <t>Jangmo-o</t>
  </si>
  <si>
    <t>Hakamo-o</t>
  </si>
  <si>
    <t>Kommo-o-GX</t>
  </si>
  <si>
    <t>Komala</t>
  </si>
  <si>
    <t>Drampa-GX</t>
  </si>
  <si>
    <t>Aether Paradise Conservation Area</t>
  </si>
  <si>
    <t>Altar of the Moone</t>
  </si>
  <si>
    <t>Altar of the Sunne</t>
  </si>
  <si>
    <t>Aqua Patch</t>
  </si>
  <si>
    <t>Brooklet Hill</t>
  </si>
  <si>
    <t>Choice Band</t>
  </si>
  <si>
    <t>Energy Loto</t>
  </si>
  <si>
    <t>Field Blower</t>
  </si>
  <si>
    <t>Hala</t>
  </si>
  <si>
    <t>Mallow</t>
  </si>
  <si>
    <t>Multi Switch</t>
  </si>
  <si>
    <t>Rescue Stretcher</t>
  </si>
  <si>
    <t>Golisopod-GX</t>
  </si>
  <si>
    <t>Charizard-GX</t>
  </si>
  <si>
    <t>Ho-Oh-GX</t>
  </si>
  <si>
    <t>Salazzle-GX</t>
  </si>
  <si>
    <t>Alolan Ninetales</t>
  </si>
  <si>
    <t>Tapu Fini-GX</t>
  </si>
  <si>
    <t>Necrozma-GX</t>
  </si>
  <si>
    <t>Machamp-GX</t>
  </si>
  <si>
    <t>Lycanroc</t>
  </si>
  <si>
    <t>Marshadow-GX</t>
  </si>
  <si>
    <t>Alolan Muk-GX</t>
  </si>
  <si>
    <t>Darkrai-GX</t>
  </si>
  <si>
    <t>Gardevoir-GX</t>
  </si>
  <si>
    <t>Noivern-GX</t>
  </si>
  <si>
    <t>Acerola</t>
  </si>
  <si>
    <t>Bodybuilding Dumbbells</t>
  </si>
  <si>
    <t>Guzma</t>
  </si>
  <si>
    <t>Kiawe</t>
  </si>
  <si>
    <t>Lana</t>
  </si>
  <si>
    <t>Mount Lanakila</t>
  </si>
  <si>
    <t>Olivia</t>
  </si>
  <si>
    <t>Plumeria</t>
  </si>
  <si>
    <t>Po Town</t>
  </si>
  <si>
    <t>Rotom Dex Poké-Finder Mode</t>
  </si>
  <si>
    <t>Sophocles</t>
  </si>
  <si>
    <t>Tormenting Spray</t>
  </si>
  <si>
    <t>Wicke</t>
  </si>
  <si>
    <t>Wishful Baton</t>
  </si>
  <si>
    <t>Tapu Bulu-GX</t>
  </si>
  <si>
    <t>Shining Genesect</t>
  </si>
  <si>
    <t>Entei-GX</t>
  </si>
  <si>
    <t>Shining Volcanion</t>
  </si>
  <si>
    <t>Raichu-GX</t>
  </si>
  <si>
    <t>Mewtwo-GX</t>
  </si>
  <si>
    <t>Shining Mew</t>
  </si>
  <si>
    <t>Shining Jirachi</t>
  </si>
  <si>
    <t>Marshadow</t>
  </si>
  <si>
    <t>Zoroark-GX</t>
  </si>
  <si>
    <t>Shining Rayquaza</t>
  </si>
  <si>
    <t>Shining Arceus</t>
  </si>
  <si>
    <t>Damage Mover</t>
  </si>
  <si>
    <t>Alolan Marowak</t>
  </si>
  <si>
    <t>Gyarados-GX</t>
  </si>
  <si>
    <t>Alolan Raichu</t>
  </si>
  <si>
    <t>Alolan Golem-GX</t>
  </si>
  <si>
    <t>Nihilego-GX</t>
  </si>
  <si>
    <t>Buzzwole-GX</t>
  </si>
  <si>
    <t>Guzzlord-GX</t>
  </si>
  <si>
    <t>Kartana-GX</t>
  </si>
  <si>
    <t>Alolan Exeggutor-GX</t>
  </si>
  <si>
    <t>Kommo-o</t>
  </si>
  <si>
    <t>Type: Null</t>
  </si>
  <si>
    <t>Silvally-GX</t>
  </si>
  <si>
    <t>Counter Catcher</t>
  </si>
  <si>
    <t>Dashing Pouch</t>
  </si>
  <si>
    <t>Devoured Field</t>
  </si>
  <si>
    <t>Fighting Memory</t>
  </si>
  <si>
    <t>Gladion</t>
  </si>
  <si>
    <t>Lusamine</t>
  </si>
  <si>
    <t>Peeking Red Card</t>
  </si>
  <si>
    <t>Psychic Memory</t>
  </si>
  <si>
    <t>Sea of Nothingness</t>
  </si>
  <si>
    <t>Counter Energy</t>
  </si>
  <si>
    <t>Leafeon-GX</t>
  </si>
  <si>
    <t>Glaceon-GX</t>
  </si>
  <si>
    <t>Giratina Prism Star</t>
  </si>
  <si>
    <t>Cosmoem</t>
  </si>
  <si>
    <t>Lunala Prism Star</t>
  </si>
  <si>
    <t>Dawn Wings Necrozma-GX</t>
  </si>
  <si>
    <t>Darkrai Prism Star</t>
  </si>
  <si>
    <t>Solgaleo Prism Star</t>
  </si>
  <si>
    <t>Dusk Mane Necrozma-GX</t>
  </si>
  <si>
    <t>Magearna</t>
  </si>
  <si>
    <t>Tapu Lele</t>
  </si>
  <si>
    <t>Alolan Exeggutor</t>
  </si>
  <si>
    <t>Dialga-GX</t>
  </si>
  <si>
    <t>Palkia-GX</t>
  </si>
  <si>
    <t>Gumshoos</t>
  </si>
  <si>
    <t>Ancient Crystal</t>
  </si>
  <si>
    <t>Cynthia</t>
  </si>
  <si>
    <t>Cyrus Prism Star</t>
  </si>
  <si>
    <t>Electric Memory</t>
  </si>
  <si>
    <t>Escape Board</t>
  </si>
  <si>
    <t>Fire Memory</t>
  </si>
  <si>
    <t>Gardenia</t>
  </si>
  <si>
    <t>Looker</t>
  </si>
  <si>
    <t>Looker Whistle</t>
  </si>
  <si>
    <t>Mars</t>
  </si>
  <si>
    <t>Missing Clover</t>
  </si>
  <si>
    <t>Mt. Coronet</t>
  </si>
  <si>
    <t>Order Pad</t>
  </si>
  <si>
    <t>Unidentified Fossil</t>
  </si>
  <si>
    <t>Volkner</t>
  </si>
  <si>
    <t>Super Boost Energy Prism Star</t>
  </si>
  <si>
    <t>Unit Energy GRW</t>
  </si>
  <si>
    <t>Unit Energy LPM</t>
  </si>
  <si>
    <t>Pheromosa-GX</t>
  </si>
  <si>
    <t>Xurkitree-GX</t>
  </si>
  <si>
    <t>Celesteela-GX</t>
  </si>
  <si>
    <t>Abomasnow </t>
  </si>
  <si>
    <t>Pheromosa</t>
  </si>
  <si>
    <t>Greninja-GX</t>
  </si>
  <si>
    <t>Volcanion Prism Star</t>
  </si>
  <si>
    <t>Xurkitree</t>
  </si>
  <si>
    <t>Poipole</t>
  </si>
  <si>
    <t>Naganadel-GX</t>
  </si>
  <si>
    <t>Zygarde-GX</t>
  </si>
  <si>
    <t>Diancie Prism Star</t>
  </si>
  <si>
    <t>Buzzwole</t>
  </si>
  <si>
    <t>Yveltal-GX</t>
  </si>
  <si>
    <t>Guzzlord</t>
  </si>
  <si>
    <t>Xerneas-GX</t>
  </si>
  <si>
    <t>Ultra Necrozma-GX</t>
  </si>
  <si>
    <t>Arceus Prism Star</t>
  </si>
  <si>
    <t>Beast Ring</t>
  </si>
  <si>
    <t>Bonnie</t>
  </si>
  <si>
    <t>Crasher Wake</t>
  </si>
  <si>
    <t>Diantha</t>
  </si>
  <si>
    <t>Eneporter</t>
  </si>
  <si>
    <t>Fossil Excavation Map</t>
  </si>
  <si>
    <t>Lady</t>
  </si>
  <si>
    <t>Lysandre Prism Star</t>
  </si>
  <si>
    <t>Lysandre Labs</t>
  </si>
  <si>
    <t>Metal Frying Pan</t>
  </si>
  <si>
    <t>Mysterious Treasure</t>
  </si>
  <si>
    <t>Ultra Recon Squad</t>
  </si>
  <si>
    <t>Ultra Space</t>
  </si>
  <si>
    <t>Beast Energy Prism Star</t>
  </si>
  <si>
    <t>Unit Energy FDY</t>
  </si>
  <si>
    <t>Lucario-GX</t>
  </si>
  <si>
    <t>Shiftry-GX</t>
  </si>
  <si>
    <t>Blaziken-GX</t>
  </si>
  <si>
    <t>Articuno-GX</t>
  </si>
  <si>
    <t>Electrode-GX</t>
  </si>
  <si>
    <t>Mr. Mime-GX</t>
  </si>
  <si>
    <t>Banette-GX</t>
  </si>
  <si>
    <t>Palossand-GX</t>
  </si>
  <si>
    <t>Alolan Raticate-GX</t>
  </si>
  <si>
    <t>Scizor-GX</t>
  </si>
  <si>
    <t>Jirachi Prism Star</t>
  </si>
  <si>
    <t>Celesteela</t>
  </si>
  <si>
    <t>Kartana</t>
  </si>
  <si>
    <t>Stakataka-GX</t>
  </si>
  <si>
    <t>Latias Prism Star</t>
  </si>
  <si>
    <t>Latios Prism Star</t>
  </si>
  <si>
    <t>Rayquaza-GX</t>
  </si>
  <si>
    <t>Beast Ball</t>
  </si>
  <si>
    <t>Hiker</t>
  </si>
  <si>
    <t>Hustle Belt</t>
  </si>
  <si>
    <t>Last Chance Potion</t>
  </si>
  <si>
    <t>Lisia</t>
  </si>
  <si>
    <t>The Masked Royal</t>
  </si>
  <si>
    <t>Rainbow Brush</t>
  </si>
  <si>
    <t>Shrine of Punishments</t>
  </si>
  <si>
    <t>Sky Pillar</t>
  </si>
  <si>
    <t>Steven's Resolve</t>
  </si>
  <si>
    <t>Tate &amp; Liza</t>
  </si>
  <si>
    <t>Victini Prism Star</t>
  </si>
  <si>
    <t>Reshiram-GX</t>
  </si>
  <si>
    <t>Kingdra-GX</t>
  </si>
  <si>
    <t>Dragonite-GX</t>
  </si>
  <si>
    <t>Altaria-GX</t>
  </si>
  <si>
    <t>Salamence-GX</t>
  </si>
  <si>
    <t>White Kyurem-GX</t>
  </si>
  <si>
    <t>Blaine's Last Stand</t>
  </si>
  <si>
    <t>Dragon Talon</t>
  </si>
  <si>
    <t>Fiery Flint</t>
  </si>
  <si>
    <t>Lance Prism Star</t>
  </si>
  <si>
    <t>Switch Raft</t>
  </si>
  <si>
    <t>Wela Volcano Park</t>
  </si>
  <si>
    <t>Zinnia</t>
  </si>
  <si>
    <t>Shuckle-GX</t>
  </si>
  <si>
    <t>Celebi Prism Star</t>
  </si>
  <si>
    <t>Sceptile-GX</t>
  </si>
  <si>
    <t>Virizion-GX</t>
  </si>
  <si>
    <t>Tapu Bulu</t>
  </si>
  <si>
    <t>Magcargo-GX</t>
  </si>
  <si>
    <t>Blacephalon-GX</t>
  </si>
  <si>
    <t>Suicune-GX</t>
  </si>
  <si>
    <t>Tapu Koko</t>
  </si>
  <si>
    <t>Zeraora-GX</t>
  </si>
  <si>
    <t>Sigilyph-GX</t>
  </si>
  <si>
    <t>Nihilego</t>
  </si>
  <si>
    <t>Naganadel</t>
  </si>
  <si>
    <t>Tyranitar-GX</t>
  </si>
  <si>
    <t>Genesect-GX</t>
  </si>
  <si>
    <t>Xerneas Prism Star</t>
  </si>
  <si>
    <t>Mimikyu-GX</t>
  </si>
  <si>
    <t>Tapu Fini</t>
  </si>
  <si>
    <t>Ditto Prism Star</t>
  </si>
  <si>
    <t>Lugia-GX</t>
  </si>
  <si>
    <t>Adventure Bag</t>
  </si>
  <si>
    <t>Aether Foundation Employee</t>
  </si>
  <si>
    <t>Choice Helmet</t>
  </si>
  <si>
    <t>Counter Gain</t>
  </si>
  <si>
    <t>Custom Catcher</t>
  </si>
  <si>
    <t>Electropower</t>
  </si>
  <si>
    <t>Faba</t>
  </si>
  <si>
    <t>Fairy Charm G</t>
  </si>
  <si>
    <t>Fairy Charm P</t>
  </si>
  <si>
    <t>Fairy Charm F</t>
  </si>
  <si>
    <t>Fairy Charm D</t>
  </si>
  <si>
    <t>Heat Factory Prism Star</t>
  </si>
  <si>
    <t>Kahili</t>
  </si>
  <si>
    <t>Life Forest Prism Star</t>
  </si>
  <si>
    <t>Lost Blender</t>
  </si>
  <si>
    <t>Lusamine Prism Star</t>
  </si>
  <si>
    <t>Mina</t>
  </si>
  <si>
    <t>Mixed Herbs</t>
  </si>
  <si>
    <t>Morty</t>
  </si>
  <si>
    <t>Net Ball</t>
  </si>
  <si>
    <t>Professor Elm's Lecture</t>
  </si>
  <si>
    <t>Sightseer</t>
  </si>
  <si>
    <t>Spell Tag</t>
  </si>
  <si>
    <t>Thunder Mountain Prism Star</t>
  </si>
  <si>
    <t>Wait and See Hammer</t>
  </si>
  <si>
    <t>Whitney</t>
  </si>
  <si>
    <t>Memory Energy</t>
  </si>
  <si>
    <t>Celebi &amp; Venusaur-GX</t>
  </si>
  <si>
    <t>Shaymin Prism Star</t>
  </si>
  <si>
    <t>Pikachu &amp; Zekrom-GX</t>
  </si>
  <si>
    <t>Ampharos-GX</t>
  </si>
  <si>
    <t>Tapu Koko Prism Star</t>
  </si>
  <si>
    <t>Zeraora</t>
  </si>
  <si>
    <t>Gengar &amp; Mimikyu-GX</t>
  </si>
  <si>
    <t>Hoopa-GX</t>
  </si>
  <si>
    <t>Cobalion-GX</t>
  </si>
  <si>
    <t>Latias &amp; Latios-GX</t>
  </si>
  <si>
    <t>Eevee &amp; Snorlax-GX</t>
  </si>
  <si>
    <t>Bill's Analysis</t>
  </si>
  <si>
    <t>Black Market Prism Star</t>
  </si>
  <si>
    <t>Buff Padding</t>
  </si>
  <si>
    <t>Dana</t>
  </si>
  <si>
    <t>Dangerous Drill</t>
  </si>
  <si>
    <t>Electrocharger</t>
  </si>
  <si>
    <t>Erika's Hospitality</t>
  </si>
  <si>
    <t>Evelyn</t>
  </si>
  <si>
    <t>Fairy Charm UB</t>
  </si>
  <si>
    <t>Grass Memory</t>
  </si>
  <si>
    <t>Ingo &amp; Emmet</t>
  </si>
  <si>
    <t>Jasmine</t>
  </si>
  <si>
    <t>Judge Whistle</t>
  </si>
  <si>
    <t>Lavender Town</t>
  </si>
  <si>
    <t>Metal Goggles</t>
  </si>
  <si>
    <t>Morgan</t>
  </si>
  <si>
    <t>Nanu</t>
  </si>
  <si>
    <t>Nita</t>
  </si>
  <si>
    <t>Return Label</t>
  </si>
  <si>
    <t>Sabrina's Suggestion</t>
  </si>
  <si>
    <t>Viridian Forest</t>
  </si>
  <si>
    <t>Water Memory</t>
  </si>
  <si>
    <t>Wondrous Labyrinth Prism Star</t>
  </si>
  <si>
    <t>Magikarp &amp; Wailord-GX</t>
  </si>
  <si>
    <t>Pheromosa &amp; Buzzwole-GX</t>
  </si>
  <si>
    <t>Venomoth-GX</t>
  </si>
  <si>
    <t>Reshiram &amp; Charizard-GX</t>
  </si>
  <si>
    <t>Blacephalon</t>
  </si>
  <si>
    <t>Blastoise-GX</t>
  </si>
  <si>
    <t>Dedenne-GX</t>
  </si>
  <si>
    <t>Muk &amp; Alolan Muk-GX</t>
  </si>
  <si>
    <t>Marshadow &amp; Machamp-GX</t>
  </si>
  <si>
    <t>Stakataka</t>
  </si>
  <si>
    <t>Greninja &amp; Zoroark-GX</t>
  </si>
  <si>
    <t>Honchkrow-GX</t>
  </si>
  <si>
    <t>Lucario &amp; Melmetal-GX</t>
  </si>
  <si>
    <t>Meltan</t>
  </si>
  <si>
    <t>Melmetal</t>
  </si>
  <si>
    <t>Gardevoir &amp; Sylveon-GX</t>
  </si>
  <si>
    <t>Whimsicott-GX</t>
  </si>
  <si>
    <t>Persian-GX</t>
  </si>
  <si>
    <t>Beast Bringer</t>
  </si>
  <si>
    <t>Chip-Chip Ice Axe</t>
  </si>
  <si>
    <t>Devolution Spray Z</t>
  </si>
  <si>
    <t>Dusk Stone</t>
  </si>
  <si>
    <t>Dust Island</t>
  </si>
  <si>
    <t>Electromagnetic Radar</t>
  </si>
  <si>
    <t>Energy Spinner</t>
  </si>
  <si>
    <t>Fairy Charm Ability</t>
  </si>
  <si>
    <t>Fairy Charm L</t>
  </si>
  <si>
    <t>Fire Crystal</t>
  </si>
  <si>
    <t>Giovanni's Exile</t>
  </si>
  <si>
    <t>Green's Exploration</t>
  </si>
  <si>
    <t>Janine</t>
  </si>
  <si>
    <t>Koga's Trap</t>
  </si>
  <si>
    <t>Lt. Surge's Strategy</t>
  </si>
  <si>
    <t>Martial Arts Dojo</t>
  </si>
  <si>
    <t>Metal Core Barrier</t>
  </si>
  <si>
    <t>Molayne</t>
  </si>
  <si>
    <t>Red's Challenge</t>
  </si>
  <si>
    <t>Samson Oak</t>
  </si>
  <si>
    <t>Stealthy Hood</t>
  </si>
  <si>
    <t>Surprise Box</t>
  </si>
  <si>
    <t>Ultra Forest Kartenvoy</t>
  </si>
  <si>
    <t>Welder</t>
  </si>
  <si>
    <t>Triple Acceleration Energy</t>
  </si>
  <si>
    <t>Rowlet &amp; Alolan Exeggutor-GX</t>
  </si>
  <si>
    <t>Lurantis</t>
  </si>
  <si>
    <t>Heatran-GX</t>
  </si>
  <si>
    <t>Slowpoke &amp; Psyduck-GX</t>
  </si>
  <si>
    <t>Keldeo-GX</t>
  </si>
  <si>
    <t>Raichu &amp; Alolan Raichu-GX</t>
  </si>
  <si>
    <t>Mewtwo &amp; Mew-GX</t>
  </si>
  <si>
    <t>Espeon &amp; Deoxys-GX</t>
  </si>
  <si>
    <t>Latios-GX</t>
  </si>
  <si>
    <t>Jirachi-GX</t>
  </si>
  <si>
    <t>Necrozma</t>
  </si>
  <si>
    <t>Aerodactyl-GX</t>
  </si>
  <si>
    <t>Umbreon &amp; Darkrai-GX</t>
  </si>
  <si>
    <t>Mega Sableye &amp; Tyranitar-GX</t>
  </si>
  <si>
    <t>Weavile-GX</t>
  </si>
  <si>
    <t>Mawile-GX</t>
  </si>
  <si>
    <t>Garchomp &amp; Giratina-GX</t>
  </si>
  <si>
    <t>Silvally</t>
  </si>
  <si>
    <t>Blaine’s Quiz Show</t>
  </si>
  <si>
    <t>Blizzard Town</t>
  </si>
  <si>
    <t>Blue’s Tactics</t>
  </si>
  <si>
    <t>Bug Catcher</t>
  </si>
  <si>
    <t>Channeler</t>
  </si>
  <si>
    <t>Cherish Ball</t>
  </si>
  <si>
    <t>Coach Trainer</t>
  </si>
  <si>
    <t>Dark City</t>
  </si>
  <si>
    <t>Ear-Ringing Bell</t>
  </si>
  <si>
    <t>Flyinium Z Air Slash</t>
  </si>
  <si>
    <t>Giant Bomb</t>
  </si>
  <si>
    <t>Giant Hearth</t>
  </si>
  <si>
    <t>Great Potion</t>
  </si>
  <si>
    <t>Grimsley</t>
  </si>
  <si>
    <t>Hapu</t>
  </si>
  <si>
    <t>Karate Belt</t>
  </si>
  <si>
    <t>Misty’s Favor</t>
  </si>
  <si>
    <t>Normalium Z Tackle</t>
  </si>
  <si>
    <t>Poké Maniac</t>
  </si>
  <si>
    <t>Pokemon Research Lab</t>
  </si>
  <si>
    <t>Reset Stamp</t>
  </si>
  <si>
    <t>Slumbering Forest</t>
  </si>
  <si>
    <t>Stadium Nav</t>
  </si>
  <si>
    <t>Tag Switch</t>
  </si>
  <si>
    <t>U-Turn Board</t>
  </si>
  <si>
    <t>Weakness Guard Energy</t>
  </si>
  <si>
    <t>Veridian Forest</t>
  </si>
  <si>
    <t>Pinsir-GX</t>
  </si>
  <si>
    <t>Starmie-GX</t>
  </si>
  <si>
    <t>Onix-GX</t>
  </si>
  <si>
    <t>Wigglytuff-GX</t>
  </si>
  <si>
    <t>Moltres &amp; Zapdos &amp; Articuno-GX</t>
  </si>
  <si>
    <t>Brock's Pewter City Gym</t>
  </si>
  <si>
    <t>Brock's Training</t>
  </si>
  <si>
    <t>Jessie &amp; James</t>
  </si>
  <si>
    <t>Misty's Cerulean City Gym</t>
  </si>
  <si>
    <t>Misty's Water Command</t>
  </si>
  <si>
    <t>SV1</t>
  </si>
  <si>
    <t>SV2</t>
  </si>
  <si>
    <t>SV3</t>
  </si>
  <si>
    <t>SV4</t>
  </si>
  <si>
    <t>SV5</t>
  </si>
  <si>
    <t>SV6</t>
  </si>
  <si>
    <t>SV7</t>
  </si>
  <si>
    <t>SV8</t>
  </si>
  <si>
    <t>SV9</t>
  </si>
  <si>
    <t>SV10</t>
  </si>
  <si>
    <t>SV11</t>
  </si>
  <si>
    <t>SV12</t>
  </si>
  <si>
    <t>SV13</t>
  </si>
  <si>
    <t>SV14</t>
  </si>
  <si>
    <t>SV15</t>
  </si>
  <si>
    <t>SV16</t>
  </si>
  <si>
    <t>SV17</t>
  </si>
  <si>
    <t>SV18</t>
  </si>
  <si>
    <t>SV19</t>
  </si>
  <si>
    <t>SV20</t>
  </si>
  <si>
    <t>SV21</t>
  </si>
  <si>
    <t>SV22</t>
  </si>
  <si>
    <t>SV23</t>
  </si>
  <si>
    <t>SV24</t>
  </si>
  <si>
    <t>SV25</t>
  </si>
  <si>
    <t>SV26</t>
  </si>
  <si>
    <t>SV27</t>
  </si>
  <si>
    <t>SV28</t>
  </si>
  <si>
    <t>SV29</t>
  </si>
  <si>
    <t>SV30</t>
  </si>
  <si>
    <t>SV31</t>
  </si>
  <si>
    <t>SV32</t>
  </si>
  <si>
    <t>SV33</t>
  </si>
  <si>
    <t>SV34</t>
  </si>
  <si>
    <t>SV35</t>
  </si>
  <si>
    <t>SV36</t>
  </si>
  <si>
    <t>SV37</t>
  </si>
  <si>
    <t>SV38</t>
  </si>
  <si>
    <t>SV39</t>
  </si>
  <si>
    <t>SV40</t>
  </si>
  <si>
    <t>SV41</t>
  </si>
  <si>
    <t>SV42</t>
  </si>
  <si>
    <t>SV43</t>
  </si>
  <si>
    <t>SV44</t>
  </si>
  <si>
    <t>SV45</t>
  </si>
  <si>
    <t>SV46</t>
  </si>
  <si>
    <t>SV47</t>
  </si>
  <si>
    <t>SV48</t>
  </si>
  <si>
    <t>SV49</t>
  </si>
  <si>
    <t>SV50</t>
  </si>
  <si>
    <t>SV51</t>
  </si>
  <si>
    <t>SV52</t>
  </si>
  <si>
    <t>SV53</t>
  </si>
  <si>
    <t>SV54</t>
  </si>
  <si>
    <t>SV55</t>
  </si>
  <si>
    <t>SV56</t>
  </si>
  <si>
    <t>SV57</t>
  </si>
  <si>
    <t>SV58</t>
  </si>
  <si>
    <t>SV59</t>
  </si>
  <si>
    <t>SV60</t>
  </si>
  <si>
    <t>SV61</t>
  </si>
  <si>
    <t>SV62</t>
  </si>
  <si>
    <t>SV63</t>
  </si>
  <si>
    <t>SV64</t>
  </si>
  <si>
    <t>SV65</t>
  </si>
  <si>
    <t>SV66</t>
  </si>
  <si>
    <t>SV67</t>
  </si>
  <si>
    <t>SV68</t>
  </si>
  <si>
    <t>SV69</t>
  </si>
  <si>
    <t>SV70</t>
  </si>
  <si>
    <t>SV71</t>
  </si>
  <si>
    <t>SV72</t>
  </si>
  <si>
    <t>SV73</t>
  </si>
  <si>
    <t>SV74</t>
  </si>
  <si>
    <t>SV75</t>
  </si>
  <si>
    <t>SV76</t>
  </si>
  <si>
    <t>SV77</t>
  </si>
  <si>
    <t>SV78</t>
  </si>
  <si>
    <t>SV79</t>
  </si>
  <si>
    <t>SV80</t>
  </si>
  <si>
    <t>SV81</t>
  </si>
  <si>
    <t>SV82</t>
  </si>
  <si>
    <t>SV83</t>
  </si>
  <si>
    <t>SV84</t>
  </si>
  <si>
    <t>SV85</t>
  </si>
  <si>
    <t>SV86</t>
  </si>
  <si>
    <t>SV87</t>
  </si>
  <si>
    <t>SV88</t>
  </si>
  <si>
    <t>SV89</t>
  </si>
  <si>
    <t>Shrine of Punishment</t>
  </si>
  <si>
    <t>SV90</t>
  </si>
  <si>
    <t>SV91</t>
  </si>
  <si>
    <t>SV92</t>
  </si>
  <si>
    <t>SV93</t>
  </si>
  <si>
    <t>SV94</t>
  </si>
  <si>
    <t>Venusaur &amp; Snivy-GX</t>
  </si>
  <si>
    <t>Vileplume-GX</t>
  </si>
  <si>
    <t>Charizard &amp; Braixen-GX</t>
  </si>
  <si>
    <t>Volcarona-GX</t>
  </si>
  <si>
    <t>Blastoise &amp; Piplup-GX</t>
  </si>
  <si>
    <t>Solgaleo &amp; Lunala-GX</t>
  </si>
  <si>
    <t>Oricorio-GX</t>
  </si>
  <si>
    <t>Flygon-GX</t>
  </si>
  <si>
    <t>Alolan Persian-GX</t>
  </si>
  <si>
    <t>Togepi &amp; Cleffa &amp; Igglybuff-GX</t>
  </si>
  <si>
    <t>Arceus &amp; Dialga &amp; Palkia-GX</t>
  </si>
  <si>
    <t>Reshiram &amp; Zekrom-GX</t>
  </si>
  <si>
    <t>Naganadel &amp; Guzzlord-GX</t>
  </si>
  <si>
    <t>Ultra Necrozma</t>
  </si>
  <si>
    <t>Mega Lopunny &amp; Jigglypuff-GX</t>
  </si>
  <si>
    <t>Beastite</t>
  </si>
  <si>
    <t>Bellelba &amp; Brycen-Man</t>
  </si>
  <si>
    <t>Chaotic Swell</t>
  </si>
  <si>
    <t>Clay</t>
  </si>
  <si>
    <t>Cynthia &amp; Caitlin</t>
  </si>
  <si>
    <t>Dragonium Z: Dragon Claw</t>
  </si>
  <si>
    <t>Great Catcher</t>
  </si>
  <si>
    <t>Guzma &amp; Hala</t>
  </si>
  <si>
    <t>Island Challenge Amulet</t>
  </si>
  <si>
    <t>Lana's Fishing Rod</t>
  </si>
  <si>
    <t>Lillie's Full Force</t>
  </si>
  <si>
    <t>Lillie's Poké Doll</t>
  </si>
  <si>
    <t>Mallow &amp; Lana</t>
  </si>
  <si>
    <t>Misty &amp; Lorelei</t>
  </si>
  <si>
    <t>N's Resolve</t>
  </si>
  <si>
    <t>Professor Oak's Setup</t>
  </si>
  <si>
    <t>Red &amp; Blue</t>
  </si>
  <si>
    <t>Roller Skater</t>
  </si>
  <si>
    <t>Rosa</t>
  </si>
  <si>
    <t>Roxie</t>
  </si>
  <si>
    <t>Tag Call</t>
  </si>
  <si>
    <t>Will</t>
  </si>
  <si>
    <t>Draw Energy</t>
  </si>
  <si>
    <t>Celebi V</t>
  </si>
  <si>
    <t>001</t>
  </si>
  <si>
    <t>002</t>
  </si>
  <si>
    <t>003</t>
  </si>
  <si>
    <t>004</t>
  </si>
  <si>
    <t>005</t>
  </si>
  <si>
    <t>006</t>
  </si>
  <si>
    <t>007</t>
  </si>
  <si>
    <t>008</t>
  </si>
  <si>
    <t>Dhelmise V</t>
  </si>
  <si>
    <t>009</t>
  </si>
  <si>
    <t>Grookey</t>
  </si>
  <si>
    <t>010</t>
  </si>
  <si>
    <t>011</t>
  </si>
  <si>
    <t>Thwackey</t>
  </si>
  <si>
    <t>012</t>
  </si>
  <si>
    <t>013</t>
  </si>
  <si>
    <t>Rillaboom</t>
  </si>
  <si>
    <t>014</t>
  </si>
  <si>
    <t>015</t>
  </si>
  <si>
    <t>Blipbug</t>
  </si>
  <si>
    <t>016</t>
  </si>
  <si>
    <t>017</t>
  </si>
  <si>
    <t>Dottler</t>
  </si>
  <si>
    <t>018</t>
  </si>
  <si>
    <t>Orbeetle</t>
  </si>
  <si>
    <t>019</t>
  </si>
  <si>
    <t>Gossifleur</t>
  </si>
  <si>
    <t>020</t>
  </si>
  <si>
    <t>Eldegoss</t>
  </si>
  <si>
    <t>021</t>
  </si>
  <si>
    <t>022</t>
  </si>
  <si>
    <t>023</t>
  </si>
  <si>
    <t>Torkoal V</t>
  </si>
  <si>
    <t>024</t>
  </si>
  <si>
    <t>Victini V</t>
  </si>
  <si>
    <t>025</t>
  </si>
  <si>
    <t>026</t>
  </si>
  <si>
    <t>027</t>
  </si>
  <si>
    <t>028</t>
  </si>
  <si>
    <t>029</t>
  </si>
  <si>
    <t>Scorbunny</t>
  </si>
  <si>
    <t>030</t>
  </si>
  <si>
    <t>031</t>
  </si>
  <si>
    <t>Raboot</t>
  </si>
  <si>
    <t>032</t>
  </si>
  <si>
    <t>033</t>
  </si>
  <si>
    <t>Cinderace</t>
  </si>
  <si>
    <t>034</t>
  </si>
  <si>
    <t>035</t>
  </si>
  <si>
    <t>036</t>
  </si>
  <si>
    <t>Sizzlipede</t>
  </si>
  <si>
    <t>037</t>
  </si>
  <si>
    <t>038</t>
  </si>
  <si>
    <t>Centiskorch</t>
  </si>
  <si>
    <t>039</t>
  </si>
  <si>
    <t>040</t>
  </si>
  <si>
    <t>041</t>
  </si>
  <si>
    <t>042</t>
  </si>
  <si>
    <t>043</t>
  </si>
  <si>
    <t>044</t>
  </si>
  <si>
    <t>045</t>
  </si>
  <si>
    <t>046</t>
  </si>
  <si>
    <t>047</t>
  </si>
  <si>
    <t>048</t>
  </si>
  <si>
    <t>Lapras V</t>
  </si>
  <si>
    <t>049</t>
  </si>
  <si>
    <t>Lapras VMAX</t>
  </si>
  <si>
    <t>050</t>
  </si>
  <si>
    <t>VMAX</t>
  </si>
  <si>
    <t>051</t>
  </si>
  <si>
    <t>052</t>
  </si>
  <si>
    <t>Keldeo V</t>
  </si>
  <si>
    <t>053</t>
  </si>
  <si>
    <t>Sobble</t>
  </si>
  <si>
    <t>054</t>
  </si>
  <si>
    <t>055</t>
  </si>
  <si>
    <t>Drizzile</t>
  </si>
  <si>
    <t>056</t>
  </si>
  <si>
    <t>057</t>
  </si>
  <si>
    <t>Inteleon</t>
  </si>
  <si>
    <t>058</t>
  </si>
  <si>
    <t>059</t>
  </si>
  <si>
    <t>Chewtle</t>
  </si>
  <si>
    <t>060</t>
  </si>
  <si>
    <t>Drednaw</t>
  </si>
  <si>
    <t>061</t>
  </si>
  <si>
    <t>Cramorant</t>
  </si>
  <si>
    <t>062</t>
  </si>
  <si>
    <t>Snom</t>
  </si>
  <si>
    <t>063</t>
  </si>
  <si>
    <t>Frosmoth</t>
  </si>
  <si>
    <t>064</t>
  </si>
  <si>
    <t>065</t>
  </si>
  <si>
    <t>066</t>
  </si>
  <si>
    <t>067</t>
  </si>
  <si>
    <t>068</t>
  </si>
  <si>
    <t>069</t>
  </si>
  <si>
    <t>070</t>
  </si>
  <si>
    <t>071</t>
  </si>
  <si>
    <t>Tapu Koko V</t>
  </si>
  <si>
    <t>072</t>
  </si>
  <si>
    <t>Yamper</t>
  </si>
  <si>
    <t>073</t>
  </si>
  <si>
    <t>074</t>
  </si>
  <si>
    <t>Boltund</t>
  </si>
  <si>
    <t>075</t>
  </si>
  <si>
    <t>076</t>
  </si>
  <si>
    <t>Pincurchin</t>
  </si>
  <si>
    <t>077</t>
  </si>
  <si>
    <t>Morpeko</t>
  </si>
  <si>
    <t>078</t>
  </si>
  <si>
    <t>Morpeko V</t>
  </si>
  <si>
    <t>079</t>
  </si>
  <si>
    <t>Morpeko VMAX</t>
  </si>
  <si>
    <t>080</t>
  </si>
  <si>
    <t>Galarian Ponyta</t>
  </si>
  <si>
    <t>081</t>
  </si>
  <si>
    <t>Galarian Rapidash</t>
  </si>
  <si>
    <t>082</t>
  </si>
  <si>
    <t>083</t>
  </si>
  <si>
    <t>084</t>
  </si>
  <si>
    <t>085</t>
  </si>
  <si>
    <t>Wobbuffet V</t>
  </si>
  <si>
    <t>086</t>
  </si>
  <si>
    <t>087</t>
  </si>
  <si>
    <t>088</t>
  </si>
  <si>
    <t>Sinistea</t>
  </si>
  <si>
    <t>089</t>
  </si>
  <si>
    <t>Polteageist</t>
  </si>
  <si>
    <t>090</t>
  </si>
  <si>
    <t>Indeedee V</t>
  </si>
  <si>
    <t>091</t>
  </si>
  <si>
    <t>092</t>
  </si>
  <si>
    <t>093</t>
  </si>
  <si>
    <t>094</t>
  </si>
  <si>
    <t>095</t>
  </si>
  <si>
    <t>096</t>
  </si>
  <si>
    <t>097</t>
  </si>
  <si>
    <t>098</t>
  </si>
  <si>
    <t>099</t>
  </si>
  <si>
    <t>100</t>
  </si>
  <si>
    <t>101</t>
  </si>
  <si>
    <t>102</t>
  </si>
  <si>
    <t>103</t>
  </si>
  <si>
    <t>Regirock V</t>
  </si>
  <si>
    <t>104</t>
  </si>
  <si>
    <t>105</t>
  </si>
  <si>
    <t>106</t>
  </si>
  <si>
    <t>Silicobra</t>
  </si>
  <si>
    <t>107</t>
  </si>
  <si>
    <t>108</t>
  </si>
  <si>
    <t>Sandaconda</t>
  </si>
  <si>
    <t>109</t>
  </si>
  <si>
    <t>110</t>
  </si>
  <si>
    <t>Clobbopus</t>
  </si>
  <si>
    <t>111</t>
  </si>
  <si>
    <t>112</t>
  </si>
  <si>
    <t>Grapploct</t>
  </si>
  <si>
    <t>113</t>
  </si>
  <si>
    <t>Stonjourner</t>
  </si>
  <si>
    <t>114</t>
  </si>
  <si>
    <t>Stonjourner V</t>
  </si>
  <si>
    <t>115</t>
  </si>
  <si>
    <t>Stonjourner VMAX</t>
  </si>
  <si>
    <t>116</t>
  </si>
  <si>
    <t>Galarian Zigzagoon</t>
  </si>
  <si>
    <t>117</t>
  </si>
  <si>
    <t>Galarian Linoone</t>
  </si>
  <si>
    <t>118</t>
  </si>
  <si>
    <t>Galarian Obstagoon</t>
  </si>
  <si>
    <t>119</t>
  </si>
  <si>
    <t>Sableye V</t>
  </si>
  <si>
    <t>120</t>
  </si>
  <si>
    <t>121</t>
  </si>
  <si>
    <t>122</t>
  </si>
  <si>
    <t>123</t>
  </si>
  <si>
    <t>124</t>
  </si>
  <si>
    <t>Nickit</t>
  </si>
  <si>
    <t>125</t>
  </si>
  <si>
    <t>Thievul</t>
  </si>
  <si>
    <t>126</t>
  </si>
  <si>
    <t>Galarian Meowth</t>
  </si>
  <si>
    <t>127</t>
  </si>
  <si>
    <t>Galarian Perrserker</t>
  </si>
  <si>
    <t>128</t>
  </si>
  <si>
    <t>129</t>
  </si>
  <si>
    <t>130</t>
  </si>
  <si>
    <t>131</t>
  </si>
  <si>
    <t>Galarian Stunfisk</t>
  </si>
  <si>
    <t>132</t>
  </si>
  <si>
    <t>133</t>
  </si>
  <si>
    <t>134</t>
  </si>
  <si>
    <t>Corviknight</t>
  </si>
  <si>
    <t>135</t>
  </si>
  <si>
    <t>Cufant</t>
  </si>
  <si>
    <t>136</t>
  </si>
  <si>
    <t>Copperajah</t>
  </si>
  <si>
    <t>137</t>
  </si>
  <si>
    <t>Zacian V</t>
  </si>
  <si>
    <t>138</t>
  </si>
  <si>
    <t>Zamazenta V</t>
  </si>
  <si>
    <t>139</t>
  </si>
  <si>
    <t>140</t>
  </si>
  <si>
    <t>Snorlax V</t>
  </si>
  <si>
    <t>141</t>
  </si>
  <si>
    <t>Snorlax VMAX</t>
  </si>
  <si>
    <t>142</t>
  </si>
  <si>
    <t>143</t>
  </si>
  <si>
    <t>144</t>
  </si>
  <si>
    <t>145</t>
  </si>
  <si>
    <t>146</t>
  </si>
  <si>
    <t>147</t>
  </si>
  <si>
    <t>148</t>
  </si>
  <si>
    <t>149</t>
  </si>
  <si>
    <t>Rookidee</t>
  </si>
  <si>
    <t>150</t>
  </si>
  <si>
    <t>Corvisquire</t>
  </si>
  <si>
    <t>151</t>
  </si>
  <si>
    <t>Wooloo</t>
  </si>
  <si>
    <t>152</t>
  </si>
  <si>
    <t>153</t>
  </si>
  <si>
    <t>Dubwool</t>
  </si>
  <si>
    <t>154</t>
  </si>
  <si>
    <t>Cramorant V</t>
  </si>
  <si>
    <t>155</t>
  </si>
  <si>
    <t>Air Balloon</t>
  </si>
  <si>
    <t>156</t>
  </si>
  <si>
    <t>Bede</t>
  </si>
  <si>
    <t>157</t>
  </si>
  <si>
    <t>Big Charm</t>
  </si>
  <si>
    <t>158</t>
  </si>
  <si>
    <t>159</t>
  </si>
  <si>
    <t>160</t>
  </si>
  <si>
    <t>161</t>
  </si>
  <si>
    <t>162</t>
  </si>
  <si>
    <t>Evolution Incense</t>
  </si>
  <si>
    <t>163</t>
  </si>
  <si>
    <t>164</t>
  </si>
  <si>
    <t>Hop</t>
  </si>
  <si>
    <t>165</t>
  </si>
  <si>
    <t>166</t>
  </si>
  <si>
    <t>167</t>
  </si>
  <si>
    <t>168</t>
  </si>
  <si>
    <t>Marnie</t>
  </si>
  <si>
    <t>169</t>
  </si>
  <si>
    <t>Metal Saucer</t>
  </si>
  <si>
    <t>170</t>
  </si>
  <si>
    <t>Ordinary Rod</t>
  </si>
  <si>
    <t>171</t>
  </si>
  <si>
    <t>172</t>
  </si>
  <si>
    <t>Poké Kid</t>
  </si>
  <si>
    <t>173</t>
  </si>
  <si>
    <t>174</t>
  </si>
  <si>
    <t>175</t>
  </si>
  <si>
    <t>176</t>
  </si>
  <si>
    <t>177</t>
  </si>
  <si>
    <t>Professor's Research</t>
  </si>
  <si>
    <t>178</t>
  </si>
  <si>
    <t>179</t>
  </si>
  <si>
    <t>180</t>
  </si>
  <si>
    <t>Rotom Bike</t>
  </si>
  <si>
    <t>181</t>
  </si>
  <si>
    <t>182</t>
  </si>
  <si>
    <t>183</t>
  </si>
  <si>
    <t>Team Yell Grunt</t>
  </si>
  <si>
    <t>184</t>
  </si>
  <si>
    <t>Vitality Band</t>
  </si>
  <si>
    <t>185</t>
  </si>
  <si>
    <t>Aurora Energy</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</si>
  <si>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</si>
  <si>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</si>
  <si>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</si>
  <si>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</si>
  <si>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</si>
  <si>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</si>
  <si>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</si>
  <si>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</si>
  <si>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</si>
  <si>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</si>
  <si>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</si>
  <si>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</si>
  <si>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</si>
  <si>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</si>
  <si>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</si>
  <si>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</si>
  <si>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</si>
  <si>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</si>
  <si>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</si>
  <si>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</si>
  <si>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</si>
  <si>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</si>
  <si>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</si>
  <si>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</si>
  <si>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</si>
  <si>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</si>
  <si>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</si>
  <si>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</si>
  <si>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</si>
  <si>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</si>
  <si>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</si>
  <si>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Rillaboom V</t>
  </si>
  <si>
    <t>Rillaboom VMAX</t>
  </si>
  <si>
    <t>Eldegoss V</t>
  </si>
  <si>
    <t>Applin</t>
  </si>
  <si>
    <t>Flapple</t>
  </si>
  <si>
    <t>Appletun</t>
  </si>
  <si>
    <t>Ninetales V</t>
  </si>
  <si>
    <t>Cinderace V</t>
  </si>
  <si>
    <t>Cinderace VMAX</t>
  </si>
  <si>
    <t>Galarian Mr. Mime</t>
  </si>
  <si>
    <t>Galarian Mr. Rime</t>
  </si>
  <si>
    <t>Milotic V</t>
  </si>
  <si>
    <t>Galarian Darumaka</t>
  </si>
  <si>
    <t>Galarian Darmanitan</t>
  </si>
  <si>
    <t>Inteleon V</t>
  </si>
  <si>
    <t>Inteleon VMAX</t>
  </si>
  <si>
    <t>Arrokuda</t>
  </si>
  <si>
    <t>Barraskewda</t>
  </si>
  <si>
    <t>Eiscue</t>
  </si>
  <si>
    <t>Eiscue V</t>
  </si>
  <si>
    <t>Electric</t>
  </si>
  <si>
    <t>Boltund V</t>
  </si>
  <si>
    <t>Toxel</t>
  </si>
  <si>
    <t>Toxtricity</t>
  </si>
  <si>
    <t>Toxtricity V</t>
  </si>
  <si>
    <t>Toxtricity VMAX</t>
  </si>
  <si>
    <t>Pincurchin V</t>
  </si>
  <si>
    <t>Galarian Corsola</t>
  </si>
  <si>
    <t>Galarian Cursola</t>
  </si>
  <si>
    <t>Hattena</t>
  </si>
  <si>
    <t>Hattrem</t>
  </si>
  <si>
    <t>Hatterene</t>
  </si>
  <si>
    <t>Milcery</t>
  </si>
  <si>
    <t>Alcremie</t>
  </si>
  <si>
    <t>Indeedee</t>
  </si>
  <si>
    <t>Dreepy</t>
  </si>
  <si>
    <t>Drakloak</t>
  </si>
  <si>
    <t>Dragapult</t>
  </si>
  <si>
    <t>Dragapult V</t>
  </si>
  <si>
    <t>Dragapult VMAX</t>
  </si>
  <si>
    <t>Galarian Farfetch’d</t>
  </si>
  <si>
    <t>Galarian Sirfetch’d</t>
  </si>
  <si>
    <t>Galarian Yamask</t>
  </si>
  <si>
    <t>Galarian Runerigus</t>
  </si>
  <si>
    <t>Rolycoly</t>
  </si>
  <si>
    <t>Carkoal</t>
  </si>
  <si>
    <t>Coalossal</t>
  </si>
  <si>
    <t>Sandaconda V</t>
  </si>
  <si>
    <t>Falinks</t>
  </si>
  <si>
    <t>Falinks V</t>
  </si>
  <si>
    <t>Galarian Weezing</t>
  </si>
  <si>
    <t>Malamar V</t>
  </si>
  <si>
    <t>Malamar VMAX</t>
  </si>
  <si>
    <t>Impidimp</t>
  </si>
  <si>
    <t>Morgrem</t>
  </si>
  <si>
    <t>Grimmsnarl</t>
  </si>
  <si>
    <t>Copperajah V</t>
  </si>
  <si>
    <t>Copperajah VMAX</t>
  </si>
  <si>
    <t>Duraludon</t>
  </si>
  <si>
    <t>Zacian</t>
  </si>
  <si>
    <t>Zamazenta</t>
  </si>
  <si>
    <t>Skwovet</t>
  </si>
  <si>
    <t>Greedent</t>
  </si>
  <si>
    <t>Dubwool V</t>
  </si>
  <si>
    <t>Boss’s Orders</t>
  </si>
  <si>
    <t>Burning Scarf</t>
  </si>
  <si>
    <t>Capacious Bucket</t>
  </si>
  <si>
    <t>Cursed Shovel</t>
  </si>
  <si>
    <t>Dan</t>
  </si>
  <si>
    <t>Galar Mine</t>
  </si>
  <si>
    <t>Milo</t>
  </si>
  <si>
    <t>Nugget</t>
  </si>
  <si>
    <t>Oleana</t>
  </si>
  <si>
    <t>Poke Ball</t>
  </si>
  <si>
    <t>Scoop Up Net</t>
  </si>
  <si>
    <t>Sonia</t>
  </si>
  <si>
    <t>Training Court</t>
  </si>
  <si>
    <t>Turffield Stadium</t>
  </si>
  <si>
    <t>Capture Energy</t>
  </si>
  <si>
    <t>Horror Psychic Energy</t>
  </si>
  <si>
    <t>Speed Lightning Energy</t>
  </si>
  <si>
    <t>Twin Energy</t>
  </si>
  <si>
    <t>Butterfree V</t>
  </si>
  <si>
    <t>Butterfree VMAX</t>
  </si>
  <si>
    <t>Charizard V</t>
  </si>
  <si>
    <t>Charizard VMAX</t>
  </si>
  <si>
    <t>Houndoom V</t>
  </si>
  <si>
    <t>Centiskorch V</t>
  </si>
  <si>
    <t>Centiskorch VMAX</t>
  </si>
  <si>
    <t>Dracovish</t>
  </si>
  <si>
    <t>Arctovish</t>
  </si>
  <si>
    <t>Vikavolt V</t>
  </si>
  <si>
    <t>Dracozolt</t>
  </si>
  <si>
    <t>Arctozolt</t>
  </si>
  <si>
    <t>Mew V</t>
  </si>
  <si>
    <t>Rhyperior V</t>
  </si>
  <si>
    <t>Galarian Sirfetch'd</t>
  </si>
  <si>
    <t>Galarian Slowbro V</t>
  </si>
  <si>
    <t>Crobat V</t>
  </si>
  <si>
    <t>Grimmsnarl V</t>
  </si>
  <si>
    <t>Grimmsnarl VMAX</t>
  </si>
  <si>
    <t>Eternatus V</t>
  </si>
  <si>
    <t>Eternatus VMAX</t>
  </si>
  <si>
    <t>Scizor V</t>
  </si>
  <si>
    <t>Scizor VMAX</t>
  </si>
  <si>
    <t>Galarian Stunfisk V</t>
  </si>
  <si>
    <t>Salamence V</t>
  </si>
  <si>
    <t>Salamence VMAX</t>
  </si>
  <si>
    <t>Big Parasol</t>
  </si>
  <si>
    <t>Billowing Smoke</t>
  </si>
  <si>
    <t>Bird Keeper</t>
  </si>
  <si>
    <t>Cape of Toughness</t>
  </si>
  <si>
    <t>Familiar Bell</t>
  </si>
  <si>
    <t>Glimwood Tangle</t>
  </si>
  <si>
    <t>Kabu</t>
  </si>
  <si>
    <t>Old PC</t>
  </si>
  <si>
    <t>Piers</t>
  </si>
  <si>
    <t>Pokémon Breeder's Nurturing</t>
  </si>
  <si>
    <t>Rare Fossil</t>
  </si>
  <si>
    <t>Rose</t>
  </si>
  <si>
    <t>Rose Tower</t>
  </si>
  <si>
    <t>Spikemuth</t>
  </si>
  <si>
    <t>Struggle Gloves</t>
  </si>
  <si>
    <t>Turbo Patch</t>
  </si>
  <si>
    <t>Yell Horn</t>
  </si>
  <si>
    <t>Heat Fire Energy</t>
  </si>
  <si>
    <t>Hiding Darkness Energy</t>
  </si>
  <si>
    <t>Powerful Colorless Energy</t>
  </si>
  <si>
    <t>Rilaboom</t>
  </si>
  <si>
    <t>Venusaur V </t>
  </si>
  <si>
    <t>Champion's Path</t>
  </si>
  <si>
    <t>Weedle </t>
  </si>
  <si>
    <t>Kakuna </t>
  </si>
  <si>
    <t>Beedrill </t>
  </si>
  <si>
    <t>Vulpix </t>
  </si>
  <si>
    <t>Victini </t>
  </si>
  <si>
    <t>Incineroar V </t>
  </si>
  <si>
    <t>Centiskorch </t>
  </si>
  <si>
    <t>Carvanha </t>
  </si>
  <si>
    <t>Sharpedo </t>
  </si>
  <si>
    <t>Wailord V </t>
  </si>
  <si>
    <t>Drednaw V </t>
  </si>
  <si>
    <t>Drednaw VMAX </t>
  </si>
  <si>
    <t>Gardevoir V </t>
  </si>
  <si>
    <t>Gardevoir VMAX </t>
  </si>
  <si>
    <t>Hattena </t>
  </si>
  <si>
    <t>Hattrem </t>
  </si>
  <si>
    <t>Hatterene </t>
  </si>
  <si>
    <t>Galarian Cursola V </t>
  </si>
  <si>
    <t>Alcremie V </t>
  </si>
  <si>
    <t>Alcremie VMAX </t>
  </si>
  <si>
    <t>Machop </t>
  </si>
  <si>
    <t>Machoke </t>
  </si>
  <si>
    <t>Machamp </t>
  </si>
  <si>
    <t>Lucario V </t>
  </si>
  <si>
    <t>Zygarde </t>
  </si>
  <si>
    <t>Rockruff </t>
  </si>
  <si>
    <t>Lycanroc </t>
  </si>
  <si>
    <t>Rolycoly </t>
  </si>
  <si>
    <t>Grapploct V </t>
  </si>
  <si>
    <t>Ekans </t>
  </si>
  <si>
    <t>Arbok </t>
  </si>
  <si>
    <t>Galarian Zigzagoon </t>
  </si>
  <si>
    <t>Galarian Linoone </t>
  </si>
  <si>
    <t>Galarian Obstagoon </t>
  </si>
  <si>
    <t>Absol </t>
  </si>
  <si>
    <t>Purrloin </t>
  </si>
  <si>
    <t>Liepard </t>
  </si>
  <si>
    <t>Scraggy </t>
  </si>
  <si>
    <t>Scrafty </t>
  </si>
  <si>
    <t>Trubbish </t>
  </si>
  <si>
    <t>Inkay </t>
  </si>
  <si>
    <t>Malamar </t>
  </si>
  <si>
    <t>Nickit </t>
  </si>
  <si>
    <t>Duraludon V </t>
  </si>
  <si>
    <t>Swablu </t>
  </si>
  <si>
    <t>Altaria </t>
  </si>
  <si>
    <t>Pokemon Center Lady</t>
  </si>
  <si>
    <t>Professor’s Research</t>
  </si>
  <si>
    <t>Rotom Phone </t>
  </si>
  <si>
    <t>Suspicious Food Tin</t>
  </si>
  <si>
    <t>Orbeetle V</t>
  </si>
  <si>
    <t>Orbeetle VMAX</t>
  </si>
  <si>
    <t>Zarude V</t>
  </si>
  <si>
    <t>Talonflame V</t>
  </si>
  <si>
    <t>Galarian Darmanitan V</t>
  </si>
  <si>
    <t>Galarian Darmanitan VMAX</t>
  </si>
  <si>
    <t>Pikachu V</t>
  </si>
  <si>
    <t>Pikachu VMAX</t>
  </si>
  <si>
    <t>Ampharos V</t>
  </si>
  <si>
    <t>Coalossal V</t>
  </si>
  <si>
    <t>Coalossal VMAX</t>
  </si>
  <si>
    <t>Drapion V</t>
  </si>
  <si>
    <t>Steelix V</t>
  </si>
  <si>
    <t>Aegislash V</t>
  </si>
  <si>
    <t>Aegislash VMAX</t>
  </si>
  <si>
    <t>Togekiss V</t>
  </si>
  <si>
    <t>Togekiss VMAX</t>
  </si>
  <si>
    <t>Allister</t>
  </si>
  <si>
    <t>Bea</t>
  </si>
  <si>
    <t>Beauty</t>
  </si>
  <si>
    <t>Cara Liss</t>
  </si>
  <si>
    <t>Circhester Bath</t>
  </si>
  <si>
    <t>Drone Rotom</t>
  </si>
  <si>
    <t>Hero's Medal</t>
  </si>
  <si>
    <t>League Staff</t>
  </si>
  <si>
    <t>Leon</t>
  </si>
  <si>
    <t>Memory Capsule</t>
  </si>
  <si>
    <t>Moomoo Cheese</t>
  </si>
  <si>
    <t>Nessa</t>
  </si>
  <si>
    <t>Opal</t>
  </si>
  <si>
    <t>Telescopic Sight</t>
  </si>
  <si>
    <t>Wyndon Stadium</t>
  </si>
  <si>
    <t>Aromatic Grass Energy</t>
  </si>
  <si>
    <t>Coating Metal Energy</t>
  </si>
  <si>
    <t>Stone Fighting Energy</t>
  </si>
  <si>
    <t>Wash Water Energy</t>
  </si>
  <si>
    <t>Alakazam V</t>
  </si>
  <si>
    <t>Galarian Sirfetch'd V</t>
  </si>
  <si>
    <t>Dhelmise VMAX</t>
  </si>
  <si>
    <t>Zarude</t>
  </si>
  <si>
    <t>Crobat VMAX</t>
  </si>
  <si>
    <t>Ditto V</t>
  </si>
  <si>
    <t>Ditto VMAX</t>
  </si>
  <si>
    <t>Greedent V</t>
  </si>
  <si>
    <t>Cramorant VMAX</t>
  </si>
  <si>
    <t>Ball Guy</t>
  </si>
  <si>
    <t>Boss's Orders</t>
  </si>
  <si>
    <t>Gym Trainer</t>
  </si>
  <si>
    <t>Rusted Shield</t>
  </si>
  <si>
    <t>Rusted Sword</t>
  </si>
  <si>
    <t>Team Yell Towel</t>
  </si>
  <si>
    <t>Alcremie V</t>
  </si>
  <si>
    <t>Alcremie VMAX</t>
  </si>
  <si>
    <t>SV001</t>
  </si>
  <si>
    <t>SV002</t>
  </si>
  <si>
    <t>SV003</t>
  </si>
  <si>
    <t>SV004</t>
  </si>
  <si>
    <t>SV005</t>
  </si>
  <si>
    <t>SV006</t>
  </si>
  <si>
    <t>SV007</t>
  </si>
  <si>
    <t>SV008</t>
  </si>
  <si>
    <t>SV009</t>
  </si>
  <si>
    <t>SV010</t>
  </si>
  <si>
    <t>SV011</t>
  </si>
  <si>
    <t>SV012</t>
  </si>
  <si>
    <t>SV013</t>
  </si>
  <si>
    <t>SV014</t>
  </si>
  <si>
    <t>SV015</t>
  </si>
  <si>
    <t>SV016</t>
  </si>
  <si>
    <t>SV017</t>
  </si>
  <si>
    <t>SV018</t>
  </si>
  <si>
    <t>SV019</t>
  </si>
  <si>
    <t>SV020</t>
  </si>
  <si>
    <t>SV021</t>
  </si>
  <si>
    <t>SV022</t>
  </si>
  <si>
    <t>SV023</t>
  </si>
  <si>
    <t>SV024</t>
  </si>
  <si>
    <t>SV025</t>
  </si>
  <si>
    <t>SV026</t>
  </si>
  <si>
    <t>SV027</t>
  </si>
  <si>
    <t>SV028</t>
  </si>
  <si>
    <t>SV029</t>
  </si>
  <si>
    <t>SV030</t>
  </si>
  <si>
    <t>SV031</t>
  </si>
  <si>
    <t>SV032</t>
  </si>
  <si>
    <t>SV033</t>
  </si>
  <si>
    <t>SV034</t>
  </si>
  <si>
    <t>SV035</t>
  </si>
  <si>
    <t>SV036</t>
  </si>
  <si>
    <t>SV037</t>
  </si>
  <si>
    <t>SV038</t>
  </si>
  <si>
    <t>SV039</t>
  </si>
  <si>
    <t>SV040</t>
  </si>
  <si>
    <t>SV041</t>
  </si>
  <si>
    <t>SV042</t>
  </si>
  <si>
    <t>SV043</t>
  </si>
  <si>
    <t>SV044</t>
  </si>
  <si>
    <t>SV045</t>
  </si>
  <si>
    <t>SV046</t>
  </si>
  <si>
    <t>SV047</t>
  </si>
  <si>
    <t>SV048</t>
  </si>
  <si>
    <t>Galarian Corsola</t>
  </si>
  <si>
    <t>SV049</t>
  </si>
  <si>
    <t>SV050</t>
  </si>
  <si>
    <t>SV051</t>
  </si>
  <si>
    <t>SV052</t>
  </si>
  <si>
    <t>SV053</t>
  </si>
  <si>
    <t>Hatenna</t>
  </si>
  <si>
    <t>SV054</t>
  </si>
  <si>
    <t>SV055</t>
  </si>
  <si>
    <t>SV056</t>
  </si>
  <si>
    <t>SV057</t>
  </si>
  <si>
    <t>SV058</t>
  </si>
  <si>
    <t>SV059</t>
  </si>
  <si>
    <t>SV060</t>
  </si>
  <si>
    <t>SV061</t>
  </si>
  <si>
    <t>SV062</t>
  </si>
  <si>
    <t>Galarian Farfetch'd</t>
  </si>
  <si>
    <t>SV063</t>
  </si>
  <si>
    <t>SV064</t>
  </si>
  <si>
    <t>SV065</t>
  </si>
  <si>
    <t>SV066</t>
  </si>
  <si>
    <t>SV067</t>
  </si>
  <si>
    <t>Carkol</t>
  </si>
  <si>
    <t>SV068</t>
  </si>
  <si>
    <t>SV069</t>
  </si>
  <si>
    <t>SV070</t>
  </si>
  <si>
    <t>SV071</t>
  </si>
  <si>
    <t>SV072</t>
  </si>
  <si>
    <t>SV073</t>
  </si>
  <si>
    <t>SV074</t>
  </si>
  <si>
    <t>SV075</t>
  </si>
  <si>
    <t>SV076</t>
  </si>
  <si>
    <t>SV077</t>
  </si>
  <si>
    <t>SV078</t>
  </si>
  <si>
    <t>SV079</t>
  </si>
  <si>
    <t>SV080</t>
  </si>
  <si>
    <t>SV081</t>
  </si>
  <si>
    <t>SV082</t>
  </si>
  <si>
    <t>SV083</t>
  </si>
  <si>
    <t>SV084</t>
  </si>
  <si>
    <t>SV085</t>
  </si>
  <si>
    <t>SV086</t>
  </si>
  <si>
    <t>SV087</t>
  </si>
  <si>
    <t>SV088</t>
  </si>
  <si>
    <t>SV089</t>
  </si>
  <si>
    <t>SV090</t>
  </si>
  <si>
    <t>SV091</t>
  </si>
  <si>
    <t>SV092</t>
  </si>
  <si>
    <t>SV093</t>
  </si>
  <si>
    <t>SV094</t>
  </si>
  <si>
    <t>SV095</t>
  </si>
  <si>
    <t>SV096</t>
  </si>
  <si>
    <t>SV097</t>
  </si>
  <si>
    <t>SV098</t>
  </si>
  <si>
    <t>SV099</t>
  </si>
  <si>
    <t>SV100</t>
  </si>
  <si>
    <t>SV101</t>
  </si>
  <si>
    <t>SV102</t>
  </si>
  <si>
    <t>SV103</t>
  </si>
  <si>
    <t>SV104</t>
  </si>
  <si>
    <t>SV105</t>
  </si>
  <si>
    <t>SV106</t>
  </si>
  <si>
    <t>SV107</t>
  </si>
  <si>
    <t>SV108</t>
  </si>
  <si>
    <t>SV109</t>
  </si>
  <si>
    <t>SV110</t>
  </si>
  <si>
    <t>SV111</t>
  </si>
  <si>
    <t>SV112</t>
  </si>
  <si>
    <t>SV113</t>
  </si>
  <si>
    <t>SV114</t>
  </si>
  <si>
    <t>SV115</t>
  </si>
  <si>
    <t>SV116</t>
  </si>
  <si>
    <t>SV117</t>
  </si>
  <si>
    <t>SV118</t>
  </si>
  <si>
    <t>SV119</t>
  </si>
  <si>
    <t>SV120</t>
  </si>
  <si>
    <t>SV121</t>
  </si>
  <si>
    <t>SV122</t>
  </si>
  <si>
    <t>Kricketune V</t>
  </si>
  <si>
    <t>Flapple V</t>
  </si>
  <si>
    <t>Flapple VMAX</t>
  </si>
  <si>
    <t>Victini VMAX</t>
  </si>
  <si>
    <t>Empoleon V</t>
  </si>
  <si>
    <t>Tapu Koko VMAX</t>
  </si>
  <si>
    <t>Galarian Slowpoke</t>
  </si>
  <si>
    <t>Mimikyu V</t>
  </si>
  <si>
    <t>Necrozma V</t>
  </si>
  <si>
    <t>Single Strike Urshifu V</t>
  </si>
  <si>
    <t>Single Strike Urshifu VMAX</t>
  </si>
  <si>
    <t>Rapid Strike Urshifu V</t>
  </si>
  <si>
    <t>Rapid Strike Urshifu VMAX</t>
  </si>
  <si>
    <t>Galarian Slowbro</t>
  </si>
  <si>
    <t>Tyranitar V</t>
  </si>
  <si>
    <t>Corviknight V</t>
  </si>
  <si>
    <t>Corviknight VMAX</t>
  </si>
  <si>
    <t>Stoutland V</t>
  </si>
  <si>
    <t>Bruno</t>
  </si>
  <si>
    <t>Camping Gear</t>
  </si>
  <si>
    <t>Cheryl</t>
  </si>
  <si>
    <t>Fan of Waves</t>
  </si>
  <si>
    <t>Korrina’s Focus</t>
  </si>
  <si>
    <t>Phoebe</t>
  </si>
  <si>
    <t>Rapid Strike Scroll of Swirls</t>
  </si>
  <si>
    <t>Rapid Strike Style Mustard</t>
  </si>
  <si>
    <t>Single Strike Scroll of Scorn</t>
  </si>
  <si>
    <t>Single Strike Style Mustard</t>
  </si>
  <si>
    <t>Sordward and Shielbert</t>
  </si>
  <si>
    <t>Tool Jammer</t>
  </si>
  <si>
    <t>Tower of Darkness</t>
  </si>
  <si>
    <t>Tower of Waters</t>
  </si>
  <si>
    <t>Urn of Vitality</t>
  </si>
  <si>
    <t>Rapid Strike Energy</t>
  </si>
  <si>
    <t>Single Strike Energy</t>
  </si>
  <si>
    <t>Celebi VMAX</t>
  </si>
  <si>
    <t>Blaziken V</t>
  </si>
  <si>
    <t>Blaziken VMAX</t>
  </si>
  <si>
    <t>Volcanion V</t>
  </si>
  <si>
    <t>Castform Rainy Form</t>
  </si>
  <si>
    <t>Castform Snowy Form</t>
  </si>
  <si>
    <t>Rapid Strike Urshifu</t>
  </si>
  <si>
    <t>Ice Rider Calyrex V</t>
  </si>
  <si>
    <t>Ice Rider Calyrex VMAX</t>
  </si>
  <si>
    <t>Lighting</t>
  </si>
  <si>
    <t>Zeraora V</t>
  </si>
  <si>
    <t>Galarian Articuno V</t>
  </si>
  <si>
    <t>Shadow Rider Calyrex V</t>
  </si>
  <si>
    <t>Shadow Rider Calyrex VMAX</t>
  </si>
  <si>
    <t>Galarian Zapdos V</t>
  </si>
  <si>
    <t>Sandaconda VMAX</t>
  </si>
  <si>
    <t>Kubfu</t>
  </si>
  <si>
    <t>Galarian Moltres V</t>
  </si>
  <si>
    <t>Galarian Slowking</t>
  </si>
  <si>
    <t>Galarian Slowking V</t>
  </si>
  <si>
    <t>Galarian Slowking VMAX</t>
  </si>
  <si>
    <t>Liepard V</t>
  </si>
  <si>
    <t>Single Strike Urshifu</t>
  </si>
  <si>
    <t>Metagross V</t>
  </si>
  <si>
    <t>Metagross VMAX</t>
  </si>
  <si>
    <t>Blissey V</t>
  </si>
  <si>
    <t>Tornadus V</t>
  </si>
  <si>
    <t>Tornadus VMAX</t>
  </si>
  <si>
    <t>Agatha</t>
  </si>
  <si>
    <t>Avery</t>
  </si>
  <si>
    <t>Brawly</t>
  </si>
  <si>
    <t>Crushing Gloves</t>
  </si>
  <si>
    <t>Doctor</t>
  </si>
  <si>
    <t>Dyna Tree Hill</t>
  </si>
  <si>
    <t>Echoing Horn</t>
  </si>
  <si>
    <t>Expedition Uniform</t>
  </si>
  <si>
    <t>Fire-Resistant Gloves</t>
  </si>
  <si>
    <t>Flannery</t>
  </si>
  <si>
    <t>Fog Crystal</t>
  </si>
  <si>
    <t>Galarian Chestplate</t>
  </si>
  <si>
    <t>Honey</t>
  </si>
  <si>
    <t>Justified Gloves</t>
  </si>
  <si>
    <t>Karen’s Conviction </t>
  </si>
  <si>
    <t>Klara</t>
  </si>
  <si>
    <t>Melony</t>
  </si>
  <si>
    <t>Old Cemetery</t>
  </si>
  <si>
    <t>Path to the Peak</t>
  </si>
  <si>
    <t>Peonia</t>
  </si>
  <si>
    <t>Peony</t>
  </si>
  <si>
    <t>Rapid Strike Scroll of the Skies</t>
  </si>
  <si>
    <t>Rugged Helmet</t>
  </si>
  <si>
    <t>Siebold</t>
  </si>
  <si>
    <t>Single Strike Scroll of Piercing</t>
  </si>
  <si>
    <t>Weeding Gloves</t>
  </si>
  <si>
    <t>Welcoming Lantern</t>
  </si>
  <si>
    <t>Impact Energy</t>
  </si>
  <si>
    <t>Secial Energy</t>
  </si>
  <si>
    <t>Lucky Energy</t>
  </si>
  <si>
    <t>Spiral Energy</t>
  </si>
  <si>
    <t>Galarian Rapidash V</t>
  </si>
  <si>
    <t>217</t>
  </si>
  <si>
    <t>218</t>
  </si>
  <si>
    <t>219</t>
  </si>
  <si>
    <t>220</t>
  </si>
  <si>
    <t>221</t>
  </si>
  <si>
    <t>222</t>
  </si>
  <si>
    <t>223</t>
  </si>
  <si>
    <t>224</t>
  </si>
  <si>
    <t>225</t>
  </si>
  <si>
    <t>226</t>
  </si>
  <si>
    <t>227</t>
  </si>
  <si>
    <t>228</t>
  </si>
  <si>
    <t>229</t>
  </si>
  <si>
    <t>230</t>
  </si>
  <si>
    <t>231</t>
  </si>
  <si>
    <t>232</t>
  </si>
  <si>
    <t>233</t>
  </si>
  <si>
    <t>Leafeon V</t>
  </si>
  <si>
    <t>Leafeon VMAX</t>
  </si>
  <si>
    <t>Trevenant V</t>
  </si>
  <si>
    <t>Trevenant VMAX</t>
  </si>
  <si>
    <t>Flareon VMAX</t>
  </si>
  <si>
    <t>Volcarona V</t>
  </si>
  <si>
    <t>Gyarados V</t>
  </si>
  <si>
    <t>Gyarados VMAX</t>
  </si>
  <si>
    <t>Vaporeon VMAX</t>
  </si>
  <si>
    <t>Suicune V</t>
  </si>
  <si>
    <t>Glaceon V</t>
  </si>
  <si>
    <t>Glaceon VMAX</t>
  </si>
  <si>
    <t>Arctovish V</t>
  </si>
  <si>
    <t>Jolteon VMAX</t>
  </si>
  <si>
    <t>Dracozolt V</t>
  </si>
  <si>
    <t>Dracozolt VMAX</t>
  </si>
  <si>
    <t>Regieleki</t>
  </si>
  <si>
    <t>Galarian Articuno</t>
  </si>
  <si>
    <t>Espeon V</t>
  </si>
  <si>
    <t>Espeon VMAX</t>
  </si>
  <si>
    <t>Golurk V</t>
  </si>
  <si>
    <t>Sylveon V</t>
  </si>
  <si>
    <t>Sylveon VMAX</t>
  </si>
  <si>
    <t>Galarian Zapdos</t>
  </si>
  <si>
    <t>Medicham V</t>
  </si>
  <si>
    <t>Lycanroc V</t>
  </si>
  <si>
    <t>Lycanroc VMAX</t>
  </si>
  <si>
    <t>Galarian Moltres</t>
  </si>
  <si>
    <t>Umbreon V</t>
  </si>
  <si>
    <t>Umbreon VMAX</t>
  </si>
  <si>
    <t>Garbodor V</t>
  </si>
  <si>
    <t>Garbodor VMAX</t>
  </si>
  <si>
    <t>Rayquaza V</t>
  </si>
  <si>
    <t>Rayquaza VMAX</t>
  </si>
  <si>
    <t>Noivern V</t>
  </si>
  <si>
    <t>Duraludon V</t>
  </si>
  <si>
    <t>Duraludon VMAX</t>
  </si>
  <si>
    <t>Regidrago</t>
  </si>
  <si>
    <t>Aroma Lady</t>
  </si>
  <si>
    <t>Boost Shake</t>
  </si>
  <si>
    <t>Crystal Cave</t>
  </si>
  <si>
    <t>Digging Gloves</t>
  </si>
  <si>
    <t>Dream Ball</t>
  </si>
  <si>
    <t>Elemental Badge</t>
  </si>
  <si>
    <t>Full Face Guard</t>
  </si>
  <si>
    <t>Gordie</t>
  </si>
  <si>
    <t>Lucky Ice Pop</t>
  </si>
  <si>
    <t>Moon &amp; Sun Badge</t>
  </si>
  <si>
    <t>Raihan</t>
  </si>
  <si>
    <t>Rapid Strike Scroll of the Flying Dragon</t>
  </si>
  <si>
    <t>Rescue Carrier</t>
  </si>
  <si>
    <t>Ribbon Badge</t>
  </si>
  <si>
    <t>Rubber Gloves</t>
  </si>
  <si>
    <t>Shopping Center</t>
  </si>
  <si>
    <t>Single Strike Scroll of the Fanged Dragon</t>
  </si>
  <si>
    <t>Snow Leaf Badge</t>
  </si>
  <si>
    <t>Spirit Mask</t>
  </si>
  <si>
    <t>Stormy Mountains</t>
  </si>
  <si>
    <t>Switching Cups</t>
  </si>
  <si>
    <t>Toy Catcher</t>
  </si>
  <si>
    <t>Zinnia's Resolve</t>
  </si>
  <si>
    <t>Treasure Energy</t>
  </si>
  <si>
    <t>Flareon V</t>
  </si>
  <si>
    <t>Vaporeon V</t>
  </si>
  <si>
    <t>Jolteon V</t>
  </si>
  <si>
    <t>Dragonite V</t>
  </si>
  <si>
    <t>234</t>
  </si>
  <si>
    <t>235</t>
  </si>
  <si>
    <t>236</t>
  </si>
  <si>
    <t>237</t>
  </si>
  <si>
    <t>Flying Pikachu V</t>
  </si>
  <si>
    <t>Flying Pikachu VMAX</t>
  </si>
  <si>
    <t>Surfing Pikachu V</t>
  </si>
  <si>
    <t>Surfing Pikachu VMAX</t>
  </si>
  <si>
    <t>Here Comes Team Rocket</t>
  </si>
  <si>
    <t>___________'s Pikachu</t>
  </si>
  <si>
    <t>Rocket's Admin</t>
  </si>
  <si>
    <t>Umbreon ☆</t>
  </si>
  <si>
    <t>Donphan Prime</t>
  </si>
  <si>
    <t>Mewtwo EX</t>
  </si>
  <si>
    <t>Xerneas EX</t>
  </si>
  <si>
    <t>M Rayquaza EX</t>
  </si>
  <si>
    <t>Tapu Lele GX</t>
  </si>
  <si>
    <t>Breloom V</t>
  </si>
  <si>
    <t>Tsareena V</t>
  </si>
  <si>
    <t>Appletun V</t>
  </si>
  <si>
    <t>Chandelure V</t>
  </si>
  <si>
    <t>Chandelure VMAX</t>
  </si>
  <si>
    <t>Greninja V</t>
  </si>
  <si>
    <t>Crabominable V</t>
  </si>
  <si>
    <t>Boltund VMAX</t>
  </si>
  <si>
    <t>Mew VMAX</t>
  </si>
  <si>
    <t>Lucario V</t>
  </si>
  <si>
    <t>Gengar V</t>
  </si>
  <si>
    <t>Gengar VMAX</t>
  </si>
  <si>
    <t>Genesect V</t>
  </si>
  <si>
    <t>Dodrio V</t>
  </si>
  <si>
    <t>Greedent VMAX</t>
  </si>
  <si>
    <t>Adventurer’s Discovery</t>
  </si>
  <si>
    <t>Battle VIP Pass</t>
  </si>
  <si>
    <t>Chili &amp; Cilan &amp; Cress</t>
  </si>
  <si>
    <t>Cook</t>
  </si>
  <si>
    <t>Cram-o-matic</t>
  </si>
  <si>
    <t>Cross Switcher</t>
  </si>
  <si>
    <t>Crossceiver</t>
  </si>
  <si>
    <t>Dancer</t>
  </si>
  <si>
    <t>Elesa’s Sparkle</t>
  </si>
  <si>
    <t>Farewell Bell</t>
  </si>
  <si>
    <t>Power Tablet</t>
  </si>
  <si>
    <t>Schoolboy</t>
  </si>
  <si>
    <t>238</t>
  </si>
  <si>
    <t>Schoolgirl</t>
  </si>
  <si>
    <t>239</t>
  </si>
  <si>
    <t>240</t>
  </si>
  <si>
    <t>Sidney</t>
  </si>
  <si>
    <t>241</t>
  </si>
  <si>
    <t>Skaters’ Park</t>
  </si>
  <si>
    <t>242</t>
  </si>
  <si>
    <t>Spongy Gloves</t>
  </si>
  <si>
    <t>243</t>
  </si>
  <si>
    <t>Fusion Energy</t>
  </si>
  <si>
    <t>244</t>
  </si>
  <si>
    <t>245</t>
  </si>
  <si>
    <t>246</t>
  </si>
  <si>
    <t>247</t>
  </si>
  <si>
    <t>248</t>
  </si>
  <si>
    <t>249</t>
  </si>
  <si>
    <t>250</t>
  </si>
  <si>
    <t>251</t>
  </si>
  <si>
    <t>252</t>
  </si>
  <si>
    <t>Hoopa V</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</si>
  <si>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</si>
  <si>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</si>
  <si>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</si>
  <si>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</si>
  <si>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</si>
  <si>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</si>
  <si>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</si>
  <si>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</si>
  <si>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</si>
  <si>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</si>
  <si>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</si>
  <si>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</si>
  <si>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</si>
  <si>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</si>
  <si>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</si>
  <si>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</si>
  <si>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</si>
  <si>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</si>
  <si>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</si>
  <si>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</si>
  <si>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</si>
  <si>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</si>
  <si>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</si>
  <si>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</si>
  <si>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</si>
  <si>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</si>
  <si>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</si>
  <si>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</si>
  <si>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Power Tablets</t>
  </si>
  <si>
    <t>281</t>
  </si>
  <si>
    <t>282</t>
  </si>
  <si>
    <t>283</t>
  </si>
  <si>
    <t>284</t>
  </si>
  <si>
    <t>Shaymin V</t>
  </si>
  <si>
    <t>Shaymin VSTAR</t>
  </si>
  <si>
    <t>VSTAR</t>
  </si>
  <si>
    <t>Charizard VSTAR</t>
  </si>
  <si>
    <t>Entei V</t>
  </si>
  <si>
    <t>Simisear V</t>
  </si>
  <si>
    <t>Kingler V</t>
  </si>
  <si>
    <t>Kingler VMAX</t>
  </si>
  <si>
    <t>Lumineon V</t>
  </si>
  <si>
    <t>Raichu V</t>
  </si>
  <si>
    <t>Raikou V</t>
  </si>
  <si>
    <t>Granbull V</t>
  </si>
  <si>
    <t>Whimsicott V</t>
  </si>
  <si>
    <t>Whimsicott VSTAR</t>
  </si>
  <si>
    <t>Mimikyu VMAX</t>
  </si>
  <si>
    <t>Honchkrow V</t>
  </si>
  <si>
    <t>Aggron V</t>
  </si>
  <si>
    <t>Aggron VMAX</t>
  </si>
  <si>
    <t>Flygon V</t>
  </si>
  <si>
    <t>Dracovish V</t>
  </si>
  <si>
    <t>Arceus V</t>
  </si>
  <si>
    <t>Arceus VSTAR</t>
  </si>
  <si>
    <t>Drampa V</t>
  </si>
  <si>
    <t>Acerola's Premonition</t>
  </si>
  <si>
    <t>Barry</t>
  </si>
  <si>
    <t>Blunder Policy</t>
  </si>
  <si>
    <t>Café Master</t>
  </si>
  <si>
    <t>Cheren's Care</t>
  </si>
  <si>
    <t>Choice Belt</t>
  </si>
  <si>
    <t>Cleansing Gloves</t>
  </si>
  <si>
    <t>Collapsed Stadium</t>
  </si>
  <si>
    <t>Cynthia's Ambition</t>
  </si>
  <si>
    <t>Friends of Galar</t>
  </si>
  <si>
    <t>Gloria</t>
  </si>
  <si>
    <t>Hunting Gloves</t>
  </si>
  <si>
    <t>Kindler</t>
  </si>
  <si>
    <t>Magma Basin</t>
  </si>
  <si>
    <t>Marnie's Pride</t>
  </si>
  <si>
    <t>Pot Helmet</t>
  </si>
  <si>
    <t>Roseanne's Backup</t>
  </si>
  <si>
    <t>Team Yell's Cheer</t>
  </si>
  <si>
    <t>Double Turbo Energy</t>
  </si>
  <si>
    <t>Cynthia's Aspiration</t>
  </si>
  <si>
    <t>Galarian Articuno V</t>
  </si>
  <si>
    <t>Galarian Zapdos V</t>
  </si>
  <si>
    <t>Galarian Moltres V</t>
  </si>
  <si>
    <t>TG01</t>
  </si>
  <si>
    <t>TG02</t>
  </si>
  <si>
    <t>TG03</t>
  </si>
  <si>
    <t>TG04</t>
  </si>
  <si>
    <t>TG05</t>
  </si>
  <si>
    <t>TG06</t>
  </si>
  <si>
    <t>TG07</t>
  </si>
  <si>
    <t>TG08</t>
  </si>
  <si>
    <t>TG09</t>
  </si>
  <si>
    <t>TG10</t>
  </si>
  <si>
    <t>TG11</t>
  </si>
  <si>
    <t>TG12</t>
  </si>
  <si>
    <t>TG13</t>
  </si>
  <si>
    <t>TG14</t>
  </si>
  <si>
    <t>TG15</t>
  </si>
  <si>
    <t>TG16</t>
  </si>
  <si>
    <t>TG17</t>
  </si>
  <si>
    <t>TG18</t>
  </si>
  <si>
    <t>TG19</t>
  </si>
  <si>
    <t>TG20</t>
  </si>
  <si>
    <t>TG21</t>
  </si>
  <si>
    <t>TG22</t>
  </si>
  <si>
    <t>TG23</t>
  </si>
  <si>
    <t>TG24</t>
  </si>
  <si>
    <t>TG25</t>
  </si>
  <si>
    <t>TG26</t>
  </si>
  <si>
    <t>Rapid Strike Mustard</t>
  </si>
  <si>
    <t>TG27</t>
  </si>
  <si>
    <t>Single Strike Mustard</t>
  </si>
  <si>
    <t>TG28</t>
  </si>
  <si>
    <t>TG29</t>
  </si>
  <si>
    <t>TG30</t>
  </si>
  <si>
    <t>Beedrill V</t>
  </si>
  <si>
    <t>Hisuian Voltorb</t>
  </si>
  <si>
    <t>Hisuian Electrode</t>
  </si>
  <si>
    <t>Hisuian Lilligant</t>
  </si>
  <si>
    <t>Hisuian Lilligant V</t>
  </si>
  <si>
    <t>Hisuian Lilligant VSTAR</t>
  </si>
  <si>
    <t>Heatran V</t>
  </si>
  <si>
    <t>Heatran VMAX</t>
  </si>
  <si>
    <t>Radiant Heatran</t>
  </si>
  <si>
    <t>Starmie V</t>
  </si>
  <si>
    <t>Origin Forme Palkia V</t>
  </si>
  <si>
    <t>Origin Forme Palkia VSTAR</t>
  </si>
  <si>
    <t>Hisuian Basculin</t>
  </si>
  <si>
    <t>Hisuian Basculegion</t>
  </si>
  <si>
    <t>Radiant Greninja</t>
  </si>
  <si>
    <t>Hisuian Avalugg</t>
  </si>
  <si>
    <t>Galarian Mr. Rime V</t>
  </si>
  <si>
    <t>Luxray V</t>
  </si>
  <si>
    <t>Hisuian Typhlosion</t>
  </si>
  <si>
    <t>Hisuian Typhlosion V</t>
  </si>
  <si>
    <t>Hisuian Typhlosion VSTAR</t>
  </si>
  <si>
    <t>Wyrdeer</t>
  </si>
  <si>
    <t>Hisuian Growlithe</t>
  </si>
  <si>
    <t>Hisuian Arcanine</t>
  </si>
  <si>
    <t>Machamp V</t>
  </si>
  <si>
    <t>Machamp VMAX</t>
  </si>
  <si>
    <t>Radiant Hawlucha</t>
  </si>
  <si>
    <t>Hisuian Decidueye</t>
  </si>
  <si>
    <t>Hisuian Decidueye V</t>
  </si>
  <si>
    <t>Hisuian Decidueye VSTAR</t>
  </si>
  <si>
    <t>Kleavor</t>
  </si>
  <si>
    <t>Kleavor V</t>
  </si>
  <si>
    <t>Hisuian Qwilfish</t>
  </si>
  <si>
    <t>Hisuian Overqwil</t>
  </si>
  <si>
    <t>Hisuian Sneasel</t>
  </si>
  <si>
    <t>Hisuian Sneasler</t>
  </si>
  <si>
    <t>Hisuian Sneasler V</t>
  </si>
  <si>
    <t>Darkrai V</t>
  </si>
  <si>
    <t>Darkrai VSTAR</t>
  </si>
  <si>
    <t>Hisuian Samurott</t>
  </si>
  <si>
    <t>Hisuian Samurott V</t>
  </si>
  <si>
    <t>Hisuian Samurott VSTAR</t>
  </si>
  <si>
    <t>Origin Forme Dialga V</t>
  </si>
  <si>
    <t>Origin Forme Dialga VSTAR</t>
  </si>
  <si>
    <t>Garchomp V</t>
  </si>
  <si>
    <t>Ursaluna</t>
  </si>
  <si>
    <t>Hisuian Braviary</t>
  </si>
  <si>
    <t>Oranguru V</t>
  </si>
  <si>
    <t>Wyrdeer V</t>
  </si>
  <si>
    <t>Adaman</t>
  </si>
  <si>
    <t>Cancelling Cologne</t>
  </si>
  <si>
    <t>Choy</t>
  </si>
  <si>
    <t>Cyllene</t>
  </si>
  <si>
    <t>Feather Ball</t>
  </si>
  <si>
    <t>Gapejaw Bog</t>
  </si>
  <si>
    <t>Gardenia's Vigor</t>
  </si>
  <si>
    <t>Grant</t>
  </si>
  <si>
    <t>Gutsy Pickaxe</t>
  </si>
  <si>
    <t>Hisuian Heavy Ball</t>
  </si>
  <si>
    <t>Irida</t>
  </si>
  <si>
    <t>Jubilife Village</t>
  </si>
  <si>
    <t>Kamado</t>
  </si>
  <si>
    <t>Roxanne</t>
  </si>
  <si>
    <t>Spicy Seasoned Curry</t>
  </si>
  <si>
    <t>Supereffective Glasses</t>
  </si>
  <si>
    <t>Sweet Honey</t>
  </si>
  <si>
    <t>Switch Cart</t>
  </si>
  <si>
    <t>Temple of Sinnoh</t>
  </si>
  <si>
    <t>Trekking Shoes</t>
  </si>
  <si>
    <t>Wait and See Turbo</t>
  </si>
  <si>
    <t>Zisu</t>
  </si>
  <si>
    <t>Virizion V</t>
  </si>
  <si>
    <t>Jirachi V</t>
  </si>
  <si>
    <t>Origin Forme Dialga V</t>
  </si>
  <si>
    <t>Kleavor VSTAR</t>
  </si>
  <si>
    <t>Radiant Venusaur</t>
  </si>
  <si>
    <t>Alolan Exeggutor V</t>
  </si>
  <si>
    <t>Radiant Charizard</t>
  </si>
  <si>
    <t>Radiant Blastoise</t>
  </si>
  <si>
    <t>Mewtwo V</t>
  </si>
  <si>
    <t>Mewtwo VSTAR</t>
  </si>
  <si>
    <t>Conkeldurr V</t>
  </si>
  <si>
    <t>Alolan Ratatta</t>
  </si>
  <si>
    <t>Melmetal V</t>
  </si>
  <si>
    <t>Melmetal VMAX</t>
  </si>
  <si>
    <t>Dragonite VSTAR</t>
  </si>
  <si>
    <t>Slaking V</t>
  </si>
  <si>
    <t>Blanche</t>
  </si>
  <si>
    <t>Candela</t>
  </si>
  <si>
    <t>Egg Incubator</t>
  </si>
  <si>
    <t>Lure Module</t>
  </si>
  <si>
    <t>PokéStop</t>
  </si>
  <si>
    <t>Spark</t>
  </si>
  <si>
    <t>Phanthump</t>
  </si>
  <si>
    <t>Delphox V</t>
  </si>
  <si>
    <t>Kyurem V</t>
  </si>
  <si>
    <t>Kyurem VMAX</t>
  </si>
  <si>
    <t>Glastrier</t>
  </si>
  <si>
    <t>Magnezone V</t>
  </si>
  <si>
    <t>Magnezone VSTAR</t>
  </si>
  <si>
    <t>Rotom V</t>
  </si>
  <si>
    <t>Radiant Gardevoir</t>
  </si>
  <si>
    <t>Hisuian Zorua</t>
  </si>
  <si>
    <t>Hisuian Zoroark</t>
  </si>
  <si>
    <t>Spectrier</t>
  </si>
  <si>
    <t>Enamorus V</t>
  </si>
  <si>
    <t>Aerodactyl V</t>
  </si>
  <si>
    <t>Aerodactyl VSTAR</t>
  </si>
  <si>
    <t>Drapion VSTAR</t>
  </si>
  <si>
    <t>Radiant Hisuian Sneasler</t>
  </si>
  <si>
    <t>Radiant Steelix</t>
  </si>
  <si>
    <t>Galarian Perrserker V</t>
  </si>
  <si>
    <t>Giratina V</t>
  </si>
  <si>
    <t>Giratina VSTAR</t>
  </si>
  <si>
    <t>Hisuian Sliggoo</t>
  </si>
  <si>
    <t>Hisuian Goodra</t>
  </si>
  <si>
    <t>Hisuian Goodra V</t>
  </si>
  <si>
    <t>Hisuian Goodra VSTAR</t>
  </si>
  <si>
    <t>Pidgeot V</t>
  </si>
  <si>
    <t>Hisuian Zoroark V</t>
  </si>
  <si>
    <t>Hisuian Zoroark VSTAR</t>
  </si>
  <si>
    <t>Arc Phone</t>
  </si>
  <si>
    <t>Azeru</t>
  </si>
  <si>
    <t>Box of Disaster</t>
  </si>
  <si>
    <t>Colress's Experiment</t>
  </si>
  <si>
    <t>Damage Pump</t>
  </si>
  <si>
    <t>Fantina</t>
  </si>
  <si>
    <t>Iscan</t>
  </si>
  <si>
    <t>Lake Acuity</t>
  </si>
  <si>
    <t>Lost City</t>
  </si>
  <si>
    <t>Lost Vacuum</t>
  </si>
  <si>
    <t>Mirage Gate</t>
  </si>
  <si>
    <t>Miss Fortune Sisters</t>
  </si>
  <si>
    <t>Panic Mask</t>
  </si>
  <si>
    <t>Riley</t>
  </si>
  <si>
    <t>Thorton</t>
  </si>
  <si>
    <t>Tool Box</t>
  </si>
  <si>
    <t>Volo</t>
  </si>
  <si>
    <t>Windup Arm</t>
  </si>
  <si>
    <t>Gift Energy</t>
  </si>
  <si>
    <t>Hisuian Electrode V</t>
  </si>
  <si>
    <t>Gallade V</t>
  </si>
  <si>
    <t>Galarian Perrserker V</t>
  </si>
  <si>
    <t>Hisuian Goodra V</t>
  </si>
  <si>
    <t>Arezu</t>
  </si>
  <si>
    <t>Hisuian Zoroark VSTAR</t>
  </si>
  <si>
    <t>Hisuian Arcanine</t>
  </si>
  <si>
    <t>Adventurer's Discovery</t>
  </si>
  <si>
    <t>Serperior V</t>
  </si>
  <si>
    <t>Serperior VSTAR</t>
  </si>
  <si>
    <t>Hisuian Lilligant</t>
  </si>
  <si>
    <t>Chesnaught V</t>
  </si>
  <si>
    <t>Radiant Tsareena</t>
  </si>
  <si>
    <t>Reshiram V</t>
  </si>
  <si>
    <t>Alolan Vulpix V</t>
  </si>
  <si>
    <t>Alolan Vulpix VSTAR</t>
  </si>
  <si>
    <t>Omastar V</t>
  </si>
  <si>
    <t>Regieleki V</t>
  </si>
  <si>
    <t>Regieleki VMAX</t>
  </si>
  <si>
    <t>Radiant Alakazam</t>
  </si>
  <si>
    <t>Unown V</t>
  </si>
  <si>
    <t>Unown VSTAR</t>
  </si>
  <si>
    <t>Mawile V</t>
  </si>
  <si>
    <t>Mawile VSTAR</t>
  </si>
  <si>
    <t>Hisuian Arcanine V</t>
  </si>
  <si>
    <t>Ursaluna V</t>
  </si>
  <si>
    <t>Skuntank V</t>
  </si>
  <si>
    <t>Radiant Jirachi</t>
  </si>
  <si>
    <t>Magearna V</t>
  </si>
  <si>
    <t>Regidrago V</t>
  </si>
  <si>
    <t>Regidrago VSTAR</t>
  </si>
  <si>
    <t>Lugia V</t>
  </si>
  <si>
    <t>Lugia VSTAR</t>
  </si>
  <si>
    <t>Ho-Oh V</t>
  </si>
  <si>
    <t>Hisuian Braviary</t>
  </si>
  <si>
    <t>Brandon</t>
  </si>
  <si>
    <t>Candice</t>
  </si>
  <si>
    <t>Capturing Aroma</t>
  </si>
  <si>
    <t>Earthen Seal Stone</t>
  </si>
  <si>
    <t>Emergency Jelly</t>
  </si>
  <si>
    <t>Forest Seal Stone</t>
  </si>
  <si>
    <t>Furisode Girl</t>
  </si>
  <si>
    <t>Lance</t>
  </si>
  <si>
    <t>Leafy Camo Poncho</t>
  </si>
  <si>
    <t>Primordial Altar</t>
  </si>
  <si>
    <t>Professor Laventon</t>
  </si>
  <si>
    <t>Quad Stone</t>
  </si>
  <si>
    <t>Serena</t>
  </si>
  <si>
    <t>Wallace</t>
  </si>
  <si>
    <t>Worker</t>
  </si>
  <si>
    <t>Regenerative Energy</t>
  </si>
  <si>
    <t>V Guard Energy</t>
  </si>
  <si>
    <t>Friends in Galar</t>
  </si>
  <si>
    <t>Professor Burnet</t>
  </si>
  <si>
    <t>Sordward &amp; Shielbert</t>
  </si>
  <si>
    <t>Leafeon VSTAR</t>
  </si>
  <si>
    <t>Calyrex</t>
  </si>
  <si>
    <t>Simisear VSTAR</t>
  </si>
  <si>
    <t>Kyogre V</t>
  </si>
  <si>
    <t>Rotom VSTAR</t>
  </si>
  <si>
    <t>Radiant Charjabug</t>
  </si>
  <si>
    <t>Zeraora VMAX</t>
  </si>
  <si>
    <t>Zeraora VSTAR</t>
  </si>
  <si>
    <t>Hatterene V</t>
  </si>
  <si>
    <t>Hatterene VMAX</t>
  </si>
  <si>
    <t>Enamorus</t>
  </si>
  <si>
    <t>Zacian VSTAR</t>
  </si>
  <si>
    <t>Zamazenta VSTAR</t>
  </si>
  <si>
    <t>Radiant Eternatus</t>
  </si>
  <si>
    <t>Eevee V</t>
  </si>
  <si>
    <t>Regigigas V</t>
  </si>
  <si>
    <t>Regigigas VSTAR</t>
  </si>
  <si>
    <t>Digging Duo</t>
  </si>
  <si>
    <t>Friends in Hisui</t>
  </si>
  <si>
    <t>Friends in Sinnoh</t>
  </si>
  <si>
    <t>Sky Seal Stone</t>
  </si>
  <si>
    <t>Elesa's Sparkle</t>
  </si>
  <si>
    <t>Hisuian Voltorb</t>
  </si>
  <si>
    <t>GG01</t>
  </si>
  <si>
    <t>GG02</t>
  </si>
  <si>
    <t>GG03</t>
  </si>
  <si>
    <t>GG04</t>
  </si>
  <si>
    <t>GG05</t>
  </si>
  <si>
    <t>GG06</t>
  </si>
  <si>
    <t>GG07</t>
  </si>
  <si>
    <t>GG08</t>
  </si>
  <si>
    <t>GG09</t>
  </si>
  <si>
    <t>GG10</t>
  </si>
  <si>
    <t>GG11</t>
  </si>
  <si>
    <t>GG12</t>
  </si>
  <si>
    <t>GG13</t>
  </si>
  <si>
    <t>GG14</t>
  </si>
  <si>
    <t>GG15</t>
  </si>
  <si>
    <t>GG16</t>
  </si>
  <si>
    <t>GG17</t>
  </si>
  <si>
    <t>GG18</t>
  </si>
  <si>
    <t>GG19</t>
  </si>
  <si>
    <t>GG20</t>
  </si>
  <si>
    <t>Hisuian Goodra</t>
  </si>
  <si>
    <t>GG21</t>
  </si>
  <si>
    <t>GG22</t>
  </si>
  <si>
    <t>GG23</t>
  </si>
  <si>
    <t>GG24</t>
  </si>
  <si>
    <t>GG25</t>
  </si>
  <si>
    <t>GG26</t>
  </si>
  <si>
    <t>GG27</t>
  </si>
  <si>
    <t>GG28</t>
  </si>
  <si>
    <t>GG29</t>
  </si>
  <si>
    <t>GG30</t>
  </si>
  <si>
    <t>GG31</t>
  </si>
  <si>
    <t>GG32</t>
  </si>
  <si>
    <t>GG33</t>
  </si>
  <si>
    <t>GG34</t>
  </si>
  <si>
    <t>GG35</t>
  </si>
  <si>
    <t>GG36</t>
  </si>
  <si>
    <t>GG37</t>
  </si>
  <si>
    <t>GG38</t>
  </si>
  <si>
    <t>GG39</t>
  </si>
  <si>
    <t>Glaceon VSTAR</t>
  </si>
  <si>
    <t>GG40</t>
  </si>
  <si>
    <t>GG41</t>
  </si>
  <si>
    <t>GG42</t>
  </si>
  <si>
    <t>GG43</t>
  </si>
  <si>
    <t>GG44</t>
  </si>
  <si>
    <t>Dexoys VMAX</t>
  </si>
  <si>
    <t>GG45</t>
  </si>
  <si>
    <t>Dexoys VSTAR</t>
  </si>
  <si>
    <t>GG46</t>
  </si>
  <si>
    <t>GG47</t>
  </si>
  <si>
    <t>GG48</t>
  </si>
  <si>
    <t>GG49</t>
  </si>
  <si>
    <t>GG50</t>
  </si>
  <si>
    <t>Hisuian Samurott V</t>
  </si>
  <si>
    <t>GG51</t>
  </si>
  <si>
    <t>Hisuian Samurott VSTAR</t>
  </si>
  <si>
    <t>GG52</t>
  </si>
  <si>
    <t>GG53</t>
  </si>
  <si>
    <t>GG54</t>
  </si>
  <si>
    <t>GG55</t>
  </si>
  <si>
    <t>GG56</t>
  </si>
  <si>
    <t>GG57</t>
  </si>
  <si>
    <t>GG58</t>
  </si>
  <si>
    <t>GG59</t>
  </si>
  <si>
    <t>GG60</t>
  </si>
  <si>
    <t>GG61</t>
  </si>
  <si>
    <t>GG62</t>
  </si>
  <si>
    <t>GG63</t>
  </si>
  <si>
    <t>GG64</t>
  </si>
  <si>
    <t>GG65</t>
  </si>
  <si>
    <t>GG66</t>
  </si>
  <si>
    <t>Origin Forme Palkia VSTAR</t>
  </si>
  <si>
    <t>GG67</t>
  </si>
  <si>
    <t>Origin Forme Dialga VSTAR</t>
  </si>
  <si>
    <t>GG68</t>
  </si>
  <si>
    <t>GG69</t>
  </si>
  <si>
    <t>GG70</t>
  </si>
  <si>
    <t>Sprigatito</t>
  </si>
  <si>
    <t>Floragato</t>
  </si>
  <si>
    <t>Meowscarada</t>
  </si>
  <si>
    <t>Tarountula</t>
  </si>
  <si>
    <t>Spidops ex</t>
  </si>
  <si>
    <t>Smoliv</t>
  </si>
  <si>
    <t>Dolliv</t>
  </si>
  <si>
    <t>Arboliva</t>
  </si>
  <si>
    <t>Toedscool</t>
  </si>
  <si>
    <t>Toedscruel</t>
  </si>
  <si>
    <t>Capsakid</t>
  </si>
  <si>
    <t>Scovillain</t>
  </si>
  <si>
    <t>Fuecoco</t>
  </si>
  <si>
    <t>Crocalor</t>
  </si>
  <si>
    <t>Skeledirge</t>
  </si>
  <si>
    <t>Charcadet</t>
  </si>
  <si>
    <t>Armarouge</t>
  </si>
  <si>
    <t>Quaxly</t>
  </si>
  <si>
    <t>Quaxwell</t>
  </si>
  <si>
    <t>Quaquaval</t>
  </si>
  <si>
    <t>Wiglett</t>
  </si>
  <si>
    <t>Wugtrio</t>
  </si>
  <si>
    <t>Cetoddle</t>
  </si>
  <si>
    <t>Cetitan</t>
  </si>
  <si>
    <t>Dondozo</t>
  </si>
  <si>
    <t>Tatsugiri</t>
  </si>
  <si>
    <t>Magnezone ex</t>
  </si>
  <si>
    <t>Pawmi</t>
  </si>
  <si>
    <t>Pawmo</t>
  </si>
  <si>
    <t>Pawmot</t>
  </si>
  <si>
    <t>Wattrel</t>
  </si>
  <si>
    <t>Kilowattrel</t>
  </si>
  <si>
    <t>Miraidon</t>
  </si>
  <si>
    <t>Miraidon ex</t>
  </si>
  <si>
    <t>Fidough</t>
  </si>
  <si>
    <t>Dachsbun</t>
  </si>
  <si>
    <t>Flittle</t>
  </si>
  <si>
    <t>Espathra</t>
  </si>
  <si>
    <t>Greavard</t>
  </si>
  <si>
    <t>Houndstone</t>
  </si>
  <si>
    <t>Annihilape</t>
  </si>
  <si>
    <t>Klawf</t>
  </si>
  <si>
    <t>Great Tusk ex</t>
  </si>
  <si>
    <t>Koraidon</t>
  </si>
  <si>
    <t>Koraidon ex</t>
  </si>
  <si>
    <t>Toxicroak ex</t>
  </si>
  <si>
    <t>Kingambit</t>
  </si>
  <si>
    <t>Maschiff</t>
  </si>
  <si>
    <t>Mabosstiff</t>
  </si>
  <si>
    <t>Bombirdier</t>
  </si>
  <si>
    <t>Varoom</t>
  </si>
  <si>
    <t>Revavroom</t>
  </si>
  <si>
    <t>Iron Treads ex</t>
  </si>
  <si>
    <t>Lechonk</t>
  </si>
  <si>
    <t>Oinkalogne</t>
  </si>
  <si>
    <t>Oinkologne ex</t>
  </si>
  <si>
    <t>Tandemaus</t>
  </si>
  <si>
    <t>Maushold</t>
  </si>
  <si>
    <t>Squawkabilly</t>
  </si>
  <si>
    <t>Cyclizar</t>
  </si>
  <si>
    <t>Flamigo</t>
  </si>
  <si>
    <t>Arven</t>
  </si>
  <si>
    <t>Beach Court</t>
  </si>
  <si>
    <t>Defiance Band</t>
  </si>
  <si>
    <t>Electric Generator</t>
  </si>
  <si>
    <t>Jacq</t>
  </si>
  <si>
    <t>Katy</t>
  </si>
  <si>
    <t>Mesagoza</t>
  </si>
  <si>
    <t>Miriam</t>
  </si>
  <si>
    <t>Nemona</t>
  </si>
  <si>
    <t>Penny</t>
  </si>
  <si>
    <t>Picnic Basket</t>
  </si>
  <si>
    <t>Rock Chestplate</t>
  </si>
  <si>
    <t>Team Star Grunt</t>
  </si>
  <si>
    <t>Youngster</t>
  </si>
  <si>
    <t>Basic Lightning Energy</t>
  </si>
  <si>
    <t>Basic Fighting Energy</t>
  </si>
  <si>
    <t>Forretress ex</t>
  </si>
  <si>
    <t>Meowscarada ex</t>
  </si>
  <si>
    <t>Spidops</t>
  </si>
  <si>
    <t>Nymble</t>
  </si>
  <si>
    <t>Lokix</t>
  </si>
  <si>
    <t>Bramblin</t>
  </si>
  <si>
    <t>Brambleghast</t>
  </si>
  <si>
    <t>Rellor</t>
  </si>
  <si>
    <t>Wo-Chien ex</t>
  </si>
  <si>
    <t>Paldean Tauros</t>
  </si>
  <si>
    <t>Skeledirge ex</t>
  </si>
  <si>
    <t>Chi-Yu ex</t>
  </si>
  <si>
    <t>Quaquaval ex</t>
  </si>
  <si>
    <t>Veluza</t>
  </si>
  <si>
    <t>Frigibax</t>
  </si>
  <si>
    <t>Arctibax</t>
  </si>
  <si>
    <t>Baxcalibur</t>
  </si>
  <si>
    <t>Chien-Pao ex</t>
  </si>
  <si>
    <t>Pikachu ex</t>
  </si>
  <si>
    <t>Tadbulb</t>
  </si>
  <si>
    <t>Bellibolt ex</t>
  </si>
  <si>
    <t>Slowking ex</t>
  </si>
  <si>
    <t>Dedenne ex</t>
  </si>
  <si>
    <t>Ceruledge</t>
  </si>
  <si>
    <t>Rabsca</t>
  </si>
  <si>
    <t>Tinkatink</t>
  </si>
  <si>
    <t>Tinkatuff</t>
  </si>
  <si>
    <t>Tinkaton</t>
  </si>
  <si>
    <t>Lycanroc ex</t>
  </si>
  <si>
    <t>Nacli</t>
  </si>
  <si>
    <t>Naclstack</t>
  </si>
  <si>
    <t>Garganacl</t>
  </si>
  <si>
    <t>Glimmet</t>
  </si>
  <si>
    <t>Glimmora</t>
  </si>
  <si>
    <t>Ting-Lu ex</t>
  </si>
  <si>
    <t>Paldean Wooper</t>
  </si>
  <si>
    <t>Paldean Clodsire ex</t>
  </si>
  <si>
    <t>Shroodle</t>
  </si>
  <si>
    <t>Grafaiai</t>
  </si>
  <si>
    <t>Copperajah ex</t>
  </si>
  <si>
    <t>Orthworm</t>
  </si>
  <si>
    <t>Noivern ex</t>
  </si>
  <si>
    <t>Farigiraf</t>
  </si>
  <si>
    <t>Dudunsparce</t>
  </si>
  <si>
    <t>Squawkabilly ex</t>
  </si>
  <si>
    <t>Artazon</t>
  </si>
  <si>
    <t>Bravery Charm</t>
  </si>
  <si>
    <t>Calamitous Snowy Mountain</t>
  </si>
  <si>
    <t>Calamitous Wasteland</t>
  </si>
  <si>
    <t>Clavell</t>
  </si>
  <si>
    <t>Delivery Drone</t>
  </si>
  <si>
    <t>Dendra</t>
  </si>
  <si>
    <t>Falkner</t>
  </si>
  <si>
    <t>Fighting Au Lait</t>
  </si>
  <si>
    <t>Giacomo</t>
  </si>
  <si>
    <t>Grusha</t>
  </si>
  <si>
    <t>Iono</t>
  </si>
  <si>
    <t>Practice Studio</t>
  </si>
  <si>
    <t>Saguaro</t>
  </si>
  <si>
    <t>Jet Energy</t>
  </si>
  <si>
    <t>Luminous Energy</t>
  </si>
  <si>
    <t>Reversal Energy</t>
  </si>
  <si>
    <t>Therapeutic Energy</t>
  </si>
  <si>
    <t>Tinkaton ex</t>
  </si>
  <si>
    <t>Annihilape ex</t>
  </si>
  <si>
    <t>Supporer</t>
  </si>
  <si>
    <t>Basic Grass Energy</t>
  </si>
  <si>
    <t>Basic Water Energy</t>
  </si>
  <si>
    <t>Decidueye ex</t>
  </si>
  <si>
    <t>Toedscruel ex</t>
  </si>
  <si>
    <t>Victini ex</t>
  </si>
  <si>
    <t>Eiscue ex</t>
  </si>
  <si>
    <t>Finizen</t>
  </si>
  <si>
    <t>Palafin</t>
  </si>
  <si>
    <t>Pawmot ex</t>
  </si>
  <si>
    <t>Bellibolt</t>
  </si>
  <si>
    <t>Vespiquen ex</t>
  </si>
  <si>
    <t>Houndstone ex</t>
  </si>
  <si>
    <t>Klawf ex</t>
  </si>
  <si>
    <t>Glimmora ex</t>
  </si>
  <si>
    <t>Paldean Clodsire</t>
  </si>
  <si>
    <t>Houndoom ex</t>
  </si>
  <si>
    <t>Melmetal ex</t>
  </si>
  <si>
    <t>Revavroom ex</t>
  </si>
  <si>
    <t>Pidgeot ex</t>
  </si>
  <si>
    <t>Greedent ex</t>
  </si>
  <si>
    <t>Oinkologne</t>
  </si>
  <si>
    <t>Brassius</t>
  </si>
  <si>
    <t>Geeta</t>
  </si>
  <si>
    <t>Letter of Encouragement</t>
  </si>
  <si>
    <t>Ortega</t>
  </si>
  <si>
    <t>Patrol Cap</t>
  </si>
  <si>
    <t>Pokémon League Headquarters</t>
  </si>
  <si>
    <t>Poppy</t>
  </si>
  <si>
    <t>Ryme</t>
  </si>
  <si>
    <t>Town Store</t>
  </si>
  <si>
    <t>Vengeful Punch</t>
  </si>
  <si>
    <t>Basic Fire Energy</t>
  </si>
  <si>
    <t>Arbok ex</t>
  </si>
  <si>
    <t>Alakazam ex</t>
  </si>
  <si>
    <t>Kangaskhan ex</t>
  </si>
  <si>
    <t>Jynx ex</t>
  </si>
  <si>
    <t>Antique Dome Fossil</t>
  </si>
  <si>
    <t>Antique Helix Fossil</t>
  </si>
  <si>
    <t>Antique Old Amber</t>
  </si>
  <si>
    <t>Big Air Balloon</t>
  </si>
  <si>
    <t>Bill's Transfer</t>
  </si>
  <si>
    <t>Cycling Road</t>
  </si>
  <si>
    <t>Daisy's Help</t>
  </si>
  <si>
    <t>Energy Sticker</t>
  </si>
  <si>
    <t>Erika's Invitation</t>
  </si>
  <si>
    <t>Giovanni's Charisma</t>
  </si>
  <si>
    <t>Grabber</t>
  </si>
  <si>
    <t>Protective Goggles</t>
  </si>
  <si>
    <t>Rigid Band</t>
  </si>
  <si>
    <t>Basic Psychic Energy</t>
  </si>
  <si>
    <t>Description</t>
  </si>
  <si>
    <t>Pokémon League (July 1999)</t>
  </si>
  <si>
    <t>Mewtwo Strikes Back theatrical release</t>
  </si>
  <si>
    <t>Pokémon League (March 2000)</t>
  </si>
  <si>
    <t>Pokémon: The First Movie Soundtrack</t>
  </si>
  <si>
    <t>Pokémon League (January 2000)</t>
  </si>
  <si>
    <t>Pokémon League (April 2000)</t>
  </si>
  <si>
    <t>Pokémon Trading Card Game (Game Boy)</t>
  </si>
  <si>
    <t>Pokémon Stamp Rally 2000 - Japan Only, August 2000 (Non Holofoil)</t>
  </si>
  <si>
    <t>Pokémon League (June 2000)</t>
  </si>
  <si>
    <t>Nintendo Power Magazine (April 2000)</t>
  </si>
  <si>
    <t>Pokémon Stamp Rally 2000 - Japan Only, August 2000 (Japanese Card Stock)</t>
  </si>
  <si>
    <t>Pokémon Trading Card Game Guide</t>
  </si>
  <si>
    <t>Mewtwo Strikes Back VHS/DVD release</t>
  </si>
  <si>
    <t>Cool Porygon</t>
  </si>
  <si>
    <t>Pokémon Stadium Nintendo 64 Bundle</t>
  </si>
  <si>
    <t>Computer Error</t>
  </si>
  <si>
    <t>Pokémon League (May 2000)</t>
  </si>
  <si>
    <t>Nintendo Power Magazine (August 2000)</t>
  </si>
  <si>
    <t>Team Rocket's Meowth</t>
  </si>
  <si>
    <t>Pokémon League (August 2000)</t>
  </si>
  <si>
    <t>Nintendo Power Magazine (October 2000)</t>
  </si>
  <si>
    <t>Pokémon League (September 2000)</t>
  </si>
  <si>
    <t>The Power of One theatrical release</t>
  </si>
  <si>
    <t>Wizards Mail Giveaway (September-November 2000)</t>
  </si>
  <si>
    <t>Pokémon League (August 2001)</t>
  </si>
  <si>
    <t>The Power of One VHS/DVD release</t>
  </si>
  <si>
    <t>Pokémon League (December 2000)</t>
  </si>
  <si>
    <t>Pokémon League (January 2001)</t>
  </si>
  <si>
    <t>Pokémon League (February 2001)</t>
  </si>
  <si>
    <t>Pokémon League (March 2001)</t>
  </si>
  <si>
    <t>Pokémon League (June 2001)</t>
  </si>
  <si>
    <t>Spell of the Unown: Entei theatrical release</t>
  </si>
  <si>
    <t>Pokémon League (April 2001)</t>
  </si>
  <si>
    <t>Pokémon League (May 2001)</t>
  </si>
  <si>
    <t>Pokémon League (July 2001)</t>
  </si>
  <si>
    <t>Spell of the Unown: Entei VHS/DVD release</t>
  </si>
  <si>
    <t>Pokémon League (September 2001)</t>
  </si>
  <si>
    <t>New York Pokémon Center Opening (November 2001)</t>
  </si>
  <si>
    <t>Pokémon Tower</t>
  </si>
  <si>
    <t>Pokémon League (January 2002)</t>
  </si>
  <si>
    <t>Pokémon League (February 2002)</t>
  </si>
  <si>
    <t>Pokémon League (March 2002)</t>
  </si>
  <si>
    <t>Pokémon League (April 2002)</t>
  </si>
  <si>
    <t>Pokémon League (May 2002)</t>
  </si>
  <si>
    <t>Pokémon League (June 2002)</t>
  </si>
  <si>
    <t>Pokémon League (July 2002)</t>
  </si>
  <si>
    <t>Pokémon League (August 2002)</t>
  </si>
  <si>
    <t>Celebi: The Voice of the Forest theatrical release</t>
  </si>
  <si>
    <t>Nintendo Power Magazine (November 2002)</t>
  </si>
  <si>
    <t>Pokémon Center (Pokémon Center NY Stamp)</t>
  </si>
  <si>
    <t>Celebi: The Voice of the Forest VHS/DVD release</t>
  </si>
  <si>
    <t>Nintendo Power Magazine (October 2003) (Non Holofoil)</t>
  </si>
  <si>
    <t>Pokémon Ruby &amp; Sapphire Challenge (Holofoil)</t>
  </si>
  <si>
    <t>e-League (October 2003)</t>
  </si>
  <si>
    <t>e-League (October 2003) (Winner Stamp)</t>
  </si>
  <si>
    <t>European Tournament</t>
  </si>
  <si>
    <t>e-League (September 2003)</t>
  </si>
  <si>
    <t>e-League (September 2003) (Winner Stamp)</t>
  </si>
  <si>
    <t>e-League (November 2003)</t>
  </si>
  <si>
    <t>e-League (November 2003) (Winner Stamp)</t>
  </si>
  <si>
    <t>EX Series Collector's Tin</t>
  </si>
  <si>
    <t>Journey Across America 10th Anniversary (Non Holofoil)</t>
  </si>
  <si>
    <t>Pokémon Heroes: Latios &amp; Latias DVD release</t>
  </si>
  <si>
    <t>Target snack bar promotion (Non Holofoil)</t>
  </si>
  <si>
    <t>EX Deck Tins (Cosmos Holofoil)</t>
  </si>
  <si>
    <t>EX Series Value Pack</t>
  </si>
  <si>
    <t>Jirachi: Wish Maker DVD release</t>
  </si>
  <si>
    <t>e-League (June 2004)</t>
  </si>
  <si>
    <t>e-League (June 2004) (Winner Stamp)</t>
  </si>
  <si>
    <t>Stadium Challenge 2004</t>
  </si>
  <si>
    <t>e-League (July 2004)</t>
  </si>
  <si>
    <t>e-League (July 2004) (Winner Stamp)</t>
  </si>
  <si>
    <t>e-League (August 2004)</t>
  </si>
  <si>
    <t>e-League (August 2004) (Winner Stamp)</t>
  </si>
  <si>
    <t>Tropical Wind</t>
  </si>
  <si>
    <t>Pokémon World Championships 2004</t>
  </si>
  <si>
    <t>Pokémon World Championships 2004 (Top Thirty-Two Stamp)</t>
  </si>
  <si>
    <t>Pokémon World Championships 2004 (Top Sixteen Stamp)</t>
  </si>
  <si>
    <t>Pokémon World Championships 2004 (Quarter Finalist Stamp)</t>
  </si>
  <si>
    <t>Pokémon World Championships 2004 (Semi-Finalist Stamp)</t>
  </si>
  <si>
    <t>Pokémon World Championships 2004 (Finalist Stamp)</t>
  </si>
  <si>
    <t>Pokémon World Championships 2004 (Staff Stamp)</t>
  </si>
  <si>
    <t>Tropical Tidal Wave</t>
  </si>
  <si>
    <t>Pokémon World Championships 2005</t>
  </si>
  <si>
    <t>Pokémon World Championships 2005 (Top Thirty-Two Stamp)</t>
  </si>
  <si>
    <t>Pokémon World Championships 2005 (Top Sixteen Stamp)</t>
  </si>
  <si>
    <t>Pokémon World Championships 2005 (Quarter Finalist Stamp)</t>
  </si>
  <si>
    <t>Pokémon World Championships 2005 (Semi-Finalist Stamp)</t>
  </si>
  <si>
    <t>Pokémon World Championships 2005 (Finalist Stamp)</t>
  </si>
  <si>
    <t>Pokémon World Championships 2005 (Staff Stamp)</t>
  </si>
  <si>
    <t>Championship Arena</t>
  </si>
  <si>
    <t>2005 World Championships</t>
  </si>
  <si>
    <t>EX Collector's Carry Tin, EX Value Pack</t>
  </si>
  <si>
    <t>EX Collector's Carry Tin, EX Value Pack, Deluxe Gift Set</t>
  </si>
  <si>
    <t>EX Collector's Window Tins</t>
  </si>
  <si>
    <t>Value Pack II, Epic Collection Value Boxes</t>
  </si>
  <si>
    <t>Value Pack</t>
  </si>
  <si>
    <t>Pokémon World Championships 2006</t>
  </si>
  <si>
    <t>Pokémon World Championships 2006 (Top Thirty-Two Stamp)</t>
  </si>
  <si>
    <t>Pokémon World Championships 2006 (Top Sixteen Stamp)</t>
  </si>
  <si>
    <t>Pokémon World Championships 2006 (Quarter Finalist Stamp)</t>
  </si>
  <si>
    <t>Pokémon World Championships 2006 (Semi-Finalist Stamp)</t>
  </si>
  <si>
    <t>Pokémon World Championships 2006 (Finalist Stamp)</t>
  </si>
  <si>
    <t>Pokémon World Championships 2006 (Staff Stamp)</t>
  </si>
  <si>
    <t>EX Collector's Tins</t>
  </si>
  <si>
    <t>Value Box, Trainer's Challenge Set</t>
  </si>
  <si>
    <t>DP01</t>
  </si>
  <si>
    <t>Diamond &amp; Pearl Three Pack Blisters</t>
  </si>
  <si>
    <t>DP02</t>
  </si>
  <si>
    <t>DP03</t>
  </si>
  <si>
    <t>DP04</t>
  </si>
  <si>
    <t>Diamond &amp; Pearl Two Pack Blisters</t>
  </si>
  <si>
    <t>DP05</t>
  </si>
  <si>
    <t>Pokémon World Championships 2007</t>
  </si>
  <si>
    <t>Pokémon World Championships 2007 (Top Thirty-Two Stamp)</t>
  </si>
  <si>
    <t>Pokémon World Championships 2007 (Top Sixteen Stamp)</t>
  </si>
  <si>
    <t>Pokémon World Championships 2007 (Quarter Finalist Stamp)</t>
  </si>
  <si>
    <t>Pokémon World Championships 2007 (Semi-Finalist Stamp)</t>
  </si>
  <si>
    <t>Pokémon World Championships 2007 (Finalist Stamp)</t>
  </si>
  <si>
    <t>Pokémon World Championships 2007 (Staff Stamp)</t>
  </si>
  <si>
    <t>DP06</t>
  </si>
  <si>
    <t>Mysterious Treasures Two Pack Blisters</t>
  </si>
  <si>
    <t>DP07</t>
  </si>
  <si>
    <t>Mysterious Treasures Three Pack Blisters, Mysterious Treasures Two Pack Blisters</t>
  </si>
  <si>
    <t>DP08</t>
  </si>
  <si>
    <t>Mysterious Treasures Three Pack Blisters</t>
  </si>
  <si>
    <t>DP09</t>
  </si>
  <si>
    <t>Diamond &amp; Pearl Collector's Tins</t>
  </si>
  <si>
    <t>DP10</t>
  </si>
  <si>
    <t>DP11</t>
  </si>
  <si>
    <t>DP12</t>
  </si>
  <si>
    <t>Lucario Collector's Tin</t>
  </si>
  <si>
    <t>DP13</t>
  </si>
  <si>
    <t>DP Value Pack 2</t>
  </si>
  <si>
    <t>DP14</t>
  </si>
  <si>
    <t>DP15</t>
  </si>
  <si>
    <t>Diamond &amp; Pearl Trainer's Challenge Set, DP Value Pack 2</t>
  </si>
  <si>
    <t>DP16</t>
  </si>
  <si>
    <t>Secret Wonders Deck Pack, DP Value Pack 2</t>
  </si>
  <si>
    <t>DP17</t>
  </si>
  <si>
    <t>2008 Spring Collector's Tins</t>
  </si>
  <si>
    <t>DP18</t>
  </si>
  <si>
    <t>DP19</t>
  </si>
  <si>
    <t>DP20</t>
  </si>
  <si>
    <t>Great Encounters Three Pack Blisters</t>
  </si>
  <si>
    <t>DP21</t>
  </si>
  <si>
    <t>DP22</t>
  </si>
  <si>
    <t>Majestic Dawn Three Pack Blisters</t>
  </si>
  <si>
    <t>DP23</t>
  </si>
  <si>
    <t>DP24</t>
  </si>
  <si>
    <t>Darkrai Premium Box</t>
  </si>
  <si>
    <t>U.K. Only - The Rise of Darkrai DVD (Non Holofoil)</t>
  </si>
  <si>
    <t>DP25</t>
  </si>
  <si>
    <t>Pokémon World Championships 2008</t>
  </si>
  <si>
    <t>Pokémon World Championships 2008 (Top Thirty-Two Stamp)</t>
  </si>
  <si>
    <t>Pokémon World Championships 2008 (Top Sixteen Stamp)</t>
  </si>
  <si>
    <t>Pokémon World Championships 2008 (Quarter Finalist Stamp)</t>
  </si>
  <si>
    <t>Pokémon World Championships 2008 (Semi-Finalist Stamp)</t>
  </si>
  <si>
    <t>Pokémon World Championships 2008 (Finalist Stamp)</t>
  </si>
  <si>
    <t>Pokémon World Championships 2008 (Staff Stamp)</t>
  </si>
  <si>
    <t>DP26</t>
  </si>
  <si>
    <t>Dialga Premium Box</t>
  </si>
  <si>
    <t>DP27</t>
  </si>
  <si>
    <t>Palkia Premium Box</t>
  </si>
  <si>
    <t>DP28</t>
  </si>
  <si>
    <t>2008 Fall Collector's Tins</t>
  </si>
  <si>
    <t>DP29</t>
  </si>
  <si>
    <t>DP30</t>
  </si>
  <si>
    <t>2008 Holiday Collector's Tins</t>
  </si>
  <si>
    <t>DP31</t>
  </si>
  <si>
    <t>DP32</t>
  </si>
  <si>
    <t>Stormfront Three Pack Blisters</t>
  </si>
  <si>
    <t>DP33</t>
  </si>
  <si>
    <t>DP34</t>
  </si>
  <si>
    <t>Stormfront Two Pack Blisters</t>
  </si>
  <si>
    <t>DP35</t>
  </si>
  <si>
    <t>Platinum Three Pack Blisters</t>
  </si>
  <si>
    <t>DP36</t>
  </si>
  <si>
    <t>DP37</t>
  </si>
  <si>
    <t>2009 Spring Collector's Tins</t>
  </si>
  <si>
    <t>DP38</t>
  </si>
  <si>
    <t>DP39</t>
  </si>
  <si>
    <t>DP40</t>
  </si>
  <si>
    <t>Regigigas Colossal Box</t>
  </si>
  <si>
    <t>DP41</t>
  </si>
  <si>
    <t>Platinum Player's Guide</t>
  </si>
  <si>
    <t>Carnivine G</t>
  </si>
  <si>
    <t>DP42</t>
  </si>
  <si>
    <t>Rising Rivals Three Pack Blisters</t>
  </si>
  <si>
    <t>Probopass G</t>
  </si>
  <si>
    <t>DP43</t>
  </si>
  <si>
    <t>DP44</t>
  </si>
  <si>
    <t>Platinum Poster Pack</t>
  </si>
  <si>
    <t>DP45</t>
  </si>
  <si>
    <t>2009 Fall Collector's Tins</t>
  </si>
  <si>
    <t>DP46</t>
  </si>
  <si>
    <t>DP47</t>
  </si>
  <si>
    <t>DP48</t>
  </si>
  <si>
    <t>Pokémon World Championships 2009</t>
  </si>
  <si>
    <t>Pokémon World Championships 2009 (Top Thirty-Two Stamp)</t>
  </si>
  <si>
    <t>Pokémon World Championships 2009 (Top Sixteen Stamp)</t>
  </si>
  <si>
    <t>Pokémon World Championships 2009 (Quarter Finalist Stamp)</t>
  </si>
  <si>
    <t>Pokémon World Championships 2009 (Semi-Finalist Stamp)</t>
  </si>
  <si>
    <t>Pokémon World Championships 2009 (Finalist Stamp)</t>
  </si>
  <si>
    <t>Pokémon World Championships 2009 (Staff Stamp)</t>
  </si>
  <si>
    <t>DP49</t>
  </si>
  <si>
    <t>Supreme Victors Poster Pack</t>
  </si>
  <si>
    <t>DP50</t>
  </si>
  <si>
    <t>Arceus Poster Pack, Arceus Poster Box</t>
  </si>
  <si>
    <t>DP51</t>
  </si>
  <si>
    <t>Arceus Three Pack Blisters</t>
  </si>
  <si>
    <t>DP52</t>
  </si>
  <si>
    <t>DP53</t>
  </si>
  <si>
    <t>Arceus Collector's Tins</t>
  </si>
  <si>
    <t>DP56</t>
  </si>
  <si>
    <t>HGSS01</t>
  </si>
  <si>
    <t>HeartGold &amp; SoulSilver Poster Pack, HeartGold &amp; SoulSilver Knock Out Collection</t>
  </si>
  <si>
    <t>HGSS02</t>
  </si>
  <si>
    <t>HGSS03</t>
  </si>
  <si>
    <t>HeartGold &amp; SoulSilver Blisters, HeartGold &amp; SoulSilver Variety Blister</t>
  </si>
  <si>
    <t>HGSS04</t>
  </si>
  <si>
    <t>HeartGold &amp; SoulSilver Blisters</t>
  </si>
  <si>
    <t>HGSS05</t>
  </si>
  <si>
    <t>HGSS06</t>
  </si>
  <si>
    <t>HGSS07</t>
  </si>
  <si>
    <t>Spring 2010 Collector's Tins</t>
  </si>
  <si>
    <t>HGSS08</t>
  </si>
  <si>
    <t>HGSS09</t>
  </si>
  <si>
    <t>HGSS10</t>
  </si>
  <si>
    <t>Unleashed Three Pack Blisters (Cosmos Holofoil)</t>
  </si>
  <si>
    <t>Call of Legends Knock Out Collection (Cracked Ice Holofoil)</t>
  </si>
  <si>
    <t>HGSS11</t>
  </si>
  <si>
    <t>HGSS12</t>
  </si>
  <si>
    <t>Unleashed Blisters Two Pack Blisters</t>
  </si>
  <si>
    <t>HGSS13</t>
  </si>
  <si>
    <t>HGSS14</t>
  </si>
  <si>
    <t>Undaunted Blisters Three Pack Blisters</t>
  </si>
  <si>
    <t>HGSS15</t>
  </si>
  <si>
    <t>HGSS16</t>
  </si>
  <si>
    <t>Undaunted Blisters Two Pack Blisters</t>
  </si>
  <si>
    <t>HGSS17</t>
  </si>
  <si>
    <t>HGSS18</t>
  </si>
  <si>
    <t>Pokémon World Championships 2010</t>
  </si>
  <si>
    <t>Pokémon World Championships 2010 (Top Thirty-Two Stamp)</t>
  </si>
  <si>
    <t>Pokémon World Championships 2010 (Top Sixteen Stamp)</t>
  </si>
  <si>
    <t>Pokémon World Championships 2010 (Quarter Finalist Stamp)</t>
  </si>
  <si>
    <t>Pokémon World Championships 2010 (Semi-Finalist Stamp)</t>
  </si>
  <si>
    <t>Pokémon World Championships 2010 (Finalist Stamp)</t>
  </si>
  <si>
    <t>Pokémon World Championships 2010 (Staff Stamp)</t>
  </si>
  <si>
    <t>HGSS19</t>
  </si>
  <si>
    <t>Fall 2010 Collector's Tins</t>
  </si>
  <si>
    <t>HGSS20</t>
  </si>
  <si>
    <t>HGSS21</t>
  </si>
  <si>
    <t>HGSS22</t>
  </si>
  <si>
    <t>Triumphant Three Pack Blisters</t>
  </si>
  <si>
    <t>HGSS23</t>
  </si>
  <si>
    <t>HGSS24</t>
  </si>
  <si>
    <t>Call of Legends Three Pack Blisters</t>
  </si>
  <si>
    <t>HGSS25</t>
  </si>
  <si>
    <t>BW01</t>
  </si>
  <si>
    <t>Sneak-Peek Tins</t>
  </si>
  <si>
    <t>BW02</t>
  </si>
  <si>
    <t>BW03</t>
  </si>
  <si>
    <t>BW004</t>
  </si>
  <si>
    <t>New Legends Tins</t>
  </si>
  <si>
    <t>BW005</t>
  </si>
  <si>
    <t>BW06</t>
  </si>
  <si>
    <t>Black &amp; White Three Pack Blisters, Black &amp; White Two Pack Blisters</t>
  </si>
  <si>
    <t>BW07</t>
  </si>
  <si>
    <t>BW08</t>
  </si>
  <si>
    <t>BW09</t>
  </si>
  <si>
    <t>Victini Box</t>
  </si>
  <si>
    <t>BW10</t>
  </si>
  <si>
    <t>Black &amp; White Collector's Album Box</t>
  </si>
  <si>
    <t>BW11</t>
  </si>
  <si>
    <t>Emerging Powers Three Pack Blisters</t>
  </si>
  <si>
    <t>BW12</t>
  </si>
  <si>
    <t>BW13</t>
  </si>
  <si>
    <t>Emerging Powers Two Pack Blisters (Cosmos Holofoil)</t>
  </si>
  <si>
    <t>Emerging Powers Two Pack Blisters (Cracked Ice Holofoil)</t>
  </si>
  <si>
    <t>BW14</t>
  </si>
  <si>
    <t>Black &amp; White booster two-packs</t>
  </si>
  <si>
    <t>BW15</t>
  </si>
  <si>
    <t>BW16</t>
  </si>
  <si>
    <t>BW17</t>
  </si>
  <si>
    <t>Black &amp; White Two Pack Blisters</t>
  </si>
  <si>
    <t>BW18</t>
  </si>
  <si>
    <t>Emerging Powers Collector's Album Box</t>
  </si>
  <si>
    <t>BW19</t>
  </si>
  <si>
    <t>Zoroark-Illusions Collection</t>
  </si>
  <si>
    <t>BW20</t>
  </si>
  <si>
    <t>Evolved Battle Action Tins</t>
  </si>
  <si>
    <t>BW21</t>
  </si>
  <si>
    <t>BW22</t>
  </si>
  <si>
    <t>BW23</t>
  </si>
  <si>
    <t>Reshiram Box</t>
  </si>
  <si>
    <t>BW24</t>
  </si>
  <si>
    <t>Zekrom Box</t>
  </si>
  <si>
    <t>BW25</t>
  </si>
  <si>
    <t>Noble Victories Two Pack Blisters (Cosmos Holofoil)</t>
  </si>
  <si>
    <t>Noble Victories Two Pack Blisters (Cracked Ice Holofoil)</t>
  </si>
  <si>
    <t>BW26</t>
  </si>
  <si>
    <t>Noble Victories Three Pack Blisters</t>
  </si>
  <si>
    <t>BW27</t>
  </si>
  <si>
    <t>Tropical Beach</t>
  </si>
  <si>
    <t>BW28</t>
  </si>
  <si>
    <t>Pokémon World Championships 2011</t>
  </si>
  <si>
    <t>Pokémon World Championships 2011 (Top Thirty-Two Stamp)</t>
  </si>
  <si>
    <t>Pokémon World Championships 2011 (Top Sixteen Stamp)</t>
  </si>
  <si>
    <t>Pokémon World Championships 2011 (Quarter Finalist Stamp)</t>
  </si>
  <si>
    <t>Pokémon World Championships 2011 (Semi-Finalist Stamp)</t>
  </si>
  <si>
    <t>Pokémon World Championships 2011 (Finalist Stamp)</t>
  </si>
  <si>
    <t>Pokémon World Championships 2011 (Staff Stamp)</t>
  </si>
  <si>
    <t>Victory Cup</t>
  </si>
  <si>
    <t>BW29</t>
  </si>
  <si>
    <t>Battle Road Autumn 2011 third place prize (Autumn 2011 Stamp)</t>
  </si>
  <si>
    <t>Battle Road Spring 2012 third place prize (Spring 2012 Stamp)</t>
  </si>
  <si>
    <t>Battle Road Autumn 2012 third place prize (Autumn 2012 Stamp)</t>
  </si>
  <si>
    <t>Battle Road Spring 2013 third place prize (Spring 2013 Stamp)</t>
  </si>
  <si>
    <t>BW30</t>
  </si>
  <si>
    <t>Battle Road Autumn 2011 second place prize (Autumn 2011 Stamp)</t>
  </si>
  <si>
    <t>Battle Road Spring 2012 second place prize (Spring 2012 Stamp)</t>
  </si>
  <si>
    <t>Battle Road Autumn 2012 second place prize (Autumn 2012 Stamp)</t>
  </si>
  <si>
    <t>Battle Road Spring 2013 second place prize (Spring 2013 Stamp)</t>
  </si>
  <si>
    <t>BW31</t>
  </si>
  <si>
    <t>Battle Road Autumn 2011 first place prize (Autumn 2011 Stamp)</t>
  </si>
  <si>
    <t>Battle Road Spring 2012 first place prize (Spring 2012 Stamp)</t>
  </si>
  <si>
    <t>Battle Road Autumn 2012 first place prize (Autumn 2012 Stamp)</t>
  </si>
  <si>
    <t>Battle Road Spring 2013 first place prize (Spring 2013 Stamp)</t>
  </si>
  <si>
    <t>BW32</t>
  </si>
  <si>
    <t>V for Victini Tin</t>
  </si>
  <si>
    <t>BW33</t>
  </si>
  <si>
    <t>Next Destinies Three Pack Blisters (Cosmos Holofoil)</t>
  </si>
  <si>
    <t>Dark Explorers Stage 1 Blisters (Non Holofoil)</t>
  </si>
  <si>
    <t>BW34</t>
  </si>
  <si>
    <t>Dark Explorers Stage 2 Blisters (Cracked Ice Holofoil)</t>
  </si>
  <si>
    <t>BW35</t>
  </si>
  <si>
    <t>Dark Explorers Stage 1 Blisters</t>
  </si>
  <si>
    <t>BW36</t>
  </si>
  <si>
    <t>EX Tins</t>
  </si>
  <si>
    <t>BW37</t>
  </si>
  <si>
    <t>BW38</t>
  </si>
  <si>
    <t>Battle City</t>
  </si>
  <si>
    <t>BW39</t>
  </si>
  <si>
    <t>Mewtwo Collection Box</t>
  </si>
  <si>
    <t>BW40</t>
  </si>
  <si>
    <t>Dark Explorers Prerelease participation promo</t>
  </si>
  <si>
    <t>Dark Explorers Prerelease staff promo (Staff Stamp)</t>
  </si>
  <si>
    <t>BW41</t>
  </si>
  <si>
    <t>Forces of Nature Collection</t>
  </si>
  <si>
    <t>BW42</t>
  </si>
  <si>
    <t>BW43</t>
  </si>
  <si>
    <t>BW44</t>
  </si>
  <si>
    <t>Kyurem Box</t>
  </si>
  <si>
    <t>BW45</t>
  </si>
  <si>
    <t>Legendary EX Tins</t>
  </si>
  <si>
    <t>BW46</t>
  </si>
  <si>
    <t>BW47</t>
  </si>
  <si>
    <t>BW48</t>
  </si>
  <si>
    <t>Dragons Exalted Prerelease participation promo</t>
  </si>
  <si>
    <t>Dragons Exalted Prerelease staff promo (Staff Stamp)</t>
  </si>
  <si>
    <t>BW49</t>
  </si>
  <si>
    <t>Dragons Exalted Stage 1 Blisters</t>
  </si>
  <si>
    <t>BW50</t>
  </si>
  <si>
    <t>Pokémon World Championships 2012</t>
  </si>
  <si>
    <t>Pokémon World Championships 2012 (Top Thirty-Two Stamp)</t>
  </si>
  <si>
    <t>Pokémon World Championships 2012 (Top Sixteen Stamp)</t>
  </si>
  <si>
    <t>Pokémon World Championships 2012 (Quarter Finalist Stamp)</t>
  </si>
  <si>
    <t>Pokémon World Championships 2012 (Semi-Finalist Stamp)</t>
  </si>
  <si>
    <t>Pokémon World Championships 2012 (Finalist Stamp)</t>
  </si>
  <si>
    <t>Pokémon World Championships 2012 (Staff Stamp)</t>
  </si>
  <si>
    <t>BW51</t>
  </si>
  <si>
    <t>Plasma Storm Prerelease participation promo</t>
  </si>
  <si>
    <t>Plasma Storm Prerelease staff promo (Staff Stamp)</t>
  </si>
  <si>
    <t>BW52</t>
  </si>
  <si>
    <t>Emerging Challenges Box</t>
  </si>
  <si>
    <t>BW53</t>
  </si>
  <si>
    <t>Boundaries Crossed Prerelease participation promo</t>
  </si>
  <si>
    <t>Boundaries Crossed Prerelease staff promo (Staff Stamp)</t>
  </si>
  <si>
    <t>BW54</t>
  </si>
  <si>
    <t>Boundaries Crossed Stage 1 Blisters</t>
  </si>
  <si>
    <t>BW55</t>
  </si>
  <si>
    <t>BW56</t>
  </si>
  <si>
    <t>Boundaries Crossed Three Pack Blisters</t>
  </si>
  <si>
    <t>BW57</t>
  </si>
  <si>
    <t>BW58</t>
  </si>
  <si>
    <t>Black Kyurem Box</t>
  </si>
  <si>
    <t>BW59</t>
  </si>
  <si>
    <t>White Kyurem Box</t>
  </si>
  <si>
    <t>BW60</t>
  </si>
  <si>
    <t>Keldeo Box (Tinsel Holofoil)</t>
  </si>
  <si>
    <t>Kyurem VS. The Sword of Justice DVD release (Non Holofoil)</t>
  </si>
  <si>
    <t>BW61</t>
  </si>
  <si>
    <t>EX Power Tins</t>
  </si>
  <si>
    <t>BW62</t>
  </si>
  <si>
    <t>BW63</t>
  </si>
  <si>
    <t>BW64</t>
  </si>
  <si>
    <t>Plasma Storm Stage 1 Blisters (Pixel Cosmos Holofoil)</t>
  </si>
  <si>
    <t>Plasma Storm Rerelease Blisters (Smooth Cosmos Holofoil)</t>
  </si>
  <si>
    <t>BW65</t>
  </si>
  <si>
    <t>Plasma Storm Stage 1 Blisters</t>
  </si>
  <si>
    <t>BW66</t>
  </si>
  <si>
    <t>Plasma Storm Three Pack Blisters (Pixel Cosmos Holofoil)</t>
  </si>
  <si>
    <t>BW67</t>
  </si>
  <si>
    <t>BW68</t>
  </si>
  <si>
    <t>BW69</t>
  </si>
  <si>
    <t>BW70</t>
  </si>
  <si>
    <t>Legends of Justice Box</t>
  </si>
  <si>
    <t>BW71</t>
  </si>
  <si>
    <t>BW72</t>
  </si>
  <si>
    <t>BW73</t>
  </si>
  <si>
    <t>Team Plasma Box</t>
  </si>
  <si>
    <t>BW74</t>
  </si>
  <si>
    <t>BW75</t>
  </si>
  <si>
    <t>Plasma Freeze Prerelease participation promo</t>
  </si>
  <si>
    <t>Plasma Freeze Prerelease staff promo (Staff Stamp)</t>
  </si>
  <si>
    <t>BW76</t>
  </si>
  <si>
    <t>Plasma Freeze Single Pack Blisters</t>
  </si>
  <si>
    <t>BW79</t>
  </si>
  <si>
    <t>Plasma Freeze Three Pack Blisters</t>
  </si>
  <si>
    <t>BW80</t>
  </si>
  <si>
    <t>Plasma Freeze Three Pack Blisters (Cosmos Holofoil)</t>
  </si>
  <si>
    <t>Deoxys Box (Tinsel Holofoil)</t>
  </si>
  <si>
    <t>BW81</t>
  </si>
  <si>
    <t>Team Plasma Tins</t>
  </si>
  <si>
    <t>Deoxys-EX</t>
  </si>
  <si>
    <t>BW82</t>
  </si>
  <si>
    <t>BW83</t>
  </si>
  <si>
    <t>BW84</t>
  </si>
  <si>
    <t>Plasma Blast Prerelease participation promo</t>
  </si>
  <si>
    <t>Plasma Blast Prerelease staff promo (Staff Stamp)</t>
  </si>
  <si>
    <t>BW85</t>
  </si>
  <si>
    <t>Plasma Blast Three Pack Blisters</t>
  </si>
  <si>
    <t>BW86</t>
  </si>
  <si>
    <t>BW87</t>
  </si>
  <si>
    <t>Sylveon Collection</t>
  </si>
  <si>
    <t>BW88</t>
  </si>
  <si>
    <t>BW89</t>
  </si>
  <si>
    <t>BW90</t>
  </si>
  <si>
    <t>BW91</t>
  </si>
  <si>
    <t>BW92</t>
  </si>
  <si>
    <t>BW93</t>
  </si>
  <si>
    <t>BW94</t>
  </si>
  <si>
    <t>Champions Festival</t>
  </si>
  <si>
    <t>BW95</t>
  </si>
  <si>
    <t>Pokémon World Championships 2013</t>
  </si>
  <si>
    <t>Pokémon World Championships 2013 (Top Thirty-Two Stamp)</t>
  </si>
  <si>
    <t>Pokémon World Championships 2013 (Top Sixteen Stamp)</t>
  </si>
  <si>
    <t>Pokémon World Championships 2013 (Quarter Finalist Stamp)</t>
  </si>
  <si>
    <t>Pokémon World Championships 2013 (Semi-Finalist Stamp)</t>
  </si>
  <si>
    <t>Pokémon World Championships 2013 (Finalist Stamp)</t>
  </si>
  <si>
    <t>Pokémon World Championships 2013 (Staff Stamp)</t>
  </si>
  <si>
    <t>BW96</t>
  </si>
  <si>
    <t>Legendary Treasures Prerelease participation promo</t>
  </si>
  <si>
    <t>Legendary Treasures Prerelease staff promo (Staff Stamp)</t>
  </si>
  <si>
    <t>BW97</t>
  </si>
  <si>
    <t>Legendary Treasures Three Pack Blisters</t>
  </si>
  <si>
    <t>BW98</t>
  </si>
  <si>
    <t>BW99</t>
  </si>
  <si>
    <t>Red Genesect Collection</t>
  </si>
  <si>
    <t>BW100</t>
  </si>
  <si>
    <t>Pokémon League (Fennekin Season; 2013-2014 Cycle) (Mirror Holofoil)</t>
  </si>
  <si>
    <t>Battle Arena Decks: Rayquaza vs Keldeo (Non Holofoil)</t>
  </si>
  <si>
    <t>BW101</t>
  </si>
  <si>
    <t>Genesect and the Legend Awakened DVD release</t>
  </si>
  <si>
    <t>XY01</t>
  </si>
  <si>
    <t>Chespin Box</t>
  </si>
  <si>
    <t>XY02</t>
  </si>
  <si>
    <t>Fennekin Box</t>
  </si>
  <si>
    <t>XY03</t>
  </si>
  <si>
    <t>Froakie Box</t>
  </si>
  <si>
    <t>XY04</t>
  </si>
  <si>
    <t>XY05</t>
  </si>
  <si>
    <t>Xerneas Figure Collection, Xerneas Jumbo Collection</t>
  </si>
  <si>
    <t>XY06</t>
  </si>
  <si>
    <t>Yveltal Figure Collection, Yveltal Jumbo Collection</t>
  </si>
  <si>
    <t>XY07</t>
  </si>
  <si>
    <t>Legends of Kalos Tins</t>
  </si>
  <si>
    <t>XY08</t>
  </si>
  <si>
    <t>Garchomp-EX</t>
  </si>
  <si>
    <t>XY09</t>
  </si>
  <si>
    <t>Garchomp-EX Box</t>
  </si>
  <si>
    <t>XY10</t>
  </si>
  <si>
    <t>Flashfire Prerelease participation promo</t>
  </si>
  <si>
    <t>Flashfire Prerelease staff promo (Staff Stamp)</t>
  </si>
  <si>
    <t>XY11</t>
  </si>
  <si>
    <t>Flashfire Single Pack Blisters</t>
  </si>
  <si>
    <t>XY12</t>
  </si>
  <si>
    <t>XY13</t>
  </si>
  <si>
    <t>Furious Fists Prerelease participation promo</t>
  </si>
  <si>
    <t>Furious Fists Prerelease staff promo (Staff Stamp)</t>
  </si>
  <si>
    <t>XY14</t>
  </si>
  <si>
    <t>Furious Fists Three Pack Blisters, Furious Fists Launch Kit</t>
  </si>
  <si>
    <t>XY15</t>
  </si>
  <si>
    <t>XY16</t>
  </si>
  <si>
    <t>Furious Fists Single Pack Blisters</t>
  </si>
  <si>
    <t>XY17</t>
  </si>
  <si>
    <t>Charizard-EX Box</t>
  </si>
  <si>
    <t>Chesnaught-EX</t>
  </si>
  <si>
    <t>XY18</t>
  </si>
  <si>
    <t>Kalos Power Tins</t>
  </si>
  <si>
    <t>Delphox-EX</t>
  </si>
  <si>
    <t>XY19</t>
  </si>
  <si>
    <t>Greninja-EX</t>
  </si>
  <si>
    <t>XY20</t>
  </si>
  <si>
    <t>XY21</t>
  </si>
  <si>
    <t>Phantom Forces Prerelease participation promo</t>
  </si>
  <si>
    <t>Phantom Forces Prerelease staff promo (Staff Stamp)</t>
  </si>
  <si>
    <t>XY22</t>
  </si>
  <si>
    <t>Phantom Forces Three Pack Blisters</t>
  </si>
  <si>
    <t>XY23</t>
  </si>
  <si>
    <t>XY24</t>
  </si>
  <si>
    <t>Phantom Forces Single Pack Blisters</t>
  </si>
  <si>
    <t>Krookodile-EX</t>
  </si>
  <si>
    <t>XY25</t>
  </si>
  <si>
    <t>Krookodile-EX Box</t>
  </si>
  <si>
    <t>XY26</t>
  </si>
  <si>
    <t>Pyroar Box</t>
  </si>
  <si>
    <t>XY27</t>
  </si>
  <si>
    <t>Pokémon World Championships 2014</t>
  </si>
  <si>
    <t>Pokémon World Championships 2014 (Top Thirty-Two Stamp)</t>
  </si>
  <si>
    <t>Pokémon World Championships 2014 (Top Sixteen Stamp)</t>
  </si>
  <si>
    <t>Pokémon World Championships 2014 (Quarter Finalist Stamp)</t>
  </si>
  <si>
    <t>Pokémon World Championships 2014 (Semi-Finalist Stamp)</t>
  </si>
  <si>
    <t>Pokémon World Championships 2014 (Finalist Stamp)</t>
  </si>
  <si>
    <t>Pokémon World Championships 2014 (Champion Stamp)</t>
  </si>
  <si>
    <t>Pokémon World Championships 2014 (Staff Stamp)</t>
  </si>
  <si>
    <t>XY28</t>
  </si>
  <si>
    <t>EX Power Trio Tins</t>
  </si>
  <si>
    <t>XY29</t>
  </si>
  <si>
    <t>XY30</t>
  </si>
  <si>
    <t>XY31</t>
  </si>
  <si>
    <t>Battle Arena Decks: Xerneas vs Yveltal</t>
  </si>
  <si>
    <t>XY32</t>
  </si>
  <si>
    <t>Trevor</t>
  </si>
  <si>
    <t>XY33</t>
  </si>
  <si>
    <t>Metagross-EX</t>
  </si>
  <si>
    <t>XY34</t>
  </si>
  <si>
    <t>Mega Metagross-EX Premium Collection</t>
  </si>
  <si>
    <t>Mega Metagross-EX</t>
  </si>
  <si>
    <t>XY35</t>
  </si>
  <si>
    <t>XY36</t>
  </si>
  <si>
    <t>Hoenn Collection</t>
  </si>
  <si>
    <t>XY37</t>
  </si>
  <si>
    <t>XY38</t>
  </si>
  <si>
    <t>XY39</t>
  </si>
  <si>
    <t>Primal Clash Prerelease participation promo</t>
  </si>
  <si>
    <t>Primal Clash Prerelease staff promo (Staff Stamp)</t>
  </si>
  <si>
    <t>XY40</t>
  </si>
  <si>
    <t>Base</t>
  </si>
  <si>
    <t>Primal Clash Three Pack Blisters, Primal Clash Launch Kit</t>
  </si>
  <si>
    <t>XY41</t>
  </si>
  <si>
    <t>Legends of Hoenn Tins</t>
  </si>
  <si>
    <t>XY42</t>
  </si>
  <si>
    <t>XY43</t>
  </si>
  <si>
    <t>Mega Diancie-EX Premium Collection</t>
  </si>
  <si>
    <t>Mega Diancie-EX</t>
  </si>
  <si>
    <t>XY44</t>
  </si>
  <si>
    <t>XY45</t>
  </si>
  <si>
    <t>Gallade-EX Box</t>
  </si>
  <si>
    <t>XY46</t>
  </si>
  <si>
    <t>Roaring Skies Prerelease participation promo</t>
  </si>
  <si>
    <t>Roaring Skies Prerelease staff promo (Staff Stamp)</t>
  </si>
  <si>
    <t>XY47</t>
  </si>
  <si>
    <t>Roaring Skies Single Pack Blisters</t>
  </si>
  <si>
    <t>XY48</t>
  </si>
  <si>
    <t>XY49</t>
  </si>
  <si>
    <t>Roaring Skies Three Pack Blisters, Roaring Skies Launch Kit</t>
  </si>
  <si>
    <t>XY50</t>
  </si>
  <si>
    <t>XY51</t>
  </si>
  <si>
    <t>Primal Kyogre Collection, Kyogre Box</t>
  </si>
  <si>
    <t>XY52</t>
  </si>
  <si>
    <t>Primal Groudon Collection, Groudon Box</t>
  </si>
  <si>
    <t>XY53</t>
  </si>
  <si>
    <t>Hoenn Power Tins</t>
  </si>
  <si>
    <t>Blaziken-EX</t>
  </si>
  <si>
    <t>XY54</t>
  </si>
  <si>
    <t>Hoenn Power Tins, Mega Blaziken-EX Premium Collection</t>
  </si>
  <si>
    <t>Swampert-EX</t>
  </si>
  <si>
    <t>XY55</t>
  </si>
  <si>
    <t>Hoenn Power Tins, Mega Swampert-EX Premium Collection</t>
  </si>
  <si>
    <t>XY56</t>
  </si>
  <si>
    <t>Ancient Origins Single Pack Blisters</t>
  </si>
  <si>
    <t>XY57</t>
  </si>
  <si>
    <t>XY58</t>
  </si>
  <si>
    <t>Ancient Origins Three Pack Blisters, Ancient Origins Launch Kit</t>
  </si>
  <si>
    <t>XY59</t>
  </si>
  <si>
    <t>XY60</t>
  </si>
  <si>
    <t>Ancient Origins Prerelease participation promo</t>
  </si>
  <si>
    <t>Ancient Origins Prerelease staff promo (Staff Stamp)</t>
  </si>
  <si>
    <t>Flygon-EX</t>
  </si>
  <si>
    <t>XY61</t>
  </si>
  <si>
    <t>Flygon-EX Box</t>
  </si>
  <si>
    <t>Absol-EX</t>
  </si>
  <si>
    <t>XY62</t>
  </si>
  <si>
    <t>Mega Absol-EX Premium Collection</t>
  </si>
  <si>
    <t>Mega Absol-EX</t>
  </si>
  <si>
    <t>XY63</t>
  </si>
  <si>
    <t>XY64</t>
  </si>
  <si>
    <t>Mega Rayquaza Collection, Rayquaza Box</t>
  </si>
  <si>
    <t>XY65</t>
  </si>
  <si>
    <t>Mega Latios Collection</t>
  </si>
  <si>
    <t>XY66</t>
  </si>
  <si>
    <t>Rayquaza-EX Box</t>
  </si>
  <si>
    <t>XY67</t>
  </si>
  <si>
    <t>BREAKthrough Single Pack Blisters</t>
  </si>
  <si>
    <t>XY68</t>
  </si>
  <si>
    <t>BREAKthrough Prerelease participation promo</t>
  </si>
  <si>
    <t>BREAKthrough Prerelease staff promo (Staff Stamp)</t>
  </si>
  <si>
    <t>XY69</t>
  </si>
  <si>
    <t>Shiny Rayquaza-EX Box</t>
  </si>
  <si>
    <t>Tyrantrum-EX</t>
  </si>
  <si>
    <t>XY70</t>
  </si>
  <si>
    <t>Tyrantrum-EX Box</t>
  </si>
  <si>
    <t>XY71</t>
  </si>
  <si>
    <t>Powers Beyond Tins</t>
  </si>
  <si>
    <t>XY72</t>
  </si>
  <si>
    <t>XY73</t>
  </si>
  <si>
    <t>XY74</t>
  </si>
  <si>
    <t>Hoopa-EX Legendary Collection</t>
  </si>
  <si>
    <t>XY75</t>
  </si>
  <si>
    <t>Pikachu-EX Legendary Collection</t>
  </si>
  <si>
    <t>XY76</t>
  </si>
  <si>
    <t>XY77</t>
  </si>
  <si>
    <t>XY78</t>
  </si>
  <si>
    <t>XY79</t>
  </si>
  <si>
    <t>XY80</t>
  </si>
  <si>
    <t>XY81</t>
  </si>
  <si>
    <t>XY82</t>
  </si>
  <si>
    <t>XY83</t>
  </si>
  <si>
    <t>Pikachu-EX</t>
  </si>
  <si>
    <t>XY84</t>
  </si>
  <si>
    <t>XY85</t>
  </si>
  <si>
    <t>Mega Blaziken-EX</t>
  </si>
  <si>
    <t>XY86</t>
  </si>
  <si>
    <t>Mega Blaziken-EX Premium Collection</t>
  </si>
  <si>
    <t>Mega Swampert-EX</t>
  </si>
  <si>
    <t>XY87</t>
  </si>
  <si>
    <t>Mega Swampert-EX Premium Collection</t>
  </si>
  <si>
    <t>XY88</t>
  </si>
  <si>
    <t>BREAKthrough Collector Chest</t>
  </si>
  <si>
    <t>XY89</t>
  </si>
  <si>
    <t>XY90</t>
  </si>
  <si>
    <t>XY91</t>
  </si>
  <si>
    <t>Pokémon World Championships 2015</t>
  </si>
  <si>
    <t>Pokémon World Championships 2015 (Top Thirty-Two Stamp)</t>
  </si>
  <si>
    <t>Pokémon World Championships 2015 (Top Sixteen Stamp)</t>
  </si>
  <si>
    <t>Pokémon World Championships 2015 (Quarter Finalist Stamp)</t>
  </si>
  <si>
    <t>Pokémon World Championships 2015 (Semi-Finalist Stamp)</t>
  </si>
  <si>
    <t>Pokémon World Championships 2015 (Finalist Stamp)</t>
  </si>
  <si>
    <t>Pokémon World Championships 2015 (Champion Stamp)</t>
  </si>
  <si>
    <t>Pokémon World Championships 2015 (Staff Stamp)</t>
  </si>
  <si>
    <t>XY92</t>
  </si>
  <si>
    <t>BREAKthrough Three Pack Blisters, BREAKthrough Launch Display</t>
  </si>
  <si>
    <t>XY93</t>
  </si>
  <si>
    <t>XY94</t>
  </si>
  <si>
    <t>BREAKpoint Prerelease participation promo</t>
  </si>
  <si>
    <t>BREAKpoint Prerelease staff promo (Staff Stamp)</t>
  </si>
  <si>
    <t>XY95</t>
  </si>
  <si>
    <t>BREAKpoint Single Pack Blisters</t>
  </si>
  <si>
    <t>XY96</t>
  </si>
  <si>
    <t>BREAKpoint Three Pack Blisters</t>
  </si>
  <si>
    <t>Aerodactyl-EX</t>
  </si>
  <si>
    <t>XY97</t>
  </si>
  <si>
    <t>Mega Aerodactyl-EX Premium Collection</t>
  </si>
  <si>
    <t>Mega Aerodactyl-EX</t>
  </si>
  <si>
    <t>XY98</t>
  </si>
  <si>
    <t>Aerodactyl Spirit Link</t>
  </si>
  <si>
    <t>XY99</t>
  </si>
  <si>
    <t>XY100</t>
  </si>
  <si>
    <t>Mega Mewtwo Collection, Mega Mewtwo Box</t>
  </si>
  <si>
    <t>XY101</t>
  </si>
  <si>
    <t>Aurorus-EX</t>
  </si>
  <si>
    <t>XY102</t>
  </si>
  <si>
    <t>Aurorus-EX Box</t>
  </si>
  <si>
    <t>Mawile-EX</t>
  </si>
  <si>
    <t>XY103</t>
  </si>
  <si>
    <t>Mega Mawile-EX Premium Collection</t>
  </si>
  <si>
    <t>Mega Mawile-EX</t>
  </si>
  <si>
    <t>XY104</t>
  </si>
  <si>
    <t>Mawile Spririt Link</t>
  </si>
  <si>
    <t>XY105</t>
  </si>
  <si>
    <t>XY106</t>
  </si>
  <si>
    <t>Triple Power Tins</t>
  </si>
  <si>
    <t>XY107</t>
  </si>
  <si>
    <t>XY108</t>
  </si>
  <si>
    <t>XY109</t>
  </si>
  <si>
    <t>Shiny Mega Gyarados Collection, Shiny Mega Gyarados Box</t>
  </si>
  <si>
    <t>XY110</t>
  </si>
  <si>
    <t>Mythical Pokémon Collection—Mew</t>
  </si>
  <si>
    <t>XY111</t>
  </si>
  <si>
    <t>Mythical Pokémon Collection—Celebi</t>
  </si>
  <si>
    <t>XY112</t>
  </si>
  <si>
    <t>Mythical Pokémon Collection—Jirachi</t>
  </si>
  <si>
    <t>XY113</t>
  </si>
  <si>
    <t>Mythical Pokémon Collection—Manaphy</t>
  </si>
  <si>
    <t>XY114</t>
  </si>
  <si>
    <t>Mythical Pokémon Collection—Darkrai</t>
  </si>
  <si>
    <t>XY115</t>
  </si>
  <si>
    <t>Mythical Pokémon Collection—Shaymin</t>
  </si>
  <si>
    <t>XY116</t>
  </si>
  <si>
    <t>Mythical Pokémon Collection—Arceus</t>
  </si>
  <si>
    <t>XY117</t>
  </si>
  <si>
    <t>Mythical Pokémon Collection—Victini</t>
  </si>
  <si>
    <t>XY118</t>
  </si>
  <si>
    <t>Mythical Pokémon Collection—Keldeo</t>
  </si>
  <si>
    <t>XY119</t>
  </si>
  <si>
    <t>Mythical Pokémon Collection—Genesect</t>
  </si>
  <si>
    <t>XY120</t>
  </si>
  <si>
    <t>Mythical Pokémon Collection—Meloetta</t>
  </si>
  <si>
    <t>XY121</t>
  </si>
  <si>
    <t>Charizard-EX Red &amp; Blue Collection, Charizard-EX Red &amp; Blue Box</t>
  </si>
  <si>
    <t>XY122</t>
  </si>
  <si>
    <t>Blastoise-EX Red &amp; Blue Collection, Blastoise-EX Red &amp; Blue Box</t>
  </si>
  <si>
    <t>XY123</t>
  </si>
  <si>
    <t>Venusaur-EX Red &amp; Blue Collection, Venusaur-EX Red &amp; Blue Box</t>
  </si>
  <si>
    <t>XY124</t>
  </si>
  <si>
    <t>Pikachu-EX Red &amp; Blue Collection, Pikachu-EX Red &amp; Blue Box</t>
  </si>
  <si>
    <t>XY125</t>
  </si>
  <si>
    <t>Super-Premium Collection – Mew and Mewtwo</t>
  </si>
  <si>
    <t>XY126</t>
  </si>
  <si>
    <t>XY127</t>
  </si>
  <si>
    <t>Fates Collide Prerelease participation promo</t>
  </si>
  <si>
    <t>Fates Collide Prerelease staff promo (Staff Stamp)</t>
  </si>
  <si>
    <t>XY128</t>
  </si>
  <si>
    <t>XY129</t>
  </si>
  <si>
    <t>XY130</t>
  </si>
  <si>
    <t>XY131</t>
  </si>
  <si>
    <t>Fates Collide Single Pack Blisters</t>
  </si>
  <si>
    <t>XY132</t>
  </si>
  <si>
    <t>Ash-Greninja-EX</t>
  </si>
  <si>
    <t>XY133</t>
  </si>
  <si>
    <t>Ash-Greninja-EX Box</t>
  </si>
  <si>
    <t>Empoleon BREAK</t>
  </si>
  <si>
    <t>XY134</t>
  </si>
  <si>
    <t>BREAK Evolution Box</t>
  </si>
  <si>
    <t>Beheeyem BREAK</t>
  </si>
  <si>
    <t>XY135</t>
  </si>
  <si>
    <t>Noctowl BREAK</t>
  </si>
  <si>
    <t>XY136</t>
  </si>
  <si>
    <t>XY137</t>
  </si>
  <si>
    <t>Fates Collide Three Pack Blisters</t>
  </si>
  <si>
    <t>XY138</t>
  </si>
  <si>
    <t>XY139</t>
  </si>
  <si>
    <t>Steam Siege Single Pack Blisters</t>
  </si>
  <si>
    <t>XY140</t>
  </si>
  <si>
    <t>XY141</t>
  </si>
  <si>
    <t>Steam Siege Three Pack Blisters</t>
  </si>
  <si>
    <t>XY142</t>
  </si>
  <si>
    <t>XY143</t>
  </si>
  <si>
    <t>Shiny Mega Gyarados Box</t>
  </si>
  <si>
    <t>XY144</t>
  </si>
  <si>
    <t>Steam Siege Prerelease participation promo</t>
  </si>
  <si>
    <t>Steam Siege Prerelease staff promo (Staff Stamp)</t>
  </si>
  <si>
    <t>XY145</t>
  </si>
  <si>
    <t>XY146</t>
  </si>
  <si>
    <t>XY147</t>
  </si>
  <si>
    <t>XY148</t>
  </si>
  <si>
    <t>Generations Elite Trainer Box</t>
  </si>
  <si>
    <t>XY149</t>
  </si>
  <si>
    <t>Shiny Kalos Tins</t>
  </si>
  <si>
    <t>XY150</t>
  </si>
  <si>
    <t>XY151</t>
  </si>
  <si>
    <t>XY152</t>
  </si>
  <si>
    <t>Zygarde Collection, Zygarde Box</t>
  </si>
  <si>
    <t>XY153</t>
  </si>
  <si>
    <t>BREAK Evolution Box: Ho-Oh and Lugia</t>
  </si>
  <si>
    <t>Ho-Oh BREAK</t>
  </si>
  <si>
    <t>XY154</t>
  </si>
  <si>
    <t>Wobbuffet BREAK</t>
  </si>
  <si>
    <t>XY155</t>
  </si>
  <si>
    <t>XY156</t>
  </si>
  <si>
    <t>Beedrill-EX</t>
  </si>
  <si>
    <t>XY157</t>
  </si>
  <si>
    <t>Mega Beedrill-EX Premium Collection</t>
  </si>
  <si>
    <t>Mega Beedrill-EX</t>
  </si>
  <si>
    <t>XY158</t>
  </si>
  <si>
    <t>Beedrill Spirit Link</t>
  </si>
  <si>
    <t>XY159</t>
  </si>
  <si>
    <t>XY160</t>
  </si>
  <si>
    <t>Evolutions Three Pack Blisters</t>
  </si>
  <si>
    <t>XY161</t>
  </si>
  <si>
    <t>XY162</t>
  </si>
  <si>
    <t>Evolutions Single Pack Blisters</t>
  </si>
  <si>
    <t>XY163</t>
  </si>
  <si>
    <t>XY164</t>
  </si>
  <si>
    <t>Collector Chest 2016</t>
  </si>
  <si>
    <t>XY165</t>
  </si>
  <si>
    <t>XY166</t>
  </si>
  <si>
    <t>XY167</t>
  </si>
  <si>
    <t>Mega Garchomp-EX Premium Collection</t>
  </si>
  <si>
    <t>Mega Garchomp-EX</t>
  </si>
  <si>
    <t>XY168</t>
  </si>
  <si>
    <t>Garchomp Spirit Link</t>
  </si>
  <si>
    <t>XY169</t>
  </si>
  <si>
    <t>Salamence-EX</t>
  </si>
  <si>
    <t>XY170</t>
  </si>
  <si>
    <t>Mega Salamence-EX Premium Collection</t>
  </si>
  <si>
    <t>Mega Salamence-EX</t>
  </si>
  <si>
    <t>XY171</t>
  </si>
  <si>
    <t>Salamence Spirit Link</t>
  </si>
  <si>
    <t>XY172</t>
  </si>
  <si>
    <t>XY173</t>
  </si>
  <si>
    <t>Battle Heart Tins</t>
  </si>
  <si>
    <t>XY174</t>
  </si>
  <si>
    <t>XY175</t>
  </si>
  <si>
    <t>XY176</t>
  </si>
  <si>
    <t>Pokémon World Championships 2016</t>
  </si>
  <si>
    <t>Pokémon World Championships 2016 (Top Thirty-Two Stamp)</t>
  </si>
  <si>
    <t>Pokémon World Championships 2016 (Top Sixteen Stamp)</t>
  </si>
  <si>
    <t>Pokémon World Championships 2016 (Quarter Finalist Stamp)</t>
  </si>
  <si>
    <t>Pokémon World Championships 2016 (Semi-Finalist Stamp)</t>
  </si>
  <si>
    <t>Pokémon World Championships 2016 (Finalist Stamp)</t>
  </si>
  <si>
    <t>Pokémon World Championships 2016 (Champion Stamp)</t>
  </si>
  <si>
    <t>Pokémon World Championships 2016 (Staff Stamp)</t>
  </si>
  <si>
    <t>Karen</t>
  </si>
  <si>
    <t>XY177</t>
  </si>
  <si>
    <t>Battle Arena Decks: Keldeo vs Rayquaza</t>
  </si>
  <si>
    <t>XY178</t>
  </si>
  <si>
    <t>Alola Collector’s Pin 2-Pack Blisters</t>
  </si>
  <si>
    <t>XY179</t>
  </si>
  <si>
    <t>Snorlax-GX Box</t>
  </si>
  <si>
    <t>Arcanine BREAK</t>
  </si>
  <si>
    <t>XY180</t>
  </si>
  <si>
    <t>Arcanine BREAK Evolution Box</t>
  </si>
  <si>
    <t>Crobat BREAK</t>
  </si>
  <si>
    <t>XY181</t>
  </si>
  <si>
    <t>Mandibuzz BREAK</t>
  </si>
  <si>
    <t>XY182</t>
  </si>
  <si>
    <t>XY183</t>
  </si>
  <si>
    <t>Mewtwo-EX Box</t>
  </si>
  <si>
    <t>XY184</t>
  </si>
  <si>
    <t>Giratina Three Pack Blisters</t>
  </si>
  <si>
    <t>XY185</t>
  </si>
  <si>
    <t>Volcanion Mythical Collection</t>
  </si>
  <si>
    <t>XY186</t>
  </si>
  <si>
    <t>Magearna Mythical Collection</t>
  </si>
  <si>
    <t>XY187</t>
  </si>
  <si>
    <t>XY188</t>
  </si>
  <si>
    <t>XY189</t>
  </si>
  <si>
    <t>XY190</t>
  </si>
  <si>
    <t>XY191</t>
  </si>
  <si>
    <t>XY192</t>
  </si>
  <si>
    <t>XY193</t>
  </si>
  <si>
    <t>XY194</t>
  </si>
  <si>
    <t>XY195</t>
  </si>
  <si>
    <t>XY196</t>
  </si>
  <si>
    <t>XY197</t>
  </si>
  <si>
    <t>Mega Camerupt-EX</t>
  </si>
  <si>
    <t>XY198</t>
  </si>
  <si>
    <t>Mega Camerupt-EX Premium Collection</t>
  </si>
  <si>
    <t>Camerupt Spirit Link</t>
  </si>
  <si>
    <t>XY199</t>
  </si>
  <si>
    <t>Mega Sharpedo-EX</t>
  </si>
  <si>
    <t>XY200</t>
  </si>
  <si>
    <t>Mega Sharpedo-EX Premium Collection</t>
  </si>
  <si>
    <t>Sharpedo Spirit Link</t>
  </si>
  <si>
    <t>XY201</t>
  </si>
  <si>
    <t>XY202</t>
  </si>
  <si>
    <t>Pokémon League (Evolutions 1 Season; 2016-2017 Cycle)</t>
  </si>
  <si>
    <t>Gym Badge</t>
  </si>
  <si>
    <t>XY203</t>
  </si>
  <si>
    <t>XY204</t>
  </si>
  <si>
    <t>Pokémon League (Evolutions 2 Season; 2016-2017 Cycle)</t>
  </si>
  <si>
    <t>XY205</t>
  </si>
  <si>
    <t>Pokémon League (Evolutions 3 Season; 2016-2017 Cycle)</t>
  </si>
  <si>
    <t>XY206</t>
  </si>
  <si>
    <t>Pokémon League (Evolutions 4 Season; 2016-2017 Cycle)</t>
  </si>
  <si>
    <t>XY207</t>
  </si>
  <si>
    <t>Pokémon League (Evolutions 5 Season; 2016-2017 Cycle)</t>
  </si>
  <si>
    <t>XY208</t>
  </si>
  <si>
    <t>Pokémon League (Evolutions 6 Season; 2016-2017 Cycle)</t>
  </si>
  <si>
    <t>XY209</t>
  </si>
  <si>
    <t>Pokémon League (Evolutions 7 Season; 2016-2017 Cycle)</t>
  </si>
  <si>
    <t>XY210</t>
  </si>
  <si>
    <t>Pokémon League (Evolutions 8 Season; 2016-2017 Cycle)</t>
  </si>
  <si>
    <t>Lucario Spirit Link</t>
  </si>
  <si>
    <t>XY211</t>
  </si>
  <si>
    <t>Mega Powers Collection</t>
  </si>
  <si>
    <t>SM01</t>
  </si>
  <si>
    <t>Alola Collection (Moon)</t>
  </si>
  <si>
    <t>General Mills Sun &amp; Moon Mini Packs (Sequin Holofoil)</t>
  </si>
  <si>
    <t>SM02</t>
  </si>
  <si>
    <t>Alola Collection (Sun)</t>
  </si>
  <si>
    <t>SM03</t>
  </si>
  <si>
    <t>SM04</t>
  </si>
  <si>
    <t>Target Pokémon Sun and Moon Launch Event (November 19, 2016), GAME Sun &amp; Moon midnight launch (February 3, 2017)</t>
  </si>
  <si>
    <t>Snorlax-GX</t>
  </si>
  <si>
    <t>SM05</t>
  </si>
  <si>
    <t>SM06</t>
  </si>
  <si>
    <t>Sun &amp; Moon Single Pack Blisters</t>
  </si>
  <si>
    <t>SM07</t>
  </si>
  <si>
    <t>SM08</t>
  </si>
  <si>
    <t>Sun &amp; Moon Three Pack Blisters</t>
  </si>
  <si>
    <t>SM09</t>
  </si>
  <si>
    <t>SM10</t>
  </si>
  <si>
    <t>Sun &amp; Moon Prerelease participation promo</t>
  </si>
  <si>
    <t>Sun &amp; Moon Prerelease staff promo (Staff Stamp)</t>
  </si>
  <si>
    <t>SM11</t>
  </si>
  <si>
    <t>SM12</t>
  </si>
  <si>
    <t>SM13</t>
  </si>
  <si>
    <t>SM14</t>
  </si>
  <si>
    <t>Lycanroc-GX Box</t>
  </si>
  <si>
    <t>SM15</t>
  </si>
  <si>
    <t>Zygarde Complete Forme Pin Collection</t>
  </si>
  <si>
    <t>SM16</t>
  </si>
  <si>
    <t>Legends of Alola Tins</t>
  </si>
  <si>
    <t>SM17</t>
  </si>
  <si>
    <t>SM18</t>
  </si>
  <si>
    <t>Guarians Rising Prerelease participation promo</t>
  </si>
  <si>
    <t>Guardians Rising Prerelease staff promo (Staff Stamp)</t>
  </si>
  <si>
    <t>SM19</t>
  </si>
  <si>
    <t>SM20</t>
  </si>
  <si>
    <t>SM21</t>
  </si>
  <si>
    <t>SM22</t>
  </si>
  <si>
    <t>Spring 2017 Collector Chest</t>
  </si>
  <si>
    <t>SM23</t>
  </si>
  <si>
    <t>SM24</t>
  </si>
  <si>
    <t>SM25</t>
  </si>
  <si>
    <t>Guardians Rising Single Pack Blisters</t>
  </si>
  <si>
    <t>SM26</t>
  </si>
  <si>
    <t>SM27</t>
  </si>
  <si>
    <t>Guardians Rising Three Pack Blisters</t>
  </si>
  <si>
    <t>SM28</t>
  </si>
  <si>
    <t>SM29</t>
  </si>
  <si>
    <t>Mimikyu Pin Collection</t>
  </si>
  <si>
    <t>SM30</t>
  </si>
  <si>
    <t>Tapu Koko Figure Collection, Tapu Koko Box</t>
  </si>
  <si>
    <t>SM31</t>
  </si>
  <si>
    <t>Tapu Koko Pin Collection</t>
  </si>
  <si>
    <t>SM32</t>
  </si>
  <si>
    <t>Island Guardians Tins</t>
  </si>
  <si>
    <t>SM33</t>
  </si>
  <si>
    <t>Bewear-GX</t>
  </si>
  <si>
    <t>SM34</t>
  </si>
  <si>
    <t>Bewear-GX Box</t>
  </si>
  <si>
    <t>SM35</t>
  </si>
  <si>
    <t>Espeon-GX Premium Collection</t>
  </si>
  <si>
    <t>SM36</t>
  </si>
  <si>
    <t>Umbreon-GX Premium Collection</t>
  </si>
  <si>
    <t>SM37</t>
  </si>
  <si>
    <t>Decidueye-GX Premium Collection</t>
  </si>
  <si>
    <t>SM38</t>
  </si>
  <si>
    <t>Incineroar-GX Premium Collection</t>
  </si>
  <si>
    <t>SM39</t>
  </si>
  <si>
    <t>Primarina-GX Premium Collection</t>
  </si>
  <si>
    <t>SM40</t>
  </si>
  <si>
    <t>Burning Shadows Single Pack Blisters</t>
  </si>
  <si>
    <t>SM41</t>
  </si>
  <si>
    <t>SM42</t>
  </si>
  <si>
    <t>Burning Shadows Three Pack Blisters</t>
  </si>
  <si>
    <t>SM43</t>
  </si>
  <si>
    <t>SM44</t>
  </si>
  <si>
    <t>Sun &amp; Moon Collector's Album 2-Pack Blister</t>
  </si>
  <si>
    <t>SM45</t>
  </si>
  <si>
    <t>Tapu Lele Pin Collection</t>
  </si>
  <si>
    <t>SM46</t>
  </si>
  <si>
    <t>Burning Shadows Prerelease participation promo</t>
  </si>
  <si>
    <t>Burning Shadows Prerelease staff promo (Staff Stamp)</t>
  </si>
  <si>
    <t>SM47</t>
  </si>
  <si>
    <t>SM48</t>
  </si>
  <si>
    <t>SM49</t>
  </si>
  <si>
    <t>SM50</t>
  </si>
  <si>
    <t>Shiny Tapu Koko-GX Box</t>
  </si>
  <si>
    <t>SM51</t>
  </si>
  <si>
    <t>Guardians Rising Collector's Album 2-Pack Blister</t>
  </si>
  <si>
    <t>SM52</t>
  </si>
  <si>
    <t>Crimson Invasion Single Pack Blisters</t>
  </si>
  <si>
    <t>SM53</t>
  </si>
  <si>
    <t>SM54</t>
  </si>
  <si>
    <t>Crimson Invasion Three Pack Blisters, Jirachi-GX Collection</t>
  </si>
  <si>
    <t>SM55</t>
  </si>
  <si>
    <t>Tsareena-GX</t>
  </si>
  <si>
    <t>SM56</t>
  </si>
  <si>
    <t>Tsareena-GX Box</t>
  </si>
  <si>
    <t>SM57</t>
  </si>
  <si>
    <t>Mysterious Powers Tins</t>
  </si>
  <si>
    <t>SM58</t>
  </si>
  <si>
    <t>SM59</t>
  </si>
  <si>
    <t>SM60</t>
  </si>
  <si>
    <t>Charizard-GX Premium Collection</t>
  </si>
  <si>
    <t>SM61</t>
  </si>
  <si>
    <t>Celestial Storm Single Pack Blisters</t>
  </si>
  <si>
    <t>SM62</t>
  </si>
  <si>
    <t>Team Skull Pin Collection</t>
  </si>
  <si>
    <t>SM63</t>
  </si>
  <si>
    <t>SM64</t>
  </si>
  <si>
    <t>Silvally Figure Collection, Silvally Box</t>
  </si>
  <si>
    <t>SM65</t>
  </si>
  <si>
    <t>Alolan Raichu Figure Collection, Alolan Raichu Box</t>
  </si>
  <si>
    <t>SM66</t>
  </si>
  <si>
    <t>Ultra Beasts GX Premium Collection - Pheromosa &amp; Celesteela</t>
  </si>
  <si>
    <t>SM67</t>
  </si>
  <si>
    <t>SM68</t>
  </si>
  <si>
    <t>Ultra Beasts GX Premium Collection - Buzzwole &amp; Xurkitree</t>
  </si>
  <si>
    <t>SM69</t>
  </si>
  <si>
    <t>Shining Ho-Oh</t>
  </si>
  <si>
    <t>SM70</t>
  </si>
  <si>
    <t>Shining Legends Elite Trainer Box</t>
  </si>
  <si>
    <t>SM71</t>
  </si>
  <si>
    <t>Kommo-o-GX Box</t>
  </si>
  <si>
    <t>SM72</t>
  </si>
  <si>
    <t>Crimson Invasion Prerelease participation promo</t>
  </si>
  <si>
    <t>Crimson Invasion Prerelease staff promo (Staff Stamp)</t>
  </si>
  <si>
    <t>SM73</t>
  </si>
  <si>
    <t>SM74</t>
  </si>
  <si>
    <t>SM75</t>
  </si>
  <si>
    <t>SM76</t>
  </si>
  <si>
    <t>Shining Legends Pin Collection—Pikachu</t>
  </si>
  <si>
    <t>SM77</t>
  </si>
  <si>
    <t>Shining Legends Pin Collection—Mewtwo</t>
  </si>
  <si>
    <t>SM78</t>
  </si>
  <si>
    <t>Pokémon World Championships 2017</t>
  </si>
  <si>
    <t>Pokémon World Championships 2017 (Top Thirty-Two Stamp)</t>
  </si>
  <si>
    <t>Pokémon World Championships 2017 (Top Sixteen Stamp)</t>
  </si>
  <si>
    <t>Pokémon World Championships 2017 (Quarter Finalist Stamp)</t>
  </si>
  <si>
    <t>Pokémon World Championships 2017 (Semi-Finalist Stamp)</t>
  </si>
  <si>
    <t>Pokémon World Championships 2017 (Finalist Stamp)</t>
  </si>
  <si>
    <t>Pokémon World Championships 2017 (Champion Stamp)</t>
  </si>
  <si>
    <t>Pokémon World Championships 2017 (Staff Stamp)</t>
  </si>
  <si>
    <t>SM79</t>
  </si>
  <si>
    <t>Shining Legends Super-Premium Collection</t>
  </si>
  <si>
    <t>SM80</t>
  </si>
  <si>
    <t>SM81</t>
  </si>
  <si>
    <t>Shining Lugia</t>
  </si>
  <si>
    <t>SM82</t>
  </si>
  <si>
    <t>SM83</t>
  </si>
  <si>
    <t>Shining Legends Special Collection - Zoroark-GX</t>
  </si>
  <si>
    <t>SM84</t>
  </si>
  <si>
    <t>SM85</t>
  </si>
  <si>
    <t>Marshadow Figure Collection, Marshadow Box</t>
  </si>
  <si>
    <t>SM86</t>
  </si>
  <si>
    <t>Shining Legends Collector Chest</t>
  </si>
  <si>
    <t>SM87</t>
  </si>
  <si>
    <t>SM88</t>
  </si>
  <si>
    <t>SM89</t>
  </si>
  <si>
    <t>Shining Legends Pin Collection - Zoroark</t>
  </si>
  <si>
    <t>SM90</t>
  </si>
  <si>
    <t>Shining Legends Special Collection - Raichu-GX</t>
  </si>
  <si>
    <t>SM91</t>
  </si>
  <si>
    <t>Shiny Silvally-GX Box</t>
  </si>
  <si>
    <t>SM92</t>
  </si>
  <si>
    <t>SM93</t>
  </si>
  <si>
    <t>Shining Legends Pin Collection - Marshadow</t>
  </si>
  <si>
    <t>SM94</t>
  </si>
  <si>
    <t>Ultra Prism Prerelease participation promo</t>
  </si>
  <si>
    <t>Ultra Prism Prerelease staff promo (Staff Stamp)</t>
  </si>
  <si>
    <t>SM95</t>
  </si>
  <si>
    <t>SM96</t>
  </si>
  <si>
    <t>SM97</t>
  </si>
  <si>
    <t>SM98</t>
  </si>
  <si>
    <t>Pikachu Sidekick Collection</t>
  </si>
  <si>
    <t>SM99</t>
  </si>
  <si>
    <t>Mimikyu Sidekick Collection</t>
  </si>
  <si>
    <t>SM100</t>
  </si>
  <si>
    <t>Lucario-GX Box</t>
  </si>
  <si>
    <t>SM101</t>
  </si>
  <si>
    <t>Necrozma Prism Tins</t>
  </si>
  <si>
    <t>SM102</t>
  </si>
  <si>
    <t>SM103</t>
  </si>
  <si>
    <t>Lunala-GX Box</t>
  </si>
  <si>
    <t>SM104</t>
  </si>
  <si>
    <t>Solgaleo-GX Box</t>
  </si>
  <si>
    <t>SM105</t>
  </si>
  <si>
    <t>Spring 2018 Collector Chest</t>
  </si>
  <si>
    <t>Dawn Wings Necrozma</t>
  </si>
  <si>
    <t>SM106</t>
  </si>
  <si>
    <t>Dusk Mane Necrozma</t>
  </si>
  <si>
    <t>SM107</t>
  </si>
  <si>
    <t>Ash's Pikachu</t>
  </si>
  <si>
    <t>SM108</t>
  </si>
  <si>
    <t>I Choose You! theatrical release</t>
  </si>
  <si>
    <t>SM109</t>
  </si>
  <si>
    <t>I Choose You! TCG product purchase campaign (Original Cap)</t>
  </si>
  <si>
    <t>SM110</t>
  </si>
  <si>
    <t>I Choose You! TCG product purchase campaign (Hoenn Cap)</t>
  </si>
  <si>
    <t>SM111</t>
  </si>
  <si>
    <t>I Choose You! TCG product purchase campaign (Sinnoh Cap)</t>
  </si>
  <si>
    <t>SM112</t>
  </si>
  <si>
    <t>I Choose You! TCG product purchase campaign (Unova Cap)</t>
  </si>
  <si>
    <t>SM113</t>
  </si>
  <si>
    <t>I Choose You! TCG product purchase campaign (Kalos Cap)</t>
  </si>
  <si>
    <t>SM114</t>
  </si>
  <si>
    <t>I Choose You! TCG product purchase campaign (Alola Cap)</t>
  </si>
  <si>
    <t>SM115</t>
  </si>
  <si>
    <t>Forbidden Light Prerelease participation promo</t>
  </si>
  <si>
    <t>Forbidden Light Prerelease staff promo (Staff Stamp)</t>
  </si>
  <si>
    <t>SM116</t>
  </si>
  <si>
    <t>SM117</t>
  </si>
  <si>
    <t>SM118</t>
  </si>
  <si>
    <t>SM119</t>
  </si>
  <si>
    <t>Forbidden Light Single Pack Blisters</t>
  </si>
  <si>
    <t>SM120</t>
  </si>
  <si>
    <t>Raikou-GX</t>
  </si>
  <si>
    <t>SM121</t>
  </si>
  <si>
    <t>Legends of Johto GX Premium Collection</t>
  </si>
  <si>
    <t>SM122</t>
  </si>
  <si>
    <t>Shiny Zygarde-GX Box</t>
  </si>
  <si>
    <t>SM123</t>
  </si>
  <si>
    <t>Dawn Wings Necrozma Premium Collection, Dusk Mane Necrozma Premium Collection, Dawn Wings Necrozma Box</t>
  </si>
  <si>
    <t>SM124</t>
  </si>
  <si>
    <t>Dawn Wings Necrozma Premium Collection, Dusk Mane Necrozma Premium Collection, Dusk Mane Necrozma Box</t>
  </si>
  <si>
    <t>SM125</t>
  </si>
  <si>
    <t>Psychc</t>
  </si>
  <si>
    <t>Dragon Majesty Elite Trainer Box</t>
  </si>
  <si>
    <t>SM126</t>
  </si>
  <si>
    <t>Dragon Majesty Figure Collection-Ultra Necrozma-GX, Dragon Majesty Collection-Ultra Necrozma-GX</t>
  </si>
  <si>
    <t>SM127</t>
  </si>
  <si>
    <t>Sun &amp; Moon Trainer Kit: Alolan Sandslash &amp; Alolan Ninetales (Non Holofoil)</t>
  </si>
  <si>
    <t>Sun &amp; Moon Trainer Kit: Alolan Sandslash &amp; Alolan Ninetales (Water Web Holofoil)</t>
  </si>
  <si>
    <t>SM128</t>
  </si>
  <si>
    <t>SM129</t>
  </si>
  <si>
    <t>Celestial Storm Prerelease participation promo</t>
  </si>
  <si>
    <t>Celestial Storm Prerelease staff promo (Staff Stamp)</t>
  </si>
  <si>
    <t>SM130</t>
  </si>
  <si>
    <t>SM131</t>
  </si>
  <si>
    <t>SM132</t>
  </si>
  <si>
    <t>Thundurus-GX</t>
  </si>
  <si>
    <t>SM133</t>
  </si>
  <si>
    <t>Forces of Nature GX Premium Collection, Thundurus-GX Box</t>
  </si>
  <si>
    <t>Tornadus-GX</t>
  </si>
  <si>
    <t>SM134</t>
  </si>
  <si>
    <t>Forces of Nature GX Premium Collection, Tornadus-GX Box</t>
  </si>
  <si>
    <t>SM135</t>
  </si>
  <si>
    <t>Dragon Majesty Pin Collection - Latias</t>
  </si>
  <si>
    <t>SM136</t>
  </si>
  <si>
    <t>Dragon Majesty Pin Collection - Latios</t>
  </si>
  <si>
    <t>SM137</t>
  </si>
  <si>
    <t>Dragon Majesty Legends Of Unova-GX Premium Collection, Dragon Majesty Legends Of Unova-GX Collection</t>
  </si>
  <si>
    <t>Zekrom-GX</t>
  </si>
  <si>
    <t>SM138</t>
  </si>
  <si>
    <t>SM139</t>
  </si>
  <si>
    <t>Dragon Majesty Special Collection-Salamence-GX</t>
  </si>
  <si>
    <t>SM140</t>
  </si>
  <si>
    <t>SM141</t>
  </si>
  <si>
    <t>Dragon Majesty Special Collection-White Kyurem-GX</t>
  </si>
  <si>
    <t>SM142</t>
  </si>
  <si>
    <t>SM143</t>
  </si>
  <si>
    <t>Fall 2018 Collector Chest</t>
  </si>
  <si>
    <t>SM144</t>
  </si>
  <si>
    <t>SM145</t>
  </si>
  <si>
    <t>SM146</t>
  </si>
  <si>
    <t>Evolution Celebration Tins</t>
  </si>
  <si>
    <t>SM147</t>
  </si>
  <si>
    <t>SM148</t>
  </si>
  <si>
    <t>Pokémon World Championships 2018</t>
  </si>
  <si>
    <t>Pokémon World Championships 2018 (Top Thirty-Two Stamp)</t>
  </si>
  <si>
    <t>Pokémon World Championships 2018 (Top Sixteen Stamp)</t>
  </si>
  <si>
    <t>Pokémon World Championships 2018 (Quarter Finalist Stamp)</t>
  </si>
  <si>
    <t>Pokémon World Championships 2018 (Semi-Finalist Stamp)</t>
  </si>
  <si>
    <t>Pokémon World Championships 2018 (Finalist Stamp)</t>
  </si>
  <si>
    <t>Pokémon World Championships 2018 (Champion Stamp)</t>
  </si>
  <si>
    <t>Pokémon World Championships 2018 (Staff Stamp)</t>
  </si>
  <si>
    <t>SM149</t>
  </si>
  <si>
    <t>Lost Thunder Prerelease participation promo</t>
  </si>
  <si>
    <t>Lost Thunder Prerelease staff promo (Staff Stamp)</t>
  </si>
  <si>
    <t>SM150</t>
  </si>
  <si>
    <t>SM151</t>
  </si>
  <si>
    <t>SM152</t>
  </si>
  <si>
    <t>SM153</t>
  </si>
  <si>
    <t>Lost Thunder Single Pack Blisters</t>
  </si>
  <si>
    <t>SM154</t>
  </si>
  <si>
    <t>SM155</t>
  </si>
  <si>
    <t>Dragon Majesty Super-Premium Collection</t>
  </si>
  <si>
    <t>SM156</t>
  </si>
  <si>
    <t>SM157</t>
  </si>
  <si>
    <t>Pikachu &amp; Eevee Poké Ball Collection</t>
  </si>
  <si>
    <t>SM158</t>
  </si>
  <si>
    <t>Team Up Prerelease participation promo</t>
  </si>
  <si>
    <t>Team Up Prerelease staff promo (Staff Stamp)</t>
  </si>
  <si>
    <t>SM159</t>
  </si>
  <si>
    <t>SM160</t>
  </si>
  <si>
    <t>SM161</t>
  </si>
  <si>
    <t>SM162</t>
  </si>
  <si>
    <t>Team Up Single Pack Blisters</t>
  </si>
  <si>
    <t>SM163</t>
  </si>
  <si>
    <t>SM164</t>
  </si>
  <si>
    <t>Team Up Three Pack Blisters</t>
  </si>
  <si>
    <t>SM165</t>
  </si>
  <si>
    <t>SM166</t>
  </si>
  <si>
    <t>Towering Splash-GX Box</t>
  </si>
  <si>
    <t>SM167</t>
  </si>
  <si>
    <t>Tag Team Tins</t>
  </si>
  <si>
    <t>SM168</t>
  </si>
  <si>
    <t>SM169</t>
  </si>
  <si>
    <t>SM170</t>
  </si>
  <si>
    <t>Detective Pikachu Café Figure Collection</t>
  </si>
  <si>
    <t>Detective Pikachu On the Case Figure Collection (Sheen Holofoil, Detective Pikachu Stamp)</t>
  </si>
  <si>
    <t>Flareon-GX</t>
  </si>
  <si>
    <t>SM171</t>
  </si>
  <si>
    <t>Flareon-GX Special Collection, Elemental Power Tins</t>
  </si>
  <si>
    <t>Vaporeon-GX</t>
  </si>
  <si>
    <t>SM172</t>
  </si>
  <si>
    <t>Vaporeon-GX Special Collection, Elemental Power Tins</t>
  </si>
  <si>
    <t>Jolteon-GX</t>
  </si>
  <si>
    <t>SM173</t>
  </si>
  <si>
    <t>Jolteon-GX Special Collection, Elemental Power Tins</t>
  </si>
  <si>
    <t>Eevee-GX</t>
  </si>
  <si>
    <t>SM174</t>
  </si>
  <si>
    <t>Flareon-GX Special Collection, Eevee-GX Box</t>
  </si>
  <si>
    <t>SM175</t>
  </si>
  <si>
    <t>Vaporeon-GX Special Collection, Eevee-GX Box</t>
  </si>
  <si>
    <t>SM176</t>
  </si>
  <si>
    <t>Jolteon-GX Special Collection, Eevee-GX Box</t>
  </si>
  <si>
    <t>SM177</t>
  </si>
  <si>
    <t>Melmetal-GX Box</t>
  </si>
  <si>
    <t>Melmetal-GX</t>
  </si>
  <si>
    <t>SM178</t>
  </si>
  <si>
    <t>SM179</t>
  </si>
  <si>
    <t>Unbroken Bonds Prerelease participation promo</t>
  </si>
  <si>
    <t>Unbroken Bonds Prerelease staff promo (Staff Stamp)</t>
  </si>
  <si>
    <t>SM180</t>
  </si>
  <si>
    <t>SM181</t>
  </si>
  <si>
    <t>SM182</t>
  </si>
  <si>
    <t>SM183</t>
  </si>
  <si>
    <t>Unbroken Bonds Single Pack Blisters</t>
  </si>
  <si>
    <t>SM184</t>
  </si>
  <si>
    <t>SM185</t>
  </si>
  <si>
    <t>Unbroken Bonds Three Pack Blisters</t>
  </si>
  <si>
    <t>SM186</t>
  </si>
  <si>
    <t>Let's Play, Eevee! Theme Deck</t>
  </si>
  <si>
    <t>Alolan Marowak-GX</t>
  </si>
  <si>
    <t>SM187</t>
  </si>
  <si>
    <t>Alolan Marowak-GX Box</t>
  </si>
  <si>
    <t>Kangaskhan-GX</t>
  </si>
  <si>
    <t>SM188</t>
  </si>
  <si>
    <t>Kangaskhan-GX Box</t>
  </si>
  <si>
    <t>SM189</t>
  </si>
  <si>
    <t>Blastoise-GX Premium Collection</t>
  </si>
  <si>
    <t>SM190</t>
  </si>
  <si>
    <t>Detective Pikachu Theatrical Release</t>
  </si>
  <si>
    <t>Detective Pikachu Blu-Ray &amp; DVD Release (Water Web Holofoil, Detective Pikachu Stamp)</t>
  </si>
  <si>
    <t>SM191</t>
  </si>
  <si>
    <t>Power Partnership Tins</t>
  </si>
  <si>
    <t>SM192</t>
  </si>
  <si>
    <t>SM193</t>
  </si>
  <si>
    <t>SM194</t>
  </si>
  <si>
    <t>Detective Pikachu Case File, Detective Pikachu Special Case File</t>
  </si>
  <si>
    <t>SM195</t>
  </si>
  <si>
    <t>Detective Pikachu Charizard-GX Case File, Detective Pikachu Charizard-GX Special Case File, Detective Pikachu Tin</t>
  </si>
  <si>
    <t>SM196</t>
  </si>
  <si>
    <t>Detective Pikachu Mewtwo-GX Case File, Detective Pikachu Tin</t>
  </si>
  <si>
    <t>SM197</t>
  </si>
  <si>
    <t>Detective Pikachu Greninja-GX Case File, Detective Pikachu Greninja-GX Special Case File</t>
  </si>
  <si>
    <t>SM198</t>
  </si>
  <si>
    <t>In-store Detective Pikachu event</t>
  </si>
  <si>
    <t>SM199</t>
  </si>
  <si>
    <t>SM200</t>
  </si>
  <si>
    <t>SM201</t>
  </si>
  <si>
    <t>Reshiram &amp; Charizard-GX Figure Collection</t>
  </si>
  <si>
    <t>SM202</t>
  </si>
  <si>
    <t>Unified Minds Prerelease participation promo</t>
  </si>
  <si>
    <t>Unified Minds Prerelease staff promo (Staff Stamp)</t>
  </si>
  <si>
    <t>SM203</t>
  </si>
  <si>
    <t>SM204</t>
  </si>
  <si>
    <t>SM205</t>
  </si>
  <si>
    <t>SM206</t>
  </si>
  <si>
    <t>Unified Minds Single Pack Blisters</t>
  </si>
  <si>
    <t>SM207</t>
  </si>
  <si>
    <t>SM208</t>
  </si>
  <si>
    <t>Unified Minds Three Pack Blisters</t>
  </si>
  <si>
    <t>SM209</t>
  </si>
  <si>
    <t>SM210</t>
  </si>
  <si>
    <t>Hidden Fates Elite Trainer Box</t>
  </si>
  <si>
    <t>SM211</t>
  </si>
  <si>
    <t>Hidden Fates Tins</t>
  </si>
  <si>
    <t>SM212</t>
  </si>
  <si>
    <t>SM213</t>
  </si>
  <si>
    <t>SM214</t>
  </si>
  <si>
    <t>Hidden Fates Pin Collection - Mewtwo</t>
  </si>
  <si>
    <t>SM215</t>
  </si>
  <si>
    <t>Hidden Fates Pin Collection - Mew</t>
  </si>
  <si>
    <t>Porygon-Z-GX</t>
  </si>
  <si>
    <t>SM216</t>
  </si>
  <si>
    <t>Porygon-Z-GX Box</t>
  </si>
  <si>
    <t>Trevenant &amp; Dusknoir-GX</t>
  </si>
  <si>
    <t>SM217</t>
  </si>
  <si>
    <t>Pale Moon-GX Box</t>
  </si>
  <si>
    <t>SM218</t>
  </si>
  <si>
    <t>Cosmic Eclipse Prerelease participation promo</t>
  </si>
  <si>
    <t>Cosmic Eclipse Prerelease staff promo (Staff Stamp)</t>
  </si>
  <si>
    <t>SM219</t>
  </si>
  <si>
    <t>SM220</t>
  </si>
  <si>
    <t>SM221</t>
  </si>
  <si>
    <t>SM222</t>
  </si>
  <si>
    <t>Cosmic Eclipse Single Pack Blisters</t>
  </si>
  <si>
    <t>SM223</t>
  </si>
  <si>
    <t>SM224</t>
  </si>
  <si>
    <t>Cosmic Eclipse Three Pack Blisters</t>
  </si>
  <si>
    <t>SM225</t>
  </si>
  <si>
    <t>SM226</t>
  </si>
  <si>
    <t>Fall 2019 Collector Chest</t>
  </si>
  <si>
    <t>SM227</t>
  </si>
  <si>
    <t>Armored Mewtwo</t>
  </si>
  <si>
    <t>SM228</t>
  </si>
  <si>
    <t>SM229</t>
  </si>
  <si>
    <t>TAG TEAM Generations Premium Collection</t>
  </si>
  <si>
    <t>SM230</t>
  </si>
  <si>
    <t>SM231</t>
  </si>
  <si>
    <t>Pokémon World Championships 2019</t>
  </si>
  <si>
    <t>Pokémon World Championships 2019 (Top Thirty-Two Stamp)</t>
  </si>
  <si>
    <t>Pokémon World Championships 2019 (Top Sixteen Stamp)</t>
  </si>
  <si>
    <t>Pokémon World Championships 2019 (Quarter Finalist Stamp)</t>
  </si>
  <si>
    <t>Pokémon World Championships 2019 (Semi-Finalist Stamp)</t>
  </si>
  <si>
    <t>Pokémon World Championships 2019 (Finalist Stamp)</t>
  </si>
  <si>
    <t>Pokémon World Championships 2019 (Champion Stamp)</t>
  </si>
  <si>
    <t>Pokémon World Championships 2019 (Staff Stamp)</t>
  </si>
  <si>
    <t>Pikachu-GX</t>
  </si>
  <si>
    <t>SM232</t>
  </si>
  <si>
    <t>Pikachu-GX &amp; Eevee-GX Special Collection</t>
  </si>
  <si>
    <t>SM233</t>
  </si>
  <si>
    <t>SM234</t>
  </si>
  <si>
    <t>SM235</t>
  </si>
  <si>
    <t>Alolan Sandslash-GX</t>
  </si>
  <si>
    <t>SM236</t>
  </si>
  <si>
    <t>Alolan Sandslash-GX Box</t>
  </si>
  <si>
    <t>SM237</t>
  </si>
  <si>
    <t>TAG TEAM Powers Collection</t>
  </si>
  <si>
    <t>SM238</t>
  </si>
  <si>
    <t>Carracosta-GX</t>
  </si>
  <si>
    <t>SM239</t>
  </si>
  <si>
    <t>SM240</t>
  </si>
  <si>
    <t>SM241</t>
  </si>
  <si>
    <t>SM242</t>
  </si>
  <si>
    <t>SM243</t>
  </si>
  <si>
    <t>SM244</t>
  </si>
  <si>
    <t>Pikachu &amp; Zekrom-GX League Battle Deck</t>
  </si>
  <si>
    <t>SM245</t>
  </si>
  <si>
    <t>Trainer's Toolkit 2021</t>
  </si>
  <si>
    <t>Sabrina &amp; Brycen</t>
  </si>
  <si>
    <t>SM246</t>
  </si>
  <si>
    <t>SM247</t>
  </si>
  <si>
    <t>Reshiram &amp; Charizard-GX Premium Collection</t>
  </si>
  <si>
    <t>SM248</t>
  </si>
  <si>
    <t>Pikachu &amp; Zekrom-GX Premium Collection</t>
  </si>
  <si>
    <t>SWSH001</t>
  </si>
  <si>
    <t>Galar Collection</t>
  </si>
  <si>
    <t>SWSH002</t>
  </si>
  <si>
    <t>SWSH003</t>
  </si>
  <si>
    <t>Meowth V</t>
  </si>
  <si>
    <t>SWSH004</t>
  </si>
  <si>
    <t>Meowth VMAX Special Collection</t>
  </si>
  <si>
    <t>Meowth VMAX</t>
  </si>
  <si>
    <t>SWSH005</t>
  </si>
  <si>
    <t>SWSH006</t>
  </si>
  <si>
    <t>Sword &amp; Shield Prerelease participation promo</t>
  </si>
  <si>
    <t>Sword &amp; Shield Prerelease staff promo (Staff Stamp)</t>
  </si>
  <si>
    <t>SWSH007</t>
  </si>
  <si>
    <t>SWSH008</t>
  </si>
  <si>
    <t>SWSH009</t>
  </si>
  <si>
    <t>SWSH010</t>
  </si>
  <si>
    <t>Sword &amp; Shield Single Blister Packs</t>
  </si>
  <si>
    <t>General Mills 25th Anniversary Mini Packs (Sequin Holofoil)</t>
  </si>
  <si>
    <t>SWSH011</t>
  </si>
  <si>
    <t>SWSH012</t>
  </si>
  <si>
    <t>Sword &amp; Shield Triple Blister Packs</t>
  </si>
  <si>
    <t>SWSH013</t>
  </si>
  <si>
    <t>SWSH014</t>
  </si>
  <si>
    <t>Galar Partners Tins</t>
  </si>
  <si>
    <t>SWSH015</t>
  </si>
  <si>
    <t>SWSH016</t>
  </si>
  <si>
    <t>SWSH017</t>
  </si>
  <si>
    <t>Toxtricity V Box</t>
  </si>
  <si>
    <t>SWSH018</t>
  </si>
  <si>
    <t>Legends of Galar Tins</t>
  </si>
  <si>
    <t>SWSH019</t>
  </si>
  <si>
    <t>SWSH020</t>
  </si>
  <si>
    <t>Sword &amp; Shield Figure Collection</t>
  </si>
  <si>
    <t>Polteageist V</t>
  </si>
  <si>
    <t>SWSH021</t>
  </si>
  <si>
    <t>Polteageist V Box</t>
  </si>
  <si>
    <t>SWSH022</t>
  </si>
  <si>
    <t>Rebel Clash Prerelease participation promo</t>
  </si>
  <si>
    <t>Rebel Clash Prerelease staff promo (Staff Stamp)</t>
  </si>
  <si>
    <t>SWSH023</t>
  </si>
  <si>
    <t>SWSH024</t>
  </si>
  <si>
    <t>SWSH025</t>
  </si>
  <si>
    <t>SWSH026</t>
  </si>
  <si>
    <t>Rebel Clash Single Blister Packs</t>
  </si>
  <si>
    <t>SWSH027</t>
  </si>
  <si>
    <t>SWSH028</t>
  </si>
  <si>
    <t>Rebel Clash Triple Blister Packs</t>
  </si>
  <si>
    <t>Gamestop Store Exclusive, August 2021 (Gamestop Stamp)</t>
  </si>
  <si>
    <t>EB Games Store Exclusive, August 2021 (EB Games Stamp)</t>
  </si>
  <si>
    <t>SWSH029</t>
  </si>
  <si>
    <t>SWSH030</t>
  </si>
  <si>
    <t>Copperajah V Box</t>
  </si>
  <si>
    <t>SWSH031</t>
  </si>
  <si>
    <t>Morpeko Pin Collection (Cosmos Holofoil)</t>
  </si>
  <si>
    <t>SWSH032</t>
  </si>
  <si>
    <t>Snorlax Pin Collection (Cosmos Holofoil)</t>
  </si>
  <si>
    <t>SWSH033</t>
  </si>
  <si>
    <t>True Steel Premium Collection</t>
  </si>
  <si>
    <t>SWSH034</t>
  </si>
  <si>
    <t>SWSH035</t>
  </si>
  <si>
    <t>Darkness Ablaze Prerelease participation promo</t>
  </si>
  <si>
    <t>Darkness Ablaze Prerelease staff promo (Staff Stamp)</t>
  </si>
  <si>
    <t>SWSH036</t>
  </si>
  <si>
    <t>SWSH037</t>
  </si>
  <si>
    <t>SWSH038</t>
  </si>
  <si>
    <t>SWSH039</t>
  </si>
  <si>
    <t>Darkness Ablaze Single Pack Blisters</t>
  </si>
  <si>
    <t>SWSH040</t>
  </si>
  <si>
    <t>SWSH041</t>
  </si>
  <si>
    <t>Darkness Ablaze Three Pack Blisters</t>
  </si>
  <si>
    <t>SWSH042</t>
  </si>
  <si>
    <t>SWSH043</t>
  </si>
  <si>
    <t>Galarian Sirfetch'd V Box</t>
  </si>
  <si>
    <t>SWSH044</t>
  </si>
  <si>
    <t>Eternatus VMAX Premium Collection</t>
  </si>
  <si>
    <t>SWSH045</t>
  </si>
  <si>
    <t>SWSH046</t>
  </si>
  <si>
    <t>Champion's Path Special Pin Collection-Turrfield</t>
  </si>
  <si>
    <t>SWSH047</t>
  </si>
  <si>
    <t>Champion's Path Special Pin Collection-Hulbury</t>
  </si>
  <si>
    <t>SWSH048</t>
  </si>
  <si>
    <t>Champion's Path Special Pin Collection-Motostoke</t>
  </si>
  <si>
    <t>SWSH049</t>
  </si>
  <si>
    <t>Champion's Path Collection Dubwool V</t>
  </si>
  <si>
    <t>SWSH050</t>
  </si>
  <si>
    <t>Champion's Path Elite Trainer Box</t>
  </si>
  <si>
    <t>SWSH051</t>
  </si>
  <si>
    <t>Champion's Path Circhester Special Pin Collection</t>
  </si>
  <si>
    <t>SWSH052</t>
  </si>
  <si>
    <t>Champion's Path Stow-on-Side Special Pin Collection</t>
  </si>
  <si>
    <t>SWSH053</t>
  </si>
  <si>
    <t>SWSH054</t>
  </si>
  <si>
    <t>SWSH055</t>
  </si>
  <si>
    <t>Champion's Path Collection Hatterene V</t>
  </si>
  <si>
    <t>SWSH056</t>
  </si>
  <si>
    <t>Champion's Path Premium Collection - Marnie</t>
  </si>
  <si>
    <t>SWSH057</t>
  </si>
  <si>
    <t>SWSH058</t>
  </si>
  <si>
    <t>Champion's Path Balloonlea Special Pin Collection</t>
  </si>
  <si>
    <t>SWSH059</t>
  </si>
  <si>
    <t>Champion's Path Spikemuth Special Pin Collection</t>
  </si>
  <si>
    <t>SWSH060</t>
  </si>
  <si>
    <t>Champion's Path Hammerlocke Special Pin Collection</t>
  </si>
  <si>
    <t>SWSH061</t>
  </si>
  <si>
    <t>Shining Fates Collection - Pikachu V</t>
  </si>
  <si>
    <t>SWSH062</t>
  </si>
  <si>
    <t>Celebrations Premium Figure Collection - Pikachu VMAX</t>
  </si>
  <si>
    <t>SWSH063</t>
  </si>
  <si>
    <t>V Power Tins</t>
  </si>
  <si>
    <t>SWSH064</t>
  </si>
  <si>
    <t>SWSH065</t>
  </si>
  <si>
    <t>Battle Academy 2022 (Eevee Stamp)</t>
  </si>
  <si>
    <t>SWSH066</t>
  </si>
  <si>
    <t>Vivid Voltage Prerelease participation promo</t>
  </si>
  <si>
    <t>Vivid Voltage Prerelease staff promo (Staff Stamp)</t>
  </si>
  <si>
    <t>SWSH067</t>
  </si>
  <si>
    <t>SWSH068</t>
  </si>
  <si>
    <t>SWSH069</t>
  </si>
  <si>
    <t>SWSH070</t>
  </si>
  <si>
    <t>Vivid Voltage Single Pack Blisters</t>
  </si>
  <si>
    <t>SWSH071</t>
  </si>
  <si>
    <t>SWSH072</t>
  </si>
  <si>
    <t>Vivid Voltage Three Pack Blisters</t>
  </si>
  <si>
    <t>SWSH073</t>
  </si>
  <si>
    <t>Special Delivery Pikachu</t>
  </si>
  <si>
    <t>SWSH074</t>
  </si>
  <si>
    <t>Pokémon Center Order Promo</t>
  </si>
  <si>
    <t>Special Delivery Charizard</t>
  </si>
  <si>
    <t>SWSH075</t>
  </si>
  <si>
    <t>TBD</t>
  </si>
  <si>
    <t>SWSH076</t>
  </si>
  <si>
    <t>Elite Trainer Box Plus, Sword &amp; Shield: Ultra-Premium Collection</t>
  </si>
  <si>
    <t>SWSH077</t>
  </si>
  <si>
    <t>SWSH078</t>
  </si>
  <si>
    <t>Orbeetle V Box</t>
  </si>
  <si>
    <t>SWSH079</t>
  </si>
  <si>
    <t>Shining Fates Mad Party Pin Collection - Galarian Mr. Rime</t>
  </si>
  <si>
    <t>SWSH080</t>
  </si>
  <si>
    <t>Shining Fates Mad Party Pin Collection - Dedenne</t>
  </si>
  <si>
    <t>SWSH081</t>
  </si>
  <si>
    <t>Shining Fates Mad Party Pin Collection - Polteageist</t>
  </si>
  <si>
    <t>SWSH082</t>
  </si>
  <si>
    <t>Shining Fates Mad Party Pin Collection - Bunnelby</t>
  </si>
  <si>
    <t>SWSH083</t>
  </si>
  <si>
    <t>Alakazam V Box</t>
  </si>
  <si>
    <t>SWSH084</t>
  </si>
  <si>
    <t>Shining Fates Tins</t>
  </si>
  <si>
    <t>SWSH085</t>
  </si>
  <si>
    <t>SWSH086</t>
  </si>
  <si>
    <t>Eevee VMAX</t>
  </si>
  <si>
    <t>SWSH087</t>
  </si>
  <si>
    <t>Shining Fates Elite Trainer Box</t>
  </si>
  <si>
    <t>SWSH088</t>
  </si>
  <si>
    <t>Battle Styles Prerelease participation promo</t>
  </si>
  <si>
    <t>SWSH089</t>
  </si>
  <si>
    <t>SWSH090</t>
  </si>
  <si>
    <t>SWSH091</t>
  </si>
  <si>
    <t>SWSH092</t>
  </si>
  <si>
    <t>Battle Styles Single Pack Blisters</t>
  </si>
  <si>
    <t>SWSH093</t>
  </si>
  <si>
    <t>SWSH094</t>
  </si>
  <si>
    <t>Battle Styles Three Pack Blisters</t>
  </si>
  <si>
    <t>SWSH095</t>
  </si>
  <si>
    <t>SWSH096</t>
  </si>
  <si>
    <t>Shining Fates Premium Collection - Shiny Dragapult VMAX</t>
  </si>
  <si>
    <t>SWSH097</t>
  </si>
  <si>
    <t>SWSH098</t>
  </si>
  <si>
    <t>Shining Fates Premium Collection - Shiny Crobat VMAX</t>
  </si>
  <si>
    <t>SWSH099</t>
  </si>
  <si>
    <t>Venusaur V</t>
  </si>
  <si>
    <t>SWSH100</t>
  </si>
  <si>
    <t>V Battle Deck Venusaur vs Blastoise</t>
  </si>
  <si>
    <t>Blastoise V</t>
  </si>
  <si>
    <t>SWSH101</t>
  </si>
  <si>
    <t>Venusaur VMAX</t>
  </si>
  <si>
    <t>SWSH102</t>
  </si>
  <si>
    <t>Venusaur VMAX Battle Box</t>
  </si>
  <si>
    <t>Blastoise VMAX</t>
  </si>
  <si>
    <t>SWSH103</t>
  </si>
  <si>
    <t>Blastoise VMAX Battle Box</t>
  </si>
  <si>
    <t>SWSH104</t>
  </si>
  <si>
    <t>V Battle Deck Gardevoir vs Victini</t>
  </si>
  <si>
    <t>Gardevoir V</t>
  </si>
  <si>
    <t>SWSH105</t>
  </si>
  <si>
    <t>SWSH106</t>
  </si>
  <si>
    <t>Single Strike Urshifu V Box</t>
  </si>
  <si>
    <t>SWSH107</t>
  </si>
  <si>
    <t>Rapid Strike Urshifu V Box</t>
  </si>
  <si>
    <t>SWSH108</t>
  </si>
  <si>
    <t>V Strikers Tins</t>
  </si>
  <si>
    <t>SWSH109</t>
  </si>
  <si>
    <t>SWSH110</t>
  </si>
  <si>
    <t>SWSH111</t>
  </si>
  <si>
    <t>Galarian Rapidash V Box</t>
  </si>
  <si>
    <t>SWSH112</t>
  </si>
  <si>
    <t>Chilling Reign Prerelease participation promo</t>
  </si>
  <si>
    <t>SWSH113</t>
  </si>
  <si>
    <t>SWSH114</t>
  </si>
  <si>
    <t>SWSH115</t>
  </si>
  <si>
    <t>SWSH116</t>
  </si>
  <si>
    <t>Chilling Reign Single Pack Blisters</t>
  </si>
  <si>
    <t>SWSH117</t>
  </si>
  <si>
    <t>SWSH118</t>
  </si>
  <si>
    <t>Chilling Reign Three Pack Blisters</t>
  </si>
  <si>
    <t>SWSH119</t>
  </si>
  <si>
    <t>SWSH120</t>
  </si>
  <si>
    <t>Marnie Premium Tournament Collection Box</t>
  </si>
  <si>
    <t>SWSH121</t>
  </si>
  <si>
    <t>SWSH122</t>
  </si>
  <si>
    <t>Evolving Skies Prerelease participation promo</t>
  </si>
  <si>
    <t>SWSH123</t>
  </si>
  <si>
    <t>SWSH124</t>
  </si>
  <si>
    <t>SWSH125</t>
  </si>
  <si>
    <t>SWSH126</t>
  </si>
  <si>
    <t>Evolving Skies Single Pack Blisters</t>
  </si>
  <si>
    <t>SWSH127</t>
  </si>
  <si>
    <t>SWSH128</t>
  </si>
  <si>
    <t>Evolving Skies Three Pack Blisters</t>
  </si>
  <si>
    <t>SWSH129</t>
  </si>
  <si>
    <t>SWSH130</t>
  </si>
  <si>
    <t>Ice Rider Calyrex V Box</t>
  </si>
  <si>
    <t>SWSH131</t>
  </si>
  <si>
    <t>Shadow Rider Calyrex V Box</t>
  </si>
  <si>
    <t>SWSH132</t>
  </si>
  <si>
    <t>Celebrations Collection - Dragapult Prime</t>
  </si>
  <si>
    <t>Lance's Charizard V</t>
  </si>
  <si>
    <t>SWSH133</t>
  </si>
  <si>
    <t>Celebrations Collection - Lance's Charizard V</t>
  </si>
  <si>
    <t>Dark Sylveon V</t>
  </si>
  <si>
    <t>SWSH134</t>
  </si>
  <si>
    <t>Celebrations Collection - Dark Sylveon V</t>
  </si>
  <si>
    <t>Zacian Lv. X</t>
  </si>
  <si>
    <t>SWSH135</t>
  </si>
  <si>
    <t>Celebrations Deluxe Pin Collection</t>
  </si>
  <si>
    <t>Mimikyu (Delta Species)</t>
  </si>
  <si>
    <t>SWSH136</t>
  </si>
  <si>
    <t>Celebrations Prime Collection, Celebrations Collector Chest</t>
  </si>
  <si>
    <t>Light Toxtricity</t>
  </si>
  <si>
    <t>SWSH137</t>
  </si>
  <si>
    <t>Hydreigon C</t>
  </si>
  <si>
    <t>SWSH138</t>
  </si>
  <si>
    <t>Pikachu V-Union</t>
  </si>
  <si>
    <t>SWSH139</t>
  </si>
  <si>
    <t>V-Union</t>
  </si>
  <si>
    <t>Celebrations Special Collection - Pikachu V-Union (Top Left)</t>
  </si>
  <si>
    <t>SWSH140</t>
  </si>
  <si>
    <t>Celebrations Special Collection - Pikachu V-Union (Top Right)</t>
  </si>
  <si>
    <t>SWSH141</t>
  </si>
  <si>
    <t>Celebrations Special Collection - Pikachu V-Union (Bottom Left)</t>
  </si>
  <si>
    <t>SWSH142</t>
  </si>
  <si>
    <t>Celebrations Special Collection - Pikachu V-Union (Bottom Right)</t>
  </si>
  <si>
    <t>SWSH143</t>
  </si>
  <si>
    <t>Greninja ☆</t>
  </si>
  <si>
    <t>SWSH144</t>
  </si>
  <si>
    <t>Celebrations Elite Trainer Box</t>
  </si>
  <si>
    <t>SWSH145</t>
  </si>
  <si>
    <t>Celebrations Ultra Premium Collection</t>
  </si>
  <si>
    <t>SWSH146</t>
  </si>
  <si>
    <t>SWSH147</t>
  </si>
  <si>
    <t>Rayquaza &amp; Noivern V Battle Decks</t>
  </si>
  <si>
    <t>SWSH148</t>
  </si>
  <si>
    <t>SWSH149</t>
  </si>
  <si>
    <t>Eevee Evolutions Tin</t>
  </si>
  <si>
    <t>SWSH150</t>
  </si>
  <si>
    <t>SWSH151</t>
  </si>
  <si>
    <t>SWSH152</t>
  </si>
  <si>
    <t>Professor Juniper Premium Tournament Collection</t>
  </si>
  <si>
    <t>SWSH153</t>
  </si>
  <si>
    <t>Pokémon TCG: Holiday Calendar (Snowflake Stamp)</t>
  </si>
  <si>
    <t>SWSH154</t>
  </si>
  <si>
    <t>Dragonite V Box</t>
  </si>
  <si>
    <t>Greninja V-Union</t>
  </si>
  <si>
    <t>SWSH155</t>
  </si>
  <si>
    <t>Greninja V-Union Special Collection (Top Left)</t>
  </si>
  <si>
    <t>SWSH156</t>
  </si>
  <si>
    <t>Greninja V-Union Special Collection (Top Right)</t>
  </si>
  <si>
    <t>SWSH157</t>
  </si>
  <si>
    <t>Greninja V-Union Special Collection (Bottom Left)</t>
  </si>
  <si>
    <t>SWSH158</t>
  </si>
  <si>
    <t>Greninja V-Union Special Collection (Bottom Right)</t>
  </si>
  <si>
    <t>Mewtwo V-Union</t>
  </si>
  <si>
    <t>SWSH159</t>
  </si>
  <si>
    <t>Mewtwo V-Union Special Collection (Top Left)</t>
  </si>
  <si>
    <t>SWSH160</t>
  </si>
  <si>
    <t>Mewtwo V-Union Special Collection (Top Right)</t>
  </si>
  <si>
    <t>SWSH161</t>
  </si>
  <si>
    <t>Mewtwo V-Union Special Collection (Bottom Left)</t>
  </si>
  <si>
    <t>SWSH162</t>
  </si>
  <si>
    <t>Mewtwo V-Union Special Collection (Bottom Right)</t>
  </si>
  <si>
    <t>Zacian V-Union</t>
  </si>
  <si>
    <t>SWSH163</t>
  </si>
  <si>
    <t>Zacian V-Union Special Collection (Top Left)</t>
  </si>
  <si>
    <t>SWSH164</t>
  </si>
  <si>
    <t>Zacian V-Union Special Collection (Top Right)</t>
  </si>
  <si>
    <t>SWSH165</t>
  </si>
  <si>
    <t>Zacian V-Union Special Collection (Bottom Left)</t>
  </si>
  <si>
    <t>SWSH166</t>
  </si>
  <si>
    <t>Zacian V-Union Special Collection (Bottom Right)</t>
  </si>
  <si>
    <t>SWSH167</t>
  </si>
  <si>
    <t>V-Union Special Collections (Various)</t>
  </si>
  <si>
    <t>Celebrations Special Collection - Pikachu V-Union (25th Anniversary Stamp)</t>
  </si>
  <si>
    <t>Professor Program (Reverse Holo, Professor Program Stamp)</t>
  </si>
  <si>
    <t>SWSH168</t>
  </si>
  <si>
    <t>Fusion Strike Prerelease participation promo</t>
  </si>
  <si>
    <t>SWSH169</t>
  </si>
  <si>
    <t>SWSH170</t>
  </si>
  <si>
    <t>SWSH171</t>
  </si>
  <si>
    <t>SWSH172</t>
  </si>
  <si>
    <t>Fusion Strike Single Pack Blisters</t>
  </si>
  <si>
    <t>SWSH173</t>
  </si>
  <si>
    <t>SWSH174</t>
  </si>
  <si>
    <t>Fusion Strike Three Pack Blisters</t>
  </si>
  <si>
    <t>SWSH175</t>
  </si>
  <si>
    <t>SWSH176</t>
  </si>
  <si>
    <t>Hoopa V Box</t>
  </si>
  <si>
    <t>Special Delivery Bidoof</t>
  </si>
  <si>
    <t>SWSH177</t>
  </si>
  <si>
    <t>Included with purchase on pokemoncenter.com via special code</t>
  </si>
  <si>
    <t>Prefessor's Research</t>
  </si>
  <si>
    <t>SWSH178</t>
  </si>
  <si>
    <t>Purchase Pokémon GO product on pokemoncenter.com</t>
  </si>
  <si>
    <t>Pokémon GO V Battle Deck - Mewtwo vs. Melmetal (Pokémon GO Stamp)</t>
  </si>
  <si>
    <t>SWSH179</t>
  </si>
  <si>
    <t>Flareon VMAX Premium Collection</t>
  </si>
  <si>
    <t>SWSH180</t>
  </si>
  <si>
    <t>SWSH181</t>
  </si>
  <si>
    <t>Vaporeon VMAX Premium Collection</t>
  </si>
  <si>
    <t>SWSH182</t>
  </si>
  <si>
    <t>SWSH183</t>
  </si>
  <si>
    <t>Jolteon VMAX Premium Collection</t>
  </si>
  <si>
    <t>SWSH184</t>
  </si>
  <si>
    <t>SWSH185</t>
  </si>
  <si>
    <t>Brilliant Stars Prerelease participation promo</t>
  </si>
  <si>
    <t>SWSH186</t>
  </si>
  <si>
    <t>SWSH187</t>
  </si>
  <si>
    <t>SWSH188</t>
  </si>
  <si>
    <t>SWSH189</t>
  </si>
  <si>
    <t>Brilliant Stars Single Pack Blisters</t>
  </si>
  <si>
    <t>SWSH190</t>
  </si>
  <si>
    <t>SWSH191</t>
  </si>
  <si>
    <t>Brilliant Stars Three Pack Blisters</t>
  </si>
  <si>
    <t>SWSH192</t>
  </si>
  <si>
    <t>SWSH193</t>
  </si>
  <si>
    <t>SWSH194</t>
  </si>
  <si>
    <t>Leafeon VSTAR Special Collection</t>
  </si>
  <si>
    <t>SWSH195</t>
  </si>
  <si>
    <t>SWSH196</t>
  </si>
  <si>
    <t>Glaceon VSTAR Special Collection</t>
  </si>
  <si>
    <t>SWSH197</t>
  </si>
  <si>
    <t>SWSH198</t>
  </si>
  <si>
    <t>Pikachu V Box</t>
  </si>
  <si>
    <t>SWSH199</t>
  </si>
  <si>
    <t>V Battle Deck Lycanroc vs Corviknight</t>
  </si>
  <si>
    <t>SWSH200</t>
  </si>
  <si>
    <t>SWSH201</t>
  </si>
  <si>
    <t>V Heroes Tin</t>
  </si>
  <si>
    <t>SWSH202</t>
  </si>
  <si>
    <t>SWSH203</t>
  </si>
  <si>
    <t>SWSH204</t>
  </si>
  <si>
    <t>Arceus Figure Collection</t>
  </si>
  <si>
    <t>Hisuian Basculegion</t>
  </si>
  <si>
    <t>SWSH205</t>
  </si>
  <si>
    <t>Astral Radiance Prerelease participation promo</t>
  </si>
  <si>
    <t>SWSH206</t>
  </si>
  <si>
    <t>Hisuian Samurott</t>
  </si>
  <si>
    <t>SWSH207</t>
  </si>
  <si>
    <t>SWSH208</t>
  </si>
  <si>
    <t>SWSH209</t>
  </si>
  <si>
    <t>Astral Radiance Single Pack Blisters</t>
  </si>
  <si>
    <t>SWSH210</t>
  </si>
  <si>
    <t>SWSH211</t>
  </si>
  <si>
    <t>Astral Radiance Three Pack Blisters</t>
  </si>
  <si>
    <t>SWSH212</t>
  </si>
  <si>
    <t>SWSH213</t>
  </si>
  <si>
    <t>Lucario VSTAR Premium Collection</t>
  </si>
  <si>
    <t>Lucario VSTAR</t>
  </si>
  <si>
    <t>SWSH214</t>
  </si>
  <si>
    <t>Morpeko V-Union</t>
  </si>
  <si>
    <t>SWSH215</t>
  </si>
  <si>
    <t>Morpeko V-Union Special Collection (Top Left)</t>
  </si>
  <si>
    <t>SWSH216</t>
  </si>
  <si>
    <t>Morpeko V-Union Special Collection (Top Right)</t>
  </si>
  <si>
    <t>SWSH217</t>
  </si>
  <si>
    <t>Morpeko V-Union Special Collection (Bottom Left)</t>
  </si>
  <si>
    <t>SWSH218</t>
  </si>
  <si>
    <t>Morpeko V-Union Special Collection (Bottom Right)</t>
  </si>
  <si>
    <t>SWSH219</t>
  </si>
  <si>
    <t>Boltund V Box</t>
  </si>
  <si>
    <t>SWSH220</t>
  </si>
  <si>
    <t>Collector Bundle (Spring 2022), Spring 2022 Collector Chest</t>
  </si>
  <si>
    <t>SWSH221</t>
  </si>
  <si>
    <t>Oshawatt</t>
  </si>
  <si>
    <t>SWSH222</t>
  </si>
  <si>
    <t>SWSH223</t>
  </si>
  <si>
    <t>Pokémon GO Mewtwo V Battle Deck</t>
  </si>
  <si>
    <t>SWSH224</t>
  </si>
  <si>
    <t>Pokémon GO Melmetal V Battle Deck</t>
  </si>
  <si>
    <t>SWSH225</t>
  </si>
  <si>
    <t>Pokémon GO Collection - Alolan Exeggutor V</t>
  </si>
  <si>
    <t>SWSH226</t>
  </si>
  <si>
    <t>Pokémon GO Special Collection - Team Instinct</t>
  </si>
  <si>
    <t>SWSH227</t>
  </si>
  <si>
    <t>Pokémon GO Special Collection - Team Mystic</t>
  </si>
  <si>
    <t>SWSH228</t>
  </si>
  <si>
    <t>Pokémon GO Special Collection - Team Valor</t>
  </si>
  <si>
    <t>SWSH229</t>
  </si>
  <si>
    <t>Pokémon GO Elite Trainer Box</t>
  </si>
  <si>
    <t>Radiant Eevee</t>
  </si>
  <si>
    <t>SWSH230</t>
  </si>
  <si>
    <t>Pokémon GO Premium Collection - Radiant Eevee</t>
  </si>
  <si>
    <t>SWSH231</t>
  </si>
  <si>
    <t>Pokémon GO Pin Collection - Bulbasaur</t>
  </si>
  <si>
    <t>SWSH232</t>
  </si>
  <si>
    <t>Pokémon GO Pin Collection - Charmander</t>
  </si>
  <si>
    <t>SWSH233</t>
  </si>
  <si>
    <t>Pokémon GO Pin Collection - Squirtle</t>
  </si>
  <si>
    <t>SWSH234</t>
  </si>
  <si>
    <t>Pokémon GO Tin</t>
  </si>
  <si>
    <t>SWSH235</t>
  </si>
  <si>
    <t>Pokémon GO Premiere Deck Holder Collection</t>
  </si>
  <si>
    <t>SWSH236</t>
  </si>
  <si>
    <t>Hisuian Typhlosion V</t>
  </si>
  <si>
    <t>SWSH237</t>
  </si>
  <si>
    <t>Divergent Power Tin</t>
  </si>
  <si>
    <t>Hisuian Decidueye V</t>
  </si>
  <si>
    <t>SWSH238</t>
  </si>
  <si>
    <t>SWSH239</t>
  </si>
  <si>
    <t>SWSH240</t>
  </si>
  <si>
    <t>Lost Origin Prerelease participation promo</t>
  </si>
  <si>
    <t>SWSH241</t>
  </si>
  <si>
    <t>SWSH242</t>
  </si>
  <si>
    <t>SWSH243</t>
  </si>
  <si>
    <t>SWSH244</t>
  </si>
  <si>
    <t>Lost Origin Single Pack Blisters</t>
  </si>
  <si>
    <t>SWSH245</t>
  </si>
  <si>
    <t>SWSH246</t>
  </si>
  <si>
    <t>Lost Origin Three Pack Blisters</t>
  </si>
  <si>
    <t>SWSH247</t>
  </si>
  <si>
    <t>SWSH248</t>
  </si>
  <si>
    <t>Kleavor VSTAR Premium Collection</t>
  </si>
  <si>
    <t>SWSH249</t>
  </si>
  <si>
    <t>SWSH250</t>
  </si>
  <si>
    <t>Trainer's Toolkit 2022</t>
  </si>
  <si>
    <t>SWSH251</t>
  </si>
  <si>
    <t>Cyrus Premium Tournament Collection Box</t>
  </si>
  <si>
    <t>Infernape V</t>
  </si>
  <si>
    <t>SWSH252</t>
  </si>
  <si>
    <t>Infernape V Box</t>
  </si>
  <si>
    <t>Origin Forme Palkia V</t>
  </si>
  <si>
    <t>SWSH253</t>
  </si>
  <si>
    <t>Origin Forme Palkia VSTAR Premium Collection</t>
  </si>
  <si>
    <t>SWSH254</t>
  </si>
  <si>
    <t>Origin Forme Dialga V</t>
  </si>
  <si>
    <t>SWSH255</t>
  </si>
  <si>
    <t>Origin Forme Dialga VSTAR Premium Collection</t>
  </si>
  <si>
    <t>SWSH256</t>
  </si>
  <si>
    <t>SWSH257</t>
  </si>
  <si>
    <t>Hidden Potential Tin</t>
  </si>
  <si>
    <t>SWSH258</t>
  </si>
  <si>
    <t>SWSH259</t>
  </si>
  <si>
    <t>SWSH260</t>
  </si>
  <si>
    <t>SWSH Ultra-Premium Collection: Charizard</t>
  </si>
  <si>
    <t>SWSH261</t>
  </si>
  <si>
    <t>SWSH262</t>
  </si>
  <si>
    <t>SWSH263</t>
  </si>
  <si>
    <t>Zeraora VMAX &amp; VSTAR Battle Box, Zeraora V Battle Deck, V Battle Deck Zeraora vs. Deoxys</t>
  </si>
  <si>
    <t>SWSH264</t>
  </si>
  <si>
    <t>SWSH265</t>
  </si>
  <si>
    <t>Deoxys V</t>
  </si>
  <si>
    <t>SWSH266</t>
  </si>
  <si>
    <t>Deoxys VMAX &amp; VSTAR Battle Box, Deoxys V Battle Deck, V Battle Deck Zeraora vs. Deoxys</t>
  </si>
  <si>
    <t>Deoxys VMAX</t>
  </si>
  <si>
    <t>SWSH267</t>
  </si>
  <si>
    <t>Deoxys VSTAR</t>
  </si>
  <si>
    <t>SWSH268</t>
  </si>
  <si>
    <t>SWSH269</t>
  </si>
  <si>
    <t>Silver Tempest Prerelease participation promo</t>
  </si>
  <si>
    <t>Silver Tempest Prerelease participation promo (Staff Stamp)</t>
  </si>
  <si>
    <t>SWSH270</t>
  </si>
  <si>
    <t>SWSH271</t>
  </si>
  <si>
    <t>SWSH272</t>
  </si>
  <si>
    <t>Hisuian Basculin</t>
  </si>
  <si>
    <t>SWSH273</t>
  </si>
  <si>
    <t>Silver Tempest Single Pack Blisters</t>
  </si>
  <si>
    <t>SWSH274</t>
  </si>
  <si>
    <t>SWSH275</t>
  </si>
  <si>
    <t>Silver Tempest Three Pack Blisters</t>
  </si>
  <si>
    <t>SWSH276</t>
  </si>
  <si>
    <t>SWSH277</t>
  </si>
  <si>
    <t>Rillaboom Pin Colleciton</t>
  </si>
  <si>
    <t>SWSH278</t>
  </si>
  <si>
    <t>Cinderace Pin Collection</t>
  </si>
  <si>
    <t>SWSH279</t>
  </si>
  <si>
    <t>Inteleon Pin Collection</t>
  </si>
  <si>
    <t>SWSH280</t>
  </si>
  <si>
    <t>Regieleki V Collection</t>
  </si>
  <si>
    <t>SWSH281</t>
  </si>
  <si>
    <t>Regidrago V Collection</t>
  </si>
  <si>
    <t>SWSH282</t>
  </si>
  <si>
    <t>Crown Zenith Tin</t>
  </si>
  <si>
    <t>SWSH283</t>
  </si>
  <si>
    <t>SWSH284</t>
  </si>
  <si>
    <t>SWSH285</t>
  </si>
  <si>
    <t>Crown Zenith Special Collection - Pikachu VMAX</t>
  </si>
  <si>
    <t>SWSH286</t>
  </si>
  <si>
    <t>SWSH287</t>
  </si>
  <si>
    <t>Morpeko V-Union Premium Playmat Collection (Top Left)</t>
  </si>
  <si>
    <t>SWSH288</t>
  </si>
  <si>
    <t>Morpeko V-Union Premium Playmat Collection (Top Right)</t>
  </si>
  <si>
    <t>SWSH289</t>
  </si>
  <si>
    <t>Morpeko V-Union Premium Playmat Collection (Bottom Left)</t>
  </si>
  <si>
    <t>SWSH290</t>
  </si>
  <si>
    <t>Morpeko V-Union Premium Playmat Collection (Bottom Right)</t>
  </si>
  <si>
    <t>SWSH291</t>
  </si>
  <si>
    <t>Crown Zenith Elite Trainer Box</t>
  </si>
  <si>
    <t>SWSH292</t>
  </si>
  <si>
    <t>Shiny Zacian Premium Figure Collection</t>
  </si>
  <si>
    <t>SWSH293</t>
  </si>
  <si>
    <t>Shiny Zamazenta Premium Figure Collection</t>
  </si>
  <si>
    <t>SWSH294</t>
  </si>
  <si>
    <t>Hisuian Electrode V Box</t>
  </si>
  <si>
    <t>SWSH295</t>
  </si>
  <si>
    <t>Virizion V Box</t>
  </si>
  <si>
    <t>Champion's Festival</t>
  </si>
  <si>
    <t>SWSH296</t>
  </si>
  <si>
    <t>Pokémon World Championships 2022</t>
  </si>
  <si>
    <t>Pokémon World Championships 2022 (Top Thirty-Two Stamp)</t>
  </si>
  <si>
    <t>Pokémon World Championships 2022 (Top Sixteen Stamp)</t>
  </si>
  <si>
    <t>Pokémon World Championships 2022 (Quarter Finalist Stamp)</t>
  </si>
  <si>
    <t>Pokémon World Championships 2022 (Semi-Finalist Stamp)</t>
  </si>
  <si>
    <t>Pokémon World Championships 2022 (Finalist Stamp)</t>
  </si>
  <si>
    <t>Pokémon World Championships 2022 (Champion Stamp)</t>
  </si>
  <si>
    <t>Pokémon World Championships 2022 (Staff Stamp)</t>
  </si>
  <si>
    <t>Hisuian Zoroark V</t>
  </si>
  <si>
    <t>SWSH297</t>
  </si>
  <si>
    <t>Hisuian Zoroark VSTAR Premium Collection</t>
  </si>
  <si>
    <t>SWSH298</t>
  </si>
  <si>
    <t>SWSH299</t>
  </si>
  <si>
    <t>SWSH300</t>
  </si>
  <si>
    <t>Crown Zenith Special Collection - Unown V &amp; Lugia V</t>
  </si>
  <si>
    <t>SWSH301</t>
  </si>
  <si>
    <t>SWSH302</t>
  </si>
  <si>
    <t>Klara Premium Tournament Collection Box</t>
  </si>
  <si>
    <t>SWSH303</t>
  </si>
  <si>
    <t>2022 Illustration Contest Promo (Illustration Contest 2022 Stamp)</t>
  </si>
  <si>
    <t>SWSH304</t>
  </si>
  <si>
    <t>SWSH305</t>
  </si>
  <si>
    <t>SWSH306</t>
  </si>
  <si>
    <t>Trainer's Toolkit 2023</t>
  </si>
  <si>
    <t>SWSH307</t>
  </si>
  <si>
    <t>Spragatito Paldea Collection</t>
  </si>
  <si>
    <t>Fuecoco Paldea Collection</t>
  </si>
  <si>
    <t>Quaxly Paldea Collection</t>
  </si>
  <si>
    <t>Mimikyu ex</t>
  </si>
  <si>
    <t>Mimikyu ex Box, Mimikyu ex Showcase</t>
  </si>
  <si>
    <t>Scarlet &amp; Violet Prerelease participation promo</t>
  </si>
  <si>
    <t>Scarlet &amp; Violet Prerelease participation promo (Staff Stamp)</t>
  </si>
  <si>
    <t>Revaroom</t>
  </si>
  <si>
    <t>Scarlet &amp; Violet Single Pack Blisters</t>
  </si>
  <si>
    <t>Scarlet &amp; Violet Three Pack Blisters</t>
  </si>
  <si>
    <t>Scarlet &amp; Violet Elite Trainer Box, Scarlet &amp; Violet Pokémon Center Elite Trainer Box</t>
  </si>
  <si>
    <t>Scarlet &amp; Violet Pokémon Center Elite Trainer Box (Pokémon Center Stamp)</t>
  </si>
  <si>
    <t>Ampharos ex Battle Deck</t>
  </si>
  <si>
    <t>Lucario ex</t>
  </si>
  <si>
    <t>Lucario ex Battle Deck</t>
  </si>
  <si>
    <t>Cyclizar ex</t>
  </si>
  <si>
    <t>Cyclizar ex Box</t>
  </si>
  <si>
    <t>Paldea Evolved Prerelease participation promo</t>
  </si>
  <si>
    <t>Paldea Evolved Prerelease participation promo (Staff Stamp)</t>
  </si>
  <si>
    <t>Paldea Evolved Single Pack Blisters</t>
  </si>
  <si>
    <t>Paldea Evolved Three Pack Blisters</t>
  </si>
  <si>
    <t>Paldea Evolved Elite Trainer Box</t>
  </si>
  <si>
    <t>Paldea Evolved Pokémon Center Elite Trainer Box (Pokémon Center Stamp)</t>
  </si>
  <si>
    <t>Paldea Legends Miraidon ex Tin</t>
  </si>
  <si>
    <t>Paldea Legends Koraidon ex Tin</t>
  </si>
  <si>
    <t>Chien-Pao ex Battle Deck</t>
  </si>
  <si>
    <t>Tinkaton ex Battle Deck</t>
  </si>
  <si>
    <t xml:space="preserve">	Annihilape ex Box</t>
  </si>
  <si>
    <t>Fall 2023 Tins</t>
  </si>
  <si>
    <t>Obsidian Flames Prerelease participation promo</t>
  </si>
  <si>
    <t>Obsidian Flames Prerelease participation promo (Staff Stamp)</t>
  </si>
  <si>
    <t>Obsidian Flames Single Pack Blisters</t>
  </si>
  <si>
    <t>Obsidian Flames Three Pack Blisters</t>
  </si>
  <si>
    <t>Obsidian Flames Elite Trainer Box</t>
  </si>
  <si>
    <t>Obsidian Flames Pokémon Center Elite Trainer Box (Pokémon Center Stamp)</t>
  </si>
  <si>
    <t>Paradise Resort</t>
  </si>
  <si>
    <t>Pokémon World Championships 2023</t>
  </si>
  <si>
    <t>Pokémon World Championships 2023 (Top Thirty-Two Stamp)</t>
  </si>
  <si>
    <t>Pokémon World Championships 2023 (Top Sixteen Stamp)</t>
  </si>
  <si>
    <t>Pokémon World Championships 2023 (Quarter Finalist Stamp)</t>
  </si>
  <si>
    <t>Pokémon World Championships 2023 (Semi-Finalist Stamp)</t>
  </si>
  <si>
    <t>Pokémon World Championships 2023 (Finalist Stamp)</t>
  </si>
  <si>
    <t>Pokémon World Championships 2023 (Champion Stamp)</t>
  </si>
  <si>
    <t>Pokémon World Championships 2023 (Staff Stamp)</t>
  </si>
  <si>
    <t>151 Poster Collection</t>
  </si>
  <si>
    <t>151 ex Box - Zapdos ex</t>
  </si>
  <si>
    <t>151 ex Box - Alakazam ex</t>
  </si>
  <si>
    <t>151 Elite Trainer Box</t>
  </si>
  <si>
    <t>151 Pokémon Center Elite Trainer Box (Pokémon Center Stamp)</t>
  </si>
  <si>
    <t>151 Ultra Premium Collection</t>
  </si>
  <si>
    <t>Greninja ex</t>
  </si>
  <si>
    <t>Geninja ex Battle Deck</t>
  </si>
  <si>
    <t>Kangaskhan ex Battle Deck</t>
  </si>
  <si>
    <t>Paradox Rift Single Pack Blisters</t>
  </si>
  <si>
    <t>Paradox Rift Three Pack Blisters</t>
  </si>
  <si>
    <t>Roaring Moon ex</t>
  </si>
  <si>
    <t>Roaring Moon ex Box</t>
  </si>
  <si>
    <t>Iron Valiant ex</t>
  </si>
  <si>
    <t>Iron Valiant ex Box</t>
  </si>
  <si>
    <t>Pokémon TCG Asia Championship Series 2023-24, TBD elsewhere</t>
  </si>
  <si>
    <t>Janine's Beedrill</t>
  </si>
  <si>
    <t>Vs</t>
  </si>
  <si>
    <t>2001 Tropical Mega Battle Giveaway</t>
  </si>
  <si>
    <t>Bugsy's Yanma</t>
  </si>
  <si>
    <t>Karen's Rapidash</t>
  </si>
  <si>
    <t>Pryce's Cloyster</t>
  </si>
  <si>
    <t>Clair's Mantine</t>
  </si>
  <si>
    <t>Jasmine's Raichu</t>
  </si>
  <si>
    <t>Morty's Hypno</t>
  </si>
  <si>
    <t>Will's Girafarig</t>
  </si>
  <si>
    <t>Bruno's Hitmonchan</t>
  </si>
  <si>
    <t>Chuck's Donphan</t>
  </si>
  <si>
    <t>Falkner's Fearow</t>
  </si>
  <si>
    <t>Whitney's Furret</t>
  </si>
  <si>
    <t>Tropical Breeze</t>
  </si>
  <si>
    <t>The Duelist Magazine (September 1999)</t>
  </si>
  <si>
    <t>Top Deck Magazine (December 1999)</t>
  </si>
  <si>
    <t>Base 2</t>
  </si>
  <si>
    <t>Top Deck Magazine (March 2000)</t>
  </si>
  <si>
    <t>Hong Kong Pokémon League (February 2001)</t>
  </si>
  <si>
    <t>Kraft Giveaway (Australia)</t>
  </si>
  <si>
    <t>Top Deck Magazine (August 2000)</t>
  </si>
  <si>
    <t>Top Deck Magazine (March 2001)</t>
  </si>
  <si>
    <t>Sample</t>
  </si>
  <si>
    <t>Test prints produced by MEDIAFACTORY to show functionality of the e-Reader, 2001</t>
  </si>
  <si>
    <t>BattleZone (December 2002)</t>
  </si>
  <si>
    <t>BattleZone (December 2002) (Winner Stamp)</t>
  </si>
  <si>
    <t>BattleZone (February 2003)</t>
  </si>
  <si>
    <t>BattleZone (February 2003) (Winner Stamp)</t>
  </si>
  <si>
    <t>Gencon 2003</t>
  </si>
  <si>
    <t>Rocket's Scizor</t>
  </si>
  <si>
    <t>BattleZone (March 2003)</t>
  </si>
  <si>
    <t>BattleZone (March 2003) (Winner Stamp)</t>
  </si>
  <si>
    <t>Rocket's Sneasel</t>
  </si>
  <si>
    <t>BattleZone (January 2003)</t>
  </si>
  <si>
    <t>BattleZone (January 2003) (Winner Stamp)</t>
  </si>
  <si>
    <t>Dark Ivysaur</t>
  </si>
  <si>
    <t>BattleZone (April 2003)</t>
  </si>
  <si>
    <t>BattleZone (April 2003) (Winner Stamp)</t>
  </si>
  <si>
    <t>Dark Venusaur</t>
  </si>
  <si>
    <t>BattleZone (May 2003)</t>
  </si>
  <si>
    <t>BattleZone (May 2003) (Winner Stamp)</t>
  </si>
  <si>
    <t>BattleZone (June 2003)</t>
  </si>
  <si>
    <t>BattleZone (June 2003) (Winner Stamp)</t>
  </si>
  <si>
    <t>BattleZone (July 2003)</t>
  </si>
  <si>
    <t>BattleZone (July 2003) (Winner Stamp)</t>
  </si>
  <si>
    <t>These cards are identical to their sets, however they are missing the e-Reader logo and have ©2004.</t>
  </si>
  <si>
    <t>2008 Burger King Promo (Mirror Reverse Holofoil, Diamond &amp; Pearl Stamp)</t>
  </si>
  <si>
    <t>2009 Burger King Promo (Mirror Reverse Holofoil, Platinum Stamp)</t>
  </si>
  <si>
    <t>Pokémon Countdown Calendar, October 2008 (Gold Snowflake Stamp)</t>
  </si>
  <si>
    <t>Pokémon Countdown Calendar, October 2008 (Silver Snowflake Stamp)</t>
  </si>
  <si>
    <t>McDonald's Collection 2011</t>
  </si>
  <si>
    <t>(Confetti Holofoil)</t>
  </si>
  <si>
    <t>McDonald's Collection 2012</t>
  </si>
  <si>
    <t>McDonald's Collection 2014</t>
  </si>
  <si>
    <t>McDonald's Collection 2015</t>
  </si>
  <si>
    <t>McDonald's Collection 2016</t>
  </si>
  <si>
    <t>McDonald's Collection 2017</t>
  </si>
  <si>
    <t>McDonald's Collection 2018</t>
  </si>
  <si>
    <t>McDonald's Collection 2019</t>
  </si>
  <si>
    <t>McDonald's Collection 2021</t>
  </si>
  <si>
    <t>McDonald's Collection 2022</t>
  </si>
  <si>
    <t>McDonald's Collection 2023</t>
  </si>
  <si>
    <t>First Ticket</t>
  </si>
  <si>
    <t>18/147</t>
  </si>
  <si>
    <t>Charizard Deck, #1</t>
  </si>
  <si>
    <t>Charizard Deck, #2</t>
  </si>
  <si>
    <t>Charizard Deck, #3</t>
  </si>
  <si>
    <t>55/70</t>
  </si>
  <si>
    <t>Charizard Deck, #4</t>
  </si>
  <si>
    <t>Charizard Deck, #5</t>
  </si>
  <si>
    <t>Charizard Deck, #6</t>
  </si>
  <si>
    <t>34/236</t>
  </si>
  <si>
    <t>Charizard Deck, #7</t>
  </si>
  <si>
    <t>Charizard Deck, #8</t>
  </si>
  <si>
    <t>Charizard Deck, #9</t>
  </si>
  <si>
    <t>Charizard Deck, #10</t>
  </si>
  <si>
    <t>Charizard Deck, #11</t>
  </si>
  <si>
    <t>Charizard Deck, #12</t>
  </si>
  <si>
    <t>25/156</t>
  </si>
  <si>
    <t>Charizard Deck, #13</t>
  </si>
  <si>
    <t>127/149</t>
  </si>
  <si>
    <t>Charizard Deck, #14</t>
  </si>
  <si>
    <t>8/68</t>
  </si>
  <si>
    <t>Charizard Deck, #15</t>
  </si>
  <si>
    <t>Charizard Deck, #16</t>
  </si>
  <si>
    <t>Charizard Deck, #17</t>
  </si>
  <si>
    <t>Charizard Deck, #18</t>
  </si>
  <si>
    <t>Charizard Deck, #19</t>
  </si>
  <si>
    <t>Charizard Deck, #20</t>
  </si>
  <si>
    <t>119/156</t>
  </si>
  <si>
    <t>Charizard Deck, #21</t>
  </si>
  <si>
    <t>Charizard Deck, #22</t>
  </si>
  <si>
    <t>Charizard Deck, #23</t>
  </si>
  <si>
    <t>Charizard Deck, #24</t>
  </si>
  <si>
    <t>189/214</t>
  </si>
  <si>
    <t>Charizard Deck, #25</t>
  </si>
  <si>
    <t>49/68</t>
  </si>
  <si>
    <t>Charizard Deck, #26</t>
  </si>
  <si>
    <t>Charizard Deck, #27</t>
  </si>
  <si>
    <t>120/149</t>
  </si>
  <si>
    <t>Charizard Deck, #28</t>
  </si>
  <si>
    <t>Charizard Deck, #29</t>
  </si>
  <si>
    <t>Charizard Deck, #30</t>
  </si>
  <si>
    <t>Charizard Deck, #31</t>
  </si>
  <si>
    <t>Charizard Deck, #32</t>
  </si>
  <si>
    <t>119/149</t>
  </si>
  <si>
    <t>Charizard Deck, #33</t>
  </si>
  <si>
    <t>189/236</t>
  </si>
  <si>
    <t>Charizard Deck, #34</t>
  </si>
  <si>
    <t>Charizard Deck, #35</t>
  </si>
  <si>
    <t>Charizard Deck, #36</t>
  </si>
  <si>
    <t>Charizard Deck, #37</t>
  </si>
  <si>
    <t>Charizard Deck, #38</t>
  </si>
  <si>
    <t>3/70</t>
  </si>
  <si>
    <t>Charizard Deck, #39 (Non-Holofoil)</t>
  </si>
  <si>
    <t>132/149</t>
  </si>
  <si>
    <t>Charizard Deck, #40</t>
  </si>
  <si>
    <t>Charizard Deck, #41</t>
  </si>
  <si>
    <t>Charizard Deck, #42</t>
  </si>
  <si>
    <t>Charizard Deck, #43</t>
  </si>
  <si>
    <t>Charizard Deck, #44</t>
  </si>
  <si>
    <t>133/156</t>
  </si>
  <si>
    <t>Charizard Deck, #45</t>
  </si>
  <si>
    <t>38/214</t>
  </si>
  <si>
    <t>Charizard Deck, #46</t>
  </si>
  <si>
    <t>Charizard Deck, #47</t>
  </si>
  <si>
    <t>Charizard Deck, #48</t>
  </si>
  <si>
    <t>Charizard Deck, #49</t>
  </si>
  <si>
    <t>Charizard Deck, #50</t>
  </si>
  <si>
    <t>Charizard Deck, #51</t>
  </si>
  <si>
    <t>Charizard Deck, #52</t>
  </si>
  <si>
    <t>Charizard Deck, #53</t>
  </si>
  <si>
    <t>126/149</t>
  </si>
  <si>
    <t>Charizard Deck, #54</t>
  </si>
  <si>
    <t>Charizard Deck, #55</t>
  </si>
  <si>
    <t>Charizard Deck, #56</t>
  </si>
  <si>
    <t>Charizard Deck, #57</t>
  </si>
  <si>
    <t>Charizard Deck, #58</t>
  </si>
  <si>
    <t>Charizard Deck, #59</t>
  </si>
  <si>
    <t>9/68</t>
  </si>
  <si>
    <t>Charizard Deck, #60</t>
  </si>
  <si>
    <t>81/214</t>
  </si>
  <si>
    <t>Pikachu Deck, #1</t>
  </si>
  <si>
    <t>19/68</t>
  </si>
  <si>
    <t>Pikachu Deck, #2</t>
  </si>
  <si>
    <t>Pikachu Deck, #3</t>
  </si>
  <si>
    <t>Pikachu Deck, #4</t>
  </si>
  <si>
    <t>Pikachu Deck, #5</t>
  </si>
  <si>
    <t>Pikachu Deck, #6</t>
  </si>
  <si>
    <t>Pikachu Deck, #7</t>
  </si>
  <si>
    <t>Pikachu Deck, #8</t>
  </si>
  <si>
    <t>Pikachu Deck, #9</t>
  </si>
  <si>
    <t>Pikachu Deck, #10</t>
  </si>
  <si>
    <t>Pikachu Deck, #11</t>
  </si>
  <si>
    <t>Pikachu Deck, #12</t>
  </si>
  <si>
    <t>Pikachu Deck, #13</t>
  </si>
  <si>
    <t>164/236</t>
  </si>
  <si>
    <t>Pikachu Deck, #14</t>
  </si>
  <si>
    <t>Pikachu Deck, #15</t>
  </si>
  <si>
    <t>45/181</t>
  </si>
  <si>
    <t>Pikachu Deck, #16</t>
  </si>
  <si>
    <t>Pikachu Deck, #17</t>
  </si>
  <si>
    <t>Pikachu Deck, #18</t>
  </si>
  <si>
    <t>Pikachu Deck, #19</t>
  </si>
  <si>
    <t>Pikachu Deck, #20</t>
  </si>
  <si>
    <t>Pikachu Deck, #21</t>
  </si>
  <si>
    <t>Pikachu Deck, #22</t>
  </si>
  <si>
    <t>Pikachu Deck, #23</t>
  </si>
  <si>
    <t>Pikachu Deck, #24</t>
  </si>
  <si>
    <t>Pikachu Deck, #25 (Non-Holofoil)</t>
  </si>
  <si>
    <t>Pikachu Deck, #26</t>
  </si>
  <si>
    <t>Pikachu Deck, #27</t>
  </si>
  <si>
    <t>Pikachu Deck, #28</t>
  </si>
  <si>
    <t>Pikachu Deck, #29</t>
  </si>
  <si>
    <t>Pikachu Deck, #30</t>
  </si>
  <si>
    <t>Pikachu Deck, #31</t>
  </si>
  <si>
    <t>43/156</t>
  </si>
  <si>
    <t>Pikachu Deck, #32</t>
  </si>
  <si>
    <t>Pikachu Deck, #33</t>
  </si>
  <si>
    <t>172/214</t>
  </si>
  <si>
    <t>Pikachu Deck, #34</t>
  </si>
  <si>
    <t>Pikachu Deck, #35</t>
  </si>
  <si>
    <t>Pikachu Deck, #36</t>
  </si>
  <si>
    <t>Pikachu Deck, #37</t>
  </si>
  <si>
    <t>Pikachu Deck, #38</t>
  </si>
  <si>
    <t>Pikachu Deck, #39</t>
  </si>
  <si>
    <t>Pikachu Deck, #40</t>
  </si>
  <si>
    <t>Pikachu Deck, #41</t>
  </si>
  <si>
    <t>Pikachu Deck, #42</t>
  </si>
  <si>
    <t>Pikachu Deck, #43</t>
  </si>
  <si>
    <t>Pikachu Deck, #44</t>
  </si>
  <si>
    <t>Pikachu Deck, #45</t>
  </si>
  <si>
    <t>Pikachu Deck, #46</t>
  </si>
  <si>
    <t>46/68</t>
  </si>
  <si>
    <t>Pikachu Deck, #47</t>
  </si>
  <si>
    <t>Pikachu Deck, #48</t>
  </si>
  <si>
    <t>Pikachu Deck, #49</t>
  </si>
  <si>
    <t>Pikachu Deck, #50</t>
  </si>
  <si>
    <t>Pikachu Deck, #51</t>
  </si>
  <si>
    <t>Pikachu Deck, #52</t>
  </si>
  <si>
    <t>43/147</t>
  </si>
  <si>
    <t>Pikachu Deck, #53</t>
  </si>
  <si>
    <t>Pikachu Deck, #54</t>
  </si>
  <si>
    <t>Pikachu Deck, #55</t>
  </si>
  <si>
    <t>Pikachu Deck, #56 (Non-Holofoil)</t>
  </si>
  <si>
    <t>Pikachu Deck, #57</t>
  </si>
  <si>
    <t>Pikachu Deck, #58</t>
  </si>
  <si>
    <t>Pikachu Deck, #59</t>
  </si>
  <si>
    <t>20/68</t>
  </si>
  <si>
    <t>Pikachu Deck, #60</t>
  </si>
  <si>
    <t>31/68</t>
  </si>
  <si>
    <t>Mewtwo Deck</t>
  </si>
  <si>
    <t>89/214</t>
  </si>
  <si>
    <t>97/236</t>
  </si>
  <si>
    <t>105/214</t>
  </si>
  <si>
    <t>32/68</t>
  </si>
  <si>
    <t>84/236</t>
  </si>
  <si>
    <t>87/236</t>
  </si>
  <si>
    <t>50/68</t>
  </si>
  <si>
    <t>046/264</t>
  </si>
  <si>
    <t>Cinderace Deck #1</t>
  </si>
  <si>
    <t>Cinderace Deck #2</t>
  </si>
  <si>
    <t>Cinderace Deck #3</t>
  </si>
  <si>
    <t>007/073</t>
  </si>
  <si>
    <t>Cinderace Deck #4</t>
  </si>
  <si>
    <t>Cinderace Deck #5</t>
  </si>
  <si>
    <t>Cinderace Deck #6</t>
  </si>
  <si>
    <t>030/264</t>
  </si>
  <si>
    <t>Cinderace Deck #7</t>
  </si>
  <si>
    <t>Cinderace Deck #8</t>
  </si>
  <si>
    <t>Cinderace Deck #9</t>
  </si>
  <si>
    <t>Cinderace Deck #10</t>
  </si>
  <si>
    <t>Cinderace Deck #11</t>
  </si>
  <si>
    <t>Cinderace Deck #12</t>
  </si>
  <si>
    <t>029/264</t>
  </si>
  <si>
    <t>Cinderace Deck #13</t>
  </si>
  <si>
    <t>Cinderace Deck #14</t>
  </si>
  <si>
    <t>049/264</t>
  </si>
  <si>
    <t>Cinderace Deck #15</t>
  </si>
  <si>
    <t>Cinderace Deck #16</t>
  </si>
  <si>
    <t>Cinderace Deck #17</t>
  </si>
  <si>
    <t>Cinderace Deck #18</t>
  </si>
  <si>
    <t>023/198</t>
  </si>
  <si>
    <t>Cinderace Deck #19</t>
  </si>
  <si>
    <t>Cinderace Deck #20</t>
  </si>
  <si>
    <t>240/264</t>
  </si>
  <si>
    <t>Cinderace Deck #21</t>
  </si>
  <si>
    <t>Cinderace Deck #22</t>
  </si>
  <si>
    <t>Cinderace Deck #23</t>
  </si>
  <si>
    <t>Cinderace Deck #24</t>
  </si>
  <si>
    <t>160/202</t>
  </si>
  <si>
    <t>Cinderace Deck #25</t>
  </si>
  <si>
    <t>Cinderace Deck #26</t>
  </si>
  <si>
    <t>024/198</t>
  </si>
  <si>
    <t>Cinderace Deck #27</t>
  </si>
  <si>
    <t>165/202</t>
  </si>
  <si>
    <t>Cinderace Deck #28</t>
  </si>
  <si>
    <t>Cinderace Deck #29</t>
  </si>
  <si>
    <t>Cinderace Deck #30</t>
  </si>
  <si>
    <t>Cinderace Deck #31</t>
  </si>
  <si>
    <t>Cinderace Deck #32</t>
  </si>
  <si>
    <t>164/202</t>
  </si>
  <si>
    <t>Cinderace Deck #33</t>
  </si>
  <si>
    <t>226/264</t>
  </si>
  <si>
    <t>Cinderace Deck #34</t>
  </si>
  <si>
    <t>Cinderace Deck #35</t>
  </si>
  <si>
    <t>Cinderace Deck #36</t>
  </si>
  <si>
    <t>Cinderace Deck #37</t>
  </si>
  <si>
    <t>Cinderace Deck #38</t>
  </si>
  <si>
    <t>029/202</t>
  </si>
  <si>
    <t>Cinderace Deck #39</t>
  </si>
  <si>
    <t>183/202</t>
  </si>
  <si>
    <t>Cinderace Deck #40</t>
  </si>
  <si>
    <t>Cinderace Deck #41</t>
  </si>
  <si>
    <t>177/202</t>
  </si>
  <si>
    <t>Cinderace Deck #42</t>
  </si>
  <si>
    <t>Cinderace Deck #43</t>
  </si>
  <si>
    <t>Cinderace Deck #44</t>
  </si>
  <si>
    <t>167/192</t>
  </si>
  <si>
    <t>Cinderace Deck #45</t>
  </si>
  <si>
    <t>Cinderace Deck #46</t>
  </si>
  <si>
    <t>Cinderace Deck #47</t>
  </si>
  <si>
    <t>Cinderace Deck #48</t>
  </si>
  <si>
    <t>175/202</t>
  </si>
  <si>
    <t>Cinderace Deck #49</t>
  </si>
  <si>
    <t>Cinderace Deck #50</t>
  </si>
  <si>
    <t>Cinderace Deck #51</t>
  </si>
  <si>
    <t>Cinderace Deck #52</t>
  </si>
  <si>
    <t>Cinderace Deck #53</t>
  </si>
  <si>
    <t>Cinderace Deck #54</t>
  </si>
  <si>
    <t>Cinderace Deck #55</t>
  </si>
  <si>
    <t>Cinderace Deck #56</t>
  </si>
  <si>
    <t>Cinderace Deck #57</t>
  </si>
  <si>
    <t>Cinderace Deck #58</t>
  </si>
  <si>
    <t>Cinderace Deck #59</t>
  </si>
  <si>
    <t>CinderaceV</t>
  </si>
  <si>
    <t>043/264</t>
  </si>
  <si>
    <t>Cinderace Deck #60</t>
  </si>
  <si>
    <t>074/202</t>
  </si>
  <si>
    <t>053/185</t>
  </si>
  <si>
    <t>102/264</t>
  </si>
  <si>
    <t>091/264</t>
  </si>
  <si>
    <t>092/264</t>
  </si>
  <si>
    <t>076/202</t>
  </si>
  <si>
    <t>109/264</t>
  </si>
  <si>
    <t>054/185</t>
  </si>
  <si>
    <t>Pikachu Deck, #25</t>
  </si>
  <si>
    <t>093/264</t>
  </si>
  <si>
    <t>124/163</t>
  </si>
  <si>
    <t>154/192</t>
  </si>
  <si>
    <t>Pikachu Deck, #56</t>
  </si>
  <si>
    <t>PikachuV</t>
  </si>
  <si>
    <t>043/185</t>
  </si>
  <si>
    <t>167/264</t>
  </si>
  <si>
    <t>Eevee Deck</t>
  </si>
  <si>
    <t>162/264</t>
  </si>
  <si>
    <t>163/264</t>
  </si>
  <si>
    <t>170/264</t>
  </si>
  <si>
    <t>171/264</t>
  </si>
  <si>
    <t>035/073</t>
  </si>
  <si>
    <t>036/073</t>
  </si>
  <si>
    <t>165/189</t>
  </si>
  <si>
    <t>228/264</t>
  </si>
  <si>
    <t>Pikachu on the Ball</t>
  </si>
  <si>
    <t>Eevee on the Ball</t>
  </si>
  <si>
    <t>Grookey on the Ball</t>
  </si>
  <si>
    <t>Scorbunny on the Ball</t>
  </si>
  <si>
    <t>Sobble on the Ball</t>
  </si>
  <si>
    <t>015/192</t>
  </si>
  <si>
    <t>Holo Rare (Pikachu Pumpkin Stamp)</t>
  </si>
  <si>
    <t>031/192</t>
  </si>
  <si>
    <t>(Pikachu Pumpkin Stamp)</t>
  </si>
  <si>
    <t>032/192</t>
  </si>
  <si>
    <t>033/192</t>
  </si>
  <si>
    <t>081/189</t>
  </si>
  <si>
    <t>082/189</t>
  </si>
  <si>
    <t>083/189</t>
  </si>
  <si>
    <t>102/189</t>
  </si>
  <si>
    <t>103/189</t>
  </si>
  <si>
    <t>105/189</t>
  </si>
  <si>
    <t>018/073</t>
  </si>
  <si>
    <t>069/163</t>
  </si>
  <si>
    <t>089/163</t>
  </si>
  <si>
    <t>093/163</t>
  </si>
  <si>
    <t>055/198</t>
  </si>
  <si>
    <t>056/198</t>
  </si>
  <si>
    <t>057/198</t>
  </si>
  <si>
    <t>072/198</t>
  </si>
  <si>
    <t>073/198</t>
  </si>
  <si>
    <t>049/203</t>
  </si>
  <si>
    <t>076/203</t>
  </si>
  <si>
    <t>077/203</t>
  </si>
  <si>
    <t>016/264</t>
  </si>
  <si>
    <t>056/172</t>
  </si>
  <si>
    <t>060/172</t>
  </si>
  <si>
    <t>061/172</t>
  </si>
  <si>
    <t>062/172</t>
  </si>
  <si>
    <t>058/189</t>
  </si>
  <si>
    <t>059/189</t>
  </si>
  <si>
    <t>089/202</t>
  </si>
  <si>
    <t>090/202</t>
  </si>
  <si>
    <t>102/192</t>
  </si>
  <si>
    <t>019/185</t>
  </si>
  <si>
    <t>069/185</t>
  </si>
  <si>
    <t>070/185</t>
  </si>
  <si>
    <t>071/185</t>
  </si>
  <si>
    <t>095/185</t>
  </si>
  <si>
    <t>080/203</t>
  </si>
  <si>
    <t>016/196</t>
  </si>
  <si>
    <t>017/196</t>
  </si>
  <si>
    <t>024/196</t>
  </si>
  <si>
    <t>025/196</t>
  </si>
  <si>
    <t>026/196</t>
  </si>
  <si>
    <t>064/196</t>
  </si>
  <si>
    <t>065/196</t>
  </si>
  <si>
    <t>066/196</t>
  </si>
  <si>
    <t>073/196</t>
  </si>
  <si>
    <t>081/196</t>
  </si>
  <si>
    <t>103/195</t>
  </si>
  <si>
    <t>034/198</t>
  </si>
  <si>
    <t>Holo Common (Pikachu Pumpkin Stamp)</t>
  </si>
  <si>
    <t>087/198</t>
  </si>
  <si>
    <t>089/198</t>
  </si>
  <si>
    <t>090/198</t>
  </si>
  <si>
    <t>104/198</t>
  </si>
  <si>
    <t>106/198</t>
  </si>
  <si>
    <t>062/193</t>
  </si>
  <si>
    <t>088/193</t>
  </si>
  <si>
    <t>097/193</t>
  </si>
  <si>
    <t>131/193</t>
  </si>
  <si>
    <t>010/198</t>
  </si>
  <si>
    <t>(Snowflake Stamp)</t>
  </si>
  <si>
    <t>048/202</t>
  </si>
  <si>
    <t>032/198</t>
  </si>
  <si>
    <t>049/189</t>
  </si>
  <si>
    <t>055/192</t>
  </si>
  <si>
    <t>045/198</t>
  </si>
  <si>
    <t>046/198</t>
  </si>
  <si>
    <t>Venusaur &amp; Lugia ex Deck</t>
  </si>
  <si>
    <t>001/034</t>
  </si>
  <si>
    <t>002/034</t>
  </si>
  <si>
    <t>003/034</t>
  </si>
  <si>
    <t>004/034</t>
  </si>
  <si>
    <t>005/034</t>
  </si>
  <si>
    <t>006/034</t>
  </si>
  <si>
    <t>007/034</t>
  </si>
  <si>
    <t>008/034</t>
  </si>
  <si>
    <t>009/034</t>
  </si>
  <si>
    <t>010/034</t>
  </si>
  <si>
    <t>011/034</t>
  </si>
  <si>
    <t>012/034</t>
  </si>
  <si>
    <t>013/034</t>
  </si>
  <si>
    <t>014/034</t>
  </si>
  <si>
    <t>015/034</t>
  </si>
  <si>
    <t>016/034</t>
  </si>
  <si>
    <t>017/034</t>
  </si>
  <si>
    <t>018/034</t>
  </si>
  <si>
    <t>019/034</t>
  </si>
  <si>
    <t>020/034</t>
  </si>
  <si>
    <t>021/034</t>
  </si>
  <si>
    <t>022/034</t>
  </si>
  <si>
    <t>023/034</t>
  </si>
  <si>
    <t>024/034</t>
  </si>
  <si>
    <t>025/034</t>
  </si>
  <si>
    <t>026/034</t>
  </si>
  <si>
    <t>Sun Seed</t>
  </si>
  <si>
    <t>027/034</t>
  </si>
  <si>
    <t>028/034</t>
  </si>
  <si>
    <t>029/034</t>
  </si>
  <si>
    <t>030/034</t>
  </si>
  <si>
    <t>031/034</t>
  </si>
  <si>
    <t>032/034</t>
  </si>
  <si>
    <t>033/034</t>
  </si>
  <si>
    <t>034/034</t>
  </si>
  <si>
    <t>Charizard &amp; Ho-Oh ex Deck</t>
  </si>
  <si>
    <t>Scorching Charcoal</t>
  </si>
  <si>
    <t>Blastoise &amp; Suicune ex Deck</t>
  </si>
  <si>
    <t>Drops in the Ocean</t>
  </si>
  <si>
    <t>Ultra-Rare</t>
  </si>
  <si>
    <t>Pichu Bros.</t>
  </si>
  <si>
    <t>Mew (Delta Species)</t>
  </si>
  <si>
    <t>Zangoose (Delta Species)</t>
  </si>
  <si>
    <t>Espeon ☆</t>
  </si>
  <si>
    <t>Holo Variant</t>
  </si>
  <si>
    <t>Credit to PlaySkape Games &amp; Kids Stuff Toys EB League</t>
  </si>
  <si>
    <t>Workbook Link</t>
  </si>
  <si>
    <t>No Rarity</t>
  </si>
  <si>
    <t>Cincinno</t>
  </si>
  <si>
    <t xml:space="preserve">Quick Ball </t>
  </si>
  <si>
    <t>Korrina's Focus</t>
  </si>
  <si>
    <t xml:space="preserve">Umbreon VMAX </t>
  </si>
  <si>
    <t>(Scarlet &amp; Violet print)</t>
  </si>
  <si>
    <t>Note: Any repeats from S1 are not included in this list</t>
  </si>
  <si>
    <t>Fusion Strike Energy</t>
  </si>
  <si>
    <t>Hounchkrow V</t>
  </si>
  <si>
    <t>(Brilliant Stars print)</t>
  </si>
  <si>
    <t>Note: Any repeats from S1 or S2 are not included in this list</t>
  </si>
  <si>
    <t>Note: All holos are Cosmos Holofoils for this series</t>
  </si>
  <si>
    <t>Canceling Cologne</t>
  </si>
  <si>
    <t>Ho-oh V</t>
  </si>
  <si>
    <t>Note: Non-holo energy cards are the same as S2</t>
  </si>
  <si>
    <t>BW Trainer</t>
  </si>
  <si>
    <t>1/30</t>
  </si>
  <si>
    <t>2/30</t>
  </si>
  <si>
    <t>3/30</t>
  </si>
  <si>
    <t>4/30</t>
  </si>
  <si>
    <t>5/30</t>
  </si>
  <si>
    <t>6/30</t>
  </si>
  <si>
    <t>7/30</t>
  </si>
  <si>
    <t>8/30</t>
  </si>
  <si>
    <t>9/30</t>
  </si>
  <si>
    <t>10/30</t>
  </si>
  <si>
    <t>11/30</t>
  </si>
  <si>
    <t>12/30</t>
  </si>
  <si>
    <t>13/30</t>
  </si>
  <si>
    <t>14/30</t>
  </si>
  <si>
    <t>15/30</t>
  </si>
  <si>
    <t>16/30</t>
  </si>
  <si>
    <t>17/30</t>
  </si>
  <si>
    <t>18/30</t>
  </si>
  <si>
    <t>19/30</t>
  </si>
  <si>
    <t>20/30</t>
  </si>
  <si>
    <t>21/30</t>
  </si>
  <si>
    <t>22/30</t>
  </si>
  <si>
    <t>23/30</t>
  </si>
  <si>
    <t>24/30</t>
  </si>
  <si>
    <t>25/30</t>
  </si>
  <si>
    <t>26/30</t>
  </si>
  <si>
    <t>27/30</t>
  </si>
  <si>
    <t>28/30</t>
  </si>
  <si>
    <t>29/30</t>
  </si>
  <si>
    <t>30/30</t>
  </si>
  <si>
    <t>XY Trainer</t>
  </si>
  <si>
    <t>Pikachu Libre</t>
  </si>
  <si>
    <t>SM Trainer</t>
  </si>
  <si>
    <t>106/147 (1)</t>
  </si>
  <si>
    <t>SM Trainer Kit</t>
  </si>
  <si>
    <t>(2)</t>
  </si>
  <si>
    <t>(3)</t>
  </si>
  <si>
    <t>82/111 (4)</t>
  </si>
  <si>
    <t>(5)</t>
  </si>
  <si>
    <t>(6)</t>
  </si>
  <si>
    <t>(7)</t>
  </si>
  <si>
    <t>(8)</t>
  </si>
  <si>
    <t>(9)</t>
  </si>
  <si>
    <t>(10)</t>
  </si>
  <si>
    <t>32/156 (11)</t>
  </si>
  <si>
    <t>110/147 (12)</t>
  </si>
  <si>
    <t>33/156 (13)</t>
  </si>
  <si>
    <t>19/145 (14)</t>
  </si>
  <si>
    <t>81/111 (15)</t>
  </si>
  <si>
    <t>(17)</t>
  </si>
  <si>
    <t>65/111 (18)</t>
  </si>
  <si>
    <t>120/149 (19)</t>
  </si>
  <si>
    <t>(20)</t>
  </si>
  <si>
    <t>119/149 (21)</t>
  </si>
  <si>
    <t>83/111 (22)</t>
  </si>
  <si>
    <t>120/149 (23)</t>
  </si>
  <si>
    <t>(24)</t>
  </si>
  <si>
    <t>119/149 (25)</t>
  </si>
  <si>
    <t>(26)</t>
  </si>
  <si>
    <t>114/149 (27)</t>
  </si>
  <si>
    <t>(28)</t>
  </si>
  <si>
    <t>19/145 (29)</t>
  </si>
  <si>
    <t>(1)</t>
  </si>
  <si>
    <t>87/111 (4)</t>
  </si>
  <si>
    <t>5/147 (6)</t>
  </si>
  <si>
    <t>4/147 (11)</t>
  </si>
  <si>
    <t>(12)</t>
  </si>
  <si>
    <t>10/147 (13)</t>
  </si>
  <si>
    <t>21/145 (14)</t>
  </si>
  <si>
    <t>127/149 (15)</t>
  </si>
  <si>
    <t>107/145 (16)</t>
  </si>
  <si>
    <t>88/111 (18)</t>
  </si>
  <si>
    <t>71/111 (22)</t>
  </si>
  <si>
    <t>104/156 (26)</t>
  </si>
  <si>
    <t>(27)</t>
  </si>
  <si>
    <t>21/145 (29)</t>
  </si>
  <si>
    <t>Top Deck Magazine (February 2000)</t>
  </si>
  <si>
    <t>Articuno, Moltres, and Zapdos</t>
  </si>
  <si>
    <t>Warner Bros. Pokémon The Movie 2000 promotion (July 2000)</t>
  </si>
  <si>
    <t>Coro Coro Charizard</t>
  </si>
  <si>
    <t>2000 Japanese-exclusive, English language, but not printed by Wizards of the Coast</t>
  </si>
  <si>
    <t>2001 Super Trainer Showdown, "Banned at the SRS" (Super-Jumbo); 4 confirmed to exist</t>
  </si>
  <si>
    <t>Charmander (Super-Jumbo)</t>
  </si>
  <si>
    <t>Unknown quantity exists; trying to get more information from TCA Gaming</t>
  </si>
  <si>
    <t>Doduo (Super-Jumbo)</t>
  </si>
  <si>
    <t>NidoranM (Super-Jumbo)</t>
  </si>
  <si>
    <t>Pikachu (Super-Jumbo)</t>
  </si>
  <si>
    <t>Potion (Super-Jumbo)</t>
  </si>
  <si>
    <t>Switch (Super-Jumbo)</t>
  </si>
  <si>
    <t>Fire Energy (Super-Jumbo)</t>
  </si>
  <si>
    <t>Grass Energy (Super-Jumbo)</t>
  </si>
  <si>
    <t>Ruby and Sapphire</t>
  </si>
  <si>
    <t>e-League (January 2004) (Winner Stamp)</t>
  </si>
  <si>
    <t>e-League (February 2004) (Winner Stamp)</t>
  </si>
  <si>
    <t>e-League (March 2004) (Winner Stamp)</t>
  </si>
  <si>
    <t>Shadow Lugia</t>
  </si>
  <si>
    <t>Pokémon XD launch (October 2005)</t>
  </si>
  <si>
    <t>Arceus Poster Box</t>
  </si>
  <si>
    <t>Darkrai &amp; Cresselia Legend</t>
  </si>
  <si>
    <t>Clash of Legends Box</t>
  </si>
  <si>
    <t>Palkia &amp; Dialga Legend</t>
  </si>
  <si>
    <t>Zorua and Celebi</t>
  </si>
  <si>
    <t>Pokémon Black Version and White Version Tour</t>
  </si>
  <si>
    <t>Zoroark and Legendary Pokémon</t>
  </si>
  <si>
    <t>World of Illusions Box</t>
  </si>
  <si>
    <t>_____’s Snivy</t>
  </si>
  <si>
    <t>Super Snivy Box</t>
  </si>
  <si>
    <t>_____’s Tepig</t>
  </si>
  <si>
    <t>Terrific Tepig Box</t>
  </si>
  <si>
    <t>_____’s Oshawott</t>
  </si>
  <si>
    <t>Outstanding Oshawott Box</t>
  </si>
  <si>
    <t>Pokémon The Movie: White—Victini and Zekrom (December 2011)</t>
  </si>
  <si>
    <t>Mewtwo Collection</t>
  </si>
  <si>
    <t>Keldeo Box</t>
  </si>
  <si>
    <t>Deoxys Box</t>
  </si>
  <si>
    <t>Xerneas Jumbo Collection</t>
  </si>
  <si>
    <t>Yveltal Jumbo Collection</t>
  </si>
  <si>
    <t>Mega Charizard Box</t>
  </si>
  <si>
    <t>Kyogre Box</t>
  </si>
  <si>
    <t>Groudon Box</t>
  </si>
  <si>
    <t>Rayquaza Box</t>
  </si>
  <si>
    <t>Mega Mewtwo Box</t>
  </si>
  <si>
    <t>Charizard-EX Red &amp; Blue Collection</t>
  </si>
  <si>
    <t>Blastoise-EX Red &amp; Blue Collection</t>
  </si>
  <si>
    <t>Zygarde EX Box</t>
  </si>
  <si>
    <t>Venusaur-EX Red &amp; Blue Collection</t>
  </si>
  <si>
    <t>BREAK Evolution Box: Ho-Oh &amp; Lugia</t>
  </si>
  <si>
    <t>Pikachu-EX Red &amp; Blue Collection</t>
  </si>
  <si>
    <t>Gengar-EX Box</t>
  </si>
  <si>
    <t>Kangaskhan-EX Box</t>
  </si>
  <si>
    <t>Dragonite-EX Box</t>
  </si>
  <si>
    <t>Alola Collection, Lunala-GX Challenge Box</t>
  </si>
  <si>
    <t>Alola Collection, Solgaleo-GX Challenge Box</t>
  </si>
  <si>
    <t>Kingdra-EX Box</t>
  </si>
  <si>
    <t>Scizor-EX Box</t>
  </si>
  <si>
    <t>Volcanion-EX Challenge Box, April 2017</t>
  </si>
  <si>
    <t>Hoopa-EX Challenge Box, April 2017</t>
  </si>
  <si>
    <t>55a</t>
  </si>
  <si>
    <t>Mega Powers Collection (Alternative Art)</t>
  </si>
  <si>
    <t>Tapu Koko Box</t>
  </si>
  <si>
    <t>Mega Tyranitar-EX Premium Collection</t>
  </si>
  <si>
    <t>Pikachu-EX Challenge Box</t>
  </si>
  <si>
    <t>Mewtwo-EX Challenge Box</t>
  </si>
  <si>
    <t>Shining Legends Premium Powers Collection</t>
  </si>
  <si>
    <t>Alolan Raichu Box</t>
  </si>
  <si>
    <t>Ultra Beats Premium Collection—Pheromosa &amp; Celesteela</t>
  </si>
  <si>
    <t>Ultra Beast Premium Collection—Buzzwole &amp; Xurkitree</t>
  </si>
  <si>
    <t>Shining Legends Special Collection—Zoroark-GX</t>
  </si>
  <si>
    <t>Silvally Box</t>
  </si>
  <si>
    <t>Marshadow Box</t>
  </si>
  <si>
    <t>Shining Legends Special Collection—Raichu-GX</t>
  </si>
  <si>
    <t>63a</t>
  </si>
  <si>
    <t>Guzzlord-GX Box (Alternative Art)</t>
  </si>
  <si>
    <t>88a</t>
  </si>
  <si>
    <t>Shining Legends Collection-Shiny Darkrai-GX</t>
  </si>
  <si>
    <t>Raikou, Entei &amp; Suicune</t>
  </si>
  <si>
    <t>Dusk Mane Necrozma Premium Collection, Dusk Mane Necrozma Box</t>
  </si>
  <si>
    <t>Dawn Wings Necrozma Premium Collection, Dawn Wings Necrozma Box</t>
  </si>
  <si>
    <t>Tornadus, Thundurus, &amp; Landorus</t>
  </si>
  <si>
    <t>Forces of Nature GX Premium Collection, Thundurus-GX Box, Tornadus-GX Box</t>
  </si>
  <si>
    <t>Decidueye-GX Challenge Box</t>
  </si>
  <si>
    <t>Incineroar-GX Challenge Box</t>
  </si>
  <si>
    <t>Primarina-GX Challenge Box</t>
  </si>
  <si>
    <t>Reshiram, Zekrom &amp; Kyurem</t>
  </si>
  <si>
    <t>Dragon Majesty Legends of Unova GX Premium Collection, Dragon Majesty Legends of Unova GX Collection</t>
  </si>
  <si>
    <t>Dragon Majesty Collection-Ultra Necrozma-GX</t>
  </si>
  <si>
    <t>60a</t>
  </si>
  <si>
    <t>Island Guardians GX Premium Collection, Island Guardians GX Collection</t>
  </si>
  <si>
    <t>39a</t>
  </si>
  <si>
    <t>Island Guardians GX Pin Collection</t>
  </si>
  <si>
    <t>Flareon-GX Special Collection</t>
  </si>
  <si>
    <t>Vaporeon-GX Special Collection</t>
  </si>
  <si>
    <t>Jolteon-GX Special Collection</t>
  </si>
  <si>
    <t>Eevee-GX Box (Europe, 3 variants)</t>
  </si>
  <si>
    <t>Detective Pikachu Charizard-GX Case File, Detective Pikachu Charizard-GX Special Case File</t>
  </si>
  <si>
    <t>Detective Pikachu Mewtwo-GX Case File</t>
  </si>
  <si>
    <t>Hidden Fates Collection - Charizard-GX</t>
  </si>
  <si>
    <t>Hidden Fates Collection - Gyarados-GX</t>
  </si>
  <si>
    <t>Hidden Fates Collection - Raichu-GX</t>
  </si>
  <si>
    <t>177a</t>
  </si>
  <si>
    <t>Hidden Fates Premium Powers Collection</t>
  </si>
  <si>
    <t>Galar Collection (note: missing type, weakness, resistance, retreat cost, ability, energy cost, and evolution stage)</t>
  </si>
  <si>
    <t>Rillaboom V Galar Partners Box</t>
  </si>
  <si>
    <t>Cinderace V Galar Partners Box</t>
  </si>
  <si>
    <t>Inteleon V Galar Partners Box</t>
  </si>
  <si>
    <t>Gamestop Store Exclusive, May 2020 (Sword &amp; Shield Stamp)</t>
  </si>
  <si>
    <t>European Store Exclusive, May 2020 (Rebel Clash Stamp)</t>
  </si>
  <si>
    <t>Tag Team Powers Collection</t>
  </si>
  <si>
    <t>European Store Exclusive, August 2020 (Darkness Ablaze Stamp)</t>
  </si>
  <si>
    <t>Eternatus VMAX Premium Collection, September 2020</t>
  </si>
  <si>
    <t>Champion's Path Collection Dubwool V, September 2020</t>
  </si>
  <si>
    <t>Champion's Path Collection Hatterene V, October 2020</t>
  </si>
  <si>
    <t>Champion's Path Special Collection Marnie, October 2020</t>
  </si>
  <si>
    <t>Kanto Power Collection Mewtwo-EX &amp; Slowbro-EX, November 2020</t>
  </si>
  <si>
    <t>Kanto Power Collection Dragonite-EX &amp; Pidgeot-EX, November 2020</t>
  </si>
  <si>
    <t>Orbeetle V Box, November 2020</t>
  </si>
  <si>
    <t>European Store Exclusive, December 2020 (Vivid Voltage Stamp)</t>
  </si>
  <si>
    <t>Alakazam V Box, January 2021</t>
  </si>
  <si>
    <t>Shining Fates Collection Pikachu V, February 2021</t>
  </si>
  <si>
    <t>Shining Fates Premium Collection Shiny Dragapult VMAX, March 2021</t>
  </si>
  <si>
    <t>Shining Fates Premium Collection Shiny Crobat VMAX, March 2021</t>
  </si>
  <si>
    <t>Pokémon TCG: First Partner Pack (Galar), March 2021 (25th Anniversary Stamp)</t>
  </si>
  <si>
    <t>Pokémon TCG: First Partner Pack (Alola), April 2021 (25th Anniversary Stamp)</t>
  </si>
  <si>
    <t>Pokémon TCG: First Partner Pack (Kalos), May 2021 (25th Anniversary Stamp)</t>
  </si>
  <si>
    <t>Pokémon TCG: First Partner Pack (Unova), June 2021 (25th Anniversary Stamp)</t>
  </si>
  <si>
    <t>Pokémon TCG: First Partner Pack (Sinnoh), July 2021 (25th Anniversary Stamp)</t>
  </si>
  <si>
    <t>Pokémon TCG: First Partner Pack (Hoenn), August 2021 (25th Anniversary Stamp)</t>
  </si>
  <si>
    <t>Pokémon TCG: First Partner Pack (Johto), September 2021 (25th Anniversary Stamp)</t>
  </si>
  <si>
    <t>Pokémon TCG: First Partner Pack (Kanto), October 2021 (25th Anniversary Stamp)</t>
  </si>
  <si>
    <t>Pokémon TCG: First Partner Collector's Binder, March 2021 (25th Anniversary Stamp)</t>
  </si>
  <si>
    <t>Venusaur VMAX Battle Box, March 2021</t>
  </si>
  <si>
    <t>Blastoise VMAX Battle Box, March 2021</t>
  </si>
  <si>
    <t>Single Strike Urshifu V Box, March 2021</t>
  </si>
  <si>
    <t>Rapid Strike Urshifu V Box, March 2021</t>
  </si>
  <si>
    <t>Galarian Rapidash V Box, May 2021</t>
  </si>
  <si>
    <t>Shining Fates Collection - Shiny Eldegoss V, May 2021</t>
  </si>
  <si>
    <t>Shining Fates Collection - Shiny Boltund V, May 2021</t>
  </si>
  <si>
    <t>Shining Fates Collection - Shiny Cramorant V, May 2021</t>
  </si>
  <si>
    <t>Ice Rider Calyrex V Box, August 2021</t>
  </si>
  <si>
    <t>Shadow Rider Calyrex V Box, August 2021</t>
  </si>
  <si>
    <t>Composite</t>
  </si>
  <si>
    <t>Greninja V-Union Special Collection, combines SWSH155-SWSH158, September 2021</t>
  </si>
  <si>
    <t>Mewtwo V-Union Special Collection, combines SWSH159-SWSH162, September 2021</t>
  </si>
  <si>
    <t>Zacian V-Union Special Collection, combines SWSH163-SWSH166, September 2021</t>
  </si>
  <si>
    <t>Dragonite V Box, November 2021</t>
  </si>
  <si>
    <t>Celebrations Special Collection - Pikachu V-Union, combines SWSH139-SWSH142, October 2021</t>
  </si>
  <si>
    <t>Celebrations Collection - Dragapult Prime or Celebrations Prime Collection, October 2021</t>
  </si>
  <si>
    <t>Celebrations Collection - Lance's Charizard V, October 2021</t>
  </si>
  <si>
    <t>Celebrations Collection - Dark Sylveon V, October 2021</t>
  </si>
  <si>
    <t>Celebrations Prime Collection, October 2021</t>
  </si>
  <si>
    <t>Reshiram &amp; Charizard-GX Premium Collection, November 2021</t>
  </si>
  <si>
    <t>Pikachu &amp; Zekrom-GX Premium Collection, November 2021</t>
  </si>
  <si>
    <t>Single Strike Urshifu VMAX Premium Collection, November 2021</t>
  </si>
  <si>
    <t>Rapid Strike Urshifu VMAX Premium Collection, November 2021</t>
  </si>
  <si>
    <t>Hoopa V Box, November 2021</t>
  </si>
  <si>
    <t>Flareon VMAX Premium Collection, December 2021</t>
  </si>
  <si>
    <t>Vaporeon VMAX Premium Collection, December 2021</t>
  </si>
  <si>
    <t>Jolteon VMAX Premium Collection, December 2021</t>
  </si>
  <si>
    <t>Leafeon VSTAR Special Collection, January 2022</t>
  </si>
  <si>
    <t>Glaceon VSTAR Special Collection, January 2022</t>
  </si>
  <si>
    <t>European Store Exclusive, March 2022 (Brilliant Stars Stamp)</t>
  </si>
  <si>
    <t>Pikachu V Box, March 2022</t>
  </si>
  <si>
    <t>Lucario VSTAR Premium Collection, April 2022 &amp; Lucario VSTAR Special Collection, February 2023</t>
  </si>
  <si>
    <t>Morpeko V-Union Special Collection, combines SWSH215-SWSH218, April 2022</t>
  </si>
  <si>
    <t>Boltund V Box, April 2022</t>
  </si>
  <si>
    <t>Hisuian Decidueye VSTAR</t>
  </si>
  <si>
    <t>European Store Exclusive, May 2022 (Astral Radiance Stamp)</t>
  </si>
  <si>
    <t>Kleavor VSTAR Premium Collection, May 2022 &amp; Kleavor VSTAR Special Collection, February 2023</t>
  </si>
  <si>
    <t>Pokémon GO Collection - Alolan Exeggutor V, July 2022</t>
  </si>
  <si>
    <t>Lucario V &amp; Tyranitar V Heavy Hitters Premium Collection, September 2022</t>
  </si>
  <si>
    <t>Infernape V Box, September 2022</t>
  </si>
  <si>
    <t>Arceus VSTAR Premium Collection, September 2022</t>
  </si>
  <si>
    <t>European Store Exclusive, September 2022</t>
  </si>
  <si>
    <t>Origin Forme Palkia VSTAR Premium Collection, October 2022</t>
  </si>
  <si>
    <t>Origin Forme Dialga VSTAR Premium Collection, October 2022</t>
  </si>
  <si>
    <t>Zeraora VMAX &amp; VSTAR Battle Box, October 2022</t>
  </si>
  <si>
    <t>Deoxys VMAX &amp; VSTAR Battle Box, October 2022</t>
  </si>
  <si>
    <t>Virizion Box, October 2022</t>
  </si>
  <si>
    <t>Hisuian Zoroark VSTAR Premium Collection, October 2022</t>
  </si>
  <si>
    <t>Hisuian Electrode V Box, November 2022</t>
  </si>
  <si>
    <t>VMAX Dragons Premium Collection, November 2022</t>
  </si>
  <si>
    <t>Shaymin VSTAR Premium Collection, November 2022</t>
  </si>
  <si>
    <t>Darkrai VSTAR Premium Collection, November 2022</t>
  </si>
  <si>
    <t>Mew V Box, November 2022</t>
  </si>
  <si>
    <t>Kyurem V Box, November 2022</t>
  </si>
  <si>
    <t>European Store Exclusive, November 2022</t>
  </si>
  <si>
    <t>Paldea Collection, January 2023 (note: missing type, weakness, resistance, retreat cost, energy cost, and set number)</t>
  </si>
  <si>
    <t>Crown Zenith Collection - Regieleki V, January 2023</t>
  </si>
  <si>
    <t>Crown Zenith Collection - Regidrago V, January 2023</t>
  </si>
  <si>
    <t>Crown Zenith Special Collection - Pikachu VMAX, February 2023</t>
  </si>
  <si>
    <t>Mimikyu ex Box, March 2023</t>
  </si>
  <si>
    <t>European Store Exclusive, March 2023 (Scarlet &amp; Violet Stamp)</t>
  </si>
  <si>
    <t>Crown Zenith Premium Playmat Collection - Morpeko V-UNION, combines SWSH287-SWSH290, April 2023</t>
  </si>
  <si>
    <t>Cyclizar ex Box, May 2023</t>
  </si>
  <si>
    <t>Crown Zenith Special Collection - Unown V &amp; Lugia V, August 2023</t>
  </si>
  <si>
    <t>Zapdos ex Collection, October 2023</t>
  </si>
  <si>
    <t>Oinkologne ex Box, November 2023</t>
  </si>
  <si>
    <t>Raichu (Staff)</t>
  </si>
  <si>
    <t>Darmanitan (Staff)</t>
  </si>
  <si>
    <t>Snorlax (Staff)</t>
  </si>
  <si>
    <t>Luxio (Staff)</t>
  </si>
  <si>
    <t>Gigalith (Staff)</t>
  </si>
  <si>
    <t>Aerodactyl (Gold Pre-Release)</t>
  </si>
  <si>
    <t>Aerodactyl (Brown Pre-Release)</t>
  </si>
  <si>
    <t>Porygon2 (Staff)</t>
  </si>
  <si>
    <t>Pichu (Staff)</t>
  </si>
  <si>
    <t>Clefable (Green Pre-Release)</t>
  </si>
  <si>
    <t>Buck's Training (Staff)</t>
  </si>
  <si>
    <t>Mothim (Staff)</t>
  </si>
  <si>
    <t>Gabite (Staff)</t>
  </si>
  <si>
    <t>Arcanine (Staff)</t>
  </si>
  <si>
    <t>Victini (Staff)</t>
  </si>
  <si>
    <t>Lucario (Staff)</t>
  </si>
  <si>
    <t>Tropius (Staff)</t>
  </si>
  <si>
    <t>Kirlia (Staff)</t>
  </si>
  <si>
    <t>Piloswine (Staff)</t>
  </si>
  <si>
    <t>Milotic (Staff)</t>
  </si>
  <si>
    <t>Team Aqua-Team Magma</t>
  </si>
  <si>
    <t>Darkness Fire</t>
  </si>
  <si>
    <t>Electivire (Staff)</t>
  </si>
  <si>
    <t>Leafeon (Staff)</t>
  </si>
  <si>
    <t>Blastoise (Staff)</t>
  </si>
  <si>
    <t>Aegislash (Staff)</t>
  </si>
  <si>
    <t>Charizard (Staff)</t>
  </si>
  <si>
    <t>Gyarados (Staff)</t>
  </si>
  <si>
    <t>Mewtwo (Staff)</t>
  </si>
  <si>
    <t>Machamp (Staff)</t>
  </si>
  <si>
    <t>2-Player CD-ROM Starter Set, released with Base Set 2 (Cosmos Holofoil)</t>
  </si>
  <si>
    <t>Thunderstorm Theme Deck (Cosmos Holofoil)</t>
  </si>
  <si>
    <t>Lava Theme Deck (Non Holofoil)</t>
  </si>
  <si>
    <t>Turmoil Theme Deck (Non Holofoil)</t>
  </si>
  <si>
    <t>Ruby Theme Deck (Non Holofoil)</t>
  </si>
  <si>
    <t>Sapphire Theme Deck (Non Holofoil)</t>
  </si>
  <si>
    <t>Team Aqua Theme Deck (Non Holofoil)</t>
  </si>
  <si>
    <t>Team Magma Theme Deck (Non Holofoil)</t>
  </si>
  <si>
    <t>Wish Maker Theme Deck (Non Holofoil)</t>
  </si>
  <si>
    <t>James Theme Deck (Non Holofoil)</t>
  </si>
  <si>
    <t>Jessie Theme Deck (Non Holofoil)</t>
  </si>
  <si>
    <t>James Theme Deck (Holofoil)</t>
  </si>
  <si>
    <t>Jessie Theme Deck (Holofoil)</t>
  </si>
  <si>
    <t>Jetstream Theme Deck (Non Holofoil)</t>
  </si>
  <si>
    <t>Starcharge Theme Deck (Non Holofoil)</t>
  </si>
  <si>
    <t>Starcharge Theme Deck (Cosmos Holofoil)</t>
  </si>
  <si>
    <t>Jetstream Theme Deck (Cosmos Holofoil)</t>
  </si>
  <si>
    <t>Wildfire Theme Deck (Non Holofoil)</t>
  </si>
  <si>
    <t>Hydrobloom Theme Deck (Non Holofoil)</t>
  </si>
  <si>
    <t>Silver Ocean Theme Deck (Non Holofoil)</t>
  </si>
  <si>
    <t>Golden Sky Theme Deck (Non Holofoil)</t>
  </si>
  <si>
    <t>Golden Sky Theme Deck (Holofoil)</t>
  </si>
  <si>
    <t>Silver Ocean Theme Deck (Holofoil)</t>
  </si>
  <si>
    <t>Firemist Theme Deck (Holofoil)</t>
  </si>
  <si>
    <t>Floodrush Theme Deck (Holofoil)</t>
  </si>
  <si>
    <t>Earth Shower Theme Deck (Non Holofoil)</t>
  </si>
  <si>
    <t>Storm Surge Theme Deck (Holofoil)</t>
  </si>
  <si>
    <t>Earth Shower Theme Deck (Holofoil)</t>
  </si>
  <si>
    <t>Green Cyclone Theme Deck (Holofoil)</t>
  </si>
  <si>
    <t>Dark Blast Theme Deck (Non Holofoil)</t>
  </si>
  <si>
    <t>Mind Game Theme Deck (Non Holofoil)</t>
  </si>
  <si>
    <t>Mind Game Theme Deck (Holofoil)</t>
  </si>
  <si>
    <t>Dark Blast Theme Deck (Holofoil)</t>
  </si>
  <si>
    <t>Armor Fortress Theme Deck (Holofoil)</t>
  </si>
  <si>
    <t>Skull Charge Theme Deck (Holofoil)</t>
  </si>
  <si>
    <t>Powerhouse Theme Deck (Non Holofoil)</t>
  </si>
  <si>
    <t>Lavaflow Theme Deck (Non Holofoil)</t>
  </si>
  <si>
    <t>Powerhouse Theme Deck (Cosmos Holofoil)</t>
  </si>
  <si>
    <t>Lavaflow Theme Deck (Cosmos Holofoil)</t>
  </si>
  <si>
    <t>Eternal Time Theme Deck (Non Holofoil)</t>
  </si>
  <si>
    <t>Eternal Time Theme Deck (Holofoil)</t>
  </si>
  <si>
    <t>Infinite Space Theme Deck (Holofoil)</t>
  </si>
  <si>
    <t>Polar Frost Theme Deck (Cosmos Holofoil)</t>
  </si>
  <si>
    <t>Forest Force Theme Deck (Cosmos Holofoil)</t>
  </si>
  <si>
    <t>Bombardment Theme Deck (Non Holofoil)</t>
  </si>
  <si>
    <t>Metal Surge Theme Deck (Non Holofoil)</t>
  </si>
  <si>
    <t>Metal Surge Theme Deck (Cosmos Holofoil)</t>
  </si>
  <si>
    <t>Bombardment Theme Deck (Cosmos Holofoil)</t>
  </si>
  <si>
    <t>Raging Sea Theme Deck (Non Holofoil)</t>
  </si>
  <si>
    <t>Raging Sea Theme Deck (Cosmos Holofoil)</t>
  </si>
  <si>
    <t>Dark Rampage Theme Deck (Cosmos Holofoil)</t>
  </si>
  <si>
    <t>Rebellion Theme Deck (Non Holofoil)</t>
  </si>
  <si>
    <t>Rebellion Theme Deck (Cosmos Holofoil)</t>
  </si>
  <si>
    <t>Flourish Theme Deck (Cosmos Holofoil)</t>
  </si>
  <si>
    <t>Drill Point Theme Deck (Non Holofoil)</t>
  </si>
  <si>
    <t>Cutting Edge Theme Deck (Cosmos Holofoil)</t>
  </si>
  <si>
    <t>Drill Point Theme Deck (Cosmos Holofoil)</t>
  </si>
  <si>
    <t>Overflow Theme Deck (Non Holofoil)</t>
  </si>
  <si>
    <t>Ignition Theme Deck (Non Holofoil)</t>
  </si>
  <si>
    <t>Ignition Theme Deck (Cosmos Holofoil)</t>
  </si>
  <si>
    <t>Overflow Theme Deck (Cosmos Holofoil)</t>
  </si>
  <si>
    <t>Stormshaper Theme Deck (Non Holofoil)</t>
  </si>
  <si>
    <t>Flamemaster Theme Deck (Non Holofoil)</t>
  </si>
  <si>
    <t>Ember Spark Theme Deck (Non Holofoil)</t>
  </si>
  <si>
    <t>Mind Flood Theme Deck (Cosmos Holofoil)</t>
  </si>
  <si>
    <t>Growth Clash Theme Deck (Cosmos Holofoil)</t>
  </si>
  <si>
    <t>Chaos Control Theme Deck (Non Holofoil)</t>
  </si>
  <si>
    <t>Steel Sentinel Theme Deck (Cosmos Holofoil)</t>
  </si>
  <si>
    <t>Chaos Control Theme Deck (Cosmos Holofoil)</t>
  </si>
  <si>
    <t>Daybreak Theme Deck (Non Holofoil)</t>
  </si>
  <si>
    <t>Daybreak Theme Deck (Cracked Ice Holofoil)</t>
  </si>
  <si>
    <t>Nightfall Theme Deck (Cracked Ice Holofoil)</t>
  </si>
  <si>
    <t>Nightfall Theme Deck (Non Holofoil)</t>
  </si>
  <si>
    <t>Verdant Frost Theme Deck (Cracked Ice Holofoil)</t>
  </si>
  <si>
    <t>Verdant Frost Theme Deck (Non Holofoil)</t>
  </si>
  <si>
    <t>Royal Guard Theme Deck (Cracked Ice Holofoil)</t>
  </si>
  <si>
    <t>Royal Guard Theme Deck (Non Holofoil)</t>
  </si>
  <si>
    <t>Retort Theme Deck (Non Holofoil)</t>
  </si>
  <si>
    <t>Retort Theme Deck (Cracked Ice Holofoil)</t>
  </si>
  <si>
    <t>Recon Theme Deck (Non Holofoil)</t>
  </si>
  <si>
    <t>Recon Theme Deck (Cracked Ice Holofoil)</t>
  </si>
  <si>
    <t>Green Tornado Theme Deck (Cracked Ice Holofoil)</t>
  </si>
  <si>
    <t>Green Tornado Theme Deck (Non Holofoil)</t>
  </si>
  <si>
    <t>Red Frenzy Theme Deck (Cracked Ice Holofoil)</t>
  </si>
  <si>
    <t>Red Frenzy Theme Deck (Non Holofoil)</t>
  </si>
  <si>
    <t>Blue Assault Theme Deck (Cracked Ice Holofoil)</t>
  </si>
  <si>
    <t>Blue Assault Theme Deck (Non Holofoil)</t>
  </si>
  <si>
    <t>Toxic Tricks Theme Deck (Cracked Ice Holofoil)</t>
  </si>
  <si>
    <t>Power Play Theme Deck (Cracked Ice Holofoil)</t>
  </si>
  <si>
    <t>Fast Daze Theme Deck (Non Holofoil)</t>
  </si>
  <si>
    <t>Fast Daze Theme Deck (Cracked Ice Holofoil)</t>
  </si>
  <si>
    <t>Furious Knights Theme Deck (Non Holofoil)</t>
  </si>
  <si>
    <t>Furious Knights Theme Deck (Cracked Ice Holofoil)</t>
  </si>
  <si>
    <t>Explosive Edge Theme Deck (Non Holofoil)</t>
  </si>
  <si>
    <t>Explosive Edge Theme Deck (Tinsel Holofoil)</t>
  </si>
  <si>
    <t>Voltage Vortex Theme Deck (Non Holofoil)</t>
  </si>
  <si>
    <t>Voltage Vortex Theme Deck (Tinsel Holofoil)</t>
  </si>
  <si>
    <t>Shadows Theme Deck (Non Holofoil)</t>
  </si>
  <si>
    <t>Raiders Theme Deck (Cracked Ice Holofoil)</t>
  </si>
  <si>
    <t>Raiders Theme Deck (Non Holofoil)</t>
  </si>
  <si>
    <t>Shadows Theme Deck (Cracked Ice Holofoil)</t>
  </si>
  <si>
    <t>DragonSpeed Theme Deck (Non Holofoil)</t>
  </si>
  <si>
    <t>DragonSnarl Theme Deck (Non Holofoil)</t>
  </si>
  <si>
    <t>DragonSpeed Theme Deck (Cracked Ice Holofoil)</t>
  </si>
  <si>
    <t>DragonSnarl Theme Deck (Cracked Ice Holofoil)</t>
  </si>
  <si>
    <t>Ice Shock Theme Deck (Non Holofoil)</t>
  </si>
  <si>
    <t>Cold Fire Theme Deck (Non Holofoil)</t>
  </si>
  <si>
    <t>Ice Shock Theme Deck (Cracked Ice Holofoil)</t>
  </si>
  <si>
    <t>Cold Fire Theme Deck (Cracked Ice Holofoil)</t>
  </si>
  <si>
    <t>Plasma Claw Theme Deck (Non Holofoil)</t>
  </si>
  <si>
    <t>Plasma Shadow Theme Deck (Non Holofoil)</t>
  </si>
  <si>
    <t>Plasma Shadow Theme Deck (Cracked Ice Holofoil)</t>
  </si>
  <si>
    <t>Plasma Claw Theme Deck (Cracked Ice Holofoil)</t>
  </si>
  <si>
    <t>Psy Crusher Theme Deck (Cracked Ice Holofoil)</t>
  </si>
  <si>
    <t>Frost Ray Theme Deck (Cracked Ice Holofoil)</t>
  </si>
  <si>
    <t>Frost Ray Theme Deck (Non Holofoil)</t>
  </si>
  <si>
    <t>Mind Wipe Theme Deck (Cracked Ice Holofoil)</t>
  </si>
  <si>
    <t>Solar Strike Theme Deck (Cracked Ice Holofoil)</t>
  </si>
  <si>
    <t>Solar Strike Theme Deck (Non Holofoil)</t>
  </si>
  <si>
    <t>Mind Wipe Theme Deck (Non Holofoil)</t>
  </si>
  <si>
    <t>Chespin Deck Deluxe (Sheen Holofoil)</t>
  </si>
  <si>
    <t>Fennekin Deck Deluxe (Sheen Holofoil)</t>
  </si>
  <si>
    <t>Froakie Deck Deluxe (Sheen Holofoil)</t>
  </si>
  <si>
    <t>Destruction Rush Theme Deck (Cracked Ice Holofoil)</t>
  </si>
  <si>
    <t>Resilient Life Theme Deck (Non Holofoil)</t>
  </si>
  <si>
    <t>Resilient Life Theme Deck (Cracked Ice Holofoil)</t>
  </si>
  <si>
    <t>Mystic Typhoon Theme Deck (Non Holofoil)</t>
  </si>
  <si>
    <t>Mystic Typhoon Theme Deck (Cracked Ice Holofoil)</t>
  </si>
  <si>
    <t>Brilliant Thunder Theme Deck (Cracked Ice Holofoil)</t>
  </si>
  <si>
    <t>Enchanted Echo Theme deck (Non Holofoil)</t>
  </si>
  <si>
    <t>Dark Hammer Theme deck (Non Holofoil)</t>
  </si>
  <si>
    <t>Dark Hammer Theme deck (Cracked Ice Holofoil)</t>
  </si>
  <si>
    <t>Enchanted Echo Theme deck (Cracked Ice Holofoil)</t>
  </si>
  <si>
    <t>Burning Winds Theme Deck (Cracked Ice Holofoil)</t>
  </si>
  <si>
    <t>Burning Winds Theme Deck (Non Holofoil)</t>
  </si>
  <si>
    <t>Bolt Twister Theme Deck (Non Holofoil)</t>
  </si>
  <si>
    <t>Bolt Twister Theme Deck (Cracked Ice Holofoil)</t>
  </si>
  <si>
    <t>Ocean's Core Theme Deck (Non Holofoil)</t>
  </si>
  <si>
    <t>Ocean's Core Theme Deck (Cracked Ice Holofoil)</t>
  </si>
  <si>
    <t>Earth's Pulse Theme Deck (Non Holofoil)</t>
  </si>
  <si>
    <t>Earth's Pulse Theme Deck (Cracked Ice Holofoil)</t>
  </si>
  <si>
    <t>Aurora Blast Theme Deck (Cracked Ice Holofoil)</t>
  </si>
  <si>
    <t>Storm Rider Theme Deck (Cracked Ice Holofoil)</t>
  </si>
  <si>
    <t>Storm Rider Theme Deck (Non Holofoil)</t>
  </si>
  <si>
    <t>Aurora Blast Theme Deck (Non Holofoil)</t>
  </si>
  <si>
    <t>Stone Heart Theme Deck (Non Holofoil)</t>
  </si>
  <si>
    <t>Iron Tide Theme Deck (Non Holofoil)</t>
  </si>
  <si>
    <t>Stone Heart Theme Deck (Cracked Ice Holofoil)</t>
  </si>
  <si>
    <t>Iron Tide Theme Deck (Cracked Ice Holofoil)</t>
  </si>
  <si>
    <t>Burning Spark Theme Deck (Cracked Ice Holofoil)</t>
  </si>
  <si>
    <t>Burning Spark Theme Deck and Battle Arena Decks: Black Kyurem vs White Kyurem (Non Holofoil)</t>
  </si>
  <si>
    <t>Night Striker Theme Deck (Non Holofoil)</t>
  </si>
  <si>
    <t>Night Striker Theme Deck (Cracked Ice Holofoil)</t>
  </si>
  <si>
    <t>Wave Slasher Theme Deck (Non Holofoil)</t>
  </si>
  <si>
    <t>Wave Slasher Theme Deck (Cracked Ice Holofoil)</t>
  </si>
  <si>
    <t>Electric Eye Theme Deck (Cracked Ice Holofoil)</t>
  </si>
  <si>
    <t>Sky Guardian Theme Deck and Fates Collide Prerelease Kit (Non Holofoil)</t>
  </si>
  <si>
    <t>Battle Ruler Theme Deck (Cracked Ice Holofoil)</t>
  </si>
  <si>
    <t>Sky Guardian Theme Deck (Cracked Ice Holofoil)</t>
  </si>
  <si>
    <t>Gears of Fire Theme Deck (Cracked Ice Holofoil)</t>
  </si>
  <si>
    <t>Gears of Fire Theme Deck (Non Holofoil)</t>
  </si>
  <si>
    <t>Ring of Lightning Theme Deck (Cracked Ice Holofoil)</t>
  </si>
  <si>
    <t>Ring of Lightning Theme Deck (Non Holofoil)</t>
  </si>
  <si>
    <t>Pikachu Power Theme Deck (Cracked Ice Holofoil)</t>
  </si>
  <si>
    <t>Pikachu Power Theme Deck (Non Holofoil)</t>
  </si>
  <si>
    <t>Mewtwo Mayhem Theme Deck and Evolutions Prerelease Kit (Non Holofoil)</t>
  </si>
  <si>
    <t>Mewtwo Mayhem Theme Deck (Cracked Ice Holofoil)</t>
  </si>
  <si>
    <t>Forest Shadow Theme Deck (Cracked Ice Holofoil)</t>
  </si>
  <si>
    <t>Forest Shadow Theme Deck (Non Holofoil)</t>
  </si>
  <si>
    <t>Roaring Heat Theme Deck (Cracked Ice Holofoil)</t>
  </si>
  <si>
    <t>Bright Tide Theme Deck (Cracked Ice Holofoil)</t>
  </si>
  <si>
    <t>Roaring Heat, Destruction Fang, and Leaf Charge Theme Decks (Non Holofoil)</t>
  </si>
  <si>
    <t>Hidden Moon Theme Deck (Non Holofoil)</t>
  </si>
  <si>
    <t>Steel Sun Theme Deck (Non Holofoil)</t>
  </si>
  <si>
    <t>Hidden Moon Theme Deck (Cracked Ice Holofoil)</t>
  </si>
  <si>
    <t>Steel Sun Theme Deck (Cracked Ice Holofoil)</t>
  </si>
  <si>
    <t>Luminous Frost Theme Deck (Cracked Ice Holofoil)</t>
  </si>
  <si>
    <t>Luminous Frost Theme Deck (Non Holofoil)</t>
  </si>
  <si>
    <t>Rock Steady Theme Deck and Burning Shadows Prerelease Kit (Non Holofoil)</t>
  </si>
  <si>
    <t>Rock Steady Theme Deck (Non Holofoil)</t>
  </si>
  <si>
    <t>Rock Steady Theme Deck (Cracked Ice Holofoil)</t>
  </si>
  <si>
    <t>Clanging Thunder Theme Deck and Crimson Invasion Prerelease Kit (Non Holofoil)</t>
  </si>
  <si>
    <t>Destruction Fang and Twilight Rogue Theme Decks (Non Holofoil)</t>
  </si>
  <si>
    <t>Destruction Fang Theme Deck (Cracked Ice Holofoil)</t>
  </si>
  <si>
    <t>Clanging Thunder Theme Deck (Cracked Ice Holofoil)</t>
  </si>
  <si>
    <t>Clanging Thunder Theme Deck (Non Holofoil)</t>
  </si>
  <si>
    <t>Imperial Command Theme Deck (Cracked Ice Holofoil)</t>
  </si>
  <si>
    <t>Mach Strike Theme Deck (Non Holofoil)</t>
  </si>
  <si>
    <t>Mach Strike Theme Deck (Cracked Ice Holofoil)</t>
  </si>
  <si>
    <t>Twilight Rogue Theme Deck (Cracked Ice Holofoil)</t>
  </si>
  <si>
    <t>Twilight Rogue Theme Deck (Non Holofoil)</t>
  </si>
  <si>
    <t>Tropical Takedown Theme Deck (Cracked Ice Holofoil)</t>
  </si>
  <si>
    <t>Leaf Charge Theme Deck (Cracked Ice Holofoil)</t>
  </si>
  <si>
    <t>Hydro Fury Theme Deck (Cracked Ice Holofoil)</t>
  </si>
  <si>
    <t>Hydro Fury Theme Deck and Celestial Storm Build &amp; Battle Box (Non Holofoil)</t>
  </si>
  <si>
    <t>Blazing Volcano Theme Deck (Cracked Ice Holofoil)</t>
  </si>
  <si>
    <t>Blazing Volcano Theme Deck (Non Holofoil)</t>
  </si>
  <si>
    <t>Storm Caller Theme Deck (Cracked Ice Holofoil)</t>
  </si>
  <si>
    <t>Storm Caller Theme Deck and Lost Thunder Build &amp; Battle Box (Non Holofoil)</t>
  </si>
  <si>
    <t>Relentless Flame Theme Deck (Cracked Ice Holofoil)</t>
  </si>
  <si>
    <t>Torrential Cannon Theme Deck (Cracked Ice Holofoil)</t>
  </si>
  <si>
    <t>Lightning Loop Theme Deck (Cracked Ice Holofoil)</t>
  </si>
  <si>
    <t>Battle Mind Theme Deck (Cracked Ice Holofoil)</t>
  </si>
  <si>
    <t>Let's Go, Eevee! Theme Deck (Cracked Ice Holofoil)</t>
  </si>
  <si>
    <t>Let's Go, Eevee! Theme Deck (Non Holofoil)</t>
  </si>
  <si>
    <t>Let's Go, Pikachu! Theme Deck (Cracked Ice Holofoil)</t>
  </si>
  <si>
    <t>Laser Focus Theme Deck (Cracked Ice Holofoil)</t>
  </si>
  <si>
    <t>Soaring Storm Theme Deck (Cracked Ice Holofoil)</t>
  </si>
  <si>
    <t>Laser Focus Theme Deck (Non Holofoil)</t>
  </si>
  <si>
    <t>Unseen Depths Theme Deck (Cracked Ice Holofoil)</t>
  </si>
  <si>
    <t>Towering Heights Theme Deck (Cracked Ice Holofoil)</t>
  </si>
  <si>
    <t>Towering Heights Theme Deck (Non Holofoil)</t>
  </si>
  <si>
    <t>Rillaboom Theme Deck (Cracked Ice Holofoil)</t>
  </si>
  <si>
    <t>Cinderace Theme Deck (Cracked Ice Holofoil)</t>
  </si>
  <si>
    <t>Inteleon Theme Deck (Cracked Ice Holofoil)</t>
  </si>
  <si>
    <t>All Sword &amp; Shield era Theme Decks, Sword &amp; Shield era Build &amp; Battle Boxes, Trainer's Toolkit, League Battle Decks (Non Holofoil)</t>
  </si>
  <si>
    <t>Zamazenta Theme Deck (Non Holofoil)</t>
  </si>
  <si>
    <t>Zacian Theme Deck (Cracked Ice Holofoil)</t>
  </si>
  <si>
    <t>Zamazenta Theme Deck (Cracked Ice Holofoil)</t>
  </si>
  <si>
    <t>Galarian Darmanitan Theme Deck (Cracked Ice Holofoil)</t>
  </si>
  <si>
    <t>Galarian Darmanitan Theme Deck and Inteleon VMAX League Battle Deck (Non Holofoil)</t>
  </si>
  <si>
    <t>Galarian Sirfetch'd Theme Deck (Cracked Ice Holofoil)</t>
  </si>
  <si>
    <t>Galarian Sirfetch'd Theme Deck (Non Holofoil)</t>
  </si>
  <si>
    <t>Charizard Theme Deck (Cracked Ice Holofoil)</t>
  </si>
  <si>
    <t>Charizard Theme Deck and Vivid Voltage Build &amp; Battle Box (Non Holofoil)</t>
  </si>
  <si>
    <t>Drednaw Theme Deck (Cracked Ice Holofoil)</t>
  </si>
  <si>
    <t>Pokémon League (January 2002) (Cosmos Holofoil)</t>
  </si>
  <si>
    <t>Pokémon League (February 2002) (Cosmos Holofoil)</t>
  </si>
  <si>
    <t>Pokémon League (March 2002) (Cosmos Holofoil)</t>
  </si>
  <si>
    <t>Pokémon League (April 2002) (Cosmos Holofoil)</t>
  </si>
  <si>
    <t>Pokémon League (June 2002) (Cosmos Holofoil)</t>
  </si>
  <si>
    <t>Pokémon League (July 2002) (Cosmos Holofoil)</t>
  </si>
  <si>
    <t>Pokémon League (August 2002) (Cosmos Holofoil)</t>
  </si>
  <si>
    <t>Pokémon League (September 2002) (Cosmos Holofoil)</t>
  </si>
  <si>
    <t>e-League, December 2003 (Cosmos Holofoil)</t>
  </si>
  <si>
    <t>e-League, December 2003 (Cosmos Holofoil) (Winner Stamp)</t>
  </si>
  <si>
    <t>e-League, January 2004 (Cosmos Holofoil)</t>
  </si>
  <si>
    <t>e-League, January 2004 (Cosmos Holofoil) (Winner Stamp)</t>
  </si>
  <si>
    <t>e-League, March 2004 (Winner Stamp)</t>
  </si>
  <si>
    <t>e-League, February 2004 (Cosmos Holofoil)</t>
  </si>
  <si>
    <t>e-League, February 2004 (Cosmos Holofoil) (Winner Stamp)</t>
  </si>
  <si>
    <t>e-League, April 2004 (Cosmos Holofoil)</t>
  </si>
  <si>
    <t>e-League, April 2004 (Cosmos Holofoil) (Winner Stamp)</t>
  </si>
  <si>
    <t>e-League, May 2004 (Cosmos Holofoil)</t>
  </si>
  <si>
    <t>e-League, May 2004 (Cosmos Holofoil) (Winner Stamp)</t>
  </si>
  <si>
    <t>City Championships 2003-2004 (City Championships Stamp)</t>
  </si>
  <si>
    <t>State Championships 2003-2004 (State Championships Stamp)</t>
  </si>
  <si>
    <t>National Championships 2003-2004 (National Championships Stamp)</t>
  </si>
  <si>
    <t>Gym Challenge 2003-2004 (Gym Challenge Stamp)</t>
  </si>
  <si>
    <t>No. 1 Trainer</t>
  </si>
  <si>
    <t>Pokémon World Championships 2004 (1st Place)</t>
  </si>
  <si>
    <t>No. 2 Trainer</t>
  </si>
  <si>
    <t>Pokémon World Championships 2004 (2nd Place)</t>
  </si>
  <si>
    <t>No. 3 Trainer</t>
  </si>
  <si>
    <t>Pokémon World Championships 2004 (3rd Place)</t>
  </si>
  <si>
    <t>City Championships 2004-2005 (City Championships Stamp)</t>
  </si>
  <si>
    <t>State Championships 2004-2005 (State Championships Stamp)</t>
  </si>
  <si>
    <t>Regional Championships 2004-2005 (Regional Championships Stamp)</t>
  </si>
  <si>
    <t>National Championships 2004-2005 (National Championships Stamp)</t>
  </si>
  <si>
    <t>National Championships 2004-2005 (National Championships and Staff Stamps)</t>
  </si>
  <si>
    <t>Gym Challenge 2004-2005 (Gym Challenge World's Qualifier Stamp)</t>
  </si>
  <si>
    <t>Stadium Challenge 2004-2005 (Stadium Challenge World's Qualifier Stamp)</t>
  </si>
  <si>
    <t>Pokémon World Championships 2005 (1st Place)</t>
  </si>
  <si>
    <t>Pokémon World Championships 2005 (2nd Place)</t>
  </si>
  <si>
    <t>Pokémon World Championships 2005 (3rd Place)</t>
  </si>
  <si>
    <t>City Championships 2005-2006 (City Championships Stamp)</t>
  </si>
  <si>
    <t>State Championships 2005-2006 (State Championships Stamp)</t>
  </si>
  <si>
    <t>Regional Championships 2005-2006 (Regional Championships Stamp)</t>
  </si>
  <si>
    <t>National Championships 2005-2006 (National Championships Stamp)</t>
  </si>
  <si>
    <t>National Championships 2005-2006 (National Championships and Staff Stamps)</t>
  </si>
  <si>
    <t>Gym Challenge 2005-2006 (Gym Challenge World's Qualifier Stamp)</t>
  </si>
  <si>
    <t>Pokémon World Championships 2006 (1st Place)</t>
  </si>
  <si>
    <t>Pokémon World Championships 2006 (2nd Place)</t>
  </si>
  <si>
    <t>Pokémon World Championships 2006 (3rd Place)</t>
  </si>
  <si>
    <t>City Championships 2006-2007 (City Championships Stamp)</t>
  </si>
  <si>
    <t>State/Province/Territory Championships 2006-2007 (State Province Territory Championships Stamp)</t>
  </si>
  <si>
    <t>Pokémon League 2006-2007 (Acid Wash Holofoil)</t>
  </si>
  <si>
    <t>Regional Championships 2006-2007</t>
  </si>
  <si>
    <t>Victory Medal</t>
  </si>
  <si>
    <t>Battle Road Spring 2006-2007 (Pikachu with Gold Medal)</t>
  </si>
  <si>
    <t>National Championships 2006-2007 (National Championships Stamp)</t>
  </si>
  <si>
    <t>National Championships 2006-2007 (National Championships and Staff Stamps)</t>
  </si>
  <si>
    <t>Pokémon World Championships 2007 (1st Place)</t>
  </si>
  <si>
    <t>Pokémon World Championships 2007 (2nd Place)</t>
  </si>
  <si>
    <t>Pokémon World Championships 2007 (3rd Place)</t>
  </si>
  <si>
    <t>Battle Road Autumn 2007-2008 (Pikachu with Silver Medal)</t>
  </si>
  <si>
    <t>City Championships 2007-2008 (City Championships Stamp)</t>
  </si>
  <si>
    <t>City Championships 2007-2008 (City Championships and Staff Stamps)</t>
  </si>
  <si>
    <t>State/Province/Territory Championships 2007-2008 (State Province Territory Championships Stamp)</t>
  </si>
  <si>
    <t>State/Province/Territory Championships 2007-2008 (State Province Territory Championships and Staff Stamps)</t>
  </si>
  <si>
    <t>Regional Championships 2007-2008 (Regional Championships Stamp)</t>
  </si>
  <si>
    <t>Regional Championships 2007-2008 (Regional Championships and Staff Stamps)</t>
  </si>
  <si>
    <t>Pokémon League 2007-2008</t>
  </si>
  <si>
    <t>Battle Road Spring 2007-2008 (Pikachu with Gold Medal)</t>
  </si>
  <si>
    <t>National Championships 2007-2008 (National Championships Stamp)</t>
  </si>
  <si>
    <t>National Championships 2007-2008 (National Championships and Staff Stamps)</t>
  </si>
  <si>
    <t>Pokémon World Championships 2008 (1st Place)</t>
  </si>
  <si>
    <t>Pokémon World Championships 2008 (2nd Place)</t>
  </si>
  <si>
    <t>Pokémon World Championships 2008 (3rd Place)</t>
  </si>
  <si>
    <t>Battle Road Autumn 2008-2009 (Pikachu with Silver Medal)</t>
  </si>
  <si>
    <t>City Championships 2008-2009 (City Championships Stamp)</t>
  </si>
  <si>
    <t>City Championships 2008-2009 (City Championships and Staff Stamps)</t>
  </si>
  <si>
    <t>State/Province/Territory Championships 2008-2009 (State Province Territory Championships Stamp)</t>
  </si>
  <si>
    <t>State/Province/Territory Championships 2008-2009 (State Province Territory Championships and Staff Stamps)</t>
  </si>
  <si>
    <t>Regional Championships 2008-2009 (Regional Championships Stamp)</t>
  </si>
  <si>
    <t>Regional Championships 2008-2009 (Regional Championships and Staff Stamps)</t>
  </si>
  <si>
    <t>Battle Road Spring 2008-2009 (Pikachu with Gold Medal)</t>
  </si>
  <si>
    <t>National Championships 2008-2009 (National Championships Stamp)</t>
  </si>
  <si>
    <t>National Championships 2008-2009 (National Championships and Staff Stamps)</t>
  </si>
  <si>
    <t>Pokémon World Championships 2009 (1st Place)</t>
  </si>
  <si>
    <t>Pokémon World Championships 2009 (2nd Place)</t>
  </si>
  <si>
    <t>Pokémon World Championships 2009 (3rd Place)</t>
  </si>
  <si>
    <t>Battle Road Autumn 2009-2010 (Pikachu with Silver Medal)</t>
  </si>
  <si>
    <t>Pokémon League Rival Season, September 2009 (Crosshatch Holofoil)</t>
  </si>
  <si>
    <t>Pokémon League Cyrus Season, November 2009 (Crosshatch Holofoil)</t>
  </si>
  <si>
    <t>City Championships 2009-2010 (Crosshatch Holofoil)</t>
  </si>
  <si>
    <t>City Championships 2009-2010 (Crosshatch Holofoil) (Staff Stamp)</t>
  </si>
  <si>
    <t>Pokémon League Cynthia Season, December 2009 (Crosshatch Holofoil)</t>
  </si>
  <si>
    <t>Pokémon League Palmer Season, February 2010 (Crosshatch Holofoil)</t>
  </si>
  <si>
    <t>State/Province/Territory Championships 2009-2010 (Crosshatch Holofoil)</t>
  </si>
  <si>
    <t>State/Province/Territory Championships 2009-2010 (Crosshatch Holofoil) (Staff Stamp)</t>
  </si>
  <si>
    <t>Pokémon League Thorton Season, March 2010 (Crosshatch Holofoil)</t>
  </si>
  <si>
    <t>Regional Championships 2009-2010 (Crosshatch Holofoil)</t>
  </si>
  <si>
    <t>Regional Championships 2009-2010 (Crosshatch Holofoil) (Staff Stamp)</t>
  </si>
  <si>
    <t>Battle Road Spring 2009-2010 (Pikachu with Gold Medal)</t>
  </si>
  <si>
    <t>Pokémon League Dahlia Season, May 2010 (Crosshatch Holofoil)</t>
  </si>
  <si>
    <t>Pokémon League Darach Season, June 2010 (Crosshatch Holofoil)</t>
  </si>
  <si>
    <t>National Championships 2009-2010 (Crosshatch Holofoil)</t>
  </si>
  <si>
    <t>National Championships 2009-2010 (Crosshatch Holofoil) (Staff Stamp)</t>
  </si>
  <si>
    <t>Pokémon League Argenta Season, July 2010 (Crosshatch Holofoil)</t>
  </si>
  <si>
    <t>Pokémon World Championships 2010 (1st Place)</t>
  </si>
  <si>
    <t>Pokémon World Championships 2010 (2nd Place)</t>
  </si>
  <si>
    <t>Pokémon World Championships 2010 (3rd Place)</t>
  </si>
  <si>
    <t>Battle Road Autumn 2010-2011 (Typhlosion with Silver Medal)</t>
  </si>
  <si>
    <t>Pokémon League Ring Drop Season, September 2010 (Crosshatch Holofoil)</t>
  </si>
  <si>
    <t>Pokémon League Hurdle Dash Season, November 2010 (Crosshatch Holofoil)</t>
  </si>
  <si>
    <t>City Championships 2010-2011 (Crosshatch Holofoil)</t>
  </si>
  <si>
    <t>City Championships 2010-2011 (Crosshatch Holofoil) (Staff Stamp)</t>
  </si>
  <si>
    <t>Pokémon League Snow Throw Season, December 2010 (Crosshatch Holofoil)</t>
  </si>
  <si>
    <t>Pokémon League 2011 (Crosshatch Holofoil) (Pokémon League Stamp)</t>
  </si>
  <si>
    <t>Pokémon League Block Smash Season, February 2011 (Crosshatch Holofoil)</t>
  </si>
  <si>
    <t>State/Province/Territory Championships 2010-2011 (Crosshatch Holofoil)</t>
  </si>
  <si>
    <t>State/Province/Territory Championships 2010-2011 (Crosshatch Holofoil) (Staff Stamp)</t>
  </si>
  <si>
    <t>Pokémon League Disc Catch Season, March 2011 (Crosshatch Holofoil)</t>
  </si>
  <si>
    <t>Regional Championships 2010-2011 (Crosshatch Holofoil)</t>
  </si>
  <si>
    <t>Regional Championships 2010-2011 (Crosshatch Holofoil) (Staff Stamp)</t>
  </si>
  <si>
    <t>Pokémon League Snivy Season, May 2011 (Crosshatch Holofoil)</t>
  </si>
  <si>
    <t>Pokémon League Tepig Season, June 2011 (Crosshatch Holofoil)</t>
  </si>
  <si>
    <t>Battle Road Spring 2010-2011 (Gold Medal pattern, Typhlosion image)</t>
  </si>
  <si>
    <t>Pokémon League Oshawott Season, July 2011 (Crosshatch Holofoil)</t>
  </si>
  <si>
    <t>National Championships 2010-2011 (Crosshatch Holofoil)</t>
  </si>
  <si>
    <t>National Championships 2010-2011 (Crosshatch Holofoil) (Staff Stamp)</t>
  </si>
  <si>
    <t>Pokémon World Championships 2011 (1st Place)</t>
  </si>
  <si>
    <t>Pokémon World Championships 2011 (2nd Place)</t>
  </si>
  <si>
    <t>Pokémon World Championships 2011 (3rd Place)</t>
  </si>
  <si>
    <t>Pokémon League Trio Season, September 2011 (Crosshatch Holofoil) (Play! Pokémon Stamp)</t>
  </si>
  <si>
    <t>Pokémon League Basic Season, November 2011 (Crosshatch Holofoil) (Play! Pokémon Stamp)</t>
  </si>
  <si>
    <t>Regional Championships 2011-2012 (Crosshatch Holofoil) (Pokémon Championship Series Stamp)</t>
  </si>
  <si>
    <t>Regional Championships 2011-2012 (Crosshatch Holofoil) (Pokémon Championship Series and Staff Stamps)</t>
  </si>
  <si>
    <t>City Championships 2011-2012 (Crosshatch Holofoil) (Pokémon Championship Series Stamp)</t>
  </si>
  <si>
    <t>City Championships 2011-2012 (Crosshatch Holofoil) (Pokémon Championship Series and Staff Stamps)</t>
  </si>
  <si>
    <t>Pokémon League Insect Season, December 2011 (Crosshatch Holofoil) (Play! Pokémon Stamp)</t>
  </si>
  <si>
    <t>Pokémon League Bolt Season, February 2012 (Crosshatch Holofoil) (Play! Pokémon Stamp)</t>
  </si>
  <si>
    <t>Pokémon League Quake Season, March 2012 (Crosshatch Holofoil) (Play! Pokémon Stamp)</t>
  </si>
  <si>
    <t>State/Province/Territory Championships 2011-2012 (Crosshatch Holofoil) (Pokémon Championship Series Stamp)</t>
  </si>
  <si>
    <t>State/Province/Territory Championships 2011-2012 (Crosshatch Holofoil) (Pokémon Championship Series and Staff Stamps)</t>
  </si>
  <si>
    <t>Pokémon League Jet Season, April 2012 (Crosshatch Holofoil) (Play! Pokémon Stamp)</t>
  </si>
  <si>
    <t>Pokémon League Freeze Season, June 2012 (Crosshatch Holofoil) (Play! Pokémon Stamp)</t>
  </si>
  <si>
    <t>National Championships 2011-2012 (Crosshatch Holofoil) (Pokémon Championship Series Stamp)</t>
  </si>
  <si>
    <t>National Championships 2011-2012 (Crosshatch Holofoil) (Pokémon Championship Series and Staff Stamps)</t>
  </si>
  <si>
    <t>Pokémon League Legend Season, July 2012 (Crosshatch Holofoil) (Play! Pokémon Stamp)</t>
  </si>
  <si>
    <t>Pokémon World Championships 2012 (1st Place)</t>
  </si>
  <si>
    <t>Pokémon World Championships 2012 (2nd Place)</t>
  </si>
  <si>
    <t>Pokémon World Championships 2012 (3rd Place)</t>
  </si>
  <si>
    <t>Autumn Regional Championships 2012-2013 (Crosshatch Holofoil) (Regional Championships Stamp)</t>
  </si>
  <si>
    <t>Autumn Regional Championships 2012-2013 (Crosshatch Holofoil) (Regional Championships and Staff Stamps)</t>
  </si>
  <si>
    <t>City Championships 2012-2013 (Crosshatch Holofoil) (City Championships Stamp)</t>
  </si>
  <si>
    <t>City Championships 2012-2013 (Crosshatch Holofoil) (City Championships and Staff Stamps)</t>
  </si>
  <si>
    <t>Winter Regional Championships 2012-2013 (Crosshatch Holofoil) (Regional Championships Stamp)</t>
  </si>
  <si>
    <t>Winter Regional Championships 2012-2013 (Crosshatch Holofoil) (Regional Championships and Staff Stamps)</t>
  </si>
  <si>
    <t>State/Province/Territory Championships 2012-2013 (Crosshatch Holofoil) (State Province Territory Championships Stamp)</t>
  </si>
  <si>
    <t>State/Province/Territory Championships 2012-2013 (Crosshatch Holofoil) (State Province Territory Championships and Staff Stamps)</t>
  </si>
  <si>
    <t>Spring Regional Championships 2012-2013 (Crosshatch Holofoil) (Regional Championships Stamp)</t>
  </si>
  <si>
    <t>Spring Regional Championships 2012-2013 (Crosshatch Holofoil) (Regional Championships and Staff Stamps)</t>
  </si>
  <si>
    <t>European Spring Regional Championships 2012-2013 (Crosshatch Holofoil) (Regional Championships Stamp)</t>
  </si>
  <si>
    <t>European Spring Regional Championships 2012-2013 (Crosshatch Holofoil) (Regional Championships and Staff Stamps)</t>
  </si>
  <si>
    <t>National Championships 2012-2013 (Crosshatch Holofoil) (National Championships Stamp)</t>
  </si>
  <si>
    <t>National Championships 2012-2013 (Crosshatch Holofoil) (National Championships and Staff Stamps)</t>
  </si>
  <si>
    <t>Pokémon World Championships 2013 (1st Place)</t>
  </si>
  <si>
    <t>Pokémon World Championships 2013 (2nd Place)</t>
  </si>
  <si>
    <t>Pokémon World Championships 2013 (3rd Place)</t>
  </si>
  <si>
    <t>No. 4 Trainer</t>
  </si>
  <si>
    <t>Pokémon World Championships 2013 (4th Place)</t>
  </si>
  <si>
    <t>Autumn Regional Championships 2013-2014 (Crosshatch Holofoil) (Regional Championships Stamp)</t>
  </si>
  <si>
    <t>Autumn Regional Championships 2013-2014 (Crosshatch Holofoil) (Regional Championships and Staff Stamps)</t>
  </si>
  <si>
    <t>Pokémon League Chespin Season, October 2013 (Mirror Holofoil) (Pokémon League Stamp)</t>
  </si>
  <si>
    <t>Pokémon League Chespin/Fennekin Season League Challenge, October/December 2013 (Crosshatch Holofoil) (Pokémon League and 1st Place Stamps)</t>
  </si>
  <si>
    <t>Pokémon League Chespin/Fennekin Season League Challenge, October/December 2013 (Crosshatch Holofoil) (Pokémon League and 2nd Place Stamps)</t>
  </si>
  <si>
    <t>Pokémon League Chespin/Fennekin Season League Challenge, October/December 2013 (Crosshatch Holofoil) (Pokémon League and 3rd Place Stamps)</t>
  </si>
  <si>
    <t>Pokémon League Chespin/Fennekin Season League Challenge, October/December 2013 (Crosshatch Holofoil) (Pokémon League and 4th Place Stamps)</t>
  </si>
  <si>
    <t>City Championships 2013-2014 (Crosshatch Holofoil) (City Championships Stamp)</t>
  </si>
  <si>
    <t>City Championships 2013-2014 (Crosshatch Holofoil) (City Championships and Staff Stamps)</t>
  </si>
  <si>
    <t>Pokémon League Froakie Season, January 2014 (Mirror Holofoil) (Pokémon League Stamp)</t>
  </si>
  <si>
    <t>Pokémon League Froakie/Xerneas Season League Challenge, January/February 2014 (Crosshatch Holofoil) (Pokémon League and 1st Place Stamps)</t>
  </si>
  <si>
    <t>Pokémon League Froakie/Xerneas Season League Challenge, January/February 2014 (Crosshatch Holofoil) (Pokémon League and 2nd Place Stamps)</t>
  </si>
  <si>
    <t>Pokémon League Froakie/Xerneas Season League Challenge, January/February 2014 (Crosshatch Holofoil) (Pokémon League and 3rd Place Stamps)</t>
  </si>
  <si>
    <t>Pokémon League Froakie/Xerneas Season League Challenge, January/February 2014 (Crosshatch Holofoil) (Pokémon League and 4th Place Stamps)</t>
  </si>
  <si>
    <t>Winter Regional Championships 2013-2014 (Crosshatch Holofoil) (Regional Championships Stamp)</t>
  </si>
  <si>
    <t>Winter Regional Championships 2013-2014 (Crosshatch Holofoil) (Regional Championships and Staff Stamps)</t>
  </si>
  <si>
    <t>State/Province/Territory Championships 2013-2014 (Crosshatch Holofoil) (State Province Territory Championships Stamp)</t>
  </si>
  <si>
    <t>State/Province/Territory Championships 2013-2014 (Crosshatch Holofoil) (State Province Territory Championships and Staff Stamps)</t>
  </si>
  <si>
    <t>Pokémon League Xerneas Season, February 2014 (Mirror Holofoil) (Pokémon League Stamp)</t>
  </si>
  <si>
    <t>European Spring Regional Championships 2013-2014 (Crosshatch Holofoil) (Regional Championships Stamp)</t>
  </si>
  <si>
    <t>European Spring Regional Championships 2013-2014 (Crosshatch Holofoil) (Regional Championships and Staff Stamps)</t>
  </si>
  <si>
    <t>Regional Championships 2013-2014 (Crosshatch Holofoil) (Regional Championships Stamp)</t>
  </si>
  <si>
    <t>Regional Championships 2013-2014 (Crosshatch Holofoil) (Regional Championships and Staff Stamps)</t>
  </si>
  <si>
    <t>Pokémon League Yveltal Season, April 2014 (Mirror Holofoil) (Pokémon League Stamp)</t>
  </si>
  <si>
    <t>Pokémon League Yveltal/Chesnaught Season League Challenge, April/May 2014 (Crosshatch Holofoil) (Pokémon League and 1st Place Stamps)</t>
  </si>
  <si>
    <t>Pokémon League Yveltal/Chesnaught Season League Challenge, April/May 2014 (Crosshatch Holofoil) (Pokémon League and 2nd Place Stamps)</t>
  </si>
  <si>
    <t>Pokémon League Yveltal/Chesnaught Season League Challenge, April/May 2014 (Crosshatch Holofoil) (Pokémon League and 3rd Place Stamps)</t>
  </si>
  <si>
    <t>Pokémon League Yveltal/Chesnaught Season League Challenge, April/May 2014 (Crosshatch Holofoil) (Pokémon League and 4th Place Stamps)</t>
  </si>
  <si>
    <t>Pokémon League Chesnaught Season, May 2014 (Mirror Holofoil) (Pokémon League Stamp)</t>
  </si>
  <si>
    <t>National Championships 2013-2014 (Crosshatch Holofoil) (National Championships Stamp)</t>
  </si>
  <si>
    <t>National Championships 2013-2014 (Crosshatch Holofoil) (National Championships and Staff Stamps)</t>
  </si>
  <si>
    <t>Pokémon League Delphox Season, June 2014 (Mirror Holofoil) (Pokémon League Stamp)</t>
  </si>
  <si>
    <t>Pokémon League Delphox/Greninja Season League Challenge, June/August 2014 (Crosshatch Holofoil) (Pokémon League and 1st Place Stamps)</t>
  </si>
  <si>
    <t>Pokémon League Delphox/Greninja Season League Challenge, June/August 2014 (Crosshatch Holofoil) (Pokémon League and 2nd Place Stamps)</t>
  </si>
  <si>
    <t>Pokémon League Delphox/Greninja Season League Challenge, June/August 2014 (Crosshatch Holofoil) (Pokémon League and 3rd Place Stamps)</t>
  </si>
  <si>
    <t>Pokémon League Delphox/Greninja Season League Challenge, June/August 2014 (Crosshatch Holofoil) (Pokémon League and 4th Place Stamps)</t>
  </si>
  <si>
    <t>Pokémon World Championships 2014 (1st Place)</t>
  </si>
  <si>
    <t>Pokémon World Championships 2014 (2nd Place)</t>
  </si>
  <si>
    <t>Pokémon World Championships 2014 (3rd Place)</t>
  </si>
  <si>
    <t>Pokémon World Championships 2014 (4th Place)</t>
  </si>
  <si>
    <t>Pokémon League Greninja Season, August 2014 (Mirror Holofoil) (Pokémon League Stamp)</t>
  </si>
  <si>
    <t>Autumn Regional Championships 2014-2015 (Crosshatch Holofoil) (Regional Championships Stamp)</t>
  </si>
  <si>
    <t>Autumn Regional Championships 2014-2015 (Crosshatch Holofoil) (Regional Championships and Staff Stamps)</t>
  </si>
  <si>
    <t>City Championships 2014-2015 (Crosshatch Holofoil) (City Championships Stamp)</t>
  </si>
  <si>
    <t>City Championships 2014-2015 (Crosshatch Holofoil) (City Championships and Staff Stamps)</t>
  </si>
  <si>
    <t>Pokémon League Rustboro Season, December 2014 (Mirror Holofoil) (Pokémon League Stamp)</t>
  </si>
  <si>
    <t>Phychic</t>
  </si>
  <si>
    <t>Pokémon League Rustboro/Dewford Season League Challenge, December 2014/January 2015 (Crosshatch Holofoil) (Pokémon League and 1st Place Stamps)</t>
  </si>
  <si>
    <t>Pokémon League Rustboro/Dewford Season League Challenge, December 2014/January 2015 (Crosshatch Holofoil) (Pokémon League and 2nd Place Stamps)</t>
  </si>
  <si>
    <t>Pokémon League Rustboro/Dewford Season League Challenge, December 2014/January 2015 (Crosshatch Holofoil) (Pokémon League and 3rd Place Stamps)</t>
  </si>
  <si>
    <t>Pokémon League Rustboro/Dewford Season League Challenge, December 2014/January 2015 (Crosshatch Holofoil) (Pokémon League and 4th Place Stamps)</t>
  </si>
  <si>
    <t>2014 Bremen Arena Cup, December 2014 and 2015 European Challenge Cup, February 2015 (Crosshatch Holofoil) (Arena Cup Championships Stamp)</t>
  </si>
  <si>
    <t>2014 Bremen Arena Cup, December 2014 and 2015 European Challenge Cup, February 2015 (Crosshatch Holofoil) (Arena Cup Championships and Staff Stamps)</t>
  </si>
  <si>
    <t>Pokémon League Dewford Season, January 2015 (Mirror Holofoil) (Pokémon League Stamp)</t>
  </si>
  <si>
    <t>Winter Regional Championships 2014-2015 (Crosshatch Holofoil) (Regional Championships Stamp)</t>
  </si>
  <si>
    <t>Winter Regional Championships 2014-2015 (Crosshatch Holofoil) (Regional Championships and Staff Stamps)</t>
  </si>
  <si>
    <t>Pokémon League Mauville Season, February 2015 (Mirror Holofoil) (Pokémon League Stamp)</t>
  </si>
  <si>
    <t>Pokémon League Mauville/Lavaridge Season League Challenge, February/April 2015 (Crosshatch Holofoil) (Pokémon League and 1st Place Stamps)</t>
  </si>
  <si>
    <t>Pokémon League Mauville/Lavaridge Season League Challenge, February/April 2015 (Crosshatch Holofoil) (Pokémon League and 2nd Place Stamps)</t>
  </si>
  <si>
    <t>Pokémon League Mauville/Lavaridge Season League Challenge, February/April 2015 (Crosshatch Holofoil) (Pokémon League and 3rd Place Stamps)</t>
  </si>
  <si>
    <t>Pokémon League Mauville/Lavaridge Season League Challenge, February/April 2015 (Crosshatch Holofoil) (Pokémon League and 4th Place Stamps)</t>
  </si>
  <si>
    <t>State/Province/Territory Championships 2014-2015 (Crosshatch Holofoil) (State Province Territory Championships Stamp)</t>
  </si>
  <si>
    <t>State/Province/Territory Championships 2014-2015 (Crosshatch Holofoil) (State Province Territory Championships and Staff Stamps)</t>
  </si>
  <si>
    <t>Pokémon League Lavaridge Season, April 2015 (Mirror Holofoil) (Pokémon League Stamp)</t>
  </si>
  <si>
    <t>Pokémon League Petalburg Season, May 2015 (Mirror Holofoil) (Pokémon League Stamp)</t>
  </si>
  <si>
    <t>Pokémon League Petalburg/Fortree Season League Challenge, May/June 2015 (Crosshatch Holofoil) (Pokémon League and 1st Place Stamps)</t>
  </si>
  <si>
    <t>Pokémon League Petalburg/Fortree Season League Challenge, May/June 2015 (Crosshatch Holofoil) (Pokémon League and 2nd Place Stamps)</t>
  </si>
  <si>
    <t>Pokémon League Petalburg/Fortree Season League Challenge, May/June 2015 (Crosshatch Holofoil) (Pokémon League and 3rd Place Stamps)</t>
  </si>
  <si>
    <t>Pokémon League Petalburg/Fortree Season League Challenge, May/June 2015 (Crosshatch Holofoil) (Pokémon League and 4th Place Stamps)</t>
  </si>
  <si>
    <t>Spring Regional Championships 2014-2015 (Crosshatch Holofoil) (Regional Championships Stamp)</t>
  </si>
  <si>
    <t>Spring Regional Championships 2014-2015 (Crosshatch Holofoil) (Regional Championships and Staff Stamps)</t>
  </si>
  <si>
    <t>Pokémon League Fortree Season, June 2015 (Mirror Holofoil) (Pokémon League Stamp)</t>
  </si>
  <si>
    <t>National Championships 2014-2015 (Crosshatch Holofoil) (National Championships Stamp)</t>
  </si>
  <si>
    <t>National Championships 2014-2015 (Crosshatch Holofoil) (National Championships and Staff Stamps)</t>
  </si>
  <si>
    <t>Pokémon League Mossdeep Season, August 2015 (Mirror Holofoil) (Pokémon League Stamp)</t>
  </si>
  <si>
    <t>Pokémon League Mossdeep/Sootopolis Season League Challenge, August/September 2015 (Crosshatch Holofoil) (Pokémon League and 1st Place Stamps)</t>
  </si>
  <si>
    <t>Pokémon League Mossdeep/Sootopolis Season League Challenge, August/September 2015 (Crosshatch Holofoil) (Pokémon League and 2nd Place Stamps)</t>
  </si>
  <si>
    <t>Pokémon League Mossdeep/Sootopolis Season League Challenge, August/September 2015 (Crosshatch Holofoil) (Pokémon League and 3rd Place Stamps)</t>
  </si>
  <si>
    <t>Pokémon League Mossdeep/Sootopolis Season League Challenge, August/September 2015 (Crosshatch Holofoil) (Pokémon League and 4th Place Stamps)</t>
  </si>
  <si>
    <t>Pokémon World Championships 2015 (1st Place)</t>
  </si>
  <si>
    <t>Pokémon World Championships 2015 (2nd Place)</t>
  </si>
  <si>
    <t>Pokémon World Championships 2015 (3rd Place)</t>
  </si>
  <si>
    <t>Pokémon World Championships 2015 (4th Place)</t>
  </si>
  <si>
    <t>Pokémon League Sootopolis Season, September 2015 (Mirror Holofoil) (Pokémon League Stamp)</t>
  </si>
  <si>
    <t>Autumn Regional Championships 2015-2016 (Mirror Holofoil) (Regional Championships Stamp)</t>
  </si>
  <si>
    <t>Autumn Regional Championships 2015-2016 (Mirror Holofoil) (Regional Championships and Staff Stamps)</t>
  </si>
  <si>
    <t>Autumn International Challenge 2015-2016 (Mirror Holofoil) (International Challenge Stamp)</t>
  </si>
  <si>
    <t>Autumn International Challenge 2015-2016 (Mirror Holofoil) (International Challenge and Staff Stamps)</t>
  </si>
  <si>
    <t>City Championships 2015-2016 (Mirror Holofoil) (City Championships Stamp)</t>
  </si>
  <si>
    <t>City Championships 2015-2016 (Mirror Holofoil) (City Championships and Staff Stamps)</t>
  </si>
  <si>
    <t>Pokémon League Nature Season, November 2015 (Reverse Holofoil) (Pokémon League Stamp)</t>
  </si>
  <si>
    <t>Pokémon League Tech Season, December 2015 (Reverse Holofoil) (Pokémon League Stamp)</t>
  </si>
  <si>
    <t>Pokémon League Break Season, January 2016 (Reverse Holofoil) (Pokémon League Stamp)</t>
  </si>
  <si>
    <t>Pokémon League Break Season League Challenge, January 2016 (Reverse Holofoil) (Pokémon League and 1st Place Stamps)</t>
  </si>
  <si>
    <t>Pokémon League Break Season League Challenge, January 2016 (Reverse Holofoil) (Pokémon League and 2nd Place Stamps)</t>
  </si>
  <si>
    <t>Pokémon League Break Season League Challenge, January 2016 (Reverse Holofoil) (Pokémon League and 3rd Place Stamps)</t>
  </si>
  <si>
    <t>Pokémon League Break Season League Challenge, January 2016 (Reverse Holofoil) (Pokémon League and 4th Place Stamps)</t>
  </si>
  <si>
    <t>Pokémon League Parallel Season, February 2016 (Reverse Holofoil) (Pokémon League Stamp)</t>
  </si>
  <si>
    <t>Winter Regional Championships 2015-2016 (Reverse Holofoil) (Regional Championships Stamp)</t>
  </si>
  <si>
    <t>Winter Regional Championships 2015-2016 (Reverse Holofoil) (Regional Championships and Staff Stamps)</t>
  </si>
  <si>
    <t>State, Province, Territory Championships 2015-2016 (Reverse Holofoil) (State Province Territory Championships Stamp)</t>
  </si>
  <si>
    <t>State, Province, Territory Championships 2015-2016 (Reverse Holofoil) (State Province Territory Championships and Staff Stamps)</t>
  </si>
  <si>
    <t>Pokémon League Rift Season, March 2016 (Reverse Holofoil) (Pokémon League Stamp)</t>
  </si>
  <si>
    <t>Pokémon League Worlds Collide Season, April 2016 (Reverse Holofoil) (Pokémon League Stamp)</t>
  </si>
  <si>
    <t>Pokémon League Worlds Collide Season League Challenge, April 2016 (Reverse Holofoil) (Pokémon League and 1st Place Stamps)</t>
  </si>
  <si>
    <t>Pokémon League Worlds Collide Season League Challenge, April 2016 (Reverse Holofoil) (Pokémon League and 2nd Place Stamps)</t>
  </si>
  <si>
    <t>Pokémon League Worlds Collide Season League Challenge, April 2016 (Reverse Holofoil) (Pokémon League and 3rd Place Stamps)</t>
  </si>
  <si>
    <t>Pokémon League Worlds Collide Season League Challenge, April 2016 (Reverse Holofoil) (Pokémon League and 4th Place Stamps)</t>
  </si>
  <si>
    <t>Spring Regional Championships 2015-2016 (Reverse Holofoil) (Regional Championships Stamp)</t>
  </si>
  <si>
    <t>Spring Regional Championships 2015-2016 (Reverse Holofoil) (Regional Championships and Staff Stamps)</t>
  </si>
  <si>
    <t>Pokémon League New Friends Season, May 2016 (Reverse Holofoil) (Pokémon League Stamp)</t>
  </si>
  <si>
    <t>Pokémon League New Friends Season League Challenge, May 2016 (Reverse Holofoil) (Pokémon League and 1st Place Stamps)</t>
  </si>
  <si>
    <t>Pokémon League New Friends Season League Challenge, May 2016 (Reverse Holofoil) (Pokémon League and 2nd Place Stamps)</t>
  </si>
  <si>
    <t>Pokémon League New Friends Season League Challenge, May 2016 (Reverse Holofoil) (Pokémon League and 3rd Place Stamps)</t>
  </si>
  <si>
    <t>Pokémon League New Friends Season League Challenge, May 2016 (Reverse Holofoil) (Pokémon League and 4th Place Stamps)</t>
  </si>
  <si>
    <t>Pokémon League Alakazam! Season, June 2016 (Reverse Holofoil) (Pokémon League Stamp)</t>
  </si>
  <si>
    <t>Pokémon League Closure Season, July 2016 (Reverse Holofoil) (Pokémon League Stamp)</t>
  </si>
  <si>
    <t>National Championships 2015-2016 (Reverse Holofoil) (National Championships Stamp)</t>
  </si>
  <si>
    <t>National Championships 2015-2016 (Reverse Holofoil) (National Championships and Staff Stamps)</t>
  </si>
  <si>
    <t>Darkenss</t>
  </si>
  <si>
    <t>Pokémon League Steam Siege Season, August 2016 (Reverse Holofoil) (Pokémon League Stamp)</t>
  </si>
  <si>
    <t>Pokémon World Championships 2016 (1st Place)</t>
  </si>
  <si>
    <t>Pokémon World Championships 2016 (2nd Place)</t>
  </si>
  <si>
    <t>Pokémon World Championships 2016 (3rd Place)</t>
  </si>
  <si>
    <t>Pokémon World Championships 2016 (4th Place)</t>
  </si>
  <si>
    <t>Pokémon League Gear Season, September 2016 (Reverse Holofoil) (Pokémon League Stamp)</t>
  </si>
  <si>
    <t>Pokémon League Rescue Season, October 2016 (Reverse Holofoil) (Pokémon League Stamp)</t>
  </si>
  <si>
    <t>Pokémon League League Challenge, August-October 2016 (Reverse Holofoil) (Pokémon League and 1st Place Stamps)</t>
  </si>
  <si>
    <t>Pokémon League League Challenge, August-October 2016 (Reverse Holofoil) (Pokémon League and 2nd Place Stamps)</t>
  </si>
  <si>
    <t>Pokémon League League Challenge, August-October 2016 (Reverse Holofoil) (Pokémon League and 3rd Place Stamps)</t>
  </si>
  <si>
    <t>Pokémon League League Challenge, August-October 2016 (Reverse Holofoil) (Pokémon League and 4th Place Stamps)</t>
  </si>
  <si>
    <t>Autumn Regional Championships 2016-2017 (Reverse Holofoil) (Regional Championships Stamp)</t>
  </si>
  <si>
    <t>Autumn Regional Championships 2016-2017 (Reverse Holofoil) (Regional Championships and Staff Stamps)</t>
  </si>
  <si>
    <t>Pokémon European International Championships, December 2016 (Reverse Holofoil) (International Championships Stamp)</t>
  </si>
  <si>
    <t>Pokémon European International Championships, December 2016 (Reverse Holofoil) (International Championships and Staff Stamps)</t>
  </si>
  <si>
    <t>Pokémon European International Championships, December 2016 (Reverse Holofoil) (International Championships and Top 8 Stamps)</t>
  </si>
  <si>
    <t>Pokémon European International Championships, December 2016 (Reverse Holofoil) (International Championships and Champion Stamps)</t>
  </si>
  <si>
    <t>Pokémon League Evolutions: Season 3, January 2017 (Sheen Holofoil) (Pokémon League Stamp)</t>
  </si>
  <si>
    <t>Pokémon League Evolutions League Cup, November 2016-January 2017 (Reverse Holofoil) (Pokémon League Stamp)</t>
  </si>
  <si>
    <t>Pokémon League Evolutions League Cup, November 2016-January 2017 (Reverse Holofoil) (Pokémon League and Staff Stamps)</t>
  </si>
  <si>
    <t>Pokémon League Evolutions: Seasons 1-3 League Challenge, November 2016-January 2017 (Sheen Holofoil) (Pokémon League and 1st Place Stamps)</t>
  </si>
  <si>
    <t>Pokémon League Evolutions: Seasons 1-3 League Challenge, November 2016-January 2017 (Sheen Holofoil) (Pokémon League and 2nd Place Stamps)</t>
  </si>
  <si>
    <t>Pokémon League Evolutions: Seasons 1-3 League Challenge, November 2016-January 2017 (Sheen Holofoil) (Pokémon League and 3rd Place Stamps)</t>
  </si>
  <si>
    <t>Pokémon League Evolutions: Seasons 1-3 League Challenge, November 2016-January 2017 (Sheen Holofoil) (Pokémon League and 4th Place Stamps)</t>
  </si>
  <si>
    <t>Pokémon League Sun &amp; Moon: Season 1, February 2017 (Reverse Holofoil) (Pokémon League Stamp)</t>
  </si>
  <si>
    <t>Pokémon League Sun &amp; Moon: Season 2, March 2017 (Reverse Holofoil) (Pokémon League Stamp)</t>
  </si>
  <si>
    <t>Pokémon Oceania International Championships, March 2017 (Reverse Holofoil) (Oceania Championships Stamp)</t>
  </si>
  <si>
    <t>Pokémon Oceania International Championships, March 2017 (Reverse Holofoil) (Oceania Championships and Staff Stamps)</t>
  </si>
  <si>
    <t>Pokémon Oceania International Championships, March 2017 (Reverse Holofoil) (Oceania Championships and Top 8 Stamps)</t>
  </si>
  <si>
    <t>Pokémon Oceania International Championships, March 2017 (Reverse Holofoil) (Oceania Championships and Champion Stamps)</t>
  </si>
  <si>
    <t>Pokémon League Sun &amp; Moon: Season 3, April 2017 (Reverse Holofoil) (Pokémon League Stamp)</t>
  </si>
  <si>
    <t>Pokémon League Sun &amp; Moon League Cup, February-April 2017 (Reverse Holofoil) (Pokémon League Stamp)</t>
  </si>
  <si>
    <t>Pokémon League Sun &amp; Moon League Cup, February-April 2017 (Reverse Holofoil) (Pokémon League and Staff Stamps)</t>
  </si>
  <si>
    <t>Pokémon League Sun &amp; Moon: Seasons 1-3 League Challenge, February-April 2017 (Reverse Holofoil) (Pokémon League and 1st Place Stamps)</t>
  </si>
  <si>
    <t>Pokémon League Sun &amp; Moon: Seasons 1-3 League Challenge, February-April 2017 (Reverse Holofoil) (Pokémon League and 2nd Place Stamps)</t>
  </si>
  <si>
    <t>Pokémon League Sun &amp; Moon: Seasons 1-3 League Challenge, February-April 2017 (Reverse Holofoil) (Pokémon League and 3rd Place Stamps)</t>
  </si>
  <si>
    <t>Pokémon League Sun &amp; Moon: Seasons 1-3 League Challenge, February-April 2017 (Reverse Holofoil) (Pokémon League and 4th Place Stamps)</t>
  </si>
  <si>
    <t>Pokémon Latin America International Championships, April 2017 (Reverse Holofoil) (Latin America Championships Stamp)</t>
  </si>
  <si>
    <t>Pokémon Latin America International Championships, April 2017 (Reverse Holofoil) (Latin America Championships and Staff Stamps)</t>
  </si>
  <si>
    <t>Pokémon Latin America International Championships, April 2017 (Reverse Holofoil) (Latin America Championships and Top 8 Stamps)</t>
  </si>
  <si>
    <t>Pokémon Latin America International Championships, April 2017 (Reverse Holofoil) (Latin America Championships and Champion Stamps)</t>
  </si>
  <si>
    <t>Spring Regional Championships 2016-2017 (Reverse Holofoil) (Regional Championships Stamp)</t>
  </si>
  <si>
    <t>Spring Regional Championships 2016-2017 (Reverse Holofoil) (Regional Championships and Staff Stamps)</t>
  </si>
  <si>
    <t>Pokémon League Guardians Rising: Season 1, May 2017 (Reverse Holofoil) (Pokémon League Stamp)</t>
  </si>
  <si>
    <t>Pokémon League Guardians Rising: Season 2, June 2017 (Reverse Holofoil) (Pokémon League Stamp)</t>
  </si>
  <si>
    <t>Pokémon League Guardians Rising: Season 3, July 2017 (Reverse Holofoil) (Pokémon League Stamp)</t>
  </si>
  <si>
    <t>Pokémon League Guardians Rising League Cup, May-July 2017 (Reverse Holofoil) (Pokémon League Stamp)</t>
  </si>
  <si>
    <t>Pokémon League Guardians Rising League Cup, May-July 2017 (Reverse Holofoil) (Pokémon League and Staff Stamps)</t>
  </si>
  <si>
    <t>Pokémon League Guardians Rising: Seasons 1-3 League Challenge, May-July 2017 (Reverse Holofoil) (Pokémon League and 1st Place Stamps)</t>
  </si>
  <si>
    <t>Pokémon League Guardians Rising: Seasons 1-3 League Challenge, May-July 2017 (Reverse Holofoil) (Pokémon League and 2nd Place Stamps)</t>
  </si>
  <si>
    <t>Pokémon League Guardians Rising: Seasons 1-3 League Challenge, May-July 2017 (Reverse Holofoil) (Pokémon League and 3rd Place Stamps)</t>
  </si>
  <si>
    <t>Pokémon League Guardians Rising: Seasons 1-3 League Challenge, May-July 2017 (Reverse Holofoil) (Pokémon League and 4th Place Stamps)</t>
  </si>
  <si>
    <t>Regional Championships 2016-2017, first available May 2017 (Reverse Holofoil) (Regional Championships Stamp)</t>
  </si>
  <si>
    <t>Regional Championships 2016-2017, first available May 2017 (Reverse Holofoil) (Regional Championships and Staff Stamps)</t>
  </si>
  <si>
    <t>Pokémon North American International Championships, July 2017 (Reverse Holofoil) (North America Championships Stamp)</t>
  </si>
  <si>
    <t>Pokémon North American International Championships, July 2017 (Reverse Holofoil) (North America Championships and Staff Stamps)</t>
  </si>
  <si>
    <t>Pokémon North American International Championships, July 2017 (Reverse Holofoil) (North America Championships and Top 8 Stamps)</t>
  </si>
  <si>
    <t>Pokémon North American International Championships, July 2017 (Reverse Holofoil) (North America Championships and Champion Stamps)</t>
  </si>
  <si>
    <t>Pokémon League Burning Shadows: Season 1, August 2017 (Reverse Holofoil) (Pokémon League Stamp)</t>
  </si>
  <si>
    <t>Pokémon World Championships 2017 (1st Place)</t>
  </si>
  <si>
    <t>Pokémon World Championships 2017 (2nd Place)</t>
  </si>
  <si>
    <t>Pokémon World Championships 2017 (3rd Place)</t>
  </si>
  <si>
    <t>Pokémon World Championships 2017 (4th Place)</t>
  </si>
  <si>
    <t>Pokémon League Burning Shadows: Season 2, September 2017 (Reverse Holofoil) (Pokémon League Stamp)</t>
  </si>
  <si>
    <t>Pokémon League Burning Shadows: Season 3, October 2017 (Reverse Holofoil) (Pokémon League Stamp)</t>
  </si>
  <si>
    <t>Pokémon League Burning Shadows League Cup, August-October 2017 (Reverse Holofoil) (Pokémon League Stamp)</t>
  </si>
  <si>
    <t>Pokémon League Burning Shadows League Cup, August-October 2017 (Reverse Holofoil) (Pokémon League and Staff Stamps)</t>
  </si>
  <si>
    <t>Pokémon League Burning Shadows: Seasons 1-3 League Challenge, August-October 2017 (Reverse Holofoil) (Pokémon League and 1st Place Stamps)</t>
  </si>
  <si>
    <t>Pokémon League Burning Shadows: Seasons 1-3 League Challenge, August-October 2017 (Reverse Holofoil) (Pokémon League and 2nd Place Stamps)</t>
  </si>
  <si>
    <t>Pokémon League Burning Shadows: Seasons 1-3 League Challenge, August-October 2017 (Reverse Holofoil) (Pokémon League and 3rd Place Stamps)</t>
  </si>
  <si>
    <t>Pokémon League Burning Shadows: Seasons 1-3 League Challenge, August-October 2017 (Reverse Holofoil) (Pokémon League and 4th Place Stamps)</t>
  </si>
  <si>
    <t>Regional Championships 2017-2018, first available September 2017 (Reverse Holofoil) (Regional Championships Stamp)</t>
  </si>
  <si>
    <t>Regional Championships 2017-2018, first available September 2017 (Reverse Holofoil) (Regional Championships and Staff Stamps)</t>
  </si>
  <si>
    <t>Pokémon European International Championships, November 2017 (Reverse Holofoil) (Europe Championships Stamp)</t>
  </si>
  <si>
    <t>Pokémon European International Championships, November 2017 (Reverse Holofoil) (Europe Championships and Staff Stamps)</t>
  </si>
  <si>
    <t>Pokémon European International Championships, November 2017 (Reverse Holofoil) (Europe Championships and Top 8 Stamps)</t>
  </si>
  <si>
    <t>Pokémon European International Championships, November 2017 (Reverse Holofoil) (Europe Championships and Champion Stamps)</t>
  </si>
  <si>
    <t>Pokémon League Crimson Invasion: Season 1, November 2017 (Reverse Holofoil) (Pokémon League Stamp)</t>
  </si>
  <si>
    <t>Pokémon League Crimson Invasion: Season 2, December 2017 (Reverse Holofoil) (Pokémon League Stamp)</t>
  </si>
  <si>
    <t>Pokémon League Crimson Invasion: Season 3, January 2018 (Reverse Holofoil) (Pokémon League Stamp)</t>
  </si>
  <si>
    <t>Pokémon League Crimson Invasion League Cup, November 2017-January 2018 (Reverse Holofoil) (Pokémon League Stamp)</t>
  </si>
  <si>
    <t>Pokémon League Crimson Invasion League Cup, November 2017-January 2018 (Reverse Holofoil) (Pokémon League and Staff Stamps)</t>
  </si>
  <si>
    <t>Pokémon League Crimson Invasion: Seasons 1-3 League Challenge, November 2017-January 2018 (Reverse Holofoil) (Pokémon League and 1st Place Stamps)</t>
  </si>
  <si>
    <t>Pokémon League Crimson Invasion: Seasons 1-3 League Challenge, November 2017-January 2018 (Reverse Holofoil) (Pokémon League and 2nd Place Stamps)</t>
  </si>
  <si>
    <t>Pokémon League Crimson Invasion: Seasons 1-3 League Challenge, November 2017-January 2018 (Reverse Holofoil) (Pokémon League and 3rd Place Stamps)</t>
  </si>
  <si>
    <t>Pokémon League Crimson Invasion: Seasons 1-3 League Challenge, November 2017-January 2018 (Reverse Holofoil) (Pokémon League and 4th Place Stamps)</t>
  </si>
  <si>
    <t>Regional Championships 2017-2018, first available November 2017 (Reverse Holofoil) (Regional Championships Stamp)</t>
  </si>
  <si>
    <t>Regional Championships 2017-2018, first available November 2017 (Reverse Holofoil) (Regional Championships and Staff Stamps)</t>
  </si>
  <si>
    <t>Pokémon Oceania International Championships, March 2018 (Reverse Holofoil) (Oceania Championships Stamp)</t>
  </si>
  <si>
    <t>Pokémon Oceania International Championships, March 2018 (Reverse Holofoil) (Oceania Championships and Staff Stamps)</t>
  </si>
  <si>
    <t>Pokémon Oceania International Championships, March 2018 (Reverse Holofoil) (Oceania Championships and Top 8 Stamps)</t>
  </si>
  <si>
    <t>Pokémon Oceania International Championships, March 2018 (Reverse Holofoil) (Oceania Championships and Champion Stamps)</t>
  </si>
  <si>
    <t>Pokémon League Ultra Prism: Season 1, February 2018 (Reverse Holofoil) (Pokémon League Stamp)</t>
  </si>
  <si>
    <t>Pokémon League Ultra Prism: Season 2, March 2018 (Reverse Holofoil) (Pokémon League Stamp)</t>
  </si>
  <si>
    <t>Pokémon League Ultra Prism: Season 3, April 2018 (Reverse Holofoil) (Pokémon League Stamp)</t>
  </si>
  <si>
    <t>Pokémon League Ultra Prism League Cup, February-April 2018 (Reverse Holofoil) (Pokémon League Stamp)</t>
  </si>
  <si>
    <t>Pokémon League Ultra Prism League Cup, February-April 2018 (Reverse Holofoil) (Pokémon League and Staff Stamps)</t>
  </si>
  <si>
    <t>Pokémon League Ultra Prism: Seasons 1-3 League Challenge, February-April 2018 (Reverse Holofoil) (Pokémon League and 1st Place Stamps)</t>
  </si>
  <si>
    <t>Pokémon League Ultra Prism: Seasons 1-3 League Challenge, February-April 2018 (Reverse Holofoil) (Pokémon League and 2nd Place Stamps)</t>
  </si>
  <si>
    <t>Pokémon League Ultra Prism: Seasons 1-3 League Challenge, February-April 2018 (Reverse Holofoil) (Pokémon League and 3rd Place Stamps)</t>
  </si>
  <si>
    <t>Pokémon League Ultra Prism: Seasons 1-3 League Challenge, February-April 2018 (Reverse Holofoil) (Pokémon League and 4th Place Stamps)</t>
  </si>
  <si>
    <t>Regional Championships 2017-2018, first available March 2018 (Reverse Holofoil) (Regional Championships Stamp)</t>
  </si>
  <si>
    <t>Regional Championships 2017-2018, first available March 2018 (Reverse Holofoil) (Regional Championships and Staff Stamps)</t>
  </si>
  <si>
    <t>Pokémon Latin America International Championships, April 2018 (Reverse Holofoil) (Latin America Championships Stamp)</t>
  </si>
  <si>
    <t>Pokémon Latin America International Championships, April 2018 (Reverse Holofoil) (Latin America Championships and Staff Stamps)</t>
  </si>
  <si>
    <t>Pokémon Latin America International Championships, April 2018 (Reverse Holofoil) (Latin America Championships and Top 8 Stamps)</t>
  </si>
  <si>
    <t>Pokémon Latin America International Championships, April 2018 (Reverse Holofoil) (Latin America Championships and Champion Stamps)</t>
  </si>
  <si>
    <t>Pokémon League Forbidden Light: Season 1, May 2018 (Reverse Holofoil) (Pokémon League Stamp)</t>
  </si>
  <si>
    <t>Regional Championships 2017-2018, first available May 2018 (Reverse Holofoil) (Regional Championships Stamp)</t>
  </si>
  <si>
    <t>Regional Championships 2017-2018, first available May 2018 (Reverse Holofoil) (Regional Championships and Staff Stamps)</t>
  </si>
  <si>
    <t>Pokémon League Forbidden Light: Season 2, June 2018 (Reverse Holofoil) (Pokémon League Stamp)</t>
  </si>
  <si>
    <t>Pokémon League Forbidden Light: Season 3, July 2018 (Reverse Holofoil) (Pokémon League Stamp)</t>
  </si>
  <si>
    <t>Pokémon League Forbidden Light League Cup, May-July 2018 (Reverse Holofoil) (Pokémon League Stamp)</t>
  </si>
  <si>
    <t>Pokémon League Forbidden Light League Cup, May-July 2018 (Reverse Holofoil) (Pokémon League and Staff Stamps)</t>
  </si>
  <si>
    <t>Pokémon League Forbidden Light: Seasons 1-3 League Challenge, May-July 2018 (Reverse Holofoil) (Pokémon League and 1st Place Stamps)</t>
  </si>
  <si>
    <t>Pokémon League Forbidden Light: Seasons 1-3 League Challenge, May-July 2018 (Reverse Holofoil) (Pokémon League and 2nd Place Stamps)</t>
  </si>
  <si>
    <t>Pokémon League Forbidden Light: Seasons 1-3 League Challenge, May-July 2018 (Reverse Holofoil) (Pokémon League and 3rd Place Stamps)</t>
  </si>
  <si>
    <t>Pokémon League Forbidden Light: Seasons 1-3 League Challenge, May-July 2018 (Reverse Holofoil) (Pokémon League and 4th Place Stamps)</t>
  </si>
  <si>
    <t>Pokémon North America International Championships, July 2018 (Reverse Holofoil) (North America Championships Stamp)</t>
  </si>
  <si>
    <t>Pokémon North America International Championships, July 2018 (Reverse Holofoil) (North America Championships and Staff Stamps)</t>
  </si>
  <si>
    <t>Pokémon North America International Championships, July 2018 (Reverse Holofoil) (North America Championships and Top 8 Stamps)</t>
  </si>
  <si>
    <t>Pokémon North America International Championships, July 2018 (Reverse Holofoil) (North America Championships and Champion Stamps)</t>
  </si>
  <si>
    <t>Pokémon World Championships 2018 (1st Place)</t>
  </si>
  <si>
    <t>Pokémon World Championships 2018 (2nd Place)</t>
  </si>
  <si>
    <t>Pokémon World Championships 2018 (3rd Place)</t>
  </si>
  <si>
    <t>Pokémon World Championships 2018 (4th Place)</t>
  </si>
  <si>
    <t>Pokémon League Celestial Storm: Season 1, August 2018 (Reverse Holofoil) (Pokémon League Stamp)</t>
  </si>
  <si>
    <t>Pokémon League Celestial Storm: Season 2, September 2018 (Reverse Holofoil) (Pokémon League Stamp)</t>
  </si>
  <si>
    <t>Pokémon League Celestial Storm: Season 3, October 2018 (Reverse Holofoil) (Pokémon League Stamp)</t>
  </si>
  <si>
    <t>Pokémon League Celestial Storm League Cup, August-October 2018 (Reverse Holofoil) (Pokémon League Stamp)</t>
  </si>
  <si>
    <t>Pokémon League Celestial Storm League Cup, August-October 2018 (Reverse Holofoil) (Pokémon League and Staff Stamps)</t>
  </si>
  <si>
    <t>Pokémon League Celestial Storm: Seasons 1-3 League Challenge, August-October 2018 (Reverse Holofoil) (Pokémon League and 1st Place Stamps)</t>
  </si>
  <si>
    <t>Pokémon League Celestial Storm: Seasons 1-3 League Challenge, August-October 2018 (Reverse Holofoil) (Pokémon League and 2nd Place Stamps)</t>
  </si>
  <si>
    <t>Pokémon League Celestial Storm: Seasons 1-3 League Challenge, August-October 2018 (Reverse Holofoil) (Pokémon League and 3rd Place Stamps)</t>
  </si>
  <si>
    <t>Pokémon League Celestial Storm: Seasons 1-3 League Challenge, August-October 2018 (Reverse Holofoil) (Pokémon League and 4th Place Stamps)</t>
  </si>
  <si>
    <t>Regional Championships 2017-2018, first available September 2018 (Reverse Holofoil) (Regional Championships Stamp)</t>
  </si>
  <si>
    <t>Regional Championships 2017-2018, first available September 2018 (Reverse Holofoil) (Regional Championships and Staff Stamps)</t>
  </si>
  <si>
    <t>Pokémon League Lost Thunder: Season 1, November 2018 (Reverse Holofoil) (Pokémon League Stamp)</t>
  </si>
  <si>
    <t>Pokémon League Lost Thunder: Season 2, December 2018 (Reverse Holofoil) (Pokémon League Stamp)</t>
  </si>
  <si>
    <t>Pokémon League Lost Thunder: Season 3, January 2019 (Reverse Holofoil) (Pokémon League Stamp)</t>
  </si>
  <si>
    <t>Pokémon League Lost Thunder League Cup, November 2018-January 2019 (Reverse Holofoil) (Pokémon League Stamp)</t>
  </si>
  <si>
    <t>Pokémon League Lost Thunder League Cup, November 2018-January 2019 (Reverse Holofoil) (Pokémon League and Staff Stamps)</t>
  </si>
  <si>
    <t>Pokémon League Lost Thunder: Seasons 1-3 League Challenge, November 2018-January 2019 (Reverse Holofoil) (Pokémon League and 1st Place Stamps)</t>
  </si>
  <si>
    <t>Pokémon League Lost Thunder: Seasons 1-3 League Challenge, November 2018-January 2019 (Reverse Holofoil) (Pokémon League and 2nd Place Stamps)</t>
  </si>
  <si>
    <t>Pokémon League Lost Thunder: Seasons 1-3 League Challenge, November 2018-January 2019 (Reverse Holofoil) (Pokémon League and 3rd Place Stamps)</t>
  </si>
  <si>
    <t>Pokémon League Lost Thunder: Seasons 1-3 League Challenge, November 2018-January 2019 (Reverse Holofoil) (Pokémon League and 4th Place Stamps)</t>
  </si>
  <si>
    <t>Regional Championships 2018-2019, first available November 2018 (Reverse Holofoil) (Regional Championships Stamp)</t>
  </si>
  <si>
    <t>Regional Championships 2018-2019, first available November 2018 (Reverse Holofoil) (Regional Championships and Staff Stamps)</t>
  </si>
  <si>
    <t>Pokémon World Championships 2019 (1st Place)</t>
  </si>
  <si>
    <t>Pokémon World Championships 2019 (2nd Place)</t>
  </si>
  <si>
    <t>Pokémon World Championships 2019 (3rd Place)</t>
  </si>
  <si>
    <t>Pokémon World Championships 2019 (4th Place)</t>
  </si>
  <si>
    <t>Pokémon League Sword &amp; Shield: Season 1, February 2020 (Reverse Holo) (Pokémon League Stamp)</t>
  </si>
  <si>
    <t>Pokémon League Sword &amp; Shield: Season 2, March 2020 (Reverse Holo) (Pokémon League Stamp)</t>
  </si>
  <si>
    <t>Pokémon League Sword &amp; Shield: Season 3, April 2020 (Reverse Holo) (Pokémon League Stamp)</t>
  </si>
  <si>
    <t>Pokémon League Sword &amp; Shield League Cup, February 2020-April 2020 (Reverse Holofoil) (Pokémon League Stamp)</t>
  </si>
  <si>
    <t>Pokémon League Sword &amp; Shield League Cup, February 2020-April 2020 (Reverse Holofoil) (Pokémon League and Staff Stamps)</t>
  </si>
  <si>
    <t>Pokémon League Sword &amp; Shield: Seasons 1-3 League Challenge, February 2020-April 2020 (Reverse Holofoil) (Pokémon League and 1st Place Stamps)</t>
  </si>
  <si>
    <t>Pokémon League Sword &amp; Shield: Seasons 1-3 League Challenge, February 2020-April 2020 (Reverse Holofoil) (Pokémon League and 2nd Place Stamps)</t>
  </si>
  <si>
    <t>Pokémon League Sword &amp; Shield: Seasons 1-3 League Challenge, February 2020-April 2020 (Reverse Holofoil) (Pokémon League and 3rd Place Stamps)</t>
  </si>
  <si>
    <t>Pokémon League Sword &amp; Shield: Seasons 1-3 League Challenge, February 2020-April 2020 (Reverse Holofoil) (Pokémon League and 4th Place Stamps)</t>
  </si>
  <si>
    <t>Regional Championships 2019-2020, first available March 2020 (Reverse Holofoil) (Regional Championships Stamp)</t>
  </si>
  <si>
    <t>Regional Championships 2019-2020, first available March 2020 (Reverse Holofoil) (Regional Championships and Staff Stamps)</t>
  </si>
  <si>
    <t>Pokémon League Rebel Clash: Season 1, May 2020 (Reverse Holo) (Pokémon League Stamp)</t>
  </si>
  <si>
    <t>Pokémon League Rebel Clash: Season 2, June 2020 (Reverse Holo) (Pokémon League Stamp)</t>
  </si>
  <si>
    <t>Pokémon League Rebel Clash: Season 3, July 2020 (Reverse Holo) (Pokémon League Stamp)</t>
  </si>
  <si>
    <t>Regional Championships 2022, first available March 2022 (Reverse Holofoil) (Regional Championships Stamp)</t>
  </si>
  <si>
    <t>Regional Championships 2022, first available March 2022 (Reverse Holofoil) (Regional Championships and Staff Stamps)</t>
  </si>
  <si>
    <t>Regional Championships 2022, first available May 2022 (Reverse Holofoil) (Regional Championships Stamp)</t>
  </si>
  <si>
    <t>Regional Championships 2022, first available May 2022 (Reverse Holofoil) (Regional Championships and Staff Stamps)</t>
  </si>
  <si>
    <t>Regional Championships 2022, first available June 2022 (Reverse Holofoil) (Regional Championships Stamp)</t>
  </si>
  <si>
    <t>Regional Championships 2022, first available June 2022 (Reverse Holofoil) (Regional Championships and Staff Stamps)</t>
  </si>
  <si>
    <t>Pokémon North America International Championships, June 2022 (Reverse Holofoil) (North America Championships Stamp)</t>
  </si>
  <si>
    <t>Pokémon North America International Championships, June 2022 (Reverse Holofoil) (North America Championships and Staff Stamps)</t>
  </si>
  <si>
    <t>Pokémon North America International Championships, June 2022 (Reverse Holofoil) (North America Championships and Top 8 Stamps)</t>
  </si>
  <si>
    <t>Pokémon North America International Championships, June 2022 (Reverse Holofoil) (North America Championships and Champion Stamps)</t>
  </si>
  <si>
    <t>Pokémon World Championships 2022 (1st Place)</t>
  </si>
  <si>
    <t>Pokémon World Championships 2022 (2nd Place)</t>
  </si>
  <si>
    <t>Pokémon World Championships 2022 (3rd Place)</t>
  </si>
  <si>
    <t>Pokémon World Championships 2022 (4th Place)</t>
  </si>
  <si>
    <t>Regional Championships 2022, first available September 2022 (Reverse Holofoil) (Regional Championships Stamp)</t>
  </si>
  <si>
    <t>Regional Championships 2022, first available September 2022 (Reverse Holofoil) (Regional Championships and Staff Stamps)</t>
  </si>
  <si>
    <t>Regional Championships 2022, first available December 2022 (Reverse Holofoil) (Regional Championships Stamp)</t>
  </si>
  <si>
    <t>Regional Championships 2022, first available December 2022 (Reverse Holofoil) (Regional Championships and Staff Stamps)</t>
  </si>
  <si>
    <t>Pokémon Oceania International Championships, February 2023 (Reverse Holofoil) (Oceania Championships Stamp)</t>
  </si>
  <si>
    <t>Pokémon Oceania International Championships, February 2023 (Reverse Holofoil) (Oceania Championships and Staff Stamps)</t>
  </si>
  <si>
    <t>Pokémon Oceania International Championships, February 2023 (Reverse Holofoil) (Oceania Championships and Top 8 Stamps)</t>
  </si>
  <si>
    <t>Pokémon Oceania International Championships, February 2023 (Reverse Holofoil) (Oceania Championships and Champion Stamps)</t>
  </si>
  <si>
    <t>Pokémon European International Championships, April 2023 (Reverse Holofoil) (European Championships Stamp)</t>
  </si>
  <si>
    <t>Pokémon European International Championships, April 2023 (Reverse Holofoil) (European Championships and Staff Stamps)</t>
  </si>
  <si>
    <t>Pokémon European International Championships, April 2023 (Reverse Holofoil) (European Championships and Top 8 Stamps)</t>
  </si>
  <si>
    <t>Pokémon European International Championships, April 2023 (Reverse Holofoil) (European Championships and Champion Stamps)</t>
  </si>
  <si>
    <t>Regional Championships 2023, first available May 2023 (Reverse Holofoil) (Regional Championships Stamp)</t>
  </si>
  <si>
    <t>Regional Championships 2023, first available May 2023 (Reverse Holofoil) (Regional Championships and Staff Stamps)</t>
  </si>
  <si>
    <t>Pokémon North American International Championships, June 2023 (Reverse Holofoil) (North American Championships Stamp)</t>
  </si>
  <si>
    <t>Pokémon North American International Championships, June 2023 (Reverse Holofoil) (North American Championships and Staff Stamps)</t>
  </si>
  <si>
    <t>Pokémon North American International Championships, June 2023 (Reverse Holofoil) (North American Championships and Top 8 Stamps)</t>
  </si>
  <si>
    <t>Pokémon North American International Championships, June 2023 (Reverse Holofoil) (North American Championships and Champion Stamps)</t>
  </si>
  <si>
    <t>Pokémon World Championships 2023 (1st Place)</t>
  </si>
  <si>
    <t>Pokémon World Championships 2023 (2nd Place)</t>
  </si>
  <si>
    <t>Pokémon World Championships 2023 (3rd Place)</t>
  </si>
  <si>
    <t>Pokémon World Championships 2023 (4th Place)</t>
  </si>
  <si>
    <t>Regional Championships 2023, first available September 2023 (Reverse Holofoil) (Regional Championships Stamp)</t>
  </si>
  <si>
    <t>Regional Championships 2023, first available September 2023 (Reverse Holofoil) (Regional Championships and Staff Stamps)</t>
  </si>
  <si>
    <t>Professor Program 2004-2005</t>
  </si>
  <si>
    <t>Prof. Oak's Research</t>
  </si>
  <si>
    <t>Professor Program 2005-2006</t>
  </si>
  <si>
    <t>Professor Program 2006-2007</t>
  </si>
  <si>
    <t>Professor Program 2007-2008</t>
  </si>
  <si>
    <t>Professor Program 2008-2009</t>
  </si>
  <si>
    <t>Professor Program 2010-2011</t>
  </si>
  <si>
    <t>Professor Program 2011-2012</t>
  </si>
  <si>
    <t>Professor Program, January 2013 (Crosshatch Holo) (Professor Program Stamp)</t>
  </si>
  <si>
    <t>Professor Program, August 2015 (Crosshatch Holo) (Professor Program Stamp)</t>
  </si>
  <si>
    <t>Professor Program, 2019 (Reverse Holo) (Professor Program Stamp)</t>
  </si>
  <si>
    <t>Professor Program, Spring 2022 (Reverse Holo) (Professor Program Stamp)</t>
  </si>
  <si>
    <t>Professor Program, Fall 2022 (Reverse Holo) (Professor Program Stamp)</t>
  </si>
  <si>
    <t>Professor Program, Fall 2022 (Reverse Holo) (Staff and Professor Program Stamp)</t>
  </si>
  <si>
    <t>Professor Program, Fall 2022 (Reverse Holo) (Top 8 and Professor Program Stamp)</t>
  </si>
  <si>
    <t>Professor Program, Fall 2022 (Reverse Holo) (Champion and Professor Program Stamp)</t>
  </si>
  <si>
    <t>Pokémon Professor Gift, Fall 2022 (Professor Program Stamp)</t>
  </si>
  <si>
    <t>Player Rewards Program 2009-2010 (Tier One)</t>
  </si>
  <si>
    <t>92</t>
  </si>
  <si>
    <t>Player Rewards Program 2009-2010 (Tier Two)</t>
  </si>
  <si>
    <t>98</t>
  </si>
  <si>
    <t>Player Rewards Program 2010-2011 (Tier One)</t>
  </si>
  <si>
    <t>Player Rewards Program 2010-2011 (Tier Two)</t>
  </si>
  <si>
    <t>82</t>
  </si>
  <si>
    <t>Player Rewards Program 2011 (Tier One)</t>
  </si>
  <si>
    <t>88</t>
  </si>
  <si>
    <t>Player Rewards Program 2011 (Tier Three)</t>
  </si>
  <si>
    <t>83</t>
  </si>
  <si>
    <t>85</t>
  </si>
  <si>
    <t>Player Rewards Program 2011 (Tier Two)</t>
  </si>
  <si>
    <t>87</t>
  </si>
  <si>
    <t>Player Rewards Program 2011-2012 (Tier Three)</t>
  </si>
  <si>
    <t>97</t>
  </si>
  <si>
    <t>Player Rewards Program 2011-2012 (Tier Two)</t>
  </si>
  <si>
    <t>96</t>
  </si>
  <si>
    <t>95</t>
  </si>
  <si>
    <t>Player Rewards Program 2012 (Tier Three)</t>
  </si>
  <si>
    <t>Blend Energy GFPD</t>
  </si>
  <si>
    <t>Player Rewards Program 2012 (Tier Two)</t>
  </si>
  <si>
    <t>91</t>
  </si>
  <si>
    <t>Player Rewards Program 2012-2013 (Tier One)</t>
  </si>
  <si>
    <t>Player Rewards Program 2012-2013 Player Rewards (Tier Three)</t>
  </si>
  <si>
    <t>Player Rewards Program 2012-2013 Player Rewards (Tier Two)</t>
  </si>
  <si>
    <t>Ancient Origins Blisters (Cosmos Holofoil)</t>
  </si>
  <si>
    <t>Arceus Blisters (Cosmos Holofoil)</t>
  </si>
  <si>
    <t>Black &amp; White Two Pack Blister (Cosmos Holofoil)</t>
  </si>
  <si>
    <t>Black &amp; White Variety Blisters (Mirror Reverse Holofoil)</t>
  </si>
  <si>
    <t>Boundaries Crossed Blisters (Cosmos Holofoil)</t>
  </si>
  <si>
    <t>BREAKthrough Blisters (Cosmos Holofoil)</t>
  </si>
  <si>
    <t>Dark Explorers Blisters (Cosmos Holofoil)</t>
  </si>
  <si>
    <t>Dark Explorers Blisters (Cracked Ice Holofoil)</t>
  </si>
  <si>
    <t>Diamond &amp; Pearl Blisters (Mirror Reverse Holofoil)</t>
  </si>
  <si>
    <t>Double Value Pack (Cosmos Holofoil)</t>
  </si>
  <si>
    <t>DP Gift Packs (Cosmos Holofoil)</t>
  </si>
  <si>
    <t>DP Gift Packs (Mirror Holofoil)</t>
  </si>
  <si>
    <t>Pelipper (Delta Species</t>
  </si>
  <si>
    <t>DP Value Pack 1 (Cosmos Holofoil)</t>
  </si>
  <si>
    <t>DP Value Pack 2 (Cosmos Holofoil)</t>
  </si>
  <si>
    <t>Dragon Vault Blisters (Stamped Holofoil)</t>
  </si>
  <si>
    <t>Dragons Exalted Blisters (Cosmos Holofoil)</t>
  </si>
  <si>
    <t>Dragons Exalted Blisters (Cracked Ice Holofoil)</t>
  </si>
  <si>
    <t>Eeveelutions Blisters, Enahnced Value Pack (Cosmos Holofoil)</t>
  </si>
  <si>
    <t>EX Crystal Guardians Blisters (Cosmos Holofoil)</t>
  </si>
  <si>
    <t>EX Dragon Frontiers Blisters (Cosmos Holofoil)</t>
  </si>
  <si>
    <t>EX Holon Phantoms Blisters (Cosmos Holofoil)</t>
  </si>
  <si>
    <t>EX Holon Phantoms Blisters/Rayquaza Blister Pack (Cosmos Holofoil)</t>
  </si>
  <si>
    <t>EX Legend Maker Blisters (Cosmos Holofoil)</t>
  </si>
  <si>
    <t>Deoxys (Delta Species)</t>
  </si>
  <si>
    <t>EX Power Keepers Blisters (Cosmos Holofoil)</t>
  </si>
  <si>
    <t>Wobbuffett</t>
  </si>
  <si>
    <t>EX Unseen Forces Blisters (Cosmos Holofoil)</t>
  </si>
  <si>
    <t>EX Value Set (Cosmos Holofoil)</t>
  </si>
  <si>
    <t>Flashfire Blisters (Cosmos Holofoil)</t>
  </si>
  <si>
    <t>Furious Fist Blisters (Cosmos Holofoil)</t>
  </si>
  <si>
    <t>Gallade Blister Pack (Cosmos Holofoil)</t>
  </si>
  <si>
    <t>Goodra Mini Album Blister Pack (Cosmos Holofoil)</t>
  </si>
  <si>
    <t>Great Encounters Blisters (Cosmos Holofoil)</t>
  </si>
  <si>
    <t>Legendary Beasts Blisters (Cosmos Holofoil)</t>
  </si>
  <si>
    <t>Legendary Treasures Blisters (Cosmos Holofoil)</t>
  </si>
  <si>
    <t>Legends Awakened Blisters (Cosmos Holofoil)</t>
  </si>
  <si>
    <t>Majestic Dawn Blisters (Cosmos Holofoil)</t>
  </si>
  <si>
    <t>Mysterious Treasures Blisters (Mirror Reverse Holofoil)</t>
  </si>
  <si>
    <t>Next Destinies Blisters (Cracked Ice Holofoil)</t>
  </si>
  <si>
    <t>Phantom Forces Blisters (Cosmos Holofoil)</t>
  </si>
  <si>
    <t>Plasma Blast Blisters (Cosmos Holofoil)</t>
  </si>
  <si>
    <t>Plasma Freeze Blisters/Black &amp; White Two Pack Blister (Cosmos Holofoil)</t>
  </si>
  <si>
    <t>Plasma Storm Blisters (Cosmos Holofoil)</t>
  </si>
  <si>
    <t>Platinum Blisters (Cosmos Holofoil)</t>
  </si>
  <si>
    <t>Primal Clash Blisters (Cosmos Holofoil)</t>
  </si>
  <si>
    <t>Primal Clash Blisters/Primal Clash Launch Kit (Cosmos Holofoil)</t>
  </si>
  <si>
    <t>Rising Rivals Blisters (Cracked Ice Holofoil)</t>
  </si>
  <si>
    <t>Secret Wonders Blisters (Mirror Reverse Holofoil)</t>
  </si>
  <si>
    <t>Special Edition Blisters (Cosmos Holofoil)</t>
  </si>
  <si>
    <t>Stage 1 Blisters, printed with Undaunted set symbol (Cracked Ice Holofoil)</t>
  </si>
  <si>
    <t>Stage 1 Blisters (Cracked Ice Holofoil)</t>
  </si>
  <si>
    <t>Starter Blisters (Cosmos Holofoil)</t>
  </si>
  <si>
    <t>Supreme Victors Blisters (Cosmos Holofoil)</t>
  </si>
  <si>
    <t>Supreme Victors Blisters (Cracked Ice Reverse Holofoil)</t>
  </si>
  <si>
    <t>XY Blisters (Cosmos Holofoil)</t>
  </si>
  <si>
    <t>XY Two Pack Blisters/XY Knock Out Collection/XY Kanto Two Pack Blisters (Cosmos Holofoil)</t>
  </si>
  <si>
    <t>XY Knock Out Collection/XY Kanto Two Pack Blisters (Cosmos Holofoil)</t>
  </si>
  <si>
    <t>BREAKpoint Three Pack Blisters (Cosmos Holofoil)</t>
  </si>
  <si>
    <t>Gengar Spirit Link 2-pack (Sheen Holofoil)</t>
  </si>
  <si>
    <t>Sun &amp; Moon Two Pack Blister (Cosmos Holofoil)</t>
  </si>
  <si>
    <t>Yveltal 3-Pack Blister Pack (Cosmos Holofoil)</t>
  </si>
  <si>
    <t>Guardians Rising Two Pack Blister (Cosmos Holofoil)</t>
  </si>
  <si>
    <t>Barnes &amp; Noble 'Spooky Blister' (Cosmos Holofoil)</t>
  </si>
  <si>
    <t>Guardians Rising One Pack Blister (Cosmos Holofoil)</t>
  </si>
  <si>
    <t>Celestial Storm Two Pack Blister (Cosmos Holofoil)</t>
  </si>
  <si>
    <t>XY Premium Checklane Blisters (Cosmos Holofoil)</t>
  </si>
  <si>
    <t>Burning Shadows Two Pack Blister (Cosmos Holofoil)</t>
  </si>
  <si>
    <t>Team Up Stage 1 Blister (Cosmos Holofoil)</t>
  </si>
  <si>
    <t>Unbroken Bonds Stage 1 Blister (Cosmos Holofoil)</t>
  </si>
  <si>
    <t>Giratina Mini Portfolio 2 Pack Blister (Cosmos Holofoil)</t>
  </si>
  <si>
    <t>Unified Minds Stage 1 Blister (Cosmos Holofoil)</t>
  </si>
  <si>
    <t>Cosmic Eclipse Stage 1 Blister (Cosmos Holofoil)</t>
  </si>
  <si>
    <t>Sword &amp; Shield Stage 1 Blister (Cosmos Holofoil)</t>
  </si>
  <si>
    <t>Mini-Pack Blisters, circa 2019 (Cosmos Holofoil)</t>
  </si>
  <si>
    <t>Target/Walmart Exclusive Blister, July 2021 (Cosmos Holofoil)</t>
  </si>
  <si>
    <t>Fusion Strike Two Pack Blister, January 2022 (Cosmos Holofoil)</t>
  </si>
  <si>
    <t>Enhanced 2-Pack Blister, August 2022 (Cosmos Holofoil)</t>
  </si>
  <si>
    <t>S1</t>
  </si>
  <si>
    <t>Legendary Collection Box Topper (Jumbo, Reverse Holofoil)</t>
  </si>
  <si>
    <t>S2</t>
  </si>
  <si>
    <t>S3</t>
  </si>
  <si>
    <t>S4</t>
  </si>
  <si>
    <t>Expedition Base Set Box Topper (Jumbo, Reverse Holofoil)</t>
  </si>
  <si>
    <t>Aquapolis Box Topper (Jumbo, Reverse Holofoil)</t>
  </si>
  <si>
    <t>Skyridge Box Topper (Jumbo, Reverse Holofoil)</t>
  </si>
  <si>
    <t>Team Magma vs Team Aqua Box Topper</t>
  </si>
  <si>
    <t>Hidden Legends Box Topper</t>
  </si>
  <si>
    <t>FireRed &amp; LeafGreen Box Topper</t>
  </si>
  <si>
    <t>Team Rocket Returns Box Topper</t>
  </si>
  <si>
    <t>Deoxys Box Topper</t>
  </si>
  <si>
    <t>Emerald Box Topper</t>
  </si>
  <si>
    <t>Unseen Forces Box Topper</t>
  </si>
  <si>
    <t>Delta Species Box Topper</t>
  </si>
  <si>
    <t>Legend Maker Box Topper</t>
  </si>
  <si>
    <t>Holon Phantoms Box Topper</t>
  </si>
  <si>
    <t>24a</t>
  </si>
  <si>
    <t>28a</t>
  </si>
  <si>
    <t>54a</t>
  </si>
  <si>
    <t>92a</t>
  </si>
  <si>
    <t>Battle Arena Decks: Black Kyurem vs White Kyurem</t>
  </si>
  <si>
    <t>107a</t>
  </si>
  <si>
    <t>XY67a</t>
  </si>
  <si>
    <t>XY Premium Trainer's Kit</t>
  </si>
  <si>
    <t>XY150a</t>
  </si>
  <si>
    <t>XY177a</t>
  </si>
  <si>
    <t>XY198a</t>
  </si>
  <si>
    <t>XY200a</t>
  </si>
  <si>
    <t>65a</t>
  </si>
  <si>
    <t>77a</t>
  </si>
  <si>
    <t>75a</t>
  </si>
  <si>
    <t>98b</t>
  </si>
  <si>
    <t>73a</t>
  </si>
  <si>
    <t>43a</t>
  </si>
  <si>
    <t>105a</t>
  </si>
  <si>
    <t>111a</t>
  </si>
  <si>
    <t>Guzzlord-GX Box</t>
  </si>
  <si>
    <t>19a</t>
  </si>
  <si>
    <t>Ultra Prism Single Pack Blisters</t>
  </si>
  <si>
    <t>21a</t>
  </si>
  <si>
    <t>Ultra Prism Three Pack Blisters</t>
  </si>
  <si>
    <t>Shining Legends Figure Collection-Shiny Darkrai-GX</t>
  </si>
  <si>
    <t>10a</t>
  </si>
  <si>
    <t>Legends of Johto Premium Collection</t>
  </si>
  <si>
    <t>51a</t>
  </si>
  <si>
    <t>Forbidden Light Three Pack Blisters</t>
  </si>
  <si>
    <t>84a</t>
  </si>
  <si>
    <t>SM30a</t>
  </si>
  <si>
    <t>Celestial Storm Three Pack Blisters</t>
  </si>
  <si>
    <t>146a</t>
  </si>
  <si>
    <t>Mega Charizard X Battle Arena Deck (Holofoil)</t>
  </si>
  <si>
    <t>Mega Blastoise Battle Arena Deck</t>
  </si>
  <si>
    <t>98a</t>
  </si>
  <si>
    <t>Mega Blastoise Battle Arena Deck (Holofoil)</t>
  </si>
  <si>
    <t>Mega Charizard X Battle Arena Deck</t>
  </si>
  <si>
    <t>Dragon Majesty Figure Collection</t>
  </si>
  <si>
    <t>2a</t>
  </si>
  <si>
    <t>Dragon Majesty Three Pack Blisters</t>
  </si>
  <si>
    <t>40a</t>
  </si>
  <si>
    <t>Island Guardians-GX Premium Collection</t>
  </si>
  <si>
    <t>101a</t>
  </si>
  <si>
    <t>18a</t>
  </si>
  <si>
    <t>Charmander Sidekick Collection</t>
  </si>
  <si>
    <t>General Mills "Let's Go, Kanto!" Mini Packs (Sequin Holofoil)</t>
  </si>
  <si>
    <t>125a</t>
  </si>
  <si>
    <t>Pokémon League Team Up: Season 1, February 2019 (Reverse Holo) (Pokémon League Stamp)</t>
  </si>
  <si>
    <t>112a</t>
  </si>
  <si>
    <t>Pokémon League Team Up: Seasons 1-3 League Challenge, February 2019-April 2019 (Reverse Holofoil) (Pokémon League and 1st Place Stamps)</t>
  </si>
  <si>
    <t>Pokémon League Team Up: Seasons 1-3 League Challenge, February 2019-April 2019 (Reverse Holofoil) (Pokémon League and 2nd Place Stamps)</t>
  </si>
  <si>
    <t>Pokémon League Team Up: Seasons 1-3 League Challenge, February 2019-April 2019 (Reverse Holofoil) (Pokémon League and 3rd Place Stamps)</t>
  </si>
  <si>
    <t>Pokémon League Team Up: Seasons 1-3 League Challenge, February 2019-April 2019 (Reverse Holofoil) (Pokémon League and 4th Place Stamps)</t>
  </si>
  <si>
    <t>68a</t>
  </si>
  <si>
    <t>Pokémon League Team Up League Cup, February 2019-April 2019 (Reverse Holofoil) (Pokémon League Stamp)</t>
  </si>
  <si>
    <t>Pokémon League Team Up League Cup, February 2019-April 2019 (Reverse Holofoil) (Pokémon League and Staff Stamps)</t>
  </si>
  <si>
    <t>115a</t>
  </si>
  <si>
    <t>Regional Championships 2018-2019, first available January 2019 (Reverse Holofoil) (Regional Championships Stamp)</t>
  </si>
  <si>
    <t>Regional Championships 2018-2019, first available January 2019 (Reverse Holofoil) (Regional Championships and Staff Stamps)</t>
  </si>
  <si>
    <t>121a</t>
  </si>
  <si>
    <t>Pokémon Oceania International Championships, February 2019 (Reverse Holofoil) (Oceania Championships Stamp)</t>
  </si>
  <si>
    <t>Pokémon Oceania International Championships, February 2019 (Reverse Holofoil) (Oceania Championships and Staff Stamps)</t>
  </si>
  <si>
    <t>Pokémon Oceania International Championships, February 2019 (Reverse Holofoil) (Oceania Championships and Top 8 Stamps)</t>
  </si>
  <si>
    <t>Pokémon Oceania International Championships, February 2019 (Reverse Holofoil) (Oceania Championships and Champion Stamps)</t>
  </si>
  <si>
    <t>Pokémon Europe International Championships, April 2019 (Reverse Holofoil) (Europe Championships Stamp)</t>
  </si>
  <si>
    <t>Pokémon Europe International Championships, April 2019 (Reverse Holofoil) (Europe Championships and Staff Stamps)</t>
  </si>
  <si>
    <t>Pokémon Europe International Championships, April 2019 (Reverse Holofoil) (Europe Championships and Top 8 Stamps)</t>
  </si>
  <si>
    <t>Pokémon Europe International Championships, April 2019 (Reverse Holofoil) (Europe Championships and Champion Stamps)</t>
  </si>
  <si>
    <t>Pokémon North America International Championships, June 2019 (Reverse Holofoil) (North America Championships Stamp)</t>
  </si>
  <si>
    <t>Pokémon North America International Championships, June 2019 (Reverse Holofoil) (North America Championships and Staff Stamps)</t>
  </si>
  <si>
    <t>Pokémon North America International Championships, June 2019 (Reverse Holofoil) (North America Championships and Top 8 Stamps)</t>
  </si>
  <si>
    <t>Pokémon North America International Championships, June 2019 (Reverse Holofoil) (North America Championships and Champion Stamps)</t>
  </si>
  <si>
    <t>124a</t>
  </si>
  <si>
    <t>Pokémon League Team Up: Season 2, March 2019 (Reverse Holo) (Pokémon League Stamp)</t>
  </si>
  <si>
    <t>128a</t>
  </si>
  <si>
    <t>Pokémon League Team Up: Season 3, April 2019 (Reverse Holo) (Pokémon League Stamp)</t>
  </si>
  <si>
    <t>119a</t>
  </si>
  <si>
    <t>Regional Championships 2018-2019, first available May 2019 (Reverse Holofoil) (Regional Championships Stamp)</t>
  </si>
  <si>
    <t>Regional Championships 2018-2019, first available May 2019 (Reverse Holofoil) (Regional Championships and Staff Stamps)</t>
  </si>
  <si>
    <t>Pokémon League Unbroken Bonds: Season 1, May 2019 (Reverse Holo) (Pokémon League Stamp)</t>
  </si>
  <si>
    <t>135a</t>
  </si>
  <si>
    <t>Pokémon League Unbroken Bonds: Seasons 1-3 League Challenge, May 2019-July 2019 (Reverse Holofoil) (Pokémon League and 1st Place Stamps)</t>
  </si>
  <si>
    <t>Pokémon League Unbroken Bonds: Seasons 1-3 League Challenge, May 2019-July 2019 (Reverse Holofoil) (Pokémon League and 2nd Place Stamps)</t>
  </si>
  <si>
    <t>Pokémon League Unbroken Bonds: Seasons 1-3 League Challenge, May 2019-July 2019 (Reverse Holofoil) (Pokémon League and 3rd Place Stamps)</t>
  </si>
  <si>
    <t>Pokémon League Unbroken Bonds: Seasons 1-3 League Challenge, May 2019-July 2019 (Reverse Holofoil) (Pokémon League and 4th Place Stamps)</t>
  </si>
  <si>
    <t>102a</t>
  </si>
  <si>
    <t>Pokémon League Unbroken Bonds League Cup, May 2019-July 2019 (Reverse Holofoil) (Pokémon League Stamp)</t>
  </si>
  <si>
    <t>Pokémon League Unbroken Bonds League Cup, May 2019-July 2019 (Reverse Holofoil) (Pokémon League and Staff Stamps)</t>
  </si>
  <si>
    <t>130a</t>
  </si>
  <si>
    <t>Pokémon League Unbroken Bonds: Season 2, June 2019 (Reverse Holo) (Pokémon League Stamp)</t>
  </si>
  <si>
    <t>116a</t>
  </si>
  <si>
    <t>Pokémon League Unbroken Bonds: Season 3, July 2019 (Reverse Holo) (Pokémon League Stamp)</t>
  </si>
  <si>
    <t>172a</t>
  </si>
  <si>
    <t>Pokémon League Unified Minds: Season 1, August 2019 (Reverse Holo) (Pokémon League Stamp)</t>
  </si>
  <si>
    <t>113a</t>
  </si>
  <si>
    <t>Pokémon League Unified Minds: Season 2, September 2019 (Reverse Holo) (Pokémon League Stamp)</t>
  </si>
  <si>
    <t>187a</t>
  </si>
  <si>
    <t>Pokémon League Unified Minds: Season 3, October 2019 (Reverse Holo) (Pokémon League Stamp)</t>
  </si>
  <si>
    <t>182a</t>
  </si>
  <si>
    <t>Pokémon League Unified Minds League Cup, August 2019-October 2019 (Reverse Holofoil) (Pokémon League Stamp)</t>
  </si>
  <si>
    <t>Pokémon League Unified Minds League Cup, August 2019-October 2019 (Reverse Holofoil) (Pokémon League and Staff Stamps)</t>
  </si>
  <si>
    <t>153a</t>
  </si>
  <si>
    <t>Pokémon League Unified Minds: Seasons 1-3 League Challenge, August 2019-October 2019 (Reverse Holofoil) (Pokémon League and 1st Place Stamps)</t>
  </si>
  <si>
    <t>Pokémon League Unified Minds: Seasons 1-3 League Challenge, August 2019-October 2019 (Reverse Holofoil) (Pokémon League and 2nd Place Stamps)</t>
  </si>
  <si>
    <t>Pokémon League Unified Minds: Seasons 1-3 League Challenge, August 2019-October 2019 (Reverse Holofoil) (Pokémon League and 3rd Place Stamps)</t>
  </si>
  <si>
    <t>Pokémon League Unified Minds: Seasons 1-3 League Challenge, August 2019-October 2019 (Reverse Holofoil) (Pokémon League and 4th Place Stamps)</t>
  </si>
  <si>
    <t>Regional Championships 2019-2020, first available August 2019 (Reverse Holofoil) (Regional Championships Stamp)</t>
  </si>
  <si>
    <t>Regional Championships 2019-2020, first available August 2019 (Reverse Holofoil) (Regional Championships and Staff Stamps)</t>
  </si>
  <si>
    <t>Hidden Fates Great Ball Collection</t>
  </si>
  <si>
    <t>157a</t>
  </si>
  <si>
    <t>Hidden Fates Ultra Ball Collection</t>
  </si>
  <si>
    <t>189a</t>
  </si>
  <si>
    <t>Ultra Necrozma Arena Battle Deck</t>
  </si>
  <si>
    <t>148a</t>
  </si>
  <si>
    <t>Rayquaza Arena Battle Deck</t>
  </si>
  <si>
    <t>Hidden Fates Premium Powers Collection, Hidden Fates Ultra-Premium Collection</t>
  </si>
  <si>
    <t>SM103a</t>
  </si>
  <si>
    <t>SM104a</t>
  </si>
  <si>
    <t>123a</t>
  </si>
  <si>
    <t>Pokémon League Cosmic Eclipse: Season 1, November 2019 (Reverse Holo) (Pokémon League Stamp)</t>
  </si>
  <si>
    <t>122a</t>
  </si>
  <si>
    <t>Pokémon League Cosmic Eclipse: Season 2, December 2019 (Reverse Holo) (Pokémon League Stamp)</t>
  </si>
  <si>
    <t>Pokémon League Cosmic Eclipse: Season 3, January 2020 (Reverse Holo) (Pokémon League Stamp)</t>
  </si>
  <si>
    <t>191a</t>
  </si>
  <si>
    <t>Pokémon League Cosmic Eclipse League Cup, November 2019-January 2020 (Reverse Holofoil) (Pokémon League Stamp)</t>
  </si>
  <si>
    <t>Pokémon League Cosmic Eclipse League Cup, November 2019-January 2020 (Reverse Holofoil) (Pokémon League and Staff Stamps)</t>
  </si>
  <si>
    <t>188a</t>
  </si>
  <si>
    <t>Pokémon League Cosmic Eclipse: Seasons 1-3 League Challenge, November 2019-January 2020 (Reverse Holofoil) (Pokémon League and 1st Place Stamps)</t>
  </si>
  <si>
    <t>Pokémon League Cosmic Eclipse: Seasons 1-3 League Challenge, November 2019-January 2020 (Reverse Holofoil) (Pokémon League and 2nd Place Stamps)</t>
  </si>
  <si>
    <t>Pokémon League Cosmic Eclipse: Seasons 1-3 League Challenge, November 2019-January 2020 (Reverse Holofoil) (Pokémon League and 3rd Place Stamps)</t>
  </si>
  <si>
    <t>Pokémon League Cosmic Eclipse: Seasons 1-3 League Challenge, November 2019-January 2020 (Reverse Holofoil) (Pokémon League and 4th Place Stamps)</t>
  </si>
  <si>
    <t>Regional Championships 2019-2020, first available November 2019 (Reverse Holofoil) (Regional Championships Stamp)</t>
  </si>
  <si>
    <t>Regional Championships 2019-2020, first available November 2019 (Reverse Holofoil) (Regional Championships and Staff Stamps)</t>
  </si>
  <si>
    <t>152a</t>
  </si>
  <si>
    <t>Pokémon Oceania International Championships, February 2020 (Reverse Holofoil) (Oceania Championships Stamp)</t>
  </si>
  <si>
    <t>Pokémon Oceania International Championships, February 2020 (Reverse Holofoil) (Oceania Championships and Staff Stamps)</t>
  </si>
  <si>
    <t>Pokémon Oceania International Championships, February 2020 (Reverse Holofoil) (Oceania Championships and Top 8 Stamps)</t>
  </si>
  <si>
    <t>Pokémon Oceania International Championships, February 2020 (Reverse Holofoil) (Oceania Championships and Champion Stamps)</t>
  </si>
  <si>
    <t>195a</t>
  </si>
  <si>
    <t>Trainer's Toolkit, June 2020</t>
  </si>
  <si>
    <t>182b</t>
  </si>
  <si>
    <t>152b</t>
  </si>
  <si>
    <t>206a</t>
  </si>
  <si>
    <t>143a</t>
  </si>
  <si>
    <t>Small But Mighty Premium Collection, November 2020</t>
  </si>
  <si>
    <t>79a</t>
  </si>
  <si>
    <t>Jirachi-GX Collection, November 2020</t>
  </si>
  <si>
    <t>Trainer Deck A, unique red border and red lettering on back of card. Non Holofoil and only non-1st Edition Machamp</t>
  </si>
  <si>
    <t>Trainer Deck A, unique red border and red lettering on back of card.</t>
  </si>
  <si>
    <t>Trainer Deck B, unique red border and red lettering on back of card. Non Holofoil.</t>
  </si>
  <si>
    <t>Trainer Deck B, unique red border and red lettering on back of card.</t>
  </si>
  <si>
    <t>CoroCoro Comic, March 1999 (Grey Star Promo Stamp, Japanese Card Stock)</t>
  </si>
  <si>
    <t>Australia Pokétour (Pokétour 1999 Stamp)</t>
  </si>
  <si>
    <t>E3 1999 (Red Cheek variant, E3 Stamp)</t>
  </si>
  <si>
    <t>Tropical Mega Battle, August 1999 (Non-Glossy Print, Bilingual Print)</t>
  </si>
  <si>
    <t>Nintendo Power Magazine, September 1999 (Yellow Cheek variant, E3 Stamp)</t>
  </si>
  <si>
    <t>Pokémon Song Best Collection english card, The only known difference is it used Japanese Card stock</t>
  </si>
  <si>
    <t>Pokémon Card Trainers magazine, Vol 3,, October 1999 (Glossy Print, Bilingual Print)</t>
  </si>
  <si>
    <t>Fruit by the Foot promotion, December 1999. Card has Gold Border</t>
  </si>
  <si>
    <t>Ancient Mew</t>
  </si>
  <si>
    <t>Power of One Promotional Card, July 2000 (Non-English, but released in USA)</t>
  </si>
  <si>
    <t>Tropical Mega Battle Tournament, August 2000 (Bilingual Print)</t>
  </si>
  <si>
    <t>E3 2002 Convention promo, Japanese back</t>
  </si>
  <si>
    <t>Test cards meant to be destroyed. Prominently display "For Position Only" on card image.</t>
  </si>
  <si>
    <t>InQuest Gamer Magazine, January 2004 (InQuest Stamp)</t>
  </si>
  <si>
    <t>Scyre Magazine, January 2004 (Scrye Stamp)</t>
  </si>
  <si>
    <t>Poké Card Creator Pack</t>
  </si>
  <si>
    <t>Released as part of Kids' WB!'s Poké Card Creator Contest, July 2004</t>
  </si>
  <si>
    <t>Gencon Magazine, August 2004 (Gencon Stamp)</t>
  </si>
  <si>
    <t>Black Star Promo stamp replaces Dragon stamp, various promotions</t>
  </si>
  <si>
    <t>POP Series 1 holofoil variant, not sure of origin (Cosmos Holofoil)</t>
  </si>
  <si>
    <t>Destiny Deoxys DVD release, February 2015 (Destiny Deoxys Stamp)</t>
  </si>
  <si>
    <t>Pokémon 10th Anniversary Journey Across America (10th Anniversary Stamp)</t>
  </si>
  <si>
    <t>Wizard World Philadelphia 2005 (Wizard World Philadelphia Stamp)</t>
  </si>
  <si>
    <t>Nintendo World Opening, May 2005 (Nintendo World May 2005 Stamp)</t>
  </si>
  <si>
    <t>San Diego Comic-Con 2005 (Comic-Con Stamp)</t>
  </si>
  <si>
    <t>Wizard World Chicago 2005 (Wizard World Chicago Stamp)</t>
  </si>
  <si>
    <t>GenCon Indianapolis 2005, (GenCon Stamp)</t>
  </si>
  <si>
    <t>Crystal Trainer Set, September 2006 (Cosmos Holofoil)</t>
  </si>
  <si>
    <t>Value Box, October 2006 / 2007 Spring Collector's Tins, March 2007 (Cosmos Holofoil)</t>
  </si>
  <si>
    <t>Bonus Box, November 2006 / Trainer's Challenge Set, late 2006 / 2007 Spring Collector's Tins, March 2007 (Cosmos Holofoil)</t>
  </si>
  <si>
    <t>Feraligatr ex Epic Collection Deck, May 2007 (Non-Holofoil)</t>
  </si>
  <si>
    <t>Pokémon Rocks America 2005 (Pokémon Rocks America 2005 Stamp)</t>
  </si>
  <si>
    <t>Ditto [Charmander]</t>
  </si>
  <si>
    <t>Origins Game Expo 2007 (Origins Game Expo 2007 Stamp)</t>
  </si>
  <si>
    <t>Ditto [Pikachu]</t>
  </si>
  <si>
    <t>San Diego Comic-Con 2007 (Comic-Con Stamp)</t>
  </si>
  <si>
    <t>Ditto [Squirtle]</t>
  </si>
  <si>
    <t>Games Expo 2007</t>
  </si>
  <si>
    <t>Donald Duck &amp; Friends comic (Scandinavia) (Delta Species Stamp)</t>
  </si>
  <si>
    <t>Kraze Club Magazine, 2006 (Kraze Club Stamp)</t>
  </si>
  <si>
    <t>Lucario and the Mystery of Mew DVD release (Non-Holofoil)</t>
  </si>
  <si>
    <t>2007 Spring Collector's Tins/Classic Trio Boxes (Cosmos Holofoil)</t>
  </si>
  <si>
    <t>2007 Spring Collector's Tins , March 2007 (Cosmos Holofoil)</t>
  </si>
  <si>
    <t>2007 Pokémon USA annual distributor meeting (Cosmos Holofoil) (San Diego 07 Stamp)</t>
  </si>
  <si>
    <t>Epic Collection Value Box, May 2007 (Cosmos Holofoil)</t>
  </si>
  <si>
    <t>DP Value Pack 2, November 2007 / Power Pack, July 2008 (Cosmos Holofoil)</t>
  </si>
  <si>
    <t>Pokémon Day 2008 - Netherlands, August 2008 (Pokémon DAY Stamp)</t>
  </si>
  <si>
    <t>2008 Pokémon USA annual distributor meeting (Cosmos Holofoil) (New York 08 Stamp)</t>
  </si>
  <si>
    <t>Origins Game Fair 2008 (Origins Game Fair 2008 Stamp)</t>
  </si>
  <si>
    <t>Origins Game Fair 2008 (Origins Game Fair 2008 and Staff Stamps)</t>
  </si>
  <si>
    <t>San Diego Comic-Con 2008 (Comic-Con Stamp)</t>
  </si>
  <si>
    <t>San Diego Comic-Con 2008 (Comic-Con and Staff Stamps)</t>
  </si>
  <si>
    <t>Diamond &amp; Pearl Collection, August 2008 (Cosmos Holofoil)</t>
  </si>
  <si>
    <t>POP Series 8 holofoil variant, September 2008 (Cracked Ice Reverse Holofoil)</t>
  </si>
  <si>
    <t>Collector's Poster Box, November 2008 / Lucario Collector's Tin, late 2008 (Cosmos Holofoil)</t>
  </si>
  <si>
    <t>Collector's Box, December 2008 (Cosmos Holofoil)</t>
  </si>
  <si>
    <t>Collector's Poster Box 2, March 2009 / Shaymin LV.X Collection Pack, April 2009 (Cosmos Holofoil)</t>
  </si>
  <si>
    <t>San Diego Comic-Con 2009 (Comic-Con Stamp)</t>
  </si>
  <si>
    <t>Riolu (Staff)</t>
  </si>
  <si>
    <t>San Diego Comic-Con 2009 (Comic-Con and Staff Stamps)</t>
  </si>
  <si>
    <t>Pokémon Day 2009, July 2009 (Pokémon DAY 2009 Stamp)</t>
  </si>
  <si>
    <t>Value Box, November 2009 (Cracked Ice Reverse Holofoil)</t>
  </si>
  <si>
    <t>The Pokémon Company International Annual Distributors Meeting 2009 (Chicago 09 Stamp)</t>
  </si>
  <si>
    <t>Fall 2009 Collector's Tins (Cracked Ice Holofoil)</t>
  </si>
  <si>
    <t>Evolutions Pack, 2009 (Cracked Ice Holofoil)</t>
  </si>
  <si>
    <t>Evolutions Pack, 2009 / 2009 Fall Collector's Tins (Cracked Ice Holofoil)</t>
  </si>
  <si>
    <t>San Diego Comic-Con, July 2010 (Comic-Con Stamp)</t>
  </si>
  <si>
    <t>Pikachu World Collection - Japan Only, July 2010 (Cosmos Holofoil)</t>
  </si>
  <si>
    <t>Netherlands Pokémon Day, August 2010 (Pokémon Day Stamp)</t>
  </si>
  <si>
    <t>Trainer's Challenge Box, October 2009 (Cracked Ice Reverse Holofoil)</t>
  </si>
  <si>
    <t>Fall 2010 Collector's Tins (Cracked Ice Holofoil)</t>
  </si>
  <si>
    <t>Player's Collection, September 2010 (Cracked Ice Holofoil)</t>
  </si>
  <si>
    <t>Player's Pack, September 2010 (Cracked Ice Holofoil)</t>
  </si>
  <si>
    <t>Clash of Legends Box, November 2010 (Cosmos Holofoil)</t>
  </si>
  <si>
    <t>HeartGold &amp; SoulSilver Series Collection, November 2010 (Cracked Ice Holofoil)</t>
  </si>
  <si>
    <t>Pokémon Evolutions Box/Pokémon Evolutions Pack, March 2011 (Cracked Ice Holofoil)</t>
  </si>
  <si>
    <t>Zoroark: Master of Illusions DVD, September 2011 (Non-Holofoil)</t>
  </si>
  <si>
    <t>Starter Figure Box, Super Snivy Box, September 2011 (Cosmos Holofoil)</t>
  </si>
  <si>
    <t>Starter Figure Box, Terrific Tepig Box, September 2011 (Cosmos Holofoil)</t>
  </si>
  <si>
    <t>Starter Figure Box, Outstanding Oshawott Box, September 2011 (Cosmos Holofoil)</t>
  </si>
  <si>
    <t>Espeon Prime Challenge Box, November 2011 (Mirror Reverse Holofoil)</t>
  </si>
  <si>
    <t>Espeon Prime Challenge Box, November 2011 (Cosmos Holofoil)</t>
  </si>
  <si>
    <t>Umbreon Prime Challenge Box, November 2011 (Mirror Reverse Holofoil)</t>
  </si>
  <si>
    <t>Umbreon Prime Challenge Box, November 2011 (Cosmos Holofoil)</t>
  </si>
  <si>
    <t>Machamp Prime Challenge Box, November 2011 (Mirror Reverse Holofoil)</t>
  </si>
  <si>
    <t>Machamp Prime Challenge Box, November 2011 (Cosmos Holofoil)</t>
  </si>
  <si>
    <t>Yanmega Prime Challenge Box, November 2011 (Mirror Reverse Holofoil)</t>
  </si>
  <si>
    <t>Yanmega Prime Challenge Box, November 2011 (Cosmos Holofoil)</t>
  </si>
  <si>
    <t>Evolved Starter Box, Superb Serperior Box, July 2012 (Cracked Ice Holofoil)</t>
  </si>
  <si>
    <t>Evolved Starter Box, Excellent Emboar Box, July 2012 (Cracked Ice Holofoil)</t>
  </si>
  <si>
    <t>Evolved Starter Box, Spectacular Samurott Box, July 2012 (Cracked Ice Holofoil)</t>
  </si>
  <si>
    <t>Double Album Box, August 2012 (Energy Reverse Holofoil)</t>
  </si>
  <si>
    <t>Emerging Challenges Box, September 2012 (Mirror Reverse Holofoil)</t>
  </si>
  <si>
    <t>Legendary Dragons of Unova Collection, November 2013 (Cosmos Holofoil)</t>
  </si>
  <si>
    <t>The LEGO Movie theatrical release, February 2014 (Cosmos Holofoil)</t>
  </si>
  <si>
    <t>Pyroar Box, June 2014 (Sheen Holofoil)</t>
  </si>
  <si>
    <t>Mega Charizard Collection/Box, August 2014 (Cosmos Holofoil)</t>
  </si>
  <si>
    <t>Ancient Power Box, September 2014 (Cosmos Holofoil)</t>
  </si>
  <si>
    <t>Grass Gym Collector Pack, September 2014 (Cosmos Holofoil)</t>
  </si>
  <si>
    <t>Water Gym Collector Pack, September 2014 (Cosmos Holofoil)</t>
  </si>
  <si>
    <t>Lightning Gym Collector Pack, September 2014 (Cosmos Holofoil)</t>
  </si>
  <si>
    <t>Psychic Gym Collector Pack, September 2014 (Cosmos Holofoil)</t>
  </si>
  <si>
    <t>Mega Lucario Collection, September 2014 (Cosmos Holofoil)</t>
  </si>
  <si>
    <t>Battle Arena Decks: Xerneas vs Yveltal, October 2014 (Non Holofoil)</t>
  </si>
  <si>
    <t>Battle Arena Decks: Xerneas vs Yveltal, October 2014 (Unnumbered ©2013; Sheen Holofoil)</t>
  </si>
  <si>
    <t>Collector Chest, November 2014 (Sheen Holofoil)</t>
  </si>
  <si>
    <t>Battle Arena Decks: Mewtwo vs Darkrai, October 2015 (Non Holofoil)</t>
  </si>
  <si>
    <t>Battle Arena Decks: Mewtwo vs Darkrai, October 2015 (Sheen Holofoil)</t>
  </si>
  <si>
    <t>Build-A-Bear Workshop, December 2015 (Build-A-Bear Workshop Stamp)</t>
  </si>
  <si>
    <t>Toys "R" Us Giveaway - USA and Canada, February 2016 (Holofoil) (Toys "R" Us Stamp)</t>
  </si>
  <si>
    <t>Toys "R" Us Giveaway - Canada, March 2016 (Holofoil)</t>
  </si>
  <si>
    <t>Various Stores - UK, France, and Australia, March 2016 (Holofoil) (20th Anniversary Logo Stamp)</t>
  </si>
  <si>
    <t>Toys "R" Us Giveaway - USA and Canada, April 2016 (Holofoil) (Toys "R" Us Stamp)</t>
  </si>
  <si>
    <t>GAME Store Giveaway - UK, April 2016 (Holofoil) (20th Anniversary Logo Stamp)</t>
  </si>
  <si>
    <t>GAME Store Giveaway - UK, May 2016 (Holofoil) (20th Anniversary Logo Stamp)</t>
  </si>
  <si>
    <t>Toys "R" Us Giveaway - Canada, May 2016 (Holofoil) (Toys "R" Us Stamp)</t>
  </si>
  <si>
    <t>GAME Store Giveaway - UK and France, June 2016 (Holofoil) (20th Anniversary Logo Stamp)</t>
  </si>
  <si>
    <t>Champions Tin, June 2016 (Cosmos Holofoil)</t>
  </si>
  <si>
    <t>Toys "R" Us Giveaway - Canada, July 2016 (Holofoil)</t>
  </si>
  <si>
    <t>GAME Store Giveaway - UK, July 2016 (Holofoil) (20th Anniversary Logo Stamp)</t>
  </si>
  <si>
    <t>GAME Store Giveaway - UK, August 2016 (Holofoil) (20th Anniversary Logo Stamp)</t>
  </si>
  <si>
    <t>Toys "R" Us Giveaway - Canada, September 2016 (Holofoil) (Toys "R" Us Stamp)</t>
  </si>
  <si>
    <t>GAME Store Giveaway - UK, September 2016 (Holofoil) (20th Anniversary Logo Stamp)</t>
  </si>
  <si>
    <t>Various Stores - UK and Australia, September 2016 (Holofoil) (20th Anniversary Logo Stamp)</t>
  </si>
  <si>
    <t>Build-A-Bear Workshop, September 2016 (Build-A-Bear Workshop Stamp)</t>
  </si>
  <si>
    <t>Battle Arena Decks: Rayquaza vs Keldeo, September 2016 (Non Holofoil)</t>
  </si>
  <si>
    <t>Battle Arena Decks: Rayquaza vs Keldeo, September 2016 (Sheen Holofoil)</t>
  </si>
  <si>
    <t>Battle Arena Decks: Rayquaza vs Keldeo, September 2016 (Unnumbered ©2013; Sheen Holofoil)</t>
  </si>
  <si>
    <t>Mega Gyarados Collection, October 2016 (Cosmos Holofoil)</t>
  </si>
  <si>
    <t>Toys "R" Us Giveaway, October 2016 (Cosmos Holofoil) (Toys "R" Us Stamp)</t>
  </si>
  <si>
    <t>Evolutions Prerelease Kit, October 2016 (Non Holofoil)</t>
  </si>
  <si>
    <t>Articuno Legendary Battle Deck, October 2016 (Sheen Holofoil)</t>
  </si>
  <si>
    <t>Articuno Legendary Battle Deck, October 2016 (Non Holofoil)</t>
  </si>
  <si>
    <t>Articuno Legendary Battle Deck/Moltres Legendary Battle Deck, October 2016 (Non Holofoil)</t>
  </si>
  <si>
    <t>Articuno Legendary Battle Deck, October 2016 (Glossy Sheen Holofoil)</t>
  </si>
  <si>
    <t>Moltres Legendary Battle Deck, October 2016 (Sheen Holofoil)</t>
  </si>
  <si>
    <t>Moltres Legendary Battle Deck, October 2016 (Non Holofoil)</t>
  </si>
  <si>
    <t>Moltres Legendary Battle Deck, October 2016 (Glossy Sheen Holofoil)</t>
  </si>
  <si>
    <t>Zapdos Legendary Battle Deck, October 2016 (Non Holofoil)</t>
  </si>
  <si>
    <t>Zapdos Legendary Battle Deck, October 2016 (Sheen Holofoil)</t>
  </si>
  <si>
    <t>Zapdos Legendary Battle Deck, October 2016 (Glossy Sheen Holofoil)</t>
  </si>
  <si>
    <t>Toys "R" Us Giveaway, November 2016 (Cosmos Holofoil) (Toys "R" Us Stamp)</t>
  </si>
  <si>
    <t>Alola Collection, November 2016 (Water Web Holofoil)</t>
  </si>
  <si>
    <t>Build-A-Bear Workshop, December 2016 (Build-A-Bear Workshop Stamp)</t>
  </si>
  <si>
    <t>Sun &amp; Moon Prerelease Kit, January 2017 (Non Holofoil)</t>
  </si>
  <si>
    <t>Toys "R" Us Giveaway, February 2017 (Cosmos Holofoil) (Toys "R" Us Stamp)</t>
  </si>
  <si>
    <t>First released in Sun &amp; Moon, February 2017 (Unnumbered ©2017)</t>
  </si>
  <si>
    <t>Legacy Evolution Pin Collection, April 2017 (Cosmos Holofoil)</t>
  </si>
  <si>
    <t>Guardians Rising Prerelease Kit, April 2017 (Non Holofoil)</t>
  </si>
  <si>
    <t>Toys "R" Us Giveaway, May 2017 (Cosmos Holofoil) (Toys "R" Us Stamp)</t>
  </si>
  <si>
    <t>Ho-Oh Legendary Battle Deck, May 2017 (Sheen Holofoil)</t>
  </si>
  <si>
    <t>Ho-Oh Legendary Battle Deck, May 2017 (Non Holofoil)</t>
  </si>
  <si>
    <t>Ho-Oh Legendary Battle Deck, May 2017 (Unnumbered ©2013; Sheen Holofoil)</t>
  </si>
  <si>
    <t>Lugia Legendary Battle Deck, May 2017 (Sheen Holofoil)</t>
  </si>
  <si>
    <t>Lugia Legendary Battle Deck, May 2017 (Non Holofoil)</t>
  </si>
  <si>
    <t>Build-A-Bear Workshop, June 2017 (Build-A-Bear Workshop Stamp)</t>
  </si>
  <si>
    <t>Battle Arena Decks: Black Kyurem vs White Kyurem, June 2017 (Sheen Holofoil)</t>
  </si>
  <si>
    <t>Battle Arena Decks: Black Kyurem vs White Kyurem, June 2017 (Non Holofoil)</t>
  </si>
  <si>
    <t>Battle Arena Decks: Black Kyurem vs White Kyurem, June 2017 (Unnumbered ©2012; Sheen Holofoil)</t>
  </si>
  <si>
    <t>Decidueye-GX Premium Collection, June 2017 (Cosmos Holofoil)</t>
  </si>
  <si>
    <t>Daitrix</t>
  </si>
  <si>
    <t>Incineroar-GX Premium Collection, June 2017 (Cosmos Holofoil)</t>
  </si>
  <si>
    <t>Primarina-GX Premium Collection, June 2017 (Cosmos Holofoil)</t>
  </si>
  <si>
    <t>Espeon-GX Premium Collection and Umbreon-GX Premium Collection, July 2017 (Cosmos Holofoil)</t>
  </si>
  <si>
    <t>Burning Shadows Prerelease Kit, July 2017 (Non Holofoil) </t>
  </si>
  <si>
    <t>Triple Effect Tins, July 2017 (Cosmos Holfoil)</t>
  </si>
  <si>
    <t>Sun &amp; Moon Knock Out Collection, July 2017 (Cosmos Holofoil)</t>
  </si>
  <si>
    <t>Toys "R" Us Giveaway, August 2017 (Cosmos Holofoil) (Toys "R" Us Stamp)</t>
  </si>
  <si>
    <t>Build-A-Bear Workshop, September 2017 (Build-A-Bear Workshop Stamp)</t>
  </si>
  <si>
    <t>Charizard-GX Premium Collection, September 2017 (Water Web Holofoil)</t>
  </si>
  <si>
    <t>Build-A-Bear Workshop, October 2017 (Build-A-Bear Workshop Stamp)</t>
  </si>
  <si>
    <t>Team Skull Pin Collection, October 2017 (Water Web Holofoil)</t>
  </si>
  <si>
    <t>Crimson Invasion Prerelease Kit, October 2017 (Non Holofoil)</t>
  </si>
  <si>
    <t>Shining Legends Booster Packs, October 2017 (Unnumbered ©2017; Reverse Holofoil)</t>
  </si>
  <si>
    <t>Build-A-Bear Workshop, November 2017 (Build-A-Bear Workshop Stamp)</t>
  </si>
  <si>
    <t>Toys "R" Us Giveaway, November 2017 (Cosmos Holofoil) (Toys "R" Us Stamp)</t>
  </si>
  <si>
    <t>EB Games Giveaway, November 2017 (Cosmos Holofoil) (EB Games Stamp)</t>
  </si>
  <si>
    <t>Shining Legends Special Collection—Raichu-GX, January 2018 (Water Web Holofoil)</t>
  </si>
  <si>
    <t>Ultra Prism Prerelease Kit, January 2018 (Non Holofoil)</t>
  </si>
  <si>
    <t>Toys "R" Us Giveaway, February 2018 (Cosmos Holofoil) (Toys "R" Us Stamp)</t>
  </si>
  <si>
    <t>Gamestop/EB Games, February 2018 (Cosmos Holofoil) (Ultra Prism Stamp)</t>
  </si>
  <si>
    <t>Forbidden Light Build &amp; Battle Box, April 2018 and Rayquaza Arena Battle Deck (Non Holofoil)</t>
  </si>
  <si>
    <t>Gamestop, May 2018 (Cosmos Holofoil) (Legendary Pokémon Stamp)</t>
  </si>
  <si>
    <t>Toys "R" Us Giveaway - Canada Only, May 2018 (Cosmos Holofoil) (Forbidden Light Stamp)</t>
  </si>
  <si>
    <t>Gamestop/EB Games, July 2018 (Cosmos Holofoil) (Legendary Pokémon Stamp)</t>
  </si>
  <si>
    <t>Toys "R" Us Giveaway - Canada Only, August 2018 (Reverse Holofoil) (Celestial Storm Stamp)</t>
  </si>
  <si>
    <t>Celestial Storm Build &amp; Battle Box, July 2018 (Non Holofoil)</t>
  </si>
  <si>
    <t>Toys "R" Us Giveaway - Canada Only, November 2018 (Reverse Holofoil) (Dragon Majesty Stamp)</t>
  </si>
  <si>
    <t>Gamestop/EB Games, November 2018 (Cosmos Holofoil) (Legendary Pokémon Stamp)</t>
  </si>
  <si>
    <t>Toys "R" Us Giveaway - Canada Only, November 2018 (Reverse Holofoil) (Lost Thunder Stamp)</t>
  </si>
  <si>
    <t>General Mills "Let's Go, Kanto!" Mini Packs, Walmart-Only (Sequin Holofoil)</t>
  </si>
  <si>
    <t>First released in Team Up, February 2019 (Unnumbered ©2019)</t>
  </si>
  <si>
    <t>Team Up Build &amp; Battle Box, January 2019, Battle Arena Decks: Rayquaza vs Ultra Necrozma, Pikachu &amp; Zekrom-GX League Battle Deck (Non Holofoil)</t>
  </si>
  <si>
    <t>Toys "R" Us Giveaway - Canada Only, February 2019 (Cosmos Holofoil) (Team Up Stamp)</t>
  </si>
  <si>
    <t>Unbroken Bonds Build &amp; Battle Box, April 2019 (Non Holofoil)</t>
  </si>
  <si>
    <t>Gamestop/EB Games, May 2019 (Cosmos Holofoil) (Unbroken Bonds Stamp)</t>
  </si>
  <si>
    <t>Blastoise-GX Premium Collection, July 2019 (Cosmos Holofoil)</t>
  </si>
  <si>
    <t>Unified Minds Build &amp; Battle Box, July 2019 (Non Holofoil)</t>
  </si>
  <si>
    <t>Dutch/Belgium Store Exclusive, August 2019 (Cosmos Holofoil, Unified Minds Stamp)</t>
  </si>
  <si>
    <t>Hidden Fates Booster Packs, August 2019 (Unnumbered ©2019; Reverse Holofoil)</t>
  </si>
  <si>
    <t>Cosmic Eclipse Build &amp; Battle Box, October 2019 (Non Holofoil)</t>
  </si>
  <si>
    <t>Pokémon Club Exclusive (Reverse Holofoil, Pokémon Club Stamp)</t>
  </si>
  <si>
    <t>Dutch/Belgium Store Exclusive, November 2019 (Cosmos Holfoil, Cosmic Eclipse Stamp)</t>
  </si>
  <si>
    <t>Rayquaza Arena Battle Deck, Pikachu &amp; Zekrom-GX League Battle Deck (Non Holofoil)</t>
  </si>
  <si>
    <t>Ultra Necrozma Arena Battle Deck, Pikachu &amp; Zekrom-GX League Battle Deck (Non Holofoil)</t>
  </si>
  <si>
    <t>Ultra Necrozma Arena Battle Deck (Non Holofoil)</t>
  </si>
  <si>
    <t>Guardians Rising GX Challenge Box (Water Web Holofoil)</t>
  </si>
  <si>
    <t>Burning Shadows GX Challenge Box (Water Web Holofoil)</t>
  </si>
  <si>
    <t>Strong Bond Tins (Cosmos Holofoil)</t>
  </si>
  <si>
    <t>Knock Out Collection (Cosmos Holofoil)</t>
  </si>
  <si>
    <t>Dragon Tins (Cosmos Holofoil)</t>
  </si>
  <si>
    <t>Galar Collection (SWSH Vertical Line Holofoil)</t>
  </si>
  <si>
    <t>First released in Sword &amp; Shield, February 2020 (Unnumbered ©2020)</t>
  </si>
  <si>
    <t>Sword &amp; Shield Build &amp; Battle Box, January 2020 (Non Holofoil)</t>
  </si>
  <si>
    <t>Sword &amp; Shield Build &amp; Battle Box, January 2020 and various other more recent products (Non Holofoil)</t>
  </si>
  <si>
    <t>European Store Exclusive, January 2020 (Cosmos Holfoil, Sword &amp; Shield Stamp)</t>
  </si>
  <si>
    <t>Spring 2020 Collector Chest (Cosmos Holofoil)</t>
  </si>
  <si>
    <t>Rebel Clash Build &amp; Battle Box, April 2020 (Non Holofoil)</t>
  </si>
  <si>
    <t>Dutch/Belgian Store Exclusive, May 2020 (Cosmos Holofoil, Rebel Clash Stamp)</t>
  </si>
  <si>
    <t>Decidueye-GX Challenge Box, February 2020 (Water Web Holofoil)</t>
  </si>
  <si>
    <t>Incineroar-GX Challenge Box, February 2020 (Water Web Holofoil)</t>
  </si>
  <si>
    <t>Primarina-GX Challenge Box, February 2020 (Water Web Holofoil)</t>
  </si>
  <si>
    <t>Pikachu &amp; Zekrom-GX League Battle Deck (Non Holofoil)</t>
  </si>
  <si>
    <t>Reshiram &amp; Charizard-GX League Battle Deck (Non Holofoil)</t>
  </si>
  <si>
    <t>Trainer's Toolkit, June 2020 (Non Holofoil)</t>
  </si>
  <si>
    <t>"Sword &amp; Shield" GameStop exclusive, August 2020 (Non Holofoil)</t>
  </si>
  <si>
    <t>Darkness Ablaze Build &amp; Battle Box, August 2020 (Non Holofoil)</t>
  </si>
  <si>
    <t>Darkness Ablaze Build &amp; Battle Box, August 2020 and Galarian Darmanitan Theme Deck (Non Holofoil)</t>
  </si>
  <si>
    <t>Various European Stores Exclusive, August 2020 (Cosmos Holofoil, Darkness Ablaze Stamp)</t>
  </si>
  <si>
    <t>2020 Q3 Marketing Kit for Darkness Ablaze (Reverse Holo, Thank You Stamp)</t>
  </si>
  <si>
    <t>Champion's Path Booster Packs, September 2020 (Unnumbered ©2020; Reverse Holofoil)</t>
  </si>
  <si>
    <t>Various European Stores Exclusive, November 2020 (Cosmos Holofoil, Vivid Voltage Stamp)</t>
  </si>
  <si>
    <t>2020 Q4 Marketing Kit for Vivid Voltage, November 2020 (Reverse Holo, Thank You and Play! Pokémon Stamps)</t>
  </si>
  <si>
    <t>Fall 2020 Collector Chest (Cosmos Holofoil)</t>
  </si>
  <si>
    <t>V Battle Deck-Venusaur vs Blastoise, February 2021 &amp; Pokémon GO V Battle Deck-Mewtwo vs. Melmetal (Non Holofoil)</t>
  </si>
  <si>
    <t>V Battle Deck-Venusaur vs Blastoise, February 2021 (Line Holofoil)</t>
  </si>
  <si>
    <t>Battle Styles Build &amp; Battle Box, March 2021 (Non Holofoil)</t>
  </si>
  <si>
    <t>Battle Styles Build &amp; Battle Box, March 2021 &amp; Rapid Strike Urshifu VMAX League Battle Deck, December 2021 (Non Holofoil)</t>
  </si>
  <si>
    <t>Battle Styles Build &amp; Battle Box, March 2021 &amp; Single Strike Urshifu VMAX League Battle Deck, December 2021 (Non Holofoil)</t>
  </si>
  <si>
    <t>Gamestop Store Exclusive, March 2021 (Cosmos Holofoil, Gamestop Stamp)</t>
  </si>
  <si>
    <t>EB Games Store Exclusive, March 2021 (Cosmos Holofoil, EB Games Stamp)</t>
  </si>
  <si>
    <t>Spring 2021 Collector Chest (Cosmos Holofoil)</t>
  </si>
  <si>
    <t>V Battle Deck-Victini vs Gardevoir, May 2021 (Non Holofoil)</t>
  </si>
  <si>
    <t>Various V Battle Deck releases (Line Holofoil)</t>
  </si>
  <si>
    <t>Chilling Reign Build &amp; Battle Box, June 2021 (Non Holofoil)</t>
  </si>
  <si>
    <t>Gamestop Store Exclusive, June 2021 (Cosmos Holofoil, Gamestop Stamp)</t>
  </si>
  <si>
    <t>EB Games Store Exclusive, June 2021 (Cosmos Holofoil, Gamestop Stamp)</t>
  </si>
  <si>
    <t>Mighty Mysterious Tin, August 2021 (Cosmos Holofoil)</t>
  </si>
  <si>
    <t>Evolving Skies Build &amp; Battle Box, August 2021 (Non Holofoil)</t>
  </si>
  <si>
    <t>Eevee Collector Chest, September 2021 (Cosmos Holofoil)</t>
  </si>
  <si>
    <t>Fusion Strike Build &amp; Battle Box, November 2021 (Non Holofoil)</t>
  </si>
  <si>
    <t>Costco Mini Tin 5-Pack Collection exclusive, October 2021 (Cosmos Reverse Holofoil)</t>
  </si>
  <si>
    <t>V Battle Deck-Rayquaza vs Noivern, October 2021 (Non Holofoil)</t>
  </si>
  <si>
    <t>Costco Canada Mini Tin 5-Pack Collection exclusive, November 2021 (Cosmos Holofoil)</t>
  </si>
  <si>
    <t>Single Strike Urshifu VMAX League Battle Deck, December 2021 (Non Holofoil)</t>
  </si>
  <si>
    <t>V Battle Deck—Lycanroc vs. Corviknight, February 2022 (Non Holofoil)</t>
  </si>
  <si>
    <t>V Battle Deck—Lycanroc vs. Corviknight, February 2022 &amp; Pokémon GO V Battle Deck-Mewtwo vs. Melmetal (Non Holofoil)</t>
  </si>
  <si>
    <t>Brilliant Stars Build &amp; Battle Box, February 2022 (Non Holofoil)</t>
  </si>
  <si>
    <t>Brilliant Stars Build &amp; Battle Box, February 2022 and various other more recent products (Non Holofoil)</t>
  </si>
  <si>
    <t>First released in Brilliant Stars, February 2022 (Unnumbered ©2022)</t>
  </si>
  <si>
    <t>Toxtricity/Duraludon/Sandaconda Knock Out Collection, January 2022 (Cosmos Holofoil)</t>
  </si>
  <si>
    <t>Boltund/Eiscue/Galarian Sirfetch'd Knock Out Collection, February 2022 (Cosmos Holofoil)</t>
  </si>
  <si>
    <t>Various European Stores Exclusive, March 2022 (Reverse Holofoil, Brilliant Stars Stamp)</t>
  </si>
  <si>
    <t>Pikachu V Box (Cosmos Holofoil)</t>
  </si>
  <si>
    <t>Boltund V Box (Cosmos Holofoil)</t>
  </si>
  <si>
    <t>Professor Juniper Premium Tournament Collection (Cosmos Holofoil)</t>
  </si>
  <si>
    <t>Astral Radiance Build &amp; Battle Box, May 2022 (Non Holofoil)</t>
  </si>
  <si>
    <t>Astral Radiance Build &amp; Battle Box, May 2022, and various other more recent products (Non Holofoil)</t>
  </si>
  <si>
    <t>Hisuian Typhlosion</t>
  </si>
  <si>
    <t>Gamestop Store Exclusive, May 2022 (Astral Radiance Stamp)</t>
  </si>
  <si>
    <t>Trainer's Toolkit 2022, July 2022, various other more recent products (Non Holofoil)</t>
  </si>
  <si>
    <t>Pokémon GO Tins, July 2022 (Cosmos Holofoil)</t>
  </si>
  <si>
    <t>Pokémon GO V Battle Deck-Mewtwo vs Melmetal, July 2022 (Non Holofoil)</t>
  </si>
  <si>
    <t>Shadow Rider Calyrex VMAX League Battle Deck, July 2022 (Non Holofoil)</t>
  </si>
  <si>
    <t>Intro Half-Deck, non-retail product (Non Holofoil)</t>
  </si>
  <si>
    <t>Hisuian Zoroark</t>
  </si>
  <si>
    <t>Gamestop Store Exclusive, September 2022 (Gamestop Stamp)</t>
  </si>
  <si>
    <t>European Store Exclusive, September 2022 (Lost Origin Stamp)</t>
  </si>
  <si>
    <t>Lost Origin Build &amp; Battle Box, September 2022 (Non Holofoil)</t>
  </si>
  <si>
    <t>Zeraora V Battle Deck, October 2022 (Non Holofoil)</t>
  </si>
  <si>
    <t>Infernape V Box, September 2022 (Cosmos Holofoil)</t>
  </si>
  <si>
    <t>Mew V Box, November 2022 (Cosmos Holofoil)</t>
  </si>
  <si>
    <t>Kyurem V Box, November 2022 (Cosmos Holofoil)</t>
  </si>
  <si>
    <t>Gamestop Store Exclusive, November 2022 (Gamestop Stamp)</t>
  </si>
  <si>
    <t>European Store Exclusive, November 2022 (Silver Tempest Stamp)</t>
  </si>
  <si>
    <t>EB Games Store Exclusive, November 2022 (EB Games Stamp)</t>
  </si>
  <si>
    <t>Silver Tempest Build &amp; Battle Box, November 2022 (Non Holofoil)</t>
  </si>
  <si>
    <t>Mew VMAX League Battle Deck, November 2022 (Non Holofoil)</t>
  </si>
  <si>
    <t>Fall 2022 Collector Chest, November 2022 (Cosmos Holofoil)</t>
  </si>
  <si>
    <t>Hisuian Growlithe</t>
  </si>
  <si>
    <t>Hisuian Sneasel</t>
  </si>
  <si>
    <t>Galar Pals Mini Tin 5-Packs, Galar Power Mini Tin 5-Packs, Sinnoh Stars Mini Tin 5-Packs, November 2022 (Cosmos Holofoil)</t>
  </si>
  <si>
    <t>Fuecoco Paldea Collection, Quaxly Paldea Collection, January 2023 (Mirage Holofoil)</t>
  </si>
  <si>
    <t>Sprigatito Paldea Collection, Quaxly Paldea Collection, January 2023 (Mirage Holofoil)</t>
  </si>
  <si>
    <t>Sprigatito Paldea Collection, Fuecoco Paldea Collection, January 2023 (Mirage Holofoil)</t>
  </si>
  <si>
    <t>Crown Zenith Collection - Regieleki V, January 2023 (Cosmos Holofoil)</t>
  </si>
  <si>
    <t>Crown Zenith Collection - Regidrago V, January 2023 (Cosmos Holofoil)</t>
  </si>
  <si>
    <t>First released in Crown Zenith, January 2023 (Unnumbered ©2022, Reverse Holofoil)</t>
  </si>
  <si>
    <t>Galarian Slowking/Dragapult/Galarian Obstagoon Knock Out Collection, February 2023 (Cosmos Holofoil)</t>
  </si>
  <si>
    <t>Cyrus Premium Tournament Collection, March 2023 (Cosmos Holofoil)</t>
  </si>
  <si>
    <t>Klara Premium Tournament Collection, March 2023 (Cosmos Holofoil)</t>
  </si>
  <si>
    <t>First released in Scarlet &amp; Violet, March 2023 (©2023)</t>
  </si>
  <si>
    <t>Basic Darkness Energy</t>
  </si>
  <si>
    <t>Basic Metal Energy</t>
  </si>
  <si>
    <t>Pokémon Center Exclusive, March 2023 (Mirage Holofoil, Pokémon Center Stamp)</t>
  </si>
  <si>
    <t>GameStop Exclusive, March 2023 (Reverse Holofoil, GameStop Stamp)</t>
  </si>
  <si>
    <t>Various European and Asian Retailers, March 2023 (Reverse Holofoil, Scarlet &amp; Violet Stamp)</t>
  </si>
  <si>
    <t>Australia and New Zealand Exclusive, March 2023 (Reverse Holofoil, EB Games Stamp)</t>
  </si>
  <si>
    <t>Best Buy Exclusive, March 2023 (Reverse Holofoil, Scarlet &amp; Violet Stamp)</t>
  </si>
  <si>
    <t>Mimikyu ex Box, March 2023 (Mirage Holofoil)</t>
  </si>
  <si>
    <t>Scarlet &amp; Violet Build &amp; Battle Box, March 2023 (Non Holofoil)</t>
  </si>
  <si>
    <t>Scarlet &amp; Violet Build &amp; Battle Box, March 2023 and various other more recent products (Non Holofoil)</t>
  </si>
  <si>
    <t>Cyclizar ex Box, May 2023 (Cosmos Holofoil)</t>
  </si>
  <si>
    <t>Ampharos ex Battle Deck, May 2023 (Non Holofoil)</t>
  </si>
  <si>
    <t>Lucario ex Battle Deck, May 2023 (Non Holofoil)</t>
  </si>
  <si>
    <t>Paldea Evolved Build &amp; Battle Box, May 2023 (Non Holofoil)</t>
  </si>
  <si>
    <t>Paldea Evolved Build &amp; Battle Box, May 2023 and Chien-Pao ex Battle Deck, Quaquaval ex Deluxe Battle Deck (Non Holofoil)</t>
  </si>
  <si>
    <t>Paldea Evolved Build &amp; Battle Box, May 2023 and Meowscarada ex Deluxe Battle Deck (Non Holofoil)</t>
  </si>
  <si>
    <t>GameStop Exclusive, June 2023 (GameStop Stamp)</t>
  </si>
  <si>
    <t>Best Buy Exclusive, June 2023 (Reverse Holofoil, Paldea Evolved Stamp) - NOTE: Unconfirmed to exist as of 9.2 release</t>
  </si>
  <si>
    <t>Australia and New Zealand Exclusive, June 2023 (Reverse Holofoil, EB Games Stamp) - NOTE: Unconfirmed to exist as of 9.2 release</t>
  </si>
  <si>
    <t>Annihilape ex Box, July 2023 (Cosmos Holofoil)</t>
  </si>
  <si>
    <t>Obsidian Flames Build &amp; Battle Box, July 2023 (Non Holofoil)</t>
  </si>
  <si>
    <t>Summer 2023 Collector Chest, August 2023 (Mirage Holofoil)</t>
  </si>
  <si>
    <t>Best Buy Exclusive, August 2023 (Obsidian Flames Stamp)</t>
  </si>
  <si>
    <t>GameStop Exclusive, August 2023 (Reverse Holofoil, GameStop Stamp)</t>
  </si>
  <si>
    <t>Australia and New Zealand Exclusive, August 2023 (Reverse Holofoil, EB Games Stamp)</t>
  </si>
  <si>
    <t>Quaquaval ex Deluxe Battle Deck, September 2023 (Non Holofoil)</t>
  </si>
  <si>
    <t>Error/Misprint Information</t>
  </si>
  <si>
    <t>Printed without the word "Stage" in the "Put Blastoise on the Stage 1 Pokémon"</t>
  </si>
  <si>
    <t>Fire Blast attack does not have the damage printed</t>
  </si>
  <si>
    <t>This Card was printed with the Pre-Release stamp on the card (Extremely Rare)</t>
  </si>
  <si>
    <t>To be considered an Error Card, the card must have been corrected or changed in later print runs of the same edition. Error cards that were never corrected will not be listed here.</t>
  </si>
  <si>
    <t>Poison Sting attack contains text "D.efending" instead of "Defending"</t>
  </si>
  <si>
    <t>Printed with a picture of Wartortle in its evolution box</t>
  </si>
  <si>
    <t>Fighting symbol that represents the energy cost for Dig attack is rotated 90 degrees counterclockwise</t>
  </si>
  <si>
    <t>Printed with Pikachu having red cheeks. Not really an error, but a deliberate early choice by Wizards of the Coast</t>
  </si>
  <si>
    <t>This card was partially printed with the "1st“ and the letter "d“ in "edition" missing</t>
  </si>
  <si>
    <t>Water symbol and "ENERGY" are misaligned and too close to top border of card</t>
  </si>
  <si>
    <t>Printed without the Jungle symbol</t>
  </si>
  <si>
    <t>Due to a bubble in the printing ink, a number of Butterfree Cards were written as "Edition d" instead of "Edition 1".</t>
  </si>
  <si>
    <t>Dark line printed along yellow border on top left side of card</t>
  </si>
  <si>
    <t>Cosmos Holofoil print with copywrite of ©1999 instead of Galaxy Holofoil as Fossil normally had</t>
  </si>
  <si>
    <t>Purple/Blue ink bleed on the lower right hand corner of the artwork outline</t>
  </si>
  <si>
    <t>Orange ink smear on the left side of the card, usually over the Stretch Kick attack name and description</t>
  </si>
  <si>
    <t>Space for the evolution box punched out of the holographic foil, even though Zapdos is a Basic Pokémon</t>
  </si>
  <si>
    <t>Illustrator credits to "Miki Takana" instead of "Miki Takano"</t>
  </si>
  <si>
    <t>Non Holofoil Error</t>
  </si>
  <si>
    <t>Roaring Flames attack reads "Discard all Fighting Energy" (using the symbol), it should be a Fire symbol. Only Unlimited corrected.</t>
  </si>
  <si>
    <t>Rocket's Minefiled Gym</t>
  </si>
  <si>
    <t>Stadium text reads "…put damage counter on that…", it should read "…put 2 damage counters on that…". Only Unlimited corrected.</t>
  </si>
  <si>
    <t>Cards printed with 1st Edition Stamp</t>
  </si>
  <si>
    <t>Pokémon The First Movie Stamp printed upside down on bottom left of card image.</t>
  </si>
  <si>
    <t>Printed without the HP in the top right</t>
  </si>
  <si>
    <t>Printed with the incorrect illustrator, corrected in later print runs.</t>
  </si>
  <si>
    <t>Retreat Cost printed as None instead of One.</t>
  </si>
  <si>
    <t>Early print runs classified this card as Uncommon. It is a Common card.</t>
  </si>
  <si>
    <t>Holofoil variant, the back of the card is printed upside down</t>
  </si>
  <si>
    <t>Supreme Command printed as a Poké-BODY. Corrected in later print runs to Poké-POWER.</t>
  </si>
  <si>
    <t>Diamond &amp; Pearl Trainer Kit</t>
  </si>
  <si>
    <t>Set number listed as "6/61" instead of "6/11", supposedly only an error on some cards. Haven't found proof yet.</t>
  </si>
  <si>
    <t>Clash of Legends Promotional Box: Fire weakness is yellow, Psychic resistance is light blue.</t>
  </si>
  <si>
    <t>Found in Stage 1 Blisters (November 2011), printed with Undaunted set symbol</t>
  </si>
  <si>
    <t>Early print runs misspelled Phanpy as "Phanphy" twice in the Ultra-Thick Skin Poké-BODY</t>
  </si>
  <si>
    <t>Some print runs printed with gray background instead of black</t>
  </si>
  <si>
    <t>Some print runs printed with Stage 2 graphic border, corrected in later print runs.</t>
  </si>
  <si>
    <t>Printed with Skiploom's Pokédex entry, corrected by the release of the Keldeo Box around October 2012.</t>
  </si>
  <si>
    <t>Cosmos Holofoil print with copywrite of ©2012, instead of ©2013. This error was corrected in later promo releases.</t>
  </si>
  <si>
    <t>The back of the card is printed upside down.</t>
  </si>
  <si>
    <t>The Holofoil effect continues across the whole card</t>
  </si>
  <si>
    <t>Ability reads "…is attached to a Lightning Pokémon.", corrected to "…is attached to a Pokémon." Corrected in later print runs.</t>
  </si>
  <si>
    <t>Cyrus Prism Star</t>
  </si>
  <si>
    <t>Originally read "You can't play this card if you don't have any Water or Metal Pokémon in play." Corrected to "You can play this card only if your Active Pokémon is a Water or Metal Pokémon." Corrected in August 2020 print run.</t>
  </si>
  <si>
    <t>Chilling Reign Pre-Release Promo printed with the "STAFF" stamp, June 2021</t>
  </si>
  <si>
    <t>The Energy symbols n attacks are off center.</t>
  </si>
  <si>
    <t>The Energy symbols are off center with the text.</t>
  </si>
  <si>
    <t>These Error Cards were printed and never corrected by WotC/Nintendo. You can track these cards, but they do not count towards the collection total.</t>
  </si>
  <si>
    <t>Printed with the "6/102" too far to the left.</t>
  </si>
  <si>
    <t>The Energy symbols are off center with the text. This card has the word "length" repeated twice.</t>
  </si>
  <si>
    <t>These cards have their HP's listed as "HP ##" instead of "## HP".</t>
  </si>
  <si>
    <t>The Energy symbols are off center with the text. These cards have their HP's listed as "HP ##" instead of "## HP".</t>
  </si>
  <si>
    <t>The Energy symbols are off center with the text. The Attack description says "this attack does nothing" instead of "That attack does nothing"</t>
  </si>
  <si>
    <t>The Flavour text at the bottom of the card reads "Monster Ball" instead of "Pokeball"</t>
  </si>
  <si>
    <t>Has the extra word "Own" in it's text</t>
  </si>
  <si>
    <t>This Card uses the base set image instead of the Jungle image</t>
  </si>
  <si>
    <t>Rapidash are Stage 1 Pokémon but the text tells the person playing the cards to "put XXX on the Stage 1 card".</t>
  </si>
  <si>
    <t>Seaking are Stage 1 Pokémon but the text tells the person playing the cards to "put XXX on the Stage 1 card".</t>
  </si>
  <si>
    <t>The card erroneously reads the illustraters name Miki Tanaka's as "Miki Takano"</t>
  </si>
  <si>
    <t>The upper description text is "Put Seaking on the Stage I card" instead of the correct "Put Seaking on the Basic Pokémon"</t>
  </si>
  <si>
    <t>The copyright years are incorrectly "1999-23000"</t>
  </si>
  <si>
    <t>The energy symbols next to the attack are lower than they should be.</t>
  </si>
  <si>
    <t>The Pokémon Power text is missing a space "Pokémon.Apply...".</t>
  </si>
  <si>
    <t>Printed with a weakness to Fighting instead of Fire.</t>
  </si>
  <si>
    <t>This card is missing the word Length from it's Length and Width</t>
  </si>
  <si>
    <t>English Poison Gas attack puts Pokémon to sleep, although the Japanese version Poisons them.</t>
  </si>
  <si>
    <t>Dark Raichu's Evolution Box is colored light gray instead of dark gray. Additionally, the card reads "Put Raichu on the Basic Pokémon" instead of "Put Dark Raichu on the Basic Pokémon"</t>
  </si>
  <si>
    <t>In first attack there‘s incorrectly extra text "or is evolved)" because this is a basic pokémon</t>
  </si>
  <si>
    <t>The first line in first attack is fighting symbol instead of fire and in word "energy" should have been big 'E'</t>
  </si>
  <si>
    <t>Pinsir's "Snapping Pincers" attack is supposed to do 20+ damage and not 10+ damage.</t>
  </si>
  <si>
    <t>All prints of this card have a transparency error; there should not be a white space around Seel's tail.</t>
  </si>
  <si>
    <t>Missing '2' in text "put (2) damage counters"</t>
  </si>
  <si>
    <t>The Pokémon Power title text is black instead of red.</t>
  </si>
  <si>
    <t>These cards' damages are off the center.</t>
  </si>
  <si>
    <t>One of the attack cost energy symbols for its attack is oddly off.</t>
  </si>
  <si>
    <t>The Energy symbols for attack are moved to left margin</t>
  </si>
  <si>
    <t>Focus Band has a white bar below its picture, due to a presumed misalignment.</t>
  </si>
  <si>
    <t>The attack's damage done is "20+" while it's supposed to be "20×".</t>
  </si>
  <si>
    <t>The Psychic symbol in Umbreon's resistance is bigger than normal.</t>
  </si>
  <si>
    <t>The copyright text of all other Neo Discovery cards is "©1995-2001", but for an unknown reason, this card's copyright is "©1995-2000".</t>
  </si>
  <si>
    <t>The first sentence of its Pokémon Power reads "Once during you turn" instead of "Once during your turn".</t>
  </si>
  <si>
    <t>The energy cost for Delibird's attack is off the center.</t>
  </si>
  <si>
    <t>For an unexplained reason the "Put Raichu on the Basic Pokémon" text on the card is unnecessarily bold and italic.</t>
  </si>
  <si>
    <t>Zubat's resistance lacks the "-30".</t>
  </si>
  <si>
    <t>The card's Pokédex entry states that Croconaw has 49 teeth, but it only has 48.</t>
  </si>
  <si>
    <t>There is an unnecessary letter C in Exeggutor's name.</t>
  </si>
  <si>
    <t>The first attack should have read "your opponent's Bench" in the parenthesis text.</t>
  </si>
  <si>
    <t>The "b" in "benched" is not capitalized.</t>
  </si>
  <si>
    <t>The "before applying Weakness and Resistance" text should be in italics.</t>
  </si>
  <si>
    <t>Unown C's "Chase" Pokémon Power adds an unnecessary "Apply Weakness and Resistance" even though the attack does not inflict damage.</t>
  </si>
  <si>
    <t>There is an extra space in the Basic Pokémon title on Unown P.</t>
  </si>
  <si>
    <t>The energy symbols on Gligar are not in the correct position. Also, in the description beneath the picture the Pokemon Type is missing the "n" from Flyscorpion. This applies to both 1st and Normal Editions.</t>
  </si>
  <si>
    <t>The word "just" is spelled wrong. It is written as "hust".</t>
  </si>
  <si>
    <t>Normally on Reverse Holofoils, the Energy costs for attacks aren't reflective. On Exeggcute, they are.</t>
  </si>
  <si>
    <t>Electricity on the tail is holofoil, which is inconsistent with the original Team Rocket illustration. This misprint causes the tail of Dark Raichu to look disembodied.</t>
  </si>
  <si>
    <t>The HP is nudged too far over to the left, and the attack cost symbols are much smaller than the normal cost.</t>
  </si>
  <si>
    <t>Eevee's Pokémon Power text lacks the accent mark (it's e instead of é).</t>
  </si>
  <si>
    <t>Team Rocket's Meowth category is listed as "Scratchcat" instead of "Scratch Cat".</t>
  </si>
  <si>
    <t>Its "Length" stat is listed as "Height" instead of "Length"</t>
  </si>
  <si>
    <t>Scyther's game text in the parentheses isn't in italics.</t>
  </si>
  <si>
    <t>Mew's attack: "Psyshock" inflicts confusion instead of paralysis.</t>
  </si>
  <si>
    <t>The art is credited to "Hajime Kusajim," a misspelling of Hajime Kusajima.</t>
  </si>
  <si>
    <t>Ho-oh</t>
  </si>
  <si>
    <t>There is no space between the bottom text "Pokémon/Nintendo"</t>
  </si>
  <si>
    <t>Ho-oh (Pokemon Center NY)</t>
  </si>
  <si>
    <t>Best of Promos</t>
  </si>
  <si>
    <t>Hitmonchan's HP is written as 60 instead of 70.</t>
  </si>
  <si>
    <t>Hitmonchan (Winner)</t>
  </si>
  <si>
    <t>Slowking's length is listed as 6' 8" instead of 6' 7".</t>
  </si>
  <si>
    <t>The "This power can't be used if..." text is italicized while it is not supposed to be.</t>
  </si>
  <si>
    <t>Attack Energy Costs Symbols are larger than the standard size.</t>
  </si>
  <si>
    <t>The penultimate line in the Chaos Move Poké-Power has a premature line break. Both the Holofoil and Non Holofoil versions feature this.</t>
  </si>
  <si>
    <t>Text at the top of the card reads "Put Charizard onto a basic Pokemon" where it should have Stage 1</t>
  </si>
  <si>
    <t>There's a Poké-Body icon on it for no specific reason at all.</t>
  </si>
  <si>
    <t>The Crystal Type Pokémon mentions Grass/Lightning/Fire energy, but the Crystal Nidoking's attacks only use Grass/Lightning/Fighting energy.</t>
  </si>
  <si>
    <t>In its Spider Force attack, it should say "Defending Pokémon", not "defending Pokémon". This error is not present in the non-holofoil version.</t>
  </si>
  <si>
    <t>The period is misplaced at the left of the end of Nidoqueen's last attack. This applies to the Holofoil, Rare and Reverse Holofoil versions of the card.</t>
  </si>
  <si>
    <t>Slakoth (HMK)</t>
  </si>
  <si>
    <t>The 2nd F in "OFF" is not bolded</t>
  </si>
  <si>
    <t>Lum Berry (CV3)</t>
  </si>
  <si>
    <t>this card are missing the space between the comma and the word "if" in the first line of the description.</t>
  </si>
  <si>
    <t>Lum Berry (KJA)</t>
  </si>
  <si>
    <t>Vigoroth (CV3)</t>
  </si>
  <si>
    <t>The first attack has an extra "is" (is attack is) within the text.</t>
  </si>
  <si>
    <t>Vigoroth (KJA)</t>
  </si>
  <si>
    <t>The card was printed as Stage 2 while it is supposed to be Stage 1. Only cards that were printed from EX Battle Stadium set have this error.</t>
  </si>
  <si>
    <t>Magnemite (LW1)</t>
  </si>
  <si>
    <t>This version of this card has a white circle where the Resistance would be.</t>
  </si>
  <si>
    <t>In its holofoil, there's a circular space as if the evolution box was used to cover it up.</t>
  </si>
  <si>
    <t>Darkness Water</t>
  </si>
  <si>
    <t>The Retreat Cost energy is supposed to be centered under "Retreat Cost". It is misaligned to the right.</t>
  </si>
  <si>
    <t>Darkness Psychic</t>
  </si>
  <si>
    <t>In the Poké-Power explanation the second Magma's was misspelled as "Mamga's".</t>
  </si>
  <si>
    <t>In the second attack the word "Flip" is spelt "Fllip"</t>
  </si>
  <si>
    <t>Under the "Psymist" attack, it reads "choose 1 of you opponent's". It should read "choose 1 of your opponent's".</t>
  </si>
  <si>
    <t>The "T" in Pokémon Tool isn't capitalized.</t>
  </si>
  <si>
    <t>The lower texts "Weakness", "Resistance" and "Retreat Cost" have been printed in white, not black. Also at the end of the first sentence of Feint Attack, Pokémon is missing the accent over the “e“.</t>
  </si>
  <si>
    <t>The word Drowzee under the evolution box was written as "Drowsee".</t>
  </si>
  <si>
    <t>Drowzee (M9G)</t>
  </si>
  <si>
    <t>Drowzee was misspelled as "Drowsee".</t>
  </si>
  <si>
    <t>Drowzee (143)</t>
  </si>
  <si>
    <t>Starmie (6GB)</t>
  </si>
  <si>
    <t>In the evolution box, the picture of Staryu is Ken Sugimori's stock art from Pokémon Red and Blue.</t>
  </si>
  <si>
    <t>Starmie (65C)</t>
  </si>
  <si>
    <t>Under the "Water Gun" attack, it reads "You can't add more then 40 damage in this way." It should read "more than".</t>
  </si>
  <si>
    <t>Mew's stats lacks the second "s" in the word species.</t>
  </si>
  <si>
    <t>The illustrator is erroneously credited as Daisuke Ito, instead of Nakaoka.</t>
  </si>
  <si>
    <t>The font of the "50" in the cards HP is incorrect. It is actually the font used for Trainer cards</t>
  </si>
  <si>
    <t>The Pokédex number listed on the card is 474; however, Mamoswine's Pokédex number is 473.</t>
  </si>
  <si>
    <t>The effect of the first attack was printed "you opponent" instead of "your opponent".</t>
  </si>
  <si>
    <t>On this card, "EleSquirrel" is misformatted as "Elesquirrel".</t>
  </si>
  <si>
    <t>Lugia Legend (bottom)</t>
  </si>
  <si>
    <t>The word "It" is misspelled as "IIt" in the Pokédex entry.</t>
  </si>
  <si>
    <t>The word "Flip" is misspelled as "Filp" in Corrode Target.</t>
  </si>
  <si>
    <t>The word "Flip" is misspelled as "Filp" in Tripping Headbutt.</t>
  </si>
  <si>
    <t>The card erroneously credits HiRON as the illustrator instead of 5ban Graphics.</t>
  </si>
  <si>
    <t>Altaria (Staff)</t>
  </si>
  <si>
    <t>The Height is misprinted as 3'07" instead of the correct 3'03".</t>
  </si>
  <si>
    <t>The card was printed without the Pokémon Tool rule.</t>
  </si>
  <si>
    <t>Charizard's Scorching Fire attack displays the Fighting Energy symbol instead of Fire Energy.</t>
  </si>
  <si>
    <t>130 </t>
  </si>
  <si>
    <t>The illustrator is erroneously credited as Masakazu Fukuda instead of the correct Kouki Saitou.</t>
  </si>
  <si>
    <t>180 </t>
  </si>
  <si>
    <t>The 1 of Megaton Fang's 130 damage is printed in the incorrect font.</t>
  </si>
  <si>
    <t>The illustrator is erroneously credited as 5ban Graphics instead of Eske Yoshinob.</t>
  </si>
  <si>
    <t>Wrong pokémon name "Chanesy"</t>
  </si>
  <si>
    <t>The card is missing its holograph</t>
  </si>
  <si>
    <t>Upper is text "Put Gyrados on the Basic Pokémon."</t>
  </si>
  <si>
    <t>These Error Cards are unconfirmed to actually exist. Let me know if you actually have any of these cards. You can track these cards, but they do not count towards the collection total.</t>
  </si>
  <si>
    <t>"1 EDITION" symbol is on right side</t>
  </si>
  <si>
    <t>Pokémon power is "70 HP" instead of "80 HP"</t>
  </si>
  <si>
    <t>Power for first attack is wrongly "30" instead of "30x"</t>
  </si>
  <si>
    <t>"1 EDITION" symbol in weakness instead of grass energy symbol</t>
  </si>
  <si>
    <t>Missing rare symbol (*)</t>
  </si>
  <si>
    <t>Unknown</t>
  </si>
  <si>
    <t>Growlithe's Pokédex entry adds an unnecessary apostrophe in the word "protective". It reads, "Very prote'ctive of its territory."</t>
  </si>
  <si>
    <t>Dream Eater attack is missing the 50 Damage</t>
  </si>
  <si>
    <t>Not evolved from Poliwag (missing text ??)</t>
  </si>
  <si>
    <t>Second attack is "Thunder Jolt" instead of "Thunder Bolt"</t>
  </si>
  <si>
    <t>Backwards picture</t>
  </si>
  <si>
    <t>Missing pokémon power "60 HP"</t>
  </si>
  <si>
    <t>This card has 5 typos in its description.</t>
  </si>
  <si>
    <t>Pokémon power is "40 HP" instead of "50 HP"</t>
  </si>
  <si>
    <t>Attack Poison Sting is 110 (damage)</t>
  </si>
  <si>
    <t>Missing the text "Draw 2 cards"</t>
  </si>
  <si>
    <t>Wartortle (W Stamped Promo)</t>
  </si>
  <si>
    <t>Printed with a pictures of Wartortle in its evolution box</t>
  </si>
  <si>
    <t>A small number of these cards were printed where the complete picture is Holofoil (normally only the upper part is holofoil.)</t>
  </si>
  <si>
    <t>Gastly (DJ9)</t>
  </si>
  <si>
    <t>The card is a common card, but it says it's an uncommon card.</t>
  </si>
  <si>
    <t>This card is printed without the cracked ice holo effect leaving it so it looks like a cosmos holofoil</t>
  </si>
  <si>
    <t>Zangoose (Delta Species) (Holo)</t>
  </si>
  <si>
    <t>WCD2004</t>
  </si>
  <si>
    <t>Techincal Machine</t>
  </si>
  <si>
    <t>Nidoran</t>
  </si>
  <si>
    <t>WCD2005</t>
  </si>
  <si>
    <t>—</t>
  </si>
  <si>
    <t>Rockets</t>
  </si>
  <si>
    <t>WCD2006</t>
  </si>
  <si>
    <t>Deoxys ex</t>
  </si>
  <si>
    <t>Rare Holo</t>
  </si>
  <si>
    <t>WCD2007</t>
  </si>
  <si>
    <t>GrassMetal</t>
  </si>
  <si>
    <t>WCD2008</t>
  </si>
  <si>
    <t>Mew*</t>
  </si>
  <si>
    <t>Gardevoir LV.X</t>
  </si>
  <si>
    <t>Jolteon*</t>
  </si>
  <si>
    <t>Time-Space Distortion</t>
  </si>
  <si>
    <t>WCD2009</t>
  </si>
  <si>
    <t>Flygon LV.X</t>
  </si>
  <si>
    <t>Unown G</t>
  </si>
  <si>
    <t>Mewtwo LV.X</t>
  </si>
  <si>
    <t>Palkia LV.X</t>
  </si>
  <si>
    <t>Honchkrow Pokémon G</t>
  </si>
  <si>
    <t>Luxray Pokémon GL</t>
  </si>
  <si>
    <t>Luxray Pokémon GL LV.X</t>
  </si>
  <si>
    <t>Toxicroak Pokémon G</t>
  </si>
  <si>
    <t>Skuntank Pokémon G</t>
  </si>
  <si>
    <t>Uxie LV.X</t>
  </si>
  <si>
    <t>Crobat Pokémon G</t>
  </si>
  <si>
    <t>Dialga Pokémon G</t>
  </si>
  <si>
    <t>Dialga Pokémon G LV.X</t>
  </si>
  <si>
    <t>Bronzong Pokémon G</t>
  </si>
  <si>
    <t>Lucario Pokémon GL</t>
  </si>
  <si>
    <t>Garchomp Pokémon C LV.X</t>
  </si>
  <si>
    <t>WCD2010</t>
  </si>
  <si>
    <t>Garchomp Pokémon C</t>
  </si>
  <si>
    <t>Dragonite Pokémon FB</t>
  </si>
  <si>
    <t>Unown Q</t>
  </si>
  <si>
    <t>Unown R</t>
  </si>
  <si>
    <t>Azelf LV.X</t>
  </si>
  <si>
    <t>Support</t>
  </si>
  <si>
    <t>WCD2011</t>
  </si>
  <si>
    <t>Suicune &amp; Entei LEGEND</t>
  </si>
  <si>
    <t>SuperRare Holo</t>
  </si>
  <si>
    <t>Rayquaza &amp; Deoxys LEGEND</t>
  </si>
  <si>
    <t>Rare Holo LEGEND</t>
  </si>
  <si>
    <t>WCD2012</t>
  </si>
  <si>
    <t>Ruins of Alph</t>
  </si>
  <si>
    <t>WCD2013</t>
  </si>
  <si>
    <t>Colress</t>
  </si>
  <si>
    <t>Hypnotoxic Laser</t>
  </si>
  <si>
    <t>SuperRare</t>
  </si>
  <si>
    <t>Team Plasma Ball</t>
  </si>
  <si>
    <t>Colress Machine</t>
  </si>
  <si>
    <t>Plasma Energy</t>
  </si>
  <si>
    <t>WCD2014</t>
  </si>
  <si>
    <t>G Booster</t>
  </si>
  <si>
    <t>Shadow Triad</t>
  </si>
  <si>
    <t>WCD2015</t>
  </si>
  <si>
    <t>Professor Junip</t>
  </si>
  <si>
    <t>Robo Substitute Team Flare Gear</t>
  </si>
  <si>
    <t>Psycic</t>
  </si>
  <si>
    <t>WCD2016</t>
  </si>
  <si>
    <t>Spash Energy</t>
  </si>
  <si>
    <t>WCD2017</t>
  </si>
  <si>
    <t>EspeonEX</t>
  </si>
  <si>
    <t>WCD2018</t>
  </si>
  <si>
    <t>Diancie Prism Star</t>
  </si>
  <si>
    <t>Beast Energy Prism Star</t>
  </si>
  <si>
    <t>WCD2019</t>
  </si>
  <si>
    <t>WCD2022</t>
  </si>
  <si>
    <t>Rotom Phone</t>
  </si>
  <si>
    <t>This card is supposed to be Stadium Championships 2004-2005</t>
  </si>
  <si>
    <t>Clefable (Brown)</t>
  </si>
  <si>
    <t>This card has a Brown Pre-Release stamp</t>
  </si>
  <si>
    <t>Clefable (Blue)</t>
  </si>
  <si>
    <t>This card has a Blue Pre-Release stamp</t>
  </si>
  <si>
    <t>Clefable (Red)</t>
  </si>
  <si>
    <t>This card has a Red Pre-Release stamp</t>
  </si>
  <si>
    <t>Aipom (Comic Con) (Staff)</t>
  </si>
  <si>
    <t>This is a Staff print of the Aipom Comic Con card</t>
  </si>
  <si>
    <t xml:space="preserve">Name </t>
  </si>
  <si>
    <t xml:space="preserve">Set Name </t>
  </si>
  <si>
    <t xml:space="preserve">Number </t>
  </si>
  <si>
    <t xml:space="preserve">Type </t>
  </si>
  <si>
    <t xml:space="preserve">HP </t>
  </si>
  <si>
    <t xml:space="preserve">Stage </t>
  </si>
  <si>
    <t xml:space="preserve">Rarity </t>
  </si>
  <si>
    <t>SUM</t>
  </si>
  <si>
    <t>TOTAL</t>
  </si>
  <si>
    <t>https://www.dropbox.com/scl/fi/1vku8mfru1rn16988rfs8/PokemonTCG_EmptyCheckList_v9.3.xlsm?rlkey=iittx31ck7q3dz1epqucvermc&amp;dl=0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</si>
</sst>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409]mmmm\ d\,\ yyyy;@"/>
    <numFmt numFmtId="166" formatCode="000"/>
  </numFmts>
  <fonts count="29" x14ac:knownFonts="1">
    <font>
      <sz val="10"/>
      <color indexed="8"/>
      <name val="Arial"/>
      <family val="2"/>
    </font>
    <font>
      <u/>
      <sz val="10"/>
      <color indexed="8"/>
      <name val="Arial"/>
      <family val="2"/>
    </font>
    <font>
      <sz val="10"/>
      <color indexed="8"/>
      <name val="Arial"/>
      <family val="2"/>
    </font>
    <font>
      <sz val="8"/>
      <name val="Arial"/>
      <family val="2"/>
    </font>
    <font>
      <b/>
      <u/>
      <sz val="10"/>
      <color indexed="8"/>
      <name val="Arial"/>
      <family val="2"/>
    </font>
    <font>
      <b/>
      <sz val="24"/>
      <color indexed="8"/>
      <name val="Arial"/>
      <family val="2"/>
    </font>
    <font>
      <u/>
      <sz val="28"/>
      <color indexed="8"/>
      <name val="Arial"/>
      <family val="2"/>
    </font>
    <font>
      <u/>
      <sz val="26"/>
      <color indexed="8"/>
      <name val="Arial"/>
      <family val="2"/>
    </font>
    <font>
      <b/>
      <sz val="22"/>
      <color indexed="8"/>
      <name val="Arial"/>
      <family val="2"/>
    </font>
    <font>
      <b/>
      <u/>
      <sz val="28"/>
      <color indexed="8"/>
      <name val="Arial"/>
      <family val="2"/>
    </font>
    <font>
      <sz val="10"/>
      <name val="Arial"/>
      <family val="2"/>
    </font>
    <font>
      <b/>
      <sz val="10"/>
      <color indexed="8"/>
      <name val="Arial"/>
      <family val="2"/>
    </font>
    <font>
      <b/>
      <u/>
      <sz val="12"/>
      <color indexed="8"/>
      <name val="Arial"/>
      <family val="2"/>
    </font>
    <font>
      <sz val="10"/>
      <color indexed="10"/>
      <name val="Arial"/>
      <family val="2"/>
    </font>
    <font>
      <b/>
      <i/>
      <sz val="10"/>
      <name val="Arial"/>
      <family val="2"/>
    </font>
    <font>
      <b/>
      <sz val="10"/>
      <name val="Arial"/>
      <family val="2"/>
    </font>
    <font>
      <b/>
      <u/>
      <sz val="10"/>
      <name val="Arial"/>
      <family val="2"/>
    </font>
    <font>
      <sz val="14"/>
      <color indexed="8"/>
      <name val="Arial"/>
      <family val="2"/>
    </font>
    <font>
      <sz val="11"/>
      <color theme="1"/>
      <name val="Calibri"/>
      <family val="2"/>
      <scheme val="minor"/>
    </font>
    <font>
      <u/>
      <sz val="10"/>
      <color theme="10"/>
      <name val="Arial"/>
      <family val="2"/>
    </font>
    <font>
      <sz val="11"/>
      <color theme="1"/>
      <name val="Calibri"/>
      <family val="2"/>
    </font>
    <font>
      <sz val="10"/>
      <color theme="0"/>
      <name val="Arial"/>
      <family val="2"/>
    </font>
    <font>
      <u/>
      <sz val="10"/>
      <color rgb="FFFF0000"/>
      <name val="Arial"/>
      <family val="2"/>
    </font>
    <font>
      <sz val="10"/>
      <color rgb="FFFFFFFF"/>
      <name val="Arial"/>
      <family val="2"/>
    </font>
    <font>
      <sz val="10"/>
      <color rgb="FFFF0000"/>
      <name val="Arial"/>
      <family val="2"/>
    </font>
    <font>
      <u/>
      <sz val="14"/>
      <color theme="10"/>
      <name val="Arial"/>
      <family val="2"/>
    </font>
    <font>
      <b/>
      <sz val="10"/>
      <color rgb="FFFF0000"/>
      <name val="Arial"/>
      <family val="2"/>
    </font>
    <font>
      <sz val="10"/>
      <color rgb="FF000000"/>
      <name val="Arial"/>
      <family val="2"/>
    </font>
    <font>
      <sz val="8"/>
      <color rgb="FF000000"/>
      <name val="Tahoma"/>
      <family val="2"/>
    </font>
  </fonts>
  <fills count="22">
    <fill>
      <patternFill patternType="none"/>
    </fill>
    <fill>
      <patternFill patternType="gray125"/>
    </fill>
    <fill>
      <patternFill patternType="solid">
        <fgColor indexed="43"/>
        <bgColor indexed="26"/>
      </patternFill>
    </fill>
    <fill>
      <patternFill patternType="solid">
        <fgColor indexed="27"/>
        <bgColor indexed="42"/>
      </patternFill>
    </fill>
    <fill>
      <patternFill patternType="solid">
        <fgColor indexed="8"/>
        <bgColor indexed="26"/>
      </patternFill>
    </fill>
    <fill>
      <patternFill patternType="solid">
        <fgColor indexed="41"/>
        <bgColor indexed="64"/>
      </patternFill>
    </fill>
    <fill>
      <patternFill patternType="solid">
        <fgColor indexed="46"/>
        <bgColor indexed="64"/>
      </patternFill>
    </fill>
    <fill>
      <patternFill patternType="solid">
        <fgColor indexed="47"/>
        <bgColor indexed="64"/>
      </patternFill>
    </fill>
    <fill>
      <patternFill patternType="solid">
        <fgColor indexed="43"/>
        <bgColor indexed="64"/>
      </patternFill>
    </fill>
    <fill>
      <patternFill patternType="solid">
        <fgColor indexed="41"/>
        <bgColor indexed="27"/>
      </patternFill>
    </fill>
    <fill>
      <patternFill patternType="solid">
        <fgColor theme="1"/>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rgb="FF00B0F0"/>
        <bgColor indexed="64"/>
      </patternFill>
    </fill>
    <fill>
      <patternFill patternType="solid">
        <fgColor rgb="FF00B0F0"/>
        <bgColor indexed="30"/>
      </patternFill>
    </fill>
    <fill>
      <patternFill patternType="solid">
        <fgColor theme="1"/>
        <bgColor indexed="30"/>
      </patternFill>
    </fill>
    <fill>
      <patternFill patternType="solid">
        <fgColor theme="0"/>
        <bgColor indexed="64"/>
      </patternFill>
    </fill>
    <fill>
      <patternFill patternType="solid">
        <fgColor theme="1"/>
        <bgColor indexed="26"/>
      </patternFill>
    </fill>
    <fill>
      <patternFill patternType="solid">
        <fgColor rgb="FF000000"/>
        <bgColor rgb="FF000000"/>
      </patternFill>
    </fill>
    <fill>
      <patternFill patternType="solid">
        <fgColor rgb="FFBDD7EE"/>
        <bgColor rgb="FF000000"/>
      </patternFill>
    </fill>
    <fill>
      <patternFill patternType="solid">
        <fgColor rgb="FFCC99FF"/>
        <bgColor indexed="64"/>
      </patternFill>
    </fill>
  </fills>
  <borders count="94">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8"/>
      </left>
      <right style="thin">
        <color indexed="8"/>
      </right>
      <top/>
      <bottom style="thin">
        <color indexed="8"/>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diagonal/>
    </border>
    <border>
      <left style="medium">
        <color indexed="64"/>
      </left>
      <right/>
      <top style="medium">
        <color indexed="64"/>
      </top>
      <bottom style="medium">
        <color indexed="64"/>
      </bottom>
      <diagonal/>
    </border>
    <border>
      <left style="medium">
        <color indexed="64"/>
      </left>
      <right style="medium">
        <color indexed="64"/>
      </right>
      <top style="thin">
        <color indexed="8"/>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8"/>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thin">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style="medium">
        <color indexed="64"/>
      </right>
      <top/>
      <bottom style="medium">
        <color indexed="64"/>
      </bottom>
      <diagonal/>
    </border>
    <border>
      <left style="medium">
        <color indexed="64"/>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medium">
        <color indexed="64"/>
      </left>
      <right/>
      <top style="medium">
        <color indexed="64"/>
      </top>
      <bottom style="thin">
        <color indexed="8"/>
      </bottom>
      <diagonal/>
    </border>
    <border>
      <left style="medium">
        <color indexed="64"/>
      </left>
      <right/>
      <top style="thin">
        <color indexed="8"/>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top style="medium">
        <color indexed="64"/>
      </top>
      <bottom style="thin">
        <color indexed="64"/>
      </bottom>
      <diagonal/>
    </border>
  </borders>
  <cellStyleXfs count="7">
    <xf numFmtId="0" fontId="0" fillId="0" borderId="0"/>
    <xf numFmtId="0" fontId="19" fillId="0" borderId="0" applyNumberFormat="0" applyFill="0" applyBorder="0" applyAlignment="0" applyProtection="0"/>
    <xf numFmtId="0" fontId="19" fillId="0" borderId="0" applyNumberFormat="0" applyFill="0" applyBorder="0" applyAlignment="0" applyProtection="0"/>
    <xf numFmtId="0" fontId="18" fillId="0" borderId="0"/>
    <xf numFmtId="0" fontId="20" fillId="0" borderId="0"/>
    <xf numFmtId="0" fontId="2" fillId="0" borderId="0"/>
    <xf numFmtId="0" fontId="2" fillId="0" borderId="0"/>
  </cellStyleXfs>
  <cellXfs count="361">
    <xf numFmtId="0" fontId="0" fillId="0" borderId="0" xfId="0"/>
    <xf numFmtId="0" fontId="0" fillId="0" borderId="0" xfId="0" applyAlignment="1">
      <alignment vertical="top"/>
    </xf>
    <xf numFmtId="0" fontId="0" fillId="0" borderId="0" xfId="0" applyAlignment="1">
      <alignment vertical="top" textRotation="90"/>
    </xf>
    <xf numFmtId="0" fontId="0" fillId="2" borderId="1" xfId="0" applyFill="1" applyBorder="1" applyAlignment="1">
      <alignment horizontal="center" vertical="center"/>
    </xf>
    <xf numFmtId="0" fontId="0" fillId="3" borderId="1" xfId="0" applyFill="1" applyBorder="1" applyAlignment="1">
      <alignment horizontal="center" vertical="center"/>
    </xf>
    <xf numFmtId="0" fontId="0" fillId="4" borderId="1" xfId="0" applyFill="1" applyBorder="1" applyAlignment="1">
      <alignment horizontal="center" vertical="center"/>
    </xf>
    <xf numFmtId="0" fontId="0" fillId="0" borderId="2" xfId="0" applyBorder="1"/>
    <xf numFmtId="0" fontId="0" fillId="0" borderId="4" xfId="0" applyBorder="1"/>
    <xf numFmtId="0" fontId="21" fillId="10" borderId="5" xfId="0" applyFont="1" applyFill="1" applyBorder="1" applyAlignment="1">
      <alignment vertical="top" textRotation="90"/>
    </xf>
    <xf numFmtId="0" fontId="21" fillId="10" borderId="6" xfId="0" applyFont="1" applyFill="1" applyBorder="1" applyAlignment="1">
      <alignment vertical="top" textRotation="90"/>
    </xf>
    <xf numFmtId="0" fontId="21" fillId="10" borderId="7" xfId="0" applyFont="1" applyFill="1" applyBorder="1" applyAlignment="1">
      <alignment vertical="top" textRotation="90"/>
    </xf>
    <xf numFmtId="0" fontId="21" fillId="10" borderId="8" xfId="0" applyFont="1" applyFill="1" applyBorder="1" applyAlignment="1">
      <alignment vertical="top" textRotation="90"/>
    </xf>
    <xf numFmtId="0" fontId="0" fillId="11" borderId="9" xfId="0" applyFill="1" applyBorder="1" applyAlignment="1">
      <alignment vertical="top"/>
    </xf>
    <xf numFmtId="0" fontId="0" fillId="11" borderId="10" xfId="0" applyFill="1" applyBorder="1"/>
    <xf numFmtId="0" fontId="0" fillId="11" borderId="11" xfId="0" applyFill="1" applyBorder="1"/>
    <xf numFmtId="0" fontId="0" fillId="11" borderId="12" xfId="0" applyFill="1" applyBorder="1" applyAlignment="1">
      <alignment vertical="top"/>
    </xf>
    <xf numFmtId="0" fontId="0" fillId="11" borderId="1" xfId="0" applyFill="1" applyBorder="1"/>
    <xf numFmtId="0" fontId="0" fillId="11" borderId="2" xfId="0" applyFill="1" applyBorder="1"/>
    <xf numFmtId="0" fontId="0" fillId="11" borderId="10" xfId="0" applyFill="1" applyBorder="1" applyAlignment="1">
      <alignment vertical="top"/>
    </xf>
    <xf numFmtId="0" fontId="0" fillId="11" borderId="11" xfId="0" applyFill="1" applyBorder="1" applyAlignment="1">
      <alignment vertical="top"/>
    </xf>
    <xf numFmtId="0" fontId="0" fillId="11" borderId="1" xfId="0" applyFill="1" applyBorder="1" applyAlignment="1">
      <alignment vertical="top"/>
    </xf>
    <xf numFmtId="0" fontId="0" fillId="11" borderId="2" xfId="0" applyFill="1" applyBorder="1" applyAlignment="1">
      <alignment vertical="top"/>
    </xf>
    <xf numFmtId="0" fontId="0" fillId="11" borderId="9" xfId="0" applyFill="1" applyBorder="1"/>
    <xf numFmtId="0" fontId="0" fillId="11" borderId="12" xfId="0" applyFill="1" applyBorder="1"/>
    <xf numFmtId="0" fontId="0" fillId="12" borderId="1" xfId="0" applyFill="1" applyBorder="1"/>
    <xf numFmtId="0" fontId="0" fillId="13" borderId="13" xfId="0" applyFill="1" applyBorder="1"/>
    <xf numFmtId="0" fontId="0" fillId="13" borderId="14" xfId="0" applyFill="1" applyBorder="1"/>
    <xf numFmtId="0" fontId="0" fillId="13" borderId="15" xfId="0" applyFill="1" applyBorder="1"/>
    <xf numFmtId="0" fontId="21" fillId="10" borderId="0" xfId="0" applyFont="1" applyFill="1" applyAlignment="1">
      <alignment vertical="top" textRotation="90"/>
    </xf>
    <xf numFmtId="0" fontId="21" fillId="10" borderId="16" xfId="0" applyFont="1" applyFill="1" applyBorder="1" applyAlignment="1">
      <alignment vertical="top" textRotation="90"/>
    </xf>
    <xf numFmtId="0" fontId="0" fillId="11" borderId="17" xfId="0" applyFill="1" applyBorder="1"/>
    <xf numFmtId="0" fontId="0" fillId="11" borderId="18" xfId="0" applyFill="1" applyBorder="1"/>
    <xf numFmtId="0" fontId="21" fillId="10" borderId="19" xfId="0" applyFont="1" applyFill="1" applyBorder="1" applyAlignment="1">
      <alignment vertical="top" textRotation="90"/>
    </xf>
    <xf numFmtId="0" fontId="0" fillId="13" borderId="1" xfId="0" applyFill="1" applyBorder="1"/>
    <xf numFmtId="0" fontId="0" fillId="8" borderId="20" xfId="0" applyFill="1" applyBorder="1"/>
    <xf numFmtId="0" fontId="1" fillId="15" borderId="1" xfId="0" applyFont="1" applyFill="1" applyBorder="1" applyAlignment="1">
      <alignment textRotation="135"/>
    </xf>
    <xf numFmtId="0" fontId="0" fillId="16" borderId="21" xfId="0" applyFill="1" applyBorder="1" applyAlignment="1">
      <alignment horizontal="center" textRotation="90"/>
    </xf>
    <xf numFmtId="0" fontId="1" fillId="15" borderId="23" xfId="0" applyFont="1" applyFill="1" applyBorder="1" applyAlignment="1">
      <alignment textRotation="135"/>
    </xf>
    <xf numFmtId="0" fontId="19" fillId="9" borderId="1" xfId="1" applyFill="1" applyBorder="1" applyAlignment="1"/>
    <xf numFmtId="0" fontId="19" fillId="9" borderId="1" xfId="1" applyNumberFormat="1" applyFill="1" applyBorder="1" applyAlignment="1" applyProtection="1"/>
    <xf numFmtId="0" fontId="21" fillId="10" borderId="0" xfId="0" applyFont="1" applyFill="1" applyAlignment="1">
      <alignment horizontal="right" vertical="top" textRotation="90"/>
    </xf>
    <xf numFmtId="0" fontId="0" fillId="11" borderId="1" xfId="0" applyFill="1" applyBorder="1" applyAlignment="1">
      <alignment horizontal="right" vertical="top"/>
    </xf>
    <xf numFmtId="0" fontId="0" fillId="11" borderId="1" xfId="0" applyFill="1" applyBorder="1" applyAlignment="1">
      <alignment horizontal="right"/>
    </xf>
    <xf numFmtId="0" fontId="21" fillId="10" borderId="6" xfId="0" applyFont="1" applyFill="1" applyBorder="1" applyAlignment="1">
      <alignment horizontal="right" vertical="top" textRotation="90"/>
    </xf>
    <xf numFmtId="0" fontId="0" fillId="11" borderId="10" xfId="0" applyFill="1" applyBorder="1" applyAlignment="1">
      <alignment horizontal="right" vertical="top"/>
    </xf>
    <xf numFmtId="0" fontId="19" fillId="9" borderId="1" xfId="1" applyFill="1" applyBorder="1"/>
    <xf numFmtId="0" fontId="19" fillId="9" borderId="1" xfId="1" applyNumberFormat="1" applyFill="1" applyBorder="1" applyAlignment="1" applyProtection="1">
      <alignment vertical="top"/>
    </xf>
    <xf numFmtId="0" fontId="19" fillId="5" borderId="1" xfId="1" applyFill="1" applyBorder="1"/>
    <xf numFmtId="0" fontId="22" fillId="10" borderId="0" xfId="1" applyNumberFormat="1" applyFont="1" applyFill="1" applyBorder="1" applyAlignment="1" applyProtection="1">
      <alignment vertical="top" textRotation="90"/>
    </xf>
    <xf numFmtId="0" fontId="19" fillId="5" borderId="1" xfId="1" quotePrefix="1" applyFill="1" applyBorder="1"/>
    <xf numFmtId="1" fontId="0" fillId="11" borderId="1" xfId="0" applyNumberFormat="1" applyFill="1" applyBorder="1" applyAlignment="1">
      <alignment horizontal="right"/>
    </xf>
    <xf numFmtId="1" fontId="0" fillId="0" borderId="0" xfId="0" applyNumberFormat="1" applyAlignment="1">
      <alignment horizontal="right"/>
    </xf>
    <xf numFmtId="0" fontId="0" fillId="0" borderId="0" xfId="0" applyAlignment="1">
      <alignment vertical="top" wrapText="1"/>
    </xf>
    <xf numFmtId="0" fontId="0" fillId="5" borderId="24" xfId="0" applyFill="1" applyBorder="1"/>
    <xf numFmtId="0" fontId="0" fillId="5" borderId="25" xfId="0" applyFill="1" applyBorder="1"/>
    <xf numFmtId="0" fontId="0" fillId="5" borderId="26" xfId="0" applyFill="1" applyBorder="1"/>
    <xf numFmtId="0" fontId="0" fillId="6" borderId="27" xfId="0" applyFill="1" applyBorder="1"/>
    <xf numFmtId="0" fontId="0" fillId="5" borderId="28" xfId="0" applyFill="1" applyBorder="1"/>
    <xf numFmtId="10" fontId="0" fillId="7" borderId="29" xfId="0" applyNumberFormat="1" applyFill="1" applyBorder="1"/>
    <xf numFmtId="10" fontId="0" fillId="8" borderId="30" xfId="0" applyNumberFormat="1" applyFill="1" applyBorder="1"/>
    <xf numFmtId="0" fontId="0" fillId="17" borderId="0" xfId="0" applyFill="1"/>
    <xf numFmtId="0" fontId="5" fillId="17" borderId="0" xfId="0" applyFont="1" applyFill="1"/>
    <xf numFmtId="0" fontId="6" fillId="17" borderId="0" xfId="0" applyFont="1" applyFill="1"/>
    <xf numFmtId="0" fontId="7" fillId="17" borderId="0" xfId="0" applyFont="1" applyFill="1"/>
    <xf numFmtId="0" fontId="21" fillId="10" borderId="31" xfId="0" applyFont="1" applyFill="1" applyBorder="1" applyAlignment="1">
      <alignment vertical="top" textRotation="90"/>
    </xf>
    <xf numFmtId="0" fontId="21" fillId="10" borderId="32" xfId="0" applyFont="1" applyFill="1" applyBorder="1" applyAlignment="1">
      <alignment vertical="top" textRotation="90"/>
    </xf>
    <xf numFmtId="0" fontId="21" fillId="10" borderId="33" xfId="0" applyFont="1" applyFill="1" applyBorder="1" applyAlignment="1">
      <alignment vertical="top" textRotation="90"/>
    </xf>
    <xf numFmtId="0" fontId="0" fillId="13" borderId="8" xfId="0" applyFill="1" applyBorder="1"/>
    <xf numFmtId="0" fontId="0" fillId="13" borderId="6" xfId="0" applyFill="1" applyBorder="1"/>
    <xf numFmtId="0" fontId="0" fillId="13" borderId="7" xfId="0" applyFill="1" applyBorder="1"/>
    <xf numFmtId="0" fontId="0" fillId="0" borderId="34" xfId="0" applyBorder="1"/>
    <xf numFmtId="0" fontId="0" fillId="10" borderId="0" xfId="0" applyFill="1"/>
    <xf numFmtId="0" fontId="0" fillId="18" borderId="1" xfId="0" applyFill="1" applyBorder="1" applyAlignment="1">
      <alignment horizontal="center" vertical="center"/>
    </xf>
    <xf numFmtId="0" fontId="0" fillId="11" borderId="22" xfId="0" applyFill="1" applyBorder="1"/>
    <xf numFmtId="0" fontId="4" fillId="17" borderId="0" xfId="0" applyFont="1" applyFill="1"/>
    <xf numFmtId="0" fontId="21" fillId="10" borderId="5" xfId="0" applyFont="1" applyFill="1" applyBorder="1" applyAlignment="1">
      <alignment horizontal="center" textRotation="90"/>
    </xf>
    <xf numFmtId="0" fontId="21" fillId="10" borderId="6" xfId="0" applyFont="1" applyFill="1" applyBorder="1" applyAlignment="1">
      <alignment horizontal="center" textRotation="90"/>
    </xf>
    <xf numFmtId="0" fontId="0" fillId="12" borderId="10" xfId="0" applyFill="1" applyBorder="1" applyAlignment="1">
      <alignment horizontal="center"/>
    </xf>
    <xf numFmtId="0" fontId="0" fillId="12" borderId="1" xfId="0" applyFill="1" applyBorder="1" applyAlignment="1">
      <alignment horizontal="center"/>
    </xf>
    <xf numFmtId="0" fontId="21" fillId="10" borderId="6" xfId="0" applyFont="1" applyFill="1" applyBorder="1" applyAlignment="1">
      <alignment horizontal="center" vertical="top" textRotation="90"/>
    </xf>
    <xf numFmtId="0" fontId="21" fillId="10" borderId="5" xfId="0" applyFont="1" applyFill="1" applyBorder="1" applyAlignment="1">
      <alignment textRotation="90"/>
    </xf>
    <xf numFmtId="0" fontId="21" fillId="10" borderId="6" xfId="0" applyFont="1" applyFill="1" applyBorder="1" applyAlignment="1">
      <alignment textRotation="90"/>
    </xf>
    <xf numFmtId="0" fontId="21" fillId="10" borderId="7" xfId="0" applyFont="1" applyFill="1" applyBorder="1" applyAlignment="1">
      <alignment horizontal="center" textRotation="90"/>
    </xf>
    <xf numFmtId="0" fontId="21" fillId="10" borderId="16" xfId="0" applyFont="1" applyFill="1" applyBorder="1" applyAlignment="1">
      <alignment horizontal="center" textRotation="90"/>
    </xf>
    <xf numFmtId="0" fontId="21" fillId="10" borderId="7" xfId="0" applyFont="1" applyFill="1" applyBorder="1" applyAlignment="1">
      <alignment horizontal="center" vertical="top" textRotation="90"/>
    </xf>
    <xf numFmtId="0" fontId="23" fillId="19" borderId="0" xfId="0" applyFont="1" applyFill="1" applyAlignment="1">
      <alignment vertical="top" textRotation="90"/>
    </xf>
    <xf numFmtId="49" fontId="23" fillId="19" borderId="0" xfId="0" applyNumberFormat="1" applyFont="1" applyFill="1" applyAlignment="1">
      <alignment vertical="top" textRotation="90"/>
    </xf>
    <xf numFmtId="0" fontId="23" fillId="19" borderId="6" xfId="0" applyFont="1" applyFill="1" applyBorder="1" applyAlignment="1">
      <alignment horizontal="center" vertical="top" textRotation="90"/>
    </xf>
    <xf numFmtId="0" fontId="23" fillId="19" borderId="7" xfId="0" applyFont="1" applyFill="1" applyBorder="1" applyAlignment="1">
      <alignment horizontal="center" vertical="top" textRotation="90"/>
    </xf>
    <xf numFmtId="0" fontId="22" fillId="19" borderId="0" xfId="1" applyNumberFormat="1" applyFont="1" applyFill="1" applyBorder="1" applyAlignment="1" applyProtection="1">
      <alignment vertical="top" textRotation="90"/>
    </xf>
    <xf numFmtId="0" fontId="23" fillId="19" borderId="8" xfId="0" applyFont="1" applyFill="1" applyBorder="1" applyAlignment="1">
      <alignment vertical="top" textRotation="90"/>
    </xf>
    <xf numFmtId="0" fontId="23" fillId="19" borderId="6" xfId="0" applyFont="1" applyFill="1" applyBorder="1" applyAlignment="1">
      <alignment vertical="top" textRotation="90"/>
    </xf>
    <xf numFmtId="0" fontId="23" fillId="19" borderId="7" xfId="0" applyFont="1" applyFill="1" applyBorder="1" applyAlignment="1">
      <alignment vertical="top" textRotation="90"/>
    </xf>
    <xf numFmtId="0" fontId="23" fillId="0" borderId="0" xfId="0" applyFont="1" applyAlignment="1">
      <alignment vertical="top" textRotation="90"/>
    </xf>
    <xf numFmtId="0" fontId="0" fillId="20" borderId="12" xfId="0" applyFill="1" applyBorder="1" applyAlignment="1">
      <alignment vertical="top"/>
    </xf>
    <xf numFmtId="0" fontId="0" fillId="20" borderId="10" xfId="0" applyFill="1" applyBorder="1"/>
    <xf numFmtId="49" fontId="0" fillId="20" borderId="10" xfId="0" applyNumberFormat="1" applyFill="1" applyBorder="1"/>
    <xf numFmtId="0" fontId="0" fillId="20" borderId="1" xfId="0" applyFill="1" applyBorder="1"/>
    <xf numFmtId="0" fontId="0" fillId="20" borderId="18" xfId="0" applyFill="1" applyBorder="1"/>
    <xf numFmtId="49" fontId="0" fillId="20" borderId="1" xfId="0" applyNumberFormat="1" applyFill="1" applyBorder="1"/>
    <xf numFmtId="49" fontId="0" fillId="0" borderId="0" xfId="0" applyNumberFormat="1"/>
    <xf numFmtId="3" fontId="0" fillId="11" borderId="1" xfId="0" applyNumberFormat="1" applyFill="1" applyBorder="1" applyAlignment="1">
      <alignment horizontal="right"/>
    </xf>
    <xf numFmtId="164" fontId="12" fillId="0" borderId="0" xfId="0" applyNumberFormat="1" applyFont="1" applyAlignment="1">
      <alignment horizontal="center"/>
    </xf>
    <xf numFmtId="0" fontId="12" fillId="0" borderId="0" xfId="0" applyFont="1" applyAlignment="1">
      <alignment horizontal="center"/>
    </xf>
    <xf numFmtId="164" fontId="0" fillId="0" borderId="35" xfId="0" applyNumberFormat="1" applyBorder="1" applyAlignment="1">
      <alignment vertical="center" wrapText="1"/>
    </xf>
    <xf numFmtId="164" fontId="11" fillId="0" borderId="27" xfId="0" applyNumberFormat="1" applyFont="1" applyBorder="1" applyAlignment="1">
      <alignment horizontal="center" vertical="center"/>
    </xf>
    <xf numFmtId="165" fontId="12" fillId="0" borderId="0" xfId="0" applyNumberFormat="1" applyFont="1" applyAlignment="1">
      <alignment horizontal="center"/>
    </xf>
    <xf numFmtId="0" fontId="0" fillId="0" borderId="35" xfId="0" applyBorder="1" applyAlignment="1">
      <alignment horizontal="center" vertical="center"/>
    </xf>
    <xf numFmtId="165" fontId="11" fillId="0" borderId="36" xfId="0" applyNumberFormat="1" applyFont="1" applyBorder="1" applyAlignment="1">
      <alignment horizontal="center" vertical="center"/>
    </xf>
    <xf numFmtId="0" fontId="0" fillId="0" borderId="37" xfId="0" applyBorder="1"/>
    <xf numFmtId="0" fontId="21" fillId="10" borderId="38" xfId="0" applyFont="1" applyFill="1" applyBorder="1" applyAlignment="1">
      <alignment horizontal="center" textRotation="90"/>
    </xf>
    <xf numFmtId="0" fontId="21" fillId="10" borderId="32" xfId="0" applyFont="1" applyFill="1" applyBorder="1" applyAlignment="1">
      <alignment horizontal="center" textRotation="90"/>
    </xf>
    <xf numFmtId="0" fontId="11" fillId="17" borderId="0" xfId="0" applyFont="1" applyFill="1"/>
    <xf numFmtId="0" fontId="0" fillId="17" borderId="39" xfId="0" applyFill="1" applyBorder="1"/>
    <xf numFmtId="0" fontId="0" fillId="17" borderId="37" xfId="0" applyFill="1" applyBorder="1"/>
    <xf numFmtId="0" fontId="0" fillId="17" borderId="40" xfId="0" applyFill="1" applyBorder="1"/>
    <xf numFmtId="0" fontId="0" fillId="17" borderId="41" xfId="0" applyFill="1" applyBorder="1"/>
    <xf numFmtId="0" fontId="0" fillId="17" borderId="42" xfId="0" applyFill="1" applyBorder="1"/>
    <xf numFmtId="0" fontId="0" fillId="17" borderId="17" xfId="0" applyFill="1" applyBorder="1"/>
    <xf numFmtId="0" fontId="0" fillId="17" borderId="43" xfId="0" applyFill="1" applyBorder="1"/>
    <xf numFmtId="0" fontId="0" fillId="17" borderId="23" xfId="0" applyFill="1" applyBorder="1"/>
    <xf numFmtId="165" fontId="11" fillId="0" borderId="35" xfId="0" applyNumberFormat="1" applyFont="1" applyBorder="1" applyAlignment="1">
      <alignment horizontal="center" vertical="center"/>
    </xf>
    <xf numFmtId="0" fontId="10" fillId="17" borderId="0" xfId="0" applyFont="1" applyFill="1"/>
    <xf numFmtId="0" fontId="0" fillId="17" borderId="0" xfId="0" applyFill="1" applyAlignment="1">
      <alignment vertical="top" wrapText="1"/>
    </xf>
    <xf numFmtId="0" fontId="0" fillId="0" borderId="44" xfId="0" applyBorder="1"/>
    <xf numFmtId="0" fontId="0" fillId="0" borderId="45" xfId="0" applyBorder="1"/>
    <xf numFmtId="0" fontId="0" fillId="0" borderId="45" xfId="0" applyBorder="1" applyAlignment="1">
      <alignment vertical="top"/>
    </xf>
    <xf numFmtId="0" fontId="0" fillId="6" borderId="46" xfId="0" applyFill="1" applyBorder="1"/>
    <xf numFmtId="1" fontId="0" fillId="11" borderId="10" xfId="0" applyNumberFormat="1" applyFill="1" applyBorder="1" applyAlignment="1">
      <alignment vertical="top"/>
    </xf>
    <xf numFmtId="1" fontId="0" fillId="11" borderId="1" xfId="0" applyNumberFormat="1" applyFill="1" applyBorder="1"/>
    <xf numFmtId="0" fontId="0" fillId="11" borderId="18" xfId="0" applyFill="1" applyBorder="1" applyAlignment="1">
      <alignment vertical="top"/>
    </xf>
    <xf numFmtId="49" fontId="0" fillId="11" borderId="10" xfId="0" applyNumberFormat="1" applyFill="1" applyBorder="1"/>
    <xf numFmtId="49" fontId="0" fillId="11" borderId="1" xfId="0" applyNumberFormat="1" applyFill="1" applyBorder="1"/>
    <xf numFmtId="166" fontId="0" fillId="11" borderId="10" xfId="0" applyNumberFormat="1" applyFill="1" applyBorder="1"/>
    <xf numFmtId="165" fontId="19" fillId="0" borderId="36" xfId="1" applyNumberFormat="1" applyBorder="1" applyAlignment="1">
      <alignment horizontal="center" vertical="center" wrapText="1"/>
    </xf>
    <xf numFmtId="164" fontId="10" fillId="0" borderId="35" xfId="0" applyNumberFormat="1" applyFont="1" applyBorder="1" applyAlignment="1">
      <alignment vertical="center" wrapText="1"/>
    </xf>
    <xf numFmtId="164" fontId="24" fillId="0" borderId="35" xfId="0" applyNumberFormat="1" applyFont="1" applyBorder="1" applyAlignment="1">
      <alignment vertical="center" wrapText="1"/>
    </xf>
    <xf numFmtId="0" fontId="0" fillId="11" borderId="1" xfId="0" quotePrefix="1" applyFill="1" applyBorder="1" applyAlignment="1">
      <alignment horizontal="right"/>
    </xf>
    <xf numFmtId="0" fontId="0" fillId="11" borderId="22" xfId="0" applyFill="1" applyBorder="1" applyAlignment="1">
      <alignment vertical="top"/>
    </xf>
    <xf numFmtId="0" fontId="0" fillId="11" borderId="17" xfId="0" applyFill="1" applyBorder="1" applyAlignment="1">
      <alignment wrapText="1"/>
    </xf>
    <xf numFmtId="0" fontId="21" fillId="10" borderId="27" xfId="0" applyFont="1" applyFill="1" applyBorder="1" applyAlignment="1">
      <alignment vertical="top" textRotation="90"/>
    </xf>
    <xf numFmtId="0" fontId="21" fillId="10" borderId="35" xfId="0" applyFont="1" applyFill="1" applyBorder="1" applyAlignment="1">
      <alignment vertical="top" textRotation="90"/>
    </xf>
    <xf numFmtId="0" fontId="21" fillId="10" borderId="29" xfId="0" applyFont="1" applyFill="1" applyBorder="1" applyAlignment="1">
      <alignment vertical="top" textRotation="90"/>
    </xf>
    <xf numFmtId="1" fontId="0" fillId="11" borderId="10" xfId="0" applyNumberFormat="1" applyFill="1" applyBorder="1" applyAlignment="1">
      <alignment horizontal="right"/>
    </xf>
    <xf numFmtId="0" fontId="21" fillId="10" borderId="1" xfId="0" applyFont="1" applyFill="1" applyBorder="1" applyAlignment="1">
      <alignment vertical="top" textRotation="90"/>
    </xf>
    <xf numFmtId="1" fontId="21" fillId="10" borderId="1" xfId="0" applyNumberFormat="1" applyFont="1" applyFill="1" applyBorder="1" applyAlignment="1">
      <alignment horizontal="right" vertical="top" textRotation="90"/>
    </xf>
    <xf numFmtId="0" fontId="0" fillId="11" borderId="1" xfId="0" applyFill="1" applyBorder="1" applyAlignment="1">
      <alignment wrapText="1"/>
    </xf>
    <xf numFmtId="0" fontId="0" fillId="11" borderId="10" xfId="0" applyFill="1" applyBorder="1" applyAlignment="1">
      <alignment wrapText="1"/>
    </xf>
    <xf numFmtId="0" fontId="0" fillId="11" borderId="10" xfId="0" quotePrefix="1" applyFill="1" applyBorder="1" applyAlignment="1">
      <alignment vertical="top"/>
    </xf>
    <xf numFmtId="0" fontId="0" fillId="11" borderId="1" xfId="0" quotePrefix="1" applyFill="1" applyBorder="1" applyAlignment="1">
      <alignment horizontal="right" vertical="top"/>
    </xf>
    <xf numFmtId="164" fontId="11" fillId="0" borderId="47" xfId="0" applyNumberFormat="1" applyFont="1" applyBorder="1" applyAlignment="1">
      <alignment horizontal="center" vertical="center"/>
    </xf>
    <xf numFmtId="164" fontId="24" fillId="0" borderId="48" xfId="0" applyNumberFormat="1" applyFont="1" applyBorder="1" applyAlignment="1">
      <alignment vertical="center" wrapText="1"/>
    </xf>
    <xf numFmtId="165" fontId="11" fillId="0" borderId="48" xfId="0" applyNumberFormat="1" applyFont="1" applyBorder="1" applyAlignment="1">
      <alignment horizontal="center" vertical="center"/>
    </xf>
    <xf numFmtId="165" fontId="10" fillId="0" borderId="36" xfId="1" applyNumberFormat="1" applyFont="1" applyBorder="1" applyAlignment="1">
      <alignment horizontal="center" vertical="center" wrapText="1"/>
    </xf>
    <xf numFmtId="17" fontId="0" fillId="11" borderId="1" xfId="0" quotePrefix="1" applyNumberFormat="1" applyFill="1" applyBorder="1" applyAlignment="1">
      <alignment horizontal="right"/>
    </xf>
    <xf numFmtId="1" fontId="0" fillId="11" borderId="10" xfId="0" quotePrefix="1" applyNumberFormat="1" applyFill="1" applyBorder="1" applyAlignment="1">
      <alignment horizontal="right"/>
    </xf>
    <xf numFmtId="0" fontId="0" fillId="0" borderId="0" xfId="0" quotePrefix="1"/>
    <xf numFmtId="0" fontId="0" fillId="0" borderId="49" xfId="0" applyBorder="1"/>
    <xf numFmtId="0" fontId="0" fillId="0" borderId="49" xfId="0" applyBorder="1" applyAlignment="1">
      <alignment vertical="top"/>
    </xf>
    <xf numFmtId="0" fontId="0" fillId="11" borderId="10" xfId="0" applyFill="1" applyBorder="1" applyAlignment="1">
      <alignment horizontal="right"/>
    </xf>
    <xf numFmtId="0" fontId="0" fillId="11" borderId="18" xfId="0" applyFill="1" applyBorder="1" applyAlignment="1">
      <alignment wrapText="1"/>
    </xf>
    <xf numFmtId="0" fontId="19" fillId="21" borderId="1" xfId="1" applyFill="1" applyBorder="1"/>
    <xf numFmtId="0" fontId="21" fillId="10" borderId="33" xfId="0" applyFont="1" applyFill="1" applyBorder="1" applyAlignment="1">
      <alignment horizontal="center" textRotation="90"/>
    </xf>
    <xf numFmtId="0" fontId="21" fillId="10" borderId="0" xfId="0" applyFont="1" applyFill="1" applyAlignment="1">
      <alignment horizontal="center" textRotation="90"/>
    </xf>
    <xf numFmtId="0" fontId="21" fillId="10" borderId="31" xfId="0" applyFont="1" applyFill="1" applyBorder="1" applyAlignment="1">
      <alignment horizontal="center" textRotation="90"/>
    </xf>
    <xf numFmtId="0" fontId="21" fillId="10" borderId="7" xfId="0" applyFont="1" applyFill="1" applyBorder="1" applyAlignment="1">
      <alignment textRotation="90"/>
    </xf>
    <xf numFmtId="0" fontId="21" fillId="10" borderId="8" xfId="0" applyFont="1" applyFill="1" applyBorder="1" applyAlignment="1">
      <alignment horizontal="center" textRotation="90"/>
    </xf>
    <xf numFmtId="0" fontId="0" fillId="11" borderId="1" xfId="0" quotePrefix="1" applyFill="1" applyBorder="1"/>
    <xf numFmtId="0" fontId="0" fillId="0" borderId="30" xfId="0" applyBorder="1"/>
    <xf numFmtId="0" fontId="0" fillId="0" borderId="10" xfId="0" applyBorder="1"/>
    <xf numFmtId="0" fontId="0" fillId="0" borderId="11" xfId="0" applyBorder="1"/>
    <xf numFmtId="0" fontId="21" fillId="10" borderId="8" xfId="0" applyFont="1" applyFill="1" applyBorder="1"/>
    <xf numFmtId="0" fontId="21" fillId="10" borderId="6" xfId="0" applyFont="1" applyFill="1" applyBorder="1"/>
    <xf numFmtId="0" fontId="21" fillId="10" borderId="7" xfId="0" applyFont="1" applyFill="1" applyBorder="1"/>
    <xf numFmtId="0" fontId="0" fillId="0" borderId="50" xfId="0" applyBorder="1"/>
    <xf numFmtId="0" fontId="0" fillId="0" borderId="22" xfId="0" applyBorder="1"/>
    <xf numFmtId="0" fontId="0" fillId="0" borderId="51" xfId="0" applyBorder="1"/>
    <xf numFmtId="0" fontId="0" fillId="0" borderId="52" xfId="0" applyBorder="1"/>
    <xf numFmtId="0" fontId="0" fillId="0" borderId="54" xfId="0" applyBorder="1"/>
    <xf numFmtId="0" fontId="0" fillId="10" borderId="45" xfId="0" applyFill="1" applyBorder="1"/>
    <xf numFmtId="0" fontId="0" fillId="10" borderId="55" xfId="0" applyFill="1" applyBorder="1"/>
    <xf numFmtId="0" fontId="0" fillId="10" borderId="52" xfId="0" applyFill="1" applyBorder="1"/>
    <xf numFmtId="0" fontId="0" fillId="10" borderId="30" xfId="0" applyFill="1" applyBorder="1"/>
    <xf numFmtId="0" fontId="0" fillId="0" borderId="56" xfId="0" applyBorder="1"/>
    <xf numFmtId="0" fontId="0" fillId="10" borderId="56" xfId="0" applyFill="1" applyBorder="1"/>
    <xf numFmtId="0" fontId="0" fillId="0" borderId="57" xfId="0" applyBorder="1"/>
    <xf numFmtId="0" fontId="21" fillId="10" borderId="58" xfId="0" applyFont="1" applyFill="1" applyBorder="1"/>
    <xf numFmtId="0" fontId="0" fillId="10" borderId="29" xfId="0" applyFill="1" applyBorder="1"/>
    <xf numFmtId="0" fontId="21" fillId="10" borderId="5" xfId="0" applyFont="1" applyFill="1" applyBorder="1"/>
    <xf numFmtId="0" fontId="0" fillId="0" borderId="23" xfId="0" applyBorder="1"/>
    <xf numFmtId="0" fontId="0" fillId="0" borderId="17" xfId="0" applyBorder="1"/>
    <xf numFmtId="0" fontId="0" fillId="0" borderId="59" xfId="0" applyBorder="1"/>
    <xf numFmtId="0" fontId="11" fillId="0" borderId="16" xfId="0" applyFont="1" applyBorder="1"/>
    <xf numFmtId="0" fontId="0" fillId="5" borderId="44" xfId="0" applyFill="1" applyBorder="1"/>
    <xf numFmtId="0" fontId="0" fillId="5" borderId="45" xfId="0" applyFill="1" applyBorder="1"/>
    <xf numFmtId="0" fontId="0" fillId="5" borderId="52" xfId="0" applyFill="1" applyBorder="1"/>
    <xf numFmtId="0" fontId="0" fillId="8" borderId="61" xfId="0" applyFill="1" applyBorder="1"/>
    <xf numFmtId="0" fontId="0" fillId="8" borderId="3" xfId="0" applyFill="1" applyBorder="1"/>
    <xf numFmtId="0" fontId="17" fillId="17" borderId="27" xfId="0" applyFont="1" applyFill="1" applyBorder="1"/>
    <xf numFmtId="0" fontId="17" fillId="17" borderId="35" xfId="0" applyFont="1" applyFill="1" applyBorder="1"/>
    <xf numFmtId="0" fontId="0" fillId="0" borderId="35" xfId="0" applyBorder="1"/>
    <xf numFmtId="0" fontId="25" fillId="17" borderId="35" xfId="1" applyFont="1" applyFill="1" applyBorder="1"/>
    <xf numFmtId="0" fontId="0" fillId="17" borderId="35" xfId="0" applyFill="1" applyBorder="1"/>
    <xf numFmtId="0" fontId="0" fillId="17" borderId="36" xfId="0" applyFill="1" applyBorder="1"/>
    <xf numFmtId="0" fontId="0" fillId="10" borderId="70" xfId="0" applyFill="1" applyBorder="1"/>
    <xf numFmtId="0" fontId="21" fillId="10" borderId="71" xfId="0" applyFont="1" applyFill="1" applyBorder="1"/>
    <xf numFmtId="0" fontId="21" fillId="10" borderId="14" xfId="0" applyFont="1" applyFill="1" applyBorder="1"/>
    <xf numFmtId="0" fontId="21" fillId="10" borderId="15" xfId="0" applyFont="1" applyFill="1" applyBorder="1"/>
    <xf numFmtId="0" fontId="0" fillId="0" borderId="14" xfId="0" applyBorder="1"/>
    <xf numFmtId="0" fontId="0" fillId="0" borderId="15" xfId="0" applyBorder="1"/>
    <xf numFmtId="0" fontId="0" fillId="0" borderId="72" xfId="0" applyBorder="1"/>
    <xf numFmtId="0" fontId="0" fillId="6" borderId="47" xfId="0" applyFill="1" applyBorder="1"/>
    <xf numFmtId="0" fontId="0" fillId="7" borderId="73" xfId="0" applyFill="1" applyBorder="1"/>
    <xf numFmtId="0" fontId="0" fillId="7" borderId="74" xfId="0" applyFill="1" applyBorder="1"/>
    <xf numFmtId="0" fontId="0" fillId="7" borderId="75" xfId="0" applyFill="1" applyBorder="1"/>
    <xf numFmtId="0" fontId="0" fillId="8" borderId="1" xfId="0" applyFill="1" applyBorder="1"/>
    <xf numFmtId="0" fontId="0" fillId="8" borderId="34" xfId="0" applyFill="1" applyBorder="1"/>
    <xf numFmtId="0" fontId="0" fillId="8" borderId="2" xfId="0" applyFill="1" applyBorder="1"/>
    <xf numFmtId="0" fontId="0" fillId="8" borderId="4" xfId="0" applyFill="1" applyBorder="1"/>
    <xf numFmtId="0" fontId="0" fillId="14" borderId="40" xfId="0" applyFill="1" applyBorder="1" applyAlignment="1">
      <alignment textRotation="90"/>
    </xf>
    <xf numFmtId="0" fontId="0" fillId="14" borderId="19" xfId="0" applyFill="1" applyBorder="1"/>
    <xf numFmtId="0" fontId="0" fillId="14" borderId="19" xfId="0" applyFill="1" applyBorder="1" applyAlignment="1">
      <alignment textRotation="90"/>
    </xf>
    <xf numFmtId="0" fontId="0" fillId="8" borderId="76" xfId="0" applyFill="1" applyBorder="1"/>
    <xf numFmtId="0" fontId="0" fillId="8" borderId="77" xfId="0" applyFill="1" applyBorder="1"/>
    <xf numFmtId="0" fontId="0" fillId="8" borderId="78" xfId="0" applyFill="1" applyBorder="1"/>
    <xf numFmtId="0" fontId="0" fillId="8" borderId="79" xfId="0" applyFill="1" applyBorder="1"/>
    <xf numFmtId="0" fontId="0" fillId="8" borderId="80" xfId="0" applyFill="1" applyBorder="1"/>
    <xf numFmtId="0" fontId="0" fillId="8" borderId="73" xfId="0" applyFill="1" applyBorder="1"/>
    <xf numFmtId="0" fontId="0" fillId="8" borderId="74" xfId="0" applyFill="1" applyBorder="1"/>
    <xf numFmtId="0" fontId="0" fillId="8" borderId="75" xfId="0" applyFill="1" applyBorder="1"/>
    <xf numFmtId="0" fontId="0" fillId="14" borderId="42" xfId="0" applyFill="1" applyBorder="1" applyAlignment="1">
      <alignment textRotation="135"/>
    </xf>
    <xf numFmtId="0" fontId="0" fillId="5" borderId="81" xfId="0" applyFill="1" applyBorder="1"/>
    <xf numFmtId="0" fontId="0" fillId="5" borderId="82" xfId="0" applyFill="1" applyBorder="1"/>
    <xf numFmtId="0" fontId="0" fillId="5" borderId="83" xfId="0" applyFill="1" applyBorder="1"/>
    <xf numFmtId="0" fontId="0" fillId="7" borderId="84" xfId="0" applyFill="1" applyBorder="1"/>
    <xf numFmtId="0" fontId="0" fillId="6" borderId="29" xfId="0" applyFill="1" applyBorder="1"/>
    <xf numFmtId="0" fontId="0" fillId="2" borderId="1" xfId="0" quotePrefix="1" applyFill="1" applyBorder="1" applyAlignment="1">
      <alignment horizontal="center" vertical="center"/>
    </xf>
    <xf numFmtId="0" fontId="21" fillId="10" borderId="19" xfId="0" applyFont="1" applyFill="1" applyBorder="1" applyAlignment="1">
      <alignment horizontal="center" vertical="top" textRotation="90"/>
    </xf>
    <xf numFmtId="0" fontId="22" fillId="10" borderId="0" xfId="1" applyFont="1" applyFill="1" applyAlignment="1">
      <alignment horizontal="center" vertical="center"/>
    </xf>
    <xf numFmtId="0" fontId="0" fillId="0" borderId="61" xfId="0" applyBorder="1"/>
    <xf numFmtId="0" fontId="10" fillId="11" borderId="1" xfId="0" applyFont="1" applyFill="1" applyBorder="1"/>
    <xf numFmtId="0" fontId="21" fillId="10" borderId="32" xfId="0" applyFont="1" applyFill="1" applyBorder="1"/>
    <xf numFmtId="0" fontId="0" fillId="10" borderId="36" xfId="0" applyFill="1" applyBorder="1"/>
    <xf numFmtId="0" fontId="21" fillId="10" borderId="33" xfId="0" applyFont="1" applyFill="1" applyBorder="1"/>
    <xf numFmtId="0" fontId="0" fillId="10" borderId="69" xfId="0" applyFill="1" applyBorder="1"/>
    <xf numFmtId="0" fontId="0" fillId="10" borderId="21" xfId="0" applyFill="1" applyBorder="1"/>
    <xf numFmtId="0" fontId="0" fillId="10" borderId="85" xfId="0" applyFill="1" applyBorder="1"/>
    <xf numFmtId="0" fontId="21" fillId="10" borderId="38" xfId="0" applyFont="1" applyFill="1" applyBorder="1"/>
    <xf numFmtId="0" fontId="21" fillId="10" borderId="13" xfId="0" applyFont="1" applyFill="1" applyBorder="1"/>
    <xf numFmtId="0" fontId="0" fillId="11" borderId="17" xfId="0" applyFill="1" applyBorder="1" applyAlignment="1">
      <alignment vertical="top"/>
    </xf>
    <xf numFmtId="0" fontId="0" fillId="11" borderId="1" xfId="0" applyFill="1" applyBorder="1" applyAlignment="1">
      <alignment horizontal="left"/>
    </xf>
    <xf numFmtId="0" fontId="0" fillId="11" borderId="10" xfId="0" quotePrefix="1" applyFill="1" applyBorder="1" applyAlignment="1">
      <alignment horizontal="left" vertical="top"/>
    </xf>
    <xf numFmtId="0" fontId="0" fillId="0" borderId="0" xfId="0" applyAlignment="1">
      <alignment vertical="center" wrapText="1"/>
    </xf>
    <xf numFmtId="0" fontId="10" fillId="11" borderId="9" xfId="0" applyFont="1" applyFill="1" applyBorder="1" applyAlignment="1">
      <alignment vertical="top"/>
    </xf>
    <xf numFmtId="0" fontId="10" fillId="11" borderId="10" xfId="0" applyFont="1" applyFill="1" applyBorder="1"/>
    <xf numFmtId="0" fontId="10" fillId="11" borderId="17" xfId="0" applyFont="1" applyFill="1" applyBorder="1"/>
    <xf numFmtId="0" fontId="26" fillId="11" borderId="17" xfId="0" applyFont="1" applyFill="1" applyBorder="1"/>
    <xf numFmtId="0" fontId="0" fillId="0" borderId="0" xfId="0" applyAlignment="1">
      <alignment horizontal="right"/>
    </xf>
    <xf numFmtId="0" fontId="0" fillId="11" borderId="10" xfId="0" quotePrefix="1" applyFill="1" applyBorder="1" applyAlignment="1">
      <alignment horizontal="right"/>
    </xf>
    <xf numFmtId="164" fontId="8" fillId="17" borderId="0" xfId="0" applyNumberFormat="1" applyFont="1" applyFill="1"/>
    <xf numFmtId="0" fontId="0" fillId="0" borderId="60" xfId="0" applyBorder="1"/>
    <xf numFmtId="0" fontId="0" fillId="0" borderId="9" xfId="0" applyBorder="1"/>
    <xf numFmtId="0" fontId="0" fillId="0" borderId="13" xfId="0" applyBorder="1"/>
    <xf numFmtId="0" fontId="0" fillId="0" borderId="43" xfId="0" applyBorder="1"/>
    <xf numFmtId="0" fontId="0" fillId="0" borderId="21" xfId="0" applyBorder="1"/>
    <xf numFmtId="0" fontId="0" fillId="0" borderId="86" xfId="0" applyBorder="1"/>
    <xf numFmtId="0" fontId="0" fillId="0" borderId="21" xfId="0" applyBorder="1" applyAlignment="1">
      <alignment vertical="top"/>
    </xf>
    <xf numFmtId="0" fontId="0" fillId="0" borderId="12" xfId="0" applyBorder="1"/>
    <xf numFmtId="0" fontId="0" fillId="0" borderId="63" xfId="0" applyBorder="1"/>
    <xf numFmtId="0" fontId="0" fillId="10" borderId="86" xfId="0" applyFill="1" applyBorder="1"/>
    <xf numFmtId="0" fontId="0" fillId="10" borderId="87" xfId="0" applyFill="1" applyBorder="1"/>
    <xf numFmtId="0" fontId="0" fillId="10" borderId="88" xfId="0" applyFill="1" applyBorder="1"/>
    <xf numFmtId="0" fontId="0" fillId="10" borderId="49" xfId="0" applyFill="1" applyBorder="1"/>
    <xf numFmtId="0" fontId="0" fillId="10" borderId="57" xfId="0" applyFill="1" applyBorder="1"/>
    <xf numFmtId="0" fontId="21" fillId="10" borderId="31" xfId="0" applyFont="1" applyFill="1" applyBorder="1"/>
    <xf numFmtId="0" fontId="21" fillId="10" borderId="89" xfId="0" applyFont="1" applyFill="1" applyBorder="1"/>
    <xf numFmtId="0" fontId="0" fillId="10" borderId="59" xfId="0" applyFill="1" applyBorder="1"/>
    <xf numFmtId="0" fontId="21" fillId="10" borderId="90" xfId="0" applyFont="1" applyFill="1" applyBorder="1"/>
    <xf numFmtId="0" fontId="21" fillId="10" borderId="41" xfId="0" applyFont="1" applyFill="1" applyBorder="1"/>
    <xf numFmtId="0" fontId="0" fillId="10" borderId="37" xfId="0" applyFill="1" applyBorder="1"/>
    <xf numFmtId="0" fontId="0" fillId="10" borderId="35" xfId="0" applyFill="1" applyBorder="1"/>
    <xf numFmtId="0" fontId="0" fillId="10" borderId="43" xfId="0" applyFill="1" applyBorder="1"/>
    <xf numFmtId="0" fontId="21" fillId="10" borderId="42" xfId="0" applyFont="1" applyFill="1" applyBorder="1"/>
    <xf numFmtId="0" fontId="21" fillId="10" borderId="91" xfId="0" applyFont="1" applyFill="1" applyBorder="1"/>
    <xf numFmtId="0" fontId="21" fillId="10" borderId="92" xfId="0" applyFont="1" applyFill="1" applyBorder="1"/>
    <xf numFmtId="0" fontId="0" fillId="5" borderId="93" xfId="0" applyFill="1" applyBorder="1"/>
    <xf numFmtId="0" fontId="0" fillId="5" borderId="86" xfId="0" applyFill="1" applyBorder="1"/>
    <xf numFmtId="0" fontId="0" fillId="5" borderId="88" xfId="0" applyFill="1" applyBorder="1"/>
    <xf numFmtId="0" fontId="0" fillId="8" borderId="60" xfId="0" applyFill="1" applyBorder="1"/>
    <xf numFmtId="0" fontId="0" fillId="8" borderId="12" xfId="0" applyFill="1" applyBorder="1"/>
    <xf numFmtId="0" fontId="0" fillId="8" borderId="63" xfId="0" applyFill="1" applyBorder="1"/>
    <xf numFmtId="0" fontId="10" fillId="11" borderId="1" xfId="0" applyFont="1" applyFill="1" applyBorder="1" applyAlignment="1">
      <alignment vertical="top"/>
    </xf>
    <xf numFmtId="0" fontId="10" fillId="11" borderId="1" xfId="0" quotePrefix="1" applyFont="1" applyFill="1" applyBorder="1"/>
    <xf numFmtId="0" fontId="19" fillId="5" borderId="1" xfId="1" applyFill="1" applyBorder="1" applyAlignment="1">
      <alignment horizontal="left"/>
    </xf>
    <xf numFmtId="0" fontId="0" fillId="11" borderId="1" xfId="0" quotePrefix="1" applyFill="1" applyBorder="1" applyAlignment="1">
      <alignment vertical="top"/>
    </xf>
    <xf numFmtId="0" fontId="21" fillId="10" borderId="0" xfId="0" applyFont="1" applyFill="1" applyAlignment="1">
      <alignment horizontal="center" vertical="center"/>
    </xf>
    <xf numFmtId="0" fontId="0" fillId="0" borderId="0" xfId="0" applyAlignment="1">
      <alignment horizontal="right"/>
    </xf>
    <xf numFmtId="0" fontId="19" fillId="17" borderId="0" xfId="1" applyFill="1" applyBorder="1" applyAlignment="1">
      <alignment horizontal="left"/>
    </xf>
    <xf numFmtId="0" fontId="0" fillId="17" borderId="64" xfId="0" applyFill="1" applyBorder="1" applyAlignment="1">
      <alignment horizontal="left" wrapText="1"/>
    </xf>
    <xf numFmtId="0" fontId="0" fillId="17" borderId="62" xfId="0" applyFill="1" applyBorder="1" applyAlignment="1">
      <alignment horizontal="left" wrapText="1"/>
    </xf>
    <xf numFmtId="0" fontId="0" fillId="17" borderId="65" xfId="0" applyFill="1" applyBorder="1" applyAlignment="1">
      <alignment horizontal="left" wrapText="1"/>
    </xf>
    <xf numFmtId="0" fontId="0" fillId="17" borderId="66" xfId="0" applyFill="1" applyBorder="1" applyAlignment="1">
      <alignment horizontal="left" wrapText="1"/>
    </xf>
    <xf numFmtId="0" fontId="0" fillId="17" borderId="0" xfId="0" applyFill="1" applyAlignment="1">
      <alignment horizontal="left" wrapText="1"/>
    </xf>
    <xf numFmtId="0" fontId="0" fillId="17" borderId="67" xfId="0" applyFill="1" applyBorder="1" applyAlignment="1">
      <alignment horizontal="left" wrapText="1"/>
    </xf>
    <xf numFmtId="0" fontId="0" fillId="17" borderId="47" xfId="0" applyFill="1" applyBorder="1" applyAlignment="1">
      <alignment horizontal="left" wrapText="1"/>
    </xf>
    <xf numFmtId="0" fontId="0" fillId="17" borderId="48" xfId="0" applyFill="1" applyBorder="1" applyAlignment="1">
      <alignment horizontal="left" wrapText="1"/>
    </xf>
    <xf numFmtId="0" fontId="0" fillId="17" borderId="68" xfId="0" applyFill="1" applyBorder="1" applyAlignment="1">
      <alignment horizontal="left" wrapText="1"/>
    </xf>
    <xf numFmtId="0" fontId="11" fillId="17" borderId="64" xfId="0" applyFont="1" applyFill="1" applyBorder="1" applyAlignment="1">
      <alignment horizontal="center" vertical="center" wrapText="1"/>
    </xf>
    <xf numFmtId="0" fontId="11" fillId="17" borderId="62" xfId="0" applyFont="1" applyFill="1" applyBorder="1" applyAlignment="1">
      <alignment horizontal="center" vertical="center" wrapText="1"/>
    </xf>
    <xf numFmtId="0" fontId="11" fillId="17" borderId="65" xfId="0" applyFont="1" applyFill="1" applyBorder="1" applyAlignment="1">
      <alignment horizontal="center" vertical="center" wrapText="1"/>
    </xf>
    <xf numFmtId="0" fontId="11" fillId="17" borderId="66" xfId="0" applyFont="1" applyFill="1" applyBorder="1" applyAlignment="1">
      <alignment horizontal="center" vertical="center" wrapText="1"/>
    </xf>
    <xf numFmtId="0" fontId="11" fillId="17" borderId="0" xfId="0" applyFont="1" applyFill="1" applyAlignment="1">
      <alignment horizontal="center" vertical="center" wrapText="1"/>
    </xf>
    <xf numFmtId="0" fontId="11" fillId="17" borderId="67" xfId="0" applyFont="1" applyFill="1" applyBorder="1" applyAlignment="1">
      <alignment horizontal="center" vertical="center" wrapText="1"/>
    </xf>
    <xf numFmtId="0" fontId="11" fillId="17" borderId="47" xfId="0" applyFont="1" applyFill="1" applyBorder="1" applyAlignment="1">
      <alignment horizontal="center" vertical="center" wrapText="1"/>
    </xf>
    <xf numFmtId="0" fontId="11" fillId="17" borderId="48" xfId="0" applyFont="1" applyFill="1" applyBorder="1" applyAlignment="1">
      <alignment horizontal="center" vertical="center" wrapText="1"/>
    </xf>
    <xf numFmtId="0" fontId="11" fillId="17" borderId="68" xfId="0" applyFont="1" applyFill="1" applyBorder="1" applyAlignment="1">
      <alignment horizontal="center" vertical="center" wrapText="1"/>
    </xf>
    <xf numFmtId="0" fontId="0" fillId="17" borderId="1" xfId="0" applyFill="1" applyBorder="1" applyAlignment="1">
      <alignment horizontal="left" vertical="top" wrapText="1"/>
    </xf>
    <xf numFmtId="0" fontId="0" fillId="15" borderId="18" xfId="0" applyFill="1" applyBorder="1" applyAlignment="1">
      <alignment horizontal="center" textRotation="90"/>
    </xf>
    <xf numFmtId="0" fontId="0" fillId="15" borderId="21" xfId="0" applyFill="1" applyBorder="1" applyAlignment="1">
      <alignment horizontal="center" textRotation="90"/>
    </xf>
    <xf numFmtId="0" fontId="0" fillId="15" borderId="22" xfId="0" applyFill="1" applyBorder="1" applyAlignment="1">
      <alignment horizontal="center" textRotation="90"/>
    </xf>
    <xf numFmtId="0" fontId="0" fillId="14" borderId="27" xfId="0" applyFill="1" applyBorder="1" applyAlignment="1">
      <alignment horizontal="center"/>
    </xf>
    <xf numFmtId="0" fontId="0" fillId="14" borderId="36" xfId="0" applyFill="1" applyBorder="1" applyAlignment="1">
      <alignment horizontal="center"/>
    </xf>
    <xf numFmtId="0" fontId="0" fillId="14" borderId="35" xfId="0" applyFill="1" applyBorder="1" applyAlignment="1">
      <alignment horizontal="center"/>
    </xf>
    <xf numFmtId="0" fontId="0" fillId="0" borderId="39" xfId="0" applyBorder="1" applyAlignment="1">
      <alignment horizontal="center" vertical="center" wrapText="1"/>
    </xf>
    <xf numFmtId="0" fontId="0" fillId="0" borderId="37" xfId="0" applyBorder="1" applyAlignment="1">
      <alignment horizontal="center" vertical="center" wrapText="1"/>
    </xf>
    <xf numFmtId="0" fontId="0" fillId="0" borderId="40" xfId="0" applyBorder="1" applyAlignment="1">
      <alignment horizontal="center" vertical="center" wrapText="1"/>
    </xf>
    <xf numFmtId="0" fontId="0" fillId="0" borderId="41" xfId="0" applyBorder="1" applyAlignment="1">
      <alignment horizontal="center" vertical="center" wrapText="1"/>
    </xf>
    <xf numFmtId="0" fontId="0" fillId="0" borderId="0" xfId="0" applyAlignment="1">
      <alignment horizontal="center" vertical="center" wrapText="1"/>
    </xf>
    <xf numFmtId="0" fontId="0" fillId="0" borderId="42" xfId="0" applyBorder="1" applyAlignment="1">
      <alignment horizontal="center" vertical="center" wrapText="1"/>
    </xf>
    <xf numFmtId="0" fontId="0" fillId="0" borderId="17" xfId="0" applyBorder="1" applyAlignment="1">
      <alignment horizontal="center" vertical="center" wrapText="1"/>
    </xf>
    <xf numFmtId="0" fontId="0" fillId="0" borderId="43" xfId="0" applyBorder="1" applyAlignment="1">
      <alignment horizontal="center" vertical="center" wrapText="1"/>
    </xf>
    <xf numFmtId="0" fontId="0" fillId="0" borderId="23" xfId="0" applyBorder="1" applyAlignment="1">
      <alignment horizontal="center" vertical="center" wrapText="1"/>
    </xf>
    <xf numFmtId="0" fontId="21" fillId="10" borderId="53" xfId="0" applyFont="1" applyFill="1" applyBorder="1" applyAlignment="1">
      <alignment horizontal="center" vertical="center"/>
    </xf>
    <xf numFmtId="0" fontId="21" fillId="10" borderId="69" xfId="0" applyFont="1" applyFill="1" applyBorder="1" applyAlignment="1">
      <alignment horizontal="center" vertical="center"/>
    </xf>
    <xf numFmtId="0" fontId="21" fillId="10" borderId="50" xfId="0" applyFont="1" applyFill="1" applyBorder="1" applyAlignment="1">
      <alignment horizontal="center" vertical="center"/>
    </xf>
    <xf numFmtId="0" fontId="0" fillId="0" borderId="64" xfId="0" applyBorder="1" applyAlignment="1">
      <alignment horizontal="center" vertical="center" wrapText="1"/>
    </xf>
    <xf numFmtId="0" fontId="0" fillId="0" borderId="62" xfId="0" applyBorder="1" applyAlignment="1">
      <alignment horizontal="center" vertical="center" wrapText="1"/>
    </xf>
    <xf numFmtId="0" fontId="0" fillId="0" borderId="65" xfId="0" applyBorder="1" applyAlignment="1">
      <alignment horizontal="center" vertical="center" wrapText="1"/>
    </xf>
    <xf numFmtId="0" fontId="0" fillId="0" borderId="66" xfId="0" applyBorder="1" applyAlignment="1">
      <alignment horizontal="center" vertical="center" wrapText="1"/>
    </xf>
    <xf numFmtId="0" fontId="0" fillId="0" borderId="67" xfId="0" applyBorder="1" applyAlignment="1">
      <alignment horizontal="center" vertical="center" wrapText="1"/>
    </xf>
    <xf numFmtId="0" fontId="0" fillId="0" borderId="47" xfId="0" applyBorder="1" applyAlignment="1">
      <alignment horizontal="center" vertical="center" wrapText="1"/>
    </xf>
    <xf numFmtId="0" fontId="0" fillId="0" borderId="48" xfId="0" applyBorder="1" applyAlignment="1">
      <alignment horizontal="center" vertical="center" wrapText="1"/>
    </xf>
    <xf numFmtId="0" fontId="0" fillId="0" borderId="68" xfId="0" applyBorder="1" applyAlignment="1">
      <alignment horizontal="center" vertical="center" wrapText="1"/>
    </xf>
    <xf numFmtId="0" fontId="21" fillId="10" borderId="41" xfId="0" applyFont="1" applyFill="1" applyBorder="1" applyAlignment="1">
      <alignment horizontal="center" vertical="center"/>
    </xf>
    <xf numFmtId="0" fontId="21" fillId="10" borderId="0" xfId="0" applyFont="1" applyFill="1" applyAlignment="1">
      <alignment horizontal="center" vertical="center"/>
    </xf>
    <xf numFmtId="0" fontId="19" fillId="0" borderId="39" xfId="1" applyBorder="1" applyAlignment="1">
      <alignment horizontal="center" vertical="center" wrapText="1"/>
    </xf>
    <xf numFmtId="0" fontId="19" fillId="0" borderId="37" xfId="1" applyBorder="1" applyAlignment="1">
      <alignment horizontal="center" vertical="center" wrapText="1"/>
    </xf>
    <xf numFmtId="0" fontId="19" fillId="0" borderId="40" xfId="1" applyBorder="1" applyAlignment="1">
      <alignment horizontal="center" vertical="center" wrapText="1"/>
    </xf>
    <xf numFmtId="0" fontId="19" fillId="0" borderId="17" xfId="1" applyBorder="1" applyAlignment="1">
      <alignment horizontal="center" vertical="center" wrapText="1"/>
    </xf>
    <xf numFmtId="0" fontId="19" fillId="0" borderId="43" xfId="1" applyBorder="1" applyAlignment="1">
      <alignment horizontal="center" vertical="center" wrapText="1"/>
    </xf>
    <xf numFmtId="0" fontId="19" fillId="0" borderId="23" xfId="1" applyBorder="1" applyAlignment="1">
      <alignment horizontal="center" vertical="center" wrapText="1"/>
    </xf>
    <xf numFmtId="0" fontId="0" fillId="0" borderId="39" xfId="0" applyBorder="1" applyAlignment="1">
      <alignment horizontal="center" wrapText="1"/>
    </xf>
    <xf numFmtId="0" fontId="0" fillId="0" borderId="37" xfId="0" applyBorder="1" applyAlignment="1">
      <alignment horizontal="center" wrapText="1"/>
    </xf>
    <xf numFmtId="0" fontId="0" fillId="0" borderId="40" xfId="0" applyBorder="1" applyAlignment="1">
      <alignment horizontal="center" wrapText="1"/>
    </xf>
    <xf numFmtId="0" fontId="0" fillId="0" borderId="41" xfId="0" applyBorder="1" applyAlignment="1">
      <alignment horizontal="center" wrapText="1"/>
    </xf>
    <xf numFmtId="0" fontId="0" fillId="0" borderId="0" xfId="0" applyAlignment="1">
      <alignment horizontal="center" wrapText="1"/>
    </xf>
    <xf numFmtId="0" fontId="0" fillId="0" borderId="42" xfId="0" applyBorder="1" applyAlignment="1">
      <alignment horizontal="center" wrapText="1"/>
    </xf>
    <xf numFmtId="0" fontId="0" fillId="0" borderId="17" xfId="0" applyBorder="1" applyAlignment="1">
      <alignment horizontal="center" wrapText="1"/>
    </xf>
    <xf numFmtId="0" fontId="0" fillId="0" borderId="43" xfId="0" applyBorder="1" applyAlignment="1">
      <alignment horizontal="center" wrapText="1"/>
    </xf>
    <xf numFmtId="0" fontId="0" fillId="0" borderId="23" xfId="0" applyBorder="1" applyAlignment="1">
      <alignment horizontal="center" wrapText="1"/>
    </xf>
    <xf numFmtId="0" fontId="0" fillId="0" borderId="1" xfId="0" applyBorder="1" applyAlignment="1">
      <alignment horizontal="center" vertical="center" wrapText="1"/>
    </xf>
  </cellXfs>
  <cellStyles count="7">
    <cellStyle name="Hyperlink" xfId="1" builtinId="8"/>
    <cellStyle name="Hyperlink 2" xfId="2" xr:uid="{00000000-0005-0000-0000-000001000000}"/>
    <cellStyle name="Normal" xfId="0" builtinId="0"/>
    <cellStyle name="Normal 2" xfId="3" xr:uid="{00000000-0005-0000-0000-000003000000}"/>
    <cellStyle name="Normal 3" xfId="4" xr:uid="{00000000-0005-0000-0000-000004000000}"/>
    <cellStyle name="Normal 4" xfId="5" xr:uid="{00000000-0005-0000-0000-000005000000}"/>
    <cellStyle name="Normal 5" xfId="6" xr:uid="{00000000-0005-0000-0000-000006000000}"/>
  </cellStyles>
  <dxfs count="783">
    <dxf>
      <font>
        <color auto="1"/>
      </font>
      <fill>
        <patternFill>
          <bgColor theme="1"/>
        </patternFill>
      </fill>
    </dxf>
    <dxf>
      <font>
        <color auto="1"/>
      </font>
      <fill>
        <patternFill>
          <bgColor theme="1"/>
        </patternFill>
      </fill>
    </dxf>
    <dxf>
      <fill>
        <patternFill>
          <bgColor rgb="FF00FF00"/>
        </patternFill>
      </fill>
    </dxf>
    <dxf>
      <font>
        <color auto="1"/>
      </font>
      <fill>
        <patternFill>
          <bgColor theme="1"/>
        </patternFill>
      </fill>
    </dxf>
    <dxf>
      <font>
        <color auto="1"/>
      </font>
      <fill>
        <patternFill>
          <bgColor theme="1"/>
        </patternFill>
      </fill>
    </dxf>
    <dxf>
      <fill>
        <patternFill>
          <bgColor rgb="FF00FF00"/>
        </patternFill>
      </fill>
    </dxf>
    <dxf>
      <font>
        <color auto="1"/>
      </font>
      <fill>
        <patternFill>
          <bgColor theme="1"/>
        </patternFill>
      </fill>
    </dxf>
    <dxf>
      <font>
        <color auto="1"/>
      </font>
      <fill>
        <patternFill>
          <bgColor theme="1"/>
        </patternFill>
      </fill>
    </dxf>
    <dxf>
      <fill>
        <patternFill>
          <bgColor rgb="FF00FF00"/>
        </patternFill>
      </fill>
    </dxf>
    <dxf>
      <font>
        <color auto="1"/>
      </font>
      <fill>
        <patternFill>
          <bgColor theme="1"/>
        </patternFill>
      </fill>
    </dxf>
    <dxf>
      <fill>
        <patternFill>
          <bgColor rgb="FF00FF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000000"/>
        </patternFill>
      </fill>
    </dxf>
    <dxf>
      <fill>
        <patternFill>
          <bgColor rgb="FF00FF00"/>
        </patternFill>
      </fill>
    </dxf>
    <dxf>
      <fill>
        <patternFill>
          <bgColor rgb="FF66FF33"/>
        </patternFill>
      </fill>
    </dxf>
    <dxf>
      <fill>
        <patternFill>
          <bgColor theme="1"/>
        </patternFill>
      </fill>
    </dxf>
    <dxf>
      <fill>
        <patternFill>
          <bgColor rgb="FF66FF33"/>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rgb="FF66FF33"/>
        </patternFill>
      </fill>
    </dxf>
    <dxf>
      <fill>
        <patternFill>
          <bgColor theme="1"/>
        </patternFill>
      </fill>
    </dxf>
    <dxf>
      <fill>
        <patternFill>
          <bgColor rgb="FF66FF33"/>
        </patternFill>
      </fill>
    </dxf>
    <dxf>
      <fill>
        <patternFill>
          <bgColor theme="1"/>
        </patternFill>
      </fill>
    </dxf>
    <dxf>
      <fill>
        <patternFill>
          <bgColor rgb="FF00FF00"/>
        </patternFill>
      </fill>
    </dxf>
    <dxf>
      <fill>
        <patternFill>
          <bgColor theme="1"/>
        </patternFill>
      </fill>
    </dxf>
    <dxf>
      <fill>
        <patternFill>
          <bgColor rgb="FF66FF33"/>
        </patternFill>
      </fill>
    </dxf>
    <dxf>
      <fill>
        <patternFill>
          <bgColor theme="1"/>
        </patternFill>
      </fill>
    </dxf>
    <dxf>
      <fill>
        <patternFill>
          <bgColor rgb="FF66FF33"/>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rgb="FF66FF33"/>
        </patternFill>
      </fill>
    </dxf>
    <dxf>
      <fill>
        <patternFill>
          <bgColor theme="1"/>
        </patternFill>
      </fill>
    </dxf>
    <dxf>
      <fill>
        <patternFill>
          <bgColor rgb="FF66FF33"/>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rgb="FF00FF00"/>
        </patternFill>
      </fill>
    </dxf>
    <dxf>
      <fill>
        <patternFill>
          <bgColor rgb="FF66FF33"/>
        </patternFill>
      </fill>
    </dxf>
    <dxf>
      <fill>
        <patternFill>
          <bgColor theme="1"/>
        </patternFill>
      </fill>
    </dxf>
    <dxf>
      <fill>
        <patternFill>
          <bgColor rgb="FF66FF33"/>
        </patternFill>
      </fill>
    </dxf>
    <dxf>
      <fill>
        <patternFill>
          <bgColor theme="1"/>
        </patternFill>
      </fill>
    </dxf>
    <dxf>
      <fill>
        <patternFill>
          <bgColor rgb="FF00FF00"/>
        </patternFill>
      </fill>
    </dxf>
    <dxf>
      <fill>
        <patternFill>
          <bgColor theme="1"/>
        </patternFill>
      </fill>
    </dxf>
    <dxf>
      <fill>
        <patternFill>
          <bgColor rgb="FF66FF33"/>
        </patternFill>
      </fill>
    </dxf>
    <dxf>
      <fill>
        <patternFill>
          <bgColor theme="1"/>
        </patternFill>
      </fill>
    </dxf>
    <dxf>
      <fill>
        <patternFill>
          <bgColor rgb="FF66FF33"/>
        </patternFill>
      </fill>
    </dxf>
    <dxf>
      <fill>
        <patternFill>
          <bgColor theme="1"/>
        </patternFill>
      </fill>
    </dxf>
    <dxf>
      <fill>
        <patternFill>
          <bgColor rgb="FF00FF00"/>
        </patternFill>
      </fill>
    </dxf>
    <dxf>
      <fill>
        <patternFill>
          <bgColor theme="1"/>
        </patternFill>
      </fill>
    </dxf>
    <dxf>
      <fill>
        <patternFill>
          <bgColor rgb="FF66FF33"/>
        </patternFill>
      </fill>
    </dxf>
    <dxf>
      <fill>
        <patternFill>
          <bgColor theme="1"/>
        </patternFill>
      </fill>
    </dxf>
    <dxf>
      <fill>
        <patternFill>
          <bgColor rgb="FF66FF33"/>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rgb="FF66FF33"/>
        </patternFill>
      </fill>
    </dxf>
    <dxf>
      <fill>
        <patternFill>
          <bgColor theme="1"/>
        </patternFill>
      </fill>
    </dxf>
    <dxf>
      <fill>
        <patternFill>
          <bgColor rgb="FF66FF33"/>
        </patternFill>
      </fill>
    </dxf>
    <dxf>
      <fill>
        <patternFill>
          <bgColor theme="1"/>
        </patternFill>
      </fill>
    </dxf>
    <dxf>
      <fill>
        <patternFill>
          <bgColor rgb="FF00FF00"/>
        </patternFill>
      </fill>
    </dxf>
    <dxf>
      <fill>
        <patternFill>
          <bgColor theme="1"/>
        </patternFill>
      </fill>
    </dxf>
    <dxf>
      <fill>
        <patternFill>
          <bgColor rgb="FF66FF33"/>
        </patternFill>
      </fill>
    </dxf>
    <dxf>
      <fill>
        <patternFill>
          <bgColor theme="1"/>
        </patternFill>
      </fill>
    </dxf>
    <dxf>
      <fill>
        <patternFill>
          <bgColor rgb="FF66FF33"/>
        </patternFill>
      </fill>
    </dxf>
    <dxf>
      <fill>
        <patternFill>
          <bgColor theme="1"/>
        </patternFill>
      </fill>
    </dxf>
    <dxf>
      <fill>
        <patternFill>
          <bgColor rgb="FF66FF33"/>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rgb="FF00FF00"/>
        </patternFill>
      </fill>
    </dxf>
    <dxf>
      <fill>
        <patternFill>
          <bgColor rgb="FF66FF33"/>
        </patternFill>
      </fill>
    </dxf>
    <dxf>
      <fill>
        <patternFill>
          <bgColor theme="1"/>
        </patternFill>
      </fill>
    </dxf>
    <dxf>
      <fill>
        <patternFill>
          <bgColor rgb="FF66FF33"/>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rgb="FF66FF33"/>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rgb="FF66FF33"/>
        </patternFill>
      </fill>
    </dxf>
    <dxf>
      <fill>
        <patternFill>
          <bgColor theme="1"/>
        </patternFill>
      </fill>
    </dxf>
    <dxf>
      <fill>
        <patternFill>
          <bgColor rgb="FF66FF33"/>
        </patternFill>
      </fill>
    </dxf>
    <dxf>
      <fill>
        <patternFill>
          <bgColor theme="1"/>
        </patternFill>
      </fill>
    </dxf>
    <dxf>
      <fill>
        <patternFill>
          <bgColor rgb="FF66FF33"/>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rgb="FF66FF33"/>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rgb="FF66FF33"/>
        </patternFill>
      </fill>
    </dxf>
    <dxf>
      <fill>
        <patternFill>
          <bgColor theme="1"/>
        </patternFill>
      </fill>
    </dxf>
    <dxf>
      <fill>
        <patternFill>
          <bgColor rgb="FF66FF33"/>
        </patternFill>
      </fill>
    </dxf>
    <dxf>
      <fill>
        <patternFill>
          <bgColor theme="1"/>
        </patternFill>
      </fill>
    </dxf>
    <dxf>
      <fill>
        <patternFill>
          <bgColor rgb="FF66FF33"/>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rgb="FF66FF33"/>
        </patternFill>
      </fill>
    </dxf>
    <dxf>
      <fill>
        <patternFill>
          <bgColor theme="1"/>
        </patternFill>
      </fill>
    </dxf>
    <dxf>
      <fill>
        <patternFill>
          <bgColor rgb="FF66FF33"/>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rgb="FF66FF33"/>
        </patternFill>
      </fill>
    </dxf>
    <dxf>
      <fill>
        <patternFill>
          <bgColor theme="1"/>
        </patternFill>
      </fill>
    </dxf>
    <dxf>
      <fill>
        <patternFill>
          <bgColor rgb="FF66FF33"/>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rgb="FF66FF33"/>
        </patternFill>
      </fill>
    </dxf>
    <dxf>
      <fill>
        <patternFill>
          <bgColor theme="1"/>
        </patternFill>
      </fill>
    </dxf>
    <dxf>
      <fill>
        <patternFill>
          <bgColor rgb="FF66FF33"/>
        </patternFill>
      </fill>
    </dxf>
    <dxf>
      <fill>
        <patternFill>
          <bgColor theme="1"/>
        </patternFill>
      </fill>
    </dxf>
    <dxf>
      <fill>
        <patternFill>
          <bgColor rgb="FF66FF33"/>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theme="1"/>
        </patternFill>
      </fill>
    </dxf>
    <dxf>
      <fill>
        <patternFill>
          <bgColor rgb="FF66FF33"/>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theme="1"/>
        </patternFill>
      </fill>
    </dxf>
    <dxf>
      <fill>
        <patternFill>
          <bgColor rgb="FF66FF33"/>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66FF33"/>
        </patternFill>
      </fill>
    </dxf>
    <dxf>
      <fill>
        <patternFill>
          <bgColor theme="1"/>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theme="1"/>
        </patternFill>
      </fill>
    </dxf>
    <dxf>
      <fill>
        <patternFill>
          <bgColor rgb="FF00FF00"/>
        </patternFill>
      </fill>
    </dxf>
    <dxf>
      <fill>
        <patternFill>
          <bgColor theme="1"/>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99FF"/>
      <rgbColor rgb="00CFE7F5"/>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sharedStrings" Target="sharedStrings.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worksheet" Target="worksheets/sheet181.xml"/><Relationship Id="rId216" Type="http://schemas.openxmlformats.org/officeDocument/2006/relationships/worksheet" Target="worksheets/sheet216.xml"/><Relationship Id="rId237" Type="http://schemas.openxmlformats.org/officeDocument/2006/relationships/worksheet" Target="worksheets/sheet237.xml"/><Relationship Id="rId258" Type="http://schemas.openxmlformats.org/officeDocument/2006/relationships/worksheet" Target="worksheets/sheet258.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92" Type="http://schemas.openxmlformats.org/officeDocument/2006/relationships/worksheet" Target="worksheets/sheet192.xml"/><Relationship Id="rId206" Type="http://schemas.openxmlformats.org/officeDocument/2006/relationships/worksheet" Target="worksheets/sheet206.xml"/><Relationship Id="rId227" Type="http://schemas.openxmlformats.org/officeDocument/2006/relationships/worksheet" Target="worksheets/sheet227.xml"/><Relationship Id="rId248" Type="http://schemas.openxmlformats.org/officeDocument/2006/relationships/worksheet" Target="worksheets/sheet248.xml"/><Relationship Id="rId269" Type="http://schemas.openxmlformats.org/officeDocument/2006/relationships/calcChain" Target="calcChain.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openxmlformats.org/officeDocument/2006/relationships/worksheet" Target="worksheets/sheet182.xml"/><Relationship Id="rId217" Type="http://schemas.openxmlformats.org/officeDocument/2006/relationships/worksheet" Target="worksheets/sheet217.xml"/><Relationship Id="rId6" Type="http://schemas.openxmlformats.org/officeDocument/2006/relationships/worksheet" Target="worksheets/sheet6.xml"/><Relationship Id="rId238" Type="http://schemas.openxmlformats.org/officeDocument/2006/relationships/worksheet" Target="worksheets/sheet238.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microsoft.com/office/2006/relationships/vbaProject" Target="vbaProject.bin"/><Relationship Id="rId44" Type="http://schemas.openxmlformats.org/officeDocument/2006/relationships/worksheet" Target="worksheets/sheet44.xml"/><Relationship Id="rId65" Type="http://schemas.openxmlformats.org/officeDocument/2006/relationships/worksheet" Target="worksheets/sheet65.xml"/><Relationship Id="rId86" Type="http://schemas.openxmlformats.org/officeDocument/2006/relationships/worksheet" Target="worksheets/sheet86.xml"/><Relationship Id="rId130" Type="http://schemas.openxmlformats.org/officeDocument/2006/relationships/worksheet" Target="worksheets/sheet130.xml"/><Relationship Id="rId151" Type="http://schemas.openxmlformats.org/officeDocument/2006/relationships/worksheet" Target="worksheets/sheet151.xml"/><Relationship Id="rId172" Type="http://schemas.openxmlformats.org/officeDocument/2006/relationships/worksheet" Target="worksheets/sheet172.xml"/><Relationship Id="rId193" Type="http://schemas.openxmlformats.org/officeDocument/2006/relationships/worksheet" Target="worksheets/sheet193.xml"/><Relationship Id="rId207" Type="http://schemas.openxmlformats.org/officeDocument/2006/relationships/worksheet" Target="worksheets/sheet207.xml"/><Relationship Id="rId228" Type="http://schemas.openxmlformats.org/officeDocument/2006/relationships/worksheet" Target="worksheets/sheet228.xml"/><Relationship Id="rId249" Type="http://schemas.openxmlformats.org/officeDocument/2006/relationships/worksheet" Target="worksheets/sheet249.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4" Type="http://schemas.openxmlformats.org/officeDocument/2006/relationships/worksheet" Target="worksheets/sheet34.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20" Type="http://schemas.openxmlformats.org/officeDocument/2006/relationships/worksheet" Target="worksheets/sheet120.xml"/><Relationship Id="rId141" Type="http://schemas.openxmlformats.org/officeDocument/2006/relationships/worksheet" Target="worksheets/sheet141.xml"/><Relationship Id="rId7" Type="http://schemas.openxmlformats.org/officeDocument/2006/relationships/worksheet" Target="worksheets/sheet7.xml"/><Relationship Id="rId162" Type="http://schemas.openxmlformats.org/officeDocument/2006/relationships/worksheet" Target="worksheets/sheet162.xml"/><Relationship Id="rId183" Type="http://schemas.openxmlformats.org/officeDocument/2006/relationships/worksheet" Target="worksheets/sheet183.xml"/><Relationship Id="rId218" Type="http://schemas.openxmlformats.org/officeDocument/2006/relationships/worksheet" Target="worksheets/sheet218.xml"/><Relationship Id="rId239" Type="http://schemas.openxmlformats.org/officeDocument/2006/relationships/worksheet" Target="worksheets/sheet239.xml"/><Relationship Id="rId250" Type="http://schemas.openxmlformats.org/officeDocument/2006/relationships/worksheet" Target="worksheets/sheet250.xml"/><Relationship Id="rId24" Type="http://schemas.openxmlformats.org/officeDocument/2006/relationships/worksheet" Target="worksheets/sheet24.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31" Type="http://schemas.openxmlformats.org/officeDocument/2006/relationships/worksheet" Target="worksheets/sheet131.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208" Type="http://schemas.openxmlformats.org/officeDocument/2006/relationships/worksheet" Target="worksheets/sheet208.xml"/><Relationship Id="rId229" Type="http://schemas.openxmlformats.org/officeDocument/2006/relationships/worksheet" Target="worksheets/sheet229.xml"/><Relationship Id="rId240" Type="http://schemas.openxmlformats.org/officeDocument/2006/relationships/worksheet" Target="worksheets/sheet240.xml"/><Relationship Id="rId261" Type="http://schemas.openxmlformats.org/officeDocument/2006/relationships/worksheet" Target="worksheets/sheet261.xml"/><Relationship Id="rId14" Type="http://schemas.openxmlformats.org/officeDocument/2006/relationships/worksheet" Target="worksheets/sheet14.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8" Type="http://schemas.openxmlformats.org/officeDocument/2006/relationships/worksheet" Target="worksheets/sheet8.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219" Type="http://schemas.openxmlformats.org/officeDocument/2006/relationships/worksheet" Target="worksheets/sheet219.xml"/><Relationship Id="rId230" Type="http://schemas.openxmlformats.org/officeDocument/2006/relationships/worksheet" Target="worksheets/sheet230.xml"/><Relationship Id="rId251" Type="http://schemas.openxmlformats.org/officeDocument/2006/relationships/worksheet" Target="worksheets/sheet251.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95" Type="http://schemas.openxmlformats.org/officeDocument/2006/relationships/worksheet" Target="worksheets/sheet195.xml"/><Relationship Id="rId209" Type="http://schemas.openxmlformats.org/officeDocument/2006/relationships/worksheet" Target="worksheets/sheet209.xml"/><Relationship Id="rId220" Type="http://schemas.openxmlformats.org/officeDocument/2006/relationships/worksheet" Target="worksheets/sheet220.xml"/><Relationship Id="rId241" Type="http://schemas.openxmlformats.org/officeDocument/2006/relationships/worksheet" Target="worksheets/sheet24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262" Type="http://schemas.openxmlformats.org/officeDocument/2006/relationships/worksheet" Target="worksheets/sheet262.xml"/><Relationship Id="rId78" Type="http://schemas.openxmlformats.org/officeDocument/2006/relationships/worksheet" Target="worksheets/sheet78.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64" Type="http://schemas.openxmlformats.org/officeDocument/2006/relationships/worksheet" Target="worksheets/sheet164.xml"/><Relationship Id="rId185" Type="http://schemas.openxmlformats.org/officeDocument/2006/relationships/worksheet" Target="worksheets/sheet185.xml"/><Relationship Id="rId9" Type="http://schemas.openxmlformats.org/officeDocument/2006/relationships/worksheet" Target="worksheets/sheet9.xml"/><Relationship Id="rId210" Type="http://schemas.openxmlformats.org/officeDocument/2006/relationships/worksheet" Target="worksheets/sheet210.xml"/><Relationship Id="rId26" Type="http://schemas.openxmlformats.org/officeDocument/2006/relationships/worksheet" Target="worksheets/sheet26.xml"/><Relationship Id="rId231" Type="http://schemas.openxmlformats.org/officeDocument/2006/relationships/worksheet" Target="worksheets/sheet231.xml"/><Relationship Id="rId252" Type="http://schemas.openxmlformats.org/officeDocument/2006/relationships/worksheet" Target="worksheets/sheet252.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worksheet" Target="worksheets/sheet221.xml"/><Relationship Id="rId242" Type="http://schemas.openxmlformats.org/officeDocument/2006/relationships/worksheet" Target="worksheets/sheet242.xml"/><Relationship Id="rId263" Type="http://schemas.openxmlformats.org/officeDocument/2006/relationships/worksheet" Target="worksheets/sheet263.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 Id="rId211" Type="http://schemas.openxmlformats.org/officeDocument/2006/relationships/worksheet" Target="worksheets/sheet211.xml"/><Relationship Id="rId232" Type="http://schemas.openxmlformats.org/officeDocument/2006/relationships/worksheet" Target="worksheets/sheet232.xml"/><Relationship Id="rId253" Type="http://schemas.openxmlformats.org/officeDocument/2006/relationships/worksheet" Target="worksheets/sheet253.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theme" Target="theme/theme1.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styles" Target="styles.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107" Type="http://schemas.openxmlformats.org/officeDocument/2006/relationships/worksheet" Target="worksheets/sheet10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checked="Checked" firstButton="1"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6" Type="http://schemas.openxmlformats.org/officeDocument/2006/relationships/image" Target="../media/image30.png"/><Relationship Id="rId21" Type="http://schemas.openxmlformats.org/officeDocument/2006/relationships/image" Target="../media/image25.png"/><Relationship Id="rId42" Type="http://schemas.openxmlformats.org/officeDocument/2006/relationships/image" Target="../media/image46.png"/><Relationship Id="rId47" Type="http://schemas.openxmlformats.org/officeDocument/2006/relationships/image" Target="../media/image51.png"/><Relationship Id="rId63" Type="http://schemas.openxmlformats.org/officeDocument/2006/relationships/image" Target="../media/image67.png"/><Relationship Id="rId68" Type="http://schemas.openxmlformats.org/officeDocument/2006/relationships/image" Target="../media/image72.png"/><Relationship Id="rId84" Type="http://schemas.openxmlformats.org/officeDocument/2006/relationships/image" Target="../media/image88.png"/><Relationship Id="rId89" Type="http://schemas.openxmlformats.org/officeDocument/2006/relationships/image" Target="../media/image93.png"/><Relationship Id="rId16" Type="http://schemas.openxmlformats.org/officeDocument/2006/relationships/image" Target="../media/image20.png"/><Relationship Id="rId107" Type="http://schemas.openxmlformats.org/officeDocument/2006/relationships/image" Target="../media/image111.png"/><Relationship Id="rId11" Type="http://schemas.openxmlformats.org/officeDocument/2006/relationships/image" Target="../media/image15.png"/><Relationship Id="rId32" Type="http://schemas.openxmlformats.org/officeDocument/2006/relationships/image" Target="../media/image36.png"/><Relationship Id="rId37" Type="http://schemas.openxmlformats.org/officeDocument/2006/relationships/image" Target="../media/image41.png"/><Relationship Id="rId53" Type="http://schemas.openxmlformats.org/officeDocument/2006/relationships/image" Target="../media/image57.png"/><Relationship Id="rId58" Type="http://schemas.openxmlformats.org/officeDocument/2006/relationships/image" Target="../media/image62.png"/><Relationship Id="rId74" Type="http://schemas.openxmlformats.org/officeDocument/2006/relationships/image" Target="../media/image78.png"/><Relationship Id="rId79" Type="http://schemas.openxmlformats.org/officeDocument/2006/relationships/image" Target="../media/image83.png"/><Relationship Id="rId102" Type="http://schemas.openxmlformats.org/officeDocument/2006/relationships/image" Target="../media/image106.png"/><Relationship Id="rId5" Type="http://schemas.openxmlformats.org/officeDocument/2006/relationships/image" Target="../media/image9.png"/><Relationship Id="rId90" Type="http://schemas.openxmlformats.org/officeDocument/2006/relationships/image" Target="../media/image94.png"/><Relationship Id="rId95" Type="http://schemas.openxmlformats.org/officeDocument/2006/relationships/image" Target="../media/image99.png"/><Relationship Id="rId22" Type="http://schemas.openxmlformats.org/officeDocument/2006/relationships/image" Target="../media/image26.png"/><Relationship Id="rId27" Type="http://schemas.openxmlformats.org/officeDocument/2006/relationships/image" Target="../media/image31.png"/><Relationship Id="rId43" Type="http://schemas.openxmlformats.org/officeDocument/2006/relationships/image" Target="../media/image47.png"/><Relationship Id="rId48" Type="http://schemas.openxmlformats.org/officeDocument/2006/relationships/image" Target="../media/image52.png"/><Relationship Id="rId64" Type="http://schemas.openxmlformats.org/officeDocument/2006/relationships/image" Target="../media/image68.png"/><Relationship Id="rId69" Type="http://schemas.openxmlformats.org/officeDocument/2006/relationships/image" Target="../media/image73.png"/><Relationship Id="rId80" Type="http://schemas.openxmlformats.org/officeDocument/2006/relationships/image" Target="../media/image84.png"/><Relationship Id="rId85" Type="http://schemas.openxmlformats.org/officeDocument/2006/relationships/image" Target="../media/image89.png"/><Relationship Id="rId12" Type="http://schemas.openxmlformats.org/officeDocument/2006/relationships/image" Target="../media/image16.png"/><Relationship Id="rId17" Type="http://schemas.openxmlformats.org/officeDocument/2006/relationships/image" Target="../media/image21.png"/><Relationship Id="rId33" Type="http://schemas.openxmlformats.org/officeDocument/2006/relationships/image" Target="../media/image37.png"/><Relationship Id="rId38" Type="http://schemas.openxmlformats.org/officeDocument/2006/relationships/image" Target="../media/image42.png"/><Relationship Id="rId59" Type="http://schemas.openxmlformats.org/officeDocument/2006/relationships/image" Target="../media/image63.png"/><Relationship Id="rId103" Type="http://schemas.openxmlformats.org/officeDocument/2006/relationships/image" Target="../media/image107.png"/><Relationship Id="rId108" Type="http://schemas.openxmlformats.org/officeDocument/2006/relationships/image" Target="../media/image112.png"/><Relationship Id="rId20" Type="http://schemas.openxmlformats.org/officeDocument/2006/relationships/image" Target="../media/image24.png"/><Relationship Id="rId41" Type="http://schemas.openxmlformats.org/officeDocument/2006/relationships/image" Target="../media/image45.png"/><Relationship Id="rId54" Type="http://schemas.openxmlformats.org/officeDocument/2006/relationships/image" Target="../media/image58.png"/><Relationship Id="rId62" Type="http://schemas.openxmlformats.org/officeDocument/2006/relationships/image" Target="../media/image66.png"/><Relationship Id="rId70" Type="http://schemas.openxmlformats.org/officeDocument/2006/relationships/image" Target="../media/image74.png"/><Relationship Id="rId75" Type="http://schemas.openxmlformats.org/officeDocument/2006/relationships/image" Target="../media/image79.png"/><Relationship Id="rId83" Type="http://schemas.openxmlformats.org/officeDocument/2006/relationships/image" Target="../media/image87.png"/><Relationship Id="rId88" Type="http://schemas.openxmlformats.org/officeDocument/2006/relationships/image" Target="../media/image92.png"/><Relationship Id="rId91" Type="http://schemas.openxmlformats.org/officeDocument/2006/relationships/image" Target="../media/image95.png"/><Relationship Id="rId96" Type="http://schemas.openxmlformats.org/officeDocument/2006/relationships/image" Target="../media/image100.png"/><Relationship Id="rId1" Type="http://schemas.openxmlformats.org/officeDocument/2006/relationships/image" Target="../media/image5.png"/><Relationship Id="rId6" Type="http://schemas.openxmlformats.org/officeDocument/2006/relationships/image" Target="../media/image10.png"/><Relationship Id="rId15" Type="http://schemas.openxmlformats.org/officeDocument/2006/relationships/image" Target="../media/image19.png"/><Relationship Id="rId23" Type="http://schemas.openxmlformats.org/officeDocument/2006/relationships/image" Target="../media/image27.png"/><Relationship Id="rId28" Type="http://schemas.openxmlformats.org/officeDocument/2006/relationships/image" Target="../media/image32.png"/><Relationship Id="rId36" Type="http://schemas.openxmlformats.org/officeDocument/2006/relationships/image" Target="../media/image40.png"/><Relationship Id="rId49" Type="http://schemas.openxmlformats.org/officeDocument/2006/relationships/image" Target="../media/image53.png"/><Relationship Id="rId57" Type="http://schemas.openxmlformats.org/officeDocument/2006/relationships/image" Target="../media/image61.png"/><Relationship Id="rId106" Type="http://schemas.openxmlformats.org/officeDocument/2006/relationships/image" Target="../media/image110.png"/><Relationship Id="rId10" Type="http://schemas.openxmlformats.org/officeDocument/2006/relationships/image" Target="../media/image14.png"/><Relationship Id="rId31" Type="http://schemas.openxmlformats.org/officeDocument/2006/relationships/image" Target="../media/image35.png"/><Relationship Id="rId44" Type="http://schemas.openxmlformats.org/officeDocument/2006/relationships/image" Target="../media/image48.png"/><Relationship Id="rId52" Type="http://schemas.openxmlformats.org/officeDocument/2006/relationships/image" Target="../media/image56.png"/><Relationship Id="rId60" Type="http://schemas.openxmlformats.org/officeDocument/2006/relationships/image" Target="../media/image64.png"/><Relationship Id="rId65" Type="http://schemas.openxmlformats.org/officeDocument/2006/relationships/image" Target="../media/image69.png"/><Relationship Id="rId73" Type="http://schemas.openxmlformats.org/officeDocument/2006/relationships/image" Target="../media/image77.png"/><Relationship Id="rId78" Type="http://schemas.openxmlformats.org/officeDocument/2006/relationships/image" Target="../media/image82.png"/><Relationship Id="rId81" Type="http://schemas.openxmlformats.org/officeDocument/2006/relationships/image" Target="../media/image85.png"/><Relationship Id="rId86" Type="http://schemas.openxmlformats.org/officeDocument/2006/relationships/image" Target="../media/image90.png"/><Relationship Id="rId94" Type="http://schemas.openxmlformats.org/officeDocument/2006/relationships/image" Target="../media/image98.png"/><Relationship Id="rId99" Type="http://schemas.openxmlformats.org/officeDocument/2006/relationships/image" Target="../media/image103.png"/><Relationship Id="rId101" Type="http://schemas.openxmlformats.org/officeDocument/2006/relationships/image" Target="../media/image105.png"/><Relationship Id="rId4" Type="http://schemas.openxmlformats.org/officeDocument/2006/relationships/image" Target="../media/image8.png"/><Relationship Id="rId9" Type="http://schemas.openxmlformats.org/officeDocument/2006/relationships/image" Target="../media/image13.png"/><Relationship Id="rId13" Type="http://schemas.openxmlformats.org/officeDocument/2006/relationships/image" Target="../media/image17.png"/><Relationship Id="rId18" Type="http://schemas.openxmlformats.org/officeDocument/2006/relationships/image" Target="../media/image22.png"/><Relationship Id="rId39" Type="http://schemas.openxmlformats.org/officeDocument/2006/relationships/image" Target="../media/image43.png"/><Relationship Id="rId34" Type="http://schemas.openxmlformats.org/officeDocument/2006/relationships/image" Target="../media/image38.png"/><Relationship Id="rId50" Type="http://schemas.openxmlformats.org/officeDocument/2006/relationships/image" Target="../media/image54.png"/><Relationship Id="rId55" Type="http://schemas.openxmlformats.org/officeDocument/2006/relationships/image" Target="../media/image59.png"/><Relationship Id="rId76" Type="http://schemas.openxmlformats.org/officeDocument/2006/relationships/image" Target="../media/image80.png"/><Relationship Id="rId97" Type="http://schemas.openxmlformats.org/officeDocument/2006/relationships/image" Target="../media/image101.png"/><Relationship Id="rId104" Type="http://schemas.openxmlformats.org/officeDocument/2006/relationships/image" Target="../media/image108.png"/><Relationship Id="rId7" Type="http://schemas.openxmlformats.org/officeDocument/2006/relationships/image" Target="../media/image11.png"/><Relationship Id="rId71" Type="http://schemas.openxmlformats.org/officeDocument/2006/relationships/image" Target="../media/image75.png"/><Relationship Id="rId92" Type="http://schemas.openxmlformats.org/officeDocument/2006/relationships/image" Target="../media/image96.png"/><Relationship Id="rId2" Type="http://schemas.openxmlformats.org/officeDocument/2006/relationships/image" Target="../media/image6.png"/><Relationship Id="rId29" Type="http://schemas.openxmlformats.org/officeDocument/2006/relationships/image" Target="../media/image33.png"/><Relationship Id="rId24" Type="http://schemas.openxmlformats.org/officeDocument/2006/relationships/image" Target="../media/image28.png"/><Relationship Id="rId40" Type="http://schemas.openxmlformats.org/officeDocument/2006/relationships/image" Target="../media/image44.png"/><Relationship Id="rId45" Type="http://schemas.openxmlformats.org/officeDocument/2006/relationships/image" Target="../media/image49.png"/><Relationship Id="rId66" Type="http://schemas.openxmlformats.org/officeDocument/2006/relationships/image" Target="../media/image70.png"/><Relationship Id="rId87" Type="http://schemas.openxmlformats.org/officeDocument/2006/relationships/image" Target="../media/image91.png"/><Relationship Id="rId61" Type="http://schemas.openxmlformats.org/officeDocument/2006/relationships/image" Target="../media/image65.png"/><Relationship Id="rId82" Type="http://schemas.openxmlformats.org/officeDocument/2006/relationships/image" Target="../media/image86.png"/><Relationship Id="rId19" Type="http://schemas.openxmlformats.org/officeDocument/2006/relationships/image" Target="../media/image23.png"/><Relationship Id="rId14" Type="http://schemas.openxmlformats.org/officeDocument/2006/relationships/image" Target="../media/image18.png"/><Relationship Id="rId30" Type="http://schemas.openxmlformats.org/officeDocument/2006/relationships/image" Target="../media/image34.png"/><Relationship Id="rId35" Type="http://schemas.openxmlformats.org/officeDocument/2006/relationships/image" Target="../media/image39.png"/><Relationship Id="rId56" Type="http://schemas.openxmlformats.org/officeDocument/2006/relationships/image" Target="../media/image60.png"/><Relationship Id="rId77" Type="http://schemas.openxmlformats.org/officeDocument/2006/relationships/image" Target="../media/image81.png"/><Relationship Id="rId100" Type="http://schemas.openxmlformats.org/officeDocument/2006/relationships/image" Target="../media/image104.png"/><Relationship Id="rId105" Type="http://schemas.openxmlformats.org/officeDocument/2006/relationships/image" Target="../media/image109.png"/><Relationship Id="rId8" Type="http://schemas.openxmlformats.org/officeDocument/2006/relationships/image" Target="../media/image12.png"/><Relationship Id="rId51" Type="http://schemas.openxmlformats.org/officeDocument/2006/relationships/image" Target="../media/image55.png"/><Relationship Id="rId72" Type="http://schemas.openxmlformats.org/officeDocument/2006/relationships/image" Target="../media/image76.png"/><Relationship Id="rId93" Type="http://schemas.openxmlformats.org/officeDocument/2006/relationships/image" Target="../media/image97.png"/><Relationship Id="rId98" Type="http://schemas.openxmlformats.org/officeDocument/2006/relationships/image" Target="../media/image102.png"/><Relationship Id="rId3" Type="http://schemas.openxmlformats.org/officeDocument/2006/relationships/image" Target="../media/image7.png"/><Relationship Id="rId25" Type="http://schemas.openxmlformats.org/officeDocument/2006/relationships/image" Target="../media/image29.png"/><Relationship Id="rId46" Type="http://schemas.openxmlformats.org/officeDocument/2006/relationships/image" Target="../media/image50.png"/><Relationship Id="rId67" Type="http://schemas.openxmlformats.org/officeDocument/2006/relationships/image" Target="../media/image71.png"/></Relationships>
</file>

<file path=xl/drawings/_rels/drawing4.xml.rels><?xml version="1.0" encoding="UTF-8" standalone="yes"?>
<Relationships xmlns="http://schemas.openxmlformats.org/package/2006/relationships"><Relationship Id="rId13" Type="http://schemas.openxmlformats.org/officeDocument/2006/relationships/image" Target="../media/image125.png"/><Relationship Id="rId18" Type="http://schemas.openxmlformats.org/officeDocument/2006/relationships/image" Target="../media/image130.png"/><Relationship Id="rId26" Type="http://schemas.openxmlformats.org/officeDocument/2006/relationships/image" Target="../media/image138.png"/><Relationship Id="rId39" Type="http://schemas.openxmlformats.org/officeDocument/2006/relationships/image" Target="../media/image151.png"/><Relationship Id="rId21" Type="http://schemas.openxmlformats.org/officeDocument/2006/relationships/image" Target="../media/image133.png"/><Relationship Id="rId34" Type="http://schemas.openxmlformats.org/officeDocument/2006/relationships/image" Target="../media/image146.png"/><Relationship Id="rId42" Type="http://schemas.openxmlformats.org/officeDocument/2006/relationships/image" Target="../media/image154.png"/><Relationship Id="rId47" Type="http://schemas.openxmlformats.org/officeDocument/2006/relationships/image" Target="../media/image159.png"/><Relationship Id="rId50" Type="http://schemas.openxmlformats.org/officeDocument/2006/relationships/image" Target="../media/image162.png"/><Relationship Id="rId7" Type="http://schemas.openxmlformats.org/officeDocument/2006/relationships/image" Target="../media/image119.png"/><Relationship Id="rId2" Type="http://schemas.openxmlformats.org/officeDocument/2006/relationships/image" Target="../media/image114.png"/><Relationship Id="rId16" Type="http://schemas.openxmlformats.org/officeDocument/2006/relationships/image" Target="../media/image128.png"/><Relationship Id="rId29" Type="http://schemas.openxmlformats.org/officeDocument/2006/relationships/image" Target="../media/image141.png"/><Relationship Id="rId11" Type="http://schemas.openxmlformats.org/officeDocument/2006/relationships/image" Target="../media/image123.png"/><Relationship Id="rId24" Type="http://schemas.openxmlformats.org/officeDocument/2006/relationships/image" Target="../media/image136.png"/><Relationship Id="rId32" Type="http://schemas.openxmlformats.org/officeDocument/2006/relationships/image" Target="../media/image144.png"/><Relationship Id="rId37" Type="http://schemas.openxmlformats.org/officeDocument/2006/relationships/image" Target="../media/image149.png"/><Relationship Id="rId40" Type="http://schemas.openxmlformats.org/officeDocument/2006/relationships/image" Target="../media/image152.png"/><Relationship Id="rId45" Type="http://schemas.openxmlformats.org/officeDocument/2006/relationships/image" Target="../media/image157.png"/><Relationship Id="rId53" Type="http://schemas.openxmlformats.org/officeDocument/2006/relationships/image" Target="../media/image165.png"/><Relationship Id="rId5" Type="http://schemas.openxmlformats.org/officeDocument/2006/relationships/image" Target="../media/image117.png"/><Relationship Id="rId10" Type="http://schemas.openxmlformats.org/officeDocument/2006/relationships/image" Target="../media/image122.png"/><Relationship Id="rId19" Type="http://schemas.openxmlformats.org/officeDocument/2006/relationships/image" Target="../media/image131.png"/><Relationship Id="rId31" Type="http://schemas.openxmlformats.org/officeDocument/2006/relationships/image" Target="../media/image143.png"/><Relationship Id="rId44" Type="http://schemas.openxmlformats.org/officeDocument/2006/relationships/image" Target="../media/image156.png"/><Relationship Id="rId52" Type="http://schemas.openxmlformats.org/officeDocument/2006/relationships/image" Target="../media/image164.png"/><Relationship Id="rId4" Type="http://schemas.openxmlformats.org/officeDocument/2006/relationships/image" Target="../media/image116.png"/><Relationship Id="rId9" Type="http://schemas.openxmlformats.org/officeDocument/2006/relationships/image" Target="../media/image121.png"/><Relationship Id="rId14" Type="http://schemas.openxmlformats.org/officeDocument/2006/relationships/image" Target="../media/image126.png"/><Relationship Id="rId22" Type="http://schemas.openxmlformats.org/officeDocument/2006/relationships/image" Target="../media/image134.png"/><Relationship Id="rId27" Type="http://schemas.openxmlformats.org/officeDocument/2006/relationships/image" Target="../media/image139.png"/><Relationship Id="rId30" Type="http://schemas.openxmlformats.org/officeDocument/2006/relationships/image" Target="../media/image142.png"/><Relationship Id="rId35" Type="http://schemas.openxmlformats.org/officeDocument/2006/relationships/image" Target="../media/image147.png"/><Relationship Id="rId43" Type="http://schemas.openxmlformats.org/officeDocument/2006/relationships/image" Target="../media/image155.png"/><Relationship Id="rId48" Type="http://schemas.openxmlformats.org/officeDocument/2006/relationships/image" Target="../media/image160.png"/><Relationship Id="rId8" Type="http://schemas.openxmlformats.org/officeDocument/2006/relationships/image" Target="../media/image120.png"/><Relationship Id="rId51" Type="http://schemas.openxmlformats.org/officeDocument/2006/relationships/image" Target="../media/image163.png"/><Relationship Id="rId3" Type="http://schemas.openxmlformats.org/officeDocument/2006/relationships/image" Target="../media/image115.jpeg"/><Relationship Id="rId12" Type="http://schemas.openxmlformats.org/officeDocument/2006/relationships/image" Target="../media/image124.png"/><Relationship Id="rId17" Type="http://schemas.openxmlformats.org/officeDocument/2006/relationships/image" Target="../media/image129.png"/><Relationship Id="rId25" Type="http://schemas.openxmlformats.org/officeDocument/2006/relationships/image" Target="../media/image137.png"/><Relationship Id="rId33" Type="http://schemas.openxmlformats.org/officeDocument/2006/relationships/image" Target="../media/image145.png"/><Relationship Id="rId38" Type="http://schemas.openxmlformats.org/officeDocument/2006/relationships/image" Target="../media/image150.png"/><Relationship Id="rId46" Type="http://schemas.openxmlformats.org/officeDocument/2006/relationships/image" Target="../media/image158.png"/><Relationship Id="rId20" Type="http://schemas.openxmlformats.org/officeDocument/2006/relationships/image" Target="../media/image132.png"/><Relationship Id="rId41" Type="http://schemas.openxmlformats.org/officeDocument/2006/relationships/image" Target="../media/image153.png"/><Relationship Id="rId54" Type="http://schemas.openxmlformats.org/officeDocument/2006/relationships/image" Target="../media/image166.png"/><Relationship Id="rId1" Type="http://schemas.openxmlformats.org/officeDocument/2006/relationships/image" Target="../media/image113.png"/><Relationship Id="rId6" Type="http://schemas.openxmlformats.org/officeDocument/2006/relationships/image" Target="../media/image118.png"/><Relationship Id="rId15" Type="http://schemas.openxmlformats.org/officeDocument/2006/relationships/image" Target="../media/image127.png"/><Relationship Id="rId23" Type="http://schemas.openxmlformats.org/officeDocument/2006/relationships/image" Target="../media/image135.png"/><Relationship Id="rId28" Type="http://schemas.openxmlformats.org/officeDocument/2006/relationships/image" Target="../media/image140.png"/><Relationship Id="rId36" Type="http://schemas.openxmlformats.org/officeDocument/2006/relationships/image" Target="../media/image148.png"/><Relationship Id="rId49" Type="http://schemas.openxmlformats.org/officeDocument/2006/relationships/image" Target="../media/image161.png"/></Relationships>
</file>

<file path=xl/drawings/drawing1.xml><?xml version="1.0" encoding="utf-8"?>
<xdr:wsDr xmlns:xdr="http://schemas.openxmlformats.org/drawingml/2006/spreadsheetDrawing" xmlns:a="http://schemas.openxmlformats.org/drawingml/2006/main">
  <xdr:twoCellAnchor editAs="oneCell">
    <xdr:from>
      <xdr:col>2</xdr:col>
      <xdr:colOff>129540</xdr:colOff>
      <xdr:row>3</xdr:row>
      <xdr:rowOff>83820</xdr:rowOff>
    </xdr:from>
    <xdr:to>
      <xdr:col>4</xdr:col>
      <xdr:colOff>129540</xdr:colOff>
      <xdr:row>6</xdr:row>
      <xdr:rowOff>45720</xdr:rowOff>
    </xdr:to>
    <xdr:pic>
      <xdr:nvPicPr>
        <xdr:cNvPr id="1125381" name="irc_mi">
          <a:extLst>
            <a:ext uri="{FF2B5EF4-FFF2-40B4-BE49-F238E27FC236}">
              <a16:creationId xmlns:a16="http://schemas.microsoft.com/office/drawing/2014/main" id="{00000000-0008-0000-0000-0000052C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9220" y="586740"/>
          <a:ext cx="1249680" cy="1203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175260</xdr:colOff>
          <xdr:row>29</xdr:row>
          <xdr:rowOff>7620</xdr:rowOff>
        </xdr:from>
        <xdr:to>
          <xdr:col>10</xdr:col>
          <xdr:colOff>556260</xdr:colOff>
          <xdr:row>35</xdr:row>
          <xdr:rowOff>0</xdr:rowOff>
        </xdr:to>
        <xdr:sp macro="" textlink="">
          <xdr:nvSpPr>
            <xdr:cNvPr id="519169" name="Button 1" hidden="1">
              <a:extLst>
                <a:ext uri="{63B3BB69-23CF-44E3-9099-C40C66FF867C}">
                  <a14:compatExt spid="_x0000_s519169"/>
                </a:ext>
                <a:ext uri="{FF2B5EF4-FFF2-40B4-BE49-F238E27FC236}">
                  <a16:creationId xmlns:a16="http://schemas.microsoft.com/office/drawing/2014/main" id="{00000000-0008-0000-0100-000001E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Copy Data From Previous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518160</xdr:colOff>
          <xdr:row>36</xdr:row>
          <xdr:rowOff>213360</xdr:rowOff>
        </xdr:from>
        <xdr:to>
          <xdr:col>18</xdr:col>
          <xdr:colOff>563880</xdr:colOff>
          <xdr:row>41</xdr:row>
          <xdr:rowOff>7620</xdr:rowOff>
        </xdr:to>
        <xdr:sp macro="" textlink="">
          <xdr:nvSpPr>
            <xdr:cNvPr id="519170" name="Group Box 2" hidden="1">
              <a:extLst>
                <a:ext uri="{63B3BB69-23CF-44E3-9099-C40C66FF867C}">
                  <a14:compatExt spid="_x0000_s519170"/>
                </a:ext>
                <a:ext uri="{FF2B5EF4-FFF2-40B4-BE49-F238E27FC236}">
                  <a16:creationId xmlns:a16="http://schemas.microsoft.com/office/drawing/2014/main" id="{00000000-0008-0000-0100-000002EC07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How to track cards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655320</xdr:colOff>
          <xdr:row>37</xdr:row>
          <xdr:rowOff>106680</xdr:rowOff>
        </xdr:from>
        <xdr:to>
          <xdr:col>15</xdr:col>
          <xdr:colOff>7620</xdr:colOff>
          <xdr:row>39</xdr:row>
          <xdr:rowOff>45720</xdr:rowOff>
        </xdr:to>
        <xdr:sp macro="" textlink="">
          <xdr:nvSpPr>
            <xdr:cNvPr id="519171" name="Option Button 3" hidden="1">
              <a:extLst>
                <a:ext uri="{63B3BB69-23CF-44E3-9099-C40C66FF867C}">
                  <a14:compatExt spid="_x0000_s519171"/>
                </a:ext>
                <a:ext uri="{FF2B5EF4-FFF2-40B4-BE49-F238E27FC236}">
                  <a16:creationId xmlns:a16="http://schemas.microsoft.com/office/drawing/2014/main" id="{00000000-0008-0000-0100-000003EC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Track Cards with "X"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655320</xdr:colOff>
          <xdr:row>38</xdr:row>
          <xdr:rowOff>213360</xdr:rowOff>
        </xdr:from>
        <xdr:to>
          <xdr:col>16</xdr:col>
          <xdr:colOff>0</xdr:colOff>
          <xdr:row>41</xdr:row>
          <xdr:rowOff>7620</xdr:rowOff>
        </xdr:to>
        <xdr:sp macro="" textlink="">
          <xdr:nvSpPr>
            <xdr:cNvPr id="519172" name="Option Button 4" hidden="1">
              <a:extLst>
                <a:ext uri="{63B3BB69-23CF-44E3-9099-C40C66FF867C}">
                  <a14:compatExt spid="_x0000_s519172"/>
                </a:ext>
                <a:ext uri="{FF2B5EF4-FFF2-40B4-BE49-F238E27FC236}">
                  <a16:creationId xmlns:a16="http://schemas.microsoft.com/office/drawing/2014/main" id="{00000000-0008-0000-0100-000004EC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Track Cards Numerically (ex: 1, 2, 5)</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175260</xdr:colOff>
          <xdr:row>36</xdr:row>
          <xdr:rowOff>213360</xdr:rowOff>
        </xdr:from>
        <xdr:to>
          <xdr:col>10</xdr:col>
          <xdr:colOff>556260</xdr:colOff>
          <xdr:row>42</xdr:row>
          <xdr:rowOff>213360</xdr:rowOff>
        </xdr:to>
        <xdr:sp macro="" textlink="">
          <xdr:nvSpPr>
            <xdr:cNvPr id="519173" name="Button 5" hidden="1">
              <a:extLst>
                <a:ext uri="{63B3BB69-23CF-44E3-9099-C40C66FF867C}">
                  <a14:compatExt spid="_x0000_s519173"/>
                </a:ext>
                <a:ext uri="{FF2B5EF4-FFF2-40B4-BE49-F238E27FC236}">
                  <a16:creationId xmlns:a16="http://schemas.microsoft.com/office/drawing/2014/main" id="{00000000-0008-0000-0100-000005E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Conditional Formatting</a:t>
              </a:r>
            </a:p>
          </xdr:txBody>
        </xdr:sp>
        <xdr:clientData fPrintsWithSheet="0"/>
      </xdr:twoCellAnchor>
    </mc:Choice>
    <mc:Fallback/>
  </mc:AlternateContent>
  <xdr:twoCellAnchor editAs="oneCell">
    <xdr:from>
      <xdr:col>1</xdr:col>
      <xdr:colOff>0</xdr:colOff>
      <xdr:row>7</xdr:row>
      <xdr:rowOff>0</xdr:rowOff>
    </xdr:from>
    <xdr:to>
      <xdr:col>5</xdr:col>
      <xdr:colOff>205740</xdr:colOff>
      <xdr:row>27</xdr:row>
      <xdr:rowOff>76200</xdr:rowOff>
    </xdr:to>
    <xdr:pic>
      <xdr:nvPicPr>
        <xdr:cNvPr id="1126415" name="Picture 2">
          <a:extLst>
            <a:ext uri="{FF2B5EF4-FFF2-40B4-BE49-F238E27FC236}">
              <a16:creationId xmlns:a16="http://schemas.microsoft.com/office/drawing/2014/main" id="{00000000-0008-0000-0100-00000F30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4840" y="1249680"/>
          <a:ext cx="2705100" cy="3429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16</xdr:col>
          <xdr:colOff>144780</xdr:colOff>
          <xdr:row>36</xdr:row>
          <xdr:rowOff>251460</xdr:rowOff>
        </xdr:from>
        <xdr:to>
          <xdr:col>18</xdr:col>
          <xdr:colOff>251460</xdr:colOff>
          <xdr:row>40</xdr:row>
          <xdr:rowOff>175260</xdr:rowOff>
        </xdr:to>
        <xdr:sp macro="" textlink="">
          <xdr:nvSpPr>
            <xdr:cNvPr id="519174" name="Button 6" hidden="1">
              <a:extLst>
                <a:ext uri="{63B3BB69-23CF-44E3-9099-C40C66FF867C}">
                  <a14:compatExt spid="_x0000_s519174"/>
                </a:ext>
                <a:ext uri="{FF2B5EF4-FFF2-40B4-BE49-F238E27FC236}">
                  <a16:creationId xmlns:a16="http://schemas.microsoft.com/office/drawing/2014/main" id="{00000000-0008-0000-0100-000006E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Card Tracking</a:t>
              </a:r>
            </a:p>
          </xdr:txBody>
        </xdr:sp>
        <xdr:clientData fPrintsWithSheet="0"/>
      </xdr:twoCellAnchor>
    </mc:Choice>
    <mc:Fallback/>
  </mc:AlternateContent>
  <xdr:twoCellAnchor editAs="oneCell">
    <xdr:from>
      <xdr:col>6</xdr:col>
      <xdr:colOff>685800</xdr:colOff>
      <xdr:row>8</xdr:row>
      <xdr:rowOff>243840</xdr:rowOff>
    </xdr:from>
    <xdr:to>
      <xdr:col>19</xdr:col>
      <xdr:colOff>243840</xdr:colOff>
      <xdr:row>25</xdr:row>
      <xdr:rowOff>158115</xdr:rowOff>
    </xdr:to>
    <xdr:pic>
      <xdr:nvPicPr>
        <xdr:cNvPr id="1126416" name="Picture 3">
          <a:extLst>
            <a:ext uri="{FF2B5EF4-FFF2-40B4-BE49-F238E27FC236}">
              <a16:creationId xmlns:a16="http://schemas.microsoft.com/office/drawing/2014/main" id="{00000000-0008-0000-0100-0000103011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373880" y="1584960"/>
          <a:ext cx="7741920" cy="2849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685800</xdr:colOff>
      <xdr:row>8</xdr:row>
      <xdr:rowOff>243840</xdr:rowOff>
    </xdr:from>
    <xdr:to>
      <xdr:col>19</xdr:col>
      <xdr:colOff>251460</xdr:colOff>
      <xdr:row>25</xdr:row>
      <xdr:rowOff>158115</xdr:rowOff>
    </xdr:to>
    <xdr:pic>
      <xdr:nvPicPr>
        <xdr:cNvPr id="1126417" name="Picture 1">
          <a:extLst>
            <a:ext uri="{FF2B5EF4-FFF2-40B4-BE49-F238E27FC236}">
              <a16:creationId xmlns:a16="http://schemas.microsoft.com/office/drawing/2014/main" id="{00000000-0008-0000-0100-00001130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t="4305" r="4626"/>
        <a:stretch>
          <a:fillRect/>
        </a:stretch>
      </xdr:blipFill>
      <xdr:spPr bwMode="auto">
        <a:xfrm>
          <a:off x="4373880" y="1584960"/>
          <a:ext cx="7749540" cy="2849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1783080</xdr:colOff>
      <xdr:row>1</xdr:row>
      <xdr:rowOff>83820</xdr:rowOff>
    </xdr:from>
    <xdr:to>
      <xdr:col>1</xdr:col>
      <xdr:colOff>3810</xdr:colOff>
      <xdr:row>2</xdr:row>
      <xdr:rowOff>0</xdr:rowOff>
    </xdr:to>
    <xdr:pic>
      <xdr:nvPicPr>
        <xdr:cNvPr id="1123824" name="Picture 1">
          <a:extLst>
            <a:ext uri="{FF2B5EF4-FFF2-40B4-BE49-F238E27FC236}">
              <a16:creationId xmlns:a16="http://schemas.microsoft.com/office/drawing/2014/main" id="{00000000-0008-0000-0400-0000F0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83080" y="335280"/>
          <a:ext cx="259080" cy="167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2</xdr:row>
      <xdr:rowOff>30480</xdr:rowOff>
    </xdr:from>
    <xdr:to>
      <xdr:col>1</xdr:col>
      <xdr:colOff>1905</xdr:colOff>
      <xdr:row>2</xdr:row>
      <xdr:rowOff>220980</xdr:rowOff>
    </xdr:to>
    <xdr:pic>
      <xdr:nvPicPr>
        <xdr:cNvPr id="1123825" name="Picture 2">
          <a:extLst>
            <a:ext uri="{FF2B5EF4-FFF2-40B4-BE49-F238E27FC236}">
              <a16:creationId xmlns:a16="http://schemas.microsoft.com/office/drawing/2014/main" id="{00000000-0008-0000-0400-0000F1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3080" y="533400"/>
          <a:ext cx="2667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4</xdr:row>
      <xdr:rowOff>30480</xdr:rowOff>
    </xdr:from>
    <xdr:to>
      <xdr:col>1</xdr:col>
      <xdr:colOff>1905</xdr:colOff>
      <xdr:row>4</xdr:row>
      <xdr:rowOff>228600</xdr:rowOff>
    </xdr:to>
    <xdr:pic>
      <xdr:nvPicPr>
        <xdr:cNvPr id="1123826" name="Picture 4">
          <a:extLst>
            <a:ext uri="{FF2B5EF4-FFF2-40B4-BE49-F238E27FC236}">
              <a16:creationId xmlns:a16="http://schemas.microsoft.com/office/drawing/2014/main" id="{00000000-0008-0000-0400-0000F2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83080" y="1036320"/>
          <a:ext cx="266700" cy="198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5</xdr:row>
      <xdr:rowOff>53340</xdr:rowOff>
    </xdr:from>
    <xdr:to>
      <xdr:col>1</xdr:col>
      <xdr:colOff>1905</xdr:colOff>
      <xdr:row>5</xdr:row>
      <xdr:rowOff>198120</xdr:rowOff>
    </xdr:to>
    <xdr:pic>
      <xdr:nvPicPr>
        <xdr:cNvPr id="1123827" name="Picture 5">
          <a:extLst>
            <a:ext uri="{FF2B5EF4-FFF2-40B4-BE49-F238E27FC236}">
              <a16:creationId xmlns:a16="http://schemas.microsoft.com/office/drawing/2014/main" id="{00000000-0008-0000-0400-0000F3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83080" y="1310640"/>
          <a:ext cx="266700" cy="144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6</xdr:row>
      <xdr:rowOff>68580</xdr:rowOff>
    </xdr:from>
    <xdr:to>
      <xdr:col>1</xdr:col>
      <xdr:colOff>1905</xdr:colOff>
      <xdr:row>6</xdr:row>
      <xdr:rowOff>213360</xdr:rowOff>
    </xdr:to>
    <xdr:pic>
      <xdr:nvPicPr>
        <xdr:cNvPr id="1123828" name="Picture 6">
          <a:extLst>
            <a:ext uri="{FF2B5EF4-FFF2-40B4-BE49-F238E27FC236}">
              <a16:creationId xmlns:a16="http://schemas.microsoft.com/office/drawing/2014/main" id="{00000000-0008-0000-0400-0000F4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83080" y="1577340"/>
          <a:ext cx="266700" cy="144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7</xdr:row>
      <xdr:rowOff>7620</xdr:rowOff>
    </xdr:from>
    <xdr:to>
      <xdr:col>1</xdr:col>
      <xdr:colOff>1905</xdr:colOff>
      <xdr:row>7</xdr:row>
      <xdr:rowOff>228600</xdr:rowOff>
    </xdr:to>
    <xdr:pic>
      <xdr:nvPicPr>
        <xdr:cNvPr id="1123829" name="Picture 7">
          <a:extLst>
            <a:ext uri="{FF2B5EF4-FFF2-40B4-BE49-F238E27FC236}">
              <a16:creationId xmlns:a16="http://schemas.microsoft.com/office/drawing/2014/main" id="{00000000-0008-0000-0400-0000F5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83080" y="1767840"/>
          <a:ext cx="2667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8</xdr:row>
      <xdr:rowOff>38100</xdr:rowOff>
    </xdr:from>
    <xdr:to>
      <xdr:col>1</xdr:col>
      <xdr:colOff>1905</xdr:colOff>
      <xdr:row>8</xdr:row>
      <xdr:rowOff>220980</xdr:rowOff>
    </xdr:to>
    <xdr:pic>
      <xdr:nvPicPr>
        <xdr:cNvPr id="1123830" name="Picture 8">
          <a:extLst>
            <a:ext uri="{FF2B5EF4-FFF2-40B4-BE49-F238E27FC236}">
              <a16:creationId xmlns:a16="http://schemas.microsoft.com/office/drawing/2014/main" id="{00000000-0008-0000-0400-0000F6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783080" y="2049780"/>
          <a:ext cx="266700" cy="182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9</xdr:row>
      <xdr:rowOff>45720</xdr:rowOff>
    </xdr:from>
    <xdr:to>
      <xdr:col>1</xdr:col>
      <xdr:colOff>1905</xdr:colOff>
      <xdr:row>9</xdr:row>
      <xdr:rowOff>198120</xdr:rowOff>
    </xdr:to>
    <xdr:pic>
      <xdr:nvPicPr>
        <xdr:cNvPr id="1123831" name="Picture 9">
          <a:extLst>
            <a:ext uri="{FF2B5EF4-FFF2-40B4-BE49-F238E27FC236}">
              <a16:creationId xmlns:a16="http://schemas.microsoft.com/office/drawing/2014/main" id="{00000000-0008-0000-0400-0000F7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83080" y="2308860"/>
          <a:ext cx="2667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10</xdr:row>
      <xdr:rowOff>68580</xdr:rowOff>
    </xdr:from>
    <xdr:to>
      <xdr:col>1</xdr:col>
      <xdr:colOff>1905</xdr:colOff>
      <xdr:row>11</xdr:row>
      <xdr:rowOff>0</xdr:rowOff>
    </xdr:to>
    <xdr:pic>
      <xdr:nvPicPr>
        <xdr:cNvPr id="1123832" name="Picture 10">
          <a:extLst>
            <a:ext uri="{FF2B5EF4-FFF2-40B4-BE49-F238E27FC236}">
              <a16:creationId xmlns:a16="http://schemas.microsoft.com/office/drawing/2014/main" id="{00000000-0008-0000-0400-0000F8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783080" y="2583180"/>
          <a:ext cx="266700" cy="182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1851660</xdr:colOff>
      <xdr:row>11</xdr:row>
      <xdr:rowOff>15240</xdr:rowOff>
    </xdr:from>
    <xdr:to>
      <xdr:col>0</xdr:col>
      <xdr:colOff>1981200</xdr:colOff>
      <xdr:row>11</xdr:row>
      <xdr:rowOff>243840</xdr:rowOff>
    </xdr:to>
    <xdr:pic>
      <xdr:nvPicPr>
        <xdr:cNvPr id="1123833" name="Picture 11">
          <a:extLst>
            <a:ext uri="{FF2B5EF4-FFF2-40B4-BE49-F238E27FC236}">
              <a16:creationId xmlns:a16="http://schemas.microsoft.com/office/drawing/2014/main" id="{00000000-0008-0000-0400-0000F9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851660" y="2781300"/>
          <a:ext cx="12954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1805940</xdr:colOff>
      <xdr:row>12</xdr:row>
      <xdr:rowOff>15240</xdr:rowOff>
    </xdr:from>
    <xdr:to>
      <xdr:col>0</xdr:col>
      <xdr:colOff>2011680</xdr:colOff>
      <xdr:row>12</xdr:row>
      <xdr:rowOff>228600</xdr:rowOff>
    </xdr:to>
    <xdr:pic>
      <xdr:nvPicPr>
        <xdr:cNvPr id="1123834" name="Picture 12">
          <a:extLst>
            <a:ext uri="{FF2B5EF4-FFF2-40B4-BE49-F238E27FC236}">
              <a16:creationId xmlns:a16="http://schemas.microsoft.com/office/drawing/2014/main" id="{00000000-0008-0000-0400-0000FA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805940" y="3032760"/>
          <a:ext cx="20574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1805940</xdr:colOff>
      <xdr:row>12</xdr:row>
      <xdr:rowOff>236220</xdr:rowOff>
    </xdr:from>
    <xdr:to>
      <xdr:col>0</xdr:col>
      <xdr:colOff>2004060</xdr:colOff>
      <xdr:row>13</xdr:row>
      <xdr:rowOff>228600</xdr:rowOff>
    </xdr:to>
    <xdr:pic>
      <xdr:nvPicPr>
        <xdr:cNvPr id="1123835" name="Picture 13">
          <a:extLst>
            <a:ext uri="{FF2B5EF4-FFF2-40B4-BE49-F238E27FC236}">
              <a16:creationId xmlns:a16="http://schemas.microsoft.com/office/drawing/2014/main" id="{00000000-0008-0000-0400-0000FB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805940" y="3253740"/>
          <a:ext cx="19812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14</xdr:row>
      <xdr:rowOff>7620</xdr:rowOff>
    </xdr:from>
    <xdr:to>
      <xdr:col>1</xdr:col>
      <xdr:colOff>1905</xdr:colOff>
      <xdr:row>14</xdr:row>
      <xdr:rowOff>198120</xdr:rowOff>
    </xdr:to>
    <xdr:pic>
      <xdr:nvPicPr>
        <xdr:cNvPr id="1123836" name="Picture 15">
          <a:extLst>
            <a:ext uri="{FF2B5EF4-FFF2-40B4-BE49-F238E27FC236}">
              <a16:creationId xmlns:a16="http://schemas.microsoft.com/office/drawing/2014/main" id="{00000000-0008-0000-0400-0000FC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783080" y="3528060"/>
          <a:ext cx="2667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1805940</xdr:colOff>
      <xdr:row>15</xdr:row>
      <xdr:rowOff>7620</xdr:rowOff>
    </xdr:from>
    <xdr:to>
      <xdr:col>0</xdr:col>
      <xdr:colOff>2011680</xdr:colOff>
      <xdr:row>15</xdr:row>
      <xdr:rowOff>220980</xdr:rowOff>
    </xdr:to>
    <xdr:pic>
      <xdr:nvPicPr>
        <xdr:cNvPr id="1123837" name="Picture 16">
          <a:extLst>
            <a:ext uri="{FF2B5EF4-FFF2-40B4-BE49-F238E27FC236}">
              <a16:creationId xmlns:a16="http://schemas.microsoft.com/office/drawing/2014/main" id="{00000000-0008-0000-0400-0000FD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805940" y="3779520"/>
          <a:ext cx="20574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16</xdr:row>
      <xdr:rowOff>0</xdr:rowOff>
    </xdr:from>
    <xdr:to>
      <xdr:col>1</xdr:col>
      <xdr:colOff>3810</xdr:colOff>
      <xdr:row>17</xdr:row>
      <xdr:rowOff>7620</xdr:rowOff>
    </xdr:to>
    <xdr:pic>
      <xdr:nvPicPr>
        <xdr:cNvPr id="1123838" name="Picture 17">
          <a:extLst>
            <a:ext uri="{FF2B5EF4-FFF2-40B4-BE49-F238E27FC236}">
              <a16:creationId xmlns:a16="http://schemas.microsoft.com/office/drawing/2014/main" id="{00000000-0008-0000-0400-0000FE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783080" y="4023360"/>
          <a:ext cx="25908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17</xdr:row>
      <xdr:rowOff>0</xdr:rowOff>
    </xdr:from>
    <xdr:to>
      <xdr:col>1</xdr:col>
      <xdr:colOff>3810</xdr:colOff>
      <xdr:row>18</xdr:row>
      <xdr:rowOff>7620</xdr:rowOff>
    </xdr:to>
    <xdr:pic>
      <xdr:nvPicPr>
        <xdr:cNvPr id="1123839" name="Picture 18">
          <a:extLst>
            <a:ext uri="{FF2B5EF4-FFF2-40B4-BE49-F238E27FC236}">
              <a16:creationId xmlns:a16="http://schemas.microsoft.com/office/drawing/2014/main" id="{00000000-0008-0000-0400-0000FF25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783080" y="4274820"/>
          <a:ext cx="25908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18</xdr:row>
      <xdr:rowOff>0</xdr:rowOff>
    </xdr:from>
    <xdr:to>
      <xdr:col>1</xdr:col>
      <xdr:colOff>3810</xdr:colOff>
      <xdr:row>19</xdr:row>
      <xdr:rowOff>7620</xdr:rowOff>
    </xdr:to>
    <xdr:pic>
      <xdr:nvPicPr>
        <xdr:cNvPr id="1123840" name="Picture 19">
          <a:extLst>
            <a:ext uri="{FF2B5EF4-FFF2-40B4-BE49-F238E27FC236}">
              <a16:creationId xmlns:a16="http://schemas.microsoft.com/office/drawing/2014/main" id="{00000000-0008-0000-0400-000000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783080" y="4526280"/>
          <a:ext cx="25908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18</xdr:row>
      <xdr:rowOff>236220</xdr:rowOff>
    </xdr:from>
    <xdr:to>
      <xdr:col>1</xdr:col>
      <xdr:colOff>3810</xdr:colOff>
      <xdr:row>20</xdr:row>
      <xdr:rowOff>0</xdr:rowOff>
    </xdr:to>
    <xdr:pic>
      <xdr:nvPicPr>
        <xdr:cNvPr id="1123841" name="Picture 20">
          <a:extLst>
            <a:ext uri="{FF2B5EF4-FFF2-40B4-BE49-F238E27FC236}">
              <a16:creationId xmlns:a16="http://schemas.microsoft.com/office/drawing/2014/main" id="{00000000-0008-0000-0400-000001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783080" y="4762500"/>
          <a:ext cx="25908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0</xdr:row>
      <xdr:rowOff>0</xdr:rowOff>
    </xdr:from>
    <xdr:to>
      <xdr:col>2</xdr:col>
      <xdr:colOff>0</xdr:colOff>
      <xdr:row>1</xdr:row>
      <xdr:rowOff>7620</xdr:rowOff>
    </xdr:to>
    <xdr:pic>
      <xdr:nvPicPr>
        <xdr:cNvPr id="1123842" name="Picture 21">
          <a:extLst>
            <a:ext uri="{FF2B5EF4-FFF2-40B4-BE49-F238E27FC236}">
              <a16:creationId xmlns:a16="http://schemas.microsoft.com/office/drawing/2014/main" id="{00000000-0008-0000-0400-000002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893820" y="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1</xdr:row>
      <xdr:rowOff>7620</xdr:rowOff>
    </xdr:from>
    <xdr:to>
      <xdr:col>2</xdr:col>
      <xdr:colOff>0</xdr:colOff>
      <xdr:row>2</xdr:row>
      <xdr:rowOff>15240</xdr:rowOff>
    </xdr:to>
    <xdr:pic>
      <xdr:nvPicPr>
        <xdr:cNvPr id="1123843" name="Picture 22">
          <a:extLst>
            <a:ext uri="{FF2B5EF4-FFF2-40B4-BE49-F238E27FC236}">
              <a16:creationId xmlns:a16="http://schemas.microsoft.com/office/drawing/2014/main" id="{00000000-0008-0000-0400-000003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3893820" y="25908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2</xdr:row>
      <xdr:rowOff>7620</xdr:rowOff>
    </xdr:from>
    <xdr:to>
      <xdr:col>2</xdr:col>
      <xdr:colOff>0</xdr:colOff>
      <xdr:row>3</xdr:row>
      <xdr:rowOff>15240</xdr:rowOff>
    </xdr:to>
    <xdr:pic>
      <xdr:nvPicPr>
        <xdr:cNvPr id="1123844" name="Picture 23">
          <a:extLst>
            <a:ext uri="{FF2B5EF4-FFF2-40B4-BE49-F238E27FC236}">
              <a16:creationId xmlns:a16="http://schemas.microsoft.com/office/drawing/2014/main" id="{00000000-0008-0000-0400-000004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3893820" y="51054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3</xdr:row>
      <xdr:rowOff>0</xdr:rowOff>
    </xdr:from>
    <xdr:to>
      <xdr:col>2</xdr:col>
      <xdr:colOff>0</xdr:colOff>
      <xdr:row>4</xdr:row>
      <xdr:rowOff>7620</xdr:rowOff>
    </xdr:to>
    <xdr:pic>
      <xdr:nvPicPr>
        <xdr:cNvPr id="1123845" name="Picture 24">
          <a:extLst>
            <a:ext uri="{FF2B5EF4-FFF2-40B4-BE49-F238E27FC236}">
              <a16:creationId xmlns:a16="http://schemas.microsoft.com/office/drawing/2014/main" id="{00000000-0008-0000-0400-000005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3893820" y="75438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4</xdr:row>
      <xdr:rowOff>0</xdr:rowOff>
    </xdr:from>
    <xdr:to>
      <xdr:col>2</xdr:col>
      <xdr:colOff>0</xdr:colOff>
      <xdr:row>4</xdr:row>
      <xdr:rowOff>228600</xdr:rowOff>
    </xdr:to>
    <xdr:pic>
      <xdr:nvPicPr>
        <xdr:cNvPr id="1123846" name="Picture 25">
          <a:extLst>
            <a:ext uri="{FF2B5EF4-FFF2-40B4-BE49-F238E27FC236}">
              <a16:creationId xmlns:a16="http://schemas.microsoft.com/office/drawing/2014/main" id="{00000000-0008-0000-0400-000006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893820" y="1005840"/>
          <a:ext cx="2667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5</xdr:row>
      <xdr:rowOff>0</xdr:rowOff>
    </xdr:from>
    <xdr:to>
      <xdr:col>2</xdr:col>
      <xdr:colOff>0</xdr:colOff>
      <xdr:row>6</xdr:row>
      <xdr:rowOff>7620</xdr:rowOff>
    </xdr:to>
    <xdr:pic>
      <xdr:nvPicPr>
        <xdr:cNvPr id="1123847" name="Picture 26">
          <a:extLst>
            <a:ext uri="{FF2B5EF4-FFF2-40B4-BE49-F238E27FC236}">
              <a16:creationId xmlns:a16="http://schemas.microsoft.com/office/drawing/2014/main" id="{00000000-0008-0000-0400-000007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3893820" y="125730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6</xdr:row>
      <xdr:rowOff>0</xdr:rowOff>
    </xdr:from>
    <xdr:to>
      <xdr:col>2</xdr:col>
      <xdr:colOff>0</xdr:colOff>
      <xdr:row>7</xdr:row>
      <xdr:rowOff>7620</xdr:rowOff>
    </xdr:to>
    <xdr:pic>
      <xdr:nvPicPr>
        <xdr:cNvPr id="1123848" name="Picture 27">
          <a:extLst>
            <a:ext uri="{FF2B5EF4-FFF2-40B4-BE49-F238E27FC236}">
              <a16:creationId xmlns:a16="http://schemas.microsoft.com/office/drawing/2014/main" id="{00000000-0008-0000-0400-000008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893820" y="150876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7</xdr:row>
      <xdr:rowOff>0</xdr:rowOff>
    </xdr:from>
    <xdr:to>
      <xdr:col>2</xdr:col>
      <xdr:colOff>0</xdr:colOff>
      <xdr:row>8</xdr:row>
      <xdr:rowOff>7620</xdr:rowOff>
    </xdr:to>
    <xdr:pic>
      <xdr:nvPicPr>
        <xdr:cNvPr id="1123849" name="Picture 28">
          <a:extLst>
            <a:ext uri="{FF2B5EF4-FFF2-40B4-BE49-F238E27FC236}">
              <a16:creationId xmlns:a16="http://schemas.microsoft.com/office/drawing/2014/main" id="{00000000-0008-0000-0400-000009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3893820" y="176022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8</xdr:row>
      <xdr:rowOff>0</xdr:rowOff>
    </xdr:from>
    <xdr:to>
      <xdr:col>2</xdr:col>
      <xdr:colOff>0</xdr:colOff>
      <xdr:row>9</xdr:row>
      <xdr:rowOff>7620</xdr:rowOff>
    </xdr:to>
    <xdr:pic>
      <xdr:nvPicPr>
        <xdr:cNvPr id="1123850" name="Picture 29">
          <a:extLst>
            <a:ext uri="{FF2B5EF4-FFF2-40B4-BE49-F238E27FC236}">
              <a16:creationId xmlns:a16="http://schemas.microsoft.com/office/drawing/2014/main" id="{00000000-0008-0000-0400-00000A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93820" y="201168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9</xdr:row>
      <xdr:rowOff>0</xdr:rowOff>
    </xdr:from>
    <xdr:to>
      <xdr:col>2</xdr:col>
      <xdr:colOff>0</xdr:colOff>
      <xdr:row>10</xdr:row>
      <xdr:rowOff>7620</xdr:rowOff>
    </xdr:to>
    <xdr:pic>
      <xdr:nvPicPr>
        <xdr:cNvPr id="1123851" name="Picture 31">
          <a:extLst>
            <a:ext uri="{FF2B5EF4-FFF2-40B4-BE49-F238E27FC236}">
              <a16:creationId xmlns:a16="http://schemas.microsoft.com/office/drawing/2014/main" id="{00000000-0008-0000-0400-00000B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3893820" y="226314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11</xdr:row>
      <xdr:rowOff>7620</xdr:rowOff>
    </xdr:from>
    <xdr:to>
      <xdr:col>2</xdr:col>
      <xdr:colOff>0</xdr:colOff>
      <xdr:row>12</xdr:row>
      <xdr:rowOff>15240</xdr:rowOff>
    </xdr:to>
    <xdr:pic>
      <xdr:nvPicPr>
        <xdr:cNvPr id="1123852" name="Picture 33">
          <a:extLst>
            <a:ext uri="{FF2B5EF4-FFF2-40B4-BE49-F238E27FC236}">
              <a16:creationId xmlns:a16="http://schemas.microsoft.com/office/drawing/2014/main" id="{00000000-0008-0000-0400-00000C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3893820" y="277368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12</xdr:row>
      <xdr:rowOff>0</xdr:rowOff>
    </xdr:from>
    <xdr:to>
      <xdr:col>2</xdr:col>
      <xdr:colOff>0</xdr:colOff>
      <xdr:row>13</xdr:row>
      <xdr:rowOff>7620</xdr:rowOff>
    </xdr:to>
    <xdr:pic>
      <xdr:nvPicPr>
        <xdr:cNvPr id="1123853" name="Picture 34">
          <a:extLst>
            <a:ext uri="{FF2B5EF4-FFF2-40B4-BE49-F238E27FC236}">
              <a16:creationId xmlns:a16="http://schemas.microsoft.com/office/drawing/2014/main" id="{00000000-0008-0000-0400-00000D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3893820" y="301752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13</xdr:row>
      <xdr:rowOff>0</xdr:rowOff>
    </xdr:from>
    <xdr:to>
      <xdr:col>2</xdr:col>
      <xdr:colOff>0</xdr:colOff>
      <xdr:row>14</xdr:row>
      <xdr:rowOff>7620</xdr:rowOff>
    </xdr:to>
    <xdr:pic>
      <xdr:nvPicPr>
        <xdr:cNvPr id="1123854" name="Picture 35">
          <a:extLst>
            <a:ext uri="{FF2B5EF4-FFF2-40B4-BE49-F238E27FC236}">
              <a16:creationId xmlns:a16="http://schemas.microsoft.com/office/drawing/2014/main" id="{00000000-0008-0000-0400-00000E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3893820" y="326898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14</xdr:row>
      <xdr:rowOff>0</xdr:rowOff>
    </xdr:from>
    <xdr:to>
      <xdr:col>2</xdr:col>
      <xdr:colOff>0</xdr:colOff>
      <xdr:row>15</xdr:row>
      <xdr:rowOff>7620</xdr:rowOff>
    </xdr:to>
    <xdr:pic>
      <xdr:nvPicPr>
        <xdr:cNvPr id="1123855" name="Picture 36">
          <a:extLst>
            <a:ext uri="{FF2B5EF4-FFF2-40B4-BE49-F238E27FC236}">
              <a16:creationId xmlns:a16="http://schemas.microsoft.com/office/drawing/2014/main" id="{00000000-0008-0000-0400-00000F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3893820" y="352044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1821180</xdr:colOff>
      <xdr:row>15</xdr:row>
      <xdr:rowOff>53340</xdr:rowOff>
    </xdr:from>
    <xdr:to>
      <xdr:col>1</xdr:col>
      <xdr:colOff>2011680</xdr:colOff>
      <xdr:row>16</xdr:row>
      <xdr:rowOff>0</xdr:rowOff>
    </xdr:to>
    <xdr:pic>
      <xdr:nvPicPr>
        <xdr:cNvPr id="1123856" name="Picture 37">
          <a:extLst>
            <a:ext uri="{FF2B5EF4-FFF2-40B4-BE49-F238E27FC236}">
              <a16:creationId xmlns:a16="http://schemas.microsoft.com/office/drawing/2014/main" id="{00000000-0008-0000-0400-000010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3924300" y="3825240"/>
          <a:ext cx="190500" cy="198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16</xdr:row>
      <xdr:rowOff>38100</xdr:rowOff>
    </xdr:from>
    <xdr:to>
      <xdr:col>2</xdr:col>
      <xdr:colOff>0</xdr:colOff>
      <xdr:row>17</xdr:row>
      <xdr:rowOff>15240</xdr:rowOff>
    </xdr:to>
    <xdr:pic>
      <xdr:nvPicPr>
        <xdr:cNvPr id="1123857" name="Picture 38">
          <a:extLst>
            <a:ext uri="{FF2B5EF4-FFF2-40B4-BE49-F238E27FC236}">
              <a16:creationId xmlns:a16="http://schemas.microsoft.com/office/drawing/2014/main" id="{00000000-0008-0000-0400-000011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3893820" y="4061460"/>
          <a:ext cx="2667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1821180</xdr:colOff>
      <xdr:row>17</xdr:row>
      <xdr:rowOff>45720</xdr:rowOff>
    </xdr:from>
    <xdr:to>
      <xdr:col>1</xdr:col>
      <xdr:colOff>2019300</xdr:colOff>
      <xdr:row>17</xdr:row>
      <xdr:rowOff>236220</xdr:rowOff>
    </xdr:to>
    <xdr:pic>
      <xdr:nvPicPr>
        <xdr:cNvPr id="1123858" name="Picture 39">
          <a:extLst>
            <a:ext uri="{FF2B5EF4-FFF2-40B4-BE49-F238E27FC236}">
              <a16:creationId xmlns:a16="http://schemas.microsoft.com/office/drawing/2014/main" id="{00000000-0008-0000-0400-000012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3924300" y="4320540"/>
          <a:ext cx="19812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1821180</xdr:colOff>
      <xdr:row>18</xdr:row>
      <xdr:rowOff>53340</xdr:rowOff>
    </xdr:from>
    <xdr:to>
      <xdr:col>1</xdr:col>
      <xdr:colOff>2011680</xdr:colOff>
      <xdr:row>19</xdr:row>
      <xdr:rowOff>0</xdr:rowOff>
    </xdr:to>
    <xdr:pic>
      <xdr:nvPicPr>
        <xdr:cNvPr id="1123859" name="Picture 40">
          <a:extLst>
            <a:ext uri="{FF2B5EF4-FFF2-40B4-BE49-F238E27FC236}">
              <a16:creationId xmlns:a16="http://schemas.microsoft.com/office/drawing/2014/main" id="{00000000-0008-0000-0400-000013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3924300" y="4579620"/>
          <a:ext cx="190500" cy="198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1821180</xdr:colOff>
      <xdr:row>19</xdr:row>
      <xdr:rowOff>45720</xdr:rowOff>
    </xdr:from>
    <xdr:to>
      <xdr:col>1</xdr:col>
      <xdr:colOff>2019300</xdr:colOff>
      <xdr:row>19</xdr:row>
      <xdr:rowOff>236220</xdr:rowOff>
    </xdr:to>
    <xdr:pic>
      <xdr:nvPicPr>
        <xdr:cNvPr id="1123860" name="Picture 41">
          <a:extLst>
            <a:ext uri="{FF2B5EF4-FFF2-40B4-BE49-F238E27FC236}">
              <a16:creationId xmlns:a16="http://schemas.microsoft.com/office/drawing/2014/main" id="{00000000-0008-0000-0400-000014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3924300" y="4823460"/>
          <a:ext cx="19812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1805940</xdr:colOff>
      <xdr:row>0</xdr:row>
      <xdr:rowOff>30480</xdr:rowOff>
    </xdr:from>
    <xdr:to>
      <xdr:col>2</xdr:col>
      <xdr:colOff>2034540</xdr:colOff>
      <xdr:row>1</xdr:row>
      <xdr:rowOff>30480</xdr:rowOff>
    </xdr:to>
    <xdr:pic>
      <xdr:nvPicPr>
        <xdr:cNvPr id="1123861" name="Picture 42">
          <a:extLst>
            <a:ext uri="{FF2B5EF4-FFF2-40B4-BE49-F238E27FC236}">
              <a16:creationId xmlns:a16="http://schemas.microsoft.com/office/drawing/2014/main" id="{00000000-0008-0000-0400-000015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6012180" y="30480"/>
          <a:ext cx="266700" cy="251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1805940</xdr:colOff>
      <xdr:row>1</xdr:row>
      <xdr:rowOff>7620</xdr:rowOff>
    </xdr:from>
    <xdr:to>
      <xdr:col>2</xdr:col>
      <xdr:colOff>2034540</xdr:colOff>
      <xdr:row>2</xdr:row>
      <xdr:rowOff>15240</xdr:rowOff>
    </xdr:to>
    <xdr:pic>
      <xdr:nvPicPr>
        <xdr:cNvPr id="1123862" name="Picture 43">
          <a:extLst>
            <a:ext uri="{FF2B5EF4-FFF2-40B4-BE49-F238E27FC236}">
              <a16:creationId xmlns:a16="http://schemas.microsoft.com/office/drawing/2014/main" id="{00000000-0008-0000-0400-000016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012180" y="25908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1821180</xdr:colOff>
      <xdr:row>3</xdr:row>
      <xdr:rowOff>15240</xdr:rowOff>
    </xdr:from>
    <xdr:to>
      <xdr:col>2</xdr:col>
      <xdr:colOff>2036445</xdr:colOff>
      <xdr:row>4</xdr:row>
      <xdr:rowOff>0</xdr:rowOff>
    </xdr:to>
    <xdr:pic>
      <xdr:nvPicPr>
        <xdr:cNvPr id="1123863" name="Picture 45">
          <a:extLst>
            <a:ext uri="{FF2B5EF4-FFF2-40B4-BE49-F238E27FC236}">
              <a16:creationId xmlns:a16="http://schemas.microsoft.com/office/drawing/2014/main" id="{00000000-0008-0000-0400-000017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6027420" y="769620"/>
          <a:ext cx="243840" cy="236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1821180</xdr:colOff>
      <xdr:row>3</xdr:row>
      <xdr:rowOff>236220</xdr:rowOff>
    </xdr:from>
    <xdr:to>
      <xdr:col>2</xdr:col>
      <xdr:colOff>2036445</xdr:colOff>
      <xdr:row>4</xdr:row>
      <xdr:rowOff>228600</xdr:rowOff>
    </xdr:to>
    <xdr:pic>
      <xdr:nvPicPr>
        <xdr:cNvPr id="1123864" name="Picture 46">
          <a:extLst>
            <a:ext uri="{FF2B5EF4-FFF2-40B4-BE49-F238E27FC236}">
              <a16:creationId xmlns:a16="http://schemas.microsoft.com/office/drawing/2014/main" id="{00000000-0008-0000-0400-000018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6027420" y="990600"/>
          <a:ext cx="24384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1805940</xdr:colOff>
      <xdr:row>4</xdr:row>
      <xdr:rowOff>236220</xdr:rowOff>
    </xdr:from>
    <xdr:to>
      <xdr:col>2</xdr:col>
      <xdr:colOff>2034540</xdr:colOff>
      <xdr:row>6</xdr:row>
      <xdr:rowOff>0</xdr:rowOff>
    </xdr:to>
    <xdr:pic>
      <xdr:nvPicPr>
        <xdr:cNvPr id="1123865" name="Picture 47">
          <a:extLst>
            <a:ext uri="{FF2B5EF4-FFF2-40B4-BE49-F238E27FC236}">
              <a16:creationId xmlns:a16="http://schemas.microsoft.com/office/drawing/2014/main" id="{00000000-0008-0000-0400-000019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6012180" y="1242060"/>
          <a:ext cx="26670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1821180</xdr:colOff>
      <xdr:row>6</xdr:row>
      <xdr:rowOff>0</xdr:rowOff>
    </xdr:from>
    <xdr:to>
      <xdr:col>2</xdr:col>
      <xdr:colOff>2036445</xdr:colOff>
      <xdr:row>6</xdr:row>
      <xdr:rowOff>236220</xdr:rowOff>
    </xdr:to>
    <xdr:pic>
      <xdr:nvPicPr>
        <xdr:cNvPr id="1123866" name="Picture 48">
          <a:extLst>
            <a:ext uri="{FF2B5EF4-FFF2-40B4-BE49-F238E27FC236}">
              <a16:creationId xmlns:a16="http://schemas.microsoft.com/office/drawing/2014/main" id="{00000000-0008-0000-0400-00001A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027420" y="1508760"/>
          <a:ext cx="243840" cy="236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1851660</xdr:colOff>
      <xdr:row>7</xdr:row>
      <xdr:rowOff>45720</xdr:rowOff>
    </xdr:from>
    <xdr:to>
      <xdr:col>3</xdr:col>
      <xdr:colOff>1905</xdr:colOff>
      <xdr:row>7</xdr:row>
      <xdr:rowOff>236220</xdr:rowOff>
    </xdr:to>
    <xdr:pic>
      <xdr:nvPicPr>
        <xdr:cNvPr id="1123867" name="Picture 49">
          <a:extLst>
            <a:ext uri="{FF2B5EF4-FFF2-40B4-BE49-F238E27FC236}">
              <a16:creationId xmlns:a16="http://schemas.microsoft.com/office/drawing/2014/main" id="{00000000-0008-0000-0400-00001B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6057900" y="1805940"/>
          <a:ext cx="19812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1821180</xdr:colOff>
      <xdr:row>8</xdr:row>
      <xdr:rowOff>15240</xdr:rowOff>
    </xdr:from>
    <xdr:to>
      <xdr:col>2</xdr:col>
      <xdr:colOff>2036445</xdr:colOff>
      <xdr:row>9</xdr:row>
      <xdr:rowOff>7620</xdr:rowOff>
    </xdr:to>
    <xdr:pic>
      <xdr:nvPicPr>
        <xdr:cNvPr id="1123868" name="Picture 50">
          <a:extLst>
            <a:ext uri="{FF2B5EF4-FFF2-40B4-BE49-F238E27FC236}">
              <a16:creationId xmlns:a16="http://schemas.microsoft.com/office/drawing/2014/main" id="{00000000-0008-0000-0400-00001C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6027420" y="2026920"/>
          <a:ext cx="24384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1805940</xdr:colOff>
      <xdr:row>9</xdr:row>
      <xdr:rowOff>0</xdr:rowOff>
    </xdr:from>
    <xdr:to>
      <xdr:col>2</xdr:col>
      <xdr:colOff>2034540</xdr:colOff>
      <xdr:row>10</xdr:row>
      <xdr:rowOff>0</xdr:rowOff>
    </xdr:to>
    <xdr:pic>
      <xdr:nvPicPr>
        <xdr:cNvPr id="1123869" name="Picture 51">
          <a:extLst>
            <a:ext uri="{FF2B5EF4-FFF2-40B4-BE49-F238E27FC236}">
              <a16:creationId xmlns:a16="http://schemas.microsoft.com/office/drawing/2014/main" id="{00000000-0008-0000-0400-00001D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6012180" y="2263140"/>
          <a:ext cx="266700" cy="251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1821180</xdr:colOff>
      <xdr:row>10</xdr:row>
      <xdr:rowOff>0</xdr:rowOff>
    </xdr:from>
    <xdr:to>
      <xdr:col>2</xdr:col>
      <xdr:colOff>2036445</xdr:colOff>
      <xdr:row>10</xdr:row>
      <xdr:rowOff>236220</xdr:rowOff>
    </xdr:to>
    <xdr:pic>
      <xdr:nvPicPr>
        <xdr:cNvPr id="1123870" name="Picture 52">
          <a:extLst>
            <a:ext uri="{FF2B5EF4-FFF2-40B4-BE49-F238E27FC236}">
              <a16:creationId xmlns:a16="http://schemas.microsoft.com/office/drawing/2014/main" id="{00000000-0008-0000-0400-00001E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027420" y="2514600"/>
          <a:ext cx="243840" cy="236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1798320</xdr:colOff>
      <xdr:row>10</xdr:row>
      <xdr:rowOff>236220</xdr:rowOff>
    </xdr:from>
    <xdr:to>
      <xdr:col>3</xdr:col>
      <xdr:colOff>3810</xdr:colOff>
      <xdr:row>12</xdr:row>
      <xdr:rowOff>15240</xdr:rowOff>
    </xdr:to>
    <xdr:pic>
      <xdr:nvPicPr>
        <xdr:cNvPr id="1123871" name="Picture 53">
          <a:extLst>
            <a:ext uri="{FF2B5EF4-FFF2-40B4-BE49-F238E27FC236}">
              <a16:creationId xmlns:a16="http://schemas.microsoft.com/office/drawing/2014/main" id="{00000000-0008-0000-0400-00001F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6004560" y="2750820"/>
          <a:ext cx="281940" cy="2819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1821180</xdr:colOff>
      <xdr:row>12</xdr:row>
      <xdr:rowOff>7620</xdr:rowOff>
    </xdr:from>
    <xdr:to>
      <xdr:col>2</xdr:col>
      <xdr:colOff>2036445</xdr:colOff>
      <xdr:row>13</xdr:row>
      <xdr:rowOff>0</xdr:rowOff>
    </xdr:to>
    <xdr:pic>
      <xdr:nvPicPr>
        <xdr:cNvPr id="1123872" name="Picture 54">
          <a:extLst>
            <a:ext uri="{FF2B5EF4-FFF2-40B4-BE49-F238E27FC236}">
              <a16:creationId xmlns:a16="http://schemas.microsoft.com/office/drawing/2014/main" id="{00000000-0008-0000-0400-000020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6027420" y="3025140"/>
          <a:ext cx="24384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1821180</xdr:colOff>
      <xdr:row>13</xdr:row>
      <xdr:rowOff>15240</xdr:rowOff>
    </xdr:from>
    <xdr:to>
      <xdr:col>2</xdr:col>
      <xdr:colOff>2036445</xdr:colOff>
      <xdr:row>14</xdr:row>
      <xdr:rowOff>7620</xdr:rowOff>
    </xdr:to>
    <xdr:pic>
      <xdr:nvPicPr>
        <xdr:cNvPr id="1123873" name="Picture 55">
          <a:extLst>
            <a:ext uri="{FF2B5EF4-FFF2-40B4-BE49-F238E27FC236}">
              <a16:creationId xmlns:a16="http://schemas.microsoft.com/office/drawing/2014/main" id="{00000000-0008-0000-0400-000021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6027420" y="3284220"/>
          <a:ext cx="24384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1798320</xdr:colOff>
      <xdr:row>14</xdr:row>
      <xdr:rowOff>0</xdr:rowOff>
    </xdr:from>
    <xdr:to>
      <xdr:col>3</xdr:col>
      <xdr:colOff>3810</xdr:colOff>
      <xdr:row>15</xdr:row>
      <xdr:rowOff>30480</xdr:rowOff>
    </xdr:to>
    <xdr:pic>
      <xdr:nvPicPr>
        <xdr:cNvPr id="1123874" name="Picture 56">
          <a:extLst>
            <a:ext uri="{FF2B5EF4-FFF2-40B4-BE49-F238E27FC236}">
              <a16:creationId xmlns:a16="http://schemas.microsoft.com/office/drawing/2014/main" id="{00000000-0008-0000-0400-000022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004560" y="3520440"/>
          <a:ext cx="281940" cy="2819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1821180</xdr:colOff>
      <xdr:row>15</xdr:row>
      <xdr:rowOff>15240</xdr:rowOff>
    </xdr:from>
    <xdr:to>
      <xdr:col>2</xdr:col>
      <xdr:colOff>2036445</xdr:colOff>
      <xdr:row>16</xdr:row>
      <xdr:rowOff>7620</xdr:rowOff>
    </xdr:to>
    <xdr:pic>
      <xdr:nvPicPr>
        <xdr:cNvPr id="1123875" name="Picture 57">
          <a:extLst>
            <a:ext uri="{FF2B5EF4-FFF2-40B4-BE49-F238E27FC236}">
              <a16:creationId xmlns:a16="http://schemas.microsoft.com/office/drawing/2014/main" id="{00000000-0008-0000-0400-000023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6027420" y="3787140"/>
          <a:ext cx="24384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1851660</xdr:colOff>
      <xdr:row>16</xdr:row>
      <xdr:rowOff>15240</xdr:rowOff>
    </xdr:from>
    <xdr:to>
      <xdr:col>2</xdr:col>
      <xdr:colOff>2034540</xdr:colOff>
      <xdr:row>16</xdr:row>
      <xdr:rowOff>198120</xdr:rowOff>
    </xdr:to>
    <xdr:pic>
      <xdr:nvPicPr>
        <xdr:cNvPr id="1123876" name="Picture 79">
          <a:extLst>
            <a:ext uri="{FF2B5EF4-FFF2-40B4-BE49-F238E27FC236}">
              <a16:creationId xmlns:a16="http://schemas.microsoft.com/office/drawing/2014/main" id="{00000000-0008-0000-0400-000024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6057900" y="4038600"/>
          <a:ext cx="182880" cy="182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1851660</xdr:colOff>
      <xdr:row>17</xdr:row>
      <xdr:rowOff>45720</xdr:rowOff>
    </xdr:from>
    <xdr:to>
      <xdr:col>2</xdr:col>
      <xdr:colOff>2034540</xdr:colOff>
      <xdr:row>17</xdr:row>
      <xdr:rowOff>228600</xdr:rowOff>
    </xdr:to>
    <xdr:pic>
      <xdr:nvPicPr>
        <xdr:cNvPr id="1123877" name="Picture 80">
          <a:extLst>
            <a:ext uri="{FF2B5EF4-FFF2-40B4-BE49-F238E27FC236}">
              <a16:creationId xmlns:a16="http://schemas.microsoft.com/office/drawing/2014/main" id="{00000000-0008-0000-0400-000025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4">
          <a:extLst>
            <a:ext uri="{28A0092B-C50C-407E-A947-70E740481C1C}">
              <a14:useLocalDpi xmlns:a14="http://schemas.microsoft.com/office/drawing/2010/main" val="0"/>
            </a:ext>
          </a:extLst>
        </a:blip>
        <a:srcRect/>
        <a:stretch>
          <a:fillRect/>
        </a:stretch>
      </xdr:blipFill>
      <xdr:spPr bwMode="auto">
        <a:xfrm>
          <a:off x="6057900" y="4320540"/>
          <a:ext cx="182880" cy="182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1828800</xdr:colOff>
      <xdr:row>18</xdr:row>
      <xdr:rowOff>30480</xdr:rowOff>
    </xdr:from>
    <xdr:to>
      <xdr:col>3</xdr:col>
      <xdr:colOff>0</xdr:colOff>
      <xdr:row>19</xdr:row>
      <xdr:rowOff>0</xdr:rowOff>
    </xdr:to>
    <xdr:pic>
      <xdr:nvPicPr>
        <xdr:cNvPr id="1123878" name="Picture 58">
          <a:extLst>
            <a:ext uri="{FF2B5EF4-FFF2-40B4-BE49-F238E27FC236}">
              <a16:creationId xmlns:a16="http://schemas.microsoft.com/office/drawing/2014/main" id="{00000000-0008-0000-0400-000026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5">
          <a:extLst>
            <a:ext uri="{28A0092B-C50C-407E-A947-70E740481C1C}">
              <a14:useLocalDpi xmlns:a14="http://schemas.microsoft.com/office/drawing/2010/main" val="0"/>
            </a:ext>
          </a:extLst>
        </a:blip>
        <a:srcRect/>
        <a:stretch>
          <a:fillRect/>
        </a:stretch>
      </xdr:blipFill>
      <xdr:spPr bwMode="auto">
        <a:xfrm>
          <a:off x="6035040" y="4556760"/>
          <a:ext cx="2286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1790700</xdr:colOff>
      <xdr:row>1</xdr:row>
      <xdr:rowOff>15240</xdr:rowOff>
    </xdr:from>
    <xdr:to>
      <xdr:col>3</xdr:col>
      <xdr:colOff>2019300</xdr:colOff>
      <xdr:row>1</xdr:row>
      <xdr:rowOff>236220</xdr:rowOff>
    </xdr:to>
    <xdr:pic>
      <xdr:nvPicPr>
        <xdr:cNvPr id="1123879" name="Picture 61">
          <a:extLst>
            <a:ext uri="{FF2B5EF4-FFF2-40B4-BE49-F238E27FC236}">
              <a16:creationId xmlns:a16="http://schemas.microsoft.com/office/drawing/2014/main" id="{00000000-0008-0000-0400-000027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6">
          <a:extLst>
            <a:ext uri="{28A0092B-C50C-407E-A947-70E740481C1C}">
              <a14:useLocalDpi xmlns:a14="http://schemas.microsoft.com/office/drawing/2010/main" val="0"/>
            </a:ext>
          </a:extLst>
        </a:blip>
        <a:srcRect/>
        <a:stretch>
          <a:fillRect/>
        </a:stretch>
      </xdr:blipFill>
      <xdr:spPr bwMode="auto">
        <a:xfrm>
          <a:off x="8100060" y="266700"/>
          <a:ext cx="2286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1790700</xdr:colOff>
      <xdr:row>2</xdr:row>
      <xdr:rowOff>7620</xdr:rowOff>
    </xdr:from>
    <xdr:to>
      <xdr:col>3</xdr:col>
      <xdr:colOff>2019300</xdr:colOff>
      <xdr:row>2</xdr:row>
      <xdr:rowOff>228600</xdr:rowOff>
    </xdr:to>
    <xdr:pic>
      <xdr:nvPicPr>
        <xdr:cNvPr id="1123880" name="Picture 63">
          <a:extLst>
            <a:ext uri="{FF2B5EF4-FFF2-40B4-BE49-F238E27FC236}">
              <a16:creationId xmlns:a16="http://schemas.microsoft.com/office/drawing/2014/main" id="{00000000-0008-0000-0400-000028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7">
          <a:extLst>
            <a:ext uri="{28A0092B-C50C-407E-A947-70E740481C1C}">
              <a14:useLocalDpi xmlns:a14="http://schemas.microsoft.com/office/drawing/2010/main" val="0"/>
            </a:ext>
          </a:extLst>
        </a:blip>
        <a:srcRect/>
        <a:stretch>
          <a:fillRect/>
        </a:stretch>
      </xdr:blipFill>
      <xdr:spPr bwMode="auto">
        <a:xfrm>
          <a:off x="8100060" y="510540"/>
          <a:ext cx="2286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1783080</xdr:colOff>
      <xdr:row>4</xdr:row>
      <xdr:rowOff>0</xdr:rowOff>
    </xdr:from>
    <xdr:to>
      <xdr:col>3</xdr:col>
      <xdr:colOff>2026920</xdr:colOff>
      <xdr:row>4</xdr:row>
      <xdr:rowOff>236220</xdr:rowOff>
    </xdr:to>
    <xdr:pic>
      <xdr:nvPicPr>
        <xdr:cNvPr id="1123881" name="Picture 63">
          <a:extLst>
            <a:ext uri="{FF2B5EF4-FFF2-40B4-BE49-F238E27FC236}">
              <a16:creationId xmlns:a16="http://schemas.microsoft.com/office/drawing/2014/main" id="{00000000-0008-0000-0400-000029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8">
          <a:extLst>
            <a:ext uri="{28A0092B-C50C-407E-A947-70E740481C1C}">
              <a14:useLocalDpi xmlns:a14="http://schemas.microsoft.com/office/drawing/2010/main" val="0"/>
            </a:ext>
          </a:extLst>
        </a:blip>
        <a:srcRect/>
        <a:stretch>
          <a:fillRect/>
        </a:stretch>
      </xdr:blipFill>
      <xdr:spPr bwMode="auto">
        <a:xfrm>
          <a:off x="8092440" y="1005840"/>
          <a:ext cx="243840" cy="236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1798320</xdr:colOff>
      <xdr:row>5</xdr:row>
      <xdr:rowOff>15240</xdr:rowOff>
    </xdr:from>
    <xdr:to>
      <xdr:col>3</xdr:col>
      <xdr:colOff>2004060</xdr:colOff>
      <xdr:row>5</xdr:row>
      <xdr:rowOff>213360</xdr:rowOff>
    </xdr:to>
    <xdr:pic>
      <xdr:nvPicPr>
        <xdr:cNvPr id="1123882" name="Picture 64">
          <a:extLst>
            <a:ext uri="{FF2B5EF4-FFF2-40B4-BE49-F238E27FC236}">
              <a16:creationId xmlns:a16="http://schemas.microsoft.com/office/drawing/2014/main" id="{00000000-0008-0000-0400-00002A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9">
          <a:extLst>
            <a:ext uri="{28A0092B-C50C-407E-A947-70E740481C1C}">
              <a14:useLocalDpi xmlns:a14="http://schemas.microsoft.com/office/drawing/2010/main" val="0"/>
            </a:ext>
          </a:extLst>
        </a:blip>
        <a:srcRect/>
        <a:stretch>
          <a:fillRect/>
        </a:stretch>
      </xdr:blipFill>
      <xdr:spPr bwMode="auto">
        <a:xfrm>
          <a:off x="8107680" y="1272540"/>
          <a:ext cx="205740" cy="198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1805940</xdr:colOff>
      <xdr:row>6</xdr:row>
      <xdr:rowOff>45720</xdr:rowOff>
    </xdr:from>
    <xdr:to>
      <xdr:col>3</xdr:col>
      <xdr:colOff>1988820</xdr:colOff>
      <xdr:row>6</xdr:row>
      <xdr:rowOff>228600</xdr:rowOff>
    </xdr:to>
    <xdr:pic>
      <xdr:nvPicPr>
        <xdr:cNvPr id="1123883" name="Picture 66">
          <a:extLst>
            <a:ext uri="{FF2B5EF4-FFF2-40B4-BE49-F238E27FC236}">
              <a16:creationId xmlns:a16="http://schemas.microsoft.com/office/drawing/2014/main" id="{00000000-0008-0000-0400-00002B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0">
          <a:extLst>
            <a:ext uri="{28A0092B-C50C-407E-A947-70E740481C1C}">
              <a14:useLocalDpi xmlns:a14="http://schemas.microsoft.com/office/drawing/2010/main" val="0"/>
            </a:ext>
          </a:extLst>
        </a:blip>
        <a:srcRect/>
        <a:stretch>
          <a:fillRect/>
        </a:stretch>
      </xdr:blipFill>
      <xdr:spPr bwMode="auto">
        <a:xfrm>
          <a:off x="8115300" y="1554480"/>
          <a:ext cx="182880" cy="182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1783080</xdr:colOff>
      <xdr:row>3</xdr:row>
      <xdr:rowOff>7620</xdr:rowOff>
    </xdr:from>
    <xdr:to>
      <xdr:col>1</xdr:col>
      <xdr:colOff>3810</xdr:colOff>
      <xdr:row>4</xdr:row>
      <xdr:rowOff>30480</xdr:rowOff>
    </xdr:to>
    <xdr:pic>
      <xdr:nvPicPr>
        <xdr:cNvPr id="1123884" name="Picture 3">
          <a:extLst>
            <a:ext uri="{FF2B5EF4-FFF2-40B4-BE49-F238E27FC236}">
              <a16:creationId xmlns:a16="http://schemas.microsoft.com/office/drawing/2014/main" id="{00000000-0008-0000-0400-00002C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1">
          <a:extLst>
            <a:ext uri="{28A0092B-C50C-407E-A947-70E740481C1C}">
              <a14:useLocalDpi xmlns:a14="http://schemas.microsoft.com/office/drawing/2010/main" val="0"/>
            </a:ext>
          </a:extLst>
        </a:blip>
        <a:srcRect/>
        <a:stretch>
          <a:fillRect/>
        </a:stretch>
      </xdr:blipFill>
      <xdr:spPr bwMode="auto">
        <a:xfrm>
          <a:off x="1783080" y="762000"/>
          <a:ext cx="259080" cy="274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1805940</xdr:colOff>
      <xdr:row>19</xdr:row>
      <xdr:rowOff>0</xdr:rowOff>
    </xdr:from>
    <xdr:to>
      <xdr:col>2</xdr:col>
      <xdr:colOff>2034540</xdr:colOff>
      <xdr:row>20</xdr:row>
      <xdr:rowOff>0</xdr:rowOff>
    </xdr:to>
    <xdr:pic>
      <xdr:nvPicPr>
        <xdr:cNvPr id="1123885" name="Picture 61">
          <a:extLst>
            <a:ext uri="{FF2B5EF4-FFF2-40B4-BE49-F238E27FC236}">
              <a16:creationId xmlns:a16="http://schemas.microsoft.com/office/drawing/2014/main" id="{00000000-0008-0000-0400-00002D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2">
          <a:extLst>
            <a:ext uri="{28A0092B-C50C-407E-A947-70E740481C1C}">
              <a14:useLocalDpi xmlns:a14="http://schemas.microsoft.com/office/drawing/2010/main" val="0"/>
            </a:ext>
          </a:extLst>
        </a:blip>
        <a:srcRect/>
        <a:stretch>
          <a:fillRect/>
        </a:stretch>
      </xdr:blipFill>
      <xdr:spPr bwMode="auto">
        <a:xfrm>
          <a:off x="6012180" y="4777740"/>
          <a:ext cx="266700" cy="251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1798320</xdr:colOff>
      <xdr:row>0</xdr:row>
      <xdr:rowOff>53340</xdr:rowOff>
    </xdr:from>
    <xdr:to>
      <xdr:col>3</xdr:col>
      <xdr:colOff>1996440</xdr:colOff>
      <xdr:row>1</xdr:row>
      <xdr:rowOff>0</xdr:rowOff>
    </xdr:to>
    <xdr:pic>
      <xdr:nvPicPr>
        <xdr:cNvPr id="1123886" name="Picture 60">
          <a:extLst>
            <a:ext uri="{FF2B5EF4-FFF2-40B4-BE49-F238E27FC236}">
              <a16:creationId xmlns:a16="http://schemas.microsoft.com/office/drawing/2014/main" id="{00000000-0008-0000-0400-00002E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3">
          <a:extLst>
            <a:ext uri="{28A0092B-C50C-407E-A947-70E740481C1C}">
              <a14:useLocalDpi xmlns:a14="http://schemas.microsoft.com/office/drawing/2010/main" val="0"/>
            </a:ext>
          </a:extLst>
        </a:blip>
        <a:srcRect/>
        <a:stretch>
          <a:fillRect/>
        </a:stretch>
      </xdr:blipFill>
      <xdr:spPr bwMode="auto">
        <a:xfrm>
          <a:off x="8107680" y="53340"/>
          <a:ext cx="198120" cy="198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1790700</xdr:colOff>
      <xdr:row>7</xdr:row>
      <xdr:rowOff>15240</xdr:rowOff>
    </xdr:from>
    <xdr:to>
      <xdr:col>3</xdr:col>
      <xdr:colOff>2004060</xdr:colOff>
      <xdr:row>7</xdr:row>
      <xdr:rowOff>228600</xdr:rowOff>
    </xdr:to>
    <xdr:pic>
      <xdr:nvPicPr>
        <xdr:cNvPr id="1123887" name="Picture 67">
          <a:extLst>
            <a:ext uri="{FF2B5EF4-FFF2-40B4-BE49-F238E27FC236}">
              <a16:creationId xmlns:a16="http://schemas.microsoft.com/office/drawing/2014/main" id="{00000000-0008-0000-0400-00002F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4">
          <a:extLst>
            <a:ext uri="{28A0092B-C50C-407E-A947-70E740481C1C}">
              <a14:useLocalDpi xmlns:a14="http://schemas.microsoft.com/office/drawing/2010/main" val="0"/>
            </a:ext>
          </a:extLst>
        </a:blip>
        <a:srcRect/>
        <a:stretch>
          <a:fillRect/>
        </a:stretch>
      </xdr:blipFill>
      <xdr:spPr bwMode="auto">
        <a:xfrm>
          <a:off x="8100060" y="1775460"/>
          <a:ext cx="21336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1790700</xdr:colOff>
      <xdr:row>9</xdr:row>
      <xdr:rowOff>15240</xdr:rowOff>
    </xdr:from>
    <xdr:to>
      <xdr:col>3</xdr:col>
      <xdr:colOff>2019300</xdr:colOff>
      <xdr:row>9</xdr:row>
      <xdr:rowOff>236220</xdr:rowOff>
    </xdr:to>
    <xdr:pic>
      <xdr:nvPicPr>
        <xdr:cNvPr id="1123888" name="Picture 69">
          <a:extLst>
            <a:ext uri="{FF2B5EF4-FFF2-40B4-BE49-F238E27FC236}">
              <a16:creationId xmlns:a16="http://schemas.microsoft.com/office/drawing/2014/main" id="{00000000-0008-0000-0400-000030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5">
          <a:extLst>
            <a:ext uri="{28A0092B-C50C-407E-A947-70E740481C1C}">
              <a14:useLocalDpi xmlns:a14="http://schemas.microsoft.com/office/drawing/2010/main" val="0"/>
            </a:ext>
          </a:extLst>
        </a:blip>
        <a:srcRect/>
        <a:stretch>
          <a:fillRect/>
        </a:stretch>
      </xdr:blipFill>
      <xdr:spPr bwMode="auto">
        <a:xfrm>
          <a:off x="8100060" y="2278380"/>
          <a:ext cx="2286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1790700</xdr:colOff>
      <xdr:row>10</xdr:row>
      <xdr:rowOff>15240</xdr:rowOff>
    </xdr:from>
    <xdr:to>
      <xdr:col>3</xdr:col>
      <xdr:colOff>2004060</xdr:colOff>
      <xdr:row>10</xdr:row>
      <xdr:rowOff>228600</xdr:rowOff>
    </xdr:to>
    <xdr:pic>
      <xdr:nvPicPr>
        <xdr:cNvPr id="1123889" name="Picture 71">
          <a:extLst>
            <a:ext uri="{FF2B5EF4-FFF2-40B4-BE49-F238E27FC236}">
              <a16:creationId xmlns:a16="http://schemas.microsoft.com/office/drawing/2014/main" id="{00000000-0008-0000-0400-000031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6">
          <a:extLst>
            <a:ext uri="{28A0092B-C50C-407E-A947-70E740481C1C}">
              <a14:useLocalDpi xmlns:a14="http://schemas.microsoft.com/office/drawing/2010/main" val="0"/>
            </a:ext>
          </a:extLst>
        </a:blip>
        <a:srcRect/>
        <a:stretch>
          <a:fillRect/>
        </a:stretch>
      </xdr:blipFill>
      <xdr:spPr bwMode="auto">
        <a:xfrm>
          <a:off x="8100060" y="2529840"/>
          <a:ext cx="21336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1783080</xdr:colOff>
      <xdr:row>11</xdr:row>
      <xdr:rowOff>30480</xdr:rowOff>
    </xdr:from>
    <xdr:to>
      <xdr:col>3</xdr:col>
      <xdr:colOff>2011680</xdr:colOff>
      <xdr:row>12</xdr:row>
      <xdr:rowOff>7620</xdr:rowOff>
    </xdr:to>
    <xdr:pic>
      <xdr:nvPicPr>
        <xdr:cNvPr id="1123890" name="Picture 72">
          <a:extLst>
            <a:ext uri="{FF2B5EF4-FFF2-40B4-BE49-F238E27FC236}">
              <a16:creationId xmlns:a16="http://schemas.microsoft.com/office/drawing/2014/main" id="{00000000-0008-0000-0400-000032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7">
          <a:extLst>
            <a:ext uri="{28A0092B-C50C-407E-A947-70E740481C1C}">
              <a14:useLocalDpi xmlns:a14="http://schemas.microsoft.com/office/drawing/2010/main" val="0"/>
            </a:ext>
          </a:extLst>
        </a:blip>
        <a:srcRect/>
        <a:stretch>
          <a:fillRect/>
        </a:stretch>
      </xdr:blipFill>
      <xdr:spPr bwMode="auto">
        <a:xfrm>
          <a:off x="8092440" y="2796540"/>
          <a:ext cx="2286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1790700</xdr:colOff>
      <xdr:row>13</xdr:row>
      <xdr:rowOff>15240</xdr:rowOff>
    </xdr:from>
    <xdr:to>
      <xdr:col>3</xdr:col>
      <xdr:colOff>2004060</xdr:colOff>
      <xdr:row>13</xdr:row>
      <xdr:rowOff>228600</xdr:rowOff>
    </xdr:to>
    <xdr:pic>
      <xdr:nvPicPr>
        <xdr:cNvPr id="1123891" name="Picture 73">
          <a:extLst>
            <a:ext uri="{FF2B5EF4-FFF2-40B4-BE49-F238E27FC236}">
              <a16:creationId xmlns:a16="http://schemas.microsoft.com/office/drawing/2014/main" id="{00000000-0008-0000-0400-000033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8">
          <a:extLst>
            <a:ext uri="{28A0092B-C50C-407E-A947-70E740481C1C}">
              <a14:useLocalDpi xmlns:a14="http://schemas.microsoft.com/office/drawing/2010/main" val="0"/>
            </a:ext>
          </a:extLst>
        </a:blip>
        <a:srcRect/>
        <a:stretch>
          <a:fillRect/>
        </a:stretch>
      </xdr:blipFill>
      <xdr:spPr bwMode="auto">
        <a:xfrm>
          <a:off x="8100060" y="3284220"/>
          <a:ext cx="21336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1805940</xdr:colOff>
      <xdr:row>14</xdr:row>
      <xdr:rowOff>15240</xdr:rowOff>
    </xdr:from>
    <xdr:to>
      <xdr:col>3</xdr:col>
      <xdr:colOff>1988820</xdr:colOff>
      <xdr:row>14</xdr:row>
      <xdr:rowOff>198120</xdr:rowOff>
    </xdr:to>
    <xdr:pic>
      <xdr:nvPicPr>
        <xdr:cNvPr id="1123892" name="Picture 75">
          <a:extLst>
            <a:ext uri="{FF2B5EF4-FFF2-40B4-BE49-F238E27FC236}">
              <a16:creationId xmlns:a16="http://schemas.microsoft.com/office/drawing/2014/main" id="{00000000-0008-0000-0400-000034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9">
          <a:extLst>
            <a:ext uri="{28A0092B-C50C-407E-A947-70E740481C1C}">
              <a14:useLocalDpi xmlns:a14="http://schemas.microsoft.com/office/drawing/2010/main" val="0"/>
            </a:ext>
          </a:extLst>
        </a:blip>
        <a:srcRect/>
        <a:stretch>
          <a:fillRect/>
        </a:stretch>
      </xdr:blipFill>
      <xdr:spPr bwMode="auto">
        <a:xfrm>
          <a:off x="8115300" y="3535680"/>
          <a:ext cx="182880" cy="182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1828800</xdr:colOff>
      <xdr:row>2</xdr:row>
      <xdr:rowOff>7620</xdr:rowOff>
    </xdr:from>
    <xdr:to>
      <xdr:col>3</xdr:col>
      <xdr:colOff>0</xdr:colOff>
      <xdr:row>2</xdr:row>
      <xdr:rowOff>228600</xdr:rowOff>
    </xdr:to>
    <xdr:pic>
      <xdr:nvPicPr>
        <xdr:cNvPr id="1123893" name="Picture 44">
          <a:extLst>
            <a:ext uri="{FF2B5EF4-FFF2-40B4-BE49-F238E27FC236}">
              <a16:creationId xmlns:a16="http://schemas.microsoft.com/office/drawing/2014/main" id="{00000000-0008-0000-0400-000035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0">
          <a:extLst>
            <a:ext uri="{28A0092B-C50C-407E-A947-70E740481C1C}">
              <a14:useLocalDpi xmlns:a14="http://schemas.microsoft.com/office/drawing/2010/main" val="0"/>
            </a:ext>
          </a:extLst>
        </a:blip>
        <a:srcRect/>
        <a:stretch>
          <a:fillRect/>
        </a:stretch>
      </xdr:blipFill>
      <xdr:spPr bwMode="auto">
        <a:xfrm>
          <a:off x="6035040" y="510540"/>
          <a:ext cx="2286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1790700</xdr:colOff>
      <xdr:row>15</xdr:row>
      <xdr:rowOff>7620</xdr:rowOff>
    </xdr:from>
    <xdr:to>
      <xdr:col>3</xdr:col>
      <xdr:colOff>2004060</xdr:colOff>
      <xdr:row>15</xdr:row>
      <xdr:rowOff>220980</xdr:rowOff>
    </xdr:to>
    <xdr:pic>
      <xdr:nvPicPr>
        <xdr:cNvPr id="1123894" name="Picture 78">
          <a:extLst>
            <a:ext uri="{FF2B5EF4-FFF2-40B4-BE49-F238E27FC236}">
              <a16:creationId xmlns:a16="http://schemas.microsoft.com/office/drawing/2014/main" id="{00000000-0008-0000-0400-000036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1">
          <a:extLst>
            <a:ext uri="{28A0092B-C50C-407E-A947-70E740481C1C}">
              <a14:useLocalDpi xmlns:a14="http://schemas.microsoft.com/office/drawing/2010/main" val="0"/>
            </a:ext>
          </a:extLst>
        </a:blip>
        <a:srcRect/>
        <a:stretch>
          <a:fillRect/>
        </a:stretch>
      </xdr:blipFill>
      <xdr:spPr bwMode="auto">
        <a:xfrm>
          <a:off x="8100060" y="3779520"/>
          <a:ext cx="21336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1790700</xdr:colOff>
      <xdr:row>16</xdr:row>
      <xdr:rowOff>0</xdr:rowOff>
    </xdr:from>
    <xdr:to>
      <xdr:col>3</xdr:col>
      <xdr:colOff>2004060</xdr:colOff>
      <xdr:row>16</xdr:row>
      <xdr:rowOff>213360</xdr:rowOff>
    </xdr:to>
    <xdr:pic>
      <xdr:nvPicPr>
        <xdr:cNvPr id="1123895" name="Picture 79">
          <a:extLst>
            <a:ext uri="{FF2B5EF4-FFF2-40B4-BE49-F238E27FC236}">
              <a16:creationId xmlns:a16="http://schemas.microsoft.com/office/drawing/2014/main" id="{00000000-0008-0000-0400-000037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2">
          <a:extLst>
            <a:ext uri="{28A0092B-C50C-407E-A947-70E740481C1C}">
              <a14:useLocalDpi xmlns:a14="http://schemas.microsoft.com/office/drawing/2010/main" val="0"/>
            </a:ext>
          </a:extLst>
        </a:blip>
        <a:srcRect/>
        <a:stretch>
          <a:fillRect/>
        </a:stretch>
      </xdr:blipFill>
      <xdr:spPr bwMode="auto">
        <a:xfrm>
          <a:off x="8100060" y="4023360"/>
          <a:ext cx="21336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1790700</xdr:colOff>
      <xdr:row>17</xdr:row>
      <xdr:rowOff>7620</xdr:rowOff>
    </xdr:from>
    <xdr:to>
      <xdr:col>3</xdr:col>
      <xdr:colOff>2019300</xdr:colOff>
      <xdr:row>17</xdr:row>
      <xdr:rowOff>228600</xdr:rowOff>
    </xdr:to>
    <xdr:pic>
      <xdr:nvPicPr>
        <xdr:cNvPr id="1123896" name="Picture 81">
          <a:extLst>
            <a:ext uri="{FF2B5EF4-FFF2-40B4-BE49-F238E27FC236}">
              <a16:creationId xmlns:a16="http://schemas.microsoft.com/office/drawing/2014/main" id="{00000000-0008-0000-0400-000038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3">
          <a:extLst>
            <a:ext uri="{28A0092B-C50C-407E-A947-70E740481C1C}">
              <a14:useLocalDpi xmlns:a14="http://schemas.microsoft.com/office/drawing/2010/main" val="0"/>
            </a:ext>
          </a:extLst>
        </a:blip>
        <a:srcRect/>
        <a:stretch>
          <a:fillRect/>
        </a:stretch>
      </xdr:blipFill>
      <xdr:spPr bwMode="auto">
        <a:xfrm>
          <a:off x="8100060" y="4282440"/>
          <a:ext cx="2286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1798320</xdr:colOff>
      <xdr:row>18</xdr:row>
      <xdr:rowOff>15240</xdr:rowOff>
    </xdr:from>
    <xdr:to>
      <xdr:col>3</xdr:col>
      <xdr:colOff>2004060</xdr:colOff>
      <xdr:row>18</xdr:row>
      <xdr:rowOff>213360</xdr:rowOff>
    </xdr:to>
    <xdr:pic>
      <xdr:nvPicPr>
        <xdr:cNvPr id="1123897" name="Picture 84">
          <a:extLst>
            <a:ext uri="{FF2B5EF4-FFF2-40B4-BE49-F238E27FC236}">
              <a16:creationId xmlns:a16="http://schemas.microsoft.com/office/drawing/2014/main" id="{00000000-0008-0000-0400-000039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4">
          <a:extLst>
            <a:ext uri="{28A0092B-C50C-407E-A947-70E740481C1C}">
              <a14:useLocalDpi xmlns:a14="http://schemas.microsoft.com/office/drawing/2010/main" val="0"/>
            </a:ext>
          </a:extLst>
        </a:blip>
        <a:srcRect/>
        <a:stretch>
          <a:fillRect/>
        </a:stretch>
      </xdr:blipFill>
      <xdr:spPr bwMode="auto">
        <a:xfrm>
          <a:off x="8107680" y="4541520"/>
          <a:ext cx="205740" cy="198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1783080</xdr:colOff>
      <xdr:row>8</xdr:row>
      <xdr:rowOff>0</xdr:rowOff>
    </xdr:from>
    <xdr:to>
      <xdr:col>3</xdr:col>
      <xdr:colOff>2019300</xdr:colOff>
      <xdr:row>8</xdr:row>
      <xdr:rowOff>228600</xdr:rowOff>
    </xdr:to>
    <xdr:pic>
      <xdr:nvPicPr>
        <xdr:cNvPr id="1123898" name="Picture 69">
          <a:extLst>
            <a:ext uri="{FF2B5EF4-FFF2-40B4-BE49-F238E27FC236}">
              <a16:creationId xmlns:a16="http://schemas.microsoft.com/office/drawing/2014/main" id="{00000000-0008-0000-0400-00003A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5">
          <a:extLst>
            <a:ext uri="{28A0092B-C50C-407E-A947-70E740481C1C}">
              <a14:useLocalDpi xmlns:a14="http://schemas.microsoft.com/office/drawing/2010/main" val="0"/>
            </a:ext>
          </a:extLst>
        </a:blip>
        <a:srcRect/>
        <a:stretch>
          <a:fillRect/>
        </a:stretch>
      </xdr:blipFill>
      <xdr:spPr bwMode="auto">
        <a:xfrm>
          <a:off x="8092440" y="2011680"/>
          <a:ext cx="23622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1783080</xdr:colOff>
      <xdr:row>3</xdr:row>
      <xdr:rowOff>0</xdr:rowOff>
    </xdr:from>
    <xdr:to>
      <xdr:col>3</xdr:col>
      <xdr:colOff>2026920</xdr:colOff>
      <xdr:row>3</xdr:row>
      <xdr:rowOff>236220</xdr:rowOff>
    </xdr:to>
    <xdr:pic>
      <xdr:nvPicPr>
        <xdr:cNvPr id="1123899" name="Picture 52">
          <a:extLst>
            <a:ext uri="{FF2B5EF4-FFF2-40B4-BE49-F238E27FC236}">
              <a16:creationId xmlns:a16="http://schemas.microsoft.com/office/drawing/2014/main" id="{00000000-0008-0000-0400-00003B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6">
          <a:extLst>
            <a:ext uri="{28A0092B-C50C-407E-A947-70E740481C1C}">
              <a14:useLocalDpi xmlns:a14="http://schemas.microsoft.com/office/drawing/2010/main" val="0"/>
            </a:ext>
          </a:extLst>
        </a:blip>
        <a:srcRect/>
        <a:stretch>
          <a:fillRect/>
        </a:stretch>
      </xdr:blipFill>
      <xdr:spPr bwMode="auto">
        <a:xfrm>
          <a:off x="8092440" y="754380"/>
          <a:ext cx="243840" cy="236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1790700</xdr:colOff>
      <xdr:row>19</xdr:row>
      <xdr:rowOff>15240</xdr:rowOff>
    </xdr:from>
    <xdr:to>
      <xdr:col>3</xdr:col>
      <xdr:colOff>2019300</xdr:colOff>
      <xdr:row>19</xdr:row>
      <xdr:rowOff>228600</xdr:rowOff>
    </xdr:to>
    <xdr:pic>
      <xdr:nvPicPr>
        <xdr:cNvPr id="1123900" name="Picture 86">
          <a:extLst>
            <a:ext uri="{FF2B5EF4-FFF2-40B4-BE49-F238E27FC236}">
              <a16:creationId xmlns:a16="http://schemas.microsoft.com/office/drawing/2014/main" id="{00000000-0008-0000-0400-00003C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7">
          <a:extLst>
            <a:ext uri="{28A0092B-C50C-407E-A947-70E740481C1C}">
              <a14:useLocalDpi xmlns:a14="http://schemas.microsoft.com/office/drawing/2010/main" val="0"/>
            </a:ext>
          </a:extLst>
        </a:blip>
        <a:srcRect/>
        <a:stretch>
          <a:fillRect/>
        </a:stretch>
      </xdr:blipFill>
      <xdr:spPr bwMode="auto">
        <a:xfrm>
          <a:off x="8100060" y="4792980"/>
          <a:ext cx="22860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1767840</xdr:colOff>
      <xdr:row>0</xdr:row>
      <xdr:rowOff>15240</xdr:rowOff>
    </xdr:from>
    <xdr:to>
      <xdr:col>4</xdr:col>
      <xdr:colOff>1996440</xdr:colOff>
      <xdr:row>0</xdr:row>
      <xdr:rowOff>236220</xdr:rowOff>
    </xdr:to>
    <xdr:pic>
      <xdr:nvPicPr>
        <xdr:cNvPr id="1123901" name="Picture 87">
          <a:extLst>
            <a:ext uri="{FF2B5EF4-FFF2-40B4-BE49-F238E27FC236}">
              <a16:creationId xmlns:a16="http://schemas.microsoft.com/office/drawing/2014/main" id="{00000000-0008-0000-0400-00003D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8">
          <a:extLst>
            <a:ext uri="{28A0092B-C50C-407E-A947-70E740481C1C}">
              <a14:useLocalDpi xmlns:a14="http://schemas.microsoft.com/office/drawing/2010/main" val="0"/>
            </a:ext>
          </a:extLst>
        </a:blip>
        <a:srcRect/>
        <a:stretch>
          <a:fillRect/>
        </a:stretch>
      </xdr:blipFill>
      <xdr:spPr bwMode="auto">
        <a:xfrm>
          <a:off x="10180320" y="15240"/>
          <a:ext cx="2286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1760220</xdr:colOff>
      <xdr:row>1</xdr:row>
      <xdr:rowOff>15240</xdr:rowOff>
    </xdr:from>
    <xdr:to>
      <xdr:col>4</xdr:col>
      <xdr:colOff>2004060</xdr:colOff>
      <xdr:row>2</xdr:row>
      <xdr:rowOff>7620</xdr:rowOff>
    </xdr:to>
    <xdr:pic>
      <xdr:nvPicPr>
        <xdr:cNvPr id="1123902" name="Picture 92">
          <a:extLst>
            <a:ext uri="{FF2B5EF4-FFF2-40B4-BE49-F238E27FC236}">
              <a16:creationId xmlns:a16="http://schemas.microsoft.com/office/drawing/2014/main" id="{00000000-0008-0000-0400-00003E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9">
          <a:extLst>
            <a:ext uri="{28A0092B-C50C-407E-A947-70E740481C1C}">
              <a14:useLocalDpi xmlns:a14="http://schemas.microsoft.com/office/drawing/2010/main" val="0"/>
            </a:ext>
          </a:extLst>
        </a:blip>
        <a:srcRect/>
        <a:stretch>
          <a:fillRect/>
        </a:stretch>
      </xdr:blipFill>
      <xdr:spPr bwMode="auto">
        <a:xfrm>
          <a:off x="10172700" y="266700"/>
          <a:ext cx="24384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1760220</xdr:colOff>
      <xdr:row>2</xdr:row>
      <xdr:rowOff>0</xdr:rowOff>
    </xdr:from>
    <xdr:to>
      <xdr:col>4</xdr:col>
      <xdr:colOff>2004060</xdr:colOff>
      <xdr:row>2</xdr:row>
      <xdr:rowOff>236220</xdr:rowOff>
    </xdr:to>
    <xdr:pic>
      <xdr:nvPicPr>
        <xdr:cNvPr id="1123903" name="Picture 91">
          <a:extLst>
            <a:ext uri="{FF2B5EF4-FFF2-40B4-BE49-F238E27FC236}">
              <a16:creationId xmlns:a16="http://schemas.microsoft.com/office/drawing/2014/main" id="{00000000-0008-0000-0400-00003F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0">
          <a:extLst>
            <a:ext uri="{28A0092B-C50C-407E-A947-70E740481C1C}">
              <a14:useLocalDpi xmlns:a14="http://schemas.microsoft.com/office/drawing/2010/main" val="0"/>
            </a:ext>
          </a:extLst>
        </a:blip>
        <a:srcRect/>
        <a:stretch>
          <a:fillRect/>
        </a:stretch>
      </xdr:blipFill>
      <xdr:spPr bwMode="auto">
        <a:xfrm>
          <a:off x="10172700" y="502920"/>
          <a:ext cx="243840" cy="236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1767840</xdr:colOff>
      <xdr:row>3</xdr:row>
      <xdr:rowOff>38100</xdr:rowOff>
    </xdr:from>
    <xdr:to>
      <xdr:col>4</xdr:col>
      <xdr:colOff>1996440</xdr:colOff>
      <xdr:row>4</xdr:row>
      <xdr:rowOff>7620</xdr:rowOff>
    </xdr:to>
    <xdr:pic>
      <xdr:nvPicPr>
        <xdr:cNvPr id="1123904" name="Picture 96">
          <a:extLst>
            <a:ext uri="{FF2B5EF4-FFF2-40B4-BE49-F238E27FC236}">
              <a16:creationId xmlns:a16="http://schemas.microsoft.com/office/drawing/2014/main" id="{00000000-0008-0000-0400-000040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1">
          <a:extLst>
            <a:ext uri="{28A0092B-C50C-407E-A947-70E740481C1C}">
              <a14:useLocalDpi xmlns:a14="http://schemas.microsoft.com/office/drawing/2010/main" val="0"/>
            </a:ext>
          </a:extLst>
        </a:blip>
        <a:srcRect/>
        <a:stretch>
          <a:fillRect/>
        </a:stretch>
      </xdr:blipFill>
      <xdr:spPr bwMode="auto">
        <a:xfrm>
          <a:off x="10180320" y="792480"/>
          <a:ext cx="2286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1729740</xdr:colOff>
      <xdr:row>4</xdr:row>
      <xdr:rowOff>0</xdr:rowOff>
    </xdr:from>
    <xdr:to>
      <xdr:col>4</xdr:col>
      <xdr:colOff>2026920</xdr:colOff>
      <xdr:row>5</xdr:row>
      <xdr:rowOff>15240</xdr:rowOff>
    </xdr:to>
    <xdr:pic>
      <xdr:nvPicPr>
        <xdr:cNvPr id="1123905" name="Picture 96">
          <a:extLst>
            <a:ext uri="{FF2B5EF4-FFF2-40B4-BE49-F238E27FC236}">
              <a16:creationId xmlns:a16="http://schemas.microsoft.com/office/drawing/2014/main" id="{00000000-0008-0000-0400-000041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2" cstate="print">
          <a:extLst>
            <a:ext uri="{28A0092B-C50C-407E-A947-70E740481C1C}">
              <a14:useLocalDpi xmlns:a14="http://schemas.microsoft.com/office/drawing/2010/main" val="0"/>
            </a:ext>
          </a:extLst>
        </a:blip>
        <a:srcRect/>
        <a:stretch>
          <a:fillRect/>
        </a:stretch>
      </xdr:blipFill>
      <xdr:spPr bwMode="auto">
        <a:xfrm>
          <a:off x="10142220" y="1005840"/>
          <a:ext cx="29718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1767840</xdr:colOff>
      <xdr:row>5</xdr:row>
      <xdr:rowOff>15240</xdr:rowOff>
    </xdr:from>
    <xdr:to>
      <xdr:col>4</xdr:col>
      <xdr:colOff>1981200</xdr:colOff>
      <xdr:row>5</xdr:row>
      <xdr:rowOff>228600</xdr:rowOff>
    </xdr:to>
    <xdr:pic>
      <xdr:nvPicPr>
        <xdr:cNvPr id="1123906" name="Picture 96">
          <a:extLst>
            <a:ext uri="{FF2B5EF4-FFF2-40B4-BE49-F238E27FC236}">
              <a16:creationId xmlns:a16="http://schemas.microsoft.com/office/drawing/2014/main" id="{00000000-0008-0000-0400-000042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3">
          <a:extLst>
            <a:ext uri="{28A0092B-C50C-407E-A947-70E740481C1C}">
              <a14:useLocalDpi xmlns:a14="http://schemas.microsoft.com/office/drawing/2010/main" val="0"/>
            </a:ext>
          </a:extLst>
        </a:blip>
        <a:srcRect/>
        <a:stretch>
          <a:fillRect/>
        </a:stretch>
      </xdr:blipFill>
      <xdr:spPr bwMode="auto">
        <a:xfrm>
          <a:off x="10180320" y="1272540"/>
          <a:ext cx="21336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1767840</xdr:colOff>
      <xdr:row>6</xdr:row>
      <xdr:rowOff>15240</xdr:rowOff>
    </xdr:from>
    <xdr:to>
      <xdr:col>4</xdr:col>
      <xdr:colOff>1981200</xdr:colOff>
      <xdr:row>6</xdr:row>
      <xdr:rowOff>228600</xdr:rowOff>
    </xdr:to>
    <xdr:pic>
      <xdr:nvPicPr>
        <xdr:cNvPr id="1123907" name="Picture 97">
          <a:extLst>
            <a:ext uri="{FF2B5EF4-FFF2-40B4-BE49-F238E27FC236}">
              <a16:creationId xmlns:a16="http://schemas.microsoft.com/office/drawing/2014/main" id="{00000000-0008-0000-0400-000043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4">
          <a:extLst>
            <a:ext uri="{28A0092B-C50C-407E-A947-70E740481C1C}">
              <a14:useLocalDpi xmlns:a14="http://schemas.microsoft.com/office/drawing/2010/main" val="0"/>
            </a:ext>
          </a:extLst>
        </a:blip>
        <a:srcRect/>
        <a:stretch>
          <a:fillRect/>
        </a:stretch>
      </xdr:blipFill>
      <xdr:spPr bwMode="auto">
        <a:xfrm>
          <a:off x="10180320" y="1524000"/>
          <a:ext cx="21336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1752600</xdr:colOff>
      <xdr:row>7</xdr:row>
      <xdr:rowOff>7620</xdr:rowOff>
    </xdr:from>
    <xdr:to>
      <xdr:col>4</xdr:col>
      <xdr:colOff>2004060</xdr:colOff>
      <xdr:row>8</xdr:row>
      <xdr:rowOff>7620</xdr:rowOff>
    </xdr:to>
    <xdr:pic>
      <xdr:nvPicPr>
        <xdr:cNvPr id="1123908" name="Picture 98">
          <a:extLst>
            <a:ext uri="{FF2B5EF4-FFF2-40B4-BE49-F238E27FC236}">
              <a16:creationId xmlns:a16="http://schemas.microsoft.com/office/drawing/2014/main" id="{00000000-0008-0000-0400-000044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5">
          <a:extLst>
            <a:ext uri="{28A0092B-C50C-407E-A947-70E740481C1C}">
              <a14:useLocalDpi xmlns:a14="http://schemas.microsoft.com/office/drawing/2010/main" val="0"/>
            </a:ext>
          </a:extLst>
        </a:blip>
        <a:srcRect/>
        <a:stretch>
          <a:fillRect/>
        </a:stretch>
      </xdr:blipFill>
      <xdr:spPr bwMode="auto">
        <a:xfrm>
          <a:off x="10165080" y="1767840"/>
          <a:ext cx="251460" cy="251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1760220</xdr:colOff>
      <xdr:row>9</xdr:row>
      <xdr:rowOff>7620</xdr:rowOff>
    </xdr:from>
    <xdr:to>
      <xdr:col>4</xdr:col>
      <xdr:colOff>2004060</xdr:colOff>
      <xdr:row>10</xdr:row>
      <xdr:rowOff>0</xdr:rowOff>
    </xdr:to>
    <xdr:pic>
      <xdr:nvPicPr>
        <xdr:cNvPr id="1123909" name="Picture 96">
          <a:extLst>
            <a:ext uri="{FF2B5EF4-FFF2-40B4-BE49-F238E27FC236}">
              <a16:creationId xmlns:a16="http://schemas.microsoft.com/office/drawing/2014/main" id="{00000000-0008-0000-0400-000045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6">
          <a:extLst>
            <a:ext uri="{28A0092B-C50C-407E-A947-70E740481C1C}">
              <a14:useLocalDpi xmlns:a14="http://schemas.microsoft.com/office/drawing/2010/main" val="0"/>
            </a:ext>
          </a:extLst>
        </a:blip>
        <a:srcRect/>
        <a:stretch>
          <a:fillRect/>
        </a:stretch>
      </xdr:blipFill>
      <xdr:spPr bwMode="auto">
        <a:xfrm>
          <a:off x="10172700" y="2270760"/>
          <a:ext cx="24384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1729740</xdr:colOff>
      <xdr:row>8</xdr:row>
      <xdr:rowOff>0</xdr:rowOff>
    </xdr:from>
    <xdr:to>
      <xdr:col>4</xdr:col>
      <xdr:colOff>2026920</xdr:colOff>
      <xdr:row>9</xdr:row>
      <xdr:rowOff>38100</xdr:rowOff>
    </xdr:to>
    <xdr:pic>
      <xdr:nvPicPr>
        <xdr:cNvPr id="1123910" name="Picture 97">
          <a:extLst>
            <a:ext uri="{FF2B5EF4-FFF2-40B4-BE49-F238E27FC236}">
              <a16:creationId xmlns:a16="http://schemas.microsoft.com/office/drawing/2014/main" id="{00000000-0008-0000-0400-000046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7">
          <a:extLst>
            <a:ext uri="{28A0092B-C50C-407E-A947-70E740481C1C}">
              <a14:useLocalDpi xmlns:a14="http://schemas.microsoft.com/office/drawing/2010/main" val="0"/>
            </a:ext>
          </a:extLst>
        </a:blip>
        <a:srcRect/>
        <a:stretch>
          <a:fillRect/>
        </a:stretch>
      </xdr:blipFill>
      <xdr:spPr bwMode="auto">
        <a:xfrm>
          <a:off x="10142220" y="2011680"/>
          <a:ext cx="297180" cy="289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1760220</xdr:colOff>
      <xdr:row>10</xdr:row>
      <xdr:rowOff>7620</xdr:rowOff>
    </xdr:from>
    <xdr:to>
      <xdr:col>4</xdr:col>
      <xdr:colOff>1996440</xdr:colOff>
      <xdr:row>10</xdr:row>
      <xdr:rowOff>236220</xdr:rowOff>
    </xdr:to>
    <xdr:pic>
      <xdr:nvPicPr>
        <xdr:cNvPr id="1123911" name="Picture 98">
          <a:extLst>
            <a:ext uri="{FF2B5EF4-FFF2-40B4-BE49-F238E27FC236}">
              <a16:creationId xmlns:a16="http://schemas.microsoft.com/office/drawing/2014/main" id="{00000000-0008-0000-0400-000047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8">
          <a:extLst>
            <a:ext uri="{28A0092B-C50C-407E-A947-70E740481C1C}">
              <a14:useLocalDpi xmlns:a14="http://schemas.microsoft.com/office/drawing/2010/main" val="0"/>
            </a:ext>
          </a:extLst>
        </a:blip>
        <a:srcRect/>
        <a:stretch>
          <a:fillRect/>
        </a:stretch>
      </xdr:blipFill>
      <xdr:spPr bwMode="auto">
        <a:xfrm>
          <a:off x="10172700" y="2522220"/>
          <a:ext cx="23622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1760220</xdr:colOff>
      <xdr:row>11</xdr:row>
      <xdr:rowOff>15240</xdr:rowOff>
    </xdr:from>
    <xdr:to>
      <xdr:col>4</xdr:col>
      <xdr:colOff>2004060</xdr:colOff>
      <xdr:row>12</xdr:row>
      <xdr:rowOff>0</xdr:rowOff>
    </xdr:to>
    <xdr:pic>
      <xdr:nvPicPr>
        <xdr:cNvPr id="1123912" name="Picture 99">
          <a:extLst>
            <a:ext uri="{FF2B5EF4-FFF2-40B4-BE49-F238E27FC236}">
              <a16:creationId xmlns:a16="http://schemas.microsoft.com/office/drawing/2014/main" id="{00000000-0008-0000-0400-000048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9">
          <a:extLst>
            <a:ext uri="{28A0092B-C50C-407E-A947-70E740481C1C}">
              <a14:useLocalDpi xmlns:a14="http://schemas.microsoft.com/office/drawing/2010/main" val="0"/>
            </a:ext>
          </a:extLst>
        </a:blip>
        <a:srcRect/>
        <a:stretch>
          <a:fillRect/>
        </a:stretch>
      </xdr:blipFill>
      <xdr:spPr bwMode="auto">
        <a:xfrm>
          <a:off x="10172700" y="2781300"/>
          <a:ext cx="243840" cy="236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1760220</xdr:colOff>
      <xdr:row>12</xdr:row>
      <xdr:rowOff>7620</xdr:rowOff>
    </xdr:from>
    <xdr:to>
      <xdr:col>4</xdr:col>
      <xdr:colOff>2004060</xdr:colOff>
      <xdr:row>12</xdr:row>
      <xdr:rowOff>236220</xdr:rowOff>
    </xdr:to>
    <xdr:pic>
      <xdr:nvPicPr>
        <xdr:cNvPr id="1123913" name="Picture 100">
          <a:extLst>
            <a:ext uri="{FF2B5EF4-FFF2-40B4-BE49-F238E27FC236}">
              <a16:creationId xmlns:a16="http://schemas.microsoft.com/office/drawing/2014/main" id="{00000000-0008-0000-0400-000049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0">
          <a:extLst>
            <a:ext uri="{28A0092B-C50C-407E-A947-70E740481C1C}">
              <a14:useLocalDpi xmlns:a14="http://schemas.microsoft.com/office/drawing/2010/main" val="0"/>
            </a:ext>
          </a:extLst>
        </a:blip>
        <a:srcRect/>
        <a:stretch>
          <a:fillRect/>
        </a:stretch>
      </xdr:blipFill>
      <xdr:spPr bwMode="auto">
        <a:xfrm>
          <a:off x="10172700" y="3025140"/>
          <a:ext cx="24384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1783080</xdr:colOff>
      <xdr:row>13</xdr:row>
      <xdr:rowOff>7620</xdr:rowOff>
    </xdr:from>
    <xdr:to>
      <xdr:col>4</xdr:col>
      <xdr:colOff>2011680</xdr:colOff>
      <xdr:row>13</xdr:row>
      <xdr:rowOff>228600</xdr:rowOff>
    </xdr:to>
    <xdr:pic>
      <xdr:nvPicPr>
        <xdr:cNvPr id="1123914" name="Picture 101">
          <a:extLst>
            <a:ext uri="{FF2B5EF4-FFF2-40B4-BE49-F238E27FC236}">
              <a16:creationId xmlns:a16="http://schemas.microsoft.com/office/drawing/2014/main" id="{00000000-0008-0000-0400-00004A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1">
          <a:extLst>
            <a:ext uri="{28A0092B-C50C-407E-A947-70E740481C1C}">
              <a14:useLocalDpi xmlns:a14="http://schemas.microsoft.com/office/drawing/2010/main" val="0"/>
            </a:ext>
          </a:extLst>
        </a:blip>
        <a:srcRect/>
        <a:stretch>
          <a:fillRect/>
        </a:stretch>
      </xdr:blipFill>
      <xdr:spPr bwMode="auto">
        <a:xfrm>
          <a:off x="10195560" y="3276600"/>
          <a:ext cx="22860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1767840</xdr:colOff>
      <xdr:row>12</xdr:row>
      <xdr:rowOff>30480</xdr:rowOff>
    </xdr:from>
    <xdr:to>
      <xdr:col>3</xdr:col>
      <xdr:colOff>2019300</xdr:colOff>
      <xdr:row>12</xdr:row>
      <xdr:rowOff>243840</xdr:rowOff>
    </xdr:to>
    <xdr:pic>
      <xdr:nvPicPr>
        <xdr:cNvPr id="1123915" name="Picture 94">
          <a:extLst>
            <a:ext uri="{FF2B5EF4-FFF2-40B4-BE49-F238E27FC236}">
              <a16:creationId xmlns:a16="http://schemas.microsoft.com/office/drawing/2014/main" id="{00000000-0008-0000-0400-00004B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2" cstate="print">
          <a:extLst>
            <a:ext uri="{28A0092B-C50C-407E-A947-70E740481C1C}">
              <a14:useLocalDpi xmlns:a14="http://schemas.microsoft.com/office/drawing/2010/main" val="0"/>
            </a:ext>
          </a:extLst>
        </a:blip>
        <a:srcRect/>
        <a:stretch>
          <a:fillRect/>
        </a:stretch>
      </xdr:blipFill>
      <xdr:spPr bwMode="auto">
        <a:xfrm>
          <a:off x="8077200" y="3048000"/>
          <a:ext cx="251460"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1790700</xdr:colOff>
      <xdr:row>10</xdr:row>
      <xdr:rowOff>0</xdr:rowOff>
    </xdr:from>
    <xdr:to>
      <xdr:col>2</xdr:col>
      <xdr:colOff>0</xdr:colOff>
      <xdr:row>11</xdr:row>
      <xdr:rowOff>7620</xdr:rowOff>
    </xdr:to>
    <xdr:pic>
      <xdr:nvPicPr>
        <xdr:cNvPr id="1123916" name="Picture 32">
          <a:extLst>
            <a:ext uri="{FF2B5EF4-FFF2-40B4-BE49-F238E27FC236}">
              <a16:creationId xmlns:a16="http://schemas.microsoft.com/office/drawing/2014/main" id="{00000000-0008-0000-0400-00004C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3">
          <a:extLst>
            <a:ext uri="{28A0092B-C50C-407E-A947-70E740481C1C}">
              <a14:useLocalDpi xmlns:a14="http://schemas.microsoft.com/office/drawing/2010/main" val="0"/>
            </a:ext>
          </a:extLst>
        </a:blip>
        <a:srcRect/>
        <a:stretch>
          <a:fillRect/>
        </a:stretch>
      </xdr:blipFill>
      <xdr:spPr bwMode="auto">
        <a:xfrm>
          <a:off x="3893820" y="2514600"/>
          <a:ext cx="266700" cy="259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1775460</xdr:colOff>
      <xdr:row>14</xdr:row>
      <xdr:rowOff>7620</xdr:rowOff>
    </xdr:from>
    <xdr:to>
      <xdr:col>4</xdr:col>
      <xdr:colOff>2019300</xdr:colOff>
      <xdr:row>15</xdr:row>
      <xdr:rowOff>0</xdr:rowOff>
    </xdr:to>
    <xdr:pic>
      <xdr:nvPicPr>
        <xdr:cNvPr id="1123917" name="Picture 94">
          <a:extLst>
            <a:ext uri="{FF2B5EF4-FFF2-40B4-BE49-F238E27FC236}">
              <a16:creationId xmlns:a16="http://schemas.microsoft.com/office/drawing/2014/main" id="{00000000-0008-0000-0400-00004D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4">
          <a:extLst>
            <a:ext uri="{28A0092B-C50C-407E-A947-70E740481C1C}">
              <a14:useLocalDpi xmlns:a14="http://schemas.microsoft.com/office/drawing/2010/main" val="0"/>
            </a:ext>
          </a:extLst>
        </a:blip>
        <a:srcRect/>
        <a:stretch>
          <a:fillRect/>
        </a:stretch>
      </xdr:blipFill>
      <xdr:spPr bwMode="auto">
        <a:xfrm>
          <a:off x="10187940" y="3528060"/>
          <a:ext cx="243840" cy="2438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1744980</xdr:colOff>
      <xdr:row>14</xdr:row>
      <xdr:rowOff>243840</xdr:rowOff>
    </xdr:from>
    <xdr:to>
      <xdr:col>5</xdr:col>
      <xdr:colOff>0</xdr:colOff>
      <xdr:row>16</xdr:row>
      <xdr:rowOff>7620</xdr:rowOff>
    </xdr:to>
    <xdr:pic>
      <xdr:nvPicPr>
        <xdr:cNvPr id="1123918" name="Picture 96">
          <a:extLst>
            <a:ext uri="{FF2B5EF4-FFF2-40B4-BE49-F238E27FC236}">
              <a16:creationId xmlns:a16="http://schemas.microsoft.com/office/drawing/2014/main" id="{00000000-0008-0000-0400-00004E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5" cstate="print">
          <a:extLst>
            <a:ext uri="{28A0092B-C50C-407E-A947-70E740481C1C}">
              <a14:useLocalDpi xmlns:a14="http://schemas.microsoft.com/office/drawing/2010/main" val="0"/>
            </a:ext>
          </a:extLst>
        </a:blip>
        <a:srcRect/>
        <a:stretch>
          <a:fillRect/>
        </a:stretch>
      </xdr:blipFill>
      <xdr:spPr bwMode="auto">
        <a:xfrm>
          <a:off x="10157460" y="3764280"/>
          <a:ext cx="31242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1767840</xdr:colOff>
      <xdr:row>16</xdr:row>
      <xdr:rowOff>0</xdr:rowOff>
    </xdr:from>
    <xdr:to>
      <xdr:col>4</xdr:col>
      <xdr:colOff>2019300</xdr:colOff>
      <xdr:row>17</xdr:row>
      <xdr:rowOff>0</xdr:rowOff>
    </xdr:to>
    <xdr:pic>
      <xdr:nvPicPr>
        <xdr:cNvPr id="1123919" name="Picture 96">
          <a:extLst>
            <a:ext uri="{FF2B5EF4-FFF2-40B4-BE49-F238E27FC236}">
              <a16:creationId xmlns:a16="http://schemas.microsoft.com/office/drawing/2014/main" id="{00000000-0008-0000-0400-00004F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6">
          <a:extLst>
            <a:ext uri="{28A0092B-C50C-407E-A947-70E740481C1C}">
              <a14:useLocalDpi xmlns:a14="http://schemas.microsoft.com/office/drawing/2010/main" val="0"/>
            </a:ext>
          </a:extLst>
        </a:blip>
        <a:srcRect/>
        <a:stretch>
          <a:fillRect/>
        </a:stretch>
      </xdr:blipFill>
      <xdr:spPr bwMode="auto">
        <a:xfrm>
          <a:off x="10180320" y="4023360"/>
          <a:ext cx="251460" cy="251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1790700</xdr:colOff>
      <xdr:row>17</xdr:row>
      <xdr:rowOff>15240</xdr:rowOff>
    </xdr:from>
    <xdr:to>
      <xdr:col>4</xdr:col>
      <xdr:colOff>2019300</xdr:colOff>
      <xdr:row>17</xdr:row>
      <xdr:rowOff>243840</xdr:rowOff>
    </xdr:to>
    <xdr:pic>
      <xdr:nvPicPr>
        <xdr:cNvPr id="1123920" name="Picture 97">
          <a:extLst>
            <a:ext uri="{FF2B5EF4-FFF2-40B4-BE49-F238E27FC236}">
              <a16:creationId xmlns:a16="http://schemas.microsoft.com/office/drawing/2014/main" id="{00000000-0008-0000-0400-000050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7">
          <a:extLst>
            <a:ext uri="{28A0092B-C50C-407E-A947-70E740481C1C}">
              <a14:useLocalDpi xmlns:a14="http://schemas.microsoft.com/office/drawing/2010/main" val="0"/>
            </a:ext>
          </a:extLst>
        </a:blip>
        <a:srcRect/>
        <a:stretch>
          <a:fillRect/>
        </a:stretch>
      </xdr:blipFill>
      <xdr:spPr bwMode="auto">
        <a:xfrm>
          <a:off x="10203180" y="4290060"/>
          <a:ext cx="2286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1783080</xdr:colOff>
      <xdr:row>18</xdr:row>
      <xdr:rowOff>22860</xdr:rowOff>
    </xdr:from>
    <xdr:to>
      <xdr:col>5</xdr:col>
      <xdr:colOff>0</xdr:colOff>
      <xdr:row>18</xdr:row>
      <xdr:rowOff>213360</xdr:rowOff>
    </xdr:to>
    <xdr:pic>
      <xdr:nvPicPr>
        <xdr:cNvPr id="1123921" name="Picture 98">
          <a:extLst>
            <a:ext uri="{FF2B5EF4-FFF2-40B4-BE49-F238E27FC236}">
              <a16:creationId xmlns:a16="http://schemas.microsoft.com/office/drawing/2014/main" id="{00000000-0008-0000-0400-000051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8">
          <a:extLst>
            <a:ext uri="{28A0092B-C50C-407E-A947-70E740481C1C}">
              <a14:useLocalDpi xmlns:a14="http://schemas.microsoft.com/office/drawing/2010/main" val="0"/>
            </a:ext>
          </a:extLst>
        </a:blip>
        <a:srcRect/>
        <a:stretch>
          <a:fillRect/>
        </a:stretch>
      </xdr:blipFill>
      <xdr:spPr bwMode="auto">
        <a:xfrm>
          <a:off x="10195560" y="4549140"/>
          <a:ext cx="27432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1813560</xdr:colOff>
      <xdr:row>19</xdr:row>
      <xdr:rowOff>15240</xdr:rowOff>
    </xdr:from>
    <xdr:to>
      <xdr:col>5</xdr:col>
      <xdr:colOff>1905</xdr:colOff>
      <xdr:row>20</xdr:row>
      <xdr:rowOff>0</xdr:rowOff>
    </xdr:to>
    <xdr:pic>
      <xdr:nvPicPr>
        <xdr:cNvPr id="1123922" name="Picture 100">
          <a:extLst>
            <a:ext uri="{FF2B5EF4-FFF2-40B4-BE49-F238E27FC236}">
              <a16:creationId xmlns:a16="http://schemas.microsoft.com/office/drawing/2014/main" id="{00000000-0008-0000-0400-00005226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9">
          <a:extLst>
            <a:ext uri="{28A0092B-C50C-407E-A947-70E740481C1C}">
              <a14:useLocalDpi xmlns:a14="http://schemas.microsoft.com/office/drawing/2010/main" val="0"/>
            </a:ext>
          </a:extLst>
        </a:blip>
        <a:srcRect/>
        <a:stretch>
          <a:fillRect/>
        </a:stretch>
      </xdr:blipFill>
      <xdr:spPr bwMode="auto">
        <a:xfrm>
          <a:off x="10226040" y="4792980"/>
          <a:ext cx="236220" cy="236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1729740</xdr:colOff>
      <xdr:row>0</xdr:row>
      <xdr:rowOff>0</xdr:rowOff>
    </xdr:from>
    <xdr:to>
      <xdr:col>5</xdr:col>
      <xdr:colOff>1981200</xdr:colOff>
      <xdr:row>1</xdr:row>
      <xdr:rowOff>0</xdr:rowOff>
    </xdr:to>
    <xdr:pic>
      <xdr:nvPicPr>
        <xdr:cNvPr id="101" name="Picture 100">
          <a:extLst>
            <a:ext uri="{FF2B5EF4-FFF2-40B4-BE49-F238E27FC236}">
              <a16:creationId xmlns:a16="http://schemas.microsoft.com/office/drawing/2014/main" id="{00000000-0008-0000-0400-000065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00">
          <a:extLst>
            <a:ext uri="{28A0092B-C50C-407E-A947-70E740481C1C}">
              <a14:useLocalDpi xmlns:a14="http://schemas.microsoft.com/office/drawing/2010/main" val="0"/>
            </a:ext>
          </a:extLst>
        </a:blip>
        <a:srcRect/>
        <a:stretch>
          <a:fillRect/>
        </a:stretch>
      </xdr:blipFill>
      <xdr:spPr bwMode="auto">
        <a:xfrm>
          <a:off x="12245340" y="0"/>
          <a:ext cx="251460" cy="2514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1756410</xdr:colOff>
      <xdr:row>2</xdr:row>
      <xdr:rowOff>45720</xdr:rowOff>
    </xdr:from>
    <xdr:to>
      <xdr:col>5</xdr:col>
      <xdr:colOff>1954530</xdr:colOff>
      <xdr:row>2</xdr:row>
      <xdr:rowOff>243840</xdr:rowOff>
    </xdr:to>
    <xdr:pic>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01">
          <a:extLst>
            <a:ext uri="{28A0092B-C50C-407E-A947-70E740481C1C}">
              <a14:useLocalDpi xmlns:a14="http://schemas.microsoft.com/office/drawing/2010/main" val="0"/>
            </a:ext>
          </a:extLst>
        </a:blip>
        <a:srcRect/>
        <a:stretch>
          <a:fillRect/>
        </a:stretch>
      </xdr:blipFill>
      <xdr:spPr bwMode="auto">
        <a:xfrm>
          <a:off x="12272010" y="548640"/>
          <a:ext cx="198120" cy="198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1744980</xdr:colOff>
      <xdr:row>1</xdr:row>
      <xdr:rowOff>22860</xdr:rowOff>
    </xdr:from>
    <xdr:to>
      <xdr:col>5</xdr:col>
      <xdr:colOff>1965960</xdr:colOff>
      <xdr:row>1</xdr:row>
      <xdr:rowOff>243840</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02">
          <a:extLst>
            <a:ext uri="{28A0092B-C50C-407E-A947-70E740481C1C}">
              <a14:useLocalDpi xmlns:a14="http://schemas.microsoft.com/office/drawing/2010/main" val="0"/>
            </a:ext>
          </a:extLst>
        </a:blip>
        <a:srcRect/>
        <a:stretch>
          <a:fillRect/>
        </a:stretch>
      </xdr:blipFill>
      <xdr:spPr bwMode="auto">
        <a:xfrm>
          <a:off x="12260580" y="274320"/>
          <a:ext cx="220980" cy="2209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1729740</xdr:colOff>
      <xdr:row>3</xdr:row>
      <xdr:rowOff>0</xdr:rowOff>
    </xdr:from>
    <xdr:to>
      <xdr:col>5</xdr:col>
      <xdr:colOff>1981200</xdr:colOff>
      <xdr:row>4</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103">
          <a:extLst>
            <a:ext uri="{28A0092B-C50C-407E-A947-70E740481C1C}">
              <a14:useLocalDpi xmlns:a14="http://schemas.microsoft.com/office/drawing/2010/main" val="0"/>
            </a:ext>
          </a:extLst>
        </a:blip>
        <a:srcRect/>
        <a:stretch>
          <a:fillRect/>
        </a:stretch>
      </xdr:blipFill>
      <xdr:spPr bwMode="auto">
        <a:xfrm>
          <a:off x="12245340" y="754380"/>
          <a:ext cx="251460" cy="2514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1744980</xdr:colOff>
      <xdr:row>4</xdr:row>
      <xdr:rowOff>0</xdr:rowOff>
    </xdr:from>
    <xdr:to>
      <xdr:col>5</xdr:col>
      <xdr:colOff>1988820</xdr:colOff>
      <xdr:row>4</xdr:row>
      <xdr:rowOff>243840</xdr:rowOff>
    </xdr:to>
    <xdr:pic>
      <xdr:nvPicPr>
        <xdr:cNvPr id="5" name="Picture 4">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04">
          <a:extLst>
            <a:ext uri="{28A0092B-C50C-407E-A947-70E740481C1C}">
              <a14:useLocalDpi xmlns:a14="http://schemas.microsoft.com/office/drawing/2010/main" val="0"/>
            </a:ext>
          </a:extLst>
        </a:blip>
        <a:srcRect/>
        <a:stretch>
          <a:fillRect/>
        </a:stretch>
      </xdr:blipFill>
      <xdr:spPr bwMode="auto">
        <a:xfrm>
          <a:off x="12260580" y="1005840"/>
          <a:ext cx="243840" cy="243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1676400</xdr:colOff>
      <xdr:row>4</xdr:row>
      <xdr:rowOff>205740</xdr:rowOff>
    </xdr:from>
    <xdr:to>
      <xdr:col>6</xdr:col>
      <xdr:colOff>0</xdr:colOff>
      <xdr:row>6</xdr:row>
      <xdr:rowOff>68580</xdr:rowOff>
    </xdr:to>
    <xdr:pic>
      <xdr:nvPicPr>
        <xdr:cNvPr id="7" name="Picture 6">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105">
          <a:extLst>
            <a:ext uri="{28A0092B-C50C-407E-A947-70E740481C1C}">
              <a14:useLocalDpi xmlns:a14="http://schemas.microsoft.com/office/drawing/2010/main" val="0"/>
            </a:ext>
          </a:extLst>
        </a:blip>
        <a:srcRect/>
        <a:stretch>
          <a:fillRect/>
        </a:stretch>
      </xdr:blipFill>
      <xdr:spPr bwMode="auto">
        <a:xfrm>
          <a:off x="12153900" y="1211580"/>
          <a:ext cx="365760"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1676400</xdr:colOff>
      <xdr:row>5</xdr:row>
      <xdr:rowOff>205740</xdr:rowOff>
    </xdr:from>
    <xdr:to>
      <xdr:col>6</xdr:col>
      <xdr:colOff>0</xdr:colOff>
      <xdr:row>7</xdr:row>
      <xdr:rowOff>68580</xdr:rowOff>
    </xdr:to>
    <xdr:pic>
      <xdr:nvPicPr>
        <xdr:cNvPr id="8" name="Picture 7">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106">
          <a:extLst>
            <a:ext uri="{28A0092B-C50C-407E-A947-70E740481C1C}">
              <a14:useLocalDpi xmlns:a14="http://schemas.microsoft.com/office/drawing/2010/main" val="0"/>
            </a:ext>
          </a:extLst>
        </a:blip>
        <a:srcRect/>
        <a:stretch>
          <a:fillRect/>
        </a:stretch>
      </xdr:blipFill>
      <xdr:spPr bwMode="auto">
        <a:xfrm>
          <a:off x="12153900" y="1463040"/>
          <a:ext cx="365760"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1676400</xdr:colOff>
      <xdr:row>6</xdr:row>
      <xdr:rowOff>205740</xdr:rowOff>
    </xdr:from>
    <xdr:to>
      <xdr:col>6</xdr:col>
      <xdr:colOff>0</xdr:colOff>
      <xdr:row>8</xdr:row>
      <xdr:rowOff>68580</xdr:rowOff>
    </xdr:to>
    <xdr:pic>
      <xdr:nvPicPr>
        <xdr:cNvPr id="9" name="Picture 8">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107">
          <a:extLst>
            <a:ext uri="{28A0092B-C50C-407E-A947-70E740481C1C}">
              <a14:useLocalDpi xmlns:a14="http://schemas.microsoft.com/office/drawing/2010/main" val="0"/>
            </a:ext>
          </a:extLst>
        </a:blip>
        <a:srcRect/>
        <a:stretch>
          <a:fillRect/>
        </a:stretch>
      </xdr:blipFill>
      <xdr:spPr bwMode="auto">
        <a:xfrm>
          <a:off x="12153900" y="1714500"/>
          <a:ext cx="365760"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1684020</xdr:colOff>
      <xdr:row>7</xdr:row>
      <xdr:rowOff>213360</xdr:rowOff>
    </xdr:from>
    <xdr:to>
      <xdr:col>6</xdr:col>
      <xdr:colOff>0</xdr:colOff>
      <xdr:row>9</xdr:row>
      <xdr:rowOff>76200</xdr:rowOff>
    </xdr:to>
    <xdr:pic>
      <xdr:nvPicPr>
        <xdr:cNvPr id="10" name="Picture 9">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108">
          <a:extLst>
            <a:ext uri="{28A0092B-C50C-407E-A947-70E740481C1C}">
              <a14:useLocalDpi xmlns:a14="http://schemas.microsoft.com/office/drawing/2010/main" val="0"/>
            </a:ext>
          </a:extLst>
        </a:blip>
        <a:srcRect/>
        <a:stretch>
          <a:fillRect/>
        </a:stretch>
      </xdr:blipFill>
      <xdr:spPr bwMode="auto">
        <a:xfrm>
          <a:off x="12161520" y="1973580"/>
          <a:ext cx="365760"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2150051</xdr:colOff>
      <xdr:row>6</xdr:row>
      <xdr:rowOff>228163</xdr:rowOff>
    </xdr:from>
    <xdr:to>
      <xdr:col>2</xdr:col>
      <xdr:colOff>2357690</xdr:colOff>
      <xdr:row>7</xdr:row>
      <xdr:rowOff>238125</xdr:rowOff>
    </xdr:to>
    <xdr:pic>
      <xdr:nvPicPr>
        <xdr:cNvPr id="1124636" name="Picture 28">
          <a:extLst>
            <a:ext uri="{FF2B5EF4-FFF2-40B4-BE49-F238E27FC236}">
              <a16:creationId xmlns:a16="http://schemas.microsoft.com/office/drawing/2014/main" id="{00000000-0008-0000-0500-00001C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107111" y="1736923"/>
          <a:ext cx="207639" cy="2614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4181097</xdr:colOff>
      <xdr:row>13</xdr:row>
      <xdr:rowOff>45720</xdr:rowOff>
    </xdr:from>
    <xdr:to>
      <xdr:col>0</xdr:col>
      <xdr:colOff>4358078</xdr:colOff>
      <xdr:row>13</xdr:row>
      <xdr:rowOff>228600</xdr:rowOff>
    </xdr:to>
    <xdr:pic>
      <xdr:nvPicPr>
        <xdr:cNvPr id="1124633" name="Picture 77">
          <a:extLst>
            <a:ext uri="{FF2B5EF4-FFF2-40B4-BE49-F238E27FC236}">
              <a16:creationId xmlns:a16="http://schemas.microsoft.com/office/drawing/2014/main" id="{00000000-0008-0000-0500-000019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4181097" y="3265170"/>
          <a:ext cx="176981" cy="182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4132563</xdr:colOff>
      <xdr:row>10</xdr:row>
      <xdr:rowOff>38100</xdr:rowOff>
    </xdr:from>
    <xdr:to>
      <xdr:col>0</xdr:col>
      <xdr:colOff>4406611</xdr:colOff>
      <xdr:row>10</xdr:row>
      <xdr:rowOff>219075</xdr:rowOff>
    </xdr:to>
    <xdr:pic>
      <xdr:nvPicPr>
        <xdr:cNvPr id="1124634" name="Picture 76">
          <a:extLst>
            <a:ext uri="{FF2B5EF4-FFF2-40B4-BE49-F238E27FC236}">
              <a16:creationId xmlns:a16="http://schemas.microsoft.com/office/drawing/2014/main" id="{00000000-0008-0000-0500-00001A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132563" y="2514600"/>
          <a:ext cx="274048"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2125370</xdr:colOff>
      <xdr:row>7</xdr:row>
      <xdr:rowOff>240031</xdr:rowOff>
    </xdr:from>
    <xdr:to>
      <xdr:col>2</xdr:col>
      <xdr:colOff>2382371</xdr:colOff>
      <xdr:row>8</xdr:row>
      <xdr:rowOff>228339</xdr:rowOff>
    </xdr:to>
    <xdr:pic>
      <xdr:nvPicPr>
        <xdr:cNvPr id="1124637" name="Picture 29">
          <a:extLst>
            <a:ext uri="{FF2B5EF4-FFF2-40B4-BE49-F238E27FC236}">
              <a16:creationId xmlns:a16="http://schemas.microsoft.com/office/drawing/2014/main" id="{00000000-0008-0000-0500-00001D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082430" y="2000251"/>
          <a:ext cx="257001" cy="23976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2144939</xdr:colOff>
      <xdr:row>9</xdr:row>
      <xdr:rowOff>24794</xdr:rowOff>
    </xdr:from>
    <xdr:to>
      <xdr:col>2</xdr:col>
      <xdr:colOff>2362801</xdr:colOff>
      <xdr:row>9</xdr:row>
      <xdr:rowOff>224790</xdr:rowOff>
    </xdr:to>
    <xdr:pic>
      <xdr:nvPicPr>
        <xdr:cNvPr id="1124638" name="Picture 30">
          <a:extLst>
            <a:ext uri="{FF2B5EF4-FFF2-40B4-BE49-F238E27FC236}">
              <a16:creationId xmlns:a16="http://schemas.microsoft.com/office/drawing/2014/main" id="{00000000-0008-0000-0500-00001E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101999" y="2287934"/>
          <a:ext cx="217862" cy="1999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4119951</xdr:colOff>
      <xdr:row>9</xdr:row>
      <xdr:rowOff>15240</xdr:rowOff>
    </xdr:from>
    <xdr:to>
      <xdr:col>0</xdr:col>
      <xdr:colOff>4419224</xdr:colOff>
      <xdr:row>9</xdr:row>
      <xdr:rowOff>235538</xdr:rowOff>
    </xdr:to>
    <xdr:pic>
      <xdr:nvPicPr>
        <xdr:cNvPr id="1124639" name="Picture 54">
          <a:extLst>
            <a:ext uri="{FF2B5EF4-FFF2-40B4-BE49-F238E27FC236}">
              <a16:creationId xmlns:a16="http://schemas.microsoft.com/office/drawing/2014/main" id="{00000000-0008-0000-0500-00001F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bwMode="auto">
        <a:xfrm>
          <a:off x="4119951" y="2244090"/>
          <a:ext cx="299273" cy="2202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2137705</xdr:colOff>
      <xdr:row>18</xdr:row>
      <xdr:rowOff>1211</xdr:rowOff>
    </xdr:from>
    <xdr:to>
      <xdr:col>2</xdr:col>
      <xdr:colOff>2370036</xdr:colOff>
      <xdr:row>18</xdr:row>
      <xdr:rowOff>230504</xdr:rowOff>
    </xdr:to>
    <xdr:pic>
      <xdr:nvPicPr>
        <xdr:cNvPr id="1124641" name="Picture 73">
          <a:extLst>
            <a:ext uri="{FF2B5EF4-FFF2-40B4-BE49-F238E27FC236}">
              <a16:creationId xmlns:a16="http://schemas.microsoft.com/office/drawing/2014/main" id="{00000000-0008-0000-0500-000021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094765" y="4523681"/>
          <a:ext cx="232331" cy="2331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2136713</xdr:colOff>
      <xdr:row>18</xdr:row>
      <xdr:rowOff>241935</xdr:rowOff>
    </xdr:from>
    <xdr:to>
      <xdr:col>2</xdr:col>
      <xdr:colOff>2371028</xdr:colOff>
      <xdr:row>19</xdr:row>
      <xdr:rowOff>215265</xdr:rowOff>
    </xdr:to>
    <xdr:pic>
      <xdr:nvPicPr>
        <xdr:cNvPr id="1124642" name="Picture 74">
          <a:extLst>
            <a:ext uri="{FF2B5EF4-FFF2-40B4-BE49-F238E27FC236}">
              <a16:creationId xmlns:a16="http://schemas.microsoft.com/office/drawing/2014/main" id="{00000000-0008-0000-0500-000022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093773" y="4768215"/>
          <a:ext cx="234315" cy="2247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4126712</xdr:colOff>
      <xdr:row>12</xdr:row>
      <xdr:rowOff>83820</xdr:rowOff>
    </xdr:from>
    <xdr:to>
      <xdr:col>0</xdr:col>
      <xdr:colOff>4412462</xdr:colOff>
      <xdr:row>12</xdr:row>
      <xdr:rowOff>188595</xdr:rowOff>
    </xdr:to>
    <xdr:pic>
      <xdr:nvPicPr>
        <xdr:cNvPr id="1124643" name="Picture 76">
          <a:extLst>
            <a:ext uri="{FF2B5EF4-FFF2-40B4-BE49-F238E27FC236}">
              <a16:creationId xmlns:a16="http://schemas.microsoft.com/office/drawing/2014/main" id="{00000000-0008-0000-0500-000023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4126712" y="3055620"/>
          <a:ext cx="285750"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2171260</xdr:colOff>
      <xdr:row>4</xdr:row>
      <xdr:rowOff>228600</xdr:rowOff>
    </xdr:from>
    <xdr:to>
      <xdr:col>2</xdr:col>
      <xdr:colOff>2336481</xdr:colOff>
      <xdr:row>5</xdr:row>
      <xdr:rowOff>222752</xdr:rowOff>
    </xdr:to>
    <xdr:pic>
      <xdr:nvPicPr>
        <xdr:cNvPr id="1124645" name="Picture 82">
          <a:extLst>
            <a:ext uri="{FF2B5EF4-FFF2-40B4-BE49-F238E27FC236}">
              <a16:creationId xmlns:a16="http://schemas.microsoft.com/office/drawing/2014/main" id="{00000000-0008-0000-0500-000025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9128320" y="1234440"/>
          <a:ext cx="165221" cy="2456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2163723</xdr:colOff>
      <xdr:row>2</xdr:row>
      <xdr:rowOff>243840</xdr:rowOff>
    </xdr:from>
    <xdr:to>
      <xdr:col>2</xdr:col>
      <xdr:colOff>2329291</xdr:colOff>
      <xdr:row>3</xdr:row>
      <xdr:rowOff>234866</xdr:rowOff>
    </xdr:to>
    <xdr:pic>
      <xdr:nvPicPr>
        <xdr:cNvPr id="1124646" name="Picture 83">
          <a:extLst>
            <a:ext uri="{FF2B5EF4-FFF2-40B4-BE49-F238E27FC236}">
              <a16:creationId xmlns:a16="http://schemas.microsoft.com/office/drawing/2014/main" id="{00000000-0008-0000-0500-000026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9120783" y="746760"/>
          <a:ext cx="165568" cy="2424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2183862</xdr:colOff>
      <xdr:row>1</xdr:row>
      <xdr:rowOff>228600</xdr:rowOff>
    </xdr:from>
    <xdr:to>
      <xdr:col>2</xdr:col>
      <xdr:colOff>2354873</xdr:colOff>
      <xdr:row>2</xdr:row>
      <xdr:rowOff>198122</xdr:rowOff>
    </xdr:to>
    <xdr:pic>
      <xdr:nvPicPr>
        <xdr:cNvPr id="1124647" name="Picture 84">
          <a:extLst>
            <a:ext uri="{FF2B5EF4-FFF2-40B4-BE49-F238E27FC236}">
              <a16:creationId xmlns:a16="http://schemas.microsoft.com/office/drawing/2014/main" id="{00000000-0008-0000-0500-000027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9140922" y="480060"/>
          <a:ext cx="171011" cy="2209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2102680</xdr:colOff>
      <xdr:row>1</xdr:row>
      <xdr:rowOff>6236</xdr:rowOff>
    </xdr:from>
    <xdr:to>
      <xdr:col>2</xdr:col>
      <xdr:colOff>2396050</xdr:colOff>
      <xdr:row>1</xdr:row>
      <xdr:rowOff>223406</xdr:rowOff>
    </xdr:to>
    <xdr:pic>
      <xdr:nvPicPr>
        <xdr:cNvPr id="1124648" name="Picture 85">
          <a:extLst>
            <a:ext uri="{FF2B5EF4-FFF2-40B4-BE49-F238E27FC236}">
              <a16:creationId xmlns:a16="http://schemas.microsoft.com/office/drawing/2014/main" id="{00000000-0008-0000-0500-000028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059740" y="257696"/>
          <a:ext cx="302895" cy="2171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2133160</xdr:colOff>
      <xdr:row>0</xdr:row>
      <xdr:rowOff>29096</xdr:rowOff>
    </xdr:from>
    <xdr:to>
      <xdr:col>2</xdr:col>
      <xdr:colOff>2397955</xdr:colOff>
      <xdr:row>0</xdr:row>
      <xdr:rowOff>231026</xdr:rowOff>
    </xdr:to>
    <xdr:pic>
      <xdr:nvPicPr>
        <xdr:cNvPr id="1124649" name="Picture 86">
          <a:extLst>
            <a:ext uri="{FF2B5EF4-FFF2-40B4-BE49-F238E27FC236}">
              <a16:creationId xmlns:a16="http://schemas.microsoft.com/office/drawing/2014/main" id="{00000000-0008-0000-0500-000029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9090220" y="29096"/>
          <a:ext cx="302895" cy="2019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2132208</xdr:colOff>
      <xdr:row>14</xdr:row>
      <xdr:rowOff>230332</xdr:rowOff>
    </xdr:from>
    <xdr:to>
      <xdr:col>2</xdr:col>
      <xdr:colOff>2375533</xdr:colOff>
      <xdr:row>16</xdr:row>
      <xdr:rowOff>0</xdr:rowOff>
    </xdr:to>
    <xdr:pic>
      <xdr:nvPicPr>
        <xdr:cNvPr id="1124650" name="Picture 57">
          <a:extLst>
            <a:ext uri="{FF2B5EF4-FFF2-40B4-BE49-F238E27FC236}">
              <a16:creationId xmlns:a16="http://schemas.microsoft.com/office/drawing/2014/main" id="{00000000-0008-0000-0500-00002A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9089268" y="3750772"/>
          <a:ext cx="243325" cy="2687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2125716</xdr:colOff>
      <xdr:row>13</xdr:row>
      <xdr:rowOff>227069</xdr:rowOff>
    </xdr:from>
    <xdr:to>
      <xdr:col>2</xdr:col>
      <xdr:colOff>2382025</xdr:colOff>
      <xdr:row>15</xdr:row>
      <xdr:rowOff>15240</xdr:rowOff>
    </xdr:to>
    <xdr:pic>
      <xdr:nvPicPr>
        <xdr:cNvPr id="1124651" name="Picture 59">
          <a:extLst>
            <a:ext uri="{FF2B5EF4-FFF2-40B4-BE49-F238E27FC236}">
              <a16:creationId xmlns:a16="http://schemas.microsoft.com/office/drawing/2014/main" id="{00000000-0008-0000-0500-00002B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9082776" y="3496049"/>
          <a:ext cx="256309" cy="2910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2140241</xdr:colOff>
      <xdr:row>12</xdr:row>
      <xdr:rowOff>236740</xdr:rowOff>
    </xdr:from>
    <xdr:to>
      <xdr:col>2</xdr:col>
      <xdr:colOff>2367499</xdr:colOff>
      <xdr:row>13</xdr:row>
      <xdr:rowOff>222885</xdr:rowOff>
    </xdr:to>
    <xdr:pic>
      <xdr:nvPicPr>
        <xdr:cNvPr id="1124652" name="Picture 60">
          <a:extLst>
            <a:ext uri="{FF2B5EF4-FFF2-40B4-BE49-F238E27FC236}">
              <a16:creationId xmlns:a16="http://schemas.microsoft.com/office/drawing/2014/main" id="{00000000-0008-0000-0500-00002C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9097301" y="3254260"/>
          <a:ext cx="227258" cy="2376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2135426</xdr:colOff>
      <xdr:row>11</xdr:row>
      <xdr:rowOff>237777</xdr:rowOff>
    </xdr:from>
    <xdr:to>
      <xdr:col>2</xdr:col>
      <xdr:colOff>2372314</xdr:colOff>
      <xdr:row>12</xdr:row>
      <xdr:rowOff>239509</xdr:rowOff>
    </xdr:to>
    <xdr:pic>
      <xdr:nvPicPr>
        <xdr:cNvPr id="1124653" name="Picture 61">
          <a:extLst>
            <a:ext uri="{FF2B5EF4-FFF2-40B4-BE49-F238E27FC236}">
              <a16:creationId xmlns:a16="http://schemas.microsoft.com/office/drawing/2014/main" id="{00000000-0008-0000-0500-00002D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9092486" y="3003837"/>
          <a:ext cx="236888" cy="253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2124330</xdr:colOff>
      <xdr:row>10</xdr:row>
      <xdr:rowOff>215265</xdr:rowOff>
    </xdr:from>
    <xdr:to>
      <xdr:col>2</xdr:col>
      <xdr:colOff>2383410</xdr:colOff>
      <xdr:row>12</xdr:row>
      <xdr:rowOff>9525</xdr:rowOff>
    </xdr:to>
    <xdr:pic>
      <xdr:nvPicPr>
        <xdr:cNvPr id="1124654" name="Picture 62">
          <a:extLst>
            <a:ext uri="{FF2B5EF4-FFF2-40B4-BE49-F238E27FC236}">
              <a16:creationId xmlns:a16="http://schemas.microsoft.com/office/drawing/2014/main" id="{00000000-0008-0000-0500-00002E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9081390" y="2729865"/>
          <a:ext cx="259080" cy="297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2139440</xdr:colOff>
      <xdr:row>9</xdr:row>
      <xdr:rowOff>244359</xdr:rowOff>
    </xdr:from>
    <xdr:to>
      <xdr:col>2</xdr:col>
      <xdr:colOff>2368301</xdr:colOff>
      <xdr:row>10</xdr:row>
      <xdr:rowOff>222885</xdr:rowOff>
    </xdr:to>
    <xdr:pic>
      <xdr:nvPicPr>
        <xdr:cNvPr id="1124655" name="Picture 63">
          <a:extLst>
            <a:ext uri="{FF2B5EF4-FFF2-40B4-BE49-F238E27FC236}">
              <a16:creationId xmlns:a16="http://schemas.microsoft.com/office/drawing/2014/main" id="{00000000-0008-0000-0500-00002F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9096500" y="2507499"/>
          <a:ext cx="228861" cy="2299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1224915</xdr:colOff>
      <xdr:row>17</xdr:row>
      <xdr:rowOff>245745</xdr:rowOff>
    </xdr:from>
    <xdr:to>
      <xdr:col>0</xdr:col>
      <xdr:colOff>1499235</xdr:colOff>
      <xdr:row>19</xdr:row>
      <xdr:rowOff>17145</xdr:rowOff>
    </xdr:to>
    <xdr:pic>
      <xdr:nvPicPr>
        <xdr:cNvPr id="1124656" name="Picture 64">
          <a:extLst>
            <a:ext uri="{FF2B5EF4-FFF2-40B4-BE49-F238E27FC236}">
              <a16:creationId xmlns:a16="http://schemas.microsoft.com/office/drawing/2014/main" id="{00000000-0008-0000-0500-000030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1224915" y="4455795"/>
          <a:ext cx="274320"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1499235</xdr:colOff>
      <xdr:row>18</xdr:row>
      <xdr:rowOff>24765</xdr:rowOff>
    </xdr:from>
    <xdr:to>
      <xdr:col>0</xdr:col>
      <xdr:colOff>1781175</xdr:colOff>
      <xdr:row>18</xdr:row>
      <xdr:rowOff>245745</xdr:rowOff>
    </xdr:to>
    <xdr:pic>
      <xdr:nvPicPr>
        <xdr:cNvPr id="1124657" name="Picture 65">
          <a:extLst>
            <a:ext uri="{FF2B5EF4-FFF2-40B4-BE49-F238E27FC236}">
              <a16:creationId xmlns:a16="http://schemas.microsoft.com/office/drawing/2014/main" id="{00000000-0008-0000-0500-000031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1499235" y="4482465"/>
          <a:ext cx="281940" cy="220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1781175</xdr:colOff>
      <xdr:row>18</xdr:row>
      <xdr:rowOff>17145</xdr:rowOff>
    </xdr:from>
    <xdr:to>
      <xdr:col>0</xdr:col>
      <xdr:colOff>2093595</xdr:colOff>
      <xdr:row>19</xdr:row>
      <xdr:rowOff>17145</xdr:rowOff>
    </xdr:to>
    <xdr:pic>
      <xdr:nvPicPr>
        <xdr:cNvPr id="1124658" name="Picture 66">
          <a:extLst>
            <a:ext uri="{FF2B5EF4-FFF2-40B4-BE49-F238E27FC236}">
              <a16:creationId xmlns:a16="http://schemas.microsoft.com/office/drawing/2014/main" id="{00000000-0008-0000-0500-000032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1781175" y="4474845"/>
          <a:ext cx="31242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2101215</xdr:colOff>
      <xdr:row>18</xdr:row>
      <xdr:rowOff>17145</xdr:rowOff>
    </xdr:from>
    <xdr:to>
      <xdr:col>0</xdr:col>
      <xdr:colOff>2406015</xdr:colOff>
      <xdr:row>19</xdr:row>
      <xdr:rowOff>17145</xdr:rowOff>
    </xdr:to>
    <xdr:pic>
      <xdr:nvPicPr>
        <xdr:cNvPr id="1124659" name="Picture 67">
          <a:extLst>
            <a:ext uri="{FF2B5EF4-FFF2-40B4-BE49-F238E27FC236}">
              <a16:creationId xmlns:a16="http://schemas.microsoft.com/office/drawing/2014/main" id="{00000000-0008-0000-0500-000033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2101215" y="4474845"/>
          <a:ext cx="3048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2436495</xdr:colOff>
      <xdr:row>18</xdr:row>
      <xdr:rowOff>17145</xdr:rowOff>
    </xdr:from>
    <xdr:to>
      <xdr:col>0</xdr:col>
      <xdr:colOff>2733675</xdr:colOff>
      <xdr:row>19</xdr:row>
      <xdr:rowOff>9525</xdr:rowOff>
    </xdr:to>
    <xdr:pic>
      <xdr:nvPicPr>
        <xdr:cNvPr id="1124660" name="Picture 68">
          <a:extLst>
            <a:ext uri="{FF2B5EF4-FFF2-40B4-BE49-F238E27FC236}">
              <a16:creationId xmlns:a16="http://schemas.microsoft.com/office/drawing/2014/main" id="{00000000-0008-0000-0500-000034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2436495" y="4474845"/>
          <a:ext cx="297180" cy="24003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2748915</xdr:colOff>
      <xdr:row>18</xdr:row>
      <xdr:rowOff>9525</xdr:rowOff>
    </xdr:from>
    <xdr:to>
      <xdr:col>0</xdr:col>
      <xdr:colOff>3091815</xdr:colOff>
      <xdr:row>19</xdr:row>
      <xdr:rowOff>9525</xdr:rowOff>
    </xdr:to>
    <xdr:pic>
      <xdr:nvPicPr>
        <xdr:cNvPr id="1124661" name="Picture 69">
          <a:extLst>
            <a:ext uri="{FF2B5EF4-FFF2-40B4-BE49-F238E27FC236}">
              <a16:creationId xmlns:a16="http://schemas.microsoft.com/office/drawing/2014/main" id="{00000000-0008-0000-0500-000035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2748915" y="4467225"/>
          <a:ext cx="3429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3061335</xdr:colOff>
      <xdr:row>18</xdr:row>
      <xdr:rowOff>9525</xdr:rowOff>
    </xdr:from>
    <xdr:to>
      <xdr:col>0</xdr:col>
      <xdr:colOff>3442335</xdr:colOff>
      <xdr:row>19</xdr:row>
      <xdr:rowOff>24765</xdr:rowOff>
    </xdr:to>
    <xdr:pic>
      <xdr:nvPicPr>
        <xdr:cNvPr id="1124662" name="Picture 70">
          <a:extLst>
            <a:ext uri="{FF2B5EF4-FFF2-40B4-BE49-F238E27FC236}">
              <a16:creationId xmlns:a16="http://schemas.microsoft.com/office/drawing/2014/main" id="{00000000-0008-0000-0500-000036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061335" y="4467225"/>
          <a:ext cx="381000" cy="2628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3419475</xdr:colOff>
      <xdr:row>17</xdr:row>
      <xdr:rowOff>245745</xdr:rowOff>
    </xdr:from>
    <xdr:to>
      <xdr:col>0</xdr:col>
      <xdr:colOff>3648075</xdr:colOff>
      <xdr:row>18</xdr:row>
      <xdr:rowOff>230505</xdr:rowOff>
    </xdr:to>
    <xdr:pic>
      <xdr:nvPicPr>
        <xdr:cNvPr id="1124663" name="Picture 71">
          <a:extLst>
            <a:ext uri="{FF2B5EF4-FFF2-40B4-BE49-F238E27FC236}">
              <a16:creationId xmlns:a16="http://schemas.microsoft.com/office/drawing/2014/main" id="{00000000-0008-0000-0500-000037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3419475" y="4455795"/>
          <a:ext cx="228600" cy="232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3640455</xdr:colOff>
      <xdr:row>18</xdr:row>
      <xdr:rowOff>24765</xdr:rowOff>
    </xdr:from>
    <xdr:to>
      <xdr:col>0</xdr:col>
      <xdr:colOff>3876675</xdr:colOff>
      <xdr:row>19</xdr:row>
      <xdr:rowOff>9525</xdr:rowOff>
    </xdr:to>
    <xdr:pic>
      <xdr:nvPicPr>
        <xdr:cNvPr id="1124664" name="Picture 72">
          <a:extLst>
            <a:ext uri="{FF2B5EF4-FFF2-40B4-BE49-F238E27FC236}">
              <a16:creationId xmlns:a16="http://schemas.microsoft.com/office/drawing/2014/main" id="{00000000-0008-0000-0500-000038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3640455" y="4482465"/>
          <a:ext cx="236220" cy="232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3928110</xdr:colOff>
      <xdr:row>18</xdr:row>
      <xdr:rowOff>47625</xdr:rowOff>
    </xdr:from>
    <xdr:to>
      <xdr:col>0</xdr:col>
      <xdr:colOff>4154805</xdr:colOff>
      <xdr:row>18</xdr:row>
      <xdr:rowOff>245745</xdr:rowOff>
    </xdr:to>
    <xdr:pic>
      <xdr:nvPicPr>
        <xdr:cNvPr id="1124665" name="Picture 73">
          <a:extLst>
            <a:ext uri="{FF2B5EF4-FFF2-40B4-BE49-F238E27FC236}">
              <a16:creationId xmlns:a16="http://schemas.microsoft.com/office/drawing/2014/main" id="{00000000-0008-0000-0500-000039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3928110" y="4505325"/>
          <a:ext cx="226695" cy="198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4136577</xdr:colOff>
      <xdr:row>0</xdr:row>
      <xdr:rowOff>0</xdr:rowOff>
    </xdr:from>
    <xdr:to>
      <xdr:col>0</xdr:col>
      <xdr:colOff>4402597</xdr:colOff>
      <xdr:row>0</xdr:row>
      <xdr:rowOff>228611</xdr:rowOff>
    </xdr:to>
    <xdr:pic>
      <xdr:nvPicPr>
        <xdr:cNvPr id="1124666" name="Picture 74">
          <a:extLst>
            <a:ext uri="{FF2B5EF4-FFF2-40B4-BE49-F238E27FC236}">
              <a16:creationId xmlns:a16="http://schemas.microsoft.com/office/drawing/2014/main" id="{00000000-0008-0000-0500-00003A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1" cstate="print">
          <a:extLst>
            <a:ext uri="{28A0092B-C50C-407E-A947-70E740481C1C}">
              <a14:useLocalDpi xmlns:a14="http://schemas.microsoft.com/office/drawing/2010/main" val="0"/>
            </a:ext>
          </a:extLst>
        </a:blip>
        <a:stretch>
          <a:fillRect/>
        </a:stretch>
      </xdr:blipFill>
      <xdr:spPr bwMode="auto">
        <a:xfrm>
          <a:off x="4136577" y="0"/>
          <a:ext cx="266020" cy="2286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4132421</xdr:colOff>
      <xdr:row>1</xdr:row>
      <xdr:rowOff>0</xdr:rowOff>
    </xdr:from>
    <xdr:to>
      <xdr:col>0</xdr:col>
      <xdr:colOff>4406754</xdr:colOff>
      <xdr:row>1</xdr:row>
      <xdr:rowOff>236924</xdr:rowOff>
    </xdr:to>
    <xdr:pic>
      <xdr:nvPicPr>
        <xdr:cNvPr id="1124667" name="Picture 75">
          <a:extLst>
            <a:ext uri="{FF2B5EF4-FFF2-40B4-BE49-F238E27FC236}">
              <a16:creationId xmlns:a16="http://schemas.microsoft.com/office/drawing/2014/main" id="{00000000-0008-0000-0500-00003B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bwMode="auto">
        <a:xfrm>
          <a:off x="4132421" y="247650"/>
          <a:ext cx="274333" cy="236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4132421</xdr:colOff>
      <xdr:row>2</xdr:row>
      <xdr:rowOff>0</xdr:rowOff>
    </xdr:from>
    <xdr:to>
      <xdr:col>0</xdr:col>
      <xdr:colOff>4406754</xdr:colOff>
      <xdr:row>2</xdr:row>
      <xdr:rowOff>236924</xdr:rowOff>
    </xdr:to>
    <xdr:pic>
      <xdr:nvPicPr>
        <xdr:cNvPr id="1124668" name="Picture 76">
          <a:extLst>
            <a:ext uri="{FF2B5EF4-FFF2-40B4-BE49-F238E27FC236}">
              <a16:creationId xmlns:a16="http://schemas.microsoft.com/office/drawing/2014/main" id="{00000000-0008-0000-0500-00003C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bwMode="auto">
        <a:xfrm>
          <a:off x="4132421" y="495300"/>
          <a:ext cx="274333" cy="236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4132421</xdr:colOff>
      <xdr:row>3</xdr:row>
      <xdr:rowOff>0</xdr:rowOff>
    </xdr:from>
    <xdr:to>
      <xdr:col>0</xdr:col>
      <xdr:colOff>4406754</xdr:colOff>
      <xdr:row>3</xdr:row>
      <xdr:rowOff>236924</xdr:rowOff>
    </xdr:to>
    <xdr:pic>
      <xdr:nvPicPr>
        <xdr:cNvPr id="1124669" name="Picture 78">
          <a:extLst>
            <a:ext uri="{FF2B5EF4-FFF2-40B4-BE49-F238E27FC236}">
              <a16:creationId xmlns:a16="http://schemas.microsoft.com/office/drawing/2014/main" id="{00000000-0008-0000-0500-00003D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bwMode="auto">
        <a:xfrm>
          <a:off x="4132421" y="742950"/>
          <a:ext cx="274333" cy="236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4122029</xdr:colOff>
      <xdr:row>4</xdr:row>
      <xdr:rowOff>7620</xdr:rowOff>
    </xdr:from>
    <xdr:to>
      <xdr:col>0</xdr:col>
      <xdr:colOff>4417145</xdr:colOff>
      <xdr:row>5</xdr:row>
      <xdr:rowOff>9364</xdr:rowOff>
    </xdr:to>
    <xdr:pic>
      <xdr:nvPicPr>
        <xdr:cNvPr id="1124670" name="Picture 79">
          <a:extLst>
            <a:ext uri="{FF2B5EF4-FFF2-40B4-BE49-F238E27FC236}">
              <a16:creationId xmlns:a16="http://schemas.microsoft.com/office/drawing/2014/main" id="{00000000-0008-0000-0500-00003E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3" cstate="print">
          <a:extLst>
            <a:ext uri="{28A0092B-C50C-407E-A947-70E740481C1C}">
              <a14:useLocalDpi xmlns:a14="http://schemas.microsoft.com/office/drawing/2010/main" val="0"/>
            </a:ext>
          </a:extLst>
        </a:blip>
        <a:stretch>
          <a:fillRect/>
        </a:stretch>
      </xdr:blipFill>
      <xdr:spPr bwMode="auto">
        <a:xfrm>
          <a:off x="4122029" y="998220"/>
          <a:ext cx="295116" cy="2493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4132421</xdr:colOff>
      <xdr:row>5</xdr:row>
      <xdr:rowOff>0</xdr:rowOff>
    </xdr:from>
    <xdr:to>
      <xdr:col>0</xdr:col>
      <xdr:colOff>4406754</xdr:colOff>
      <xdr:row>5</xdr:row>
      <xdr:rowOff>236924</xdr:rowOff>
    </xdr:to>
    <xdr:pic>
      <xdr:nvPicPr>
        <xdr:cNvPr id="1124671" name="Picture 80">
          <a:extLst>
            <a:ext uri="{FF2B5EF4-FFF2-40B4-BE49-F238E27FC236}">
              <a16:creationId xmlns:a16="http://schemas.microsoft.com/office/drawing/2014/main" id="{00000000-0008-0000-0500-00003F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2" cstate="print">
          <a:extLst>
            <a:ext uri="{28A0092B-C50C-407E-A947-70E740481C1C}">
              <a14:useLocalDpi xmlns:a14="http://schemas.microsoft.com/office/drawing/2010/main" val="0"/>
            </a:ext>
          </a:extLst>
        </a:blip>
        <a:stretch>
          <a:fillRect/>
        </a:stretch>
      </xdr:blipFill>
      <xdr:spPr bwMode="auto">
        <a:xfrm>
          <a:off x="4132421" y="1238250"/>
          <a:ext cx="274333" cy="236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4142812</xdr:colOff>
      <xdr:row>6</xdr:row>
      <xdr:rowOff>7620</xdr:rowOff>
    </xdr:from>
    <xdr:to>
      <xdr:col>0</xdr:col>
      <xdr:colOff>4396362</xdr:colOff>
      <xdr:row>6</xdr:row>
      <xdr:rowOff>236231</xdr:rowOff>
    </xdr:to>
    <xdr:pic>
      <xdr:nvPicPr>
        <xdr:cNvPr id="1124672" name="Picture 81">
          <a:extLst>
            <a:ext uri="{FF2B5EF4-FFF2-40B4-BE49-F238E27FC236}">
              <a16:creationId xmlns:a16="http://schemas.microsoft.com/office/drawing/2014/main" id="{00000000-0008-0000-0500-000040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4" cstate="print">
          <a:extLst>
            <a:ext uri="{28A0092B-C50C-407E-A947-70E740481C1C}">
              <a14:useLocalDpi xmlns:a14="http://schemas.microsoft.com/office/drawing/2010/main" val="0"/>
            </a:ext>
          </a:extLst>
        </a:blip>
        <a:stretch>
          <a:fillRect/>
        </a:stretch>
      </xdr:blipFill>
      <xdr:spPr bwMode="auto">
        <a:xfrm>
          <a:off x="4142812" y="1493520"/>
          <a:ext cx="253550" cy="2286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4136577</xdr:colOff>
      <xdr:row>7</xdr:row>
      <xdr:rowOff>0</xdr:rowOff>
    </xdr:from>
    <xdr:to>
      <xdr:col>0</xdr:col>
      <xdr:colOff>4402597</xdr:colOff>
      <xdr:row>8</xdr:row>
      <xdr:rowOff>1744</xdr:rowOff>
    </xdr:to>
    <xdr:pic>
      <xdr:nvPicPr>
        <xdr:cNvPr id="1124673" name="Picture 82">
          <a:extLst>
            <a:ext uri="{FF2B5EF4-FFF2-40B4-BE49-F238E27FC236}">
              <a16:creationId xmlns:a16="http://schemas.microsoft.com/office/drawing/2014/main" id="{00000000-0008-0000-0500-000041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5" cstate="print">
          <a:extLst>
            <a:ext uri="{28A0092B-C50C-407E-A947-70E740481C1C}">
              <a14:useLocalDpi xmlns:a14="http://schemas.microsoft.com/office/drawing/2010/main" val="0"/>
            </a:ext>
          </a:extLst>
        </a:blip>
        <a:stretch>
          <a:fillRect/>
        </a:stretch>
      </xdr:blipFill>
      <xdr:spPr bwMode="auto">
        <a:xfrm>
          <a:off x="4136577" y="1733550"/>
          <a:ext cx="266020" cy="2493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4136577</xdr:colOff>
      <xdr:row>16</xdr:row>
      <xdr:rowOff>228600</xdr:rowOff>
    </xdr:from>
    <xdr:to>
      <xdr:col>0</xdr:col>
      <xdr:colOff>4402597</xdr:colOff>
      <xdr:row>17</xdr:row>
      <xdr:rowOff>246970</xdr:rowOff>
    </xdr:to>
    <xdr:pic>
      <xdr:nvPicPr>
        <xdr:cNvPr id="1124674" name="Picture 84">
          <a:extLst>
            <a:ext uri="{FF2B5EF4-FFF2-40B4-BE49-F238E27FC236}">
              <a16:creationId xmlns:a16="http://schemas.microsoft.com/office/drawing/2014/main" id="{00000000-0008-0000-0500-000042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6" cstate="print">
          <a:extLst>
            <a:ext uri="{28A0092B-C50C-407E-A947-70E740481C1C}">
              <a14:useLocalDpi xmlns:a14="http://schemas.microsoft.com/office/drawing/2010/main" val="0"/>
            </a:ext>
          </a:extLst>
        </a:blip>
        <a:stretch>
          <a:fillRect/>
        </a:stretch>
      </xdr:blipFill>
      <xdr:spPr bwMode="auto">
        <a:xfrm>
          <a:off x="4136577" y="4191000"/>
          <a:ext cx="266020" cy="2660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4181005</xdr:colOff>
      <xdr:row>19</xdr:row>
      <xdr:rowOff>24765</xdr:rowOff>
    </xdr:from>
    <xdr:to>
      <xdr:col>0</xdr:col>
      <xdr:colOff>4358170</xdr:colOff>
      <xdr:row>19</xdr:row>
      <xdr:rowOff>238125</xdr:rowOff>
    </xdr:to>
    <xdr:pic>
      <xdr:nvPicPr>
        <xdr:cNvPr id="1124675" name="Picture 86">
          <a:extLst>
            <a:ext uri="{FF2B5EF4-FFF2-40B4-BE49-F238E27FC236}">
              <a16:creationId xmlns:a16="http://schemas.microsoft.com/office/drawing/2014/main" id="{00000000-0008-0000-0500-000043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7" cstate="print">
          <a:extLst>
            <a:ext uri="{28A0092B-C50C-407E-A947-70E740481C1C}">
              <a14:useLocalDpi xmlns:a14="http://schemas.microsoft.com/office/drawing/2010/main" val="0"/>
            </a:ext>
          </a:extLst>
        </a:blip>
        <a:srcRect/>
        <a:stretch>
          <a:fillRect/>
        </a:stretch>
      </xdr:blipFill>
      <xdr:spPr bwMode="auto">
        <a:xfrm>
          <a:off x="4181005" y="4730115"/>
          <a:ext cx="177165" cy="213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2048387</xdr:colOff>
      <xdr:row>3</xdr:row>
      <xdr:rowOff>9351</xdr:rowOff>
    </xdr:from>
    <xdr:to>
      <xdr:col>1</xdr:col>
      <xdr:colOff>2310765</xdr:colOff>
      <xdr:row>4</xdr:row>
      <xdr:rowOff>24079</xdr:rowOff>
    </xdr:to>
    <xdr:pic>
      <xdr:nvPicPr>
        <xdr:cNvPr id="1124676" name="Picture 73">
          <a:extLst>
            <a:ext uri="{FF2B5EF4-FFF2-40B4-BE49-F238E27FC236}">
              <a16:creationId xmlns:a16="http://schemas.microsoft.com/office/drawing/2014/main" id="{00000000-0008-0000-0500-000044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bwMode="auto">
        <a:xfrm>
          <a:off x="6597527" y="763731"/>
          <a:ext cx="262378" cy="26618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2149615</xdr:colOff>
      <xdr:row>16</xdr:row>
      <xdr:rowOff>12468</xdr:rowOff>
    </xdr:from>
    <xdr:to>
      <xdr:col>2</xdr:col>
      <xdr:colOff>2358126</xdr:colOff>
      <xdr:row>16</xdr:row>
      <xdr:rowOff>220979</xdr:rowOff>
    </xdr:to>
    <xdr:pic>
      <xdr:nvPicPr>
        <xdr:cNvPr id="1124677" name="Picture 89">
          <a:extLst>
            <a:ext uri="{FF2B5EF4-FFF2-40B4-BE49-F238E27FC236}">
              <a16:creationId xmlns:a16="http://schemas.microsoft.com/office/drawing/2014/main" id="{00000000-0008-0000-0500-000045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9" cstate="print">
          <a:extLst>
            <a:ext uri="{28A0092B-C50C-407E-A947-70E740481C1C}">
              <a14:useLocalDpi xmlns:a14="http://schemas.microsoft.com/office/drawing/2010/main" val="0"/>
            </a:ext>
          </a:extLst>
        </a:blip>
        <a:srcRect/>
        <a:stretch>
          <a:fillRect/>
        </a:stretch>
      </xdr:blipFill>
      <xdr:spPr bwMode="auto">
        <a:xfrm>
          <a:off x="9106675" y="4035828"/>
          <a:ext cx="208511" cy="2085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2147500</xdr:colOff>
      <xdr:row>17</xdr:row>
      <xdr:rowOff>8140</xdr:rowOff>
    </xdr:from>
    <xdr:to>
      <xdr:col>2</xdr:col>
      <xdr:colOff>2360240</xdr:colOff>
      <xdr:row>17</xdr:row>
      <xdr:rowOff>215265</xdr:rowOff>
    </xdr:to>
    <xdr:pic>
      <xdr:nvPicPr>
        <xdr:cNvPr id="1124678" name="Picture 90">
          <a:extLst>
            <a:ext uri="{FF2B5EF4-FFF2-40B4-BE49-F238E27FC236}">
              <a16:creationId xmlns:a16="http://schemas.microsoft.com/office/drawing/2014/main" id="{00000000-0008-0000-0500-000046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0" cstate="print">
          <a:extLst>
            <a:ext uri="{28A0092B-C50C-407E-A947-70E740481C1C}">
              <a14:useLocalDpi xmlns:a14="http://schemas.microsoft.com/office/drawing/2010/main" val="0"/>
            </a:ext>
          </a:extLst>
        </a:blip>
        <a:srcRect/>
        <a:stretch>
          <a:fillRect/>
        </a:stretch>
      </xdr:blipFill>
      <xdr:spPr bwMode="auto">
        <a:xfrm>
          <a:off x="9104560" y="4282960"/>
          <a:ext cx="212740" cy="207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2090297</xdr:colOff>
      <xdr:row>0</xdr:row>
      <xdr:rowOff>15240</xdr:rowOff>
    </xdr:from>
    <xdr:to>
      <xdr:col>1</xdr:col>
      <xdr:colOff>2327221</xdr:colOff>
      <xdr:row>1</xdr:row>
      <xdr:rowOff>4514</xdr:rowOff>
    </xdr:to>
    <xdr:pic>
      <xdr:nvPicPr>
        <xdr:cNvPr id="1124688" name="Picture 67">
          <a:extLst>
            <a:ext uri="{FF2B5EF4-FFF2-40B4-BE49-F238E27FC236}">
              <a16:creationId xmlns:a16="http://schemas.microsoft.com/office/drawing/2014/main" id="{00000000-0008-0000-0500-000050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1" cstate="print">
          <a:extLst>
            <a:ext uri="{28A0092B-C50C-407E-A947-70E740481C1C}">
              <a14:useLocalDpi xmlns:a14="http://schemas.microsoft.com/office/drawing/2010/main" val="0"/>
            </a:ext>
          </a:extLst>
        </a:blip>
        <a:stretch>
          <a:fillRect/>
        </a:stretch>
      </xdr:blipFill>
      <xdr:spPr bwMode="auto">
        <a:xfrm>
          <a:off x="6509897" y="15240"/>
          <a:ext cx="236924" cy="236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2162430</xdr:colOff>
      <xdr:row>6</xdr:row>
      <xdr:rowOff>9738</xdr:rowOff>
    </xdr:from>
    <xdr:to>
      <xdr:col>2</xdr:col>
      <xdr:colOff>2396745</xdr:colOff>
      <xdr:row>6</xdr:row>
      <xdr:rowOff>226908</xdr:rowOff>
    </xdr:to>
    <xdr:pic>
      <xdr:nvPicPr>
        <xdr:cNvPr id="1124635" name="Picture 27">
          <a:extLst>
            <a:ext uri="{FF2B5EF4-FFF2-40B4-BE49-F238E27FC236}">
              <a16:creationId xmlns:a16="http://schemas.microsoft.com/office/drawing/2014/main" id="{00000000-0008-0000-0500-00001B2911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2" cstate="print">
          <a:extLst>
            <a:ext uri="{28A0092B-C50C-407E-A947-70E740481C1C}">
              <a14:useLocalDpi xmlns:a14="http://schemas.microsoft.com/office/drawing/2010/main" val="0"/>
            </a:ext>
          </a:extLst>
        </a:blip>
        <a:srcRect/>
        <a:stretch>
          <a:fillRect/>
        </a:stretch>
      </xdr:blipFill>
      <xdr:spPr bwMode="auto">
        <a:xfrm>
          <a:off x="9119490" y="1518498"/>
          <a:ext cx="234315" cy="2171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1910715</xdr:colOff>
      <xdr:row>9</xdr:row>
      <xdr:rowOff>22860</xdr:rowOff>
    </xdr:from>
    <xdr:to>
      <xdr:col>3</xdr:col>
      <xdr:colOff>2101215</xdr:colOff>
      <xdr:row>10</xdr:row>
      <xdr:rowOff>0</xdr:rowOff>
    </xdr:to>
    <xdr:pic>
      <xdr:nvPicPr>
        <xdr:cNvPr id="58" name="Picture 64">
          <a:extLst>
            <a:ext uri="{FF2B5EF4-FFF2-40B4-BE49-F238E27FC236}">
              <a16:creationId xmlns:a16="http://schemas.microsoft.com/office/drawing/2014/main" id="{00000000-0008-0000-0500-00003A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11336655" y="2286000"/>
          <a:ext cx="1905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4136577</xdr:colOff>
      <xdr:row>7</xdr:row>
      <xdr:rowOff>245745</xdr:rowOff>
    </xdr:from>
    <xdr:to>
      <xdr:col>0</xdr:col>
      <xdr:colOff>4402597</xdr:colOff>
      <xdr:row>8</xdr:row>
      <xdr:rowOff>247489</xdr:rowOff>
    </xdr:to>
    <xdr:pic>
      <xdr:nvPicPr>
        <xdr:cNvPr id="59" name="Picture 82">
          <a:extLst>
            <a:ext uri="{FF2B5EF4-FFF2-40B4-BE49-F238E27FC236}">
              <a16:creationId xmlns:a16="http://schemas.microsoft.com/office/drawing/2014/main" id="{00000000-0008-0000-0500-00003B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5" cstate="print">
          <a:extLst>
            <a:ext uri="{28A0092B-C50C-407E-A947-70E740481C1C}">
              <a14:useLocalDpi xmlns:a14="http://schemas.microsoft.com/office/drawing/2010/main" val="0"/>
            </a:ext>
          </a:extLst>
        </a:blip>
        <a:stretch>
          <a:fillRect/>
        </a:stretch>
      </xdr:blipFill>
      <xdr:spPr bwMode="auto">
        <a:xfrm>
          <a:off x="4136577" y="1979295"/>
          <a:ext cx="266020" cy="2493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4141000</xdr:colOff>
      <xdr:row>17</xdr:row>
      <xdr:rowOff>238125</xdr:rowOff>
    </xdr:from>
    <xdr:to>
      <xdr:col>0</xdr:col>
      <xdr:colOff>4398175</xdr:colOff>
      <xdr:row>19</xdr:row>
      <xdr:rowOff>0</xdr:rowOff>
    </xdr:to>
    <xdr:pic>
      <xdr:nvPicPr>
        <xdr:cNvPr id="60" name="Picture 59">
          <a:extLst>
            <a:ext uri="{FF2B5EF4-FFF2-40B4-BE49-F238E27FC236}">
              <a16:creationId xmlns:a16="http://schemas.microsoft.com/office/drawing/2014/main" id="{00000000-0008-0000-0500-00003C000000}"/>
            </a:ext>
          </a:extLst>
        </xdr:cNvPr>
        <xdr:cNvPicPr>
          <a:picLocks noChangeAspect="1" noChangeArrowheads="1"/>
        </xdr:cNvPicPr>
      </xdr:nvPicPr>
      <xdr:blipFill>
        <a:blip xmlns:r="http://schemas.openxmlformats.org/officeDocument/2006/relationships" r:embed="rId44" cstate="print">
          <a:extLst>
            <a:ext uri="{28A0092B-C50C-407E-A947-70E740481C1C}">
              <a14:useLocalDpi xmlns:a14="http://schemas.microsoft.com/office/drawing/2010/main" val="0"/>
            </a:ext>
          </a:extLst>
        </a:blip>
        <a:srcRect/>
        <a:stretch>
          <a:fillRect/>
        </a:stretch>
      </xdr:blipFill>
      <xdr:spPr bwMode="auto">
        <a:xfrm>
          <a:off x="4141000" y="4448175"/>
          <a:ext cx="2571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2122170</xdr:colOff>
      <xdr:row>4</xdr:row>
      <xdr:rowOff>3810</xdr:rowOff>
    </xdr:from>
    <xdr:to>
      <xdr:col>3</xdr:col>
      <xdr:colOff>3816</xdr:colOff>
      <xdr:row>4</xdr:row>
      <xdr:rowOff>208309</xdr:rowOff>
    </xdr:to>
    <xdr:pic>
      <xdr:nvPicPr>
        <xdr:cNvPr id="2" name="Picture 81">
          <a:extLst>
            <a:ext uri="{FF2B5EF4-FFF2-40B4-BE49-F238E27FC236}">
              <a16:creationId xmlns:a16="http://schemas.microsoft.com/office/drawing/2014/main" id="{00000000-0008-0000-0500-000002000000}"/>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45" cstate="print">
          <a:extLst>
            <a:ext uri="{28A0092B-C50C-407E-A947-70E740481C1C}">
              <a14:useLocalDpi xmlns:a14="http://schemas.microsoft.com/office/drawing/2010/main" val="0"/>
            </a:ext>
          </a:extLst>
        </a:blip>
        <a:srcRect/>
        <a:stretch>
          <a:fillRect/>
        </a:stretch>
      </xdr:blipFill>
      <xdr:spPr bwMode="auto">
        <a:xfrm>
          <a:off x="9079230" y="1009650"/>
          <a:ext cx="310521" cy="2044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1952789</xdr:colOff>
      <xdr:row>16</xdr:row>
      <xdr:rowOff>15240</xdr:rowOff>
    </xdr:from>
    <xdr:to>
      <xdr:col>1</xdr:col>
      <xdr:colOff>2341889</xdr:colOff>
      <xdr:row>17</xdr:row>
      <xdr:rowOff>7620</xdr:rowOff>
    </xdr:to>
    <xdr:pic>
      <xdr:nvPicPr>
        <xdr:cNvPr id="10" name="Picture 9" descr="POP Series 9 Pokemon card set symbol">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46" cstate="print">
          <a:extLst>
            <a:ext uri="{28A0092B-C50C-407E-A947-70E740481C1C}">
              <a14:useLocalDpi xmlns:a14="http://schemas.microsoft.com/office/drawing/2010/main" val="0"/>
            </a:ext>
          </a:extLst>
        </a:blip>
        <a:srcRect/>
        <a:stretch>
          <a:fillRect/>
        </a:stretch>
      </xdr:blipFill>
      <xdr:spPr bwMode="auto">
        <a:xfrm>
          <a:off x="6501929" y="3535680"/>
          <a:ext cx="398625" cy="243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1931121</xdr:colOff>
      <xdr:row>15</xdr:row>
      <xdr:rowOff>11106</xdr:rowOff>
    </xdr:from>
    <xdr:to>
      <xdr:col>2</xdr:col>
      <xdr:colOff>1356</xdr:colOff>
      <xdr:row>15</xdr:row>
      <xdr:rowOff>243840</xdr:rowOff>
    </xdr:to>
    <xdr:pic>
      <xdr:nvPicPr>
        <xdr:cNvPr id="11" name="Picture 10" descr="POP Series 8 Pokemon card set symbol">
          <a:extLst>
            <a:ext uri="{FF2B5EF4-FFF2-40B4-BE49-F238E27FC236}">
              <a16:creationId xmlns:a16="http://schemas.microsoft.com/office/drawing/2014/main" id="{00000000-0008-0000-0500-00000B000000}"/>
            </a:ext>
          </a:extLst>
        </xdr:cNvPr>
        <xdr:cNvPicPr>
          <a:picLocks noChangeAspect="1" noChangeArrowheads="1"/>
        </xdr:cNvPicPr>
      </xdr:nvPicPr>
      <xdr:blipFill>
        <a:blip xmlns:r="http://schemas.openxmlformats.org/officeDocument/2006/relationships" r:embed="rId47" cstate="print">
          <a:extLst>
            <a:ext uri="{28A0092B-C50C-407E-A947-70E740481C1C}">
              <a14:useLocalDpi xmlns:a14="http://schemas.microsoft.com/office/drawing/2010/main" val="0"/>
            </a:ext>
          </a:extLst>
        </a:blip>
        <a:srcRect/>
        <a:stretch>
          <a:fillRect/>
        </a:stretch>
      </xdr:blipFill>
      <xdr:spPr bwMode="auto">
        <a:xfrm>
          <a:off x="6480261" y="3280086"/>
          <a:ext cx="441960" cy="2327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1946361</xdr:colOff>
      <xdr:row>13</xdr:row>
      <xdr:rowOff>250082</xdr:rowOff>
    </xdr:from>
    <xdr:to>
      <xdr:col>1</xdr:col>
      <xdr:colOff>2338791</xdr:colOff>
      <xdr:row>15</xdr:row>
      <xdr:rowOff>7620</xdr:rowOff>
    </xdr:to>
    <xdr:pic>
      <xdr:nvPicPr>
        <xdr:cNvPr id="12" name="Picture 11" descr="POP Series 7 Pokemon card set symbol">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48" cstate="print">
          <a:extLst>
            <a:ext uri="{28A0092B-C50C-407E-A947-70E740481C1C}">
              <a14:useLocalDpi xmlns:a14="http://schemas.microsoft.com/office/drawing/2010/main" val="0"/>
            </a:ext>
          </a:extLst>
        </a:blip>
        <a:srcRect/>
        <a:stretch>
          <a:fillRect/>
        </a:stretch>
      </xdr:blipFill>
      <xdr:spPr bwMode="auto">
        <a:xfrm>
          <a:off x="6495501" y="3016142"/>
          <a:ext cx="411480" cy="260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1950171</xdr:colOff>
      <xdr:row>13</xdr:row>
      <xdr:rowOff>0</xdr:rowOff>
    </xdr:from>
    <xdr:to>
      <xdr:col>2</xdr:col>
      <xdr:colOff>1356</xdr:colOff>
      <xdr:row>13</xdr:row>
      <xdr:rowOff>244894</xdr:rowOff>
    </xdr:to>
    <xdr:pic>
      <xdr:nvPicPr>
        <xdr:cNvPr id="13" name="Picture 12" descr="POP Series 6 Pokemon card set symbol">
          <a:extLst>
            <a:ext uri="{FF2B5EF4-FFF2-40B4-BE49-F238E27FC236}">
              <a16:creationId xmlns:a16="http://schemas.microsoft.com/office/drawing/2014/main" id="{00000000-0008-0000-0500-00000D000000}"/>
            </a:ext>
          </a:extLst>
        </xdr:cNvPr>
        <xdr:cNvPicPr>
          <a:picLocks noChangeAspect="1" noChangeArrowheads="1"/>
        </xdr:cNvPicPr>
      </xdr:nvPicPr>
      <xdr:blipFill>
        <a:blip xmlns:r="http://schemas.openxmlformats.org/officeDocument/2006/relationships" r:embed="rId49" cstate="print">
          <a:extLst>
            <a:ext uri="{28A0092B-C50C-407E-A947-70E740481C1C}">
              <a14:useLocalDpi xmlns:a14="http://schemas.microsoft.com/office/drawing/2010/main" val="0"/>
            </a:ext>
          </a:extLst>
        </a:blip>
        <a:srcRect/>
        <a:stretch>
          <a:fillRect/>
        </a:stretch>
      </xdr:blipFill>
      <xdr:spPr bwMode="auto">
        <a:xfrm>
          <a:off x="6499311" y="2766060"/>
          <a:ext cx="403860" cy="2448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1965411</xdr:colOff>
      <xdr:row>12</xdr:row>
      <xdr:rowOff>0</xdr:rowOff>
    </xdr:from>
    <xdr:to>
      <xdr:col>1</xdr:col>
      <xdr:colOff>2338791</xdr:colOff>
      <xdr:row>12</xdr:row>
      <xdr:rowOff>240314</xdr:rowOff>
    </xdr:to>
    <xdr:pic>
      <xdr:nvPicPr>
        <xdr:cNvPr id="14" name="Picture 13" descr="POP Series 5 Pokemon card set symbol">
          <a:extLst>
            <a:ext uri="{FF2B5EF4-FFF2-40B4-BE49-F238E27FC236}">
              <a16:creationId xmlns:a16="http://schemas.microsoft.com/office/drawing/2014/main" id="{00000000-0008-0000-0500-00000E000000}"/>
            </a:ext>
          </a:extLst>
        </xdr:cNvPr>
        <xdr:cNvPicPr>
          <a:picLocks noChangeAspect="1" noChangeArrowheads="1"/>
        </xdr:cNvPicPr>
      </xdr:nvPicPr>
      <xdr:blipFill>
        <a:blip xmlns:r="http://schemas.openxmlformats.org/officeDocument/2006/relationships" r:embed="rId50" cstate="print">
          <a:extLst>
            <a:ext uri="{28A0092B-C50C-407E-A947-70E740481C1C}">
              <a14:useLocalDpi xmlns:a14="http://schemas.microsoft.com/office/drawing/2010/main" val="0"/>
            </a:ext>
          </a:extLst>
        </a:blip>
        <a:srcRect/>
        <a:stretch>
          <a:fillRect/>
        </a:stretch>
      </xdr:blipFill>
      <xdr:spPr bwMode="auto">
        <a:xfrm>
          <a:off x="6514551" y="2514600"/>
          <a:ext cx="373380" cy="2403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1942551</xdr:colOff>
      <xdr:row>11</xdr:row>
      <xdr:rowOff>0</xdr:rowOff>
    </xdr:from>
    <xdr:to>
      <xdr:col>1</xdr:col>
      <xdr:colOff>2342601</xdr:colOff>
      <xdr:row>12</xdr:row>
      <xdr:rowOff>4904</xdr:rowOff>
    </xdr:to>
    <xdr:pic>
      <xdr:nvPicPr>
        <xdr:cNvPr id="15" name="Picture 14" descr="POP Series 4 Pokemon card set symbol">
          <a:extLst>
            <a:ext uri="{FF2B5EF4-FFF2-40B4-BE49-F238E27FC236}">
              <a16:creationId xmlns:a16="http://schemas.microsoft.com/office/drawing/2014/main" id="{00000000-0008-0000-0500-00000F000000}"/>
            </a:ext>
          </a:extLst>
        </xdr:cNvPr>
        <xdr:cNvPicPr>
          <a:picLocks noChangeAspect="1" noChangeArrowheads="1"/>
        </xdr:cNvPicPr>
      </xdr:nvPicPr>
      <xdr:blipFill>
        <a:blip xmlns:r="http://schemas.openxmlformats.org/officeDocument/2006/relationships" r:embed="rId51" cstate="print">
          <a:extLst>
            <a:ext uri="{28A0092B-C50C-407E-A947-70E740481C1C}">
              <a14:useLocalDpi xmlns:a14="http://schemas.microsoft.com/office/drawing/2010/main" val="0"/>
            </a:ext>
          </a:extLst>
        </a:blip>
        <a:srcRect/>
        <a:stretch>
          <a:fillRect/>
        </a:stretch>
      </xdr:blipFill>
      <xdr:spPr bwMode="auto">
        <a:xfrm>
          <a:off x="6491691" y="2263140"/>
          <a:ext cx="419100" cy="2563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1965411</xdr:colOff>
      <xdr:row>10</xdr:row>
      <xdr:rowOff>7620</xdr:rowOff>
    </xdr:from>
    <xdr:to>
      <xdr:col>1</xdr:col>
      <xdr:colOff>2338791</xdr:colOff>
      <xdr:row>10</xdr:row>
      <xdr:rowOff>241976</xdr:rowOff>
    </xdr:to>
    <xdr:pic>
      <xdr:nvPicPr>
        <xdr:cNvPr id="16" name="Picture 15" descr="POP Series 3 Pokemon card set symbol">
          <a:extLst>
            <a:ext uri="{FF2B5EF4-FFF2-40B4-BE49-F238E27FC236}">
              <a16:creationId xmlns:a16="http://schemas.microsoft.com/office/drawing/2014/main" id="{00000000-0008-0000-0500-000010000000}"/>
            </a:ext>
          </a:extLst>
        </xdr:cNvPr>
        <xdr:cNvPicPr>
          <a:picLocks noChangeAspect="1" noChangeArrowheads="1"/>
        </xdr:cNvPicPr>
      </xdr:nvPicPr>
      <xdr:blipFill>
        <a:blip xmlns:r="http://schemas.openxmlformats.org/officeDocument/2006/relationships" r:embed="rId52" cstate="print">
          <a:extLst>
            <a:ext uri="{28A0092B-C50C-407E-A947-70E740481C1C}">
              <a14:useLocalDpi xmlns:a14="http://schemas.microsoft.com/office/drawing/2010/main" val="0"/>
            </a:ext>
          </a:extLst>
        </a:blip>
        <a:srcRect/>
        <a:stretch>
          <a:fillRect/>
        </a:stretch>
      </xdr:blipFill>
      <xdr:spPr bwMode="auto">
        <a:xfrm>
          <a:off x="6514551" y="2019300"/>
          <a:ext cx="373380" cy="2343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1950171</xdr:colOff>
      <xdr:row>9</xdr:row>
      <xdr:rowOff>7620</xdr:rowOff>
    </xdr:from>
    <xdr:to>
      <xdr:col>2</xdr:col>
      <xdr:colOff>1356</xdr:colOff>
      <xdr:row>10</xdr:row>
      <xdr:rowOff>9647</xdr:rowOff>
    </xdr:to>
    <xdr:pic>
      <xdr:nvPicPr>
        <xdr:cNvPr id="17" name="Picture 16" descr="POP Series 2 Pokemon card set symbol">
          <a:extLst>
            <a:ext uri="{FF2B5EF4-FFF2-40B4-BE49-F238E27FC236}">
              <a16:creationId xmlns:a16="http://schemas.microsoft.com/office/drawing/2014/main" id="{00000000-0008-0000-0500-000011000000}"/>
            </a:ext>
          </a:extLst>
        </xdr:cNvPr>
        <xdr:cNvPicPr>
          <a:picLocks noChangeAspect="1" noChangeArrowheads="1"/>
        </xdr:cNvPicPr>
      </xdr:nvPicPr>
      <xdr:blipFill>
        <a:blip xmlns:r="http://schemas.openxmlformats.org/officeDocument/2006/relationships" r:embed="rId53" cstate="print">
          <a:extLst>
            <a:ext uri="{28A0092B-C50C-407E-A947-70E740481C1C}">
              <a14:useLocalDpi xmlns:a14="http://schemas.microsoft.com/office/drawing/2010/main" val="0"/>
            </a:ext>
          </a:extLst>
        </a:blip>
        <a:srcRect/>
        <a:stretch>
          <a:fillRect/>
        </a:stretch>
      </xdr:blipFill>
      <xdr:spPr bwMode="auto">
        <a:xfrm>
          <a:off x="6499311" y="1767840"/>
          <a:ext cx="403860" cy="2534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1945813</xdr:colOff>
      <xdr:row>7</xdr:row>
      <xdr:rowOff>243840</xdr:rowOff>
    </xdr:from>
    <xdr:to>
      <xdr:col>1</xdr:col>
      <xdr:colOff>2339340</xdr:colOff>
      <xdr:row>9</xdr:row>
      <xdr:rowOff>15240</xdr:rowOff>
    </xdr:to>
    <xdr:pic>
      <xdr:nvPicPr>
        <xdr:cNvPr id="18" name="Picture 17" descr="POP Series 1 Pokemon card set symbol">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54" cstate="print">
          <a:extLst>
            <a:ext uri="{28A0092B-C50C-407E-A947-70E740481C1C}">
              <a14:useLocalDpi xmlns:a14="http://schemas.microsoft.com/office/drawing/2010/main" val="0"/>
            </a:ext>
          </a:extLst>
        </a:blip>
        <a:srcRect/>
        <a:stretch>
          <a:fillRect/>
        </a:stretch>
      </xdr:blipFill>
      <xdr:spPr bwMode="auto">
        <a:xfrm>
          <a:off x="6494953" y="1501140"/>
          <a:ext cx="412577"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paypal.me/nick7757"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hyperlink" Target="https://mega.nz/folder/r80kmCha" TargetMode="External"/><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dropbox.com/s/fvy24fjoe1asebu/PokemonTCG_EmptyCheckList_v9.0.xlsm?dl=0" TargetMode="External"/><Relationship Id="rId3" Type="http://schemas.openxmlformats.org/officeDocument/2006/relationships/hyperlink" Target="https://www.dropbox.com/s/iiodg6rpzypbx61/PokemonTCG_EmptyCheckList_v8.2.xlsm?dl=0" TargetMode="External"/><Relationship Id="rId7" Type="http://schemas.openxmlformats.org/officeDocument/2006/relationships/hyperlink" Target="https://www.dropbox.com/s/1w0kkbol53lhr91/PokemonTCG_EmptyCheckList_v8.6.xlsm?dl=0" TargetMode="External"/><Relationship Id="rId12" Type="http://schemas.openxmlformats.org/officeDocument/2006/relationships/printerSettings" Target="../printerSettings/printerSettings3.bin"/><Relationship Id="rId2" Type="http://schemas.openxmlformats.org/officeDocument/2006/relationships/hyperlink" Target="https://www.dropbox.com/s/ia6wds4coqzspx4/PokemonTCG_EmptyCheckList_v8.1.xlsm?dl=0" TargetMode="External"/><Relationship Id="rId1" Type="http://schemas.openxmlformats.org/officeDocument/2006/relationships/hyperlink" Target="https://www.dropbox.com/s/nlqxephajntpacr/PokemonTCG_EmptyCheckList_v8.0.xls?dl=0" TargetMode="External"/><Relationship Id="rId6" Type="http://schemas.openxmlformats.org/officeDocument/2006/relationships/hyperlink" Target="https://www.dropbox.com/s/4asod496wgleyta/PokemonTCG_EmptyCheckList_v8.5.xlsm?dl=0" TargetMode="External"/><Relationship Id="rId11" Type="http://schemas.openxmlformats.org/officeDocument/2006/relationships/hyperlink" Target="https://www.dropbox.com/scl/fi/1vku8mfru1rn16988rfs8/PokemonTCG_EmptyCheckList_v9.3.xlsm?rlkey=iittx31ck7q3dz1epqucvermc&amp;dl=0" TargetMode="External"/><Relationship Id="rId5" Type="http://schemas.openxmlformats.org/officeDocument/2006/relationships/hyperlink" Target="https://www.dropbox.com/s/drmuow6dmcm15su/PokemonTCG_EmptyCheckList_v8.4.xlsm?dl=0" TargetMode="External"/><Relationship Id="rId10" Type="http://schemas.openxmlformats.org/officeDocument/2006/relationships/hyperlink" Target="https://www.dropbox.com/scl/fi/uzw8f2m70dge117copjtu/PokemonTCG_EmptyCheckList_v9.2.xlsm?rlkey=rhvo5bzg1tx9s6btc3su0hwf3&amp;dl=0" TargetMode="External"/><Relationship Id="rId4" Type="http://schemas.openxmlformats.org/officeDocument/2006/relationships/hyperlink" Target="https://www.dropbox.com/s/101fe5a051mtdct/PokemonTCG_EmptyCheckList_v8.3.xlsm?dl=0" TargetMode="External"/><Relationship Id="rId9" Type="http://schemas.openxmlformats.org/officeDocument/2006/relationships/hyperlink" Target="https://www.dropbox.com/s/31x757d231qsqe8/PokemonTCG_EmptyCheckList_v9.1.xlsm?dl=0"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20.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21.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125.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126.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127.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128.bin"/></Relationships>
</file>

<file path=xl/worksheets/_rels/sheet129.xml.rels><?xml version="1.0" encoding="UTF-8" standalone="yes"?>
<Relationships xmlns="http://schemas.openxmlformats.org/package/2006/relationships"><Relationship Id="rId1" Type="http://schemas.openxmlformats.org/officeDocument/2006/relationships/printerSettings" Target="../printerSettings/printerSettings129.bin"/></Relationships>
</file>

<file path=xl/worksheets/_rels/sheet130.xml.rels><?xml version="1.0" encoding="UTF-8" standalone="yes"?>
<Relationships xmlns="http://schemas.openxmlformats.org/package/2006/relationships"><Relationship Id="rId1" Type="http://schemas.openxmlformats.org/officeDocument/2006/relationships/printerSettings" Target="../printerSettings/printerSettings130.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131.bin"/></Relationships>
</file>

<file path=xl/worksheets/_rels/sheet132.xml.rels><?xml version="1.0" encoding="UTF-8" standalone="yes"?>
<Relationships xmlns="http://schemas.openxmlformats.org/package/2006/relationships"><Relationship Id="rId1" Type="http://schemas.openxmlformats.org/officeDocument/2006/relationships/printerSettings" Target="../printerSettings/printerSettings132.bin"/></Relationships>
</file>

<file path=xl/worksheets/_rels/sheet133.xml.rels><?xml version="1.0" encoding="UTF-8" standalone="yes"?>
<Relationships xmlns="http://schemas.openxmlformats.org/package/2006/relationships"><Relationship Id="rId1" Type="http://schemas.openxmlformats.org/officeDocument/2006/relationships/printerSettings" Target="../printerSettings/printerSettings133.bin"/></Relationships>
</file>

<file path=xl/worksheets/_rels/sheet134.xml.rels><?xml version="1.0" encoding="UTF-8" standalone="yes"?>
<Relationships xmlns="http://schemas.openxmlformats.org/package/2006/relationships"><Relationship Id="rId1" Type="http://schemas.openxmlformats.org/officeDocument/2006/relationships/printerSettings" Target="../printerSettings/printerSettings134.bin"/></Relationships>
</file>

<file path=xl/worksheets/_rels/sheet135.xml.rels><?xml version="1.0" encoding="UTF-8" standalone="yes"?>
<Relationships xmlns="http://schemas.openxmlformats.org/package/2006/relationships"><Relationship Id="rId1" Type="http://schemas.openxmlformats.org/officeDocument/2006/relationships/printerSettings" Target="../printerSettings/printerSettings135.bin"/></Relationships>
</file>

<file path=xl/worksheets/_rels/sheet136.xml.rels><?xml version="1.0" encoding="UTF-8" standalone="yes"?>
<Relationships xmlns="http://schemas.openxmlformats.org/package/2006/relationships"><Relationship Id="rId1" Type="http://schemas.openxmlformats.org/officeDocument/2006/relationships/printerSettings" Target="../printerSettings/printerSettings136.bin"/></Relationships>
</file>

<file path=xl/worksheets/_rels/sheet137.xml.rels><?xml version="1.0" encoding="UTF-8" standalone="yes"?>
<Relationships xmlns="http://schemas.openxmlformats.org/package/2006/relationships"><Relationship Id="rId1" Type="http://schemas.openxmlformats.org/officeDocument/2006/relationships/printerSettings" Target="../printerSettings/printerSettings137.bin"/></Relationships>
</file>

<file path=xl/worksheets/_rels/sheet138.xml.rels><?xml version="1.0" encoding="UTF-8" standalone="yes"?>
<Relationships xmlns="http://schemas.openxmlformats.org/package/2006/relationships"><Relationship Id="rId1" Type="http://schemas.openxmlformats.org/officeDocument/2006/relationships/printerSettings" Target="../printerSettings/printerSettings138.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139.bin"/></Relationships>
</file>

<file path=xl/worksheets/_rels/sheet140.xml.rels><?xml version="1.0" encoding="UTF-8" standalone="yes"?>
<Relationships xmlns="http://schemas.openxmlformats.org/package/2006/relationships"><Relationship Id="rId1" Type="http://schemas.openxmlformats.org/officeDocument/2006/relationships/printerSettings" Target="../printerSettings/printerSettings140.bin"/></Relationships>
</file>

<file path=xl/worksheets/_rels/sheet141.xml.rels><?xml version="1.0" encoding="UTF-8" standalone="yes"?>
<Relationships xmlns="http://schemas.openxmlformats.org/package/2006/relationships"><Relationship Id="rId1" Type="http://schemas.openxmlformats.org/officeDocument/2006/relationships/printerSettings" Target="../printerSettings/printerSettings141.bin"/></Relationships>
</file>

<file path=xl/worksheets/_rels/sheet142.xml.rels><?xml version="1.0" encoding="UTF-8" standalone="yes"?>
<Relationships xmlns="http://schemas.openxmlformats.org/package/2006/relationships"><Relationship Id="rId1" Type="http://schemas.openxmlformats.org/officeDocument/2006/relationships/printerSettings" Target="../printerSettings/printerSettings142.bin"/></Relationships>
</file>

<file path=xl/worksheets/_rels/sheet143.xml.rels><?xml version="1.0" encoding="UTF-8" standalone="yes"?>
<Relationships xmlns="http://schemas.openxmlformats.org/package/2006/relationships"><Relationship Id="rId1" Type="http://schemas.openxmlformats.org/officeDocument/2006/relationships/printerSettings" Target="../printerSettings/printerSettings143.bin"/></Relationships>
</file>

<file path=xl/worksheets/_rels/sheet144.xml.rels><?xml version="1.0" encoding="UTF-8" standalone="yes"?>
<Relationships xmlns="http://schemas.openxmlformats.org/package/2006/relationships"><Relationship Id="rId1" Type="http://schemas.openxmlformats.org/officeDocument/2006/relationships/printerSettings" Target="../printerSettings/printerSettings144.bin"/></Relationships>
</file>

<file path=xl/worksheets/_rels/sheet145.xml.rels><?xml version="1.0" encoding="UTF-8" standalone="yes"?>
<Relationships xmlns="http://schemas.openxmlformats.org/package/2006/relationships"><Relationship Id="rId1" Type="http://schemas.openxmlformats.org/officeDocument/2006/relationships/printerSettings" Target="../printerSettings/printerSettings145.bin"/></Relationships>
</file>

<file path=xl/worksheets/_rels/sheet146.xml.rels><?xml version="1.0" encoding="UTF-8" standalone="yes"?>
<Relationships xmlns="http://schemas.openxmlformats.org/package/2006/relationships"><Relationship Id="rId1" Type="http://schemas.openxmlformats.org/officeDocument/2006/relationships/printerSettings" Target="../printerSettings/printerSettings146.bin"/></Relationships>
</file>

<file path=xl/worksheets/_rels/sheet147.xml.rels><?xml version="1.0" encoding="UTF-8" standalone="yes"?>
<Relationships xmlns="http://schemas.openxmlformats.org/package/2006/relationships"><Relationship Id="rId1" Type="http://schemas.openxmlformats.org/officeDocument/2006/relationships/printerSettings" Target="../printerSettings/printerSettings147.bin"/></Relationships>
</file>

<file path=xl/worksheets/_rels/sheet148.xml.rels><?xml version="1.0" encoding="UTF-8" standalone="yes"?>
<Relationships xmlns="http://schemas.openxmlformats.org/package/2006/relationships"><Relationship Id="rId1" Type="http://schemas.openxmlformats.org/officeDocument/2006/relationships/printerSettings" Target="../printerSettings/printerSettings148.bin"/></Relationships>
</file>

<file path=xl/worksheets/_rels/sheet149.xml.rels><?xml version="1.0" encoding="UTF-8" standalone="yes"?>
<Relationships xmlns="http://schemas.openxmlformats.org/package/2006/relationships"><Relationship Id="rId1" Type="http://schemas.openxmlformats.org/officeDocument/2006/relationships/printerSettings" Target="../printerSettings/printerSettings149.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150.bin"/></Relationships>
</file>

<file path=xl/worksheets/_rels/sheet151.xml.rels><?xml version="1.0" encoding="UTF-8" standalone="yes"?>
<Relationships xmlns="http://schemas.openxmlformats.org/package/2006/relationships"><Relationship Id="rId1" Type="http://schemas.openxmlformats.org/officeDocument/2006/relationships/printerSettings" Target="../printerSettings/printerSettings151.bin"/></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152.bin"/></Relationships>
</file>

<file path=xl/worksheets/_rels/sheet153.xml.rels><?xml version="1.0" encoding="UTF-8" standalone="yes"?>
<Relationships xmlns="http://schemas.openxmlformats.org/package/2006/relationships"><Relationship Id="rId2" Type="http://schemas.openxmlformats.org/officeDocument/2006/relationships/printerSettings" Target="../printerSettings/printerSettings153.bin"/><Relationship Id="rId1" Type="http://schemas.openxmlformats.org/officeDocument/2006/relationships/hyperlink" Target="https://docs.google.com/spreadsheets/d/1tKA1HlFAjvzVNvg9x3YVy6BzOv1eRX0ICCgUPnpgZDY/edit?fbclid=IwAR3uPkoAQ8H5K3qONrp9tKx9SoD_Yc9V_iZMYObV7sJenJzvL_QUbBnkXY4" TargetMode="External"/></Relationships>
</file>

<file path=xl/worksheets/_rels/sheet154.xml.rels><?xml version="1.0" encoding="UTF-8" standalone="yes"?>
<Relationships xmlns="http://schemas.openxmlformats.org/package/2006/relationships"><Relationship Id="rId2" Type="http://schemas.openxmlformats.org/officeDocument/2006/relationships/printerSettings" Target="../printerSettings/printerSettings154.bin"/><Relationship Id="rId1" Type="http://schemas.openxmlformats.org/officeDocument/2006/relationships/hyperlink" Target="https://docs.google.com/spreadsheets/d/1tKA1HlFAjvzVNvg9x3YVy6BzOv1eRX0ICCgUPnpgZDY/edit?fbclid=IwAR3uPkoAQ8H5K3qONrp9tKx9SoD_Yc9V_iZMYObV7sJenJzvL_QUbBnkXY4" TargetMode="External"/></Relationships>
</file>

<file path=xl/worksheets/_rels/sheet155.xml.rels><?xml version="1.0" encoding="UTF-8" standalone="yes"?>
<Relationships xmlns="http://schemas.openxmlformats.org/package/2006/relationships"><Relationship Id="rId2" Type="http://schemas.openxmlformats.org/officeDocument/2006/relationships/printerSettings" Target="../printerSettings/printerSettings155.bin"/><Relationship Id="rId1" Type="http://schemas.openxmlformats.org/officeDocument/2006/relationships/hyperlink" Target="https://docs.google.com/spreadsheets/d/1tKA1HlFAjvzVNvg9x3YVy6BzOv1eRX0ICCgUPnpgZDY/edit?fbclid=IwAR3uPkoAQ8H5K3qONrp9tKx9SoD_Yc9V_iZMYObV7sJenJzvL_QUbBnkXY4" TargetMode="External"/></Relationships>
</file>

<file path=xl/worksheets/_rels/sheet156.xml.rels><?xml version="1.0" encoding="UTF-8" standalone="yes"?>
<Relationships xmlns="http://schemas.openxmlformats.org/package/2006/relationships"><Relationship Id="rId1" Type="http://schemas.openxmlformats.org/officeDocument/2006/relationships/printerSettings" Target="../printerSettings/printerSettings156.bin"/></Relationships>
</file>

<file path=xl/worksheets/_rels/sheet157.xml.rels><?xml version="1.0" encoding="UTF-8" standalone="yes"?>
<Relationships xmlns="http://schemas.openxmlformats.org/package/2006/relationships"><Relationship Id="rId1" Type="http://schemas.openxmlformats.org/officeDocument/2006/relationships/printerSettings" Target="../printerSettings/printerSettings157.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158.bin"/></Relationships>
</file>

<file path=xl/worksheets/_rels/sheet159.xml.rels><?xml version="1.0" encoding="UTF-8" standalone="yes"?>
<Relationships xmlns="http://schemas.openxmlformats.org/package/2006/relationships"><Relationship Id="rId1" Type="http://schemas.openxmlformats.org/officeDocument/2006/relationships/printerSettings" Target="../printerSettings/printerSettings159.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160.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161.bin"/></Relationships>
</file>

<file path=xl/worksheets/_rels/sheet162.xml.rels><?xml version="1.0" encoding="UTF-8" standalone="yes"?>
<Relationships xmlns="http://schemas.openxmlformats.org/package/2006/relationships"><Relationship Id="rId1" Type="http://schemas.openxmlformats.org/officeDocument/2006/relationships/printerSettings" Target="../printerSettings/printerSettings162.bin"/></Relationships>
</file>

<file path=xl/worksheets/_rels/sheet163.xml.rels><?xml version="1.0" encoding="UTF-8" standalone="yes"?>
<Relationships xmlns="http://schemas.openxmlformats.org/package/2006/relationships"><Relationship Id="rId1" Type="http://schemas.openxmlformats.org/officeDocument/2006/relationships/printerSettings" Target="../printerSettings/printerSettings163.bin"/></Relationships>
</file>

<file path=xl/worksheets/_rels/sheet164.xml.rels><?xml version="1.0" encoding="UTF-8" standalone="yes"?>
<Relationships xmlns="http://schemas.openxmlformats.org/package/2006/relationships"><Relationship Id="rId1" Type="http://schemas.openxmlformats.org/officeDocument/2006/relationships/printerSettings" Target="../printerSettings/printerSettings164.bin"/></Relationships>
</file>

<file path=xl/worksheets/_rels/sheet165.xml.rels><?xml version="1.0" encoding="UTF-8" standalone="yes"?>
<Relationships xmlns="http://schemas.openxmlformats.org/package/2006/relationships"><Relationship Id="rId1" Type="http://schemas.openxmlformats.org/officeDocument/2006/relationships/printerSettings" Target="../printerSettings/printerSettings165.bin"/></Relationships>
</file>

<file path=xl/worksheets/_rels/sheet166.xml.rels><?xml version="1.0" encoding="UTF-8" standalone="yes"?>
<Relationships xmlns="http://schemas.openxmlformats.org/package/2006/relationships"><Relationship Id="rId1" Type="http://schemas.openxmlformats.org/officeDocument/2006/relationships/printerSettings" Target="../printerSettings/printerSettings166.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167.bin"/></Relationships>
</file>

<file path=xl/worksheets/_rels/sheet168.xml.rels><?xml version="1.0" encoding="UTF-8" standalone="yes"?>
<Relationships xmlns="http://schemas.openxmlformats.org/package/2006/relationships"><Relationship Id="rId1" Type="http://schemas.openxmlformats.org/officeDocument/2006/relationships/printerSettings" Target="../printerSettings/printerSettings168.bin"/></Relationships>
</file>

<file path=xl/worksheets/_rels/sheet169.xml.rels><?xml version="1.0" encoding="UTF-8" standalone="yes"?>
<Relationships xmlns="http://schemas.openxmlformats.org/package/2006/relationships"><Relationship Id="rId1" Type="http://schemas.openxmlformats.org/officeDocument/2006/relationships/printerSettings" Target="../printerSettings/printerSettings169.bin"/></Relationships>
</file>

<file path=xl/worksheets/_rels/sheet170.xml.rels><?xml version="1.0" encoding="UTF-8" standalone="yes"?>
<Relationships xmlns="http://schemas.openxmlformats.org/package/2006/relationships"><Relationship Id="rId1" Type="http://schemas.openxmlformats.org/officeDocument/2006/relationships/printerSettings" Target="../printerSettings/printerSettings170.bin"/></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171.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172.bin"/></Relationships>
</file>

<file path=xl/worksheets/_rels/sheet173.xml.rels><?xml version="1.0" encoding="UTF-8" standalone="yes"?>
<Relationships xmlns="http://schemas.openxmlformats.org/package/2006/relationships"><Relationship Id="rId1" Type="http://schemas.openxmlformats.org/officeDocument/2006/relationships/printerSettings" Target="../printerSettings/printerSettings173.bin"/></Relationships>
</file>

<file path=xl/worksheets/_rels/sheet174.xml.rels><?xml version="1.0" encoding="UTF-8" standalone="yes"?>
<Relationships xmlns="http://schemas.openxmlformats.org/package/2006/relationships"><Relationship Id="rId1" Type="http://schemas.openxmlformats.org/officeDocument/2006/relationships/printerSettings" Target="../printerSettings/printerSettings174.bin"/></Relationships>
</file>

<file path=xl/worksheets/_rels/sheet175.xml.rels><?xml version="1.0" encoding="UTF-8" standalone="yes"?>
<Relationships xmlns="http://schemas.openxmlformats.org/package/2006/relationships"><Relationship Id="rId1" Type="http://schemas.openxmlformats.org/officeDocument/2006/relationships/printerSettings" Target="../printerSettings/printerSettings175.bin"/></Relationships>
</file>

<file path=xl/worksheets/_rels/sheet176.xml.rels><?xml version="1.0" encoding="UTF-8" standalone="yes"?>
<Relationships xmlns="http://schemas.openxmlformats.org/package/2006/relationships"><Relationship Id="rId1" Type="http://schemas.openxmlformats.org/officeDocument/2006/relationships/printerSettings" Target="../printerSettings/printerSettings176.bin"/></Relationships>
</file>

<file path=xl/worksheets/_rels/sheet177.xml.rels><?xml version="1.0" encoding="UTF-8" standalone="yes"?>
<Relationships xmlns="http://schemas.openxmlformats.org/package/2006/relationships"><Relationship Id="rId1" Type="http://schemas.openxmlformats.org/officeDocument/2006/relationships/printerSettings" Target="../printerSettings/printerSettings177.bin"/></Relationships>
</file>

<file path=xl/worksheets/_rels/sheet178.xml.rels><?xml version="1.0" encoding="UTF-8" standalone="yes"?>
<Relationships xmlns="http://schemas.openxmlformats.org/package/2006/relationships"><Relationship Id="rId1" Type="http://schemas.openxmlformats.org/officeDocument/2006/relationships/printerSettings" Target="../printerSettings/printerSettings178.bin"/></Relationships>
</file>

<file path=xl/worksheets/_rels/sheet179.xml.rels><?xml version="1.0" encoding="UTF-8" standalone="yes"?>
<Relationships xmlns="http://schemas.openxmlformats.org/package/2006/relationships"><Relationship Id="rId1" Type="http://schemas.openxmlformats.org/officeDocument/2006/relationships/printerSettings" Target="../printerSettings/printerSettings179.bin"/></Relationships>
</file>

<file path=xl/worksheets/_rels/sheet180.xml.rels><?xml version="1.0" encoding="UTF-8" standalone="yes"?>
<Relationships xmlns="http://schemas.openxmlformats.org/package/2006/relationships"><Relationship Id="rId1" Type="http://schemas.openxmlformats.org/officeDocument/2006/relationships/printerSettings" Target="../printerSettings/printerSettings180.bin"/></Relationships>
</file>

<file path=xl/worksheets/_rels/sheet181.xml.rels><?xml version="1.0" encoding="UTF-8" standalone="yes"?>
<Relationships xmlns="http://schemas.openxmlformats.org/package/2006/relationships"><Relationship Id="rId1" Type="http://schemas.openxmlformats.org/officeDocument/2006/relationships/printerSettings" Target="../printerSettings/printerSettings181.bin"/></Relationships>
</file>

<file path=xl/worksheets/_rels/sheet182.xml.rels><?xml version="1.0" encoding="UTF-8" standalone="yes"?>
<Relationships xmlns="http://schemas.openxmlformats.org/package/2006/relationships"><Relationship Id="rId1" Type="http://schemas.openxmlformats.org/officeDocument/2006/relationships/printerSettings" Target="../printerSettings/printerSettings182.bin"/></Relationships>
</file>

<file path=xl/worksheets/_rels/sheet183.xml.rels><?xml version="1.0" encoding="UTF-8" standalone="yes"?>
<Relationships xmlns="http://schemas.openxmlformats.org/package/2006/relationships"><Relationship Id="rId1" Type="http://schemas.openxmlformats.org/officeDocument/2006/relationships/printerSettings" Target="../printerSettings/printerSettings183.bin"/></Relationships>
</file>

<file path=xl/worksheets/_rels/sheet184.xml.rels><?xml version="1.0" encoding="UTF-8" standalone="yes"?>
<Relationships xmlns="http://schemas.openxmlformats.org/package/2006/relationships"><Relationship Id="rId1" Type="http://schemas.openxmlformats.org/officeDocument/2006/relationships/printerSettings" Target="../printerSettings/printerSettings184.bin"/></Relationships>
</file>

<file path=xl/worksheets/_rels/sheet185.xml.rels><?xml version="1.0" encoding="UTF-8" standalone="yes"?>
<Relationships xmlns="http://schemas.openxmlformats.org/package/2006/relationships"><Relationship Id="rId1" Type="http://schemas.openxmlformats.org/officeDocument/2006/relationships/printerSettings" Target="../printerSettings/printerSettings185.bin"/></Relationships>
</file>

<file path=xl/worksheets/_rels/sheet186.xml.rels><?xml version="1.0" encoding="UTF-8" standalone="yes"?>
<Relationships xmlns="http://schemas.openxmlformats.org/package/2006/relationships"><Relationship Id="rId1" Type="http://schemas.openxmlformats.org/officeDocument/2006/relationships/printerSettings" Target="../printerSettings/printerSettings186.bin"/></Relationships>
</file>

<file path=xl/worksheets/_rels/sheet187.xml.rels><?xml version="1.0" encoding="UTF-8" standalone="yes"?>
<Relationships xmlns="http://schemas.openxmlformats.org/package/2006/relationships"><Relationship Id="rId1" Type="http://schemas.openxmlformats.org/officeDocument/2006/relationships/printerSettings" Target="../printerSettings/printerSettings187.bin"/></Relationships>
</file>

<file path=xl/worksheets/_rels/sheet188.xml.rels><?xml version="1.0" encoding="UTF-8" standalone="yes"?>
<Relationships xmlns="http://schemas.openxmlformats.org/package/2006/relationships"><Relationship Id="rId1" Type="http://schemas.openxmlformats.org/officeDocument/2006/relationships/printerSettings" Target="../printerSettings/printerSettings188.bin"/></Relationships>
</file>

<file path=xl/worksheets/_rels/sheet189.xml.rels><?xml version="1.0" encoding="UTF-8" standalone="yes"?>
<Relationships xmlns="http://schemas.openxmlformats.org/package/2006/relationships"><Relationship Id="rId1" Type="http://schemas.openxmlformats.org/officeDocument/2006/relationships/printerSettings" Target="../printerSettings/printerSettings189.bin"/></Relationships>
</file>

<file path=xl/worksheets/_rels/sheet190.xml.rels><?xml version="1.0" encoding="UTF-8" standalone="yes"?>
<Relationships xmlns="http://schemas.openxmlformats.org/package/2006/relationships"><Relationship Id="rId1" Type="http://schemas.openxmlformats.org/officeDocument/2006/relationships/printerSettings" Target="../printerSettings/printerSettings190.bin"/></Relationships>
</file>

<file path=xl/worksheets/_rels/sheet191.xml.rels><?xml version="1.0" encoding="UTF-8" standalone="yes"?>
<Relationships xmlns="http://schemas.openxmlformats.org/package/2006/relationships"><Relationship Id="rId1" Type="http://schemas.openxmlformats.org/officeDocument/2006/relationships/printerSettings" Target="../printerSettings/printerSettings191.bin"/></Relationships>
</file>

<file path=xl/worksheets/_rels/sheet192.xml.rels><?xml version="1.0" encoding="UTF-8" standalone="yes"?>
<Relationships xmlns="http://schemas.openxmlformats.org/package/2006/relationships"><Relationship Id="rId1" Type="http://schemas.openxmlformats.org/officeDocument/2006/relationships/printerSettings" Target="../printerSettings/printerSettings192.bin"/></Relationships>
</file>

<file path=xl/worksheets/_rels/sheet193.xml.rels><?xml version="1.0" encoding="UTF-8" standalone="yes"?>
<Relationships xmlns="http://schemas.openxmlformats.org/package/2006/relationships"><Relationship Id="rId1" Type="http://schemas.openxmlformats.org/officeDocument/2006/relationships/printerSettings" Target="../printerSettings/printerSettings193.bin"/></Relationships>
</file>

<file path=xl/worksheets/_rels/sheet194.xml.rels><?xml version="1.0" encoding="UTF-8" standalone="yes"?>
<Relationships xmlns="http://schemas.openxmlformats.org/package/2006/relationships"><Relationship Id="rId1" Type="http://schemas.openxmlformats.org/officeDocument/2006/relationships/printerSettings" Target="../printerSettings/printerSettings194.bin"/></Relationships>
</file>

<file path=xl/worksheets/_rels/sheet195.xml.rels><?xml version="1.0" encoding="UTF-8" standalone="yes"?>
<Relationships xmlns="http://schemas.openxmlformats.org/package/2006/relationships"><Relationship Id="rId1" Type="http://schemas.openxmlformats.org/officeDocument/2006/relationships/printerSettings" Target="../printerSettings/printerSettings195.bin"/></Relationships>
</file>

<file path=xl/worksheets/_rels/sheet196.xml.rels><?xml version="1.0" encoding="UTF-8" standalone="yes"?>
<Relationships xmlns="http://schemas.openxmlformats.org/package/2006/relationships"><Relationship Id="rId1" Type="http://schemas.openxmlformats.org/officeDocument/2006/relationships/printerSettings" Target="../printerSettings/printerSettings196.bin"/></Relationships>
</file>

<file path=xl/worksheets/_rels/sheet197.xml.rels><?xml version="1.0" encoding="UTF-8" standalone="yes"?>
<Relationships xmlns="http://schemas.openxmlformats.org/package/2006/relationships"><Relationship Id="rId1" Type="http://schemas.openxmlformats.org/officeDocument/2006/relationships/printerSettings" Target="../printerSettings/printerSettings197.bin"/></Relationships>
</file>

<file path=xl/worksheets/_rels/sheet198.xml.rels><?xml version="1.0" encoding="UTF-8" standalone="yes"?>
<Relationships xmlns="http://schemas.openxmlformats.org/package/2006/relationships"><Relationship Id="rId1" Type="http://schemas.openxmlformats.org/officeDocument/2006/relationships/printerSettings" Target="../printerSettings/printerSettings198.bin"/></Relationships>
</file>

<file path=xl/worksheets/_rels/sheet199.xml.rels><?xml version="1.0" encoding="UTF-8" standalone="yes"?>
<Relationships xmlns="http://schemas.openxmlformats.org/package/2006/relationships"><Relationship Id="rId1" Type="http://schemas.openxmlformats.org/officeDocument/2006/relationships/printerSettings" Target="../printerSettings/printerSettings199.bin"/></Relationships>
</file>

<file path=xl/worksheets/_rels/sheet200.xml.rels><?xml version="1.0" encoding="UTF-8" standalone="yes"?>
<Relationships xmlns="http://schemas.openxmlformats.org/package/2006/relationships"><Relationship Id="rId1" Type="http://schemas.openxmlformats.org/officeDocument/2006/relationships/printerSettings" Target="../printerSettings/printerSettings200.bin"/></Relationships>
</file>

<file path=xl/worksheets/_rels/sheet201.xml.rels><?xml version="1.0" encoding="UTF-8" standalone="yes"?>
<Relationships xmlns="http://schemas.openxmlformats.org/package/2006/relationships"><Relationship Id="rId1" Type="http://schemas.openxmlformats.org/officeDocument/2006/relationships/printerSettings" Target="../printerSettings/printerSettings201.bin"/></Relationships>
</file>

<file path=xl/worksheets/_rels/sheet202.xml.rels><?xml version="1.0" encoding="UTF-8" standalone="yes"?>
<Relationships xmlns="http://schemas.openxmlformats.org/package/2006/relationships"><Relationship Id="rId1" Type="http://schemas.openxmlformats.org/officeDocument/2006/relationships/printerSettings" Target="../printerSettings/printerSettings202.bin"/></Relationships>
</file>

<file path=xl/worksheets/_rels/sheet203.xml.rels><?xml version="1.0" encoding="UTF-8" standalone="yes"?>
<Relationships xmlns="http://schemas.openxmlformats.org/package/2006/relationships"><Relationship Id="rId1" Type="http://schemas.openxmlformats.org/officeDocument/2006/relationships/printerSettings" Target="../printerSettings/printerSettings203.bin"/></Relationships>
</file>

<file path=xl/worksheets/_rels/sheet204.xml.rels><?xml version="1.0" encoding="UTF-8" standalone="yes"?>
<Relationships xmlns="http://schemas.openxmlformats.org/package/2006/relationships"><Relationship Id="rId1" Type="http://schemas.openxmlformats.org/officeDocument/2006/relationships/printerSettings" Target="../printerSettings/printerSettings204.bin"/></Relationships>
</file>

<file path=xl/worksheets/_rels/sheet205.xml.rels><?xml version="1.0" encoding="UTF-8" standalone="yes"?>
<Relationships xmlns="http://schemas.openxmlformats.org/package/2006/relationships"><Relationship Id="rId1" Type="http://schemas.openxmlformats.org/officeDocument/2006/relationships/printerSettings" Target="../printerSettings/printerSettings205.bin"/></Relationships>
</file>

<file path=xl/worksheets/_rels/sheet206.xml.rels><?xml version="1.0" encoding="UTF-8" standalone="yes"?>
<Relationships xmlns="http://schemas.openxmlformats.org/package/2006/relationships"><Relationship Id="rId1" Type="http://schemas.openxmlformats.org/officeDocument/2006/relationships/printerSettings" Target="../printerSettings/printerSettings206.bin"/></Relationships>
</file>

<file path=xl/worksheets/_rels/sheet207.xml.rels><?xml version="1.0" encoding="UTF-8" standalone="yes"?>
<Relationships xmlns="http://schemas.openxmlformats.org/package/2006/relationships"><Relationship Id="rId1" Type="http://schemas.openxmlformats.org/officeDocument/2006/relationships/printerSettings" Target="../printerSettings/printerSettings207.bin"/></Relationships>
</file>

<file path=xl/worksheets/_rels/sheet208.xml.rels><?xml version="1.0" encoding="UTF-8" standalone="yes"?>
<Relationships xmlns="http://schemas.openxmlformats.org/package/2006/relationships"><Relationship Id="rId1" Type="http://schemas.openxmlformats.org/officeDocument/2006/relationships/printerSettings" Target="../printerSettings/printerSettings208.bin"/></Relationships>
</file>

<file path=xl/worksheets/_rels/sheet209.xml.rels><?xml version="1.0" encoding="UTF-8" standalone="yes"?>
<Relationships xmlns="http://schemas.openxmlformats.org/package/2006/relationships"><Relationship Id="rId1" Type="http://schemas.openxmlformats.org/officeDocument/2006/relationships/printerSettings" Target="../printerSettings/printerSettings209.bin"/></Relationships>
</file>

<file path=xl/worksheets/_rels/sheet210.xml.rels><?xml version="1.0" encoding="UTF-8" standalone="yes"?>
<Relationships xmlns="http://schemas.openxmlformats.org/package/2006/relationships"><Relationship Id="rId1" Type="http://schemas.openxmlformats.org/officeDocument/2006/relationships/printerSettings" Target="../printerSettings/printerSettings210.bin"/></Relationships>
</file>

<file path=xl/worksheets/_rels/sheet211.xml.rels><?xml version="1.0" encoding="UTF-8" standalone="yes"?>
<Relationships xmlns="http://schemas.openxmlformats.org/package/2006/relationships"><Relationship Id="rId1" Type="http://schemas.openxmlformats.org/officeDocument/2006/relationships/printerSettings" Target="../printerSettings/printerSettings211.bin"/></Relationships>
</file>

<file path=xl/worksheets/_rels/sheet212.xml.rels><?xml version="1.0" encoding="UTF-8" standalone="yes"?>
<Relationships xmlns="http://schemas.openxmlformats.org/package/2006/relationships"><Relationship Id="rId1" Type="http://schemas.openxmlformats.org/officeDocument/2006/relationships/printerSettings" Target="../printerSettings/printerSettings212.bin"/></Relationships>
</file>

<file path=xl/worksheets/_rels/sheet213.xml.rels><?xml version="1.0" encoding="UTF-8" standalone="yes"?>
<Relationships xmlns="http://schemas.openxmlformats.org/package/2006/relationships"><Relationship Id="rId1" Type="http://schemas.openxmlformats.org/officeDocument/2006/relationships/printerSettings" Target="../printerSettings/printerSettings213.bin"/></Relationships>
</file>

<file path=xl/worksheets/_rels/sheet214.xml.rels><?xml version="1.0" encoding="UTF-8" standalone="yes"?>
<Relationships xmlns="http://schemas.openxmlformats.org/package/2006/relationships"><Relationship Id="rId1" Type="http://schemas.openxmlformats.org/officeDocument/2006/relationships/printerSettings" Target="../printerSettings/printerSettings214.bin"/></Relationships>
</file>

<file path=xl/worksheets/_rels/sheet215.xml.rels><?xml version="1.0" encoding="UTF-8" standalone="yes"?>
<Relationships xmlns="http://schemas.openxmlformats.org/package/2006/relationships"><Relationship Id="rId1" Type="http://schemas.openxmlformats.org/officeDocument/2006/relationships/printerSettings" Target="../printerSettings/printerSettings215.bin"/></Relationships>
</file>

<file path=xl/worksheets/_rels/sheet216.xml.rels><?xml version="1.0" encoding="UTF-8" standalone="yes"?>
<Relationships xmlns="http://schemas.openxmlformats.org/package/2006/relationships"><Relationship Id="rId1" Type="http://schemas.openxmlformats.org/officeDocument/2006/relationships/printerSettings" Target="../printerSettings/printerSettings216.bin"/></Relationships>
</file>

<file path=xl/worksheets/_rels/sheet217.xml.rels><?xml version="1.0" encoding="UTF-8" standalone="yes"?>
<Relationships xmlns="http://schemas.openxmlformats.org/package/2006/relationships"><Relationship Id="rId1" Type="http://schemas.openxmlformats.org/officeDocument/2006/relationships/printerSettings" Target="../printerSettings/printerSettings217.bin"/></Relationships>
</file>

<file path=xl/worksheets/_rels/sheet218.xml.rels><?xml version="1.0" encoding="UTF-8" standalone="yes"?>
<Relationships xmlns="http://schemas.openxmlformats.org/package/2006/relationships"><Relationship Id="rId1" Type="http://schemas.openxmlformats.org/officeDocument/2006/relationships/printerSettings" Target="../printerSettings/printerSettings218.bin"/></Relationships>
</file>

<file path=xl/worksheets/_rels/sheet219.xml.rels><?xml version="1.0" encoding="UTF-8" standalone="yes"?>
<Relationships xmlns="http://schemas.openxmlformats.org/package/2006/relationships"><Relationship Id="rId1" Type="http://schemas.openxmlformats.org/officeDocument/2006/relationships/printerSettings" Target="../printerSettings/printerSettings219.bin"/></Relationships>
</file>

<file path=xl/worksheets/_rels/sheet220.xml.rels><?xml version="1.0" encoding="UTF-8" standalone="yes"?>
<Relationships xmlns="http://schemas.openxmlformats.org/package/2006/relationships"><Relationship Id="rId1" Type="http://schemas.openxmlformats.org/officeDocument/2006/relationships/printerSettings" Target="../printerSettings/printerSettings220.bin"/></Relationships>
</file>

<file path=xl/worksheets/_rels/sheet221.xml.rels><?xml version="1.0" encoding="UTF-8" standalone="yes"?>
<Relationships xmlns="http://schemas.openxmlformats.org/package/2006/relationships"><Relationship Id="rId1" Type="http://schemas.openxmlformats.org/officeDocument/2006/relationships/printerSettings" Target="../printerSettings/printerSettings221.bin"/></Relationships>
</file>

<file path=xl/worksheets/_rels/sheet222.xml.rels><?xml version="1.0" encoding="UTF-8" standalone="yes"?>
<Relationships xmlns="http://schemas.openxmlformats.org/package/2006/relationships"><Relationship Id="rId1" Type="http://schemas.openxmlformats.org/officeDocument/2006/relationships/printerSettings" Target="../printerSettings/printerSettings222.bin"/></Relationships>
</file>

<file path=xl/worksheets/_rels/sheet223.xml.rels><?xml version="1.0" encoding="UTF-8" standalone="yes"?>
<Relationships xmlns="http://schemas.openxmlformats.org/package/2006/relationships"><Relationship Id="rId1" Type="http://schemas.openxmlformats.org/officeDocument/2006/relationships/printerSettings" Target="../printerSettings/printerSettings223.bin"/></Relationships>
</file>

<file path=xl/worksheets/_rels/sheet224.xml.rels><?xml version="1.0" encoding="UTF-8" standalone="yes"?>
<Relationships xmlns="http://schemas.openxmlformats.org/package/2006/relationships"><Relationship Id="rId1" Type="http://schemas.openxmlformats.org/officeDocument/2006/relationships/printerSettings" Target="../printerSettings/printerSettings224.bin"/></Relationships>
</file>

<file path=xl/worksheets/_rels/sheet225.xml.rels><?xml version="1.0" encoding="UTF-8" standalone="yes"?>
<Relationships xmlns="http://schemas.openxmlformats.org/package/2006/relationships"><Relationship Id="rId1" Type="http://schemas.openxmlformats.org/officeDocument/2006/relationships/printerSettings" Target="../printerSettings/printerSettings225.bin"/></Relationships>
</file>

<file path=xl/worksheets/_rels/sheet226.xml.rels><?xml version="1.0" encoding="UTF-8" standalone="yes"?>
<Relationships xmlns="http://schemas.openxmlformats.org/package/2006/relationships"><Relationship Id="rId1" Type="http://schemas.openxmlformats.org/officeDocument/2006/relationships/printerSettings" Target="../printerSettings/printerSettings226.bin"/></Relationships>
</file>

<file path=xl/worksheets/_rels/sheet227.xml.rels><?xml version="1.0" encoding="UTF-8" standalone="yes"?>
<Relationships xmlns="http://schemas.openxmlformats.org/package/2006/relationships"><Relationship Id="rId1" Type="http://schemas.openxmlformats.org/officeDocument/2006/relationships/printerSettings" Target="../printerSettings/printerSettings227.bin"/></Relationships>
</file>

<file path=xl/worksheets/_rels/sheet228.xml.rels><?xml version="1.0" encoding="UTF-8" standalone="yes"?>
<Relationships xmlns="http://schemas.openxmlformats.org/package/2006/relationships"><Relationship Id="rId1" Type="http://schemas.openxmlformats.org/officeDocument/2006/relationships/printerSettings" Target="../printerSettings/printerSettings228.bin"/></Relationships>
</file>

<file path=xl/worksheets/_rels/sheet229.xml.rels><?xml version="1.0" encoding="UTF-8" standalone="yes"?>
<Relationships xmlns="http://schemas.openxmlformats.org/package/2006/relationships"><Relationship Id="rId1" Type="http://schemas.openxmlformats.org/officeDocument/2006/relationships/printerSettings" Target="../printerSettings/printerSettings229.bin"/></Relationships>
</file>

<file path=xl/worksheets/_rels/sheet230.xml.rels><?xml version="1.0" encoding="UTF-8" standalone="yes"?>
<Relationships xmlns="http://schemas.openxmlformats.org/package/2006/relationships"><Relationship Id="rId1" Type="http://schemas.openxmlformats.org/officeDocument/2006/relationships/printerSettings" Target="../printerSettings/printerSettings230.bin"/></Relationships>
</file>

<file path=xl/worksheets/_rels/sheet231.xml.rels><?xml version="1.0" encoding="UTF-8" standalone="yes"?>
<Relationships xmlns="http://schemas.openxmlformats.org/package/2006/relationships"><Relationship Id="rId1" Type="http://schemas.openxmlformats.org/officeDocument/2006/relationships/printerSettings" Target="../printerSettings/printerSettings231.bin"/></Relationships>
</file>

<file path=xl/worksheets/_rels/sheet232.xml.rels><?xml version="1.0" encoding="UTF-8" standalone="yes"?>
<Relationships xmlns="http://schemas.openxmlformats.org/package/2006/relationships"><Relationship Id="rId1" Type="http://schemas.openxmlformats.org/officeDocument/2006/relationships/printerSettings" Target="../printerSettings/printerSettings232.bin"/></Relationships>
</file>

<file path=xl/worksheets/_rels/sheet233.xml.rels><?xml version="1.0" encoding="UTF-8" standalone="yes"?>
<Relationships xmlns="http://schemas.openxmlformats.org/package/2006/relationships"><Relationship Id="rId1" Type="http://schemas.openxmlformats.org/officeDocument/2006/relationships/printerSettings" Target="../printerSettings/printerSettings233.bin"/></Relationships>
</file>

<file path=xl/worksheets/_rels/sheet234.xml.rels><?xml version="1.0" encoding="UTF-8" standalone="yes"?>
<Relationships xmlns="http://schemas.openxmlformats.org/package/2006/relationships"><Relationship Id="rId1" Type="http://schemas.openxmlformats.org/officeDocument/2006/relationships/printerSettings" Target="../printerSettings/printerSettings234.bin"/></Relationships>
</file>

<file path=xl/worksheets/_rels/sheet235.xml.rels><?xml version="1.0" encoding="UTF-8" standalone="yes"?>
<Relationships xmlns="http://schemas.openxmlformats.org/package/2006/relationships"><Relationship Id="rId1" Type="http://schemas.openxmlformats.org/officeDocument/2006/relationships/printerSettings" Target="../printerSettings/printerSettings235.bin"/></Relationships>
</file>

<file path=xl/worksheets/_rels/sheet236.xml.rels><?xml version="1.0" encoding="UTF-8" standalone="yes"?>
<Relationships xmlns="http://schemas.openxmlformats.org/package/2006/relationships"><Relationship Id="rId1" Type="http://schemas.openxmlformats.org/officeDocument/2006/relationships/printerSettings" Target="../printerSettings/printerSettings236.bin"/></Relationships>
</file>

<file path=xl/worksheets/_rels/sheet237.xml.rels><?xml version="1.0" encoding="UTF-8" standalone="yes"?>
<Relationships xmlns="http://schemas.openxmlformats.org/package/2006/relationships"><Relationship Id="rId1" Type="http://schemas.openxmlformats.org/officeDocument/2006/relationships/printerSettings" Target="../printerSettings/printerSettings237.bin"/></Relationships>
</file>

<file path=xl/worksheets/_rels/sheet238.xml.rels><?xml version="1.0" encoding="UTF-8" standalone="yes"?>
<Relationships xmlns="http://schemas.openxmlformats.org/package/2006/relationships"><Relationship Id="rId1" Type="http://schemas.openxmlformats.org/officeDocument/2006/relationships/printerSettings" Target="../printerSettings/printerSettings238.bin"/></Relationships>
</file>

<file path=xl/worksheets/_rels/sheet239.xml.rels><?xml version="1.0" encoding="UTF-8" standalone="yes"?>
<Relationships xmlns="http://schemas.openxmlformats.org/package/2006/relationships"><Relationship Id="rId1" Type="http://schemas.openxmlformats.org/officeDocument/2006/relationships/printerSettings" Target="../printerSettings/printerSettings239.bin"/></Relationships>
</file>

<file path=xl/worksheets/_rels/sheet240.xml.rels><?xml version="1.0" encoding="UTF-8" standalone="yes"?>
<Relationships xmlns="http://schemas.openxmlformats.org/package/2006/relationships"><Relationship Id="rId1" Type="http://schemas.openxmlformats.org/officeDocument/2006/relationships/printerSettings" Target="../printerSettings/printerSettings240.bin"/></Relationships>
</file>

<file path=xl/worksheets/_rels/sheet241.xml.rels><?xml version="1.0" encoding="UTF-8" standalone="yes"?>
<Relationships xmlns="http://schemas.openxmlformats.org/package/2006/relationships"><Relationship Id="rId1" Type="http://schemas.openxmlformats.org/officeDocument/2006/relationships/printerSettings" Target="../printerSettings/printerSettings241.bin"/></Relationships>
</file>

<file path=xl/worksheets/_rels/sheet242.xml.rels><?xml version="1.0" encoding="UTF-8" standalone="yes"?>
<Relationships xmlns="http://schemas.openxmlformats.org/package/2006/relationships"><Relationship Id="rId1" Type="http://schemas.openxmlformats.org/officeDocument/2006/relationships/printerSettings" Target="../printerSettings/printerSettings242.bin"/></Relationships>
</file>

<file path=xl/worksheets/_rels/sheet243.xml.rels><?xml version="1.0" encoding="UTF-8" standalone="yes"?>
<Relationships xmlns="http://schemas.openxmlformats.org/package/2006/relationships"><Relationship Id="rId1" Type="http://schemas.openxmlformats.org/officeDocument/2006/relationships/printerSettings" Target="../printerSettings/printerSettings243.bin"/></Relationships>
</file>

<file path=xl/worksheets/_rels/sheet244.xml.rels><?xml version="1.0" encoding="UTF-8" standalone="yes"?>
<Relationships xmlns="http://schemas.openxmlformats.org/package/2006/relationships"><Relationship Id="rId1" Type="http://schemas.openxmlformats.org/officeDocument/2006/relationships/printerSettings" Target="../printerSettings/printerSettings244.bin"/></Relationships>
</file>

<file path=xl/worksheets/_rels/sheet245.xml.rels><?xml version="1.0" encoding="UTF-8" standalone="yes"?>
<Relationships xmlns="http://schemas.openxmlformats.org/package/2006/relationships"><Relationship Id="rId1" Type="http://schemas.openxmlformats.org/officeDocument/2006/relationships/printerSettings" Target="../printerSettings/printerSettings245.bin"/></Relationships>
</file>

<file path=xl/worksheets/_rels/sheet246.xml.rels><?xml version="1.0" encoding="UTF-8" standalone="yes"?>
<Relationships xmlns="http://schemas.openxmlformats.org/package/2006/relationships"><Relationship Id="rId1" Type="http://schemas.openxmlformats.org/officeDocument/2006/relationships/printerSettings" Target="../printerSettings/printerSettings246.bin"/></Relationships>
</file>

<file path=xl/worksheets/_rels/sheet247.xml.rels><?xml version="1.0" encoding="UTF-8" standalone="yes"?>
<Relationships xmlns="http://schemas.openxmlformats.org/package/2006/relationships"><Relationship Id="rId1" Type="http://schemas.openxmlformats.org/officeDocument/2006/relationships/printerSettings" Target="../printerSettings/printerSettings247.bin"/></Relationships>
</file>

<file path=xl/worksheets/_rels/sheet248.xml.rels><?xml version="1.0" encoding="UTF-8" standalone="yes"?>
<Relationships xmlns="http://schemas.openxmlformats.org/package/2006/relationships"><Relationship Id="rId1" Type="http://schemas.openxmlformats.org/officeDocument/2006/relationships/printerSettings" Target="../printerSettings/printerSettings248.bin"/></Relationships>
</file>

<file path=xl/worksheets/_rels/sheet249.xml.rels><?xml version="1.0" encoding="UTF-8" standalone="yes"?>
<Relationships xmlns="http://schemas.openxmlformats.org/package/2006/relationships"><Relationship Id="rId1" Type="http://schemas.openxmlformats.org/officeDocument/2006/relationships/printerSettings" Target="../printerSettings/printerSettings249.bin"/></Relationships>
</file>

<file path=xl/worksheets/_rels/sheet250.xml.rels><?xml version="1.0" encoding="UTF-8" standalone="yes"?>
<Relationships xmlns="http://schemas.openxmlformats.org/package/2006/relationships"><Relationship Id="rId1" Type="http://schemas.openxmlformats.org/officeDocument/2006/relationships/printerSettings" Target="../printerSettings/printerSettings250.bin"/></Relationships>
</file>

<file path=xl/worksheets/_rels/sheet251.xml.rels><?xml version="1.0" encoding="UTF-8" standalone="yes"?>
<Relationships xmlns="http://schemas.openxmlformats.org/package/2006/relationships"><Relationship Id="rId1" Type="http://schemas.openxmlformats.org/officeDocument/2006/relationships/printerSettings" Target="../printerSettings/printerSettings251.bin"/></Relationships>
</file>

<file path=xl/worksheets/_rels/sheet252.xml.rels><?xml version="1.0" encoding="UTF-8" standalone="yes"?>
<Relationships xmlns="http://schemas.openxmlformats.org/package/2006/relationships"><Relationship Id="rId1" Type="http://schemas.openxmlformats.org/officeDocument/2006/relationships/printerSettings" Target="../printerSettings/printerSettings252.bin"/></Relationships>
</file>

<file path=xl/worksheets/_rels/sheet253.xml.rels><?xml version="1.0" encoding="UTF-8" standalone="yes"?>
<Relationships xmlns="http://schemas.openxmlformats.org/package/2006/relationships"><Relationship Id="rId1" Type="http://schemas.openxmlformats.org/officeDocument/2006/relationships/printerSettings" Target="../printerSettings/printerSettings253.bin"/></Relationships>
</file>

<file path=xl/worksheets/_rels/sheet254.xml.rels><?xml version="1.0" encoding="UTF-8" standalone="yes"?>
<Relationships xmlns="http://schemas.openxmlformats.org/package/2006/relationships"><Relationship Id="rId1" Type="http://schemas.openxmlformats.org/officeDocument/2006/relationships/printerSettings" Target="../printerSettings/printerSettings254.bin"/></Relationships>
</file>

<file path=xl/worksheets/_rels/sheet255.xml.rels><?xml version="1.0" encoding="UTF-8" standalone="yes"?>
<Relationships xmlns="http://schemas.openxmlformats.org/package/2006/relationships"><Relationship Id="rId1" Type="http://schemas.openxmlformats.org/officeDocument/2006/relationships/printerSettings" Target="../printerSettings/printerSettings255.bin"/></Relationships>
</file>

<file path=xl/worksheets/_rels/sheet256.xml.rels><?xml version="1.0" encoding="UTF-8" standalone="yes"?>
<Relationships xmlns="http://schemas.openxmlformats.org/package/2006/relationships"><Relationship Id="rId1" Type="http://schemas.openxmlformats.org/officeDocument/2006/relationships/printerSettings" Target="../printerSettings/printerSettings256.bin"/></Relationships>
</file>

<file path=xl/worksheets/_rels/sheet257.xml.rels><?xml version="1.0" encoding="UTF-8" standalone="yes"?>
<Relationships xmlns="http://schemas.openxmlformats.org/package/2006/relationships"><Relationship Id="rId1" Type="http://schemas.openxmlformats.org/officeDocument/2006/relationships/printerSettings" Target="../printerSettings/printerSettings257.bin"/></Relationships>
</file>

<file path=xl/worksheets/_rels/sheet258.xml.rels><?xml version="1.0" encoding="UTF-8" standalone="yes"?>
<Relationships xmlns="http://schemas.openxmlformats.org/package/2006/relationships"><Relationship Id="rId1" Type="http://schemas.openxmlformats.org/officeDocument/2006/relationships/printerSettings" Target="../printerSettings/printerSettings258.bin"/></Relationships>
</file>

<file path=xl/worksheets/_rels/sheet259.xml.rels><?xml version="1.0" encoding="UTF-8" standalone="yes"?>
<Relationships xmlns="http://schemas.openxmlformats.org/package/2006/relationships"><Relationship Id="rId1" Type="http://schemas.openxmlformats.org/officeDocument/2006/relationships/printerSettings" Target="../printerSettings/printerSettings259.bin"/></Relationships>
</file>

<file path=xl/worksheets/_rels/sheet260.xml.rels><?xml version="1.0" encoding="UTF-8" standalone="yes"?>
<Relationships xmlns="http://schemas.openxmlformats.org/package/2006/relationships"><Relationship Id="rId1" Type="http://schemas.openxmlformats.org/officeDocument/2006/relationships/printerSettings" Target="../printerSettings/printerSettings260.bin"/></Relationships>
</file>

<file path=xl/worksheets/_rels/sheet261.xml.rels><?xml version="1.0" encoding="UTF-8" standalone="yes"?>
<Relationships xmlns="http://schemas.openxmlformats.org/package/2006/relationships"><Relationship Id="rId1" Type="http://schemas.openxmlformats.org/officeDocument/2006/relationships/printerSettings" Target="../printerSettings/printerSettings261.bin"/></Relationships>
</file>

<file path=xl/worksheets/_rels/sheet262.xml.rels><?xml version="1.0" encoding="UTF-8" standalone="yes"?>
<Relationships xmlns="http://schemas.openxmlformats.org/package/2006/relationships"><Relationship Id="rId1" Type="http://schemas.openxmlformats.org/officeDocument/2006/relationships/printerSettings" Target="../printerSettings/printerSettings262.bin"/></Relationships>
</file>

<file path=xl/worksheets/_rels/sheet263.xml.rels><?xml version="1.0" encoding="UTF-8" standalone="yes"?>
<Relationships xmlns="http://schemas.openxmlformats.org/package/2006/relationships"><Relationship Id="rId1" Type="http://schemas.openxmlformats.org/officeDocument/2006/relationships/printerSettings" Target="../printerSettings/printerSettings263.bin"/></Relationships>
</file>

<file path=xl/worksheets/_rels/sheet264.xml.rels><?xml version="1.0" encoding="UTF-8" standalone="yes"?>
<Relationships xmlns="http://schemas.openxmlformats.org/package/2006/relationships"><Relationship Id="rId1" Type="http://schemas.openxmlformats.org/officeDocument/2006/relationships/printerSettings" Target="../printerSettings/printerSettings264.bin"/></Relationships>
</file>

<file path=xl/worksheets/_rels/sheet265.xml.rels><?xml version="1.0" encoding="UTF-8" standalone="yes"?>
<Relationships xmlns="http://schemas.openxmlformats.org/package/2006/relationships"><Relationship Id="rId1" Type="http://schemas.openxmlformats.org/officeDocument/2006/relationships/printerSettings" Target="../printerSettings/printerSettings26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9"/>
  <dimension ref="A1:T29"/>
  <sheetViews>
    <sheetView tabSelected="1" zoomScaleNormal="100" workbookViewId="0"/>
  </sheetViews>
  <sheetFormatPr defaultColWidth="0" defaultRowHeight="12.75" customHeight="1" zeroHeight="1" x14ac:dyDescent="0.25"/>
  <cols>
    <col min="1" max="20" width="9.33203125" customWidth="1"/>
  </cols>
  <sheetData>
    <row r="1" spans="1:20" ht="13.2" x14ac:dyDescent="0.25">
      <c r="A1" s="60"/>
      <c r="B1" s="60"/>
      <c r="C1" s="60"/>
      <c r="D1" s="60"/>
      <c r="E1" s="60"/>
      <c r="F1" s="60"/>
      <c r="G1" s="60"/>
      <c r="H1" s="60"/>
      <c r="I1" s="60"/>
      <c r="J1" s="60"/>
      <c r="K1" s="60"/>
      <c r="L1" s="60"/>
      <c r="M1" s="60"/>
      <c r="N1" s="60"/>
      <c r="O1" s="60"/>
      <c r="P1" s="60"/>
      <c r="Q1" s="60"/>
      <c r="R1" s="60"/>
      <c r="S1" s="60"/>
      <c r="T1" s="60"/>
    </row>
    <row r="2" spans="1:20" ht="13.2" x14ac:dyDescent="0.25">
      <c r="A2" s="60"/>
      <c r="B2" s="60"/>
      <c r="C2" s="60"/>
      <c r="D2" s="60"/>
      <c r="E2" s="60"/>
      <c r="F2" s="60"/>
      <c r="G2" s="60"/>
      <c r="H2" s="60"/>
      <c r="I2" s="60"/>
      <c r="J2" s="60"/>
      <c r="K2" s="60"/>
      <c r="L2" s="60"/>
      <c r="M2" s="60"/>
      <c r="N2" s="60"/>
      <c r="O2" s="60"/>
      <c r="P2" s="60"/>
      <c r="Q2" s="60"/>
      <c r="R2" s="60"/>
      <c r="S2" s="60"/>
      <c r="T2" s="60"/>
    </row>
    <row r="3" spans="1:20" ht="13.2" x14ac:dyDescent="0.25">
      <c r="A3" s="60"/>
      <c r="B3" s="60"/>
      <c r="C3" s="60"/>
      <c r="D3" s="60"/>
      <c r="E3" s="60"/>
      <c r="F3" s="60"/>
      <c r="G3" s="60"/>
      <c r="I3" s="60"/>
      <c r="J3" s="60"/>
      <c r="K3" s="60"/>
      <c r="L3" s="60"/>
      <c r="M3" s="60"/>
      <c r="N3" s="60"/>
      <c r="O3" s="60"/>
      <c r="P3" s="60"/>
      <c r="Q3" s="60"/>
      <c r="R3" s="60"/>
      <c r="S3" s="60"/>
      <c r="T3" s="60"/>
    </row>
    <row r="4" spans="1:20" ht="30" x14ac:dyDescent="0.5">
      <c r="A4" s="60"/>
      <c r="B4" s="60"/>
      <c r="C4" s="60"/>
      <c r="D4" s="60"/>
      <c r="E4" s="61" t="s">
        <v>0</v>
      </c>
      <c r="F4" s="60"/>
      <c r="G4" s="60"/>
      <c r="H4" s="60"/>
      <c r="I4" s="60"/>
      <c r="J4" s="60"/>
      <c r="K4" s="60"/>
      <c r="L4" s="60"/>
      <c r="M4" s="60"/>
      <c r="N4" s="60"/>
      <c r="O4" s="60"/>
      <c r="P4" s="60"/>
      <c r="Q4" s="60"/>
      <c r="R4" s="60"/>
      <c r="S4" s="60"/>
      <c r="T4" s="60"/>
    </row>
    <row r="5" spans="1:20" ht="35.4" x14ac:dyDescent="0.6">
      <c r="A5" s="60"/>
      <c r="B5" s="60"/>
      <c r="C5" s="60"/>
      <c r="D5" s="60"/>
      <c r="E5" s="62" t="s">
        <v>1</v>
      </c>
      <c r="F5" s="60"/>
      <c r="G5" s="60"/>
      <c r="H5" s="60"/>
      <c r="I5" s="60"/>
      <c r="J5" s="60"/>
      <c r="K5" s="60"/>
      <c r="L5" s="60"/>
      <c r="M5" s="60"/>
      <c r="N5" s="60"/>
      <c r="O5" s="60"/>
      <c r="P5" s="60"/>
      <c r="Q5" s="60"/>
      <c r="R5" s="60"/>
      <c r="S5" s="60"/>
      <c r="T5" s="60"/>
    </row>
    <row r="6" spans="1:20" ht="32.4" x14ac:dyDescent="0.55000000000000004">
      <c r="A6" s="60"/>
      <c r="B6" s="60"/>
      <c r="C6" s="60"/>
      <c r="D6" s="60"/>
      <c r="E6" s="63" t="s">
        <v>2</v>
      </c>
      <c r="F6" s="60"/>
      <c r="G6" s="60"/>
      <c r="H6" s="60"/>
      <c r="I6" s="259" t="s">
        <v>3</v>
      </c>
      <c r="J6" s="60"/>
      <c r="K6" s="60"/>
      <c r="L6" s="60"/>
      <c r="M6" s="60"/>
      <c r="N6" s="60"/>
      <c r="O6" s="60"/>
      <c r="P6" s="60"/>
      <c r="Q6" s="60"/>
      <c r="R6" s="60"/>
      <c r="S6" s="60"/>
      <c r="T6" s="60"/>
    </row>
    <row r="7" spans="1:20" ht="13.2" x14ac:dyDescent="0.25">
      <c r="A7" s="60"/>
      <c r="B7" s="60"/>
      <c r="C7" s="60"/>
      <c r="D7" s="60"/>
      <c r="E7" s="60"/>
      <c r="F7" s="60"/>
      <c r="G7" s="60"/>
      <c r="H7" s="60"/>
      <c r="I7" s="60"/>
      <c r="J7" s="60"/>
      <c r="K7" s="60"/>
      <c r="L7" s="60"/>
      <c r="M7" s="60"/>
      <c r="N7" s="60"/>
      <c r="O7" s="60"/>
      <c r="P7" s="60"/>
      <c r="Q7" s="60"/>
      <c r="R7" s="60"/>
      <c r="S7" s="60"/>
      <c r="T7" s="60"/>
    </row>
    <row r="8" spans="1:20" ht="13.2" x14ac:dyDescent="0.25">
      <c r="A8" s="60"/>
      <c r="B8" s="60"/>
      <c r="C8" s="60"/>
      <c r="D8" s="60"/>
      <c r="E8" s="60"/>
      <c r="F8" s="60"/>
      <c r="G8" s="60"/>
      <c r="H8" s="60"/>
      <c r="I8" s="60"/>
      <c r="J8" s="60"/>
      <c r="K8" s="60"/>
      <c r="L8" s="60"/>
      <c r="M8" s="60"/>
      <c r="N8" s="60"/>
      <c r="O8" s="60"/>
      <c r="P8" s="60"/>
      <c r="Q8" s="60"/>
      <c r="R8" s="60"/>
      <c r="S8" s="60"/>
      <c r="T8" s="60"/>
    </row>
    <row r="9" spans="1:20" ht="13.2" x14ac:dyDescent="0.25">
      <c r="A9" s="60"/>
      <c r="B9" s="60"/>
      <c r="C9" s="60"/>
      <c r="D9" s="60"/>
      <c r="E9" s="60"/>
      <c r="F9" s="60"/>
      <c r="G9" s="60"/>
      <c r="H9" s="60"/>
      <c r="I9" s="60"/>
      <c r="J9" s="60"/>
      <c r="K9" s="60"/>
      <c r="L9" s="60"/>
      <c r="M9" s="60"/>
      <c r="N9" s="60"/>
      <c r="O9" s="60"/>
      <c r="P9" s="60"/>
      <c r="Q9" s="60"/>
      <c r="R9" s="60"/>
      <c r="S9" s="60"/>
      <c r="T9" s="60"/>
    </row>
    <row r="10" spans="1:20" ht="13.2" x14ac:dyDescent="0.25">
      <c r="A10" s="60"/>
      <c r="B10" s="60"/>
      <c r="C10" s="60"/>
      <c r="D10" s="60"/>
      <c r="E10" s="60"/>
      <c r="F10" s="60"/>
      <c r="G10" s="60"/>
      <c r="H10" s="60"/>
      <c r="I10" s="60"/>
      <c r="J10" s="60"/>
      <c r="K10" s="60"/>
      <c r="L10" s="60"/>
      <c r="M10" s="60"/>
      <c r="N10" s="60"/>
      <c r="O10" s="60"/>
      <c r="P10" s="60"/>
      <c r="Q10" s="60"/>
      <c r="R10" s="60"/>
      <c r="S10" s="60"/>
      <c r="T10" s="60"/>
    </row>
    <row r="11" spans="1:20" ht="13.2" x14ac:dyDescent="0.25">
      <c r="A11" s="60"/>
      <c r="B11" s="60"/>
      <c r="C11" s="60"/>
      <c r="D11" s="60"/>
      <c r="E11" s="60"/>
      <c r="F11" s="60"/>
      <c r="G11" s="60"/>
      <c r="H11" s="60"/>
      <c r="I11" s="60"/>
      <c r="J11" s="60"/>
      <c r="K11" s="60"/>
      <c r="L11" s="60"/>
      <c r="M11" s="60"/>
      <c r="N11" s="60"/>
      <c r="O11" s="60"/>
      <c r="P11" s="60"/>
      <c r="Q11" s="60"/>
      <c r="R11" s="60"/>
      <c r="S11" s="60"/>
      <c r="T11" s="60"/>
    </row>
    <row r="12" spans="1:20" ht="13.2" x14ac:dyDescent="0.25">
      <c r="A12" s="60"/>
      <c r="B12" s="60"/>
      <c r="C12" s="60"/>
      <c r="D12" s="60"/>
      <c r="E12" s="60"/>
      <c r="F12" s="60"/>
      <c r="G12" s="60"/>
      <c r="H12" s="60"/>
      <c r="I12" s="60"/>
      <c r="J12" s="60"/>
      <c r="K12" s="60"/>
      <c r="L12" s="60"/>
      <c r="M12" s="60"/>
      <c r="N12" s="60"/>
      <c r="O12" s="60"/>
      <c r="P12" s="60"/>
      <c r="Q12" s="60"/>
      <c r="R12" s="60"/>
      <c r="S12" s="60"/>
      <c r="T12" s="60"/>
    </row>
    <row r="13" spans="1:20" ht="13.2" x14ac:dyDescent="0.25">
      <c r="A13" s="60"/>
      <c r="B13" s="60"/>
      <c r="C13" s="60"/>
      <c r="D13" s="60"/>
      <c r="E13" s="60"/>
      <c r="F13" s="60"/>
      <c r="G13" s="60"/>
      <c r="H13" s="60"/>
      <c r="I13" s="60"/>
      <c r="J13" s="60"/>
      <c r="K13" s="60"/>
      <c r="L13" s="60"/>
      <c r="M13" s="60"/>
      <c r="N13" s="60"/>
      <c r="O13" s="60"/>
      <c r="P13" s="60"/>
      <c r="Q13" s="60"/>
      <c r="R13" s="60"/>
      <c r="S13" s="60"/>
      <c r="T13" s="60"/>
    </row>
    <row r="14" spans="1:20" ht="13.2" x14ac:dyDescent="0.25">
      <c r="A14" s="60"/>
      <c r="B14" s="60"/>
      <c r="C14" s="60"/>
      <c r="D14" s="60"/>
      <c r="E14" s="60"/>
      <c r="F14" s="60"/>
      <c r="G14" s="60"/>
      <c r="H14" s="60"/>
      <c r="I14" s="60"/>
      <c r="J14" s="60"/>
      <c r="K14" s="60"/>
      <c r="L14" s="60"/>
      <c r="M14" s="60"/>
      <c r="N14" s="60"/>
      <c r="O14" s="60"/>
      <c r="P14" s="60"/>
      <c r="Q14" s="60"/>
      <c r="R14" s="60"/>
      <c r="S14" s="60"/>
      <c r="T14" s="60"/>
    </row>
    <row r="15" spans="1:20" ht="13.2" x14ac:dyDescent="0.25">
      <c r="A15" s="60"/>
      <c r="B15" s="60"/>
      <c r="D15" s="60"/>
      <c r="E15" s="60"/>
      <c r="F15" s="60"/>
      <c r="G15" s="60"/>
      <c r="H15" s="60"/>
      <c r="I15" s="60"/>
      <c r="J15" s="60"/>
      <c r="K15" s="60"/>
      <c r="L15" s="60"/>
      <c r="M15" s="60"/>
      <c r="N15" s="60"/>
      <c r="O15" s="60"/>
      <c r="P15" s="60"/>
      <c r="Q15" s="60"/>
      <c r="R15" s="60"/>
      <c r="S15" s="60"/>
      <c r="T15" s="60"/>
    </row>
    <row r="16" spans="1:20" ht="13.2" x14ac:dyDescent="0.25">
      <c r="A16" s="60"/>
      <c r="B16" s="60"/>
      <c r="C16" s="60"/>
      <c r="D16" s="60"/>
      <c r="E16" s="60"/>
      <c r="F16" s="60"/>
      <c r="G16" s="60"/>
      <c r="H16" s="60"/>
      <c r="I16" s="60"/>
      <c r="J16" s="60"/>
      <c r="K16" s="60"/>
      <c r="L16" s="60"/>
      <c r="M16" s="60"/>
      <c r="N16" s="60"/>
      <c r="O16" s="60"/>
      <c r="P16" s="60"/>
      <c r="Q16" s="60"/>
      <c r="R16" s="60"/>
      <c r="S16" s="60"/>
      <c r="T16" s="60"/>
    </row>
    <row r="17" spans="1:20" ht="13.2" x14ac:dyDescent="0.25">
      <c r="A17" s="60"/>
      <c r="B17" s="60"/>
      <c r="C17" s="60"/>
      <c r="D17" s="60"/>
      <c r="E17" s="60"/>
      <c r="F17" s="60"/>
      <c r="G17" s="60"/>
      <c r="H17" s="60"/>
      <c r="I17" s="60"/>
      <c r="J17" s="60"/>
      <c r="K17" s="60"/>
      <c r="L17" s="60"/>
      <c r="M17" s="60"/>
      <c r="N17" s="60"/>
      <c r="O17" s="60"/>
      <c r="P17" s="60"/>
      <c r="Q17" s="60"/>
      <c r="R17" s="60"/>
      <c r="S17" s="60"/>
      <c r="T17" s="60"/>
    </row>
    <row r="18" spans="1:20" ht="13.2" x14ac:dyDescent="0.25">
      <c r="A18" s="60"/>
      <c r="B18" s="60"/>
      <c r="C18" s="60"/>
      <c r="D18" s="60"/>
      <c r="E18" s="60"/>
      <c r="F18" s="60"/>
      <c r="G18" s="60"/>
      <c r="H18" s="60"/>
      <c r="I18" s="60"/>
      <c r="J18" s="60"/>
      <c r="K18" s="60"/>
      <c r="L18" s="60"/>
      <c r="M18" s="60"/>
      <c r="N18" s="60"/>
      <c r="O18" s="60"/>
      <c r="P18" s="60"/>
      <c r="Q18" s="60"/>
      <c r="R18" s="60"/>
      <c r="S18" s="60"/>
      <c r="T18" s="60"/>
    </row>
    <row r="19" spans="1:20" ht="13.2" x14ac:dyDescent="0.25">
      <c r="A19" s="60"/>
      <c r="B19" s="60"/>
      <c r="C19" s="60"/>
      <c r="D19" s="60"/>
      <c r="E19" s="60"/>
      <c r="F19" s="60"/>
      <c r="G19" s="60"/>
      <c r="H19" s="60"/>
      <c r="I19" s="60"/>
      <c r="J19" s="60"/>
      <c r="K19" s="60"/>
      <c r="L19" s="60"/>
      <c r="M19" s="60"/>
      <c r="N19" s="60"/>
      <c r="O19" s="60"/>
      <c r="P19" s="60"/>
      <c r="Q19" s="60"/>
      <c r="R19" s="60"/>
      <c r="S19" s="60"/>
      <c r="T19" s="60"/>
    </row>
    <row r="20" spans="1:20" ht="13.2" x14ac:dyDescent="0.25">
      <c r="A20" s="60"/>
      <c r="B20" s="60"/>
      <c r="C20" s="60"/>
      <c r="D20" s="60"/>
      <c r="E20" s="60"/>
      <c r="F20" s="60"/>
      <c r="G20" s="60"/>
      <c r="H20" s="60"/>
      <c r="I20" s="60"/>
      <c r="J20" s="60"/>
      <c r="K20" s="60"/>
      <c r="L20" s="60"/>
      <c r="M20" s="60"/>
      <c r="N20" s="60"/>
      <c r="O20" s="60"/>
      <c r="P20" s="60"/>
      <c r="Q20" s="60"/>
      <c r="R20" s="60"/>
      <c r="S20" s="60"/>
      <c r="T20" s="60"/>
    </row>
    <row r="21" spans="1:20" ht="13.2" x14ac:dyDescent="0.25">
      <c r="A21" s="60"/>
      <c r="B21" s="60"/>
      <c r="C21" s="60"/>
      <c r="D21" s="60"/>
      <c r="E21" s="60"/>
      <c r="F21" s="60"/>
      <c r="G21" s="60"/>
      <c r="H21" s="60"/>
      <c r="I21" s="60"/>
      <c r="J21" s="60"/>
      <c r="K21" s="60"/>
      <c r="L21" s="60"/>
      <c r="M21" s="60"/>
      <c r="N21" s="60"/>
      <c r="O21" s="60"/>
      <c r="P21" s="60"/>
      <c r="Q21" s="60"/>
      <c r="R21" s="60"/>
      <c r="S21" s="60"/>
      <c r="T21" s="60"/>
    </row>
    <row r="22" spans="1:20" ht="13.2" x14ac:dyDescent="0.25">
      <c r="A22" s="60"/>
      <c r="B22" s="60"/>
      <c r="C22" s="60"/>
      <c r="D22" s="60"/>
      <c r="E22" s="60"/>
      <c r="F22" s="60"/>
      <c r="G22" s="60"/>
      <c r="H22" s="60"/>
      <c r="I22" s="60"/>
      <c r="J22" s="60" t="s">
        <v>4</v>
      </c>
      <c r="K22" s="60"/>
      <c r="L22" s="60"/>
      <c r="M22" s="60"/>
      <c r="N22" s="60"/>
      <c r="O22" s="60"/>
      <c r="P22" s="60"/>
      <c r="Q22" s="60"/>
      <c r="R22" s="60"/>
      <c r="S22" s="60"/>
      <c r="T22" s="60"/>
    </row>
    <row r="23" spans="1:20" ht="13.2" x14ac:dyDescent="0.25">
      <c r="A23" s="60"/>
      <c r="B23" s="60"/>
      <c r="C23" s="60"/>
      <c r="D23" s="60"/>
      <c r="E23" s="60"/>
      <c r="F23" s="60"/>
      <c r="G23" s="60"/>
      <c r="H23" s="60"/>
      <c r="I23" s="60"/>
      <c r="J23" s="122" t="s">
        <v>5</v>
      </c>
      <c r="K23" s="60"/>
      <c r="L23" s="60"/>
      <c r="M23" s="60"/>
      <c r="N23" s="60"/>
      <c r="O23" s="60"/>
      <c r="P23" s="60"/>
      <c r="Q23" s="60"/>
      <c r="R23" s="60"/>
      <c r="S23" s="60"/>
      <c r="T23" s="60"/>
    </row>
    <row r="24" spans="1:20" ht="13.2" x14ac:dyDescent="0.25">
      <c r="A24" s="122"/>
      <c r="B24" s="122"/>
      <c r="C24" s="122"/>
      <c r="D24" s="122"/>
      <c r="E24" s="122"/>
      <c r="F24" s="122"/>
      <c r="G24" s="122"/>
      <c r="H24" s="122"/>
      <c r="I24" s="122"/>
      <c r="J24" s="296" t="s">
        <v>6</v>
      </c>
      <c r="K24" s="296"/>
      <c r="L24" s="296"/>
      <c r="M24" s="297" t="s">
        <v>7</v>
      </c>
      <c r="N24" s="297"/>
      <c r="O24" s="297"/>
      <c r="P24" s="122"/>
      <c r="Q24" s="122"/>
      <c r="R24" s="122"/>
      <c r="S24" s="122"/>
      <c r="T24" s="122"/>
    </row>
    <row r="25" spans="1:20" ht="13.2" hidden="1" x14ac:dyDescent="0.25">
      <c r="A25" s="60"/>
      <c r="B25" s="60"/>
      <c r="C25" s="60"/>
      <c r="D25" s="60"/>
      <c r="E25" s="60"/>
      <c r="F25" s="60"/>
      <c r="G25" s="60"/>
      <c r="H25" s="60"/>
      <c r="I25" s="60"/>
      <c r="J25" s="60"/>
      <c r="K25" s="60"/>
      <c r="L25" s="60"/>
      <c r="M25" s="60"/>
      <c r="N25" s="60"/>
      <c r="O25" s="60"/>
      <c r="P25" s="60"/>
      <c r="Q25" s="60"/>
      <c r="R25" s="60"/>
      <c r="S25" s="60"/>
      <c r="T25" s="60"/>
    </row>
    <row r="26" spans="1:20" ht="13.2" hidden="1" x14ac:dyDescent="0.25">
      <c r="A26" s="60"/>
      <c r="B26" s="60"/>
      <c r="C26" s="60"/>
      <c r="D26" s="60"/>
      <c r="E26" s="60"/>
      <c r="F26" s="60"/>
      <c r="G26" s="60"/>
      <c r="H26" s="60"/>
      <c r="I26" s="60"/>
      <c r="J26" s="60"/>
      <c r="K26" s="60"/>
      <c r="L26" s="60"/>
      <c r="M26" s="60"/>
      <c r="N26" s="60"/>
      <c r="O26" s="60"/>
      <c r="P26" s="60"/>
      <c r="Q26" s="60"/>
      <c r="R26" s="60"/>
      <c r="S26" s="60"/>
      <c r="T26" s="60"/>
    </row>
    <row r="27" spans="1:20" ht="13.2" hidden="1" x14ac:dyDescent="0.25">
      <c r="A27" s="60"/>
      <c r="B27" s="60"/>
      <c r="C27" s="60"/>
      <c r="D27" s="60"/>
      <c r="E27" s="60"/>
      <c r="F27" s="60"/>
      <c r="G27" s="60"/>
      <c r="H27" s="60"/>
      <c r="I27" s="60"/>
      <c r="J27" s="60"/>
      <c r="K27" s="60"/>
      <c r="L27" s="60"/>
      <c r="M27" s="60"/>
      <c r="N27" s="60"/>
      <c r="O27" s="60"/>
      <c r="P27" s="60"/>
      <c r="Q27" s="60"/>
      <c r="R27" s="60"/>
      <c r="S27" s="60"/>
      <c r="T27" s="60"/>
    </row>
    <row r="28" spans="1:20" ht="13.2" hidden="1" x14ac:dyDescent="0.25">
      <c r="A28" s="60"/>
      <c r="B28" s="60"/>
      <c r="C28" s="60"/>
      <c r="D28" s="60"/>
      <c r="E28" s="60"/>
      <c r="F28" s="60"/>
      <c r="G28" s="60"/>
      <c r="H28" s="60"/>
      <c r="I28" s="60"/>
      <c r="J28" s="60"/>
      <c r="K28" s="60"/>
      <c r="L28" s="60"/>
      <c r="M28" s="60"/>
      <c r="N28" s="60"/>
      <c r="O28" s="60"/>
      <c r="P28" s="60"/>
      <c r="Q28" s="60"/>
      <c r="R28" s="60"/>
      <c r="S28" s="60"/>
      <c r="T28" s="60"/>
    </row>
    <row r="29" spans="1:20" ht="13.2" hidden="1" x14ac:dyDescent="0.25">
      <c r="A29" s="60"/>
      <c r="B29" s="60"/>
      <c r="C29" s="60"/>
      <c r="D29" s="60"/>
      <c r="E29" s="60"/>
      <c r="F29" s="60"/>
      <c r="G29" s="60"/>
      <c r="H29" s="60"/>
      <c r="I29" s="60"/>
      <c r="J29" s="60"/>
      <c r="K29" s="60"/>
      <c r="L29" s="60"/>
      <c r="M29" s="60"/>
      <c r="N29" s="60"/>
      <c r="O29" s="60"/>
      <c r="P29" s="60"/>
      <c r="Q29" s="60"/>
      <c r="R29" s="60"/>
      <c r="S29" s="60"/>
      <c r="T29" s="60"/>
    </row>
  </sheetData>
  <mergeCells count="2">
    <mergeCell ref="J24:L24"/>
    <mergeCell ref="M24:O24"/>
  </mergeCells>
  <hyperlinks>
    <hyperlink ref="M24" r:id="rId1" xr:uid="{00000000-0004-0000-0000-000000000000}"/>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7"/>
  <dimension ref="A1:U44"/>
  <sheetViews>
    <sheetView workbookViewId="0"/>
  </sheetViews>
  <sheetFormatPr defaultColWidth="0" defaultRowHeight="0" customHeight="1" zeroHeight="1" x14ac:dyDescent="0.25"/>
  <cols>
    <col min="1" max="21" width="9.33203125" customWidth="1"/>
  </cols>
  <sheetData>
    <row r="1" spans="1:21" ht="18" thickBot="1" x14ac:dyDescent="0.35">
      <c r="A1" s="74" t="s">
        <v>8</v>
      </c>
      <c r="B1" s="60"/>
      <c r="C1" s="60"/>
      <c r="D1" s="198" t="s">
        <v>9</v>
      </c>
      <c r="E1" s="199"/>
      <c r="F1" s="199"/>
      <c r="G1" s="199"/>
      <c r="H1" s="200"/>
      <c r="I1" s="201" t="s">
        <v>10</v>
      </c>
      <c r="J1" s="202"/>
      <c r="K1" s="202"/>
      <c r="L1" s="202"/>
      <c r="M1" s="202"/>
      <c r="N1" s="202"/>
      <c r="O1" s="202"/>
      <c r="P1" s="203"/>
      <c r="Q1" s="60"/>
      <c r="R1" s="60"/>
      <c r="S1" s="60"/>
      <c r="T1" s="60"/>
      <c r="U1" s="60"/>
    </row>
    <row r="2" spans="1:21" ht="13.8" thickBot="1" x14ac:dyDescent="0.3">
      <c r="A2" s="60"/>
      <c r="B2" s="60"/>
      <c r="C2" s="60"/>
      <c r="D2" s="60"/>
      <c r="E2" s="60"/>
      <c r="F2" s="60"/>
      <c r="G2" s="60"/>
      <c r="H2" s="60"/>
      <c r="I2" s="60"/>
      <c r="J2" s="60"/>
      <c r="K2" s="60"/>
      <c r="L2" s="60"/>
      <c r="N2" s="60"/>
      <c r="O2" s="60"/>
      <c r="P2" s="60"/>
      <c r="Q2" s="60"/>
      <c r="R2" s="60"/>
      <c r="S2" s="60"/>
      <c r="T2" s="60"/>
      <c r="U2" s="60"/>
    </row>
    <row r="3" spans="1:21" ht="12.75" customHeight="1" x14ac:dyDescent="0.25">
      <c r="A3" s="60"/>
      <c r="B3" s="298" t="s">
        <v>11</v>
      </c>
      <c r="C3" s="299"/>
      <c r="D3" s="299"/>
      <c r="E3" s="299"/>
      <c r="F3" s="299"/>
      <c r="G3" s="299"/>
      <c r="H3" s="299"/>
      <c r="I3" s="299"/>
      <c r="J3" s="299"/>
      <c r="K3" s="299"/>
      <c r="L3" s="299"/>
      <c r="M3" s="300"/>
      <c r="N3" s="60"/>
      <c r="P3" s="307" t="s">
        <v>12</v>
      </c>
      <c r="Q3" s="308"/>
      <c r="R3" s="308"/>
      <c r="S3" s="308"/>
      <c r="T3" s="309"/>
      <c r="U3" s="60"/>
    </row>
    <row r="4" spans="1:21" ht="13.2" x14ac:dyDescent="0.25">
      <c r="A4" s="60"/>
      <c r="B4" s="301"/>
      <c r="C4" s="302"/>
      <c r="D4" s="302"/>
      <c r="E4" s="302"/>
      <c r="F4" s="302"/>
      <c r="G4" s="302"/>
      <c r="H4" s="302"/>
      <c r="I4" s="302"/>
      <c r="J4" s="302"/>
      <c r="K4" s="302"/>
      <c r="L4" s="302"/>
      <c r="M4" s="303"/>
      <c r="N4" s="60"/>
      <c r="O4" s="60"/>
      <c r="P4" s="310"/>
      <c r="Q4" s="311"/>
      <c r="R4" s="311"/>
      <c r="S4" s="311"/>
      <c r="T4" s="312"/>
      <c r="U4" s="60"/>
    </row>
    <row r="5" spans="1:21" ht="13.8" thickBot="1" x14ac:dyDescent="0.3">
      <c r="A5" s="60"/>
      <c r="B5" s="304"/>
      <c r="C5" s="305"/>
      <c r="D5" s="305"/>
      <c r="E5" s="305"/>
      <c r="F5" s="305"/>
      <c r="G5" s="305"/>
      <c r="H5" s="305"/>
      <c r="I5" s="305"/>
      <c r="J5" s="305"/>
      <c r="K5" s="305"/>
      <c r="L5" s="305"/>
      <c r="M5" s="306"/>
      <c r="N5" s="60"/>
      <c r="O5" s="60"/>
      <c r="P5" s="310"/>
      <c r="Q5" s="311"/>
      <c r="R5" s="311"/>
      <c r="S5" s="311"/>
      <c r="T5" s="312"/>
      <c r="U5" s="60"/>
    </row>
    <row r="6" spans="1:21" ht="13.2" x14ac:dyDescent="0.25">
      <c r="A6" s="60"/>
      <c r="B6" s="60"/>
      <c r="C6" s="60"/>
      <c r="D6" s="60"/>
      <c r="E6" s="60"/>
      <c r="F6" s="60"/>
      <c r="G6" s="60"/>
      <c r="H6" s="60"/>
      <c r="I6" s="60"/>
      <c r="J6" s="60"/>
      <c r="K6" s="60"/>
      <c r="L6" s="60"/>
      <c r="M6" s="60"/>
      <c r="N6" s="60"/>
      <c r="O6" s="60"/>
      <c r="P6" s="310"/>
      <c r="Q6" s="311"/>
      <c r="R6" s="311"/>
      <c r="S6" s="311"/>
      <c r="T6" s="312"/>
      <c r="U6" s="60"/>
    </row>
    <row r="7" spans="1:21" ht="13.8" thickBot="1" x14ac:dyDescent="0.3">
      <c r="A7" s="60"/>
      <c r="B7" s="60"/>
      <c r="C7" s="60"/>
      <c r="D7" s="60"/>
      <c r="E7" s="60"/>
      <c r="F7" s="60"/>
      <c r="G7" s="60"/>
      <c r="H7" s="60"/>
      <c r="I7" s="60"/>
      <c r="J7" s="60"/>
      <c r="K7" s="60"/>
      <c r="L7" s="60"/>
      <c r="M7" s="60"/>
      <c r="N7" s="60"/>
      <c r="O7" s="60"/>
      <c r="P7" s="313"/>
      <c r="Q7" s="314"/>
      <c r="R7" s="314"/>
      <c r="S7" s="314"/>
      <c r="T7" s="315"/>
      <c r="U7" s="60"/>
    </row>
    <row r="8" spans="1:21" ht="13.2" x14ac:dyDescent="0.25">
      <c r="A8" s="60" t="s">
        <v>13</v>
      </c>
      <c r="B8" s="60"/>
      <c r="C8" s="60"/>
      <c r="D8" s="60"/>
      <c r="E8" s="60"/>
      <c r="F8" s="60"/>
      <c r="G8" s="60"/>
      <c r="H8" s="60"/>
      <c r="I8" s="60"/>
      <c r="J8" s="60"/>
      <c r="K8" s="60"/>
      <c r="L8" s="60"/>
      <c r="M8" s="60"/>
      <c r="N8" s="60"/>
      <c r="O8" s="60"/>
      <c r="P8" s="60"/>
      <c r="Q8" s="60"/>
      <c r="R8" s="60"/>
      <c r="S8" s="60"/>
      <c r="T8" s="60"/>
      <c r="U8" s="60"/>
    </row>
    <row r="9" spans="1:21" ht="13.2" x14ac:dyDescent="0.25">
      <c r="A9" s="60"/>
      <c r="B9" s="60"/>
      <c r="C9" s="60"/>
      <c r="D9" s="60"/>
      <c r="E9" s="60"/>
      <c r="F9" s="60"/>
      <c r="G9" s="60"/>
      <c r="H9" s="60"/>
      <c r="I9" s="60"/>
      <c r="J9" s="60"/>
      <c r="K9" s="60"/>
      <c r="L9" s="60"/>
      <c r="M9" s="60"/>
      <c r="N9" s="60"/>
      <c r="O9" s="60"/>
      <c r="P9" s="60"/>
      <c r="Q9" s="60"/>
      <c r="R9" s="60"/>
      <c r="S9" s="60"/>
      <c r="T9" s="60"/>
      <c r="U9" s="60"/>
    </row>
    <row r="10" spans="1:21" ht="13.2" x14ac:dyDescent="0.25">
      <c r="A10" s="60"/>
      <c r="B10" s="60"/>
      <c r="C10" s="60"/>
      <c r="D10" s="60"/>
      <c r="E10" s="60"/>
      <c r="F10" s="60"/>
      <c r="G10" s="60" t="s">
        <v>14</v>
      </c>
      <c r="H10" s="60"/>
      <c r="I10" s="60"/>
      <c r="J10" s="60"/>
      <c r="K10" s="60"/>
      <c r="L10" s="60"/>
      <c r="M10" s="60"/>
      <c r="N10" s="60"/>
      <c r="O10" s="60"/>
      <c r="P10" s="60"/>
      <c r="Q10" s="60"/>
      <c r="R10" s="60"/>
      <c r="S10" s="60"/>
      <c r="T10" s="60"/>
      <c r="U10" s="60"/>
    </row>
    <row r="11" spans="1:21" ht="13.2" x14ac:dyDescent="0.25">
      <c r="A11" s="60"/>
      <c r="B11" s="60"/>
      <c r="C11" s="60"/>
      <c r="D11" s="60"/>
      <c r="E11" s="60"/>
      <c r="F11" s="60"/>
      <c r="G11" s="60"/>
      <c r="H11" s="60"/>
      <c r="I11" s="60"/>
      <c r="J11" s="60"/>
      <c r="K11" s="60"/>
      <c r="L11" s="60"/>
      <c r="M11" s="60"/>
      <c r="N11" s="60"/>
      <c r="O11" s="60"/>
      <c r="P11" s="60"/>
      <c r="Q11" s="60"/>
      <c r="R11" s="60"/>
      <c r="S11" s="60"/>
      <c r="T11" s="60"/>
      <c r="U11" s="60"/>
    </row>
    <row r="12" spans="1:21" ht="13.2" x14ac:dyDescent="0.25">
      <c r="A12" s="60"/>
      <c r="B12" s="60"/>
      <c r="C12" s="60"/>
      <c r="D12" s="60"/>
      <c r="E12" s="60"/>
      <c r="F12" s="60"/>
      <c r="G12" s="60"/>
      <c r="H12" s="60"/>
      <c r="I12" s="60"/>
      <c r="J12" s="60"/>
      <c r="K12" s="60"/>
      <c r="L12" s="60"/>
      <c r="M12" s="60"/>
      <c r="N12" s="60"/>
      <c r="O12" s="60"/>
      <c r="P12" s="60"/>
      <c r="Q12" s="60"/>
      <c r="R12" s="60"/>
      <c r="S12" s="60"/>
      <c r="T12" s="60"/>
      <c r="U12" s="60"/>
    </row>
    <row r="13" spans="1:21" ht="13.2" x14ac:dyDescent="0.25">
      <c r="A13" s="60"/>
      <c r="B13" s="60"/>
      <c r="C13" s="60"/>
      <c r="D13" s="60"/>
      <c r="E13" s="60"/>
      <c r="F13" s="60"/>
      <c r="G13" s="60"/>
      <c r="H13" s="60"/>
      <c r="I13" s="60"/>
      <c r="J13" s="60"/>
      <c r="K13" s="60"/>
      <c r="L13" s="60"/>
      <c r="M13" s="60"/>
      <c r="N13" s="60"/>
      <c r="O13" s="60"/>
      <c r="P13" s="60"/>
      <c r="Q13" s="60"/>
      <c r="R13" s="60"/>
      <c r="S13" s="60"/>
      <c r="T13" s="60"/>
      <c r="U13" s="60"/>
    </row>
    <row r="14" spans="1:21" ht="13.2" x14ac:dyDescent="0.25">
      <c r="A14" s="60"/>
      <c r="B14" s="60"/>
      <c r="C14" s="60"/>
      <c r="D14" s="60"/>
      <c r="E14" s="60"/>
      <c r="F14" s="60"/>
      <c r="G14" s="60"/>
      <c r="H14" s="60"/>
      <c r="I14" s="60"/>
      <c r="J14" s="60"/>
      <c r="K14" s="60"/>
      <c r="L14" s="60"/>
      <c r="M14" s="60"/>
      <c r="N14" s="60"/>
      <c r="O14" s="60"/>
      <c r="P14" s="60"/>
      <c r="Q14" s="60"/>
      <c r="R14" s="60"/>
      <c r="S14" s="60"/>
      <c r="T14" s="60"/>
      <c r="U14" s="60"/>
    </row>
    <row r="15" spans="1:21" ht="13.2" x14ac:dyDescent="0.25">
      <c r="A15" s="60"/>
      <c r="B15" s="60"/>
      <c r="C15" s="60"/>
      <c r="D15" s="60"/>
      <c r="E15" s="60"/>
      <c r="F15" s="60"/>
      <c r="G15" s="60"/>
      <c r="H15" s="60"/>
      <c r="I15" s="60"/>
      <c r="J15" s="60"/>
      <c r="K15" s="60"/>
      <c r="L15" s="60"/>
      <c r="M15" s="60"/>
      <c r="N15" s="60"/>
      <c r="O15" s="60"/>
      <c r="P15" s="60"/>
      <c r="Q15" s="60"/>
      <c r="R15" s="60"/>
      <c r="S15" s="60"/>
      <c r="T15" s="60"/>
      <c r="U15" s="60"/>
    </row>
    <row r="16" spans="1:21" ht="13.2" x14ac:dyDescent="0.25">
      <c r="A16" s="60"/>
      <c r="B16" s="60"/>
      <c r="C16" s="60"/>
      <c r="D16" s="60"/>
      <c r="E16" s="60"/>
      <c r="F16" s="60"/>
      <c r="G16" s="60"/>
      <c r="H16" s="60"/>
      <c r="I16" s="60"/>
      <c r="J16" s="60"/>
      <c r="K16" s="60"/>
      <c r="L16" s="60"/>
      <c r="M16" s="60"/>
      <c r="N16" s="60"/>
      <c r="O16" s="60"/>
      <c r="P16" s="60"/>
      <c r="Q16" s="60"/>
      <c r="R16" s="60"/>
      <c r="S16" s="60"/>
      <c r="T16" s="60"/>
      <c r="U16" s="60"/>
    </row>
    <row r="17" spans="1:21" ht="13.2" x14ac:dyDescent="0.25">
      <c r="A17" s="60"/>
      <c r="B17" s="60"/>
      <c r="C17" s="60"/>
      <c r="D17" s="60"/>
      <c r="E17" s="60"/>
      <c r="F17" s="60"/>
      <c r="G17" s="60"/>
      <c r="H17" s="60"/>
      <c r="I17" s="60"/>
      <c r="J17" s="60"/>
      <c r="K17" s="60"/>
      <c r="L17" s="60"/>
      <c r="M17" s="60"/>
      <c r="N17" s="60"/>
      <c r="O17" s="60"/>
      <c r="P17" s="60"/>
      <c r="Q17" s="60"/>
      <c r="R17" s="60"/>
      <c r="S17" s="60"/>
      <c r="T17" s="60"/>
      <c r="U17" s="60"/>
    </row>
    <row r="18" spans="1:21" ht="13.2" x14ac:dyDescent="0.25">
      <c r="A18" s="60"/>
      <c r="B18" s="60"/>
      <c r="C18" s="60"/>
      <c r="D18" s="60"/>
      <c r="E18" s="60"/>
      <c r="F18" s="60"/>
      <c r="G18" s="60"/>
      <c r="H18" s="60"/>
      <c r="I18" s="60"/>
      <c r="J18" s="60"/>
      <c r="K18" s="60"/>
      <c r="L18" s="60"/>
      <c r="M18" s="60"/>
      <c r="N18" s="60"/>
      <c r="O18" s="60"/>
      <c r="P18" s="60"/>
      <c r="Q18" s="60"/>
      <c r="R18" s="60"/>
      <c r="S18" s="60"/>
      <c r="T18" s="60"/>
      <c r="U18" s="60"/>
    </row>
    <row r="19" spans="1:21" ht="13.2" x14ac:dyDescent="0.25">
      <c r="A19" s="60"/>
      <c r="B19" s="60"/>
      <c r="C19" s="60"/>
      <c r="D19" s="60"/>
      <c r="E19" s="60"/>
      <c r="F19" s="60"/>
      <c r="G19" s="60"/>
      <c r="H19" s="60"/>
      <c r="I19" s="60"/>
      <c r="J19" s="60"/>
      <c r="K19" s="60"/>
      <c r="L19" s="60"/>
      <c r="M19" s="60"/>
      <c r="N19" s="60"/>
      <c r="O19" s="60"/>
      <c r="P19" s="60"/>
      <c r="Q19" s="60"/>
      <c r="R19" s="60"/>
      <c r="S19" s="60"/>
      <c r="T19" s="60"/>
      <c r="U19" s="60"/>
    </row>
    <row r="20" spans="1:21" ht="13.2" x14ac:dyDescent="0.25">
      <c r="A20" s="60"/>
      <c r="B20" s="60"/>
      <c r="C20" s="60"/>
      <c r="D20" s="60"/>
      <c r="E20" s="60"/>
      <c r="F20" s="60"/>
      <c r="G20" s="60"/>
      <c r="H20" s="60"/>
      <c r="I20" s="60"/>
      <c r="J20" s="60"/>
      <c r="K20" s="60"/>
      <c r="L20" s="60"/>
      <c r="M20" s="60"/>
      <c r="N20" s="60"/>
      <c r="O20" s="60"/>
      <c r="P20" s="60"/>
      <c r="Q20" s="60"/>
      <c r="R20" s="60"/>
      <c r="S20" s="60"/>
      <c r="T20" s="60"/>
      <c r="U20" s="60"/>
    </row>
    <row r="21" spans="1:21" ht="13.2" x14ac:dyDescent="0.25">
      <c r="A21" s="60"/>
      <c r="B21" s="60"/>
      <c r="C21" s="60"/>
      <c r="D21" s="60"/>
      <c r="E21" s="60"/>
      <c r="F21" s="60"/>
      <c r="G21" s="60"/>
      <c r="H21" s="60"/>
      <c r="I21" s="60"/>
      <c r="J21" s="60"/>
      <c r="K21" s="60"/>
      <c r="L21" s="60"/>
      <c r="M21" s="60"/>
      <c r="N21" s="60"/>
      <c r="O21" s="60"/>
      <c r="P21" s="60"/>
      <c r="Q21" s="60"/>
      <c r="R21" s="60"/>
      <c r="S21" s="60"/>
      <c r="T21" s="60"/>
      <c r="U21" s="60"/>
    </row>
    <row r="22" spans="1:21" ht="13.2" x14ac:dyDescent="0.25">
      <c r="A22" s="60"/>
      <c r="B22" s="60"/>
      <c r="C22" s="60"/>
      <c r="D22" s="60"/>
      <c r="E22" s="60"/>
      <c r="F22" s="60"/>
      <c r="G22" s="60"/>
      <c r="H22" s="60"/>
      <c r="I22" s="60"/>
      <c r="J22" s="60"/>
      <c r="K22" s="60"/>
      <c r="L22" s="60"/>
      <c r="M22" s="60"/>
      <c r="N22" s="60"/>
      <c r="O22" s="60"/>
      <c r="P22" s="60"/>
      <c r="Q22" s="60"/>
      <c r="R22" s="60"/>
      <c r="S22" s="60"/>
      <c r="T22" s="60"/>
      <c r="U22" s="60"/>
    </row>
    <row r="23" spans="1:21" ht="13.2" x14ac:dyDescent="0.25">
      <c r="A23" s="60"/>
      <c r="B23" s="60"/>
      <c r="C23" s="60"/>
      <c r="D23" s="60"/>
      <c r="E23" s="60"/>
      <c r="F23" s="60"/>
      <c r="G23" s="60"/>
      <c r="H23" s="60"/>
      <c r="I23" s="60"/>
      <c r="J23" s="60"/>
      <c r="K23" s="60"/>
      <c r="L23" s="60"/>
      <c r="M23" s="60"/>
      <c r="N23" s="60"/>
      <c r="O23" s="60"/>
      <c r="P23" s="60"/>
      <c r="Q23" s="60"/>
      <c r="R23" s="60"/>
      <c r="S23" s="60"/>
      <c r="T23" s="60"/>
      <c r="U23" s="60"/>
    </row>
    <row r="24" spans="1:21" ht="13.2" x14ac:dyDescent="0.25">
      <c r="A24" s="60"/>
      <c r="B24" s="60"/>
      <c r="C24" s="60"/>
      <c r="D24" s="60"/>
      <c r="E24" s="60"/>
      <c r="F24" s="60"/>
      <c r="G24" s="60"/>
      <c r="H24" s="60"/>
      <c r="I24" s="60"/>
      <c r="J24" s="60"/>
      <c r="K24" s="60"/>
      <c r="L24" s="60"/>
      <c r="M24" s="60"/>
      <c r="N24" s="60"/>
      <c r="O24" s="60"/>
      <c r="P24" s="60"/>
      <c r="Q24" s="60"/>
      <c r="R24" s="60"/>
      <c r="S24" s="60"/>
      <c r="T24" s="60"/>
      <c r="U24" s="60"/>
    </row>
    <row r="25" spans="1:21" ht="13.2" x14ac:dyDescent="0.25">
      <c r="A25" s="60"/>
      <c r="B25" s="60"/>
      <c r="C25" s="60"/>
      <c r="D25" s="60"/>
      <c r="E25" s="60"/>
      <c r="F25" s="60"/>
      <c r="G25" s="60"/>
      <c r="H25" s="60"/>
      <c r="I25" s="60"/>
      <c r="J25" s="60"/>
      <c r="K25" s="60"/>
      <c r="L25" s="60"/>
      <c r="M25" s="60"/>
      <c r="N25" s="60"/>
      <c r="O25" s="60"/>
      <c r="P25" s="60"/>
      <c r="Q25" s="60"/>
      <c r="R25" s="60"/>
      <c r="S25" s="60"/>
      <c r="T25" s="60"/>
      <c r="U25" s="60"/>
    </row>
    <row r="26" spans="1:21" ht="13.2" x14ac:dyDescent="0.25">
      <c r="A26" s="60"/>
      <c r="B26" s="60"/>
      <c r="C26" s="60"/>
      <c r="D26" s="60"/>
      <c r="E26" s="60"/>
      <c r="F26" s="60"/>
      <c r="G26" s="60"/>
      <c r="H26" s="60"/>
      <c r="I26" s="60"/>
      <c r="J26" s="60"/>
      <c r="K26" s="60"/>
      <c r="L26" s="60"/>
      <c r="M26" s="60"/>
      <c r="N26" s="60"/>
      <c r="O26" s="60"/>
      <c r="P26" s="60"/>
      <c r="Q26" s="60"/>
      <c r="R26" s="60"/>
      <c r="S26" s="60"/>
      <c r="T26" s="60"/>
      <c r="U26" s="60"/>
    </row>
    <row r="27" spans="1:21" ht="13.2" x14ac:dyDescent="0.25">
      <c r="A27" s="60"/>
      <c r="B27" s="60"/>
      <c r="C27" s="60"/>
      <c r="D27" s="60"/>
      <c r="E27" s="60"/>
      <c r="F27" s="60"/>
      <c r="G27" s="60"/>
      <c r="H27" s="60"/>
      <c r="I27" s="60"/>
      <c r="J27" s="60"/>
      <c r="K27" s="60"/>
      <c r="L27" s="60"/>
      <c r="M27" s="60"/>
      <c r="N27" s="60"/>
      <c r="O27" s="60"/>
      <c r="P27" s="60"/>
      <c r="Q27" s="60"/>
      <c r="R27" s="60"/>
      <c r="S27" s="60"/>
      <c r="T27" s="60"/>
      <c r="U27" s="60"/>
    </row>
    <row r="28" spans="1:21" ht="13.2" x14ac:dyDescent="0.25">
      <c r="A28" s="60"/>
      <c r="B28" s="60"/>
      <c r="C28" s="60"/>
      <c r="D28" s="60"/>
      <c r="E28" s="60"/>
      <c r="F28" s="60"/>
      <c r="G28" s="60"/>
      <c r="H28" s="60"/>
      <c r="I28" s="60"/>
      <c r="J28" s="60"/>
      <c r="K28" s="60"/>
      <c r="L28" s="60"/>
      <c r="M28" s="60"/>
      <c r="N28" s="60"/>
      <c r="O28" s="60"/>
      <c r="P28" s="60"/>
      <c r="Q28" s="60"/>
      <c r="R28" s="60"/>
      <c r="S28" s="60"/>
      <c r="T28" s="60"/>
      <c r="U28" s="60"/>
    </row>
    <row r="29" spans="1:21" ht="13.2" x14ac:dyDescent="0.25">
      <c r="B29" s="74" t="s">
        <v>15</v>
      </c>
      <c r="C29" s="60"/>
      <c r="D29" s="60"/>
      <c r="E29" s="60"/>
      <c r="F29" s="60"/>
      <c r="G29" s="60"/>
      <c r="H29" s="60"/>
      <c r="I29" s="60"/>
      <c r="J29" s="60"/>
      <c r="K29" s="60"/>
      <c r="L29" s="60"/>
      <c r="M29" s="74" t="s">
        <v>16</v>
      </c>
      <c r="N29" s="60"/>
      <c r="O29" s="60"/>
      <c r="P29" s="60"/>
      <c r="Q29" s="60"/>
      <c r="R29" s="60"/>
      <c r="S29" s="60"/>
      <c r="T29" s="60"/>
      <c r="U29" s="60"/>
    </row>
    <row r="30" spans="1:21" ht="12.75" customHeight="1" x14ac:dyDescent="0.25">
      <c r="A30" s="60"/>
      <c r="B30" s="113" t="s">
        <v>17</v>
      </c>
      <c r="C30" s="114"/>
      <c r="D30" s="114"/>
      <c r="E30" s="114"/>
      <c r="F30" s="114"/>
      <c r="G30" s="115"/>
      <c r="H30" s="60"/>
      <c r="I30" s="60"/>
      <c r="J30" s="60"/>
      <c r="K30" s="60"/>
      <c r="L30" s="60"/>
      <c r="M30" s="316" t="s">
        <v>18</v>
      </c>
      <c r="N30" s="316"/>
      <c r="O30" s="316"/>
      <c r="P30" s="316"/>
      <c r="Q30" s="316"/>
      <c r="R30" s="316"/>
      <c r="S30" s="316"/>
      <c r="T30" s="60"/>
      <c r="U30" s="60"/>
    </row>
    <row r="31" spans="1:21" ht="13.2" x14ac:dyDescent="0.25">
      <c r="A31" s="60"/>
      <c r="B31" s="116" t="s">
        <v>19</v>
      </c>
      <c r="C31" s="60"/>
      <c r="D31" s="60"/>
      <c r="E31" s="60"/>
      <c r="F31" s="60"/>
      <c r="G31" s="117"/>
      <c r="H31" s="60"/>
      <c r="I31" s="60"/>
      <c r="J31" s="60"/>
      <c r="K31" s="60"/>
      <c r="L31" s="60"/>
      <c r="M31" s="316"/>
      <c r="N31" s="316"/>
      <c r="O31" s="316"/>
      <c r="P31" s="316"/>
      <c r="Q31" s="316"/>
      <c r="R31" s="316"/>
      <c r="S31" s="316"/>
      <c r="T31" s="60"/>
      <c r="U31" s="60"/>
    </row>
    <row r="32" spans="1:21" ht="13.2" x14ac:dyDescent="0.25">
      <c r="A32" s="60"/>
      <c r="B32" s="116" t="s">
        <v>20</v>
      </c>
      <c r="C32" s="60"/>
      <c r="D32" s="60"/>
      <c r="E32" s="60"/>
      <c r="F32" s="60"/>
      <c r="G32" s="117"/>
      <c r="H32" s="60"/>
      <c r="I32" s="60"/>
      <c r="J32" s="60"/>
      <c r="K32" s="60"/>
      <c r="L32" s="60"/>
      <c r="M32" s="316"/>
      <c r="N32" s="316"/>
      <c r="O32" s="316"/>
      <c r="P32" s="316"/>
      <c r="Q32" s="316"/>
      <c r="R32" s="316"/>
      <c r="S32" s="316"/>
      <c r="T32" s="60"/>
      <c r="U32" s="60"/>
    </row>
    <row r="33" spans="1:21" ht="13.2" x14ac:dyDescent="0.25">
      <c r="A33" s="60"/>
      <c r="B33" s="113" t="s">
        <v>21</v>
      </c>
      <c r="C33" s="114"/>
      <c r="D33" s="114"/>
      <c r="E33" s="114"/>
      <c r="F33" s="114"/>
      <c r="G33" s="115"/>
      <c r="H33" s="60"/>
      <c r="I33" s="60"/>
      <c r="J33" s="60"/>
      <c r="K33" s="60"/>
      <c r="L33" s="60"/>
      <c r="M33" s="316"/>
      <c r="N33" s="316"/>
      <c r="O33" s="316"/>
      <c r="P33" s="316"/>
      <c r="Q33" s="316"/>
      <c r="R33" s="316"/>
      <c r="S33" s="316"/>
      <c r="T33" s="60"/>
      <c r="U33" s="60"/>
    </row>
    <row r="34" spans="1:21" ht="13.2" x14ac:dyDescent="0.25">
      <c r="A34" s="60"/>
      <c r="B34" s="116" t="s">
        <v>22</v>
      </c>
      <c r="C34" s="60"/>
      <c r="D34" s="60"/>
      <c r="E34" s="60"/>
      <c r="F34" s="60"/>
      <c r="G34" s="117"/>
      <c r="H34" s="60"/>
      <c r="I34" s="60"/>
      <c r="J34" s="60"/>
      <c r="K34" s="60"/>
      <c r="L34" s="60"/>
      <c r="M34" s="316"/>
      <c r="N34" s="316"/>
      <c r="O34" s="316"/>
      <c r="P34" s="316"/>
      <c r="Q34" s="316"/>
      <c r="R34" s="316"/>
      <c r="S34" s="316"/>
      <c r="T34" s="60"/>
      <c r="U34" s="60"/>
    </row>
    <row r="35" spans="1:21" ht="13.2" x14ac:dyDescent="0.25">
      <c r="A35" s="60"/>
      <c r="B35" s="116" t="s">
        <v>23</v>
      </c>
      <c r="C35" s="60"/>
      <c r="D35" s="60"/>
      <c r="E35" s="60"/>
      <c r="F35" s="60"/>
      <c r="G35" s="117"/>
      <c r="H35" s="60"/>
      <c r="I35" s="60"/>
      <c r="J35" s="60"/>
      <c r="K35" s="60"/>
      <c r="L35" s="60"/>
      <c r="M35" s="316"/>
      <c r="N35" s="316"/>
      <c r="O35" s="316"/>
      <c r="P35" s="316"/>
      <c r="Q35" s="316"/>
      <c r="R35" s="316"/>
      <c r="S35" s="316"/>
      <c r="T35" s="60"/>
      <c r="U35" s="60"/>
    </row>
    <row r="36" spans="1:21" ht="13.2" x14ac:dyDescent="0.25">
      <c r="A36" s="60"/>
      <c r="B36" s="118" t="s">
        <v>24</v>
      </c>
      <c r="C36" s="119"/>
      <c r="D36" s="119"/>
      <c r="E36" s="119"/>
      <c r="F36" s="119"/>
      <c r="G36" s="120"/>
      <c r="H36" s="60"/>
      <c r="I36" s="60"/>
      <c r="J36" s="60"/>
      <c r="K36" s="60"/>
      <c r="L36" s="60"/>
      <c r="M36" s="316"/>
      <c r="N36" s="316"/>
      <c r="O36" s="316"/>
      <c r="P36" s="316"/>
      <c r="Q36" s="316"/>
      <c r="R36" s="316"/>
      <c r="S36" s="316"/>
      <c r="T36" s="60"/>
      <c r="U36" s="60"/>
    </row>
    <row r="37" spans="1:21" ht="13.2" x14ac:dyDescent="0.25">
      <c r="A37" s="60"/>
      <c r="B37" s="60"/>
      <c r="C37" s="60"/>
      <c r="D37" s="60"/>
      <c r="E37" s="60"/>
      <c r="F37" s="60"/>
      <c r="G37" s="60"/>
      <c r="H37" s="60"/>
      <c r="I37" s="60"/>
      <c r="J37" s="60"/>
      <c r="K37" s="60"/>
      <c r="L37" s="60"/>
      <c r="M37" s="60"/>
      <c r="N37" s="60"/>
      <c r="O37" s="60"/>
      <c r="P37" s="60"/>
      <c r="Q37" s="60"/>
      <c r="R37" s="60"/>
      <c r="S37" s="60"/>
      <c r="T37" s="60"/>
      <c r="U37" s="60"/>
    </row>
    <row r="38" spans="1:21" ht="12.75" customHeight="1" x14ac:dyDescent="0.25">
      <c r="A38" s="60"/>
      <c r="B38" s="74" t="s">
        <v>25</v>
      </c>
      <c r="C38" s="60"/>
      <c r="D38" s="60"/>
      <c r="E38" s="60"/>
      <c r="F38" s="60"/>
      <c r="G38" s="60"/>
      <c r="H38" s="60"/>
      <c r="I38" s="60"/>
      <c r="J38" s="60"/>
      <c r="K38" s="60"/>
      <c r="L38" s="60"/>
      <c r="M38" s="60"/>
      <c r="N38" s="60"/>
      <c r="O38" s="60"/>
      <c r="P38" s="60"/>
      <c r="Q38" s="60"/>
      <c r="R38" s="60"/>
      <c r="S38" s="60"/>
      <c r="T38" s="60"/>
      <c r="U38" s="60"/>
    </row>
    <row r="39" spans="1:21" ht="13.2" x14ac:dyDescent="0.25">
      <c r="B39" s="316" t="s">
        <v>26</v>
      </c>
      <c r="C39" s="316"/>
      <c r="D39" s="316"/>
      <c r="E39" s="316"/>
      <c r="F39" s="316"/>
      <c r="G39" s="316"/>
      <c r="H39" s="60"/>
      <c r="I39" s="60"/>
      <c r="J39" s="60"/>
      <c r="K39" s="60"/>
      <c r="L39" s="60"/>
      <c r="M39" s="60"/>
      <c r="N39" s="60"/>
      <c r="O39" s="60"/>
      <c r="P39" s="60"/>
      <c r="Q39" s="60"/>
      <c r="R39" s="60"/>
      <c r="S39" s="60"/>
      <c r="T39" s="60"/>
      <c r="U39" s="60"/>
    </row>
    <row r="40" spans="1:21" ht="13.2" x14ac:dyDescent="0.25">
      <c r="A40" s="60"/>
      <c r="B40" s="316"/>
      <c r="C40" s="316"/>
      <c r="D40" s="316"/>
      <c r="E40" s="316"/>
      <c r="F40" s="316"/>
      <c r="G40" s="316"/>
      <c r="H40" s="60"/>
      <c r="I40" s="60"/>
      <c r="J40" s="60"/>
      <c r="K40" s="60"/>
      <c r="L40" s="60"/>
      <c r="M40" s="60"/>
      <c r="N40" s="60"/>
      <c r="O40" s="60"/>
      <c r="P40" s="60"/>
      <c r="Q40" s="60"/>
      <c r="R40" s="60"/>
      <c r="S40" s="60"/>
      <c r="T40" s="60"/>
      <c r="U40" s="60"/>
    </row>
    <row r="41" spans="1:21" ht="13.2" x14ac:dyDescent="0.25">
      <c r="A41" s="60"/>
      <c r="B41" s="316"/>
      <c r="C41" s="316"/>
      <c r="D41" s="316"/>
      <c r="E41" s="316"/>
      <c r="F41" s="316"/>
      <c r="G41" s="316"/>
      <c r="H41" s="60"/>
      <c r="I41" s="60"/>
      <c r="J41" s="60"/>
      <c r="K41" s="60"/>
      <c r="L41" s="60"/>
      <c r="M41" s="60"/>
      <c r="N41" s="60"/>
      <c r="O41" s="60"/>
      <c r="P41" s="60"/>
      <c r="Q41" s="60"/>
      <c r="R41" s="60"/>
      <c r="S41" s="60"/>
      <c r="T41" s="60"/>
      <c r="U41" s="60"/>
    </row>
    <row r="42" spans="1:21" ht="13.2" x14ac:dyDescent="0.25">
      <c r="A42" s="60"/>
      <c r="B42" s="316"/>
      <c r="C42" s="316"/>
      <c r="D42" s="316"/>
      <c r="E42" s="316"/>
      <c r="F42" s="316"/>
      <c r="G42" s="316"/>
      <c r="H42" s="60"/>
      <c r="I42" s="60"/>
      <c r="J42" s="60"/>
      <c r="K42" s="60"/>
      <c r="L42" s="60"/>
      <c r="M42" s="60"/>
      <c r="N42" s="60"/>
      <c r="O42" s="60"/>
      <c r="P42" s="60"/>
      <c r="Q42" s="60"/>
      <c r="R42" s="60"/>
      <c r="S42" s="60"/>
      <c r="T42" s="60"/>
      <c r="U42" s="60"/>
    </row>
    <row r="43" spans="1:21" ht="13.2" x14ac:dyDescent="0.25">
      <c r="A43" s="60"/>
      <c r="B43" s="123"/>
      <c r="C43" s="123"/>
      <c r="D43" s="123"/>
      <c r="E43" s="123"/>
      <c r="F43" s="123"/>
      <c r="G43" s="123"/>
      <c r="H43" s="60"/>
      <c r="I43" s="60"/>
      <c r="J43" s="60"/>
      <c r="K43" s="60"/>
      <c r="L43" s="60"/>
      <c r="M43" s="60"/>
      <c r="N43" s="60"/>
      <c r="O43" s="60"/>
      <c r="P43" s="112" t="s">
        <v>27</v>
      </c>
      <c r="Q43" s="60"/>
      <c r="R43" s="60"/>
      <c r="S43" s="60"/>
      <c r="T43" s="60"/>
      <c r="U43" s="60"/>
    </row>
    <row r="44" spans="1:21" ht="12.75" hidden="1" customHeight="1" x14ac:dyDescent="0.25">
      <c r="A44" s="60"/>
      <c r="C44" s="60"/>
      <c r="D44" s="60"/>
      <c r="E44" s="60"/>
      <c r="F44" s="60"/>
      <c r="G44" s="60"/>
      <c r="H44" s="60"/>
      <c r="I44" s="60"/>
      <c r="J44" s="60"/>
      <c r="K44" s="60"/>
    </row>
  </sheetData>
  <mergeCells count="4">
    <mergeCell ref="B3:M5"/>
    <mergeCell ref="P3:T7"/>
    <mergeCell ref="M30:S36"/>
    <mergeCell ref="B39:G42"/>
  </mergeCells>
  <hyperlinks>
    <hyperlink ref="I1" r:id="rId1" location="I3yaPYPzCLOdme2cAiA7tQ" xr:uid="{00000000-0004-0000-01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9169" r:id="rId5" name="Button 1">
              <controlPr defaultSize="0" print="0" autoFill="0" autoPict="0" macro="[0]!CopyData">
                <anchor moveWithCells="1" sizeWithCells="1">
                  <from>
                    <xdr:col>7</xdr:col>
                    <xdr:colOff>175260</xdr:colOff>
                    <xdr:row>29</xdr:row>
                    <xdr:rowOff>7620</xdr:rowOff>
                  </from>
                  <to>
                    <xdr:col>10</xdr:col>
                    <xdr:colOff>556260</xdr:colOff>
                    <xdr:row>35</xdr:row>
                    <xdr:rowOff>0</xdr:rowOff>
                  </to>
                </anchor>
              </controlPr>
            </control>
          </mc:Choice>
        </mc:AlternateContent>
        <mc:AlternateContent xmlns:mc="http://schemas.openxmlformats.org/markup-compatibility/2006">
          <mc:Choice Requires="x14">
            <control shapeId="519170" r:id="rId6" name="Group Box 2">
              <controlPr defaultSize="0" autoFill="0" autoPict="0" macro="[0]!GroupBox1043_Click">
                <anchor moveWithCells="1">
                  <from>
                    <xdr:col>12</xdr:col>
                    <xdr:colOff>518160</xdr:colOff>
                    <xdr:row>36</xdr:row>
                    <xdr:rowOff>213360</xdr:rowOff>
                  </from>
                  <to>
                    <xdr:col>18</xdr:col>
                    <xdr:colOff>563880</xdr:colOff>
                    <xdr:row>41</xdr:row>
                    <xdr:rowOff>7620</xdr:rowOff>
                  </to>
                </anchor>
              </controlPr>
            </control>
          </mc:Choice>
        </mc:AlternateContent>
        <mc:AlternateContent xmlns:mc="http://schemas.openxmlformats.org/markup-compatibility/2006">
          <mc:Choice Requires="x14">
            <control shapeId="519171" r:id="rId7" name="Option Button 3">
              <controlPr defaultSize="0" autoFill="0" autoLine="0" autoPict="0" macro="[0]!OptionButton3_Click">
                <anchor moveWithCells="1">
                  <from>
                    <xdr:col>12</xdr:col>
                    <xdr:colOff>655320</xdr:colOff>
                    <xdr:row>37</xdr:row>
                    <xdr:rowOff>106680</xdr:rowOff>
                  </from>
                  <to>
                    <xdr:col>15</xdr:col>
                    <xdr:colOff>7620</xdr:colOff>
                    <xdr:row>39</xdr:row>
                    <xdr:rowOff>45720</xdr:rowOff>
                  </to>
                </anchor>
              </controlPr>
            </control>
          </mc:Choice>
        </mc:AlternateContent>
        <mc:AlternateContent xmlns:mc="http://schemas.openxmlformats.org/markup-compatibility/2006">
          <mc:Choice Requires="x14">
            <control shapeId="519172" r:id="rId8" name="Option Button 4">
              <controlPr defaultSize="0" autoFill="0" autoLine="0" autoPict="0" macro="[0]!OptionButton4_Click">
                <anchor moveWithCells="1">
                  <from>
                    <xdr:col>12</xdr:col>
                    <xdr:colOff>655320</xdr:colOff>
                    <xdr:row>38</xdr:row>
                    <xdr:rowOff>213360</xdr:rowOff>
                  </from>
                  <to>
                    <xdr:col>16</xdr:col>
                    <xdr:colOff>0</xdr:colOff>
                    <xdr:row>41</xdr:row>
                    <xdr:rowOff>7620</xdr:rowOff>
                  </to>
                </anchor>
              </controlPr>
            </control>
          </mc:Choice>
        </mc:AlternateContent>
        <mc:AlternateContent xmlns:mc="http://schemas.openxmlformats.org/markup-compatibility/2006">
          <mc:Choice Requires="x14">
            <control shapeId="519173" r:id="rId9" name="Button 5">
              <controlPr defaultSize="0" print="0" autoFill="0" autoPict="0" macro="[0]!FixFormatting">
                <anchor moveWithCells="1" sizeWithCells="1">
                  <from>
                    <xdr:col>7</xdr:col>
                    <xdr:colOff>175260</xdr:colOff>
                    <xdr:row>36</xdr:row>
                    <xdr:rowOff>213360</xdr:rowOff>
                  </from>
                  <to>
                    <xdr:col>10</xdr:col>
                    <xdr:colOff>556260</xdr:colOff>
                    <xdr:row>42</xdr:row>
                    <xdr:rowOff>213360</xdr:rowOff>
                  </to>
                </anchor>
              </controlPr>
            </control>
          </mc:Choice>
        </mc:AlternateContent>
        <mc:AlternateContent xmlns:mc="http://schemas.openxmlformats.org/markup-compatibility/2006">
          <mc:Choice Requires="x14">
            <control shapeId="519174" r:id="rId10" name="Button 6">
              <controlPr defaultSize="0" print="0" autoFill="0" autoPict="0" macro="[0]!CardTracking">
                <anchor moveWithCells="1" sizeWithCells="1">
                  <from>
                    <xdr:col>16</xdr:col>
                    <xdr:colOff>144780</xdr:colOff>
                    <xdr:row>36</xdr:row>
                    <xdr:rowOff>251460</xdr:rowOff>
                  </from>
                  <to>
                    <xdr:col>18</xdr:col>
                    <xdr:colOff>251460</xdr:colOff>
                    <xdr:row>40</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3"/>
  <dimension ref="A1:G50"/>
  <sheetViews>
    <sheetView workbookViewId="0"/>
  </sheetViews>
  <sheetFormatPr defaultColWidth="0" defaultRowHeight="0" customHeight="1" zeroHeight="1" x14ac:dyDescent="0.25"/>
  <cols>
    <col min="1" max="1" width="1.44140625" customWidth="1"/>
    <col min="2" max="2" width="10.88671875" bestFit="1" customWidth="1"/>
    <col min="3" max="3" width="87.33203125" customWidth="1"/>
    <col min="4" max="4" width="24.33203125" bestFit="1" customWidth="1"/>
    <col min="5" max="5" width="24.33203125" customWidth="1"/>
    <col min="6" max="6" width="27.33203125" customWidth="1"/>
    <col min="7" max="7" width="1.44140625" customWidth="1"/>
    <col min="8" max="16384" width="8.88671875" hidden="1"/>
  </cols>
  <sheetData>
    <row r="1" spans="2:6" ht="16.2" thickBot="1" x14ac:dyDescent="0.35">
      <c r="B1" s="102" t="s">
        <v>28</v>
      </c>
      <c r="C1" s="103" t="s">
        <v>29</v>
      </c>
      <c r="D1" s="103" t="s">
        <v>30</v>
      </c>
      <c r="E1" s="106" t="s">
        <v>31</v>
      </c>
      <c r="F1" s="106" t="s">
        <v>32</v>
      </c>
    </row>
    <row r="2" spans="2:6" ht="291" thickBot="1" x14ac:dyDescent="0.3">
      <c r="B2" s="105">
        <v>9.3000000000000007</v>
      </c>
      <c r="C2" s="136" t="s">
        <v>33</v>
      </c>
      <c r="D2" s="107" t="s">
        <v>34</v>
      </c>
      <c r="E2" s="121">
        <v>45191</v>
      </c>
      <c r="F2" s="134" t="s">
        <v>9449</v>
      </c>
    </row>
    <row r="3" spans="2:6" ht="172.2" thickBot="1" x14ac:dyDescent="0.3">
      <c r="B3" s="105">
        <v>9.1999999999999993</v>
      </c>
      <c r="C3" s="136" t="s">
        <v>35</v>
      </c>
      <c r="D3" s="107" t="s">
        <v>34</v>
      </c>
      <c r="E3" s="121">
        <v>45149</v>
      </c>
      <c r="F3" s="134" t="s">
        <v>36</v>
      </c>
    </row>
    <row r="4" spans="2:6" ht="185.4" thickBot="1" x14ac:dyDescent="0.3">
      <c r="B4" s="105">
        <v>9.1</v>
      </c>
      <c r="C4" s="136" t="s">
        <v>37</v>
      </c>
      <c r="D4" s="107" t="s">
        <v>34</v>
      </c>
      <c r="E4" s="121">
        <v>45086</v>
      </c>
      <c r="F4" s="134" t="s">
        <v>38</v>
      </c>
    </row>
    <row r="5" spans="2:6" ht="304.2" thickBot="1" x14ac:dyDescent="0.3">
      <c r="B5" s="105">
        <v>9</v>
      </c>
      <c r="C5" s="136" t="s">
        <v>39</v>
      </c>
      <c r="D5" s="107" t="s">
        <v>34</v>
      </c>
      <c r="E5" s="121">
        <v>45016</v>
      </c>
      <c r="F5" s="134" t="s">
        <v>40</v>
      </c>
    </row>
    <row r="6" spans="2:6" ht="330.6" thickBot="1" x14ac:dyDescent="0.3">
      <c r="B6" s="105">
        <v>8.6</v>
      </c>
      <c r="C6" s="136" t="s">
        <v>41</v>
      </c>
      <c r="D6" s="107" t="s">
        <v>34</v>
      </c>
      <c r="E6" s="121">
        <v>44939</v>
      </c>
      <c r="F6" s="134" t="s">
        <v>42</v>
      </c>
    </row>
    <row r="7" spans="2:6" ht="132.6" thickBot="1" x14ac:dyDescent="0.3">
      <c r="B7" s="105">
        <v>8.5</v>
      </c>
      <c r="C7" s="136" t="s">
        <v>43</v>
      </c>
      <c r="D7" s="107" t="s">
        <v>34</v>
      </c>
      <c r="E7" s="121">
        <v>44876</v>
      </c>
      <c r="F7" s="134" t="s">
        <v>44</v>
      </c>
    </row>
    <row r="8" spans="2:6" ht="396.6" thickBot="1" x14ac:dyDescent="0.3">
      <c r="B8" s="105">
        <v>8.4</v>
      </c>
      <c r="C8" s="136" t="s">
        <v>45</v>
      </c>
      <c r="D8" s="107" t="s">
        <v>34</v>
      </c>
      <c r="E8" s="121">
        <v>44813</v>
      </c>
      <c r="F8" s="134" t="s">
        <v>46</v>
      </c>
    </row>
    <row r="9" spans="2:6" ht="211.8" thickBot="1" x14ac:dyDescent="0.3">
      <c r="B9" s="105">
        <v>8.3000000000000007</v>
      </c>
      <c r="C9" s="136" t="s">
        <v>47</v>
      </c>
      <c r="D9" s="107" t="s">
        <v>34</v>
      </c>
      <c r="E9" s="121">
        <v>44742</v>
      </c>
      <c r="F9" s="134" t="s">
        <v>48</v>
      </c>
    </row>
    <row r="10" spans="2:6" ht="409.6" thickBot="1" x14ac:dyDescent="0.3">
      <c r="B10" s="105">
        <v>8.1999999999999993</v>
      </c>
      <c r="C10" s="136" t="s">
        <v>49</v>
      </c>
      <c r="D10" s="107" t="s">
        <v>34</v>
      </c>
      <c r="E10" s="121">
        <v>44710</v>
      </c>
      <c r="F10" s="134" t="s">
        <v>50</v>
      </c>
    </row>
    <row r="11" spans="2:6" ht="225" thickBot="1" x14ac:dyDescent="0.3">
      <c r="B11" s="105">
        <v>8.1</v>
      </c>
      <c r="C11" s="136" t="s">
        <v>51</v>
      </c>
      <c r="D11" s="107" t="s">
        <v>34</v>
      </c>
      <c r="E11" s="121">
        <v>44610</v>
      </c>
      <c r="F11" s="134" t="s">
        <v>52</v>
      </c>
    </row>
    <row r="12" spans="2:6" ht="119.4" thickBot="1" x14ac:dyDescent="0.3">
      <c r="B12" s="105">
        <v>8</v>
      </c>
      <c r="C12" s="136" t="s">
        <v>53</v>
      </c>
      <c r="D12" s="107" t="s">
        <v>34</v>
      </c>
      <c r="E12" s="121">
        <v>44512</v>
      </c>
      <c r="F12" s="134" t="s">
        <v>54</v>
      </c>
    </row>
    <row r="13" spans="2:6" ht="251.4" thickBot="1" x14ac:dyDescent="0.3">
      <c r="B13" s="105">
        <v>7.9</v>
      </c>
      <c r="C13" s="136" t="s">
        <v>55</v>
      </c>
      <c r="D13" s="107" t="s">
        <v>34</v>
      </c>
      <c r="E13" s="121">
        <v>44477</v>
      </c>
      <c r="F13" s="153" t="s">
        <v>56</v>
      </c>
    </row>
    <row r="14" spans="2:6" ht="211.8" thickBot="1" x14ac:dyDescent="0.3">
      <c r="B14" s="105">
        <v>7.8</v>
      </c>
      <c r="C14" s="136" t="s">
        <v>57</v>
      </c>
      <c r="D14" s="107" t="s">
        <v>34</v>
      </c>
      <c r="E14" s="121">
        <v>44435</v>
      </c>
      <c r="F14" s="153" t="s">
        <v>56</v>
      </c>
    </row>
    <row r="15" spans="2:6" ht="185.4" thickBot="1" x14ac:dyDescent="0.3">
      <c r="B15" s="105">
        <v>7.7</v>
      </c>
      <c r="C15" s="136" t="s">
        <v>58</v>
      </c>
      <c r="D15" s="107" t="s">
        <v>34</v>
      </c>
      <c r="E15" s="121">
        <v>44365</v>
      </c>
      <c r="F15" s="153" t="s">
        <v>56</v>
      </c>
    </row>
    <row r="16" spans="2:6" ht="225" thickBot="1" x14ac:dyDescent="0.3">
      <c r="B16" s="105">
        <v>7.6</v>
      </c>
      <c r="C16" s="136" t="s">
        <v>59</v>
      </c>
      <c r="D16" s="107" t="s">
        <v>34</v>
      </c>
      <c r="E16" s="121">
        <v>44274</v>
      </c>
      <c r="F16" s="153" t="s">
        <v>56</v>
      </c>
    </row>
    <row r="17" spans="2:6" ht="204" customHeight="1" thickBot="1" x14ac:dyDescent="0.3">
      <c r="B17" s="105">
        <v>7.5</v>
      </c>
      <c r="C17" s="136" t="s">
        <v>60</v>
      </c>
      <c r="D17" s="107" t="s">
        <v>34</v>
      </c>
      <c r="E17" s="121">
        <v>44247</v>
      </c>
      <c r="F17" s="153" t="s">
        <v>56</v>
      </c>
    </row>
    <row r="18" spans="2:6" ht="185.4" thickBot="1" x14ac:dyDescent="0.3">
      <c r="B18" s="105">
        <v>7.4</v>
      </c>
      <c r="C18" s="136" t="s">
        <v>61</v>
      </c>
      <c r="D18" s="107" t="s">
        <v>34</v>
      </c>
      <c r="E18" s="121">
        <v>44148</v>
      </c>
      <c r="F18" s="153" t="s">
        <v>56</v>
      </c>
    </row>
    <row r="19" spans="2:6" ht="145.80000000000001" thickBot="1" x14ac:dyDescent="0.3">
      <c r="B19" s="105">
        <v>7.3</v>
      </c>
      <c r="C19" s="135" t="s">
        <v>62</v>
      </c>
      <c r="D19" s="107" t="s">
        <v>34</v>
      </c>
      <c r="E19" s="121">
        <v>44099</v>
      </c>
      <c r="F19" s="153" t="s">
        <v>56</v>
      </c>
    </row>
    <row r="20" spans="2:6" ht="317.39999999999998" thickBot="1" x14ac:dyDescent="0.3">
      <c r="B20" s="105">
        <v>7.2</v>
      </c>
      <c r="C20" s="136" t="s">
        <v>63</v>
      </c>
      <c r="D20" s="107" t="s">
        <v>34</v>
      </c>
      <c r="E20" s="121">
        <v>44057</v>
      </c>
      <c r="F20" s="153" t="s">
        <v>56</v>
      </c>
    </row>
    <row r="21" spans="2:6" ht="119.4" thickBot="1" x14ac:dyDescent="0.3">
      <c r="B21" s="105">
        <v>7.1</v>
      </c>
      <c r="C21" s="136" t="s">
        <v>64</v>
      </c>
      <c r="D21" s="107" t="s">
        <v>34</v>
      </c>
      <c r="E21" s="121">
        <v>43952</v>
      </c>
      <c r="F21" s="153" t="s">
        <v>56</v>
      </c>
    </row>
    <row r="22" spans="2:6" ht="343.8" thickBot="1" x14ac:dyDescent="0.3">
      <c r="B22" s="105">
        <v>7</v>
      </c>
      <c r="C22" s="136" t="s">
        <v>65</v>
      </c>
      <c r="D22" s="107" t="s">
        <v>34</v>
      </c>
      <c r="E22" s="121">
        <v>43866</v>
      </c>
      <c r="F22" s="153" t="s">
        <v>56</v>
      </c>
    </row>
    <row r="23" spans="2:6" ht="119.4" thickBot="1" x14ac:dyDescent="0.3">
      <c r="B23" s="105">
        <v>6.3</v>
      </c>
      <c r="C23" s="136" t="s">
        <v>66</v>
      </c>
      <c r="D23" s="107" t="s">
        <v>34</v>
      </c>
      <c r="E23" s="121">
        <v>43770</v>
      </c>
      <c r="F23" s="153" t="s">
        <v>56</v>
      </c>
    </row>
    <row r="24" spans="2:6" ht="159" thickBot="1" x14ac:dyDescent="0.3">
      <c r="B24" s="105">
        <v>6.2</v>
      </c>
      <c r="C24" s="136" t="s">
        <v>67</v>
      </c>
      <c r="D24" s="107" t="s">
        <v>34</v>
      </c>
      <c r="E24" s="121">
        <v>43715</v>
      </c>
      <c r="F24" s="153" t="s">
        <v>56</v>
      </c>
    </row>
    <row r="25" spans="2:6" ht="132.6" thickBot="1" x14ac:dyDescent="0.3">
      <c r="B25" s="105">
        <v>6.1</v>
      </c>
      <c r="C25" s="136" t="s">
        <v>68</v>
      </c>
      <c r="D25" s="107" t="s">
        <v>34</v>
      </c>
      <c r="E25" s="121">
        <v>43679</v>
      </c>
      <c r="F25" s="153" t="s">
        <v>56</v>
      </c>
    </row>
    <row r="26" spans="2:6" ht="145.80000000000001" thickBot="1" x14ac:dyDescent="0.3">
      <c r="B26" s="150">
        <v>6</v>
      </c>
      <c r="C26" s="151" t="s">
        <v>69</v>
      </c>
      <c r="D26" s="107" t="s">
        <v>34</v>
      </c>
      <c r="E26" s="152">
        <v>43589</v>
      </c>
      <c r="F26" s="153" t="s">
        <v>56</v>
      </c>
    </row>
    <row r="27" spans="2:6" ht="159" thickBot="1" x14ac:dyDescent="0.3">
      <c r="B27" s="105">
        <v>5.9</v>
      </c>
      <c r="C27" s="136" t="s">
        <v>70</v>
      </c>
      <c r="D27" s="107" t="s">
        <v>34</v>
      </c>
      <c r="E27" s="121">
        <v>43497</v>
      </c>
      <c r="F27" s="153" t="s">
        <v>56</v>
      </c>
    </row>
    <row r="28" spans="2:6" ht="93" thickBot="1" x14ac:dyDescent="0.3">
      <c r="B28" s="105">
        <v>5.8</v>
      </c>
      <c r="C28" s="135" t="s">
        <v>71</v>
      </c>
      <c r="D28" s="107" t="s">
        <v>34</v>
      </c>
      <c r="E28" s="121">
        <v>43410</v>
      </c>
      <c r="F28" s="153" t="s">
        <v>56</v>
      </c>
    </row>
    <row r="29" spans="2:6" ht="132.6" thickBot="1" x14ac:dyDescent="0.3">
      <c r="B29" s="105">
        <v>5.7</v>
      </c>
      <c r="C29" s="135" t="s">
        <v>72</v>
      </c>
      <c r="D29" s="107" t="s">
        <v>34</v>
      </c>
      <c r="E29" s="121">
        <v>43369</v>
      </c>
      <c r="F29" s="153" t="s">
        <v>56</v>
      </c>
    </row>
    <row r="30" spans="2:6" ht="145.80000000000001" thickBot="1" x14ac:dyDescent="0.3">
      <c r="B30" s="105">
        <v>5.6</v>
      </c>
      <c r="C30" s="136" t="s">
        <v>73</v>
      </c>
      <c r="D30" s="107" t="s">
        <v>34</v>
      </c>
      <c r="E30" s="121">
        <v>43315</v>
      </c>
      <c r="F30" s="153" t="s">
        <v>56</v>
      </c>
    </row>
    <row r="31" spans="2:6" ht="251.4" thickBot="1" x14ac:dyDescent="0.3">
      <c r="B31" s="105">
        <v>5.5</v>
      </c>
      <c r="C31" s="136" t="s">
        <v>74</v>
      </c>
      <c r="D31" s="107" t="s">
        <v>34</v>
      </c>
      <c r="E31" s="121" t="s">
        <v>75</v>
      </c>
      <c r="F31" s="153" t="s">
        <v>56</v>
      </c>
    </row>
    <row r="32" spans="2:6" ht="119.4" thickBot="1" x14ac:dyDescent="0.3">
      <c r="B32" s="105">
        <v>5.4</v>
      </c>
      <c r="C32" s="135" t="s">
        <v>76</v>
      </c>
      <c r="D32" s="107" t="s">
        <v>34</v>
      </c>
      <c r="E32" s="121">
        <v>43136</v>
      </c>
      <c r="F32" s="153" t="s">
        <v>56</v>
      </c>
    </row>
    <row r="33" spans="2:6" ht="106.2" thickBot="1" x14ac:dyDescent="0.3">
      <c r="B33" s="105">
        <v>5.3</v>
      </c>
      <c r="C33" s="135" t="s">
        <v>77</v>
      </c>
      <c r="D33" s="107" t="s">
        <v>34</v>
      </c>
      <c r="E33" s="121">
        <v>43046</v>
      </c>
      <c r="F33" s="153" t="s">
        <v>56</v>
      </c>
    </row>
    <row r="34" spans="2:6" ht="145.80000000000001" thickBot="1" x14ac:dyDescent="0.3">
      <c r="B34" s="105">
        <v>5.2</v>
      </c>
      <c r="C34" s="135" t="s">
        <v>78</v>
      </c>
      <c r="D34" s="107" t="s">
        <v>34</v>
      </c>
      <c r="E34" s="121">
        <v>43015</v>
      </c>
      <c r="F34" s="153" t="s">
        <v>56</v>
      </c>
    </row>
    <row r="35" spans="2:6" ht="198.6" thickBot="1" x14ac:dyDescent="0.3">
      <c r="B35" s="105">
        <v>5.0999999999999996</v>
      </c>
      <c r="C35" s="104" t="s">
        <v>79</v>
      </c>
      <c r="D35" s="107" t="s">
        <v>34</v>
      </c>
      <c r="E35" s="121">
        <v>42952</v>
      </c>
      <c r="F35" s="153" t="s">
        <v>56</v>
      </c>
    </row>
    <row r="36" spans="2:6" ht="251.4" thickBot="1" x14ac:dyDescent="0.3">
      <c r="B36" s="105">
        <v>5</v>
      </c>
      <c r="C36" s="104" t="s">
        <v>80</v>
      </c>
      <c r="D36" s="107" t="s">
        <v>34</v>
      </c>
      <c r="E36" s="121">
        <v>42859</v>
      </c>
      <c r="F36" s="153" t="s">
        <v>56</v>
      </c>
    </row>
    <row r="37" spans="2:6" ht="132.6" thickBot="1" x14ac:dyDescent="0.3">
      <c r="B37" s="105">
        <v>4.9000000000000004</v>
      </c>
      <c r="C37" s="104" t="s">
        <v>81</v>
      </c>
      <c r="D37" s="107" t="s">
        <v>34</v>
      </c>
      <c r="E37" s="121">
        <v>42779</v>
      </c>
      <c r="F37" s="153" t="s">
        <v>56</v>
      </c>
    </row>
    <row r="38" spans="2:6" ht="172.2" thickBot="1" x14ac:dyDescent="0.3">
      <c r="B38" s="105">
        <v>4.8</v>
      </c>
      <c r="C38" s="104" t="s">
        <v>82</v>
      </c>
      <c r="D38" s="107" t="s">
        <v>34</v>
      </c>
      <c r="E38" s="121">
        <v>42676</v>
      </c>
      <c r="F38" s="153" t="s">
        <v>56</v>
      </c>
    </row>
    <row r="39" spans="2:6" ht="198.6" thickBot="1" x14ac:dyDescent="0.3">
      <c r="B39" s="105">
        <v>4.7</v>
      </c>
      <c r="C39" s="104" t="s">
        <v>83</v>
      </c>
      <c r="D39" s="107" t="s">
        <v>34</v>
      </c>
      <c r="E39" s="121">
        <v>42582</v>
      </c>
      <c r="F39" s="153" t="s">
        <v>56</v>
      </c>
    </row>
    <row r="40" spans="2:6" ht="106.2" thickBot="1" x14ac:dyDescent="0.3">
      <c r="B40" s="105">
        <v>4.5999999999999996</v>
      </c>
      <c r="C40" s="104" t="s">
        <v>84</v>
      </c>
      <c r="D40" s="107" t="s">
        <v>34</v>
      </c>
      <c r="E40" s="121">
        <v>42497</v>
      </c>
      <c r="F40" s="153" t="s">
        <v>56</v>
      </c>
    </row>
    <row r="41" spans="2:6" ht="93" thickBot="1" x14ac:dyDescent="0.3">
      <c r="B41" s="105" t="s">
        <v>85</v>
      </c>
      <c r="C41" s="104" t="s">
        <v>86</v>
      </c>
      <c r="D41" s="107" t="s">
        <v>34</v>
      </c>
      <c r="E41" s="121">
        <v>42433</v>
      </c>
      <c r="F41" s="108"/>
    </row>
    <row r="42" spans="2:6" ht="66.599999999999994" thickBot="1" x14ac:dyDescent="0.3">
      <c r="B42" s="105" t="s">
        <v>87</v>
      </c>
      <c r="C42" s="104" t="s">
        <v>88</v>
      </c>
      <c r="D42" s="107" t="s">
        <v>34</v>
      </c>
      <c r="E42" s="121">
        <v>42402</v>
      </c>
      <c r="F42" s="108"/>
    </row>
    <row r="43" spans="2:6" ht="145.80000000000001" thickBot="1" x14ac:dyDescent="0.3">
      <c r="B43" s="105" t="s">
        <v>89</v>
      </c>
      <c r="C43" s="104" t="s">
        <v>90</v>
      </c>
      <c r="D43" s="107" t="s">
        <v>34</v>
      </c>
      <c r="E43" s="121">
        <v>42311</v>
      </c>
      <c r="F43" s="108"/>
    </row>
    <row r="44" spans="2:6" ht="132.6" thickBot="1" x14ac:dyDescent="0.3">
      <c r="B44" s="105" t="s">
        <v>91</v>
      </c>
      <c r="C44" s="104" t="s">
        <v>92</v>
      </c>
      <c r="D44" s="107" t="s">
        <v>34</v>
      </c>
      <c r="E44" s="121">
        <v>42311</v>
      </c>
      <c r="F44" s="108"/>
    </row>
    <row r="45" spans="2:6" ht="66.599999999999994" thickBot="1" x14ac:dyDescent="0.3">
      <c r="B45" s="105">
        <v>4.2</v>
      </c>
      <c r="C45" s="104" t="s">
        <v>93</v>
      </c>
      <c r="D45" s="107" t="s">
        <v>34</v>
      </c>
      <c r="E45" s="121">
        <v>42226</v>
      </c>
      <c r="F45" s="108"/>
    </row>
    <row r="46" spans="2:6" ht="93" thickBot="1" x14ac:dyDescent="0.3">
      <c r="B46" s="105">
        <v>4.0999999999999996</v>
      </c>
      <c r="C46" s="104" t="s">
        <v>94</v>
      </c>
      <c r="D46" s="107" t="s">
        <v>34</v>
      </c>
      <c r="E46" s="121">
        <v>42141</v>
      </c>
      <c r="F46" s="108"/>
    </row>
    <row r="47" spans="2:6" ht="40.200000000000003" thickBot="1" x14ac:dyDescent="0.3">
      <c r="B47" s="105">
        <v>4</v>
      </c>
      <c r="C47" s="104" t="s">
        <v>95</v>
      </c>
      <c r="D47" s="107" t="s">
        <v>34</v>
      </c>
      <c r="E47" s="121">
        <v>42019</v>
      </c>
      <c r="F47" s="108"/>
    </row>
    <row r="48" spans="2:6" ht="264.60000000000002" thickBot="1" x14ac:dyDescent="0.3">
      <c r="B48" s="105">
        <v>3.9</v>
      </c>
      <c r="C48" s="104" t="s">
        <v>96</v>
      </c>
      <c r="D48" s="107" t="s">
        <v>97</v>
      </c>
      <c r="E48" s="121">
        <v>41886</v>
      </c>
      <c r="F48" s="108"/>
    </row>
    <row r="49" spans="2:6" ht="330.6" thickBot="1" x14ac:dyDescent="0.3">
      <c r="B49" s="105">
        <v>3.8</v>
      </c>
      <c r="C49" s="104" t="s">
        <v>98</v>
      </c>
      <c r="D49" s="107" t="s">
        <v>97</v>
      </c>
      <c r="E49" s="121">
        <v>41784</v>
      </c>
      <c r="F49" s="108"/>
    </row>
    <row r="50" spans="2:6" ht="264.60000000000002" thickBot="1" x14ac:dyDescent="0.3">
      <c r="B50" s="105">
        <v>3.7</v>
      </c>
      <c r="C50" s="104" t="s">
        <v>96</v>
      </c>
      <c r="D50" s="107" t="s">
        <v>97</v>
      </c>
      <c r="E50" s="121">
        <v>41725</v>
      </c>
      <c r="F50" s="108"/>
    </row>
  </sheetData>
  <hyperlinks>
    <hyperlink ref="F12" r:id="rId1" xr:uid="{00000000-0004-0000-0200-000005000000}"/>
    <hyperlink ref="F11" r:id="rId2" xr:uid="{00000000-0004-0000-0200-000006000000}"/>
    <hyperlink ref="F10" r:id="rId3" xr:uid="{A79950E9-E252-4FC4-B77D-77F2AEAB4863}"/>
    <hyperlink ref="F9" r:id="rId4" xr:uid="{2C6568E5-B5C8-4025-99E3-5A75F199B25F}"/>
    <hyperlink ref="F8" r:id="rId5" xr:uid="{1DC8A3DB-D354-4AC0-B0F1-362A4167244B}"/>
    <hyperlink ref="F7" r:id="rId6" xr:uid="{EFB82606-5B41-485D-8FB2-A18AEB17E941}"/>
    <hyperlink ref="F6" r:id="rId7" xr:uid="{A275C2A0-3FD9-427D-94E7-17F776FD2823}"/>
    <hyperlink ref="F5" r:id="rId8" xr:uid="{C4D44915-1727-4830-A695-131E8C86093F}"/>
    <hyperlink ref="F4" r:id="rId9" xr:uid="{92CA92ED-2E82-4752-B973-49D5FBB3E39F}"/>
    <hyperlink ref="F3" r:id="rId10" xr:uid="{113A9132-C4E4-4E79-B67C-231C2B314F7E}"/>
    <hyperlink ref="F2" r:id="rId11" xr:uid="{3486F265-D46F-4001-9539-4EF83B230B4E}"/>
  </hyperlinks>
  <pageMargins left="0.7" right="0.7" top="0.75" bottom="0.75" header="0.3" footer="0.3"/>
  <pageSetup orientation="portrait"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9"/>
  </sheetPr>
  <dimension ref="A1:AN110"/>
  <sheetViews>
    <sheetView zoomScaleNormal="100" workbookViewId="0"/>
  </sheetViews>
  <sheetFormatPr defaultColWidth="0" defaultRowHeight="13.2" zeroHeight="1" x14ac:dyDescent="0.25"/>
  <cols>
    <col min="1" max="1" width="25" bestFit="1" customWidth="1"/>
    <col min="2" max="2" width="4" customWidth="1"/>
    <col min="3" max="3" width="1.6640625" bestFit="1" customWidth="1"/>
    <col min="4" max="4" width="4" bestFit="1" customWidth="1"/>
    <col min="5" max="5" width="0.5546875" customWidth="1"/>
    <col min="6" max="6" width="4" customWidth="1"/>
    <col min="7" max="7" width="1.6640625" bestFit="1" customWidth="1"/>
    <col min="8" max="8" width="4" customWidth="1"/>
    <col min="9" max="9" width="0.5546875" customWidth="1"/>
    <col min="10" max="10" width="4" customWidth="1"/>
    <col min="11" max="11" width="1.6640625" bestFit="1" customWidth="1"/>
    <col min="12" max="12" width="4" customWidth="1"/>
    <col min="13" max="13" width="0.5546875" customWidth="1"/>
    <col min="14" max="14" width="4" customWidth="1"/>
    <col min="15" max="15" width="1.6640625" bestFit="1" customWidth="1"/>
    <col min="16" max="16" width="4" customWidth="1"/>
    <col min="17" max="17" width="0.5546875" customWidth="1"/>
    <col min="18" max="18" width="4" customWidth="1"/>
    <col min="19" max="19" width="1.6640625" customWidth="1"/>
    <col min="20" max="20" width="4" customWidth="1"/>
    <col min="21" max="21" width="0.5546875" customWidth="1"/>
    <col min="22" max="22" width="4" customWidth="1"/>
    <col min="23" max="23" width="2" customWidth="1"/>
    <col min="24" max="24" width="4" customWidth="1"/>
    <col min="25" max="25" width="0.88671875" customWidth="1"/>
    <col min="26" max="26" width="28.44140625" bestFit="1" customWidth="1"/>
    <col min="27" max="27" width="4" customWidth="1"/>
    <col min="28" max="28" width="1.6640625" bestFit="1" customWidth="1"/>
    <col min="29" max="29" width="4" customWidth="1"/>
    <col min="30" max="30" width="0.88671875" customWidth="1"/>
    <col min="31" max="31" width="30.6640625" bestFit="1" customWidth="1"/>
    <col min="32" max="32" width="4" customWidth="1"/>
    <col min="33" max="33" width="1.6640625" bestFit="1" customWidth="1"/>
    <col min="34" max="34" width="4" customWidth="1"/>
    <col min="35" max="35" width="0.88671875" customWidth="1"/>
    <col min="36" max="36" width="20.88671875" bestFit="1" customWidth="1"/>
    <col min="37" max="37" width="6.33203125" bestFit="1" customWidth="1"/>
    <col min="38" max="38" width="1.6640625" bestFit="1" customWidth="1"/>
    <col min="39" max="39" width="5.88671875" bestFit="1" customWidth="1"/>
    <col min="40" max="40" width="1" customWidth="1"/>
    <col min="41" max="16384" width="9.109375" hidden="1"/>
  </cols>
  <sheetData>
    <row r="1" spans="1:39" ht="61.5" customHeight="1" thickBot="1" x14ac:dyDescent="0.3">
      <c r="A1" s="35" t="s">
        <v>99</v>
      </c>
      <c r="B1" s="317" t="s">
        <v>100</v>
      </c>
      <c r="C1" s="318"/>
      <c r="D1" s="319"/>
      <c r="E1" s="36"/>
      <c r="F1" s="317" t="s">
        <v>101</v>
      </c>
      <c r="G1" s="318"/>
      <c r="H1" s="319"/>
      <c r="I1" s="36"/>
      <c r="J1" s="317" t="s">
        <v>102</v>
      </c>
      <c r="K1" s="318"/>
      <c r="L1" s="319"/>
      <c r="M1" s="36"/>
      <c r="N1" s="317" t="s">
        <v>103</v>
      </c>
      <c r="O1" s="318"/>
      <c r="P1" s="319"/>
      <c r="Q1" s="36"/>
      <c r="R1" s="318" t="s">
        <v>104</v>
      </c>
      <c r="S1" s="318"/>
      <c r="T1" s="318"/>
      <c r="U1" s="36"/>
      <c r="V1" s="317" t="s">
        <v>105</v>
      </c>
      <c r="W1" s="318"/>
      <c r="X1" s="319"/>
      <c r="Z1" s="37" t="s">
        <v>99</v>
      </c>
      <c r="AA1" s="318" t="s">
        <v>106</v>
      </c>
      <c r="AB1" s="318"/>
      <c r="AC1" s="319"/>
      <c r="AE1" s="37" t="s">
        <v>99</v>
      </c>
      <c r="AF1" s="317" t="s">
        <v>106</v>
      </c>
      <c r="AG1" s="318"/>
      <c r="AH1" s="319"/>
      <c r="AJ1" s="230" t="s">
        <v>107</v>
      </c>
      <c r="AK1" s="219" t="s">
        <v>106</v>
      </c>
      <c r="AL1" s="220"/>
      <c r="AM1" s="221" t="s">
        <v>105</v>
      </c>
    </row>
    <row r="2" spans="1:39" x14ac:dyDescent="0.25">
      <c r="A2" s="45" t="s">
        <v>108</v>
      </c>
      <c r="B2" s="236">
        <f>'Base Set'!N2</f>
        <v>0</v>
      </c>
      <c r="C2" s="3" t="s">
        <v>109</v>
      </c>
      <c r="D2" s="3">
        <f>'Base Set'!V2</f>
        <v>102</v>
      </c>
      <c r="E2" s="5"/>
      <c r="F2" s="3">
        <f>'Base Set'!O2</f>
        <v>0</v>
      </c>
      <c r="G2" s="3" t="s">
        <v>109</v>
      </c>
      <c r="H2" s="3">
        <f>'Base Set'!V26</f>
        <v>101</v>
      </c>
      <c r="I2" s="5"/>
      <c r="J2" s="3">
        <f>'Base Set'!P2</f>
        <v>0</v>
      </c>
      <c r="K2" s="3" t="s">
        <v>109</v>
      </c>
      <c r="L2" s="3">
        <f>'Base Set'!Z2</f>
        <v>102</v>
      </c>
      <c r="M2" s="5"/>
      <c r="N2" s="3">
        <v>0</v>
      </c>
      <c r="O2" s="3" t="s">
        <v>109</v>
      </c>
      <c r="P2" s="3">
        <v>0</v>
      </c>
      <c r="Q2" s="72"/>
      <c r="R2" s="3">
        <f>'Base Set'!R2</f>
        <v>0</v>
      </c>
      <c r="S2" s="3" t="s">
        <v>109</v>
      </c>
      <c r="T2" s="3">
        <f>'Base Set'!V50</f>
        <v>102</v>
      </c>
      <c r="U2" s="5"/>
      <c r="V2" s="3">
        <f>SUM(B2+F2+J2+N2+R2)</f>
        <v>0</v>
      </c>
      <c r="W2" s="3" t="s">
        <v>109</v>
      </c>
      <c r="X2" s="4">
        <f>SUM(P2+L2+H2+D2+T2)</f>
        <v>407</v>
      </c>
      <c r="Z2" s="47" t="s">
        <v>110</v>
      </c>
      <c r="AA2" s="3">
        <f>'Wizards Black Star Promos'!M2</f>
        <v>0</v>
      </c>
      <c r="AB2" s="3" t="s">
        <v>109</v>
      </c>
      <c r="AC2" s="3">
        <f>SUM(COUNTA('Wizards Black Star Promos'!$A2:$A500))</f>
        <v>58</v>
      </c>
      <c r="AE2" s="47" t="s">
        <v>111</v>
      </c>
      <c r="AF2" s="3">
        <f>'WCD2004 - Magma Spirit'!M2</f>
        <v>0</v>
      </c>
      <c r="AG2" s="3" t="s">
        <v>109</v>
      </c>
      <c r="AH2" s="3">
        <f>SUM(COUNTA('WCD2004 - Magma Spirit'!$A2:$A500))</f>
        <v>22</v>
      </c>
      <c r="AJ2" s="231" t="s">
        <v>100</v>
      </c>
      <c r="AK2" s="222">
        <f>SUM(B2:B110)</f>
        <v>0</v>
      </c>
      <c r="AL2" s="223" t="s">
        <v>109</v>
      </c>
      <c r="AM2" s="224">
        <f>SUM(D2:D110)</f>
        <v>940</v>
      </c>
    </row>
    <row r="3" spans="1:39" x14ac:dyDescent="0.25">
      <c r="A3" s="45" t="s">
        <v>112</v>
      </c>
      <c r="B3" s="3">
        <f>Jungle!M2</f>
        <v>0</v>
      </c>
      <c r="C3" s="3" t="s">
        <v>109</v>
      </c>
      <c r="D3" s="3">
        <f>Jungle!T2</f>
        <v>64</v>
      </c>
      <c r="E3" s="5"/>
      <c r="F3" s="3">
        <v>0</v>
      </c>
      <c r="G3" s="3" t="s">
        <v>109</v>
      </c>
      <c r="H3" s="3">
        <v>0</v>
      </c>
      <c r="I3" s="5"/>
      <c r="J3" s="3">
        <f>Jungle!O2</f>
        <v>0</v>
      </c>
      <c r="K3" s="3" t="s">
        <v>109</v>
      </c>
      <c r="L3" s="3">
        <f>Jungle!X2</f>
        <v>64</v>
      </c>
      <c r="M3" s="5"/>
      <c r="N3" s="3">
        <v>0</v>
      </c>
      <c r="O3" s="3" t="s">
        <v>109</v>
      </c>
      <c r="P3" s="3">
        <v>0</v>
      </c>
      <c r="Q3" s="72"/>
      <c r="R3" s="3">
        <v>0</v>
      </c>
      <c r="S3" s="3" t="s">
        <v>109</v>
      </c>
      <c r="T3" s="3">
        <v>0</v>
      </c>
      <c r="U3" s="5"/>
      <c r="V3" s="3">
        <f>SUM(B3+F3+J3+N3+R3)</f>
        <v>0</v>
      </c>
      <c r="W3" s="3" t="s">
        <v>109</v>
      </c>
      <c r="X3" s="4">
        <f t="shared" ref="X3:X66" si="0">SUM(P3+L3+H3+D3+T3)</f>
        <v>128</v>
      </c>
      <c r="Z3" s="47" t="s">
        <v>113</v>
      </c>
      <c r="AA3" s="3">
        <f>'Nintendo Black Star Promos'!M2</f>
        <v>0</v>
      </c>
      <c r="AB3" s="3" t="s">
        <v>109</v>
      </c>
      <c r="AC3" s="3">
        <f>SUM(COUNTA('Nintendo Black Star Promos'!$A2:$A500))</f>
        <v>69</v>
      </c>
      <c r="AE3" s="47" t="s">
        <v>114</v>
      </c>
      <c r="AF3" s="3">
        <f>'WCD2004 - Rocky Beach'!M2</f>
        <v>0</v>
      </c>
      <c r="AG3" s="3" t="s">
        <v>109</v>
      </c>
      <c r="AH3" s="3">
        <f>SUM(COUNTA('WCD2004 - Rocky Beach'!$A2:$A500))</f>
        <v>25</v>
      </c>
      <c r="AJ3" s="232" t="s">
        <v>101</v>
      </c>
      <c r="AK3" s="225">
        <f>SUM(F2:F110)</f>
        <v>0</v>
      </c>
      <c r="AL3" s="34" t="s">
        <v>109</v>
      </c>
      <c r="AM3" s="226">
        <f>SUM(H2:H110)</f>
        <v>101</v>
      </c>
    </row>
    <row r="4" spans="1:39" x14ac:dyDescent="0.25">
      <c r="A4" s="45" t="s">
        <v>115</v>
      </c>
      <c r="B4" s="3">
        <f>Fossil!N2</f>
        <v>0</v>
      </c>
      <c r="C4" s="3" t="s">
        <v>109</v>
      </c>
      <c r="D4" s="3">
        <f>Fossil!V2</f>
        <v>62</v>
      </c>
      <c r="E4" s="5"/>
      <c r="F4" s="3">
        <v>0</v>
      </c>
      <c r="G4" s="3" t="s">
        <v>109</v>
      </c>
      <c r="H4" s="3">
        <v>0</v>
      </c>
      <c r="I4" s="5"/>
      <c r="J4" s="3">
        <f>Fossil!P2</f>
        <v>0</v>
      </c>
      <c r="K4" s="3" t="s">
        <v>109</v>
      </c>
      <c r="L4" s="3">
        <f>Fossil!Z2</f>
        <v>62</v>
      </c>
      <c r="M4" s="5"/>
      <c r="N4" s="3">
        <v>0</v>
      </c>
      <c r="O4" s="3" t="s">
        <v>109</v>
      </c>
      <c r="P4" s="3">
        <v>0</v>
      </c>
      <c r="Q4" s="72"/>
      <c r="R4" s="3">
        <f>Fossil!R2</f>
        <v>0</v>
      </c>
      <c r="S4" s="3" t="s">
        <v>109</v>
      </c>
      <c r="T4" s="3">
        <f>Fossil!V50</f>
        <v>47</v>
      </c>
      <c r="U4" s="5"/>
      <c r="V4" s="3">
        <f>SUM(B4+F4+J4+N4+R4)</f>
        <v>0</v>
      </c>
      <c r="W4" s="3" t="s">
        <v>109</v>
      </c>
      <c r="X4" s="4">
        <f t="shared" si="0"/>
        <v>171</v>
      </c>
      <c r="Z4" s="47" t="s">
        <v>116</v>
      </c>
      <c r="AA4" s="3">
        <f>'DP Black Star Promos'!M2</f>
        <v>0</v>
      </c>
      <c r="AB4" s="3" t="s">
        <v>109</v>
      </c>
      <c r="AC4" s="3">
        <f>SUM(COUNTA('DP Black Star Promos'!$A2:$A500))</f>
        <v>73</v>
      </c>
      <c r="AE4" s="47" t="s">
        <v>117</v>
      </c>
      <c r="AF4" s="3">
        <f>'WCD2004 - Team Rushdown'!M2</f>
        <v>0</v>
      </c>
      <c r="AG4" s="3" t="s">
        <v>109</v>
      </c>
      <c r="AH4" s="3">
        <f>SUM(COUNTA('WCD2004 - Team Rushdown'!$A2:$A500))</f>
        <v>24</v>
      </c>
      <c r="AJ4" s="232" t="s">
        <v>102</v>
      </c>
      <c r="AK4" s="225">
        <f>SUM(J2:J110)</f>
        <v>0</v>
      </c>
      <c r="AL4" s="34" t="s">
        <v>109</v>
      </c>
      <c r="AM4" s="226">
        <f>SUM(L2:L110)</f>
        <v>15273</v>
      </c>
    </row>
    <row r="5" spans="1:39" x14ac:dyDescent="0.25">
      <c r="A5" s="45" t="s">
        <v>118</v>
      </c>
      <c r="B5" s="3">
        <v>0</v>
      </c>
      <c r="C5" s="3" t="s">
        <v>109</v>
      </c>
      <c r="D5" s="3">
        <v>0</v>
      </c>
      <c r="E5" s="5"/>
      <c r="F5" s="3">
        <v>0</v>
      </c>
      <c r="G5" s="3" t="s">
        <v>109</v>
      </c>
      <c r="H5" s="3">
        <v>0</v>
      </c>
      <c r="I5" s="5"/>
      <c r="J5" s="3">
        <f>'Base Set 2'!O2</f>
        <v>0</v>
      </c>
      <c r="K5" s="3" t="s">
        <v>109</v>
      </c>
      <c r="L5" s="3">
        <f>'Base Set 2'!X2</f>
        <v>130</v>
      </c>
      <c r="M5" s="5"/>
      <c r="N5" s="3">
        <v>0</v>
      </c>
      <c r="O5" s="3" t="s">
        <v>109</v>
      </c>
      <c r="P5" s="3">
        <v>0</v>
      </c>
      <c r="Q5" s="72"/>
      <c r="R5" s="3">
        <v>0</v>
      </c>
      <c r="S5" s="3" t="s">
        <v>109</v>
      </c>
      <c r="T5" s="3">
        <v>0</v>
      </c>
      <c r="U5" s="5"/>
      <c r="V5" s="3">
        <f t="shared" ref="V5:V61" si="1">SUM(B5+F5+J5+N5+R5)</f>
        <v>0</v>
      </c>
      <c r="W5" s="3" t="s">
        <v>109</v>
      </c>
      <c r="X5" s="4">
        <f t="shared" si="0"/>
        <v>130</v>
      </c>
      <c r="Z5" s="47" t="s">
        <v>119</v>
      </c>
      <c r="AA5" s="3">
        <f>'HGSS Black Star Promos'!M2</f>
        <v>0</v>
      </c>
      <c r="AB5" s="3" t="s">
        <v>109</v>
      </c>
      <c r="AC5" s="3">
        <f>SUM(COUNTA('HGSS Black Star Promos'!$A2:$A500))</f>
        <v>33</v>
      </c>
      <c r="AE5" s="47" t="s">
        <v>120</v>
      </c>
      <c r="AF5" s="3">
        <f>'WCD2004 - Blaziken Tech'!M2</f>
        <v>0</v>
      </c>
      <c r="AG5" s="3" t="s">
        <v>109</v>
      </c>
      <c r="AH5" s="3">
        <f>SUM(COUNTA('WCD2004 - Blaziken Tech'!$A2:$A500))</f>
        <v>25</v>
      </c>
      <c r="AJ5" s="232" t="s">
        <v>103</v>
      </c>
      <c r="AK5" s="225">
        <f>SUM(N2:N110)</f>
        <v>0</v>
      </c>
      <c r="AL5" s="34" t="s">
        <v>109</v>
      </c>
      <c r="AM5" s="226">
        <f>SUM(P2:P110)</f>
        <v>10817</v>
      </c>
    </row>
    <row r="6" spans="1:39" x14ac:dyDescent="0.25">
      <c r="A6" s="45" t="s">
        <v>121</v>
      </c>
      <c r="B6" s="3">
        <f>'Team Rocket'!M2</f>
        <v>0</v>
      </c>
      <c r="C6" s="3" t="s">
        <v>109</v>
      </c>
      <c r="D6" s="3">
        <f>'Team Rocket'!T2</f>
        <v>83</v>
      </c>
      <c r="E6" s="5"/>
      <c r="F6" s="3">
        <v>0</v>
      </c>
      <c r="G6" s="3" t="s">
        <v>109</v>
      </c>
      <c r="H6" s="3">
        <v>0</v>
      </c>
      <c r="I6" s="5"/>
      <c r="J6" s="3">
        <f>'Team Rocket'!O2</f>
        <v>0</v>
      </c>
      <c r="K6" s="3" t="s">
        <v>109</v>
      </c>
      <c r="L6" s="3">
        <f>'Team Rocket'!X2</f>
        <v>83</v>
      </c>
      <c r="M6" s="5"/>
      <c r="N6" s="3">
        <v>0</v>
      </c>
      <c r="O6" s="3" t="s">
        <v>109</v>
      </c>
      <c r="P6" s="3">
        <v>0</v>
      </c>
      <c r="Q6" s="72"/>
      <c r="R6" s="3">
        <v>0</v>
      </c>
      <c r="S6" s="3" t="s">
        <v>109</v>
      </c>
      <c r="T6" s="3">
        <v>0</v>
      </c>
      <c r="U6" s="5"/>
      <c r="V6" s="3">
        <f t="shared" si="1"/>
        <v>0</v>
      </c>
      <c r="W6" s="3" t="s">
        <v>109</v>
      </c>
      <c r="X6" s="4">
        <f t="shared" si="0"/>
        <v>166</v>
      </c>
      <c r="Z6" s="47" t="s">
        <v>122</v>
      </c>
      <c r="AA6" s="3">
        <f>'BW Black Star Promos'!M2</f>
        <v>0</v>
      </c>
      <c r="AB6" s="3" t="s">
        <v>109</v>
      </c>
      <c r="AC6" s="3">
        <f>SUM(COUNTA('BW Black Star Promos'!$A2:$A500))</f>
        <v>143</v>
      </c>
      <c r="AE6" s="47" t="s">
        <v>123</v>
      </c>
      <c r="AF6" s="3">
        <f>'WCD2005 - Queendom'!M2</f>
        <v>0</v>
      </c>
      <c r="AG6" s="3" t="s">
        <v>109</v>
      </c>
      <c r="AH6" s="3">
        <f>SUM(COUNTA('WCD2005 - Queendom'!$A2:$A500))</f>
        <v>20</v>
      </c>
      <c r="AJ6" s="233" t="s">
        <v>104</v>
      </c>
      <c r="AK6" s="225">
        <f>SUM(R2:R110)</f>
        <v>0</v>
      </c>
      <c r="AL6" s="34" t="s">
        <v>109</v>
      </c>
      <c r="AM6" s="226">
        <f>SUM(T2:T110)</f>
        <v>149</v>
      </c>
    </row>
    <row r="7" spans="1:39" x14ac:dyDescent="0.25">
      <c r="A7" s="45" t="s">
        <v>124</v>
      </c>
      <c r="B7" s="3">
        <f>'Gym Heroes'!M2</f>
        <v>0</v>
      </c>
      <c r="C7" s="3" t="s">
        <v>109</v>
      </c>
      <c r="D7" s="3">
        <f>'Gym Heroes'!T2</f>
        <v>132</v>
      </c>
      <c r="E7" s="5"/>
      <c r="F7" s="3">
        <v>0</v>
      </c>
      <c r="G7" s="3" t="s">
        <v>109</v>
      </c>
      <c r="H7" s="3">
        <v>0</v>
      </c>
      <c r="I7" s="5"/>
      <c r="J7" s="3">
        <f>'Gym Heroes'!O2</f>
        <v>0</v>
      </c>
      <c r="K7" s="3" t="s">
        <v>109</v>
      </c>
      <c r="L7" s="3">
        <f>'Gym Heroes'!X2</f>
        <v>132</v>
      </c>
      <c r="M7" s="5"/>
      <c r="N7" s="3">
        <v>0</v>
      </c>
      <c r="O7" s="3" t="s">
        <v>109</v>
      </c>
      <c r="P7" s="3">
        <v>0</v>
      </c>
      <c r="Q7" s="72"/>
      <c r="R7" s="3">
        <v>0</v>
      </c>
      <c r="S7" s="3" t="s">
        <v>109</v>
      </c>
      <c r="T7" s="3">
        <v>0</v>
      </c>
      <c r="U7" s="5"/>
      <c r="V7" s="3">
        <f t="shared" si="1"/>
        <v>0</v>
      </c>
      <c r="W7" s="3" t="s">
        <v>109</v>
      </c>
      <c r="X7" s="4">
        <f t="shared" si="0"/>
        <v>264</v>
      </c>
      <c r="Z7" s="47" t="s">
        <v>125</v>
      </c>
      <c r="AA7" s="3">
        <f>'XY Black Star Promos'!M2</f>
        <v>0</v>
      </c>
      <c r="AB7" s="3"/>
      <c r="AC7" s="3">
        <f>SUM(COUNTA('XY Black Star Promos'!$A2:$A500))</f>
        <v>248</v>
      </c>
      <c r="AE7" s="47" t="s">
        <v>126</v>
      </c>
      <c r="AF7" s="3">
        <f>'WCD2005 - Dark Tyranitar Deck'!M2</f>
        <v>0</v>
      </c>
      <c r="AG7" s="3" t="s">
        <v>109</v>
      </c>
      <c r="AH7" s="3">
        <f>SUM(COUNTA('WCD2005 - Dark Tyranitar Deck'!$A2:$A500))</f>
        <v>26</v>
      </c>
      <c r="AJ7" s="233" t="s">
        <v>127</v>
      </c>
      <c r="AK7" s="225">
        <f>SUM(AA2:AA41)+SUM(AA64:AA73)</f>
        <v>0</v>
      </c>
      <c r="AL7" s="34" t="s">
        <v>109</v>
      </c>
      <c r="AM7" s="226">
        <f>SUM(AC2:AC41)+SUM(AC64:AC73)</f>
        <v>5089</v>
      </c>
    </row>
    <row r="8" spans="1:39" x14ac:dyDescent="0.25">
      <c r="A8" s="46" t="s">
        <v>128</v>
      </c>
      <c r="B8" s="3">
        <f>'Gym Challenge'!M2</f>
        <v>0</v>
      </c>
      <c r="C8" s="3" t="s">
        <v>109</v>
      </c>
      <c r="D8" s="3">
        <f>'Gym Challenge'!T2</f>
        <v>132</v>
      </c>
      <c r="E8" s="5"/>
      <c r="F8" s="3">
        <v>0</v>
      </c>
      <c r="G8" s="3" t="s">
        <v>109</v>
      </c>
      <c r="H8" s="3">
        <v>0</v>
      </c>
      <c r="I8" s="5"/>
      <c r="J8" s="3">
        <f>'Gym Challenge'!O2</f>
        <v>0</v>
      </c>
      <c r="K8" s="3" t="s">
        <v>109</v>
      </c>
      <c r="L8" s="3">
        <f>'Gym Challenge'!X2</f>
        <v>132</v>
      </c>
      <c r="M8" s="5"/>
      <c r="N8" s="3">
        <v>0</v>
      </c>
      <c r="O8" s="3" t="s">
        <v>109</v>
      </c>
      <c r="P8" s="3">
        <v>0</v>
      </c>
      <c r="Q8" s="72"/>
      <c r="R8" s="3">
        <v>0</v>
      </c>
      <c r="S8" s="3" t="s">
        <v>109</v>
      </c>
      <c r="T8" s="3">
        <v>0</v>
      </c>
      <c r="U8" s="5"/>
      <c r="V8" s="3">
        <f t="shared" si="1"/>
        <v>0</v>
      </c>
      <c r="W8" s="3" t="s">
        <v>109</v>
      </c>
      <c r="X8" s="4">
        <f t="shared" si="0"/>
        <v>264</v>
      </c>
      <c r="Z8" s="47" t="s">
        <v>129</v>
      </c>
      <c r="AA8" s="3">
        <f>'SM Black Star Promos'!M2</f>
        <v>0</v>
      </c>
      <c r="AB8" s="3"/>
      <c r="AC8" s="3">
        <f>SUM(COUNTA('SM Black Star Promos'!$A2:$A500))</f>
        <v>332</v>
      </c>
      <c r="AE8" s="47" t="s">
        <v>130</v>
      </c>
      <c r="AF8" s="3">
        <f>'WCD2005 - Bright Aura'!M2</f>
        <v>0</v>
      </c>
      <c r="AG8" s="3" t="s">
        <v>109</v>
      </c>
      <c r="AH8" s="3">
        <f>SUM(COUNTA('WCD2005 - Bright Aura'!$A2:$A500))</f>
        <v>18</v>
      </c>
      <c r="AJ8" s="233" t="s">
        <v>131</v>
      </c>
      <c r="AK8" s="225">
        <f>SUM(AA42:AA63)</f>
        <v>0</v>
      </c>
      <c r="AL8" s="34" t="s">
        <v>109</v>
      </c>
      <c r="AM8" s="226">
        <f>SUM(AC42:AC63)</f>
        <v>543</v>
      </c>
    </row>
    <row r="9" spans="1:39" x14ac:dyDescent="0.25">
      <c r="A9" s="46" t="s">
        <v>132</v>
      </c>
      <c r="B9" s="3">
        <f>'Neo Genesis'!M2</f>
        <v>0</v>
      </c>
      <c r="C9" s="3" t="s">
        <v>109</v>
      </c>
      <c r="D9" s="3">
        <f>'Neo Genesis'!T2</f>
        <v>111</v>
      </c>
      <c r="E9" s="5"/>
      <c r="F9" s="3">
        <v>0</v>
      </c>
      <c r="G9" s="3" t="s">
        <v>109</v>
      </c>
      <c r="H9" s="3">
        <v>0</v>
      </c>
      <c r="I9" s="5"/>
      <c r="J9" s="3">
        <f>'Neo Genesis'!O2</f>
        <v>0</v>
      </c>
      <c r="K9" s="3" t="s">
        <v>109</v>
      </c>
      <c r="L9" s="3">
        <f>'Neo Genesis'!X2</f>
        <v>111</v>
      </c>
      <c r="M9" s="5"/>
      <c r="N9" s="3">
        <v>0</v>
      </c>
      <c r="O9" s="3" t="s">
        <v>109</v>
      </c>
      <c r="P9" s="3">
        <v>0</v>
      </c>
      <c r="Q9" s="72"/>
      <c r="R9" s="3">
        <v>0</v>
      </c>
      <c r="S9" s="3" t="s">
        <v>109</v>
      </c>
      <c r="T9" s="3">
        <v>0</v>
      </c>
      <c r="U9" s="5"/>
      <c r="V9" s="3">
        <f t="shared" si="1"/>
        <v>0</v>
      </c>
      <c r="W9" s="3" t="s">
        <v>109</v>
      </c>
      <c r="X9" s="4">
        <f t="shared" si="0"/>
        <v>222</v>
      </c>
      <c r="Z9" s="47" t="s">
        <v>133</v>
      </c>
      <c r="AA9" s="3">
        <f>'SWSH Black Star Promos'!M2</f>
        <v>0</v>
      </c>
      <c r="AB9" s="3"/>
      <c r="AC9" s="3">
        <f>SUM(COUNTA('SWSH Black Star Promos'!$A2:$A500))</f>
        <v>346</v>
      </c>
      <c r="AE9" s="47" t="s">
        <v>134</v>
      </c>
      <c r="AF9" s="3">
        <f>'WCD2005 - King of the West'!M2</f>
        <v>0</v>
      </c>
      <c r="AG9" s="3" t="s">
        <v>109</v>
      </c>
      <c r="AH9" s="3">
        <f>SUM(COUNTA('WCD2005 - King of the West'!$A2:$A500))</f>
        <v>25</v>
      </c>
      <c r="AJ9" s="233" t="s">
        <v>135</v>
      </c>
      <c r="AK9" s="225">
        <f>SUM(AF2:AF69)</f>
        <v>0</v>
      </c>
      <c r="AL9" s="34" t="s">
        <v>109</v>
      </c>
      <c r="AM9" s="226">
        <f>SUM(AH2:AH69)</f>
        <v>1633</v>
      </c>
    </row>
    <row r="10" spans="1:39" ht="13.8" thickBot="1" x14ac:dyDescent="0.3">
      <c r="A10" s="46" t="s">
        <v>136</v>
      </c>
      <c r="B10" s="3">
        <f>'Neo Discovery'!M2</f>
        <v>0</v>
      </c>
      <c r="C10" s="3" t="s">
        <v>109</v>
      </c>
      <c r="D10" s="3">
        <f>'Neo Discovery'!T2</f>
        <v>75</v>
      </c>
      <c r="E10" s="5"/>
      <c r="F10" s="3">
        <v>0</v>
      </c>
      <c r="G10" s="3" t="s">
        <v>109</v>
      </c>
      <c r="H10" s="3">
        <v>0</v>
      </c>
      <c r="I10" s="5"/>
      <c r="J10" s="3">
        <f>'Neo Discovery'!O2</f>
        <v>0</v>
      </c>
      <c r="K10" s="3" t="s">
        <v>109</v>
      </c>
      <c r="L10" s="3">
        <f>'Neo Discovery'!X2</f>
        <v>75</v>
      </c>
      <c r="M10" s="5"/>
      <c r="N10" s="3">
        <v>0</v>
      </c>
      <c r="O10" s="3" t="s">
        <v>109</v>
      </c>
      <c r="P10" s="3">
        <v>0</v>
      </c>
      <c r="Q10" s="72"/>
      <c r="R10" s="3">
        <v>0</v>
      </c>
      <c r="S10" s="3" t="s">
        <v>109</v>
      </c>
      <c r="T10" s="3">
        <v>0</v>
      </c>
      <c r="U10" s="5"/>
      <c r="V10" s="3">
        <f t="shared" si="1"/>
        <v>0</v>
      </c>
      <c r="W10" s="3" t="s">
        <v>109</v>
      </c>
      <c r="X10" s="4">
        <f t="shared" si="0"/>
        <v>150</v>
      </c>
      <c r="Z10" s="47" t="s">
        <v>137</v>
      </c>
      <c r="AA10" s="3">
        <f>'SV Black Star Promos'!M2</f>
        <v>0</v>
      </c>
      <c r="AB10" s="3"/>
      <c r="AC10" s="3">
        <f>SUM(COUNTA('SV Black Star Promos'!$A2:$A500))</f>
        <v>86</v>
      </c>
      <c r="AE10" s="47" t="s">
        <v>138</v>
      </c>
      <c r="AF10" s="3">
        <f>'WCD2006 - Mewtrick'!M2</f>
        <v>0</v>
      </c>
      <c r="AG10" s="3" t="s">
        <v>109</v>
      </c>
      <c r="AH10" s="3">
        <f>SUM(COUNTA('WCD2006 - Mewtrick'!$A2:$A500))</f>
        <v>20</v>
      </c>
      <c r="AJ10" s="233" t="s">
        <v>139</v>
      </c>
      <c r="AK10" s="227">
        <f>AA74</f>
        <v>0</v>
      </c>
      <c r="AL10" s="228" t="s">
        <v>109</v>
      </c>
      <c r="AM10" s="229">
        <f>AC74</f>
        <v>98</v>
      </c>
    </row>
    <row r="11" spans="1:39" ht="13.8" thickBot="1" x14ac:dyDescent="0.3">
      <c r="A11" s="45" t="s">
        <v>140</v>
      </c>
      <c r="B11" s="3">
        <f>'Neo Revelation'!M2</f>
        <v>0</v>
      </c>
      <c r="C11" s="3" t="s">
        <v>109</v>
      </c>
      <c r="D11" s="3">
        <f>'Neo Revelation'!T2</f>
        <v>66</v>
      </c>
      <c r="E11" s="5"/>
      <c r="F11" s="3">
        <v>0</v>
      </c>
      <c r="G11" s="3" t="s">
        <v>109</v>
      </c>
      <c r="H11" s="3">
        <v>0</v>
      </c>
      <c r="I11" s="5"/>
      <c r="J11" s="3">
        <f>'Neo Revelation'!O2</f>
        <v>0</v>
      </c>
      <c r="K11" s="3" t="s">
        <v>109</v>
      </c>
      <c r="L11" s="3">
        <f>'Neo Revelation'!X2</f>
        <v>66</v>
      </c>
      <c r="M11" s="5"/>
      <c r="N11" s="3">
        <v>0</v>
      </c>
      <c r="O11" s="3" t="s">
        <v>109</v>
      </c>
      <c r="P11" s="3">
        <v>0</v>
      </c>
      <c r="Q11" s="72"/>
      <c r="R11" s="3">
        <v>0</v>
      </c>
      <c r="S11" s="3" t="s">
        <v>109</v>
      </c>
      <c r="T11" s="3">
        <v>0</v>
      </c>
      <c r="U11" s="5"/>
      <c r="V11" s="3">
        <f t="shared" si="1"/>
        <v>0</v>
      </c>
      <c r="W11" s="3" t="s">
        <v>109</v>
      </c>
      <c r="X11" s="4">
        <f t="shared" si="0"/>
        <v>132</v>
      </c>
      <c r="Z11" s="47" t="s">
        <v>141</v>
      </c>
      <c r="AA11" s="3">
        <f>'Tropical Mega Battle'!M2</f>
        <v>0</v>
      </c>
      <c r="AB11" s="3" t="s">
        <v>109</v>
      </c>
      <c r="AC11" s="3">
        <f>SUM(COUNTA('Tropical Mega Battle'!$A2:$A500))</f>
        <v>23</v>
      </c>
      <c r="AE11" s="47" t="s">
        <v>142</v>
      </c>
      <c r="AF11" s="3">
        <f>'WCD2006 - Suns &amp; Moons'!M2</f>
        <v>0</v>
      </c>
      <c r="AG11" s="3" t="s">
        <v>109</v>
      </c>
      <c r="AH11" s="3">
        <f>SUM(COUNTA('WCD2006 - Suns &amp; Moons'!$A2:$A500))</f>
        <v>25</v>
      </c>
      <c r="AJ11" s="235" t="s">
        <v>105</v>
      </c>
      <c r="AK11" s="234">
        <f>SUM(AK2:AK10)</f>
        <v>0</v>
      </c>
      <c r="AL11" s="213" t="s">
        <v>109</v>
      </c>
      <c r="AM11" s="214">
        <f>SUM(AM2:AM10)</f>
        <v>34643</v>
      </c>
    </row>
    <row r="12" spans="1:39" ht="13.8" thickBot="1" x14ac:dyDescent="0.3">
      <c r="A12" s="45" t="s">
        <v>143</v>
      </c>
      <c r="B12" s="3">
        <f>'Neo Destiny'!M2</f>
        <v>0</v>
      </c>
      <c r="C12" s="3" t="s">
        <v>109</v>
      </c>
      <c r="D12" s="3">
        <f>'Neo Destiny'!T2</f>
        <v>113</v>
      </c>
      <c r="E12" s="5"/>
      <c r="F12" s="3">
        <v>0</v>
      </c>
      <c r="G12" s="3" t="s">
        <v>109</v>
      </c>
      <c r="H12" s="3">
        <v>0</v>
      </c>
      <c r="I12" s="5"/>
      <c r="J12" s="3">
        <f>'Neo Destiny'!O2</f>
        <v>0</v>
      </c>
      <c r="K12" s="3" t="s">
        <v>109</v>
      </c>
      <c r="L12" s="3">
        <f>'Neo Destiny'!X2</f>
        <v>113</v>
      </c>
      <c r="M12" s="5"/>
      <c r="N12" s="3">
        <v>0</v>
      </c>
      <c r="O12" s="3" t="s">
        <v>109</v>
      </c>
      <c r="P12" s="3">
        <v>0</v>
      </c>
      <c r="Q12" s="72"/>
      <c r="R12" s="3">
        <v>0</v>
      </c>
      <c r="S12" s="3" t="s">
        <v>109</v>
      </c>
      <c r="T12" s="3">
        <v>0</v>
      </c>
      <c r="U12" s="5"/>
      <c r="V12" s="3">
        <f t="shared" si="1"/>
        <v>0</v>
      </c>
      <c r="W12" s="3" t="s">
        <v>109</v>
      </c>
      <c r="X12" s="4">
        <f t="shared" si="0"/>
        <v>226</v>
      </c>
      <c r="Z12" s="47" t="s">
        <v>144</v>
      </c>
      <c r="AA12" s="3">
        <f>'W Promotional cards'!M2</f>
        <v>0</v>
      </c>
      <c r="AB12" s="3" t="s">
        <v>109</v>
      </c>
      <c r="AC12" s="3">
        <f>SUM(COUNTA('W Promotional cards'!$A2:$A500))</f>
        <v>7</v>
      </c>
      <c r="AE12" s="47" t="s">
        <v>145</v>
      </c>
      <c r="AF12" s="3">
        <f>'WCD2006 - B-L-S'!M2</f>
        <v>0</v>
      </c>
      <c r="AG12" s="3" t="s">
        <v>109</v>
      </c>
      <c r="AH12" s="3">
        <f>SUM(COUNTA('WCD2006 - B-L-S'!$A2:$A500))</f>
        <v>23</v>
      </c>
    </row>
    <row r="13" spans="1:39" ht="13.8" thickBot="1" x14ac:dyDescent="0.3">
      <c r="A13" s="45" t="s">
        <v>146</v>
      </c>
      <c r="B13" s="3">
        <v>0</v>
      </c>
      <c r="C13" s="3" t="s">
        <v>109</v>
      </c>
      <c r="D13" s="3">
        <v>0</v>
      </c>
      <c r="E13" s="5"/>
      <c r="F13" s="3">
        <v>0</v>
      </c>
      <c r="G13" s="3" t="s">
        <v>109</v>
      </c>
      <c r="H13" s="3">
        <v>0</v>
      </c>
      <c r="I13" s="5"/>
      <c r="J13" s="3">
        <f>'Legendary Collection'!O2</f>
        <v>0</v>
      </c>
      <c r="K13" s="3" t="s">
        <v>109</v>
      </c>
      <c r="L13" s="3">
        <f>'Legendary Collection'!X2</f>
        <v>110</v>
      </c>
      <c r="M13" s="5"/>
      <c r="N13" s="3">
        <f>'Legendary Collection'!P2</f>
        <v>0</v>
      </c>
      <c r="O13" s="3" t="s">
        <v>109</v>
      </c>
      <c r="P13" s="3">
        <f>'Legendary Collection'!X26</f>
        <v>110</v>
      </c>
      <c r="Q13" s="72"/>
      <c r="R13" s="3">
        <v>0</v>
      </c>
      <c r="S13" s="3" t="s">
        <v>109</v>
      </c>
      <c r="T13" s="3">
        <v>0</v>
      </c>
      <c r="U13" s="5"/>
      <c r="V13" s="3">
        <f t="shared" si="1"/>
        <v>0</v>
      </c>
      <c r="W13" s="3" t="s">
        <v>109</v>
      </c>
      <c r="X13" s="4">
        <f t="shared" si="0"/>
        <v>220</v>
      </c>
      <c r="Z13" s="47" t="s">
        <v>147</v>
      </c>
      <c r="AA13" s="3">
        <f>'Southern Islands'!M2</f>
        <v>0</v>
      </c>
      <c r="AB13" s="3" t="s">
        <v>109</v>
      </c>
      <c r="AC13" s="3">
        <f>SUM(COUNTA('Southern Islands'!$A2:$A500))</f>
        <v>18</v>
      </c>
      <c r="AE13" s="47" t="s">
        <v>148</v>
      </c>
      <c r="AF13" s="3">
        <f>'WCD2006 - Eeveelutions'!M2</f>
        <v>0</v>
      </c>
      <c r="AG13" s="3" t="s">
        <v>109</v>
      </c>
      <c r="AH13" s="3">
        <f>SUM(COUNTA('WCD2006 - Eeveelutions'!$A2:$A500))</f>
        <v>27</v>
      </c>
      <c r="AJ13" s="320" t="s">
        <v>149</v>
      </c>
      <c r="AK13" s="321"/>
    </row>
    <row r="14" spans="1:39" x14ac:dyDescent="0.25">
      <c r="A14" s="45" t="s">
        <v>150</v>
      </c>
      <c r="B14" s="3">
        <v>0</v>
      </c>
      <c r="C14" s="3" t="s">
        <v>109</v>
      </c>
      <c r="D14" s="3">
        <v>0</v>
      </c>
      <c r="E14" s="5"/>
      <c r="F14" s="3">
        <v>0</v>
      </c>
      <c r="G14" s="3" t="s">
        <v>109</v>
      </c>
      <c r="H14" s="3">
        <v>0</v>
      </c>
      <c r="I14" s="5"/>
      <c r="J14" s="3">
        <f>Expedition!O2</f>
        <v>0</v>
      </c>
      <c r="K14" s="3" t="s">
        <v>109</v>
      </c>
      <c r="L14" s="3">
        <f>Expedition!X2</f>
        <v>165</v>
      </c>
      <c r="M14" s="5"/>
      <c r="N14" s="3">
        <f>Expedition!P2</f>
        <v>0</v>
      </c>
      <c r="O14" s="3" t="s">
        <v>109</v>
      </c>
      <c r="P14" s="3">
        <f>Expedition!X26</f>
        <v>159</v>
      </c>
      <c r="Q14" s="72"/>
      <c r="R14" s="3">
        <v>0</v>
      </c>
      <c r="S14" s="3" t="s">
        <v>109</v>
      </c>
      <c r="T14" s="3">
        <v>0</v>
      </c>
      <c r="U14" s="5"/>
      <c r="V14" s="3">
        <f t="shared" si="1"/>
        <v>0</v>
      </c>
      <c r="W14" s="3" t="s">
        <v>109</v>
      </c>
      <c r="X14" s="4">
        <f t="shared" si="0"/>
        <v>324</v>
      </c>
      <c r="Z14" s="47" t="s">
        <v>151</v>
      </c>
      <c r="AA14" s="3">
        <f>'Nintendo Sample'!M2</f>
        <v>0</v>
      </c>
      <c r="AB14" s="3" t="s">
        <v>109</v>
      </c>
      <c r="AC14" s="3">
        <f>SUM(COUNTA('Nintendo Sample'!$A2:$A500))</f>
        <v>10</v>
      </c>
      <c r="AE14" s="47" t="s">
        <v>152</v>
      </c>
      <c r="AF14" s="3">
        <f>'WCD2007 - Flyvees'!M2</f>
        <v>0</v>
      </c>
      <c r="AG14" s="3" t="s">
        <v>109</v>
      </c>
      <c r="AH14" s="3">
        <f>SUM(COUNTA('WCD2007 - Flyvees'!$A2:$A500))</f>
        <v>28</v>
      </c>
      <c r="AJ14" s="53" t="s">
        <v>100</v>
      </c>
      <c r="AK14" s="59">
        <f>AK2/AM2</f>
        <v>0</v>
      </c>
    </row>
    <row r="15" spans="1:39" x14ac:dyDescent="0.25">
      <c r="A15" s="45" t="s">
        <v>153</v>
      </c>
      <c r="B15" s="3">
        <v>0</v>
      </c>
      <c r="C15" s="3" t="s">
        <v>109</v>
      </c>
      <c r="D15" s="3">
        <v>0</v>
      </c>
      <c r="E15" s="5"/>
      <c r="F15" s="3">
        <v>0</v>
      </c>
      <c r="G15" s="3" t="s">
        <v>109</v>
      </c>
      <c r="H15" s="3">
        <v>0</v>
      </c>
      <c r="I15" s="5"/>
      <c r="J15" s="3">
        <f>Aquapolis!O2</f>
        <v>0</v>
      </c>
      <c r="K15" s="3" t="s">
        <v>109</v>
      </c>
      <c r="L15" s="3">
        <f>Aquapolis!X2</f>
        <v>186</v>
      </c>
      <c r="M15" s="5"/>
      <c r="N15" s="3">
        <f>Aquapolis!P2</f>
        <v>0</v>
      </c>
      <c r="O15" s="3" t="s">
        <v>109</v>
      </c>
      <c r="P15" s="3">
        <f>Aquapolis!X26</f>
        <v>151</v>
      </c>
      <c r="Q15" s="72"/>
      <c r="R15" s="3">
        <v>0</v>
      </c>
      <c r="S15" s="3" t="s">
        <v>109</v>
      </c>
      <c r="T15" s="3">
        <v>0</v>
      </c>
      <c r="U15" s="5"/>
      <c r="V15" s="3">
        <f t="shared" si="1"/>
        <v>0</v>
      </c>
      <c r="W15" s="3" t="s">
        <v>109</v>
      </c>
      <c r="X15" s="4">
        <f t="shared" si="0"/>
        <v>337</v>
      </c>
      <c r="Z15" s="47" t="s">
        <v>154</v>
      </c>
      <c r="AA15" s="3">
        <f>'Best of Game'!M2</f>
        <v>0</v>
      </c>
      <c r="AB15" s="3" t="s">
        <v>109</v>
      </c>
      <c r="AC15" s="3">
        <f>SUM(COUNTA('Best of Game'!$A2:$A500))</f>
        <v>17</v>
      </c>
      <c r="AE15" s="47" t="s">
        <v>155</v>
      </c>
      <c r="AF15" s="3">
        <f>'WCD2007 - Legendary Ascent'!M2</f>
        <v>0</v>
      </c>
      <c r="AG15" s="3" t="s">
        <v>109</v>
      </c>
      <c r="AH15" s="3">
        <f>SUM(COUNTA('WCD2007 - Legendary Ascent'!$A2:$A500))</f>
        <v>26</v>
      </c>
      <c r="AJ15" s="54" t="s">
        <v>101</v>
      </c>
      <c r="AK15" s="59">
        <f>AK3/AM3</f>
        <v>0</v>
      </c>
    </row>
    <row r="16" spans="1:39" x14ac:dyDescent="0.25">
      <c r="A16" s="45" t="s">
        <v>156</v>
      </c>
      <c r="B16" s="3">
        <v>0</v>
      </c>
      <c r="C16" s="3" t="s">
        <v>109</v>
      </c>
      <c r="D16" s="3">
        <v>0</v>
      </c>
      <c r="E16" s="5"/>
      <c r="F16" s="3">
        <v>0</v>
      </c>
      <c r="G16" s="3" t="s">
        <v>109</v>
      </c>
      <c r="H16" s="3">
        <v>0</v>
      </c>
      <c r="I16" s="5"/>
      <c r="J16" s="3">
        <f>Skyridge!O2</f>
        <v>0</v>
      </c>
      <c r="K16" s="3" t="s">
        <v>109</v>
      </c>
      <c r="L16" s="3">
        <f>Skyridge!X2</f>
        <v>182</v>
      </c>
      <c r="M16" s="5"/>
      <c r="N16" s="3">
        <f>Skyridge!P2</f>
        <v>0</v>
      </c>
      <c r="O16" s="3" t="s">
        <v>109</v>
      </c>
      <c r="P16" s="3">
        <f>Skyridge!X26</f>
        <v>150</v>
      </c>
      <c r="Q16" s="72"/>
      <c r="R16" s="3">
        <v>0</v>
      </c>
      <c r="S16" s="3" t="s">
        <v>109</v>
      </c>
      <c r="T16" s="3">
        <v>0</v>
      </c>
      <c r="U16" s="5"/>
      <c r="V16" s="3">
        <f t="shared" si="1"/>
        <v>0</v>
      </c>
      <c r="W16" s="3" t="s">
        <v>109</v>
      </c>
      <c r="X16" s="4">
        <f t="shared" si="0"/>
        <v>332</v>
      </c>
      <c r="Z16" s="49" t="s">
        <v>157</v>
      </c>
      <c r="AA16" s="3">
        <f>'ex Battle Stadium'!M2</f>
        <v>0</v>
      </c>
      <c r="AB16" s="3" t="s">
        <v>109</v>
      </c>
      <c r="AC16" s="3">
        <f>SUM(COUNTA('ex Battle Stadium'!$A2:$A500))</f>
        <v>45</v>
      </c>
      <c r="AE16" s="47" t="s">
        <v>158</v>
      </c>
      <c r="AF16" s="3">
        <f>'WCD2007 - Rambolt'!M2</f>
        <v>0</v>
      </c>
      <c r="AG16" s="3" t="s">
        <v>109</v>
      </c>
      <c r="AH16" s="3">
        <f>SUM(COUNTA('WCD2007 - Rambolt'!$A2:$A500))</f>
        <v>27</v>
      </c>
      <c r="AJ16" s="54" t="s">
        <v>102</v>
      </c>
      <c r="AK16" s="59">
        <f t="shared" ref="AK16:AK20" si="2">AK4/AM4</f>
        <v>0</v>
      </c>
    </row>
    <row r="17" spans="1:39" x14ac:dyDescent="0.25">
      <c r="A17" s="45" t="s">
        <v>159</v>
      </c>
      <c r="B17" s="3">
        <v>0</v>
      </c>
      <c r="C17" s="3" t="s">
        <v>109</v>
      </c>
      <c r="D17" s="3">
        <v>0</v>
      </c>
      <c r="E17" s="5"/>
      <c r="F17" s="3">
        <v>0</v>
      </c>
      <c r="G17" s="3" t="s">
        <v>109</v>
      </c>
      <c r="H17" s="3">
        <v>0</v>
      </c>
      <c r="I17" s="5"/>
      <c r="J17" s="3">
        <f>'Ruby &amp; Sapphire'!O2</f>
        <v>0</v>
      </c>
      <c r="K17" s="3" t="s">
        <v>109</v>
      </c>
      <c r="L17" s="3">
        <f>'Ruby &amp; Sapphire'!X2</f>
        <v>109</v>
      </c>
      <c r="M17" s="5"/>
      <c r="N17" s="3">
        <f>'Ruby &amp; Sapphire'!P2</f>
        <v>0</v>
      </c>
      <c r="O17" s="3" t="s">
        <v>109</v>
      </c>
      <c r="P17" s="3">
        <f>'Ruby &amp; Sapphire'!X26</f>
        <v>101</v>
      </c>
      <c r="Q17" s="72"/>
      <c r="R17" s="3">
        <v>0</v>
      </c>
      <c r="S17" s="3" t="s">
        <v>109</v>
      </c>
      <c r="T17" s="3">
        <v>0</v>
      </c>
      <c r="U17" s="5"/>
      <c r="V17" s="3">
        <f t="shared" si="1"/>
        <v>0</v>
      </c>
      <c r="W17" s="3" t="s">
        <v>109</v>
      </c>
      <c r="X17" s="4">
        <f t="shared" si="0"/>
        <v>210</v>
      </c>
      <c r="Z17" s="47" t="s">
        <v>160</v>
      </c>
      <c r="AA17" s="3">
        <f>'Burger King Promos'!M2</f>
        <v>0</v>
      </c>
      <c r="AB17" s="3" t="s">
        <v>109</v>
      </c>
      <c r="AC17" s="3">
        <f>SUM(COUNTA('Burger King Promos'!$A2:$A500))</f>
        <v>24</v>
      </c>
      <c r="AE17" s="47" t="s">
        <v>161</v>
      </c>
      <c r="AF17" s="3">
        <f>'WCD2007 - Swift Empoleon'!M2</f>
        <v>0</v>
      </c>
      <c r="AG17" s="3" t="s">
        <v>109</v>
      </c>
      <c r="AH17" s="3">
        <f>SUM(COUNTA('WCD2007 - Swift Empoleon'!$A2:$A500))</f>
        <v>20</v>
      </c>
      <c r="AJ17" s="54" t="s">
        <v>103</v>
      </c>
      <c r="AK17" s="59">
        <f t="shared" si="2"/>
        <v>0</v>
      </c>
    </row>
    <row r="18" spans="1:39" x14ac:dyDescent="0.25">
      <c r="A18" s="45" t="s">
        <v>162</v>
      </c>
      <c r="B18" s="3">
        <v>0</v>
      </c>
      <c r="C18" s="3" t="s">
        <v>109</v>
      </c>
      <c r="D18" s="3">
        <v>0</v>
      </c>
      <c r="E18" s="5"/>
      <c r="F18" s="3">
        <v>0</v>
      </c>
      <c r="G18" s="3" t="s">
        <v>109</v>
      </c>
      <c r="H18" s="3">
        <v>0</v>
      </c>
      <c r="I18" s="5"/>
      <c r="J18" s="3">
        <f>Sandstorm!O2</f>
        <v>0</v>
      </c>
      <c r="K18" s="3" t="s">
        <v>109</v>
      </c>
      <c r="L18" s="3">
        <f>Sandstorm!X2</f>
        <v>100</v>
      </c>
      <c r="M18" s="5"/>
      <c r="N18" s="3">
        <f>Sandstorm!P2</f>
        <v>0</v>
      </c>
      <c r="O18" s="3" t="s">
        <v>109</v>
      </c>
      <c r="P18" s="3">
        <f>Sandstorm!X26</f>
        <v>93</v>
      </c>
      <c r="Q18" s="72"/>
      <c r="R18" s="3">
        <v>0</v>
      </c>
      <c r="S18" s="3" t="s">
        <v>109</v>
      </c>
      <c r="T18" s="3">
        <v>0</v>
      </c>
      <c r="U18" s="5"/>
      <c r="V18" s="3">
        <f t="shared" si="1"/>
        <v>0</v>
      </c>
      <c r="W18" s="3" t="s">
        <v>109</v>
      </c>
      <c r="X18" s="4">
        <f t="shared" si="0"/>
        <v>193</v>
      </c>
      <c r="Z18" s="47" t="s">
        <v>163</v>
      </c>
      <c r="AA18" s="3">
        <f>'Countdown Calendar'!M2</f>
        <v>0</v>
      </c>
      <c r="AB18" s="3" t="s">
        <v>109</v>
      </c>
      <c r="AC18" s="3">
        <f>SUM(COUNTA('Countdown Calendar'!$A2:$A500))</f>
        <v>24</v>
      </c>
      <c r="AE18" s="47" t="s">
        <v>164</v>
      </c>
      <c r="AF18" s="3">
        <f>'WCD2008 - Intimidation'!M2</f>
        <v>0</v>
      </c>
      <c r="AG18" s="3" t="s">
        <v>109</v>
      </c>
      <c r="AH18" s="3">
        <f>SUM(COUNTA('WCD2008 - Intimidation'!$A2:$A500))</f>
        <v>20</v>
      </c>
      <c r="AJ18" s="55" t="s">
        <v>104</v>
      </c>
      <c r="AK18" s="59">
        <f t="shared" si="2"/>
        <v>0</v>
      </c>
    </row>
    <row r="19" spans="1:39" x14ac:dyDescent="0.25">
      <c r="A19" s="45" t="s">
        <v>165</v>
      </c>
      <c r="B19" s="3">
        <v>0</v>
      </c>
      <c r="C19" s="3" t="s">
        <v>109</v>
      </c>
      <c r="D19" s="3">
        <v>0</v>
      </c>
      <c r="E19" s="5"/>
      <c r="F19" s="3">
        <v>0</v>
      </c>
      <c r="G19" s="3" t="s">
        <v>109</v>
      </c>
      <c r="H19" s="3">
        <v>0</v>
      </c>
      <c r="I19" s="5"/>
      <c r="J19" s="3">
        <f>Dragon!O2</f>
        <v>0</v>
      </c>
      <c r="K19" s="3" t="s">
        <v>109</v>
      </c>
      <c r="L19" s="3">
        <f>Dragon!X2</f>
        <v>100</v>
      </c>
      <c r="M19" s="5"/>
      <c r="N19" s="3">
        <f>Dragon!P2</f>
        <v>0</v>
      </c>
      <c r="O19" s="3" t="s">
        <v>109</v>
      </c>
      <c r="P19" s="3">
        <f>Dragon!X26</f>
        <v>88</v>
      </c>
      <c r="Q19" s="72"/>
      <c r="R19" s="3">
        <v>0</v>
      </c>
      <c r="S19" s="3" t="s">
        <v>109</v>
      </c>
      <c r="T19" s="3">
        <v>0</v>
      </c>
      <c r="U19" s="5"/>
      <c r="V19" s="3">
        <f t="shared" si="1"/>
        <v>0</v>
      </c>
      <c r="W19" s="3" t="s">
        <v>109</v>
      </c>
      <c r="X19" s="4">
        <f t="shared" si="0"/>
        <v>188</v>
      </c>
      <c r="Z19" s="47" t="s">
        <v>166</v>
      </c>
      <c r="AA19" s="3">
        <f>Rumble!M2</f>
        <v>0</v>
      </c>
      <c r="AB19" s="3" t="s">
        <v>109</v>
      </c>
      <c r="AC19" s="3">
        <f>SUM(COUNTA(Rumble!$A2:$A500))</f>
        <v>16</v>
      </c>
      <c r="AE19" s="47" t="s">
        <v>167</v>
      </c>
      <c r="AF19" s="3">
        <f>'WCD2008 - Empotech'!M2</f>
        <v>0</v>
      </c>
      <c r="AG19" s="3" t="s">
        <v>109</v>
      </c>
      <c r="AH19" s="3">
        <f>SUM(COUNTA('WCD2008 - Empotech'!$A2:$A500))</f>
        <v>29</v>
      </c>
      <c r="AJ19" s="55" t="s">
        <v>127</v>
      </c>
      <c r="AK19" s="59">
        <f>AK7/AM7</f>
        <v>0</v>
      </c>
    </row>
    <row r="20" spans="1:39" x14ac:dyDescent="0.25">
      <c r="A20" s="45" t="s">
        <v>168</v>
      </c>
      <c r="B20" s="3">
        <v>0</v>
      </c>
      <c r="C20" s="3" t="s">
        <v>109</v>
      </c>
      <c r="D20" s="3">
        <v>0</v>
      </c>
      <c r="E20" s="5"/>
      <c r="F20" s="3">
        <v>0</v>
      </c>
      <c r="G20" s="3" t="s">
        <v>109</v>
      </c>
      <c r="H20" s="3">
        <v>0</v>
      </c>
      <c r="I20" s="5"/>
      <c r="J20" s="3">
        <f>'Team Magma vs Team Aqua'!O2</f>
        <v>0</v>
      </c>
      <c r="K20" s="3" t="s">
        <v>109</v>
      </c>
      <c r="L20" s="3">
        <f>'Team Magma vs Team Aqua'!X2</f>
        <v>97</v>
      </c>
      <c r="M20" s="5"/>
      <c r="N20" s="3">
        <f>'Team Magma vs Team Aqua'!P2</f>
        <v>0</v>
      </c>
      <c r="O20" s="3" t="s">
        <v>109</v>
      </c>
      <c r="P20" s="3">
        <f>'Team Magma vs Team Aqua'!X26</f>
        <v>88</v>
      </c>
      <c r="Q20" s="72"/>
      <c r="R20" s="3">
        <v>0</v>
      </c>
      <c r="S20" s="3" t="s">
        <v>109</v>
      </c>
      <c r="T20" s="3">
        <v>0</v>
      </c>
      <c r="U20" s="5"/>
      <c r="V20" s="3">
        <f t="shared" si="1"/>
        <v>0</v>
      </c>
      <c r="W20" s="3" t="s">
        <v>109</v>
      </c>
      <c r="X20" s="4">
        <f t="shared" si="0"/>
        <v>185</v>
      </c>
      <c r="Z20" s="47" t="s">
        <v>169</v>
      </c>
      <c r="AA20" s="3">
        <f>'McDonalds Collection'!M2</f>
        <v>0</v>
      </c>
      <c r="AB20" s="3" t="s">
        <v>109</v>
      </c>
      <c r="AC20" s="3">
        <f>SUM(COUNTA('McDonalds Collection'!$A2:$A500))</f>
        <v>176</v>
      </c>
      <c r="AE20" s="47" t="s">
        <v>170</v>
      </c>
      <c r="AF20" s="3">
        <f>'WCD2008 - Psychic Lock'!M2</f>
        <v>0</v>
      </c>
      <c r="AG20" s="3" t="s">
        <v>109</v>
      </c>
      <c r="AH20" s="3">
        <f>SUM(COUNTA('WCD2008 - Psychic Lock'!$A2:$A500))</f>
        <v>26</v>
      </c>
      <c r="AJ20" s="55" t="s">
        <v>131</v>
      </c>
      <c r="AK20" s="59">
        <f t="shared" si="2"/>
        <v>0</v>
      </c>
    </row>
    <row r="21" spans="1:39" x14ac:dyDescent="0.25">
      <c r="A21" s="45" t="s">
        <v>171</v>
      </c>
      <c r="B21" s="3">
        <v>0</v>
      </c>
      <c r="C21" s="3" t="s">
        <v>109</v>
      </c>
      <c r="D21" s="3">
        <v>0</v>
      </c>
      <c r="E21" s="5"/>
      <c r="F21" s="3">
        <v>0</v>
      </c>
      <c r="G21" s="3" t="s">
        <v>109</v>
      </c>
      <c r="H21" s="3">
        <v>0</v>
      </c>
      <c r="I21" s="5"/>
      <c r="J21" s="3">
        <f>'Hidden Legends'!O2</f>
        <v>0</v>
      </c>
      <c r="K21" s="3" t="s">
        <v>109</v>
      </c>
      <c r="L21" s="3">
        <f>'Hidden Legends'!X2</f>
        <v>102</v>
      </c>
      <c r="M21" s="5"/>
      <c r="N21" s="3">
        <f>'Hidden Legends'!P2</f>
        <v>0</v>
      </c>
      <c r="O21" s="3" t="s">
        <v>109</v>
      </c>
      <c r="P21" s="3">
        <f>'Hidden Legends'!X26</f>
        <v>92</v>
      </c>
      <c r="Q21" s="72"/>
      <c r="R21" s="3">
        <v>0</v>
      </c>
      <c r="S21" s="3" t="s">
        <v>109</v>
      </c>
      <c r="T21" s="3">
        <v>0</v>
      </c>
      <c r="U21" s="5"/>
      <c r="V21" s="3">
        <f t="shared" si="1"/>
        <v>0</v>
      </c>
      <c r="W21" s="3" t="s">
        <v>109</v>
      </c>
      <c r="X21" s="4">
        <f t="shared" si="0"/>
        <v>194</v>
      </c>
      <c r="Z21" s="47" t="s">
        <v>172</v>
      </c>
      <c r="AA21" s="3">
        <f>'Dragon Vault'!M2</f>
        <v>0</v>
      </c>
      <c r="AB21" s="3" t="s">
        <v>109</v>
      </c>
      <c r="AC21" s="3">
        <f>SUM(COUNTA('Dragon Vault'!$A2:$A500))</f>
        <v>21</v>
      </c>
      <c r="AE21" s="47" t="s">
        <v>173</v>
      </c>
      <c r="AF21" s="3">
        <f>'WCD2008 - Bliss Control'!M2</f>
        <v>0</v>
      </c>
      <c r="AG21" s="3" t="s">
        <v>109</v>
      </c>
      <c r="AH21" s="3">
        <f>SUM(COUNTA('WCD2008 - Bliss Control'!$A2:$A500))</f>
        <v>19</v>
      </c>
      <c r="AJ21" s="55" t="s">
        <v>135</v>
      </c>
      <c r="AK21" s="59">
        <f>AK9/AM9</f>
        <v>0</v>
      </c>
    </row>
    <row r="22" spans="1:39" ht="13.8" thickBot="1" x14ac:dyDescent="0.3">
      <c r="A22" s="45" t="s">
        <v>174</v>
      </c>
      <c r="B22" s="3">
        <v>0</v>
      </c>
      <c r="C22" s="3" t="s">
        <v>109</v>
      </c>
      <c r="D22" s="3">
        <v>0</v>
      </c>
      <c r="E22" s="5"/>
      <c r="F22" s="3">
        <v>0</v>
      </c>
      <c r="G22" s="3" t="s">
        <v>109</v>
      </c>
      <c r="H22" s="3">
        <v>0</v>
      </c>
      <c r="I22" s="5"/>
      <c r="J22" s="3">
        <f>'FireRed &amp; LeafGreen'!O2</f>
        <v>0</v>
      </c>
      <c r="K22" s="3" t="s">
        <v>109</v>
      </c>
      <c r="L22" s="3">
        <f>'FireRed &amp; LeafGreen'!X2</f>
        <v>116</v>
      </c>
      <c r="M22" s="5"/>
      <c r="N22" s="3">
        <f>'FireRed &amp; LeafGreen'!P2</f>
        <v>0</v>
      </c>
      <c r="O22" s="3" t="s">
        <v>109</v>
      </c>
      <c r="P22" s="3">
        <f>'FireRed &amp; LeafGreen'!X26</f>
        <v>103</v>
      </c>
      <c r="Q22" s="72"/>
      <c r="R22" s="3">
        <v>0</v>
      </c>
      <c r="S22" s="3" t="s">
        <v>109</v>
      </c>
      <c r="T22" s="3">
        <v>0</v>
      </c>
      <c r="U22" s="5"/>
      <c r="V22" s="3">
        <f t="shared" si="1"/>
        <v>0</v>
      </c>
      <c r="W22" s="3" t="s">
        <v>109</v>
      </c>
      <c r="X22" s="4">
        <f t="shared" si="0"/>
        <v>219</v>
      </c>
      <c r="Z22" s="47" t="s">
        <v>175</v>
      </c>
      <c r="AA22" s="3">
        <f>'Kalos Starter Set'!M2</f>
        <v>0</v>
      </c>
      <c r="AB22" s="3" t="s">
        <v>109</v>
      </c>
      <c r="AC22" s="3">
        <f>SUM(COUNTA('Kalos Starter Set'!$A2:$A500))</f>
        <v>45</v>
      </c>
      <c r="AE22" s="47" t="s">
        <v>176</v>
      </c>
      <c r="AF22" s="3">
        <f>'WCD2009 - Stallgon'!M2</f>
        <v>0</v>
      </c>
      <c r="AG22" s="3" t="s">
        <v>109</v>
      </c>
      <c r="AH22" s="3">
        <f>SUM(COUNTA('WCD2009 - Stallgon'!$A2:$A500))</f>
        <v>29</v>
      </c>
      <c r="AJ22" s="57" t="s">
        <v>139</v>
      </c>
      <c r="AK22" s="59">
        <f>AK10/AM10</f>
        <v>0</v>
      </c>
    </row>
    <row r="23" spans="1:39" ht="13.8" thickBot="1" x14ac:dyDescent="0.3">
      <c r="A23" s="45" t="s">
        <v>177</v>
      </c>
      <c r="B23" s="3">
        <v>0</v>
      </c>
      <c r="C23" s="3" t="s">
        <v>109</v>
      </c>
      <c r="D23" s="3">
        <v>0</v>
      </c>
      <c r="E23" s="5"/>
      <c r="F23" s="3">
        <v>0</v>
      </c>
      <c r="G23" s="3" t="s">
        <v>109</v>
      </c>
      <c r="H23" s="3">
        <v>0</v>
      </c>
      <c r="I23" s="5"/>
      <c r="J23" s="3">
        <f>'Team Rocket Returns'!O2</f>
        <v>0</v>
      </c>
      <c r="K23" s="3" t="s">
        <v>109</v>
      </c>
      <c r="L23" s="3">
        <f>'Team Rocket Returns'!X2</f>
        <v>111</v>
      </c>
      <c r="M23" s="5"/>
      <c r="N23" s="3">
        <f>'Team Rocket Returns'!P2</f>
        <v>0</v>
      </c>
      <c r="O23" s="3" t="s">
        <v>109</v>
      </c>
      <c r="P23" s="3">
        <f>'Team Rocket Returns'!X26</f>
        <v>95</v>
      </c>
      <c r="Q23" s="72"/>
      <c r="R23" s="3">
        <v>0</v>
      </c>
      <c r="S23" s="3" t="s">
        <v>109</v>
      </c>
      <c r="T23" s="3">
        <v>0</v>
      </c>
      <c r="U23" s="5"/>
      <c r="V23" s="3">
        <f t="shared" si="1"/>
        <v>0</v>
      </c>
      <c r="W23" s="3" t="s">
        <v>109</v>
      </c>
      <c r="X23" s="4">
        <f t="shared" si="0"/>
        <v>206</v>
      </c>
      <c r="Z23" s="47" t="s">
        <v>178</v>
      </c>
      <c r="AA23" s="3">
        <f>'Battle Academy'!M2</f>
        <v>0</v>
      </c>
      <c r="AB23" s="3" t="s">
        <v>109</v>
      </c>
      <c r="AC23" s="3">
        <f>SUM(COUNTA('Battle Academy'!$A2:$A500))</f>
        <v>137</v>
      </c>
      <c r="AE23" s="47" t="s">
        <v>179</v>
      </c>
      <c r="AF23" s="3">
        <f>'WCD2009 - Crowned Tiger'!M2</f>
        <v>0</v>
      </c>
      <c r="AG23" s="3" t="s">
        <v>109</v>
      </c>
      <c r="AH23" s="3">
        <f>SUM(COUNTA('WCD2009 - Crowned Tiger'!$A2:$A500))</f>
        <v>32</v>
      </c>
      <c r="AJ23" s="56" t="s">
        <v>105</v>
      </c>
      <c r="AK23" s="58">
        <f>SUM(AK11/AM11)</f>
        <v>0</v>
      </c>
    </row>
    <row r="24" spans="1:39" ht="13.8" thickBot="1" x14ac:dyDescent="0.3">
      <c r="A24" s="45" t="s">
        <v>180</v>
      </c>
      <c r="B24" s="3">
        <v>0</v>
      </c>
      <c r="C24" s="3" t="s">
        <v>109</v>
      </c>
      <c r="D24" s="3">
        <v>0</v>
      </c>
      <c r="E24" s="5"/>
      <c r="F24" s="3">
        <v>0</v>
      </c>
      <c r="G24" s="3" t="s">
        <v>109</v>
      </c>
      <c r="H24" s="3">
        <v>0</v>
      </c>
      <c r="I24" s="5"/>
      <c r="J24" s="3">
        <f>Deoxys!O2</f>
        <v>0</v>
      </c>
      <c r="K24" s="3" t="s">
        <v>109</v>
      </c>
      <c r="L24" s="3">
        <f>Deoxys!X2</f>
        <v>108</v>
      </c>
      <c r="M24" s="5"/>
      <c r="N24" s="3">
        <f>Deoxys!P2</f>
        <v>0</v>
      </c>
      <c r="O24" s="3" t="s">
        <v>109</v>
      </c>
      <c r="P24" s="3">
        <f>Deoxys!X26</f>
        <v>95</v>
      </c>
      <c r="Q24" s="72"/>
      <c r="R24" s="3">
        <v>0</v>
      </c>
      <c r="S24" s="3" t="s">
        <v>109</v>
      </c>
      <c r="T24" s="3">
        <v>0</v>
      </c>
      <c r="U24" s="5"/>
      <c r="V24" s="3">
        <f t="shared" si="1"/>
        <v>0</v>
      </c>
      <c r="W24" s="3" t="s">
        <v>109</v>
      </c>
      <c r="X24" s="4">
        <f t="shared" si="0"/>
        <v>203</v>
      </c>
      <c r="Z24" s="47" t="s">
        <v>181</v>
      </c>
      <c r="AA24" s="3">
        <f>'Battle Academy 2022'!M2</f>
        <v>0</v>
      </c>
      <c r="AB24" s="3" t="s">
        <v>109</v>
      </c>
      <c r="AC24" s="3">
        <f>SUM(COUNTA('Battle Academy 2022'!$A2:$A500))</f>
        <v>136</v>
      </c>
      <c r="AE24" s="47" t="s">
        <v>182</v>
      </c>
      <c r="AF24" s="3">
        <f>'WCD2009 - Queengar'!M2</f>
        <v>0</v>
      </c>
      <c r="AG24" s="3" t="s">
        <v>109</v>
      </c>
      <c r="AH24" s="3">
        <f>SUM(COUNTA('WCD2009 - Queengar'!$A2:$A500))</f>
        <v>24</v>
      </c>
    </row>
    <row r="25" spans="1:39" ht="13.8" thickBot="1" x14ac:dyDescent="0.3">
      <c r="A25" s="45" t="s">
        <v>183</v>
      </c>
      <c r="B25" s="3">
        <v>0</v>
      </c>
      <c r="C25" s="3" t="s">
        <v>109</v>
      </c>
      <c r="D25" s="3">
        <v>0</v>
      </c>
      <c r="E25" s="5"/>
      <c r="F25" s="3">
        <v>0</v>
      </c>
      <c r="G25" s="3" t="s">
        <v>109</v>
      </c>
      <c r="H25" s="3">
        <v>0</v>
      </c>
      <c r="I25" s="5"/>
      <c r="J25" s="3">
        <f>Emerald!O2</f>
        <v>0</v>
      </c>
      <c r="K25" s="3" t="s">
        <v>109</v>
      </c>
      <c r="L25" s="3">
        <f>Emerald!X2</f>
        <v>107</v>
      </c>
      <c r="M25" s="5"/>
      <c r="N25" s="3">
        <f>Emerald!P2</f>
        <v>0</v>
      </c>
      <c r="O25" s="3" t="s">
        <v>109</v>
      </c>
      <c r="P25" s="3">
        <f>Emerald!X26</f>
        <v>89</v>
      </c>
      <c r="Q25" s="72"/>
      <c r="R25" s="3">
        <v>0</v>
      </c>
      <c r="S25" s="3" t="s">
        <v>109</v>
      </c>
      <c r="T25" s="3">
        <v>0</v>
      </c>
      <c r="U25" s="5"/>
      <c r="V25" s="3">
        <f t="shared" si="1"/>
        <v>0</v>
      </c>
      <c r="W25" s="3" t="s">
        <v>109</v>
      </c>
      <c r="X25" s="4">
        <f t="shared" si="0"/>
        <v>196</v>
      </c>
      <c r="Z25" s="49" t="s">
        <v>184</v>
      </c>
      <c r="AA25" s="3">
        <f>'Futsal Collection'!M2</f>
        <v>0</v>
      </c>
      <c r="AB25" s="3" t="s">
        <v>109</v>
      </c>
      <c r="AC25" s="3">
        <f>SUM(COUNTA('Futsal Collection'!$A2:$A500))</f>
        <v>5</v>
      </c>
      <c r="AE25" s="47" t="s">
        <v>185</v>
      </c>
      <c r="AF25" s="3">
        <f>'WCD2009 - Luxdrill'!M2</f>
        <v>0</v>
      </c>
      <c r="AG25" s="3" t="s">
        <v>109</v>
      </c>
      <c r="AH25" s="3">
        <f>SUM(COUNTA('WCD2009 - Luxdrill'!$A2:$A500))</f>
        <v>27</v>
      </c>
      <c r="AJ25" s="320" t="s">
        <v>186</v>
      </c>
      <c r="AK25" s="322"/>
      <c r="AL25" s="322"/>
      <c r="AM25" s="321"/>
    </row>
    <row r="26" spans="1:39" x14ac:dyDescent="0.25">
      <c r="A26" s="45" t="s">
        <v>187</v>
      </c>
      <c r="B26" s="3">
        <v>0</v>
      </c>
      <c r="C26" s="3" t="s">
        <v>109</v>
      </c>
      <c r="D26" s="3">
        <v>0</v>
      </c>
      <c r="E26" s="5"/>
      <c r="F26" s="3">
        <v>0</v>
      </c>
      <c r="G26" s="3" t="s">
        <v>109</v>
      </c>
      <c r="H26" s="3">
        <v>0</v>
      </c>
      <c r="I26" s="5"/>
      <c r="J26" s="3">
        <f>'Unseen Forces'!O2</f>
        <v>0</v>
      </c>
      <c r="K26" s="3" t="s">
        <v>109</v>
      </c>
      <c r="L26" s="3">
        <f>'Unseen Forces'!X2</f>
        <v>145</v>
      </c>
      <c r="M26" s="5"/>
      <c r="N26" s="3">
        <f>'Unseen Forces'!P2</f>
        <v>0</v>
      </c>
      <c r="O26" s="3" t="s">
        <v>109</v>
      </c>
      <c r="P26" s="3">
        <f>'Unseen Forces'!X26</f>
        <v>100</v>
      </c>
      <c r="Q26" s="72"/>
      <c r="R26" s="3">
        <v>0</v>
      </c>
      <c r="S26" s="3" t="s">
        <v>109</v>
      </c>
      <c r="T26" s="3">
        <v>0</v>
      </c>
      <c r="U26" s="5"/>
      <c r="V26" s="3">
        <f t="shared" si="1"/>
        <v>0</v>
      </c>
      <c r="W26" s="3" t="s">
        <v>109</v>
      </c>
      <c r="X26" s="4">
        <f t="shared" si="0"/>
        <v>245</v>
      </c>
      <c r="Z26" s="49" t="s">
        <v>188</v>
      </c>
      <c r="AA26" s="3">
        <f>'Trick or Trade 2022'!M2</f>
        <v>0</v>
      </c>
      <c r="AB26" s="3" t="s">
        <v>109</v>
      </c>
      <c r="AC26" s="3">
        <f>SUM(COUNTA('Trick or Trade 2022'!$A2:$A500))</f>
        <v>30</v>
      </c>
      <c r="AE26" s="47" t="s">
        <v>189</v>
      </c>
      <c r="AF26" s="3">
        <f>'WCD2010 - LuxChomp'!M2</f>
        <v>0</v>
      </c>
      <c r="AG26" s="3" t="s">
        <v>109</v>
      </c>
      <c r="AH26" s="3">
        <f>SUM(COUNTA('WCD2010 - LuxChomp'!$A2:$A500))</f>
        <v>30</v>
      </c>
      <c r="AJ26" s="285" t="s">
        <v>190</v>
      </c>
      <c r="AK26" s="288">
        <f>'Card Rarity Calculations'!DH28</f>
        <v>0</v>
      </c>
      <c r="AL26" s="196" t="s">
        <v>109</v>
      </c>
      <c r="AM26" s="216">
        <f>'Card Rarity Calculations'!DH3</f>
        <v>8430</v>
      </c>
    </row>
    <row r="27" spans="1:39" x14ac:dyDescent="0.25">
      <c r="A27" s="45" t="s">
        <v>191</v>
      </c>
      <c r="B27" s="3">
        <v>0</v>
      </c>
      <c r="C27" s="3" t="s">
        <v>109</v>
      </c>
      <c r="D27" s="3">
        <v>0</v>
      </c>
      <c r="E27" s="5"/>
      <c r="F27" s="3">
        <v>0</v>
      </c>
      <c r="G27" s="3" t="s">
        <v>109</v>
      </c>
      <c r="H27" s="3">
        <v>0</v>
      </c>
      <c r="I27" s="5"/>
      <c r="J27" s="3">
        <f>'Delta Species'!O2</f>
        <v>0</v>
      </c>
      <c r="K27" s="3" t="s">
        <v>109</v>
      </c>
      <c r="L27" s="3">
        <f>'Delta Species'!X2</f>
        <v>114</v>
      </c>
      <c r="M27" s="5"/>
      <c r="N27" s="3">
        <f>'Delta Species'!P2</f>
        <v>0</v>
      </c>
      <c r="O27" s="3" t="s">
        <v>109</v>
      </c>
      <c r="P27" s="3">
        <f>'Delta Species'!X26</f>
        <v>107</v>
      </c>
      <c r="Q27" s="72"/>
      <c r="R27" s="3">
        <v>0</v>
      </c>
      <c r="S27" s="3" t="s">
        <v>109</v>
      </c>
      <c r="T27" s="3">
        <v>0</v>
      </c>
      <c r="U27" s="5"/>
      <c r="V27" s="3">
        <f t="shared" si="1"/>
        <v>0</v>
      </c>
      <c r="W27" s="3" t="s">
        <v>109</v>
      </c>
      <c r="X27" s="4">
        <f t="shared" si="0"/>
        <v>221</v>
      </c>
      <c r="Z27" s="49" t="s">
        <v>192</v>
      </c>
      <c r="AA27" s="3">
        <f>'Trick or Trade 2023'!M2</f>
        <v>0</v>
      </c>
      <c r="AB27" s="3" t="s">
        <v>109</v>
      </c>
      <c r="AC27" s="3">
        <f>SUM(COUNTA('Trick or Trade 2023'!$A2:$A500))</f>
        <v>30</v>
      </c>
      <c r="AE27" s="47" t="s">
        <v>193</v>
      </c>
      <c r="AF27" s="3">
        <f>'WCD2010 - Happy Luck'!M2</f>
        <v>0</v>
      </c>
      <c r="AG27" s="3" t="s">
        <v>109</v>
      </c>
      <c r="AH27" s="3">
        <f>SUM(COUNTA('WCD2010 - Happy Luck'!$A2:$A500))</f>
        <v>24</v>
      </c>
      <c r="AJ27" s="286" t="s">
        <v>194</v>
      </c>
      <c r="AK27" s="289">
        <f>'Card Rarity Calculations'!DH29</f>
        <v>0</v>
      </c>
      <c r="AL27" s="215" t="s">
        <v>109</v>
      </c>
      <c r="AM27" s="217">
        <f>'Card Rarity Calculations'!DH4</f>
        <v>8168</v>
      </c>
    </row>
    <row r="28" spans="1:39" x14ac:dyDescent="0.25">
      <c r="A28" s="45" t="s">
        <v>195</v>
      </c>
      <c r="B28" s="3">
        <v>0</v>
      </c>
      <c r="C28" s="3" t="s">
        <v>109</v>
      </c>
      <c r="D28" s="3">
        <v>0</v>
      </c>
      <c r="E28" s="5"/>
      <c r="F28" s="3">
        <v>0</v>
      </c>
      <c r="G28" s="3" t="s">
        <v>109</v>
      </c>
      <c r="H28" s="3">
        <v>0</v>
      </c>
      <c r="I28" s="5"/>
      <c r="J28" s="3">
        <f>'Legend Maker'!O2</f>
        <v>0</v>
      </c>
      <c r="K28" s="3" t="s">
        <v>109</v>
      </c>
      <c r="L28" s="3">
        <f>'Legend Maker'!X2</f>
        <v>93</v>
      </c>
      <c r="M28" s="5"/>
      <c r="N28" s="3">
        <f>'Legend Maker'!P2</f>
        <v>0</v>
      </c>
      <c r="O28" s="3" t="s">
        <v>109</v>
      </c>
      <c r="P28" s="3">
        <f>'Legend Maker'!X26</f>
        <v>82</v>
      </c>
      <c r="Q28" s="72"/>
      <c r="R28" s="3">
        <v>0</v>
      </c>
      <c r="S28" s="3" t="s">
        <v>109</v>
      </c>
      <c r="T28" s="3">
        <v>0</v>
      </c>
      <c r="U28" s="5"/>
      <c r="V28" s="3">
        <f t="shared" si="1"/>
        <v>0</v>
      </c>
      <c r="W28" s="3" t="s">
        <v>109</v>
      </c>
      <c r="X28" s="4">
        <f t="shared" si="0"/>
        <v>175</v>
      </c>
      <c r="Z28" s="49" t="s">
        <v>196</v>
      </c>
      <c r="AA28" s="3">
        <f>'Holiday Calendar'!M2</f>
        <v>0</v>
      </c>
      <c r="AB28" s="3" t="s">
        <v>109</v>
      </c>
      <c r="AC28" s="3">
        <f>SUM(COUNTA('Holiday Calendar'!$A2:$A500))</f>
        <v>7</v>
      </c>
      <c r="AE28" s="47" t="s">
        <v>197</v>
      </c>
      <c r="AF28" s="3">
        <f>'WCD2010 - Power Cottonweed'!M2</f>
        <v>0</v>
      </c>
      <c r="AG28" s="3" t="s">
        <v>109</v>
      </c>
      <c r="AH28" s="3">
        <f>SUM(COUNTA('WCD2010 - Power Cottonweed'!$A2:$A500))</f>
        <v>23</v>
      </c>
      <c r="AJ28" s="286" t="s">
        <v>198</v>
      </c>
      <c r="AK28" s="289">
        <f>'Card Rarity Calculations'!DH30</f>
        <v>0</v>
      </c>
      <c r="AL28" s="215" t="s">
        <v>109</v>
      </c>
      <c r="AM28" s="217">
        <f>'Card Rarity Calculations'!DH5</f>
        <v>4357</v>
      </c>
    </row>
    <row r="29" spans="1:39" x14ac:dyDescent="0.25">
      <c r="A29" s="45" t="s">
        <v>199</v>
      </c>
      <c r="B29" s="3">
        <v>0</v>
      </c>
      <c r="C29" s="3" t="s">
        <v>109</v>
      </c>
      <c r="D29" s="3">
        <v>0</v>
      </c>
      <c r="E29" s="5"/>
      <c r="F29" s="3">
        <v>0</v>
      </c>
      <c r="G29" s="3" t="s">
        <v>109</v>
      </c>
      <c r="H29" s="3">
        <v>0</v>
      </c>
      <c r="I29" s="5"/>
      <c r="J29" s="3">
        <f>'Holon Phantoms'!O2</f>
        <v>0</v>
      </c>
      <c r="K29" s="3" t="s">
        <v>109</v>
      </c>
      <c r="L29" s="3">
        <f>'Holon Phantoms'!X2</f>
        <v>111</v>
      </c>
      <c r="M29" s="5"/>
      <c r="N29" s="3">
        <f>'Holon Phantoms'!P2</f>
        <v>0</v>
      </c>
      <c r="O29" s="3" t="s">
        <v>109</v>
      </c>
      <c r="P29" s="3">
        <f>'Holon Phantoms'!X26</f>
        <v>98</v>
      </c>
      <c r="Q29" s="72"/>
      <c r="R29" s="3">
        <v>0</v>
      </c>
      <c r="S29" s="3" t="s">
        <v>109</v>
      </c>
      <c r="T29" s="3">
        <v>0</v>
      </c>
      <c r="U29" s="5"/>
      <c r="V29" s="3">
        <f t="shared" si="1"/>
        <v>0</v>
      </c>
      <c r="W29" s="3" t="s">
        <v>109</v>
      </c>
      <c r="X29" s="4">
        <f t="shared" si="0"/>
        <v>209</v>
      </c>
      <c r="Z29" s="49" t="s">
        <v>200</v>
      </c>
      <c r="AA29" s="3">
        <f>'Pokémon TCG Classic'!M2</f>
        <v>0</v>
      </c>
      <c r="AB29" s="3" t="s">
        <v>109</v>
      </c>
      <c r="AC29" s="3">
        <f>SUM(COUNTA('Pokémon TCG Classic'!$A2:$A500))</f>
        <v>102</v>
      </c>
      <c r="AE29" s="47" t="s">
        <v>201</v>
      </c>
      <c r="AF29" s="3">
        <f>'WCD2010 - Boltevoir'!M2</f>
        <v>0</v>
      </c>
      <c r="AG29" s="3" t="s">
        <v>109</v>
      </c>
      <c r="AH29" s="3">
        <f>SUM(COUNTA('WCD2010 - Boltevoir'!$A2:$A500))</f>
        <v>32</v>
      </c>
      <c r="AJ29" s="286" t="s">
        <v>202</v>
      </c>
      <c r="AK29" s="289">
        <f>'Card Rarity Calculations'!DH31</f>
        <v>0</v>
      </c>
      <c r="AL29" s="215" t="s">
        <v>109</v>
      </c>
      <c r="AM29" s="217">
        <f>'Card Rarity Calculations'!DH6</f>
        <v>3212</v>
      </c>
    </row>
    <row r="30" spans="1:39" x14ac:dyDescent="0.25">
      <c r="A30" s="45" t="s">
        <v>203</v>
      </c>
      <c r="B30" s="3">
        <v>0</v>
      </c>
      <c r="C30" s="3" t="s">
        <v>109</v>
      </c>
      <c r="D30" s="3">
        <v>0</v>
      </c>
      <c r="E30" s="5"/>
      <c r="F30" s="3">
        <v>0</v>
      </c>
      <c r="G30" s="3" t="s">
        <v>109</v>
      </c>
      <c r="H30" s="3">
        <v>0</v>
      </c>
      <c r="I30" s="5"/>
      <c r="J30" s="3">
        <f>'Crystal Guardians'!O2</f>
        <v>0</v>
      </c>
      <c r="K30" s="3" t="s">
        <v>109</v>
      </c>
      <c r="L30" s="3">
        <f>'Crystal Guardians'!X2</f>
        <v>100</v>
      </c>
      <c r="M30" s="5"/>
      <c r="N30" s="3">
        <f>'Crystal Guardians'!P2</f>
        <v>0</v>
      </c>
      <c r="O30" s="3" t="s">
        <v>109</v>
      </c>
      <c r="P30" s="3">
        <f>'Crystal Guardians'!X26</f>
        <v>88</v>
      </c>
      <c r="Q30" s="72"/>
      <c r="R30" s="3">
        <v>0</v>
      </c>
      <c r="S30" s="3" t="s">
        <v>109</v>
      </c>
      <c r="T30" s="3">
        <v>0</v>
      </c>
      <c r="U30" s="5"/>
      <c r="V30" s="3">
        <f t="shared" si="1"/>
        <v>0</v>
      </c>
      <c r="W30" s="3" t="s">
        <v>109</v>
      </c>
      <c r="X30" s="4">
        <f t="shared" si="0"/>
        <v>188</v>
      </c>
      <c r="Z30" s="47" t="s">
        <v>204</v>
      </c>
      <c r="AA30" s="3">
        <f>'POP Series 1'!M2</f>
        <v>0</v>
      </c>
      <c r="AB30" s="3" t="s">
        <v>109</v>
      </c>
      <c r="AC30" s="3">
        <f>SUM(COUNTA('POP Series 1'!$A2:$A500))</f>
        <v>17</v>
      </c>
      <c r="AE30" s="47" t="s">
        <v>205</v>
      </c>
      <c r="AF30" s="3">
        <f>'WCD2011 - Megazone'!M2</f>
        <v>0</v>
      </c>
      <c r="AG30" s="3" t="s">
        <v>109</v>
      </c>
      <c r="AH30" s="3">
        <f>SUM(COUNTA('WCD2011 - Megazone'!$A2:$A500))</f>
        <v>21</v>
      </c>
      <c r="AJ30" s="286" t="s">
        <v>206</v>
      </c>
      <c r="AK30" s="289">
        <f>'Card Rarity Calculations'!DH32</f>
        <v>0</v>
      </c>
      <c r="AL30" s="215" t="s">
        <v>109</v>
      </c>
      <c r="AM30" s="217">
        <f>'Card Rarity Calculations'!DH7</f>
        <v>332</v>
      </c>
    </row>
    <row r="31" spans="1:39" x14ac:dyDescent="0.25">
      <c r="A31" s="45" t="s">
        <v>207</v>
      </c>
      <c r="B31" s="3">
        <v>0</v>
      </c>
      <c r="C31" s="3" t="s">
        <v>109</v>
      </c>
      <c r="D31" s="3">
        <v>0</v>
      </c>
      <c r="E31" s="5"/>
      <c r="F31" s="3">
        <v>0</v>
      </c>
      <c r="G31" s="3" t="s">
        <v>109</v>
      </c>
      <c r="H31" s="3">
        <v>0</v>
      </c>
      <c r="I31" s="5"/>
      <c r="J31" s="3">
        <f>'Dragon Frontiers'!O2</f>
        <v>0</v>
      </c>
      <c r="K31" s="3" t="s">
        <v>109</v>
      </c>
      <c r="L31" s="3">
        <f>'Dragon Frontiers'!X2</f>
        <v>101</v>
      </c>
      <c r="M31" s="5"/>
      <c r="N31" s="3">
        <f>'Dragon Frontiers'!P2</f>
        <v>0</v>
      </c>
      <c r="O31" s="3" t="s">
        <v>109</v>
      </c>
      <c r="P31" s="3">
        <f>'Dragon Frontiers'!X26</f>
        <v>89</v>
      </c>
      <c r="Q31" s="72"/>
      <c r="R31" s="3">
        <v>0</v>
      </c>
      <c r="S31" s="3" t="s">
        <v>109</v>
      </c>
      <c r="T31" s="3">
        <v>0</v>
      </c>
      <c r="U31" s="5"/>
      <c r="V31" s="3">
        <f t="shared" si="1"/>
        <v>0</v>
      </c>
      <c r="W31" s="3" t="s">
        <v>109</v>
      </c>
      <c r="X31" s="4">
        <f t="shared" si="0"/>
        <v>190</v>
      </c>
      <c r="Z31" s="47" t="s">
        <v>208</v>
      </c>
      <c r="AA31" s="3">
        <f>'POP Series 2'!M2</f>
        <v>0</v>
      </c>
      <c r="AB31" s="3" t="s">
        <v>109</v>
      </c>
      <c r="AC31" s="3">
        <f>SUM(COUNTA('POP Series 2'!$A2:$A500))</f>
        <v>17</v>
      </c>
      <c r="AE31" s="47" t="s">
        <v>209</v>
      </c>
      <c r="AF31" s="3">
        <f>'WCD2011 - Reshiphlosion'!M2</f>
        <v>0</v>
      </c>
      <c r="AG31" s="3" t="s">
        <v>109</v>
      </c>
      <c r="AH31" s="3">
        <f>SUM(COUNTA('WCD2011 - Reshiphlosion'!$A2:$A500))</f>
        <v>19</v>
      </c>
      <c r="AJ31" s="286" t="s">
        <v>210</v>
      </c>
      <c r="AK31" s="289">
        <f>'Card Rarity Calculations'!DH33</f>
        <v>0</v>
      </c>
      <c r="AL31" s="215" t="s">
        <v>109</v>
      </c>
      <c r="AM31" s="217">
        <f>'Card Rarity Calculations'!DH8</f>
        <v>160</v>
      </c>
    </row>
    <row r="32" spans="1:39" x14ac:dyDescent="0.25">
      <c r="A32" s="45" t="s">
        <v>211</v>
      </c>
      <c r="B32" s="3">
        <v>0</v>
      </c>
      <c r="C32" s="3" t="s">
        <v>109</v>
      </c>
      <c r="D32" s="3">
        <v>0</v>
      </c>
      <c r="E32" s="5"/>
      <c r="F32" s="3">
        <v>0</v>
      </c>
      <c r="G32" s="3" t="s">
        <v>109</v>
      </c>
      <c r="H32" s="3">
        <v>0</v>
      </c>
      <c r="I32" s="5"/>
      <c r="J32" s="3">
        <f>'Power Keepers'!O2</f>
        <v>0</v>
      </c>
      <c r="K32" s="3" t="s">
        <v>109</v>
      </c>
      <c r="L32" s="3">
        <f>'Power Keepers'!X2</f>
        <v>108</v>
      </c>
      <c r="M32" s="5"/>
      <c r="N32" s="3">
        <f>'Power Keepers'!P2</f>
        <v>0</v>
      </c>
      <c r="O32" s="3" t="s">
        <v>109</v>
      </c>
      <c r="P32" s="3">
        <f>'Power Keepers'!X26</f>
        <v>91</v>
      </c>
      <c r="Q32" s="72"/>
      <c r="R32" s="3">
        <v>0</v>
      </c>
      <c r="S32" s="3" t="s">
        <v>109</v>
      </c>
      <c r="T32" s="3">
        <v>0</v>
      </c>
      <c r="U32" s="5"/>
      <c r="V32" s="3">
        <f t="shared" si="1"/>
        <v>0</v>
      </c>
      <c r="W32" s="3" t="s">
        <v>109</v>
      </c>
      <c r="X32" s="4">
        <f t="shared" si="0"/>
        <v>199</v>
      </c>
      <c r="Z32" s="47" t="s">
        <v>212</v>
      </c>
      <c r="AA32" s="3">
        <f>'POP Series 3'!M2</f>
        <v>0</v>
      </c>
      <c r="AB32" s="3" t="s">
        <v>109</v>
      </c>
      <c r="AC32" s="3">
        <f>SUM(COUNTA('POP Series 3'!$A2:$A500))</f>
        <v>17</v>
      </c>
      <c r="AE32" s="47" t="s">
        <v>213</v>
      </c>
      <c r="AF32" s="3">
        <f>'WCD2011 - The Truth'!M2</f>
        <v>0</v>
      </c>
      <c r="AG32" s="3" t="s">
        <v>109</v>
      </c>
      <c r="AH32" s="3">
        <f>SUM(COUNTA('WCD2011 - The Truth'!$A2:$A500))</f>
        <v>28</v>
      </c>
      <c r="AJ32" s="286" t="s">
        <v>214</v>
      </c>
      <c r="AK32" s="289">
        <f>'Card Rarity Calculations'!DH34</f>
        <v>0</v>
      </c>
      <c r="AL32" s="215" t="s">
        <v>109</v>
      </c>
      <c r="AM32" s="217">
        <f>'Card Rarity Calculations'!DH9</f>
        <v>352</v>
      </c>
    </row>
    <row r="33" spans="1:39" x14ac:dyDescent="0.25">
      <c r="A33" s="45" t="s">
        <v>215</v>
      </c>
      <c r="B33" s="3">
        <v>0</v>
      </c>
      <c r="C33" s="3" t="s">
        <v>109</v>
      </c>
      <c r="D33" s="3">
        <v>0</v>
      </c>
      <c r="E33" s="5"/>
      <c r="F33" s="3">
        <v>0</v>
      </c>
      <c r="G33" s="3" t="s">
        <v>109</v>
      </c>
      <c r="H33" s="3">
        <v>0</v>
      </c>
      <c r="I33" s="5"/>
      <c r="J33" s="3">
        <f>'Diamond &amp; Pearl'!O2</f>
        <v>0</v>
      </c>
      <c r="K33" s="3" t="s">
        <v>109</v>
      </c>
      <c r="L33" s="3">
        <f>'Diamond &amp; Pearl'!X2</f>
        <v>130</v>
      </c>
      <c r="M33" s="5"/>
      <c r="N33" s="3">
        <f>'Diamond &amp; Pearl'!P2</f>
        <v>0</v>
      </c>
      <c r="O33" s="3" t="s">
        <v>109</v>
      </c>
      <c r="P33" s="3">
        <f>'Diamond &amp; Pearl'!X26</f>
        <v>119</v>
      </c>
      <c r="Q33" s="72"/>
      <c r="R33" s="3">
        <v>0</v>
      </c>
      <c r="S33" s="3" t="s">
        <v>109</v>
      </c>
      <c r="T33" s="3">
        <v>0</v>
      </c>
      <c r="U33" s="5"/>
      <c r="V33" s="3">
        <f t="shared" si="1"/>
        <v>0</v>
      </c>
      <c r="W33" s="3" t="s">
        <v>109</v>
      </c>
      <c r="X33" s="4">
        <f t="shared" si="0"/>
        <v>249</v>
      </c>
      <c r="Z33" s="47" t="s">
        <v>216</v>
      </c>
      <c r="AA33" s="3">
        <f>'POP Series 4'!M2</f>
        <v>0</v>
      </c>
      <c r="AB33" s="3" t="s">
        <v>109</v>
      </c>
      <c r="AC33" s="3">
        <f>SUM(COUNTA('POP Series 4'!$A2:$A500))</f>
        <v>17</v>
      </c>
      <c r="AE33" s="47" t="s">
        <v>217</v>
      </c>
      <c r="AF33" s="3">
        <f>'WCD2011 - Twinboar'!M2</f>
        <v>0</v>
      </c>
      <c r="AG33" s="3" t="s">
        <v>109</v>
      </c>
      <c r="AH33" s="3">
        <f>SUM(COUNTA('WCD2011 - Twinboar'!$A2:$A500))</f>
        <v>22</v>
      </c>
      <c r="AJ33" s="286" t="s">
        <v>218</v>
      </c>
      <c r="AK33" s="289">
        <f>'Card Rarity Calculations'!DH35</f>
        <v>0</v>
      </c>
      <c r="AL33" s="215" t="s">
        <v>109</v>
      </c>
      <c r="AM33" s="217">
        <f>'Card Rarity Calculations'!DH10</f>
        <v>62</v>
      </c>
    </row>
    <row r="34" spans="1:39" x14ac:dyDescent="0.25">
      <c r="A34" s="45" t="s">
        <v>219</v>
      </c>
      <c r="B34" s="3">
        <v>0</v>
      </c>
      <c r="C34" s="3" t="s">
        <v>109</v>
      </c>
      <c r="D34" s="3">
        <v>0</v>
      </c>
      <c r="E34" s="5"/>
      <c r="F34" s="3">
        <v>0</v>
      </c>
      <c r="G34" s="3" t="s">
        <v>109</v>
      </c>
      <c r="H34" s="3">
        <v>0</v>
      </c>
      <c r="I34" s="5"/>
      <c r="J34" s="3">
        <f>'Mysterious Treasures'!O2</f>
        <v>0</v>
      </c>
      <c r="K34" s="3" t="s">
        <v>109</v>
      </c>
      <c r="L34" s="3">
        <f>'Mysterious Treasures'!X2</f>
        <v>124</v>
      </c>
      <c r="M34" s="5"/>
      <c r="N34" s="3">
        <f>'Mysterious Treasures'!P2</f>
        <v>0</v>
      </c>
      <c r="O34" s="3" t="s">
        <v>109</v>
      </c>
      <c r="P34" s="3">
        <f>'Mysterious Treasures'!X26</f>
        <v>120</v>
      </c>
      <c r="Q34" s="72"/>
      <c r="R34" s="3">
        <v>0</v>
      </c>
      <c r="S34" s="3" t="s">
        <v>109</v>
      </c>
      <c r="T34" s="3">
        <v>0</v>
      </c>
      <c r="U34" s="5"/>
      <c r="V34" s="3">
        <f t="shared" si="1"/>
        <v>0</v>
      </c>
      <c r="W34" s="3" t="s">
        <v>109</v>
      </c>
      <c r="X34" s="4">
        <f t="shared" si="0"/>
        <v>244</v>
      </c>
      <c r="Z34" s="47" t="s">
        <v>220</v>
      </c>
      <c r="AA34" s="3">
        <f>'POP Series 5'!M2</f>
        <v>0</v>
      </c>
      <c r="AB34" s="3" t="s">
        <v>109</v>
      </c>
      <c r="AC34" s="3">
        <f>SUM(COUNTA('POP Series 5'!$A2:$A500))</f>
        <v>17</v>
      </c>
      <c r="AE34" s="47" t="s">
        <v>221</v>
      </c>
      <c r="AF34" s="3">
        <f>'WCD2012 - Pesadelo Prism'!M2</f>
        <v>0</v>
      </c>
      <c r="AG34" s="3" t="s">
        <v>109</v>
      </c>
      <c r="AH34" s="3">
        <f>SUM(COUNTA('WCD2012 - Pesadelo Prism'!$A2:$A500))</f>
        <v>22</v>
      </c>
      <c r="AJ34" s="286" t="s">
        <v>222</v>
      </c>
      <c r="AK34" s="289">
        <f>'Card Rarity Calculations'!DH36</f>
        <v>0</v>
      </c>
      <c r="AL34" s="215" t="s">
        <v>109</v>
      </c>
      <c r="AM34" s="217">
        <f>'Card Rarity Calculations'!DH11</f>
        <v>155</v>
      </c>
    </row>
    <row r="35" spans="1:39" x14ac:dyDescent="0.25">
      <c r="A35" s="45" t="s">
        <v>223</v>
      </c>
      <c r="B35" s="3">
        <v>0</v>
      </c>
      <c r="C35" s="3" t="s">
        <v>109</v>
      </c>
      <c r="D35" s="3">
        <v>0</v>
      </c>
      <c r="E35" s="5"/>
      <c r="F35" s="3">
        <v>0</v>
      </c>
      <c r="G35" s="3" t="s">
        <v>109</v>
      </c>
      <c r="H35" s="3">
        <v>0</v>
      </c>
      <c r="I35" s="5"/>
      <c r="J35" s="3">
        <f>'Secret Wonders'!O2</f>
        <v>0</v>
      </c>
      <c r="K35" s="3" t="s">
        <v>109</v>
      </c>
      <c r="L35" s="3">
        <f>'Secret Wonders'!X2</f>
        <v>132</v>
      </c>
      <c r="M35" s="5"/>
      <c r="N35" s="3">
        <f>'Secret Wonders'!P2</f>
        <v>0</v>
      </c>
      <c r="O35" s="3" t="s">
        <v>109</v>
      </c>
      <c r="P35" s="3">
        <f>'Secret Wonders'!X26</f>
        <v>130</v>
      </c>
      <c r="Q35" s="72"/>
      <c r="R35" s="3">
        <v>0</v>
      </c>
      <c r="S35" s="3" t="s">
        <v>109</v>
      </c>
      <c r="T35" s="3">
        <v>0</v>
      </c>
      <c r="U35" s="5"/>
      <c r="V35" s="3">
        <f t="shared" si="1"/>
        <v>0</v>
      </c>
      <c r="W35" s="3" t="s">
        <v>109</v>
      </c>
      <c r="X35" s="4">
        <f t="shared" si="0"/>
        <v>262</v>
      </c>
      <c r="Z35" s="47" t="s">
        <v>224</v>
      </c>
      <c r="AA35" s="3">
        <f>'POP Series 6'!M2</f>
        <v>0</v>
      </c>
      <c r="AB35" s="3" t="s">
        <v>109</v>
      </c>
      <c r="AC35" s="3">
        <f>SUM(COUNTA('POP Series 6'!$A2:$A500))</f>
        <v>17</v>
      </c>
      <c r="AE35" s="47" t="s">
        <v>225</v>
      </c>
      <c r="AF35" s="3">
        <f>'WCD2012 - Terraki-Mewtwo'!M2</f>
        <v>0</v>
      </c>
      <c r="AG35" s="3" t="s">
        <v>109</v>
      </c>
      <c r="AH35" s="3">
        <f>SUM(COUNTA('WCD2012 - Terraki-Mewtwo'!$A2:$A500))</f>
        <v>20</v>
      </c>
      <c r="AJ35" s="286" t="s">
        <v>226</v>
      </c>
      <c r="AK35" s="289">
        <f>'Card Rarity Calculations'!DH37</f>
        <v>0</v>
      </c>
      <c r="AL35" s="215" t="s">
        <v>109</v>
      </c>
      <c r="AM35" s="217">
        <f>'Card Rarity Calculations'!DH12</f>
        <v>26</v>
      </c>
    </row>
    <row r="36" spans="1:39" x14ac:dyDescent="0.25">
      <c r="A36" s="45" t="s">
        <v>227</v>
      </c>
      <c r="B36" s="3">
        <v>0</v>
      </c>
      <c r="C36" s="3" t="s">
        <v>109</v>
      </c>
      <c r="D36" s="3">
        <v>0</v>
      </c>
      <c r="E36" s="5"/>
      <c r="F36" s="3">
        <v>0</v>
      </c>
      <c r="G36" s="3" t="s">
        <v>109</v>
      </c>
      <c r="H36" s="3">
        <v>0</v>
      </c>
      <c r="I36" s="5"/>
      <c r="J36" s="3">
        <f>'Great Encounters'!O2</f>
        <v>0</v>
      </c>
      <c r="K36" s="3" t="s">
        <v>109</v>
      </c>
      <c r="L36" s="3">
        <f>'Great Encounters'!X2</f>
        <v>106</v>
      </c>
      <c r="M36" s="5"/>
      <c r="N36" s="3">
        <f>'Great Encounters'!P2</f>
        <v>0</v>
      </c>
      <c r="O36" s="3" t="s">
        <v>109</v>
      </c>
      <c r="P36" s="3">
        <f>'Great Encounters'!X26</f>
        <v>102</v>
      </c>
      <c r="Q36" s="72"/>
      <c r="R36" s="3">
        <v>0</v>
      </c>
      <c r="S36" s="3" t="s">
        <v>109</v>
      </c>
      <c r="T36" s="3">
        <v>0</v>
      </c>
      <c r="U36" s="5"/>
      <c r="V36" s="3">
        <f t="shared" si="1"/>
        <v>0</v>
      </c>
      <c r="W36" s="3" t="s">
        <v>109</v>
      </c>
      <c r="X36" s="4">
        <f t="shared" si="0"/>
        <v>208</v>
      </c>
      <c r="Z36" s="47" t="s">
        <v>228</v>
      </c>
      <c r="AA36" s="3">
        <f>'POP Series 7'!M2</f>
        <v>0</v>
      </c>
      <c r="AB36" s="3" t="s">
        <v>109</v>
      </c>
      <c r="AC36" s="3">
        <f>SUM(COUNTA('POP Series 7'!$A2:$A500))</f>
        <v>17</v>
      </c>
      <c r="AE36" s="47" t="s">
        <v>229</v>
      </c>
      <c r="AF36" s="3">
        <f>'WCD2012 - Eeltwo'!M2</f>
        <v>0</v>
      </c>
      <c r="AG36" s="3" t="s">
        <v>109</v>
      </c>
      <c r="AH36" s="3">
        <f>SUM(COUNTA('WCD2012 - Eeltwo'!$A2:$A500))</f>
        <v>22</v>
      </c>
      <c r="AJ36" s="286" t="s">
        <v>230</v>
      </c>
      <c r="AK36" s="289">
        <f>'Card Rarity Calculations'!DH38</f>
        <v>0</v>
      </c>
      <c r="AL36" s="215" t="s">
        <v>109</v>
      </c>
      <c r="AM36" s="217">
        <f>'Card Rarity Calculations'!DH13</f>
        <v>58</v>
      </c>
    </row>
    <row r="37" spans="1:39" x14ac:dyDescent="0.25">
      <c r="A37" s="45" t="s">
        <v>231</v>
      </c>
      <c r="B37" s="3">
        <v>0</v>
      </c>
      <c r="C37" s="3" t="s">
        <v>109</v>
      </c>
      <c r="D37" s="3">
        <v>0</v>
      </c>
      <c r="E37" s="5"/>
      <c r="F37" s="3">
        <v>0</v>
      </c>
      <c r="G37" s="3" t="s">
        <v>109</v>
      </c>
      <c r="H37" s="3">
        <v>0</v>
      </c>
      <c r="I37" s="5"/>
      <c r="J37" s="3">
        <f>'Majestic Dawn'!O2</f>
        <v>0</v>
      </c>
      <c r="K37" s="3" t="s">
        <v>109</v>
      </c>
      <c r="L37" s="3">
        <f>'Majestic Dawn'!X2</f>
        <v>100</v>
      </c>
      <c r="M37" s="5"/>
      <c r="N37" s="3">
        <f>'Majestic Dawn'!P2</f>
        <v>0</v>
      </c>
      <c r="O37" s="3" t="s">
        <v>109</v>
      </c>
      <c r="P37" s="3">
        <f>'Majestic Dawn'!X26</f>
        <v>96</v>
      </c>
      <c r="Q37" s="72"/>
      <c r="R37" s="3">
        <v>0</v>
      </c>
      <c r="S37" s="3" t="s">
        <v>109</v>
      </c>
      <c r="T37" s="3">
        <v>0</v>
      </c>
      <c r="U37" s="5"/>
      <c r="V37" s="3">
        <f t="shared" si="1"/>
        <v>0</v>
      </c>
      <c r="W37" s="3" t="s">
        <v>109</v>
      </c>
      <c r="X37" s="4">
        <f t="shared" si="0"/>
        <v>196</v>
      </c>
      <c r="Z37" s="47" t="s">
        <v>232</v>
      </c>
      <c r="AA37" s="3">
        <f>'POP Series 8'!M2</f>
        <v>0</v>
      </c>
      <c r="AB37" s="3" t="s">
        <v>109</v>
      </c>
      <c r="AC37" s="3">
        <f>SUM(COUNTA('POP Series 8'!$A2:$A500))</f>
        <v>17</v>
      </c>
      <c r="AE37" s="47" t="s">
        <v>233</v>
      </c>
      <c r="AF37" s="3">
        <f>'WCD2012 - CMT Deck'!M2</f>
        <v>0</v>
      </c>
      <c r="AG37" s="3" t="s">
        <v>109</v>
      </c>
      <c r="AH37" s="3">
        <f>SUM(COUNTA('WCD2012 - CMT Deck'!$A2:$A500))</f>
        <v>24</v>
      </c>
      <c r="AJ37" s="286" t="s">
        <v>234</v>
      </c>
      <c r="AK37" s="289">
        <f>'Card Rarity Calculations'!DH39</f>
        <v>0</v>
      </c>
      <c r="AL37" s="215" t="s">
        <v>109</v>
      </c>
      <c r="AM37" s="217">
        <f>'Card Rarity Calculations'!DH14</f>
        <v>27</v>
      </c>
    </row>
    <row r="38" spans="1:39" x14ac:dyDescent="0.25">
      <c r="A38" s="45" t="s">
        <v>235</v>
      </c>
      <c r="B38" s="3">
        <v>0</v>
      </c>
      <c r="C38" s="3" t="s">
        <v>109</v>
      </c>
      <c r="D38" s="3">
        <v>0</v>
      </c>
      <c r="E38" s="5"/>
      <c r="F38" s="3">
        <v>0</v>
      </c>
      <c r="G38" s="3" t="s">
        <v>109</v>
      </c>
      <c r="H38" s="3">
        <v>0</v>
      </c>
      <c r="I38" s="5"/>
      <c r="J38" s="3">
        <f>'Legends Awakened'!O2</f>
        <v>0</v>
      </c>
      <c r="K38" s="3" t="s">
        <v>109</v>
      </c>
      <c r="L38" s="3">
        <f>'Legends Awakened'!X2</f>
        <v>146</v>
      </c>
      <c r="M38" s="5"/>
      <c r="N38" s="3">
        <f>'Legends Awakened'!P2</f>
        <v>0</v>
      </c>
      <c r="O38" s="3" t="s">
        <v>109</v>
      </c>
      <c r="P38" s="3">
        <f>'Legends Awakened'!X26</f>
        <v>139</v>
      </c>
      <c r="Q38" s="72"/>
      <c r="R38" s="3">
        <v>0</v>
      </c>
      <c r="S38" s="3" t="s">
        <v>109</v>
      </c>
      <c r="T38" s="3">
        <v>0</v>
      </c>
      <c r="U38" s="5"/>
      <c r="V38" s="3">
        <f t="shared" si="1"/>
        <v>0</v>
      </c>
      <c r="W38" s="3" t="s">
        <v>109</v>
      </c>
      <c r="X38" s="4">
        <f t="shared" si="0"/>
        <v>285</v>
      </c>
      <c r="Z38" s="47" t="s">
        <v>236</v>
      </c>
      <c r="AA38" s="3">
        <f>'POP Series 9'!M2</f>
        <v>0</v>
      </c>
      <c r="AB38" s="3" t="s">
        <v>109</v>
      </c>
      <c r="AC38" s="3">
        <f>SUM(COUNTA('POP Series 9'!$A2:$A500))</f>
        <v>17</v>
      </c>
      <c r="AE38" s="47" t="s">
        <v>237</v>
      </c>
      <c r="AF38" s="3">
        <f>'WCD2013 - American Gothic'!M2</f>
        <v>0</v>
      </c>
      <c r="AG38" s="3" t="s">
        <v>109</v>
      </c>
      <c r="AH38" s="3">
        <f>SUM(COUNTA('WCD2013 - American Gothic'!$A2:$A500))</f>
        <v>27</v>
      </c>
      <c r="AJ38" s="286" t="s">
        <v>238</v>
      </c>
      <c r="AK38" s="289">
        <f>'Card Rarity Calculations'!DH40</f>
        <v>0</v>
      </c>
      <c r="AL38" s="215" t="s">
        <v>109</v>
      </c>
      <c r="AM38" s="217">
        <f>'Card Rarity Calculations'!DH15</f>
        <v>18</v>
      </c>
    </row>
    <row r="39" spans="1:39" x14ac:dyDescent="0.25">
      <c r="A39" s="45" t="s">
        <v>239</v>
      </c>
      <c r="B39" s="3">
        <v>0</v>
      </c>
      <c r="C39" s="3" t="s">
        <v>109</v>
      </c>
      <c r="D39" s="3">
        <v>0</v>
      </c>
      <c r="E39" s="5"/>
      <c r="F39" s="3">
        <v>0</v>
      </c>
      <c r="G39" s="3" t="s">
        <v>109</v>
      </c>
      <c r="H39" s="3">
        <v>0</v>
      </c>
      <c r="I39" s="5"/>
      <c r="J39" s="3">
        <f>Stormfront!O2</f>
        <v>0</v>
      </c>
      <c r="K39" s="3" t="s">
        <v>109</v>
      </c>
      <c r="L39" s="3">
        <f>Stormfront!X2</f>
        <v>106</v>
      </c>
      <c r="M39" s="5"/>
      <c r="N39" s="3">
        <f>Stormfront!P2</f>
        <v>0</v>
      </c>
      <c r="O39" s="3" t="s">
        <v>109</v>
      </c>
      <c r="P39" s="3">
        <f>Stormfront!X26</f>
        <v>95</v>
      </c>
      <c r="Q39" s="72"/>
      <c r="R39" s="3">
        <v>0</v>
      </c>
      <c r="S39" s="3" t="s">
        <v>109</v>
      </c>
      <c r="T39" s="3">
        <v>0</v>
      </c>
      <c r="U39" s="5"/>
      <c r="V39" s="3">
        <f t="shared" si="1"/>
        <v>0</v>
      </c>
      <c r="W39" s="3" t="s">
        <v>109</v>
      </c>
      <c r="X39" s="4">
        <f t="shared" si="0"/>
        <v>201</v>
      </c>
      <c r="Z39" s="47" t="s">
        <v>240</v>
      </c>
      <c r="AA39" s="3">
        <f>'Play! Pokémon Prize Packs S1'!M2</f>
        <v>0</v>
      </c>
      <c r="AB39" s="3" t="s">
        <v>109</v>
      </c>
      <c r="AC39" s="3">
        <f>'Play! Pokémon Prize Packs S1'!X10</f>
        <v>214</v>
      </c>
      <c r="AE39" s="47" t="s">
        <v>241</v>
      </c>
      <c r="AF39" s="3">
        <f>'WCD2013 - Darkrai Deck'!M2</f>
        <v>0</v>
      </c>
      <c r="AG39" s="3" t="s">
        <v>109</v>
      </c>
      <c r="AH39" s="3">
        <f>SUM(COUNTA('WCD2013 - Darkrai Deck'!$A2:$A500))</f>
        <v>20</v>
      </c>
      <c r="AJ39" s="286" t="s">
        <v>242</v>
      </c>
      <c r="AK39" s="289">
        <f>'Card Rarity Calculations'!DH41</f>
        <v>0</v>
      </c>
      <c r="AL39" s="215" t="s">
        <v>109</v>
      </c>
      <c r="AM39" s="217">
        <f>'Card Rarity Calculations'!DH16</f>
        <v>27</v>
      </c>
    </row>
    <row r="40" spans="1:39" x14ac:dyDescent="0.25">
      <c r="A40" s="45" t="s">
        <v>243</v>
      </c>
      <c r="B40" s="3">
        <v>0</v>
      </c>
      <c r="C40" s="3" t="s">
        <v>109</v>
      </c>
      <c r="D40" s="3">
        <v>0</v>
      </c>
      <c r="E40" s="5"/>
      <c r="F40" s="3">
        <v>0</v>
      </c>
      <c r="G40" s="3" t="s">
        <v>109</v>
      </c>
      <c r="H40" s="3">
        <v>0</v>
      </c>
      <c r="I40" s="5"/>
      <c r="J40" s="3">
        <f>Platinum!O2</f>
        <v>0</v>
      </c>
      <c r="K40" s="3" t="s">
        <v>109</v>
      </c>
      <c r="L40" s="3">
        <f>Platinum!X2</f>
        <v>133</v>
      </c>
      <c r="M40" s="5"/>
      <c r="N40" s="3">
        <f>Platinum!P2</f>
        <v>0</v>
      </c>
      <c r="O40" s="3" t="s">
        <v>109</v>
      </c>
      <c r="P40" s="3">
        <f>Platinum!X26</f>
        <v>121</v>
      </c>
      <c r="Q40" s="72"/>
      <c r="R40" s="3">
        <v>0</v>
      </c>
      <c r="S40" s="3" t="s">
        <v>109</v>
      </c>
      <c r="T40" s="3">
        <v>0</v>
      </c>
      <c r="U40" s="5"/>
      <c r="V40" s="3">
        <f t="shared" si="1"/>
        <v>0</v>
      </c>
      <c r="W40" s="3" t="s">
        <v>109</v>
      </c>
      <c r="X40" s="4">
        <f t="shared" si="0"/>
        <v>254</v>
      </c>
      <c r="Z40" s="47" t="s">
        <v>244</v>
      </c>
      <c r="AA40" s="3">
        <f>'Play! Pokémon Prize Packs S2'!M2</f>
        <v>0</v>
      </c>
      <c r="AB40" s="3" t="s">
        <v>109</v>
      </c>
      <c r="AC40" s="3">
        <f>'Play! Pokémon Prize Packs S2'!X10</f>
        <v>91</v>
      </c>
      <c r="AE40" s="47" t="s">
        <v>245</v>
      </c>
      <c r="AF40" s="3">
        <f>'WCD2013 - Anguille Sous Roche'!M2</f>
        <v>0</v>
      </c>
      <c r="AG40" s="3" t="s">
        <v>109</v>
      </c>
      <c r="AH40" s="3">
        <f>SUM(COUNTA('WCD2013 - Anguille Sous Roche'!$A2:$A500))</f>
        <v>19</v>
      </c>
      <c r="AJ40" s="286" t="s">
        <v>246</v>
      </c>
      <c r="AK40" s="289">
        <f>'Card Rarity Calculations'!DH42</f>
        <v>0</v>
      </c>
      <c r="AL40" s="215" t="s">
        <v>109</v>
      </c>
      <c r="AM40" s="217">
        <f>'Card Rarity Calculations'!DH17</f>
        <v>9</v>
      </c>
    </row>
    <row r="41" spans="1:39" x14ac:dyDescent="0.25">
      <c r="A41" s="45" t="s">
        <v>247</v>
      </c>
      <c r="B41" s="3">
        <v>0</v>
      </c>
      <c r="C41" s="3" t="s">
        <v>109</v>
      </c>
      <c r="D41" s="3">
        <v>0</v>
      </c>
      <c r="E41" s="5"/>
      <c r="F41" s="3">
        <v>0</v>
      </c>
      <c r="G41" s="3" t="s">
        <v>109</v>
      </c>
      <c r="H41" s="3">
        <v>0</v>
      </c>
      <c r="I41" s="5"/>
      <c r="J41" s="3">
        <f>'Rising Rivals'!O2</f>
        <v>0</v>
      </c>
      <c r="K41" s="3" t="s">
        <v>109</v>
      </c>
      <c r="L41" s="3">
        <f>'Rising Rivals'!X2</f>
        <v>120</v>
      </c>
      <c r="M41" s="5"/>
      <c r="N41" s="3">
        <f>'Rising Rivals'!P2</f>
        <v>0</v>
      </c>
      <c r="O41" s="3" t="s">
        <v>109</v>
      </c>
      <c r="P41" s="3">
        <f>'Rising Rivals'!X26</f>
        <v>102</v>
      </c>
      <c r="Q41" s="72"/>
      <c r="R41" s="3">
        <v>0</v>
      </c>
      <c r="S41" s="3" t="s">
        <v>109</v>
      </c>
      <c r="T41" s="3">
        <v>0</v>
      </c>
      <c r="U41" s="5"/>
      <c r="V41" s="3">
        <f t="shared" si="1"/>
        <v>0</v>
      </c>
      <c r="W41" s="3" t="s">
        <v>109</v>
      </c>
      <c r="X41" s="4">
        <f t="shared" si="0"/>
        <v>222</v>
      </c>
      <c r="Z41" s="47" t="s">
        <v>248</v>
      </c>
      <c r="AA41" s="3">
        <f>'Play! Pokémon Prize Packs S3'!M2</f>
        <v>0</v>
      </c>
      <c r="AB41" s="3" t="s">
        <v>109</v>
      </c>
      <c r="AC41" s="3">
        <f>'Play! Pokémon Prize Packs S3'!X12</f>
        <v>185</v>
      </c>
      <c r="AE41" s="47" t="s">
        <v>249</v>
      </c>
      <c r="AF41" s="3">
        <f>'WCD2013 - Ultimate Team Plasma'!M2</f>
        <v>0</v>
      </c>
      <c r="AG41" s="3" t="s">
        <v>109</v>
      </c>
      <c r="AH41" s="3">
        <f>SUM(COUNTA('WCD2013 - Ultimate Team Plasma'!$A2:$A500))</f>
        <v>22</v>
      </c>
      <c r="AJ41" s="286" t="s">
        <v>250</v>
      </c>
      <c r="AK41" s="289">
        <f>'Card Rarity Calculations'!DH43</f>
        <v>0</v>
      </c>
      <c r="AL41" s="215" t="s">
        <v>109</v>
      </c>
      <c r="AM41" s="217">
        <f>'Card Rarity Calculations'!DH18</f>
        <v>15</v>
      </c>
    </row>
    <row r="42" spans="1:39" x14ac:dyDescent="0.25">
      <c r="A42" s="45" t="s">
        <v>251</v>
      </c>
      <c r="B42" s="3">
        <v>0</v>
      </c>
      <c r="C42" s="3" t="s">
        <v>109</v>
      </c>
      <c r="D42" s="3">
        <v>0</v>
      </c>
      <c r="E42" s="5"/>
      <c r="F42" s="3">
        <v>0</v>
      </c>
      <c r="G42" s="3" t="s">
        <v>109</v>
      </c>
      <c r="H42" s="3">
        <v>0</v>
      </c>
      <c r="I42" s="5"/>
      <c r="J42" s="3">
        <f>'Supreme Victors'!O2</f>
        <v>0</v>
      </c>
      <c r="K42" s="3" t="s">
        <v>109</v>
      </c>
      <c r="L42" s="3">
        <f>'Supreme Victors'!X2</f>
        <v>153</v>
      </c>
      <c r="M42" s="5"/>
      <c r="N42" s="3">
        <f>'Supreme Victors'!P2</f>
        <v>0</v>
      </c>
      <c r="O42" s="3" t="s">
        <v>109</v>
      </c>
      <c r="P42" s="3">
        <f>'Supreme Victors'!X26</f>
        <v>140</v>
      </c>
      <c r="Q42" s="72"/>
      <c r="R42" s="3">
        <v>0</v>
      </c>
      <c r="S42" s="3" t="s">
        <v>109</v>
      </c>
      <c r="T42" s="3">
        <v>0</v>
      </c>
      <c r="U42" s="5"/>
      <c r="V42" s="3">
        <f t="shared" si="1"/>
        <v>0</v>
      </c>
      <c r="W42" s="3" t="s">
        <v>109</v>
      </c>
      <c r="X42" s="4">
        <f t="shared" si="0"/>
        <v>293</v>
      </c>
      <c r="Z42" s="47" t="s">
        <v>252</v>
      </c>
      <c r="AA42" s="3">
        <f>'EX Trainer Kit (Blue)'!M2</f>
        <v>0</v>
      </c>
      <c r="AB42" s="3" t="s">
        <v>109</v>
      </c>
      <c r="AC42" s="3">
        <f>SUM(COUNTA('EX Trainer Kit (Blue)'!$A2:$A500))</f>
        <v>10</v>
      </c>
      <c r="AE42" s="47" t="s">
        <v>253</v>
      </c>
      <c r="AF42" s="3">
        <f>'WCD2014 - Plasma Power'!M2</f>
        <v>0</v>
      </c>
      <c r="AG42" s="3" t="s">
        <v>109</v>
      </c>
      <c r="AH42" s="3">
        <f>SUM(COUNTA('WCD2014 - Plasma Power'!$A2:$A500))</f>
        <v>24</v>
      </c>
      <c r="AJ42" s="286" t="s">
        <v>254</v>
      </c>
      <c r="AK42" s="289">
        <f>'Card Rarity Calculations'!DH44</f>
        <v>0</v>
      </c>
      <c r="AL42" s="215" t="s">
        <v>109</v>
      </c>
      <c r="AM42" s="217">
        <f>'Card Rarity Calculations'!DH19</f>
        <v>190</v>
      </c>
    </row>
    <row r="43" spans="1:39" x14ac:dyDescent="0.25">
      <c r="A43" s="45" t="s">
        <v>255</v>
      </c>
      <c r="B43" s="3">
        <v>0</v>
      </c>
      <c r="C43" s="3" t="s">
        <v>109</v>
      </c>
      <c r="D43" s="3">
        <v>0</v>
      </c>
      <c r="E43" s="5"/>
      <c r="F43" s="3">
        <v>0</v>
      </c>
      <c r="G43" s="3" t="s">
        <v>109</v>
      </c>
      <c r="H43" s="3">
        <v>0</v>
      </c>
      <c r="I43" s="5"/>
      <c r="J43" s="3">
        <f>Arceus!O2</f>
        <v>0</v>
      </c>
      <c r="K43" s="3" t="s">
        <v>109</v>
      </c>
      <c r="L43" s="3">
        <f>Arceus!X2</f>
        <v>111</v>
      </c>
      <c r="M43" s="5"/>
      <c r="N43" s="3">
        <f>Arceus!P2</f>
        <v>0</v>
      </c>
      <c r="O43" s="3" t="s">
        <v>109</v>
      </c>
      <c r="P43" s="3">
        <f>Arceus!X26</f>
        <v>93</v>
      </c>
      <c r="Q43" s="72"/>
      <c r="R43" s="3">
        <v>0</v>
      </c>
      <c r="S43" s="3" t="s">
        <v>109</v>
      </c>
      <c r="T43" s="3">
        <v>0</v>
      </c>
      <c r="U43" s="5"/>
      <c r="V43" s="3">
        <f t="shared" si="1"/>
        <v>0</v>
      </c>
      <c r="W43" s="3" t="s">
        <v>109</v>
      </c>
      <c r="X43" s="4">
        <f t="shared" si="0"/>
        <v>204</v>
      </c>
      <c r="Z43" s="47" t="s">
        <v>256</v>
      </c>
      <c r="AA43" s="3">
        <f>'EX Trainer Kit (Red)'!M2</f>
        <v>0</v>
      </c>
      <c r="AB43" s="3" t="s">
        <v>109</v>
      </c>
      <c r="AC43" s="3">
        <f>SUM(COUNTA('EX Trainer Kit (Red)'!$A2:$A500))</f>
        <v>10</v>
      </c>
      <c r="AE43" s="49" t="s">
        <v>257</v>
      </c>
      <c r="AF43" s="3">
        <f>'WCD2014 - Trevgor'!M2</f>
        <v>0</v>
      </c>
      <c r="AG43" s="3" t="s">
        <v>109</v>
      </c>
      <c r="AH43" s="3">
        <f>SUM(COUNTA('WCD2014 - Trevgor'!$A2:$A500))</f>
        <v>24</v>
      </c>
      <c r="AJ43" s="286" t="s">
        <v>258</v>
      </c>
      <c r="AK43" s="289">
        <f>'Card Rarity Calculations'!DH45</f>
        <v>0</v>
      </c>
      <c r="AL43" s="215" t="s">
        <v>109</v>
      </c>
      <c r="AM43" s="217">
        <f>'Card Rarity Calculations'!DH20</f>
        <v>88</v>
      </c>
    </row>
    <row r="44" spans="1:39" x14ac:dyDescent="0.25">
      <c r="A44" s="45" t="s">
        <v>259</v>
      </c>
      <c r="B44" s="3">
        <v>0</v>
      </c>
      <c r="C44" s="3" t="s">
        <v>109</v>
      </c>
      <c r="D44" s="3">
        <v>0</v>
      </c>
      <c r="E44" s="5"/>
      <c r="F44" s="3">
        <v>0</v>
      </c>
      <c r="G44" s="3" t="s">
        <v>109</v>
      </c>
      <c r="H44" s="3">
        <v>0</v>
      </c>
      <c r="I44" s="5"/>
      <c r="J44" s="3">
        <f>'HeartGold &amp; SoulSilver'!O2</f>
        <v>0</v>
      </c>
      <c r="K44" s="3" t="s">
        <v>109</v>
      </c>
      <c r="L44" s="3">
        <f>'HeartGold &amp; SoulSilver'!X2</f>
        <v>124</v>
      </c>
      <c r="M44" s="5"/>
      <c r="N44" s="3">
        <f>'HeartGold &amp; SoulSilver'!P2</f>
        <v>0</v>
      </c>
      <c r="O44" s="3" t="s">
        <v>109</v>
      </c>
      <c r="P44" s="3">
        <f>'HeartGold &amp; SoulSilver'!X26</f>
        <v>105</v>
      </c>
      <c r="Q44" s="72"/>
      <c r="R44" s="3">
        <v>0</v>
      </c>
      <c r="S44" s="3" t="s">
        <v>109</v>
      </c>
      <c r="T44" s="3">
        <v>0</v>
      </c>
      <c r="U44" s="5"/>
      <c r="V44" s="3">
        <f t="shared" si="1"/>
        <v>0</v>
      </c>
      <c r="W44" s="3" t="s">
        <v>109</v>
      </c>
      <c r="X44" s="4">
        <f t="shared" si="0"/>
        <v>229</v>
      </c>
      <c r="Z44" s="47" t="s">
        <v>260</v>
      </c>
      <c r="AA44" s="3">
        <f>'EX Trainer Kit 2 (Blue)'!M2</f>
        <v>0</v>
      </c>
      <c r="AB44" s="3" t="s">
        <v>109</v>
      </c>
      <c r="AC44" s="3">
        <f>SUM(COUNTA('EX Trainer Kit 2 (Blue)'!$A2:$A500))</f>
        <v>12</v>
      </c>
      <c r="AE44" s="47" t="s">
        <v>261</v>
      </c>
      <c r="AF44" s="3">
        <f>'WCD2014 - Emerald King'!M2</f>
        <v>0</v>
      </c>
      <c r="AG44" s="3" t="s">
        <v>109</v>
      </c>
      <c r="AH44" s="3">
        <f>SUM(COUNTA('WCD2014 - Emerald King'!$A2:$A500))</f>
        <v>22</v>
      </c>
      <c r="AJ44" s="286" t="s">
        <v>262</v>
      </c>
      <c r="AK44" s="289">
        <f>'Card Rarity Calculations'!DH46</f>
        <v>0</v>
      </c>
      <c r="AL44" s="215" t="s">
        <v>109</v>
      </c>
      <c r="AM44" s="217">
        <f>'Card Rarity Calculations'!DH21</f>
        <v>38</v>
      </c>
    </row>
    <row r="45" spans="1:39" x14ac:dyDescent="0.25">
      <c r="A45" s="45" t="s">
        <v>263</v>
      </c>
      <c r="B45" s="3">
        <v>0</v>
      </c>
      <c r="C45" s="3" t="s">
        <v>109</v>
      </c>
      <c r="D45" s="3">
        <v>0</v>
      </c>
      <c r="E45" s="5"/>
      <c r="F45" s="3">
        <v>0</v>
      </c>
      <c r="G45" s="3" t="s">
        <v>109</v>
      </c>
      <c r="H45" s="3">
        <v>0</v>
      </c>
      <c r="I45" s="5"/>
      <c r="J45" s="3">
        <f>Unleashed!O2</f>
        <v>0</v>
      </c>
      <c r="K45" s="3" t="s">
        <v>109</v>
      </c>
      <c r="L45" s="3">
        <f>Unleashed!X2</f>
        <v>96</v>
      </c>
      <c r="M45" s="5"/>
      <c r="N45" s="3">
        <f>Unleashed!P2</f>
        <v>0</v>
      </c>
      <c r="O45" s="3" t="s">
        <v>109</v>
      </c>
      <c r="P45" s="3">
        <f>Unleashed!X26</f>
        <v>83</v>
      </c>
      <c r="Q45" s="72"/>
      <c r="R45" s="3">
        <v>0</v>
      </c>
      <c r="S45" s="3" t="s">
        <v>109</v>
      </c>
      <c r="T45" s="3">
        <v>0</v>
      </c>
      <c r="U45" s="5"/>
      <c r="V45" s="3">
        <f t="shared" si="1"/>
        <v>0</v>
      </c>
      <c r="W45" s="3" t="s">
        <v>109</v>
      </c>
      <c r="X45" s="4">
        <f t="shared" si="0"/>
        <v>179</v>
      </c>
      <c r="Z45" s="47" t="s">
        <v>264</v>
      </c>
      <c r="AA45" s="3">
        <f>'EX Trainer Kit 2 (Red)'!M2</f>
        <v>0</v>
      </c>
      <c r="AB45" s="3" t="s">
        <v>109</v>
      </c>
      <c r="AC45" s="3">
        <f>SUM(COUNTA('EX Trainer Kit 2 (Red)'!$A2:$A500))</f>
        <v>12</v>
      </c>
      <c r="AE45" s="47" t="s">
        <v>265</v>
      </c>
      <c r="AF45" s="3">
        <f>'WCD2014 - Crazy Punch'!M2</f>
        <v>0</v>
      </c>
      <c r="AG45" s="3" t="s">
        <v>109</v>
      </c>
      <c r="AH45" s="3">
        <f>SUM(COUNTA('WCD2014 - Crazy Punch'!$A2:$A500))</f>
        <v>29</v>
      </c>
      <c r="AJ45" s="286" t="s">
        <v>266</v>
      </c>
      <c r="AK45" s="289">
        <f>'Card Rarity Calculations'!DH47</f>
        <v>0</v>
      </c>
      <c r="AL45" s="215" t="s">
        <v>109</v>
      </c>
      <c r="AM45" s="217">
        <f>'Card Rarity Calculations'!DH22</f>
        <v>74</v>
      </c>
    </row>
    <row r="46" spans="1:39" x14ac:dyDescent="0.25">
      <c r="A46" s="45" t="s">
        <v>267</v>
      </c>
      <c r="B46" s="3">
        <v>0</v>
      </c>
      <c r="C46" s="3" t="s">
        <v>109</v>
      </c>
      <c r="D46" s="3">
        <v>0</v>
      </c>
      <c r="E46" s="5"/>
      <c r="F46" s="3">
        <v>0</v>
      </c>
      <c r="G46" s="3" t="s">
        <v>109</v>
      </c>
      <c r="H46" s="3">
        <v>0</v>
      </c>
      <c r="I46" s="5"/>
      <c r="J46" s="3">
        <f>Undaunted!O2</f>
        <v>0</v>
      </c>
      <c r="K46" s="3" t="s">
        <v>109</v>
      </c>
      <c r="L46" s="3">
        <f>Undaunted!X2</f>
        <v>91</v>
      </c>
      <c r="M46" s="5"/>
      <c r="N46" s="3">
        <f>Undaunted!P2</f>
        <v>0</v>
      </c>
      <c r="O46" s="3" t="s">
        <v>109</v>
      </c>
      <c r="P46" s="3">
        <f>Undaunted!X26</f>
        <v>80</v>
      </c>
      <c r="Q46" s="72"/>
      <c r="R46" s="3">
        <v>0</v>
      </c>
      <c r="S46" s="3" t="s">
        <v>109</v>
      </c>
      <c r="T46" s="3">
        <v>0</v>
      </c>
      <c r="U46" s="5"/>
      <c r="V46" s="3">
        <f t="shared" si="1"/>
        <v>0</v>
      </c>
      <c r="W46" s="3" t="s">
        <v>109</v>
      </c>
      <c r="X46" s="4">
        <f t="shared" si="0"/>
        <v>171</v>
      </c>
      <c r="Z46" s="47" t="s">
        <v>268</v>
      </c>
      <c r="AA46" s="3">
        <f>'DP Trainer Kit 1 (Blue)'!M2</f>
        <v>0</v>
      </c>
      <c r="AB46" s="3" t="s">
        <v>109</v>
      </c>
      <c r="AC46" s="3">
        <f>SUM(COUNTA('DP Trainer Kit 1 (Blue)'!$A2:$A500))</f>
        <v>12</v>
      </c>
      <c r="AE46" s="47" t="s">
        <v>269</v>
      </c>
      <c r="AF46" s="3">
        <f>'WCD2015 - Primal Groudon'!M2</f>
        <v>0</v>
      </c>
      <c r="AG46" s="3" t="s">
        <v>109</v>
      </c>
      <c r="AH46" s="3">
        <f>SUM(COUNTA('WCD2015 - Primal Groudon'!$A2:$A500))</f>
        <v>26</v>
      </c>
      <c r="AJ46" s="286" t="s">
        <v>270</v>
      </c>
      <c r="AK46" s="289">
        <f>'Card Rarity Calculations'!DH48</f>
        <v>0</v>
      </c>
      <c r="AL46" s="215" t="s">
        <v>109</v>
      </c>
      <c r="AM46" s="217">
        <f>'Card Rarity Calculations'!DH23</f>
        <v>21</v>
      </c>
    </row>
    <row r="47" spans="1:39" x14ac:dyDescent="0.25">
      <c r="A47" s="45" t="s">
        <v>271</v>
      </c>
      <c r="B47" s="3">
        <v>0</v>
      </c>
      <c r="C47" s="3" t="s">
        <v>109</v>
      </c>
      <c r="D47" s="3">
        <v>0</v>
      </c>
      <c r="E47" s="5"/>
      <c r="F47" s="3">
        <v>0</v>
      </c>
      <c r="G47" s="3" t="s">
        <v>109</v>
      </c>
      <c r="H47" s="3">
        <v>0</v>
      </c>
      <c r="I47" s="5"/>
      <c r="J47" s="3">
        <f>Triumphant!O2</f>
        <v>0</v>
      </c>
      <c r="K47" s="3" t="s">
        <v>109</v>
      </c>
      <c r="L47" s="3">
        <f>Triumphant!X2</f>
        <v>103</v>
      </c>
      <c r="M47" s="5"/>
      <c r="N47" s="3">
        <f>Triumphant!P2</f>
        <v>0</v>
      </c>
      <c r="O47" s="3" t="s">
        <v>109</v>
      </c>
      <c r="P47" s="3">
        <f>Triumphant!X26</f>
        <v>90</v>
      </c>
      <c r="Q47" s="72"/>
      <c r="R47" s="3">
        <v>0</v>
      </c>
      <c r="S47" s="3" t="s">
        <v>109</v>
      </c>
      <c r="T47" s="3">
        <v>0</v>
      </c>
      <c r="U47" s="5"/>
      <c r="V47" s="3">
        <f t="shared" si="1"/>
        <v>0</v>
      </c>
      <c r="W47" s="3" t="s">
        <v>109</v>
      </c>
      <c r="X47" s="4">
        <f t="shared" si="0"/>
        <v>193</v>
      </c>
      <c r="Z47" s="47" t="s">
        <v>272</v>
      </c>
      <c r="AA47" s="3">
        <f>'DP Trainer Kit 1 (Gold)'!M2</f>
        <v>0</v>
      </c>
      <c r="AB47" s="3" t="s">
        <v>109</v>
      </c>
      <c r="AC47" s="3">
        <f>SUM(COUNTA('DP Trainer Kit 1 (Gold)'!$A2:$A500))</f>
        <v>11</v>
      </c>
      <c r="AE47" s="47" t="s">
        <v>273</v>
      </c>
      <c r="AF47" s="3">
        <f>'WCD2015 - The Flying Hammer'!M2</f>
        <v>0</v>
      </c>
      <c r="AG47" s="3" t="s">
        <v>109</v>
      </c>
      <c r="AH47" s="3">
        <f>SUM(COUNTA('WCD2015 - The Flying Hammer'!$A2:$A500))</f>
        <v>22</v>
      </c>
      <c r="AJ47" s="286" t="s">
        <v>274</v>
      </c>
      <c r="AK47" s="289">
        <f>'Card Rarity Calculations'!DH49</f>
        <v>0</v>
      </c>
      <c r="AL47" s="215" t="s">
        <v>109</v>
      </c>
      <c r="AM47" s="217">
        <f>'Card Rarity Calculations'!DH24</f>
        <v>810</v>
      </c>
    </row>
    <row r="48" spans="1:39" x14ac:dyDescent="0.25">
      <c r="A48" s="45" t="s">
        <v>275</v>
      </c>
      <c r="B48" s="3">
        <v>0</v>
      </c>
      <c r="C48" s="3" t="s">
        <v>109</v>
      </c>
      <c r="D48" s="3">
        <v>0</v>
      </c>
      <c r="E48" s="5"/>
      <c r="F48" s="3">
        <v>0</v>
      </c>
      <c r="G48" s="3" t="s">
        <v>109</v>
      </c>
      <c r="H48" s="3">
        <v>0</v>
      </c>
      <c r="I48" s="5"/>
      <c r="J48" s="3">
        <f>'Call of Legends'!O2</f>
        <v>0</v>
      </c>
      <c r="K48" s="3" t="s">
        <v>109</v>
      </c>
      <c r="L48" s="3">
        <f>'Call of Legends'!X2</f>
        <v>98</v>
      </c>
      <c r="M48" s="5"/>
      <c r="N48" s="3">
        <f>'Call of Legends'!P2</f>
        <v>0</v>
      </c>
      <c r="O48" s="3" t="s">
        <v>109</v>
      </c>
      <c r="P48" s="3">
        <f>'Call of Legends'!X26</f>
        <v>95</v>
      </c>
      <c r="Q48" s="72"/>
      <c r="R48" s="3">
        <v>0</v>
      </c>
      <c r="S48" s="3" t="s">
        <v>109</v>
      </c>
      <c r="T48" s="3">
        <v>0</v>
      </c>
      <c r="U48" s="5"/>
      <c r="V48" s="3">
        <f t="shared" si="1"/>
        <v>0</v>
      </c>
      <c r="W48" s="3" t="s">
        <v>109</v>
      </c>
      <c r="X48" s="4">
        <f t="shared" si="0"/>
        <v>193</v>
      </c>
      <c r="Z48" s="47" t="s">
        <v>276</v>
      </c>
      <c r="AA48" s="3">
        <f>'HGSS Trainer Kit (Lighting)'!M2</f>
        <v>0</v>
      </c>
      <c r="AB48" s="3" t="s">
        <v>109</v>
      </c>
      <c r="AC48" s="3">
        <f>SUM(COUNTA('HGSS Trainer Kit (Lighting)'!$A2:$A500))</f>
        <v>30</v>
      </c>
      <c r="AE48" s="49" t="s">
        <v>277</v>
      </c>
      <c r="AF48" s="3">
        <f>'WCD2015 - Punches N Bites'!M2</f>
        <v>0</v>
      </c>
      <c r="AG48" s="3" t="s">
        <v>109</v>
      </c>
      <c r="AH48" s="3">
        <f>SUM(COUNTA('WCD2015 - Punches N Bites'!$A2:$A500))</f>
        <v>22</v>
      </c>
      <c r="AJ48" s="286" t="s">
        <v>278</v>
      </c>
      <c r="AK48" s="289">
        <f>'Card Rarity Calculations'!DH50</f>
        <v>0</v>
      </c>
      <c r="AL48" s="215" t="s">
        <v>109</v>
      </c>
      <c r="AM48" s="217">
        <f>'Card Rarity Calculations'!DH25</f>
        <v>651</v>
      </c>
    </row>
    <row r="49" spans="1:39" ht="13.8" thickBot="1" x14ac:dyDescent="0.3">
      <c r="A49" s="45" t="s">
        <v>279</v>
      </c>
      <c r="B49" s="3">
        <v>0</v>
      </c>
      <c r="C49" s="3" t="s">
        <v>109</v>
      </c>
      <c r="D49" s="3">
        <v>0</v>
      </c>
      <c r="E49" s="5"/>
      <c r="F49" s="3">
        <v>0</v>
      </c>
      <c r="G49" s="3" t="s">
        <v>109</v>
      </c>
      <c r="H49" s="3">
        <v>0</v>
      </c>
      <c r="I49" s="5"/>
      <c r="J49" s="3">
        <f>'Black &amp; White'!O2</f>
        <v>0</v>
      </c>
      <c r="K49" s="3" t="s">
        <v>109</v>
      </c>
      <c r="L49" s="3">
        <f>'Black &amp; White'!X2</f>
        <v>115</v>
      </c>
      <c r="M49" s="5"/>
      <c r="N49" s="3">
        <f>'Black &amp; White'!P2</f>
        <v>0</v>
      </c>
      <c r="O49" s="3" t="s">
        <v>109</v>
      </c>
      <c r="P49" s="3">
        <f>'Black &amp; White'!X26</f>
        <v>104</v>
      </c>
      <c r="Q49" s="72"/>
      <c r="R49" s="3">
        <v>0</v>
      </c>
      <c r="S49" s="3" t="s">
        <v>109</v>
      </c>
      <c r="T49" s="3">
        <v>0</v>
      </c>
      <c r="U49" s="5"/>
      <c r="V49" s="3">
        <f t="shared" si="1"/>
        <v>0</v>
      </c>
      <c r="W49" s="3" t="s">
        <v>109</v>
      </c>
      <c r="X49" s="4">
        <f t="shared" si="0"/>
        <v>219</v>
      </c>
      <c r="Z49" s="47" t="s">
        <v>280</v>
      </c>
      <c r="AA49" s="3">
        <f>'HGSS Trainer Kit (Water)'!M2</f>
        <v>0</v>
      </c>
      <c r="AB49" s="3" t="s">
        <v>109</v>
      </c>
      <c r="AC49" s="3">
        <f>SUM(COUNTA('HGSS Trainer Kit (Water)'!$A2:$A500))</f>
        <v>30</v>
      </c>
      <c r="AE49" s="47" t="s">
        <v>281</v>
      </c>
      <c r="AF49" s="3">
        <f>'WCD2015 - Honorstoise'!M2</f>
        <v>0</v>
      </c>
      <c r="AG49" s="3" t="s">
        <v>109</v>
      </c>
      <c r="AH49" s="3">
        <f>SUM(COUNTA('WCD2015 - Honorstoise'!$A2:$A500))</f>
        <v>23</v>
      </c>
      <c r="AJ49" s="287" t="s">
        <v>282</v>
      </c>
      <c r="AK49" s="290">
        <f>SUM(AK7:AK10)</f>
        <v>0</v>
      </c>
      <c r="AL49" s="197" t="s">
        <v>109</v>
      </c>
      <c r="AM49" s="218">
        <f>SUM(AM7:AM10)</f>
        <v>7363</v>
      </c>
    </row>
    <row r="50" spans="1:39" ht="13.8" thickBot="1" x14ac:dyDescent="0.3">
      <c r="A50" s="45" t="s">
        <v>283</v>
      </c>
      <c r="B50" s="3">
        <v>0</v>
      </c>
      <c r="C50" s="3" t="s">
        <v>109</v>
      </c>
      <c r="D50" s="3">
        <v>0</v>
      </c>
      <c r="E50" s="5"/>
      <c r="F50" s="3">
        <v>0</v>
      </c>
      <c r="G50" s="3" t="s">
        <v>109</v>
      </c>
      <c r="H50" s="3">
        <v>0</v>
      </c>
      <c r="I50" s="5"/>
      <c r="J50" s="3">
        <f>'Emerging Powers'!O2</f>
        <v>0</v>
      </c>
      <c r="K50" s="3" t="s">
        <v>109</v>
      </c>
      <c r="L50" s="3">
        <f>'Emerging Powers'!X2</f>
        <v>98</v>
      </c>
      <c r="M50" s="5"/>
      <c r="N50" s="3">
        <f>'Emerging Powers'!P2</f>
        <v>0</v>
      </c>
      <c r="O50" s="3" t="s">
        <v>109</v>
      </c>
      <c r="P50" s="3">
        <f>'Emerging Powers'!X26</f>
        <v>96</v>
      </c>
      <c r="Q50" s="72"/>
      <c r="R50" s="3">
        <v>0</v>
      </c>
      <c r="S50" s="3" t="s">
        <v>109</v>
      </c>
      <c r="T50" s="3">
        <v>0</v>
      </c>
      <c r="U50" s="5"/>
      <c r="V50" s="3">
        <f t="shared" si="1"/>
        <v>0</v>
      </c>
      <c r="W50" s="3" t="s">
        <v>109</v>
      </c>
      <c r="X50" s="4">
        <f t="shared" si="0"/>
        <v>194</v>
      </c>
      <c r="Z50" s="47" t="s">
        <v>284</v>
      </c>
      <c r="AA50" s="3">
        <f>'BW Trainer Kit (Excadrill)'!M2</f>
        <v>0</v>
      </c>
      <c r="AB50" s="3" t="s">
        <v>109</v>
      </c>
      <c r="AC50" s="3">
        <f>SUM(COUNTA('BW Trainer Kit (Excadrill)'!$A2:$A500))</f>
        <v>30</v>
      </c>
      <c r="AE50" s="47" t="s">
        <v>285</v>
      </c>
      <c r="AF50" s="3">
        <f>'WCD2016 - Bebe Deck'!M2</f>
        <v>0</v>
      </c>
      <c r="AG50" s="3" t="s">
        <v>109</v>
      </c>
      <c r="AH50" s="3">
        <f>SUM(COUNTA('WCD2016 - Bebe Deck'!$A2:$A500))</f>
        <v>22</v>
      </c>
      <c r="AJ50" s="211" t="s">
        <v>105</v>
      </c>
      <c r="AK50" s="212">
        <f>SUM(AK26:AK49)</f>
        <v>0</v>
      </c>
      <c r="AL50" s="213" t="s">
        <v>109</v>
      </c>
      <c r="AM50" s="214">
        <f>SUM(AM26:AM49)</f>
        <v>34643</v>
      </c>
    </row>
    <row r="51" spans="1:39" ht="13.8" thickBot="1" x14ac:dyDescent="0.3">
      <c r="A51" s="45" t="s">
        <v>286</v>
      </c>
      <c r="B51" s="3">
        <v>0</v>
      </c>
      <c r="C51" s="3" t="s">
        <v>109</v>
      </c>
      <c r="D51" s="3">
        <v>0</v>
      </c>
      <c r="E51" s="5"/>
      <c r="F51" s="3">
        <v>0</v>
      </c>
      <c r="G51" s="3" t="s">
        <v>109</v>
      </c>
      <c r="H51" s="3">
        <v>0</v>
      </c>
      <c r="I51" s="5"/>
      <c r="J51" s="3">
        <f>'Noble Victories'!O2</f>
        <v>0</v>
      </c>
      <c r="K51" s="3" t="s">
        <v>109</v>
      </c>
      <c r="L51" s="3">
        <f>'Noble Victories'!X2</f>
        <v>102</v>
      </c>
      <c r="M51" s="5"/>
      <c r="N51" s="3">
        <f>'Noble Victories'!P2</f>
        <v>0</v>
      </c>
      <c r="O51" s="3" t="s">
        <v>109</v>
      </c>
      <c r="P51" s="3">
        <f>'Noble Victories'!X26</f>
        <v>96</v>
      </c>
      <c r="Q51" s="72"/>
      <c r="R51" s="3">
        <v>0</v>
      </c>
      <c r="S51" s="3" t="s">
        <v>109</v>
      </c>
      <c r="T51" s="3">
        <v>0</v>
      </c>
      <c r="U51" s="5"/>
      <c r="V51" s="3">
        <f t="shared" si="1"/>
        <v>0</v>
      </c>
      <c r="W51" s="3" t="s">
        <v>109</v>
      </c>
      <c r="X51" s="4">
        <f t="shared" si="0"/>
        <v>198</v>
      </c>
      <c r="Z51" s="47" t="s">
        <v>287</v>
      </c>
      <c r="AA51" s="3">
        <f>'BW Trainer Kit (Zoroark)'!M2</f>
        <v>0</v>
      </c>
      <c r="AB51" s="3" t="s">
        <v>109</v>
      </c>
      <c r="AC51" s="3">
        <f>SUM(COUNTA('BW Trainer Kit (Zoroark)'!$A2:$A500))</f>
        <v>30</v>
      </c>
      <c r="AE51" s="47" t="s">
        <v>288</v>
      </c>
      <c r="AF51" s="3">
        <f>'WCD2016 - Magical Symphony'!M2</f>
        <v>0</v>
      </c>
      <c r="AG51" s="3" t="s">
        <v>109</v>
      </c>
      <c r="AH51" s="3">
        <f>SUM(COUNTA('WCD2016 - Magical Symphony'!$A2:$A500))</f>
        <v>26</v>
      </c>
    </row>
    <row r="52" spans="1:39" ht="13.8" thickBot="1" x14ac:dyDescent="0.3">
      <c r="A52" s="45" t="s">
        <v>289</v>
      </c>
      <c r="B52" s="3">
        <v>0</v>
      </c>
      <c r="C52" s="3" t="s">
        <v>109</v>
      </c>
      <c r="D52" s="3">
        <v>0</v>
      </c>
      <c r="E52" s="5"/>
      <c r="F52" s="3">
        <v>0</v>
      </c>
      <c r="G52" s="3" t="s">
        <v>109</v>
      </c>
      <c r="H52" s="3">
        <v>0</v>
      </c>
      <c r="I52" s="5"/>
      <c r="J52" s="3">
        <f>'Next Destinies'!O2</f>
        <v>0</v>
      </c>
      <c r="K52" s="3" t="s">
        <v>109</v>
      </c>
      <c r="L52" s="3">
        <f>'Next Destinies'!X2</f>
        <v>103</v>
      </c>
      <c r="M52" s="5"/>
      <c r="N52" s="3">
        <f>'Next Destinies'!P2</f>
        <v>0</v>
      </c>
      <c r="O52" s="3" t="s">
        <v>109</v>
      </c>
      <c r="P52" s="3">
        <f>'Next Destinies'!X26</f>
        <v>87</v>
      </c>
      <c r="Q52" s="72"/>
      <c r="R52" s="3">
        <v>0</v>
      </c>
      <c r="S52" s="3" t="s">
        <v>109</v>
      </c>
      <c r="T52" s="3">
        <v>0</v>
      </c>
      <c r="U52" s="5"/>
      <c r="V52" s="3">
        <f t="shared" si="1"/>
        <v>0</v>
      </c>
      <c r="W52" s="3" t="s">
        <v>109</v>
      </c>
      <c r="X52" s="4">
        <f t="shared" si="0"/>
        <v>190</v>
      </c>
      <c r="Z52" s="47" t="s">
        <v>290</v>
      </c>
      <c r="AA52" s="3">
        <f>'XY Trainer Kit (Sylveon)'!M2</f>
        <v>0</v>
      </c>
      <c r="AB52" s="3" t="s">
        <v>109</v>
      </c>
      <c r="AC52" s="3">
        <f>SUM(COUNTA('XY Trainer Kit (Sylveon)'!$A2:$A500))</f>
        <v>30</v>
      </c>
      <c r="AE52" s="47" t="s">
        <v>291</v>
      </c>
      <c r="AF52" s="3">
        <f>'WCD2016 - Black Dragon'!M2</f>
        <v>0</v>
      </c>
      <c r="AG52" s="3" t="s">
        <v>109</v>
      </c>
      <c r="AH52" s="3">
        <f>SUM(COUNTA('WCD2016 - Black Dragon'!$A2:$A500))</f>
        <v>24</v>
      </c>
      <c r="AJ52" s="320" t="s">
        <v>292</v>
      </c>
      <c r="AK52" s="321"/>
    </row>
    <row r="53" spans="1:39" x14ac:dyDescent="0.25">
      <c r="A53" s="47" t="s">
        <v>293</v>
      </c>
      <c r="B53" s="3">
        <v>0</v>
      </c>
      <c r="C53" s="3" t="s">
        <v>109</v>
      </c>
      <c r="D53" s="3">
        <v>0</v>
      </c>
      <c r="E53" s="5"/>
      <c r="F53" s="3">
        <v>0</v>
      </c>
      <c r="G53" s="3" t="s">
        <v>109</v>
      </c>
      <c r="H53" s="3">
        <v>0</v>
      </c>
      <c r="I53" s="5"/>
      <c r="J53" s="3">
        <f>'Dark Explorers'!O2</f>
        <v>0</v>
      </c>
      <c r="K53" s="3" t="s">
        <v>109</v>
      </c>
      <c r="L53" s="3">
        <f>'Dark Explorers'!X2</f>
        <v>111</v>
      </c>
      <c r="M53" s="5"/>
      <c r="N53" s="3">
        <f>'Dark Explorers'!P2</f>
        <v>0</v>
      </c>
      <c r="O53" s="3" t="s">
        <v>109</v>
      </c>
      <c r="P53" s="3">
        <f>'Dark Explorers'!X26</f>
        <v>96</v>
      </c>
      <c r="Q53" s="72"/>
      <c r="R53" s="3">
        <v>0</v>
      </c>
      <c r="S53" s="3" t="s">
        <v>109</v>
      </c>
      <c r="T53" s="3">
        <v>0</v>
      </c>
      <c r="U53" s="5"/>
      <c r="V53" s="3">
        <f t="shared" si="1"/>
        <v>0</v>
      </c>
      <c r="W53" s="3" t="s">
        <v>109</v>
      </c>
      <c r="X53" s="4">
        <f t="shared" si="0"/>
        <v>207</v>
      </c>
      <c r="Z53" s="49" t="s">
        <v>294</v>
      </c>
      <c r="AA53" s="3">
        <f>'XY Trainer Kit (Noivern)'!M2</f>
        <v>0</v>
      </c>
      <c r="AB53" s="3" t="s">
        <v>109</v>
      </c>
      <c r="AC53" s="3">
        <f>SUM(COUNTA('XY Trainer Kit (Noivern)'!$A2:$A500))</f>
        <v>30</v>
      </c>
      <c r="AE53" s="47" t="s">
        <v>295</v>
      </c>
      <c r="AF53" s="3">
        <f>'WCD2016 - Ninja Blitz'!M2</f>
        <v>0</v>
      </c>
      <c r="AG53" s="3" t="s">
        <v>109</v>
      </c>
      <c r="AH53" s="3">
        <f>SUM(COUNTA('WCD2016 - Ninja Blitz'!$A2:$A500))</f>
        <v>21</v>
      </c>
      <c r="AJ53" s="193" t="s">
        <v>190</v>
      </c>
      <c r="AK53" s="59">
        <f>AK26/AM26</f>
        <v>0</v>
      </c>
    </row>
    <row r="54" spans="1:39" x14ac:dyDescent="0.25">
      <c r="A54" s="47" t="s">
        <v>296</v>
      </c>
      <c r="B54" s="3">
        <v>0</v>
      </c>
      <c r="C54" s="3" t="s">
        <v>109</v>
      </c>
      <c r="D54" s="3">
        <v>0</v>
      </c>
      <c r="E54" s="5"/>
      <c r="F54" s="3">
        <v>0</v>
      </c>
      <c r="G54" s="3" t="s">
        <v>109</v>
      </c>
      <c r="H54" s="3">
        <v>0</v>
      </c>
      <c r="I54" s="5"/>
      <c r="J54" s="3">
        <f>'Dragons Exalted'!O2</f>
        <v>0</v>
      </c>
      <c r="K54" s="3" t="s">
        <v>109</v>
      </c>
      <c r="L54" s="3">
        <f>'Dragons Exalted'!X2</f>
        <v>128</v>
      </c>
      <c r="M54" s="5"/>
      <c r="N54" s="3">
        <f>'Dragons Exalted'!P2</f>
        <v>0</v>
      </c>
      <c r="O54" s="3" t="s">
        <v>109</v>
      </c>
      <c r="P54" s="3">
        <f>'Dragons Exalted'!X26</f>
        <v>112</v>
      </c>
      <c r="Q54" s="72"/>
      <c r="R54" s="3">
        <v>0</v>
      </c>
      <c r="S54" s="3" t="s">
        <v>109</v>
      </c>
      <c r="T54" s="3">
        <v>0</v>
      </c>
      <c r="U54" s="5"/>
      <c r="V54" s="3">
        <f t="shared" si="1"/>
        <v>0</v>
      </c>
      <c r="W54" s="3" t="s">
        <v>109</v>
      </c>
      <c r="X54" s="4">
        <f t="shared" si="0"/>
        <v>240</v>
      </c>
      <c r="Z54" s="47" t="s">
        <v>297</v>
      </c>
      <c r="AA54" s="3">
        <f>'XY Trainer Kit (Bisharp)'!M2</f>
        <v>0</v>
      </c>
      <c r="AB54" s="3" t="s">
        <v>109</v>
      </c>
      <c r="AC54" s="3">
        <f>SUM(COUNTA('XY Trainer Kit (Bisharp)'!$A2:$A500))</f>
        <v>30</v>
      </c>
      <c r="AE54" s="47" t="s">
        <v>298</v>
      </c>
      <c r="AF54" s="3">
        <f>'WCD2017 - Ice Path FTW'!M2</f>
        <v>0</v>
      </c>
      <c r="AG54" s="3" t="s">
        <v>109</v>
      </c>
      <c r="AH54" s="3">
        <f>SUM(COUNTA('WCD2017 - Ice Path FTW'!$A2:$A500))</f>
        <v>24</v>
      </c>
      <c r="AJ54" s="194" t="s">
        <v>194</v>
      </c>
      <c r="AK54" s="59">
        <f t="shared" ref="AK54:AK76" si="3">AK27/AM27</f>
        <v>0</v>
      </c>
    </row>
    <row r="55" spans="1:39" x14ac:dyDescent="0.25">
      <c r="A55" s="47" t="s">
        <v>299</v>
      </c>
      <c r="B55" s="3">
        <v>0</v>
      </c>
      <c r="C55" s="3" t="s">
        <v>109</v>
      </c>
      <c r="D55" s="3">
        <v>0</v>
      </c>
      <c r="E55" s="5"/>
      <c r="F55" s="3">
        <v>0</v>
      </c>
      <c r="G55" s="3" t="s">
        <v>109</v>
      </c>
      <c r="H55" s="3">
        <v>0</v>
      </c>
      <c r="I55" s="5"/>
      <c r="J55" s="3">
        <f>'Boundaries Crossed'!O2</f>
        <v>0</v>
      </c>
      <c r="K55" s="3" t="s">
        <v>109</v>
      </c>
      <c r="L55" s="3">
        <f>'Boundaries Crossed'!X2</f>
        <v>153</v>
      </c>
      <c r="M55" s="5"/>
      <c r="N55" s="3">
        <f>'Boundaries Crossed'!P2</f>
        <v>0</v>
      </c>
      <c r="O55" s="3" t="s">
        <v>109</v>
      </c>
      <c r="P55" s="3">
        <f>'Boundaries Crossed'!X26</f>
        <v>130</v>
      </c>
      <c r="Q55" s="72"/>
      <c r="R55" s="3">
        <v>0</v>
      </c>
      <c r="S55" s="3" t="s">
        <v>109</v>
      </c>
      <c r="T55" s="3">
        <v>0</v>
      </c>
      <c r="U55" s="5"/>
      <c r="V55" s="3">
        <f t="shared" si="1"/>
        <v>0</v>
      </c>
      <c r="W55" s="3" t="s">
        <v>109</v>
      </c>
      <c r="X55" s="4">
        <f t="shared" si="0"/>
        <v>283</v>
      </c>
      <c r="Z55" s="49" t="s">
        <v>300</v>
      </c>
      <c r="AA55" s="3">
        <f>'XY Trainer Kit (Wigglytuff)'!M2</f>
        <v>0</v>
      </c>
      <c r="AB55" s="3" t="s">
        <v>109</v>
      </c>
      <c r="AC55" s="3">
        <f>SUM(COUNTA('XY Trainer Kit (Wigglytuff)'!$A2:$A500))</f>
        <v>30</v>
      </c>
      <c r="AE55" s="47" t="s">
        <v>301</v>
      </c>
      <c r="AF55" s="3">
        <f>'WCD2017 - Infinite Force'!M2</f>
        <v>0</v>
      </c>
      <c r="AG55" s="3" t="s">
        <v>109</v>
      </c>
      <c r="AH55" s="3">
        <f>SUM(COUNTA('WCD2017 - Infinite Force'!$A2:$A500))</f>
        <v>25</v>
      </c>
      <c r="AJ55" s="194" t="s">
        <v>198</v>
      </c>
      <c r="AK55" s="59">
        <f t="shared" si="3"/>
        <v>0</v>
      </c>
    </row>
    <row r="56" spans="1:39" x14ac:dyDescent="0.25">
      <c r="A56" s="47" t="s">
        <v>302</v>
      </c>
      <c r="B56" s="3">
        <v>0</v>
      </c>
      <c r="C56" s="3" t="s">
        <v>109</v>
      </c>
      <c r="D56" s="3">
        <v>0</v>
      </c>
      <c r="E56" s="5"/>
      <c r="F56" s="3">
        <v>0</v>
      </c>
      <c r="G56" s="3" t="s">
        <v>109</v>
      </c>
      <c r="H56" s="3">
        <v>0</v>
      </c>
      <c r="I56" s="5"/>
      <c r="J56" s="3">
        <f>'Plasma Storm'!O2</f>
        <v>0</v>
      </c>
      <c r="K56" s="3" t="s">
        <v>109</v>
      </c>
      <c r="L56" s="3">
        <f>'Plasma Storm'!X2</f>
        <v>138</v>
      </c>
      <c r="M56" s="5"/>
      <c r="N56" s="3">
        <f>'Plasma Storm'!P2</f>
        <v>0</v>
      </c>
      <c r="O56" s="3" t="s">
        <v>109</v>
      </c>
      <c r="P56" s="3">
        <f>'Plasma Storm'!X26</f>
        <v>119</v>
      </c>
      <c r="Q56" s="72"/>
      <c r="R56" s="3">
        <v>0</v>
      </c>
      <c r="S56" s="3" t="s">
        <v>109</v>
      </c>
      <c r="T56" s="3">
        <v>0</v>
      </c>
      <c r="U56" s="5"/>
      <c r="V56" s="3">
        <f t="shared" si="1"/>
        <v>0</v>
      </c>
      <c r="W56" s="3" t="s">
        <v>109</v>
      </c>
      <c r="X56" s="4">
        <f t="shared" si="0"/>
        <v>257</v>
      </c>
      <c r="Z56" s="49" t="s">
        <v>303</v>
      </c>
      <c r="AA56" s="3">
        <f>'XY Trainer Kit (Latias)'!M2</f>
        <v>0</v>
      </c>
      <c r="AB56" s="3" t="s">
        <v>109</v>
      </c>
      <c r="AC56" s="3">
        <f>SUM(COUNTA('XY Trainer Kit (Latias)'!$A2:$A500))</f>
        <v>30</v>
      </c>
      <c r="AE56" s="47" t="s">
        <v>304</v>
      </c>
      <c r="AF56" s="3">
        <f>'WCD2017 - Golisodor'!M2</f>
        <v>0</v>
      </c>
      <c r="AG56" s="3" t="s">
        <v>109</v>
      </c>
      <c r="AH56" s="3">
        <f>SUM(COUNTA('WCD2017 - Golisodor'!$A2:$A500))</f>
        <v>24</v>
      </c>
      <c r="AJ56" s="194" t="s">
        <v>202</v>
      </c>
      <c r="AK56" s="59">
        <f t="shared" si="3"/>
        <v>0</v>
      </c>
    </row>
    <row r="57" spans="1:39" x14ac:dyDescent="0.25">
      <c r="A57" s="47" t="s">
        <v>305</v>
      </c>
      <c r="B57" s="3">
        <v>0</v>
      </c>
      <c r="C57" s="3" t="s">
        <v>109</v>
      </c>
      <c r="D57" s="3">
        <v>0</v>
      </c>
      <c r="E57" s="5"/>
      <c r="F57" s="3">
        <v>0</v>
      </c>
      <c r="G57" s="3" t="s">
        <v>109</v>
      </c>
      <c r="H57" s="3">
        <v>0</v>
      </c>
      <c r="I57" s="5"/>
      <c r="J57" s="3">
        <f>'Plasma Freeze'!O2</f>
        <v>0</v>
      </c>
      <c r="K57" s="3" t="s">
        <v>109</v>
      </c>
      <c r="L57" s="3">
        <f>'Plasma Freeze'!X2</f>
        <v>122</v>
      </c>
      <c r="M57" s="5"/>
      <c r="N57" s="3">
        <f>'Plasma Freeze'!P2</f>
        <v>0</v>
      </c>
      <c r="O57" s="3" t="s">
        <v>109</v>
      </c>
      <c r="P57" s="3">
        <f>'Plasma Freeze'!X26</f>
        <v>100</v>
      </c>
      <c r="Q57" s="72"/>
      <c r="R57" s="3">
        <v>0</v>
      </c>
      <c r="S57" s="3" t="s">
        <v>109</v>
      </c>
      <c r="T57" s="3">
        <v>0</v>
      </c>
      <c r="U57" s="5"/>
      <c r="V57" s="3">
        <f t="shared" si="1"/>
        <v>0</v>
      </c>
      <c r="W57" s="3" t="s">
        <v>109</v>
      </c>
      <c r="X57" s="4">
        <f t="shared" si="0"/>
        <v>222</v>
      </c>
      <c r="Z57" s="49" t="s">
        <v>306</v>
      </c>
      <c r="AA57" s="3">
        <f>'XY Trainer Kit (Latios)'!M2</f>
        <v>0</v>
      </c>
      <c r="AB57" s="3" t="s">
        <v>109</v>
      </c>
      <c r="AC57" s="3">
        <f>SUM(COUNTA('XY Trainer Kit (Latios)'!$A2:$A500))</f>
        <v>30</v>
      </c>
      <c r="AE57" s="47" t="s">
        <v>307</v>
      </c>
      <c r="AF57" s="3">
        <f>'WCD2017 - Samurai Sniper'!M2</f>
        <v>0</v>
      </c>
      <c r="AG57" s="3" t="s">
        <v>109</v>
      </c>
      <c r="AH57" s="3">
        <f>SUM(COUNTA('WCD2017 - Samurai Sniper'!$A2:$A500))</f>
        <v>23</v>
      </c>
      <c r="AJ57" s="194" t="s">
        <v>206</v>
      </c>
      <c r="AK57" s="59">
        <f t="shared" si="3"/>
        <v>0</v>
      </c>
    </row>
    <row r="58" spans="1:39" x14ac:dyDescent="0.25">
      <c r="A58" s="47" t="s">
        <v>308</v>
      </c>
      <c r="B58" s="3">
        <v>0</v>
      </c>
      <c r="C58" s="3" t="s">
        <v>109</v>
      </c>
      <c r="D58" s="3">
        <v>0</v>
      </c>
      <c r="E58" s="5"/>
      <c r="F58" s="3">
        <v>0</v>
      </c>
      <c r="G58" s="3" t="s">
        <v>109</v>
      </c>
      <c r="H58" s="3">
        <v>0</v>
      </c>
      <c r="I58" s="5"/>
      <c r="J58" s="3">
        <f>'Plasma Blast'!O2</f>
        <v>0</v>
      </c>
      <c r="K58" s="3" t="s">
        <v>109</v>
      </c>
      <c r="L58" s="3">
        <f>'Plasma Blast'!X2</f>
        <v>105</v>
      </c>
      <c r="M58" s="5"/>
      <c r="N58" s="3">
        <f>'Plasma Blast'!P2</f>
        <v>0</v>
      </c>
      <c r="O58" s="3" t="s">
        <v>109</v>
      </c>
      <c r="P58" s="3">
        <f>'Plasma Blast'!X26</f>
        <v>85</v>
      </c>
      <c r="Q58" s="72"/>
      <c r="R58" s="3">
        <v>0</v>
      </c>
      <c r="S58" s="3" t="s">
        <v>109</v>
      </c>
      <c r="T58" s="3">
        <v>0</v>
      </c>
      <c r="U58" s="5"/>
      <c r="V58" s="3">
        <f t="shared" si="1"/>
        <v>0</v>
      </c>
      <c r="W58" s="3" t="s">
        <v>109</v>
      </c>
      <c r="X58" s="4">
        <f t="shared" si="0"/>
        <v>190</v>
      </c>
      <c r="Z58" s="49" t="s">
        <v>309</v>
      </c>
      <c r="AA58" s="3">
        <f>'XY Trainer Kit (Pikachu Libre)'!M2</f>
        <v>0</v>
      </c>
      <c r="AB58" s="3" t="s">
        <v>109</v>
      </c>
      <c r="AC58" s="3">
        <f>SUM(COUNTA('XY Trainer Kit (Pikachu Libre)'!$A2:$A500))</f>
        <v>30</v>
      </c>
      <c r="AE58" s="47" t="s">
        <v>310</v>
      </c>
      <c r="AF58" s="3">
        <f>'WCD2018 - Victory Map'!M2</f>
        <v>0</v>
      </c>
      <c r="AG58" s="3" t="s">
        <v>109</v>
      </c>
      <c r="AH58" s="3">
        <f>SUM(COUNTA('WCD2018 - Victory Map'!$A2:$A500))</f>
        <v>24</v>
      </c>
      <c r="AJ58" s="194" t="s">
        <v>210</v>
      </c>
      <c r="AK58" s="59">
        <f t="shared" si="3"/>
        <v>0</v>
      </c>
    </row>
    <row r="59" spans="1:39" x14ac:dyDescent="0.25">
      <c r="A59" s="47" t="s">
        <v>311</v>
      </c>
      <c r="B59" s="3">
        <v>0</v>
      </c>
      <c r="C59" s="3" t="s">
        <v>109</v>
      </c>
      <c r="D59" s="3">
        <v>0</v>
      </c>
      <c r="E59" s="5"/>
      <c r="F59" s="3">
        <v>0</v>
      </c>
      <c r="G59" s="3" t="s">
        <v>109</v>
      </c>
      <c r="H59" s="3">
        <v>0</v>
      </c>
      <c r="I59" s="5"/>
      <c r="J59" s="3">
        <f>'Legendary Treasures'!O2</f>
        <v>0</v>
      </c>
      <c r="K59" s="3" t="s">
        <v>109</v>
      </c>
      <c r="L59" s="3">
        <f>'Legendary Treasures'!X2</f>
        <v>140</v>
      </c>
      <c r="M59" s="5"/>
      <c r="N59" s="3">
        <f>'Legendary Treasures'!P2</f>
        <v>0</v>
      </c>
      <c r="O59" s="3" t="s">
        <v>109</v>
      </c>
      <c r="P59" s="3">
        <f>'Legendary Treasures'!X26</f>
        <v>101</v>
      </c>
      <c r="Q59" s="72"/>
      <c r="R59" s="3">
        <v>0</v>
      </c>
      <c r="S59" s="3" t="s">
        <v>109</v>
      </c>
      <c r="T59" s="3">
        <v>0</v>
      </c>
      <c r="U59" s="5"/>
      <c r="V59" s="3">
        <f t="shared" si="1"/>
        <v>0</v>
      </c>
      <c r="W59" s="3" t="s">
        <v>109</v>
      </c>
      <c r="X59" s="4">
        <f t="shared" si="0"/>
        <v>241</v>
      </c>
      <c r="Z59" s="49" t="s">
        <v>312</v>
      </c>
      <c r="AA59" s="3">
        <f>'XY Trainer Kit (Suicune)'!M2</f>
        <v>0</v>
      </c>
      <c r="AB59" s="3" t="s">
        <v>109</v>
      </c>
      <c r="AC59" s="3">
        <f>SUM(COUNTA('XY Trainer Kit (Suicune)'!$A2:$A500))</f>
        <v>30</v>
      </c>
      <c r="AE59" s="47" t="s">
        <v>313</v>
      </c>
      <c r="AF59" s="3">
        <f>'WCD2018 - Dragones y Sombras'!M2</f>
        <v>0</v>
      </c>
      <c r="AG59" s="3" t="s">
        <v>109</v>
      </c>
      <c r="AH59" s="3">
        <f>SUM(COUNTA('WCD2018 - Dragones y Sombras'!$A2:$A500))</f>
        <v>21</v>
      </c>
      <c r="AJ59" s="194" t="s">
        <v>214</v>
      </c>
      <c r="AK59" s="59">
        <f t="shared" si="3"/>
        <v>0</v>
      </c>
    </row>
    <row r="60" spans="1:39" x14ac:dyDescent="0.25">
      <c r="A60" s="47" t="s">
        <v>314</v>
      </c>
      <c r="B60" s="3">
        <v>0</v>
      </c>
      <c r="C60" s="3" t="s">
        <v>109</v>
      </c>
      <c r="D60" s="3">
        <v>0</v>
      </c>
      <c r="E60" s="5"/>
      <c r="F60" s="3">
        <v>0</v>
      </c>
      <c r="G60" s="3" t="s">
        <v>109</v>
      </c>
      <c r="H60" s="3">
        <v>0</v>
      </c>
      <c r="I60" s="5"/>
      <c r="J60" s="3">
        <f>XY!O2</f>
        <v>0</v>
      </c>
      <c r="K60" s="3" t="s">
        <v>109</v>
      </c>
      <c r="L60" s="3">
        <f>XY!X2</f>
        <v>146</v>
      </c>
      <c r="M60" s="5"/>
      <c r="N60" s="3">
        <f>XY!P2</f>
        <v>0</v>
      </c>
      <c r="O60" s="3" t="s">
        <v>109</v>
      </c>
      <c r="P60" s="3">
        <f>XY!X26</f>
        <v>123</v>
      </c>
      <c r="Q60" s="72"/>
      <c r="R60" s="3">
        <v>0</v>
      </c>
      <c r="S60" s="3" t="s">
        <v>109</v>
      </c>
      <c r="T60" s="3">
        <v>0</v>
      </c>
      <c r="U60" s="5"/>
      <c r="V60" s="3">
        <f t="shared" si="1"/>
        <v>0</v>
      </c>
      <c r="W60" s="3" t="s">
        <v>109</v>
      </c>
      <c r="X60" s="4">
        <f t="shared" si="0"/>
        <v>269</v>
      </c>
      <c r="Z60" s="49" t="s">
        <v>315</v>
      </c>
      <c r="AA60" s="3">
        <f>'SM Trainer Kit (Lycanroc)'!M2</f>
        <v>0</v>
      </c>
      <c r="AB60" s="3" t="s">
        <v>109</v>
      </c>
      <c r="AC60" s="3">
        <f>SUM(COUNTA('SM Trainer Kit (Lycanroc)'!$A2:$A500))</f>
        <v>30</v>
      </c>
      <c r="AE60" s="47" t="s">
        <v>316</v>
      </c>
      <c r="AF60" s="3">
        <f>'WCD2018 - Garbanette'!M2</f>
        <v>0</v>
      </c>
      <c r="AG60" s="3" t="s">
        <v>109</v>
      </c>
      <c r="AH60" s="3">
        <f>SUM(COUNTA('WCD2018 - Garbanette'!$A2:$A500))</f>
        <v>25</v>
      </c>
      <c r="AJ60" s="194" t="s">
        <v>218</v>
      </c>
      <c r="AK60" s="59">
        <f t="shared" si="3"/>
        <v>0</v>
      </c>
    </row>
    <row r="61" spans="1:39" x14ac:dyDescent="0.25">
      <c r="A61" s="47" t="s">
        <v>317</v>
      </c>
      <c r="B61" s="3">
        <v>0</v>
      </c>
      <c r="C61" s="3" t="s">
        <v>109</v>
      </c>
      <c r="D61" s="3">
        <v>0</v>
      </c>
      <c r="E61" s="5"/>
      <c r="F61" s="3">
        <v>0</v>
      </c>
      <c r="G61" s="3" t="s">
        <v>109</v>
      </c>
      <c r="H61" s="3">
        <v>0</v>
      </c>
      <c r="I61" s="5"/>
      <c r="J61" s="3">
        <f>Flashfire!O2</f>
        <v>0</v>
      </c>
      <c r="K61" s="3" t="s">
        <v>109</v>
      </c>
      <c r="L61" s="3">
        <f>Flashfire!X2</f>
        <v>109</v>
      </c>
      <c r="M61" s="5"/>
      <c r="N61" s="3">
        <f>Flashfire!P2</f>
        <v>0</v>
      </c>
      <c r="O61" s="3" t="s">
        <v>109</v>
      </c>
      <c r="P61" s="3">
        <f>Flashfire!X26</f>
        <v>91</v>
      </c>
      <c r="Q61" s="72"/>
      <c r="R61" s="3">
        <v>0</v>
      </c>
      <c r="S61" s="3" t="s">
        <v>109</v>
      </c>
      <c r="T61" s="3">
        <v>0</v>
      </c>
      <c r="U61" s="5"/>
      <c r="V61" s="3">
        <f t="shared" si="1"/>
        <v>0</v>
      </c>
      <c r="W61" s="3" t="s">
        <v>109</v>
      </c>
      <c r="X61" s="4">
        <f t="shared" si="0"/>
        <v>200</v>
      </c>
      <c r="Z61" s="49" t="s">
        <v>318</v>
      </c>
      <c r="AA61" s="3">
        <f>'SM Trainer Kit (Alolan Raichu)'!M2</f>
        <v>0</v>
      </c>
      <c r="AB61" s="3" t="s">
        <v>109</v>
      </c>
      <c r="AC61" s="3">
        <f>SUM(COUNTA('SM Trainer Kit (Alolan Raichu)'!$A2:$A500))</f>
        <v>30</v>
      </c>
      <c r="AE61" s="47" t="s">
        <v>319</v>
      </c>
      <c r="AF61" s="3">
        <f>'WCD2018 - Buzzroc'!M2</f>
        <v>0</v>
      </c>
      <c r="AG61" s="3" t="s">
        <v>109</v>
      </c>
      <c r="AH61" s="3">
        <f>SUM(COUNTA('WCD2018 - Buzzroc'!$A2:$A500))</f>
        <v>24</v>
      </c>
      <c r="AJ61" s="194" t="s">
        <v>222</v>
      </c>
      <c r="AK61" s="59">
        <f t="shared" si="3"/>
        <v>0</v>
      </c>
    </row>
    <row r="62" spans="1:39" x14ac:dyDescent="0.25">
      <c r="A62" s="47" t="s">
        <v>320</v>
      </c>
      <c r="B62" s="3">
        <v>0</v>
      </c>
      <c r="C62" s="3" t="s">
        <v>109</v>
      </c>
      <c r="D62" s="3">
        <v>0</v>
      </c>
      <c r="E62" s="5"/>
      <c r="F62" s="3">
        <v>0</v>
      </c>
      <c r="G62" s="3" t="s">
        <v>109</v>
      </c>
      <c r="H62" s="3">
        <v>0</v>
      </c>
      <c r="I62" s="5"/>
      <c r="J62" s="3">
        <f>'Furious Fists'!O2</f>
        <v>0</v>
      </c>
      <c r="K62" s="3" t="s">
        <v>109</v>
      </c>
      <c r="L62" s="3">
        <f>'Furious Fists'!X2</f>
        <v>113</v>
      </c>
      <c r="M62" s="5"/>
      <c r="N62" s="3">
        <f>'Furious Fists'!P2</f>
        <v>0</v>
      </c>
      <c r="O62" s="3" t="s">
        <v>109</v>
      </c>
      <c r="P62" s="3">
        <f>'Furious Fists'!X26</f>
        <v>97</v>
      </c>
      <c r="Q62" s="72"/>
      <c r="R62" s="3">
        <v>0</v>
      </c>
      <c r="S62" s="3" t="s">
        <v>109</v>
      </c>
      <c r="T62" s="3">
        <v>0</v>
      </c>
      <c r="U62" s="5"/>
      <c r="V62" s="3">
        <f t="shared" ref="V62:V68" si="4">SUM(B62+F62+J62+N62+R62)</f>
        <v>0</v>
      </c>
      <c r="W62" s="3" t="s">
        <v>109</v>
      </c>
      <c r="X62" s="4">
        <f t="shared" si="0"/>
        <v>210</v>
      </c>
      <c r="Z62" s="49" t="s">
        <v>321</v>
      </c>
      <c r="AA62" s="3">
        <f>'SM Trainer Kit Alolan Sandslash'!M2</f>
        <v>0</v>
      </c>
      <c r="AB62" s="3" t="s">
        <v>109</v>
      </c>
      <c r="AC62" s="3">
        <f>SUM(COUNTA('SM Trainer Kit Alolan Sandslash'!$A2:$A500))</f>
        <v>28</v>
      </c>
      <c r="AE62" s="47" t="s">
        <v>322</v>
      </c>
      <c r="AF62" s="3">
        <f>'WCD2019 - Pikarom Judge'!M2</f>
        <v>0</v>
      </c>
      <c r="AG62" s="3" t="s">
        <v>109</v>
      </c>
      <c r="AH62" s="3">
        <f>SUM(COUNTA('WCD2019 - Pikarom Judge'!$A2:$A500))</f>
        <v>26</v>
      </c>
      <c r="AJ62" s="194" t="s">
        <v>226</v>
      </c>
      <c r="AK62" s="59">
        <f t="shared" si="3"/>
        <v>0</v>
      </c>
    </row>
    <row r="63" spans="1:39" x14ac:dyDescent="0.25">
      <c r="A63" s="47" t="s">
        <v>323</v>
      </c>
      <c r="B63" s="3">
        <v>0</v>
      </c>
      <c r="C63" s="3" t="s">
        <v>109</v>
      </c>
      <c r="D63" s="3">
        <v>0</v>
      </c>
      <c r="E63" s="5"/>
      <c r="F63" s="3">
        <v>0</v>
      </c>
      <c r="G63" s="3" t="s">
        <v>109</v>
      </c>
      <c r="H63" s="3">
        <v>0</v>
      </c>
      <c r="I63" s="5"/>
      <c r="J63" s="3">
        <f>'Phantom Forces'!O2</f>
        <v>0</v>
      </c>
      <c r="K63" s="3" t="s">
        <v>109</v>
      </c>
      <c r="L63" s="3">
        <f>'Phantom Forces'!X2</f>
        <v>122</v>
      </c>
      <c r="M63" s="5"/>
      <c r="N63" s="3">
        <f>'Phantom Forces'!P2</f>
        <v>0</v>
      </c>
      <c r="O63" s="3" t="s">
        <v>109</v>
      </c>
      <c r="P63" s="3">
        <f>'Phantom Forces'!X26</f>
        <v>104</v>
      </c>
      <c r="Q63" s="72"/>
      <c r="R63" s="3">
        <v>0</v>
      </c>
      <c r="S63" s="3" t="s">
        <v>109</v>
      </c>
      <c r="T63" s="3">
        <v>0</v>
      </c>
      <c r="U63" s="5"/>
      <c r="V63" s="3">
        <f t="shared" si="4"/>
        <v>0</v>
      </c>
      <c r="W63" s="3" t="s">
        <v>109</v>
      </c>
      <c r="X63" s="4">
        <f t="shared" si="0"/>
        <v>226</v>
      </c>
      <c r="Z63" s="49" t="s">
        <v>324</v>
      </c>
      <c r="AA63" s="3">
        <f>'SM Trainer Kit Alolan Ninetales'!M2</f>
        <v>0</v>
      </c>
      <c r="AB63" s="3" t="s">
        <v>109</v>
      </c>
      <c r="AC63" s="3">
        <f>SUM(COUNTA('SM Trainer Kit Alolan Ninetales'!$A2:$A500))</f>
        <v>28</v>
      </c>
      <c r="AE63" s="47" t="s">
        <v>325</v>
      </c>
      <c r="AF63" s="3">
        <f>'WCD2019 - Fire Box'!M2</f>
        <v>0</v>
      </c>
      <c r="AG63" s="3" t="s">
        <v>109</v>
      </c>
      <c r="AH63" s="3">
        <f>SUM(COUNTA('WCD2019 - Fire Box'!$A2:$A500))</f>
        <v>19</v>
      </c>
      <c r="AJ63" s="194" t="s">
        <v>230</v>
      </c>
      <c r="AK63" s="59">
        <f t="shared" si="3"/>
        <v>0</v>
      </c>
    </row>
    <row r="64" spans="1:39" x14ac:dyDescent="0.25">
      <c r="A64" s="47" t="s">
        <v>326</v>
      </c>
      <c r="B64" s="3">
        <v>0</v>
      </c>
      <c r="C64" s="3" t="s">
        <v>109</v>
      </c>
      <c r="D64" s="3">
        <v>0</v>
      </c>
      <c r="E64" s="5"/>
      <c r="F64" s="3">
        <v>0</v>
      </c>
      <c r="G64" s="3" t="s">
        <v>109</v>
      </c>
      <c r="H64" s="3">
        <v>0</v>
      </c>
      <c r="I64" s="5"/>
      <c r="J64" s="3">
        <f>'Primal Clash'!O2</f>
        <v>0</v>
      </c>
      <c r="K64" s="3" t="s">
        <v>109</v>
      </c>
      <c r="L64" s="3">
        <f>'Primal Clash'!X2</f>
        <v>164</v>
      </c>
      <c r="M64" s="5"/>
      <c r="N64" s="3">
        <f>'Primal Clash'!P2</f>
        <v>0</v>
      </c>
      <c r="O64" s="3" t="s">
        <v>109</v>
      </c>
      <c r="P64" s="3">
        <f>'Primal Clash'!X26</f>
        <v>132</v>
      </c>
      <c r="Q64" s="72"/>
      <c r="R64" s="3">
        <v>0</v>
      </c>
      <c r="S64" s="3" t="s">
        <v>109</v>
      </c>
      <c r="T64" s="3">
        <v>0</v>
      </c>
      <c r="U64" s="5"/>
      <c r="V64" s="3">
        <f t="shared" si="4"/>
        <v>0</v>
      </c>
      <c r="W64" s="3" t="s">
        <v>109</v>
      </c>
      <c r="X64" s="4">
        <f t="shared" si="0"/>
        <v>296</v>
      </c>
      <c r="Z64" s="47" t="s">
        <v>327</v>
      </c>
      <c r="AA64" s="3">
        <f>'Jumbo Cards'!M2</f>
        <v>0</v>
      </c>
      <c r="AB64" s="3" t="s">
        <v>109</v>
      </c>
      <c r="AC64" s="3">
        <f>SUM(COUNTA('Jumbo Cards'!$A2:$A500))</f>
        <v>292</v>
      </c>
      <c r="AE64" s="47" t="s">
        <v>328</v>
      </c>
      <c r="AF64" s="3">
        <f>'WCD2019 - Mind Blown'!M2</f>
        <v>0</v>
      </c>
      <c r="AG64" s="3" t="s">
        <v>109</v>
      </c>
      <c r="AH64" s="3">
        <f>SUM(COUNTA('WCD2019 - Mind Blown'!$A2:$A500))</f>
        <v>22</v>
      </c>
      <c r="AJ64" s="194" t="s">
        <v>234</v>
      </c>
      <c r="AK64" s="59">
        <f t="shared" si="3"/>
        <v>0</v>
      </c>
    </row>
    <row r="65" spans="1:37" x14ac:dyDescent="0.25">
      <c r="A65" s="49" t="s">
        <v>329</v>
      </c>
      <c r="B65" s="3">
        <v>0</v>
      </c>
      <c r="C65" s="3" t="s">
        <v>109</v>
      </c>
      <c r="D65" s="3">
        <v>0</v>
      </c>
      <c r="E65" s="5"/>
      <c r="F65" s="3">
        <v>0</v>
      </c>
      <c r="G65" s="3" t="s">
        <v>109</v>
      </c>
      <c r="H65" s="3">
        <v>0</v>
      </c>
      <c r="I65" s="5"/>
      <c r="J65" s="3">
        <f>'Double Crisis'!O2</f>
        <v>0</v>
      </c>
      <c r="K65" s="3" t="s">
        <v>109</v>
      </c>
      <c r="L65" s="3">
        <f>'Double Crisis'!X2</f>
        <v>34</v>
      </c>
      <c r="M65" s="5"/>
      <c r="N65" s="3">
        <f>'Double Crisis'!P2</f>
        <v>0</v>
      </c>
      <c r="O65" s="3" t="s">
        <v>109</v>
      </c>
      <c r="P65" s="3">
        <f>'Double Crisis'!X26</f>
        <v>32</v>
      </c>
      <c r="Q65" s="72"/>
      <c r="R65" s="3">
        <v>0</v>
      </c>
      <c r="S65" s="3" t="s">
        <v>109</v>
      </c>
      <c r="T65" s="3">
        <v>0</v>
      </c>
      <c r="U65" s="5"/>
      <c r="V65" s="3">
        <f t="shared" si="4"/>
        <v>0</v>
      </c>
      <c r="W65" s="3" t="s">
        <v>109</v>
      </c>
      <c r="X65" s="4">
        <f t="shared" si="0"/>
        <v>66</v>
      </c>
      <c r="Z65" s="47" t="s">
        <v>330</v>
      </c>
      <c r="AA65" s="3">
        <f>'Pre-Release'!M2</f>
        <v>0</v>
      </c>
      <c r="AB65" s="3" t="s">
        <v>109</v>
      </c>
      <c r="AC65" s="3">
        <f>SUM(COUNTA('Pre-Release'!$A2:$A500))</f>
        <v>70</v>
      </c>
      <c r="AE65" s="47" t="s">
        <v>331</v>
      </c>
      <c r="AF65" s="3">
        <f>'WCD2019 - Perfection'!M2</f>
        <v>0</v>
      </c>
      <c r="AG65" s="3" t="s">
        <v>109</v>
      </c>
      <c r="AH65" s="3">
        <f>SUM(COUNTA('WCD2019 - Perfection'!$A2:$A500))</f>
        <v>25</v>
      </c>
      <c r="AJ65" s="194" t="s">
        <v>238</v>
      </c>
      <c r="AK65" s="59">
        <f t="shared" si="3"/>
        <v>0</v>
      </c>
    </row>
    <row r="66" spans="1:37" x14ac:dyDescent="0.25">
      <c r="A66" s="47" t="s">
        <v>332</v>
      </c>
      <c r="B66" s="3">
        <v>0</v>
      </c>
      <c r="C66" s="3" t="s">
        <v>109</v>
      </c>
      <c r="D66" s="3">
        <v>0</v>
      </c>
      <c r="E66" s="5"/>
      <c r="F66" s="3">
        <v>0</v>
      </c>
      <c r="G66" s="3" t="s">
        <v>109</v>
      </c>
      <c r="H66" s="3">
        <v>0</v>
      </c>
      <c r="I66" s="5"/>
      <c r="J66" s="3">
        <f>'Roaring Skies'!O2</f>
        <v>0</v>
      </c>
      <c r="K66" s="3" t="s">
        <v>109</v>
      </c>
      <c r="L66" s="3">
        <f>'Roaring Skies'!X2</f>
        <v>110</v>
      </c>
      <c r="M66" s="5"/>
      <c r="N66" s="3">
        <f>'Roaring Skies'!P2</f>
        <v>0</v>
      </c>
      <c r="O66" s="3" t="s">
        <v>109</v>
      </c>
      <c r="P66" s="3">
        <f>'Roaring Skies'!X26</f>
        <v>86</v>
      </c>
      <c r="Q66" s="72"/>
      <c r="R66" s="3">
        <v>0</v>
      </c>
      <c r="S66" s="3" t="s">
        <v>109</v>
      </c>
      <c r="T66" s="3">
        <v>0</v>
      </c>
      <c r="U66" s="5"/>
      <c r="V66" s="3">
        <f t="shared" si="4"/>
        <v>0</v>
      </c>
      <c r="W66" s="3" t="s">
        <v>109</v>
      </c>
      <c r="X66" s="4">
        <f t="shared" si="0"/>
        <v>196</v>
      </c>
      <c r="Z66" s="47" t="s">
        <v>333</v>
      </c>
      <c r="AA66" s="3">
        <f>'Theme Deck Exclusives'!M2</f>
        <v>0</v>
      </c>
      <c r="AB66" s="3" t="s">
        <v>109</v>
      </c>
      <c r="AC66" s="3">
        <f>SUM(COUNTA('Theme Deck Exclusives'!$A2:$A500))</f>
        <v>259</v>
      </c>
      <c r="AE66" s="47" t="s">
        <v>334</v>
      </c>
      <c r="AF66" s="3">
        <f>'WCD2022 - The Shape of Mew'!M2</f>
        <v>0</v>
      </c>
      <c r="AG66" s="3" t="s">
        <v>109</v>
      </c>
      <c r="AH66" s="3">
        <f>SUM(COUNTA('WCD2022 - The Shape of Mew'!$A2:$A500))</f>
        <v>20</v>
      </c>
      <c r="AJ66" s="194" t="s">
        <v>242</v>
      </c>
      <c r="AK66" s="59">
        <f t="shared" si="3"/>
        <v>0</v>
      </c>
    </row>
    <row r="67" spans="1:37" x14ac:dyDescent="0.25">
      <c r="A67" s="47" t="s">
        <v>335</v>
      </c>
      <c r="B67" s="3">
        <v>0</v>
      </c>
      <c r="C67" s="3" t="s">
        <v>109</v>
      </c>
      <c r="D67" s="3">
        <v>0</v>
      </c>
      <c r="E67" s="5"/>
      <c r="F67" s="3">
        <v>0</v>
      </c>
      <c r="G67" s="3" t="s">
        <v>109</v>
      </c>
      <c r="H67" s="3">
        <v>0</v>
      </c>
      <c r="I67" s="5"/>
      <c r="J67" s="3">
        <f>'Ancient Origins'!O2</f>
        <v>0</v>
      </c>
      <c r="K67" s="3" t="s">
        <v>109</v>
      </c>
      <c r="L67" s="3">
        <f>'Ancient Origins'!X2</f>
        <v>100</v>
      </c>
      <c r="M67" s="5"/>
      <c r="N67" s="3">
        <f>'Ancient Origins'!P2</f>
        <v>0</v>
      </c>
      <c r="O67" s="3" t="s">
        <v>109</v>
      </c>
      <c r="P67" s="3">
        <f>'Ancient Origins'!X26</f>
        <v>72</v>
      </c>
      <c r="Q67" s="72"/>
      <c r="R67" s="3">
        <v>0</v>
      </c>
      <c r="S67" s="3" t="s">
        <v>109</v>
      </c>
      <c r="T67" s="3">
        <v>0</v>
      </c>
      <c r="U67" s="5"/>
      <c r="V67" s="3">
        <f t="shared" si="4"/>
        <v>0</v>
      </c>
      <c r="W67" s="3" t="s">
        <v>109</v>
      </c>
      <c r="X67" s="4">
        <f t="shared" ref="X67:X72" si="5">SUM(P67+L67+H67+D67+T67)</f>
        <v>172</v>
      </c>
      <c r="Z67" s="47" t="s">
        <v>336</v>
      </c>
      <c r="AA67" s="3">
        <f>'Championship Cards'!M2</f>
        <v>0</v>
      </c>
      <c r="AB67" s="3" t="s">
        <v>109</v>
      </c>
      <c r="AC67" s="3">
        <f>SUM(COUNTA('Championship Cards'!$A2:$A1008))</f>
        <v>528</v>
      </c>
      <c r="AE67" s="47" t="s">
        <v>337</v>
      </c>
      <c r="AF67" s="3">
        <f>'WCD2022 - ADP'!M2</f>
        <v>0</v>
      </c>
      <c r="AG67" s="3" t="s">
        <v>109</v>
      </c>
      <c r="AH67" s="3">
        <f>SUM(COUNTA('WCD2022 - ADP'!$A2:$A500))</f>
        <v>24</v>
      </c>
      <c r="AJ67" s="194" t="s">
        <v>246</v>
      </c>
      <c r="AK67" s="59">
        <f t="shared" si="3"/>
        <v>0</v>
      </c>
    </row>
    <row r="68" spans="1:37" x14ac:dyDescent="0.25">
      <c r="A68" s="47" t="s">
        <v>338</v>
      </c>
      <c r="B68" s="3">
        <v>0</v>
      </c>
      <c r="C68" s="3" t="s">
        <v>109</v>
      </c>
      <c r="D68" s="3">
        <v>0</v>
      </c>
      <c r="E68" s="5"/>
      <c r="F68" s="3">
        <v>0</v>
      </c>
      <c r="G68" s="3" t="s">
        <v>109</v>
      </c>
      <c r="H68" s="3">
        <v>0</v>
      </c>
      <c r="I68" s="5"/>
      <c r="J68" s="3">
        <f>BREAKthrough!O2</f>
        <v>0</v>
      </c>
      <c r="K68" s="3" t="s">
        <v>109</v>
      </c>
      <c r="L68" s="3">
        <f>BREAKthrough!X2</f>
        <v>164</v>
      </c>
      <c r="M68" s="5"/>
      <c r="N68" s="3">
        <f>BREAKthrough!P2</f>
        <v>0</v>
      </c>
      <c r="O68" s="3" t="s">
        <v>109</v>
      </c>
      <c r="P68" s="3">
        <f>BREAKthrough!X26</f>
        <v>138</v>
      </c>
      <c r="Q68" s="72"/>
      <c r="R68" s="3">
        <v>0</v>
      </c>
      <c r="S68" s="3" t="s">
        <v>109</v>
      </c>
      <c r="T68" s="3">
        <v>0</v>
      </c>
      <c r="U68" s="5"/>
      <c r="V68" s="3">
        <f t="shared" si="4"/>
        <v>0</v>
      </c>
      <c r="W68" s="3" t="s">
        <v>109</v>
      </c>
      <c r="X68" s="4">
        <f t="shared" si="5"/>
        <v>302</v>
      </c>
      <c r="Z68" s="47" t="s">
        <v>339</v>
      </c>
      <c r="AA68" s="3">
        <f>'Professor Program'!M2</f>
        <v>0</v>
      </c>
      <c r="AB68" s="3" t="s">
        <v>109</v>
      </c>
      <c r="AC68" s="3">
        <f>SUM(COUNTA('Professor Program'!$A2:$A500))</f>
        <v>37</v>
      </c>
      <c r="AE68" s="47" t="s">
        <v>340</v>
      </c>
      <c r="AF68" s="3">
        <f>'WCD2022 - Ice Rider Palkia'!M2</f>
        <v>0</v>
      </c>
      <c r="AG68" s="3" t="s">
        <v>109</v>
      </c>
      <c r="AH68" s="3">
        <f>SUM(COUNTA('WCD2022 - Ice Rider Palkia'!$A2:$A500))</f>
        <v>30</v>
      </c>
      <c r="AJ68" s="194" t="s">
        <v>250</v>
      </c>
      <c r="AK68" s="59">
        <f t="shared" si="3"/>
        <v>0</v>
      </c>
    </row>
    <row r="69" spans="1:37" x14ac:dyDescent="0.25">
      <c r="A69" s="47" t="s">
        <v>341</v>
      </c>
      <c r="B69" s="3">
        <v>0</v>
      </c>
      <c r="C69" s="3" t="s">
        <v>109</v>
      </c>
      <c r="D69" s="3">
        <v>0</v>
      </c>
      <c r="E69" s="5"/>
      <c r="F69" s="3">
        <v>0</v>
      </c>
      <c r="G69" s="3" t="s">
        <v>109</v>
      </c>
      <c r="H69" s="3">
        <v>0</v>
      </c>
      <c r="I69" s="5"/>
      <c r="J69" s="3">
        <f>BREAKpoint!O2</f>
        <v>0</v>
      </c>
      <c r="K69" s="3" t="s">
        <v>109</v>
      </c>
      <c r="L69" s="3">
        <f>BREAKpoint!X2</f>
        <v>123</v>
      </c>
      <c r="M69" s="5"/>
      <c r="N69" s="3">
        <f>BREAKpoint!P2</f>
        <v>0</v>
      </c>
      <c r="O69" s="3" t="s">
        <v>109</v>
      </c>
      <c r="P69" s="3">
        <f>BREAKpoint!X26</f>
        <v>97</v>
      </c>
      <c r="Q69" s="72"/>
      <c r="R69" s="3">
        <v>0</v>
      </c>
      <c r="S69" s="3" t="s">
        <v>109</v>
      </c>
      <c r="T69" s="3">
        <v>0</v>
      </c>
      <c r="U69" s="5"/>
      <c r="V69" s="3">
        <f t="shared" ref="V69:V80" si="6">SUM(B69+F69+J69+N69+R69)</f>
        <v>0</v>
      </c>
      <c r="W69" s="3" t="s">
        <v>109</v>
      </c>
      <c r="X69" s="4">
        <f t="shared" si="5"/>
        <v>220</v>
      </c>
      <c r="Z69" s="47" t="s">
        <v>342</v>
      </c>
      <c r="AA69" s="3">
        <f>'Player Reward Program'!M2</f>
        <v>0</v>
      </c>
      <c r="AB69" s="3" t="s">
        <v>109</v>
      </c>
      <c r="AC69" s="3">
        <f>SUM(COUNTA('Player Reward Program'!$A2:$A500))</f>
        <v>56</v>
      </c>
      <c r="AE69" s="47" t="s">
        <v>343</v>
      </c>
      <c r="AF69" s="3">
        <f>'WCD2022 - Cheryl Again'!M2</f>
        <v>0</v>
      </c>
      <c r="AG69" s="3" t="s">
        <v>109</v>
      </c>
      <c r="AH69" s="3">
        <f>SUM(COUNTA('WCD2022 - Cheryl Again'!$A2:$A500))</f>
        <v>30</v>
      </c>
      <c r="AJ69" s="194" t="s">
        <v>254</v>
      </c>
      <c r="AK69" s="59">
        <f t="shared" si="3"/>
        <v>0</v>
      </c>
    </row>
    <row r="70" spans="1:37" x14ac:dyDescent="0.25">
      <c r="A70" s="47" t="s">
        <v>344</v>
      </c>
      <c r="B70" s="3">
        <v>0</v>
      </c>
      <c r="C70" s="3" t="s">
        <v>109</v>
      </c>
      <c r="D70" s="3">
        <v>0</v>
      </c>
      <c r="E70" s="5"/>
      <c r="F70" s="3">
        <v>0</v>
      </c>
      <c r="G70" s="3" t="s">
        <v>109</v>
      </c>
      <c r="H70" s="3">
        <v>0</v>
      </c>
      <c r="I70" s="5"/>
      <c r="J70" s="3">
        <f>Generations!O2</f>
        <v>0</v>
      </c>
      <c r="K70" s="3" t="s">
        <v>109</v>
      </c>
      <c r="L70" s="3">
        <f>Generations!X2</f>
        <v>115</v>
      </c>
      <c r="M70" s="5"/>
      <c r="N70" s="3">
        <f>Generations!P2</f>
        <v>0</v>
      </c>
      <c r="O70" s="3" t="s">
        <v>109</v>
      </c>
      <c r="P70" s="3">
        <f>Generations!X26</f>
        <v>69</v>
      </c>
      <c r="Q70" s="72"/>
      <c r="R70" s="3">
        <v>0</v>
      </c>
      <c r="S70" s="3" t="s">
        <v>109</v>
      </c>
      <c r="T70" s="3">
        <v>0</v>
      </c>
      <c r="U70" s="5"/>
      <c r="V70" s="3">
        <f t="shared" si="6"/>
        <v>0</v>
      </c>
      <c r="W70" s="3" t="s">
        <v>109</v>
      </c>
      <c r="X70" s="4">
        <f t="shared" si="5"/>
        <v>184</v>
      </c>
      <c r="Z70" s="47" t="s">
        <v>345</v>
      </c>
      <c r="AA70" s="3">
        <f>'Blister Pack Exclusives'!M2</f>
        <v>0</v>
      </c>
      <c r="AB70" s="3" t="s">
        <v>109</v>
      </c>
      <c r="AC70" s="3">
        <f>SUM(COUNTA('Blister Pack Exclusives'!$A2:$A500))</f>
        <v>188</v>
      </c>
      <c r="AJ70" s="194" t="s">
        <v>258</v>
      </c>
      <c r="AK70" s="59">
        <f t="shared" si="3"/>
        <v>0</v>
      </c>
    </row>
    <row r="71" spans="1:37" x14ac:dyDescent="0.25">
      <c r="A71" s="47" t="s">
        <v>346</v>
      </c>
      <c r="B71" s="3">
        <v>0</v>
      </c>
      <c r="C71" s="3" t="s">
        <v>109</v>
      </c>
      <c r="D71" s="3">
        <v>0</v>
      </c>
      <c r="E71" s="5"/>
      <c r="F71" s="3">
        <v>0</v>
      </c>
      <c r="G71" s="3" t="s">
        <v>109</v>
      </c>
      <c r="H71" s="3">
        <v>0</v>
      </c>
      <c r="I71" s="5"/>
      <c r="J71" s="3">
        <f>'Fates Collide'!O2</f>
        <v>0</v>
      </c>
      <c r="K71" s="3" t="s">
        <v>109</v>
      </c>
      <c r="L71" s="3">
        <f>'Fates Collide'!X2</f>
        <v>125</v>
      </c>
      <c r="M71" s="5"/>
      <c r="N71" s="3">
        <f>'Fates Collide'!P2</f>
        <v>0</v>
      </c>
      <c r="O71" s="3" t="s">
        <v>109</v>
      </c>
      <c r="P71" s="3">
        <f>'Fates Collide'!X26</f>
        <v>97</v>
      </c>
      <c r="Q71" s="72"/>
      <c r="R71" s="3">
        <v>0</v>
      </c>
      <c r="S71" s="3" t="s">
        <v>109</v>
      </c>
      <c r="T71" s="3">
        <v>0</v>
      </c>
      <c r="U71" s="5"/>
      <c r="V71" s="3">
        <f t="shared" si="6"/>
        <v>0</v>
      </c>
      <c r="W71" s="3" t="s">
        <v>109</v>
      </c>
      <c r="X71" s="4">
        <f t="shared" si="5"/>
        <v>222</v>
      </c>
      <c r="Z71" s="47" t="s">
        <v>347</v>
      </c>
      <c r="AA71" s="3">
        <f>'Box Toppers'!M2</f>
        <v>0</v>
      </c>
      <c r="AB71" s="3" t="s">
        <v>109</v>
      </c>
      <c r="AC71" s="3">
        <f>SUM(COUNTA('Box Toppers'!$A2:$A500))</f>
        <v>26</v>
      </c>
      <c r="AJ71" s="194" t="s">
        <v>262</v>
      </c>
      <c r="AK71" s="59">
        <f>AK44/AM44</f>
        <v>0</v>
      </c>
    </row>
    <row r="72" spans="1:37" x14ac:dyDescent="0.25">
      <c r="A72" s="47" t="s">
        <v>348</v>
      </c>
      <c r="B72" s="3">
        <v>0</v>
      </c>
      <c r="C72" s="3" t="s">
        <v>109</v>
      </c>
      <c r="D72" s="3">
        <v>0</v>
      </c>
      <c r="E72" s="5"/>
      <c r="F72" s="3">
        <v>0</v>
      </c>
      <c r="G72" s="3" t="s">
        <v>109</v>
      </c>
      <c r="H72" s="3">
        <v>0</v>
      </c>
      <c r="I72" s="5"/>
      <c r="J72" s="3">
        <f>'Steam Siege'!O2</f>
        <v>0</v>
      </c>
      <c r="K72" s="3" t="s">
        <v>109</v>
      </c>
      <c r="L72" s="3">
        <f>'Steam Siege'!X2</f>
        <v>116</v>
      </c>
      <c r="M72" s="5"/>
      <c r="N72" s="3">
        <f>'Steam Siege'!P2</f>
        <v>0</v>
      </c>
      <c r="O72" s="3" t="s">
        <v>109</v>
      </c>
      <c r="P72" s="3">
        <f>'Steam Siege'!X26</f>
        <v>93</v>
      </c>
      <c r="Q72" s="72"/>
      <c r="R72" s="3">
        <v>0</v>
      </c>
      <c r="S72" s="3" t="s">
        <v>109</v>
      </c>
      <c r="T72" s="3">
        <v>0</v>
      </c>
      <c r="U72" s="5"/>
      <c r="V72" s="3">
        <f t="shared" si="6"/>
        <v>0</v>
      </c>
      <c r="W72" s="3" t="s">
        <v>109</v>
      </c>
      <c r="X72" s="4">
        <f t="shared" si="5"/>
        <v>209</v>
      </c>
      <c r="Z72" s="47" t="s">
        <v>349</v>
      </c>
      <c r="AA72" s="3">
        <f>'Alternative Art Cards'!M2</f>
        <v>0</v>
      </c>
      <c r="AB72" s="3" t="s">
        <v>109</v>
      </c>
      <c r="AC72" s="3">
        <f>SUM(COUNTA('Alternative Art Cards'!$A2:$A500))</f>
        <v>117</v>
      </c>
      <c r="AJ72" s="194" t="s">
        <v>266</v>
      </c>
      <c r="AK72" s="59">
        <f t="shared" si="3"/>
        <v>0</v>
      </c>
    </row>
    <row r="73" spans="1:37" x14ac:dyDescent="0.25">
      <c r="A73" s="47" t="s">
        <v>350</v>
      </c>
      <c r="B73" s="3">
        <v>0</v>
      </c>
      <c r="C73" s="3" t="s">
        <v>109</v>
      </c>
      <c r="D73" s="3">
        <v>0</v>
      </c>
      <c r="E73" s="5"/>
      <c r="F73" s="3">
        <v>0</v>
      </c>
      <c r="G73" s="3" t="s">
        <v>109</v>
      </c>
      <c r="H73" s="3">
        <v>0</v>
      </c>
      <c r="I73" s="5"/>
      <c r="J73" s="3">
        <f>Evolutions!O2</f>
        <v>0</v>
      </c>
      <c r="K73" s="3" t="s">
        <v>109</v>
      </c>
      <c r="L73" s="3">
        <f>Evolutions!X2</f>
        <v>113</v>
      </c>
      <c r="M73" s="5"/>
      <c r="N73" s="3">
        <f>Evolutions!P2</f>
        <v>0</v>
      </c>
      <c r="O73" s="3" t="s">
        <v>109</v>
      </c>
      <c r="P73" s="3">
        <f>Evolutions!X26</f>
        <v>83</v>
      </c>
      <c r="Q73" s="72"/>
      <c r="R73" s="3">
        <v>0</v>
      </c>
      <c r="S73" s="3" t="s">
        <v>109</v>
      </c>
      <c r="T73" s="3">
        <v>0</v>
      </c>
      <c r="U73" s="5"/>
      <c r="V73" s="3">
        <f t="shared" si="6"/>
        <v>0</v>
      </c>
      <c r="W73" s="3" t="s">
        <v>109</v>
      </c>
      <c r="X73" s="4">
        <f t="shared" ref="X73:X78" si="7">SUM(P73+L73+H73+D73+T73)</f>
        <v>196</v>
      </c>
      <c r="Z73" s="47" t="s">
        <v>351</v>
      </c>
      <c r="AA73" s="3">
        <f>'Additional Cards'!M2</f>
        <v>0</v>
      </c>
      <c r="AB73" s="3" t="s">
        <v>109</v>
      </c>
      <c r="AC73" s="3">
        <f>SUM(COUNTA('Additional Cards'!$A2:$A1000))</f>
        <v>612</v>
      </c>
      <c r="AJ73" s="194" t="s">
        <v>270</v>
      </c>
      <c r="AK73" s="59">
        <f t="shared" si="3"/>
        <v>0</v>
      </c>
    </row>
    <row r="74" spans="1:37" x14ac:dyDescent="0.25">
      <c r="A74" s="47" t="s">
        <v>352</v>
      </c>
      <c r="B74" s="3">
        <v>0</v>
      </c>
      <c r="C74" s="3" t="s">
        <v>109</v>
      </c>
      <c r="D74" s="3">
        <v>0</v>
      </c>
      <c r="E74" s="5"/>
      <c r="F74" s="3">
        <v>0</v>
      </c>
      <c r="G74" s="3" t="s">
        <v>109</v>
      </c>
      <c r="H74" s="3">
        <v>0</v>
      </c>
      <c r="I74" s="5"/>
      <c r="J74" s="3">
        <f>'Sun &amp; Moon'!O2</f>
        <v>0</v>
      </c>
      <c r="K74" s="3" t="s">
        <v>109</v>
      </c>
      <c r="L74" s="3">
        <f>'Sun &amp; Moon'!X2</f>
        <v>163</v>
      </c>
      <c r="M74" s="5"/>
      <c r="N74" s="3">
        <f>'Sun &amp; Moon'!P2</f>
        <v>0</v>
      </c>
      <c r="O74" s="3" t="s">
        <v>109</v>
      </c>
      <c r="P74" s="3">
        <f>'Sun &amp; Moon'!X26</f>
        <v>126</v>
      </c>
      <c r="Q74" s="72"/>
      <c r="R74" s="3">
        <v>0</v>
      </c>
      <c r="S74" s="3" t="s">
        <v>109</v>
      </c>
      <c r="T74" s="3">
        <v>0</v>
      </c>
      <c r="U74" s="5"/>
      <c r="V74" s="3">
        <f t="shared" si="6"/>
        <v>0</v>
      </c>
      <c r="W74" s="3" t="s">
        <v>109</v>
      </c>
      <c r="X74" s="4">
        <f t="shared" si="7"/>
        <v>289</v>
      </c>
      <c r="Z74" s="47" t="s">
        <v>139</v>
      </c>
      <c r="AA74" s="3">
        <f>'Error Cards'!M2</f>
        <v>0</v>
      </c>
      <c r="AB74" s="3" t="s">
        <v>109</v>
      </c>
      <c r="AC74" s="3">
        <f>SUM(COUNTA('Error Cards'!$A2:$A500))</f>
        <v>98</v>
      </c>
      <c r="AJ74" s="194" t="s">
        <v>274</v>
      </c>
      <c r="AK74" s="59">
        <f t="shared" si="3"/>
        <v>0</v>
      </c>
    </row>
    <row r="75" spans="1:37" x14ac:dyDescent="0.25">
      <c r="A75" s="47" t="s">
        <v>353</v>
      </c>
      <c r="B75" s="3">
        <v>0</v>
      </c>
      <c r="C75" s="3" t="s">
        <v>109</v>
      </c>
      <c r="D75" s="3">
        <v>0</v>
      </c>
      <c r="E75" s="5"/>
      <c r="F75" s="3">
        <v>0</v>
      </c>
      <c r="G75" s="3" t="s">
        <v>109</v>
      </c>
      <c r="H75" s="3">
        <v>0</v>
      </c>
      <c r="I75" s="5"/>
      <c r="J75" s="3">
        <f>'Guardians Rising'!O2</f>
        <v>0</v>
      </c>
      <c r="K75" s="3" t="s">
        <v>109</v>
      </c>
      <c r="L75" s="3">
        <f>'Guardians Rising'!X2</f>
        <v>169</v>
      </c>
      <c r="M75" s="5"/>
      <c r="N75" s="3">
        <f>'Guardians Rising'!P2</f>
        <v>0</v>
      </c>
      <c r="O75" s="3" t="s">
        <v>109</v>
      </c>
      <c r="P75" s="3">
        <f>'Guardians Rising'!X26</f>
        <v>118</v>
      </c>
      <c r="Q75" s="72"/>
      <c r="R75" s="3">
        <v>0</v>
      </c>
      <c r="S75" s="3" t="s">
        <v>109</v>
      </c>
      <c r="T75" s="3">
        <v>0</v>
      </c>
      <c r="U75" s="5"/>
      <c r="V75" s="3">
        <f t="shared" si="6"/>
        <v>0</v>
      </c>
      <c r="W75" s="3" t="s">
        <v>109</v>
      </c>
      <c r="X75" s="4">
        <f t="shared" si="7"/>
        <v>287</v>
      </c>
      <c r="Z75" s="161" t="s">
        <v>354</v>
      </c>
      <c r="AA75" s="3">
        <f>'Uncorrected Error Cards'!M2</f>
        <v>0</v>
      </c>
      <c r="AB75" s="3" t="s">
        <v>109</v>
      </c>
      <c r="AC75" s="3">
        <f>SUM(COUNTA('Uncorrected Error Cards'!$A2:$A500))</f>
        <v>254</v>
      </c>
      <c r="AJ75" s="194" t="s">
        <v>278</v>
      </c>
      <c r="AK75" s="59">
        <f t="shared" si="3"/>
        <v>0</v>
      </c>
    </row>
    <row r="76" spans="1:37" ht="13.8" thickBot="1" x14ac:dyDescent="0.3">
      <c r="A76" s="47" t="s">
        <v>355</v>
      </c>
      <c r="B76" s="3">
        <v>0</v>
      </c>
      <c r="C76" s="3" t="s">
        <v>109</v>
      </c>
      <c r="D76" s="3">
        <v>0</v>
      </c>
      <c r="E76" s="5"/>
      <c r="F76" s="3">
        <v>0</v>
      </c>
      <c r="G76" s="3" t="s">
        <v>109</v>
      </c>
      <c r="H76" s="3">
        <v>0</v>
      </c>
      <c r="I76" s="5"/>
      <c r="J76" s="3">
        <f>'Burning Shadows'!O2</f>
        <v>0</v>
      </c>
      <c r="K76" s="3" t="s">
        <v>109</v>
      </c>
      <c r="L76" s="3">
        <f>'Burning Shadows'!X2</f>
        <v>169</v>
      </c>
      <c r="M76" s="5"/>
      <c r="N76" s="3">
        <f>'Burning Shadows'!P2</f>
        <v>0</v>
      </c>
      <c r="O76" s="3" t="s">
        <v>109</v>
      </c>
      <c r="P76" s="3">
        <f>'Burning Shadows'!X26</f>
        <v>116</v>
      </c>
      <c r="Q76" s="72"/>
      <c r="R76" s="3">
        <v>0</v>
      </c>
      <c r="S76" s="3" t="s">
        <v>109</v>
      </c>
      <c r="T76" s="3">
        <v>0</v>
      </c>
      <c r="U76" s="5"/>
      <c r="V76" s="3">
        <f t="shared" si="6"/>
        <v>0</v>
      </c>
      <c r="W76" s="3" t="s">
        <v>109</v>
      </c>
      <c r="X76" s="4">
        <f t="shared" si="7"/>
        <v>285</v>
      </c>
      <c r="Z76" s="161" t="s">
        <v>356</v>
      </c>
      <c r="AA76" s="3">
        <f>'Unconfirmed Error Cards'!M2</f>
        <v>0</v>
      </c>
      <c r="AB76" s="3" t="s">
        <v>109</v>
      </c>
      <c r="AC76" s="3">
        <f>SUM(COUNTA('Unconfirmed Error Cards'!$A2:$A500))</f>
        <v>26</v>
      </c>
      <c r="AJ76" s="195" t="s">
        <v>282</v>
      </c>
      <c r="AK76" s="59">
        <f t="shared" si="3"/>
        <v>0</v>
      </c>
    </row>
    <row r="77" spans="1:37" ht="13.8" thickBot="1" x14ac:dyDescent="0.3">
      <c r="A77" s="47" t="s">
        <v>357</v>
      </c>
      <c r="B77" s="3">
        <v>0</v>
      </c>
      <c r="C77" s="3" t="s">
        <v>109</v>
      </c>
      <c r="D77" s="3">
        <v>0</v>
      </c>
      <c r="E77" s="5"/>
      <c r="F77" s="3">
        <v>0</v>
      </c>
      <c r="G77" s="3" t="s">
        <v>109</v>
      </c>
      <c r="H77" s="3">
        <v>0</v>
      </c>
      <c r="I77" s="5"/>
      <c r="J77" s="3">
        <f>'Shining Legends'!O2</f>
        <v>0</v>
      </c>
      <c r="K77" s="3" t="s">
        <v>109</v>
      </c>
      <c r="L77" s="3">
        <f>'Shining Legends'!X2</f>
        <v>78</v>
      </c>
      <c r="M77" s="5"/>
      <c r="N77" s="3">
        <f>'Shining Legends'!P2</f>
        <v>0</v>
      </c>
      <c r="O77" s="3" t="s">
        <v>109</v>
      </c>
      <c r="P77" s="3">
        <f>'Shining Legends'!X26</f>
        <v>60</v>
      </c>
      <c r="Q77" s="72"/>
      <c r="R77" s="3">
        <v>0</v>
      </c>
      <c r="S77" s="3" t="s">
        <v>109</v>
      </c>
      <c r="T77" s="3">
        <v>0</v>
      </c>
      <c r="U77" s="5"/>
      <c r="V77" s="3">
        <f t="shared" si="6"/>
        <v>0</v>
      </c>
      <c r="W77" s="3" t="s">
        <v>109</v>
      </c>
      <c r="X77" s="4">
        <f t="shared" si="7"/>
        <v>138</v>
      </c>
      <c r="AJ77" s="127" t="s">
        <v>105</v>
      </c>
      <c r="AK77" s="58">
        <f>AK50/AM50</f>
        <v>0</v>
      </c>
    </row>
    <row r="78" spans="1:37" x14ac:dyDescent="0.25">
      <c r="A78" s="47" t="s">
        <v>358</v>
      </c>
      <c r="B78" s="3">
        <v>0</v>
      </c>
      <c r="C78" s="3" t="s">
        <v>109</v>
      </c>
      <c r="D78" s="3">
        <v>0</v>
      </c>
      <c r="E78" s="5"/>
      <c r="F78" s="3">
        <v>0</v>
      </c>
      <c r="G78" s="3" t="s">
        <v>109</v>
      </c>
      <c r="H78" s="3">
        <v>0</v>
      </c>
      <c r="I78" s="5"/>
      <c r="J78" s="3">
        <f>'Crimson Invasion'!O2</f>
        <v>0</v>
      </c>
      <c r="K78" s="3" t="s">
        <v>109</v>
      </c>
      <c r="L78" s="3">
        <f>'Crimson Invasion'!X2</f>
        <v>124</v>
      </c>
      <c r="M78" s="5"/>
      <c r="N78" s="3">
        <f>'Crimson Invasion'!P2</f>
        <v>0</v>
      </c>
      <c r="O78" s="3" t="s">
        <v>109</v>
      </c>
      <c r="P78" s="3">
        <f>'Crimson Invasion'!X26</f>
        <v>92</v>
      </c>
      <c r="Q78" s="72"/>
      <c r="R78" s="3">
        <v>0</v>
      </c>
      <c r="S78" s="3" t="s">
        <v>109</v>
      </c>
      <c r="T78" s="3">
        <v>0</v>
      </c>
      <c r="U78" s="5"/>
      <c r="V78" s="3">
        <f t="shared" si="6"/>
        <v>0</v>
      </c>
      <c r="W78" s="3" t="s">
        <v>109</v>
      </c>
      <c r="X78" s="4">
        <f t="shared" si="7"/>
        <v>216</v>
      </c>
    </row>
    <row r="79" spans="1:37" x14ac:dyDescent="0.25">
      <c r="A79" s="47" t="s">
        <v>359</v>
      </c>
      <c r="B79" s="3">
        <v>0</v>
      </c>
      <c r="C79" s="3" t="s">
        <v>109</v>
      </c>
      <c r="D79" s="3">
        <v>0</v>
      </c>
      <c r="E79" s="5"/>
      <c r="F79" s="3">
        <v>0</v>
      </c>
      <c r="G79" s="3" t="s">
        <v>109</v>
      </c>
      <c r="H79" s="3">
        <v>0</v>
      </c>
      <c r="I79" s="5"/>
      <c r="J79" s="3">
        <f>'Ultra Prism'!O2</f>
        <v>0</v>
      </c>
      <c r="K79" s="3" t="s">
        <v>109</v>
      </c>
      <c r="L79" s="3">
        <f>'Ultra Prism'!X2</f>
        <v>173</v>
      </c>
      <c r="M79" s="5"/>
      <c r="N79" s="3">
        <f>'Ultra Prism'!P2</f>
        <v>0</v>
      </c>
      <c r="O79" s="3" t="s">
        <v>109</v>
      </c>
      <c r="P79" s="3">
        <f>'Ultra Prism'!X26</f>
        <v>125</v>
      </c>
      <c r="Q79" s="72"/>
      <c r="R79" s="3">
        <v>0</v>
      </c>
      <c r="S79" s="3" t="s">
        <v>109</v>
      </c>
      <c r="T79" s="3">
        <v>0</v>
      </c>
      <c r="U79" s="5"/>
      <c r="V79" s="3">
        <f t="shared" si="6"/>
        <v>0</v>
      </c>
      <c r="W79" s="3" t="s">
        <v>109</v>
      </c>
      <c r="X79" s="4">
        <f t="shared" ref="X79:X89" si="8">SUM(P79+L79+H79+D79+T79)</f>
        <v>298</v>
      </c>
    </row>
    <row r="80" spans="1:37" x14ac:dyDescent="0.25">
      <c r="A80" s="47" t="s">
        <v>360</v>
      </c>
      <c r="B80" s="3">
        <v>0</v>
      </c>
      <c r="C80" s="3" t="s">
        <v>109</v>
      </c>
      <c r="D80" s="3">
        <v>0</v>
      </c>
      <c r="E80" s="5"/>
      <c r="F80" s="3">
        <v>0</v>
      </c>
      <c r="G80" s="3" t="s">
        <v>109</v>
      </c>
      <c r="H80" s="3">
        <v>0</v>
      </c>
      <c r="I80" s="5"/>
      <c r="J80" s="3">
        <f>'Forbidden Light'!O2</f>
        <v>0</v>
      </c>
      <c r="K80" s="3" t="s">
        <v>109</v>
      </c>
      <c r="L80" s="3">
        <f>'Forbidden Light'!X2</f>
        <v>146</v>
      </c>
      <c r="M80" s="5"/>
      <c r="N80" s="3">
        <f>'Forbidden Light'!P2</f>
        <v>0</v>
      </c>
      <c r="O80" s="3" t="s">
        <v>109</v>
      </c>
      <c r="P80" s="3">
        <f>'Forbidden Light'!X26</f>
        <v>105</v>
      </c>
      <c r="Q80" s="72"/>
      <c r="R80" s="3">
        <v>0</v>
      </c>
      <c r="S80" s="3" t="s">
        <v>109</v>
      </c>
      <c r="T80" s="3">
        <v>0</v>
      </c>
      <c r="U80" s="5"/>
      <c r="V80" s="3">
        <f t="shared" si="6"/>
        <v>0</v>
      </c>
      <c r="W80" s="3" t="s">
        <v>109</v>
      </c>
      <c r="X80" s="4">
        <f t="shared" si="8"/>
        <v>251</v>
      </c>
    </row>
    <row r="81" spans="1:24" x14ac:dyDescent="0.25">
      <c r="A81" s="47" t="s">
        <v>361</v>
      </c>
      <c r="B81" s="3">
        <v>0</v>
      </c>
      <c r="C81" s="3" t="s">
        <v>109</v>
      </c>
      <c r="D81" s="3">
        <v>0</v>
      </c>
      <c r="E81" s="5"/>
      <c r="F81" s="3">
        <v>0</v>
      </c>
      <c r="G81" s="3" t="s">
        <v>109</v>
      </c>
      <c r="H81" s="3">
        <v>0</v>
      </c>
      <c r="I81" s="5"/>
      <c r="J81" s="3">
        <f>'Celestial Storm'!O2</f>
        <v>0</v>
      </c>
      <c r="K81" s="3" t="s">
        <v>109</v>
      </c>
      <c r="L81" s="3">
        <f>'Celestial Storm'!X2</f>
        <v>183</v>
      </c>
      <c r="M81" s="5"/>
      <c r="N81" s="3">
        <f>'Celestial Storm'!P2</f>
        <v>0</v>
      </c>
      <c r="O81" s="3" t="s">
        <v>109</v>
      </c>
      <c r="P81" s="3">
        <f>'Celestial Storm'!X26</f>
        <v>137</v>
      </c>
      <c r="Q81" s="72"/>
      <c r="R81" s="3">
        <v>0</v>
      </c>
      <c r="S81" s="3" t="s">
        <v>109</v>
      </c>
      <c r="T81" s="3">
        <v>0</v>
      </c>
      <c r="U81" s="5"/>
      <c r="V81" s="3">
        <f t="shared" ref="V81:V86" si="9">SUM(B81+F81+J81+N81+R81)</f>
        <v>0</v>
      </c>
      <c r="W81" s="3" t="s">
        <v>109</v>
      </c>
      <c r="X81" s="4">
        <f t="shared" si="8"/>
        <v>320</v>
      </c>
    </row>
    <row r="82" spans="1:24" x14ac:dyDescent="0.25">
      <c r="A82" s="47" t="s">
        <v>362</v>
      </c>
      <c r="B82" s="3">
        <v>0</v>
      </c>
      <c r="C82" s="3" t="s">
        <v>109</v>
      </c>
      <c r="D82" s="3">
        <v>0</v>
      </c>
      <c r="E82" s="5"/>
      <c r="F82" s="3">
        <v>0</v>
      </c>
      <c r="G82" s="3" t="s">
        <v>109</v>
      </c>
      <c r="H82" s="3">
        <v>0</v>
      </c>
      <c r="I82" s="5"/>
      <c r="J82" s="3">
        <f>'Dragon Majesty'!O2</f>
        <v>0</v>
      </c>
      <c r="K82" s="3" t="s">
        <v>109</v>
      </c>
      <c r="L82" s="3">
        <f>'Dragon Majesty'!X2</f>
        <v>78</v>
      </c>
      <c r="M82" s="5"/>
      <c r="N82" s="3">
        <f>'Dragon Majesty'!P2</f>
        <v>0</v>
      </c>
      <c r="O82" s="3" t="s">
        <v>109</v>
      </c>
      <c r="P82" s="3">
        <f>'Dragon Majesty'!X26</f>
        <v>56</v>
      </c>
      <c r="Q82" s="72"/>
      <c r="R82" s="3">
        <v>0</v>
      </c>
      <c r="S82" s="3" t="s">
        <v>109</v>
      </c>
      <c r="T82" s="3">
        <v>0</v>
      </c>
      <c r="U82" s="5"/>
      <c r="V82" s="3">
        <f t="shared" si="9"/>
        <v>0</v>
      </c>
      <c r="W82" s="3" t="s">
        <v>109</v>
      </c>
      <c r="X82" s="4">
        <f t="shared" si="8"/>
        <v>134</v>
      </c>
    </row>
    <row r="83" spans="1:24" x14ac:dyDescent="0.25">
      <c r="A83" s="47" t="s">
        <v>363</v>
      </c>
      <c r="B83" s="3">
        <v>0</v>
      </c>
      <c r="C83" s="3" t="s">
        <v>109</v>
      </c>
      <c r="D83" s="3">
        <v>0</v>
      </c>
      <c r="E83" s="5"/>
      <c r="F83" s="3">
        <v>0</v>
      </c>
      <c r="G83" s="3" t="s">
        <v>109</v>
      </c>
      <c r="H83" s="3">
        <v>0</v>
      </c>
      <c r="I83" s="5"/>
      <c r="J83" s="3">
        <f>'Lost Thunder'!O2</f>
        <v>0</v>
      </c>
      <c r="K83" s="3" t="s">
        <v>109</v>
      </c>
      <c r="L83" s="3">
        <f>'Lost Thunder'!X2</f>
        <v>236</v>
      </c>
      <c r="M83" s="5"/>
      <c r="N83" s="3">
        <f>'Lost Thunder'!P2</f>
        <v>0</v>
      </c>
      <c r="O83" s="3" t="s">
        <v>109</v>
      </c>
      <c r="P83" s="3">
        <f>'Lost Thunder'!X26</f>
        <v>174</v>
      </c>
      <c r="Q83" s="72"/>
      <c r="R83" s="3">
        <v>0</v>
      </c>
      <c r="S83" s="3" t="s">
        <v>109</v>
      </c>
      <c r="T83" s="3">
        <v>0</v>
      </c>
      <c r="U83" s="5"/>
      <c r="V83" s="3">
        <f t="shared" si="9"/>
        <v>0</v>
      </c>
      <c r="W83" s="3" t="s">
        <v>109</v>
      </c>
      <c r="X83" s="4">
        <f t="shared" si="8"/>
        <v>410</v>
      </c>
    </row>
    <row r="84" spans="1:24" x14ac:dyDescent="0.25">
      <c r="A84" s="47" t="s">
        <v>364</v>
      </c>
      <c r="B84" s="3">
        <v>0</v>
      </c>
      <c r="C84" s="3" t="s">
        <v>109</v>
      </c>
      <c r="D84" s="3">
        <v>0</v>
      </c>
      <c r="E84" s="5"/>
      <c r="F84" s="3">
        <v>0</v>
      </c>
      <c r="G84" s="3" t="s">
        <v>109</v>
      </c>
      <c r="H84" s="3">
        <v>0</v>
      </c>
      <c r="I84" s="5"/>
      <c r="J84" s="3">
        <f>'Team Up'!O2</f>
        <v>0</v>
      </c>
      <c r="K84" s="3" t="s">
        <v>109</v>
      </c>
      <c r="L84" s="3">
        <f>'Team Up'!X2</f>
        <v>196</v>
      </c>
      <c r="M84" s="5"/>
      <c r="N84" s="3">
        <f>'Team Up'!P2</f>
        <v>0</v>
      </c>
      <c r="O84" s="3" t="s">
        <v>109</v>
      </c>
      <c r="P84" s="3">
        <f>'Team Up'!X26</f>
        <v>143</v>
      </c>
      <c r="Q84" s="72"/>
      <c r="R84" s="3">
        <v>0</v>
      </c>
      <c r="S84" s="3" t="s">
        <v>109</v>
      </c>
      <c r="T84" s="3">
        <v>0</v>
      </c>
      <c r="U84" s="5"/>
      <c r="V84" s="3">
        <f t="shared" si="9"/>
        <v>0</v>
      </c>
      <c r="W84" s="3" t="s">
        <v>109</v>
      </c>
      <c r="X84" s="4">
        <f t="shared" si="8"/>
        <v>339</v>
      </c>
    </row>
    <row r="85" spans="1:24" x14ac:dyDescent="0.25">
      <c r="A85" s="47" t="s">
        <v>365</v>
      </c>
      <c r="B85" s="3">
        <v>0</v>
      </c>
      <c r="C85" s="3" t="s">
        <v>109</v>
      </c>
      <c r="D85" s="3">
        <v>0</v>
      </c>
      <c r="E85" s="5"/>
      <c r="F85" s="3">
        <v>0</v>
      </c>
      <c r="G85" s="3" t="s">
        <v>109</v>
      </c>
      <c r="H85" s="3">
        <v>0</v>
      </c>
      <c r="I85" s="5"/>
      <c r="J85" s="3">
        <f>'Detective Pikachu'!O2</f>
        <v>0</v>
      </c>
      <c r="K85" s="3" t="s">
        <v>109</v>
      </c>
      <c r="L85" s="3">
        <f>'Detective Pikachu'!X2</f>
        <v>18</v>
      </c>
      <c r="M85" s="5"/>
      <c r="N85" s="3">
        <v>0</v>
      </c>
      <c r="O85" s="3" t="s">
        <v>109</v>
      </c>
      <c r="P85" s="3">
        <v>0</v>
      </c>
      <c r="Q85" s="72"/>
      <c r="R85" s="3">
        <v>0</v>
      </c>
      <c r="S85" s="3" t="s">
        <v>109</v>
      </c>
      <c r="T85" s="3">
        <v>0</v>
      </c>
      <c r="U85" s="5"/>
      <c r="V85" s="3">
        <f t="shared" si="9"/>
        <v>0</v>
      </c>
      <c r="W85" s="3" t="s">
        <v>109</v>
      </c>
      <c r="X85" s="4">
        <f t="shared" si="8"/>
        <v>18</v>
      </c>
    </row>
    <row r="86" spans="1:24" x14ac:dyDescent="0.25">
      <c r="A86" s="47" t="s">
        <v>366</v>
      </c>
      <c r="B86" s="3">
        <v>0</v>
      </c>
      <c r="C86" s="3" t="s">
        <v>109</v>
      </c>
      <c r="D86" s="3">
        <v>0</v>
      </c>
      <c r="E86" s="5"/>
      <c r="F86" s="3">
        <v>0</v>
      </c>
      <c r="G86" s="3" t="s">
        <v>109</v>
      </c>
      <c r="H86" s="3">
        <v>0</v>
      </c>
      <c r="I86" s="5"/>
      <c r="J86" s="3">
        <f>'Unbroken Bonds'!O2</f>
        <v>0</v>
      </c>
      <c r="K86" s="3" t="s">
        <v>109</v>
      </c>
      <c r="L86" s="3">
        <f>'Unbroken Bonds'!X2</f>
        <v>234</v>
      </c>
      <c r="M86" s="5"/>
      <c r="N86" s="3">
        <f>'Unbroken Bonds'!P2</f>
        <v>0</v>
      </c>
      <c r="O86" s="3" t="s">
        <v>109</v>
      </c>
      <c r="P86" s="3">
        <f>'Unbroken Bonds'!X26</f>
        <v>176</v>
      </c>
      <c r="Q86" s="72"/>
      <c r="R86" s="3">
        <v>0</v>
      </c>
      <c r="S86" s="3" t="s">
        <v>109</v>
      </c>
      <c r="T86" s="3">
        <v>0</v>
      </c>
      <c r="U86" s="5"/>
      <c r="V86" s="3">
        <f t="shared" si="9"/>
        <v>0</v>
      </c>
      <c r="W86" s="3" t="s">
        <v>109</v>
      </c>
      <c r="X86" s="4">
        <f t="shared" si="8"/>
        <v>410</v>
      </c>
    </row>
    <row r="87" spans="1:24" x14ac:dyDescent="0.25">
      <c r="A87" s="47" t="s">
        <v>367</v>
      </c>
      <c r="B87" s="3">
        <v>0</v>
      </c>
      <c r="C87" s="3" t="s">
        <v>109</v>
      </c>
      <c r="D87" s="3">
        <v>0</v>
      </c>
      <c r="E87" s="5"/>
      <c r="F87" s="3">
        <v>0</v>
      </c>
      <c r="G87" s="3" t="s">
        <v>109</v>
      </c>
      <c r="H87" s="3">
        <v>0</v>
      </c>
      <c r="I87" s="5"/>
      <c r="J87" s="3">
        <f>'Unified Minds'!O2</f>
        <v>0</v>
      </c>
      <c r="K87" s="3" t="s">
        <v>109</v>
      </c>
      <c r="L87" s="3">
        <f>'Unified Minds'!X2</f>
        <v>258</v>
      </c>
      <c r="M87" s="5"/>
      <c r="N87" s="3">
        <f>'Unified Minds'!P2</f>
        <v>0</v>
      </c>
      <c r="O87" s="3" t="s">
        <v>109</v>
      </c>
      <c r="P87" s="3">
        <f>'Unified Minds'!X26</f>
        <v>196</v>
      </c>
      <c r="Q87" s="72"/>
      <c r="R87" s="3">
        <v>0</v>
      </c>
      <c r="S87" s="3" t="s">
        <v>109</v>
      </c>
      <c r="T87" s="3">
        <v>0</v>
      </c>
      <c r="U87" s="5"/>
      <c r="V87" s="3">
        <f>SUM(B87+F87+J87+N87+R87)</f>
        <v>0</v>
      </c>
      <c r="W87" s="3" t="s">
        <v>109</v>
      </c>
      <c r="X87" s="4">
        <f>SUM(P87+L87+H87+D87+T87)</f>
        <v>454</v>
      </c>
    </row>
    <row r="88" spans="1:24" x14ac:dyDescent="0.25">
      <c r="A88" s="47" t="s">
        <v>368</v>
      </c>
      <c r="B88" s="3">
        <v>0</v>
      </c>
      <c r="C88" s="3" t="s">
        <v>109</v>
      </c>
      <c r="D88" s="3">
        <v>0</v>
      </c>
      <c r="E88" s="5"/>
      <c r="F88" s="3">
        <v>0</v>
      </c>
      <c r="G88" s="3" t="s">
        <v>109</v>
      </c>
      <c r="H88" s="3">
        <v>0</v>
      </c>
      <c r="I88" s="5"/>
      <c r="J88" s="3">
        <f>'Hidden Fates'!O2</f>
        <v>0</v>
      </c>
      <c r="K88" s="3" t="s">
        <v>109</v>
      </c>
      <c r="L88" s="3">
        <f>'Hidden Fates'!X2</f>
        <v>163</v>
      </c>
      <c r="M88" s="5"/>
      <c r="N88" s="3">
        <f>'Hidden Fates'!P2</f>
        <v>0</v>
      </c>
      <c r="O88" s="3" t="s">
        <v>109</v>
      </c>
      <c r="P88" s="3">
        <f>'Hidden Fates'!X26</f>
        <v>56</v>
      </c>
      <c r="Q88" s="72"/>
      <c r="R88" s="3">
        <v>0</v>
      </c>
      <c r="S88" s="3" t="s">
        <v>109</v>
      </c>
      <c r="T88" s="3">
        <v>0</v>
      </c>
      <c r="U88" s="5"/>
      <c r="V88" s="3">
        <f>SUM(B88+F88+J88+N88+R88)</f>
        <v>0</v>
      </c>
      <c r="W88" s="3" t="s">
        <v>109</v>
      </c>
      <c r="X88" s="4">
        <f>SUM(P88+L88+H88+D88+T88)</f>
        <v>219</v>
      </c>
    </row>
    <row r="89" spans="1:24" x14ac:dyDescent="0.25">
      <c r="A89" s="47" t="s">
        <v>369</v>
      </c>
      <c r="B89" s="3">
        <v>0</v>
      </c>
      <c r="C89" s="3" t="s">
        <v>109</v>
      </c>
      <c r="D89" s="3">
        <v>0</v>
      </c>
      <c r="E89" s="5"/>
      <c r="F89" s="3">
        <v>0</v>
      </c>
      <c r="G89" s="3" t="s">
        <v>109</v>
      </c>
      <c r="H89" s="3">
        <v>0</v>
      </c>
      <c r="I89" s="5"/>
      <c r="J89" s="3">
        <f>'Cosmic Eclipse'!O2</f>
        <v>0</v>
      </c>
      <c r="K89" s="3" t="s">
        <v>109</v>
      </c>
      <c r="L89" s="3">
        <f>'Cosmic Eclipse'!X2</f>
        <v>271</v>
      </c>
      <c r="M89" s="5"/>
      <c r="N89" s="3">
        <f>'Cosmic Eclipse'!P2</f>
        <v>0</v>
      </c>
      <c r="O89" s="3" t="s">
        <v>109</v>
      </c>
      <c r="P89" s="3">
        <f>'Cosmic Eclipse'!X26</f>
        <v>193</v>
      </c>
      <c r="Q89" s="72"/>
      <c r="R89" s="3">
        <v>0</v>
      </c>
      <c r="S89" s="3" t="s">
        <v>109</v>
      </c>
      <c r="T89" s="3">
        <v>0</v>
      </c>
      <c r="U89" s="5"/>
      <c r="V89" s="3">
        <f>SUM(B89+F89+J89+N89+R89)</f>
        <v>0</v>
      </c>
      <c r="W89" s="3" t="s">
        <v>109</v>
      </c>
      <c r="X89" s="4">
        <f t="shared" si="8"/>
        <v>464</v>
      </c>
    </row>
    <row r="90" spans="1:24" x14ac:dyDescent="0.25">
      <c r="A90" s="47" t="s">
        <v>370</v>
      </c>
      <c r="B90" s="3">
        <v>0</v>
      </c>
      <c r="C90" s="3" t="s">
        <v>109</v>
      </c>
      <c r="D90" s="3">
        <v>0</v>
      </c>
      <c r="E90" s="5"/>
      <c r="F90" s="3">
        <v>0</v>
      </c>
      <c r="G90" s="3" t="s">
        <v>109</v>
      </c>
      <c r="H90" s="3">
        <v>0</v>
      </c>
      <c r="I90" s="5"/>
      <c r="J90" s="3">
        <f>'Sword &amp; Shield'!O2</f>
        <v>0</v>
      </c>
      <c r="K90" s="3" t="s">
        <v>109</v>
      </c>
      <c r="L90" s="3">
        <f>'Sword &amp; Shield'!X2</f>
        <v>216</v>
      </c>
      <c r="M90" s="5"/>
      <c r="N90" s="3">
        <f>'Sword &amp; Shield'!P2</f>
        <v>0</v>
      </c>
      <c r="O90" s="3" t="s">
        <v>109</v>
      </c>
      <c r="P90" s="3">
        <f>'Sword &amp; Shield'!X26</f>
        <v>165</v>
      </c>
      <c r="Q90" s="72"/>
      <c r="R90" s="3">
        <v>0</v>
      </c>
      <c r="S90" s="3" t="s">
        <v>109</v>
      </c>
      <c r="T90" s="3">
        <v>0</v>
      </c>
      <c r="U90" s="5"/>
      <c r="V90" s="3">
        <f>SUM(B90+F90+J90+N90+R90)</f>
        <v>0</v>
      </c>
      <c r="W90" s="3" t="s">
        <v>109</v>
      </c>
      <c r="X90" s="4">
        <f t="shared" ref="X90:X110" si="10">SUM(P90+L90+H90+D90+T90)</f>
        <v>381</v>
      </c>
    </row>
    <row r="91" spans="1:24" x14ac:dyDescent="0.25">
      <c r="A91" s="47" t="s">
        <v>371</v>
      </c>
      <c r="B91" s="3">
        <v>0</v>
      </c>
      <c r="C91" s="3" t="s">
        <v>109</v>
      </c>
      <c r="D91" s="3">
        <v>0</v>
      </c>
      <c r="E91" s="5"/>
      <c r="F91" s="3">
        <v>0</v>
      </c>
      <c r="G91" s="3" t="s">
        <v>109</v>
      </c>
      <c r="H91" s="3">
        <v>0</v>
      </c>
      <c r="I91" s="5"/>
      <c r="J91" s="3">
        <f>'Rebel Clash'!O2</f>
        <v>0</v>
      </c>
      <c r="K91" s="3" t="s">
        <v>109</v>
      </c>
      <c r="L91" s="3">
        <f>'Rebel Clash'!X2</f>
        <v>209</v>
      </c>
      <c r="M91" s="5"/>
      <c r="N91" s="3">
        <f>'Rebel Clash'!P2</f>
        <v>0</v>
      </c>
      <c r="O91" s="3" t="s">
        <v>109</v>
      </c>
      <c r="P91" s="3">
        <f>'Rebel Clash'!X26</f>
        <v>151</v>
      </c>
      <c r="Q91" s="72"/>
      <c r="R91" s="3">
        <v>0</v>
      </c>
      <c r="S91" s="3" t="s">
        <v>109</v>
      </c>
      <c r="T91" s="3">
        <v>0</v>
      </c>
      <c r="U91" s="5"/>
      <c r="V91" s="3">
        <f>SUM(B91+F91+J91+N91+R91)</f>
        <v>0</v>
      </c>
      <c r="W91" s="3" t="s">
        <v>109</v>
      </c>
      <c r="X91" s="4">
        <f t="shared" si="10"/>
        <v>360</v>
      </c>
    </row>
    <row r="92" spans="1:24" x14ac:dyDescent="0.25">
      <c r="A92" s="47" t="s">
        <v>372</v>
      </c>
      <c r="B92" s="3">
        <v>0</v>
      </c>
      <c r="C92" s="3" t="s">
        <v>109</v>
      </c>
      <c r="D92" s="3">
        <v>0</v>
      </c>
      <c r="E92" s="5"/>
      <c r="F92" s="3">
        <v>0</v>
      </c>
      <c r="G92" s="3" t="s">
        <v>109</v>
      </c>
      <c r="H92" s="3">
        <v>0</v>
      </c>
      <c r="I92" s="5"/>
      <c r="J92" s="3">
        <f>'Darkness Ablaze'!O2</f>
        <v>0</v>
      </c>
      <c r="K92" s="3" t="s">
        <v>109</v>
      </c>
      <c r="L92" s="3">
        <f>'Darkness Ablaze'!X2</f>
        <v>201</v>
      </c>
      <c r="M92" s="5"/>
      <c r="N92" s="3">
        <f>'Darkness Ablaze'!P2</f>
        <v>0</v>
      </c>
      <c r="O92" s="3" t="s">
        <v>109</v>
      </c>
      <c r="P92" s="3">
        <f>'Darkness Ablaze'!X26</f>
        <v>155</v>
      </c>
      <c r="Q92" s="72"/>
      <c r="R92" s="3">
        <v>0</v>
      </c>
      <c r="S92" s="3" t="s">
        <v>109</v>
      </c>
      <c r="T92" s="3">
        <v>0</v>
      </c>
      <c r="U92" s="5"/>
      <c r="V92" s="3">
        <f t="shared" ref="V92:V97" si="11">SUM(B92+F92+J92+N92+R92)</f>
        <v>0</v>
      </c>
      <c r="W92" s="3" t="s">
        <v>109</v>
      </c>
      <c r="X92" s="4">
        <f t="shared" si="10"/>
        <v>356</v>
      </c>
    </row>
    <row r="93" spans="1:24" x14ac:dyDescent="0.25">
      <c r="A93" s="47" t="s">
        <v>373</v>
      </c>
      <c r="B93" s="3">
        <v>0</v>
      </c>
      <c r="C93" s="3" t="s">
        <v>109</v>
      </c>
      <c r="D93" s="3">
        <v>0</v>
      </c>
      <c r="E93" s="5"/>
      <c r="F93" s="3">
        <v>0</v>
      </c>
      <c r="G93" s="3" t="s">
        <v>109</v>
      </c>
      <c r="H93" s="3">
        <v>0</v>
      </c>
      <c r="I93" s="5"/>
      <c r="J93" s="3">
        <f>'Champions Path'!O2</f>
        <v>0</v>
      </c>
      <c r="K93" s="3" t="s">
        <v>109</v>
      </c>
      <c r="L93" s="3">
        <f>'Champions Path'!X2</f>
        <v>80</v>
      </c>
      <c r="M93" s="5"/>
      <c r="N93" s="3">
        <f>'Champions Path'!P2</f>
        <v>0</v>
      </c>
      <c r="O93" s="3" t="s">
        <v>109</v>
      </c>
      <c r="P93" s="3">
        <f>'Champions Path'!X26</f>
        <v>54</v>
      </c>
      <c r="Q93" s="72"/>
      <c r="R93" s="3">
        <v>0</v>
      </c>
      <c r="S93" s="3" t="s">
        <v>109</v>
      </c>
      <c r="T93" s="3">
        <v>0</v>
      </c>
      <c r="U93" s="5"/>
      <c r="V93" s="3">
        <f t="shared" si="11"/>
        <v>0</v>
      </c>
      <c r="W93" s="3" t="s">
        <v>109</v>
      </c>
      <c r="X93" s="4">
        <f t="shared" si="10"/>
        <v>134</v>
      </c>
    </row>
    <row r="94" spans="1:24" x14ac:dyDescent="0.25">
      <c r="A94" s="47" t="s">
        <v>374</v>
      </c>
      <c r="B94" s="3">
        <v>0</v>
      </c>
      <c r="C94" s="3" t="s">
        <v>109</v>
      </c>
      <c r="D94" s="3">
        <v>0</v>
      </c>
      <c r="E94" s="5"/>
      <c r="F94" s="3">
        <v>0</v>
      </c>
      <c r="G94" s="3" t="s">
        <v>109</v>
      </c>
      <c r="H94" s="3">
        <v>0</v>
      </c>
      <c r="I94" s="5"/>
      <c r="J94" s="3">
        <f>'Vivid Voltage'!O2</f>
        <v>0</v>
      </c>
      <c r="K94" s="3" t="s">
        <v>109</v>
      </c>
      <c r="L94" s="3">
        <f>'Vivid Voltage'!X2</f>
        <v>203</v>
      </c>
      <c r="M94" s="5"/>
      <c r="N94" s="3">
        <f>'Vivid Voltage'!P2</f>
        <v>0</v>
      </c>
      <c r="O94" s="3" t="s">
        <v>109</v>
      </c>
      <c r="P94" s="3">
        <f>'Vivid Voltage'!X26</f>
        <v>142</v>
      </c>
      <c r="Q94" s="72"/>
      <c r="R94" s="3">
        <v>0</v>
      </c>
      <c r="S94" s="3" t="s">
        <v>109</v>
      </c>
      <c r="T94" s="3">
        <v>0</v>
      </c>
      <c r="U94" s="5"/>
      <c r="V94" s="3">
        <f t="shared" si="11"/>
        <v>0</v>
      </c>
      <c r="W94" s="3" t="s">
        <v>109</v>
      </c>
      <c r="X94" s="4">
        <f t="shared" si="10"/>
        <v>345</v>
      </c>
    </row>
    <row r="95" spans="1:24" x14ac:dyDescent="0.25">
      <c r="A95" s="47" t="s">
        <v>375</v>
      </c>
      <c r="B95" s="3">
        <v>0</v>
      </c>
      <c r="C95" s="3" t="s">
        <v>109</v>
      </c>
      <c r="D95" s="3">
        <v>0</v>
      </c>
      <c r="E95" s="5"/>
      <c r="F95" s="3">
        <v>0</v>
      </c>
      <c r="G95" s="3" t="s">
        <v>109</v>
      </c>
      <c r="H95" s="3">
        <v>0</v>
      </c>
      <c r="I95" s="5"/>
      <c r="J95" s="3">
        <f>'Shining Fates'!O2</f>
        <v>0</v>
      </c>
      <c r="K95" s="3" t="s">
        <v>109</v>
      </c>
      <c r="L95" s="3">
        <f>'Shining Fates'!X2</f>
        <v>195</v>
      </c>
      <c r="M95" s="5"/>
      <c r="N95" s="3">
        <f>'Shining Fates'!P2</f>
        <v>0</v>
      </c>
      <c r="O95" s="3" t="s">
        <v>109</v>
      </c>
      <c r="P95" s="3">
        <f>'Shining Fates'!X26</f>
        <v>46</v>
      </c>
      <c r="Q95" s="72"/>
      <c r="R95" s="3">
        <v>0</v>
      </c>
      <c r="S95" s="3" t="s">
        <v>109</v>
      </c>
      <c r="T95" s="3">
        <v>0</v>
      </c>
      <c r="U95" s="5"/>
      <c r="V95" s="3">
        <f t="shared" si="11"/>
        <v>0</v>
      </c>
      <c r="W95" s="3" t="s">
        <v>109</v>
      </c>
      <c r="X95" s="4">
        <f t="shared" ref="X95:X109" si="12">SUM(P95+L95+H95+D95+T95)</f>
        <v>241</v>
      </c>
    </row>
    <row r="96" spans="1:24" x14ac:dyDescent="0.25">
      <c r="A96" s="47" t="s">
        <v>376</v>
      </c>
      <c r="B96" s="3">
        <v>0</v>
      </c>
      <c r="C96" s="3" t="s">
        <v>109</v>
      </c>
      <c r="D96" s="3">
        <v>0</v>
      </c>
      <c r="E96" s="5"/>
      <c r="F96" s="3">
        <v>0</v>
      </c>
      <c r="G96" s="3" t="s">
        <v>109</v>
      </c>
      <c r="H96" s="3">
        <v>0</v>
      </c>
      <c r="I96" s="5"/>
      <c r="J96" s="3">
        <f>'Battle Styles'!O2</f>
        <v>0</v>
      </c>
      <c r="K96" s="3" t="s">
        <v>109</v>
      </c>
      <c r="L96" s="3">
        <f>'Battle Styles'!X2</f>
        <v>183</v>
      </c>
      <c r="M96" s="5"/>
      <c r="N96" s="3">
        <f>'Battle Styles'!P2</f>
        <v>0</v>
      </c>
      <c r="O96" s="3" t="s">
        <v>109</v>
      </c>
      <c r="P96" s="3">
        <f>'Battle Styles'!X26</f>
        <v>123</v>
      </c>
      <c r="Q96" s="72"/>
      <c r="R96" s="3">
        <v>0</v>
      </c>
      <c r="S96" s="3" t="s">
        <v>109</v>
      </c>
      <c r="T96" s="3">
        <v>0</v>
      </c>
      <c r="U96" s="5"/>
      <c r="V96" s="3">
        <f t="shared" si="11"/>
        <v>0</v>
      </c>
      <c r="W96" s="3" t="s">
        <v>109</v>
      </c>
      <c r="X96" s="4">
        <f t="shared" si="12"/>
        <v>306</v>
      </c>
    </row>
    <row r="97" spans="1:24" x14ac:dyDescent="0.25">
      <c r="A97" s="47" t="s">
        <v>377</v>
      </c>
      <c r="B97" s="3">
        <v>0</v>
      </c>
      <c r="C97" s="3" t="s">
        <v>109</v>
      </c>
      <c r="D97" s="3">
        <v>0</v>
      </c>
      <c r="E97" s="5"/>
      <c r="F97" s="3">
        <v>0</v>
      </c>
      <c r="G97" s="3" t="s">
        <v>109</v>
      </c>
      <c r="H97" s="3">
        <v>0</v>
      </c>
      <c r="I97" s="5"/>
      <c r="J97" s="3">
        <f>'Chilling Reign'!O2</f>
        <v>0</v>
      </c>
      <c r="K97" s="3" t="s">
        <v>109</v>
      </c>
      <c r="L97" s="3">
        <f>'Chilling Reign'!X2</f>
        <v>233</v>
      </c>
      <c r="M97" s="5"/>
      <c r="N97" s="3">
        <f>'Chilling Reign'!P2</f>
        <v>0</v>
      </c>
      <c r="O97" s="3" t="s">
        <v>109</v>
      </c>
      <c r="P97" s="3">
        <f>'Chilling Reign'!X26</f>
        <v>136</v>
      </c>
      <c r="Q97" s="72"/>
      <c r="R97" s="3">
        <v>0</v>
      </c>
      <c r="S97" s="3" t="s">
        <v>109</v>
      </c>
      <c r="T97" s="3">
        <v>0</v>
      </c>
      <c r="U97" s="5"/>
      <c r="V97" s="3">
        <f t="shared" si="11"/>
        <v>0</v>
      </c>
      <c r="W97" s="3" t="s">
        <v>109</v>
      </c>
      <c r="X97" s="4">
        <f t="shared" si="12"/>
        <v>369</v>
      </c>
    </row>
    <row r="98" spans="1:24" x14ac:dyDescent="0.25">
      <c r="A98" s="47" t="s">
        <v>378</v>
      </c>
      <c r="B98" s="3">
        <v>0</v>
      </c>
      <c r="C98" s="3" t="s">
        <v>109</v>
      </c>
      <c r="D98" s="3">
        <v>0</v>
      </c>
      <c r="E98" s="5"/>
      <c r="F98" s="3">
        <v>0</v>
      </c>
      <c r="G98" s="3" t="s">
        <v>109</v>
      </c>
      <c r="H98" s="3">
        <v>0</v>
      </c>
      <c r="I98" s="5"/>
      <c r="J98" s="3">
        <f>'Evolving Skies'!O2</f>
        <v>0</v>
      </c>
      <c r="K98" s="3" t="s">
        <v>109</v>
      </c>
      <c r="L98" s="3">
        <f>'Evolving Skies'!X2</f>
        <v>237</v>
      </c>
      <c r="M98" s="5"/>
      <c r="N98" s="3">
        <f>'Evolving Skies'!P2</f>
        <v>0</v>
      </c>
      <c r="O98" s="3" t="s">
        <v>109</v>
      </c>
      <c r="P98" s="3">
        <f>'Evolving Skies'!X26</f>
        <v>132</v>
      </c>
      <c r="Q98" s="72"/>
      <c r="R98" s="3">
        <v>0</v>
      </c>
      <c r="S98" s="3" t="s">
        <v>109</v>
      </c>
      <c r="T98" s="3">
        <v>0</v>
      </c>
      <c r="U98" s="5"/>
      <c r="V98" s="3">
        <f t="shared" ref="V98:V110" si="13">SUM(B98+F98+J98+N98+R98)</f>
        <v>0</v>
      </c>
      <c r="W98" s="3" t="s">
        <v>109</v>
      </c>
      <c r="X98" s="4">
        <f t="shared" si="12"/>
        <v>369</v>
      </c>
    </row>
    <row r="99" spans="1:24" x14ac:dyDescent="0.25">
      <c r="A99" s="47" t="s">
        <v>379</v>
      </c>
      <c r="B99" s="3">
        <v>0</v>
      </c>
      <c r="C99" s="3" t="s">
        <v>109</v>
      </c>
      <c r="D99" s="3">
        <v>0</v>
      </c>
      <c r="E99" s="5"/>
      <c r="F99" s="3">
        <v>0</v>
      </c>
      <c r="G99" s="3" t="s">
        <v>109</v>
      </c>
      <c r="H99" s="3">
        <v>0</v>
      </c>
      <c r="I99" s="5"/>
      <c r="J99" s="3">
        <f>Celebrations!O2</f>
        <v>0</v>
      </c>
      <c r="K99" s="3" t="s">
        <v>109</v>
      </c>
      <c r="L99" s="3">
        <f>Celebrations!X2</f>
        <v>50</v>
      </c>
      <c r="M99" s="5"/>
      <c r="N99" s="3">
        <v>0</v>
      </c>
      <c r="O99" s="3" t="s">
        <v>109</v>
      </c>
      <c r="P99" s="3">
        <v>0</v>
      </c>
      <c r="Q99" s="72"/>
      <c r="R99" s="3">
        <v>0</v>
      </c>
      <c r="S99" s="3" t="s">
        <v>109</v>
      </c>
      <c r="T99" s="3">
        <v>0</v>
      </c>
      <c r="U99" s="5"/>
      <c r="V99" s="3">
        <f t="shared" si="13"/>
        <v>0</v>
      </c>
      <c r="W99" s="3" t="s">
        <v>109</v>
      </c>
      <c r="X99" s="4">
        <f t="shared" si="12"/>
        <v>50</v>
      </c>
    </row>
    <row r="100" spans="1:24" x14ac:dyDescent="0.25">
      <c r="A100" s="47" t="s">
        <v>380</v>
      </c>
      <c r="B100" s="3">
        <v>0</v>
      </c>
      <c r="C100" s="3" t="s">
        <v>109</v>
      </c>
      <c r="D100" s="3">
        <v>0</v>
      </c>
      <c r="E100" s="5"/>
      <c r="F100" s="3">
        <v>0</v>
      </c>
      <c r="G100" s="3" t="s">
        <v>109</v>
      </c>
      <c r="H100" s="3">
        <v>0</v>
      </c>
      <c r="I100" s="5"/>
      <c r="J100" s="3">
        <f>'Fusion Strike'!O2</f>
        <v>0</v>
      </c>
      <c r="K100" s="3" t="s">
        <v>109</v>
      </c>
      <c r="L100" s="3">
        <f>'Fusion Strike'!X2</f>
        <v>284</v>
      </c>
      <c r="M100" s="5"/>
      <c r="N100" s="3">
        <f>'Fusion Strike'!P2</f>
        <v>0</v>
      </c>
      <c r="O100" s="3" t="s">
        <v>109</v>
      </c>
      <c r="P100" s="3">
        <f>'Fusion Strike'!X26</f>
        <v>217</v>
      </c>
      <c r="Q100" s="72"/>
      <c r="R100" s="3">
        <v>0</v>
      </c>
      <c r="S100" s="3" t="s">
        <v>109</v>
      </c>
      <c r="T100" s="3">
        <v>0</v>
      </c>
      <c r="U100" s="5"/>
      <c r="V100" s="3">
        <f t="shared" si="13"/>
        <v>0</v>
      </c>
      <c r="W100" s="3" t="s">
        <v>109</v>
      </c>
      <c r="X100" s="4">
        <f t="shared" si="12"/>
        <v>501</v>
      </c>
    </row>
    <row r="101" spans="1:24" x14ac:dyDescent="0.25">
      <c r="A101" s="47" t="s">
        <v>381</v>
      </c>
      <c r="B101" s="3">
        <v>0</v>
      </c>
      <c r="C101" s="3" t="s">
        <v>109</v>
      </c>
      <c r="D101" s="3">
        <v>0</v>
      </c>
      <c r="E101" s="5"/>
      <c r="F101" s="3">
        <v>0</v>
      </c>
      <c r="G101" s="3" t="s">
        <v>109</v>
      </c>
      <c r="H101" s="3">
        <v>0</v>
      </c>
      <c r="I101" s="5"/>
      <c r="J101" s="3">
        <f>'Brilliant Stars'!O2</f>
        <v>0</v>
      </c>
      <c r="K101" s="3" t="s">
        <v>109</v>
      </c>
      <c r="L101" s="3">
        <f>'Brilliant Stars'!X2</f>
        <v>216</v>
      </c>
      <c r="M101" s="5"/>
      <c r="N101" s="3">
        <f>'Brilliant Stars'!P2</f>
        <v>0</v>
      </c>
      <c r="O101" s="3" t="s">
        <v>109</v>
      </c>
      <c r="P101" s="3">
        <f>'Brilliant Stars'!X26</f>
        <v>124</v>
      </c>
      <c r="Q101" s="72"/>
      <c r="R101" s="3">
        <v>0</v>
      </c>
      <c r="S101" s="3" t="s">
        <v>109</v>
      </c>
      <c r="T101" s="3">
        <v>0</v>
      </c>
      <c r="U101" s="5"/>
      <c r="V101" s="3">
        <f t="shared" si="13"/>
        <v>0</v>
      </c>
      <c r="W101" s="3" t="s">
        <v>109</v>
      </c>
      <c r="X101" s="4">
        <f t="shared" si="12"/>
        <v>340</v>
      </c>
    </row>
    <row r="102" spans="1:24" x14ac:dyDescent="0.25">
      <c r="A102" s="47" t="s">
        <v>382</v>
      </c>
      <c r="B102" s="3">
        <v>0</v>
      </c>
      <c r="C102" s="3" t="s">
        <v>109</v>
      </c>
      <c r="D102" s="3">
        <v>0</v>
      </c>
      <c r="E102" s="5"/>
      <c r="F102" s="3">
        <v>0</v>
      </c>
      <c r="G102" s="3" t="s">
        <v>109</v>
      </c>
      <c r="H102" s="3">
        <v>0</v>
      </c>
      <c r="I102" s="5"/>
      <c r="J102" s="3">
        <f>'Astral Radiance'!O2</f>
        <v>0</v>
      </c>
      <c r="K102" s="3" t="s">
        <v>109</v>
      </c>
      <c r="L102" s="3">
        <f>'Astral Radiance'!X2</f>
        <v>246</v>
      </c>
      <c r="M102" s="5"/>
      <c r="N102" s="3">
        <f>'Astral Radiance'!P2</f>
        <v>0</v>
      </c>
      <c r="O102" s="3" t="s">
        <v>109</v>
      </c>
      <c r="P102" s="3">
        <f>'Astral Radiance'!X26</f>
        <v>128</v>
      </c>
      <c r="Q102" s="72"/>
      <c r="R102" s="3">
        <v>0</v>
      </c>
      <c r="S102" s="3" t="s">
        <v>109</v>
      </c>
      <c r="T102" s="3">
        <v>0</v>
      </c>
      <c r="U102" s="5"/>
      <c r="V102" s="3">
        <f t="shared" si="13"/>
        <v>0</v>
      </c>
      <c r="W102" s="3" t="s">
        <v>109</v>
      </c>
      <c r="X102" s="4">
        <f t="shared" si="12"/>
        <v>374</v>
      </c>
    </row>
    <row r="103" spans="1:24" x14ac:dyDescent="0.25">
      <c r="A103" s="47" t="s">
        <v>383</v>
      </c>
      <c r="B103" s="3">
        <v>0</v>
      </c>
      <c r="C103" s="3" t="s">
        <v>109</v>
      </c>
      <c r="D103" s="3">
        <v>0</v>
      </c>
      <c r="E103" s="5"/>
      <c r="F103" s="3">
        <v>0</v>
      </c>
      <c r="G103" s="3" t="s">
        <v>109</v>
      </c>
      <c r="H103" s="3">
        <v>0</v>
      </c>
      <c r="I103" s="5"/>
      <c r="J103" s="3">
        <f>'Pokémon GO'!O2</f>
        <v>0</v>
      </c>
      <c r="K103" s="3" t="s">
        <v>109</v>
      </c>
      <c r="L103" s="3">
        <f>'Pokémon GO'!X2</f>
        <v>88</v>
      </c>
      <c r="M103" s="5"/>
      <c r="N103" s="3">
        <f>'Pokémon GO'!P2</f>
        <v>0</v>
      </c>
      <c r="O103" s="3" t="s">
        <v>109</v>
      </c>
      <c r="P103" s="3">
        <f>'Pokémon GO'!X26</f>
        <v>57</v>
      </c>
      <c r="Q103" s="72"/>
      <c r="R103" s="3">
        <v>0</v>
      </c>
      <c r="S103" s="3" t="s">
        <v>109</v>
      </c>
      <c r="T103" s="3">
        <v>0</v>
      </c>
      <c r="U103" s="5"/>
      <c r="V103" s="3">
        <f t="shared" ref="V103:V109" si="14">SUM(B103+F103+J103+N103+R103)</f>
        <v>0</v>
      </c>
      <c r="W103" s="3" t="s">
        <v>109</v>
      </c>
      <c r="X103" s="4">
        <f t="shared" si="12"/>
        <v>145</v>
      </c>
    </row>
    <row r="104" spans="1:24" x14ac:dyDescent="0.25">
      <c r="A104" s="47" t="s">
        <v>384</v>
      </c>
      <c r="B104" s="3">
        <v>0</v>
      </c>
      <c r="C104" s="3" t="s">
        <v>109</v>
      </c>
      <c r="D104" s="3">
        <v>0</v>
      </c>
      <c r="E104" s="5"/>
      <c r="F104" s="3">
        <v>0</v>
      </c>
      <c r="G104" s="3" t="s">
        <v>109</v>
      </c>
      <c r="H104" s="3">
        <v>0</v>
      </c>
      <c r="I104" s="5"/>
      <c r="J104" s="3">
        <f>'Lost Origin'!O2</f>
        <v>0</v>
      </c>
      <c r="K104" s="3" t="s">
        <v>109</v>
      </c>
      <c r="L104" s="3">
        <f>'Lost Origin'!X2</f>
        <v>247</v>
      </c>
      <c r="M104" s="5"/>
      <c r="N104" s="3">
        <f>'Lost Origin'!P2</f>
        <v>0</v>
      </c>
      <c r="O104" s="3" t="s">
        <v>109</v>
      </c>
      <c r="P104" s="3">
        <f>'Lost Origin'!X26</f>
        <v>149</v>
      </c>
      <c r="Q104" s="72"/>
      <c r="R104" s="3">
        <v>0</v>
      </c>
      <c r="S104" s="3" t="s">
        <v>109</v>
      </c>
      <c r="T104" s="3">
        <v>0</v>
      </c>
      <c r="U104" s="5"/>
      <c r="V104" s="3">
        <f t="shared" si="14"/>
        <v>0</v>
      </c>
      <c r="W104" s="3" t="s">
        <v>109</v>
      </c>
      <c r="X104" s="4">
        <f t="shared" si="12"/>
        <v>396</v>
      </c>
    </row>
    <row r="105" spans="1:24" x14ac:dyDescent="0.25">
      <c r="A105" s="47" t="s">
        <v>385</v>
      </c>
      <c r="B105" s="3">
        <v>0</v>
      </c>
      <c r="C105" s="3" t="s">
        <v>109</v>
      </c>
      <c r="D105" s="3">
        <v>0</v>
      </c>
      <c r="E105" s="5"/>
      <c r="F105" s="3">
        <v>0</v>
      </c>
      <c r="G105" s="3" t="s">
        <v>109</v>
      </c>
      <c r="H105" s="3">
        <v>0</v>
      </c>
      <c r="I105" s="5"/>
      <c r="J105" s="3">
        <f>'Silver Tempest'!O2</f>
        <v>0</v>
      </c>
      <c r="K105" s="3" t="s">
        <v>109</v>
      </c>
      <c r="L105" s="3">
        <f>'Silver Tempest'!X2</f>
        <v>245</v>
      </c>
      <c r="M105" s="5"/>
      <c r="N105" s="3">
        <f>'Silver Tempest'!P2</f>
        <v>0</v>
      </c>
      <c r="O105" s="3" t="s">
        <v>109</v>
      </c>
      <c r="P105" s="3">
        <f>'Silver Tempest'!X26</f>
        <v>142</v>
      </c>
      <c r="Q105" s="72"/>
      <c r="R105" s="3">
        <v>0</v>
      </c>
      <c r="S105" s="3" t="s">
        <v>109</v>
      </c>
      <c r="T105" s="3">
        <v>0</v>
      </c>
      <c r="U105" s="5"/>
      <c r="V105" s="3">
        <f t="shared" si="14"/>
        <v>0</v>
      </c>
      <c r="W105" s="3" t="s">
        <v>109</v>
      </c>
      <c r="X105" s="4">
        <f t="shared" si="12"/>
        <v>387</v>
      </c>
    </row>
    <row r="106" spans="1:24" x14ac:dyDescent="0.25">
      <c r="A106" s="47" t="s">
        <v>386</v>
      </c>
      <c r="B106" s="3">
        <v>0</v>
      </c>
      <c r="C106" s="3" t="s">
        <v>109</v>
      </c>
      <c r="D106" s="3">
        <v>0</v>
      </c>
      <c r="E106" s="5"/>
      <c r="F106" s="3">
        <v>0</v>
      </c>
      <c r="G106" s="3" t="s">
        <v>109</v>
      </c>
      <c r="H106" s="3">
        <v>0</v>
      </c>
      <c r="I106" s="5"/>
      <c r="J106" s="3">
        <f>'Crown Zenith'!O2</f>
        <v>0</v>
      </c>
      <c r="K106" s="3" t="s">
        <v>109</v>
      </c>
      <c r="L106" s="3">
        <f>'Crown Zenith'!X2</f>
        <v>230</v>
      </c>
      <c r="M106" s="5"/>
      <c r="N106" s="3">
        <f>'Crown Zenith'!P2</f>
        <v>0</v>
      </c>
      <c r="O106" s="3" t="s">
        <v>109</v>
      </c>
      <c r="P106" s="3">
        <f>'Crown Zenith'!X26</f>
        <v>113</v>
      </c>
      <c r="Q106" s="72"/>
      <c r="R106" s="3">
        <v>0</v>
      </c>
      <c r="S106" s="3" t="s">
        <v>109</v>
      </c>
      <c r="T106" s="3">
        <v>0</v>
      </c>
      <c r="U106" s="5"/>
      <c r="V106" s="3">
        <f t="shared" si="14"/>
        <v>0</v>
      </c>
      <c r="W106" s="3" t="s">
        <v>109</v>
      </c>
      <c r="X106" s="4">
        <f t="shared" si="12"/>
        <v>343</v>
      </c>
    </row>
    <row r="107" spans="1:24" x14ac:dyDescent="0.25">
      <c r="A107" s="47" t="s">
        <v>387</v>
      </c>
      <c r="B107" s="3">
        <v>0</v>
      </c>
      <c r="C107" s="3" t="s">
        <v>109</v>
      </c>
      <c r="D107" s="3">
        <v>0</v>
      </c>
      <c r="E107" s="5"/>
      <c r="F107" s="3">
        <v>0</v>
      </c>
      <c r="G107" s="3" t="s">
        <v>109</v>
      </c>
      <c r="H107" s="3">
        <v>0</v>
      </c>
      <c r="I107" s="5"/>
      <c r="J107" s="3">
        <f>'Scarlet &amp; Violet'!O2</f>
        <v>0</v>
      </c>
      <c r="K107" s="3" t="s">
        <v>109</v>
      </c>
      <c r="L107" s="3">
        <f>'Scarlet &amp; Violet'!X2</f>
        <v>258</v>
      </c>
      <c r="M107" s="5"/>
      <c r="N107" s="3">
        <f>'Scarlet &amp; Violet'!P2</f>
        <v>0</v>
      </c>
      <c r="O107" s="3" t="s">
        <v>109</v>
      </c>
      <c r="P107" s="3">
        <f>'Scarlet &amp; Violet'!X26</f>
        <v>186</v>
      </c>
      <c r="Q107" s="72"/>
      <c r="R107" s="3">
        <v>0</v>
      </c>
      <c r="S107" s="3" t="s">
        <v>109</v>
      </c>
      <c r="T107" s="3">
        <v>0</v>
      </c>
      <c r="U107" s="5"/>
      <c r="V107" s="3">
        <f t="shared" si="14"/>
        <v>0</v>
      </c>
      <c r="W107" s="3" t="s">
        <v>109</v>
      </c>
      <c r="X107" s="4">
        <f t="shared" si="12"/>
        <v>444</v>
      </c>
    </row>
    <row r="108" spans="1:24" x14ac:dyDescent="0.25">
      <c r="A108" s="47" t="s">
        <v>388</v>
      </c>
      <c r="B108" s="3">
        <v>0</v>
      </c>
      <c r="C108" s="3" t="s">
        <v>109</v>
      </c>
      <c r="D108" s="3">
        <v>0</v>
      </c>
      <c r="E108" s="5"/>
      <c r="F108" s="3">
        <v>0</v>
      </c>
      <c r="G108" s="3" t="s">
        <v>109</v>
      </c>
      <c r="H108" s="3">
        <v>0</v>
      </c>
      <c r="I108" s="5"/>
      <c r="J108" s="3">
        <f>'Paldea Evolved'!O2</f>
        <v>0</v>
      </c>
      <c r="K108" s="3" t="s">
        <v>109</v>
      </c>
      <c r="L108" s="3">
        <f>'Paldea Evolved'!X2</f>
        <v>279</v>
      </c>
      <c r="M108" s="5"/>
      <c r="N108" s="3">
        <f>'Paldea Evolved'!P2</f>
        <v>0</v>
      </c>
      <c r="O108" s="3" t="s">
        <v>109</v>
      </c>
      <c r="P108" s="3">
        <f>'Paldea Evolved'!X26</f>
        <v>176</v>
      </c>
      <c r="Q108" s="72"/>
      <c r="R108" s="3">
        <v>0</v>
      </c>
      <c r="S108" s="3" t="s">
        <v>109</v>
      </c>
      <c r="T108" s="3">
        <v>0</v>
      </c>
      <c r="U108" s="5"/>
      <c r="V108" s="3">
        <f t="shared" si="14"/>
        <v>0</v>
      </c>
      <c r="W108" s="3" t="s">
        <v>109</v>
      </c>
      <c r="X108" s="4">
        <f t="shared" si="12"/>
        <v>455</v>
      </c>
    </row>
    <row r="109" spans="1:24" x14ac:dyDescent="0.25">
      <c r="A109" s="47" t="s">
        <v>389</v>
      </c>
      <c r="B109" s="3">
        <v>0</v>
      </c>
      <c r="C109" s="3" t="s">
        <v>109</v>
      </c>
      <c r="D109" s="3">
        <v>0</v>
      </c>
      <c r="E109" s="5"/>
      <c r="F109" s="3">
        <v>0</v>
      </c>
      <c r="G109" s="3" t="s">
        <v>109</v>
      </c>
      <c r="H109" s="3">
        <v>0</v>
      </c>
      <c r="I109" s="5"/>
      <c r="J109" s="3">
        <f>'Obsidian Flames'!O2</f>
        <v>0</v>
      </c>
      <c r="K109" s="3" t="s">
        <v>109</v>
      </c>
      <c r="L109" s="3">
        <f>'Obsidian Flames'!X2</f>
        <v>230</v>
      </c>
      <c r="M109" s="5"/>
      <c r="N109" s="3">
        <f>'Obsidian Flames'!P2</f>
        <v>0</v>
      </c>
      <c r="O109" s="3" t="s">
        <v>109</v>
      </c>
      <c r="P109" s="3">
        <f>'Obsidian Flames'!X26</f>
        <v>176</v>
      </c>
      <c r="Q109" s="72"/>
      <c r="R109" s="3">
        <v>0</v>
      </c>
      <c r="S109" s="3" t="s">
        <v>109</v>
      </c>
      <c r="T109" s="3">
        <v>0</v>
      </c>
      <c r="U109" s="5"/>
      <c r="V109" s="3">
        <f t="shared" si="14"/>
        <v>0</v>
      </c>
      <c r="W109" s="3" t="s">
        <v>109</v>
      </c>
      <c r="X109" s="4">
        <f t="shared" si="12"/>
        <v>406</v>
      </c>
    </row>
    <row r="110" spans="1:24" x14ac:dyDescent="0.25">
      <c r="A110" s="293">
        <v>151</v>
      </c>
      <c r="B110" s="3">
        <v>0</v>
      </c>
      <c r="C110" s="3" t="s">
        <v>109</v>
      </c>
      <c r="D110" s="3">
        <v>0</v>
      </c>
      <c r="E110" s="5"/>
      <c r="F110" s="3">
        <v>0</v>
      </c>
      <c r="G110" s="3" t="s">
        <v>109</v>
      </c>
      <c r="H110" s="3">
        <v>0</v>
      </c>
      <c r="I110" s="5"/>
      <c r="J110" s="3">
        <f>'151'!O2</f>
        <v>0</v>
      </c>
      <c r="K110" s="3" t="s">
        <v>109</v>
      </c>
      <c r="L110" s="3">
        <f>'151'!X2</f>
        <v>207</v>
      </c>
      <c r="M110" s="5"/>
      <c r="N110" s="3">
        <f>'151'!P2</f>
        <v>0</v>
      </c>
      <c r="O110" s="3" t="s">
        <v>109</v>
      </c>
      <c r="P110" s="3">
        <f>'151'!X26</f>
        <v>153</v>
      </c>
      <c r="Q110" s="72"/>
      <c r="R110" s="3">
        <v>0</v>
      </c>
      <c r="S110" s="3" t="s">
        <v>109</v>
      </c>
      <c r="T110" s="3">
        <v>0</v>
      </c>
      <c r="U110" s="5"/>
      <c r="V110" s="3">
        <f t="shared" si="13"/>
        <v>0</v>
      </c>
      <c r="W110" s="3" t="s">
        <v>109</v>
      </c>
      <c r="X110" s="4">
        <f t="shared" si="10"/>
        <v>360</v>
      </c>
    </row>
  </sheetData>
  <sheetProtection selectLockedCells="1" selectUnlockedCells="1"/>
  <mergeCells count="11">
    <mergeCell ref="AJ52:AK52"/>
    <mergeCell ref="AJ25:AM25"/>
    <mergeCell ref="AJ13:AK13"/>
    <mergeCell ref="V1:X1"/>
    <mergeCell ref="AA1:AC1"/>
    <mergeCell ref="B1:D1"/>
    <mergeCell ref="F1:H1"/>
    <mergeCell ref="J1:L1"/>
    <mergeCell ref="N1:P1"/>
    <mergeCell ref="AF1:AH1"/>
    <mergeCell ref="R1:T1"/>
  </mergeCells>
  <phoneticPr fontId="3" type="noConversion"/>
  <conditionalFormatting sqref="J2:L20 J21:J94 L21:L94 J101:J110 L101:L110">
    <cfRule type="expression" dxfId="782" priority="1252" stopIfTrue="1">
      <formula>$J2=$L2</formula>
    </cfRule>
  </conditionalFormatting>
  <conditionalFormatting sqref="AA2:AC23 AA42:AC74 AA25:AC26 AA28:AC39">
    <cfRule type="expression" dxfId="781" priority="1245" stopIfTrue="1">
      <formula>$AA2=$AC2</formula>
    </cfRule>
  </conditionalFormatting>
  <conditionalFormatting sqref="AF40:AH41 AF46:AH49 AF56:AH57 AF54:AH54 AF2:AH38">
    <cfRule type="expression" dxfId="780" priority="1243" stopIfTrue="1">
      <formula>$AF2=$AH2</formula>
    </cfRule>
  </conditionalFormatting>
  <conditionalFormatting sqref="AK2:AM2 AK49:AM49 AK26:AK48 AM26:AM48">
    <cfRule type="expression" dxfId="779" priority="1240" stopIfTrue="1">
      <formula>$AK2=$AM2</formula>
    </cfRule>
  </conditionalFormatting>
  <conditionalFormatting sqref="AK3:AM10">
    <cfRule type="expression" dxfId="778" priority="1239" stopIfTrue="1">
      <formula>$AK3=$AM3</formula>
    </cfRule>
  </conditionalFormatting>
  <conditionalFormatting sqref="AK11:AM11">
    <cfRule type="expression" dxfId="777" priority="1238" stopIfTrue="1">
      <formula>$AK$11=$AM$11</formula>
    </cfRule>
  </conditionalFormatting>
  <conditionalFormatting sqref="AK14 AK53:AK76">
    <cfRule type="expression" dxfId="776" priority="1237" stopIfTrue="1">
      <formula>$AK14=100%</formula>
    </cfRule>
  </conditionalFormatting>
  <conditionalFormatting sqref="AK23">
    <cfRule type="expression" dxfId="775" priority="1235" stopIfTrue="1">
      <formula>$AK$23=100%</formula>
    </cfRule>
  </conditionalFormatting>
  <conditionalFormatting sqref="F3:H91 H3:H100 F2:G2 F101:H110">
    <cfRule type="expression" dxfId="774" priority="1233" stopIfTrue="1">
      <formula>AND($F2=0,$H2=0)</formula>
    </cfRule>
    <cfRule type="expression" dxfId="773" priority="1250" stopIfTrue="1">
      <formula>$F2=$H2</formula>
    </cfRule>
  </conditionalFormatting>
  <conditionalFormatting sqref="R110:T110 R2:T91">
    <cfRule type="expression" dxfId="772" priority="1224" stopIfTrue="1">
      <formula>AND($R2=0,$T2=0)</formula>
    </cfRule>
    <cfRule type="expression" dxfId="771" priority="1226" stopIfTrue="1">
      <formula>$R2=$T2</formula>
    </cfRule>
  </conditionalFormatting>
  <conditionalFormatting sqref="AF42:AH45">
    <cfRule type="expression" dxfId="770" priority="1172" stopIfTrue="1">
      <formula>$AF42=$AH42</formula>
    </cfRule>
  </conditionalFormatting>
  <conditionalFormatting sqref="AL26:AL48">
    <cfRule type="expression" dxfId="769" priority="1101" stopIfTrue="1">
      <formula>$AK26=$AM26</formula>
    </cfRule>
  </conditionalFormatting>
  <conditionalFormatting sqref="AK50:AM50">
    <cfRule type="expression" dxfId="768" priority="1098" stopIfTrue="1">
      <formula>$AK$11=$AM$11</formula>
    </cfRule>
  </conditionalFormatting>
  <conditionalFormatting sqref="AK77">
    <cfRule type="expression" dxfId="767" priority="1094" stopIfTrue="1">
      <formula>$AK$23=100%</formula>
    </cfRule>
  </conditionalFormatting>
  <conditionalFormatting sqref="AF50:AH53">
    <cfRule type="expression" dxfId="766" priority="1060" stopIfTrue="1">
      <formula>$AF50=$AH50</formula>
    </cfRule>
  </conditionalFormatting>
  <conditionalFormatting sqref="AG55:AH55">
    <cfRule type="expression" dxfId="765" priority="981" stopIfTrue="1">
      <formula>$AF55=$AH55</formula>
    </cfRule>
  </conditionalFormatting>
  <conditionalFormatting sqref="AF55">
    <cfRule type="expression" dxfId="764" priority="980" stopIfTrue="1">
      <formula>$AF55=$AH55</formula>
    </cfRule>
  </conditionalFormatting>
  <conditionalFormatting sqref="AA74:AC74">
    <cfRule type="expression" dxfId="763" priority="875" stopIfTrue="1">
      <formula>$AA74=$AC74</formula>
    </cfRule>
  </conditionalFormatting>
  <conditionalFormatting sqref="AF58:AH61">
    <cfRule type="expression" dxfId="762" priority="716" stopIfTrue="1">
      <formula>$AF58=$AH58</formula>
    </cfRule>
  </conditionalFormatting>
  <conditionalFormatting sqref="B110:D110 B2:D91">
    <cfRule type="expression" dxfId="761" priority="301" stopIfTrue="1">
      <formula>AND($B2=0,$D2=0)</formula>
    </cfRule>
    <cfRule type="expression" dxfId="760" priority="302" stopIfTrue="1">
      <formula>$B2=$D2</formula>
    </cfRule>
  </conditionalFormatting>
  <conditionalFormatting sqref="AF39:AH39">
    <cfRule type="expression" dxfId="759" priority="229" stopIfTrue="1">
      <formula>$AF39=$AH39</formula>
    </cfRule>
  </conditionalFormatting>
  <conditionalFormatting sqref="AF62:AH65">
    <cfRule type="expression" dxfId="758" priority="227" stopIfTrue="1">
      <formula>$AF62=$AH62</formula>
    </cfRule>
  </conditionalFormatting>
  <conditionalFormatting sqref="AA75:AC76">
    <cfRule type="expression" dxfId="757" priority="166" stopIfTrue="1">
      <formula>$AA75=$AC75</formula>
    </cfRule>
  </conditionalFormatting>
  <conditionalFormatting sqref="AA75:AC76">
    <cfRule type="expression" dxfId="756" priority="165" stopIfTrue="1">
      <formula>$AA75=$AC75</formula>
    </cfRule>
  </conditionalFormatting>
  <conditionalFormatting sqref="F92:H92">
    <cfRule type="expression" dxfId="755" priority="162" stopIfTrue="1">
      <formula>AND($F92=0,$H92=0)</formula>
    </cfRule>
    <cfRule type="expression" dxfId="754" priority="163" stopIfTrue="1">
      <formula>$F92=$H92</formula>
    </cfRule>
  </conditionalFormatting>
  <conditionalFormatting sqref="R92:T92">
    <cfRule type="expression" dxfId="753" priority="160" stopIfTrue="1">
      <formula>AND($R92=0,$T92=0)</formula>
    </cfRule>
    <cfRule type="expression" dxfId="752" priority="161" stopIfTrue="1">
      <formula>$R92=$T92</formula>
    </cfRule>
  </conditionalFormatting>
  <conditionalFormatting sqref="B92:D92">
    <cfRule type="expression" dxfId="751" priority="158" stopIfTrue="1">
      <formula>AND($B92=0,$D92=0)</formula>
    </cfRule>
    <cfRule type="expression" dxfId="750" priority="159" stopIfTrue="1">
      <formula>$B92=$D92</formula>
    </cfRule>
  </conditionalFormatting>
  <conditionalFormatting sqref="F93:H93">
    <cfRule type="expression" dxfId="749" priority="153" stopIfTrue="1">
      <formula>AND($F93=0,$H93=0)</formula>
    </cfRule>
    <cfRule type="expression" dxfId="748" priority="154" stopIfTrue="1">
      <formula>$F93=$H93</formula>
    </cfRule>
  </conditionalFormatting>
  <conditionalFormatting sqref="R93:T93">
    <cfRule type="expression" dxfId="747" priority="151" stopIfTrue="1">
      <formula>AND($R93=0,$T93=0)</formula>
    </cfRule>
    <cfRule type="expression" dxfId="746" priority="152" stopIfTrue="1">
      <formula>$R93=$T93</formula>
    </cfRule>
  </conditionalFormatting>
  <conditionalFormatting sqref="B93:D93">
    <cfRule type="expression" dxfId="745" priority="149" stopIfTrue="1">
      <formula>AND($B93=0,$D93=0)</formula>
    </cfRule>
    <cfRule type="expression" dxfId="744" priority="150" stopIfTrue="1">
      <formula>$B93=$D93</formula>
    </cfRule>
  </conditionalFormatting>
  <conditionalFormatting sqref="F94:H94">
    <cfRule type="expression" dxfId="743" priority="142" stopIfTrue="1">
      <formula>AND($F94=0,$H94=0)</formula>
    </cfRule>
    <cfRule type="expression" dxfId="742" priority="143" stopIfTrue="1">
      <formula>$F94=$H94</formula>
    </cfRule>
  </conditionalFormatting>
  <conditionalFormatting sqref="R94:T94">
    <cfRule type="expression" dxfId="741" priority="140" stopIfTrue="1">
      <formula>AND($R94=0,$T94=0)</formula>
    </cfRule>
    <cfRule type="expression" dxfId="740" priority="141" stopIfTrue="1">
      <formula>$R94=$T94</formula>
    </cfRule>
  </conditionalFormatting>
  <conditionalFormatting sqref="B94:D94">
    <cfRule type="expression" dxfId="739" priority="138" stopIfTrue="1">
      <formula>AND($B94=0,$D94=0)</formula>
    </cfRule>
    <cfRule type="expression" dxfId="738" priority="139" stopIfTrue="1">
      <formula>$B94=$D94</formula>
    </cfRule>
  </conditionalFormatting>
  <conditionalFormatting sqref="N94:P94">
    <cfRule type="expression" dxfId="737" priority="136" stopIfTrue="1">
      <formula>AND($N94=0,$P94=0)</formula>
    </cfRule>
    <cfRule type="expression" dxfId="736" priority="137" stopIfTrue="1">
      <formula>$N94=$P94</formula>
    </cfRule>
  </conditionalFormatting>
  <conditionalFormatting sqref="N2:P94 N110:P110">
    <cfRule type="expression" dxfId="735" priority="299" stopIfTrue="1">
      <formula>AND($N2=0,$P2=0)</formula>
    </cfRule>
    <cfRule type="expression" dxfId="734" priority="300" stopIfTrue="1">
      <formula>$N2=$P2</formula>
    </cfRule>
  </conditionalFormatting>
  <conditionalFormatting sqref="J95 L95">
    <cfRule type="expression" dxfId="733" priority="129" stopIfTrue="1">
      <formula>$J95=$L95</formula>
    </cfRule>
  </conditionalFormatting>
  <conditionalFormatting sqref="F95:H95">
    <cfRule type="expression" dxfId="732" priority="127" stopIfTrue="1">
      <formula>AND($F95=0,$H95=0)</formula>
    </cfRule>
    <cfRule type="expression" dxfId="731" priority="128" stopIfTrue="1">
      <formula>$F95=$H95</formula>
    </cfRule>
  </conditionalFormatting>
  <conditionalFormatting sqref="R95:T95">
    <cfRule type="expression" dxfId="730" priority="125" stopIfTrue="1">
      <formula>AND($R95=0,$T95=0)</formula>
    </cfRule>
    <cfRule type="expression" dxfId="729" priority="126" stopIfTrue="1">
      <formula>$R95=$T95</formula>
    </cfRule>
  </conditionalFormatting>
  <conditionalFormatting sqref="B95:D95">
    <cfRule type="expression" dxfId="728" priority="123" stopIfTrue="1">
      <formula>AND($B95=0,$D95=0)</formula>
    </cfRule>
    <cfRule type="expression" dxfId="727" priority="124" stopIfTrue="1">
      <formula>$B95=$D95</formula>
    </cfRule>
  </conditionalFormatting>
  <conditionalFormatting sqref="N95:P95">
    <cfRule type="expression" dxfId="726" priority="121" stopIfTrue="1">
      <formula>AND($N95=0,$P95=0)</formula>
    </cfRule>
    <cfRule type="expression" dxfId="725" priority="122" stopIfTrue="1">
      <formula>$N95=$P95</formula>
    </cfRule>
  </conditionalFormatting>
  <conditionalFormatting sqref="J96 L96">
    <cfRule type="expression" dxfId="724" priority="120" stopIfTrue="1">
      <formula>$J96=$L96</formula>
    </cfRule>
  </conditionalFormatting>
  <conditionalFormatting sqref="F96:H96">
    <cfRule type="expression" dxfId="723" priority="118" stopIfTrue="1">
      <formula>AND($F96=0,$H96=0)</formula>
    </cfRule>
    <cfRule type="expression" dxfId="722" priority="119" stopIfTrue="1">
      <formula>$F96=$H96</formula>
    </cfRule>
  </conditionalFormatting>
  <conditionalFormatting sqref="R96:T96">
    <cfRule type="expression" dxfId="721" priority="116" stopIfTrue="1">
      <formula>AND($R96=0,$T96=0)</formula>
    </cfRule>
    <cfRule type="expression" dxfId="720" priority="117" stopIfTrue="1">
      <formula>$R96=$T96</formula>
    </cfRule>
  </conditionalFormatting>
  <conditionalFormatting sqref="B96:D96">
    <cfRule type="expression" dxfId="719" priority="114" stopIfTrue="1">
      <formula>AND($B96=0,$D96=0)</formula>
    </cfRule>
    <cfRule type="expression" dxfId="718" priority="115" stopIfTrue="1">
      <formula>$B96=$D96</formula>
    </cfRule>
  </conditionalFormatting>
  <conditionalFormatting sqref="N96:P96">
    <cfRule type="expression" dxfId="717" priority="112" stopIfTrue="1">
      <formula>AND($N96=0,$P96=0)</formula>
    </cfRule>
    <cfRule type="expression" dxfId="716" priority="113" stopIfTrue="1">
      <formula>$N96=$P96</formula>
    </cfRule>
  </conditionalFormatting>
  <conditionalFormatting sqref="J97:J98 L97:L98">
    <cfRule type="expression" dxfId="715" priority="111" stopIfTrue="1">
      <formula>$J97=$L97</formula>
    </cfRule>
  </conditionalFormatting>
  <conditionalFormatting sqref="F97:H98">
    <cfRule type="expression" dxfId="714" priority="109" stopIfTrue="1">
      <formula>AND($F97=0,$H97=0)</formula>
    </cfRule>
    <cfRule type="expression" dxfId="713" priority="110" stopIfTrue="1">
      <formula>$F97=$H97</formula>
    </cfRule>
  </conditionalFormatting>
  <conditionalFormatting sqref="R97:T98">
    <cfRule type="expression" dxfId="712" priority="107" stopIfTrue="1">
      <formula>AND($R97=0,$T97=0)</formula>
    </cfRule>
    <cfRule type="expression" dxfId="711" priority="108" stopIfTrue="1">
      <formula>$R97=$T97</formula>
    </cfRule>
  </conditionalFormatting>
  <conditionalFormatting sqref="B97:D98">
    <cfRule type="expression" dxfId="710" priority="105" stopIfTrue="1">
      <formula>AND($B97=0,$D97=0)</formula>
    </cfRule>
    <cfRule type="expression" dxfId="709" priority="106" stopIfTrue="1">
      <formula>$B97=$D97</formula>
    </cfRule>
  </conditionalFormatting>
  <conditionalFormatting sqref="N97:P98">
    <cfRule type="expression" dxfId="708" priority="103" stopIfTrue="1">
      <formula>AND($N97=0,$P97=0)</formula>
    </cfRule>
    <cfRule type="expression" dxfId="707" priority="104" stopIfTrue="1">
      <formula>$N97=$P97</formula>
    </cfRule>
  </conditionalFormatting>
  <conditionalFormatting sqref="N99:P99">
    <cfRule type="expression" dxfId="706" priority="94" stopIfTrue="1">
      <formula>AND($N99=0,$P99=0)</formula>
    </cfRule>
    <cfRule type="expression" dxfId="705" priority="95" stopIfTrue="1">
      <formula>$N99=$P99</formula>
    </cfRule>
  </conditionalFormatting>
  <conditionalFormatting sqref="J99 L99">
    <cfRule type="expression" dxfId="704" priority="102" stopIfTrue="1">
      <formula>$J99=$L99</formula>
    </cfRule>
  </conditionalFormatting>
  <conditionalFormatting sqref="F99:H99">
    <cfRule type="expression" dxfId="703" priority="100" stopIfTrue="1">
      <formula>AND($F99=0,$H99=0)</formula>
    </cfRule>
    <cfRule type="expression" dxfId="702" priority="101" stopIfTrue="1">
      <formula>$F99=$H99</formula>
    </cfRule>
  </conditionalFormatting>
  <conditionalFormatting sqref="R99:T99">
    <cfRule type="expression" dxfId="701" priority="98" stopIfTrue="1">
      <formula>AND($R99=0,$T99=0)</formula>
    </cfRule>
    <cfRule type="expression" dxfId="700" priority="99" stopIfTrue="1">
      <formula>$R99=$T99</formula>
    </cfRule>
  </conditionalFormatting>
  <conditionalFormatting sqref="B99:D99">
    <cfRule type="expression" dxfId="699" priority="96" stopIfTrue="1">
      <formula>AND($B99=0,$D99=0)</formula>
    </cfRule>
    <cfRule type="expression" dxfId="698" priority="97" stopIfTrue="1">
      <formula>$B99=$D99</formula>
    </cfRule>
  </conditionalFormatting>
  <conditionalFormatting sqref="J99 L99">
    <cfRule type="expression" dxfId="697" priority="93" stopIfTrue="1">
      <formula>$J99=$L99</formula>
    </cfRule>
  </conditionalFormatting>
  <conditionalFormatting sqref="F99:H99">
    <cfRule type="expression" dxfId="696" priority="91" stopIfTrue="1">
      <formula>AND($F99=0,$H99=0)</formula>
    </cfRule>
    <cfRule type="expression" dxfId="695" priority="92" stopIfTrue="1">
      <formula>$F99=$H99</formula>
    </cfRule>
  </conditionalFormatting>
  <conditionalFormatting sqref="R99:T99">
    <cfRule type="expression" dxfId="694" priority="89" stopIfTrue="1">
      <formula>AND($R99=0,$T99=0)</formula>
    </cfRule>
    <cfRule type="expression" dxfId="693" priority="90" stopIfTrue="1">
      <formula>$R99=$T99</formula>
    </cfRule>
  </conditionalFormatting>
  <conditionalFormatting sqref="B99:D99">
    <cfRule type="expression" dxfId="692" priority="87" stopIfTrue="1">
      <formula>AND($B99=0,$D99=0)</formula>
    </cfRule>
    <cfRule type="expression" dxfId="691" priority="88" stopIfTrue="1">
      <formula>$B99=$D99</formula>
    </cfRule>
  </conditionalFormatting>
  <conditionalFormatting sqref="N99:P99">
    <cfRule type="expression" dxfId="690" priority="85" stopIfTrue="1">
      <formula>AND($N99=0,$P99=0)</formula>
    </cfRule>
    <cfRule type="expression" dxfId="689" priority="86" stopIfTrue="1">
      <formula>$N99=$P99</formula>
    </cfRule>
  </conditionalFormatting>
  <conditionalFormatting sqref="N98:P98">
    <cfRule type="expression" dxfId="688" priority="76" stopIfTrue="1">
      <formula>AND($N98=0,$P98=0)</formula>
    </cfRule>
    <cfRule type="expression" dxfId="687" priority="77" stopIfTrue="1">
      <formula>$N98=$P98</formula>
    </cfRule>
  </conditionalFormatting>
  <conditionalFormatting sqref="J98 L98">
    <cfRule type="expression" dxfId="686" priority="84" stopIfTrue="1">
      <formula>$J98=$L98</formula>
    </cfRule>
  </conditionalFormatting>
  <conditionalFormatting sqref="F98:H98">
    <cfRule type="expression" dxfId="685" priority="82" stopIfTrue="1">
      <formula>AND($F98=0,$H98=0)</formula>
    </cfRule>
    <cfRule type="expression" dxfId="684" priority="83" stopIfTrue="1">
      <formula>$F98=$H98</formula>
    </cfRule>
  </conditionalFormatting>
  <conditionalFormatting sqref="R98:T98">
    <cfRule type="expression" dxfId="683" priority="80" stopIfTrue="1">
      <formula>AND($R98=0,$T98=0)</formula>
    </cfRule>
    <cfRule type="expression" dxfId="682" priority="81" stopIfTrue="1">
      <formula>$R98=$T98</formula>
    </cfRule>
  </conditionalFormatting>
  <conditionalFormatting sqref="B98:D98">
    <cfRule type="expression" dxfId="681" priority="78" stopIfTrue="1">
      <formula>AND($B98=0,$D98=0)</formula>
    </cfRule>
    <cfRule type="expression" dxfId="680" priority="79" stopIfTrue="1">
      <formula>$B98=$D98</formula>
    </cfRule>
  </conditionalFormatting>
  <conditionalFormatting sqref="J100 L100">
    <cfRule type="expression" dxfId="679" priority="75" stopIfTrue="1">
      <formula>$J100=$L100</formula>
    </cfRule>
  </conditionalFormatting>
  <conditionalFormatting sqref="F100:H100">
    <cfRule type="expression" dxfId="678" priority="73" stopIfTrue="1">
      <formula>AND($F100=0,$H100=0)</formula>
    </cfRule>
    <cfRule type="expression" dxfId="677" priority="74" stopIfTrue="1">
      <formula>$F100=$H100</formula>
    </cfRule>
  </conditionalFormatting>
  <conditionalFormatting sqref="R100:T100">
    <cfRule type="expression" dxfId="676" priority="71" stopIfTrue="1">
      <formula>AND($R100=0,$T100=0)</formula>
    </cfRule>
    <cfRule type="expression" dxfId="675" priority="72" stopIfTrue="1">
      <formula>$R100=$T100</formula>
    </cfRule>
  </conditionalFormatting>
  <conditionalFormatting sqref="B100:D100">
    <cfRule type="expression" dxfId="674" priority="69" stopIfTrue="1">
      <formula>AND($B100=0,$D100=0)</formula>
    </cfRule>
    <cfRule type="expression" dxfId="673" priority="70" stopIfTrue="1">
      <formula>$B100=$D100</formula>
    </cfRule>
  </conditionalFormatting>
  <conditionalFormatting sqref="N100:P100">
    <cfRule type="expression" dxfId="672" priority="67" stopIfTrue="1">
      <formula>AND($N100=0,$P100=0)</formula>
    </cfRule>
    <cfRule type="expression" dxfId="671" priority="68" stopIfTrue="1">
      <formula>$N100=$P100</formula>
    </cfRule>
  </conditionalFormatting>
  <conditionalFormatting sqref="AK15:AK22">
    <cfRule type="expression" dxfId="670" priority="64" stopIfTrue="1">
      <formula>$AK15=100%</formula>
    </cfRule>
  </conditionalFormatting>
  <conditionalFormatting sqref="K21:K110">
    <cfRule type="expression" dxfId="669" priority="63" stopIfTrue="1">
      <formula>$J21=$L21</formula>
    </cfRule>
  </conditionalFormatting>
  <conditionalFormatting sqref="R101:T101">
    <cfRule type="expression" dxfId="668" priority="61" stopIfTrue="1">
      <formula>AND($R101=0,$T101=0)</formula>
    </cfRule>
    <cfRule type="expression" dxfId="667" priority="62" stopIfTrue="1">
      <formula>$R101=$T101</formula>
    </cfRule>
  </conditionalFormatting>
  <conditionalFormatting sqref="B101:D101">
    <cfRule type="expression" dxfId="666" priority="59" stopIfTrue="1">
      <formula>AND($B101=0,$D101=0)</formula>
    </cfRule>
    <cfRule type="expression" dxfId="665" priority="60" stopIfTrue="1">
      <formula>$B101=$D101</formula>
    </cfRule>
  </conditionalFormatting>
  <conditionalFormatting sqref="N101:P101">
    <cfRule type="expression" dxfId="664" priority="57" stopIfTrue="1">
      <formula>AND($N101=0,$P101=0)</formula>
    </cfRule>
    <cfRule type="expression" dxfId="663" priority="58" stopIfTrue="1">
      <formula>$N101=$P101</formula>
    </cfRule>
  </conditionalFormatting>
  <conditionalFormatting sqref="H2">
    <cfRule type="expression" dxfId="662" priority="55" stopIfTrue="1">
      <formula>AND($B2=0,$D2=0)</formula>
    </cfRule>
    <cfRule type="expression" dxfId="661" priority="56" stopIfTrue="1">
      <formula>$B2=$D2</formula>
    </cfRule>
  </conditionalFormatting>
  <conditionalFormatting sqref="R102:T102">
    <cfRule type="expression" dxfId="660" priority="53" stopIfTrue="1">
      <formula>AND($R102=0,$T102=0)</formula>
    </cfRule>
    <cfRule type="expression" dxfId="659" priority="54" stopIfTrue="1">
      <formula>$R102=$T102</formula>
    </cfRule>
  </conditionalFormatting>
  <conditionalFormatting sqref="B102:D102">
    <cfRule type="expression" dxfId="658" priority="51" stopIfTrue="1">
      <formula>AND($B102=0,$D102=0)</formula>
    </cfRule>
    <cfRule type="expression" dxfId="657" priority="52" stopIfTrue="1">
      <formula>$B102=$D102</formula>
    </cfRule>
  </conditionalFormatting>
  <conditionalFormatting sqref="N102:P102">
    <cfRule type="expression" dxfId="656" priority="49" stopIfTrue="1">
      <formula>AND($N102=0,$P102=0)</formula>
    </cfRule>
    <cfRule type="expression" dxfId="655" priority="50" stopIfTrue="1">
      <formula>$N102=$P102</formula>
    </cfRule>
  </conditionalFormatting>
  <conditionalFormatting sqref="AA24:AC24">
    <cfRule type="expression" dxfId="654" priority="48" stopIfTrue="1">
      <formula>$AA24=$AC24</formula>
    </cfRule>
  </conditionalFormatting>
  <conditionalFormatting sqref="R103:T103">
    <cfRule type="expression" dxfId="653" priority="46" stopIfTrue="1">
      <formula>AND($R103=0,$T103=0)</formula>
    </cfRule>
    <cfRule type="expression" dxfId="652" priority="47" stopIfTrue="1">
      <formula>$R103=$T103</formula>
    </cfRule>
  </conditionalFormatting>
  <conditionalFormatting sqref="B103:D103">
    <cfRule type="expression" dxfId="651" priority="44" stopIfTrue="1">
      <formula>AND($B103=0,$D103=0)</formula>
    </cfRule>
    <cfRule type="expression" dxfId="650" priority="45" stopIfTrue="1">
      <formula>$B103=$D103</formula>
    </cfRule>
  </conditionalFormatting>
  <conditionalFormatting sqref="N103:P103">
    <cfRule type="expression" dxfId="649" priority="42" stopIfTrue="1">
      <formula>AND($N103=0,$P103=0)</formula>
    </cfRule>
    <cfRule type="expression" dxfId="648" priority="43" stopIfTrue="1">
      <formula>$N103=$P103</formula>
    </cfRule>
  </conditionalFormatting>
  <conditionalFormatting sqref="R104:T104">
    <cfRule type="expression" dxfId="647" priority="40" stopIfTrue="1">
      <formula>AND($R104=0,$T104=0)</formula>
    </cfRule>
    <cfRule type="expression" dxfId="646" priority="41" stopIfTrue="1">
      <formula>$R104=$T104</formula>
    </cfRule>
  </conditionalFormatting>
  <conditionalFormatting sqref="B104:D104">
    <cfRule type="expression" dxfId="645" priority="38" stopIfTrue="1">
      <formula>AND($B104=0,$D104=0)</formula>
    </cfRule>
    <cfRule type="expression" dxfId="644" priority="39" stopIfTrue="1">
      <formula>$B104=$D104</formula>
    </cfRule>
  </conditionalFormatting>
  <conditionalFormatting sqref="N104:P104">
    <cfRule type="expression" dxfId="643" priority="36" stopIfTrue="1">
      <formula>AND($N104=0,$P104=0)</formula>
    </cfRule>
    <cfRule type="expression" dxfId="642" priority="37" stopIfTrue="1">
      <formula>$N104=$P104</formula>
    </cfRule>
  </conditionalFormatting>
  <conditionalFormatting sqref="R105:T105">
    <cfRule type="expression" dxfId="641" priority="34" stopIfTrue="1">
      <formula>AND($R105=0,$T105=0)</formula>
    </cfRule>
    <cfRule type="expression" dxfId="640" priority="35" stopIfTrue="1">
      <formula>$R105=$T105</formula>
    </cfRule>
  </conditionalFormatting>
  <conditionalFormatting sqref="B105:D105">
    <cfRule type="expression" dxfId="639" priority="32" stopIfTrue="1">
      <formula>AND($B105=0,$D105=0)</formula>
    </cfRule>
    <cfRule type="expression" dxfId="638" priority="33" stopIfTrue="1">
      <formula>$B105=$D105</formula>
    </cfRule>
  </conditionalFormatting>
  <conditionalFormatting sqref="N105:P105">
    <cfRule type="expression" dxfId="637" priority="30" stopIfTrue="1">
      <formula>AND($N105=0,$P105=0)</formula>
    </cfRule>
    <cfRule type="expression" dxfId="636" priority="31" stopIfTrue="1">
      <formula>$N105=$P105</formula>
    </cfRule>
  </conditionalFormatting>
  <conditionalFormatting sqref="AF66:AF69 AH66:AH69">
    <cfRule type="expression" dxfId="635" priority="29" stopIfTrue="1">
      <formula>$AF66=$AH66</formula>
    </cfRule>
  </conditionalFormatting>
  <conditionalFormatting sqref="AG66:AG69">
    <cfRule type="expression" dxfId="634" priority="28" stopIfTrue="1">
      <formula>$AF66=$AH66</formula>
    </cfRule>
  </conditionalFormatting>
  <conditionalFormatting sqref="R106:T106">
    <cfRule type="expression" dxfId="633" priority="26" stopIfTrue="1">
      <formula>AND($R106=0,$T106=0)</formula>
    </cfRule>
    <cfRule type="expression" dxfId="632" priority="27" stopIfTrue="1">
      <formula>$R106=$T106</formula>
    </cfRule>
  </conditionalFormatting>
  <conditionalFormatting sqref="B106:D106">
    <cfRule type="expression" dxfId="631" priority="24" stopIfTrue="1">
      <formula>AND($B106=0,$D106=0)</formula>
    </cfRule>
    <cfRule type="expression" dxfId="630" priority="25" stopIfTrue="1">
      <formula>$B106=$D106</formula>
    </cfRule>
  </conditionalFormatting>
  <conditionalFormatting sqref="N106:P106">
    <cfRule type="expression" dxfId="629" priority="22" stopIfTrue="1">
      <formula>AND($N106=0,$P106=0)</formula>
    </cfRule>
    <cfRule type="expression" dxfId="628" priority="23" stopIfTrue="1">
      <formula>$N106=$P106</formula>
    </cfRule>
  </conditionalFormatting>
  <conditionalFormatting sqref="AA40:AC40">
    <cfRule type="expression" dxfId="627" priority="21" stopIfTrue="1">
      <formula>$AA40=$AC40</formula>
    </cfRule>
  </conditionalFormatting>
  <conditionalFormatting sqref="R107:T107">
    <cfRule type="expression" dxfId="626" priority="19" stopIfTrue="1">
      <formula>AND($R107=0,$T107=0)</formula>
    </cfRule>
    <cfRule type="expression" dxfId="625" priority="20" stopIfTrue="1">
      <formula>$R107=$T107</formula>
    </cfRule>
  </conditionalFormatting>
  <conditionalFormatting sqref="B107:D107">
    <cfRule type="expression" dxfId="624" priority="17" stopIfTrue="1">
      <formula>AND($B107=0,$D107=0)</formula>
    </cfRule>
    <cfRule type="expression" dxfId="623" priority="18" stopIfTrue="1">
      <formula>$B107=$D107</formula>
    </cfRule>
  </conditionalFormatting>
  <conditionalFormatting sqref="N107:P107">
    <cfRule type="expression" dxfId="622" priority="15" stopIfTrue="1">
      <formula>AND($N107=0,$P107=0)</formula>
    </cfRule>
    <cfRule type="expression" dxfId="621" priority="16" stopIfTrue="1">
      <formula>$N107=$P107</formula>
    </cfRule>
  </conditionalFormatting>
  <conditionalFormatting sqref="R108:T108">
    <cfRule type="expression" dxfId="620" priority="13" stopIfTrue="1">
      <formula>AND($R108=0,$T108=0)</formula>
    </cfRule>
    <cfRule type="expression" dxfId="619" priority="14" stopIfTrue="1">
      <formula>$R108=$T108</formula>
    </cfRule>
  </conditionalFormatting>
  <conditionalFormatting sqref="B108:D108">
    <cfRule type="expression" dxfId="618" priority="11" stopIfTrue="1">
      <formula>AND($B108=0,$D108=0)</formula>
    </cfRule>
    <cfRule type="expression" dxfId="617" priority="12" stopIfTrue="1">
      <formula>$B108=$D108</formula>
    </cfRule>
  </conditionalFormatting>
  <conditionalFormatting sqref="N108:P108">
    <cfRule type="expression" dxfId="616" priority="9" stopIfTrue="1">
      <formula>AND($N108=0,$P108=0)</formula>
    </cfRule>
    <cfRule type="expression" dxfId="615" priority="10" stopIfTrue="1">
      <formula>$N108=$P108</formula>
    </cfRule>
  </conditionalFormatting>
  <conditionalFormatting sqref="AA41:AC41">
    <cfRule type="expression" dxfId="614" priority="8" stopIfTrue="1">
      <formula>$AA41=$AC41</formula>
    </cfRule>
  </conditionalFormatting>
  <conditionalFormatting sqref="R109:T109">
    <cfRule type="expression" dxfId="613" priority="6" stopIfTrue="1">
      <formula>AND($R109=0,$T109=0)</formula>
    </cfRule>
    <cfRule type="expression" dxfId="612" priority="7" stopIfTrue="1">
      <formula>$R109=$T109</formula>
    </cfRule>
  </conditionalFormatting>
  <conditionalFormatting sqref="B109:D109">
    <cfRule type="expression" dxfId="611" priority="4" stopIfTrue="1">
      <formula>AND($B109=0,$D109=0)</formula>
    </cfRule>
    <cfRule type="expression" dxfId="610" priority="5" stopIfTrue="1">
      <formula>$B109=$D109</formula>
    </cfRule>
  </conditionalFormatting>
  <conditionalFormatting sqref="N109:P109">
    <cfRule type="expression" dxfId="609" priority="2" stopIfTrue="1">
      <formula>AND($N109=0,$P109=0)</formula>
    </cfRule>
    <cfRule type="expression" dxfId="608" priority="3" stopIfTrue="1">
      <formula>$N109=$P109</formula>
    </cfRule>
  </conditionalFormatting>
  <conditionalFormatting sqref="AA27:AC27">
    <cfRule type="expression" dxfId="607" priority="1" stopIfTrue="1">
      <formula>$AA27=$AC27</formula>
    </cfRule>
  </conditionalFormatting>
  <hyperlinks>
    <hyperlink ref="A3" location="Jungle!A1" display="Jungle" xr:uid="{00000000-0004-0000-0300-000000000000}"/>
    <hyperlink ref="A2" location="'Base Set'!A1" display="Base Set" xr:uid="{00000000-0004-0000-0300-000001000000}"/>
    <hyperlink ref="A4" location="Fossil!A1" display="Fossil" xr:uid="{00000000-0004-0000-0300-000002000000}"/>
    <hyperlink ref="A5" location="'Base Set 2'!A1" display="Base Set 2" xr:uid="{00000000-0004-0000-0300-000003000000}"/>
    <hyperlink ref="A6" location="'Team Rocket'!A1" display="Team Rocket" xr:uid="{00000000-0004-0000-0300-000004000000}"/>
    <hyperlink ref="A7" location="'Gym Heroes'!A1" display="Gym Heroes" xr:uid="{00000000-0004-0000-0300-000005000000}"/>
    <hyperlink ref="A8" location="'Gym Challenge'!A1" display="Gym Challenge" xr:uid="{00000000-0004-0000-0300-000006000000}"/>
    <hyperlink ref="A9" location="'Neo Genesis'!A1" display="Neo Genesis" xr:uid="{00000000-0004-0000-0300-000007000000}"/>
    <hyperlink ref="A10" location="'Neo Discovery'!A1" display="Neo Discovery" xr:uid="{00000000-0004-0000-0300-000008000000}"/>
    <hyperlink ref="A11" location="'Neo Revelation'!A1" display="Neo Revelation" xr:uid="{00000000-0004-0000-0300-000009000000}"/>
    <hyperlink ref="A12" location="'Neo Destiny'!A1" display="Neo Destiny" xr:uid="{00000000-0004-0000-0300-00000A000000}"/>
    <hyperlink ref="A13" location="'Legendary Collection'!A1" display="Legendary Collection" xr:uid="{00000000-0004-0000-0300-00000B000000}"/>
    <hyperlink ref="A14" location="Expedition!A1" display="Expedition" xr:uid="{00000000-0004-0000-0300-00000C000000}"/>
    <hyperlink ref="A15" location="Aquapolis!A1" display="Aquapolis" xr:uid="{00000000-0004-0000-0300-00000D000000}"/>
    <hyperlink ref="A16" location="Skyridge!A1" display="Skyridge" xr:uid="{00000000-0004-0000-0300-00000E000000}"/>
    <hyperlink ref="A17" location="'Ruby &amp; Sapphire'!A1" display="Ruby &amp; Sapphire" xr:uid="{00000000-0004-0000-0300-00000F000000}"/>
    <hyperlink ref="A18" location="Sandstorm!A1" display="Sandstorm" xr:uid="{00000000-0004-0000-0300-000010000000}"/>
    <hyperlink ref="A19" location="Dragon!A1" display="Dragon" xr:uid="{00000000-0004-0000-0300-000011000000}"/>
    <hyperlink ref="A20" location="'Team Magma vs Team Aqua'!A1" display="Team Magma vs Team Aqua" xr:uid="{00000000-0004-0000-0300-000012000000}"/>
    <hyperlink ref="A21" location="'Hidden Legends'!A1" display="Hidden Legends" xr:uid="{00000000-0004-0000-0300-000013000000}"/>
    <hyperlink ref="A22" location="'FireRed &amp; LeafGreen'!A1" display="FireRed &amp; LeafGreen" xr:uid="{00000000-0004-0000-0300-000014000000}"/>
    <hyperlink ref="A23" location="'Team Rocket Returns'!A1" display="Team Rocket Returns" xr:uid="{00000000-0004-0000-0300-000015000000}"/>
    <hyperlink ref="A24" location="Deoxys!A1" display="Deoxys" xr:uid="{00000000-0004-0000-0300-000016000000}"/>
    <hyperlink ref="A25" location="Emerald!A1" display="Emerald" xr:uid="{00000000-0004-0000-0300-000017000000}"/>
    <hyperlink ref="A26" location="'Unseen Forces'!A1" display="Unseen Forces" xr:uid="{00000000-0004-0000-0300-000018000000}"/>
    <hyperlink ref="A27" location="'Delta Species'!A1" display="Delta Species" xr:uid="{00000000-0004-0000-0300-000019000000}"/>
    <hyperlink ref="A28" location="'Legend Maker'!A1" display="Legend Maker" xr:uid="{00000000-0004-0000-0300-00001A000000}"/>
    <hyperlink ref="A29" location="'Holon Phantoms'!A1" display="Holon Phantoms" xr:uid="{00000000-0004-0000-0300-00001B000000}"/>
    <hyperlink ref="A30" location="'Crystal Guardians'!A1" display="Crystal Guardians" xr:uid="{00000000-0004-0000-0300-00001C000000}"/>
    <hyperlink ref="A31" location="'Dragon Frontiers'!A1" display="Dragon Frontiers" xr:uid="{00000000-0004-0000-0300-00001D000000}"/>
    <hyperlink ref="A32" location="'Power Keepers'!A1" display="Power Keepers" xr:uid="{00000000-0004-0000-0300-00001E000000}"/>
    <hyperlink ref="A33" location="'Diamond &amp; Pearl'!A1" display="Diamond &amp; Pearl" xr:uid="{00000000-0004-0000-0300-00001F000000}"/>
    <hyperlink ref="A34" location="'Mysterious Treasures'!A1" display="Mysterious Treasures" xr:uid="{00000000-0004-0000-0300-000020000000}"/>
    <hyperlink ref="A35" location="'Secret Wonders'!A1" display="Secret Wonders" xr:uid="{00000000-0004-0000-0300-000021000000}"/>
    <hyperlink ref="A36" location="'Great Encounters'!A1" display="Great Encounters" xr:uid="{00000000-0004-0000-0300-000022000000}"/>
    <hyperlink ref="A37" location="'Majestic Dawn'!A1" display="Majestic Dawn" xr:uid="{00000000-0004-0000-0300-000023000000}"/>
    <hyperlink ref="A38" location="'Legends Awakened'!A1" display="Legends Awakened" xr:uid="{00000000-0004-0000-0300-000024000000}"/>
    <hyperlink ref="A39" location="Stormfront!A1" display="Stormfront" xr:uid="{00000000-0004-0000-0300-000025000000}"/>
    <hyperlink ref="A40" location="Platinum!A1" display="Platinum" xr:uid="{00000000-0004-0000-0300-000026000000}"/>
    <hyperlink ref="A41" location="'Rising Rivals'!A1" display="Rising Rivals" xr:uid="{00000000-0004-0000-0300-000027000000}"/>
    <hyperlink ref="A42" location="'Supreme Victors'!A1" display="Supreme Victors" xr:uid="{00000000-0004-0000-0300-000028000000}"/>
    <hyperlink ref="A43" location="Arceus!A1" display="Arceus" xr:uid="{00000000-0004-0000-0300-000029000000}"/>
    <hyperlink ref="A44" location="'HeartGold &amp; SoulSilver'!A1" display="HeartGold &amp; SoulSilver" xr:uid="{00000000-0004-0000-0300-00002A000000}"/>
    <hyperlink ref="A45" location="Unleashed!A1" display="Unleashed" xr:uid="{00000000-0004-0000-0300-00002B000000}"/>
    <hyperlink ref="A46" location="Undaunted!A1" display="Undaunted" xr:uid="{00000000-0004-0000-0300-00002C000000}"/>
    <hyperlink ref="A47" location="Triumphant!A1" display="Triumphant" xr:uid="{00000000-0004-0000-0300-00002D000000}"/>
    <hyperlink ref="A48" location="'Call of Legends'!A1" display="Call of Legends" xr:uid="{00000000-0004-0000-0300-00002E000000}"/>
    <hyperlink ref="A49" location="'Black &amp; White'!A1" display="Black &amp; White" xr:uid="{00000000-0004-0000-0300-00002F000000}"/>
    <hyperlink ref="A50" location="'Emerging Powers'!A1" display="Emerging Powers" xr:uid="{00000000-0004-0000-0300-000030000000}"/>
    <hyperlink ref="A51" location="'Noble Victories'!A1" display="Noble Victories" xr:uid="{00000000-0004-0000-0300-000031000000}"/>
    <hyperlink ref="A52" location="'Next Destinies'!A1" display="Next Destinies" xr:uid="{00000000-0004-0000-0300-000032000000}"/>
    <hyperlink ref="A53" location="'Dark Explorers'!A1" display="Dark Explorers" xr:uid="{00000000-0004-0000-0300-000033000000}"/>
    <hyperlink ref="A54" location="'Dragons Exalted'!A1" display="Dragons Exalted" xr:uid="{00000000-0004-0000-0300-000034000000}"/>
    <hyperlink ref="A55" location="'Boundaries Crossed'!A1" display="Boundaries Crossed" xr:uid="{00000000-0004-0000-0300-000035000000}"/>
    <hyperlink ref="A56" location="'Plasma Storm'!A1" display="Plasma Storm" xr:uid="{00000000-0004-0000-0300-000036000000}"/>
    <hyperlink ref="A57" location="'Plasma Freeze'!A1" display="Plasma Freeze" xr:uid="{00000000-0004-0000-0300-000037000000}"/>
    <hyperlink ref="A58" location="'Plasma Blast'!A1" display="Plasma Blast" xr:uid="{00000000-0004-0000-0300-000038000000}"/>
    <hyperlink ref="A59" location="'Legendary Treasures'!A1" display="Legendary Treasures" xr:uid="{00000000-0004-0000-0300-000039000000}"/>
    <hyperlink ref="A60" location="XY!A1" display="XY" xr:uid="{00000000-0004-0000-0300-00003A000000}"/>
    <hyperlink ref="Z2" location="'Wizards Black Star Promos'!A1" display="Wizards Black Star Promos" xr:uid="{00000000-0004-0000-0300-00003B000000}"/>
    <hyperlink ref="Z15" location="'Best of Game'!A1" display="Best of Game" xr:uid="{00000000-0004-0000-0300-00003C000000}"/>
    <hyperlink ref="Z3" location="'Nintendo Black Star Promos'!A1" display="Nintendo Black Star Promos" xr:uid="{00000000-0004-0000-0300-00003D000000}"/>
    <hyperlink ref="Z4" location="'DP Black Star Promos'!A1" display="DP Black Star Promos" xr:uid="{00000000-0004-0000-0300-00003E000000}"/>
    <hyperlink ref="Z5" location="'HGSS Black Star Promos'!A1" display="HGSS Black Star Promos" xr:uid="{00000000-0004-0000-0300-00003F000000}"/>
    <hyperlink ref="Z6" location="'BW Black Star Promos'!A1" display="BW Black Star Promos" xr:uid="{00000000-0004-0000-0300-000040000000}"/>
    <hyperlink ref="Z7" location="'XY Black Star Promos'!A1" display="XY Black Star Promos" xr:uid="{00000000-0004-0000-0300-000041000000}"/>
    <hyperlink ref="Z12" location="'W Promotional cards'!A1" display="W Promotional cards" xr:uid="{00000000-0004-0000-0300-000042000000}"/>
    <hyperlink ref="Z20" location="'McDonalds Collection'!A1" display="McDonalds Collection" xr:uid="{00000000-0004-0000-0300-000043000000}"/>
    <hyperlink ref="Z17" location="'Burger King Promos'!A1" display="Burger King Promos" xr:uid="{00000000-0004-0000-0300-000044000000}"/>
    <hyperlink ref="Z73" location="'Additional Cards'!A1" display="Additional Cards" xr:uid="{00000000-0004-0000-0300-000045000000}"/>
    <hyperlink ref="Z64" location="'Jumbo Cards'!A1" display="Jumbo Cards" xr:uid="{00000000-0004-0000-0300-000046000000}"/>
    <hyperlink ref="Z65" location="'Pre-Release'!A1" display="Pre-Release" xr:uid="{00000000-0004-0000-0300-000047000000}"/>
    <hyperlink ref="Z18" location="'Countdown Calendar'!A1" display="Countdown Calendar" xr:uid="{00000000-0004-0000-0300-000048000000}"/>
    <hyperlink ref="Z11" location="'Tropical Mega Battle'!A1" display="Tropical Mega Battle" xr:uid="{00000000-0004-0000-0300-000049000000}"/>
    <hyperlink ref="Z14" location="'Nintendo Sample'!A1" display="Nintendo Sample" xr:uid="{00000000-0004-0000-0300-00004A000000}"/>
    <hyperlink ref="Z13" location="'Southern Islands'!A1" display="Southern Islands" xr:uid="{00000000-0004-0000-0300-00004B000000}"/>
    <hyperlink ref="Z21" location="'Dragon Vault'!A1" display="Dragon Vault" xr:uid="{00000000-0004-0000-0300-00004C000000}"/>
    <hyperlink ref="Z19" location="Rumble!A1" display="Rumble" xr:uid="{00000000-0004-0000-0300-00004D000000}"/>
    <hyperlink ref="Z42" location="'EX Trainer Kit (Blue)'!A1" display="EX Trainer Kit (Blue)" xr:uid="{00000000-0004-0000-0300-00004E000000}"/>
    <hyperlink ref="Z43" location="'EX Trainer Kit (Red)'!A1" display="EX Trainer Kit (Red)" xr:uid="{00000000-0004-0000-0300-00004F000000}"/>
    <hyperlink ref="Z44" location="'EX Trainer Kit 2 (Blue)'!A1" display="EX Trainer Kit 2 (Blue)" xr:uid="{00000000-0004-0000-0300-000050000000}"/>
    <hyperlink ref="Z45" location="'EX Trainer Kit 2 (Red)'!A1" display="EX Trainer Kit 2 (Red)" xr:uid="{00000000-0004-0000-0300-000051000000}"/>
    <hyperlink ref="Z46" location="'DP Trainer Kit 1 (Blue)'!A1" display="DP Trainer Kit 1 (Blue)" xr:uid="{00000000-0004-0000-0300-000052000000}"/>
    <hyperlink ref="Z47" location="'DP Trainer Kit 1 (Gold)'!A1" display="DP Trainer Kit 1 (Gold)" xr:uid="{00000000-0004-0000-0300-000053000000}"/>
    <hyperlink ref="Z48" location="'HGSS Trainer Kit (Lighting)'!A1" display="HGSS Trainer Kit (Lighting)" xr:uid="{00000000-0004-0000-0300-000054000000}"/>
    <hyperlink ref="Z49" location="'HGSS Trainer Kit (Water)'!A1" display="HGSS Trainer Kit (Water)" xr:uid="{00000000-0004-0000-0300-000055000000}"/>
    <hyperlink ref="AE41" location="'WCD2013 - Ultimate Team Plasma'!A1" display="WCD2013 - Ultimate Team Plasma" xr:uid="{00000000-0004-0000-0300-000056000000}"/>
    <hyperlink ref="AE38" location="'WCD2013 - American Gothic'!A1" display="WCD2013 - American Gothic" xr:uid="{00000000-0004-0000-0300-000057000000}"/>
    <hyperlink ref="AE40" location="'WCD2013 - Anguille Sous Roche'!A1" display="WCD2013 - Anguille Sous Roche" xr:uid="{00000000-0004-0000-0300-000058000000}"/>
    <hyperlink ref="AE37" location="'WCD2012 - CMT Deck'!A1" display="WCD2012 - CMT Deck" xr:uid="{00000000-0004-0000-0300-000059000000}"/>
    <hyperlink ref="AE36" location="'WCD2012 - Eeltwo'!A1" display="WCD2012 - Eeltwo" xr:uid="{00000000-0004-0000-0300-00005A000000}"/>
    <hyperlink ref="AE2" location="'WCD2004 - Magma Spirit'!A1" display="WCD2004 - Magma Spirit" xr:uid="{00000000-0004-0000-0300-00005B000000}"/>
    <hyperlink ref="AE3" location="'WCD2004 - Rocky Beach'!A1" display="WCD2004 - Rocky Beach" xr:uid="{00000000-0004-0000-0300-00005C000000}"/>
    <hyperlink ref="AE4" location="'WCD2004 - Team Rushdown'!A1" display="WCD2004 - Team Rushdown" xr:uid="{00000000-0004-0000-0300-00005D000000}"/>
    <hyperlink ref="AE5" location="'WCD2004 - Blaziken Tech'!A1" display="WCD2004 - Blaziken Tech" xr:uid="{00000000-0004-0000-0300-00005E000000}"/>
    <hyperlink ref="AE6" location="'WCD2005 - Queendom'!A1" display="WCD2005 - Queendom" xr:uid="{00000000-0004-0000-0300-00005F000000}"/>
    <hyperlink ref="AE7" location="'WCD2005 - Dark Tyranitar Deck'!A1" display="WCD2005 - Dark Tyranitar Deck" xr:uid="{00000000-0004-0000-0300-000060000000}"/>
    <hyperlink ref="AE8" location="'WCD2005 - Bright Aura'!A1" display="WCD2005 - Bright Aura" xr:uid="{00000000-0004-0000-0300-000061000000}"/>
    <hyperlink ref="AE9" location="'WCD2005 - King of the West'!A1" display="WCD2005 - King of the West" xr:uid="{00000000-0004-0000-0300-000062000000}"/>
    <hyperlink ref="AE10" location="'WCD2006 - Mewtrick'!A1" display="WCD2006 - Mewtrick" xr:uid="{00000000-0004-0000-0300-000063000000}"/>
    <hyperlink ref="AE11" location="'WCD2006 - Suns &amp; Moons'!A1" display="WCD2006 - Suns &amp; Moons" xr:uid="{00000000-0004-0000-0300-000064000000}"/>
    <hyperlink ref="AE12" location="'WCD2006 - B-L-S'!A1" display="WCD2006 - B-L-S" xr:uid="{00000000-0004-0000-0300-000065000000}"/>
    <hyperlink ref="AE13" location="'WCD2006 - Eeveelutions'!A1" display="WCD2006 - Eeveelutions" xr:uid="{00000000-0004-0000-0300-000066000000}"/>
    <hyperlink ref="AE14" location="'WCD2007 - Flyvees'!A1" display="WCD2007 - Flyvees" xr:uid="{00000000-0004-0000-0300-000067000000}"/>
    <hyperlink ref="AE15" location="'WCD2007 - Legendary Ascent'!A1" display="WCD2007 - Legendary Ascent" xr:uid="{00000000-0004-0000-0300-000068000000}"/>
    <hyperlink ref="AE16" location="'WCD2007 - Rambolt'!A1" display="WCD2007 - Rambolt" xr:uid="{00000000-0004-0000-0300-000069000000}"/>
    <hyperlink ref="AE17" location="'WCD2007 - Swift Empoleon'!A1" display="WCD2007 - Swift Empoleon" xr:uid="{00000000-0004-0000-0300-00006A000000}"/>
    <hyperlink ref="AE18" location="'WCD2008 - Intimidation'!A1" display="WCD2008 - Intimidation" xr:uid="{00000000-0004-0000-0300-00006B000000}"/>
    <hyperlink ref="AE19" location="'WCD2008 - Empotech'!A1" display="WCD2008 - Empotech" xr:uid="{00000000-0004-0000-0300-00006C000000}"/>
    <hyperlink ref="AE20" location="'WCD2008 - Psychic Lock'!A1" display="WCD2008 - Psychic Lock" xr:uid="{00000000-0004-0000-0300-00006D000000}"/>
    <hyperlink ref="AE21" location="'WCD2008 - Bliss Control'!A1" display="WCD2008 - Bliss Control" xr:uid="{00000000-0004-0000-0300-00006E000000}"/>
    <hyperlink ref="AE22" location="'WCD2009 - Stallgon'!A1" display="WCD2009 - Stallgon" xr:uid="{00000000-0004-0000-0300-00006F000000}"/>
    <hyperlink ref="AE23" location="'WCD2009 - Crowned Tiger'!A1" display="WCD2009 - Crowned Tiger" xr:uid="{00000000-0004-0000-0300-000070000000}"/>
    <hyperlink ref="AE24" location="'WCD2009 - Queengar'!A1" display="WCD2009 - Queengar" xr:uid="{00000000-0004-0000-0300-000071000000}"/>
    <hyperlink ref="AE25" location="'WCD2009 - Luxdrill'!A1" display="WCD2009 - Luxdrill" xr:uid="{00000000-0004-0000-0300-000072000000}"/>
    <hyperlink ref="AE26" location="'WCD2010 - Luxchomp'!A1" display="WCD2010 - Luxchomp" xr:uid="{00000000-0004-0000-0300-000073000000}"/>
    <hyperlink ref="AE27" location="'WCD2010 - Happy Luck'!A1" display="WCD2010 - Happy Luck" xr:uid="{00000000-0004-0000-0300-000074000000}"/>
    <hyperlink ref="AE28" location="'WCD2010 - Power Cottonweed'!A1" display="WCD2010 - Power Cottonweed" xr:uid="{00000000-0004-0000-0300-000075000000}"/>
    <hyperlink ref="AE29" location="'WCD2010 - Boltevoir'!A1" display="WCD2010 - Boltevoir" xr:uid="{00000000-0004-0000-0300-000076000000}"/>
    <hyperlink ref="AE30" location="'WCD2011 - Megazone'!A1" display="WCD2011 - Megazone" xr:uid="{00000000-0004-0000-0300-000077000000}"/>
    <hyperlink ref="AE31" location="'WCD2011 - Reshiphlosion'!A1" display="WCD2011 - Reshiphlosion" xr:uid="{00000000-0004-0000-0300-000078000000}"/>
    <hyperlink ref="AE32" location="'WCD2011 - The Truth'!A1" display="WCD2011 - The Truth" xr:uid="{00000000-0004-0000-0300-000079000000}"/>
    <hyperlink ref="AE33" location="'WCD2011 - Twinboar'!A1" display="WCD2011 - Twinboar" xr:uid="{00000000-0004-0000-0300-00007A000000}"/>
    <hyperlink ref="AE34" location="'WCD2012 - Pesadelo Prism'!A1" display="WCD2012 - Pesadelo Prism" xr:uid="{00000000-0004-0000-0300-00007B000000}"/>
    <hyperlink ref="AE35" location="'WCD2012 - Terraki-Mewtwo'!A1" display="WCD2012 - Terraki-Mewtwo" xr:uid="{00000000-0004-0000-0300-00007C000000}"/>
    <hyperlink ref="Z50" location="'BW Trainer Kit (Excadrill)'!A1" display="BW Trainer Kit (Excadrill)" xr:uid="{00000000-0004-0000-0300-00007D000000}"/>
    <hyperlink ref="Z51" location="'BW Trainer Kit (Zoroark)'!A1" display="BW Trainer Kit (Zoroark)" xr:uid="{00000000-0004-0000-0300-00007E000000}"/>
    <hyperlink ref="Z66" location="'Theme Deck Exclusives'!A1" display="Theme Deck Exclusives" xr:uid="{00000000-0004-0000-0300-00007F000000}"/>
    <hyperlink ref="Z67" location="'Championship Cards'!A1" display="Championship Cards" xr:uid="{00000000-0004-0000-0300-000080000000}"/>
    <hyperlink ref="A61" location="Flashfire!A1" display="Flashfire" xr:uid="{00000000-0004-0000-0300-000081000000}"/>
    <hyperlink ref="Z68" location="'Professor Program'!A1" display="Professor Program" xr:uid="{00000000-0004-0000-0300-000082000000}"/>
    <hyperlink ref="Z69" location="'Player Reward Program'!A1" display="Player Reward Program" xr:uid="{00000000-0004-0000-0300-000083000000}"/>
    <hyperlink ref="Z70" location="'Blister Pack Exclusives'!A1" display="Blister Pack Exclusives" xr:uid="{00000000-0004-0000-0300-000084000000}"/>
    <hyperlink ref="A62" location="'Furious Fists'!A1" display="Furious Fists" xr:uid="{00000000-0004-0000-0300-000085000000}"/>
    <hyperlink ref="A63" location="'Phantom Forces'!A1" display="Phantom Forces" xr:uid="{00000000-0004-0000-0300-000086000000}"/>
    <hyperlink ref="A64" location="'Primal Clash'!A1" display="Primal Clash" xr:uid="{00000000-0004-0000-0300-000087000000}"/>
    <hyperlink ref="Z30" location="'POP Series 1'!A1" display="POP Series 1" xr:uid="{00000000-0004-0000-0300-000088000000}"/>
    <hyperlink ref="Z31" location="'POP Series 2'!A1" display="POP Series 2" xr:uid="{00000000-0004-0000-0300-000089000000}"/>
    <hyperlink ref="Z32" location="'POP Series 3'!A1" display="POP Series 3" xr:uid="{00000000-0004-0000-0300-00008A000000}"/>
    <hyperlink ref="Z33" location="'POP Series 4'!A1" display="POP Series 4" xr:uid="{00000000-0004-0000-0300-00008B000000}"/>
    <hyperlink ref="Z34" location="'POP Series 5'!A1" display="POP Series 5" xr:uid="{00000000-0004-0000-0300-00008C000000}"/>
    <hyperlink ref="Z35" location="'POP Series 6'!A1" display="POP Series 6" xr:uid="{00000000-0004-0000-0300-00008D000000}"/>
    <hyperlink ref="Z36" location="'POP Series 7'!A1" display="POP Series 7" xr:uid="{00000000-0004-0000-0300-00008E000000}"/>
    <hyperlink ref="Z37" location="'POP Series 8'!A1" display="POP Series 8" xr:uid="{00000000-0004-0000-0300-00008F000000}"/>
    <hyperlink ref="Z38" location="'POP Series 9'!A1" display="POP Series 9" xr:uid="{00000000-0004-0000-0300-000090000000}"/>
    <hyperlink ref="Z16" location="'ex Battle Stadium'!A1" display="ex Battle Stadium" xr:uid="{00000000-0004-0000-0300-000091000000}"/>
    <hyperlink ref="Z53" location="'XY Trainer Kit (Noivern)'!A1" display="XY Trainer Kit (Noivern)" xr:uid="{00000000-0004-0000-0300-000092000000}"/>
    <hyperlink ref="Z52" location="'XY Trainer Kit (Sylveon)'!A1" display="XY Trainer Kit (Sylveon)" xr:uid="{00000000-0004-0000-0300-000093000000}"/>
    <hyperlink ref="Z22" location="'Kalos Starter Set'!A1" display="Kalos Starter Set" xr:uid="{00000000-0004-0000-0300-000094000000}"/>
    <hyperlink ref="Z54" location="'XY Trainer Kit (Bisharp)'!A1" display="XY Trainer Kit (Bisharp)" xr:uid="{00000000-0004-0000-0300-000095000000}"/>
    <hyperlink ref="Z55" location="'XY Trainer Kit (Wigglytuff)'!A1" display="XY Trainer Kit (Wigglytuff)" xr:uid="{00000000-0004-0000-0300-000096000000}"/>
    <hyperlink ref="A65" location="'Double Crisis'!A1" display="Double Crisis" xr:uid="{00000000-0004-0000-0300-000097000000}"/>
    <hyperlink ref="Z56:Z57" location="'XY Trainer (Wigglytuff)'!A1" display="XY Trainer (Wigglytuff)" xr:uid="{00000000-0004-0000-0300-000098000000}"/>
    <hyperlink ref="Z56" location="'XY Trainer Kit (Latias)'!A1" display="XY Trainer Kit (Latias)" xr:uid="{00000000-0004-0000-0300-000099000000}"/>
    <hyperlink ref="Z57" location="'XY Trainer Kit (Latios)'!A1" display="XY Trainer Kit (Latios)" xr:uid="{00000000-0004-0000-0300-00009A000000}"/>
    <hyperlink ref="AE45" location="'WCD2014 - Crazy Punch'!A1" display="WCD2014 - Crazy Punch" xr:uid="{00000000-0004-0000-0300-00009B000000}"/>
    <hyperlink ref="AE44" location="'WCD2014 - Emerald King'!A1" display="WCD2014 - Emerald King" xr:uid="{00000000-0004-0000-0300-00009C000000}"/>
    <hyperlink ref="AE43" location="'WCD2014 - Trevgor'!A1" display="WCD2014 - Trevgor" xr:uid="{00000000-0004-0000-0300-00009D000000}"/>
    <hyperlink ref="AE42" location="'WCD2014 - Plasma Power'!A1" display="WCD2014 - Plasma Power" xr:uid="{00000000-0004-0000-0300-00009E000000}"/>
    <hyperlink ref="A66" location="'Roaring Skies'!A1" display="Roaring Skies" xr:uid="{00000000-0004-0000-0300-00009F000000}"/>
    <hyperlink ref="A67" location="'Ancient Origins'!A1" display="Ancient Origins" xr:uid="{00000000-0004-0000-0300-0000A0000000}"/>
    <hyperlink ref="A68" location="BREAKthrough!A1" display="BREAKthrough" xr:uid="{00000000-0004-0000-0300-0000A1000000}"/>
    <hyperlink ref="A69" location="BREAKpoint!A1" display="BREAKpoint" xr:uid="{00000000-0004-0000-0300-0000A2000000}"/>
    <hyperlink ref="AE46" location="'WCD2015 - Primal Groudon'!A1" display="WCD2015 - Primal Groudon" xr:uid="{00000000-0004-0000-0300-0000A3000000}"/>
    <hyperlink ref="AE47" location="'WCD2015 - The Flying Hammer'!A1" display="WCD2015 - The Flying Hammer" xr:uid="{00000000-0004-0000-0300-0000A4000000}"/>
    <hyperlink ref="AE48" location="'WCD2015 - Punches N Bites'!A1" display="WCD2015 - Punches N Bites" xr:uid="{00000000-0004-0000-0300-0000A5000000}"/>
    <hyperlink ref="AE49" location="'WCD2015 - Honorstoise'!A1" display="WCD2015 - Honorstoise" xr:uid="{00000000-0004-0000-0300-0000A6000000}"/>
    <hyperlink ref="Z58:Z59" location="'XY Trainer (Wigglytuff)'!A1" display="XY Trainer (Wigglytuff)" xr:uid="{00000000-0004-0000-0300-0000A7000000}"/>
    <hyperlink ref="Z58" location="'XY Trainer Kit (Pikachu Libre)'!A1" display="XY Trainer Kit (Pikachu Libre)" xr:uid="{00000000-0004-0000-0300-0000A8000000}"/>
    <hyperlink ref="Z59" location="'XY Trainer Kit (Suicune)'!A1" display="XY Trainer Kit (Suicune)" xr:uid="{00000000-0004-0000-0300-0000A9000000}"/>
    <hyperlink ref="A70" location="Generations!A1" display="Generations" xr:uid="{00000000-0004-0000-0300-0000AA000000}"/>
    <hyperlink ref="A71" location="'Fates Collide'!A1" display="Fates Collide" xr:uid="{00000000-0004-0000-0300-0000AB000000}"/>
    <hyperlink ref="A72" location="'Steam Siege'!A1" display="Steam Siege" xr:uid="{00000000-0004-0000-0300-0000AC000000}"/>
    <hyperlink ref="A73" location="Evolutions!A1" display="Evolutions" xr:uid="{00000000-0004-0000-0300-0000AD000000}"/>
    <hyperlink ref="Z8" location="'SM Black Star Promos'!A1" display="SM Black Star Promos" xr:uid="{00000000-0004-0000-0300-0000AE000000}"/>
    <hyperlink ref="A74" location="'Sun &amp; Moon'!A1" display="Sun &amp; Moon" xr:uid="{00000000-0004-0000-0300-0000AF000000}"/>
    <hyperlink ref="AE50" location="'WCD2016 - Bebe Deck'!A1" display="WCD2016 - Bebe Deck" xr:uid="{00000000-0004-0000-0300-0000B0000000}"/>
    <hyperlink ref="AE51" location="'WCD2016 - Magical Symphony'!A1" display="WCD2016 - Magical Symphony" xr:uid="{00000000-0004-0000-0300-0000B1000000}"/>
    <hyperlink ref="AE52" location="'WCD2016 - Black Dragon'!A1" display="WCD2016 - Black Dragon" xr:uid="{00000000-0004-0000-0300-0000B2000000}"/>
    <hyperlink ref="AE53" location="'WCD2016 - Ninja Blitz'!A1" display="WCD2016 - Ninja Blitz" xr:uid="{00000000-0004-0000-0300-0000B3000000}"/>
    <hyperlink ref="Z60" location="'SM Trainer Kit (Lycanroc)'!A1" display="SM Trainer Kit (Lycanroc)" xr:uid="{00000000-0004-0000-0300-0000B4000000}"/>
    <hyperlink ref="Z61" location="'SM Trainer Kit (Alolan Raichu)'!A1" display="SM Trainer Kit (Alolan Raichu)" xr:uid="{00000000-0004-0000-0300-0000B5000000}"/>
    <hyperlink ref="A75" location="'Guardians Rising'!A1" display="Guardians Rising" xr:uid="{00000000-0004-0000-0300-0000B6000000}"/>
    <hyperlink ref="Z72" location="'Alternative Art Cards'!A1" display="Alternative Art Cards" xr:uid="{00000000-0004-0000-0300-0000B7000000}"/>
    <hyperlink ref="A76" location="'Burning Shadows'!A1" display="Burning Shadows" xr:uid="{00000000-0004-0000-0300-0000B8000000}"/>
    <hyperlink ref="A77" location="'Shining Legends'!A1" display="Shining Legends" xr:uid="{00000000-0004-0000-0300-0000B9000000}"/>
    <hyperlink ref="AE55" location="'WCD2017 - Infinite Force'!A1" display="WCD2017 - Infinite Force" xr:uid="{00000000-0004-0000-0300-0000BA000000}"/>
    <hyperlink ref="AE56" location="'WCD2017 - Golisodor'!A1" display="WCD2017 - Golisodor" xr:uid="{00000000-0004-0000-0300-0000BB000000}"/>
    <hyperlink ref="AE54" location="'WCD2017 - Ice Path FTW'!A1" display="WCD2017 - Ice Path FTW" xr:uid="{00000000-0004-0000-0300-0000BC000000}"/>
    <hyperlink ref="AE57" location="'WCD2017 - Samurai Sniper'!A1" display="WCD2017 - Samurai Sniper" xr:uid="{00000000-0004-0000-0300-0000BD000000}"/>
    <hyperlink ref="A79" location="'Ultra Prism'!A1" display="Ultra Prism" xr:uid="{00000000-0004-0000-0300-0000BE000000}"/>
    <hyperlink ref="Z71" location="'Box Toppers'!A1" display="Box Toppers" xr:uid="{00000000-0004-0000-0300-0000BF000000}"/>
    <hyperlink ref="A80" location="'Forbidden Light'!A1" display="Forbidden Light" xr:uid="{00000000-0004-0000-0300-0000C0000000}"/>
    <hyperlink ref="Z74" location="'Error Cards'!A1" display="Error Cards" xr:uid="{00000000-0004-0000-0300-0000C1000000}"/>
    <hyperlink ref="Z62" location="'SM Trainer Kit Alolan Sandslash'!A1" display="SM Trainer Kit Alolan Sandslash" xr:uid="{00000000-0004-0000-0300-0000C2000000}"/>
    <hyperlink ref="Z63" location="'SM Trainer Kit Alolan Sandslash'!A1" display="SM Trainer Kit Alolan Ninetales" xr:uid="{00000000-0004-0000-0300-0000C3000000}"/>
    <hyperlink ref="A81" location="'Celestial Storm'!A1" display="Celestial Storm" xr:uid="{00000000-0004-0000-0300-0000C4000000}"/>
    <hyperlink ref="A82" location="'Dragon Majesty'!A1" display="Dragon Majesty" xr:uid="{00000000-0004-0000-0300-0000C5000000}"/>
    <hyperlink ref="AE58" location="'WCD2018 - Victory Map'!A1" display="WCD2018 - Victory Map" xr:uid="{00000000-0004-0000-0300-0000C6000000}"/>
    <hyperlink ref="AE59" location="'WCD2018 - Dragones y Sombras'!A1" display="WCD2018 - Dragones y Sombras" xr:uid="{00000000-0004-0000-0300-0000C7000000}"/>
    <hyperlink ref="AE60" location="'WCD2018 - Garbanette'!A1" display="WCD2018 - Garbanette" xr:uid="{00000000-0004-0000-0300-0000C8000000}"/>
    <hyperlink ref="AE61" location="'WCD2018 - Buzzroc'!A1" display="WCD2018 - Buzzroc" xr:uid="{00000000-0004-0000-0300-0000C9000000}"/>
    <hyperlink ref="A84" location="'Team Up'!A1" display="Team Up" xr:uid="{00000000-0004-0000-0300-0000CA000000}"/>
    <hyperlink ref="A83" location="'Lost Thunder'!A1" display="Lost Thunder" xr:uid="{00000000-0004-0000-0300-0000CB000000}"/>
    <hyperlink ref="A89" location="'Cosmic Eclipse'!A1" display="Cosmic Eclipse" xr:uid="{00000000-0004-0000-0300-0000CC000000}"/>
    <hyperlink ref="A85" location="'Detective Pikachu'!A1" display="Detective Pikachu" xr:uid="{00000000-0004-0000-0300-0000CD000000}"/>
    <hyperlink ref="A86" location="'Unbroken Bonds'!A1" display="Unbroken Bonds" xr:uid="{00000000-0004-0000-0300-0000CE000000}"/>
    <hyperlink ref="A87" location="'Unified Minds'!A1" display="Unified Minds" xr:uid="{00000000-0004-0000-0300-0000CF000000}"/>
    <hyperlink ref="A88" location="'Hidden Fates'!A1" display="Hidden Fates" xr:uid="{00000000-0004-0000-0300-0000D0000000}"/>
    <hyperlink ref="Z9" location="'SWSH Black Star Promos'!A1" display="SWSH Black Star Promos" xr:uid="{00000000-0004-0000-0300-0000D1000000}"/>
    <hyperlink ref="AE39" location="'WCD2013 - Darkrai Deck'!A1" display="WCD2013 - Darkrai Deck" xr:uid="{00000000-0004-0000-0300-0000D2000000}"/>
    <hyperlink ref="AE62" location="'WCD2019 - Pikarom Judge'!A1" display="WCD2019 - Pikarom Judge" xr:uid="{00000000-0004-0000-0300-0000D3000000}"/>
    <hyperlink ref="AE63" location="'WCD2019 - Fire Box'!A1" display="WCD2019 - Fire Box" xr:uid="{00000000-0004-0000-0300-0000D4000000}"/>
    <hyperlink ref="AE64" location="'WCD2019 - Mind Blown'!A1" display="WCD2019 - Mind Blown" xr:uid="{00000000-0004-0000-0300-0000D5000000}"/>
    <hyperlink ref="AE65" location="'WCD2019 - Perfection'!A1" display="WCD2019 - Perfection" xr:uid="{00000000-0004-0000-0300-0000D6000000}"/>
    <hyperlink ref="A78" location="'Crimson Invasion'!A1" display="Crimson Invasion" xr:uid="{00000000-0004-0000-0300-0000D7000000}"/>
    <hyperlink ref="A90" location="'Sword &amp; Shield'!A1" display="Sword &amp; Shield" xr:uid="{00000000-0004-0000-0300-0000D8000000}"/>
    <hyperlink ref="Z23" location="'Battle Academy'!A1" display="Battle Academy" xr:uid="{00000000-0004-0000-0300-0000D9000000}"/>
    <hyperlink ref="A91" location="'Rebel Clash'!A1" display="Rebel Clash" xr:uid="{00000000-0004-0000-0300-0000DA000000}"/>
    <hyperlink ref="Z75" location="'Uncorrected Error Cards'!A1" display="Uncorrected Error Cards" xr:uid="{00000000-0004-0000-0300-0000DB000000}"/>
    <hyperlink ref="Z76" location="'Unconfirmed Error Cards'!A1" display="Unconfirmed Error Cards" xr:uid="{00000000-0004-0000-0300-0000DC000000}"/>
    <hyperlink ref="A92" location="'Darkness Ablaze'!A1" display="Darkness Ablaze" xr:uid="{00000000-0004-0000-0300-0000DD000000}"/>
    <hyperlink ref="Z26" location="'Trick or Trade 2022'!A1" display="Trick or Trade 2022" xr:uid="{00000000-0004-0000-0300-0000DE000000}"/>
    <hyperlink ref="A93" location="'Champions Path'!A1" display="Champions Path" xr:uid="{00000000-0004-0000-0300-0000DF000000}"/>
    <hyperlink ref="A94" location="'Vivid Voltage'!A1" display="Vivid Voltage" xr:uid="{00000000-0004-0000-0300-0000E0000000}"/>
    <hyperlink ref="A95" location="'Shining Fates'!A1" display="Shining Fates" xr:uid="{00000000-0004-0000-0300-0000E1000000}"/>
    <hyperlink ref="A96" location="'Battle Styles'!A1" display="Battle Styles" xr:uid="{00000000-0004-0000-0300-0000E2000000}"/>
    <hyperlink ref="A97" location="'Chilling Reign'!A1" display="Chilling Reign" xr:uid="{00000000-0004-0000-0300-0000E3000000}"/>
    <hyperlink ref="A99" location="Celebrations!A1" display="Celebrations" xr:uid="{00000000-0004-0000-0300-0000E5000000}"/>
    <hyperlink ref="A98" location="'Evolving Skies'!A1" display="Evolving Skies" xr:uid="{00000000-0004-0000-0300-0000E6000000}"/>
    <hyperlink ref="A100" location="'Fusion Strike'!A1" display="Fusion Strike" xr:uid="{00000000-0004-0000-0300-0000E7000000}"/>
    <hyperlink ref="A101" location="'Brilliant Stars'!A1" display="Brilliant Stars" xr:uid="{EC2C8B16-9A0C-4181-990E-67EB56CB70C7}"/>
    <hyperlink ref="A110" location="'151'!A1" display="151" xr:uid="{00000000-0004-0000-0300-0000E4000000}"/>
    <hyperlink ref="A102" location="'Astral Radiance'!A1" display="Astral Radiance" xr:uid="{A5560557-623E-4EFC-9A6A-B76DCAE8F332}"/>
    <hyperlink ref="Z24" location="'Battle Academy 2022'!A1" display="Battle Academy 2022" xr:uid="{2DEDB90F-715C-4BFF-901F-F37F734B4EC4}"/>
    <hyperlink ref="A103" location="'Pokémon GO'!A1" display="Pokémon GO" xr:uid="{7176F3DE-3B30-4869-A67A-3D01A5FF1A3A}"/>
    <hyperlink ref="Z25" location="'Futsal Collection'!A1" display="Futsal Collection" xr:uid="{DB13AA81-6B00-4D2C-9F3A-7045ECE314DB}"/>
    <hyperlink ref="Z28" location="'Holiday Calendar'!A1" display="Holiday Calendar" xr:uid="{DC6D6829-5DC0-4FDC-BF7B-94D37FDDB1E4}"/>
    <hyperlink ref="A104" location="'Lost Origin'!A1" display="Lost Origin" xr:uid="{8DCB79F1-E1D3-4C52-8B67-F28B735D905E}"/>
    <hyperlink ref="A105" location="'Silver Tempest'!A1" display="Silver Tempest" xr:uid="{C2A610DD-1991-4BAF-8A1F-73062ED21E9E}"/>
    <hyperlink ref="Z10" location="'SV Black Star Promos'!A1" display="SV Black Star Promos" xr:uid="{FDC2848C-D29B-4512-B8D6-8B7FD4C8E77D}"/>
    <hyperlink ref="Z39" location="'Play! Pokémon Prize Packs S1'!A1" display="Play! Pokémon Prize Packs S1" xr:uid="{ABF750FD-005C-4871-8120-BC93F9C6A7C3}"/>
    <hyperlink ref="AE66" location="'WCD2022 - The Shape of Mew'!A1" display="WCD2022 - The Shape of Mew" xr:uid="{E7E52EAE-B833-472B-8C11-3D98DFC505E7}"/>
    <hyperlink ref="AE67" location="'WCD2022 - ADP'!A1" display="WCD2022 - ADP" xr:uid="{F57143BD-0A33-48E7-BD9A-9BBC5EB44790}"/>
    <hyperlink ref="AE68" location="'WCD2022 - Ice Rider Palkia'!A1" display="WCD2022 - Ice Rider Palkia" xr:uid="{6FCE3898-D57E-477D-AE91-7EA923450712}"/>
    <hyperlink ref="AE69" location="'WCD2022 - Cheryl Again'!A1" display="WCD2022 - Cheryl Again" xr:uid="{B4C46177-54D6-4CE6-9936-4B3B03BA0D65}"/>
    <hyperlink ref="A106" location="'Crown Zenith'!A1" display="Crown Zenith" xr:uid="{47A58321-7F13-4B1B-A5A5-4009107A6DB8}"/>
    <hyperlink ref="Z40" location="'Play! Pokémon Prize Packs S2'!A1" display="Play! Pokémon Prize Packs S2" xr:uid="{CB9B878F-2D7E-49EC-9E93-E7CBD8CDBCAD}"/>
    <hyperlink ref="A107" location="'Scarlet &amp; Violet'!A1" display="Scarlet &amp; Violet" xr:uid="{1DFFA5F2-3B7A-4AD1-B10C-52327B8923B2}"/>
    <hyperlink ref="A108" location="'Paldea Evolved'!A1" display="Paldea Evolved" xr:uid="{FC0D9721-26C3-4922-AACD-622540189971}"/>
    <hyperlink ref="Z41" location="'Play! Pokémon Prize Packs S3'!A1" display="Play! Pokémon Prize Packs S3" xr:uid="{D2FFEA5F-DDBC-42D4-985C-CBC4FE1F9DCF}"/>
    <hyperlink ref="A109" location="'Obsidian Flames'!A1" display="Obsidian Flames" xr:uid="{36C4C739-5790-44C9-9BD5-E25E56A84481}"/>
    <hyperlink ref="Z29" location="'Pokémon TCG Classic'!A1" display="Pokémon TCG Classic" xr:uid="{485E5426-5AD4-4976-BA3D-A52F0CB25FE3}"/>
    <hyperlink ref="Z27" location="'Trick or Trade 2023'!A1" display="Trick or Trade 2023" xr:uid="{A1F6828A-C7E1-4CDA-A2CE-42D6FD0F10DF}"/>
  </hyperlinks>
  <pageMargins left="0.74791666666666667" right="0.74791666666666667" top="0.98402777777777772" bottom="0.98402777777777772" header="0.51180555555555551" footer="0.51180555555555551"/>
  <pageSetup paperSize="9" firstPageNumber="0" orientation="portrait" horizontalDpi="300" verticalDpi="300" r:id="rId1"/>
  <headerFooter alignWithMargins="0"/>
  <ignoredErrors>
    <ignoredError sqref="C3 Q3 I3 U3 E3 M3 W3:X3"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4">
    <tabColor theme="2" tint="-0.249977111117893"/>
  </sheetPr>
  <dimension ref="A1:F20"/>
  <sheetViews>
    <sheetView workbookViewId="0"/>
  </sheetViews>
  <sheetFormatPr defaultColWidth="0" defaultRowHeight="13.2" customHeight="1" zeroHeight="1" x14ac:dyDescent="0.25"/>
  <cols>
    <col min="1" max="6" width="30.5546875" customWidth="1"/>
    <col min="7" max="16384" width="6.5546875" hidden="1"/>
  </cols>
  <sheetData>
    <row r="1" spans="1:6" ht="20.100000000000001" customHeight="1" x14ac:dyDescent="0.25">
      <c r="A1" s="38" t="s">
        <v>108</v>
      </c>
      <c r="B1" s="45" t="s">
        <v>174</v>
      </c>
      <c r="C1" s="45" t="s">
        <v>251</v>
      </c>
      <c r="D1" s="47" t="s">
        <v>320</v>
      </c>
      <c r="E1" s="47" t="s">
        <v>362</v>
      </c>
      <c r="F1" s="47" t="s">
        <v>382</v>
      </c>
    </row>
    <row r="2" spans="1:6" ht="20.100000000000001" customHeight="1" x14ac:dyDescent="0.25">
      <c r="A2" s="38" t="s">
        <v>112</v>
      </c>
      <c r="B2" s="45" t="s">
        <v>177</v>
      </c>
      <c r="C2" s="45" t="s">
        <v>255</v>
      </c>
      <c r="D2" s="47" t="s">
        <v>323</v>
      </c>
      <c r="E2" s="47" t="s">
        <v>363</v>
      </c>
      <c r="F2" s="47" t="s">
        <v>383</v>
      </c>
    </row>
    <row r="3" spans="1:6" ht="20.100000000000001" customHeight="1" x14ac:dyDescent="0.25">
      <c r="A3" s="38" t="s">
        <v>115</v>
      </c>
      <c r="B3" s="45" t="s">
        <v>180</v>
      </c>
      <c r="C3" s="45" t="s">
        <v>259</v>
      </c>
      <c r="D3" s="47" t="s">
        <v>326</v>
      </c>
      <c r="E3" s="47" t="s">
        <v>364</v>
      </c>
      <c r="F3" s="47" t="s">
        <v>384</v>
      </c>
    </row>
    <row r="4" spans="1:6" ht="20.100000000000001" customHeight="1" x14ac:dyDescent="0.25">
      <c r="A4" s="38" t="s">
        <v>118</v>
      </c>
      <c r="B4" s="45" t="s">
        <v>183</v>
      </c>
      <c r="C4" s="45" t="s">
        <v>263</v>
      </c>
      <c r="D4" s="49" t="s">
        <v>329</v>
      </c>
      <c r="E4" s="47" t="s">
        <v>365</v>
      </c>
      <c r="F4" s="47" t="s">
        <v>385</v>
      </c>
    </row>
    <row r="5" spans="1:6" ht="20.100000000000001" customHeight="1" x14ac:dyDescent="0.25">
      <c r="A5" s="38" t="s">
        <v>121</v>
      </c>
      <c r="B5" s="45" t="s">
        <v>187</v>
      </c>
      <c r="C5" s="45" t="s">
        <v>267</v>
      </c>
      <c r="D5" s="47" t="s">
        <v>332</v>
      </c>
      <c r="E5" s="47" t="s">
        <v>366</v>
      </c>
      <c r="F5" s="49" t="s">
        <v>386</v>
      </c>
    </row>
    <row r="6" spans="1:6" ht="20.100000000000001" customHeight="1" x14ac:dyDescent="0.25">
      <c r="A6" s="38" t="s">
        <v>124</v>
      </c>
      <c r="B6" s="45" t="s">
        <v>191</v>
      </c>
      <c r="C6" s="45" t="s">
        <v>271</v>
      </c>
      <c r="D6" s="47" t="s">
        <v>335</v>
      </c>
      <c r="E6" s="47" t="s">
        <v>367</v>
      </c>
      <c r="F6" s="47" t="s">
        <v>387</v>
      </c>
    </row>
    <row r="7" spans="1:6" ht="20.100000000000001" customHeight="1" x14ac:dyDescent="0.25">
      <c r="A7" s="39" t="s">
        <v>128</v>
      </c>
      <c r="B7" s="45" t="s">
        <v>195</v>
      </c>
      <c r="C7" s="45" t="s">
        <v>275</v>
      </c>
      <c r="D7" s="47" t="s">
        <v>338</v>
      </c>
      <c r="E7" s="47" t="s">
        <v>368</v>
      </c>
      <c r="F7" s="47" t="s">
        <v>388</v>
      </c>
    </row>
    <row r="8" spans="1:6" ht="20.100000000000001" customHeight="1" x14ac:dyDescent="0.25">
      <c r="A8" s="39" t="s">
        <v>132</v>
      </c>
      <c r="B8" s="45" t="s">
        <v>199</v>
      </c>
      <c r="C8" s="45" t="s">
        <v>279</v>
      </c>
      <c r="D8" s="47" t="s">
        <v>341</v>
      </c>
      <c r="E8" s="47" t="s">
        <v>369</v>
      </c>
      <c r="F8" s="47" t="s">
        <v>389</v>
      </c>
    </row>
    <row r="9" spans="1:6" ht="20.100000000000001" customHeight="1" x14ac:dyDescent="0.25">
      <c r="A9" s="39" t="s">
        <v>136</v>
      </c>
      <c r="B9" s="45" t="s">
        <v>203</v>
      </c>
      <c r="C9" s="45" t="s">
        <v>283</v>
      </c>
      <c r="D9" s="47" t="s">
        <v>344</v>
      </c>
      <c r="E9" s="47" t="s">
        <v>370</v>
      </c>
      <c r="F9" s="293">
        <v>151</v>
      </c>
    </row>
    <row r="10" spans="1:6" ht="20.100000000000001" customHeight="1" x14ac:dyDescent="0.25">
      <c r="A10" s="38" t="s">
        <v>140</v>
      </c>
      <c r="B10" s="45" t="s">
        <v>207</v>
      </c>
      <c r="C10" s="45" t="s">
        <v>286</v>
      </c>
      <c r="D10" s="47" t="s">
        <v>346</v>
      </c>
      <c r="E10" s="47" t="s">
        <v>371</v>
      </c>
      <c r="F10" s="47"/>
    </row>
    <row r="11" spans="1:6" ht="20.100000000000001" customHeight="1" x14ac:dyDescent="0.25">
      <c r="A11" s="38" t="s">
        <v>143</v>
      </c>
      <c r="B11" s="45" t="s">
        <v>211</v>
      </c>
      <c r="C11" s="45" t="s">
        <v>289</v>
      </c>
      <c r="D11" s="47" t="s">
        <v>348</v>
      </c>
      <c r="E11" s="47" t="s">
        <v>372</v>
      </c>
      <c r="F11" s="47"/>
    </row>
    <row r="12" spans="1:6" ht="20.100000000000001" customHeight="1" x14ac:dyDescent="0.25">
      <c r="A12" s="38" t="s">
        <v>146</v>
      </c>
      <c r="B12" s="45" t="s">
        <v>215</v>
      </c>
      <c r="C12" s="47" t="s">
        <v>293</v>
      </c>
      <c r="D12" s="47" t="s">
        <v>350</v>
      </c>
      <c r="E12" s="47" t="s">
        <v>373</v>
      </c>
      <c r="F12" s="47"/>
    </row>
    <row r="13" spans="1:6" ht="20.100000000000001" customHeight="1" x14ac:dyDescent="0.25">
      <c r="A13" s="38" t="s">
        <v>150</v>
      </c>
      <c r="B13" s="45" t="s">
        <v>219</v>
      </c>
      <c r="C13" s="47" t="s">
        <v>296</v>
      </c>
      <c r="D13" s="47" t="s">
        <v>352</v>
      </c>
      <c r="E13" s="47" t="s">
        <v>374</v>
      </c>
      <c r="F13" s="47"/>
    </row>
    <row r="14" spans="1:6" ht="20.100000000000001" customHeight="1" x14ac:dyDescent="0.25">
      <c r="A14" s="38" t="s">
        <v>153</v>
      </c>
      <c r="B14" s="45" t="s">
        <v>223</v>
      </c>
      <c r="C14" s="47" t="s">
        <v>299</v>
      </c>
      <c r="D14" s="47" t="s">
        <v>353</v>
      </c>
      <c r="E14" s="47" t="s">
        <v>375</v>
      </c>
      <c r="F14" s="47"/>
    </row>
    <row r="15" spans="1:6" ht="20.100000000000001" customHeight="1" x14ac:dyDescent="0.25">
      <c r="A15" s="45" t="s">
        <v>156</v>
      </c>
      <c r="B15" s="45" t="s">
        <v>227</v>
      </c>
      <c r="C15" s="47" t="s">
        <v>302</v>
      </c>
      <c r="D15" s="47" t="s">
        <v>355</v>
      </c>
      <c r="E15" s="47" t="s">
        <v>376</v>
      </c>
      <c r="F15" s="47"/>
    </row>
    <row r="16" spans="1:6" ht="20.100000000000001" customHeight="1" x14ac:dyDescent="0.25">
      <c r="A16" s="45" t="s">
        <v>159</v>
      </c>
      <c r="B16" s="45" t="s">
        <v>231</v>
      </c>
      <c r="C16" s="47" t="s">
        <v>305</v>
      </c>
      <c r="D16" s="47" t="s">
        <v>357</v>
      </c>
      <c r="E16" s="47" t="s">
        <v>377</v>
      </c>
      <c r="F16" s="47"/>
    </row>
    <row r="17" spans="1:6" ht="20.100000000000001" customHeight="1" x14ac:dyDescent="0.25">
      <c r="A17" s="45" t="s">
        <v>162</v>
      </c>
      <c r="B17" s="45" t="s">
        <v>235</v>
      </c>
      <c r="C17" s="47" t="s">
        <v>308</v>
      </c>
      <c r="D17" s="47" t="s">
        <v>358</v>
      </c>
      <c r="E17" s="47" t="s">
        <v>378</v>
      </c>
      <c r="F17" s="47"/>
    </row>
    <row r="18" spans="1:6" ht="20.100000000000001" customHeight="1" x14ac:dyDescent="0.25">
      <c r="A18" s="45" t="s">
        <v>165</v>
      </c>
      <c r="B18" s="45" t="s">
        <v>239</v>
      </c>
      <c r="C18" s="47" t="s">
        <v>311</v>
      </c>
      <c r="D18" s="47" t="s">
        <v>359</v>
      </c>
      <c r="E18" s="47" t="s">
        <v>379</v>
      </c>
      <c r="F18" s="47"/>
    </row>
    <row r="19" spans="1:6" ht="20.100000000000001" customHeight="1" x14ac:dyDescent="0.25">
      <c r="A19" s="45" t="s">
        <v>168</v>
      </c>
      <c r="B19" s="45" t="s">
        <v>243</v>
      </c>
      <c r="C19" s="47" t="s">
        <v>314</v>
      </c>
      <c r="D19" s="47" t="s">
        <v>360</v>
      </c>
      <c r="E19" s="47" t="s">
        <v>380</v>
      </c>
      <c r="F19" s="47"/>
    </row>
    <row r="20" spans="1:6" ht="20.100000000000001" customHeight="1" x14ac:dyDescent="0.25">
      <c r="A20" s="45" t="s">
        <v>171</v>
      </c>
      <c r="B20" s="45" t="s">
        <v>247</v>
      </c>
      <c r="C20" s="47" t="s">
        <v>317</v>
      </c>
      <c r="D20" s="47" t="s">
        <v>361</v>
      </c>
      <c r="E20" s="47" t="s">
        <v>381</v>
      </c>
      <c r="F20" s="47"/>
    </row>
  </sheetData>
  <hyperlinks>
    <hyperlink ref="A3" location="Fossil!A1" display="Fossil!A1" xr:uid="{00000000-0004-0000-0400-000000000000}"/>
    <hyperlink ref="A2" location="Jungle!A1" display="Jungle" xr:uid="{00000000-0004-0000-0400-000001000000}"/>
    <hyperlink ref="A5" location="'Team Rocket'!A1" display="Team Rocket" xr:uid="{00000000-0004-0000-0400-000002000000}"/>
    <hyperlink ref="A6" location="'Gym Heroes'!A1" display="Gym Heroes" xr:uid="{00000000-0004-0000-0400-000003000000}"/>
    <hyperlink ref="A7" location="'Gym Challenge'!A1" display="Gym Challenge" xr:uid="{00000000-0004-0000-0400-000004000000}"/>
    <hyperlink ref="A8" location="'Neo Genesis'!A1" display="Neo Genesis" xr:uid="{00000000-0004-0000-0400-000005000000}"/>
    <hyperlink ref="A9" location="'Neo Discovery'!A1" display="Neo Discovery" xr:uid="{00000000-0004-0000-0400-000006000000}"/>
    <hyperlink ref="A10" location="'Neo Revelation'!A1" display="Neo Revelation" xr:uid="{00000000-0004-0000-0400-000007000000}"/>
    <hyperlink ref="A11" location="'Neo Destiny'!A1" display="Neo Destiny" xr:uid="{00000000-0004-0000-0400-000008000000}"/>
    <hyperlink ref="A12" location="'Legendary Collection'!A1" display="Legendary Collection" xr:uid="{00000000-0004-0000-0400-000009000000}"/>
    <hyperlink ref="A13" location="Expedition!A1" display="Expedition" xr:uid="{00000000-0004-0000-0400-00000A000000}"/>
    <hyperlink ref="A14" location="Aquapolis!A1" display="Aquapolis" xr:uid="{00000000-0004-0000-0400-00000B000000}"/>
    <hyperlink ref="A15" location="Skyridge!A1" display="Skyridge" xr:uid="{00000000-0004-0000-0400-00000C000000}"/>
    <hyperlink ref="A17" location="Sandstorm!A1" display="Sandstorm" xr:uid="{00000000-0004-0000-0400-00000D000000}"/>
    <hyperlink ref="A18" location="Dragon!A1" display="Dragon" xr:uid="{00000000-0004-0000-0400-00000E000000}"/>
    <hyperlink ref="A20" location="'Hidden Legends'!A1" display="Hidden Legends" xr:uid="{00000000-0004-0000-0400-00000F000000}"/>
    <hyperlink ref="B2" location="'Team Rocket Returns'!A1" display="Team Rocket Returns" xr:uid="{00000000-0004-0000-0400-000010000000}"/>
    <hyperlink ref="B3" location="Deoxys!A1" display="Deoxys" xr:uid="{00000000-0004-0000-0400-000011000000}"/>
    <hyperlink ref="B4" location="Emerald!A1" display="Emerald" xr:uid="{00000000-0004-0000-0400-000012000000}"/>
    <hyperlink ref="B5" location="'Unseen Forces'!A1" display="Unseen Forces" xr:uid="{00000000-0004-0000-0400-000013000000}"/>
    <hyperlink ref="B6" location="'Delta Species'!A1" display="Delta Species" xr:uid="{00000000-0004-0000-0400-000014000000}"/>
    <hyperlink ref="B7" location="'Legend Maker'!A1" display="Legend Maker" xr:uid="{00000000-0004-0000-0400-000015000000}"/>
    <hyperlink ref="B8" location="'Holon Phantoms'!A1" display="Holon Phantoms" xr:uid="{00000000-0004-0000-0400-000016000000}"/>
    <hyperlink ref="B9" location="'Crystal Guardians'!A1" display="Crystal Guardians" xr:uid="{00000000-0004-0000-0400-000017000000}"/>
    <hyperlink ref="B10" location="'Dragon Frontiers'!A1" display="Dragon Frontiers" xr:uid="{00000000-0004-0000-0400-000018000000}"/>
    <hyperlink ref="B11" location="'Power Keepers'!A1" display="Power Keepers" xr:uid="{00000000-0004-0000-0400-000019000000}"/>
    <hyperlink ref="B13" location="'Mysterious Treasures'!A1" display="Mysterious Treasures" xr:uid="{00000000-0004-0000-0400-00001A000000}"/>
    <hyperlink ref="B14" location="'Secret Wonders'!A1" display="Secret Wonders" xr:uid="{00000000-0004-0000-0400-00001B000000}"/>
    <hyperlink ref="B15" location="'Great Encounters'!A1" display="Great Encounters" xr:uid="{00000000-0004-0000-0400-00001C000000}"/>
    <hyperlink ref="B16" location="'Majestic Dawn'!A1" display="Majestic Dawn" xr:uid="{00000000-0004-0000-0400-00001D000000}"/>
    <hyperlink ref="B17" location="'Legends Awakened'!A1" display="Legends Awakened" xr:uid="{00000000-0004-0000-0400-00001E000000}"/>
    <hyperlink ref="B18" location="Stormfront!A1" display="Stormfront" xr:uid="{00000000-0004-0000-0400-00001F000000}"/>
    <hyperlink ref="B19" location="Platinum!A1" display="Platinum" xr:uid="{00000000-0004-0000-0400-000020000000}"/>
    <hyperlink ref="B20" location="'Rising Rivals'!A1" display="Rising Rivals" xr:uid="{00000000-0004-0000-0400-000021000000}"/>
    <hyperlink ref="C1" location="'Supreme Victors'!A1" display="Supreme Victors" xr:uid="{00000000-0004-0000-0400-000022000000}"/>
    <hyperlink ref="C2" location="Arceus!A1" display="Arceus" xr:uid="{00000000-0004-0000-0400-000023000000}"/>
    <hyperlink ref="C4" location="Unleashed!A1" display="Unleashed" xr:uid="{00000000-0004-0000-0400-000024000000}"/>
    <hyperlink ref="C5" location="Undaunted!A1" display="Undaunted" xr:uid="{00000000-0004-0000-0400-000025000000}"/>
    <hyperlink ref="C6" location="Triumphant!A1" display="Triumphant" xr:uid="{00000000-0004-0000-0400-000026000000}"/>
    <hyperlink ref="C7" location="'Call of Legends'!A1" display="Call of Legends" xr:uid="{00000000-0004-0000-0400-000027000000}"/>
    <hyperlink ref="C9" location="'Emerging Powers'!A1" display="Emerging Powers" xr:uid="{00000000-0004-0000-0400-000028000000}"/>
    <hyperlink ref="C10" location="'Noble Victories'!A1" display="Noble Victories" xr:uid="{00000000-0004-0000-0400-000029000000}"/>
    <hyperlink ref="C11" location="'Next Destinies'!A1" display="Next Destinies" xr:uid="{00000000-0004-0000-0400-00002A000000}"/>
    <hyperlink ref="C12" location="'Dark Explorers'!A1" display="Dark Explorers" xr:uid="{00000000-0004-0000-0400-00002B000000}"/>
    <hyperlink ref="C13" location="'Dragons Exalted'!A1" display="Dragons Exalted" xr:uid="{00000000-0004-0000-0400-00002C000000}"/>
    <hyperlink ref="C14" location="'Boundaries Crossed'!A1" display="Boundaries Crossed" xr:uid="{00000000-0004-0000-0400-00002D000000}"/>
    <hyperlink ref="C15" location="'Plasma Storm'!A1" display="Plasma Storm" xr:uid="{00000000-0004-0000-0400-00002E000000}"/>
    <hyperlink ref="C16" location="'Plasma Freeze'!A1" display="Plasma Freeze" xr:uid="{00000000-0004-0000-0400-00002F000000}"/>
    <hyperlink ref="C17" location="'Plasma Blast'!A1" display="Plasma Blast" xr:uid="{00000000-0004-0000-0400-000030000000}"/>
    <hyperlink ref="C18" location="'Legendary Treasures'!A1" display="Legendary Treasures" xr:uid="{00000000-0004-0000-0400-000031000000}"/>
    <hyperlink ref="C19" location="XY!A1" display="XY" xr:uid="{00000000-0004-0000-0400-000032000000}"/>
    <hyperlink ref="C20" location="Flashfire!A1" display="Flashfire" xr:uid="{00000000-0004-0000-0400-000033000000}"/>
    <hyperlink ref="D2" location="'Phantom Forces'!A1" display="Phantom Forces" xr:uid="{00000000-0004-0000-0400-000034000000}"/>
    <hyperlink ref="D3" location="'Primal Clash'!A1" display="Primal Clash" xr:uid="{00000000-0004-0000-0400-000035000000}"/>
    <hyperlink ref="D5" location="'Roaring Skies'!A1" display="Roaring Skies" xr:uid="{00000000-0004-0000-0400-000036000000}"/>
    <hyperlink ref="D6" location="'Ancient Origins'!A1" display="Ancient Origins" xr:uid="{00000000-0004-0000-0400-000037000000}"/>
    <hyperlink ref="D7" location="BREAKthrough!A1" display="BREAKthrough" xr:uid="{00000000-0004-0000-0400-000038000000}"/>
    <hyperlink ref="A1" location="'Base Set'!A1" display="Base Set" xr:uid="{00000000-0004-0000-0400-000039000000}"/>
    <hyperlink ref="A4" location="'Base Set 2'!A1" display="Base Set 2" xr:uid="{00000000-0004-0000-0400-00003A000000}"/>
    <hyperlink ref="D1" location="'Furious Fists'!A1" display="Furious Fists" xr:uid="{00000000-0004-0000-0400-00003B000000}"/>
    <hyperlink ref="D8" location="BREAKpoint!A1" display="BREAKpoint" xr:uid="{00000000-0004-0000-0400-00003C000000}"/>
    <hyperlink ref="D9" location="Generations!A1" display="Generations" xr:uid="{00000000-0004-0000-0400-00003D000000}"/>
    <hyperlink ref="D10" location="'Fates Collide'!A1" display="Fates Collide" xr:uid="{00000000-0004-0000-0400-00003E000000}"/>
    <hyperlink ref="D11" location="'Steam Siege'!A1" display="Steam Siege" xr:uid="{00000000-0004-0000-0400-00003F000000}"/>
    <hyperlink ref="D12" location="Evolutions!A1" display="Evolutions" xr:uid="{00000000-0004-0000-0400-000040000000}"/>
    <hyperlink ref="D13" location="'Sun &amp; Moon'!A1" display="Sun &amp; Moon" xr:uid="{00000000-0004-0000-0400-000041000000}"/>
    <hyperlink ref="D14" location="'Guardians Rising'!A1" display="Guardians Rising" xr:uid="{00000000-0004-0000-0400-000042000000}"/>
    <hyperlink ref="D15" location="'Burning Shadows'!A1" display="Burning Shadows" xr:uid="{00000000-0004-0000-0400-000043000000}"/>
    <hyperlink ref="C3" location="'HeartGold &amp; SoulSilver'!A1" display="HeartGold &amp; SoulSilver" xr:uid="{00000000-0004-0000-0400-000044000000}"/>
    <hyperlink ref="A16" location="'Ruby &amp; Sapphire'!A1" display="Ruby &amp; Sapphire" xr:uid="{00000000-0004-0000-0400-000045000000}"/>
    <hyperlink ref="A19" location="'Team Magma vs Team Aqua'!A1" display="Team Magma vs Team Aqua" xr:uid="{00000000-0004-0000-0400-000046000000}"/>
    <hyperlink ref="B1" location="'FireRed &amp; LeafGreen'!A1" display="FireRed &amp; LeafGreen" xr:uid="{00000000-0004-0000-0400-000047000000}"/>
    <hyperlink ref="B12" location="'Diamond &amp; Pearl'!A1" display="Diamond &amp; Pearl" xr:uid="{00000000-0004-0000-0400-000048000000}"/>
    <hyperlink ref="C8" location="'Black &amp; White'!A1" display="Black &amp; White" xr:uid="{00000000-0004-0000-0400-000049000000}"/>
    <hyperlink ref="D16" location="'Shining Legends'!A1" display="Shining Legends" xr:uid="{00000000-0004-0000-0400-00004A000000}"/>
    <hyperlink ref="D17" location="'Crimson Invasion'!A1" display="Crimson Invasion" xr:uid="{00000000-0004-0000-0400-00004B000000}"/>
    <hyperlink ref="D18" location="'Ultra Prism'!A1" display="Ultra Prism" xr:uid="{00000000-0004-0000-0400-00004C000000}"/>
    <hyperlink ref="D19" location="'Forbidden Light'!A1" display="Forbidden Light" xr:uid="{00000000-0004-0000-0400-00004D000000}"/>
    <hyperlink ref="D4" location="'Double Crisis'!A1" display="Double Crisis" xr:uid="{00000000-0004-0000-0400-00004E000000}"/>
    <hyperlink ref="D20" location="'Celestial Storm'!A1" display="Celestial Storm" xr:uid="{00000000-0004-0000-0400-00004F000000}"/>
    <hyperlink ref="E1" location="'Dragon Majesty'!A1" display="Dragon Majesty" xr:uid="{00000000-0004-0000-0400-000050000000}"/>
    <hyperlink ref="E2" location="'Lost Thunder'!A1" display="Lost Thunder" xr:uid="{00000000-0004-0000-0400-000051000000}"/>
    <hyperlink ref="E3" location="'Team Up'!A1" display="Team Up" xr:uid="{00000000-0004-0000-0400-000052000000}"/>
    <hyperlink ref="E4" location="'Detective Pikachu'!A1" display="Detective Pikachu" xr:uid="{00000000-0004-0000-0400-000053000000}"/>
    <hyperlink ref="E5" location="'Unbroken Bonds'!A1" display="Unbroken Bonds" xr:uid="{00000000-0004-0000-0400-000054000000}"/>
    <hyperlink ref="E6" location="'Unified Minds'!A1" display="Unified Minds" xr:uid="{00000000-0004-0000-0400-000055000000}"/>
    <hyperlink ref="E7" location="'Hidden Fates'!A1" display="Hidden Fates" xr:uid="{00000000-0004-0000-0400-000056000000}"/>
    <hyperlink ref="E8" location="'Cosmic Eclipse'!A1" display="Cosmic Eclipse" xr:uid="{00000000-0004-0000-0400-000057000000}"/>
    <hyperlink ref="E9" location="'Sword &amp; Shield'!A1" display="Sword &amp; Shield" xr:uid="{00000000-0004-0000-0400-000058000000}"/>
    <hyperlink ref="E10" location="'Rebel Clash'!A1" display="Rebel Clash" xr:uid="{00000000-0004-0000-0400-000059000000}"/>
    <hyperlink ref="E11" location="'Darkness Ablaze'!A1" display="Darkness Ablaze" xr:uid="{00000000-0004-0000-0400-00005A000000}"/>
    <hyperlink ref="E12" location="'Champions Path'!A1" display="Champions Path" xr:uid="{00000000-0004-0000-0400-00005B000000}"/>
    <hyperlink ref="E13" location="'Vivid Voltage'!A1" display="Vivid Voltage" xr:uid="{00000000-0004-0000-0400-00005C000000}"/>
    <hyperlink ref="E14" location="'Shining Fates'!A1" display="Shining Fates" xr:uid="{00000000-0004-0000-0400-00005D000000}"/>
    <hyperlink ref="E15" location="'Battle Styles'!A1" display="Battle Styles" xr:uid="{00000000-0004-0000-0400-00005E000000}"/>
    <hyperlink ref="E16" location="'Chilling Reign'!A1" display="Chilling Reign" xr:uid="{00000000-0004-0000-0400-00005F000000}"/>
    <hyperlink ref="E17" location="'Evolving Skies'!A1" display="Evolving Skies" xr:uid="{00000000-0004-0000-0400-000060000000}"/>
    <hyperlink ref="E18" location="Celebrations!A1" display="Celebrations" xr:uid="{00000000-0004-0000-0400-000061000000}"/>
    <hyperlink ref="E19" location="'Fusion Strike'!A1" display="Fusion Strike" xr:uid="{00000000-0004-0000-0400-000062000000}"/>
    <hyperlink ref="E20" location="'Brilliant Stars'!A1" display="Brilliant Stars" xr:uid="{00000000-0004-0000-0400-000063000000}"/>
    <hyperlink ref="F1" location="'Astral Radiance'!A1" display="Astral Radiance" xr:uid="{34216E8B-1906-4EB4-A1E0-71A9DB957516}"/>
    <hyperlink ref="F2" location="'Pokémon GO'!A1" display="Pokémon GO" xr:uid="{F82F8720-042F-43C7-B0D6-C836C89EBD93}"/>
    <hyperlink ref="F3" location="'Lost Origin'!A1" display="Lost Origin" xr:uid="{11D6D0BF-0B6C-49A1-84B7-888936107710}"/>
    <hyperlink ref="F4" location="'Silver Tempest'!A1" display="Silver Tempest" xr:uid="{05308ED4-4F2D-4DA9-994D-612B8CF144FA}"/>
    <hyperlink ref="F5" location="'Crown Zenith'!A1" display="Crown Zenith" xr:uid="{6F4BE847-5E10-4221-8FA8-871F0260DA67}"/>
    <hyperlink ref="F6" location="'Scarlet &amp; Violet'!A1" display="Scarlet &amp; Violet" xr:uid="{F9028A5A-8271-4CCA-A92A-F3EB66B13C6F}"/>
    <hyperlink ref="F7" location="'Paldea Evolved'!A1" display="Paldea Evolved" xr:uid="{4E405AF4-5023-4B2A-ABDF-4EBD60FD25C8}"/>
    <hyperlink ref="F8" location="'Obsidian Flames'!A1" display="Obsidian Flames" xr:uid="{A1CCB70C-7388-4AAB-A591-785DD5D927C4}"/>
    <hyperlink ref="F9" location="'151'!A1" display="151" xr:uid="{148E700F-F281-4E9C-AD74-F694A33D377E}"/>
  </hyperlink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theme="2" tint="-0.249977111117893"/>
  </sheetPr>
  <dimension ref="A1:D20"/>
  <sheetViews>
    <sheetView zoomScaleNormal="100" workbookViewId="0"/>
  </sheetViews>
  <sheetFormatPr defaultColWidth="0" defaultRowHeight="13.2" zeroHeight="1" x14ac:dyDescent="0.25"/>
  <cols>
    <col min="1" max="1" width="66.33203125" customWidth="1"/>
    <col min="2" max="2" width="35.109375" customWidth="1"/>
    <col min="3" max="3" width="36" customWidth="1"/>
    <col min="4" max="4" width="32.33203125" customWidth="1"/>
    <col min="5" max="16384" width="9.33203125" hidden="1"/>
  </cols>
  <sheetData>
    <row r="1" spans="1:4" ht="20.100000000000001" customHeight="1" x14ac:dyDescent="0.25">
      <c r="A1" s="38" t="s">
        <v>110</v>
      </c>
      <c r="B1" s="38" t="s">
        <v>175</v>
      </c>
      <c r="C1" s="38" t="s">
        <v>252</v>
      </c>
      <c r="D1" s="38" t="s">
        <v>321</v>
      </c>
    </row>
    <row r="2" spans="1:4" ht="19.95" customHeight="1" x14ac:dyDescent="0.25">
      <c r="A2" s="38" t="s">
        <v>113</v>
      </c>
      <c r="B2" s="38" t="s">
        <v>178</v>
      </c>
      <c r="C2" s="38" t="s">
        <v>256</v>
      </c>
      <c r="D2" s="38" t="s">
        <v>324</v>
      </c>
    </row>
    <row r="3" spans="1:4" ht="20.100000000000001" customHeight="1" x14ac:dyDescent="0.25">
      <c r="A3" s="38" t="s">
        <v>116</v>
      </c>
      <c r="B3" s="38" t="s">
        <v>181</v>
      </c>
      <c r="C3" s="38" t="s">
        <v>260</v>
      </c>
      <c r="D3" s="38" t="s">
        <v>327</v>
      </c>
    </row>
    <row r="4" spans="1:4" ht="20.100000000000001" customHeight="1" x14ac:dyDescent="0.25">
      <c r="A4" s="38" t="s">
        <v>119</v>
      </c>
      <c r="B4" s="38" t="s">
        <v>184</v>
      </c>
      <c r="C4" s="38" t="s">
        <v>264</v>
      </c>
      <c r="D4" s="38" t="s">
        <v>330</v>
      </c>
    </row>
    <row r="5" spans="1:4" ht="20.100000000000001" customHeight="1" x14ac:dyDescent="0.25">
      <c r="A5" s="38" t="s">
        <v>122</v>
      </c>
      <c r="B5" s="49" t="s">
        <v>188</v>
      </c>
      <c r="C5" s="38" t="s">
        <v>268</v>
      </c>
      <c r="D5" s="38" t="s">
        <v>522</v>
      </c>
    </row>
    <row r="6" spans="1:4" ht="20.100000000000001" customHeight="1" x14ac:dyDescent="0.25">
      <c r="A6" s="38" t="s">
        <v>125</v>
      </c>
      <c r="B6" s="49" t="s">
        <v>192</v>
      </c>
      <c r="C6" s="38" t="s">
        <v>272</v>
      </c>
      <c r="D6" s="38" t="s">
        <v>336</v>
      </c>
    </row>
    <row r="7" spans="1:4" ht="20.100000000000001" customHeight="1" x14ac:dyDescent="0.25">
      <c r="A7" s="38" t="s">
        <v>129</v>
      </c>
      <c r="B7" s="49" t="s">
        <v>196</v>
      </c>
      <c r="C7" s="38" t="s">
        <v>276</v>
      </c>
      <c r="D7" s="38" t="s">
        <v>339</v>
      </c>
    </row>
    <row r="8" spans="1:4" ht="20.100000000000001" customHeight="1" x14ac:dyDescent="0.25">
      <c r="A8" s="38" t="s">
        <v>133</v>
      </c>
      <c r="B8" s="49" t="s">
        <v>200</v>
      </c>
      <c r="C8" s="38" t="s">
        <v>280</v>
      </c>
      <c r="D8" s="38" t="s">
        <v>342</v>
      </c>
    </row>
    <row r="9" spans="1:4" ht="20.100000000000001" customHeight="1" x14ac:dyDescent="0.25">
      <c r="A9" s="38" t="s">
        <v>137</v>
      </c>
      <c r="B9" s="38" t="s">
        <v>204</v>
      </c>
      <c r="C9" s="38" t="s">
        <v>284</v>
      </c>
      <c r="D9" s="38" t="s">
        <v>345</v>
      </c>
    </row>
    <row r="10" spans="1:4" ht="20.100000000000001" customHeight="1" x14ac:dyDescent="0.25">
      <c r="A10" s="38" t="s">
        <v>141</v>
      </c>
      <c r="B10" s="38" t="s">
        <v>208</v>
      </c>
      <c r="C10" s="38" t="s">
        <v>287</v>
      </c>
      <c r="D10" s="38" t="s">
        <v>347</v>
      </c>
    </row>
    <row r="11" spans="1:4" ht="20.100000000000001" customHeight="1" x14ac:dyDescent="0.25">
      <c r="A11" s="38" t="s">
        <v>144</v>
      </c>
      <c r="B11" s="38" t="s">
        <v>212</v>
      </c>
      <c r="C11" s="38" t="s">
        <v>290</v>
      </c>
      <c r="D11" s="38" t="s">
        <v>349</v>
      </c>
    </row>
    <row r="12" spans="1:4" ht="20.100000000000001" customHeight="1" x14ac:dyDescent="0.25">
      <c r="A12" s="38" t="s">
        <v>147</v>
      </c>
      <c r="B12" s="38" t="s">
        <v>216</v>
      </c>
      <c r="C12" s="38" t="s">
        <v>294</v>
      </c>
      <c r="D12" s="38" t="s">
        <v>351</v>
      </c>
    </row>
    <row r="13" spans="1:4" ht="20.100000000000001" customHeight="1" x14ac:dyDescent="0.25">
      <c r="A13" s="38" t="s">
        <v>151</v>
      </c>
      <c r="B13" s="38" t="s">
        <v>220</v>
      </c>
      <c r="C13" s="38" t="s">
        <v>297</v>
      </c>
      <c r="D13" s="38" t="s">
        <v>354</v>
      </c>
    </row>
    <row r="14" spans="1:4" ht="20.100000000000001" customHeight="1" x14ac:dyDescent="0.25">
      <c r="A14" s="38" t="s">
        <v>154</v>
      </c>
      <c r="B14" s="38" t="s">
        <v>224</v>
      </c>
      <c r="C14" s="38" t="s">
        <v>300</v>
      </c>
      <c r="D14" s="38" t="s">
        <v>356</v>
      </c>
    </row>
    <row r="15" spans="1:4" ht="20.100000000000001" customHeight="1" x14ac:dyDescent="0.25">
      <c r="A15" s="38" t="s">
        <v>157</v>
      </c>
      <c r="B15" s="38" t="s">
        <v>228</v>
      </c>
      <c r="C15" s="38" t="s">
        <v>303</v>
      </c>
      <c r="D15" s="38"/>
    </row>
    <row r="16" spans="1:4" ht="20.100000000000001" customHeight="1" x14ac:dyDescent="0.25">
      <c r="A16" s="38" t="s">
        <v>160</v>
      </c>
      <c r="B16" s="38" t="s">
        <v>232</v>
      </c>
      <c r="C16" s="38" t="s">
        <v>306</v>
      </c>
      <c r="D16" s="38"/>
    </row>
    <row r="17" spans="1:4" ht="20.100000000000001" customHeight="1" x14ac:dyDescent="0.25">
      <c r="A17" s="38" t="s">
        <v>163</v>
      </c>
      <c r="B17" s="38" t="s">
        <v>236</v>
      </c>
      <c r="C17" s="38" t="s">
        <v>309</v>
      </c>
      <c r="D17" s="38"/>
    </row>
    <row r="18" spans="1:4" ht="20.100000000000001" customHeight="1" x14ac:dyDescent="0.25">
      <c r="A18" s="38" t="s">
        <v>166</v>
      </c>
      <c r="B18" s="38" t="s">
        <v>240</v>
      </c>
      <c r="C18" s="38" t="s">
        <v>312</v>
      </c>
      <c r="D18" s="38"/>
    </row>
    <row r="19" spans="1:4" ht="20.100000000000001" customHeight="1" x14ac:dyDescent="0.25">
      <c r="A19" s="38" t="s">
        <v>169</v>
      </c>
      <c r="B19" s="38" t="s">
        <v>244</v>
      </c>
      <c r="C19" s="38" t="s">
        <v>315</v>
      </c>
      <c r="D19" s="38"/>
    </row>
    <row r="20" spans="1:4" ht="20.100000000000001" customHeight="1" x14ac:dyDescent="0.25">
      <c r="A20" s="38" t="s">
        <v>172</v>
      </c>
      <c r="B20" s="38" t="s">
        <v>248</v>
      </c>
      <c r="C20" s="38" t="s">
        <v>318</v>
      </c>
      <c r="D20" s="38"/>
    </row>
  </sheetData>
  <hyperlinks>
    <hyperlink ref="A4" location="'HGSS Black Star Promos'!A1" display="HGSS Black Star Promos" xr:uid="{00000000-0004-0000-0500-000000000000}"/>
    <hyperlink ref="A11" location="'W Promotional cards'!A1" display="W Promotional cards" xr:uid="{00000000-0004-0000-0500-000001000000}"/>
    <hyperlink ref="A19" location="'McDonalds Collection'!A1" display="McDonalds Collection" xr:uid="{00000000-0004-0000-0500-000002000000}"/>
    <hyperlink ref="A16" location="'Burger King Promos'!A1" display="Burger King Promos" xr:uid="{00000000-0004-0000-0500-000003000000}"/>
    <hyperlink ref="A17" location="'Countdown Calendar'!A1" display="Countdown Calendar" xr:uid="{00000000-0004-0000-0500-000006000000}"/>
    <hyperlink ref="A10" location="'Tropical Mega Battle'!A1" display="Tropical Mega Battle" xr:uid="{00000000-0004-0000-0500-000007000000}"/>
    <hyperlink ref="A13" location="'Nintendo Sample'!A1" display="Nintendo Sample" xr:uid="{00000000-0004-0000-0500-000008000000}"/>
    <hyperlink ref="C1" location="'EX Trainer Kit (Blue)'!A1" display="EX Trainer Kit (Blue)" xr:uid="{00000000-0004-0000-0500-00000F000000}"/>
    <hyperlink ref="C2" location="'EX Trainer Kit (Red)'!A1" display="EX Trainer Kit (Red)" xr:uid="{00000000-0004-0000-0500-000010000000}"/>
    <hyperlink ref="C3" location="'EX Trainer Kit 2 (Blue)'!A1" display="EX Trainer Kit 2 (Blue)" xr:uid="{00000000-0004-0000-0500-000011000000}"/>
    <hyperlink ref="C4" location="'EX Trainer Kit 2 (Red)'!A1" display="EX Trainer Kit 2 (Red)" xr:uid="{00000000-0004-0000-0500-000012000000}"/>
    <hyperlink ref="A12" location="'Southern Islands'!A1" display="Southern Islands" xr:uid="{00000000-0004-0000-0500-000014000000}"/>
    <hyperlink ref="A20" location="'Dragon Vault'!A1" display="Dragon Vault" xr:uid="{00000000-0004-0000-0500-000015000000}"/>
    <hyperlink ref="A18" location="Rumble!A1" display="Rumble" xr:uid="{00000000-0004-0000-0500-000016000000}"/>
    <hyperlink ref="B9" location="'POP Series 1'!A1" display="POP Series 1" xr:uid="{00000000-0004-0000-0500-00001C000000}"/>
    <hyperlink ref="B10" location="'POP Series 2'!A1" display="POP Series 2" xr:uid="{00000000-0004-0000-0500-00001D000000}"/>
    <hyperlink ref="B11" location="'POP Series 3'!A1" display="POP Series 3" xr:uid="{00000000-0004-0000-0500-00001E000000}"/>
    <hyperlink ref="B12" location="'POP Series 4'!A1" display="POP Series 4" xr:uid="{00000000-0004-0000-0500-00001F000000}"/>
    <hyperlink ref="B13" location="'POP Series 5'!A1" display="POP Series 5" xr:uid="{00000000-0004-0000-0500-000020000000}"/>
    <hyperlink ref="B14" location="'POP Series 6'!A1" display="POP Series 6" xr:uid="{00000000-0004-0000-0500-000021000000}"/>
    <hyperlink ref="B15" location="'POP Series 7'!A1" display="POP Series 7" xr:uid="{00000000-0004-0000-0500-000022000000}"/>
    <hyperlink ref="B16" location="'POP Series 8'!A1" display="POP Series 8" xr:uid="{00000000-0004-0000-0500-000023000000}"/>
    <hyperlink ref="B17" location="'POP Series 9'!A1" display="POP Series 9" xr:uid="{00000000-0004-0000-0500-000024000000}"/>
    <hyperlink ref="B1" location="'Kalos Starter Set'!A1" display="Kalos Starter Set" xr:uid="{00000000-0004-0000-0500-000025000000}"/>
    <hyperlink ref="A15" location="'ex Battle Stadium'!A1" display="ex Battle Stadium" xr:uid="{00000000-0004-0000-0500-000026000000}"/>
    <hyperlink ref="A1" location="'Wizards Black Star Promos'!A1" display="Wizards Black Star Promos" xr:uid="{00000000-0004-0000-0500-000028000000}"/>
    <hyperlink ref="A14" location="'Best of Game'!A1" display="Best of Game" xr:uid="{00000000-0004-0000-0500-000029000000}"/>
    <hyperlink ref="A2" location="'Nintendo Black Star Promos'!A1" display="Nintendo Black Star Promos" xr:uid="{00000000-0004-0000-0500-00002A000000}"/>
    <hyperlink ref="A6" location="'XY Black Star Promos'!A1" display="XY Black Star Promos" xr:uid="{00000000-0004-0000-0500-00002B000000}"/>
    <hyperlink ref="A5" location="'BW Black Star Promos'!A1" display="BW Black Star Promos" xr:uid="{00000000-0004-0000-0500-00002C000000}"/>
    <hyperlink ref="A7" location="'SM Black Star Promos'!A1" display="SM Black Star Promos" xr:uid="{00000000-0004-0000-0500-00002D000000}"/>
    <hyperlink ref="A8" location="'SWSH Black Star Promos'!A1" display="SWSH Black Star Promos" xr:uid="{00000000-0004-0000-0500-00003C000000}"/>
    <hyperlink ref="B2" location="'Battle Academy'!A1" display="Battle Academy" xr:uid="{00000000-0004-0000-0500-00003D000000}"/>
    <hyperlink ref="B4" location="'Futsal Collection'!A1" display="Futsal Collection" xr:uid="{00000000-0004-0000-0500-000041000000}"/>
    <hyperlink ref="A3" location="'DP Black Star Promos'!A1" display="DP Black Star Promos" xr:uid="{00000000-0004-0000-0500-000042000000}"/>
    <hyperlink ref="B5" location="'Trick or Trade 2022'!A1" display="Trick or Trade 2022" xr:uid="{818F7CF5-7572-4F49-B2B8-7879B49E84F2}"/>
    <hyperlink ref="B7" location="'Holiday Calendar'!A1" display="Holiday Calendar" xr:uid="{81360B63-9DF8-42D7-A472-03AD0549F231}"/>
    <hyperlink ref="B18" location="'Play! Pokémon Prize Packs S1'!A1" display="Play! Pokémon Prize Packs S1" xr:uid="{9E02474C-7B84-490E-8EEA-10AAD4766B3F}"/>
    <hyperlink ref="A9" location="'SV Black Star Promos'!A1" display="SV Black Star Promos" xr:uid="{78768C9A-6584-4C8D-94A7-C9B320D71E3C}"/>
    <hyperlink ref="B19" location="'Play! Pokémon Prize Packs S2'!A1" display="Play! Pokémon Prize Packs S2" xr:uid="{7FC8F041-2117-4C75-9A03-1C1FF08441EA}"/>
    <hyperlink ref="B20" location="'Play! Pokémon Prize Packs S3'!A1" display="Play! Pokémon Prize Packs S3" xr:uid="{10D4BB87-B87A-43CB-A79F-EB4F56D3C6B8}"/>
    <hyperlink ref="D4" location="'Pre-Release'!A1" display="Pre-Release" xr:uid="{B7D320D7-F89D-475F-9D29-0FDD607538AC}"/>
    <hyperlink ref="D5" location="'EX Trainer Kit (Blue)'!A1" display="EX Trainer Kit (Blue)" xr:uid="{3FF33D89-27D3-44D8-BEEB-21447121C10C}"/>
    <hyperlink ref="D6" location="'EX Trainer Kit (Red)'!A1" display="EX Trainer Kit (Red)" xr:uid="{6BDBEEC2-E6D7-4237-844B-5352D2642EBF}"/>
    <hyperlink ref="D12" location="'EX Trainer Kit 2 (Blue)'!A1" display="EX Trainer Kit 2 (Blue)" xr:uid="{13580C29-A45A-463E-8E81-5DAAD02440F9}"/>
    <hyperlink ref="D7" location="'EX Trainer Kit 2 (Red)'!A1" display="EX Trainer Kit 2 (Red)" xr:uid="{C5E276EF-740C-41EF-B516-6F7D9835F088}"/>
    <hyperlink ref="D8" location="'DP Trainer Kit 1 (Blue)'!A1" display="DP Trainer Kit 1 (Blue)" xr:uid="{E0C14B87-BC07-40A6-A4B4-2EF7EDECFFAE}"/>
    <hyperlink ref="D9" location="'Southern Islands'!A1" display="Southern Islands" xr:uid="{2D220A19-2C52-4C15-9822-9F1A8C1459C5}"/>
    <hyperlink ref="D11" location="'XY Trainer Kit (Noivern)'!A1" display="XY Trainer Kit (Noivern)" xr:uid="{7EF37341-1D76-427C-99C6-5917451FFAAB}"/>
    <hyperlink ref="D10" location="'Holiday Calendar'!A1" display="Holiday Calendar" xr:uid="{0C818875-33B4-45FE-9A20-3A3509C65415}"/>
    <hyperlink ref="D3" location="'Jumbo Cards'!A1" display="Jumbo Cards" xr:uid="{B7E870EE-F6FE-45DA-B00A-63C25446765D}"/>
    <hyperlink ref="D2" location="'SM Trainer Kit Alolan Sandslash'!A1" display="SM Trainer Kit Alolan Ninetales" xr:uid="{00000000-0004-0000-0500-00003B000000}"/>
    <hyperlink ref="D1" location="'SM Trainer Kit Alolan Sandslash'!A1" display="SM Trainer Kit Alolan Sandslash" xr:uid="{00000000-0004-0000-0500-00003A000000}"/>
    <hyperlink ref="C20" location="'SM Trainer Kit (Alolan Raichu)'!A1" display="SM Trainer Kit (Alolan Raichu)" xr:uid="{00000000-0004-0000-0500-000038000000}"/>
    <hyperlink ref="C19" location="'SM Trainer Kit (Lycanroc)'!A1" display="SM Trainer Kit (Lycanroc)" xr:uid="{00000000-0004-0000-0500-000037000000}"/>
    <hyperlink ref="C18" location="'XY Trainer Kit (Suicune)'!A1" display="XY Trainer Kit (Suicune)" xr:uid="{00000000-0004-0000-0500-000036000000}"/>
    <hyperlink ref="C17" location="'XY Trainer Kit (Pikachu Libre)'!A1" display="XY Trainer Kit (Pikachu Libre)" xr:uid="{00000000-0004-0000-0500-000035000000}"/>
    <hyperlink ref="C17:C18" location="'XY Trainer (Wigglytuff)'!A1" display="XY Trainer (Wigglytuff)" xr:uid="{00000000-0004-0000-0500-000034000000}"/>
    <hyperlink ref="C16" location="'XY Trainer Kit (Latios)'!A1" display="XY Trainer Kit (Latios)" xr:uid="{00000000-0004-0000-0500-000033000000}"/>
    <hyperlink ref="C15" location="'XY Trainer Kit (Latias)'!A1" display="XY Trainer Kit (Latias)" xr:uid="{00000000-0004-0000-0500-000032000000}"/>
    <hyperlink ref="C14" location="'XY Trainer Kit (Wigglytuff)'!A1" display="XY Trainer Kit (Wigglytuff)" xr:uid="{00000000-0004-0000-0500-000031000000}"/>
    <hyperlink ref="C13" location="'XY Trainer Kit (Bisharp)'!A1" display="XY Trainer Kit (Bisharp)" xr:uid="{00000000-0004-0000-0500-000030000000}"/>
    <hyperlink ref="C11" location="'XY Trainer Kit (Sylveon)'!A1" display="XY Trainer Kit (Sylveon)" xr:uid="{00000000-0004-0000-0500-00002F000000}"/>
    <hyperlink ref="C12" location="'XY Trainer Kit (Noivern)'!A1" display="XY Trainer Kit (Noivern)" xr:uid="{00000000-0004-0000-0500-00002E000000}"/>
    <hyperlink ref="C10" location="'BW Trainer Kit (Zoroark)'!A1" display="BW Trainer Kit (Zoroark)" xr:uid="{00000000-0004-0000-0500-00001B000000}"/>
    <hyperlink ref="C9" location="'BW Trainer Kit (Excadrill)'!A1" display="BW Trainer Kit (Excadrill)" xr:uid="{00000000-0004-0000-0500-00001A000000}"/>
    <hyperlink ref="C8" location="'HGSS Trainer Kit (Water)'!A1" display="HGSS Trainer Kit (Water)" xr:uid="{00000000-0004-0000-0500-000019000000}"/>
    <hyperlink ref="C7" location="'HGSS Trainer Kit (Lighting)'!A1" display="HGSS Trainer Kit (Lighting)" xr:uid="{00000000-0004-0000-0500-000018000000}"/>
    <hyperlink ref="C6" location="'DP Trainer Kit 1 (Gold)'!A1" display="DP Trainer Kit 1 (Gold)" xr:uid="{00000000-0004-0000-0500-000017000000}"/>
    <hyperlink ref="C5" location="'DP Trainer Kit 1 (Blue)'!A1" display="DP Trainer Kit 1 (Blue)" xr:uid="{00000000-0004-0000-0500-000013000000}"/>
    <hyperlink ref="B8" location="'Pokémon TCG Classic'!A1" display="Pokémon TCG Classic" xr:uid="{464EAEA0-C370-4869-9EC7-9BCC6B63FA4B}"/>
    <hyperlink ref="B6" location="'Trick or Trade 2023'!A1" display="Trick or Trade 2023" xr:uid="{A7835AAB-544E-4268-BB2C-DDF2F18A3A6C}"/>
    <hyperlink ref="B3" location="'Battle Academy 2022'!A1" display="Battle Academy 2022" xr:uid="{1806CB06-98B4-4D1D-BA91-0E5B261F7C92}"/>
  </hyperlinks>
  <pageMargins left="0.7" right="0.7" top="0.75" bottom="0.75" header="0.3" footer="0.3"/>
  <pageSetup orientation="portrait" horizontalDpi="360" verticalDpi="36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11"/>
  </sheetPr>
  <dimension ref="A1:AJ103"/>
  <sheetViews>
    <sheetView zoomScaleNormal="100" workbookViewId="0">
      <pane ySplit="1" topLeftCell="A2" activePane="bottomLeft" state="frozen"/>
      <selection pane="bottomLeft"/>
    </sheetView>
  </sheetViews>
  <sheetFormatPr defaultColWidth="0" defaultRowHeight="13.2" customHeight="1" x14ac:dyDescent="0.25"/>
  <cols>
    <col min="1" max="1" width="21.88671875" customWidth="1"/>
    <col min="2" max="2" width="8.6640625" bestFit="1" customWidth="1"/>
    <col min="3" max="3" width="4" customWidth="1"/>
    <col min="4" max="4" width="8.6640625" bestFit="1" customWidth="1"/>
    <col min="5" max="5" width="4" customWidth="1"/>
    <col min="6" max="6" width="13.6640625" bestFit="1" customWidth="1"/>
    <col min="7" max="7" width="10.33203125" bestFit="1" customWidth="1"/>
    <col min="8" max="10" width="3.33203125" customWidth="1"/>
    <col min="11" max="11" width="3.33203125" bestFit="1" customWidth="1"/>
    <col min="12" max="13" width="3.33203125" customWidth="1"/>
    <col min="14" max="18" width="4.109375" customWidth="1"/>
    <col min="19" max="19" width="3.5546875" customWidth="1"/>
    <col min="20" max="20" width="20.33203125" customWidth="1"/>
    <col min="21" max="22" width="4.109375" customWidth="1"/>
    <col min="23" max="23" width="1.44140625" customWidth="1"/>
    <col min="24" max="24" width="20.33203125" customWidth="1"/>
    <col min="25" max="26" width="4.109375" customWidth="1"/>
    <col min="27" max="35" width="4" customWidth="1"/>
    <col min="36" max="36" width="3" customWidth="1"/>
  </cols>
  <sheetData>
    <row r="1" spans="1:36" ht="57.6" thickBot="1" x14ac:dyDescent="0.3">
      <c r="A1" s="11" t="s">
        <v>390</v>
      </c>
      <c r="B1" s="9" t="s">
        <v>391</v>
      </c>
      <c r="C1" s="9" t="s">
        <v>392</v>
      </c>
      <c r="D1" s="9" t="s">
        <v>393</v>
      </c>
      <c r="E1" s="9" t="s">
        <v>394</v>
      </c>
      <c r="F1" s="9" t="s">
        <v>395</v>
      </c>
      <c r="G1" s="10" t="s">
        <v>396</v>
      </c>
      <c r="H1" s="110" t="s">
        <v>100</v>
      </c>
      <c r="I1" s="111" t="s">
        <v>101</v>
      </c>
      <c r="J1" s="111" t="s">
        <v>102</v>
      </c>
      <c r="K1" s="162" t="s">
        <v>103</v>
      </c>
      <c r="L1" s="163" t="s">
        <v>104</v>
      </c>
      <c r="M1" s="48" t="s">
        <v>397</v>
      </c>
      <c r="N1" s="164" t="s">
        <v>100</v>
      </c>
      <c r="O1" s="111" t="s">
        <v>101</v>
      </c>
      <c r="P1" s="111" t="s">
        <v>102</v>
      </c>
      <c r="Q1" s="162" t="s">
        <v>103</v>
      </c>
      <c r="R1" s="163" t="s">
        <v>104</v>
      </c>
      <c r="AB1" s="332" t="s">
        <v>398</v>
      </c>
      <c r="AC1" s="333"/>
      <c r="AD1" s="333"/>
      <c r="AE1" s="333"/>
      <c r="AF1" s="333"/>
      <c r="AG1" s="333"/>
      <c r="AH1" s="333"/>
      <c r="AI1" s="333"/>
      <c r="AJ1" s="334"/>
    </row>
    <row r="2" spans="1:36" ht="13.8" thickBot="1" x14ac:dyDescent="0.3">
      <c r="A2" s="12" t="s">
        <v>523</v>
      </c>
      <c r="B2" s="18" t="s">
        <v>108</v>
      </c>
      <c r="C2" s="18">
        <v>1</v>
      </c>
      <c r="D2" s="18" t="s">
        <v>421</v>
      </c>
      <c r="E2" s="18">
        <v>80</v>
      </c>
      <c r="F2" s="18" t="s">
        <v>401</v>
      </c>
      <c r="G2" s="21" t="s">
        <v>202</v>
      </c>
      <c r="H2" s="78"/>
      <c r="I2" s="78"/>
      <c r="J2" s="78"/>
      <c r="K2" s="78" t="s">
        <v>402</v>
      </c>
      <c r="L2" s="78"/>
      <c r="N2" s="67">
        <f>COUNTIF(H2:H500,"x")</f>
        <v>0</v>
      </c>
      <c r="O2" s="68">
        <f>COUNTIF(I2:I500,"x")</f>
        <v>0</v>
      </c>
      <c r="P2" s="68">
        <f>COUNTIF(J2:J500,"x")</f>
        <v>0</v>
      </c>
      <c r="Q2" s="68">
        <f>COUNTIF(K2:K500,"x")</f>
        <v>0</v>
      </c>
      <c r="R2" s="68">
        <f>COUNTIF(L2:L500,"x")</f>
        <v>0</v>
      </c>
      <c r="T2" s="171" t="s">
        <v>100</v>
      </c>
      <c r="U2" s="172"/>
      <c r="V2" s="186">
        <f>SUM(V3:V25)</f>
        <v>102</v>
      </c>
      <c r="W2" s="187"/>
      <c r="X2" s="188" t="s">
        <v>102</v>
      </c>
      <c r="Y2" s="172"/>
      <c r="Z2" s="173">
        <f>SUM(Z3:Z25)</f>
        <v>102</v>
      </c>
      <c r="AB2" s="109"/>
      <c r="AC2" s="109"/>
      <c r="AD2" s="109"/>
      <c r="AE2" s="109"/>
      <c r="AF2" s="109"/>
      <c r="AG2" s="109"/>
      <c r="AH2" s="109"/>
      <c r="AI2" s="109"/>
      <c r="AJ2" s="109"/>
    </row>
    <row r="3" spans="1:36" x14ac:dyDescent="0.25">
      <c r="A3" s="15" t="s">
        <v>524</v>
      </c>
      <c r="B3" s="18" t="s">
        <v>108</v>
      </c>
      <c r="C3" s="20">
        <v>2</v>
      </c>
      <c r="D3" s="20" t="s">
        <v>404</v>
      </c>
      <c r="E3" s="20">
        <v>100</v>
      </c>
      <c r="F3" s="20" t="s">
        <v>401</v>
      </c>
      <c r="G3" s="21" t="s">
        <v>202</v>
      </c>
      <c r="H3" s="78"/>
      <c r="I3" s="78"/>
      <c r="J3" s="78"/>
      <c r="K3" s="78" t="s">
        <v>402</v>
      </c>
      <c r="L3" s="78"/>
      <c r="O3" s="156" t="s">
        <v>525</v>
      </c>
      <c r="T3" s="168" t="s">
        <v>190</v>
      </c>
      <c r="U3" s="169">
        <f>COUNTIFS($G$2:$G$500,T3,$H$2:$H$500,"x")</f>
        <v>0</v>
      </c>
      <c r="V3" s="190">
        <f>COUNTIFS($H$2:$H$500,"&lt;&gt;-",$G$2:$G$500,T3)</f>
        <v>38</v>
      </c>
      <c r="W3" s="182"/>
      <c r="X3" s="191" t="s">
        <v>190</v>
      </c>
      <c r="Y3" s="169">
        <f>COUNTIFS($G$2:$G$500,X3,$J$2:$J$500,"x")</f>
        <v>0</v>
      </c>
      <c r="Z3" s="6">
        <f>COUNTIFS($J$2:$J$500,"&lt;&gt;-",$G$2:$G$500,X3)</f>
        <v>38</v>
      </c>
    </row>
    <row r="4" spans="1:36" x14ac:dyDescent="0.25">
      <c r="A4" s="15" t="s">
        <v>526</v>
      </c>
      <c r="B4" s="18" t="s">
        <v>108</v>
      </c>
      <c r="C4" s="20">
        <v>3</v>
      </c>
      <c r="D4" s="20" t="s">
        <v>414</v>
      </c>
      <c r="E4" s="20">
        <v>120</v>
      </c>
      <c r="F4" s="20" t="s">
        <v>410</v>
      </c>
      <c r="G4" s="21" t="s">
        <v>202</v>
      </c>
      <c r="H4" s="78"/>
      <c r="I4" s="78"/>
      <c r="J4" s="78"/>
      <c r="K4" s="78" t="s">
        <v>402</v>
      </c>
      <c r="L4" s="78"/>
      <c r="T4" s="125" t="s">
        <v>194</v>
      </c>
      <c r="U4" s="169">
        <f t="shared" ref="U4:U25" si="0">COUNTIFS($G$2:$G$500,T4,$H$2:$H$500,"x")</f>
        <v>0</v>
      </c>
      <c r="V4" s="190">
        <f t="shared" ref="V4:V25" si="1">COUNTIFS($H$2:$H$500,"&lt;&gt;-",$G$2:$G$500,T4)</f>
        <v>32</v>
      </c>
      <c r="W4" s="179"/>
      <c r="X4" s="157" t="s">
        <v>194</v>
      </c>
      <c r="Y4" s="169">
        <f t="shared" ref="Y4:Y25" si="2">COUNTIFS($G$2:$G$500,X4,$J$2:$J$500,"x")</f>
        <v>0</v>
      </c>
      <c r="Z4" s="6">
        <f t="shared" ref="Z4:Z25" si="3">COUNTIFS($J$2:$J$500,"&lt;&gt;-",$G$2:$G$500,X4)</f>
        <v>32</v>
      </c>
    </row>
    <row r="5" spans="1:36" x14ac:dyDescent="0.25">
      <c r="A5" s="15" t="s">
        <v>527</v>
      </c>
      <c r="B5" s="18" t="s">
        <v>108</v>
      </c>
      <c r="C5" s="20">
        <v>4</v>
      </c>
      <c r="D5" s="20" t="s">
        <v>425</v>
      </c>
      <c r="E5" s="20">
        <v>120</v>
      </c>
      <c r="F5" s="20" t="s">
        <v>401</v>
      </c>
      <c r="G5" s="21" t="s">
        <v>202</v>
      </c>
      <c r="H5" s="78"/>
      <c r="I5" s="78"/>
      <c r="J5" s="78"/>
      <c r="K5" s="78" t="s">
        <v>402</v>
      </c>
      <c r="L5" s="78"/>
      <c r="T5" s="125" t="s">
        <v>198</v>
      </c>
      <c r="U5" s="169">
        <f t="shared" si="0"/>
        <v>0</v>
      </c>
      <c r="V5" s="190">
        <f t="shared" si="1"/>
        <v>16</v>
      </c>
      <c r="W5" s="179"/>
      <c r="X5" s="157" t="s">
        <v>198</v>
      </c>
      <c r="Y5" s="169">
        <f t="shared" si="2"/>
        <v>0</v>
      </c>
      <c r="Z5" s="6">
        <f t="shared" si="3"/>
        <v>16</v>
      </c>
    </row>
    <row r="6" spans="1:36" x14ac:dyDescent="0.25">
      <c r="A6" s="15" t="s">
        <v>440</v>
      </c>
      <c r="B6" s="18" t="s">
        <v>108</v>
      </c>
      <c r="C6" s="20">
        <v>5</v>
      </c>
      <c r="D6" s="20" t="s">
        <v>414</v>
      </c>
      <c r="E6" s="20">
        <v>40</v>
      </c>
      <c r="F6" s="20" t="s">
        <v>410</v>
      </c>
      <c r="G6" s="21" t="s">
        <v>202</v>
      </c>
      <c r="H6" s="78"/>
      <c r="I6" s="78"/>
      <c r="J6" s="78"/>
      <c r="K6" s="78" t="s">
        <v>402</v>
      </c>
      <c r="L6" s="78"/>
      <c r="T6" s="125" t="s">
        <v>202</v>
      </c>
      <c r="U6" s="169">
        <f t="shared" si="0"/>
        <v>0</v>
      </c>
      <c r="V6" s="190">
        <f t="shared" si="1"/>
        <v>16</v>
      </c>
      <c r="W6" s="179"/>
      <c r="X6" s="157" t="s">
        <v>202</v>
      </c>
      <c r="Y6" s="169">
        <f t="shared" si="2"/>
        <v>0</v>
      </c>
      <c r="Z6" s="6">
        <f t="shared" si="3"/>
        <v>16</v>
      </c>
    </row>
    <row r="7" spans="1:36" x14ac:dyDescent="0.25">
      <c r="A7" s="15" t="s">
        <v>528</v>
      </c>
      <c r="B7" s="18" t="s">
        <v>108</v>
      </c>
      <c r="C7" s="20">
        <v>6</v>
      </c>
      <c r="D7" s="20" t="s">
        <v>404</v>
      </c>
      <c r="E7" s="20">
        <v>100</v>
      </c>
      <c r="F7" s="20" t="s">
        <v>405</v>
      </c>
      <c r="G7" s="21" t="s">
        <v>202</v>
      </c>
      <c r="H7" s="78"/>
      <c r="I7" s="78"/>
      <c r="J7" s="78"/>
      <c r="K7" s="78" t="s">
        <v>402</v>
      </c>
      <c r="L7" s="78"/>
      <c r="T7" s="125" t="s">
        <v>206</v>
      </c>
      <c r="U7" s="169">
        <f t="shared" si="0"/>
        <v>0</v>
      </c>
      <c r="V7" s="190">
        <f t="shared" si="1"/>
        <v>0</v>
      </c>
      <c r="W7" s="179"/>
      <c r="X7" s="157" t="s">
        <v>206</v>
      </c>
      <c r="Y7" s="169">
        <f t="shared" si="2"/>
        <v>0</v>
      </c>
      <c r="Z7" s="6">
        <f t="shared" si="3"/>
        <v>0</v>
      </c>
    </row>
    <row r="8" spans="1:36" x14ac:dyDescent="0.25">
      <c r="A8" s="15" t="s">
        <v>529</v>
      </c>
      <c r="B8" s="18" t="s">
        <v>108</v>
      </c>
      <c r="C8" s="20">
        <v>7</v>
      </c>
      <c r="D8" s="20" t="s">
        <v>431</v>
      </c>
      <c r="E8" s="20">
        <v>70</v>
      </c>
      <c r="F8" s="20" t="s">
        <v>410</v>
      </c>
      <c r="G8" s="21" t="s">
        <v>202</v>
      </c>
      <c r="H8" s="78"/>
      <c r="I8" s="78"/>
      <c r="J8" s="78"/>
      <c r="K8" s="78" t="s">
        <v>402</v>
      </c>
      <c r="L8" s="78"/>
      <c r="T8" s="125" t="s">
        <v>210</v>
      </c>
      <c r="U8" s="169">
        <f t="shared" si="0"/>
        <v>0</v>
      </c>
      <c r="V8" s="190">
        <f t="shared" si="1"/>
        <v>0</v>
      </c>
      <c r="W8" s="179"/>
      <c r="X8" s="157" t="s">
        <v>210</v>
      </c>
      <c r="Y8" s="169">
        <f t="shared" si="2"/>
        <v>0</v>
      </c>
      <c r="Z8" s="6">
        <f t="shared" si="3"/>
        <v>0</v>
      </c>
    </row>
    <row r="9" spans="1:36" ht="12.75" customHeight="1" x14ac:dyDescent="0.25">
      <c r="A9" s="15" t="s">
        <v>530</v>
      </c>
      <c r="B9" s="18" t="s">
        <v>108</v>
      </c>
      <c r="C9" s="20">
        <v>8</v>
      </c>
      <c r="D9" s="20" t="s">
        <v>431</v>
      </c>
      <c r="E9" s="20">
        <v>100</v>
      </c>
      <c r="F9" s="20" t="s">
        <v>401</v>
      </c>
      <c r="G9" s="21" t="s">
        <v>202</v>
      </c>
      <c r="H9" s="78"/>
      <c r="I9" s="78" t="s">
        <v>402</v>
      </c>
      <c r="J9" s="78"/>
      <c r="K9" s="78" t="s">
        <v>402</v>
      </c>
      <c r="L9" s="78"/>
      <c r="N9" s="323" t="s">
        <v>531</v>
      </c>
      <c r="O9" s="324"/>
      <c r="P9" s="324"/>
      <c r="Q9" s="324"/>
      <c r="R9" s="325"/>
      <c r="T9" s="125" t="s">
        <v>214</v>
      </c>
      <c r="U9" s="169">
        <f t="shared" si="0"/>
        <v>0</v>
      </c>
      <c r="V9" s="190">
        <f t="shared" si="1"/>
        <v>0</v>
      </c>
      <c r="W9" s="179"/>
      <c r="X9" s="157" t="s">
        <v>214</v>
      </c>
      <c r="Y9" s="169">
        <f t="shared" si="2"/>
        <v>0</v>
      </c>
      <c r="Z9" s="6">
        <f t="shared" si="3"/>
        <v>0</v>
      </c>
    </row>
    <row r="10" spans="1:36" x14ac:dyDescent="0.25">
      <c r="A10" s="15" t="s">
        <v>532</v>
      </c>
      <c r="B10" s="18" t="s">
        <v>108</v>
      </c>
      <c r="C10" s="20">
        <v>9</v>
      </c>
      <c r="D10" s="20" t="s">
        <v>400</v>
      </c>
      <c r="E10" s="20">
        <v>60</v>
      </c>
      <c r="F10" s="20" t="s">
        <v>405</v>
      </c>
      <c r="G10" s="21" t="s">
        <v>202</v>
      </c>
      <c r="H10" s="78"/>
      <c r="I10" s="78"/>
      <c r="J10" s="78"/>
      <c r="K10" s="78" t="s">
        <v>402</v>
      </c>
      <c r="L10" s="78"/>
      <c r="N10" s="326"/>
      <c r="O10" s="327"/>
      <c r="P10" s="327"/>
      <c r="Q10" s="327"/>
      <c r="R10" s="328"/>
      <c r="T10" s="125" t="s">
        <v>218</v>
      </c>
      <c r="U10" s="169">
        <f t="shared" si="0"/>
        <v>0</v>
      </c>
      <c r="V10" s="190">
        <f t="shared" si="1"/>
        <v>0</v>
      </c>
      <c r="W10" s="179"/>
      <c r="X10" s="125" t="s">
        <v>218</v>
      </c>
      <c r="Y10" s="169">
        <f t="shared" si="2"/>
        <v>0</v>
      </c>
      <c r="Z10" s="6">
        <f t="shared" si="3"/>
        <v>0</v>
      </c>
    </row>
    <row r="11" spans="1:36" x14ac:dyDescent="0.25">
      <c r="A11" s="15" t="s">
        <v>533</v>
      </c>
      <c r="B11" s="18" t="s">
        <v>108</v>
      </c>
      <c r="C11" s="20">
        <v>10</v>
      </c>
      <c r="D11" s="20" t="s">
        <v>421</v>
      </c>
      <c r="E11" s="20">
        <v>60</v>
      </c>
      <c r="F11" s="20" t="s">
        <v>410</v>
      </c>
      <c r="G11" s="21" t="s">
        <v>202</v>
      </c>
      <c r="H11" s="78"/>
      <c r="I11" s="78"/>
      <c r="J11" s="78"/>
      <c r="K11" s="78" t="s">
        <v>402</v>
      </c>
      <c r="L11" s="78"/>
      <c r="N11" s="326"/>
      <c r="O11" s="327"/>
      <c r="P11" s="327"/>
      <c r="Q11" s="327"/>
      <c r="R11" s="328"/>
      <c r="T11" s="125" t="s">
        <v>222</v>
      </c>
      <c r="U11" s="169">
        <f t="shared" si="0"/>
        <v>0</v>
      </c>
      <c r="V11" s="190">
        <f t="shared" si="1"/>
        <v>0</v>
      </c>
      <c r="W11" s="179"/>
      <c r="X11" s="157" t="s">
        <v>222</v>
      </c>
      <c r="Y11" s="169">
        <f t="shared" si="2"/>
        <v>0</v>
      </c>
      <c r="Z11" s="6">
        <f t="shared" si="3"/>
        <v>0</v>
      </c>
    </row>
    <row r="12" spans="1:36" x14ac:dyDescent="0.25">
      <c r="A12" s="15" t="s">
        <v>534</v>
      </c>
      <c r="B12" s="18" t="s">
        <v>108</v>
      </c>
      <c r="C12" s="20">
        <v>11</v>
      </c>
      <c r="D12" s="20" t="s">
        <v>407</v>
      </c>
      <c r="E12" s="20">
        <v>90</v>
      </c>
      <c r="F12" s="20" t="s">
        <v>401</v>
      </c>
      <c r="G12" s="21" t="s">
        <v>202</v>
      </c>
      <c r="H12" s="78"/>
      <c r="I12" s="78"/>
      <c r="J12" s="78"/>
      <c r="K12" s="78" t="s">
        <v>402</v>
      </c>
      <c r="L12" s="78"/>
      <c r="N12" s="326"/>
      <c r="O12" s="327"/>
      <c r="P12" s="327"/>
      <c r="Q12" s="327"/>
      <c r="R12" s="328"/>
      <c r="T12" s="125" t="s">
        <v>226</v>
      </c>
      <c r="U12" s="169">
        <f t="shared" si="0"/>
        <v>0</v>
      </c>
      <c r="V12" s="190">
        <f t="shared" si="1"/>
        <v>0</v>
      </c>
      <c r="W12" s="179"/>
      <c r="X12" s="157" t="s">
        <v>226</v>
      </c>
      <c r="Y12" s="169">
        <f t="shared" si="2"/>
        <v>0</v>
      </c>
      <c r="Z12" s="6">
        <f t="shared" si="3"/>
        <v>0</v>
      </c>
    </row>
    <row r="13" spans="1:36" x14ac:dyDescent="0.25">
      <c r="A13" s="15" t="s">
        <v>535</v>
      </c>
      <c r="B13" s="18" t="s">
        <v>108</v>
      </c>
      <c r="C13" s="20">
        <v>12</v>
      </c>
      <c r="D13" s="20" t="s">
        <v>425</v>
      </c>
      <c r="E13" s="20">
        <v>80</v>
      </c>
      <c r="F13" s="20" t="s">
        <v>405</v>
      </c>
      <c r="G13" s="21" t="s">
        <v>202</v>
      </c>
      <c r="H13" s="78"/>
      <c r="I13" s="78"/>
      <c r="J13" s="78"/>
      <c r="K13" s="78" t="s">
        <v>402</v>
      </c>
      <c r="L13" s="78"/>
      <c r="N13" s="326"/>
      <c r="O13" s="327"/>
      <c r="P13" s="327"/>
      <c r="Q13" s="327"/>
      <c r="R13" s="328"/>
      <c r="T13" s="126" t="s">
        <v>230</v>
      </c>
      <c r="U13" s="169">
        <f t="shared" si="0"/>
        <v>0</v>
      </c>
      <c r="V13" s="190">
        <f t="shared" si="1"/>
        <v>0</v>
      </c>
      <c r="W13" s="179"/>
      <c r="X13" s="158" t="s">
        <v>230</v>
      </c>
      <c r="Y13" s="169">
        <f t="shared" si="2"/>
        <v>0</v>
      </c>
      <c r="Z13" s="6">
        <f t="shared" si="3"/>
        <v>0</v>
      </c>
    </row>
    <row r="14" spans="1:36" x14ac:dyDescent="0.25">
      <c r="A14" s="15" t="s">
        <v>536</v>
      </c>
      <c r="B14" s="18" t="s">
        <v>108</v>
      </c>
      <c r="C14" s="20">
        <v>13</v>
      </c>
      <c r="D14" s="20" t="s">
        <v>404</v>
      </c>
      <c r="E14" s="20">
        <v>90</v>
      </c>
      <c r="F14" s="20" t="s">
        <v>401</v>
      </c>
      <c r="G14" s="21" t="s">
        <v>202</v>
      </c>
      <c r="H14" s="78"/>
      <c r="I14" s="78"/>
      <c r="J14" s="78"/>
      <c r="K14" s="78" t="s">
        <v>402</v>
      </c>
      <c r="L14" s="78"/>
      <c r="N14" s="326"/>
      <c r="O14" s="327"/>
      <c r="P14" s="327"/>
      <c r="Q14" s="327"/>
      <c r="R14" s="328"/>
      <c r="T14" s="125" t="s">
        <v>234</v>
      </c>
      <c r="U14" s="169">
        <f t="shared" si="0"/>
        <v>0</v>
      </c>
      <c r="V14" s="190">
        <f t="shared" si="1"/>
        <v>0</v>
      </c>
      <c r="W14" s="179"/>
      <c r="X14" s="157" t="s">
        <v>234</v>
      </c>
      <c r="Y14" s="169">
        <f t="shared" si="2"/>
        <v>0</v>
      </c>
      <c r="Z14" s="6">
        <f t="shared" si="3"/>
        <v>0</v>
      </c>
    </row>
    <row r="15" spans="1:36" x14ac:dyDescent="0.25">
      <c r="A15" s="15" t="s">
        <v>537</v>
      </c>
      <c r="B15" s="18" t="s">
        <v>108</v>
      </c>
      <c r="C15" s="20">
        <v>14</v>
      </c>
      <c r="D15" s="20" t="s">
        <v>400</v>
      </c>
      <c r="E15" s="20">
        <v>80</v>
      </c>
      <c r="F15" s="20" t="s">
        <v>405</v>
      </c>
      <c r="G15" s="21" t="s">
        <v>202</v>
      </c>
      <c r="H15" s="78"/>
      <c r="I15" s="78"/>
      <c r="J15" s="78"/>
      <c r="K15" s="78" t="s">
        <v>402</v>
      </c>
      <c r="L15" s="78"/>
      <c r="N15" s="329"/>
      <c r="O15" s="330"/>
      <c r="P15" s="330"/>
      <c r="Q15" s="330"/>
      <c r="R15" s="331"/>
      <c r="T15" s="125" t="s">
        <v>238</v>
      </c>
      <c r="U15" s="169">
        <f t="shared" si="0"/>
        <v>0</v>
      </c>
      <c r="V15" s="190">
        <f t="shared" si="1"/>
        <v>0</v>
      </c>
      <c r="W15" s="179"/>
      <c r="X15" s="157" t="s">
        <v>238</v>
      </c>
      <c r="Y15" s="169">
        <f t="shared" si="2"/>
        <v>0</v>
      </c>
      <c r="Z15" s="6">
        <f t="shared" si="3"/>
        <v>0</v>
      </c>
    </row>
    <row r="16" spans="1:36" x14ac:dyDescent="0.25">
      <c r="A16" s="15" t="s">
        <v>538</v>
      </c>
      <c r="B16" s="18" t="s">
        <v>108</v>
      </c>
      <c r="C16" s="20">
        <v>15</v>
      </c>
      <c r="D16" s="20" t="s">
        <v>407</v>
      </c>
      <c r="E16" s="20">
        <v>100</v>
      </c>
      <c r="F16" s="20" t="s">
        <v>401</v>
      </c>
      <c r="G16" s="21" t="s">
        <v>202</v>
      </c>
      <c r="H16" s="78"/>
      <c r="I16" s="78"/>
      <c r="J16" s="78"/>
      <c r="K16" s="78" t="s">
        <v>402</v>
      </c>
      <c r="L16" s="78"/>
      <c r="T16" s="125" t="s">
        <v>242</v>
      </c>
      <c r="U16" s="169">
        <f t="shared" si="0"/>
        <v>0</v>
      </c>
      <c r="V16" s="190">
        <f t="shared" si="1"/>
        <v>0</v>
      </c>
      <c r="W16" s="179"/>
      <c r="X16" s="157" t="s">
        <v>242</v>
      </c>
      <c r="Y16" s="169">
        <f t="shared" si="2"/>
        <v>0</v>
      </c>
      <c r="Z16" s="6">
        <f t="shared" si="3"/>
        <v>0</v>
      </c>
    </row>
    <row r="17" spans="1:26" x14ac:dyDescent="0.25">
      <c r="A17" s="15" t="s">
        <v>539</v>
      </c>
      <c r="B17" s="18" t="s">
        <v>108</v>
      </c>
      <c r="C17" s="20">
        <v>16</v>
      </c>
      <c r="D17" s="20" t="s">
        <v>400</v>
      </c>
      <c r="E17" s="20">
        <v>90</v>
      </c>
      <c r="F17" s="20" t="s">
        <v>410</v>
      </c>
      <c r="G17" s="21" t="s">
        <v>202</v>
      </c>
      <c r="H17" s="78"/>
      <c r="I17" s="78"/>
      <c r="J17" s="78"/>
      <c r="K17" s="78" t="s">
        <v>402</v>
      </c>
      <c r="L17" s="78"/>
      <c r="T17" s="125" t="s">
        <v>246</v>
      </c>
      <c r="U17" s="169">
        <f t="shared" si="0"/>
        <v>0</v>
      </c>
      <c r="V17" s="190">
        <f t="shared" si="1"/>
        <v>0</v>
      </c>
      <c r="W17" s="179"/>
      <c r="X17" s="157" t="s">
        <v>246</v>
      </c>
      <c r="Y17" s="169">
        <f t="shared" si="2"/>
        <v>0</v>
      </c>
      <c r="Z17" s="6">
        <f t="shared" si="3"/>
        <v>0</v>
      </c>
    </row>
    <row r="18" spans="1:26" x14ac:dyDescent="0.25">
      <c r="A18" s="15" t="s">
        <v>540</v>
      </c>
      <c r="B18" s="18" t="s">
        <v>108</v>
      </c>
      <c r="C18" s="20">
        <v>17</v>
      </c>
      <c r="D18" s="20" t="s">
        <v>407</v>
      </c>
      <c r="E18" s="20">
        <v>80</v>
      </c>
      <c r="F18" s="20" t="s">
        <v>401</v>
      </c>
      <c r="G18" s="21" t="s">
        <v>198</v>
      </c>
      <c r="H18" s="78"/>
      <c r="I18" s="78"/>
      <c r="J18" s="78"/>
      <c r="K18" s="78" t="s">
        <v>402</v>
      </c>
      <c r="L18" s="78"/>
      <c r="N18" s="323" t="s">
        <v>541</v>
      </c>
      <c r="O18" s="324"/>
      <c r="P18" s="324"/>
      <c r="Q18" s="324"/>
      <c r="R18" s="325"/>
      <c r="T18" s="125" t="s">
        <v>250</v>
      </c>
      <c r="U18" s="169">
        <f t="shared" si="0"/>
        <v>0</v>
      </c>
      <c r="V18" s="190">
        <f t="shared" si="1"/>
        <v>0</v>
      </c>
      <c r="W18" s="184"/>
      <c r="X18" s="125" t="s">
        <v>250</v>
      </c>
      <c r="Y18" s="169">
        <f t="shared" si="2"/>
        <v>0</v>
      </c>
      <c r="Z18" s="6">
        <f t="shared" si="3"/>
        <v>0</v>
      </c>
    </row>
    <row r="19" spans="1:26" x14ac:dyDescent="0.25">
      <c r="A19" s="15" t="s">
        <v>542</v>
      </c>
      <c r="B19" s="18" t="s">
        <v>108</v>
      </c>
      <c r="C19" s="20">
        <v>18</v>
      </c>
      <c r="D19" s="20" t="s">
        <v>414</v>
      </c>
      <c r="E19" s="20">
        <v>80</v>
      </c>
      <c r="F19" s="20" t="s">
        <v>405</v>
      </c>
      <c r="G19" s="21" t="s">
        <v>198</v>
      </c>
      <c r="H19" s="78"/>
      <c r="I19" s="78"/>
      <c r="J19" s="78"/>
      <c r="K19" s="78" t="s">
        <v>402</v>
      </c>
      <c r="L19" s="78"/>
      <c r="N19" s="326"/>
      <c r="O19" s="327"/>
      <c r="P19" s="327"/>
      <c r="Q19" s="327"/>
      <c r="R19" s="328"/>
      <c r="T19" s="125" t="s">
        <v>254</v>
      </c>
      <c r="U19" s="169">
        <f t="shared" si="0"/>
        <v>0</v>
      </c>
      <c r="V19" s="190">
        <f t="shared" si="1"/>
        <v>0</v>
      </c>
      <c r="W19" s="184"/>
      <c r="X19" s="125" t="s">
        <v>254</v>
      </c>
      <c r="Y19" s="169">
        <f t="shared" si="2"/>
        <v>0</v>
      </c>
      <c r="Z19" s="6">
        <f t="shared" si="3"/>
        <v>0</v>
      </c>
    </row>
    <row r="20" spans="1:26" x14ac:dyDescent="0.25">
      <c r="A20" s="15" t="s">
        <v>543</v>
      </c>
      <c r="B20" s="18" t="s">
        <v>108</v>
      </c>
      <c r="C20" s="20">
        <v>19</v>
      </c>
      <c r="D20" s="20" t="s">
        <v>431</v>
      </c>
      <c r="E20" s="20">
        <v>70</v>
      </c>
      <c r="F20" s="20" t="s">
        <v>405</v>
      </c>
      <c r="G20" s="21" t="s">
        <v>198</v>
      </c>
      <c r="H20" s="78"/>
      <c r="I20" s="78"/>
      <c r="J20" s="78"/>
      <c r="K20" s="78" t="s">
        <v>402</v>
      </c>
      <c r="L20" s="78"/>
      <c r="N20" s="326"/>
      <c r="O20" s="327"/>
      <c r="P20" s="327"/>
      <c r="Q20" s="327"/>
      <c r="R20" s="328"/>
      <c r="T20" s="125" t="s">
        <v>258</v>
      </c>
      <c r="U20" s="169">
        <f t="shared" si="0"/>
        <v>0</v>
      </c>
      <c r="V20" s="190">
        <f t="shared" si="1"/>
        <v>0</v>
      </c>
      <c r="W20" s="184"/>
      <c r="X20" s="125" t="s">
        <v>258</v>
      </c>
      <c r="Y20" s="169">
        <f t="shared" si="2"/>
        <v>0</v>
      </c>
      <c r="Z20" s="6">
        <f t="shared" si="3"/>
        <v>0</v>
      </c>
    </row>
    <row r="21" spans="1:26" x14ac:dyDescent="0.25">
      <c r="A21" s="15" t="s">
        <v>442</v>
      </c>
      <c r="B21" s="18" t="s">
        <v>108</v>
      </c>
      <c r="C21" s="20">
        <v>20</v>
      </c>
      <c r="D21" s="20" t="s">
        <v>400</v>
      </c>
      <c r="E21" s="20">
        <v>70</v>
      </c>
      <c r="F21" s="20" t="s">
        <v>410</v>
      </c>
      <c r="G21" s="21" t="s">
        <v>198</v>
      </c>
      <c r="H21" s="78"/>
      <c r="I21" s="78"/>
      <c r="J21" s="78"/>
      <c r="K21" s="78" t="s">
        <v>402</v>
      </c>
      <c r="L21" s="78"/>
      <c r="N21" s="326"/>
      <c r="O21" s="327"/>
      <c r="P21" s="327"/>
      <c r="Q21" s="327"/>
      <c r="R21" s="328"/>
      <c r="T21" s="125" t="s">
        <v>262</v>
      </c>
      <c r="U21" s="169">
        <f t="shared" si="0"/>
        <v>0</v>
      </c>
      <c r="V21" s="190">
        <f t="shared" si="1"/>
        <v>0</v>
      </c>
      <c r="W21" s="184"/>
      <c r="X21" s="125" t="s">
        <v>262</v>
      </c>
      <c r="Y21" s="169">
        <f t="shared" si="2"/>
        <v>0</v>
      </c>
      <c r="Z21" s="6">
        <f t="shared" si="3"/>
        <v>0</v>
      </c>
    </row>
    <row r="22" spans="1:26" x14ac:dyDescent="0.25">
      <c r="A22" s="15" t="s">
        <v>544</v>
      </c>
      <c r="B22" s="18" t="s">
        <v>108</v>
      </c>
      <c r="C22" s="20">
        <v>21</v>
      </c>
      <c r="D22" s="20" t="s">
        <v>400</v>
      </c>
      <c r="E22" s="20">
        <v>80</v>
      </c>
      <c r="F22" s="20" t="s">
        <v>405</v>
      </c>
      <c r="G22" s="21" t="s">
        <v>198</v>
      </c>
      <c r="H22" s="78"/>
      <c r="I22" s="78"/>
      <c r="J22" s="78"/>
      <c r="K22" s="78" t="s">
        <v>402</v>
      </c>
      <c r="L22" s="78"/>
      <c r="N22" s="326"/>
      <c r="O22" s="327"/>
      <c r="P22" s="327"/>
      <c r="Q22" s="327"/>
      <c r="R22" s="328"/>
      <c r="T22" s="125" t="s">
        <v>266</v>
      </c>
      <c r="U22" s="169">
        <f t="shared" si="0"/>
        <v>0</v>
      </c>
      <c r="V22" s="190">
        <f t="shared" si="1"/>
        <v>0</v>
      </c>
      <c r="W22" s="184"/>
      <c r="X22" s="125" t="s">
        <v>266</v>
      </c>
      <c r="Y22" s="169">
        <f t="shared" si="2"/>
        <v>0</v>
      </c>
      <c r="Z22" s="6">
        <f t="shared" si="3"/>
        <v>0</v>
      </c>
    </row>
    <row r="23" spans="1:26" x14ac:dyDescent="0.25">
      <c r="A23" s="15" t="s">
        <v>545</v>
      </c>
      <c r="B23" s="18" t="s">
        <v>108</v>
      </c>
      <c r="C23" s="20">
        <v>22</v>
      </c>
      <c r="D23" s="20" t="s">
        <v>414</v>
      </c>
      <c r="E23" s="20">
        <v>60</v>
      </c>
      <c r="F23" s="20" t="s">
        <v>405</v>
      </c>
      <c r="G23" s="21" t="s">
        <v>198</v>
      </c>
      <c r="H23" s="78"/>
      <c r="I23" s="78"/>
      <c r="J23" s="78"/>
      <c r="K23" s="78" t="s">
        <v>402</v>
      </c>
      <c r="L23" s="78"/>
      <c r="N23" s="329"/>
      <c r="O23" s="330"/>
      <c r="P23" s="330"/>
      <c r="Q23" s="330"/>
      <c r="R23" s="331"/>
      <c r="T23" s="125" t="s">
        <v>270</v>
      </c>
      <c r="U23" s="169">
        <f t="shared" si="0"/>
        <v>0</v>
      </c>
      <c r="V23" s="190">
        <f t="shared" si="1"/>
        <v>0</v>
      </c>
      <c r="W23" s="184"/>
      <c r="X23" s="125" t="s">
        <v>270</v>
      </c>
      <c r="Y23" s="169">
        <f t="shared" si="2"/>
        <v>0</v>
      </c>
      <c r="Z23" s="6">
        <f t="shared" si="3"/>
        <v>0</v>
      </c>
    </row>
    <row r="24" spans="1:26" x14ac:dyDescent="0.25">
      <c r="A24" s="15" t="s">
        <v>546</v>
      </c>
      <c r="B24" s="18" t="s">
        <v>108</v>
      </c>
      <c r="C24" s="20">
        <v>23</v>
      </c>
      <c r="D24" s="20" t="s">
        <v>425</v>
      </c>
      <c r="E24" s="20">
        <v>100</v>
      </c>
      <c r="F24" s="20" t="s">
        <v>405</v>
      </c>
      <c r="G24" s="21" t="s">
        <v>194</v>
      </c>
      <c r="H24" s="78"/>
      <c r="I24" s="78"/>
      <c r="J24" s="78"/>
      <c r="K24" s="78" t="s">
        <v>402</v>
      </c>
      <c r="L24" s="78"/>
      <c r="T24" s="125" t="s">
        <v>274</v>
      </c>
      <c r="U24" s="169">
        <f t="shared" si="0"/>
        <v>0</v>
      </c>
      <c r="V24" s="190">
        <f t="shared" si="1"/>
        <v>0</v>
      </c>
      <c r="W24" s="184"/>
      <c r="X24" s="157" t="s">
        <v>274</v>
      </c>
      <c r="Y24" s="169">
        <f t="shared" si="2"/>
        <v>0</v>
      </c>
      <c r="Z24" s="6">
        <f t="shared" si="3"/>
        <v>0</v>
      </c>
    </row>
    <row r="25" spans="1:26" ht="13.8" thickBot="1" x14ac:dyDescent="0.3">
      <c r="A25" s="15" t="s">
        <v>547</v>
      </c>
      <c r="B25" s="18" t="s">
        <v>108</v>
      </c>
      <c r="C25" s="20">
        <v>24</v>
      </c>
      <c r="D25" s="20" t="s">
        <v>425</v>
      </c>
      <c r="E25" s="20">
        <v>80</v>
      </c>
      <c r="F25" s="20" t="s">
        <v>405</v>
      </c>
      <c r="G25" s="21" t="s">
        <v>194</v>
      </c>
      <c r="H25" s="78"/>
      <c r="I25" s="78"/>
      <c r="J25" s="78"/>
      <c r="K25" s="78" t="s">
        <v>402</v>
      </c>
      <c r="L25" s="78"/>
      <c r="T25" s="183" t="s">
        <v>278</v>
      </c>
      <c r="U25" s="169">
        <f t="shared" si="0"/>
        <v>0</v>
      </c>
      <c r="V25" s="190">
        <f t="shared" si="1"/>
        <v>0</v>
      </c>
      <c r="W25" s="184"/>
      <c r="X25" s="185" t="s">
        <v>278</v>
      </c>
      <c r="Y25" s="169">
        <f t="shared" si="2"/>
        <v>0</v>
      </c>
      <c r="Z25" s="6">
        <f t="shared" si="3"/>
        <v>0</v>
      </c>
    </row>
    <row r="26" spans="1:26" ht="13.8" thickBot="1" x14ac:dyDescent="0.3">
      <c r="A26" s="15" t="s">
        <v>548</v>
      </c>
      <c r="B26" s="18" t="s">
        <v>108</v>
      </c>
      <c r="C26" s="20">
        <v>25</v>
      </c>
      <c r="D26" s="20" t="s">
        <v>404</v>
      </c>
      <c r="E26" s="20">
        <v>80</v>
      </c>
      <c r="F26" s="20" t="s">
        <v>405</v>
      </c>
      <c r="G26" s="21" t="s">
        <v>194</v>
      </c>
      <c r="H26" s="78"/>
      <c r="I26" s="78"/>
      <c r="J26" s="78"/>
      <c r="K26" s="78" t="s">
        <v>402</v>
      </c>
      <c r="L26" s="78"/>
      <c r="T26" s="171" t="s">
        <v>101</v>
      </c>
      <c r="U26" s="172"/>
      <c r="V26" s="186">
        <f>SUM(V27:V49)</f>
        <v>101</v>
      </c>
      <c r="W26" s="187"/>
      <c r="X26" s="188" t="s">
        <v>103</v>
      </c>
      <c r="Y26" s="172"/>
      <c r="Z26" s="173">
        <f>SUM(Z27:Z49)</f>
        <v>0</v>
      </c>
    </row>
    <row r="27" spans="1:26" x14ac:dyDescent="0.25">
      <c r="A27" s="15" t="s">
        <v>549</v>
      </c>
      <c r="B27" s="18" t="s">
        <v>108</v>
      </c>
      <c r="C27" s="20">
        <v>26</v>
      </c>
      <c r="D27" s="20" t="s">
        <v>414</v>
      </c>
      <c r="E27" s="20">
        <v>40</v>
      </c>
      <c r="F27" s="20" t="s">
        <v>410</v>
      </c>
      <c r="G27" s="21" t="s">
        <v>194</v>
      </c>
      <c r="H27" s="78"/>
      <c r="I27" s="78"/>
      <c r="J27" s="78"/>
      <c r="K27" s="78" t="s">
        <v>402</v>
      </c>
      <c r="L27" s="78"/>
      <c r="T27" s="168" t="s">
        <v>190</v>
      </c>
      <c r="U27" s="169">
        <f>COUNTIFS($G$2:$G$500,T27,$I$2:$I$500,"x")</f>
        <v>0</v>
      </c>
      <c r="V27" s="190">
        <f>COUNTIFS($I$2:$I$500,"&lt;&gt;-",$G$2:$G$500,T27)</f>
        <v>38</v>
      </c>
      <c r="W27" s="182"/>
      <c r="X27" s="191" t="s">
        <v>190</v>
      </c>
      <c r="Y27" s="169">
        <f>COUNTIFS($G$2:$G$500,X27,$K$2:$K$500,"x")</f>
        <v>0</v>
      </c>
      <c r="Z27" s="170">
        <f>COUNTIFS($K$2:$K$500,"&lt;&gt;-",$G$2:$G$500,X27)</f>
        <v>0</v>
      </c>
    </row>
    <row r="28" spans="1:26" x14ac:dyDescent="0.25">
      <c r="A28" s="15" t="s">
        <v>550</v>
      </c>
      <c r="B28" s="18" t="s">
        <v>108</v>
      </c>
      <c r="C28" s="20">
        <v>27</v>
      </c>
      <c r="D28" s="20" t="s">
        <v>414</v>
      </c>
      <c r="E28" s="20">
        <v>50</v>
      </c>
      <c r="F28" s="20" t="s">
        <v>410</v>
      </c>
      <c r="G28" s="21" t="s">
        <v>194</v>
      </c>
      <c r="H28" s="78"/>
      <c r="I28" s="78"/>
      <c r="J28" s="78"/>
      <c r="K28" s="78" t="s">
        <v>402</v>
      </c>
      <c r="L28" s="78"/>
      <c r="T28" s="125" t="s">
        <v>194</v>
      </c>
      <c r="U28" s="169">
        <f t="shared" ref="U28:U49" si="4">COUNTIFS($G$2:$G$500,T28,$I$2:$I$500,"x")</f>
        <v>0</v>
      </c>
      <c r="V28" s="190">
        <f t="shared" ref="V28:V49" si="5">COUNTIFS($I$2:$I$500,"&lt;&gt;-",$G$2:$G$500,T28)</f>
        <v>32</v>
      </c>
      <c r="W28" s="179"/>
      <c r="X28" s="157" t="s">
        <v>194</v>
      </c>
      <c r="Y28" s="169">
        <f t="shared" ref="Y28:Y49" si="6">COUNTIFS($G$2:$G$500,X28,$K$2:$K$500,"x")</f>
        <v>0</v>
      </c>
      <c r="Z28" s="170">
        <f t="shared" ref="Z28:Z49" si="7">COUNTIFS($K$2:$K$500,"&lt;&gt;-",$G$2:$G$500,X28)</f>
        <v>0</v>
      </c>
    </row>
    <row r="29" spans="1:26" x14ac:dyDescent="0.25">
      <c r="A29" s="15" t="s">
        <v>551</v>
      </c>
      <c r="B29" s="18" t="s">
        <v>108</v>
      </c>
      <c r="C29" s="20">
        <v>28</v>
      </c>
      <c r="D29" s="20" t="s">
        <v>425</v>
      </c>
      <c r="E29" s="20">
        <v>60</v>
      </c>
      <c r="F29" s="20" t="s">
        <v>410</v>
      </c>
      <c r="G29" s="21" t="s">
        <v>194</v>
      </c>
      <c r="H29" s="78"/>
      <c r="I29" s="78"/>
      <c r="J29" s="78"/>
      <c r="K29" s="78" t="s">
        <v>402</v>
      </c>
      <c r="L29" s="78"/>
      <c r="T29" s="125" t="s">
        <v>198</v>
      </c>
      <c r="U29" s="169">
        <f t="shared" si="4"/>
        <v>0</v>
      </c>
      <c r="V29" s="190">
        <f t="shared" si="5"/>
        <v>16</v>
      </c>
      <c r="W29" s="179"/>
      <c r="X29" s="157" t="s">
        <v>198</v>
      </c>
      <c r="Y29" s="169">
        <f t="shared" si="6"/>
        <v>0</v>
      </c>
      <c r="Z29" s="170">
        <f t="shared" si="7"/>
        <v>0</v>
      </c>
    </row>
    <row r="30" spans="1:26" x14ac:dyDescent="0.25">
      <c r="A30" s="15" t="s">
        <v>552</v>
      </c>
      <c r="B30" s="18" t="s">
        <v>108</v>
      </c>
      <c r="C30" s="20">
        <v>29</v>
      </c>
      <c r="D30" s="20" t="s">
        <v>421</v>
      </c>
      <c r="E30" s="20">
        <v>60</v>
      </c>
      <c r="F30" s="20" t="s">
        <v>405</v>
      </c>
      <c r="G30" s="21" t="s">
        <v>194</v>
      </c>
      <c r="H30" s="78"/>
      <c r="I30" s="78"/>
      <c r="J30" s="78"/>
      <c r="K30" s="78" t="s">
        <v>402</v>
      </c>
      <c r="L30" s="78"/>
      <c r="T30" s="125" t="s">
        <v>202</v>
      </c>
      <c r="U30" s="169">
        <f t="shared" si="4"/>
        <v>0</v>
      </c>
      <c r="V30" s="190">
        <f t="shared" si="5"/>
        <v>15</v>
      </c>
      <c r="W30" s="179"/>
      <c r="X30" s="157" t="s">
        <v>202</v>
      </c>
      <c r="Y30" s="169">
        <f t="shared" si="6"/>
        <v>0</v>
      </c>
      <c r="Z30" s="170">
        <f t="shared" si="7"/>
        <v>0</v>
      </c>
    </row>
    <row r="31" spans="1:26" x14ac:dyDescent="0.25">
      <c r="A31" s="15" t="s">
        <v>553</v>
      </c>
      <c r="B31" s="18" t="s">
        <v>108</v>
      </c>
      <c r="C31" s="20">
        <v>30</v>
      </c>
      <c r="D31" s="20" t="s">
        <v>407</v>
      </c>
      <c r="E31" s="20">
        <v>60</v>
      </c>
      <c r="F31" s="20" t="s">
        <v>405</v>
      </c>
      <c r="G31" s="21" t="s">
        <v>194</v>
      </c>
      <c r="H31" s="78"/>
      <c r="I31" s="78"/>
      <c r="J31" s="78"/>
      <c r="K31" s="78" t="s">
        <v>402</v>
      </c>
      <c r="L31" s="78"/>
      <c r="T31" s="125" t="s">
        <v>206</v>
      </c>
      <c r="U31" s="169">
        <f t="shared" si="4"/>
        <v>0</v>
      </c>
      <c r="V31" s="190">
        <f t="shared" si="5"/>
        <v>0</v>
      </c>
      <c r="W31" s="179"/>
      <c r="X31" s="157" t="s">
        <v>206</v>
      </c>
      <c r="Y31" s="169">
        <f t="shared" si="6"/>
        <v>0</v>
      </c>
      <c r="Z31" s="170">
        <f t="shared" si="7"/>
        <v>0</v>
      </c>
    </row>
    <row r="32" spans="1:26" x14ac:dyDescent="0.25">
      <c r="A32" s="15" t="s">
        <v>554</v>
      </c>
      <c r="B32" s="18" t="s">
        <v>108</v>
      </c>
      <c r="C32" s="20">
        <v>31</v>
      </c>
      <c r="D32" s="20" t="s">
        <v>421</v>
      </c>
      <c r="E32" s="20">
        <v>70</v>
      </c>
      <c r="F32" s="20" t="s">
        <v>410</v>
      </c>
      <c r="G32" s="21" t="s">
        <v>194</v>
      </c>
      <c r="H32" s="78"/>
      <c r="I32" s="78"/>
      <c r="J32" s="78"/>
      <c r="K32" s="78" t="s">
        <v>402</v>
      </c>
      <c r="L32" s="78"/>
      <c r="T32" s="125" t="s">
        <v>210</v>
      </c>
      <c r="U32" s="169">
        <f t="shared" si="4"/>
        <v>0</v>
      </c>
      <c r="V32" s="190">
        <f t="shared" si="5"/>
        <v>0</v>
      </c>
      <c r="W32" s="179"/>
      <c r="X32" s="157" t="s">
        <v>210</v>
      </c>
      <c r="Y32" s="169">
        <f t="shared" si="6"/>
        <v>0</v>
      </c>
      <c r="Z32" s="170">
        <f t="shared" si="7"/>
        <v>0</v>
      </c>
    </row>
    <row r="33" spans="1:26" x14ac:dyDescent="0.25">
      <c r="A33" s="15" t="s">
        <v>555</v>
      </c>
      <c r="B33" s="18" t="s">
        <v>108</v>
      </c>
      <c r="C33" s="20">
        <v>32</v>
      </c>
      <c r="D33" s="20" t="s">
        <v>421</v>
      </c>
      <c r="E33" s="20">
        <v>60</v>
      </c>
      <c r="F33" s="20" t="s">
        <v>405</v>
      </c>
      <c r="G33" s="21" t="s">
        <v>194</v>
      </c>
      <c r="H33" s="78"/>
      <c r="I33" s="78"/>
      <c r="J33" s="78"/>
      <c r="K33" s="78" t="s">
        <v>402</v>
      </c>
      <c r="L33" s="78"/>
      <c r="T33" s="125" t="s">
        <v>214</v>
      </c>
      <c r="U33" s="169">
        <f t="shared" si="4"/>
        <v>0</v>
      </c>
      <c r="V33" s="190">
        <f t="shared" si="5"/>
        <v>0</v>
      </c>
      <c r="W33" s="179"/>
      <c r="X33" s="157" t="s">
        <v>214</v>
      </c>
      <c r="Y33" s="169">
        <f t="shared" si="6"/>
        <v>0</v>
      </c>
      <c r="Z33" s="170">
        <f t="shared" si="7"/>
        <v>0</v>
      </c>
    </row>
    <row r="34" spans="1:26" x14ac:dyDescent="0.25">
      <c r="A34" s="15" t="s">
        <v>556</v>
      </c>
      <c r="B34" s="18" t="s">
        <v>108</v>
      </c>
      <c r="C34" s="20">
        <v>33</v>
      </c>
      <c r="D34" s="20" t="s">
        <v>407</v>
      </c>
      <c r="E34" s="20">
        <v>80</v>
      </c>
      <c r="F34" s="20" t="s">
        <v>405</v>
      </c>
      <c r="G34" s="21" t="s">
        <v>194</v>
      </c>
      <c r="H34" s="78"/>
      <c r="I34" s="78"/>
      <c r="J34" s="78"/>
      <c r="K34" s="78" t="s">
        <v>402</v>
      </c>
      <c r="L34" s="78"/>
      <c r="T34" s="125" t="s">
        <v>218</v>
      </c>
      <c r="U34" s="169">
        <f t="shared" si="4"/>
        <v>0</v>
      </c>
      <c r="V34" s="190">
        <f t="shared" si="5"/>
        <v>0</v>
      </c>
      <c r="W34" s="179"/>
      <c r="X34" s="125" t="s">
        <v>218</v>
      </c>
      <c r="Y34" s="169">
        <f t="shared" si="6"/>
        <v>0</v>
      </c>
      <c r="Z34" s="170">
        <f t="shared" si="7"/>
        <v>0</v>
      </c>
    </row>
    <row r="35" spans="1:26" x14ac:dyDescent="0.25">
      <c r="A35" s="15" t="s">
        <v>557</v>
      </c>
      <c r="B35" s="18" t="s">
        <v>108</v>
      </c>
      <c r="C35" s="20">
        <v>34</v>
      </c>
      <c r="D35" s="20" t="s">
        <v>431</v>
      </c>
      <c r="E35" s="20">
        <v>80</v>
      </c>
      <c r="F35" s="20" t="s">
        <v>405</v>
      </c>
      <c r="G35" s="21" t="s">
        <v>194</v>
      </c>
      <c r="H35" s="78"/>
      <c r="I35" s="78"/>
      <c r="J35" s="78"/>
      <c r="K35" s="78" t="s">
        <v>402</v>
      </c>
      <c r="L35" s="78"/>
      <c r="T35" s="125" t="s">
        <v>222</v>
      </c>
      <c r="U35" s="169">
        <f t="shared" si="4"/>
        <v>0</v>
      </c>
      <c r="V35" s="190">
        <f t="shared" si="5"/>
        <v>0</v>
      </c>
      <c r="W35" s="179"/>
      <c r="X35" s="157" t="s">
        <v>222</v>
      </c>
      <c r="Y35" s="169">
        <f t="shared" si="6"/>
        <v>0</v>
      </c>
      <c r="Z35" s="170">
        <f t="shared" si="7"/>
        <v>0</v>
      </c>
    </row>
    <row r="36" spans="1:26" x14ac:dyDescent="0.25">
      <c r="A36" s="15" t="s">
        <v>558</v>
      </c>
      <c r="B36" s="18" t="s">
        <v>108</v>
      </c>
      <c r="C36" s="20">
        <v>35</v>
      </c>
      <c r="D36" s="20" t="s">
        <v>404</v>
      </c>
      <c r="E36" s="20">
        <v>30</v>
      </c>
      <c r="F36" s="20" t="s">
        <v>410</v>
      </c>
      <c r="G36" s="21" t="s">
        <v>194</v>
      </c>
      <c r="H36" s="78"/>
      <c r="I36" s="78"/>
      <c r="J36" s="78"/>
      <c r="K36" s="78" t="s">
        <v>402</v>
      </c>
      <c r="L36" s="78"/>
      <c r="T36" s="125" t="s">
        <v>226</v>
      </c>
      <c r="U36" s="169">
        <f t="shared" si="4"/>
        <v>0</v>
      </c>
      <c r="V36" s="190">
        <f t="shared" si="5"/>
        <v>0</v>
      </c>
      <c r="W36" s="179"/>
      <c r="X36" s="157" t="s">
        <v>226</v>
      </c>
      <c r="Y36" s="169">
        <f t="shared" si="6"/>
        <v>0</v>
      </c>
      <c r="Z36" s="170">
        <f t="shared" si="7"/>
        <v>0</v>
      </c>
    </row>
    <row r="37" spans="1:26" x14ac:dyDescent="0.25">
      <c r="A37" s="15" t="s">
        <v>449</v>
      </c>
      <c r="B37" s="18" t="s">
        <v>108</v>
      </c>
      <c r="C37" s="20">
        <v>36</v>
      </c>
      <c r="D37" s="20" t="s">
        <v>425</v>
      </c>
      <c r="E37" s="20">
        <v>50</v>
      </c>
      <c r="F37" s="20" t="s">
        <v>410</v>
      </c>
      <c r="G37" s="21" t="s">
        <v>194</v>
      </c>
      <c r="H37" s="78"/>
      <c r="I37" s="78"/>
      <c r="J37" s="78"/>
      <c r="K37" s="78" t="s">
        <v>402</v>
      </c>
      <c r="L37" s="78"/>
      <c r="T37" s="126" t="s">
        <v>230</v>
      </c>
      <c r="U37" s="169">
        <f t="shared" si="4"/>
        <v>0</v>
      </c>
      <c r="V37" s="190">
        <f t="shared" si="5"/>
        <v>0</v>
      </c>
      <c r="W37" s="179"/>
      <c r="X37" s="158" t="s">
        <v>230</v>
      </c>
      <c r="Y37" s="169">
        <f t="shared" si="6"/>
        <v>0</v>
      </c>
      <c r="Z37" s="170">
        <f t="shared" si="7"/>
        <v>0</v>
      </c>
    </row>
    <row r="38" spans="1:26" x14ac:dyDescent="0.25">
      <c r="A38" s="15" t="s">
        <v>559</v>
      </c>
      <c r="B38" s="18" t="s">
        <v>108</v>
      </c>
      <c r="C38" s="20">
        <v>37</v>
      </c>
      <c r="D38" s="20" t="s">
        <v>407</v>
      </c>
      <c r="E38" s="20">
        <v>60</v>
      </c>
      <c r="F38" s="20" t="s">
        <v>405</v>
      </c>
      <c r="G38" s="21" t="s">
        <v>194</v>
      </c>
      <c r="H38" s="78"/>
      <c r="I38" s="78"/>
      <c r="J38" s="78"/>
      <c r="K38" s="78" t="s">
        <v>402</v>
      </c>
      <c r="L38" s="78"/>
      <c r="T38" s="125" t="s">
        <v>234</v>
      </c>
      <c r="U38" s="169">
        <f t="shared" si="4"/>
        <v>0</v>
      </c>
      <c r="V38" s="190">
        <f t="shared" si="5"/>
        <v>0</v>
      </c>
      <c r="W38" s="179"/>
      <c r="X38" s="157" t="s">
        <v>234</v>
      </c>
      <c r="Y38" s="169">
        <f t="shared" si="6"/>
        <v>0</v>
      </c>
      <c r="Z38" s="170">
        <f t="shared" si="7"/>
        <v>0</v>
      </c>
    </row>
    <row r="39" spans="1:26" x14ac:dyDescent="0.25">
      <c r="A39" s="15" t="s">
        <v>560</v>
      </c>
      <c r="B39" s="18" t="s">
        <v>108</v>
      </c>
      <c r="C39" s="20">
        <v>38</v>
      </c>
      <c r="D39" s="20" t="s">
        <v>404</v>
      </c>
      <c r="E39" s="20">
        <v>60</v>
      </c>
      <c r="F39" s="20" t="s">
        <v>405</v>
      </c>
      <c r="G39" s="21" t="s">
        <v>194</v>
      </c>
      <c r="H39" s="78"/>
      <c r="I39" s="78"/>
      <c r="J39" s="78"/>
      <c r="K39" s="78" t="s">
        <v>402</v>
      </c>
      <c r="L39" s="78"/>
      <c r="T39" s="125" t="s">
        <v>238</v>
      </c>
      <c r="U39" s="169">
        <f t="shared" si="4"/>
        <v>0</v>
      </c>
      <c r="V39" s="190">
        <f t="shared" si="5"/>
        <v>0</v>
      </c>
      <c r="W39" s="179"/>
      <c r="X39" s="157" t="s">
        <v>238</v>
      </c>
      <c r="Y39" s="169">
        <f t="shared" si="6"/>
        <v>0</v>
      </c>
      <c r="Z39" s="170">
        <f t="shared" si="7"/>
        <v>0</v>
      </c>
    </row>
    <row r="40" spans="1:26" x14ac:dyDescent="0.25">
      <c r="A40" s="15" t="s">
        <v>561</v>
      </c>
      <c r="B40" s="18" t="s">
        <v>108</v>
      </c>
      <c r="C40" s="20">
        <v>39</v>
      </c>
      <c r="D40" s="20" t="s">
        <v>414</v>
      </c>
      <c r="E40" s="20">
        <v>30</v>
      </c>
      <c r="F40" s="20" t="s">
        <v>410</v>
      </c>
      <c r="G40" s="21" t="s">
        <v>194</v>
      </c>
      <c r="H40" s="78"/>
      <c r="I40" s="78"/>
      <c r="J40" s="78"/>
      <c r="K40" s="78" t="s">
        <v>402</v>
      </c>
      <c r="L40" s="78"/>
      <c r="T40" s="125" t="s">
        <v>242</v>
      </c>
      <c r="U40" s="169">
        <f t="shared" si="4"/>
        <v>0</v>
      </c>
      <c r="V40" s="190">
        <f t="shared" si="5"/>
        <v>0</v>
      </c>
      <c r="W40" s="179"/>
      <c r="X40" s="157" t="s">
        <v>242</v>
      </c>
      <c r="Y40" s="169">
        <f t="shared" si="6"/>
        <v>0</v>
      </c>
      <c r="Z40" s="170">
        <f t="shared" si="7"/>
        <v>0</v>
      </c>
    </row>
    <row r="41" spans="1:26" x14ac:dyDescent="0.25">
      <c r="A41" s="15" t="s">
        <v>562</v>
      </c>
      <c r="B41" s="18" t="s">
        <v>108</v>
      </c>
      <c r="C41" s="20">
        <v>40</v>
      </c>
      <c r="D41" s="20" t="s">
        <v>414</v>
      </c>
      <c r="E41" s="20">
        <v>60</v>
      </c>
      <c r="F41" s="20" t="s">
        <v>405</v>
      </c>
      <c r="G41" s="21" t="s">
        <v>194</v>
      </c>
      <c r="H41" s="78"/>
      <c r="I41" s="78"/>
      <c r="J41" s="78"/>
      <c r="K41" s="78" t="s">
        <v>402</v>
      </c>
      <c r="L41" s="78"/>
      <c r="T41" s="125" t="s">
        <v>246</v>
      </c>
      <c r="U41" s="169">
        <f t="shared" si="4"/>
        <v>0</v>
      </c>
      <c r="V41" s="190">
        <f t="shared" si="5"/>
        <v>0</v>
      </c>
      <c r="W41" s="179"/>
      <c r="X41" s="157" t="s">
        <v>246</v>
      </c>
      <c r="Y41" s="169">
        <f t="shared" si="6"/>
        <v>0</v>
      </c>
      <c r="Z41" s="170">
        <f t="shared" si="7"/>
        <v>0</v>
      </c>
    </row>
    <row r="42" spans="1:26" x14ac:dyDescent="0.25">
      <c r="A42" s="15" t="s">
        <v>563</v>
      </c>
      <c r="B42" s="18" t="s">
        <v>108</v>
      </c>
      <c r="C42" s="20">
        <v>41</v>
      </c>
      <c r="D42" s="20" t="s">
        <v>404</v>
      </c>
      <c r="E42" s="20">
        <v>60</v>
      </c>
      <c r="F42" s="20" t="s">
        <v>410</v>
      </c>
      <c r="G42" s="21" t="s">
        <v>194</v>
      </c>
      <c r="H42" s="78"/>
      <c r="I42" s="78"/>
      <c r="J42" s="78"/>
      <c r="K42" s="78" t="s">
        <v>402</v>
      </c>
      <c r="L42" s="78"/>
      <c r="T42" s="125" t="s">
        <v>250</v>
      </c>
      <c r="U42" s="169">
        <f t="shared" si="4"/>
        <v>0</v>
      </c>
      <c r="V42" s="190">
        <f t="shared" si="5"/>
        <v>0</v>
      </c>
      <c r="W42" s="179"/>
      <c r="X42" s="125" t="s">
        <v>250</v>
      </c>
      <c r="Y42" s="169">
        <f t="shared" si="6"/>
        <v>0</v>
      </c>
      <c r="Z42" s="170">
        <f t="shared" si="7"/>
        <v>0</v>
      </c>
    </row>
    <row r="43" spans="1:26" x14ac:dyDescent="0.25">
      <c r="A43" s="15" t="s">
        <v>564</v>
      </c>
      <c r="B43" s="18" t="s">
        <v>108</v>
      </c>
      <c r="C43" s="20">
        <v>42</v>
      </c>
      <c r="D43" s="20" t="s">
        <v>404</v>
      </c>
      <c r="E43" s="20">
        <v>70</v>
      </c>
      <c r="F43" s="20" t="s">
        <v>405</v>
      </c>
      <c r="G43" s="21" t="s">
        <v>194</v>
      </c>
      <c r="H43" s="78"/>
      <c r="I43" s="78"/>
      <c r="J43" s="78"/>
      <c r="K43" s="78" t="s">
        <v>402</v>
      </c>
      <c r="L43" s="78"/>
      <c r="T43" s="125" t="s">
        <v>254</v>
      </c>
      <c r="U43" s="169">
        <f t="shared" si="4"/>
        <v>0</v>
      </c>
      <c r="V43" s="190">
        <f t="shared" si="5"/>
        <v>0</v>
      </c>
      <c r="W43" s="179"/>
      <c r="X43" s="125" t="s">
        <v>254</v>
      </c>
      <c r="Y43" s="169">
        <f t="shared" si="6"/>
        <v>0</v>
      </c>
      <c r="Z43" s="170">
        <f t="shared" si="7"/>
        <v>0</v>
      </c>
    </row>
    <row r="44" spans="1:26" x14ac:dyDescent="0.25">
      <c r="A44" s="15" t="s">
        <v>565</v>
      </c>
      <c r="B44" s="18" t="s">
        <v>108</v>
      </c>
      <c r="C44" s="20">
        <v>43</v>
      </c>
      <c r="D44" s="20" t="s">
        <v>421</v>
      </c>
      <c r="E44" s="20">
        <v>30</v>
      </c>
      <c r="F44" s="20" t="s">
        <v>410</v>
      </c>
      <c r="G44" s="21" t="s">
        <v>190</v>
      </c>
      <c r="H44" s="78"/>
      <c r="I44" s="78"/>
      <c r="J44" s="78"/>
      <c r="K44" s="78" t="s">
        <v>402</v>
      </c>
      <c r="L44" s="78"/>
      <c r="T44" s="125" t="s">
        <v>258</v>
      </c>
      <c r="U44" s="169">
        <f t="shared" si="4"/>
        <v>0</v>
      </c>
      <c r="V44" s="190">
        <f t="shared" si="5"/>
        <v>0</v>
      </c>
      <c r="W44" s="179"/>
      <c r="X44" s="125" t="s">
        <v>258</v>
      </c>
      <c r="Y44" s="169">
        <f t="shared" si="6"/>
        <v>0</v>
      </c>
      <c r="Z44" s="170">
        <f t="shared" si="7"/>
        <v>0</v>
      </c>
    </row>
    <row r="45" spans="1:26" x14ac:dyDescent="0.25">
      <c r="A45" s="15" t="s">
        <v>566</v>
      </c>
      <c r="B45" s="18" t="s">
        <v>108</v>
      </c>
      <c r="C45" s="20">
        <v>44</v>
      </c>
      <c r="D45" s="20" t="s">
        <v>407</v>
      </c>
      <c r="E45" s="20">
        <v>40</v>
      </c>
      <c r="F45" s="20" t="s">
        <v>410</v>
      </c>
      <c r="G45" s="21" t="s">
        <v>190</v>
      </c>
      <c r="H45" s="78"/>
      <c r="I45" s="78"/>
      <c r="J45" s="78"/>
      <c r="K45" s="78" t="s">
        <v>402</v>
      </c>
      <c r="L45" s="78"/>
      <c r="T45" s="125" t="s">
        <v>262</v>
      </c>
      <c r="U45" s="169">
        <f t="shared" si="4"/>
        <v>0</v>
      </c>
      <c r="V45" s="190">
        <f t="shared" si="5"/>
        <v>0</v>
      </c>
      <c r="W45" s="179"/>
      <c r="X45" s="125" t="s">
        <v>262</v>
      </c>
      <c r="Y45" s="169">
        <f t="shared" si="6"/>
        <v>0</v>
      </c>
      <c r="Z45" s="170">
        <f t="shared" si="7"/>
        <v>0</v>
      </c>
    </row>
    <row r="46" spans="1:26" x14ac:dyDescent="0.25">
      <c r="A46" s="15" t="s">
        <v>567</v>
      </c>
      <c r="B46" s="18" t="s">
        <v>108</v>
      </c>
      <c r="C46" s="20">
        <v>45</v>
      </c>
      <c r="D46" s="20" t="s">
        <v>407</v>
      </c>
      <c r="E46" s="20">
        <v>40</v>
      </c>
      <c r="F46" s="20" t="s">
        <v>410</v>
      </c>
      <c r="G46" s="21" t="s">
        <v>190</v>
      </c>
      <c r="H46" s="78"/>
      <c r="I46" s="78"/>
      <c r="J46" s="78"/>
      <c r="K46" s="78" t="s">
        <v>402</v>
      </c>
      <c r="L46" s="78"/>
      <c r="T46" s="125" t="s">
        <v>266</v>
      </c>
      <c r="U46" s="169">
        <f t="shared" si="4"/>
        <v>0</v>
      </c>
      <c r="V46" s="190">
        <f t="shared" si="5"/>
        <v>0</v>
      </c>
      <c r="W46" s="179"/>
      <c r="X46" s="125" t="s">
        <v>266</v>
      </c>
      <c r="Y46" s="169">
        <f t="shared" si="6"/>
        <v>0</v>
      </c>
      <c r="Z46" s="170">
        <f t="shared" si="7"/>
        <v>0</v>
      </c>
    </row>
    <row r="47" spans="1:26" x14ac:dyDescent="0.25">
      <c r="A47" s="15" t="s">
        <v>568</v>
      </c>
      <c r="B47" s="18" t="s">
        <v>108</v>
      </c>
      <c r="C47" s="20">
        <v>46</v>
      </c>
      <c r="D47" s="20" t="s">
        <v>425</v>
      </c>
      <c r="E47" s="20">
        <v>50</v>
      </c>
      <c r="F47" s="20" t="s">
        <v>410</v>
      </c>
      <c r="G47" s="21" t="s">
        <v>190</v>
      </c>
      <c r="H47" s="78"/>
      <c r="I47" s="78"/>
      <c r="J47" s="78"/>
      <c r="K47" s="78" t="s">
        <v>402</v>
      </c>
      <c r="L47" s="78"/>
      <c r="T47" s="125" t="s">
        <v>270</v>
      </c>
      <c r="U47" s="169">
        <f t="shared" si="4"/>
        <v>0</v>
      </c>
      <c r="V47" s="190">
        <f t="shared" si="5"/>
        <v>0</v>
      </c>
      <c r="W47" s="179"/>
      <c r="X47" s="125" t="s">
        <v>270</v>
      </c>
      <c r="Y47" s="169">
        <f t="shared" si="6"/>
        <v>0</v>
      </c>
      <c r="Z47" s="170">
        <f t="shared" si="7"/>
        <v>0</v>
      </c>
    </row>
    <row r="48" spans="1:26" x14ac:dyDescent="0.25">
      <c r="A48" s="15" t="s">
        <v>569</v>
      </c>
      <c r="B48" s="18" t="s">
        <v>108</v>
      </c>
      <c r="C48" s="20">
        <v>47</v>
      </c>
      <c r="D48" s="20" t="s">
        <v>431</v>
      </c>
      <c r="E48" s="20">
        <v>30</v>
      </c>
      <c r="F48" s="20" t="s">
        <v>410</v>
      </c>
      <c r="G48" s="21" t="s">
        <v>190</v>
      </c>
      <c r="H48" s="78"/>
      <c r="I48" s="78"/>
      <c r="J48" s="78"/>
      <c r="K48" s="78" t="s">
        <v>402</v>
      </c>
      <c r="L48" s="78"/>
      <c r="T48" s="125" t="s">
        <v>274</v>
      </c>
      <c r="U48" s="169">
        <f t="shared" si="4"/>
        <v>0</v>
      </c>
      <c r="V48" s="190">
        <f t="shared" si="5"/>
        <v>0</v>
      </c>
      <c r="W48" s="179"/>
      <c r="X48" s="157" t="s">
        <v>274</v>
      </c>
      <c r="Y48" s="169">
        <f t="shared" si="6"/>
        <v>0</v>
      </c>
      <c r="Z48" s="170">
        <f t="shared" si="7"/>
        <v>0</v>
      </c>
    </row>
    <row r="49" spans="1:26" ht="13.8" thickBot="1" x14ac:dyDescent="0.3">
      <c r="A49" s="15" t="s">
        <v>570</v>
      </c>
      <c r="B49" s="18" t="s">
        <v>108</v>
      </c>
      <c r="C49" s="20">
        <v>48</v>
      </c>
      <c r="D49" s="20" t="s">
        <v>414</v>
      </c>
      <c r="E49" s="20">
        <v>50</v>
      </c>
      <c r="F49" s="20" t="s">
        <v>410</v>
      </c>
      <c r="G49" s="21" t="s">
        <v>190</v>
      </c>
      <c r="H49" s="78"/>
      <c r="I49" s="78"/>
      <c r="J49" s="78"/>
      <c r="K49" s="78" t="s">
        <v>402</v>
      </c>
      <c r="L49" s="78"/>
      <c r="T49" s="183" t="s">
        <v>278</v>
      </c>
      <c r="U49" s="169">
        <f t="shared" si="4"/>
        <v>0</v>
      </c>
      <c r="V49" s="190">
        <f t="shared" si="5"/>
        <v>0</v>
      </c>
      <c r="W49" s="180"/>
      <c r="X49" s="185" t="s">
        <v>278</v>
      </c>
      <c r="Y49" s="169">
        <f t="shared" si="6"/>
        <v>0</v>
      </c>
      <c r="Z49" s="170">
        <f t="shared" si="7"/>
        <v>0</v>
      </c>
    </row>
    <row r="50" spans="1:26" ht="13.8" thickBot="1" x14ac:dyDescent="0.3">
      <c r="A50" s="15" t="s">
        <v>571</v>
      </c>
      <c r="B50" s="18" t="s">
        <v>108</v>
      </c>
      <c r="C50" s="20">
        <v>49</v>
      </c>
      <c r="D50" s="20" t="s">
        <v>421</v>
      </c>
      <c r="E50" s="20">
        <v>50</v>
      </c>
      <c r="F50" s="20" t="s">
        <v>410</v>
      </c>
      <c r="G50" s="21" t="s">
        <v>190</v>
      </c>
      <c r="H50" s="78"/>
      <c r="I50" s="78"/>
      <c r="J50" s="78"/>
      <c r="K50" s="78" t="s">
        <v>402</v>
      </c>
      <c r="L50" s="78"/>
      <c r="T50" s="171" t="s">
        <v>104</v>
      </c>
      <c r="U50" s="172"/>
      <c r="V50" s="186">
        <f>SUM(V51:V73)</f>
        <v>102</v>
      </c>
      <c r="W50" s="187"/>
      <c r="X50" s="188" t="s">
        <v>458</v>
      </c>
      <c r="Y50" s="172"/>
      <c r="Z50" s="173">
        <f>SUM(Z51:Z73)</f>
        <v>407</v>
      </c>
    </row>
    <row r="51" spans="1:26" x14ac:dyDescent="0.25">
      <c r="A51" s="15" t="s">
        <v>572</v>
      </c>
      <c r="B51" s="18" t="s">
        <v>108</v>
      </c>
      <c r="C51" s="20">
        <v>50</v>
      </c>
      <c r="D51" s="20" t="s">
        <v>421</v>
      </c>
      <c r="E51" s="20">
        <v>30</v>
      </c>
      <c r="F51" s="20" t="s">
        <v>410</v>
      </c>
      <c r="G51" s="21" t="s">
        <v>190</v>
      </c>
      <c r="H51" s="78"/>
      <c r="I51" s="78"/>
      <c r="J51" s="78"/>
      <c r="K51" s="78" t="s">
        <v>402</v>
      </c>
      <c r="L51" s="78"/>
      <c r="T51" s="168" t="s">
        <v>190</v>
      </c>
      <c r="U51" s="169">
        <f>COUNTIFS($G$2:$G$500,T51,$L$2:$L$500,"x")</f>
        <v>0</v>
      </c>
      <c r="V51" s="190">
        <f>COUNTIFS($L$2:$L$500,"&lt;&gt;-",$G$2:$G$500,T51)</f>
        <v>38</v>
      </c>
      <c r="W51" s="182"/>
      <c r="X51" s="191" t="s">
        <v>190</v>
      </c>
      <c r="Y51" s="169">
        <f>U3+U27+Y3+Y27+U51</f>
        <v>0</v>
      </c>
      <c r="Z51" s="170">
        <f>V3+V27+Z3+Z27+V51</f>
        <v>152</v>
      </c>
    </row>
    <row r="52" spans="1:26" x14ac:dyDescent="0.25">
      <c r="A52" s="15" t="s">
        <v>573</v>
      </c>
      <c r="B52" s="18" t="s">
        <v>108</v>
      </c>
      <c r="C52" s="20">
        <v>51</v>
      </c>
      <c r="D52" s="20" t="s">
        <v>407</v>
      </c>
      <c r="E52" s="20">
        <v>50</v>
      </c>
      <c r="F52" s="20" t="s">
        <v>410</v>
      </c>
      <c r="G52" s="21" t="s">
        <v>190</v>
      </c>
      <c r="H52" s="78"/>
      <c r="I52" s="78"/>
      <c r="J52" s="78"/>
      <c r="K52" s="78" t="s">
        <v>402</v>
      </c>
      <c r="L52" s="78"/>
      <c r="T52" s="125" t="s">
        <v>194</v>
      </c>
      <c r="U52" s="169">
        <f t="shared" ref="U52:U73" si="8">COUNTIFS($G$2:$G$500,T52,$L$2:$L$500,"x")</f>
        <v>0</v>
      </c>
      <c r="V52" s="190">
        <f t="shared" ref="V52:V73" si="9">COUNTIFS($L$2:$L$500,"&lt;&gt;-",$G$2:$G$500,T52)</f>
        <v>32</v>
      </c>
      <c r="W52" s="179"/>
      <c r="X52" s="157" t="s">
        <v>194</v>
      </c>
      <c r="Y52" s="169">
        <f t="shared" ref="Y52:Z67" si="10">U4+U28+Y4+Y28+U52</f>
        <v>0</v>
      </c>
      <c r="Z52" s="170">
        <f t="shared" si="10"/>
        <v>128</v>
      </c>
    </row>
    <row r="53" spans="1:26" x14ac:dyDescent="0.25">
      <c r="A53" s="15" t="s">
        <v>574</v>
      </c>
      <c r="B53" s="18" t="s">
        <v>108</v>
      </c>
      <c r="C53" s="20">
        <v>52</v>
      </c>
      <c r="D53" s="20" t="s">
        <v>431</v>
      </c>
      <c r="E53" s="20">
        <v>50</v>
      </c>
      <c r="F53" s="20" t="s">
        <v>410</v>
      </c>
      <c r="G53" s="21" t="s">
        <v>190</v>
      </c>
      <c r="H53" s="78"/>
      <c r="I53" s="78"/>
      <c r="J53" s="78"/>
      <c r="K53" s="78" t="s">
        <v>402</v>
      </c>
      <c r="L53" s="78"/>
      <c r="T53" s="125" t="s">
        <v>198</v>
      </c>
      <c r="U53" s="169">
        <f t="shared" si="8"/>
        <v>0</v>
      </c>
      <c r="V53" s="190">
        <f t="shared" si="9"/>
        <v>16</v>
      </c>
      <c r="W53" s="179"/>
      <c r="X53" s="157" t="s">
        <v>198</v>
      </c>
      <c r="Y53" s="169">
        <f t="shared" si="10"/>
        <v>0</v>
      </c>
      <c r="Z53" s="170">
        <f t="shared" si="10"/>
        <v>64</v>
      </c>
    </row>
    <row r="54" spans="1:26" x14ac:dyDescent="0.25">
      <c r="A54" s="15" t="s">
        <v>575</v>
      </c>
      <c r="B54" s="18" t="s">
        <v>108</v>
      </c>
      <c r="C54" s="20">
        <v>53</v>
      </c>
      <c r="D54" s="20" t="s">
        <v>400</v>
      </c>
      <c r="E54" s="20">
        <v>40</v>
      </c>
      <c r="F54" s="20" t="s">
        <v>410</v>
      </c>
      <c r="G54" s="21" t="s">
        <v>190</v>
      </c>
      <c r="H54" s="78"/>
      <c r="I54" s="78"/>
      <c r="J54" s="78"/>
      <c r="K54" s="78" t="s">
        <v>402</v>
      </c>
      <c r="L54" s="78"/>
      <c r="T54" s="125" t="s">
        <v>202</v>
      </c>
      <c r="U54" s="169">
        <f t="shared" si="8"/>
        <v>0</v>
      </c>
      <c r="V54" s="190">
        <f t="shared" si="9"/>
        <v>16</v>
      </c>
      <c r="W54" s="179"/>
      <c r="X54" s="157" t="s">
        <v>202</v>
      </c>
      <c r="Y54" s="169">
        <f t="shared" si="10"/>
        <v>0</v>
      </c>
      <c r="Z54" s="170">
        <f t="shared" si="10"/>
        <v>63</v>
      </c>
    </row>
    <row r="55" spans="1:26" x14ac:dyDescent="0.25">
      <c r="A55" s="15" t="s">
        <v>576</v>
      </c>
      <c r="B55" s="18" t="s">
        <v>108</v>
      </c>
      <c r="C55" s="20">
        <v>54</v>
      </c>
      <c r="D55" s="20" t="s">
        <v>407</v>
      </c>
      <c r="E55" s="20">
        <v>70</v>
      </c>
      <c r="F55" s="20" t="s">
        <v>405</v>
      </c>
      <c r="G55" s="21" t="s">
        <v>190</v>
      </c>
      <c r="H55" s="78"/>
      <c r="I55" s="78"/>
      <c r="J55" s="78"/>
      <c r="K55" s="78" t="s">
        <v>402</v>
      </c>
      <c r="L55" s="78"/>
      <c r="T55" s="125" t="s">
        <v>206</v>
      </c>
      <c r="U55" s="169">
        <f t="shared" si="8"/>
        <v>0</v>
      </c>
      <c r="V55" s="190">
        <f t="shared" si="9"/>
        <v>0</v>
      </c>
      <c r="W55" s="179"/>
      <c r="X55" s="157" t="s">
        <v>206</v>
      </c>
      <c r="Y55" s="169">
        <f t="shared" si="10"/>
        <v>0</v>
      </c>
      <c r="Z55" s="170">
        <f t="shared" si="10"/>
        <v>0</v>
      </c>
    </row>
    <row r="56" spans="1:26" x14ac:dyDescent="0.25">
      <c r="A56" s="15" t="s">
        <v>577</v>
      </c>
      <c r="B56" s="18" t="s">
        <v>108</v>
      </c>
      <c r="C56" s="20">
        <v>55</v>
      </c>
      <c r="D56" s="20" t="s">
        <v>407</v>
      </c>
      <c r="E56" s="20">
        <v>40</v>
      </c>
      <c r="F56" s="20" t="s">
        <v>410</v>
      </c>
      <c r="G56" s="21" t="s">
        <v>190</v>
      </c>
      <c r="H56" s="78"/>
      <c r="I56" s="78"/>
      <c r="J56" s="78"/>
      <c r="K56" s="78" t="s">
        <v>402</v>
      </c>
      <c r="L56" s="78"/>
      <c r="T56" s="125" t="s">
        <v>210</v>
      </c>
      <c r="U56" s="169">
        <f t="shared" si="8"/>
        <v>0</v>
      </c>
      <c r="V56" s="190">
        <f t="shared" si="9"/>
        <v>0</v>
      </c>
      <c r="W56" s="179"/>
      <c r="X56" s="157" t="s">
        <v>210</v>
      </c>
      <c r="Y56" s="169">
        <f t="shared" si="10"/>
        <v>0</v>
      </c>
      <c r="Z56" s="170">
        <f t="shared" si="10"/>
        <v>0</v>
      </c>
    </row>
    <row r="57" spans="1:26" x14ac:dyDescent="0.25">
      <c r="A57" s="15" t="s">
        <v>476</v>
      </c>
      <c r="B57" s="18" t="s">
        <v>108</v>
      </c>
      <c r="C57" s="20">
        <v>56</v>
      </c>
      <c r="D57" s="20" t="s">
        <v>431</v>
      </c>
      <c r="E57" s="20">
        <v>90</v>
      </c>
      <c r="F57" s="20" t="s">
        <v>410</v>
      </c>
      <c r="G57" s="21" t="s">
        <v>190</v>
      </c>
      <c r="H57" s="78"/>
      <c r="I57" s="78"/>
      <c r="J57" s="78"/>
      <c r="K57" s="78" t="s">
        <v>402</v>
      </c>
      <c r="L57" s="78"/>
      <c r="T57" s="125" t="s">
        <v>214</v>
      </c>
      <c r="U57" s="169">
        <f t="shared" si="8"/>
        <v>0</v>
      </c>
      <c r="V57" s="190">
        <f t="shared" si="9"/>
        <v>0</v>
      </c>
      <c r="W57" s="179"/>
      <c r="X57" s="157" t="s">
        <v>214</v>
      </c>
      <c r="Y57" s="169">
        <f t="shared" si="10"/>
        <v>0</v>
      </c>
      <c r="Z57" s="170">
        <f t="shared" si="10"/>
        <v>0</v>
      </c>
    </row>
    <row r="58" spans="1:26" x14ac:dyDescent="0.25">
      <c r="A58" s="15" t="s">
        <v>578</v>
      </c>
      <c r="B58" s="18" t="s">
        <v>108</v>
      </c>
      <c r="C58" s="20">
        <v>57</v>
      </c>
      <c r="D58" s="20" t="s">
        <v>414</v>
      </c>
      <c r="E58" s="20">
        <v>40</v>
      </c>
      <c r="F58" s="20" t="s">
        <v>410</v>
      </c>
      <c r="G58" s="21" t="s">
        <v>190</v>
      </c>
      <c r="H58" s="78"/>
      <c r="I58" s="78"/>
      <c r="J58" s="78"/>
      <c r="K58" s="78" t="s">
        <v>402</v>
      </c>
      <c r="L58" s="78"/>
      <c r="T58" s="125" t="s">
        <v>218</v>
      </c>
      <c r="U58" s="169">
        <f t="shared" si="8"/>
        <v>0</v>
      </c>
      <c r="V58" s="190">
        <f t="shared" si="9"/>
        <v>0</v>
      </c>
      <c r="W58" s="179"/>
      <c r="X58" s="125" t="s">
        <v>218</v>
      </c>
      <c r="Y58" s="169">
        <f t="shared" si="10"/>
        <v>0</v>
      </c>
      <c r="Z58" s="170">
        <f t="shared" si="10"/>
        <v>0</v>
      </c>
    </row>
    <row r="59" spans="1:26" x14ac:dyDescent="0.25">
      <c r="A59" s="15" t="s">
        <v>477</v>
      </c>
      <c r="B59" s="18" t="s">
        <v>108</v>
      </c>
      <c r="C59" s="20">
        <v>58</v>
      </c>
      <c r="D59" s="20" t="s">
        <v>400</v>
      </c>
      <c r="E59" s="20">
        <v>40</v>
      </c>
      <c r="F59" s="20" t="s">
        <v>410</v>
      </c>
      <c r="G59" s="21" t="s">
        <v>190</v>
      </c>
      <c r="H59" s="78"/>
      <c r="I59" s="78"/>
      <c r="J59" s="78"/>
      <c r="K59" s="78" t="s">
        <v>402</v>
      </c>
      <c r="L59" s="78"/>
      <c r="T59" s="125" t="s">
        <v>222</v>
      </c>
      <c r="U59" s="169">
        <f t="shared" si="8"/>
        <v>0</v>
      </c>
      <c r="V59" s="190">
        <f t="shared" si="9"/>
        <v>0</v>
      </c>
      <c r="W59" s="179"/>
      <c r="X59" s="157" t="s">
        <v>222</v>
      </c>
      <c r="Y59" s="169">
        <f t="shared" si="10"/>
        <v>0</v>
      </c>
      <c r="Z59" s="170">
        <f t="shared" si="10"/>
        <v>0</v>
      </c>
    </row>
    <row r="60" spans="1:26" x14ac:dyDescent="0.25">
      <c r="A60" s="15" t="s">
        <v>579</v>
      </c>
      <c r="B60" s="18" t="s">
        <v>108</v>
      </c>
      <c r="C60" s="20">
        <v>59</v>
      </c>
      <c r="D60" s="20" t="s">
        <v>404</v>
      </c>
      <c r="E60" s="20">
        <v>40</v>
      </c>
      <c r="F60" s="20" t="s">
        <v>410</v>
      </c>
      <c r="G60" s="21" t="s">
        <v>190</v>
      </c>
      <c r="H60" s="78"/>
      <c r="I60" s="78"/>
      <c r="J60" s="78"/>
      <c r="K60" s="78" t="s">
        <v>402</v>
      </c>
      <c r="L60" s="78"/>
      <c r="T60" s="125" t="s">
        <v>226</v>
      </c>
      <c r="U60" s="169">
        <f t="shared" si="8"/>
        <v>0</v>
      </c>
      <c r="V60" s="190">
        <f t="shared" si="9"/>
        <v>0</v>
      </c>
      <c r="W60" s="179"/>
      <c r="X60" s="157" t="s">
        <v>226</v>
      </c>
      <c r="Y60" s="169">
        <f t="shared" si="10"/>
        <v>0</v>
      </c>
      <c r="Z60" s="170">
        <f t="shared" si="10"/>
        <v>0</v>
      </c>
    </row>
    <row r="61" spans="1:26" x14ac:dyDescent="0.25">
      <c r="A61" s="15" t="s">
        <v>580</v>
      </c>
      <c r="B61" s="18" t="s">
        <v>108</v>
      </c>
      <c r="C61" s="20">
        <v>60</v>
      </c>
      <c r="D61" s="20" t="s">
        <v>425</v>
      </c>
      <c r="E61" s="20">
        <v>40</v>
      </c>
      <c r="F61" s="20" t="s">
        <v>410</v>
      </c>
      <c r="G61" s="21" t="s">
        <v>190</v>
      </c>
      <c r="H61" s="78"/>
      <c r="I61" s="78"/>
      <c r="J61" s="78"/>
      <c r="K61" s="78" t="s">
        <v>402</v>
      </c>
      <c r="L61" s="78"/>
      <c r="T61" s="126" t="s">
        <v>230</v>
      </c>
      <c r="U61" s="169">
        <f t="shared" si="8"/>
        <v>0</v>
      </c>
      <c r="V61" s="190">
        <f t="shared" si="9"/>
        <v>0</v>
      </c>
      <c r="W61" s="179"/>
      <c r="X61" s="158" t="s">
        <v>230</v>
      </c>
      <c r="Y61" s="169">
        <f t="shared" si="10"/>
        <v>0</v>
      </c>
      <c r="Z61" s="170">
        <f t="shared" si="10"/>
        <v>0</v>
      </c>
    </row>
    <row r="62" spans="1:26" x14ac:dyDescent="0.25">
      <c r="A62" s="15" t="s">
        <v>581</v>
      </c>
      <c r="B62" s="18" t="s">
        <v>108</v>
      </c>
      <c r="C62" s="20">
        <v>61</v>
      </c>
      <c r="D62" s="20" t="s">
        <v>414</v>
      </c>
      <c r="E62" s="20">
        <v>30</v>
      </c>
      <c r="F62" s="20" t="s">
        <v>410</v>
      </c>
      <c r="G62" s="21" t="s">
        <v>190</v>
      </c>
      <c r="H62" s="78"/>
      <c r="I62" s="78"/>
      <c r="J62" s="78"/>
      <c r="K62" s="78" t="s">
        <v>402</v>
      </c>
      <c r="L62" s="78"/>
      <c r="T62" s="125" t="s">
        <v>234</v>
      </c>
      <c r="U62" s="169">
        <f t="shared" si="8"/>
        <v>0</v>
      </c>
      <c r="V62" s="190">
        <f t="shared" si="9"/>
        <v>0</v>
      </c>
      <c r="W62" s="179"/>
      <c r="X62" s="157" t="s">
        <v>234</v>
      </c>
      <c r="Y62" s="169">
        <f t="shared" si="10"/>
        <v>0</v>
      </c>
      <c r="Z62" s="170">
        <f t="shared" si="10"/>
        <v>0</v>
      </c>
    </row>
    <row r="63" spans="1:26" x14ac:dyDescent="0.25">
      <c r="A63" s="15" t="s">
        <v>582</v>
      </c>
      <c r="B63" s="18" t="s">
        <v>108</v>
      </c>
      <c r="C63" s="20">
        <v>62</v>
      </c>
      <c r="D63" s="20" t="s">
        <v>431</v>
      </c>
      <c r="E63" s="20">
        <v>40</v>
      </c>
      <c r="F63" s="20" t="s">
        <v>410</v>
      </c>
      <c r="G63" s="21" t="s">
        <v>190</v>
      </c>
      <c r="H63" s="78"/>
      <c r="I63" s="78"/>
      <c r="J63" s="78"/>
      <c r="K63" s="78" t="s">
        <v>402</v>
      </c>
      <c r="L63" s="78"/>
      <c r="T63" s="125" t="s">
        <v>238</v>
      </c>
      <c r="U63" s="169">
        <f t="shared" si="8"/>
        <v>0</v>
      </c>
      <c r="V63" s="190">
        <f t="shared" si="9"/>
        <v>0</v>
      </c>
      <c r="W63" s="179"/>
      <c r="X63" s="157" t="s">
        <v>238</v>
      </c>
      <c r="Y63" s="169">
        <f t="shared" si="10"/>
        <v>0</v>
      </c>
      <c r="Z63" s="170">
        <f t="shared" si="10"/>
        <v>0</v>
      </c>
    </row>
    <row r="64" spans="1:26" x14ac:dyDescent="0.25">
      <c r="A64" s="15" t="s">
        <v>583</v>
      </c>
      <c r="B64" s="18" t="s">
        <v>108</v>
      </c>
      <c r="C64" s="20">
        <v>63</v>
      </c>
      <c r="D64" s="20" t="s">
        <v>404</v>
      </c>
      <c r="E64" s="20">
        <v>40</v>
      </c>
      <c r="F64" s="20" t="s">
        <v>410</v>
      </c>
      <c r="G64" s="21" t="s">
        <v>190</v>
      </c>
      <c r="H64" s="78"/>
      <c r="I64" s="78"/>
      <c r="J64" s="78"/>
      <c r="K64" s="78" t="s">
        <v>402</v>
      </c>
      <c r="L64" s="78"/>
      <c r="T64" s="125" t="s">
        <v>242</v>
      </c>
      <c r="U64" s="169">
        <f t="shared" si="8"/>
        <v>0</v>
      </c>
      <c r="V64" s="190">
        <f t="shared" si="9"/>
        <v>0</v>
      </c>
      <c r="W64" s="179"/>
      <c r="X64" s="157" t="s">
        <v>242</v>
      </c>
      <c r="Y64" s="169">
        <f t="shared" si="10"/>
        <v>0</v>
      </c>
      <c r="Z64" s="170">
        <f t="shared" si="10"/>
        <v>0</v>
      </c>
    </row>
    <row r="65" spans="1:26" x14ac:dyDescent="0.25">
      <c r="A65" s="15" t="s">
        <v>584</v>
      </c>
      <c r="B65" s="18" t="s">
        <v>108</v>
      </c>
      <c r="C65" s="20">
        <v>64</v>
      </c>
      <c r="D65" s="20" t="s">
        <v>404</v>
      </c>
      <c r="E65" s="20">
        <v>60</v>
      </c>
      <c r="F65" s="20" t="s">
        <v>405</v>
      </c>
      <c r="G65" s="21" t="s">
        <v>190</v>
      </c>
      <c r="H65" s="78"/>
      <c r="I65" s="78"/>
      <c r="J65" s="78"/>
      <c r="K65" s="78" t="s">
        <v>402</v>
      </c>
      <c r="L65" s="78"/>
      <c r="T65" s="125" t="s">
        <v>246</v>
      </c>
      <c r="U65" s="169">
        <f t="shared" si="8"/>
        <v>0</v>
      </c>
      <c r="V65" s="190">
        <f t="shared" si="9"/>
        <v>0</v>
      </c>
      <c r="W65" s="179"/>
      <c r="X65" s="157" t="s">
        <v>246</v>
      </c>
      <c r="Y65" s="169">
        <f t="shared" si="10"/>
        <v>0</v>
      </c>
      <c r="Z65" s="170">
        <f t="shared" si="10"/>
        <v>0</v>
      </c>
    </row>
    <row r="66" spans="1:26" x14ac:dyDescent="0.25">
      <c r="A66" s="15" t="s">
        <v>585</v>
      </c>
      <c r="B66" s="18" t="s">
        <v>108</v>
      </c>
      <c r="C66" s="20">
        <v>65</v>
      </c>
      <c r="D66" s="20" t="s">
        <v>404</v>
      </c>
      <c r="E66" s="20">
        <v>40</v>
      </c>
      <c r="F66" s="20" t="s">
        <v>410</v>
      </c>
      <c r="G66" s="21" t="s">
        <v>190</v>
      </c>
      <c r="H66" s="78"/>
      <c r="I66" s="78"/>
      <c r="J66" s="78"/>
      <c r="K66" s="78" t="s">
        <v>402</v>
      </c>
      <c r="L66" s="78"/>
      <c r="T66" s="125" t="s">
        <v>250</v>
      </c>
      <c r="U66" s="169">
        <f t="shared" si="8"/>
        <v>0</v>
      </c>
      <c r="V66" s="190">
        <f t="shared" si="9"/>
        <v>0</v>
      </c>
      <c r="W66" s="179"/>
      <c r="X66" s="125" t="s">
        <v>250</v>
      </c>
      <c r="Y66" s="169">
        <f t="shared" si="10"/>
        <v>0</v>
      </c>
      <c r="Z66" s="170">
        <f t="shared" si="10"/>
        <v>0</v>
      </c>
    </row>
    <row r="67" spans="1:26" x14ac:dyDescent="0.25">
      <c r="A67" s="15" t="s">
        <v>586</v>
      </c>
      <c r="B67" s="18" t="s">
        <v>108</v>
      </c>
      <c r="C67" s="20">
        <v>66</v>
      </c>
      <c r="D67" s="20" t="s">
        <v>407</v>
      </c>
      <c r="E67" s="20">
        <v>50</v>
      </c>
      <c r="F67" s="20" t="s">
        <v>410</v>
      </c>
      <c r="G67" s="21" t="s">
        <v>190</v>
      </c>
      <c r="H67" s="78"/>
      <c r="I67" s="78"/>
      <c r="J67" s="78"/>
      <c r="K67" s="78" t="s">
        <v>402</v>
      </c>
      <c r="L67" s="78"/>
      <c r="T67" s="125" t="s">
        <v>254</v>
      </c>
      <c r="U67" s="169">
        <f t="shared" si="8"/>
        <v>0</v>
      </c>
      <c r="V67" s="190">
        <f t="shared" si="9"/>
        <v>0</v>
      </c>
      <c r="W67" s="179"/>
      <c r="X67" s="125" t="s">
        <v>254</v>
      </c>
      <c r="Y67" s="169">
        <f t="shared" si="10"/>
        <v>0</v>
      </c>
      <c r="Z67" s="170">
        <f t="shared" si="10"/>
        <v>0</v>
      </c>
    </row>
    <row r="68" spans="1:26" x14ac:dyDescent="0.25">
      <c r="A68" s="15" t="s">
        <v>587</v>
      </c>
      <c r="B68" s="18" t="s">
        <v>108</v>
      </c>
      <c r="C68" s="20">
        <v>67</v>
      </c>
      <c r="D68" s="20" t="s">
        <v>400</v>
      </c>
      <c r="E68" s="20">
        <v>40</v>
      </c>
      <c r="F68" s="20" t="s">
        <v>410</v>
      </c>
      <c r="G68" s="21" t="s">
        <v>190</v>
      </c>
      <c r="H68" s="78"/>
      <c r="I68" s="78"/>
      <c r="J68" s="78"/>
      <c r="K68" s="78" t="s">
        <v>402</v>
      </c>
      <c r="L68" s="78"/>
      <c r="T68" s="125" t="s">
        <v>258</v>
      </c>
      <c r="U68" s="169">
        <f t="shared" si="8"/>
        <v>0</v>
      </c>
      <c r="V68" s="190">
        <f t="shared" si="9"/>
        <v>0</v>
      </c>
      <c r="W68" s="179"/>
      <c r="X68" s="125" t="s">
        <v>258</v>
      </c>
      <c r="Y68" s="169">
        <f t="shared" ref="Y68:Z73" si="11">U20+U44+Y20+Y44+U68</f>
        <v>0</v>
      </c>
      <c r="Z68" s="170">
        <f t="shared" si="11"/>
        <v>0</v>
      </c>
    </row>
    <row r="69" spans="1:26" x14ac:dyDescent="0.25">
      <c r="A69" s="15" t="s">
        <v>588</v>
      </c>
      <c r="B69" s="18" t="s">
        <v>108</v>
      </c>
      <c r="C69" s="20">
        <v>68</v>
      </c>
      <c r="D69" s="20" t="s">
        <v>425</v>
      </c>
      <c r="E69" s="20">
        <v>50</v>
      </c>
      <c r="F69" s="20" t="s">
        <v>410</v>
      </c>
      <c r="G69" s="21" t="s">
        <v>190</v>
      </c>
      <c r="H69" s="78"/>
      <c r="I69" s="78"/>
      <c r="J69" s="78"/>
      <c r="K69" s="78" t="s">
        <v>402</v>
      </c>
      <c r="L69" s="78"/>
      <c r="T69" s="125" t="s">
        <v>262</v>
      </c>
      <c r="U69" s="169">
        <f t="shared" si="8"/>
        <v>0</v>
      </c>
      <c r="V69" s="190">
        <f t="shared" si="9"/>
        <v>0</v>
      </c>
      <c r="W69" s="179"/>
      <c r="X69" s="125" t="s">
        <v>262</v>
      </c>
      <c r="Y69" s="169">
        <f t="shared" si="11"/>
        <v>0</v>
      </c>
      <c r="Z69" s="170">
        <f t="shared" si="11"/>
        <v>0</v>
      </c>
    </row>
    <row r="70" spans="1:26" x14ac:dyDescent="0.25">
      <c r="A70" s="15" t="s">
        <v>589</v>
      </c>
      <c r="B70" s="18" t="s">
        <v>108</v>
      </c>
      <c r="C70" s="20">
        <v>69</v>
      </c>
      <c r="D70" s="20" t="s">
        <v>407</v>
      </c>
      <c r="E70" s="20">
        <v>40</v>
      </c>
      <c r="F70" s="20" t="s">
        <v>410</v>
      </c>
      <c r="G70" s="21" t="s">
        <v>190</v>
      </c>
      <c r="H70" s="78"/>
      <c r="I70" s="78"/>
      <c r="J70" s="78"/>
      <c r="K70" s="78" t="s">
        <v>402</v>
      </c>
      <c r="L70" s="78"/>
      <c r="T70" s="125" t="s">
        <v>266</v>
      </c>
      <c r="U70" s="169">
        <f t="shared" si="8"/>
        <v>0</v>
      </c>
      <c r="V70" s="190">
        <f t="shared" si="9"/>
        <v>0</v>
      </c>
      <c r="W70" s="179"/>
      <c r="X70" s="125" t="s">
        <v>266</v>
      </c>
      <c r="Y70" s="169">
        <f t="shared" si="11"/>
        <v>0</v>
      </c>
      <c r="Z70" s="170">
        <f t="shared" si="11"/>
        <v>0</v>
      </c>
    </row>
    <row r="71" spans="1:26" x14ac:dyDescent="0.25">
      <c r="A71" s="15" t="s">
        <v>590</v>
      </c>
      <c r="B71" s="18" t="s">
        <v>108</v>
      </c>
      <c r="C71" s="20">
        <v>70</v>
      </c>
      <c r="D71" s="20" t="s">
        <v>490</v>
      </c>
      <c r="E71" s="20"/>
      <c r="F71" s="20" t="s">
        <v>490</v>
      </c>
      <c r="G71" s="21" t="s">
        <v>198</v>
      </c>
      <c r="H71" s="78"/>
      <c r="I71" s="78"/>
      <c r="J71" s="78"/>
      <c r="K71" s="78" t="s">
        <v>402</v>
      </c>
      <c r="L71" s="78"/>
      <c r="T71" s="125" t="s">
        <v>270</v>
      </c>
      <c r="U71" s="169">
        <f t="shared" si="8"/>
        <v>0</v>
      </c>
      <c r="V71" s="190">
        <f t="shared" si="9"/>
        <v>0</v>
      </c>
      <c r="W71" s="179"/>
      <c r="X71" s="125" t="s">
        <v>270</v>
      </c>
      <c r="Y71" s="169">
        <f t="shared" si="11"/>
        <v>0</v>
      </c>
      <c r="Z71" s="170">
        <f t="shared" si="11"/>
        <v>0</v>
      </c>
    </row>
    <row r="72" spans="1:26" x14ac:dyDescent="0.25">
      <c r="A72" s="15" t="s">
        <v>591</v>
      </c>
      <c r="B72" s="18" t="s">
        <v>108</v>
      </c>
      <c r="C72" s="20">
        <v>71</v>
      </c>
      <c r="D72" s="20" t="s">
        <v>490</v>
      </c>
      <c r="E72" s="20"/>
      <c r="F72" s="20" t="s">
        <v>490</v>
      </c>
      <c r="G72" s="21" t="s">
        <v>198</v>
      </c>
      <c r="H72" s="78"/>
      <c r="I72" s="78"/>
      <c r="J72" s="78"/>
      <c r="K72" s="78" t="s">
        <v>402</v>
      </c>
      <c r="L72" s="78"/>
      <c r="T72" s="125" t="s">
        <v>274</v>
      </c>
      <c r="U72" s="169">
        <f t="shared" si="8"/>
        <v>0</v>
      </c>
      <c r="V72" s="190">
        <f t="shared" si="9"/>
        <v>0</v>
      </c>
      <c r="W72" s="179"/>
      <c r="X72" s="157" t="s">
        <v>274</v>
      </c>
      <c r="Y72" s="169">
        <f t="shared" si="11"/>
        <v>0</v>
      </c>
      <c r="Z72" s="170">
        <f t="shared" si="11"/>
        <v>0</v>
      </c>
    </row>
    <row r="73" spans="1:26" ht="13.8" thickBot="1" x14ac:dyDescent="0.3">
      <c r="A73" s="15" t="s">
        <v>592</v>
      </c>
      <c r="B73" s="18" t="s">
        <v>108</v>
      </c>
      <c r="C73" s="20">
        <v>72</v>
      </c>
      <c r="D73" s="20" t="s">
        <v>490</v>
      </c>
      <c r="E73" s="20"/>
      <c r="F73" s="20" t="s">
        <v>490</v>
      </c>
      <c r="G73" s="21" t="s">
        <v>198</v>
      </c>
      <c r="H73" s="78"/>
      <c r="I73" s="78"/>
      <c r="J73" s="78"/>
      <c r="K73" s="78" t="s">
        <v>402</v>
      </c>
      <c r="L73" s="78"/>
      <c r="T73" s="177" t="s">
        <v>278</v>
      </c>
      <c r="U73" s="208">
        <f t="shared" si="8"/>
        <v>0</v>
      </c>
      <c r="V73" s="210">
        <f t="shared" si="9"/>
        <v>0</v>
      </c>
      <c r="W73" s="181"/>
      <c r="X73" s="178" t="s">
        <v>278</v>
      </c>
      <c r="Y73" s="208">
        <f t="shared" si="11"/>
        <v>0</v>
      </c>
      <c r="Z73" s="209">
        <f t="shared" si="11"/>
        <v>0</v>
      </c>
    </row>
    <row r="74" spans="1:26" x14ac:dyDescent="0.25">
      <c r="A74" s="15" t="s">
        <v>593</v>
      </c>
      <c r="B74" s="18" t="s">
        <v>108</v>
      </c>
      <c r="C74" s="20">
        <v>73</v>
      </c>
      <c r="D74" s="20" t="s">
        <v>490</v>
      </c>
      <c r="E74" s="20"/>
      <c r="F74" s="20" t="s">
        <v>490</v>
      </c>
      <c r="G74" s="21" t="s">
        <v>198</v>
      </c>
      <c r="H74" s="78"/>
      <c r="I74" s="78"/>
      <c r="J74" s="78"/>
      <c r="K74" s="78" t="s">
        <v>402</v>
      </c>
      <c r="L74" s="78"/>
    </row>
    <row r="75" spans="1:26" x14ac:dyDescent="0.25">
      <c r="A75" s="15" t="s">
        <v>594</v>
      </c>
      <c r="B75" s="18" t="s">
        <v>108</v>
      </c>
      <c r="C75" s="20">
        <v>74</v>
      </c>
      <c r="D75" s="20" t="s">
        <v>490</v>
      </c>
      <c r="E75" s="20"/>
      <c r="F75" s="20" t="s">
        <v>490</v>
      </c>
      <c r="G75" s="21" t="s">
        <v>198</v>
      </c>
      <c r="H75" s="78"/>
      <c r="I75" s="78"/>
      <c r="J75" s="78"/>
      <c r="K75" s="78" t="s">
        <v>402</v>
      </c>
      <c r="L75" s="78"/>
    </row>
    <row r="76" spans="1:26" x14ac:dyDescent="0.25">
      <c r="A76" s="15" t="s">
        <v>595</v>
      </c>
      <c r="B76" s="18" t="s">
        <v>108</v>
      </c>
      <c r="C76" s="20">
        <v>75</v>
      </c>
      <c r="D76" s="20" t="s">
        <v>490</v>
      </c>
      <c r="E76" s="20"/>
      <c r="F76" s="20" t="s">
        <v>490</v>
      </c>
      <c r="G76" s="21" t="s">
        <v>198</v>
      </c>
      <c r="H76" s="78"/>
      <c r="I76" s="78"/>
      <c r="J76" s="78"/>
      <c r="K76" s="78" t="s">
        <v>402</v>
      </c>
      <c r="L76" s="78"/>
    </row>
    <row r="77" spans="1:26" x14ac:dyDescent="0.25">
      <c r="A77" s="15" t="s">
        <v>596</v>
      </c>
      <c r="B77" s="18" t="s">
        <v>108</v>
      </c>
      <c r="C77" s="20">
        <v>76</v>
      </c>
      <c r="D77" s="20" t="s">
        <v>490</v>
      </c>
      <c r="E77" s="20"/>
      <c r="F77" s="20" t="s">
        <v>490</v>
      </c>
      <c r="G77" s="21" t="s">
        <v>198</v>
      </c>
      <c r="H77" s="78"/>
      <c r="I77" s="78"/>
      <c r="J77" s="78"/>
      <c r="K77" s="78" t="s">
        <v>402</v>
      </c>
      <c r="L77" s="78"/>
    </row>
    <row r="78" spans="1:26" x14ac:dyDescent="0.25">
      <c r="A78" s="15" t="s">
        <v>597</v>
      </c>
      <c r="B78" s="18" t="s">
        <v>108</v>
      </c>
      <c r="C78" s="20">
        <v>77</v>
      </c>
      <c r="D78" s="20" t="s">
        <v>490</v>
      </c>
      <c r="E78" s="20"/>
      <c r="F78" s="20" t="s">
        <v>490</v>
      </c>
      <c r="G78" s="21" t="s">
        <v>198</v>
      </c>
      <c r="H78" s="78"/>
      <c r="I78" s="78"/>
      <c r="J78" s="78"/>
      <c r="K78" s="78" t="s">
        <v>402</v>
      </c>
      <c r="L78" s="78"/>
    </row>
    <row r="79" spans="1:26" x14ac:dyDescent="0.25">
      <c r="A79" s="15" t="s">
        <v>598</v>
      </c>
      <c r="B79" s="18" t="s">
        <v>108</v>
      </c>
      <c r="C79" s="20">
        <v>78</v>
      </c>
      <c r="D79" s="20" t="s">
        <v>490</v>
      </c>
      <c r="E79" s="20"/>
      <c r="F79" s="20" t="s">
        <v>490</v>
      </c>
      <c r="G79" s="21" t="s">
        <v>198</v>
      </c>
      <c r="H79" s="78"/>
      <c r="I79" s="78"/>
      <c r="J79" s="78"/>
      <c r="K79" s="78" t="s">
        <v>402</v>
      </c>
      <c r="L79" s="78"/>
    </row>
    <row r="80" spans="1:26" x14ac:dyDescent="0.25">
      <c r="A80" s="15" t="s">
        <v>599</v>
      </c>
      <c r="B80" s="18" t="s">
        <v>108</v>
      </c>
      <c r="C80" s="20">
        <v>79</v>
      </c>
      <c r="D80" s="20" t="s">
        <v>490</v>
      </c>
      <c r="E80" s="20"/>
      <c r="F80" s="20" t="s">
        <v>490</v>
      </c>
      <c r="G80" s="21" t="s">
        <v>198</v>
      </c>
      <c r="H80" s="78"/>
      <c r="I80" s="78"/>
      <c r="J80" s="78"/>
      <c r="K80" s="78" t="s">
        <v>402</v>
      </c>
      <c r="L80" s="78"/>
    </row>
    <row r="81" spans="1:12" x14ac:dyDescent="0.25">
      <c r="A81" s="15" t="s">
        <v>600</v>
      </c>
      <c r="B81" s="18" t="s">
        <v>108</v>
      </c>
      <c r="C81" s="20">
        <v>80</v>
      </c>
      <c r="D81" s="20" t="s">
        <v>490</v>
      </c>
      <c r="E81" s="20"/>
      <c r="F81" s="20" t="s">
        <v>490</v>
      </c>
      <c r="G81" s="21" t="s">
        <v>194</v>
      </c>
      <c r="H81" s="78"/>
      <c r="I81" s="78"/>
      <c r="J81" s="78"/>
      <c r="K81" s="78" t="s">
        <v>402</v>
      </c>
      <c r="L81" s="78"/>
    </row>
    <row r="82" spans="1:12" x14ac:dyDescent="0.25">
      <c r="A82" s="15" t="s">
        <v>601</v>
      </c>
      <c r="B82" s="18" t="s">
        <v>108</v>
      </c>
      <c r="C82" s="20">
        <v>81</v>
      </c>
      <c r="D82" s="20" t="s">
        <v>490</v>
      </c>
      <c r="E82" s="20"/>
      <c r="F82" s="20" t="s">
        <v>490</v>
      </c>
      <c r="G82" s="21" t="s">
        <v>194</v>
      </c>
      <c r="H82" s="78"/>
      <c r="I82" s="78"/>
      <c r="J82" s="78"/>
      <c r="K82" s="78" t="s">
        <v>402</v>
      </c>
      <c r="L82" s="78"/>
    </row>
    <row r="83" spans="1:12" x14ac:dyDescent="0.25">
      <c r="A83" s="15" t="s">
        <v>602</v>
      </c>
      <c r="B83" s="18" t="s">
        <v>108</v>
      </c>
      <c r="C83" s="20">
        <v>82</v>
      </c>
      <c r="D83" s="20" t="s">
        <v>490</v>
      </c>
      <c r="E83" s="20"/>
      <c r="F83" s="20" t="s">
        <v>490</v>
      </c>
      <c r="G83" s="21" t="s">
        <v>194</v>
      </c>
      <c r="H83" s="78"/>
      <c r="I83" s="78"/>
      <c r="J83" s="78"/>
      <c r="K83" s="78" t="s">
        <v>402</v>
      </c>
      <c r="L83" s="78"/>
    </row>
    <row r="84" spans="1:12" x14ac:dyDescent="0.25">
      <c r="A84" s="15" t="s">
        <v>603</v>
      </c>
      <c r="B84" s="18" t="s">
        <v>108</v>
      </c>
      <c r="C84" s="20">
        <v>83</v>
      </c>
      <c r="D84" s="20" t="s">
        <v>490</v>
      </c>
      <c r="E84" s="20"/>
      <c r="F84" s="20" t="s">
        <v>490</v>
      </c>
      <c r="G84" s="21" t="s">
        <v>194</v>
      </c>
      <c r="H84" s="78"/>
      <c r="I84" s="78"/>
      <c r="J84" s="78"/>
      <c r="K84" s="78" t="s">
        <v>402</v>
      </c>
      <c r="L84" s="78"/>
    </row>
    <row r="85" spans="1:12" x14ac:dyDescent="0.25">
      <c r="A85" s="15" t="s">
        <v>604</v>
      </c>
      <c r="B85" s="18" t="s">
        <v>108</v>
      </c>
      <c r="C85" s="20">
        <v>84</v>
      </c>
      <c r="D85" s="20" t="s">
        <v>490</v>
      </c>
      <c r="E85" s="20"/>
      <c r="F85" s="20" t="s">
        <v>490</v>
      </c>
      <c r="G85" s="21" t="s">
        <v>194</v>
      </c>
      <c r="H85" s="78"/>
      <c r="I85" s="78"/>
      <c r="J85" s="78"/>
      <c r="K85" s="78" t="s">
        <v>402</v>
      </c>
      <c r="L85" s="78"/>
    </row>
    <row r="86" spans="1:12" x14ac:dyDescent="0.25">
      <c r="A86" s="15" t="s">
        <v>605</v>
      </c>
      <c r="B86" s="18" t="s">
        <v>108</v>
      </c>
      <c r="C86" s="20">
        <v>85</v>
      </c>
      <c r="D86" s="20" t="s">
        <v>490</v>
      </c>
      <c r="E86" s="20"/>
      <c r="F86" s="20" t="s">
        <v>490</v>
      </c>
      <c r="G86" s="21" t="s">
        <v>194</v>
      </c>
      <c r="H86" s="78"/>
      <c r="I86" s="78"/>
      <c r="J86" s="78"/>
      <c r="K86" s="78" t="s">
        <v>402</v>
      </c>
      <c r="L86" s="78"/>
    </row>
    <row r="87" spans="1:12" x14ac:dyDescent="0.25">
      <c r="A87" s="15" t="s">
        <v>606</v>
      </c>
      <c r="B87" s="18" t="s">
        <v>108</v>
      </c>
      <c r="C87" s="20">
        <v>86</v>
      </c>
      <c r="D87" s="20" t="s">
        <v>490</v>
      </c>
      <c r="E87" s="20"/>
      <c r="F87" s="20" t="s">
        <v>490</v>
      </c>
      <c r="G87" s="21" t="s">
        <v>194</v>
      </c>
      <c r="H87" s="78"/>
      <c r="I87" s="78"/>
      <c r="J87" s="78"/>
      <c r="K87" s="78" t="s">
        <v>402</v>
      </c>
      <c r="L87" s="78"/>
    </row>
    <row r="88" spans="1:12" x14ac:dyDescent="0.25">
      <c r="A88" s="15" t="s">
        <v>607</v>
      </c>
      <c r="B88" s="18" t="s">
        <v>108</v>
      </c>
      <c r="C88" s="20">
        <v>87</v>
      </c>
      <c r="D88" s="20" t="s">
        <v>490</v>
      </c>
      <c r="E88" s="20"/>
      <c r="F88" s="20" t="s">
        <v>490</v>
      </c>
      <c r="G88" s="21" t="s">
        <v>194</v>
      </c>
      <c r="H88" s="78"/>
      <c r="I88" s="78"/>
      <c r="J88" s="78"/>
      <c r="K88" s="78" t="s">
        <v>402</v>
      </c>
      <c r="L88" s="78"/>
    </row>
    <row r="89" spans="1:12" x14ac:dyDescent="0.25">
      <c r="A89" s="15" t="s">
        <v>608</v>
      </c>
      <c r="B89" s="18" t="s">
        <v>108</v>
      </c>
      <c r="C89" s="20">
        <v>88</v>
      </c>
      <c r="D89" s="20" t="s">
        <v>490</v>
      </c>
      <c r="E89" s="20"/>
      <c r="F89" s="20" t="s">
        <v>490</v>
      </c>
      <c r="G89" s="21" t="s">
        <v>194</v>
      </c>
      <c r="H89" s="78"/>
      <c r="I89" s="78"/>
      <c r="J89" s="78"/>
      <c r="K89" s="78" t="s">
        <v>402</v>
      </c>
      <c r="L89" s="78"/>
    </row>
    <row r="90" spans="1:12" x14ac:dyDescent="0.25">
      <c r="A90" s="15" t="s">
        <v>609</v>
      </c>
      <c r="B90" s="18" t="s">
        <v>108</v>
      </c>
      <c r="C90" s="20">
        <v>89</v>
      </c>
      <c r="D90" s="20" t="s">
        <v>490</v>
      </c>
      <c r="E90" s="20"/>
      <c r="F90" s="20" t="s">
        <v>490</v>
      </c>
      <c r="G90" s="21" t="s">
        <v>194</v>
      </c>
      <c r="H90" s="78"/>
      <c r="I90" s="78"/>
      <c r="J90" s="78"/>
      <c r="K90" s="78" t="s">
        <v>402</v>
      </c>
      <c r="L90" s="78"/>
    </row>
    <row r="91" spans="1:12" x14ac:dyDescent="0.25">
      <c r="A91" s="15" t="s">
        <v>610</v>
      </c>
      <c r="B91" s="18" t="s">
        <v>108</v>
      </c>
      <c r="C91" s="20">
        <v>90</v>
      </c>
      <c r="D91" s="20" t="s">
        <v>490</v>
      </c>
      <c r="E91" s="20"/>
      <c r="F91" s="20" t="s">
        <v>490</v>
      </c>
      <c r="G91" s="21" t="s">
        <v>194</v>
      </c>
      <c r="H91" s="78"/>
      <c r="I91" s="78"/>
      <c r="J91" s="78"/>
      <c r="K91" s="78" t="s">
        <v>402</v>
      </c>
      <c r="L91" s="78"/>
    </row>
    <row r="92" spans="1:12" x14ac:dyDescent="0.25">
      <c r="A92" s="15" t="s">
        <v>611</v>
      </c>
      <c r="B92" s="18" t="s">
        <v>108</v>
      </c>
      <c r="C92" s="20">
        <v>91</v>
      </c>
      <c r="D92" s="20" t="s">
        <v>490</v>
      </c>
      <c r="E92" s="20"/>
      <c r="F92" s="20" t="s">
        <v>490</v>
      </c>
      <c r="G92" s="21" t="s">
        <v>190</v>
      </c>
      <c r="H92" s="78"/>
      <c r="I92" s="78"/>
      <c r="J92" s="78"/>
      <c r="K92" s="78" t="s">
        <v>402</v>
      </c>
      <c r="L92" s="78"/>
    </row>
    <row r="93" spans="1:12" x14ac:dyDescent="0.25">
      <c r="A93" s="15" t="s">
        <v>612</v>
      </c>
      <c r="B93" s="18" t="s">
        <v>108</v>
      </c>
      <c r="C93" s="20">
        <v>92</v>
      </c>
      <c r="D93" s="20" t="s">
        <v>490</v>
      </c>
      <c r="E93" s="20"/>
      <c r="F93" s="20" t="s">
        <v>490</v>
      </c>
      <c r="G93" s="21" t="s">
        <v>190</v>
      </c>
      <c r="H93" s="78"/>
      <c r="I93" s="78"/>
      <c r="J93" s="78"/>
      <c r="K93" s="78" t="s">
        <v>402</v>
      </c>
      <c r="L93" s="78"/>
    </row>
    <row r="94" spans="1:12" x14ac:dyDescent="0.25">
      <c r="A94" s="15" t="s">
        <v>613</v>
      </c>
      <c r="B94" s="18" t="s">
        <v>108</v>
      </c>
      <c r="C94" s="20">
        <v>93</v>
      </c>
      <c r="D94" s="20" t="s">
        <v>490</v>
      </c>
      <c r="E94" s="20"/>
      <c r="F94" s="20" t="s">
        <v>490</v>
      </c>
      <c r="G94" s="21" t="s">
        <v>190</v>
      </c>
      <c r="H94" s="78"/>
      <c r="I94" s="78"/>
      <c r="J94" s="78"/>
      <c r="K94" s="78" t="s">
        <v>402</v>
      </c>
      <c r="L94" s="78"/>
    </row>
    <row r="95" spans="1:12" x14ac:dyDescent="0.25">
      <c r="A95" s="15" t="s">
        <v>614</v>
      </c>
      <c r="B95" s="18" t="s">
        <v>108</v>
      </c>
      <c r="C95" s="20">
        <v>94</v>
      </c>
      <c r="D95" s="20" t="s">
        <v>490</v>
      </c>
      <c r="E95" s="20"/>
      <c r="F95" s="20" t="s">
        <v>490</v>
      </c>
      <c r="G95" s="21" t="s">
        <v>190</v>
      </c>
      <c r="H95" s="78"/>
      <c r="I95" s="78"/>
      <c r="J95" s="78"/>
      <c r="K95" s="78" t="s">
        <v>402</v>
      </c>
      <c r="L95" s="78"/>
    </row>
    <row r="96" spans="1:12" x14ac:dyDescent="0.25">
      <c r="A96" s="15" t="s">
        <v>615</v>
      </c>
      <c r="B96" s="18" t="s">
        <v>108</v>
      </c>
      <c r="C96" s="20">
        <v>95</v>
      </c>
      <c r="D96" s="20" t="s">
        <v>490</v>
      </c>
      <c r="E96" s="20"/>
      <c r="F96" s="20" t="s">
        <v>490</v>
      </c>
      <c r="G96" s="21" t="s">
        <v>190</v>
      </c>
      <c r="H96" s="78"/>
      <c r="I96" s="78"/>
      <c r="J96" s="78"/>
      <c r="K96" s="78" t="s">
        <v>402</v>
      </c>
      <c r="L96" s="78"/>
    </row>
    <row r="97" spans="1:12" x14ac:dyDescent="0.25">
      <c r="A97" s="15" t="s">
        <v>616</v>
      </c>
      <c r="B97" s="18" t="s">
        <v>108</v>
      </c>
      <c r="C97" s="20">
        <v>96</v>
      </c>
      <c r="D97" s="20" t="s">
        <v>427</v>
      </c>
      <c r="E97" s="20"/>
      <c r="F97" s="20" t="s">
        <v>428</v>
      </c>
      <c r="G97" s="21" t="s">
        <v>194</v>
      </c>
      <c r="H97" s="78"/>
      <c r="I97" s="78"/>
      <c r="J97" s="78"/>
      <c r="K97" s="78" t="s">
        <v>402</v>
      </c>
      <c r="L97" s="78"/>
    </row>
    <row r="98" spans="1:12" x14ac:dyDescent="0.25">
      <c r="A98" s="15" t="s">
        <v>516</v>
      </c>
      <c r="B98" s="18" t="s">
        <v>108</v>
      </c>
      <c r="C98" s="20">
        <v>97</v>
      </c>
      <c r="D98" s="20" t="s">
        <v>427</v>
      </c>
      <c r="E98" s="20"/>
      <c r="F98" s="20" t="s">
        <v>427</v>
      </c>
      <c r="G98" s="21" t="s">
        <v>190</v>
      </c>
      <c r="H98" s="78"/>
      <c r="I98" s="78"/>
      <c r="J98" s="78"/>
      <c r="K98" s="78" t="s">
        <v>402</v>
      </c>
      <c r="L98" s="78"/>
    </row>
    <row r="99" spans="1:12" x14ac:dyDescent="0.25">
      <c r="A99" s="15" t="s">
        <v>517</v>
      </c>
      <c r="B99" s="18" t="s">
        <v>108</v>
      </c>
      <c r="C99" s="20">
        <v>98</v>
      </c>
      <c r="D99" s="20" t="s">
        <v>427</v>
      </c>
      <c r="E99" s="20"/>
      <c r="F99" s="20" t="s">
        <v>427</v>
      </c>
      <c r="G99" s="21" t="s">
        <v>190</v>
      </c>
      <c r="H99" s="78"/>
      <c r="I99" s="78"/>
      <c r="J99" s="78"/>
      <c r="K99" s="78" t="s">
        <v>402</v>
      </c>
      <c r="L99" s="78"/>
    </row>
    <row r="100" spans="1:12" x14ac:dyDescent="0.25">
      <c r="A100" s="15" t="s">
        <v>518</v>
      </c>
      <c r="B100" s="18" t="s">
        <v>108</v>
      </c>
      <c r="C100" s="20">
        <v>99</v>
      </c>
      <c r="D100" s="20" t="s">
        <v>427</v>
      </c>
      <c r="E100" s="20"/>
      <c r="F100" s="20" t="s">
        <v>427</v>
      </c>
      <c r="G100" s="21" t="s">
        <v>190</v>
      </c>
      <c r="H100" s="78"/>
      <c r="I100" s="78"/>
      <c r="J100" s="78"/>
      <c r="K100" s="78" t="s">
        <v>402</v>
      </c>
      <c r="L100" s="78"/>
    </row>
    <row r="101" spans="1:12" x14ac:dyDescent="0.25">
      <c r="A101" s="15" t="s">
        <v>519</v>
      </c>
      <c r="B101" s="18" t="s">
        <v>108</v>
      </c>
      <c r="C101" s="20">
        <v>100</v>
      </c>
      <c r="D101" s="20" t="s">
        <v>427</v>
      </c>
      <c r="E101" s="20"/>
      <c r="F101" s="20" t="s">
        <v>427</v>
      </c>
      <c r="G101" s="21" t="s">
        <v>190</v>
      </c>
      <c r="H101" s="78"/>
      <c r="I101" s="78"/>
      <c r="J101" s="78"/>
      <c r="K101" s="78" t="s">
        <v>402</v>
      </c>
      <c r="L101" s="78"/>
    </row>
    <row r="102" spans="1:12" x14ac:dyDescent="0.25">
      <c r="A102" s="15" t="s">
        <v>520</v>
      </c>
      <c r="B102" s="18" t="s">
        <v>108</v>
      </c>
      <c r="C102" s="20">
        <v>101</v>
      </c>
      <c r="D102" s="20" t="s">
        <v>427</v>
      </c>
      <c r="E102" s="20"/>
      <c r="F102" s="20" t="s">
        <v>427</v>
      </c>
      <c r="G102" s="21" t="s">
        <v>190</v>
      </c>
      <c r="H102" s="78"/>
      <c r="I102" s="78"/>
      <c r="J102" s="78"/>
      <c r="K102" s="78" t="s">
        <v>402</v>
      </c>
      <c r="L102" s="78"/>
    </row>
    <row r="103" spans="1:12" x14ac:dyDescent="0.25">
      <c r="A103" s="15" t="s">
        <v>521</v>
      </c>
      <c r="B103" s="18" t="s">
        <v>108</v>
      </c>
      <c r="C103" s="20">
        <v>102</v>
      </c>
      <c r="D103" s="20" t="s">
        <v>427</v>
      </c>
      <c r="E103" s="20"/>
      <c r="F103" s="20" t="s">
        <v>427</v>
      </c>
      <c r="G103" s="21" t="s">
        <v>190</v>
      </c>
      <c r="H103" s="78"/>
      <c r="I103" s="78"/>
      <c r="J103" s="78"/>
      <c r="K103" s="78" t="s">
        <v>402</v>
      </c>
      <c r="L103" s="78"/>
    </row>
  </sheetData>
  <sheetProtection selectLockedCells="1" selectUnlockedCells="1"/>
  <mergeCells count="3">
    <mergeCell ref="N18:R23"/>
    <mergeCell ref="AB1:AJ1"/>
    <mergeCell ref="N9:R15"/>
  </mergeCells>
  <phoneticPr fontId="3" type="noConversion"/>
  <conditionalFormatting sqref="H2:L103">
    <cfRule type="cellIs" dxfId="606" priority="1" stopIfTrue="1" operator="equal">
      <formula>"-"</formula>
    </cfRule>
    <cfRule type="cellIs" dxfId="605" priority="2" stopIfTrue="1" operator="equal">
      <formula>"x"</formula>
    </cfRule>
  </conditionalFormatting>
  <hyperlinks>
    <hyperlink ref="M1" location="'Expansion set Check List'!A1" display="Home" xr:uid="{00000000-0004-0000-0600-000000000000}"/>
  </hyperlinks>
  <pageMargins left="0.74791666666666667" right="0.74791666666666667" top="0.98402777777777772" bottom="0.98402777777777772" header="0.51180555555555551" footer="0.51180555555555551"/>
  <pageSetup paperSize="9" firstPageNumber="0" orientation="portrait" horizontalDpi="300" verticalDpi="3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4">
    <tabColor indexed="11"/>
  </sheetPr>
  <dimension ref="A1:AH73"/>
  <sheetViews>
    <sheetView zoomScaleNormal="100" workbookViewId="0">
      <pane ySplit="1" topLeftCell="A2" activePane="bottomLeft" state="frozen"/>
      <selection pane="bottomLeft"/>
    </sheetView>
  </sheetViews>
  <sheetFormatPr defaultColWidth="0" defaultRowHeight="13.2" customHeight="1" x14ac:dyDescent="0.25"/>
  <cols>
    <col min="1" max="1" width="11.33203125" customWidth="1"/>
    <col min="2" max="2" width="6.33203125" bestFit="1" customWidth="1"/>
    <col min="3" max="3" width="3.33203125" bestFit="1" customWidth="1"/>
    <col min="4" max="4" width="8.6640625" bestFit="1" customWidth="1"/>
    <col min="5" max="5" width="4" bestFit="1" customWidth="1"/>
    <col min="6" max="6" width="7.441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75" t="s">
        <v>100</v>
      </c>
      <c r="I1" s="76" t="s">
        <v>101</v>
      </c>
      <c r="J1" s="76" t="s">
        <v>102</v>
      </c>
      <c r="K1" s="165" t="s">
        <v>103</v>
      </c>
      <c r="L1" s="48" t="s">
        <v>397</v>
      </c>
      <c r="M1" s="166" t="s">
        <v>100</v>
      </c>
      <c r="N1" s="76" t="s">
        <v>101</v>
      </c>
      <c r="O1" s="76" t="s">
        <v>102</v>
      </c>
      <c r="P1" s="82" t="s">
        <v>103</v>
      </c>
      <c r="R1" s="2"/>
      <c r="Z1" s="332" t="s">
        <v>398</v>
      </c>
      <c r="AA1" s="333"/>
      <c r="AB1" s="333"/>
      <c r="AC1" s="333"/>
      <c r="AD1" s="333"/>
      <c r="AE1" s="333"/>
      <c r="AF1" s="333"/>
      <c r="AG1" s="333"/>
      <c r="AH1" s="334"/>
    </row>
    <row r="2" spans="1:34" ht="13.8" thickBot="1" x14ac:dyDescent="0.3">
      <c r="A2" s="12" t="s">
        <v>617</v>
      </c>
      <c r="B2" s="18" t="s">
        <v>112</v>
      </c>
      <c r="C2" s="18">
        <v>1</v>
      </c>
      <c r="D2" s="18" t="s">
        <v>414</v>
      </c>
      <c r="E2" s="18">
        <v>70</v>
      </c>
      <c r="F2" s="18" t="s">
        <v>405</v>
      </c>
      <c r="G2" s="19" t="s">
        <v>202</v>
      </c>
      <c r="H2" s="78"/>
      <c r="I2" s="78" t="s">
        <v>402</v>
      </c>
      <c r="J2" s="78"/>
      <c r="K2" s="78" t="s">
        <v>402</v>
      </c>
      <c r="M2" s="25">
        <f>COUNTIF(H2:H500,"x")</f>
        <v>0</v>
      </c>
      <c r="N2" s="26">
        <f t="shared" ref="N2:P2" si="0">COUNTIF(I2:I500,"x")</f>
        <v>0</v>
      </c>
      <c r="O2" s="26">
        <f t="shared" si="0"/>
        <v>0</v>
      </c>
      <c r="P2" s="27">
        <f t="shared" si="0"/>
        <v>0</v>
      </c>
      <c r="R2" s="171" t="s">
        <v>100</v>
      </c>
      <c r="S2" s="172"/>
      <c r="T2" s="186">
        <f>SUM(T3:T25)</f>
        <v>64</v>
      </c>
      <c r="U2" s="187"/>
      <c r="V2" s="188" t="s">
        <v>102</v>
      </c>
      <c r="W2" s="172"/>
      <c r="X2" s="173">
        <f>SUM(X3:X25)</f>
        <v>64</v>
      </c>
      <c r="Z2" s="109"/>
      <c r="AA2" s="109"/>
      <c r="AB2" s="109"/>
      <c r="AC2" s="109"/>
      <c r="AD2" s="109"/>
      <c r="AE2" s="109"/>
      <c r="AF2" s="109"/>
      <c r="AG2" s="109"/>
      <c r="AH2" s="109"/>
    </row>
    <row r="3" spans="1:34" x14ac:dyDescent="0.25">
      <c r="A3" s="15" t="s">
        <v>544</v>
      </c>
      <c r="B3" s="20" t="s">
        <v>112</v>
      </c>
      <c r="C3" s="20">
        <v>2</v>
      </c>
      <c r="D3" s="20" t="s">
        <v>400</v>
      </c>
      <c r="E3" s="20">
        <v>90</v>
      </c>
      <c r="F3" s="20" t="s">
        <v>405</v>
      </c>
      <c r="G3" s="21" t="s">
        <v>202</v>
      </c>
      <c r="H3" s="78"/>
      <c r="I3" s="78" t="s">
        <v>402</v>
      </c>
      <c r="J3" s="78"/>
      <c r="K3" s="78" t="s">
        <v>402</v>
      </c>
      <c r="R3" s="124" t="s">
        <v>190</v>
      </c>
      <c r="S3" s="260">
        <f>COUNTIFS($G$2:$G$500,R3,$H$2:$H$500,"x")</f>
        <v>0</v>
      </c>
      <c r="T3" s="70">
        <f>COUNTIFS($H$2:$H$500,"&lt;&gt;-",$G$2:$G$500,R3)</f>
        <v>16</v>
      </c>
      <c r="U3" s="182"/>
      <c r="V3" s="124" t="s">
        <v>190</v>
      </c>
      <c r="W3" s="260">
        <f>COUNTIFS($G$2:$G$500,V3,$J$2:$J$500,"x")</f>
        <v>0</v>
      </c>
      <c r="X3" s="70">
        <f>COUNTIFS($J$2:$J$500,"&lt;&gt;-",$G$2:$G$500,V3)</f>
        <v>16</v>
      </c>
    </row>
    <row r="4" spans="1:34" x14ac:dyDescent="0.25">
      <c r="A4" s="15" t="s">
        <v>618</v>
      </c>
      <c r="B4" s="20" t="s">
        <v>112</v>
      </c>
      <c r="C4" s="20">
        <v>3</v>
      </c>
      <c r="D4" s="20" t="s">
        <v>425</v>
      </c>
      <c r="E4" s="20">
        <v>70</v>
      </c>
      <c r="F4" s="20" t="s">
        <v>405</v>
      </c>
      <c r="G4" s="21" t="s">
        <v>202</v>
      </c>
      <c r="H4" s="78"/>
      <c r="I4" s="78" t="s">
        <v>402</v>
      </c>
      <c r="J4" s="78"/>
      <c r="K4" s="78" t="s">
        <v>402</v>
      </c>
      <c r="R4" s="125" t="s">
        <v>194</v>
      </c>
      <c r="S4" s="261">
        <f t="shared" ref="S4:S25" si="1">COUNTIFS($G$2:$G$500,R4,$H$2:$H$500,"x")</f>
        <v>0</v>
      </c>
      <c r="T4" s="170">
        <f t="shared" ref="T4:T25" si="2">COUNTIFS($H$2:$H$500,"&lt;&gt;-",$G$2:$G$500,R4)</f>
        <v>16</v>
      </c>
      <c r="U4" s="179"/>
      <c r="V4" s="125" t="s">
        <v>194</v>
      </c>
      <c r="W4" s="261">
        <f t="shared" ref="W4:W25" si="3">COUNTIFS($G$2:$G$500,V4,$J$2:$J$500,"x")</f>
        <v>0</v>
      </c>
      <c r="X4" s="6">
        <f t="shared" ref="X4:X25" si="4">COUNTIFS($J$2:$J$500,"&lt;&gt;-",$G$2:$G$500,V4)</f>
        <v>16</v>
      </c>
    </row>
    <row r="5" spans="1:34" x14ac:dyDescent="0.25">
      <c r="A5" s="15" t="s">
        <v>619</v>
      </c>
      <c r="B5" s="20" t="s">
        <v>112</v>
      </c>
      <c r="C5" s="20">
        <v>4</v>
      </c>
      <c r="D5" s="20" t="s">
        <v>400</v>
      </c>
      <c r="E5" s="20">
        <v>70</v>
      </c>
      <c r="F5" s="20" t="s">
        <v>405</v>
      </c>
      <c r="G5" s="21" t="s">
        <v>202</v>
      </c>
      <c r="H5" s="78"/>
      <c r="I5" s="78" t="s">
        <v>402</v>
      </c>
      <c r="J5" s="78"/>
      <c r="K5" s="78" t="s">
        <v>402</v>
      </c>
      <c r="R5" s="125" t="s">
        <v>198</v>
      </c>
      <c r="S5" s="261">
        <f t="shared" si="1"/>
        <v>0</v>
      </c>
      <c r="T5" s="170">
        <f t="shared" si="2"/>
        <v>16</v>
      </c>
      <c r="U5" s="179"/>
      <c r="V5" s="125" t="s">
        <v>198</v>
      </c>
      <c r="W5" s="261">
        <f t="shared" si="3"/>
        <v>0</v>
      </c>
      <c r="X5" s="6">
        <f t="shared" si="4"/>
        <v>16</v>
      </c>
    </row>
    <row r="6" spans="1:34" x14ac:dyDescent="0.25">
      <c r="A6" s="15" t="s">
        <v>620</v>
      </c>
      <c r="B6" s="20" t="s">
        <v>112</v>
      </c>
      <c r="C6" s="20">
        <v>5</v>
      </c>
      <c r="D6" s="20" t="s">
        <v>414</v>
      </c>
      <c r="E6" s="20">
        <v>90</v>
      </c>
      <c r="F6" s="20" t="s">
        <v>410</v>
      </c>
      <c r="G6" s="21" t="s">
        <v>202</v>
      </c>
      <c r="H6" s="78"/>
      <c r="I6" s="78" t="s">
        <v>402</v>
      </c>
      <c r="J6" s="78"/>
      <c r="K6" s="78" t="s">
        <v>402</v>
      </c>
      <c r="R6" s="125" t="s">
        <v>202</v>
      </c>
      <c r="S6" s="261">
        <f t="shared" si="1"/>
        <v>0</v>
      </c>
      <c r="T6" s="170">
        <f t="shared" si="2"/>
        <v>16</v>
      </c>
      <c r="U6" s="179"/>
      <c r="V6" s="125" t="s">
        <v>202</v>
      </c>
      <c r="W6" s="261">
        <f t="shared" si="3"/>
        <v>0</v>
      </c>
      <c r="X6" s="6">
        <f t="shared" si="4"/>
        <v>16</v>
      </c>
    </row>
    <row r="7" spans="1:34" x14ac:dyDescent="0.25">
      <c r="A7" s="15" t="s">
        <v>621</v>
      </c>
      <c r="B7" s="20" t="s">
        <v>112</v>
      </c>
      <c r="C7" s="20">
        <v>6</v>
      </c>
      <c r="D7" s="20" t="s">
        <v>421</v>
      </c>
      <c r="E7" s="20">
        <v>40</v>
      </c>
      <c r="F7" s="20" t="s">
        <v>410</v>
      </c>
      <c r="G7" s="21" t="s">
        <v>202</v>
      </c>
      <c r="H7" s="78"/>
      <c r="I7" s="78" t="s">
        <v>402</v>
      </c>
      <c r="J7" s="78"/>
      <c r="K7" s="78" t="s">
        <v>402</v>
      </c>
      <c r="R7" s="125" t="s">
        <v>206</v>
      </c>
      <c r="S7" s="261">
        <f t="shared" si="1"/>
        <v>0</v>
      </c>
      <c r="T7" s="170">
        <f t="shared" si="2"/>
        <v>0</v>
      </c>
      <c r="U7" s="179"/>
      <c r="V7" s="125" t="s">
        <v>206</v>
      </c>
      <c r="W7" s="261">
        <f t="shared" si="3"/>
        <v>0</v>
      </c>
      <c r="X7" s="6">
        <f t="shared" si="4"/>
        <v>0</v>
      </c>
    </row>
    <row r="8" spans="1:34" x14ac:dyDescent="0.25">
      <c r="A8" s="15" t="s">
        <v>622</v>
      </c>
      <c r="B8" s="20" t="s">
        <v>112</v>
      </c>
      <c r="C8" s="20">
        <v>7</v>
      </c>
      <c r="D8" s="20" t="s">
        <v>407</v>
      </c>
      <c r="E8" s="20">
        <v>90</v>
      </c>
      <c r="F8" s="20" t="s">
        <v>401</v>
      </c>
      <c r="G8" s="21" t="s">
        <v>202</v>
      </c>
      <c r="H8" s="78"/>
      <c r="I8" s="78" t="s">
        <v>402</v>
      </c>
      <c r="J8" s="78"/>
      <c r="K8" s="78" t="s">
        <v>402</v>
      </c>
      <c r="R8" s="125" t="s">
        <v>210</v>
      </c>
      <c r="S8" s="261">
        <f t="shared" si="1"/>
        <v>0</v>
      </c>
      <c r="T8" s="170">
        <f t="shared" si="2"/>
        <v>0</v>
      </c>
      <c r="U8" s="179"/>
      <c r="V8" s="125" t="s">
        <v>210</v>
      </c>
      <c r="W8" s="261">
        <f t="shared" si="3"/>
        <v>0</v>
      </c>
      <c r="X8" s="6">
        <f t="shared" si="4"/>
        <v>0</v>
      </c>
    </row>
    <row r="9" spans="1:34" x14ac:dyDescent="0.25">
      <c r="A9" s="15" t="s">
        <v>623</v>
      </c>
      <c r="B9" s="20" t="s">
        <v>112</v>
      </c>
      <c r="C9" s="20">
        <v>8</v>
      </c>
      <c r="D9" s="20" t="s">
        <v>414</v>
      </c>
      <c r="E9" s="20">
        <v>80</v>
      </c>
      <c r="F9" s="20" t="s">
        <v>401</v>
      </c>
      <c r="G9" s="21" t="s">
        <v>202</v>
      </c>
      <c r="H9" s="78"/>
      <c r="I9" s="78" t="s">
        <v>402</v>
      </c>
      <c r="J9" s="78"/>
      <c r="K9" s="78" t="s">
        <v>402</v>
      </c>
      <c r="R9" s="125" t="s">
        <v>214</v>
      </c>
      <c r="S9" s="261">
        <f t="shared" si="1"/>
        <v>0</v>
      </c>
      <c r="T9" s="170">
        <f t="shared" si="2"/>
        <v>0</v>
      </c>
      <c r="U9" s="179"/>
      <c r="V9" s="125" t="s">
        <v>214</v>
      </c>
      <c r="W9" s="261">
        <f t="shared" si="3"/>
        <v>0</v>
      </c>
      <c r="X9" s="6">
        <f t="shared" si="4"/>
        <v>0</v>
      </c>
    </row>
    <row r="10" spans="1:34" x14ac:dyDescent="0.25">
      <c r="A10" s="15" t="s">
        <v>624</v>
      </c>
      <c r="B10" s="20" t="s">
        <v>112</v>
      </c>
      <c r="C10" s="20">
        <v>9</v>
      </c>
      <c r="D10" s="20" t="s">
        <v>407</v>
      </c>
      <c r="E10" s="20">
        <v>60</v>
      </c>
      <c r="F10" s="20" t="s">
        <v>410</v>
      </c>
      <c r="G10" s="21" t="s">
        <v>202</v>
      </c>
      <c r="H10" s="78"/>
      <c r="I10" s="78" t="s">
        <v>402</v>
      </c>
      <c r="J10" s="78"/>
      <c r="K10" s="78" t="s">
        <v>402</v>
      </c>
      <c r="R10" s="125" t="s">
        <v>218</v>
      </c>
      <c r="S10" s="261">
        <f t="shared" si="1"/>
        <v>0</v>
      </c>
      <c r="T10" s="170">
        <f t="shared" si="2"/>
        <v>0</v>
      </c>
      <c r="U10" s="179"/>
      <c r="V10" s="125" t="s">
        <v>218</v>
      </c>
      <c r="W10" s="261">
        <f t="shared" si="3"/>
        <v>0</v>
      </c>
      <c r="X10" s="6">
        <f t="shared" si="4"/>
        <v>0</v>
      </c>
    </row>
    <row r="11" spans="1:34" x14ac:dyDescent="0.25">
      <c r="A11" s="15" t="s">
        <v>625</v>
      </c>
      <c r="B11" s="20" t="s">
        <v>112</v>
      </c>
      <c r="C11" s="20">
        <v>10</v>
      </c>
      <c r="D11" s="20" t="s">
        <v>407</v>
      </c>
      <c r="E11" s="20">
        <v>70</v>
      </c>
      <c r="F11" s="20" t="s">
        <v>410</v>
      </c>
      <c r="G11" s="21" t="s">
        <v>202</v>
      </c>
      <c r="H11" s="78"/>
      <c r="I11" s="78" t="s">
        <v>402</v>
      </c>
      <c r="J11" s="78"/>
      <c r="K11" s="78" t="s">
        <v>402</v>
      </c>
      <c r="R11" s="125" t="s">
        <v>222</v>
      </c>
      <c r="S11" s="261">
        <f t="shared" si="1"/>
        <v>0</v>
      </c>
      <c r="T11" s="170">
        <f t="shared" si="2"/>
        <v>0</v>
      </c>
      <c r="U11" s="179"/>
      <c r="V11" s="125" t="s">
        <v>222</v>
      </c>
      <c r="W11" s="261">
        <f t="shared" si="3"/>
        <v>0</v>
      </c>
      <c r="X11" s="6">
        <f t="shared" si="4"/>
        <v>0</v>
      </c>
    </row>
    <row r="12" spans="1:34" x14ac:dyDescent="0.25">
      <c r="A12" s="15" t="s">
        <v>626</v>
      </c>
      <c r="B12" s="20" t="s">
        <v>112</v>
      </c>
      <c r="C12" s="20">
        <v>11</v>
      </c>
      <c r="D12" s="20" t="s">
        <v>414</v>
      </c>
      <c r="E12" s="20">
        <v>90</v>
      </c>
      <c r="F12" s="20" t="s">
        <v>410</v>
      </c>
      <c r="G12" s="21" t="s">
        <v>202</v>
      </c>
      <c r="H12" s="78"/>
      <c r="I12" s="78" t="s">
        <v>402</v>
      </c>
      <c r="J12" s="78"/>
      <c r="K12" s="78" t="s">
        <v>402</v>
      </c>
      <c r="R12" s="125" t="s">
        <v>226</v>
      </c>
      <c r="S12" s="261">
        <f t="shared" si="1"/>
        <v>0</v>
      </c>
      <c r="T12" s="170">
        <f t="shared" si="2"/>
        <v>0</v>
      </c>
      <c r="U12" s="179"/>
      <c r="V12" s="125" t="s">
        <v>226</v>
      </c>
      <c r="W12" s="261">
        <f t="shared" si="3"/>
        <v>0</v>
      </c>
      <c r="X12" s="6">
        <f t="shared" si="4"/>
        <v>0</v>
      </c>
    </row>
    <row r="13" spans="1:34" x14ac:dyDescent="0.25">
      <c r="A13" s="15" t="s">
        <v>627</v>
      </c>
      <c r="B13" s="20" t="s">
        <v>112</v>
      </c>
      <c r="C13" s="20">
        <v>12</v>
      </c>
      <c r="D13" s="20" t="s">
        <v>404</v>
      </c>
      <c r="E13" s="20">
        <v>80</v>
      </c>
      <c r="F13" s="20" t="s">
        <v>405</v>
      </c>
      <c r="G13" s="21" t="s">
        <v>202</v>
      </c>
      <c r="H13" s="78"/>
      <c r="I13" s="78" t="s">
        <v>402</v>
      </c>
      <c r="J13" s="78"/>
      <c r="K13" s="78" t="s">
        <v>402</v>
      </c>
      <c r="R13" s="125" t="s">
        <v>230</v>
      </c>
      <c r="S13" s="261">
        <f t="shared" si="1"/>
        <v>0</v>
      </c>
      <c r="T13" s="170">
        <f t="shared" si="2"/>
        <v>0</v>
      </c>
      <c r="U13" s="179"/>
      <c r="V13" s="126" t="s">
        <v>230</v>
      </c>
      <c r="W13" s="261">
        <f t="shared" si="3"/>
        <v>0</v>
      </c>
      <c r="X13" s="6">
        <f t="shared" si="4"/>
        <v>0</v>
      </c>
    </row>
    <row r="14" spans="1:34" x14ac:dyDescent="0.25">
      <c r="A14" s="15" t="s">
        <v>628</v>
      </c>
      <c r="B14" s="20" t="s">
        <v>112</v>
      </c>
      <c r="C14" s="20">
        <v>13</v>
      </c>
      <c r="D14" s="20" t="s">
        <v>407</v>
      </c>
      <c r="E14" s="20">
        <v>70</v>
      </c>
      <c r="F14" s="20" t="s">
        <v>405</v>
      </c>
      <c r="G14" s="21" t="s">
        <v>202</v>
      </c>
      <c r="H14" s="78"/>
      <c r="I14" s="78" t="s">
        <v>402</v>
      </c>
      <c r="J14" s="78"/>
      <c r="K14" s="78" t="s">
        <v>402</v>
      </c>
      <c r="R14" s="125" t="s">
        <v>234</v>
      </c>
      <c r="S14" s="261">
        <f t="shared" si="1"/>
        <v>0</v>
      </c>
      <c r="T14" s="170">
        <f t="shared" si="2"/>
        <v>0</v>
      </c>
      <c r="U14" s="179"/>
      <c r="V14" s="125" t="s">
        <v>234</v>
      </c>
      <c r="W14" s="261">
        <f t="shared" si="3"/>
        <v>0</v>
      </c>
      <c r="X14" s="6">
        <f t="shared" si="4"/>
        <v>0</v>
      </c>
    </row>
    <row r="15" spans="1:34" x14ac:dyDescent="0.25">
      <c r="A15" s="15" t="s">
        <v>629</v>
      </c>
      <c r="B15" s="20" t="s">
        <v>112</v>
      </c>
      <c r="C15" s="20">
        <v>14</v>
      </c>
      <c r="D15" s="20" t="s">
        <v>407</v>
      </c>
      <c r="E15" s="20">
        <v>80</v>
      </c>
      <c r="F15" s="20" t="s">
        <v>401</v>
      </c>
      <c r="G15" s="21" t="s">
        <v>202</v>
      </c>
      <c r="H15" s="78"/>
      <c r="I15" s="78" t="s">
        <v>402</v>
      </c>
      <c r="J15" s="78"/>
      <c r="K15" s="78" t="s">
        <v>402</v>
      </c>
      <c r="R15" s="125" t="s">
        <v>238</v>
      </c>
      <c r="S15" s="261">
        <f t="shared" si="1"/>
        <v>0</v>
      </c>
      <c r="T15" s="170">
        <f t="shared" si="2"/>
        <v>0</v>
      </c>
      <c r="U15" s="179"/>
      <c r="V15" s="125" t="s">
        <v>238</v>
      </c>
      <c r="W15" s="261">
        <f t="shared" si="3"/>
        <v>0</v>
      </c>
      <c r="X15" s="6">
        <f t="shared" si="4"/>
        <v>0</v>
      </c>
    </row>
    <row r="16" spans="1:34" x14ac:dyDescent="0.25">
      <c r="A16" s="15" t="s">
        <v>630</v>
      </c>
      <c r="B16" s="20" t="s">
        <v>112</v>
      </c>
      <c r="C16" s="20">
        <v>15</v>
      </c>
      <c r="D16" s="20" t="s">
        <v>407</v>
      </c>
      <c r="E16" s="20">
        <v>80</v>
      </c>
      <c r="F16" s="20" t="s">
        <v>401</v>
      </c>
      <c r="G16" s="21" t="s">
        <v>202</v>
      </c>
      <c r="H16" s="78"/>
      <c r="I16" s="78" t="s">
        <v>402</v>
      </c>
      <c r="J16" s="78"/>
      <c r="K16" s="78" t="s">
        <v>402</v>
      </c>
      <c r="R16" s="125" t="s">
        <v>242</v>
      </c>
      <c r="S16" s="261">
        <f t="shared" si="1"/>
        <v>0</v>
      </c>
      <c r="T16" s="170">
        <f t="shared" si="2"/>
        <v>0</v>
      </c>
      <c r="U16" s="179"/>
      <c r="V16" s="125" t="s">
        <v>242</v>
      </c>
      <c r="W16" s="261">
        <f t="shared" si="3"/>
        <v>0</v>
      </c>
      <c r="X16" s="6">
        <f t="shared" si="4"/>
        <v>0</v>
      </c>
    </row>
    <row r="17" spans="1:24" x14ac:dyDescent="0.25">
      <c r="A17" s="15" t="s">
        <v>631</v>
      </c>
      <c r="B17" s="20" t="s">
        <v>112</v>
      </c>
      <c r="C17" s="20">
        <v>16</v>
      </c>
      <c r="D17" s="20" t="s">
        <v>414</v>
      </c>
      <c r="E17" s="20">
        <v>80</v>
      </c>
      <c r="F17" s="20" t="s">
        <v>405</v>
      </c>
      <c r="G17" s="21" t="s">
        <v>202</v>
      </c>
      <c r="H17" s="78"/>
      <c r="I17" s="78" t="s">
        <v>402</v>
      </c>
      <c r="J17" s="78"/>
      <c r="K17" s="78" t="s">
        <v>402</v>
      </c>
      <c r="R17" s="125" t="s">
        <v>246</v>
      </c>
      <c r="S17" s="261">
        <f t="shared" si="1"/>
        <v>0</v>
      </c>
      <c r="T17" s="170">
        <f t="shared" si="2"/>
        <v>0</v>
      </c>
      <c r="U17" s="184"/>
      <c r="V17" s="125" t="s">
        <v>246</v>
      </c>
      <c r="W17" s="261">
        <f t="shared" si="3"/>
        <v>0</v>
      </c>
      <c r="X17" s="6">
        <f t="shared" si="4"/>
        <v>0</v>
      </c>
    </row>
    <row r="18" spans="1:24" x14ac:dyDescent="0.25">
      <c r="A18" s="15" t="s">
        <v>617</v>
      </c>
      <c r="B18" s="20" t="s">
        <v>112</v>
      </c>
      <c r="C18" s="20">
        <v>17</v>
      </c>
      <c r="D18" s="20" t="s">
        <v>414</v>
      </c>
      <c r="E18" s="20">
        <v>70</v>
      </c>
      <c r="F18" s="20" t="s">
        <v>405</v>
      </c>
      <c r="G18" s="21" t="s">
        <v>198</v>
      </c>
      <c r="H18" s="78"/>
      <c r="I18" s="78" t="s">
        <v>402</v>
      </c>
      <c r="J18" s="78"/>
      <c r="K18" s="78" t="s">
        <v>402</v>
      </c>
      <c r="R18" s="125" t="s">
        <v>250</v>
      </c>
      <c r="S18" s="261">
        <f t="shared" si="1"/>
        <v>0</v>
      </c>
      <c r="T18" s="170">
        <f t="shared" si="2"/>
        <v>0</v>
      </c>
      <c r="U18" s="184"/>
      <c r="V18" s="125" t="s">
        <v>250</v>
      </c>
      <c r="W18" s="261">
        <f t="shared" si="3"/>
        <v>0</v>
      </c>
      <c r="X18" s="6">
        <f t="shared" si="4"/>
        <v>0</v>
      </c>
    </row>
    <row r="19" spans="1:24" x14ac:dyDescent="0.25">
      <c r="A19" s="15" t="s">
        <v>544</v>
      </c>
      <c r="B19" s="20" t="s">
        <v>112</v>
      </c>
      <c r="C19" s="20">
        <v>18</v>
      </c>
      <c r="D19" s="20" t="s">
        <v>400</v>
      </c>
      <c r="E19" s="20">
        <v>90</v>
      </c>
      <c r="F19" s="20" t="s">
        <v>405</v>
      </c>
      <c r="G19" s="21" t="s">
        <v>198</v>
      </c>
      <c r="H19" s="78"/>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5" t="s">
        <v>618</v>
      </c>
      <c r="B20" s="20" t="s">
        <v>112</v>
      </c>
      <c r="C20" s="20">
        <v>19</v>
      </c>
      <c r="D20" s="20" t="s">
        <v>425</v>
      </c>
      <c r="E20" s="20">
        <v>70</v>
      </c>
      <c r="F20" s="20" t="s">
        <v>405</v>
      </c>
      <c r="G20" s="21" t="s">
        <v>198</v>
      </c>
      <c r="H20" s="78"/>
      <c r="I20" s="78" t="s">
        <v>402</v>
      </c>
      <c r="J20" s="78"/>
      <c r="K20" s="78" t="s">
        <v>402</v>
      </c>
      <c r="R20" s="125" t="s">
        <v>258</v>
      </c>
      <c r="S20" s="261">
        <f t="shared" si="1"/>
        <v>0</v>
      </c>
      <c r="T20" s="170">
        <f t="shared" si="2"/>
        <v>0</v>
      </c>
      <c r="U20" s="184"/>
      <c r="V20" s="125" t="s">
        <v>258</v>
      </c>
      <c r="W20" s="261">
        <f t="shared" si="3"/>
        <v>0</v>
      </c>
      <c r="X20" s="6">
        <f t="shared" si="4"/>
        <v>0</v>
      </c>
    </row>
    <row r="21" spans="1:24" ht="13.8" thickBot="1" x14ac:dyDescent="0.3">
      <c r="A21" s="15" t="s">
        <v>619</v>
      </c>
      <c r="B21" s="20" t="s">
        <v>112</v>
      </c>
      <c r="C21" s="20">
        <v>20</v>
      </c>
      <c r="D21" s="20" t="s">
        <v>400</v>
      </c>
      <c r="E21" s="20">
        <v>70</v>
      </c>
      <c r="F21" s="20" t="s">
        <v>405</v>
      </c>
      <c r="G21" s="21" t="s">
        <v>198</v>
      </c>
      <c r="H21" s="78"/>
      <c r="I21" s="78" t="s">
        <v>402</v>
      </c>
      <c r="J21" s="78"/>
      <c r="K21" s="78" t="s">
        <v>402</v>
      </c>
      <c r="R21" s="125" t="s">
        <v>262</v>
      </c>
      <c r="S21" s="261">
        <f t="shared" si="1"/>
        <v>0</v>
      </c>
      <c r="T21" s="170">
        <f t="shared" si="2"/>
        <v>0</v>
      </c>
      <c r="U21" s="187"/>
      <c r="V21" s="125" t="s">
        <v>262</v>
      </c>
      <c r="W21" s="261">
        <f t="shared" si="3"/>
        <v>0</v>
      </c>
      <c r="X21" s="6">
        <f t="shared" si="4"/>
        <v>0</v>
      </c>
    </row>
    <row r="22" spans="1:24" x14ac:dyDescent="0.25">
      <c r="A22" s="15" t="s">
        <v>620</v>
      </c>
      <c r="B22" s="20" t="s">
        <v>112</v>
      </c>
      <c r="C22" s="20">
        <v>21</v>
      </c>
      <c r="D22" s="20" t="s">
        <v>414</v>
      </c>
      <c r="E22" s="20">
        <v>90</v>
      </c>
      <c r="F22" s="20" t="s">
        <v>410</v>
      </c>
      <c r="G22" s="21" t="s">
        <v>198</v>
      </c>
      <c r="H22" s="78"/>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621</v>
      </c>
      <c r="B23" s="20" t="s">
        <v>112</v>
      </c>
      <c r="C23" s="20">
        <v>22</v>
      </c>
      <c r="D23" s="20" t="s">
        <v>421</v>
      </c>
      <c r="E23" s="20">
        <v>40</v>
      </c>
      <c r="F23" s="20" t="s">
        <v>410</v>
      </c>
      <c r="G23" s="21" t="s">
        <v>198</v>
      </c>
      <c r="H23" s="78"/>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622</v>
      </c>
      <c r="B24" s="20" t="s">
        <v>112</v>
      </c>
      <c r="C24" s="20">
        <v>23</v>
      </c>
      <c r="D24" s="20" t="s">
        <v>407</v>
      </c>
      <c r="E24" s="20">
        <v>90</v>
      </c>
      <c r="F24" s="20" t="s">
        <v>401</v>
      </c>
      <c r="G24" s="21" t="s">
        <v>198</v>
      </c>
      <c r="H24" s="78"/>
      <c r="I24" s="78" t="s">
        <v>402</v>
      </c>
      <c r="J24" s="78"/>
      <c r="K24" s="78" t="s">
        <v>402</v>
      </c>
      <c r="R24" s="125" t="s">
        <v>274</v>
      </c>
      <c r="S24" s="261">
        <f t="shared" si="1"/>
        <v>0</v>
      </c>
      <c r="T24" s="170">
        <f t="shared" si="2"/>
        <v>0</v>
      </c>
      <c r="U24" s="179"/>
      <c r="V24" s="125" t="s">
        <v>274</v>
      </c>
      <c r="W24" s="261">
        <f t="shared" si="3"/>
        <v>0</v>
      </c>
      <c r="X24" s="6">
        <f t="shared" si="4"/>
        <v>0</v>
      </c>
    </row>
    <row r="25" spans="1:24" ht="13.8" thickBot="1" x14ac:dyDescent="0.3">
      <c r="A25" s="15" t="s">
        <v>623</v>
      </c>
      <c r="B25" s="20" t="s">
        <v>112</v>
      </c>
      <c r="C25" s="20">
        <v>24</v>
      </c>
      <c r="D25" s="20" t="s">
        <v>414</v>
      </c>
      <c r="E25" s="20">
        <v>80</v>
      </c>
      <c r="F25" s="20" t="s">
        <v>401</v>
      </c>
      <c r="G25" s="21" t="s">
        <v>198</v>
      </c>
      <c r="H25" s="78"/>
      <c r="I25" s="78" t="s">
        <v>402</v>
      </c>
      <c r="J25" s="78"/>
      <c r="K25" s="78" t="s">
        <v>402</v>
      </c>
      <c r="R25" s="177" t="s">
        <v>278</v>
      </c>
      <c r="S25" s="262">
        <f t="shared" si="1"/>
        <v>0</v>
      </c>
      <c r="T25" s="209">
        <f t="shared" si="2"/>
        <v>0</v>
      </c>
      <c r="U25" s="179"/>
      <c r="V25" s="177" t="s">
        <v>278</v>
      </c>
      <c r="W25" s="262">
        <f t="shared" si="3"/>
        <v>0</v>
      </c>
      <c r="X25" s="7">
        <f t="shared" si="4"/>
        <v>0</v>
      </c>
    </row>
    <row r="26" spans="1:24" ht="13.8" thickBot="1" x14ac:dyDescent="0.3">
      <c r="A26" s="15" t="s">
        <v>624</v>
      </c>
      <c r="B26" s="20" t="s">
        <v>112</v>
      </c>
      <c r="C26" s="20">
        <v>25</v>
      </c>
      <c r="D26" s="20" t="s">
        <v>407</v>
      </c>
      <c r="E26" s="20">
        <v>60</v>
      </c>
      <c r="F26" s="20" t="s">
        <v>410</v>
      </c>
      <c r="G26" s="21" t="s">
        <v>198</v>
      </c>
      <c r="H26" s="78"/>
      <c r="I26" s="78" t="s">
        <v>402</v>
      </c>
      <c r="J26" s="78"/>
      <c r="K26" s="78" t="s">
        <v>402</v>
      </c>
      <c r="R26" s="171" t="s">
        <v>101</v>
      </c>
      <c r="S26" s="172"/>
      <c r="T26" s="186">
        <f>SUM(T27:T49)</f>
        <v>0</v>
      </c>
      <c r="U26" s="179"/>
      <c r="V26" s="188" t="s">
        <v>103</v>
      </c>
      <c r="W26" s="241"/>
      <c r="X26" s="243">
        <f>SUM(X27:X49)</f>
        <v>0</v>
      </c>
    </row>
    <row r="27" spans="1:24" x14ac:dyDescent="0.25">
      <c r="A27" s="15" t="s">
        <v>625</v>
      </c>
      <c r="B27" s="20" t="s">
        <v>112</v>
      </c>
      <c r="C27" s="20">
        <v>26</v>
      </c>
      <c r="D27" s="20" t="s">
        <v>407</v>
      </c>
      <c r="E27" s="20">
        <v>70</v>
      </c>
      <c r="F27" s="20" t="s">
        <v>410</v>
      </c>
      <c r="G27" s="21" t="s">
        <v>198</v>
      </c>
      <c r="H27" s="78"/>
      <c r="I27" s="78" t="s">
        <v>402</v>
      </c>
      <c r="J27" s="78"/>
      <c r="K27" s="78" t="s">
        <v>402</v>
      </c>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0</v>
      </c>
    </row>
    <row r="28" spans="1:24" x14ac:dyDescent="0.25">
      <c r="A28" s="15" t="s">
        <v>626</v>
      </c>
      <c r="B28" s="20" t="s">
        <v>112</v>
      </c>
      <c r="C28" s="20">
        <v>27</v>
      </c>
      <c r="D28" s="20" t="s">
        <v>414</v>
      </c>
      <c r="E28" s="20">
        <v>90</v>
      </c>
      <c r="F28" s="20" t="s">
        <v>410</v>
      </c>
      <c r="G28" s="21" t="s">
        <v>198</v>
      </c>
      <c r="H28" s="78"/>
      <c r="I28" s="78" t="s">
        <v>402</v>
      </c>
      <c r="J28" s="78"/>
      <c r="K28" s="78" t="s">
        <v>402</v>
      </c>
      <c r="R28" s="125" t="s">
        <v>194</v>
      </c>
      <c r="S28" s="169">
        <f t="shared" si="5"/>
        <v>0</v>
      </c>
      <c r="T28" s="170">
        <f t="shared" si="6"/>
        <v>0</v>
      </c>
      <c r="U28" s="179"/>
      <c r="V28" s="264" t="s">
        <v>194</v>
      </c>
      <c r="W28" s="267">
        <f t="shared" si="7"/>
        <v>0</v>
      </c>
      <c r="X28" s="6">
        <f t="shared" si="8"/>
        <v>0</v>
      </c>
    </row>
    <row r="29" spans="1:24" x14ac:dyDescent="0.25">
      <c r="A29" s="15" t="s">
        <v>627</v>
      </c>
      <c r="B29" s="20" t="s">
        <v>112</v>
      </c>
      <c r="C29" s="20">
        <v>28</v>
      </c>
      <c r="D29" s="20" t="s">
        <v>404</v>
      </c>
      <c r="E29" s="20">
        <v>80</v>
      </c>
      <c r="F29" s="20" t="s">
        <v>405</v>
      </c>
      <c r="G29" s="21" t="s">
        <v>198</v>
      </c>
      <c r="H29" s="78"/>
      <c r="I29" s="78" t="s">
        <v>402</v>
      </c>
      <c r="J29" s="78"/>
      <c r="K29" s="78" t="s">
        <v>402</v>
      </c>
      <c r="R29" s="125" t="s">
        <v>198</v>
      </c>
      <c r="S29" s="169">
        <f t="shared" si="5"/>
        <v>0</v>
      </c>
      <c r="T29" s="170">
        <f t="shared" si="6"/>
        <v>0</v>
      </c>
      <c r="U29" s="179"/>
      <c r="V29" s="264" t="s">
        <v>198</v>
      </c>
      <c r="W29" s="267">
        <f t="shared" si="7"/>
        <v>0</v>
      </c>
      <c r="X29" s="6">
        <f t="shared" si="8"/>
        <v>0</v>
      </c>
    </row>
    <row r="30" spans="1:24" x14ac:dyDescent="0.25">
      <c r="A30" s="15" t="s">
        <v>628</v>
      </c>
      <c r="B30" s="20" t="s">
        <v>112</v>
      </c>
      <c r="C30" s="20">
        <v>29</v>
      </c>
      <c r="D30" s="20" t="s">
        <v>407</v>
      </c>
      <c r="E30" s="20">
        <v>70</v>
      </c>
      <c r="F30" s="20" t="s">
        <v>405</v>
      </c>
      <c r="G30" s="21" t="s">
        <v>198</v>
      </c>
      <c r="H30" s="78"/>
      <c r="I30" s="78" t="s">
        <v>402</v>
      </c>
      <c r="J30" s="78"/>
      <c r="K30" s="78" t="s">
        <v>402</v>
      </c>
      <c r="R30" s="125" t="s">
        <v>202</v>
      </c>
      <c r="S30" s="169">
        <f t="shared" si="5"/>
        <v>0</v>
      </c>
      <c r="T30" s="170">
        <f t="shared" si="6"/>
        <v>0</v>
      </c>
      <c r="U30" s="179"/>
      <c r="V30" s="264" t="s">
        <v>202</v>
      </c>
      <c r="W30" s="267">
        <f t="shared" si="7"/>
        <v>0</v>
      </c>
      <c r="X30" s="6">
        <f t="shared" si="8"/>
        <v>0</v>
      </c>
    </row>
    <row r="31" spans="1:24" x14ac:dyDescent="0.25">
      <c r="A31" s="15" t="s">
        <v>629</v>
      </c>
      <c r="B31" s="20" t="s">
        <v>112</v>
      </c>
      <c r="C31" s="20">
        <v>30</v>
      </c>
      <c r="D31" s="20" t="s">
        <v>407</v>
      </c>
      <c r="E31" s="20">
        <v>80</v>
      </c>
      <c r="F31" s="20" t="s">
        <v>401</v>
      </c>
      <c r="G31" s="21" t="s">
        <v>198</v>
      </c>
      <c r="H31" s="78"/>
      <c r="I31" s="78" t="s">
        <v>402</v>
      </c>
      <c r="J31" s="78"/>
      <c r="K31" s="78" t="s">
        <v>402</v>
      </c>
      <c r="R31" s="125" t="s">
        <v>206</v>
      </c>
      <c r="S31" s="169">
        <f t="shared" si="5"/>
        <v>0</v>
      </c>
      <c r="T31" s="170">
        <f t="shared" si="6"/>
        <v>0</v>
      </c>
      <c r="U31" s="179"/>
      <c r="V31" s="264" t="s">
        <v>206</v>
      </c>
      <c r="W31" s="267">
        <f t="shared" si="7"/>
        <v>0</v>
      </c>
      <c r="X31" s="6">
        <f t="shared" si="8"/>
        <v>0</v>
      </c>
    </row>
    <row r="32" spans="1:24" x14ac:dyDescent="0.25">
      <c r="A32" s="15" t="s">
        <v>630</v>
      </c>
      <c r="B32" s="20" t="s">
        <v>112</v>
      </c>
      <c r="C32" s="20">
        <v>31</v>
      </c>
      <c r="D32" s="20" t="s">
        <v>407</v>
      </c>
      <c r="E32" s="20">
        <v>80</v>
      </c>
      <c r="F32" s="20" t="s">
        <v>401</v>
      </c>
      <c r="G32" s="21" t="s">
        <v>198</v>
      </c>
      <c r="H32" s="78"/>
      <c r="I32" s="78" t="s">
        <v>402</v>
      </c>
      <c r="J32" s="78"/>
      <c r="K32" s="78" t="s">
        <v>402</v>
      </c>
      <c r="R32" s="125" t="s">
        <v>210</v>
      </c>
      <c r="S32" s="169">
        <f t="shared" si="5"/>
        <v>0</v>
      </c>
      <c r="T32" s="170">
        <f t="shared" si="6"/>
        <v>0</v>
      </c>
      <c r="U32" s="179"/>
      <c r="V32" s="264" t="s">
        <v>210</v>
      </c>
      <c r="W32" s="267">
        <f t="shared" si="7"/>
        <v>0</v>
      </c>
      <c r="X32" s="6">
        <f t="shared" si="8"/>
        <v>0</v>
      </c>
    </row>
    <row r="33" spans="1:24" x14ac:dyDescent="0.25">
      <c r="A33" s="15" t="s">
        <v>631</v>
      </c>
      <c r="B33" s="20" t="s">
        <v>112</v>
      </c>
      <c r="C33" s="20">
        <v>32</v>
      </c>
      <c r="D33" s="20" t="s">
        <v>414</v>
      </c>
      <c r="E33" s="20">
        <v>80</v>
      </c>
      <c r="F33" s="20" t="s">
        <v>405</v>
      </c>
      <c r="G33" s="21" t="s">
        <v>198</v>
      </c>
      <c r="H33" s="78"/>
      <c r="I33" s="78" t="s">
        <v>402</v>
      </c>
      <c r="J33" s="78"/>
      <c r="K33" s="78" t="s">
        <v>402</v>
      </c>
      <c r="R33" s="125" t="s">
        <v>214</v>
      </c>
      <c r="S33" s="169">
        <f t="shared" si="5"/>
        <v>0</v>
      </c>
      <c r="T33" s="170">
        <f t="shared" si="6"/>
        <v>0</v>
      </c>
      <c r="U33" s="179"/>
      <c r="V33" s="264" t="s">
        <v>214</v>
      </c>
      <c r="W33" s="267">
        <f t="shared" si="7"/>
        <v>0</v>
      </c>
      <c r="X33" s="6">
        <f t="shared" si="8"/>
        <v>0</v>
      </c>
    </row>
    <row r="34" spans="1:24" x14ac:dyDescent="0.25">
      <c r="A34" s="15" t="s">
        <v>632</v>
      </c>
      <c r="B34" s="20" t="s">
        <v>112</v>
      </c>
      <c r="C34" s="20">
        <v>33</v>
      </c>
      <c r="D34" s="20" t="s">
        <v>407</v>
      </c>
      <c r="E34" s="20">
        <v>70</v>
      </c>
      <c r="F34" s="20" t="s">
        <v>401</v>
      </c>
      <c r="G34" s="21" t="s">
        <v>194</v>
      </c>
      <c r="H34" s="78"/>
      <c r="I34" s="78" t="s">
        <v>402</v>
      </c>
      <c r="J34" s="78"/>
      <c r="K34" s="78" t="s">
        <v>402</v>
      </c>
      <c r="R34" s="125" t="s">
        <v>218</v>
      </c>
      <c r="S34" s="169">
        <f t="shared" si="5"/>
        <v>0</v>
      </c>
      <c r="T34" s="170">
        <f t="shared" si="6"/>
        <v>0</v>
      </c>
      <c r="U34" s="179"/>
      <c r="V34" s="265" t="s">
        <v>218</v>
      </c>
      <c r="W34" s="267">
        <f t="shared" si="7"/>
        <v>0</v>
      </c>
      <c r="X34" s="6">
        <f t="shared" si="8"/>
        <v>0</v>
      </c>
    </row>
    <row r="35" spans="1:24" x14ac:dyDescent="0.25">
      <c r="A35" s="15" t="s">
        <v>633</v>
      </c>
      <c r="B35" s="20" t="s">
        <v>112</v>
      </c>
      <c r="C35" s="20">
        <v>34</v>
      </c>
      <c r="D35" s="20" t="s">
        <v>414</v>
      </c>
      <c r="E35" s="20">
        <v>70</v>
      </c>
      <c r="F35" s="20" t="s">
        <v>405</v>
      </c>
      <c r="G35" s="21" t="s">
        <v>194</v>
      </c>
      <c r="H35" s="78"/>
      <c r="I35" s="78" t="s">
        <v>402</v>
      </c>
      <c r="J35" s="78"/>
      <c r="K35" s="78" t="s">
        <v>402</v>
      </c>
      <c r="R35" s="125" t="s">
        <v>222</v>
      </c>
      <c r="S35" s="169">
        <f t="shared" si="5"/>
        <v>0</v>
      </c>
      <c r="T35" s="170">
        <f t="shared" si="6"/>
        <v>0</v>
      </c>
      <c r="U35" s="179"/>
      <c r="V35" s="264" t="s">
        <v>222</v>
      </c>
      <c r="W35" s="267">
        <f t="shared" si="7"/>
        <v>0</v>
      </c>
      <c r="X35" s="6">
        <f t="shared" si="8"/>
        <v>0</v>
      </c>
    </row>
    <row r="36" spans="1:24" x14ac:dyDescent="0.25">
      <c r="A36" s="15" t="s">
        <v>634</v>
      </c>
      <c r="B36" s="20" t="s">
        <v>112</v>
      </c>
      <c r="C36" s="20">
        <v>35</v>
      </c>
      <c r="D36" s="20" t="s">
        <v>407</v>
      </c>
      <c r="E36" s="20">
        <v>80</v>
      </c>
      <c r="F36" s="20" t="s">
        <v>405</v>
      </c>
      <c r="G36" s="21" t="s">
        <v>194</v>
      </c>
      <c r="H36" s="78"/>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15" t="s">
        <v>635</v>
      </c>
      <c r="B37" s="20" t="s">
        <v>112</v>
      </c>
      <c r="C37" s="20">
        <v>36</v>
      </c>
      <c r="D37" s="20" t="s">
        <v>414</v>
      </c>
      <c r="E37" s="20">
        <v>70</v>
      </c>
      <c r="F37" s="20" t="s">
        <v>405</v>
      </c>
      <c r="G37" s="21" t="s">
        <v>194</v>
      </c>
      <c r="H37" s="78"/>
      <c r="I37" s="78" t="s">
        <v>402</v>
      </c>
      <c r="J37" s="78"/>
      <c r="K37" s="78" t="s">
        <v>402</v>
      </c>
      <c r="R37" s="126" t="s">
        <v>230</v>
      </c>
      <c r="S37" s="169">
        <f t="shared" si="5"/>
        <v>0</v>
      </c>
      <c r="T37" s="170">
        <f t="shared" si="6"/>
        <v>0</v>
      </c>
      <c r="U37" s="179"/>
      <c r="V37" s="266" t="s">
        <v>230</v>
      </c>
      <c r="W37" s="267">
        <f t="shared" si="7"/>
        <v>0</v>
      </c>
      <c r="X37" s="6">
        <f t="shared" si="8"/>
        <v>0</v>
      </c>
    </row>
    <row r="38" spans="1:24" x14ac:dyDescent="0.25">
      <c r="A38" s="15" t="s">
        <v>445</v>
      </c>
      <c r="B38" s="20" t="s">
        <v>112</v>
      </c>
      <c r="C38" s="20">
        <v>37</v>
      </c>
      <c r="D38" s="20" t="s">
        <v>407</v>
      </c>
      <c r="E38" s="20">
        <v>60</v>
      </c>
      <c r="F38" s="20" t="s">
        <v>405</v>
      </c>
      <c r="G38" s="21" t="s">
        <v>194</v>
      </c>
      <c r="H38" s="78"/>
      <c r="I38" s="78" t="s">
        <v>402</v>
      </c>
      <c r="J38" s="78"/>
      <c r="K38" s="78" t="s">
        <v>402</v>
      </c>
      <c r="R38" s="125" t="s">
        <v>234</v>
      </c>
      <c r="S38" s="169">
        <f t="shared" si="5"/>
        <v>0</v>
      </c>
      <c r="T38" s="170">
        <f t="shared" si="6"/>
        <v>0</v>
      </c>
      <c r="U38" s="179"/>
      <c r="V38" s="264" t="s">
        <v>234</v>
      </c>
      <c r="W38" s="267">
        <f t="shared" si="7"/>
        <v>0</v>
      </c>
      <c r="X38" s="6">
        <f t="shared" si="8"/>
        <v>0</v>
      </c>
    </row>
    <row r="39" spans="1:24" ht="13.8" thickBot="1" x14ac:dyDescent="0.3">
      <c r="A39" s="15" t="s">
        <v>636</v>
      </c>
      <c r="B39" s="20" t="s">
        <v>112</v>
      </c>
      <c r="C39" s="20">
        <v>38</v>
      </c>
      <c r="D39" s="20" t="s">
        <v>414</v>
      </c>
      <c r="E39" s="20">
        <v>90</v>
      </c>
      <c r="F39" s="20" t="s">
        <v>410</v>
      </c>
      <c r="G39" s="21" t="s">
        <v>194</v>
      </c>
      <c r="H39" s="78"/>
      <c r="I39" s="78" t="s">
        <v>402</v>
      </c>
      <c r="J39" s="78"/>
      <c r="K39" s="78" t="s">
        <v>402</v>
      </c>
      <c r="R39" s="125" t="s">
        <v>238</v>
      </c>
      <c r="S39" s="169">
        <f t="shared" si="5"/>
        <v>0</v>
      </c>
      <c r="T39" s="170">
        <f t="shared" si="6"/>
        <v>0</v>
      </c>
      <c r="U39" s="204"/>
      <c r="V39" s="264" t="s">
        <v>238</v>
      </c>
      <c r="W39" s="267">
        <f t="shared" si="7"/>
        <v>0</v>
      </c>
      <c r="X39" s="6">
        <f t="shared" si="8"/>
        <v>0</v>
      </c>
    </row>
    <row r="40" spans="1:24" ht="13.8" thickBot="1" x14ac:dyDescent="0.3">
      <c r="A40" s="15" t="s">
        <v>637</v>
      </c>
      <c r="B40" s="20" t="s">
        <v>112</v>
      </c>
      <c r="C40" s="20">
        <v>39</v>
      </c>
      <c r="D40" s="20" t="s">
        <v>431</v>
      </c>
      <c r="E40" s="20">
        <v>60</v>
      </c>
      <c r="F40" s="20" t="s">
        <v>405</v>
      </c>
      <c r="G40" s="21" t="s">
        <v>194</v>
      </c>
      <c r="H40" s="78"/>
      <c r="I40" s="78" t="s">
        <v>402</v>
      </c>
      <c r="J40" s="78"/>
      <c r="K40" s="78" t="s">
        <v>402</v>
      </c>
      <c r="R40" s="125" t="s">
        <v>242</v>
      </c>
      <c r="S40" s="169">
        <f t="shared" si="5"/>
        <v>0</v>
      </c>
      <c r="T40" s="170">
        <f t="shared" si="6"/>
        <v>0</v>
      </c>
      <c r="U40" s="204"/>
      <c r="V40" s="264" t="s">
        <v>242</v>
      </c>
      <c r="W40" s="267">
        <f t="shared" si="7"/>
        <v>0</v>
      </c>
      <c r="X40" s="6">
        <f t="shared" si="8"/>
        <v>0</v>
      </c>
    </row>
    <row r="41" spans="1:24" x14ac:dyDescent="0.25">
      <c r="A41" s="15" t="s">
        <v>638</v>
      </c>
      <c r="B41" s="20" t="s">
        <v>112</v>
      </c>
      <c r="C41" s="20">
        <v>40</v>
      </c>
      <c r="D41" s="20" t="s">
        <v>407</v>
      </c>
      <c r="E41" s="20">
        <v>70</v>
      </c>
      <c r="F41" s="20" t="s">
        <v>405</v>
      </c>
      <c r="G41" s="21" t="s">
        <v>194</v>
      </c>
      <c r="H41" s="78"/>
      <c r="I41" s="78" t="s">
        <v>402</v>
      </c>
      <c r="J41" s="78"/>
      <c r="K41" s="78" t="s">
        <v>402</v>
      </c>
      <c r="R41" s="125" t="s">
        <v>246</v>
      </c>
      <c r="S41" s="169">
        <f t="shared" si="5"/>
        <v>0</v>
      </c>
      <c r="T41" s="170">
        <f t="shared" si="6"/>
        <v>0</v>
      </c>
      <c r="U41" s="182"/>
      <c r="V41" s="264" t="s">
        <v>246</v>
      </c>
      <c r="W41" s="267">
        <f t="shared" si="7"/>
        <v>0</v>
      </c>
      <c r="X41" s="6">
        <f t="shared" si="8"/>
        <v>0</v>
      </c>
    </row>
    <row r="42" spans="1:24" x14ac:dyDescent="0.25">
      <c r="A42" s="15" t="s">
        <v>639</v>
      </c>
      <c r="B42" s="20" t="s">
        <v>112</v>
      </c>
      <c r="C42" s="20">
        <v>41</v>
      </c>
      <c r="D42" s="20" t="s">
        <v>407</v>
      </c>
      <c r="E42" s="20">
        <v>60</v>
      </c>
      <c r="F42" s="20" t="s">
        <v>405</v>
      </c>
      <c r="G42" s="21" t="s">
        <v>194</v>
      </c>
      <c r="H42" s="78"/>
      <c r="I42" s="78" t="s">
        <v>402</v>
      </c>
      <c r="J42" s="78"/>
      <c r="K42" s="78" t="s">
        <v>402</v>
      </c>
      <c r="R42" s="125" t="s">
        <v>250</v>
      </c>
      <c r="S42" s="169">
        <f t="shared" si="5"/>
        <v>0</v>
      </c>
      <c r="T42" s="170">
        <f t="shared" si="6"/>
        <v>0</v>
      </c>
      <c r="U42" s="179"/>
      <c r="V42" s="265" t="s">
        <v>250</v>
      </c>
      <c r="W42" s="267">
        <f t="shared" si="7"/>
        <v>0</v>
      </c>
      <c r="X42" s="6">
        <f t="shared" si="8"/>
        <v>0</v>
      </c>
    </row>
    <row r="43" spans="1:24" x14ac:dyDescent="0.25">
      <c r="A43" s="15" t="s">
        <v>640</v>
      </c>
      <c r="B43" s="20" t="s">
        <v>112</v>
      </c>
      <c r="C43" s="20">
        <v>42</v>
      </c>
      <c r="D43" s="20" t="s">
        <v>414</v>
      </c>
      <c r="E43" s="20">
        <v>70</v>
      </c>
      <c r="F43" s="20" t="s">
        <v>405</v>
      </c>
      <c r="G43" s="21" t="s">
        <v>194</v>
      </c>
      <c r="H43" s="78"/>
      <c r="I43" s="78" t="s">
        <v>402</v>
      </c>
      <c r="J43" s="78"/>
      <c r="K43" s="78" t="s">
        <v>402</v>
      </c>
      <c r="R43" s="125" t="s">
        <v>254</v>
      </c>
      <c r="S43" s="169">
        <f t="shared" si="5"/>
        <v>0</v>
      </c>
      <c r="T43" s="170">
        <f t="shared" si="6"/>
        <v>0</v>
      </c>
      <c r="U43" s="179"/>
      <c r="V43" s="265" t="s">
        <v>254</v>
      </c>
      <c r="W43" s="267">
        <f t="shared" si="7"/>
        <v>0</v>
      </c>
      <c r="X43" s="6">
        <f t="shared" si="8"/>
        <v>0</v>
      </c>
    </row>
    <row r="44" spans="1:24" x14ac:dyDescent="0.25">
      <c r="A44" s="15" t="s">
        <v>641</v>
      </c>
      <c r="B44" s="20" t="s">
        <v>112</v>
      </c>
      <c r="C44" s="20">
        <v>43</v>
      </c>
      <c r="D44" s="20" t="s">
        <v>431</v>
      </c>
      <c r="E44" s="20">
        <v>70</v>
      </c>
      <c r="F44" s="20" t="s">
        <v>405</v>
      </c>
      <c r="G44" s="21" t="s">
        <v>194</v>
      </c>
      <c r="H44" s="78"/>
      <c r="I44" s="78" t="s">
        <v>402</v>
      </c>
      <c r="J44" s="78"/>
      <c r="K44" s="78" t="s">
        <v>402</v>
      </c>
      <c r="R44" s="125" t="s">
        <v>258</v>
      </c>
      <c r="S44" s="169">
        <f t="shared" si="5"/>
        <v>0</v>
      </c>
      <c r="T44" s="170">
        <f t="shared" si="6"/>
        <v>0</v>
      </c>
      <c r="U44" s="179"/>
      <c r="V44" s="265" t="s">
        <v>258</v>
      </c>
      <c r="W44" s="267">
        <f t="shared" si="7"/>
        <v>0</v>
      </c>
      <c r="X44" s="6">
        <f t="shared" si="8"/>
        <v>0</v>
      </c>
    </row>
    <row r="45" spans="1:24" x14ac:dyDescent="0.25">
      <c r="A45" s="15" t="s">
        <v>642</v>
      </c>
      <c r="B45" s="20" t="s">
        <v>112</v>
      </c>
      <c r="C45" s="20">
        <v>44</v>
      </c>
      <c r="D45" s="20" t="s">
        <v>425</v>
      </c>
      <c r="E45" s="20">
        <v>70</v>
      </c>
      <c r="F45" s="20" t="s">
        <v>405</v>
      </c>
      <c r="G45" s="21" t="s">
        <v>194</v>
      </c>
      <c r="H45" s="78"/>
      <c r="I45" s="78" t="s">
        <v>402</v>
      </c>
      <c r="J45" s="78"/>
      <c r="K45" s="78" t="s">
        <v>402</v>
      </c>
      <c r="R45" s="125" t="s">
        <v>262</v>
      </c>
      <c r="S45" s="169">
        <f>COUNTIFS($G$2:$G$500,R45,$I$2:$I$500,"x")</f>
        <v>0</v>
      </c>
      <c r="T45" s="170">
        <f t="shared" si="6"/>
        <v>0</v>
      </c>
      <c r="U45" s="179"/>
      <c r="V45" s="265" t="s">
        <v>262</v>
      </c>
      <c r="W45" s="267">
        <f t="shared" si="7"/>
        <v>0</v>
      </c>
      <c r="X45" s="6">
        <f t="shared" si="8"/>
        <v>0</v>
      </c>
    </row>
    <row r="46" spans="1:24" x14ac:dyDescent="0.25">
      <c r="A46" s="15" t="s">
        <v>643</v>
      </c>
      <c r="B46" s="20" t="s">
        <v>112</v>
      </c>
      <c r="C46" s="20">
        <v>45</v>
      </c>
      <c r="D46" s="20" t="s">
        <v>431</v>
      </c>
      <c r="E46" s="20">
        <v>100</v>
      </c>
      <c r="F46" s="20" t="s">
        <v>405</v>
      </c>
      <c r="G46" s="21" t="s">
        <v>194</v>
      </c>
      <c r="H46" s="78"/>
      <c r="I46" s="78" t="s">
        <v>402</v>
      </c>
      <c r="J46" s="78"/>
      <c r="K46" s="78" t="s">
        <v>402</v>
      </c>
      <c r="R46" s="125" t="s">
        <v>266</v>
      </c>
      <c r="S46" s="169">
        <f t="shared" si="5"/>
        <v>0</v>
      </c>
      <c r="T46" s="170">
        <f t="shared" si="6"/>
        <v>0</v>
      </c>
      <c r="U46" s="179"/>
      <c r="V46" s="265" t="s">
        <v>266</v>
      </c>
      <c r="W46" s="267">
        <f t="shared" si="7"/>
        <v>0</v>
      </c>
      <c r="X46" s="6">
        <f t="shared" si="8"/>
        <v>0</v>
      </c>
    </row>
    <row r="47" spans="1:24" x14ac:dyDescent="0.25">
      <c r="A47" s="15" t="s">
        <v>644</v>
      </c>
      <c r="B47" s="20" t="s">
        <v>112</v>
      </c>
      <c r="C47" s="20">
        <v>46</v>
      </c>
      <c r="D47" s="20" t="s">
        <v>404</v>
      </c>
      <c r="E47" s="20">
        <v>70</v>
      </c>
      <c r="F47" s="20" t="s">
        <v>405</v>
      </c>
      <c r="G47" s="21" t="s">
        <v>194</v>
      </c>
      <c r="H47" s="78"/>
      <c r="I47" s="78" t="s">
        <v>402</v>
      </c>
      <c r="J47" s="78"/>
      <c r="K47" s="78" t="s">
        <v>402</v>
      </c>
      <c r="R47" s="125" t="s">
        <v>270</v>
      </c>
      <c r="S47" s="169">
        <f t="shared" si="5"/>
        <v>0</v>
      </c>
      <c r="T47" s="170">
        <f t="shared" si="6"/>
        <v>0</v>
      </c>
      <c r="U47" s="179"/>
      <c r="V47" s="265" t="s">
        <v>270</v>
      </c>
      <c r="W47" s="267">
        <f t="shared" si="7"/>
        <v>0</v>
      </c>
      <c r="X47" s="6">
        <f t="shared" si="8"/>
        <v>0</v>
      </c>
    </row>
    <row r="48" spans="1:24" x14ac:dyDescent="0.25">
      <c r="A48" s="15" t="s">
        <v>645</v>
      </c>
      <c r="B48" s="20" t="s">
        <v>112</v>
      </c>
      <c r="C48" s="20">
        <v>47</v>
      </c>
      <c r="D48" s="20" t="s">
        <v>414</v>
      </c>
      <c r="E48" s="20">
        <v>60</v>
      </c>
      <c r="F48" s="20" t="s">
        <v>410</v>
      </c>
      <c r="G48" s="21" t="s">
        <v>194</v>
      </c>
      <c r="H48" s="78"/>
      <c r="I48" s="78" t="s">
        <v>402</v>
      </c>
      <c r="J48" s="78"/>
      <c r="K48" s="78" t="s">
        <v>402</v>
      </c>
      <c r="R48" s="125" t="s">
        <v>274</v>
      </c>
      <c r="S48" s="169">
        <f t="shared" si="5"/>
        <v>0</v>
      </c>
      <c r="T48" s="170">
        <f t="shared" si="6"/>
        <v>0</v>
      </c>
      <c r="U48" s="179"/>
      <c r="V48" s="264" t="s">
        <v>274</v>
      </c>
      <c r="W48" s="267">
        <f t="shared" si="7"/>
        <v>0</v>
      </c>
      <c r="X48" s="6">
        <f t="shared" si="8"/>
        <v>0</v>
      </c>
    </row>
    <row r="49" spans="1:24" ht="13.8" thickBot="1" x14ac:dyDescent="0.3">
      <c r="A49" s="15" t="s">
        <v>646</v>
      </c>
      <c r="B49" s="20" t="s">
        <v>112</v>
      </c>
      <c r="C49" s="20">
        <v>48</v>
      </c>
      <c r="D49" s="20" t="s">
        <v>407</v>
      </c>
      <c r="E49" s="20">
        <v>70</v>
      </c>
      <c r="F49" s="20" t="s">
        <v>405</v>
      </c>
      <c r="G49" s="21" t="s">
        <v>194</v>
      </c>
      <c r="H49" s="78"/>
      <c r="I49" s="78" t="s">
        <v>402</v>
      </c>
      <c r="J49" s="78"/>
      <c r="K49" s="78" t="s">
        <v>402</v>
      </c>
      <c r="R49" s="177" t="s">
        <v>278</v>
      </c>
      <c r="S49" s="208">
        <f t="shared" si="5"/>
        <v>0</v>
      </c>
      <c r="T49" s="209">
        <f t="shared" si="6"/>
        <v>0</v>
      </c>
      <c r="U49" s="179"/>
      <c r="V49" s="109" t="s">
        <v>278</v>
      </c>
      <c r="W49" s="268">
        <f t="shared" si="7"/>
        <v>0</v>
      </c>
      <c r="X49" s="7">
        <f t="shared" si="8"/>
        <v>0</v>
      </c>
    </row>
    <row r="50" spans="1:24" ht="13.8" thickBot="1" x14ac:dyDescent="0.3">
      <c r="A50" s="15" t="s">
        <v>647</v>
      </c>
      <c r="B50" s="20" t="s">
        <v>112</v>
      </c>
      <c r="C50" s="20">
        <v>49</v>
      </c>
      <c r="D50" s="20" t="s">
        <v>407</v>
      </c>
      <c r="E50" s="20">
        <v>40</v>
      </c>
      <c r="F50" s="20" t="s">
        <v>410</v>
      </c>
      <c r="G50" s="21" t="s">
        <v>190</v>
      </c>
      <c r="H50" s="78"/>
      <c r="I50" s="78" t="s">
        <v>402</v>
      </c>
      <c r="J50" s="78"/>
      <c r="K50" s="78" t="s">
        <v>402</v>
      </c>
      <c r="U50" s="179"/>
      <c r="V50" s="188" t="s">
        <v>458</v>
      </c>
      <c r="W50" s="206"/>
      <c r="X50" s="207">
        <f>SUM(X51:X73)</f>
        <v>128</v>
      </c>
    </row>
    <row r="51" spans="1:24" x14ac:dyDescent="0.25">
      <c r="A51" s="15" t="s">
        <v>648</v>
      </c>
      <c r="B51" s="20" t="s">
        <v>112</v>
      </c>
      <c r="C51" s="20">
        <v>50</v>
      </c>
      <c r="D51" s="20" t="s">
        <v>431</v>
      </c>
      <c r="E51" s="20">
        <v>40</v>
      </c>
      <c r="F51" s="20" t="s">
        <v>410</v>
      </c>
      <c r="G51" s="21" t="s">
        <v>190</v>
      </c>
      <c r="H51" s="78"/>
      <c r="I51" s="78" t="s">
        <v>402</v>
      </c>
      <c r="J51" s="78"/>
      <c r="K51" s="78" t="s">
        <v>402</v>
      </c>
      <c r="U51" s="269"/>
      <c r="V51" s="124" t="s">
        <v>190</v>
      </c>
      <c r="W51" s="169">
        <f>S3+S27+W3+W27</f>
        <v>0</v>
      </c>
      <c r="X51" s="170">
        <f>T3+T27+X3+X27</f>
        <v>32</v>
      </c>
    </row>
    <row r="52" spans="1:24" x14ac:dyDescent="0.25">
      <c r="A52" s="15" t="s">
        <v>649</v>
      </c>
      <c r="B52" s="20" t="s">
        <v>112</v>
      </c>
      <c r="C52" s="20">
        <v>51</v>
      </c>
      <c r="D52" s="20" t="s">
        <v>414</v>
      </c>
      <c r="E52" s="20">
        <v>50</v>
      </c>
      <c r="F52" s="20" t="s">
        <v>410</v>
      </c>
      <c r="G52" s="21" t="s">
        <v>190</v>
      </c>
      <c r="H52" s="78"/>
      <c r="I52" s="78" t="s">
        <v>402</v>
      </c>
      <c r="J52" s="78"/>
      <c r="K52" s="78" t="s">
        <v>402</v>
      </c>
      <c r="U52" s="269"/>
      <c r="V52" s="125" t="s">
        <v>194</v>
      </c>
      <c r="W52" s="169">
        <f t="shared" ref="W52:X67" si="9">S4+S28+W4+W28</f>
        <v>0</v>
      </c>
      <c r="X52" s="170">
        <f t="shared" si="9"/>
        <v>32</v>
      </c>
    </row>
    <row r="53" spans="1:24" x14ac:dyDescent="0.25">
      <c r="A53" s="15" t="s">
        <v>650</v>
      </c>
      <c r="B53" s="20" t="s">
        <v>112</v>
      </c>
      <c r="C53" s="20">
        <v>52</v>
      </c>
      <c r="D53" s="20" t="s">
        <v>407</v>
      </c>
      <c r="E53" s="20">
        <v>50</v>
      </c>
      <c r="F53" s="20" t="s">
        <v>410</v>
      </c>
      <c r="G53" s="21" t="s">
        <v>190</v>
      </c>
      <c r="H53" s="78"/>
      <c r="I53" s="78" t="s">
        <v>402</v>
      </c>
      <c r="J53" s="78"/>
      <c r="K53" s="78" t="s">
        <v>402</v>
      </c>
      <c r="U53" s="269"/>
      <c r="V53" s="125" t="s">
        <v>198</v>
      </c>
      <c r="W53" s="169">
        <f t="shared" si="9"/>
        <v>0</v>
      </c>
      <c r="X53" s="170">
        <f t="shared" si="9"/>
        <v>32</v>
      </c>
    </row>
    <row r="54" spans="1:24" x14ac:dyDescent="0.25">
      <c r="A54" s="15" t="s">
        <v>651</v>
      </c>
      <c r="B54" s="20" t="s">
        <v>112</v>
      </c>
      <c r="C54" s="20">
        <v>53</v>
      </c>
      <c r="D54" s="20" t="s">
        <v>404</v>
      </c>
      <c r="E54" s="20">
        <v>40</v>
      </c>
      <c r="F54" s="20" t="s">
        <v>410</v>
      </c>
      <c r="G54" s="21" t="s">
        <v>190</v>
      </c>
      <c r="H54" s="78"/>
      <c r="I54" s="78" t="s">
        <v>402</v>
      </c>
      <c r="J54" s="78"/>
      <c r="K54" s="78" t="s">
        <v>402</v>
      </c>
      <c r="U54" s="269"/>
      <c r="V54" s="125" t="s">
        <v>202</v>
      </c>
      <c r="W54" s="169">
        <f t="shared" si="9"/>
        <v>0</v>
      </c>
      <c r="X54" s="170">
        <f t="shared" si="9"/>
        <v>32</v>
      </c>
    </row>
    <row r="55" spans="1:24" x14ac:dyDescent="0.25">
      <c r="A55" s="15" t="s">
        <v>652</v>
      </c>
      <c r="B55" s="20" t="s">
        <v>112</v>
      </c>
      <c r="C55" s="20">
        <v>54</v>
      </c>
      <c r="D55" s="20" t="s">
        <v>414</v>
      </c>
      <c r="E55" s="20">
        <v>60</v>
      </c>
      <c r="F55" s="20" t="s">
        <v>410</v>
      </c>
      <c r="G55" s="21" t="s">
        <v>190</v>
      </c>
      <c r="H55" s="78"/>
      <c r="I55" s="78" t="s">
        <v>402</v>
      </c>
      <c r="J55" s="78"/>
      <c r="K55" s="78" t="s">
        <v>402</v>
      </c>
      <c r="U55" s="269"/>
      <c r="V55" s="125" t="s">
        <v>206</v>
      </c>
      <c r="W55" s="169">
        <f t="shared" si="9"/>
        <v>0</v>
      </c>
      <c r="X55" s="170">
        <f t="shared" si="9"/>
        <v>0</v>
      </c>
    </row>
    <row r="56" spans="1:24" x14ac:dyDescent="0.25">
      <c r="A56" s="15" t="s">
        <v>653</v>
      </c>
      <c r="B56" s="20" t="s">
        <v>112</v>
      </c>
      <c r="C56" s="20">
        <v>55</v>
      </c>
      <c r="D56" s="20" t="s">
        <v>431</v>
      </c>
      <c r="E56" s="20">
        <v>30</v>
      </c>
      <c r="F56" s="20" t="s">
        <v>410</v>
      </c>
      <c r="G56" s="21" t="s">
        <v>190</v>
      </c>
      <c r="H56" s="78"/>
      <c r="I56" s="78" t="s">
        <v>402</v>
      </c>
      <c r="J56" s="78"/>
      <c r="K56" s="78" t="s">
        <v>402</v>
      </c>
      <c r="U56" s="270"/>
      <c r="V56" s="125" t="s">
        <v>210</v>
      </c>
      <c r="W56" s="169">
        <f t="shared" si="9"/>
        <v>0</v>
      </c>
      <c r="X56" s="170">
        <f t="shared" si="9"/>
        <v>0</v>
      </c>
    </row>
    <row r="57" spans="1:24" ht="13.8" thickBot="1" x14ac:dyDescent="0.3">
      <c r="A57" s="15" t="s">
        <v>654</v>
      </c>
      <c r="B57" s="20" t="s">
        <v>112</v>
      </c>
      <c r="C57" s="20">
        <v>56</v>
      </c>
      <c r="D57" s="20" t="s">
        <v>414</v>
      </c>
      <c r="E57" s="20">
        <v>50</v>
      </c>
      <c r="F57" s="20" t="s">
        <v>410</v>
      </c>
      <c r="G57" s="21" t="s">
        <v>190</v>
      </c>
      <c r="H57" s="78"/>
      <c r="I57" s="78" t="s">
        <v>402</v>
      </c>
      <c r="J57" s="78"/>
      <c r="K57" s="78" t="s">
        <v>402</v>
      </c>
      <c r="U57" s="271"/>
      <c r="V57" s="125" t="s">
        <v>214</v>
      </c>
      <c r="W57" s="169">
        <f t="shared" si="9"/>
        <v>0</v>
      </c>
      <c r="X57" s="170">
        <f t="shared" si="9"/>
        <v>0</v>
      </c>
    </row>
    <row r="58" spans="1:24" ht="13.8" thickBot="1" x14ac:dyDescent="0.3">
      <c r="A58" s="15" t="s">
        <v>655</v>
      </c>
      <c r="B58" s="20" t="s">
        <v>112</v>
      </c>
      <c r="C58" s="20">
        <v>57</v>
      </c>
      <c r="D58" s="20" t="s">
        <v>407</v>
      </c>
      <c r="E58" s="20">
        <v>60</v>
      </c>
      <c r="F58" s="20" t="s">
        <v>410</v>
      </c>
      <c r="G58" s="21" t="s">
        <v>190</v>
      </c>
      <c r="H58" s="78"/>
      <c r="I58" s="78" t="s">
        <v>402</v>
      </c>
      <c r="J58" s="78"/>
      <c r="K58" s="78" t="s">
        <v>402</v>
      </c>
      <c r="U58" s="271"/>
      <c r="V58" s="125" t="s">
        <v>218</v>
      </c>
      <c r="W58" s="169">
        <f t="shared" si="9"/>
        <v>0</v>
      </c>
      <c r="X58" s="170">
        <f t="shared" si="9"/>
        <v>0</v>
      </c>
    </row>
    <row r="59" spans="1:24" ht="13.8" thickBot="1" x14ac:dyDescent="0.3">
      <c r="A59" s="15" t="s">
        <v>475</v>
      </c>
      <c r="B59" s="20" t="s">
        <v>112</v>
      </c>
      <c r="C59" s="20">
        <v>58</v>
      </c>
      <c r="D59" s="20" t="s">
        <v>407</v>
      </c>
      <c r="E59" s="20">
        <v>50</v>
      </c>
      <c r="F59" s="20" t="s">
        <v>410</v>
      </c>
      <c r="G59" s="21" t="s">
        <v>190</v>
      </c>
      <c r="H59" s="78"/>
      <c r="I59" s="78" t="s">
        <v>402</v>
      </c>
      <c r="J59" s="78"/>
      <c r="K59" s="78" t="s">
        <v>402</v>
      </c>
      <c r="U59" s="271"/>
      <c r="V59" s="125" t="s">
        <v>222</v>
      </c>
      <c r="W59" s="169">
        <f t="shared" si="9"/>
        <v>0</v>
      </c>
      <c r="X59" s="170">
        <f t="shared" si="9"/>
        <v>0</v>
      </c>
    </row>
    <row r="60" spans="1:24" ht="13.8" thickBot="1" x14ac:dyDescent="0.3">
      <c r="A60" s="15" t="s">
        <v>656</v>
      </c>
      <c r="B60" s="20" t="s">
        <v>112</v>
      </c>
      <c r="C60" s="20">
        <v>59</v>
      </c>
      <c r="D60" s="20" t="s">
        <v>407</v>
      </c>
      <c r="E60" s="20">
        <v>40</v>
      </c>
      <c r="F60" s="20" t="s">
        <v>410</v>
      </c>
      <c r="G60" s="21" t="s">
        <v>190</v>
      </c>
      <c r="H60" s="78"/>
      <c r="I60" s="78" t="s">
        <v>402</v>
      </c>
      <c r="J60" s="78"/>
      <c r="K60" s="78" t="s">
        <v>402</v>
      </c>
      <c r="U60" s="271"/>
      <c r="V60" s="125" t="s">
        <v>226</v>
      </c>
      <c r="W60" s="169">
        <f t="shared" si="9"/>
        <v>0</v>
      </c>
      <c r="X60" s="170">
        <f t="shared" si="9"/>
        <v>0</v>
      </c>
    </row>
    <row r="61" spans="1:24" ht="13.8" thickBot="1" x14ac:dyDescent="0.3">
      <c r="A61" s="15" t="s">
        <v>477</v>
      </c>
      <c r="B61" s="20" t="s">
        <v>112</v>
      </c>
      <c r="C61" s="20">
        <v>60</v>
      </c>
      <c r="D61" s="20" t="s">
        <v>400</v>
      </c>
      <c r="E61" s="20">
        <v>50</v>
      </c>
      <c r="F61" s="20" t="s">
        <v>410</v>
      </c>
      <c r="G61" s="21" t="s">
        <v>190</v>
      </c>
      <c r="H61" s="78"/>
      <c r="I61" s="78" t="s">
        <v>402</v>
      </c>
      <c r="J61" s="78"/>
      <c r="K61" s="78" t="s">
        <v>402</v>
      </c>
      <c r="U61" s="271"/>
      <c r="V61" s="126" t="s">
        <v>230</v>
      </c>
      <c r="W61" s="169">
        <f t="shared" si="9"/>
        <v>0</v>
      </c>
      <c r="X61" s="170">
        <f t="shared" si="9"/>
        <v>0</v>
      </c>
    </row>
    <row r="62" spans="1:24" ht="13.8" thickBot="1" x14ac:dyDescent="0.3">
      <c r="A62" s="15" t="s">
        <v>657</v>
      </c>
      <c r="B62" s="20" t="s">
        <v>112</v>
      </c>
      <c r="C62" s="20">
        <v>61</v>
      </c>
      <c r="D62" s="20" t="s">
        <v>431</v>
      </c>
      <c r="E62" s="20">
        <v>70</v>
      </c>
      <c r="F62" s="20" t="s">
        <v>410</v>
      </c>
      <c r="G62" s="21" t="s">
        <v>190</v>
      </c>
      <c r="H62" s="78"/>
      <c r="I62" s="78" t="s">
        <v>402</v>
      </c>
      <c r="J62" s="78"/>
      <c r="K62" s="78" t="s">
        <v>402</v>
      </c>
      <c r="U62" s="271"/>
      <c r="V62" s="125" t="s">
        <v>234</v>
      </c>
      <c r="W62" s="169">
        <f t="shared" si="9"/>
        <v>0</v>
      </c>
      <c r="X62" s="170">
        <f t="shared" si="9"/>
        <v>0</v>
      </c>
    </row>
    <row r="63" spans="1:24" ht="13.8" thickBot="1" x14ac:dyDescent="0.3">
      <c r="A63" s="15" t="s">
        <v>658</v>
      </c>
      <c r="B63" s="20" t="s">
        <v>112</v>
      </c>
      <c r="C63" s="20">
        <v>62</v>
      </c>
      <c r="D63" s="20" t="s">
        <v>414</v>
      </c>
      <c r="E63" s="20">
        <v>50</v>
      </c>
      <c r="F63" s="20" t="s">
        <v>410</v>
      </c>
      <c r="G63" s="21" t="s">
        <v>190</v>
      </c>
      <c r="H63" s="78"/>
      <c r="I63" s="78" t="s">
        <v>402</v>
      </c>
      <c r="J63" s="78"/>
      <c r="K63" s="78" t="s">
        <v>402</v>
      </c>
      <c r="U63" s="271"/>
      <c r="V63" s="125" t="s">
        <v>238</v>
      </c>
      <c r="W63" s="169">
        <f t="shared" si="9"/>
        <v>0</v>
      </c>
      <c r="X63" s="170">
        <f t="shared" si="9"/>
        <v>0</v>
      </c>
    </row>
    <row r="64" spans="1:24" ht="13.8" thickBot="1" x14ac:dyDescent="0.3">
      <c r="A64" s="15" t="s">
        <v>659</v>
      </c>
      <c r="B64" s="20" t="s">
        <v>112</v>
      </c>
      <c r="C64" s="20">
        <v>63</v>
      </c>
      <c r="D64" s="20" t="s">
        <v>407</v>
      </c>
      <c r="E64" s="20">
        <v>40</v>
      </c>
      <c r="F64" s="20" t="s">
        <v>410</v>
      </c>
      <c r="G64" s="21" t="s">
        <v>190</v>
      </c>
      <c r="H64" s="78"/>
      <c r="I64" s="78" t="s">
        <v>402</v>
      </c>
      <c r="J64" s="78"/>
      <c r="K64" s="78" t="s">
        <v>402</v>
      </c>
      <c r="U64" s="271"/>
      <c r="V64" s="125" t="s">
        <v>242</v>
      </c>
      <c r="W64" s="169">
        <f t="shared" si="9"/>
        <v>0</v>
      </c>
      <c r="X64" s="170">
        <f t="shared" si="9"/>
        <v>0</v>
      </c>
    </row>
    <row r="65" spans="1:24" ht="13.8" thickBot="1" x14ac:dyDescent="0.3">
      <c r="A65" s="15" t="s">
        <v>660</v>
      </c>
      <c r="B65" s="20" t="s">
        <v>112</v>
      </c>
      <c r="C65" s="20">
        <v>64</v>
      </c>
      <c r="D65" s="20" t="s">
        <v>490</v>
      </c>
      <c r="E65" s="20"/>
      <c r="F65" s="20" t="s">
        <v>490</v>
      </c>
      <c r="G65" s="21" t="s">
        <v>190</v>
      </c>
      <c r="H65" s="78"/>
      <c r="I65" s="78" t="s">
        <v>402</v>
      </c>
      <c r="J65" s="78"/>
      <c r="K65" s="78" t="s">
        <v>402</v>
      </c>
      <c r="U65" s="271"/>
      <c r="V65" s="125" t="s">
        <v>246</v>
      </c>
      <c r="W65" s="169">
        <f t="shared" si="9"/>
        <v>0</v>
      </c>
      <c r="X65" s="170">
        <f t="shared" si="9"/>
        <v>0</v>
      </c>
    </row>
    <row r="66" spans="1:24" ht="13.2" customHeight="1" thickBot="1" x14ac:dyDescent="0.3">
      <c r="U66" s="271"/>
      <c r="V66" s="125" t="s">
        <v>250</v>
      </c>
      <c r="W66" s="169">
        <f t="shared" si="9"/>
        <v>0</v>
      </c>
      <c r="X66" s="170">
        <f t="shared" si="9"/>
        <v>0</v>
      </c>
    </row>
    <row r="67" spans="1:24" ht="13.2" customHeight="1" thickBot="1" x14ac:dyDescent="0.3">
      <c r="U67" s="271"/>
      <c r="V67" s="125" t="s">
        <v>254</v>
      </c>
      <c r="W67" s="169">
        <f t="shared" si="9"/>
        <v>0</v>
      </c>
      <c r="X67" s="170">
        <f t="shared" si="9"/>
        <v>0</v>
      </c>
    </row>
    <row r="68" spans="1:24" ht="13.2" customHeight="1" thickBot="1" x14ac:dyDescent="0.3">
      <c r="U68" s="271"/>
      <c r="V68" s="125" t="s">
        <v>258</v>
      </c>
      <c r="W68" s="169">
        <f t="shared" ref="W68:X73" si="10">S20+S44+W20+W44</f>
        <v>0</v>
      </c>
      <c r="X68" s="170">
        <f t="shared" si="10"/>
        <v>0</v>
      </c>
    </row>
    <row r="69" spans="1:24" ht="13.2" customHeight="1" thickBot="1" x14ac:dyDescent="0.3">
      <c r="U69" s="271"/>
      <c r="V69" s="125" t="s">
        <v>262</v>
      </c>
      <c r="W69" s="169">
        <f t="shared" si="10"/>
        <v>0</v>
      </c>
      <c r="X69" s="170">
        <f t="shared" si="10"/>
        <v>0</v>
      </c>
    </row>
    <row r="70" spans="1:24" ht="13.2" customHeight="1" thickBot="1" x14ac:dyDescent="0.3">
      <c r="U70" s="271"/>
      <c r="V70" s="125" t="s">
        <v>266</v>
      </c>
      <c r="W70" s="169">
        <f t="shared" si="10"/>
        <v>0</v>
      </c>
      <c r="X70" s="170">
        <f t="shared" si="10"/>
        <v>0</v>
      </c>
    </row>
    <row r="71" spans="1:24" ht="13.2" customHeight="1" thickBot="1" x14ac:dyDescent="0.3">
      <c r="U71" s="271"/>
      <c r="V71" s="125" t="s">
        <v>270</v>
      </c>
      <c r="W71" s="169">
        <f t="shared" si="10"/>
        <v>0</v>
      </c>
      <c r="X71" s="170">
        <f t="shared" si="10"/>
        <v>0</v>
      </c>
    </row>
    <row r="72" spans="1:24" ht="13.2" customHeight="1" thickBot="1" x14ac:dyDescent="0.3">
      <c r="U72" s="271"/>
      <c r="V72" s="125" t="s">
        <v>274</v>
      </c>
      <c r="W72" s="169">
        <f t="shared" si="10"/>
        <v>0</v>
      </c>
      <c r="X72" s="170">
        <f t="shared" si="10"/>
        <v>0</v>
      </c>
    </row>
    <row r="73" spans="1:24" ht="13.2" customHeight="1" thickBot="1" x14ac:dyDescent="0.3">
      <c r="U73" s="271"/>
      <c r="V73" s="177" t="s">
        <v>278</v>
      </c>
      <c r="W73" s="169">
        <f t="shared" si="10"/>
        <v>0</v>
      </c>
      <c r="X73" s="170">
        <f t="shared" si="10"/>
        <v>0</v>
      </c>
    </row>
  </sheetData>
  <sheetProtection selectLockedCells="1" selectUnlockedCells="1"/>
  <mergeCells count="1">
    <mergeCell ref="Z1:AH1"/>
  </mergeCells>
  <conditionalFormatting sqref="H2:K65">
    <cfRule type="cellIs" dxfId="604" priority="113" stopIfTrue="1" operator="equal">
      <formula>"-"</formula>
    </cfRule>
    <cfRule type="cellIs" dxfId="603" priority="114" stopIfTrue="1" operator="equal">
      <formula>"x"</formula>
    </cfRule>
  </conditionalFormatting>
  <hyperlinks>
    <hyperlink ref="L1" location="'Expansion set Check List'!A1" display="Home" xr:uid="{00000000-0004-0000-0700-000000000000}"/>
  </hyperlinks>
  <pageMargins left="0.74791666666666667" right="0.74791666666666667" top="0.98402777777777772" bottom="0.98402777777777772" header="0.51180555555555551" footer="0.51180555555555551"/>
  <pageSetup paperSize="9" firstPageNumber="0" orientation="portrait"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5">
    <tabColor indexed="11"/>
  </sheetPr>
  <dimension ref="A1:AJ73"/>
  <sheetViews>
    <sheetView workbookViewId="0">
      <pane ySplit="1" topLeftCell="A2" activePane="bottomLeft" state="frozen"/>
      <selection pane="bottomLeft"/>
    </sheetView>
  </sheetViews>
  <sheetFormatPr defaultColWidth="0" defaultRowHeight="13.2" customHeight="1" x14ac:dyDescent="0.25"/>
  <cols>
    <col min="1" max="1" width="15.88671875" customWidth="1"/>
    <col min="2" max="2" width="5.88671875" bestFit="1" customWidth="1"/>
    <col min="3" max="3" width="3.33203125" bestFit="1" customWidth="1"/>
    <col min="4" max="4" width="8.6640625" bestFit="1" customWidth="1"/>
    <col min="5" max="5" width="4" bestFit="1" customWidth="1"/>
    <col min="6" max="6" width="7.44140625" bestFit="1" customWidth="1"/>
    <col min="7" max="7" width="10.33203125" bestFit="1" customWidth="1"/>
    <col min="8" max="10" width="3.33203125" customWidth="1"/>
    <col min="11" max="11" width="3.33203125" bestFit="1" customWidth="1"/>
    <col min="12" max="12" width="3.33203125" customWidth="1"/>
    <col min="13" max="13" width="3.33203125" bestFit="1" customWidth="1"/>
    <col min="14" max="18" width="4.109375" customWidth="1"/>
    <col min="19" max="19" width="3.5546875" customWidth="1"/>
    <col min="20" max="20" width="20.33203125" customWidth="1"/>
    <col min="21" max="22" width="4.109375" customWidth="1"/>
    <col min="23" max="23" width="1.6640625" customWidth="1"/>
    <col min="24" max="24" width="20.33203125" customWidth="1"/>
    <col min="25" max="26" width="4.109375" customWidth="1"/>
    <col min="27" max="35" width="4" customWidth="1"/>
    <col min="36" max="36" width="3" customWidth="1"/>
  </cols>
  <sheetData>
    <row r="1" spans="1:36" ht="57.6" thickBot="1" x14ac:dyDescent="0.3">
      <c r="A1" s="11" t="s">
        <v>390</v>
      </c>
      <c r="B1" s="9" t="s">
        <v>391</v>
      </c>
      <c r="C1" s="9" t="s">
        <v>392</v>
      </c>
      <c r="D1" s="9" t="s">
        <v>393</v>
      </c>
      <c r="E1" s="9" t="s">
        <v>394</v>
      </c>
      <c r="F1" s="9" t="s">
        <v>395</v>
      </c>
      <c r="G1" s="10" t="s">
        <v>396</v>
      </c>
      <c r="H1" s="8" t="s">
        <v>100</v>
      </c>
      <c r="I1" s="9" t="s">
        <v>101</v>
      </c>
      <c r="J1" s="79" t="s">
        <v>102</v>
      </c>
      <c r="K1" s="10" t="s">
        <v>103</v>
      </c>
      <c r="L1" s="28" t="s">
        <v>104</v>
      </c>
      <c r="M1" s="48" t="s">
        <v>397</v>
      </c>
      <c r="N1" s="64" t="s">
        <v>100</v>
      </c>
      <c r="O1" s="65" t="s">
        <v>101</v>
      </c>
      <c r="P1" s="65" t="s">
        <v>102</v>
      </c>
      <c r="Q1" s="66" t="s">
        <v>103</v>
      </c>
      <c r="R1" s="28" t="s">
        <v>104</v>
      </c>
      <c r="AB1" s="332" t="s">
        <v>398</v>
      </c>
      <c r="AC1" s="333"/>
      <c r="AD1" s="333"/>
      <c r="AE1" s="333"/>
      <c r="AF1" s="333"/>
      <c r="AG1" s="333"/>
      <c r="AH1" s="333"/>
      <c r="AI1" s="333"/>
      <c r="AJ1" s="333"/>
    </row>
    <row r="2" spans="1:36" ht="13.8" thickBot="1" x14ac:dyDescent="0.3">
      <c r="A2" s="12" t="s">
        <v>661</v>
      </c>
      <c r="B2" s="18" t="s">
        <v>115</v>
      </c>
      <c r="C2" s="18">
        <v>1</v>
      </c>
      <c r="D2" s="18" t="s">
        <v>431</v>
      </c>
      <c r="E2" s="18">
        <v>60</v>
      </c>
      <c r="F2" s="18" t="s">
        <v>405</v>
      </c>
      <c r="G2" s="19" t="s">
        <v>202</v>
      </c>
      <c r="H2" s="78"/>
      <c r="I2" s="78" t="s">
        <v>402</v>
      </c>
      <c r="J2" s="78"/>
      <c r="K2" s="78" t="s">
        <v>402</v>
      </c>
      <c r="L2" s="78" t="s">
        <v>402</v>
      </c>
      <c r="N2" s="67">
        <f>COUNTIF(H2:H500,"x")</f>
        <v>0</v>
      </c>
      <c r="O2" s="68">
        <f>COUNTIF(I2:I500,"x")</f>
        <v>0</v>
      </c>
      <c r="P2" s="68">
        <f>COUNTIF(J2:J500,"x")</f>
        <v>0</v>
      </c>
      <c r="Q2" s="68">
        <f>COUNTIF(K2:K500,"x")</f>
        <v>0</v>
      </c>
      <c r="R2" s="68">
        <f>COUNTIF(L2:L500,"x")</f>
        <v>0</v>
      </c>
      <c r="T2" s="171" t="s">
        <v>100</v>
      </c>
      <c r="U2" s="172"/>
      <c r="V2" s="186">
        <f>SUM(V3:V25)</f>
        <v>62</v>
      </c>
      <c r="W2" s="187"/>
      <c r="X2" s="188" t="s">
        <v>102</v>
      </c>
      <c r="Y2" s="172"/>
      <c r="Z2" s="173">
        <f>SUM(Z3:Z25)</f>
        <v>62</v>
      </c>
      <c r="AB2" s="109"/>
      <c r="AC2" s="109"/>
      <c r="AD2" s="109"/>
      <c r="AE2" s="109"/>
      <c r="AF2" s="109"/>
      <c r="AG2" s="109"/>
      <c r="AH2" s="109"/>
      <c r="AI2" s="109"/>
      <c r="AJ2" s="109"/>
    </row>
    <row r="3" spans="1:36" x14ac:dyDescent="0.25">
      <c r="A3" s="15" t="s">
        <v>662</v>
      </c>
      <c r="B3" s="20" t="s">
        <v>115</v>
      </c>
      <c r="C3" s="20">
        <v>2</v>
      </c>
      <c r="D3" s="20" t="s">
        <v>404</v>
      </c>
      <c r="E3" s="20">
        <v>70</v>
      </c>
      <c r="F3" s="20" t="s">
        <v>410</v>
      </c>
      <c r="G3" s="21" t="s">
        <v>202</v>
      </c>
      <c r="H3" s="78"/>
      <c r="I3" s="78" t="s">
        <v>402</v>
      </c>
      <c r="J3" s="78"/>
      <c r="K3" s="78" t="s">
        <v>402</v>
      </c>
      <c r="L3" s="78" t="s">
        <v>402</v>
      </c>
      <c r="T3" s="168" t="s">
        <v>190</v>
      </c>
      <c r="U3" s="169">
        <f>COUNTIFS($G$2:$G$500,T3,$H$2:$H$500,"x")</f>
        <v>0</v>
      </c>
      <c r="V3" s="190">
        <f>COUNTIFS($H$2:$H$500,"&lt;&gt;-",$G$2:$G$500,T3)</f>
        <v>16</v>
      </c>
      <c r="W3" s="182"/>
      <c r="X3" s="191" t="s">
        <v>190</v>
      </c>
      <c r="Y3" s="169">
        <f>COUNTIFS($G$2:$G$500,X3,$J$2:$J$500,"x")</f>
        <v>0</v>
      </c>
      <c r="Z3" s="6">
        <f>COUNTIFS($J$2:$J$500,"&lt;&gt;-",$G$2:$G$500,X3)</f>
        <v>16</v>
      </c>
    </row>
    <row r="4" spans="1:36" x14ac:dyDescent="0.25">
      <c r="A4" s="15" t="s">
        <v>663</v>
      </c>
      <c r="B4" s="20" t="s">
        <v>115</v>
      </c>
      <c r="C4" s="20">
        <v>3</v>
      </c>
      <c r="D4" s="20" t="s">
        <v>414</v>
      </c>
      <c r="E4" s="20">
        <v>50</v>
      </c>
      <c r="F4" s="20" t="s">
        <v>410</v>
      </c>
      <c r="G4" s="21" t="s">
        <v>202</v>
      </c>
      <c r="H4" s="78"/>
      <c r="I4" s="78" t="s">
        <v>402</v>
      </c>
      <c r="J4" s="78"/>
      <c r="K4" s="78" t="s">
        <v>402</v>
      </c>
      <c r="L4" s="78" t="s">
        <v>402</v>
      </c>
      <c r="T4" s="125" t="s">
        <v>194</v>
      </c>
      <c r="U4" s="169">
        <f t="shared" ref="U4:U25" si="0">COUNTIFS($G$2:$G$500,T4,$H$2:$H$500,"x")</f>
        <v>0</v>
      </c>
      <c r="V4" s="190">
        <f t="shared" ref="V4:V25" si="1">COUNTIFS($H$2:$H$500,"&lt;&gt;-",$G$2:$G$500,T4)</f>
        <v>16</v>
      </c>
      <c r="W4" s="179"/>
      <c r="X4" s="157" t="s">
        <v>194</v>
      </c>
      <c r="Y4" s="169">
        <f t="shared" ref="Y4:Y25" si="2">COUNTIFS($G$2:$G$500,X4,$J$2:$J$500,"x")</f>
        <v>0</v>
      </c>
      <c r="Z4" s="6">
        <f t="shared" ref="Z4:Z25" si="3">COUNTIFS($J$2:$J$500,"&lt;&gt;-",$G$2:$G$500,X4)</f>
        <v>16</v>
      </c>
    </row>
    <row r="5" spans="1:36" x14ac:dyDescent="0.25">
      <c r="A5" s="15" t="s">
        <v>664</v>
      </c>
      <c r="B5" s="20" t="s">
        <v>115</v>
      </c>
      <c r="C5" s="20">
        <v>4</v>
      </c>
      <c r="D5" s="20" t="s">
        <v>414</v>
      </c>
      <c r="E5" s="20">
        <v>100</v>
      </c>
      <c r="F5" s="20" t="s">
        <v>401</v>
      </c>
      <c r="G5" s="21" t="s">
        <v>202</v>
      </c>
      <c r="H5" s="78"/>
      <c r="I5" s="78" t="s">
        <v>402</v>
      </c>
      <c r="J5" s="78"/>
      <c r="K5" s="78" t="s">
        <v>402</v>
      </c>
      <c r="L5" s="78" t="s">
        <v>402</v>
      </c>
      <c r="T5" s="125" t="s">
        <v>198</v>
      </c>
      <c r="U5" s="169">
        <f t="shared" si="0"/>
        <v>0</v>
      </c>
      <c r="V5" s="190">
        <f t="shared" si="1"/>
        <v>15</v>
      </c>
      <c r="W5" s="179"/>
      <c r="X5" s="157" t="s">
        <v>198</v>
      </c>
      <c r="Y5" s="169">
        <f t="shared" si="2"/>
        <v>0</v>
      </c>
      <c r="Z5" s="6">
        <f t="shared" si="3"/>
        <v>15</v>
      </c>
    </row>
    <row r="6" spans="1:36" x14ac:dyDescent="0.25">
      <c r="A6" s="15" t="s">
        <v>665</v>
      </c>
      <c r="B6" s="20" t="s">
        <v>115</v>
      </c>
      <c r="C6" s="20">
        <v>5</v>
      </c>
      <c r="D6" s="20" t="s">
        <v>421</v>
      </c>
      <c r="E6" s="20">
        <v>80</v>
      </c>
      <c r="F6" s="20" t="s">
        <v>401</v>
      </c>
      <c r="G6" s="21" t="s">
        <v>202</v>
      </c>
      <c r="H6" s="78"/>
      <c r="I6" s="78" t="s">
        <v>402</v>
      </c>
      <c r="J6" s="78"/>
      <c r="K6" s="78" t="s">
        <v>402</v>
      </c>
      <c r="L6" s="78" t="s">
        <v>402</v>
      </c>
      <c r="T6" s="125" t="s">
        <v>202</v>
      </c>
      <c r="U6" s="169">
        <f t="shared" si="0"/>
        <v>0</v>
      </c>
      <c r="V6" s="190">
        <f t="shared" si="1"/>
        <v>15</v>
      </c>
      <c r="W6" s="179"/>
      <c r="X6" s="157" t="s">
        <v>202</v>
      </c>
      <c r="Y6" s="169">
        <f t="shared" si="2"/>
        <v>0</v>
      </c>
      <c r="Z6" s="6">
        <f t="shared" si="3"/>
        <v>15</v>
      </c>
    </row>
    <row r="7" spans="1:36" x14ac:dyDescent="0.25">
      <c r="A7" s="15" t="s">
        <v>552</v>
      </c>
      <c r="B7" s="20" t="s">
        <v>115</v>
      </c>
      <c r="C7" s="20">
        <v>6</v>
      </c>
      <c r="D7" s="20" t="s">
        <v>421</v>
      </c>
      <c r="E7" s="20">
        <v>50</v>
      </c>
      <c r="F7" s="20" t="s">
        <v>405</v>
      </c>
      <c r="G7" s="21" t="s">
        <v>202</v>
      </c>
      <c r="H7" s="78"/>
      <c r="I7" s="78" t="s">
        <v>402</v>
      </c>
      <c r="J7" s="78"/>
      <c r="K7" s="78" t="s">
        <v>402</v>
      </c>
      <c r="L7" s="78" t="s">
        <v>402</v>
      </c>
      <c r="T7" s="125" t="s">
        <v>206</v>
      </c>
      <c r="U7" s="169">
        <f t="shared" si="0"/>
        <v>0</v>
      </c>
      <c r="V7" s="190">
        <f t="shared" si="1"/>
        <v>0</v>
      </c>
      <c r="W7" s="179"/>
      <c r="X7" s="157" t="s">
        <v>206</v>
      </c>
      <c r="Y7" s="169">
        <f t="shared" si="2"/>
        <v>0</v>
      </c>
      <c r="Z7" s="6">
        <f t="shared" si="3"/>
        <v>0</v>
      </c>
    </row>
    <row r="8" spans="1:36" x14ac:dyDescent="0.25">
      <c r="A8" s="15" t="s">
        <v>666</v>
      </c>
      <c r="B8" s="20" t="s">
        <v>115</v>
      </c>
      <c r="C8" s="20">
        <v>7</v>
      </c>
      <c r="D8" s="20" t="s">
        <v>431</v>
      </c>
      <c r="E8" s="20">
        <v>60</v>
      </c>
      <c r="F8" s="20" t="s">
        <v>410</v>
      </c>
      <c r="G8" s="21" t="s">
        <v>202</v>
      </c>
      <c r="H8" s="78"/>
      <c r="I8" s="78" t="s">
        <v>402</v>
      </c>
      <c r="J8" s="78"/>
      <c r="K8" s="78" t="s">
        <v>402</v>
      </c>
      <c r="L8" s="78" t="s">
        <v>402</v>
      </c>
      <c r="T8" s="125" t="s">
        <v>210</v>
      </c>
      <c r="U8" s="169">
        <f t="shared" si="0"/>
        <v>0</v>
      </c>
      <c r="V8" s="190">
        <f t="shared" si="1"/>
        <v>0</v>
      </c>
      <c r="W8" s="179"/>
      <c r="X8" s="157" t="s">
        <v>210</v>
      </c>
      <c r="Y8" s="169">
        <f t="shared" si="2"/>
        <v>0</v>
      </c>
      <c r="Z8" s="6">
        <f t="shared" si="3"/>
        <v>0</v>
      </c>
    </row>
    <row r="9" spans="1:36" x14ac:dyDescent="0.25">
      <c r="A9" s="15" t="s">
        <v>667</v>
      </c>
      <c r="B9" s="20" t="s">
        <v>115</v>
      </c>
      <c r="C9" s="20">
        <v>8</v>
      </c>
      <c r="D9" s="20" t="s">
        <v>421</v>
      </c>
      <c r="E9" s="20">
        <v>90</v>
      </c>
      <c r="F9" s="20" t="s">
        <v>405</v>
      </c>
      <c r="G9" s="21" t="s">
        <v>202</v>
      </c>
      <c r="H9" s="78"/>
      <c r="I9" s="78" t="s">
        <v>402</v>
      </c>
      <c r="J9" s="78"/>
      <c r="K9" s="78" t="s">
        <v>402</v>
      </c>
      <c r="L9" s="78" t="s">
        <v>402</v>
      </c>
      <c r="T9" s="125" t="s">
        <v>214</v>
      </c>
      <c r="U9" s="169">
        <f t="shared" si="0"/>
        <v>0</v>
      </c>
      <c r="V9" s="190">
        <f t="shared" si="1"/>
        <v>0</v>
      </c>
      <c r="W9" s="179"/>
      <c r="X9" s="157" t="s">
        <v>214</v>
      </c>
      <c r="Y9" s="169">
        <f t="shared" si="2"/>
        <v>0</v>
      </c>
      <c r="Z9" s="6">
        <f t="shared" si="3"/>
        <v>0</v>
      </c>
    </row>
    <row r="10" spans="1:36" x14ac:dyDescent="0.25">
      <c r="A10" s="15" t="s">
        <v>668</v>
      </c>
      <c r="B10" s="20" t="s">
        <v>115</v>
      </c>
      <c r="C10" s="20">
        <v>9</v>
      </c>
      <c r="D10" s="20" t="s">
        <v>431</v>
      </c>
      <c r="E10" s="20">
        <v>60</v>
      </c>
      <c r="F10" s="20" t="s">
        <v>401</v>
      </c>
      <c r="G10" s="21" t="s">
        <v>202</v>
      </c>
      <c r="H10" s="78"/>
      <c r="I10" s="78" t="s">
        <v>402</v>
      </c>
      <c r="J10" s="78"/>
      <c r="K10" s="78" t="s">
        <v>402</v>
      </c>
      <c r="L10" s="78" t="s">
        <v>402</v>
      </c>
      <c r="T10" s="125" t="s">
        <v>218</v>
      </c>
      <c r="U10" s="169">
        <f t="shared" si="0"/>
        <v>0</v>
      </c>
      <c r="V10" s="190">
        <f t="shared" si="1"/>
        <v>0</v>
      </c>
      <c r="W10" s="179"/>
      <c r="X10" s="125" t="s">
        <v>218</v>
      </c>
      <c r="Y10" s="169">
        <f t="shared" si="2"/>
        <v>0</v>
      </c>
      <c r="Z10" s="6">
        <f t="shared" si="3"/>
        <v>0</v>
      </c>
    </row>
    <row r="11" spans="1:36" x14ac:dyDescent="0.25">
      <c r="A11" s="15" t="s">
        <v>669</v>
      </c>
      <c r="B11" s="20" t="s">
        <v>115</v>
      </c>
      <c r="C11" s="20">
        <v>10</v>
      </c>
      <c r="D11" s="20" t="s">
        <v>404</v>
      </c>
      <c r="E11" s="20">
        <v>80</v>
      </c>
      <c r="F11" s="20" t="s">
        <v>410</v>
      </c>
      <c r="G11" s="21" t="s">
        <v>202</v>
      </c>
      <c r="H11" s="78"/>
      <c r="I11" s="78" t="s">
        <v>402</v>
      </c>
      <c r="J11" s="78"/>
      <c r="K11" s="78" t="s">
        <v>402</v>
      </c>
      <c r="L11" s="78" t="s">
        <v>402</v>
      </c>
      <c r="T11" s="125" t="s">
        <v>222</v>
      </c>
      <c r="U11" s="169">
        <f t="shared" si="0"/>
        <v>0</v>
      </c>
      <c r="V11" s="190">
        <f t="shared" si="1"/>
        <v>0</v>
      </c>
      <c r="W11" s="179"/>
      <c r="X11" s="157" t="s">
        <v>222</v>
      </c>
      <c r="Y11" s="169">
        <f t="shared" si="2"/>
        <v>0</v>
      </c>
      <c r="Z11" s="6">
        <f t="shared" si="3"/>
        <v>0</v>
      </c>
    </row>
    <row r="12" spans="1:36" x14ac:dyDescent="0.25">
      <c r="A12" s="15" t="s">
        <v>532</v>
      </c>
      <c r="B12" s="20" t="s">
        <v>115</v>
      </c>
      <c r="C12" s="20">
        <v>11</v>
      </c>
      <c r="D12" s="20" t="s">
        <v>400</v>
      </c>
      <c r="E12" s="20">
        <v>80</v>
      </c>
      <c r="F12" s="20" t="s">
        <v>405</v>
      </c>
      <c r="G12" s="21" t="s">
        <v>202</v>
      </c>
      <c r="H12" s="78"/>
      <c r="I12" s="78" t="s">
        <v>402</v>
      </c>
      <c r="J12" s="78"/>
      <c r="K12" s="78" t="s">
        <v>402</v>
      </c>
      <c r="L12" s="78" t="s">
        <v>402</v>
      </c>
      <c r="T12" s="125" t="s">
        <v>226</v>
      </c>
      <c r="U12" s="169">
        <f t="shared" si="0"/>
        <v>0</v>
      </c>
      <c r="V12" s="190">
        <f t="shared" si="1"/>
        <v>0</v>
      </c>
      <c r="W12" s="179"/>
      <c r="X12" s="157" t="s">
        <v>226</v>
      </c>
      <c r="Y12" s="169">
        <f t="shared" si="2"/>
        <v>0</v>
      </c>
      <c r="Z12" s="6">
        <f t="shared" si="3"/>
        <v>0</v>
      </c>
    </row>
    <row r="13" spans="1:36" x14ac:dyDescent="0.25">
      <c r="A13" s="15" t="s">
        <v>670</v>
      </c>
      <c r="B13" s="20" t="s">
        <v>115</v>
      </c>
      <c r="C13" s="20">
        <v>12</v>
      </c>
      <c r="D13" s="20" t="s">
        <v>425</v>
      </c>
      <c r="E13" s="20">
        <v>70</v>
      </c>
      <c r="F13" s="20" t="s">
        <v>410</v>
      </c>
      <c r="G13" s="21" t="s">
        <v>202</v>
      </c>
      <c r="H13" s="78"/>
      <c r="I13" s="78" t="s">
        <v>402</v>
      </c>
      <c r="J13" s="78"/>
      <c r="K13" s="78" t="s">
        <v>402</v>
      </c>
      <c r="L13" s="78" t="s">
        <v>402</v>
      </c>
      <c r="T13" s="126" t="s">
        <v>230</v>
      </c>
      <c r="U13" s="169">
        <f t="shared" si="0"/>
        <v>0</v>
      </c>
      <c r="V13" s="190">
        <f t="shared" si="1"/>
        <v>0</v>
      </c>
      <c r="W13" s="179"/>
      <c r="X13" s="158" t="s">
        <v>230</v>
      </c>
      <c r="Y13" s="169">
        <f t="shared" si="2"/>
        <v>0</v>
      </c>
      <c r="Z13" s="6">
        <f t="shared" si="3"/>
        <v>0</v>
      </c>
    </row>
    <row r="14" spans="1:36" x14ac:dyDescent="0.25">
      <c r="A14" s="15" t="s">
        <v>671</v>
      </c>
      <c r="B14" s="20" t="s">
        <v>115</v>
      </c>
      <c r="C14" s="20">
        <v>13</v>
      </c>
      <c r="D14" s="20" t="s">
        <v>407</v>
      </c>
      <c r="E14" s="20">
        <v>70</v>
      </c>
      <c r="F14" s="20" t="s">
        <v>405</v>
      </c>
      <c r="G14" s="21" t="s">
        <v>202</v>
      </c>
      <c r="H14" s="78"/>
      <c r="I14" s="78" t="s">
        <v>402</v>
      </c>
      <c r="J14" s="78"/>
      <c r="K14" s="78" t="s">
        <v>402</v>
      </c>
      <c r="L14" s="78" t="s">
        <v>402</v>
      </c>
      <c r="T14" s="125" t="s">
        <v>234</v>
      </c>
      <c r="U14" s="169">
        <f t="shared" si="0"/>
        <v>0</v>
      </c>
      <c r="V14" s="190">
        <f t="shared" si="1"/>
        <v>0</v>
      </c>
      <c r="W14" s="179"/>
      <c r="X14" s="157" t="s">
        <v>234</v>
      </c>
      <c r="Y14" s="169">
        <f t="shared" si="2"/>
        <v>0</v>
      </c>
      <c r="Z14" s="6">
        <f t="shared" si="3"/>
        <v>0</v>
      </c>
    </row>
    <row r="15" spans="1:36" x14ac:dyDescent="0.25">
      <c r="A15" s="15" t="s">
        <v>537</v>
      </c>
      <c r="B15" s="20" t="s">
        <v>115</v>
      </c>
      <c r="C15" s="20">
        <v>14</v>
      </c>
      <c r="D15" s="20" t="s">
        <v>400</v>
      </c>
      <c r="E15" s="20">
        <v>90</v>
      </c>
      <c r="F15" s="20" t="s">
        <v>405</v>
      </c>
      <c r="G15" s="21" t="s">
        <v>202</v>
      </c>
      <c r="H15" s="78"/>
      <c r="I15" s="78" t="s">
        <v>402</v>
      </c>
      <c r="J15" s="78"/>
      <c r="K15" s="78" t="s">
        <v>402</v>
      </c>
      <c r="L15" s="78" t="s">
        <v>402</v>
      </c>
      <c r="T15" s="125" t="s">
        <v>238</v>
      </c>
      <c r="U15" s="169">
        <f t="shared" si="0"/>
        <v>0</v>
      </c>
      <c r="V15" s="190">
        <f t="shared" si="1"/>
        <v>0</v>
      </c>
      <c r="W15" s="179"/>
      <c r="X15" s="157" t="s">
        <v>238</v>
      </c>
      <c r="Y15" s="169">
        <f t="shared" si="2"/>
        <v>0</v>
      </c>
      <c r="Z15" s="6">
        <f t="shared" si="3"/>
        <v>0</v>
      </c>
    </row>
    <row r="16" spans="1:36" x14ac:dyDescent="0.25">
      <c r="A16" s="15" t="s">
        <v>539</v>
      </c>
      <c r="B16" s="20" t="s">
        <v>115</v>
      </c>
      <c r="C16" s="20">
        <v>15</v>
      </c>
      <c r="D16" s="20" t="s">
        <v>400</v>
      </c>
      <c r="E16" s="20">
        <v>80</v>
      </c>
      <c r="F16" s="20" t="s">
        <v>410</v>
      </c>
      <c r="G16" s="21" t="s">
        <v>202</v>
      </c>
      <c r="H16" s="78"/>
      <c r="I16" s="78" t="s">
        <v>402</v>
      </c>
      <c r="J16" s="78"/>
      <c r="K16" s="78" t="s">
        <v>402</v>
      </c>
      <c r="L16" s="78" t="s">
        <v>402</v>
      </c>
      <c r="T16" s="125" t="s">
        <v>242</v>
      </c>
      <c r="U16" s="169">
        <f t="shared" si="0"/>
        <v>0</v>
      </c>
      <c r="V16" s="190">
        <f t="shared" si="1"/>
        <v>0</v>
      </c>
      <c r="W16" s="179"/>
      <c r="X16" s="157" t="s">
        <v>242</v>
      </c>
      <c r="Y16" s="169">
        <f t="shared" si="2"/>
        <v>0</v>
      </c>
      <c r="Z16" s="6">
        <f t="shared" si="3"/>
        <v>0</v>
      </c>
    </row>
    <row r="17" spans="1:26" ht="13.8" thickBot="1" x14ac:dyDescent="0.3">
      <c r="A17" s="15" t="s">
        <v>661</v>
      </c>
      <c r="B17" s="20" t="s">
        <v>115</v>
      </c>
      <c r="C17" s="20">
        <v>16</v>
      </c>
      <c r="D17" s="20" t="s">
        <v>431</v>
      </c>
      <c r="E17" s="20">
        <v>60</v>
      </c>
      <c r="F17" s="20" t="s">
        <v>405</v>
      </c>
      <c r="G17" s="21" t="s">
        <v>198</v>
      </c>
      <c r="H17" s="78"/>
      <c r="I17" s="78" t="s">
        <v>402</v>
      </c>
      <c r="J17" s="78"/>
      <c r="K17" s="78" t="s">
        <v>402</v>
      </c>
      <c r="L17" s="78"/>
      <c r="T17" s="125" t="s">
        <v>246</v>
      </c>
      <c r="U17" s="169">
        <f t="shared" si="0"/>
        <v>0</v>
      </c>
      <c r="V17" s="190">
        <f t="shared" si="1"/>
        <v>0</v>
      </c>
      <c r="W17" s="179"/>
      <c r="X17" s="157" t="s">
        <v>246</v>
      </c>
      <c r="Y17" s="169">
        <f t="shared" si="2"/>
        <v>0</v>
      </c>
      <c r="Z17" s="6">
        <f t="shared" si="3"/>
        <v>0</v>
      </c>
    </row>
    <row r="18" spans="1:26" ht="12.75" customHeight="1" x14ac:dyDescent="0.25">
      <c r="A18" s="15" t="s">
        <v>662</v>
      </c>
      <c r="B18" s="20" t="s">
        <v>115</v>
      </c>
      <c r="C18" s="20">
        <v>17</v>
      </c>
      <c r="D18" s="20" t="s">
        <v>404</v>
      </c>
      <c r="E18" s="20">
        <v>70</v>
      </c>
      <c r="F18" s="20" t="s">
        <v>410</v>
      </c>
      <c r="G18" s="21" t="s">
        <v>198</v>
      </c>
      <c r="H18" s="78"/>
      <c r="I18" s="78" t="s">
        <v>402</v>
      </c>
      <c r="J18" s="78"/>
      <c r="K18" s="78" t="s">
        <v>402</v>
      </c>
      <c r="L18" s="78"/>
      <c r="N18" s="335" t="s">
        <v>672</v>
      </c>
      <c r="O18" s="336"/>
      <c r="P18" s="336"/>
      <c r="Q18" s="336"/>
      <c r="R18" s="337"/>
      <c r="T18" s="125" t="s">
        <v>250</v>
      </c>
      <c r="U18" s="169">
        <f t="shared" si="0"/>
        <v>0</v>
      </c>
      <c r="V18" s="190">
        <f t="shared" si="1"/>
        <v>0</v>
      </c>
      <c r="W18" s="184"/>
      <c r="X18" s="125" t="s">
        <v>250</v>
      </c>
      <c r="Y18" s="169">
        <f t="shared" si="2"/>
        <v>0</v>
      </c>
      <c r="Z18" s="6">
        <f t="shared" si="3"/>
        <v>0</v>
      </c>
    </row>
    <row r="19" spans="1:26" x14ac:dyDescent="0.25">
      <c r="A19" s="15" t="s">
        <v>663</v>
      </c>
      <c r="B19" s="20" t="s">
        <v>115</v>
      </c>
      <c r="C19" s="20">
        <v>18</v>
      </c>
      <c r="D19" s="20" t="s">
        <v>414</v>
      </c>
      <c r="E19" s="20">
        <v>50</v>
      </c>
      <c r="F19" s="20" t="s">
        <v>410</v>
      </c>
      <c r="G19" s="21" t="s">
        <v>198</v>
      </c>
      <c r="H19" s="78"/>
      <c r="I19" s="78" t="s">
        <v>402</v>
      </c>
      <c r="J19" s="78"/>
      <c r="K19" s="78" t="s">
        <v>402</v>
      </c>
      <c r="L19" s="78"/>
      <c r="N19" s="338"/>
      <c r="O19" s="327"/>
      <c r="P19" s="327"/>
      <c r="Q19" s="327"/>
      <c r="R19" s="339"/>
      <c r="T19" s="125" t="s">
        <v>254</v>
      </c>
      <c r="U19" s="169">
        <f t="shared" si="0"/>
        <v>0</v>
      </c>
      <c r="V19" s="190">
        <f t="shared" si="1"/>
        <v>0</v>
      </c>
      <c r="W19" s="184"/>
      <c r="X19" s="125" t="s">
        <v>254</v>
      </c>
      <c r="Y19" s="169">
        <f t="shared" si="2"/>
        <v>0</v>
      </c>
      <c r="Z19" s="6">
        <f t="shared" si="3"/>
        <v>0</v>
      </c>
    </row>
    <row r="20" spans="1:26" x14ac:dyDescent="0.25">
      <c r="A20" s="15" t="s">
        <v>664</v>
      </c>
      <c r="B20" s="20" t="s">
        <v>115</v>
      </c>
      <c r="C20" s="20">
        <v>19</v>
      </c>
      <c r="D20" s="20" t="s">
        <v>414</v>
      </c>
      <c r="E20" s="20">
        <v>100</v>
      </c>
      <c r="F20" s="20" t="s">
        <v>401</v>
      </c>
      <c r="G20" s="21" t="s">
        <v>198</v>
      </c>
      <c r="H20" s="78"/>
      <c r="I20" s="78" t="s">
        <v>402</v>
      </c>
      <c r="J20" s="78"/>
      <c r="K20" s="78" t="s">
        <v>402</v>
      </c>
      <c r="L20" s="78"/>
      <c r="N20" s="338"/>
      <c r="O20" s="327"/>
      <c r="P20" s="327"/>
      <c r="Q20" s="327"/>
      <c r="R20" s="339"/>
      <c r="T20" s="125" t="s">
        <v>258</v>
      </c>
      <c r="U20" s="169">
        <f t="shared" si="0"/>
        <v>0</v>
      </c>
      <c r="V20" s="190">
        <f t="shared" si="1"/>
        <v>0</v>
      </c>
      <c r="W20" s="184"/>
      <c r="X20" s="125" t="s">
        <v>258</v>
      </c>
      <c r="Y20" s="169">
        <f t="shared" si="2"/>
        <v>0</v>
      </c>
      <c r="Z20" s="6">
        <f t="shared" si="3"/>
        <v>0</v>
      </c>
    </row>
    <row r="21" spans="1:26" x14ac:dyDescent="0.25">
      <c r="A21" s="15" t="s">
        <v>665</v>
      </c>
      <c r="B21" s="20" t="s">
        <v>115</v>
      </c>
      <c r="C21" s="20">
        <v>20</v>
      </c>
      <c r="D21" s="20" t="s">
        <v>421</v>
      </c>
      <c r="E21" s="20">
        <v>80</v>
      </c>
      <c r="F21" s="20" t="s">
        <v>401</v>
      </c>
      <c r="G21" s="21" t="s">
        <v>198</v>
      </c>
      <c r="H21" s="78"/>
      <c r="I21" s="78" t="s">
        <v>402</v>
      </c>
      <c r="J21" s="78"/>
      <c r="K21" s="78" t="s">
        <v>402</v>
      </c>
      <c r="L21" s="78"/>
      <c r="N21" s="338"/>
      <c r="O21" s="327"/>
      <c r="P21" s="327"/>
      <c r="Q21" s="327"/>
      <c r="R21" s="339"/>
      <c r="T21" s="125" t="s">
        <v>262</v>
      </c>
      <c r="U21" s="169">
        <f t="shared" si="0"/>
        <v>0</v>
      </c>
      <c r="V21" s="190">
        <f t="shared" si="1"/>
        <v>0</v>
      </c>
      <c r="W21" s="184"/>
      <c r="X21" s="125" t="s">
        <v>262</v>
      </c>
      <c r="Y21" s="169">
        <f t="shared" si="2"/>
        <v>0</v>
      </c>
      <c r="Z21" s="6">
        <f t="shared" si="3"/>
        <v>0</v>
      </c>
    </row>
    <row r="22" spans="1:26" x14ac:dyDescent="0.25">
      <c r="A22" s="15" t="s">
        <v>552</v>
      </c>
      <c r="B22" s="20" t="s">
        <v>115</v>
      </c>
      <c r="C22" s="20">
        <v>21</v>
      </c>
      <c r="D22" s="20" t="s">
        <v>421</v>
      </c>
      <c r="E22" s="20">
        <v>50</v>
      </c>
      <c r="F22" s="20" t="s">
        <v>405</v>
      </c>
      <c r="G22" s="21" t="s">
        <v>198</v>
      </c>
      <c r="H22" s="78"/>
      <c r="I22" s="78" t="s">
        <v>402</v>
      </c>
      <c r="J22" s="78"/>
      <c r="K22" s="78" t="s">
        <v>402</v>
      </c>
      <c r="L22" s="78"/>
      <c r="N22" s="338"/>
      <c r="O22" s="327"/>
      <c r="P22" s="327"/>
      <c r="Q22" s="327"/>
      <c r="R22" s="339"/>
      <c r="T22" s="125" t="s">
        <v>266</v>
      </c>
      <c r="U22" s="169">
        <f t="shared" si="0"/>
        <v>0</v>
      </c>
      <c r="V22" s="190">
        <f t="shared" si="1"/>
        <v>0</v>
      </c>
      <c r="W22" s="184"/>
      <c r="X22" s="125" t="s">
        <v>266</v>
      </c>
      <c r="Y22" s="169">
        <f t="shared" si="2"/>
        <v>0</v>
      </c>
      <c r="Z22" s="6">
        <f t="shared" si="3"/>
        <v>0</v>
      </c>
    </row>
    <row r="23" spans="1:26" ht="13.8" thickBot="1" x14ac:dyDescent="0.3">
      <c r="A23" s="15" t="s">
        <v>666</v>
      </c>
      <c r="B23" s="20" t="s">
        <v>115</v>
      </c>
      <c r="C23" s="20">
        <v>22</v>
      </c>
      <c r="D23" s="20" t="s">
        <v>431</v>
      </c>
      <c r="E23" s="20">
        <v>60</v>
      </c>
      <c r="F23" s="20" t="s">
        <v>410</v>
      </c>
      <c r="G23" s="21" t="s">
        <v>198</v>
      </c>
      <c r="H23" s="78"/>
      <c r="I23" s="78" t="s">
        <v>402</v>
      </c>
      <c r="J23" s="78"/>
      <c r="K23" s="78" t="s">
        <v>402</v>
      </c>
      <c r="L23" s="78"/>
      <c r="N23" s="340"/>
      <c r="O23" s="341"/>
      <c r="P23" s="341"/>
      <c r="Q23" s="341"/>
      <c r="R23" s="342"/>
      <c r="T23" s="125" t="s">
        <v>270</v>
      </c>
      <c r="U23" s="169">
        <f t="shared" si="0"/>
        <v>0</v>
      </c>
      <c r="V23" s="190">
        <f t="shared" si="1"/>
        <v>0</v>
      </c>
      <c r="W23" s="184"/>
      <c r="X23" s="125" t="s">
        <v>270</v>
      </c>
      <c r="Y23" s="169">
        <f t="shared" si="2"/>
        <v>0</v>
      </c>
      <c r="Z23" s="6">
        <f t="shared" si="3"/>
        <v>0</v>
      </c>
    </row>
    <row r="24" spans="1:26" x14ac:dyDescent="0.25">
      <c r="A24" s="15" t="s">
        <v>667</v>
      </c>
      <c r="B24" s="20" t="s">
        <v>115</v>
      </c>
      <c r="C24" s="20">
        <v>23</v>
      </c>
      <c r="D24" s="20" t="s">
        <v>421</v>
      </c>
      <c r="E24" s="20">
        <v>90</v>
      </c>
      <c r="F24" s="20" t="s">
        <v>405</v>
      </c>
      <c r="G24" s="21" t="s">
        <v>198</v>
      </c>
      <c r="H24" s="78"/>
      <c r="I24" s="78" t="s">
        <v>402</v>
      </c>
      <c r="J24" s="78"/>
      <c r="K24" s="78" t="s">
        <v>402</v>
      </c>
      <c r="L24" s="78"/>
      <c r="T24" s="125" t="s">
        <v>274</v>
      </c>
      <c r="U24" s="169">
        <f t="shared" si="0"/>
        <v>0</v>
      </c>
      <c r="V24" s="190">
        <f t="shared" si="1"/>
        <v>0</v>
      </c>
      <c r="W24" s="184"/>
      <c r="X24" s="157" t="s">
        <v>274</v>
      </c>
      <c r="Y24" s="169">
        <f t="shared" si="2"/>
        <v>0</v>
      </c>
      <c r="Z24" s="6">
        <f t="shared" si="3"/>
        <v>0</v>
      </c>
    </row>
    <row r="25" spans="1:26" ht="13.8" thickBot="1" x14ac:dyDescent="0.3">
      <c r="A25" s="15" t="s">
        <v>668</v>
      </c>
      <c r="B25" s="20" t="s">
        <v>115</v>
      </c>
      <c r="C25" s="20">
        <v>24</v>
      </c>
      <c r="D25" s="20" t="s">
        <v>431</v>
      </c>
      <c r="E25" s="20">
        <v>60</v>
      </c>
      <c r="F25" s="20" t="s">
        <v>401</v>
      </c>
      <c r="G25" s="21" t="s">
        <v>198</v>
      </c>
      <c r="H25" s="78"/>
      <c r="I25" s="78" t="s">
        <v>402</v>
      </c>
      <c r="J25" s="78"/>
      <c r="K25" s="78" t="s">
        <v>402</v>
      </c>
      <c r="L25" s="78"/>
      <c r="T25" s="183" t="s">
        <v>278</v>
      </c>
      <c r="U25" s="169">
        <f t="shared" si="0"/>
        <v>0</v>
      </c>
      <c r="V25" s="190">
        <f t="shared" si="1"/>
        <v>0</v>
      </c>
      <c r="W25" s="184"/>
      <c r="X25" s="185" t="s">
        <v>278</v>
      </c>
      <c r="Y25" s="169">
        <f t="shared" si="2"/>
        <v>0</v>
      </c>
      <c r="Z25" s="6">
        <f t="shared" si="3"/>
        <v>0</v>
      </c>
    </row>
    <row r="26" spans="1:26" ht="13.8" thickBot="1" x14ac:dyDescent="0.3">
      <c r="A26" s="15" t="s">
        <v>669</v>
      </c>
      <c r="B26" s="20" t="s">
        <v>115</v>
      </c>
      <c r="C26" s="20">
        <v>25</v>
      </c>
      <c r="D26" s="20" t="s">
        <v>404</v>
      </c>
      <c r="E26" s="20">
        <v>80</v>
      </c>
      <c r="F26" s="20" t="s">
        <v>410</v>
      </c>
      <c r="G26" s="21" t="s">
        <v>198</v>
      </c>
      <c r="H26" s="78"/>
      <c r="I26" s="78" t="s">
        <v>402</v>
      </c>
      <c r="J26" s="78"/>
      <c r="K26" s="78" t="s">
        <v>402</v>
      </c>
      <c r="L26" s="78"/>
      <c r="T26" s="171" t="s">
        <v>101</v>
      </c>
      <c r="U26" s="172"/>
      <c r="V26" s="186">
        <f>SUM(V27:V49)</f>
        <v>0</v>
      </c>
      <c r="W26" s="187"/>
      <c r="X26" s="188" t="s">
        <v>103</v>
      </c>
      <c r="Y26" s="172"/>
      <c r="Z26" s="173">
        <f>SUM(Z27:Z49)</f>
        <v>0</v>
      </c>
    </row>
    <row r="27" spans="1:26" x14ac:dyDescent="0.25">
      <c r="A27" s="15" t="s">
        <v>532</v>
      </c>
      <c r="B27" s="20" t="s">
        <v>115</v>
      </c>
      <c r="C27" s="20">
        <v>26</v>
      </c>
      <c r="D27" s="20" t="s">
        <v>400</v>
      </c>
      <c r="E27" s="20">
        <v>80</v>
      </c>
      <c r="F27" s="20" t="s">
        <v>405</v>
      </c>
      <c r="G27" s="21" t="s">
        <v>198</v>
      </c>
      <c r="H27" s="78"/>
      <c r="I27" s="78" t="s">
        <v>402</v>
      </c>
      <c r="J27" s="78"/>
      <c r="K27" s="78" t="s">
        <v>402</v>
      </c>
      <c r="L27" s="78"/>
      <c r="T27" s="168" t="s">
        <v>190</v>
      </c>
      <c r="U27" s="169">
        <f>COUNTIFS($G$2:$G$500,T27,$I$2:$I$500,"x")</f>
        <v>0</v>
      </c>
      <c r="V27" s="190">
        <f>COUNTIFS($I$2:$I$500,"&lt;&gt;-",$G$2:$G$500,T27)</f>
        <v>0</v>
      </c>
      <c r="W27" s="182"/>
      <c r="X27" s="191" t="s">
        <v>190</v>
      </c>
      <c r="Y27" s="169">
        <f>COUNTIFS($G$2:$G$500,X27,$K$2:$K$500,"x")</f>
        <v>0</v>
      </c>
      <c r="Z27" s="170">
        <f>COUNTIFS($K$2:$K$500,"&lt;&gt;-",$G$2:$G$500,X27)</f>
        <v>0</v>
      </c>
    </row>
    <row r="28" spans="1:26" x14ac:dyDescent="0.25">
      <c r="A28" s="15" t="s">
        <v>670</v>
      </c>
      <c r="B28" s="20" t="s">
        <v>115</v>
      </c>
      <c r="C28" s="20">
        <v>27</v>
      </c>
      <c r="D28" s="20" t="s">
        <v>425</v>
      </c>
      <c r="E28" s="20">
        <v>70</v>
      </c>
      <c r="F28" s="20" t="s">
        <v>410</v>
      </c>
      <c r="G28" s="21" t="s">
        <v>198</v>
      </c>
      <c r="H28" s="78"/>
      <c r="I28" s="78" t="s">
        <v>402</v>
      </c>
      <c r="J28" s="78"/>
      <c r="K28" s="78" t="s">
        <v>402</v>
      </c>
      <c r="L28" s="78"/>
      <c r="T28" s="125" t="s">
        <v>194</v>
      </c>
      <c r="U28" s="169">
        <f t="shared" ref="U28:U49" si="4">COUNTIFS($G$2:$G$500,T28,$I$2:$I$500,"x")</f>
        <v>0</v>
      </c>
      <c r="V28" s="190">
        <f t="shared" ref="V28:V49" si="5">COUNTIFS($I$2:$I$500,"&lt;&gt;-",$G$2:$G$500,T28)</f>
        <v>0</v>
      </c>
      <c r="W28" s="179"/>
      <c r="X28" s="157" t="s">
        <v>194</v>
      </c>
      <c r="Y28" s="169">
        <f t="shared" ref="Y28:Y49" si="6">COUNTIFS($G$2:$G$500,X28,$K$2:$K$500,"x")</f>
        <v>0</v>
      </c>
      <c r="Z28" s="170">
        <f t="shared" ref="Z28:Z49" si="7">COUNTIFS($K$2:$K$500,"&lt;&gt;-",$G$2:$G$500,X28)</f>
        <v>0</v>
      </c>
    </row>
    <row r="29" spans="1:26" x14ac:dyDescent="0.25">
      <c r="A29" s="15" t="s">
        <v>671</v>
      </c>
      <c r="B29" s="20" t="s">
        <v>115</v>
      </c>
      <c r="C29" s="20">
        <v>28</v>
      </c>
      <c r="D29" s="20" t="s">
        <v>407</v>
      </c>
      <c r="E29" s="20">
        <v>70</v>
      </c>
      <c r="F29" s="20" t="s">
        <v>405</v>
      </c>
      <c r="G29" s="21" t="s">
        <v>198</v>
      </c>
      <c r="H29" s="78"/>
      <c r="I29" s="78" t="s">
        <v>402</v>
      </c>
      <c r="J29" s="78"/>
      <c r="K29" s="78" t="s">
        <v>402</v>
      </c>
      <c r="L29" s="78"/>
      <c r="T29" s="125" t="s">
        <v>198</v>
      </c>
      <c r="U29" s="169">
        <f t="shared" si="4"/>
        <v>0</v>
      </c>
      <c r="V29" s="190">
        <f t="shared" si="5"/>
        <v>0</v>
      </c>
      <c r="W29" s="179"/>
      <c r="X29" s="157" t="s">
        <v>198</v>
      </c>
      <c r="Y29" s="169">
        <f t="shared" si="6"/>
        <v>0</v>
      </c>
      <c r="Z29" s="170">
        <f t="shared" si="7"/>
        <v>0</v>
      </c>
    </row>
    <row r="30" spans="1:26" x14ac:dyDescent="0.25">
      <c r="A30" s="15" t="s">
        <v>537</v>
      </c>
      <c r="B30" s="20" t="s">
        <v>115</v>
      </c>
      <c r="C30" s="20">
        <v>29</v>
      </c>
      <c r="D30" s="20" t="s">
        <v>400</v>
      </c>
      <c r="E30" s="20">
        <v>90</v>
      </c>
      <c r="F30" s="20" t="s">
        <v>405</v>
      </c>
      <c r="G30" s="21" t="s">
        <v>198</v>
      </c>
      <c r="H30" s="78"/>
      <c r="I30" s="78" t="s">
        <v>402</v>
      </c>
      <c r="J30" s="78"/>
      <c r="K30" s="78" t="s">
        <v>402</v>
      </c>
      <c r="L30" s="78"/>
      <c r="T30" s="125" t="s">
        <v>202</v>
      </c>
      <c r="U30" s="169">
        <f t="shared" si="4"/>
        <v>0</v>
      </c>
      <c r="V30" s="190">
        <f t="shared" si="5"/>
        <v>0</v>
      </c>
      <c r="W30" s="179"/>
      <c r="X30" s="157" t="s">
        <v>202</v>
      </c>
      <c r="Y30" s="169">
        <f t="shared" si="6"/>
        <v>0</v>
      </c>
      <c r="Z30" s="170">
        <f t="shared" si="7"/>
        <v>0</v>
      </c>
    </row>
    <row r="31" spans="1:26" x14ac:dyDescent="0.25">
      <c r="A31" s="15" t="s">
        <v>539</v>
      </c>
      <c r="B31" s="20" t="s">
        <v>115</v>
      </c>
      <c r="C31" s="20">
        <v>30</v>
      </c>
      <c r="D31" s="20" t="s">
        <v>400</v>
      </c>
      <c r="E31" s="20">
        <v>80</v>
      </c>
      <c r="F31" s="20" t="s">
        <v>410</v>
      </c>
      <c r="G31" s="21" t="s">
        <v>198</v>
      </c>
      <c r="H31" s="78"/>
      <c r="I31" s="78" t="s">
        <v>402</v>
      </c>
      <c r="J31" s="78"/>
      <c r="K31" s="78" t="s">
        <v>402</v>
      </c>
      <c r="L31" s="78"/>
      <c r="T31" s="125" t="s">
        <v>206</v>
      </c>
      <c r="U31" s="169">
        <f t="shared" si="4"/>
        <v>0</v>
      </c>
      <c r="V31" s="190">
        <f t="shared" si="5"/>
        <v>0</v>
      </c>
      <c r="W31" s="179"/>
      <c r="X31" s="157" t="s">
        <v>206</v>
      </c>
      <c r="Y31" s="169">
        <f t="shared" si="6"/>
        <v>0</v>
      </c>
      <c r="Z31" s="170">
        <f t="shared" si="7"/>
        <v>0</v>
      </c>
    </row>
    <row r="32" spans="1:26" x14ac:dyDescent="0.25">
      <c r="A32" s="15" t="s">
        <v>673</v>
      </c>
      <c r="B32" s="20" t="s">
        <v>115</v>
      </c>
      <c r="C32" s="20">
        <v>31</v>
      </c>
      <c r="D32" s="20" t="s">
        <v>407</v>
      </c>
      <c r="E32" s="20">
        <v>60</v>
      </c>
      <c r="F32" s="20" t="s">
        <v>405</v>
      </c>
      <c r="G32" s="21" t="s">
        <v>194</v>
      </c>
      <c r="H32" s="78"/>
      <c r="I32" s="78" t="s">
        <v>402</v>
      </c>
      <c r="J32" s="78"/>
      <c r="K32" s="78" t="s">
        <v>402</v>
      </c>
      <c r="L32" s="78"/>
      <c r="T32" s="125" t="s">
        <v>210</v>
      </c>
      <c r="U32" s="169">
        <f t="shared" si="4"/>
        <v>0</v>
      </c>
      <c r="V32" s="190">
        <f t="shared" si="5"/>
        <v>0</v>
      </c>
      <c r="W32" s="179"/>
      <c r="X32" s="157" t="s">
        <v>210</v>
      </c>
      <c r="Y32" s="169">
        <f t="shared" si="6"/>
        <v>0</v>
      </c>
      <c r="Z32" s="170">
        <f t="shared" si="7"/>
        <v>0</v>
      </c>
    </row>
    <row r="33" spans="1:26" x14ac:dyDescent="0.25">
      <c r="A33" s="15" t="s">
        <v>674</v>
      </c>
      <c r="B33" s="20" t="s">
        <v>115</v>
      </c>
      <c r="C33" s="20">
        <v>32</v>
      </c>
      <c r="D33" s="20" t="s">
        <v>404</v>
      </c>
      <c r="E33" s="20">
        <v>50</v>
      </c>
      <c r="F33" s="20" t="s">
        <v>405</v>
      </c>
      <c r="G33" s="21" t="s">
        <v>194</v>
      </c>
      <c r="H33" s="78"/>
      <c r="I33" s="78" t="s">
        <v>402</v>
      </c>
      <c r="J33" s="78"/>
      <c r="K33" s="78" t="s">
        <v>402</v>
      </c>
      <c r="L33" s="78"/>
      <c r="T33" s="125" t="s">
        <v>214</v>
      </c>
      <c r="U33" s="169">
        <f t="shared" si="4"/>
        <v>0</v>
      </c>
      <c r="V33" s="190">
        <f t="shared" si="5"/>
        <v>0</v>
      </c>
      <c r="W33" s="179"/>
      <c r="X33" s="157" t="s">
        <v>214</v>
      </c>
      <c r="Y33" s="169">
        <f t="shared" si="6"/>
        <v>0</v>
      </c>
      <c r="Z33" s="170">
        <f t="shared" si="7"/>
        <v>0</v>
      </c>
    </row>
    <row r="34" spans="1:26" x14ac:dyDescent="0.25">
      <c r="A34" s="15" t="s">
        <v>572</v>
      </c>
      <c r="B34" s="20" t="s">
        <v>115</v>
      </c>
      <c r="C34" s="20">
        <v>33</v>
      </c>
      <c r="D34" s="20" t="s">
        <v>421</v>
      </c>
      <c r="E34" s="20">
        <v>50</v>
      </c>
      <c r="F34" s="20" t="s">
        <v>410</v>
      </c>
      <c r="G34" s="21" t="s">
        <v>194</v>
      </c>
      <c r="H34" s="78"/>
      <c r="I34" s="78" t="s">
        <v>402</v>
      </c>
      <c r="J34" s="78"/>
      <c r="K34" s="78" t="s">
        <v>402</v>
      </c>
      <c r="L34" s="78"/>
      <c r="T34" s="125" t="s">
        <v>218</v>
      </c>
      <c r="U34" s="169">
        <f t="shared" si="4"/>
        <v>0</v>
      </c>
      <c r="V34" s="190">
        <f t="shared" si="5"/>
        <v>0</v>
      </c>
      <c r="W34" s="179"/>
      <c r="X34" s="125" t="s">
        <v>218</v>
      </c>
      <c r="Y34" s="169">
        <f t="shared" si="6"/>
        <v>0</v>
      </c>
      <c r="Z34" s="170">
        <f t="shared" si="7"/>
        <v>0</v>
      </c>
    </row>
    <row r="35" spans="1:26" x14ac:dyDescent="0.25">
      <c r="A35" s="15" t="s">
        <v>675</v>
      </c>
      <c r="B35" s="20" t="s">
        <v>115</v>
      </c>
      <c r="C35" s="20">
        <v>34</v>
      </c>
      <c r="D35" s="20" t="s">
        <v>407</v>
      </c>
      <c r="E35" s="20">
        <v>60</v>
      </c>
      <c r="F35" s="20" t="s">
        <v>405</v>
      </c>
      <c r="G35" s="21" t="s">
        <v>194</v>
      </c>
      <c r="H35" s="78"/>
      <c r="I35" s="78" t="s">
        <v>402</v>
      </c>
      <c r="J35" s="78"/>
      <c r="K35" s="78" t="s">
        <v>402</v>
      </c>
      <c r="L35" s="78"/>
      <c r="T35" s="125" t="s">
        <v>222</v>
      </c>
      <c r="U35" s="169">
        <f t="shared" si="4"/>
        <v>0</v>
      </c>
      <c r="V35" s="190">
        <f t="shared" si="5"/>
        <v>0</v>
      </c>
      <c r="W35" s="179"/>
      <c r="X35" s="157" t="s">
        <v>222</v>
      </c>
      <c r="Y35" s="169">
        <f t="shared" si="6"/>
        <v>0</v>
      </c>
      <c r="Z35" s="170">
        <f t="shared" si="7"/>
        <v>0</v>
      </c>
    </row>
    <row r="36" spans="1:26" x14ac:dyDescent="0.25">
      <c r="A36" s="15" t="s">
        <v>676</v>
      </c>
      <c r="B36" s="20" t="s">
        <v>115</v>
      </c>
      <c r="C36" s="20">
        <v>35</v>
      </c>
      <c r="D36" s="20" t="s">
        <v>404</v>
      </c>
      <c r="E36" s="20">
        <v>70</v>
      </c>
      <c r="F36" s="20" t="s">
        <v>405</v>
      </c>
      <c r="G36" s="21" t="s">
        <v>194</v>
      </c>
      <c r="H36" s="78"/>
      <c r="I36" s="78" t="s">
        <v>402</v>
      </c>
      <c r="J36" s="78"/>
      <c r="K36" s="78" t="s">
        <v>402</v>
      </c>
      <c r="L36" s="78"/>
      <c r="T36" s="125" t="s">
        <v>226</v>
      </c>
      <c r="U36" s="169">
        <f t="shared" si="4"/>
        <v>0</v>
      </c>
      <c r="V36" s="190">
        <f t="shared" si="5"/>
        <v>0</v>
      </c>
      <c r="W36" s="179"/>
      <c r="X36" s="157" t="s">
        <v>226</v>
      </c>
      <c r="Y36" s="169">
        <f t="shared" si="6"/>
        <v>0</v>
      </c>
      <c r="Z36" s="170">
        <f t="shared" si="7"/>
        <v>0</v>
      </c>
    </row>
    <row r="37" spans="1:26" x14ac:dyDescent="0.25">
      <c r="A37" s="15" t="s">
        <v>677</v>
      </c>
      <c r="B37" s="20" t="s">
        <v>115</v>
      </c>
      <c r="C37" s="20">
        <v>36</v>
      </c>
      <c r="D37" s="20" t="s">
        <v>431</v>
      </c>
      <c r="E37" s="20">
        <v>80</v>
      </c>
      <c r="F37" s="20" t="s">
        <v>401</v>
      </c>
      <c r="G37" s="21" t="s">
        <v>194</v>
      </c>
      <c r="H37" s="78"/>
      <c r="I37" s="78" t="s">
        <v>402</v>
      </c>
      <c r="J37" s="78"/>
      <c r="K37" s="78" t="s">
        <v>402</v>
      </c>
      <c r="L37" s="78"/>
      <c r="T37" s="126" t="s">
        <v>230</v>
      </c>
      <c r="U37" s="169">
        <f t="shared" si="4"/>
        <v>0</v>
      </c>
      <c r="V37" s="190">
        <f t="shared" si="5"/>
        <v>0</v>
      </c>
      <c r="W37" s="179"/>
      <c r="X37" s="158" t="s">
        <v>230</v>
      </c>
      <c r="Y37" s="169">
        <f t="shared" si="6"/>
        <v>0</v>
      </c>
      <c r="Z37" s="170">
        <f t="shared" si="7"/>
        <v>0</v>
      </c>
    </row>
    <row r="38" spans="1:26" x14ac:dyDescent="0.25">
      <c r="A38" s="15" t="s">
        <v>678</v>
      </c>
      <c r="B38" s="20" t="s">
        <v>115</v>
      </c>
      <c r="C38" s="20">
        <v>37</v>
      </c>
      <c r="D38" s="20" t="s">
        <v>431</v>
      </c>
      <c r="E38" s="20">
        <v>60</v>
      </c>
      <c r="F38" s="20" t="s">
        <v>405</v>
      </c>
      <c r="G38" s="21" t="s">
        <v>194</v>
      </c>
      <c r="H38" s="78"/>
      <c r="I38" s="78" t="s">
        <v>402</v>
      </c>
      <c r="J38" s="78"/>
      <c r="K38" s="78" t="s">
        <v>402</v>
      </c>
      <c r="L38" s="78"/>
      <c r="T38" s="125" t="s">
        <v>234</v>
      </c>
      <c r="U38" s="169">
        <f t="shared" si="4"/>
        <v>0</v>
      </c>
      <c r="V38" s="190">
        <f t="shared" si="5"/>
        <v>0</v>
      </c>
      <c r="W38" s="179"/>
      <c r="X38" s="157" t="s">
        <v>234</v>
      </c>
      <c r="Y38" s="169">
        <f t="shared" si="6"/>
        <v>0</v>
      </c>
      <c r="Z38" s="170">
        <f t="shared" si="7"/>
        <v>0</v>
      </c>
    </row>
    <row r="39" spans="1:26" x14ac:dyDescent="0.25">
      <c r="A39" s="15" t="s">
        <v>679</v>
      </c>
      <c r="B39" s="20" t="s">
        <v>115</v>
      </c>
      <c r="C39" s="20">
        <v>38</v>
      </c>
      <c r="D39" s="20" t="s">
        <v>404</v>
      </c>
      <c r="E39" s="20">
        <v>60</v>
      </c>
      <c r="F39" s="20" t="s">
        <v>405</v>
      </c>
      <c r="G39" s="21" t="s">
        <v>194</v>
      </c>
      <c r="H39" s="78"/>
      <c r="I39" s="78" t="s">
        <v>402</v>
      </c>
      <c r="J39" s="78"/>
      <c r="K39" s="78" t="s">
        <v>402</v>
      </c>
      <c r="L39" s="78"/>
      <c r="T39" s="125" t="s">
        <v>238</v>
      </c>
      <c r="U39" s="169">
        <f t="shared" si="4"/>
        <v>0</v>
      </c>
      <c r="V39" s="190">
        <f t="shared" si="5"/>
        <v>0</v>
      </c>
      <c r="W39" s="179"/>
      <c r="X39" s="157" t="s">
        <v>238</v>
      </c>
      <c r="Y39" s="169">
        <f t="shared" si="6"/>
        <v>0</v>
      </c>
      <c r="Z39" s="170">
        <f t="shared" si="7"/>
        <v>0</v>
      </c>
    </row>
    <row r="40" spans="1:26" x14ac:dyDescent="0.25">
      <c r="A40" s="15" t="s">
        <v>449</v>
      </c>
      <c r="B40" s="20" t="s">
        <v>115</v>
      </c>
      <c r="C40" s="20">
        <v>39</v>
      </c>
      <c r="D40" s="20" t="s">
        <v>425</v>
      </c>
      <c r="E40" s="20">
        <v>70</v>
      </c>
      <c r="F40" s="20" t="s">
        <v>410</v>
      </c>
      <c r="G40" s="21" t="s">
        <v>194</v>
      </c>
      <c r="H40" s="78"/>
      <c r="I40" s="78" t="s">
        <v>402</v>
      </c>
      <c r="J40" s="78"/>
      <c r="K40" s="78" t="s">
        <v>402</v>
      </c>
      <c r="L40" s="78"/>
      <c r="T40" s="125" t="s">
        <v>242</v>
      </c>
      <c r="U40" s="169">
        <f t="shared" si="4"/>
        <v>0</v>
      </c>
      <c r="V40" s="190">
        <f t="shared" si="5"/>
        <v>0</v>
      </c>
      <c r="W40" s="179"/>
      <c r="X40" s="157" t="s">
        <v>242</v>
      </c>
      <c r="Y40" s="169">
        <f t="shared" si="6"/>
        <v>0</v>
      </c>
      <c r="Z40" s="170">
        <f t="shared" si="7"/>
        <v>0</v>
      </c>
    </row>
    <row r="41" spans="1:26" x14ac:dyDescent="0.25">
      <c r="A41" s="15" t="s">
        <v>680</v>
      </c>
      <c r="B41" s="20" t="s">
        <v>115</v>
      </c>
      <c r="C41" s="20">
        <v>40</v>
      </c>
      <c r="D41" s="20" t="s">
        <v>404</v>
      </c>
      <c r="E41" s="20">
        <v>70</v>
      </c>
      <c r="F41" s="20" t="s">
        <v>401</v>
      </c>
      <c r="G41" s="21" t="s">
        <v>194</v>
      </c>
      <c r="H41" s="78"/>
      <c r="I41" s="78" t="s">
        <v>402</v>
      </c>
      <c r="J41" s="78"/>
      <c r="K41" s="78" t="s">
        <v>402</v>
      </c>
      <c r="L41" s="78"/>
      <c r="T41" s="125" t="s">
        <v>246</v>
      </c>
      <c r="U41" s="169">
        <f t="shared" si="4"/>
        <v>0</v>
      </c>
      <c r="V41" s="190">
        <f t="shared" si="5"/>
        <v>0</v>
      </c>
      <c r="W41" s="179"/>
      <c r="X41" s="157" t="s">
        <v>246</v>
      </c>
      <c r="Y41" s="169">
        <f t="shared" si="6"/>
        <v>0</v>
      </c>
      <c r="Z41" s="170">
        <f t="shared" si="7"/>
        <v>0</v>
      </c>
    </row>
    <row r="42" spans="1:26" x14ac:dyDescent="0.25">
      <c r="A42" s="15" t="s">
        <v>681</v>
      </c>
      <c r="B42" s="20" t="s">
        <v>115</v>
      </c>
      <c r="C42" s="20">
        <v>41</v>
      </c>
      <c r="D42" s="20" t="s">
        <v>431</v>
      </c>
      <c r="E42" s="20">
        <v>70</v>
      </c>
      <c r="F42" s="20" t="s">
        <v>405</v>
      </c>
      <c r="G42" s="21" t="s">
        <v>194</v>
      </c>
      <c r="H42" s="78"/>
      <c r="I42" s="78" t="s">
        <v>402</v>
      </c>
      <c r="J42" s="78"/>
      <c r="K42" s="78" t="s">
        <v>402</v>
      </c>
      <c r="L42" s="78"/>
      <c r="T42" s="125" t="s">
        <v>250</v>
      </c>
      <c r="U42" s="169">
        <f t="shared" si="4"/>
        <v>0</v>
      </c>
      <c r="V42" s="190">
        <f t="shared" si="5"/>
        <v>0</v>
      </c>
      <c r="W42" s="179"/>
      <c r="X42" s="125" t="s">
        <v>250</v>
      </c>
      <c r="Y42" s="169">
        <f t="shared" si="6"/>
        <v>0</v>
      </c>
      <c r="Z42" s="170">
        <f t="shared" si="7"/>
        <v>0</v>
      </c>
    </row>
    <row r="43" spans="1:26" x14ac:dyDescent="0.25">
      <c r="A43" s="15" t="s">
        <v>456</v>
      </c>
      <c r="B43" s="20" t="s">
        <v>115</v>
      </c>
      <c r="C43" s="20">
        <v>42</v>
      </c>
      <c r="D43" s="20" t="s">
        <v>404</v>
      </c>
      <c r="E43" s="20">
        <v>60</v>
      </c>
      <c r="F43" s="20" t="s">
        <v>405</v>
      </c>
      <c r="G43" s="21" t="s">
        <v>194</v>
      </c>
      <c r="H43" s="78"/>
      <c r="I43" s="78" t="s">
        <v>402</v>
      </c>
      <c r="J43" s="78"/>
      <c r="K43" s="78" t="s">
        <v>402</v>
      </c>
      <c r="L43" s="78"/>
      <c r="T43" s="125" t="s">
        <v>254</v>
      </c>
      <c r="U43" s="169">
        <f t="shared" si="4"/>
        <v>0</v>
      </c>
      <c r="V43" s="190">
        <f t="shared" si="5"/>
        <v>0</v>
      </c>
      <c r="W43" s="179"/>
      <c r="X43" s="125" t="s">
        <v>254</v>
      </c>
      <c r="Y43" s="169">
        <f t="shared" si="6"/>
        <v>0</v>
      </c>
      <c r="Z43" s="170">
        <f t="shared" si="7"/>
        <v>0</v>
      </c>
    </row>
    <row r="44" spans="1:26" x14ac:dyDescent="0.25">
      <c r="A44" s="15" t="s">
        <v>682</v>
      </c>
      <c r="B44" s="20" t="s">
        <v>115</v>
      </c>
      <c r="C44" s="20">
        <v>43</v>
      </c>
      <c r="D44" s="20" t="s">
        <v>421</v>
      </c>
      <c r="E44" s="20">
        <v>60</v>
      </c>
      <c r="F44" s="20" t="s">
        <v>405</v>
      </c>
      <c r="G44" s="21" t="s">
        <v>194</v>
      </c>
      <c r="H44" s="78"/>
      <c r="I44" s="78" t="s">
        <v>402</v>
      </c>
      <c r="J44" s="78"/>
      <c r="K44" s="78" t="s">
        <v>402</v>
      </c>
      <c r="L44" s="78"/>
      <c r="T44" s="125" t="s">
        <v>258</v>
      </c>
      <c r="U44" s="169">
        <f t="shared" si="4"/>
        <v>0</v>
      </c>
      <c r="V44" s="190">
        <f t="shared" si="5"/>
        <v>0</v>
      </c>
      <c r="W44" s="179"/>
      <c r="X44" s="125" t="s">
        <v>258</v>
      </c>
      <c r="Y44" s="169">
        <f t="shared" si="6"/>
        <v>0</v>
      </c>
      <c r="Z44" s="170">
        <f t="shared" si="7"/>
        <v>0</v>
      </c>
    </row>
    <row r="45" spans="1:26" x14ac:dyDescent="0.25">
      <c r="A45" s="15" t="s">
        <v>683</v>
      </c>
      <c r="B45" s="20" t="s">
        <v>115</v>
      </c>
      <c r="C45" s="20">
        <v>44</v>
      </c>
      <c r="D45" s="20" t="s">
        <v>404</v>
      </c>
      <c r="E45" s="20">
        <v>60</v>
      </c>
      <c r="F45" s="20" t="s">
        <v>405</v>
      </c>
      <c r="G45" s="21" t="s">
        <v>194</v>
      </c>
      <c r="H45" s="78"/>
      <c r="I45" s="78" t="s">
        <v>402</v>
      </c>
      <c r="J45" s="78"/>
      <c r="K45" s="78" t="s">
        <v>402</v>
      </c>
      <c r="L45" s="78"/>
      <c r="T45" s="125" t="s">
        <v>262</v>
      </c>
      <c r="U45" s="169">
        <f t="shared" si="4"/>
        <v>0</v>
      </c>
      <c r="V45" s="190">
        <f t="shared" si="5"/>
        <v>0</v>
      </c>
      <c r="W45" s="179"/>
      <c r="X45" s="125" t="s">
        <v>262</v>
      </c>
      <c r="Y45" s="169">
        <f t="shared" si="6"/>
        <v>0</v>
      </c>
      <c r="Z45" s="170">
        <f t="shared" si="7"/>
        <v>0</v>
      </c>
    </row>
    <row r="46" spans="1:26" x14ac:dyDescent="0.25">
      <c r="A46" s="15" t="s">
        <v>684</v>
      </c>
      <c r="B46" s="20" t="s">
        <v>115</v>
      </c>
      <c r="C46" s="20">
        <v>45</v>
      </c>
      <c r="D46" s="20" t="s">
        <v>407</v>
      </c>
      <c r="E46" s="20">
        <v>60</v>
      </c>
      <c r="F46" s="20" t="s">
        <v>405</v>
      </c>
      <c r="G46" s="21" t="s">
        <v>194</v>
      </c>
      <c r="H46" s="78"/>
      <c r="I46" s="78" t="s">
        <v>402</v>
      </c>
      <c r="J46" s="78"/>
      <c r="K46" s="78" t="s">
        <v>402</v>
      </c>
      <c r="L46" s="78"/>
      <c r="T46" s="125" t="s">
        <v>266</v>
      </c>
      <c r="U46" s="169">
        <f t="shared" si="4"/>
        <v>0</v>
      </c>
      <c r="V46" s="190">
        <f t="shared" si="5"/>
        <v>0</v>
      </c>
      <c r="W46" s="179"/>
      <c r="X46" s="125" t="s">
        <v>266</v>
      </c>
      <c r="Y46" s="169">
        <f t="shared" si="6"/>
        <v>0</v>
      </c>
      <c r="Z46" s="170">
        <f t="shared" si="7"/>
        <v>0</v>
      </c>
    </row>
    <row r="47" spans="1:26" x14ac:dyDescent="0.25">
      <c r="A47" s="15" t="s">
        <v>685</v>
      </c>
      <c r="B47" s="20" t="s">
        <v>115</v>
      </c>
      <c r="C47" s="20">
        <v>46</v>
      </c>
      <c r="D47" s="20" t="s">
        <v>407</v>
      </c>
      <c r="E47" s="20">
        <v>40</v>
      </c>
      <c r="F47" s="20" t="s">
        <v>410</v>
      </c>
      <c r="G47" s="21" t="s">
        <v>190</v>
      </c>
      <c r="H47" s="78"/>
      <c r="I47" s="78" t="s">
        <v>402</v>
      </c>
      <c r="J47" s="78"/>
      <c r="K47" s="78" t="s">
        <v>402</v>
      </c>
      <c r="L47" s="78"/>
      <c r="T47" s="125" t="s">
        <v>270</v>
      </c>
      <c r="U47" s="169">
        <f t="shared" si="4"/>
        <v>0</v>
      </c>
      <c r="V47" s="190">
        <f t="shared" si="5"/>
        <v>0</v>
      </c>
      <c r="W47" s="179"/>
      <c r="X47" s="125" t="s">
        <v>270</v>
      </c>
      <c r="Y47" s="169">
        <f t="shared" si="6"/>
        <v>0</v>
      </c>
      <c r="Z47" s="170">
        <f t="shared" si="7"/>
        <v>0</v>
      </c>
    </row>
    <row r="48" spans="1:26" x14ac:dyDescent="0.25">
      <c r="A48" s="15" t="s">
        <v>686</v>
      </c>
      <c r="B48" s="20" t="s">
        <v>115</v>
      </c>
      <c r="C48" s="20">
        <v>47</v>
      </c>
      <c r="D48" s="20" t="s">
        <v>431</v>
      </c>
      <c r="E48" s="20">
        <v>50</v>
      </c>
      <c r="F48" s="20" t="s">
        <v>410</v>
      </c>
      <c r="G48" s="21" t="s">
        <v>190</v>
      </c>
      <c r="H48" s="78"/>
      <c r="I48" s="78" t="s">
        <v>402</v>
      </c>
      <c r="J48" s="78"/>
      <c r="K48" s="78" t="s">
        <v>402</v>
      </c>
      <c r="L48" s="78"/>
      <c r="T48" s="125" t="s">
        <v>274</v>
      </c>
      <c r="U48" s="169">
        <f t="shared" si="4"/>
        <v>0</v>
      </c>
      <c r="V48" s="190">
        <f t="shared" si="5"/>
        <v>0</v>
      </c>
      <c r="W48" s="179"/>
      <c r="X48" s="157" t="s">
        <v>274</v>
      </c>
      <c r="Y48" s="169">
        <f t="shared" si="6"/>
        <v>0</v>
      </c>
      <c r="Z48" s="170">
        <f t="shared" si="7"/>
        <v>0</v>
      </c>
    </row>
    <row r="49" spans="1:26" ht="13.8" thickBot="1" x14ac:dyDescent="0.3">
      <c r="A49" s="15" t="s">
        <v>687</v>
      </c>
      <c r="B49" s="20" t="s">
        <v>115</v>
      </c>
      <c r="C49" s="20">
        <v>48</v>
      </c>
      <c r="D49" s="20" t="s">
        <v>407</v>
      </c>
      <c r="E49" s="20">
        <v>50</v>
      </c>
      <c r="F49" s="20" t="s">
        <v>410</v>
      </c>
      <c r="G49" s="21" t="s">
        <v>190</v>
      </c>
      <c r="H49" s="78"/>
      <c r="I49" s="78" t="s">
        <v>402</v>
      </c>
      <c r="J49" s="78"/>
      <c r="K49" s="78" t="s">
        <v>402</v>
      </c>
      <c r="L49" s="78"/>
      <c r="T49" s="183" t="s">
        <v>278</v>
      </c>
      <c r="U49" s="169">
        <f t="shared" si="4"/>
        <v>0</v>
      </c>
      <c r="V49" s="190">
        <f t="shared" si="5"/>
        <v>0</v>
      </c>
      <c r="W49" s="180"/>
      <c r="X49" s="185" t="s">
        <v>278</v>
      </c>
      <c r="Y49" s="169">
        <f t="shared" si="6"/>
        <v>0</v>
      </c>
      <c r="Z49" s="170">
        <f t="shared" si="7"/>
        <v>0</v>
      </c>
    </row>
    <row r="50" spans="1:26" ht="13.8" thickBot="1" x14ac:dyDescent="0.3">
      <c r="A50" s="15" t="s">
        <v>469</v>
      </c>
      <c r="B50" s="20" t="s">
        <v>115</v>
      </c>
      <c r="C50" s="20">
        <v>49</v>
      </c>
      <c r="D50" s="20" t="s">
        <v>404</v>
      </c>
      <c r="E50" s="20">
        <v>40</v>
      </c>
      <c r="F50" s="20" t="s">
        <v>410</v>
      </c>
      <c r="G50" s="21" t="s">
        <v>190</v>
      </c>
      <c r="H50" s="78"/>
      <c r="I50" s="78" t="s">
        <v>402</v>
      </c>
      <c r="J50" s="78"/>
      <c r="K50" s="78" t="s">
        <v>402</v>
      </c>
      <c r="L50" s="78"/>
      <c r="T50" s="171" t="s">
        <v>104</v>
      </c>
      <c r="U50" s="172"/>
      <c r="V50" s="186">
        <f>SUM(V51:V73)</f>
        <v>47</v>
      </c>
      <c r="W50" s="187"/>
      <c r="X50" s="188" t="s">
        <v>458</v>
      </c>
      <c r="Y50" s="172"/>
      <c r="Z50" s="173">
        <f>SUM(Z51:Z73)</f>
        <v>171</v>
      </c>
    </row>
    <row r="51" spans="1:26" x14ac:dyDescent="0.25">
      <c r="A51" s="15" t="s">
        <v>688</v>
      </c>
      <c r="B51" s="20" t="s">
        <v>115</v>
      </c>
      <c r="C51" s="20">
        <v>50</v>
      </c>
      <c r="D51" s="20" t="s">
        <v>431</v>
      </c>
      <c r="E51" s="20">
        <v>30</v>
      </c>
      <c r="F51" s="20" t="s">
        <v>405</v>
      </c>
      <c r="G51" s="21" t="s">
        <v>190</v>
      </c>
      <c r="H51" s="78"/>
      <c r="I51" s="78" t="s">
        <v>402</v>
      </c>
      <c r="J51" s="78"/>
      <c r="K51" s="78" t="s">
        <v>402</v>
      </c>
      <c r="L51" s="78"/>
      <c r="T51" s="168" t="s">
        <v>190</v>
      </c>
      <c r="U51" s="169">
        <f>COUNTIFS($G$2:$G$500,T51,$L$2:$L$500,"x")</f>
        <v>0</v>
      </c>
      <c r="V51" s="190">
        <f>COUNTIFS($L$2:$L$500,"&lt;&gt;-",$G$2:$G$500,T51)</f>
        <v>16</v>
      </c>
      <c r="W51" s="182"/>
      <c r="X51" s="191" t="s">
        <v>190</v>
      </c>
      <c r="Y51" s="169">
        <f>U3+U27+Y3+Y27+U51</f>
        <v>0</v>
      </c>
      <c r="Z51" s="170">
        <f>V3+V27+Z3+Z27+V51</f>
        <v>48</v>
      </c>
    </row>
    <row r="52" spans="1:26" x14ac:dyDescent="0.25">
      <c r="A52" s="15" t="s">
        <v>689</v>
      </c>
      <c r="B52" s="20" t="s">
        <v>115</v>
      </c>
      <c r="C52" s="20">
        <v>51</v>
      </c>
      <c r="D52" s="20" t="s">
        <v>404</v>
      </c>
      <c r="E52" s="20">
        <v>50</v>
      </c>
      <c r="F52" s="20" t="s">
        <v>410</v>
      </c>
      <c r="G52" s="21" t="s">
        <v>190</v>
      </c>
      <c r="H52" s="78"/>
      <c r="I52" s="78" t="s">
        <v>402</v>
      </c>
      <c r="J52" s="78"/>
      <c r="K52" s="78" t="s">
        <v>402</v>
      </c>
      <c r="L52" s="78"/>
      <c r="T52" s="125" t="s">
        <v>194</v>
      </c>
      <c r="U52" s="169">
        <f t="shared" ref="U52:U73" si="8">COUNTIFS($G$2:$G$500,T52,$L$2:$L$500,"x")</f>
        <v>0</v>
      </c>
      <c r="V52" s="190">
        <f t="shared" ref="V52:V73" si="9">COUNTIFS($L$2:$L$500,"&lt;&gt;-",$G$2:$G$500,T52)</f>
        <v>16</v>
      </c>
      <c r="W52" s="179"/>
      <c r="X52" s="157" t="s">
        <v>194</v>
      </c>
      <c r="Y52" s="169">
        <f t="shared" ref="Y52:Z67" si="10">U4+U28+Y4+Y28+U52</f>
        <v>0</v>
      </c>
      <c r="Z52" s="170">
        <f t="shared" si="10"/>
        <v>48</v>
      </c>
    </row>
    <row r="53" spans="1:26" x14ac:dyDescent="0.25">
      <c r="A53" s="15" t="s">
        <v>690</v>
      </c>
      <c r="B53" s="20" t="s">
        <v>115</v>
      </c>
      <c r="C53" s="20">
        <v>52</v>
      </c>
      <c r="D53" s="20" t="s">
        <v>404</v>
      </c>
      <c r="E53" s="20">
        <v>40</v>
      </c>
      <c r="F53" s="20" t="s">
        <v>405</v>
      </c>
      <c r="G53" s="21" t="s">
        <v>190</v>
      </c>
      <c r="H53" s="78"/>
      <c r="I53" s="78" t="s">
        <v>402</v>
      </c>
      <c r="J53" s="78"/>
      <c r="K53" s="78" t="s">
        <v>402</v>
      </c>
      <c r="L53" s="78"/>
      <c r="T53" s="125" t="s">
        <v>198</v>
      </c>
      <c r="U53" s="169">
        <f t="shared" si="8"/>
        <v>0</v>
      </c>
      <c r="V53" s="190">
        <f t="shared" si="9"/>
        <v>15</v>
      </c>
      <c r="W53" s="179"/>
      <c r="X53" s="157" t="s">
        <v>198</v>
      </c>
      <c r="Y53" s="169">
        <f t="shared" si="10"/>
        <v>0</v>
      </c>
      <c r="Z53" s="170">
        <f t="shared" si="10"/>
        <v>45</v>
      </c>
    </row>
    <row r="54" spans="1:26" x14ac:dyDescent="0.25">
      <c r="A54" s="15" t="s">
        <v>691</v>
      </c>
      <c r="B54" s="20" t="s">
        <v>115</v>
      </c>
      <c r="C54" s="20">
        <v>53</v>
      </c>
      <c r="D54" s="20" t="s">
        <v>404</v>
      </c>
      <c r="E54" s="20">
        <v>50</v>
      </c>
      <c r="F54" s="20" t="s">
        <v>410</v>
      </c>
      <c r="G54" s="21" t="s">
        <v>190</v>
      </c>
      <c r="H54" s="78"/>
      <c r="I54" s="78" t="s">
        <v>402</v>
      </c>
      <c r="J54" s="78"/>
      <c r="K54" s="78" t="s">
        <v>402</v>
      </c>
      <c r="L54" s="78"/>
      <c r="T54" s="125" t="s">
        <v>202</v>
      </c>
      <c r="U54" s="169">
        <f t="shared" si="8"/>
        <v>0</v>
      </c>
      <c r="V54" s="190">
        <f t="shared" si="9"/>
        <v>0</v>
      </c>
      <c r="W54" s="179"/>
      <c r="X54" s="157" t="s">
        <v>202</v>
      </c>
      <c r="Y54" s="169">
        <f t="shared" si="10"/>
        <v>0</v>
      </c>
      <c r="Z54" s="170">
        <f t="shared" si="10"/>
        <v>30</v>
      </c>
    </row>
    <row r="55" spans="1:26" x14ac:dyDescent="0.25">
      <c r="A55" s="15" t="s">
        <v>692</v>
      </c>
      <c r="B55" s="20" t="s">
        <v>115</v>
      </c>
      <c r="C55" s="20">
        <v>54</v>
      </c>
      <c r="D55" s="20" t="s">
        <v>404</v>
      </c>
      <c r="E55" s="20">
        <v>30</v>
      </c>
      <c r="F55" s="20" t="s">
        <v>410</v>
      </c>
      <c r="G55" s="21" t="s">
        <v>190</v>
      </c>
      <c r="H55" s="78"/>
      <c r="I55" s="78" t="s">
        <v>402</v>
      </c>
      <c r="J55" s="78"/>
      <c r="K55" s="78" t="s">
        <v>402</v>
      </c>
      <c r="L55" s="78"/>
      <c r="T55" s="125" t="s">
        <v>206</v>
      </c>
      <c r="U55" s="169">
        <f t="shared" si="8"/>
        <v>0</v>
      </c>
      <c r="V55" s="190">
        <f t="shared" si="9"/>
        <v>0</v>
      </c>
      <c r="W55" s="179"/>
      <c r="X55" s="157" t="s">
        <v>206</v>
      </c>
      <c r="Y55" s="169">
        <f t="shared" si="10"/>
        <v>0</v>
      </c>
      <c r="Z55" s="170">
        <f t="shared" si="10"/>
        <v>0</v>
      </c>
    </row>
    <row r="56" spans="1:26" x14ac:dyDescent="0.25">
      <c r="A56" s="15" t="s">
        <v>480</v>
      </c>
      <c r="B56" s="20" t="s">
        <v>115</v>
      </c>
      <c r="C56" s="20">
        <v>55</v>
      </c>
      <c r="D56" s="20" t="s">
        <v>421</v>
      </c>
      <c r="E56" s="20">
        <v>50</v>
      </c>
      <c r="F56" s="20" t="s">
        <v>410</v>
      </c>
      <c r="G56" s="21" t="s">
        <v>190</v>
      </c>
      <c r="H56" s="78"/>
      <c r="I56" s="78" t="s">
        <v>402</v>
      </c>
      <c r="J56" s="78"/>
      <c r="K56" s="78" t="s">
        <v>402</v>
      </c>
      <c r="L56" s="78"/>
      <c r="T56" s="125" t="s">
        <v>210</v>
      </c>
      <c r="U56" s="169">
        <f t="shared" si="8"/>
        <v>0</v>
      </c>
      <c r="V56" s="190">
        <f t="shared" si="9"/>
        <v>0</v>
      </c>
      <c r="W56" s="179"/>
      <c r="X56" s="157" t="s">
        <v>210</v>
      </c>
      <c r="Y56" s="169">
        <f t="shared" si="10"/>
        <v>0</v>
      </c>
      <c r="Z56" s="170">
        <f t="shared" si="10"/>
        <v>0</v>
      </c>
    </row>
    <row r="57" spans="1:26" x14ac:dyDescent="0.25">
      <c r="A57" s="15" t="s">
        <v>693</v>
      </c>
      <c r="B57" s="20" t="s">
        <v>115</v>
      </c>
      <c r="C57" s="20">
        <v>56</v>
      </c>
      <c r="D57" s="20" t="s">
        <v>404</v>
      </c>
      <c r="E57" s="20">
        <v>30</v>
      </c>
      <c r="F57" s="20" t="s">
        <v>410</v>
      </c>
      <c r="G57" s="21" t="s">
        <v>190</v>
      </c>
      <c r="H57" s="78"/>
      <c r="I57" s="78" t="s">
        <v>402</v>
      </c>
      <c r="J57" s="78"/>
      <c r="K57" s="78" t="s">
        <v>402</v>
      </c>
      <c r="L57" s="78"/>
      <c r="T57" s="125" t="s">
        <v>214</v>
      </c>
      <c r="U57" s="169">
        <f t="shared" si="8"/>
        <v>0</v>
      </c>
      <c r="V57" s="190">
        <f t="shared" si="9"/>
        <v>0</v>
      </c>
      <c r="W57" s="179"/>
      <c r="X57" s="157" t="s">
        <v>214</v>
      </c>
      <c r="Y57" s="169">
        <f t="shared" si="10"/>
        <v>0</v>
      </c>
      <c r="Z57" s="170">
        <f t="shared" si="10"/>
        <v>0</v>
      </c>
    </row>
    <row r="58" spans="1:26" x14ac:dyDescent="0.25">
      <c r="A58" s="15" t="s">
        <v>694</v>
      </c>
      <c r="B58" s="20" t="s">
        <v>115</v>
      </c>
      <c r="C58" s="20">
        <v>57</v>
      </c>
      <c r="D58" s="20" t="s">
        <v>407</v>
      </c>
      <c r="E58" s="20">
        <v>40</v>
      </c>
      <c r="F58" s="20" t="s">
        <v>410</v>
      </c>
      <c r="G58" s="21" t="s">
        <v>190</v>
      </c>
      <c r="H58" s="78"/>
      <c r="I58" s="78" t="s">
        <v>402</v>
      </c>
      <c r="J58" s="78"/>
      <c r="K58" s="78" t="s">
        <v>402</v>
      </c>
      <c r="L58" s="78"/>
      <c r="T58" s="125" t="s">
        <v>218</v>
      </c>
      <c r="U58" s="169">
        <f t="shared" si="8"/>
        <v>0</v>
      </c>
      <c r="V58" s="190">
        <f t="shared" si="9"/>
        <v>0</v>
      </c>
      <c r="W58" s="179"/>
      <c r="X58" s="125" t="s">
        <v>218</v>
      </c>
      <c r="Y58" s="169">
        <f t="shared" si="10"/>
        <v>0</v>
      </c>
      <c r="Z58" s="170">
        <f t="shared" si="10"/>
        <v>0</v>
      </c>
    </row>
    <row r="59" spans="1:26" x14ac:dyDescent="0.25">
      <c r="A59" s="15" t="s">
        <v>695</v>
      </c>
      <c r="B59" s="20" t="s">
        <v>115</v>
      </c>
      <c r="C59" s="20">
        <v>58</v>
      </c>
      <c r="D59" s="20" t="s">
        <v>490</v>
      </c>
      <c r="E59" s="20"/>
      <c r="F59" s="20" t="s">
        <v>490</v>
      </c>
      <c r="G59" s="21" t="s">
        <v>194</v>
      </c>
      <c r="H59" s="78"/>
      <c r="I59" s="78" t="s">
        <v>402</v>
      </c>
      <c r="J59" s="78"/>
      <c r="K59" s="78" t="s">
        <v>402</v>
      </c>
      <c r="L59" s="78"/>
      <c r="T59" s="125" t="s">
        <v>222</v>
      </c>
      <c r="U59" s="169">
        <f t="shared" si="8"/>
        <v>0</v>
      </c>
      <c r="V59" s="190">
        <f t="shared" si="9"/>
        <v>0</v>
      </c>
      <c r="W59" s="179"/>
      <c r="X59" s="157" t="s">
        <v>222</v>
      </c>
      <c r="Y59" s="169">
        <f t="shared" si="10"/>
        <v>0</v>
      </c>
      <c r="Z59" s="170">
        <f t="shared" si="10"/>
        <v>0</v>
      </c>
    </row>
    <row r="60" spans="1:26" x14ac:dyDescent="0.25">
      <c r="A60" s="15" t="s">
        <v>696</v>
      </c>
      <c r="B60" s="20" t="s">
        <v>115</v>
      </c>
      <c r="C60" s="20">
        <v>59</v>
      </c>
      <c r="D60" s="20" t="s">
        <v>490</v>
      </c>
      <c r="E60" s="20"/>
      <c r="F60" s="20" t="s">
        <v>490</v>
      </c>
      <c r="G60" s="21" t="s">
        <v>190</v>
      </c>
      <c r="H60" s="78"/>
      <c r="I60" s="78" t="s">
        <v>402</v>
      </c>
      <c r="J60" s="78"/>
      <c r="K60" s="78" t="s">
        <v>402</v>
      </c>
      <c r="L60" s="78"/>
      <c r="T60" s="125" t="s">
        <v>226</v>
      </c>
      <c r="U60" s="169">
        <f t="shared" si="8"/>
        <v>0</v>
      </c>
      <c r="V60" s="190">
        <f t="shared" si="9"/>
        <v>0</v>
      </c>
      <c r="W60" s="179"/>
      <c r="X60" s="157" t="s">
        <v>226</v>
      </c>
      <c r="Y60" s="169">
        <f t="shared" si="10"/>
        <v>0</v>
      </c>
      <c r="Z60" s="170">
        <f t="shared" si="10"/>
        <v>0</v>
      </c>
    </row>
    <row r="61" spans="1:26" x14ac:dyDescent="0.25">
      <c r="A61" s="15" t="s">
        <v>697</v>
      </c>
      <c r="B61" s="20" t="s">
        <v>115</v>
      </c>
      <c r="C61" s="20">
        <v>60</v>
      </c>
      <c r="D61" s="20" t="s">
        <v>490</v>
      </c>
      <c r="E61" s="20"/>
      <c r="F61" s="20" t="s">
        <v>490</v>
      </c>
      <c r="G61" s="21" t="s">
        <v>190</v>
      </c>
      <c r="H61" s="78"/>
      <c r="I61" s="78" t="s">
        <v>402</v>
      </c>
      <c r="J61" s="78"/>
      <c r="K61" s="78" t="s">
        <v>402</v>
      </c>
      <c r="L61" s="78"/>
      <c r="T61" s="126" t="s">
        <v>230</v>
      </c>
      <c r="U61" s="169">
        <f t="shared" si="8"/>
        <v>0</v>
      </c>
      <c r="V61" s="190">
        <f t="shared" si="9"/>
        <v>0</v>
      </c>
      <c r="W61" s="179"/>
      <c r="X61" s="158" t="s">
        <v>230</v>
      </c>
      <c r="Y61" s="169">
        <f t="shared" si="10"/>
        <v>0</v>
      </c>
      <c r="Z61" s="170">
        <f t="shared" si="10"/>
        <v>0</v>
      </c>
    </row>
    <row r="62" spans="1:26" x14ac:dyDescent="0.25">
      <c r="A62" s="15" t="s">
        <v>698</v>
      </c>
      <c r="B62" s="20" t="s">
        <v>115</v>
      </c>
      <c r="C62" s="20">
        <v>61</v>
      </c>
      <c r="D62" s="20" t="s">
        <v>490</v>
      </c>
      <c r="E62" s="20"/>
      <c r="F62" s="20" t="s">
        <v>490</v>
      </c>
      <c r="G62" s="21" t="s">
        <v>190</v>
      </c>
      <c r="H62" s="78"/>
      <c r="I62" s="78" t="s">
        <v>402</v>
      </c>
      <c r="J62" s="78"/>
      <c r="K62" s="78" t="s">
        <v>402</v>
      </c>
      <c r="L62" s="78"/>
      <c r="T62" s="125" t="s">
        <v>234</v>
      </c>
      <c r="U62" s="169">
        <f t="shared" si="8"/>
        <v>0</v>
      </c>
      <c r="V62" s="190">
        <f t="shared" si="9"/>
        <v>0</v>
      </c>
      <c r="W62" s="179"/>
      <c r="X62" s="157" t="s">
        <v>234</v>
      </c>
      <c r="Y62" s="169">
        <f t="shared" si="10"/>
        <v>0</v>
      </c>
      <c r="Z62" s="170">
        <f t="shared" si="10"/>
        <v>0</v>
      </c>
    </row>
    <row r="63" spans="1:26" x14ac:dyDescent="0.25">
      <c r="A63" s="15" t="s">
        <v>699</v>
      </c>
      <c r="B63" s="20" t="s">
        <v>115</v>
      </c>
      <c r="C63" s="20">
        <v>62</v>
      </c>
      <c r="D63" s="20" t="s">
        <v>490</v>
      </c>
      <c r="E63" s="20">
        <v>10</v>
      </c>
      <c r="F63" s="20" t="s">
        <v>490</v>
      </c>
      <c r="G63" s="21" t="s">
        <v>190</v>
      </c>
      <c r="H63" s="78"/>
      <c r="I63" s="78" t="s">
        <v>402</v>
      </c>
      <c r="J63" s="78"/>
      <c r="K63" s="78" t="s">
        <v>402</v>
      </c>
      <c r="L63" s="78"/>
      <c r="T63" s="125" t="s">
        <v>238</v>
      </c>
      <c r="U63" s="169">
        <f t="shared" si="8"/>
        <v>0</v>
      </c>
      <c r="V63" s="190">
        <f t="shared" si="9"/>
        <v>0</v>
      </c>
      <c r="W63" s="179"/>
      <c r="X63" s="157" t="s">
        <v>238</v>
      </c>
      <c r="Y63" s="169">
        <f t="shared" si="10"/>
        <v>0</v>
      </c>
      <c r="Z63" s="170">
        <f t="shared" si="10"/>
        <v>0</v>
      </c>
    </row>
    <row r="64" spans="1:26" ht="13.2" customHeight="1" x14ac:dyDescent="0.25">
      <c r="T64" s="125" t="s">
        <v>242</v>
      </c>
      <c r="U64" s="169">
        <f t="shared" si="8"/>
        <v>0</v>
      </c>
      <c r="V64" s="190">
        <f t="shared" si="9"/>
        <v>0</v>
      </c>
      <c r="W64" s="179"/>
      <c r="X64" s="157" t="s">
        <v>242</v>
      </c>
      <c r="Y64" s="169">
        <f t="shared" si="10"/>
        <v>0</v>
      </c>
      <c r="Z64" s="170">
        <f t="shared" si="10"/>
        <v>0</v>
      </c>
    </row>
    <row r="65" spans="20:26" ht="13.2" customHeight="1" x14ac:dyDescent="0.25">
      <c r="T65" s="125" t="s">
        <v>246</v>
      </c>
      <c r="U65" s="169">
        <f t="shared" si="8"/>
        <v>0</v>
      </c>
      <c r="V65" s="190">
        <f t="shared" si="9"/>
        <v>0</v>
      </c>
      <c r="W65" s="179"/>
      <c r="X65" s="157" t="s">
        <v>246</v>
      </c>
      <c r="Y65" s="169">
        <f t="shared" si="10"/>
        <v>0</v>
      </c>
      <c r="Z65" s="170">
        <f t="shared" si="10"/>
        <v>0</v>
      </c>
    </row>
    <row r="66" spans="20:26" ht="13.2" customHeight="1" x14ac:dyDescent="0.25">
      <c r="T66" s="125" t="s">
        <v>250</v>
      </c>
      <c r="U66" s="169">
        <f t="shared" si="8"/>
        <v>0</v>
      </c>
      <c r="V66" s="190">
        <f t="shared" si="9"/>
        <v>0</v>
      </c>
      <c r="W66" s="179"/>
      <c r="X66" s="125" t="s">
        <v>250</v>
      </c>
      <c r="Y66" s="169">
        <f t="shared" si="10"/>
        <v>0</v>
      </c>
      <c r="Z66" s="170">
        <f t="shared" si="10"/>
        <v>0</v>
      </c>
    </row>
    <row r="67" spans="20:26" ht="13.2" customHeight="1" x14ac:dyDescent="0.25">
      <c r="T67" s="125" t="s">
        <v>254</v>
      </c>
      <c r="U67" s="169">
        <f t="shared" si="8"/>
        <v>0</v>
      </c>
      <c r="V67" s="190">
        <f t="shared" si="9"/>
        <v>0</v>
      </c>
      <c r="W67" s="179"/>
      <c r="X67" s="125" t="s">
        <v>254</v>
      </c>
      <c r="Y67" s="169">
        <f t="shared" si="10"/>
        <v>0</v>
      </c>
      <c r="Z67" s="170">
        <f t="shared" si="10"/>
        <v>0</v>
      </c>
    </row>
    <row r="68" spans="20:26" ht="13.2" customHeight="1" x14ac:dyDescent="0.25">
      <c r="T68" s="125" t="s">
        <v>258</v>
      </c>
      <c r="U68" s="169">
        <f t="shared" si="8"/>
        <v>0</v>
      </c>
      <c r="V68" s="190">
        <f t="shared" si="9"/>
        <v>0</v>
      </c>
      <c r="W68" s="179"/>
      <c r="X68" s="125" t="s">
        <v>258</v>
      </c>
      <c r="Y68" s="169">
        <f t="shared" ref="Y68:Z73" si="11">U20+U44+Y20+Y44+U68</f>
        <v>0</v>
      </c>
      <c r="Z68" s="170">
        <f t="shared" si="11"/>
        <v>0</v>
      </c>
    </row>
    <row r="69" spans="20:26" ht="13.2" customHeight="1" x14ac:dyDescent="0.25">
      <c r="T69" s="125" t="s">
        <v>262</v>
      </c>
      <c r="U69" s="169">
        <f t="shared" si="8"/>
        <v>0</v>
      </c>
      <c r="V69" s="190">
        <f t="shared" si="9"/>
        <v>0</v>
      </c>
      <c r="W69" s="179"/>
      <c r="X69" s="125" t="s">
        <v>262</v>
      </c>
      <c r="Y69" s="169">
        <f t="shared" si="11"/>
        <v>0</v>
      </c>
      <c r="Z69" s="170">
        <f t="shared" si="11"/>
        <v>0</v>
      </c>
    </row>
    <row r="70" spans="20:26" ht="13.2" customHeight="1" x14ac:dyDescent="0.25">
      <c r="T70" s="125" t="s">
        <v>266</v>
      </c>
      <c r="U70" s="169">
        <f t="shared" si="8"/>
        <v>0</v>
      </c>
      <c r="V70" s="190">
        <f t="shared" si="9"/>
        <v>0</v>
      </c>
      <c r="W70" s="179"/>
      <c r="X70" s="125" t="s">
        <v>266</v>
      </c>
      <c r="Y70" s="169">
        <f t="shared" si="11"/>
        <v>0</v>
      </c>
      <c r="Z70" s="170">
        <f t="shared" si="11"/>
        <v>0</v>
      </c>
    </row>
    <row r="71" spans="20:26" ht="13.2" customHeight="1" x14ac:dyDescent="0.25">
      <c r="T71" s="125" t="s">
        <v>270</v>
      </c>
      <c r="U71" s="169">
        <f t="shared" si="8"/>
        <v>0</v>
      </c>
      <c r="V71" s="190">
        <f t="shared" si="9"/>
        <v>0</v>
      </c>
      <c r="W71" s="179"/>
      <c r="X71" s="125" t="s">
        <v>270</v>
      </c>
      <c r="Y71" s="169">
        <f t="shared" si="11"/>
        <v>0</v>
      </c>
      <c r="Z71" s="170">
        <f t="shared" si="11"/>
        <v>0</v>
      </c>
    </row>
    <row r="72" spans="20:26" ht="13.2" customHeight="1" x14ac:dyDescent="0.25">
      <c r="T72" s="125" t="s">
        <v>274</v>
      </c>
      <c r="U72" s="169">
        <f t="shared" si="8"/>
        <v>0</v>
      </c>
      <c r="V72" s="190">
        <f t="shared" si="9"/>
        <v>0</v>
      </c>
      <c r="W72" s="179"/>
      <c r="X72" s="157" t="s">
        <v>274</v>
      </c>
      <c r="Y72" s="169">
        <f t="shared" si="11"/>
        <v>0</v>
      </c>
      <c r="Z72" s="170">
        <f t="shared" si="11"/>
        <v>0</v>
      </c>
    </row>
    <row r="73" spans="20:26" ht="13.2" customHeight="1" thickBot="1" x14ac:dyDescent="0.3">
      <c r="T73" s="177" t="s">
        <v>278</v>
      </c>
      <c r="U73" s="208">
        <f t="shared" si="8"/>
        <v>0</v>
      </c>
      <c r="V73" s="210">
        <f t="shared" si="9"/>
        <v>0</v>
      </c>
      <c r="W73" s="181"/>
      <c r="X73" s="178" t="s">
        <v>278</v>
      </c>
      <c r="Y73" s="208">
        <f t="shared" si="11"/>
        <v>0</v>
      </c>
      <c r="Z73" s="209">
        <f t="shared" si="11"/>
        <v>0</v>
      </c>
    </row>
  </sheetData>
  <sheetProtection selectLockedCells="1" selectUnlockedCells="1"/>
  <mergeCells count="2">
    <mergeCell ref="N18:R23"/>
    <mergeCell ref="AB1:AJ1"/>
  </mergeCells>
  <conditionalFormatting sqref="H2:L63">
    <cfRule type="cellIs" dxfId="602" priority="157" stopIfTrue="1" operator="equal">
      <formula>"-"</formula>
    </cfRule>
    <cfRule type="cellIs" dxfId="601" priority="158" stopIfTrue="1" operator="equal">
      <formula>"x"</formula>
    </cfRule>
  </conditionalFormatting>
  <hyperlinks>
    <hyperlink ref="M1" location="'Expansion set Check List'!A1" display="Home" xr:uid="{00000000-0004-0000-0800-000000000000}"/>
  </hyperlinks>
  <pageMargins left="0.74791666666666667" right="0.74791666666666667" top="0.98402777777777772" bottom="0.98402777777777772" header="0.51180555555555551" footer="0.51180555555555551"/>
  <pageSetup paperSize="9"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0">
    <tabColor indexed="11"/>
  </sheetPr>
  <dimension ref="A1:AH131"/>
  <sheetViews>
    <sheetView workbookViewId="0">
      <pane ySplit="1" topLeftCell="A2" activePane="bottomLeft" state="frozen"/>
      <selection pane="bottomLeft"/>
    </sheetView>
  </sheetViews>
  <sheetFormatPr defaultColWidth="0" defaultRowHeight="13.2" customHeight="1" x14ac:dyDescent="0.25"/>
  <cols>
    <col min="1" max="1" width="21.88671875" customWidth="1"/>
    <col min="2" max="2" width="10.33203125" bestFit="1" customWidth="1"/>
    <col min="3" max="3" width="4"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22" t="s">
        <v>523</v>
      </c>
      <c r="B2" s="13" t="s">
        <v>118</v>
      </c>
      <c r="C2" s="13">
        <v>1</v>
      </c>
      <c r="D2" s="13" t="s">
        <v>421</v>
      </c>
      <c r="E2" s="13">
        <v>80</v>
      </c>
      <c r="F2" s="13" t="s">
        <v>401</v>
      </c>
      <c r="G2" s="14" t="s">
        <v>202</v>
      </c>
      <c r="H2" s="78" t="s">
        <v>402</v>
      </c>
      <c r="I2" s="78" t="s">
        <v>402</v>
      </c>
      <c r="J2" s="78"/>
      <c r="K2" s="78" t="s">
        <v>402</v>
      </c>
      <c r="M2" s="25">
        <f>COUNTIF(H2:H500,"x")</f>
        <v>0</v>
      </c>
      <c r="N2" s="26">
        <f t="shared" ref="N2:P2" si="0">COUNTIF(I2:I500,"x")</f>
        <v>0</v>
      </c>
      <c r="O2" s="26">
        <f t="shared" si="0"/>
        <v>0</v>
      </c>
      <c r="P2" s="27">
        <f t="shared" si="0"/>
        <v>0</v>
      </c>
      <c r="R2" s="171" t="s">
        <v>100</v>
      </c>
      <c r="S2" s="172"/>
      <c r="T2" s="186">
        <f>SUM(T3:T25)</f>
        <v>0</v>
      </c>
      <c r="U2" s="187"/>
      <c r="V2" s="188" t="s">
        <v>102</v>
      </c>
      <c r="W2" s="172"/>
      <c r="X2" s="173">
        <f>SUM(X3:X25)</f>
        <v>130</v>
      </c>
      <c r="Z2" s="109"/>
      <c r="AA2" s="109"/>
      <c r="AB2" s="109"/>
      <c r="AC2" s="109"/>
      <c r="AD2" s="109"/>
      <c r="AE2" s="109"/>
      <c r="AF2" s="109"/>
      <c r="AG2" s="109"/>
      <c r="AH2" s="109"/>
    </row>
    <row r="3" spans="1:34" x14ac:dyDescent="0.25">
      <c r="A3" s="23" t="s">
        <v>524</v>
      </c>
      <c r="B3" s="13" t="s">
        <v>118</v>
      </c>
      <c r="C3" s="16">
        <v>2</v>
      </c>
      <c r="D3" s="16" t="s">
        <v>404</v>
      </c>
      <c r="E3" s="16">
        <v>100</v>
      </c>
      <c r="F3" s="16" t="s">
        <v>401</v>
      </c>
      <c r="G3" s="17" t="s">
        <v>202</v>
      </c>
      <c r="H3" s="78" t="s">
        <v>402</v>
      </c>
      <c r="I3" s="78" t="s">
        <v>402</v>
      </c>
      <c r="J3" s="78"/>
      <c r="K3" s="78" t="s">
        <v>402</v>
      </c>
      <c r="R3" s="124" t="s">
        <v>190</v>
      </c>
      <c r="S3" s="260">
        <f>COUNTIFS($G$2:$G$500,R3,$H$2:$H$500,"x")</f>
        <v>0</v>
      </c>
      <c r="T3" s="70">
        <f>COUNTIFS($H$2:$H$500,"&lt;&gt;-",$G$2:$G$500,R3)</f>
        <v>0</v>
      </c>
      <c r="U3" s="182"/>
      <c r="V3" s="124" t="s">
        <v>190</v>
      </c>
      <c r="W3" s="260">
        <f>COUNTIFS($G$2:$G$500,V3,$J$2:$J$500,"x")</f>
        <v>0</v>
      </c>
      <c r="X3" s="70">
        <f>COUNTIFS($J$2:$J$500,"&lt;&gt;-",$G$2:$G$500,V3)</f>
        <v>48</v>
      </c>
    </row>
    <row r="4" spans="1:34" x14ac:dyDescent="0.25">
      <c r="A4" s="23" t="s">
        <v>526</v>
      </c>
      <c r="B4" s="13" t="s">
        <v>118</v>
      </c>
      <c r="C4" s="16">
        <v>3</v>
      </c>
      <c r="D4" s="16" t="s">
        <v>414</v>
      </c>
      <c r="E4" s="16">
        <v>120</v>
      </c>
      <c r="F4" s="16" t="s">
        <v>410</v>
      </c>
      <c r="G4" s="17" t="s">
        <v>202</v>
      </c>
      <c r="H4" s="78" t="s">
        <v>402</v>
      </c>
      <c r="I4" s="78" t="s">
        <v>402</v>
      </c>
      <c r="J4" s="78"/>
      <c r="K4" s="78" t="s">
        <v>402</v>
      </c>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42</v>
      </c>
    </row>
    <row r="5" spans="1:34" x14ac:dyDescent="0.25">
      <c r="A5" s="23" t="s">
        <v>527</v>
      </c>
      <c r="B5" s="13" t="s">
        <v>118</v>
      </c>
      <c r="C5" s="16">
        <v>4</v>
      </c>
      <c r="D5" s="16" t="s">
        <v>425</v>
      </c>
      <c r="E5" s="16">
        <v>120</v>
      </c>
      <c r="F5" s="16" t="s">
        <v>401</v>
      </c>
      <c r="G5" s="17" t="s">
        <v>202</v>
      </c>
      <c r="H5" s="78" t="s">
        <v>402</v>
      </c>
      <c r="I5" s="78" t="s">
        <v>402</v>
      </c>
      <c r="J5" s="78"/>
      <c r="K5" s="78" t="s">
        <v>402</v>
      </c>
      <c r="R5" s="125" t="s">
        <v>198</v>
      </c>
      <c r="S5" s="261">
        <f t="shared" si="1"/>
        <v>0</v>
      </c>
      <c r="T5" s="170">
        <f t="shared" si="2"/>
        <v>0</v>
      </c>
      <c r="U5" s="179"/>
      <c r="V5" s="125" t="s">
        <v>198</v>
      </c>
      <c r="W5" s="261">
        <f t="shared" si="3"/>
        <v>0</v>
      </c>
      <c r="X5" s="6">
        <f t="shared" si="4"/>
        <v>20</v>
      </c>
    </row>
    <row r="6" spans="1:34" x14ac:dyDescent="0.25">
      <c r="A6" s="23" t="s">
        <v>617</v>
      </c>
      <c r="B6" s="13" t="s">
        <v>118</v>
      </c>
      <c r="C6" s="16">
        <v>5</v>
      </c>
      <c r="D6" s="16" t="s">
        <v>414</v>
      </c>
      <c r="E6" s="16">
        <v>70</v>
      </c>
      <c r="F6" s="16" t="s">
        <v>405</v>
      </c>
      <c r="G6" s="17" t="s">
        <v>202</v>
      </c>
      <c r="H6" s="78" t="s">
        <v>402</v>
      </c>
      <c r="I6" s="78" t="s">
        <v>402</v>
      </c>
      <c r="J6" s="78"/>
      <c r="K6" s="78" t="s">
        <v>402</v>
      </c>
      <c r="R6" s="125" t="s">
        <v>202</v>
      </c>
      <c r="S6" s="261">
        <f t="shared" si="1"/>
        <v>0</v>
      </c>
      <c r="T6" s="170">
        <f t="shared" si="2"/>
        <v>0</v>
      </c>
      <c r="U6" s="179"/>
      <c r="V6" s="125" t="s">
        <v>202</v>
      </c>
      <c r="W6" s="261">
        <f t="shared" si="3"/>
        <v>0</v>
      </c>
      <c r="X6" s="6">
        <f t="shared" si="4"/>
        <v>20</v>
      </c>
    </row>
    <row r="7" spans="1:34" x14ac:dyDescent="0.25">
      <c r="A7" s="23" t="s">
        <v>440</v>
      </c>
      <c r="B7" s="13" t="s">
        <v>118</v>
      </c>
      <c r="C7" s="16">
        <v>6</v>
      </c>
      <c r="D7" s="16" t="s">
        <v>414</v>
      </c>
      <c r="E7" s="16">
        <v>40</v>
      </c>
      <c r="F7" s="16" t="s">
        <v>410</v>
      </c>
      <c r="G7" s="17" t="s">
        <v>202</v>
      </c>
      <c r="H7" s="78" t="s">
        <v>402</v>
      </c>
      <c r="I7" s="78" t="s">
        <v>402</v>
      </c>
      <c r="J7" s="78"/>
      <c r="K7" s="78" t="s">
        <v>402</v>
      </c>
      <c r="R7" s="125" t="s">
        <v>206</v>
      </c>
      <c r="S7" s="261">
        <f t="shared" si="1"/>
        <v>0</v>
      </c>
      <c r="T7" s="170">
        <f t="shared" si="2"/>
        <v>0</v>
      </c>
      <c r="U7" s="179"/>
      <c r="V7" s="125" t="s">
        <v>206</v>
      </c>
      <c r="W7" s="261">
        <f t="shared" si="3"/>
        <v>0</v>
      </c>
      <c r="X7" s="6">
        <f t="shared" si="4"/>
        <v>0</v>
      </c>
    </row>
    <row r="8" spans="1:34" x14ac:dyDescent="0.25">
      <c r="A8" s="23" t="s">
        <v>528</v>
      </c>
      <c r="B8" s="13" t="s">
        <v>118</v>
      </c>
      <c r="C8" s="16">
        <v>7</v>
      </c>
      <c r="D8" s="16" t="s">
        <v>404</v>
      </c>
      <c r="E8" s="16">
        <v>100</v>
      </c>
      <c r="F8" s="16" t="s">
        <v>405</v>
      </c>
      <c r="G8" s="17" t="s">
        <v>202</v>
      </c>
      <c r="H8" s="78" t="s">
        <v>402</v>
      </c>
      <c r="I8" s="78" t="s">
        <v>402</v>
      </c>
      <c r="J8" s="78"/>
      <c r="K8" s="78" t="s">
        <v>402</v>
      </c>
      <c r="R8" s="125" t="s">
        <v>210</v>
      </c>
      <c r="S8" s="261">
        <f t="shared" si="1"/>
        <v>0</v>
      </c>
      <c r="T8" s="170">
        <f t="shared" si="2"/>
        <v>0</v>
      </c>
      <c r="U8" s="179"/>
      <c r="V8" s="125" t="s">
        <v>210</v>
      </c>
      <c r="W8" s="261">
        <f t="shared" si="3"/>
        <v>0</v>
      </c>
      <c r="X8" s="6">
        <f t="shared" si="4"/>
        <v>0</v>
      </c>
    </row>
    <row r="9" spans="1:34" x14ac:dyDescent="0.25">
      <c r="A9" s="23" t="s">
        <v>529</v>
      </c>
      <c r="B9" s="13" t="s">
        <v>118</v>
      </c>
      <c r="C9" s="16">
        <v>8</v>
      </c>
      <c r="D9" s="16" t="s">
        <v>431</v>
      </c>
      <c r="E9" s="16">
        <v>70</v>
      </c>
      <c r="F9" s="16" t="s">
        <v>410</v>
      </c>
      <c r="G9" s="17" t="s">
        <v>202</v>
      </c>
      <c r="H9" s="78" t="s">
        <v>402</v>
      </c>
      <c r="I9" s="78" t="s">
        <v>402</v>
      </c>
      <c r="J9" s="78"/>
      <c r="K9" s="78" t="s">
        <v>402</v>
      </c>
      <c r="R9" s="125" t="s">
        <v>214</v>
      </c>
      <c r="S9" s="261">
        <f t="shared" si="1"/>
        <v>0</v>
      </c>
      <c r="T9" s="170">
        <f t="shared" si="2"/>
        <v>0</v>
      </c>
      <c r="U9" s="179"/>
      <c r="V9" s="125" t="s">
        <v>214</v>
      </c>
      <c r="W9" s="261">
        <f t="shared" si="3"/>
        <v>0</v>
      </c>
      <c r="X9" s="6">
        <f t="shared" si="4"/>
        <v>0</v>
      </c>
    </row>
    <row r="10" spans="1:34" x14ac:dyDescent="0.25">
      <c r="A10" s="23" t="s">
        <v>532</v>
      </c>
      <c r="B10" s="13" t="s">
        <v>118</v>
      </c>
      <c r="C10" s="16">
        <v>9</v>
      </c>
      <c r="D10" s="16" t="s">
        <v>400</v>
      </c>
      <c r="E10" s="16">
        <v>60</v>
      </c>
      <c r="F10" s="16" t="s">
        <v>405</v>
      </c>
      <c r="G10" s="17" t="s">
        <v>202</v>
      </c>
      <c r="H10" s="78" t="s">
        <v>402</v>
      </c>
      <c r="I10" s="78" t="s">
        <v>402</v>
      </c>
      <c r="J10" s="78"/>
      <c r="K10" s="78" t="s">
        <v>402</v>
      </c>
      <c r="R10" s="125" t="s">
        <v>218</v>
      </c>
      <c r="S10" s="261">
        <f t="shared" si="1"/>
        <v>0</v>
      </c>
      <c r="T10" s="170">
        <f t="shared" si="2"/>
        <v>0</v>
      </c>
      <c r="U10" s="179"/>
      <c r="V10" s="125" t="s">
        <v>218</v>
      </c>
      <c r="W10" s="261">
        <f t="shared" si="3"/>
        <v>0</v>
      </c>
      <c r="X10" s="6">
        <f t="shared" si="4"/>
        <v>0</v>
      </c>
    </row>
    <row r="11" spans="1:34" x14ac:dyDescent="0.25">
      <c r="A11" s="23" t="s">
        <v>533</v>
      </c>
      <c r="B11" s="13" t="s">
        <v>118</v>
      </c>
      <c r="C11" s="16">
        <v>10</v>
      </c>
      <c r="D11" s="16" t="s">
        <v>421</v>
      </c>
      <c r="E11" s="16">
        <v>60</v>
      </c>
      <c r="F11" s="16" t="s">
        <v>410</v>
      </c>
      <c r="G11" s="17" t="s">
        <v>202</v>
      </c>
      <c r="H11" s="78" t="s">
        <v>402</v>
      </c>
      <c r="I11" s="78" t="s">
        <v>402</v>
      </c>
      <c r="J11" s="78"/>
      <c r="K11" s="78" t="s">
        <v>402</v>
      </c>
      <c r="R11" s="125" t="s">
        <v>222</v>
      </c>
      <c r="S11" s="261">
        <f t="shared" si="1"/>
        <v>0</v>
      </c>
      <c r="T11" s="170">
        <f t="shared" si="2"/>
        <v>0</v>
      </c>
      <c r="U11" s="179"/>
      <c r="V11" s="125" t="s">
        <v>222</v>
      </c>
      <c r="W11" s="261">
        <f t="shared" si="3"/>
        <v>0</v>
      </c>
      <c r="X11" s="6">
        <f t="shared" si="4"/>
        <v>0</v>
      </c>
    </row>
    <row r="12" spans="1:34" x14ac:dyDescent="0.25">
      <c r="A12" s="23" t="s">
        <v>534</v>
      </c>
      <c r="B12" s="13" t="s">
        <v>118</v>
      </c>
      <c r="C12" s="16">
        <v>11</v>
      </c>
      <c r="D12" s="16" t="s">
        <v>407</v>
      </c>
      <c r="E12" s="16">
        <v>90</v>
      </c>
      <c r="F12" s="16" t="s">
        <v>401</v>
      </c>
      <c r="G12" s="17" t="s">
        <v>202</v>
      </c>
      <c r="H12" s="78" t="s">
        <v>402</v>
      </c>
      <c r="I12" s="78" t="s">
        <v>402</v>
      </c>
      <c r="J12" s="78"/>
      <c r="K12" s="78" t="s">
        <v>402</v>
      </c>
      <c r="R12" s="125" t="s">
        <v>226</v>
      </c>
      <c r="S12" s="261">
        <f t="shared" si="1"/>
        <v>0</v>
      </c>
      <c r="T12" s="170">
        <f t="shared" si="2"/>
        <v>0</v>
      </c>
      <c r="U12" s="179"/>
      <c r="V12" s="125" t="s">
        <v>226</v>
      </c>
      <c r="W12" s="261">
        <f t="shared" si="3"/>
        <v>0</v>
      </c>
      <c r="X12" s="6">
        <f t="shared" si="4"/>
        <v>0</v>
      </c>
    </row>
    <row r="13" spans="1:34" x14ac:dyDescent="0.25">
      <c r="A13" s="23" t="s">
        <v>622</v>
      </c>
      <c r="B13" s="13" t="s">
        <v>118</v>
      </c>
      <c r="C13" s="16">
        <v>12</v>
      </c>
      <c r="D13" s="16" t="s">
        <v>407</v>
      </c>
      <c r="E13" s="16">
        <v>90</v>
      </c>
      <c r="F13" s="16" t="s">
        <v>401</v>
      </c>
      <c r="G13" s="17" t="s">
        <v>202</v>
      </c>
      <c r="H13" s="78" t="s">
        <v>402</v>
      </c>
      <c r="I13" s="78" t="s">
        <v>402</v>
      </c>
      <c r="J13" s="78"/>
      <c r="K13" s="78" t="s">
        <v>402</v>
      </c>
      <c r="R13" s="125" t="s">
        <v>230</v>
      </c>
      <c r="S13" s="261">
        <f t="shared" si="1"/>
        <v>0</v>
      </c>
      <c r="T13" s="170">
        <f t="shared" si="2"/>
        <v>0</v>
      </c>
      <c r="U13" s="179"/>
      <c r="V13" s="126" t="s">
        <v>230</v>
      </c>
      <c r="W13" s="261">
        <f t="shared" si="3"/>
        <v>0</v>
      </c>
      <c r="X13" s="6">
        <f t="shared" si="4"/>
        <v>0</v>
      </c>
    </row>
    <row r="14" spans="1:34" x14ac:dyDescent="0.25">
      <c r="A14" s="23" t="s">
        <v>535</v>
      </c>
      <c r="B14" s="13" t="s">
        <v>118</v>
      </c>
      <c r="C14" s="16">
        <v>13</v>
      </c>
      <c r="D14" s="16" t="s">
        <v>425</v>
      </c>
      <c r="E14" s="16">
        <v>80</v>
      </c>
      <c r="F14" s="16" t="s">
        <v>405</v>
      </c>
      <c r="G14" s="17" t="s">
        <v>202</v>
      </c>
      <c r="H14" s="78" t="s">
        <v>402</v>
      </c>
      <c r="I14" s="78" t="s">
        <v>402</v>
      </c>
      <c r="J14" s="78"/>
      <c r="K14" s="78" t="s">
        <v>402</v>
      </c>
      <c r="R14" s="125" t="s">
        <v>234</v>
      </c>
      <c r="S14" s="261">
        <f t="shared" si="1"/>
        <v>0</v>
      </c>
      <c r="T14" s="170">
        <f t="shared" si="2"/>
        <v>0</v>
      </c>
      <c r="U14" s="179"/>
      <c r="V14" s="125" t="s">
        <v>234</v>
      </c>
      <c r="W14" s="261">
        <f t="shared" si="3"/>
        <v>0</v>
      </c>
      <c r="X14" s="6">
        <f t="shared" si="4"/>
        <v>0</v>
      </c>
    </row>
    <row r="15" spans="1:34" x14ac:dyDescent="0.25">
      <c r="A15" s="23" t="s">
        <v>623</v>
      </c>
      <c r="B15" s="13" t="s">
        <v>118</v>
      </c>
      <c r="C15" s="16">
        <v>14</v>
      </c>
      <c r="D15" s="16" t="s">
        <v>414</v>
      </c>
      <c r="E15" s="16">
        <v>80</v>
      </c>
      <c r="F15" s="16" t="s">
        <v>401</v>
      </c>
      <c r="G15" s="17" t="s">
        <v>202</v>
      </c>
      <c r="H15" s="78" t="s">
        <v>402</v>
      </c>
      <c r="I15" s="78" t="s">
        <v>402</v>
      </c>
      <c r="J15" s="78"/>
      <c r="K15" s="78" t="s">
        <v>402</v>
      </c>
      <c r="R15" s="125" t="s">
        <v>238</v>
      </c>
      <c r="S15" s="261">
        <f t="shared" si="1"/>
        <v>0</v>
      </c>
      <c r="T15" s="170">
        <f t="shared" si="2"/>
        <v>0</v>
      </c>
      <c r="U15" s="179"/>
      <c r="V15" s="125" t="s">
        <v>238</v>
      </c>
      <c r="W15" s="261">
        <f t="shared" si="3"/>
        <v>0</v>
      </c>
      <c r="X15" s="6">
        <f t="shared" si="4"/>
        <v>0</v>
      </c>
    </row>
    <row r="16" spans="1:34" x14ac:dyDescent="0.25">
      <c r="A16" s="23" t="s">
        <v>536</v>
      </c>
      <c r="B16" s="13" t="s">
        <v>118</v>
      </c>
      <c r="C16" s="16">
        <v>15</v>
      </c>
      <c r="D16" s="16" t="s">
        <v>404</v>
      </c>
      <c r="E16" s="16">
        <v>90</v>
      </c>
      <c r="F16" s="16" t="s">
        <v>401</v>
      </c>
      <c r="G16" s="17" t="s">
        <v>202</v>
      </c>
      <c r="H16" s="78" t="s">
        <v>402</v>
      </c>
      <c r="I16" s="78" t="s">
        <v>402</v>
      </c>
      <c r="J16" s="78"/>
      <c r="K16" s="78" t="s">
        <v>402</v>
      </c>
      <c r="R16" s="125" t="s">
        <v>242</v>
      </c>
      <c r="S16" s="261">
        <f t="shared" si="1"/>
        <v>0</v>
      </c>
      <c r="T16" s="170">
        <f t="shared" si="2"/>
        <v>0</v>
      </c>
      <c r="U16" s="179"/>
      <c r="V16" s="125" t="s">
        <v>242</v>
      </c>
      <c r="W16" s="261">
        <f t="shared" si="3"/>
        <v>0</v>
      </c>
      <c r="X16" s="6">
        <f t="shared" si="4"/>
        <v>0</v>
      </c>
    </row>
    <row r="17" spans="1:24" x14ac:dyDescent="0.25">
      <c r="A17" s="23" t="s">
        <v>537</v>
      </c>
      <c r="B17" s="13" t="s">
        <v>118</v>
      </c>
      <c r="C17" s="16">
        <v>16</v>
      </c>
      <c r="D17" s="16" t="s">
        <v>400</v>
      </c>
      <c r="E17" s="16">
        <v>80</v>
      </c>
      <c r="F17" s="16" t="s">
        <v>405</v>
      </c>
      <c r="G17" s="17" t="s">
        <v>202</v>
      </c>
      <c r="H17" s="78" t="s">
        <v>402</v>
      </c>
      <c r="I17" s="78" t="s">
        <v>402</v>
      </c>
      <c r="J17" s="78"/>
      <c r="K17" s="78" t="s">
        <v>402</v>
      </c>
      <c r="R17" s="125" t="s">
        <v>246</v>
      </c>
      <c r="S17" s="261">
        <f t="shared" si="1"/>
        <v>0</v>
      </c>
      <c r="T17" s="170">
        <f t="shared" si="2"/>
        <v>0</v>
      </c>
      <c r="U17" s="184"/>
      <c r="V17" s="125" t="s">
        <v>246</v>
      </c>
      <c r="W17" s="261">
        <f t="shared" si="3"/>
        <v>0</v>
      </c>
      <c r="X17" s="6">
        <f t="shared" si="4"/>
        <v>0</v>
      </c>
    </row>
    <row r="18" spans="1:24" x14ac:dyDescent="0.25">
      <c r="A18" s="23" t="s">
        <v>625</v>
      </c>
      <c r="B18" s="13" t="s">
        <v>118</v>
      </c>
      <c r="C18" s="16">
        <v>17</v>
      </c>
      <c r="D18" s="16" t="s">
        <v>407</v>
      </c>
      <c r="E18" s="16">
        <v>70</v>
      </c>
      <c r="F18" s="16" t="s">
        <v>410</v>
      </c>
      <c r="G18" s="17" t="s">
        <v>202</v>
      </c>
      <c r="H18" s="78" t="s">
        <v>402</v>
      </c>
      <c r="I18" s="78" t="s">
        <v>402</v>
      </c>
      <c r="J18" s="78"/>
      <c r="K18" s="78" t="s">
        <v>402</v>
      </c>
      <c r="R18" s="125" t="s">
        <v>250</v>
      </c>
      <c r="S18" s="261">
        <f t="shared" si="1"/>
        <v>0</v>
      </c>
      <c r="T18" s="170">
        <f t="shared" si="2"/>
        <v>0</v>
      </c>
      <c r="U18" s="184"/>
      <c r="V18" s="125" t="s">
        <v>250</v>
      </c>
      <c r="W18" s="261">
        <f t="shared" si="3"/>
        <v>0</v>
      </c>
      <c r="X18" s="6">
        <f t="shared" si="4"/>
        <v>0</v>
      </c>
    </row>
    <row r="19" spans="1:24" x14ac:dyDescent="0.25">
      <c r="A19" s="23" t="s">
        <v>538</v>
      </c>
      <c r="B19" s="13" t="s">
        <v>118</v>
      </c>
      <c r="C19" s="16">
        <v>18</v>
      </c>
      <c r="D19" s="16" t="s">
        <v>407</v>
      </c>
      <c r="E19" s="16">
        <v>100</v>
      </c>
      <c r="F19" s="16" t="s">
        <v>401</v>
      </c>
      <c r="G19" s="17" t="s">
        <v>202</v>
      </c>
      <c r="H19" s="78" t="s">
        <v>402</v>
      </c>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23" t="s">
        <v>631</v>
      </c>
      <c r="B20" s="13" t="s">
        <v>118</v>
      </c>
      <c r="C20" s="16">
        <v>19</v>
      </c>
      <c r="D20" s="16" t="s">
        <v>414</v>
      </c>
      <c r="E20" s="16">
        <v>80</v>
      </c>
      <c r="F20" s="16" t="s">
        <v>405</v>
      </c>
      <c r="G20" s="17" t="s">
        <v>202</v>
      </c>
      <c r="H20" s="78" t="s">
        <v>402</v>
      </c>
      <c r="I20" s="78" t="s">
        <v>402</v>
      </c>
      <c r="J20" s="78"/>
      <c r="K20" s="78" t="s">
        <v>402</v>
      </c>
      <c r="R20" s="125" t="s">
        <v>258</v>
      </c>
      <c r="S20" s="261">
        <f t="shared" si="1"/>
        <v>0</v>
      </c>
      <c r="T20" s="170">
        <f t="shared" si="2"/>
        <v>0</v>
      </c>
      <c r="U20" s="184"/>
      <c r="V20" s="125" t="s">
        <v>258</v>
      </c>
      <c r="W20" s="261">
        <f t="shared" si="3"/>
        <v>0</v>
      </c>
      <c r="X20" s="6">
        <f t="shared" si="4"/>
        <v>0</v>
      </c>
    </row>
    <row r="21" spans="1:24" ht="13.8" thickBot="1" x14ac:dyDescent="0.3">
      <c r="A21" s="23" t="s">
        <v>539</v>
      </c>
      <c r="B21" s="13" t="s">
        <v>118</v>
      </c>
      <c r="C21" s="16">
        <v>20</v>
      </c>
      <c r="D21" s="16" t="s">
        <v>400</v>
      </c>
      <c r="E21" s="16">
        <v>90</v>
      </c>
      <c r="F21" s="16" t="s">
        <v>410</v>
      </c>
      <c r="G21" s="17" t="s">
        <v>202</v>
      </c>
      <c r="H21" s="78" t="s">
        <v>402</v>
      </c>
      <c r="I21" s="78" t="s">
        <v>402</v>
      </c>
      <c r="J21" s="78"/>
      <c r="K21" s="78" t="s">
        <v>402</v>
      </c>
      <c r="R21" s="125" t="s">
        <v>262</v>
      </c>
      <c r="S21" s="261">
        <f t="shared" si="1"/>
        <v>0</v>
      </c>
      <c r="T21" s="170">
        <f t="shared" si="2"/>
        <v>0</v>
      </c>
      <c r="U21" s="187"/>
      <c r="V21" s="125" t="s">
        <v>262</v>
      </c>
      <c r="W21" s="261">
        <f t="shared" si="3"/>
        <v>0</v>
      </c>
      <c r="X21" s="6">
        <f t="shared" si="4"/>
        <v>0</v>
      </c>
    </row>
    <row r="22" spans="1:24" x14ac:dyDescent="0.25">
      <c r="A22" s="23" t="s">
        <v>540</v>
      </c>
      <c r="B22" s="13" t="s">
        <v>118</v>
      </c>
      <c r="C22" s="16">
        <v>21</v>
      </c>
      <c r="D22" s="16" t="s">
        <v>407</v>
      </c>
      <c r="E22" s="16">
        <v>80</v>
      </c>
      <c r="F22" s="16" t="s">
        <v>401</v>
      </c>
      <c r="G22" s="17" t="s">
        <v>198</v>
      </c>
      <c r="H22" s="78" t="s">
        <v>402</v>
      </c>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23" t="s">
        <v>542</v>
      </c>
      <c r="B23" s="13" t="s">
        <v>118</v>
      </c>
      <c r="C23" s="16">
        <v>22</v>
      </c>
      <c r="D23" s="16" t="s">
        <v>414</v>
      </c>
      <c r="E23" s="16">
        <v>80</v>
      </c>
      <c r="F23" s="16" t="s">
        <v>405</v>
      </c>
      <c r="G23" s="17" t="s">
        <v>198</v>
      </c>
      <c r="H23" s="78" t="s">
        <v>402</v>
      </c>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23" t="s">
        <v>543</v>
      </c>
      <c r="B24" s="13" t="s">
        <v>118</v>
      </c>
      <c r="C24" s="16">
        <v>23</v>
      </c>
      <c r="D24" s="16" t="s">
        <v>431</v>
      </c>
      <c r="E24" s="16">
        <v>70</v>
      </c>
      <c r="F24" s="16" t="s">
        <v>405</v>
      </c>
      <c r="G24" s="17" t="s">
        <v>198</v>
      </c>
      <c r="H24" s="78" t="s">
        <v>402</v>
      </c>
      <c r="I24" s="78" t="s">
        <v>402</v>
      </c>
      <c r="J24" s="78"/>
      <c r="K24" s="78" t="s">
        <v>402</v>
      </c>
      <c r="R24" s="125" t="s">
        <v>274</v>
      </c>
      <c r="S24" s="261">
        <f t="shared" si="1"/>
        <v>0</v>
      </c>
      <c r="T24" s="170">
        <f t="shared" si="2"/>
        <v>0</v>
      </c>
      <c r="U24" s="179"/>
      <c r="V24" s="125" t="s">
        <v>274</v>
      </c>
      <c r="W24" s="261">
        <f t="shared" si="3"/>
        <v>0</v>
      </c>
      <c r="X24" s="6">
        <f t="shared" si="4"/>
        <v>0</v>
      </c>
    </row>
    <row r="25" spans="1:24" ht="13.8" thickBot="1" x14ac:dyDescent="0.3">
      <c r="A25" s="23" t="s">
        <v>442</v>
      </c>
      <c r="B25" s="13" t="s">
        <v>118</v>
      </c>
      <c r="C25" s="16">
        <v>24</v>
      </c>
      <c r="D25" s="16" t="s">
        <v>400</v>
      </c>
      <c r="E25" s="16">
        <v>70</v>
      </c>
      <c r="F25" s="16" t="s">
        <v>410</v>
      </c>
      <c r="G25" s="17" t="s">
        <v>198</v>
      </c>
      <c r="H25" s="78" t="s">
        <v>402</v>
      </c>
      <c r="I25" s="78" t="s">
        <v>402</v>
      </c>
      <c r="J25" s="78"/>
      <c r="K25" s="78" t="s">
        <v>402</v>
      </c>
      <c r="R25" s="177" t="s">
        <v>278</v>
      </c>
      <c r="S25" s="262">
        <f t="shared" si="1"/>
        <v>0</v>
      </c>
      <c r="T25" s="209">
        <f t="shared" si="2"/>
        <v>0</v>
      </c>
      <c r="U25" s="179"/>
      <c r="V25" s="177" t="s">
        <v>278</v>
      </c>
      <c r="W25" s="262">
        <f t="shared" si="3"/>
        <v>0</v>
      </c>
      <c r="X25" s="7">
        <f t="shared" si="4"/>
        <v>0</v>
      </c>
    </row>
    <row r="26" spans="1:24" ht="13.8" thickBot="1" x14ac:dyDescent="0.3">
      <c r="A26" s="23" t="s">
        <v>544</v>
      </c>
      <c r="B26" s="13" t="s">
        <v>118</v>
      </c>
      <c r="C26" s="16">
        <v>25</v>
      </c>
      <c r="D26" s="16" t="s">
        <v>400</v>
      </c>
      <c r="E26" s="16">
        <v>80</v>
      </c>
      <c r="F26" s="16" t="s">
        <v>405</v>
      </c>
      <c r="G26" s="17" t="s">
        <v>198</v>
      </c>
      <c r="H26" s="78" t="s">
        <v>402</v>
      </c>
      <c r="I26" s="78" t="s">
        <v>402</v>
      </c>
      <c r="J26" s="78"/>
      <c r="K26" s="78" t="s">
        <v>402</v>
      </c>
      <c r="R26" s="171" t="s">
        <v>101</v>
      </c>
      <c r="S26" s="172"/>
      <c r="T26" s="186">
        <f>SUM(T27:T49)</f>
        <v>0</v>
      </c>
      <c r="U26" s="179"/>
      <c r="V26" s="188" t="s">
        <v>103</v>
      </c>
      <c r="W26" s="241"/>
      <c r="X26" s="243">
        <f>SUM(X27:X49)</f>
        <v>0</v>
      </c>
    </row>
    <row r="27" spans="1:24" x14ac:dyDescent="0.25">
      <c r="A27" s="23" t="s">
        <v>620</v>
      </c>
      <c r="B27" s="13" t="s">
        <v>118</v>
      </c>
      <c r="C27" s="16">
        <v>26</v>
      </c>
      <c r="D27" s="16" t="s">
        <v>414</v>
      </c>
      <c r="E27" s="16">
        <v>90</v>
      </c>
      <c r="F27" s="16" t="s">
        <v>410</v>
      </c>
      <c r="G27" s="17" t="s">
        <v>198</v>
      </c>
      <c r="H27" s="78" t="s">
        <v>402</v>
      </c>
      <c r="I27" s="78" t="s">
        <v>402</v>
      </c>
      <c r="J27" s="78"/>
      <c r="K27" s="78" t="s">
        <v>402</v>
      </c>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0</v>
      </c>
    </row>
    <row r="28" spans="1:24" x14ac:dyDescent="0.25">
      <c r="A28" s="23" t="s">
        <v>621</v>
      </c>
      <c r="B28" s="13" t="s">
        <v>118</v>
      </c>
      <c r="C28" s="16">
        <v>27</v>
      </c>
      <c r="D28" s="16" t="s">
        <v>421</v>
      </c>
      <c r="E28" s="16">
        <v>40</v>
      </c>
      <c r="F28" s="16" t="s">
        <v>410</v>
      </c>
      <c r="G28" s="17" t="s">
        <v>198</v>
      </c>
      <c r="H28" s="78" t="s">
        <v>402</v>
      </c>
      <c r="I28" s="78" t="s">
        <v>402</v>
      </c>
      <c r="J28" s="78"/>
      <c r="K28" s="78" t="s">
        <v>402</v>
      </c>
      <c r="R28" s="125" t="s">
        <v>194</v>
      </c>
      <c r="S28" s="169">
        <f t="shared" si="5"/>
        <v>0</v>
      </c>
      <c r="T28" s="170">
        <f t="shared" si="6"/>
        <v>0</v>
      </c>
      <c r="U28" s="179"/>
      <c r="V28" s="264" t="s">
        <v>194</v>
      </c>
      <c r="W28" s="267">
        <f t="shared" si="7"/>
        <v>0</v>
      </c>
      <c r="X28" s="6">
        <f t="shared" si="8"/>
        <v>0</v>
      </c>
    </row>
    <row r="29" spans="1:24" x14ac:dyDescent="0.25">
      <c r="A29" s="23" t="s">
        <v>545</v>
      </c>
      <c r="B29" s="13" t="s">
        <v>118</v>
      </c>
      <c r="C29" s="16">
        <v>28</v>
      </c>
      <c r="D29" s="16" t="s">
        <v>414</v>
      </c>
      <c r="E29" s="16">
        <v>60</v>
      </c>
      <c r="F29" s="16" t="s">
        <v>405</v>
      </c>
      <c r="G29" s="17" t="s">
        <v>198</v>
      </c>
      <c r="H29" s="78" t="s">
        <v>402</v>
      </c>
      <c r="I29" s="78" t="s">
        <v>402</v>
      </c>
      <c r="J29" s="78"/>
      <c r="K29" s="78" t="s">
        <v>402</v>
      </c>
      <c r="R29" s="125" t="s">
        <v>198</v>
      </c>
      <c r="S29" s="169">
        <f t="shared" si="5"/>
        <v>0</v>
      </c>
      <c r="T29" s="170">
        <f t="shared" si="6"/>
        <v>0</v>
      </c>
      <c r="U29" s="179"/>
      <c r="V29" s="264" t="s">
        <v>198</v>
      </c>
      <c r="W29" s="267">
        <f t="shared" si="7"/>
        <v>0</v>
      </c>
      <c r="X29" s="6">
        <f t="shared" si="8"/>
        <v>0</v>
      </c>
    </row>
    <row r="30" spans="1:24" x14ac:dyDescent="0.25">
      <c r="A30" s="23" t="s">
        <v>624</v>
      </c>
      <c r="B30" s="13" t="s">
        <v>118</v>
      </c>
      <c r="C30" s="16">
        <v>29</v>
      </c>
      <c r="D30" s="16" t="s">
        <v>407</v>
      </c>
      <c r="E30" s="16">
        <v>60</v>
      </c>
      <c r="F30" s="16" t="s">
        <v>410</v>
      </c>
      <c r="G30" s="17" t="s">
        <v>198</v>
      </c>
      <c r="H30" s="78" t="s">
        <v>402</v>
      </c>
      <c r="I30" s="78" t="s">
        <v>402</v>
      </c>
      <c r="J30" s="78"/>
      <c r="K30" s="78" t="s">
        <v>402</v>
      </c>
      <c r="R30" s="125" t="s">
        <v>202</v>
      </c>
      <c r="S30" s="169">
        <f t="shared" si="5"/>
        <v>0</v>
      </c>
      <c r="T30" s="170">
        <f t="shared" si="6"/>
        <v>0</v>
      </c>
      <c r="U30" s="179"/>
      <c r="V30" s="264" t="s">
        <v>202</v>
      </c>
      <c r="W30" s="267">
        <f t="shared" si="7"/>
        <v>0</v>
      </c>
      <c r="X30" s="6">
        <f t="shared" si="8"/>
        <v>0</v>
      </c>
    </row>
    <row r="31" spans="1:24" x14ac:dyDescent="0.25">
      <c r="A31" s="23" t="s">
        <v>626</v>
      </c>
      <c r="B31" s="13" t="s">
        <v>118</v>
      </c>
      <c r="C31" s="16">
        <v>30</v>
      </c>
      <c r="D31" s="16" t="s">
        <v>414</v>
      </c>
      <c r="E31" s="16">
        <v>90</v>
      </c>
      <c r="F31" s="16" t="s">
        <v>410</v>
      </c>
      <c r="G31" s="17" t="s">
        <v>198</v>
      </c>
      <c r="H31" s="78" t="s">
        <v>402</v>
      </c>
      <c r="I31" s="78" t="s">
        <v>402</v>
      </c>
      <c r="J31" s="78"/>
      <c r="K31" s="78" t="s">
        <v>402</v>
      </c>
      <c r="R31" s="125" t="s">
        <v>206</v>
      </c>
      <c r="S31" s="169">
        <f t="shared" si="5"/>
        <v>0</v>
      </c>
      <c r="T31" s="170">
        <f t="shared" si="6"/>
        <v>0</v>
      </c>
      <c r="U31" s="179"/>
      <c r="V31" s="264" t="s">
        <v>206</v>
      </c>
      <c r="W31" s="267">
        <f t="shared" si="7"/>
        <v>0</v>
      </c>
      <c r="X31" s="6">
        <f t="shared" si="8"/>
        <v>0</v>
      </c>
    </row>
    <row r="32" spans="1:24" x14ac:dyDescent="0.25">
      <c r="A32" s="23" t="s">
        <v>628</v>
      </c>
      <c r="B32" s="13" t="s">
        <v>118</v>
      </c>
      <c r="C32" s="16">
        <v>31</v>
      </c>
      <c r="D32" s="16" t="s">
        <v>407</v>
      </c>
      <c r="E32" s="16">
        <v>70</v>
      </c>
      <c r="F32" s="16" t="s">
        <v>405</v>
      </c>
      <c r="G32" s="17" t="s">
        <v>198</v>
      </c>
      <c r="H32" s="78" t="s">
        <v>402</v>
      </c>
      <c r="I32" s="78" t="s">
        <v>402</v>
      </c>
      <c r="J32" s="78"/>
      <c r="K32" s="78" t="s">
        <v>402</v>
      </c>
      <c r="R32" s="125" t="s">
        <v>210</v>
      </c>
      <c r="S32" s="169">
        <f t="shared" si="5"/>
        <v>0</v>
      </c>
      <c r="T32" s="170">
        <f t="shared" si="6"/>
        <v>0</v>
      </c>
      <c r="U32" s="179"/>
      <c r="V32" s="264" t="s">
        <v>210</v>
      </c>
      <c r="W32" s="267">
        <f t="shared" si="7"/>
        <v>0</v>
      </c>
      <c r="X32" s="6">
        <f t="shared" si="8"/>
        <v>0</v>
      </c>
    </row>
    <row r="33" spans="1:24" x14ac:dyDescent="0.25">
      <c r="A33" s="23" t="s">
        <v>629</v>
      </c>
      <c r="B33" s="13" t="s">
        <v>118</v>
      </c>
      <c r="C33" s="16">
        <v>32</v>
      </c>
      <c r="D33" s="16" t="s">
        <v>407</v>
      </c>
      <c r="E33" s="16">
        <v>80</v>
      </c>
      <c r="F33" s="16" t="s">
        <v>401</v>
      </c>
      <c r="G33" s="17" t="s">
        <v>198</v>
      </c>
      <c r="H33" s="78" t="s">
        <v>402</v>
      </c>
      <c r="I33" s="78" t="s">
        <v>402</v>
      </c>
      <c r="J33" s="78"/>
      <c r="K33" s="78" t="s">
        <v>402</v>
      </c>
      <c r="R33" s="125" t="s">
        <v>214</v>
      </c>
      <c r="S33" s="169">
        <f t="shared" si="5"/>
        <v>0</v>
      </c>
      <c r="T33" s="170">
        <f t="shared" si="6"/>
        <v>0</v>
      </c>
      <c r="U33" s="179"/>
      <c r="V33" s="264" t="s">
        <v>214</v>
      </c>
      <c r="W33" s="267">
        <f t="shared" si="7"/>
        <v>0</v>
      </c>
      <c r="X33" s="6">
        <f t="shared" si="8"/>
        <v>0</v>
      </c>
    </row>
    <row r="34" spans="1:24" x14ac:dyDescent="0.25">
      <c r="A34" s="23" t="s">
        <v>546</v>
      </c>
      <c r="B34" s="13" t="s">
        <v>118</v>
      </c>
      <c r="C34" s="16">
        <v>33</v>
      </c>
      <c r="D34" s="16" t="s">
        <v>425</v>
      </c>
      <c r="E34" s="16">
        <v>100</v>
      </c>
      <c r="F34" s="16" t="s">
        <v>405</v>
      </c>
      <c r="G34" s="17" t="s">
        <v>194</v>
      </c>
      <c r="H34" s="78" t="s">
        <v>402</v>
      </c>
      <c r="I34" s="78" t="s">
        <v>402</v>
      </c>
      <c r="J34" s="78"/>
      <c r="K34" s="78" t="s">
        <v>402</v>
      </c>
      <c r="R34" s="125" t="s">
        <v>218</v>
      </c>
      <c r="S34" s="169">
        <f t="shared" si="5"/>
        <v>0</v>
      </c>
      <c r="T34" s="170">
        <f t="shared" si="6"/>
        <v>0</v>
      </c>
      <c r="U34" s="179"/>
      <c r="V34" s="265" t="s">
        <v>218</v>
      </c>
      <c r="W34" s="267">
        <f t="shared" si="7"/>
        <v>0</v>
      </c>
      <c r="X34" s="6">
        <f t="shared" si="8"/>
        <v>0</v>
      </c>
    </row>
    <row r="35" spans="1:24" x14ac:dyDescent="0.25">
      <c r="A35" s="23" t="s">
        <v>632</v>
      </c>
      <c r="B35" s="13" t="s">
        <v>118</v>
      </c>
      <c r="C35" s="16">
        <v>34</v>
      </c>
      <c r="D35" s="16" t="s">
        <v>407</v>
      </c>
      <c r="E35" s="16">
        <v>70</v>
      </c>
      <c r="F35" s="16" t="s">
        <v>401</v>
      </c>
      <c r="G35" s="17" t="s">
        <v>194</v>
      </c>
      <c r="H35" s="78" t="s">
        <v>402</v>
      </c>
      <c r="I35" s="78" t="s">
        <v>402</v>
      </c>
      <c r="J35" s="78"/>
      <c r="K35" s="78" t="s">
        <v>402</v>
      </c>
      <c r="R35" s="125" t="s">
        <v>222</v>
      </c>
      <c r="S35" s="169">
        <f t="shared" si="5"/>
        <v>0</v>
      </c>
      <c r="T35" s="170">
        <f t="shared" si="6"/>
        <v>0</v>
      </c>
      <c r="U35" s="179"/>
      <c r="V35" s="264" t="s">
        <v>222</v>
      </c>
      <c r="W35" s="267">
        <f t="shared" si="7"/>
        <v>0</v>
      </c>
      <c r="X35" s="6">
        <f t="shared" si="8"/>
        <v>0</v>
      </c>
    </row>
    <row r="36" spans="1:24" x14ac:dyDescent="0.25">
      <c r="A36" s="23" t="s">
        <v>547</v>
      </c>
      <c r="B36" s="13" t="s">
        <v>118</v>
      </c>
      <c r="C36" s="16">
        <v>35</v>
      </c>
      <c r="D36" s="16" t="s">
        <v>425</v>
      </c>
      <c r="E36" s="16">
        <v>80</v>
      </c>
      <c r="F36" s="16" t="s">
        <v>405</v>
      </c>
      <c r="G36" s="17" t="s">
        <v>194</v>
      </c>
      <c r="H36" s="78" t="s">
        <v>402</v>
      </c>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23" t="s">
        <v>548</v>
      </c>
      <c r="B37" s="13" t="s">
        <v>118</v>
      </c>
      <c r="C37" s="16">
        <v>36</v>
      </c>
      <c r="D37" s="16" t="s">
        <v>404</v>
      </c>
      <c r="E37" s="16">
        <v>80</v>
      </c>
      <c r="F37" s="16" t="s">
        <v>405</v>
      </c>
      <c r="G37" s="17" t="s">
        <v>194</v>
      </c>
      <c r="H37" s="78" t="s">
        <v>402</v>
      </c>
      <c r="I37" s="78" t="s">
        <v>402</v>
      </c>
      <c r="J37" s="78"/>
      <c r="K37" s="78" t="s">
        <v>402</v>
      </c>
      <c r="R37" s="126" t="s">
        <v>230</v>
      </c>
      <c r="S37" s="169">
        <f t="shared" si="5"/>
        <v>0</v>
      </c>
      <c r="T37" s="170">
        <f t="shared" si="6"/>
        <v>0</v>
      </c>
      <c r="U37" s="179"/>
      <c r="V37" s="266" t="s">
        <v>230</v>
      </c>
      <c r="W37" s="267">
        <f t="shared" si="7"/>
        <v>0</v>
      </c>
      <c r="X37" s="6">
        <f t="shared" si="8"/>
        <v>0</v>
      </c>
    </row>
    <row r="38" spans="1:24" x14ac:dyDescent="0.25">
      <c r="A38" s="23" t="s">
        <v>633</v>
      </c>
      <c r="B38" s="13" t="s">
        <v>118</v>
      </c>
      <c r="C38" s="16">
        <v>37</v>
      </c>
      <c r="D38" s="16" t="s">
        <v>414</v>
      </c>
      <c r="E38" s="16">
        <v>70</v>
      </c>
      <c r="F38" s="16" t="s">
        <v>405</v>
      </c>
      <c r="G38" s="17" t="s">
        <v>194</v>
      </c>
      <c r="H38" s="78" t="s">
        <v>402</v>
      </c>
      <c r="I38" s="78" t="s">
        <v>402</v>
      </c>
      <c r="J38" s="78"/>
      <c r="K38" s="78" t="s">
        <v>402</v>
      </c>
      <c r="R38" s="125" t="s">
        <v>234</v>
      </c>
      <c r="S38" s="169">
        <f t="shared" si="5"/>
        <v>0</v>
      </c>
      <c r="T38" s="170">
        <f t="shared" si="6"/>
        <v>0</v>
      </c>
      <c r="U38" s="179"/>
      <c r="V38" s="264" t="s">
        <v>234</v>
      </c>
      <c r="W38" s="267">
        <f t="shared" si="7"/>
        <v>0</v>
      </c>
      <c r="X38" s="6">
        <f t="shared" si="8"/>
        <v>0</v>
      </c>
    </row>
    <row r="39" spans="1:24" ht="13.8" thickBot="1" x14ac:dyDescent="0.3">
      <c r="A39" s="23" t="s">
        <v>549</v>
      </c>
      <c r="B39" s="13" t="s">
        <v>118</v>
      </c>
      <c r="C39" s="16">
        <v>38</v>
      </c>
      <c r="D39" s="16" t="s">
        <v>414</v>
      </c>
      <c r="E39" s="16">
        <v>40</v>
      </c>
      <c r="F39" s="16" t="s">
        <v>410</v>
      </c>
      <c r="G39" s="17" t="s">
        <v>194</v>
      </c>
      <c r="H39" s="78" t="s">
        <v>402</v>
      </c>
      <c r="I39" s="78" t="s">
        <v>402</v>
      </c>
      <c r="J39" s="78"/>
      <c r="K39" s="78" t="s">
        <v>402</v>
      </c>
      <c r="R39" s="125" t="s">
        <v>238</v>
      </c>
      <c r="S39" s="169">
        <f t="shared" si="5"/>
        <v>0</v>
      </c>
      <c r="T39" s="170">
        <f t="shared" si="6"/>
        <v>0</v>
      </c>
      <c r="U39" s="204"/>
      <c r="V39" s="264" t="s">
        <v>238</v>
      </c>
      <c r="W39" s="267">
        <f t="shared" si="7"/>
        <v>0</v>
      </c>
      <c r="X39" s="6">
        <f t="shared" si="8"/>
        <v>0</v>
      </c>
    </row>
    <row r="40" spans="1:24" ht="13.8" thickBot="1" x14ac:dyDescent="0.3">
      <c r="A40" s="23" t="s">
        <v>634</v>
      </c>
      <c r="B40" s="13" t="s">
        <v>118</v>
      </c>
      <c r="C40" s="16">
        <v>39</v>
      </c>
      <c r="D40" s="16" t="s">
        <v>407</v>
      </c>
      <c r="E40" s="16">
        <v>80</v>
      </c>
      <c r="F40" s="16" t="s">
        <v>405</v>
      </c>
      <c r="G40" s="17" t="s">
        <v>194</v>
      </c>
      <c r="H40" s="78" t="s">
        <v>402</v>
      </c>
      <c r="I40" s="78" t="s">
        <v>402</v>
      </c>
      <c r="J40" s="78"/>
      <c r="K40" s="78" t="s">
        <v>402</v>
      </c>
      <c r="R40" s="125" t="s">
        <v>242</v>
      </c>
      <c r="S40" s="169">
        <f t="shared" si="5"/>
        <v>0</v>
      </c>
      <c r="T40" s="170">
        <f t="shared" si="6"/>
        <v>0</v>
      </c>
      <c r="U40" s="204"/>
      <c r="V40" s="264" t="s">
        <v>242</v>
      </c>
      <c r="W40" s="267">
        <f t="shared" si="7"/>
        <v>0</v>
      </c>
      <c r="X40" s="6">
        <f t="shared" si="8"/>
        <v>0</v>
      </c>
    </row>
    <row r="41" spans="1:24" x14ac:dyDescent="0.25">
      <c r="A41" s="23" t="s">
        <v>550</v>
      </c>
      <c r="B41" s="13" t="s">
        <v>118</v>
      </c>
      <c r="C41" s="16">
        <v>40</v>
      </c>
      <c r="D41" s="16" t="s">
        <v>414</v>
      </c>
      <c r="E41" s="16">
        <v>50</v>
      </c>
      <c r="F41" s="16" t="s">
        <v>410</v>
      </c>
      <c r="G41" s="17" t="s">
        <v>194</v>
      </c>
      <c r="H41" s="78" t="s">
        <v>402</v>
      </c>
      <c r="I41" s="78" t="s">
        <v>402</v>
      </c>
      <c r="J41" s="78"/>
      <c r="K41" s="78" t="s">
        <v>402</v>
      </c>
      <c r="R41" s="125" t="s">
        <v>246</v>
      </c>
      <c r="S41" s="169">
        <f t="shared" si="5"/>
        <v>0</v>
      </c>
      <c r="T41" s="170">
        <f t="shared" si="6"/>
        <v>0</v>
      </c>
      <c r="U41" s="182"/>
      <c r="V41" s="264" t="s">
        <v>246</v>
      </c>
      <c r="W41" s="267">
        <f t="shared" si="7"/>
        <v>0</v>
      </c>
      <c r="X41" s="6">
        <f t="shared" si="8"/>
        <v>0</v>
      </c>
    </row>
    <row r="42" spans="1:24" x14ac:dyDescent="0.25">
      <c r="A42" s="23" t="s">
        <v>635</v>
      </c>
      <c r="B42" s="13" t="s">
        <v>118</v>
      </c>
      <c r="C42" s="16">
        <v>41</v>
      </c>
      <c r="D42" s="16" t="s">
        <v>414</v>
      </c>
      <c r="E42" s="16">
        <v>70</v>
      </c>
      <c r="F42" s="16" t="s">
        <v>405</v>
      </c>
      <c r="G42" s="17" t="s">
        <v>194</v>
      </c>
      <c r="H42" s="78" t="s">
        <v>402</v>
      </c>
      <c r="I42" s="78" t="s">
        <v>402</v>
      </c>
      <c r="J42" s="78"/>
      <c r="K42" s="78" t="s">
        <v>402</v>
      </c>
      <c r="R42" s="125" t="s">
        <v>250</v>
      </c>
      <c r="S42" s="169">
        <f t="shared" si="5"/>
        <v>0</v>
      </c>
      <c r="T42" s="170">
        <f t="shared" si="6"/>
        <v>0</v>
      </c>
      <c r="U42" s="179"/>
      <c r="V42" s="265" t="s">
        <v>250</v>
      </c>
      <c r="W42" s="267">
        <f t="shared" si="7"/>
        <v>0</v>
      </c>
      <c r="X42" s="6">
        <f t="shared" si="8"/>
        <v>0</v>
      </c>
    </row>
    <row r="43" spans="1:24" x14ac:dyDescent="0.25">
      <c r="A43" s="23" t="s">
        <v>551</v>
      </c>
      <c r="B43" s="13" t="s">
        <v>118</v>
      </c>
      <c r="C43" s="16">
        <v>42</v>
      </c>
      <c r="D43" s="16" t="s">
        <v>425</v>
      </c>
      <c r="E43" s="16">
        <v>60</v>
      </c>
      <c r="F43" s="16" t="s">
        <v>410</v>
      </c>
      <c r="G43" s="17" t="s">
        <v>194</v>
      </c>
      <c r="H43" s="78" t="s">
        <v>402</v>
      </c>
      <c r="I43" s="78" t="s">
        <v>402</v>
      </c>
      <c r="J43" s="78"/>
      <c r="K43" s="78" t="s">
        <v>402</v>
      </c>
      <c r="R43" s="125" t="s">
        <v>254</v>
      </c>
      <c r="S43" s="169">
        <f t="shared" si="5"/>
        <v>0</v>
      </c>
      <c r="T43" s="170">
        <f t="shared" si="6"/>
        <v>0</v>
      </c>
      <c r="U43" s="179"/>
      <c r="V43" s="265" t="s">
        <v>254</v>
      </c>
      <c r="W43" s="267">
        <f t="shared" si="7"/>
        <v>0</v>
      </c>
      <c r="X43" s="6">
        <f t="shared" si="8"/>
        <v>0</v>
      </c>
    </row>
    <row r="44" spans="1:24" x14ac:dyDescent="0.25">
      <c r="A44" s="23" t="s">
        <v>552</v>
      </c>
      <c r="B44" s="13" t="s">
        <v>118</v>
      </c>
      <c r="C44" s="16">
        <v>43</v>
      </c>
      <c r="D44" s="16" t="s">
        <v>421</v>
      </c>
      <c r="E44" s="16">
        <v>60</v>
      </c>
      <c r="F44" s="16" t="s">
        <v>405</v>
      </c>
      <c r="G44" s="17" t="s">
        <v>194</v>
      </c>
      <c r="H44" s="78" t="s">
        <v>402</v>
      </c>
      <c r="I44" s="78" t="s">
        <v>402</v>
      </c>
      <c r="J44" s="78"/>
      <c r="K44" s="78" t="s">
        <v>402</v>
      </c>
      <c r="R44" s="125" t="s">
        <v>258</v>
      </c>
      <c r="S44" s="169">
        <f t="shared" si="5"/>
        <v>0</v>
      </c>
      <c r="T44" s="170">
        <f t="shared" si="6"/>
        <v>0</v>
      </c>
      <c r="U44" s="179"/>
      <c r="V44" s="265" t="s">
        <v>258</v>
      </c>
      <c r="W44" s="267">
        <f t="shared" si="7"/>
        <v>0</v>
      </c>
      <c r="X44" s="6">
        <f t="shared" si="8"/>
        <v>0</v>
      </c>
    </row>
    <row r="45" spans="1:24" x14ac:dyDescent="0.25">
      <c r="A45" s="23" t="s">
        <v>553</v>
      </c>
      <c r="B45" s="13" t="s">
        <v>118</v>
      </c>
      <c r="C45" s="16">
        <v>44</v>
      </c>
      <c r="D45" s="16" t="s">
        <v>407</v>
      </c>
      <c r="E45" s="16">
        <v>60</v>
      </c>
      <c r="F45" s="16" t="s">
        <v>405</v>
      </c>
      <c r="G45" s="17" t="s">
        <v>194</v>
      </c>
      <c r="H45" s="78" t="s">
        <v>402</v>
      </c>
      <c r="I45" s="78" t="s">
        <v>402</v>
      </c>
      <c r="J45" s="78"/>
      <c r="K45" s="78" t="s">
        <v>402</v>
      </c>
      <c r="R45" s="125" t="s">
        <v>262</v>
      </c>
      <c r="S45" s="169">
        <f>COUNTIFS($G$2:$G$500,R45,$I$2:$I$500,"x")</f>
        <v>0</v>
      </c>
      <c r="T45" s="170">
        <f t="shared" si="6"/>
        <v>0</v>
      </c>
      <c r="U45" s="179"/>
      <c r="V45" s="265" t="s">
        <v>262</v>
      </c>
      <c r="W45" s="267">
        <f t="shared" si="7"/>
        <v>0</v>
      </c>
      <c r="X45" s="6">
        <f t="shared" si="8"/>
        <v>0</v>
      </c>
    </row>
    <row r="46" spans="1:24" x14ac:dyDescent="0.25">
      <c r="A46" s="23" t="s">
        <v>554</v>
      </c>
      <c r="B46" s="13" t="s">
        <v>118</v>
      </c>
      <c r="C46" s="16">
        <v>45</v>
      </c>
      <c r="D46" s="16" t="s">
        <v>421</v>
      </c>
      <c r="E46" s="16">
        <v>70</v>
      </c>
      <c r="F46" s="16" t="s">
        <v>410</v>
      </c>
      <c r="G46" s="17" t="s">
        <v>194</v>
      </c>
      <c r="H46" s="78" t="s">
        <v>402</v>
      </c>
      <c r="I46" s="78" t="s">
        <v>402</v>
      </c>
      <c r="J46" s="78"/>
      <c r="K46" s="78" t="s">
        <v>402</v>
      </c>
      <c r="R46" s="125" t="s">
        <v>266</v>
      </c>
      <c r="S46" s="169">
        <f t="shared" si="5"/>
        <v>0</v>
      </c>
      <c r="T46" s="170">
        <f t="shared" si="6"/>
        <v>0</v>
      </c>
      <c r="U46" s="179"/>
      <c r="V46" s="265" t="s">
        <v>266</v>
      </c>
      <c r="W46" s="267">
        <f t="shared" si="7"/>
        <v>0</v>
      </c>
      <c r="X46" s="6">
        <f t="shared" si="8"/>
        <v>0</v>
      </c>
    </row>
    <row r="47" spans="1:24" x14ac:dyDescent="0.25">
      <c r="A47" s="23" t="s">
        <v>555</v>
      </c>
      <c r="B47" s="13" t="s">
        <v>118</v>
      </c>
      <c r="C47" s="16">
        <v>46</v>
      </c>
      <c r="D47" s="16" t="s">
        <v>421</v>
      </c>
      <c r="E47" s="16">
        <v>60</v>
      </c>
      <c r="F47" s="16" t="s">
        <v>405</v>
      </c>
      <c r="G47" s="17" t="s">
        <v>194</v>
      </c>
      <c r="H47" s="78" t="s">
        <v>402</v>
      </c>
      <c r="I47" s="78" t="s">
        <v>402</v>
      </c>
      <c r="J47" s="78"/>
      <c r="K47" s="78" t="s">
        <v>402</v>
      </c>
      <c r="R47" s="125" t="s">
        <v>270</v>
      </c>
      <c r="S47" s="169">
        <f t="shared" si="5"/>
        <v>0</v>
      </c>
      <c r="T47" s="170">
        <f t="shared" si="6"/>
        <v>0</v>
      </c>
      <c r="U47" s="179"/>
      <c r="V47" s="265" t="s">
        <v>270</v>
      </c>
      <c r="W47" s="267">
        <f t="shared" si="7"/>
        <v>0</v>
      </c>
      <c r="X47" s="6">
        <f t="shared" si="8"/>
        <v>0</v>
      </c>
    </row>
    <row r="48" spans="1:24" x14ac:dyDescent="0.25">
      <c r="A48" s="23" t="s">
        <v>556</v>
      </c>
      <c r="B48" s="13" t="s">
        <v>118</v>
      </c>
      <c r="C48" s="16">
        <v>47</v>
      </c>
      <c r="D48" s="16" t="s">
        <v>407</v>
      </c>
      <c r="E48" s="16">
        <v>80</v>
      </c>
      <c r="F48" s="16" t="s">
        <v>405</v>
      </c>
      <c r="G48" s="17" t="s">
        <v>194</v>
      </c>
      <c r="H48" s="78" t="s">
        <v>402</v>
      </c>
      <c r="I48" s="78" t="s">
        <v>402</v>
      </c>
      <c r="J48" s="78"/>
      <c r="K48" s="78" t="s">
        <v>402</v>
      </c>
      <c r="R48" s="125" t="s">
        <v>274</v>
      </c>
      <c r="S48" s="169">
        <f t="shared" si="5"/>
        <v>0</v>
      </c>
      <c r="T48" s="170">
        <f t="shared" si="6"/>
        <v>0</v>
      </c>
      <c r="U48" s="179"/>
      <c r="V48" s="264" t="s">
        <v>274</v>
      </c>
      <c r="W48" s="267">
        <f t="shared" si="7"/>
        <v>0</v>
      </c>
      <c r="X48" s="6">
        <f t="shared" si="8"/>
        <v>0</v>
      </c>
    </row>
    <row r="49" spans="1:24" ht="13.8" thickBot="1" x14ac:dyDescent="0.3">
      <c r="A49" s="23" t="s">
        <v>636</v>
      </c>
      <c r="B49" s="13" t="s">
        <v>118</v>
      </c>
      <c r="C49" s="16">
        <v>48</v>
      </c>
      <c r="D49" s="16" t="s">
        <v>414</v>
      </c>
      <c r="E49" s="16">
        <v>90</v>
      </c>
      <c r="F49" s="16" t="s">
        <v>410</v>
      </c>
      <c r="G49" s="17" t="s">
        <v>194</v>
      </c>
      <c r="H49" s="78" t="s">
        <v>402</v>
      </c>
      <c r="I49" s="78" t="s">
        <v>402</v>
      </c>
      <c r="J49" s="78"/>
      <c r="K49" s="78" t="s">
        <v>402</v>
      </c>
      <c r="R49" s="177" t="s">
        <v>278</v>
      </c>
      <c r="S49" s="208">
        <f t="shared" si="5"/>
        <v>0</v>
      </c>
      <c r="T49" s="209">
        <f t="shared" si="6"/>
        <v>0</v>
      </c>
      <c r="U49" s="179"/>
      <c r="V49" s="109" t="s">
        <v>278</v>
      </c>
      <c r="W49" s="268">
        <f t="shared" si="7"/>
        <v>0</v>
      </c>
      <c r="X49" s="7">
        <f t="shared" si="8"/>
        <v>0</v>
      </c>
    </row>
    <row r="50" spans="1:24" ht="13.8" thickBot="1" x14ac:dyDescent="0.3">
      <c r="A50" s="23" t="s">
        <v>557</v>
      </c>
      <c r="B50" s="13" t="s">
        <v>118</v>
      </c>
      <c r="C50" s="16">
        <v>49</v>
      </c>
      <c r="D50" s="16" t="s">
        <v>431</v>
      </c>
      <c r="E50" s="16">
        <v>80</v>
      </c>
      <c r="F50" s="16" t="s">
        <v>405</v>
      </c>
      <c r="G50" s="17" t="s">
        <v>194</v>
      </c>
      <c r="H50" s="78" t="s">
        <v>402</v>
      </c>
      <c r="I50" s="78" t="s">
        <v>402</v>
      </c>
      <c r="J50" s="78"/>
      <c r="K50" s="78" t="s">
        <v>402</v>
      </c>
      <c r="U50" s="179"/>
      <c r="V50" s="188" t="s">
        <v>458</v>
      </c>
      <c r="W50" s="206"/>
      <c r="X50" s="207">
        <f>SUM(X51:X73)</f>
        <v>130</v>
      </c>
    </row>
    <row r="51" spans="1:24" x14ac:dyDescent="0.25">
      <c r="A51" s="23" t="s">
        <v>558</v>
      </c>
      <c r="B51" s="13" t="s">
        <v>118</v>
      </c>
      <c r="C51" s="16">
        <v>50</v>
      </c>
      <c r="D51" s="16" t="s">
        <v>404</v>
      </c>
      <c r="E51" s="16">
        <v>30</v>
      </c>
      <c r="F51" s="16" t="s">
        <v>410</v>
      </c>
      <c r="G51" s="17" t="s">
        <v>194</v>
      </c>
      <c r="H51" s="78" t="s">
        <v>402</v>
      </c>
      <c r="I51" s="78" t="s">
        <v>402</v>
      </c>
      <c r="J51" s="78"/>
      <c r="K51" s="78" t="s">
        <v>402</v>
      </c>
      <c r="U51" s="269"/>
      <c r="V51" s="124" t="s">
        <v>190</v>
      </c>
      <c r="W51" s="169">
        <f>S3+S27+W3+W27</f>
        <v>0</v>
      </c>
      <c r="X51" s="170">
        <f>T3+T27+X3+X27</f>
        <v>48</v>
      </c>
    </row>
    <row r="52" spans="1:24" x14ac:dyDescent="0.25">
      <c r="A52" s="23" t="s">
        <v>449</v>
      </c>
      <c r="B52" s="13" t="s">
        <v>118</v>
      </c>
      <c r="C52" s="16">
        <v>51</v>
      </c>
      <c r="D52" s="16" t="s">
        <v>425</v>
      </c>
      <c r="E52" s="16">
        <v>50</v>
      </c>
      <c r="F52" s="16" t="s">
        <v>410</v>
      </c>
      <c r="G52" s="17" t="s">
        <v>194</v>
      </c>
      <c r="H52" s="78" t="s">
        <v>402</v>
      </c>
      <c r="I52" s="78" t="s">
        <v>402</v>
      </c>
      <c r="J52" s="78"/>
      <c r="K52" s="78" t="s">
        <v>402</v>
      </c>
      <c r="U52" s="269"/>
      <c r="V52" s="125" t="s">
        <v>194</v>
      </c>
      <c r="W52" s="169">
        <f t="shared" ref="W52:X67" si="9">S4+S28+W4+W28</f>
        <v>0</v>
      </c>
      <c r="X52" s="170">
        <f t="shared" si="9"/>
        <v>42</v>
      </c>
    </row>
    <row r="53" spans="1:24" x14ac:dyDescent="0.25">
      <c r="A53" s="23" t="s">
        <v>637</v>
      </c>
      <c r="B53" s="13" t="s">
        <v>118</v>
      </c>
      <c r="C53" s="16">
        <v>52</v>
      </c>
      <c r="D53" s="16" t="s">
        <v>431</v>
      </c>
      <c r="E53" s="16">
        <v>60</v>
      </c>
      <c r="F53" s="16" t="s">
        <v>405</v>
      </c>
      <c r="G53" s="17" t="s">
        <v>194</v>
      </c>
      <c r="H53" s="78" t="s">
        <v>402</v>
      </c>
      <c r="I53" s="78" t="s">
        <v>402</v>
      </c>
      <c r="J53" s="78"/>
      <c r="K53" s="78" t="s">
        <v>402</v>
      </c>
      <c r="U53" s="269"/>
      <c r="V53" s="125" t="s">
        <v>198</v>
      </c>
      <c r="W53" s="169">
        <f t="shared" si="9"/>
        <v>0</v>
      </c>
      <c r="X53" s="170">
        <f t="shared" si="9"/>
        <v>20</v>
      </c>
    </row>
    <row r="54" spans="1:24" x14ac:dyDescent="0.25">
      <c r="A54" s="23" t="s">
        <v>638</v>
      </c>
      <c r="B54" s="13" t="s">
        <v>118</v>
      </c>
      <c r="C54" s="16">
        <v>53</v>
      </c>
      <c r="D54" s="16" t="s">
        <v>407</v>
      </c>
      <c r="E54" s="16">
        <v>70</v>
      </c>
      <c r="F54" s="16" t="s">
        <v>405</v>
      </c>
      <c r="G54" s="17" t="s">
        <v>194</v>
      </c>
      <c r="H54" s="78" t="s">
        <v>402</v>
      </c>
      <c r="I54" s="78" t="s">
        <v>402</v>
      </c>
      <c r="J54" s="78"/>
      <c r="K54" s="78" t="s">
        <v>402</v>
      </c>
      <c r="U54" s="269"/>
      <c r="V54" s="125" t="s">
        <v>202</v>
      </c>
      <c r="W54" s="169">
        <f t="shared" si="9"/>
        <v>0</v>
      </c>
      <c r="X54" s="170">
        <f t="shared" si="9"/>
        <v>20</v>
      </c>
    </row>
    <row r="55" spans="1:24" x14ac:dyDescent="0.25">
      <c r="A55" s="23" t="s">
        <v>559</v>
      </c>
      <c r="B55" s="13" t="s">
        <v>118</v>
      </c>
      <c r="C55" s="16">
        <v>54</v>
      </c>
      <c r="D55" s="16" t="s">
        <v>407</v>
      </c>
      <c r="E55" s="16">
        <v>60</v>
      </c>
      <c r="F55" s="16" t="s">
        <v>405</v>
      </c>
      <c r="G55" s="17" t="s">
        <v>194</v>
      </c>
      <c r="H55" s="78" t="s">
        <v>402</v>
      </c>
      <c r="I55" s="78" t="s">
        <v>402</v>
      </c>
      <c r="J55" s="78"/>
      <c r="K55" s="78" t="s">
        <v>402</v>
      </c>
      <c r="U55" s="269"/>
      <c r="V55" s="125" t="s">
        <v>206</v>
      </c>
      <c r="W55" s="169">
        <f t="shared" si="9"/>
        <v>0</v>
      </c>
      <c r="X55" s="170">
        <f t="shared" si="9"/>
        <v>0</v>
      </c>
    </row>
    <row r="56" spans="1:24" x14ac:dyDescent="0.25">
      <c r="A56" s="23" t="s">
        <v>639</v>
      </c>
      <c r="B56" s="13" t="s">
        <v>118</v>
      </c>
      <c r="C56" s="16">
        <v>55</v>
      </c>
      <c r="D56" s="16" t="s">
        <v>407</v>
      </c>
      <c r="E56" s="16">
        <v>60</v>
      </c>
      <c r="F56" s="16" t="s">
        <v>405</v>
      </c>
      <c r="G56" s="17" t="s">
        <v>194</v>
      </c>
      <c r="H56" s="78" t="s">
        <v>402</v>
      </c>
      <c r="I56" s="78" t="s">
        <v>402</v>
      </c>
      <c r="J56" s="78"/>
      <c r="K56" s="78" t="s">
        <v>402</v>
      </c>
      <c r="U56" s="270"/>
      <c r="V56" s="125" t="s">
        <v>210</v>
      </c>
      <c r="W56" s="169">
        <f t="shared" si="9"/>
        <v>0</v>
      </c>
      <c r="X56" s="170">
        <f t="shared" si="9"/>
        <v>0</v>
      </c>
    </row>
    <row r="57" spans="1:24" ht="13.8" thickBot="1" x14ac:dyDescent="0.3">
      <c r="A57" s="23" t="s">
        <v>640</v>
      </c>
      <c r="B57" s="13" t="s">
        <v>118</v>
      </c>
      <c r="C57" s="16">
        <v>56</v>
      </c>
      <c r="D57" s="16" t="s">
        <v>414</v>
      </c>
      <c r="E57" s="16">
        <v>70</v>
      </c>
      <c r="F57" s="16" t="s">
        <v>405</v>
      </c>
      <c r="G57" s="17" t="s">
        <v>194</v>
      </c>
      <c r="H57" s="78" t="s">
        <v>402</v>
      </c>
      <c r="I57" s="78" t="s">
        <v>402</v>
      </c>
      <c r="J57" s="78"/>
      <c r="K57" s="78" t="s">
        <v>402</v>
      </c>
      <c r="U57" s="271"/>
      <c r="V57" s="125" t="s">
        <v>214</v>
      </c>
      <c r="W57" s="169">
        <f t="shared" si="9"/>
        <v>0</v>
      </c>
      <c r="X57" s="170">
        <f t="shared" si="9"/>
        <v>0</v>
      </c>
    </row>
    <row r="58" spans="1:24" ht="13.8" thickBot="1" x14ac:dyDescent="0.3">
      <c r="A58" s="23" t="s">
        <v>560</v>
      </c>
      <c r="B58" s="13" t="s">
        <v>118</v>
      </c>
      <c r="C58" s="16">
        <v>57</v>
      </c>
      <c r="D58" s="16" t="s">
        <v>404</v>
      </c>
      <c r="E58" s="16">
        <v>60</v>
      </c>
      <c r="F58" s="16" t="s">
        <v>405</v>
      </c>
      <c r="G58" s="17" t="s">
        <v>194</v>
      </c>
      <c r="H58" s="78" t="s">
        <v>402</v>
      </c>
      <c r="I58" s="78" t="s">
        <v>402</v>
      </c>
      <c r="J58" s="78"/>
      <c r="K58" s="78" t="s">
        <v>402</v>
      </c>
      <c r="U58" s="271"/>
      <c r="V58" s="125" t="s">
        <v>218</v>
      </c>
      <c r="W58" s="169">
        <f t="shared" si="9"/>
        <v>0</v>
      </c>
      <c r="X58" s="170">
        <f t="shared" si="9"/>
        <v>0</v>
      </c>
    </row>
    <row r="59" spans="1:24" ht="13.8" thickBot="1" x14ac:dyDescent="0.3">
      <c r="A59" s="23" t="s">
        <v>562</v>
      </c>
      <c r="B59" s="13" t="s">
        <v>118</v>
      </c>
      <c r="C59" s="16">
        <v>58</v>
      </c>
      <c r="D59" s="16" t="s">
        <v>414</v>
      </c>
      <c r="E59" s="16">
        <v>60</v>
      </c>
      <c r="F59" s="16" t="s">
        <v>405</v>
      </c>
      <c r="G59" s="17" t="s">
        <v>194</v>
      </c>
      <c r="H59" s="78" t="s">
        <v>402</v>
      </c>
      <c r="I59" s="78" t="s">
        <v>402</v>
      </c>
      <c r="J59" s="78"/>
      <c r="K59" s="78" t="s">
        <v>402</v>
      </c>
      <c r="U59" s="271"/>
      <c r="V59" s="125" t="s">
        <v>222</v>
      </c>
      <c r="W59" s="169">
        <f t="shared" si="9"/>
        <v>0</v>
      </c>
      <c r="X59" s="170">
        <f t="shared" si="9"/>
        <v>0</v>
      </c>
    </row>
    <row r="60" spans="1:24" ht="13.8" thickBot="1" x14ac:dyDescent="0.3">
      <c r="A60" s="23" t="s">
        <v>643</v>
      </c>
      <c r="B60" s="13" t="s">
        <v>118</v>
      </c>
      <c r="C60" s="16">
        <v>59</v>
      </c>
      <c r="D60" s="16" t="s">
        <v>431</v>
      </c>
      <c r="E60" s="16">
        <v>100</v>
      </c>
      <c r="F60" s="16" t="s">
        <v>405</v>
      </c>
      <c r="G60" s="17" t="s">
        <v>194</v>
      </c>
      <c r="H60" s="78" t="s">
        <v>402</v>
      </c>
      <c r="I60" s="78" t="s">
        <v>402</v>
      </c>
      <c r="J60" s="78"/>
      <c r="K60" s="78" t="s">
        <v>402</v>
      </c>
      <c r="U60" s="271"/>
      <c r="V60" s="125" t="s">
        <v>226</v>
      </c>
      <c r="W60" s="169">
        <f t="shared" si="9"/>
        <v>0</v>
      </c>
      <c r="X60" s="170">
        <f t="shared" si="9"/>
        <v>0</v>
      </c>
    </row>
    <row r="61" spans="1:24" ht="13.8" thickBot="1" x14ac:dyDescent="0.3">
      <c r="A61" s="23" t="s">
        <v>644</v>
      </c>
      <c r="B61" s="13" t="s">
        <v>118</v>
      </c>
      <c r="C61" s="16">
        <v>60</v>
      </c>
      <c r="D61" s="16" t="s">
        <v>404</v>
      </c>
      <c r="E61" s="16">
        <v>70</v>
      </c>
      <c r="F61" s="16" t="s">
        <v>405</v>
      </c>
      <c r="G61" s="17" t="s">
        <v>194</v>
      </c>
      <c r="H61" s="78" t="s">
        <v>402</v>
      </c>
      <c r="I61" s="78" t="s">
        <v>402</v>
      </c>
      <c r="J61" s="78"/>
      <c r="K61" s="78" t="s">
        <v>402</v>
      </c>
      <c r="U61" s="271"/>
      <c r="V61" s="126" t="s">
        <v>230</v>
      </c>
      <c r="W61" s="169">
        <f t="shared" si="9"/>
        <v>0</v>
      </c>
      <c r="X61" s="170">
        <f t="shared" si="9"/>
        <v>0</v>
      </c>
    </row>
    <row r="62" spans="1:24" ht="13.8" thickBot="1" x14ac:dyDescent="0.3">
      <c r="A62" s="23" t="s">
        <v>563</v>
      </c>
      <c r="B62" s="13" t="s">
        <v>118</v>
      </c>
      <c r="C62" s="16">
        <v>61</v>
      </c>
      <c r="D62" s="16" t="s">
        <v>404</v>
      </c>
      <c r="E62" s="16">
        <v>60</v>
      </c>
      <c r="F62" s="16" t="s">
        <v>410</v>
      </c>
      <c r="G62" s="17" t="s">
        <v>194</v>
      </c>
      <c r="H62" s="78" t="s">
        <v>402</v>
      </c>
      <c r="I62" s="78" t="s">
        <v>402</v>
      </c>
      <c r="J62" s="78"/>
      <c r="K62" s="78" t="s">
        <v>402</v>
      </c>
      <c r="U62" s="271"/>
      <c r="V62" s="125" t="s">
        <v>234</v>
      </c>
      <c r="W62" s="169">
        <f t="shared" si="9"/>
        <v>0</v>
      </c>
      <c r="X62" s="170">
        <f t="shared" si="9"/>
        <v>0</v>
      </c>
    </row>
    <row r="63" spans="1:24" ht="13.8" thickBot="1" x14ac:dyDescent="0.3">
      <c r="A63" s="23" t="s">
        <v>645</v>
      </c>
      <c r="B63" s="13" t="s">
        <v>118</v>
      </c>
      <c r="C63" s="16">
        <v>62</v>
      </c>
      <c r="D63" s="16" t="s">
        <v>414</v>
      </c>
      <c r="E63" s="16">
        <v>60</v>
      </c>
      <c r="F63" s="16" t="s">
        <v>410</v>
      </c>
      <c r="G63" s="17" t="s">
        <v>194</v>
      </c>
      <c r="H63" s="78" t="s">
        <v>402</v>
      </c>
      <c r="I63" s="78" t="s">
        <v>402</v>
      </c>
      <c r="J63" s="78"/>
      <c r="K63" s="78" t="s">
        <v>402</v>
      </c>
      <c r="U63" s="271"/>
      <c r="V63" s="125" t="s">
        <v>238</v>
      </c>
      <c r="W63" s="169">
        <f t="shared" si="9"/>
        <v>0</v>
      </c>
      <c r="X63" s="170">
        <f t="shared" si="9"/>
        <v>0</v>
      </c>
    </row>
    <row r="64" spans="1:24" ht="13.8" thickBot="1" x14ac:dyDescent="0.3">
      <c r="A64" s="23" t="s">
        <v>564</v>
      </c>
      <c r="B64" s="13" t="s">
        <v>118</v>
      </c>
      <c r="C64" s="16">
        <v>63</v>
      </c>
      <c r="D64" s="16" t="s">
        <v>404</v>
      </c>
      <c r="E64" s="16">
        <v>70</v>
      </c>
      <c r="F64" s="16" t="s">
        <v>405</v>
      </c>
      <c r="G64" s="17" t="s">
        <v>194</v>
      </c>
      <c r="H64" s="78" t="s">
        <v>402</v>
      </c>
      <c r="I64" s="78" t="s">
        <v>402</v>
      </c>
      <c r="J64" s="78"/>
      <c r="K64" s="78" t="s">
        <v>402</v>
      </c>
      <c r="U64" s="271"/>
      <c r="V64" s="125" t="s">
        <v>242</v>
      </c>
      <c r="W64" s="169">
        <f t="shared" si="9"/>
        <v>0</v>
      </c>
      <c r="X64" s="170">
        <f t="shared" si="9"/>
        <v>0</v>
      </c>
    </row>
    <row r="65" spans="1:24" ht="13.8" thickBot="1" x14ac:dyDescent="0.3">
      <c r="A65" s="23" t="s">
        <v>646</v>
      </c>
      <c r="B65" s="13" t="s">
        <v>118</v>
      </c>
      <c r="C65" s="16">
        <v>64</v>
      </c>
      <c r="D65" s="16" t="s">
        <v>407</v>
      </c>
      <c r="E65" s="16">
        <v>70</v>
      </c>
      <c r="F65" s="16" t="s">
        <v>405</v>
      </c>
      <c r="G65" s="17" t="s">
        <v>194</v>
      </c>
      <c r="H65" s="78" t="s">
        <v>402</v>
      </c>
      <c r="I65" s="78" t="s">
        <v>402</v>
      </c>
      <c r="J65" s="78"/>
      <c r="K65" s="78" t="s">
        <v>402</v>
      </c>
      <c r="U65" s="271"/>
      <c r="V65" s="125" t="s">
        <v>246</v>
      </c>
      <c r="W65" s="169">
        <f t="shared" si="9"/>
        <v>0</v>
      </c>
      <c r="X65" s="170">
        <f t="shared" si="9"/>
        <v>0</v>
      </c>
    </row>
    <row r="66" spans="1:24" ht="13.8" thickBot="1" x14ac:dyDescent="0.3">
      <c r="A66" s="23" t="s">
        <v>565</v>
      </c>
      <c r="B66" s="13" t="s">
        <v>118</v>
      </c>
      <c r="C66" s="16">
        <v>65</v>
      </c>
      <c r="D66" s="16" t="s">
        <v>421</v>
      </c>
      <c r="E66" s="16">
        <v>30</v>
      </c>
      <c r="F66" s="16" t="s">
        <v>410</v>
      </c>
      <c r="G66" s="17" t="s">
        <v>190</v>
      </c>
      <c r="H66" s="78" t="s">
        <v>402</v>
      </c>
      <c r="I66" s="78" t="s">
        <v>402</v>
      </c>
      <c r="J66" s="78"/>
      <c r="K66" s="78" t="s">
        <v>402</v>
      </c>
      <c r="U66" s="271"/>
      <c r="V66" s="125" t="s">
        <v>250</v>
      </c>
      <c r="W66" s="169">
        <f t="shared" si="9"/>
        <v>0</v>
      </c>
      <c r="X66" s="170">
        <f t="shared" si="9"/>
        <v>0</v>
      </c>
    </row>
    <row r="67" spans="1:24" ht="13.8" thickBot="1" x14ac:dyDescent="0.3">
      <c r="A67" s="23" t="s">
        <v>647</v>
      </c>
      <c r="B67" s="13" t="s">
        <v>118</v>
      </c>
      <c r="C67" s="16">
        <v>66</v>
      </c>
      <c r="D67" s="16" t="s">
        <v>407</v>
      </c>
      <c r="E67" s="16">
        <v>40</v>
      </c>
      <c r="F67" s="16" t="s">
        <v>410</v>
      </c>
      <c r="G67" s="17" t="s">
        <v>190</v>
      </c>
      <c r="H67" s="78" t="s">
        <v>402</v>
      </c>
      <c r="I67" s="78" t="s">
        <v>402</v>
      </c>
      <c r="J67" s="78"/>
      <c r="K67" s="78" t="s">
        <v>402</v>
      </c>
      <c r="U67" s="271"/>
      <c r="V67" s="125" t="s">
        <v>254</v>
      </c>
      <c r="W67" s="169">
        <f t="shared" si="9"/>
        <v>0</v>
      </c>
      <c r="X67" s="170">
        <f t="shared" si="9"/>
        <v>0</v>
      </c>
    </row>
    <row r="68" spans="1:24" ht="13.8" thickBot="1" x14ac:dyDescent="0.3">
      <c r="A68" s="23" t="s">
        <v>566</v>
      </c>
      <c r="B68" s="13" t="s">
        <v>118</v>
      </c>
      <c r="C68" s="16">
        <v>67</v>
      </c>
      <c r="D68" s="16" t="s">
        <v>407</v>
      </c>
      <c r="E68" s="16">
        <v>40</v>
      </c>
      <c r="F68" s="16" t="s">
        <v>410</v>
      </c>
      <c r="G68" s="17" t="s">
        <v>190</v>
      </c>
      <c r="H68" s="78" t="s">
        <v>402</v>
      </c>
      <c r="I68" s="78" t="s">
        <v>402</v>
      </c>
      <c r="J68" s="78"/>
      <c r="K68" s="78" t="s">
        <v>402</v>
      </c>
      <c r="U68" s="271"/>
      <c r="V68" s="125" t="s">
        <v>258</v>
      </c>
      <c r="W68" s="169">
        <f t="shared" ref="W68:X73" si="10">S20+S44+W20+W44</f>
        <v>0</v>
      </c>
      <c r="X68" s="170">
        <f t="shared" si="10"/>
        <v>0</v>
      </c>
    </row>
    <row r="69" spans="1:24" ht="13.8" thickBot="1" x14ac:dyDescent="0.3">
      <c r="A69" s="23" t="s">
        <v>567</v>
      </c>
      <c r="B69" s="13" t="s">
        <v>118</v>
      </c>
      <c r="C69" s="16">
        <v>68</v>
      </c>
      <c r="D69" s="16" t="s">
        <v>407</v>
      </c>
      <c r="E69" s="16">
        <v>40</v>
      </c>
      <c r="F69" s="16" t="s">
        <v>410</v>
      </c>
      <c r="G69" s="17" t="s">
        <v>190</v>
      </c>
      <c r="H69" s="78" t="s">
        <v>402</v>
      </c>
      <c r="I69" s="78" t="s">
        <v>402</v>
      </c>
      <c r="J69" s="78"/>
      <c r="K69" s="78" t="s">
        <v>402</v>
      </c>
      <c r="U69" s="271"/>
      <c r="V69" s="125" t="s">
        <v>262</v>
      </c>
      <c r="W69" s="169">
        <f t="shared" si="10"/>
        <v>0</v>
      </c>
      <c r="X69" s="170">
        <f t="shared" si="10"/>
        <v>0</v>
      </c>
    </row>
    <row r="70" spans="1:24" ht="13.8" thickBot="1" x14ac:dyDescent="0.3">
      <c r="A70" s="23" t="s">
        <v>568</v>
      </c>
      <c r="B70" s="13" t="s">
        <v>118</v>
      </c>
      <c r="C70" s="16">
        <v>69</v>
      </c>
      <c r="D70" s="16" t="s">
        <v>425</v>
      </c>
      <c r="E70" s="16">
        <v>50</v>
      </c>
      <c r="F70" s="16" t="s">
        <v>410</v>
      </c>
      <c r="G70" s="17" t="s">
        <v>190</v>
      </c>
      <c r="H70" s="78" t="s">
        <v>402</v>
      </c>
      <c r="I70" s="78" t="s">
        <v>402</v>
      </c>
      <c r="J70" s="78"/>
      <c r="K70" s="78" t="s">
        <v>402</v>
      </c>
      <c r="U70" s="271"/>
      <c r="V70" s="125" t="s">
        <v>266</v>
      </c>
      <c r="W70" s="169">
        <f t="shared" si="10"/>
        <v>0</v>
      </c>
      <c r="X70" s="170">
        <f t="shared" si="10"/>
        <v>0</v>
      </c>
    </row>
    <row r="71" spans="1:24" ht="13.8" thickBot="1" x14ac:dyDescent="0.3">
      <c r="A71" s="23" t="s">
        <v>648</v>
      </c>
      <c r="B71" s="13" t="s">
        <v>118</v>
      </c>
      <c r="C71" s="16">
        <v>70</v>
      </c>
      <c r="D71" s="16" t="s">
        <v>431</v>
      </c>
      <c r="E71" s="16">
        <v>40</v>
      </c>
      <c r="F71" s="16" t="s">
        <v>410</v>
      </c>
      <c r="G71" s="17" t="s">
        <v>190</v>
      </c>
      <c r="H71" s="78" t="s">
        <v>402</v>
      </c>
      <c r="I71" s="78" t="s">
        <v>402</v>
      </c>
      <c r="J71" s="78"/>
      <c r="K71" s="78" t="s">
        <v>402</v>
      </c>
      <c r="U71" s="271"/>
      <c r="V71" s="125" t="s">
        <v>270</v>
      </c>
      <c r="W71" s="169">
        <f t="shared" si="10"/>
        <v>0</v>
      </c>
      <c r="X71" s="170">
        <f t="shared" si="10"/>
        <v>0</v>
      </c>
    </row>
    <row r="72" spans="1:24" ht="13.8" thickBot="1" x14ac:dyDescent="0.3">
      <c r="A72" s="23" t="s">
        <v>569</v>
      </c>
      <c r="B72" s="13" t="s">
        <v>118</v>
      </c>
      <c r="C72" s="16">
        <v>71</v>
      </c>
      <c r="D72" s="16" t="s">
        <v>431</v>
      </c>
      <c r="E72" s="16">
        <v>30</v>
      </c>
      <c r="F72" s="16" t="s">
        <v>410</v>
      </c>
      <c r="G72" s="17" t="s">
        <v>190</v>
      </c>
      <c r="H72" s="78" t="s">
        <v>402</v>
      </c>
      <c r="I72" s="78" t="s">
        <v>402</v>
      </c>
      <c r="J72" s="78"/>
      <c r="K72" s="78" t="s">
        <v>402</v>
      </c>
      <c r="U72" s="271"/>
      <c r="V72" s="125" t="s">
        <v>274</v>
      </c>
      <c r="W72" s="169">
        <f t="shared" si="10"/>
        <v>0</v>
      </c>
      <c r="X72" s="170">
        <f t="shared" si="10"/>
        <v>0</v>
      </c>
    </row>
    <row r="73" spans="1:24" ht="13.8" thickBot="1" x14ac:dyDescent="0.3">
      <c r="A73" s="23" t="s">
        <v>570</v>
      </c>
      <c r="B73" s="13" t="s">
        <v>118</v>
      </c>
      <c r="C73" s="16">
        <v>72</v>
      </c>
      <c r="D73" s="16" t="s">
        <v>414</v>
      </c>
      <c r="E73" s="16">
        <v>50</v>
      </c>
      <c r="F73" s="16" t="s">
        <v>410</v>
      </c>
      <c r="G73" s="17" t="s">
        <v>190</v>
      </c>
      <c r="H73" s="78" t="s">
        <v>402</v>
      </c>
      <c r="I73" s="78" t="s">
        <v>402</v>
      </c>
      <c r="J73" s="78"/>
      <c r="K73" s="78" t="s">
        <v>402</v>
      </c>
      <c r="U73" s="271"/>
      <c r="V73" s="177" t="s">
        <v>278</v>
      </c>
      <c r="W73" s="169">
        <f t="shared" si="10"/>
        <v>0</v>
      </c>
      <c r="X73" s="170">
        <f t="shared" si="10"/>
        <v>0</v>
      </c>
    </row>
    <row r="74" spans="1:24" x14ac:dyDescent="0.25">
      <c r="A74" s="23" t="s">
        <v>571</v>
      </c>
      <c r="B74" s="13" t="s">
        <v>118</v>
      </c>
      <c r="C74" s="16">
        <v>73</v>
      </c>
      <c r="D74" s="16" t="s">
        <v>421</v>
      </c>
      <c r="E74" s="16">
        <v>50</v>
      </c>
      <c r="F74" s="16" t="s">
        <v>410</v>
      </c>
      <c r="G74" s="17" t="s">
        <v>190</v>
      </c>
      <c r="H74" s="78" t="s">
        <v>402</v>
      </c>
      <c r="I74" s="78" t="s">
        <v>402</v>
      </c>
      <c r="J74" s="78"/>
      <c r="K74" s="78" t="s">
        <v>402</v>
      </c>
    </row>
    <row r="75" spans="1:24" x14ac:dyDescent="0.25">
      <c r="A75" s="23" t="s">
        <v>650</v>
      </c>
      <c r="B75" s="13" t="s">
        <v>118</v>
      </c>
      <c r="C75" s="16">
        <v>74</v>
      </c>
      <c r="D75" s="16" t="s">
        <v>407</v>
      </c>
      <c r="E75" s="16">
        <v>50</v>
      </c>
      <c r="F75" s="16" t="s">
        <v>410</v>
      </c>
      <c r="G75" s="17" t="s">
        <v>190</v>
      </c>
      <c r="H75" s="78" t="s">
        <v>402</v>
      </c>
      <c r="I75" s="78" t="s">
        <v>402</v>
      </c>
      <c r="J75" s="78"/>
      <c r="K75" s="78" t="s">
        <v>402</v>
      </c>
    </row>
    <row r="76" spans="1:24" x14ac:dyDescent="0.25">
      <c r="A76" s="23" t="s">
        <v>572</v>
      </c>
      <c r="B76" s="13" t="s">
        <v>118</v>
      </c>
      <c r="C76" s="16">
        <v>75</v>
      </c>
      <c r="D76" s="16" t="s">
        <v>421</v>
      </c>
      <c r="E76" s="16">
        <v>30</v>
      </c>
      <c r="F76" s="16" t="s">
        <v>410</v>
      </c>
      <c r="G76" s="17" t="s">
        <v>190</v>
      </c>
      <c r="H76" s="78" t="s">
        <v>402</v>
      </c>
      <c r="I76" s="78" t="s">
        <v>402</v>
      </c>
      <c r="J76" s="78"/>
      <c r="K76" s="78" t="s">
        <v>402</v>
      </c>
    </row>
    <row r="77" spans="1:24" x14ac:dyDescent="0.25">
      <c r="A77" s="23" t="s">
        <v>651</v>
      </c>
      <c r="B77" s="13" t="s">
        <v>118</v>
      </c>
      <c r="C77" s="16">
        <v>76</v>
      </c>
      <c r="D77" s="16" t="s">
        <v>404</v>
      </c>
      <c r="E77" s="16">
        <v>40</v>
      </c>
      <c r="F77" s="16" t="s">
        <v>410</v>
      </c>
      <c r="G77" s="17" t="s">
        <v>190</v>
      </c>
      <c r="H77" s="78" t="s">
        <v>402</v>
      </c>
      <c r="I77" s="78" t="s">
        <v>402</v>
      </c>
      <c r="J77" s="78"/>
      <c r="K77" s="78" t="s">
        <v>402</v>
      </c>
    </row>
    <row r="78" spans="1:24" x14ac:dyDescent="0.25">
      <c r="A78" s="23" t="s">
        <v>652</v>
      </c>
      <c r="B78" s="13" t="s">
        <v>118</v>
      </c>
      <c r="C78" s="16">
        <v>77</v>
      </c>
      <c r="D78" s="16" t="s">
        <v>414</v>
      </c>
      <c r="E78" s="16">
        <v>60</v>
      </c>
      <c r="F78" s="16" t="s">
        <v>410</v>
      </c>
      <c r="G78" s="17" t="s">
        <v>190</v>
      </c>
      <c r="H78" s="78" t="s">
        <v>402</v>
      </c>
      <c r="I78" s="78" t="s">
        <v>402</v>
      </c>
      <c r="J78" s="78"/>
      <c r="K78" s="78" t="s">
        <v>402</v>
      </c>
    </row>
    <row r="79" spans="1:24" x14ac:dyDescent="0.25">
      <c r="A79" s="23" t="s">
        <v>574</v>
      </c>
      <c r="B79" s="13" t="s">
        <v>118</v>
      </c>
      <c r="C79" s="16">
        <v>78</v>
      </c>
      <c r="D79" s="16" t="s">
        <v>431</v>
      </c>
      <c r="E79" s="16">
        <v>50</v>
      </c>
      <c r="F79" s="16" t="s">
        <v>410</v>
      </c>
      <c r="G79" s="17" t="s">
        <v>190</v>
      </c>
      <c r="H79" s="78" t="s">
        <v>402</v>
      </c>
      <c r="I79" s="78" t="s">
        <v>402</v>
      </c>
      <c r="J79" s="78"/>
      <c r="K79" s="78" t="s">
        <v>402</v>
      </c>
    </row>
    <row r="80" spans="1:24" x14ac:dyDescent="0.25">
      <c r="A80" s="23" t="s">
        <v>575</v>
      </c>
      <c r="B80" s="13" t="s">
        <v>118</v>
      </c>
      <c r="C80" s="16">
        <v>79</v>
      </c>
      <c r="D80" s="16" t="s">
        <v>400</v>
      </c>
      <c r="E80" s="16">
        <v>40</v>
      </c>
      <c r="F80" s="16" t="s">
        <v>410</v>
      </c>
      <c r="G80" s="17" t="s">
        <v>190</v>
      </c>
      <c r="H80" s="78" t="s">
        <v>402</v>
      </c>
      <c r="I80" s="78" t="s">
        <v>402</v>
      </c>
      <c r="J80" s="78"/>
      <c r="K80" s="78" t="s">
        <v>402</v>
      </c>
    </row>
    <row r="81" spans="1:11" x14ac:dyDescent="0.25">
      <c r="A81" s="23" t="s">
        <v>654</v>
      </c>
      <c r="B81" s="13" t="s">
        <v>118</v>
      </c>
      <c r="C81" s="16">
        <v>80</v>
      </c>
      <c r="D81" s="16" t="s">
        <v>414</v>
      </c>
      <c r="E81" s="16">
        <v>50</v>
      </c>
      <c r="F81" s="16" t="s">
        <v>410</v>
      </c>
      <c r="G81" s="17" t="s">
        <v>190</v>
      </c>
      <c r="H81" s="78" t="s">
        <v>402</v>
      </c>
      <c r="I81" s="78" t="s">
        <v>402</v>
      </c>
      <c r="J81" s="78"/>
      <c r="K81" s="78" t="s">
        <v>402</v>
      </c>
    </row>
    <row r="82" spans="1:11" x14ac:dyDescent="0.25">
      <c r="A82" s="23" t="s">
        <v>576</v>
      </c>
      <c r="B82" s="13" t="s">
        <v>118</v>
      </c>
      <c r="C82" s="16">
        <v>81</v>
      </c>
      <c r="D82" s="16" t="s">
        <v>407</v>
      </c>
      <c r="E82" s="16">
        <v>70</v>
      </c>
      <c r="F82" s="16" t="s">
        <v>405</v>
      </c>
      <c r="G82" s="17" t="s">
        <v>190</v>
      </c>
      <c r="H82" s="78" t="s">
        <v>402</v>
      </c>
      <c r="I82" s="78" t="s">
        <v>402</v>
      </c>
      <c r="J82" s="78"/>
      <c r="K82" s="78" t="s">
        <v>402</v>
      </c>
    </row>
    <row r="83" spans="1:11" x14ac:dyDescent="0.25">
      <c r="A83" s="23" t="s">
        <v>700</v>
      </c>
      <c r="B83" s="13" t="s">
        <v>118</v>
      </c>
      <c r="C83" s="16">
        <v>82</v>
      </c>
      <c r="D83" s="16" t="s">
        <v>407</v>
      </c>
      <c r="E83" s="16">
        <v>60</v>
      </c>
      <c r="F83" s="16" t="s">
        <v>410</v>
      </c>
      <c r="G83" s="17" t="s">
        <v>190</v>
      </c>
      <c r="H83" s="78" t="s">
        <v>402</v>
      </c>
      <c r="I83" s="78" t="s">
        <v>402</v>
      </c>
      <c r="J83" s="78"/>
      <c r="K83" s="78" t="s">
        <v>402</v>
      </c>
    </row>
    <row r="84" spans="1:11" x14ac:dyDescent="0.25">
      <c r="A84" s="23" t="s">
        <v>701</v>
      </c>
      <c r="B84" s="13" t="s">
        <v>118</v>
      </c>
      <c r="C84" s="16">
        <v>83</v>
      </c>
      <c r="D84" s="16" t="s">
        <v>407</v>
      </c>
      <c r="E84" s="16">
        <v>40</v>
      </c>
      <c r="F84" s="16" t="s">
        <v>410</v>
      </c>
      <c r="G84" s="17" t="s">
        <v>190</v>
      </c>
      <c r="H84" s="78" t="s">
        <v>402</v>
      </c>
      <c r="I84" s="78" t="s">
        <v>402</v>
      </c>
      <c r="J84" s="78"/>
      <c r="K84" s="78" t="s">
        <v>402</v>
      </c>
    </row>
    <row r="85" spans="1:11" x14ac:dyDescent="0.25">
      <c r="A85" s="23" t="s">
        <v>476</v>
      </c>
      <c r="B85" s="13" t="s">
        <v>118</v>
      </c>
      <c r="C85" s="16">
        <v>84</v>
      </c>
      <c r="D85" s="16" t="s">
        <v>431</v>
      </c>
      <c r="E85" s="16">
        <v>90</v>
      </c>
      <c r="F85" s="16" t="s">
        <v>410</v>
      </c>
      <c r="G85" s="17" t="s">
        <v>190</v>
      </c>
      <c r="H85" s="78" t="s">
        <v>402</v>
      </c>
      <c r="I85" s="78" t="s">
        <v>402</v>
      </c>
      <c r="J85" s="78"/>
      <c r="K85" s="78" t="s">
        <v>402</v>
      </c>
    </row>
    <row r="86" spans="1:11" x14ac:dyDescent="0.25">
      <c r="A86" s="23" t="s">
        <v>656</v>
      </c>
      <c r="B86" s="13" t="s">
        <v>118</v>
      </c>
      <c r="C86" s="16">
        <v>85</v>
      </c>
      <c r="D86" s="16" t="s">
        <v>407</v>
      </c>
      <c r="E86" s="16">
        <v>40</v>
      </c>
      <c r="F86" s="16" t="s">
        <v>410</v>
      </c>
      <c r="G86" s="17" t="s">
        <v>190</v>
      </c>
      <c r="H86" s="78" t="s">
        <v>402</v>
      </c>
      <c r="I86" s="78" t="s">
        <v>402</v>
      </c>
      <c r="J86" s="78"/>
      <c r="K86" s="78" t="s">
        <v>402</v>
      </c>
    </row>
    <row r="87" spans="1:11" x14ac:dyDescent="0.25">
      <c r="A87" s="23" t="s">
        <v>578</v>
      </c>
      <c r="B87" s="13" t="s">
        <v>118</v>
      </c>
      <c r="C87" s="16">
        <v>86</v>
      </c>
      <c r="D87" s="16" t="s">
        <v>414</v>
      </c>
      <c r="E87" s="16">
        <v>40</v>
      </c>
      <c r="F87" s="16" t="s">
        <v>410</v>
      </c>
      <c r="G87" s="17" t="s">
        <v>190</v>
      </c>
      <c r="H87" s="78" t="s">
        <v>402</v>
      </c>
      <c r="I87" s="78" t="s">
        <v>402</v>
      </c>
      <c r="J87" s="78"/>
      <c r="K87" s="78" t="s">
        <v>402</v>
      </c>
    </row>
    <row r="88" spans="1:11" x14ac:dyDescent="0.25">
      <c r="A88" s="23" t="s">
        <v>477</v>
      </c>
      <c r="B88" s="13" t="s">
        <v>118</v>
      </c>
      <c r="C88" s="16">
        <v>87</v>
      </c>
      <c r="D88" s="16" t="s">
        <v>400</v>
      </c>
      <c r="E88" s="16">
        <v>40</v>
      </c>
      <c r="F88" s="16" t="s">
        <v>410</v>
      </c>
      <c r="G88" s="17" t="s">
        <v>190</v>
      </c>
      <c r="H88" s="78" t="s">
        <v>402</v>
      </c>
      <c r="I88" s="78" t="s">
        <v>402</v>
      </c>
      <c r="J88" s="78"/>
      <c r="K88" s="78" t="s">
        <v>402</v>
      </c>
    </row>
    <row r="89" spans="1:11" x14ac:dyDescent="0.25">
      <c r="A89" s="23" t="s">
        <v>579</v>
      </c>
      <c r="B89" s="13" t="s">
        <v>118</v>
      </c>
      <c r="C89" s="16">
        <v>88</v>
      </c>
      <c r="D89" s="16" t="s">
        <v>404</v>
      </c>
      <c r="E89" s="16">
        <v>40</v>
      </c>
      <c r="F89" s="16" t="s">
        <v>410</v>
      </c>
      <c r="G89" s="17" t="s">
        <v>190</v>
      </c>
      <c r="H89" s="78" t="s">
        <v>402</v>
      </c>
      <c r="I89" s="78" t="s">
        <v>402</v>
      </c>
      <c r="J89" s="78"/>
      <c r="K89" s="78" t="s">
        <v>402</v>
      </c>
    </row>
    <row r="90" spans="1:11" x14ac:dyDescent="0.25">
      <c r="A90" s="23" t="s">
        <v>581</v>
      </c>
      <c r="B90" s="13" t="s">
        <v>118</v>
      </c>
      <c r="C90" s="16">
        <v>89</v>
      </c>
      <c r="D90" s="16" t="s">
        <v>414</v>
      </c>
      <c r="E90" s="16">
        <v>30</v>
      </c>
      <c r="F90" s="16" t="s">
        <v>410</v>
      </c>
      <c r="G90" s="17" t="s">
        <v>190</v>
      </c>
      <c r="H90" s="78" t="s">
        <v>402</v>
      </c>
      <c r="I90" s="78" t="s">
        <v>402</v>
      </c>
      <c r="J90" s="78"/>
      <c r="K90" s="78" t="s">
        <v>402</v>
      </c>
    </row>
    <row r="91" spans="1:11" x14ac:dyDescent="0.25">
      <c r="A91" s="23" t="s">
        <v>657</v>
      </c>
      <c r="B91" s="13" t="s">
        <v>118</v>
      </c>
      <c r="C91" s="16">
        <v>90</v>
      </c>
      <c r="D91" s="16" t="s">
        <v>431</v>
      </c>
      <c r="E91" s="16">
        <v>70</v>
      </c>
      <c r="F91" s="16" t="s">
        <v>410</v>
      </c>
      <c r="G91" s="17" t="s">
        <v>190</v>
      </c>
      <c r="H91" s="78" t="s">
        <v>402</v>
      </c>
      <c r="I91" s="78" t="s">
        <v>402</v>
      </c>
      <c r="J91" s="78"/>
      <c r="K91" s="78" t="s">
        <v>402</v>
      </c>
    </row>
    <row r="92" spans="1:11" x14ac:dyDescent="0.25">
      <c r="A92" s="23" t="s">
        <v>582</v>
      </c>
      <c r="B92" s="13" t="s">
        <v>118</v>
      </c>
      <c r="C92" s="16">
        <v>91</v>
      </c>
      <c r="D92" s="16" t="s">
        <v>431</v>
      </c>
      <c r="E92" s="16">
        <v>40</v>
      </c>
      <c r="F92" s="16" t="s">
        <v>410</v>
      </c>
      <c r="G92" s="17" t="s">
        <v>190</v>
      </c>
      <c r="H92" s="78" t="s">
        <v>402</v>
      </c>
      <c r="I92" s="78" t="s">
        <v>402</v>
      </c>
      <c r="J92" s="78"/>
      <c r="K92" s="78" t="s">
        <v>402</v>
      </c>
    </row>
    <row r="93" spans="1:11" x14ac:dyDescent="0.25">
      <c r="A93" s="23" t="s">
        <v>658</v>
      </c>
      <c r="B93" s="13" t="s">
        <v>118</v>
      </c>
      <c r="C93" s="16">
        <v>92</v>
      </c>
      <c r="D93" s="16" t="s">
        <v>414</v>
      </c>
      <c r="E93" s="16">
        <v>50</v>
      </c>
      <c r="F93" s="16" t="s">
        <v>410</v>
      </c>
      <c r="G93" s="17" t="s">
        <v>190</v>
      </c>
      <c r="H93" s="78" t="s">
        <v>402</v>
      </c>
      <c r="I93" s="78" t="s">
        <v>402</v>
      </c>
      <c r="J93" s="78"/>
      <c r="K93" s="78" t="s">
        <v>402</v>
      </c>
    </row>
    <row r="94" spans="1:11" x14ac:dyDescent="0.25">
      <c r="A94" s="23" t="s">
        <v>583</v>
      </c>
      <c r="B94" s="13" t="s">
        <v>118</v>
      </c>
      <c r="C94" s="16">
        <v>93</v>
      </c>
      <c r="D94" s="16" t="s">
        <v>404</v>
      </c>
      <c r="E94" s="16">
        <v>40</v>
      </c>
      <c r="F94" s="16" t="s">
        <v>410</v>
      </c>
      <c r="G94" s="17" t="s">
        <v>190</v>
      </c>
      <c r="H94" s="78" t="s">
        <v>402</v>
      </c>
      <c r="I94" s="78" t="s">
        <v>402</v>
      </c>
      <c r="J94" s="78"/>
      <c r="K94" s="78" t="s">
        <v>402</v>
      </c>
    </row>
    <row r="95" spans="1:11" x14ac:dyDescent="0.25">
      <c r="A95" s="23" t="s">
        <v>584</v>
      </c>
      <c r="B95" s="13" t="s">
        <v>118</v>
      </c>
      <c r="C95" s="16">
        <v>94</v>
      </c>
      <c r="D95" s="16" t="s">
        <v>404</v>
      </c>
      <c r="E95" s="16">
        <v>60</v>
      </c>
      <c r="F95" s="16" t="s">
        <v>405</v>
      </c>
      <c r="G95" s="17" t="s">
        <v>190</v>
      </c>
      <c r="H95" s="78" t="s">
        <v>402</v>
      </c>
      <c r="I95" s="78" t="s">
        <v>402</v>
      </c>
      <c r="J95" s="78"/>
      <c r="K95" s="78" t="s">
        <v>402</v>
      </c>
    </row>
    <row r="96" spans="1:11" x14ac:dyDescent="0.25">
      <c r="A96" s="23" t="s">
        <v>585</v>
      </c>
      <c r="B96" s="13" t="s">
        <v>118</v>
      </c>
      <c r="C96" s="16">
        <v>95</v>
      </c>
      <c r="D96" s="16" t="s">
        <v>404</v>
      </c>
      <c r="E96" s="16">
        <v>40</v>
      </c>
      <c r="F96" s="16" t="s">
        <v>410</v>
      </c>
      <c r="G96" s="17" t="s">
        <v>190</v>
      </c>
      <c r="H96" s="78" t="s">
        <v>402</v>
      </c>
      <c r="I96" s="78" t="s">
        <v>402</v>
      </c>
      <c r="J96" s="78"/>
      <c r="K96" s="78" t="s">
        <v>402</v>
      </c>
    </row>
    <row r="97" spans="1:11" x14ac:dyDescent="0.25">
      <c r="A97" s="23" t="s">
        <v>586</v>
      </c>
      <c r="B97" s="13" t="s">
        <v>118</v>
      </c>
      <c r="C97" s="16">
        <v>96</v>
      </c>
      <c r="D97" s="16" t="s">
        <v>407</v>
      </c>
      <c r="E97" s="16">
        <v>50</v>
      </c>
      <c r="F97" s="16" t="s">
        <v>410</v>
      </c>
      <c r="G97" s="17" t="s">
        <v>190</v>
      </c>
      <c r="H97" s="78" t="s">
        <v>402</v>
      </c>
      <c r="I97" s="78" t="s">
        <v>402</v>
      </c>
      <c r="J97" s="78"/>
      <c r="K97" s="78" t="s">
        <v>402</v>
      </c>
    </row>
    <row r="98" spans="1:11" x14ac:dyDescent="0.25">
      <c r="A98" s="23" t="s">
        <v>659</v>
      </c>
      <c r="B98" s="13" t="s">
        <v>118</v>
      </c>
      <c r="C98" s="16">
        <v>97</v>
      </c>
      <c r="D98" s="16" t="s">
        <v>407</v>
      </c>
      <c r="E98" s="16">
        <v>40</v>
      </c>
      <c r="F98" s="16" t="s">
        <v>410</v>
      </c>
      <c r="G98" s="17" t="s">
        <v>190</v>
      </c>
      <c r="H98" s="78" t="s">
        <v>402</v>
      </c>
      <c r="I98" s="78" t="s">
        <v>402</v>
      </c>
      <c r="J98" s="78"/>
      <c r="K98" s="78" t="s">
        <v>402</v>
      </c>
    </row>
    <row r="99" spans="1:11" x14ac:dyDescent="0.25">
      <c r="A99" s="23" t="s">
        <v>587</v>
      </c>
      <c r="B99" s="13" t="s">
        <v>118</v>
      </c>
      <c r="C99" s="16">
        <v>98</v>
      </c>
      <c r="D99" s="16" t="s">
        <v>400</v>
      </c>
      <c r="E99" s="16">
        <v>40</v>
      </c>
      <c r="F99" s="16" t="s">
        <v>410</v>
      </c>
      <c r="G99" s="17" t="s">
        <v>190</v>
      </c>
      <c r="H99" s="78" t="s">
        <v>402</v>
      </c>
      <c r="I99" s="78" t="s">
        <v>402</v>
      </c>
      <c r="J99" s="78"/>
      <c r="K99" s="78" t="s">
        <v>402</v>
      </c>
    </row>
    <row r="100" spans="1:11" x14ac:dyDescent="0.25">
      <c r="A100" s="23" t="s">
        <v>588</v>
      </c>
      <c r="B100" s="13" t="s">
        <v>118</v>
      </c>
      <c r="C100" s="16">
        <v>99</v>
      </c>
      <c r="D100" s="16" t="s">
        <v>425</v>
      </c>
      <c r="E100" s="16">
        <v>50</v>
      </c>
      <c r="F100" s="16" t="s">
        <v>410</v>
      </c>
      <c r="G100" s="17" t="s">
        <v>190</v>
      </c>
      <c r="H100" s="78" t="s">
        <v>402</v>
      </c>
      <c r="I100" s="78" t="s">
        <v>402</v>
      </c>
      <c r="J100" s="78"/>
      <c r="K100" s="78" t="s">
        <v>402</v>
      </c>
    </row>
    <row r="101" spans="1:11" x14ac:dyDescent="0.25">
      <c r="A101" s="23" t="s">
        <v>589</v>
      </c>
      <c r="B101" s="13" t="s">
        <v>118</v>
      </c>
      <c r="C101" s="16">
        <v>100</v>
      </c>
      <c r="D101" s="16" t="s">
        <v>407</v>
      </c>
      <c r="E101" s="16">
        <v>40</v>
      </c>
      <c r="F101" s="16" t="s">
        <v>410</v>
      </c>
      <c r="G101" s="17" t="s">
        <v>190</v>
      </c>
      <c r="H101" s="78" t="s">
        <v>402</v>
      </c>
      <c r="I101" s="78" t="s">
        <v>402</v>
      </c>
      <c r="J101" s="78"/>
      <c r="K101" s="78" t="s">
        <v>402</v>
      </c>
    </row>
    <row r="102" spans="1:11" x14ac:dyDescent="0.25">
      <c r="A102" s="23" t="s">
        <v>591</v>
      </c>
      <c r="B102" s="13" t="s">
        <v>118</v>
      </c>
      <c r="C102" s="16">
        <v>101</v>
      </c>
      <c r="D102" s="20" t="s">
        <v>490</v>
      </c>
      <c r="E102" s="16"/>
      <c r="F102" s="20" t="s">
        <v>490</v>
      </c>
      <c r="G102" s="17" t="s">
        <v>198</v>
      </c>
      <c r="H102" s="78" t="s">
        <v>402</v>
      </c>
      <c r="I102" s="78" t="s">
        <v>402</v>
      </c>
      <c r="J102" s="78"/>
      <c r="K102" s="78" t="s">
        <v>402</v>
      </c>
    </row>
    <row r="103" spans="1:11" x14ac:dyDescent="0.25">
      <c r="A103" s="23" t="s">
        <v>702</v>
      </c>
      <c r="B103" s="13" t="s">
        <v>118</v>
      </c>
      <c r="C103" s="16">
        <v>102</v>
      </c>
      <c r="D103" s="20" t="s">
        <v>490</v>
      </c>
      <c r="E103" s="16"/>
      <c r="F103" s="20" t="s">
        <v>490</v>
      </c>
      <c r="G103" s="17" t="s">
        <v>198</v>
      </c>
      <c r="H103" s="78" t="s">
        <v>402</v>
      </c>
      <c r="I103" s="78" t="s">
        <v>402</v>
      </c>
      <c r="J103" s="78"/>
      <c r="K103" s="78" t="s">
        <v>402</v>
      </c>
    </row>
    <row r="104" spans="1:11" x14ac:dyDescent="0.25">
      <c r="A104" s="23" t="s">
        <v>594</v>
      </c>
      <c r="B104" s="13" t="s">
        <v>118</v>
      </c>
      <c r="C104" s="16">
        <v>103</v>
      </c>
      <c r="D104" s="20" t="s">
        <v>490</v>
      </c>
      <c r="E104" s="16"/>
      <c r="F104" s="20" t="s">
        <v>490</v>
      </c>
      <c r="G104" s="17" t="s">
        <v>198</v>
      </c>
      <c r="H104" s="78" t="s">
        <v>402</v>
      </c>
      <c r="I104" s="78" t="s">
        <v>402</v>
      </c>
      <c r="J104" s="78"/>
      <c r="K104" s="78" t="s">
        <v>402</v>
      </c>
    </row>
    <row r="105" spans="1:11" x14ac:dyDescent="0.25">
      <c r="A105" s="23" t="s">
        <v>595</v>
      </c>
      <c r="B105" s="13" t="s">
        <v>118</v>
      </c>
      <c r="C105" s="16">
        <v>104</v>
      </c>
      <c r="D105" s="20" t="s">
        <v>490</v>
      </c>
      <c r="E105" s="16"/>
      <c r="F105" s="20" t="s">
        <v>490</v>
      </c>
      <c r="G105" s="17" t="s">
        <v>198</v>
      </c>
      <c r="H105" s="78" t="s">
        <v>402</v>
      </c>
      <c r="I105" s="78" t="s">
        <v>402</v>
      </c>
      <c r="J105" s="78"/>
      <c r="K105" s="78" t="s">
        <v>402</v>
      </c>
    </row>
    <row r="106" spans="1:11" x14ac:dyDescent="0.25">
      <c r="A106" s="23" t="s">
        <v>596</v>
      </c>
      <c r="B106" s="13" t="s">
        <v>118</v>
      </c>
      <c r="C106" s="16">
        <v>105</v>
      </c>
      <c r="D106" s="20" t="s">
        <v>490</v>
      </c>
      <c r="E106" s="16"/>
      <c r="F106" s="20" t="s">
        <v>490</v>
      </c>
      <c r="G106" s="17" t="s">
        <v>198</v>
      </c>
      <c r="H106" s="78" t="s">
        <v>402</v>
      </c>
      <c r="I106" s="78" t="s">
        <v>402</v>
      </c>
      <c r="J106" s="78"/>
      <c r="K106" s="78" t="s">
        <v>402</v>
      </c>
    </row>
    <row r="107" spans="1:11" x14ac:dyDescent="0.25">
      <c r="A107" s="23" t="s">
        <v>597</v>
      </c>
      <c r="B107" s="13" t="s">
        <v>118</v>
      </c>
      <c r="C107" s="16">
        <v>106</v>
      </c>
      <c r="D107" s="20" t="s">
        <v>490</v>
      </c>
      <c r="E107" s="16"/>
      <c r="F107" s="20" t="s">
        <v>490</v>
      </c>
      <c r="G107" s="17" t="s">
        <v>198</v>
      </c>
      <c r="H107" s="78" t="s">
        <v>402</v>
      </c>
      <c r="I107" s="78" t="s">
        <v>402</v>
      </c>
      <c r="J107" s="78"/>
      <c r="K107" s="78" t="s">
        <v>402</v>
      </c>
    </row>
    <row r="108" spans="1:11" x14ac:dyDescent="0.25">
      <c r="A108" s="23" t="s">
        <v>598</v>
      </c>
      <c r="B108" s="13" t="s">
        <v>118</v>
      </c>
      <c r="C108" s="16">
        <v>107</v>
      </c>
      <c r="D108" s="20" t="s">
        <v>490</v>
      </c>
      <c r="E108" s="16"/>
      <c r="F108" s="20" t="s">
        <v>490</v>
      </c>
      <c r="G108" s="17" t="s">
        <v>198</v>
      </c>
      <c r="H108" s="78" t="s">
        <v>402</v>
      </c>
      <c r="I108" s="78" t="s">
        <v>402</v>
      </c>
      <c r="J108" s="78"/>
      <c r="K108" s="78" t="s">
        <v>402</v>
      </c>
    </row>
    <row r="109" spans="1:11" x14ac:dyDescent="0.25">
      <c r="A109" s="23" t="s">
        <v>599</v>
      </c>
      <c r="B109" s="13" t="s">
        <v>118</v>
      </c>
      <c r="C109" s="16">
        <v>108</v>
      </c>
      <c r="D109" s="20" t="s">
        <v>490</v>
      </c>
      <c r="E109" s="16"/>
      <c r="F109" s="20" t="s">
        <v>490</v>
      </c>
      <c r="G109" s="17" t="s">
        <v>198</v>
      </c>
      <c r="H109" s="78" t="s">
        <v>402</v>
      </c>
      <c r="I109" s="78" t="s">
        <v>402</v>
      </c>
      <c r="J109" s="78"/>
      <c r="K109" s="78" t="s">
        <v>402</v>
      </c>
    </row>
    <row r="110" spans="1:11" x14ac:dyDescent="0.25">
      <c r="A110" s="23" t="s">
        <v>600</v>
      </c>
      <c r="B110" s="13" t="s">
        <v>118</v>
      </c>
      <c r="C110" s="16">
        <v>109</v>
      </c>
      <c r="D110" s="20" t="s">
        <v>490</v>
      </c>
      <c r="E110" s="16"/>
      <c r="F110" s="20" t="s">
        <v>490</v>
      </c>
      <c r="G110" s="17" t="s">
        <v>194</v>
      </c>
      <c r="H110" s="78" t="s">
        <v>402</v>
      </c>
      <c r="I110" s="78" t="s">
        <v>402</v>
      </c>
      <c r="J110" s="78"/>
      <c r="K110" s="78" t="s">
        <v>402</v>
      </c>
    </row>
    <row r="111" spans="1:11" x14ac:dyDescent="0.25">
      <c r="A111" s="23" t="s">
        <v>601</v>
      </c>
      <c r="B111" s="13" t="s">
        <v>118</v>
      </c>
      <c r="C111" s="16">
        <v>110</v>
      </c>
      <c r="D111" s="20" t="s">
        <v>490</v>
      </c>
      <c r="E111" s="16"/>
      <c r="F111" s="20" t="s">
        <v>490</v>
      </c>
      <c r="G111" s="17" t="s">
        <v>194</v>
      </c>
      <c r="H111" s="78" t="s">
        <v>402</v>
      </c>
      <c r="I111" s="78" t="s">
        <v>402</v>
      </c>
      <c r="J111" s="78"/>
      <c r="K111" s="78" t="s">
        <v>402</v>
      </c>
    </row>
    <row r="112" spans="1:11" x14ac:dyDescent="0.25">
      <c r="A112" s="23" t="s">
        <v>602</v>
      </c>
      <c r="B112" s="13" t="s">
        <v>118</v>
      </c>
      <c r="C112" s="16">
        <v>111</v>
      </c>
      <c r="D112" s="20" t="s">
        <v>490</v>
      </c>
      <c r="E112" s="16"/>
      <c r="F112" s="20" t="s">
        <v>490</v>
      </c>
      <c r="G112" s="17" t="s">
        <v>194</v>
      </c>
      <c r="H112" s="78" t="s">
        <v>402</v>
      </c>
      <c r="I112" s="78" t="s">
        <v>402</v>
      </c>
      <c r="J112" s="78"/>
      <c r="K112" s="78" t="s">
        <v>402</v>
      </c>
    </row>
    <row r="113" spans="1:11" x14ac:dyDescent="0.25">
      <c r="A113" s="23" t="s">
        <v>603</v>
      </c>
      <c r="B113" s="13" t="s">
        <v>118</v>
      </c>
      <c r="C113" s="16">
        <v>112</v>
      </c>
      <c r="D113" s="20" t="s">
        <v>490</v>
      </c>
      <c r="E113" s="16"/>
      <c r="F113" s="20" t="s">
        <v>490</v>
      </c>
      <c r="G113" s="17" t="s">
        <v>194</v>
      </c>
      <c r="H113" s="78" t="s">
        <v>402</v>
      </c>
      <c r="I113" s="78" t="s">
        <v>402</v>
      </c>
      <c r="J113" s="78"/>
      <c r="K113" s="78" t="s">
        <v>402</v>
      </c>
    </row>
    <row r="114" spans="1:11" x14ac:dyDescent="0.25">
      <c r="A114" s="23" t="s">
        <v>604</v>
      </c>
      <c r="B114" s="13" t="s">
        <v>118</v>
      </c>
      <c r="C114" s="16">
        <v>113</v>
      </c>
      <c r="D114" s="20" t="s">
        <v>490</v>
      </c>
      <c r="E114" s="16"/>
      <c r="F114" s="20" t="s">
        <v>490</v>
      </c>
      <c r="G114" s="17" t="s">
        <v>194</v>
      </c>
      <c r="H114" s="78" t="s">
        <v>402</v>
      </c>
      <c r="I114" s="78" t="s">
        <v>402</v>
      </c>
      <c r="J114" s="78"/>
      <c r="K114" s="78" t="s">
        <v>402</v>
      </c>
    </row>
    <row r="115" spans="1:11" x14ac:dyDescent="0.25">
      <c r="A115" s="23" t="s">
        <v>605</v>
      </c>
      <c r="B115" s="13" t="s">
        <v>118</v>
      </c>
      <c r="C115" s="16">
        <v>114</v>
      </c>
      <c r="D115" s="20" t="s">
        <v>490</v>
      </c>
      <c r="E115" s="16"/>
      <c r="F115" s="20" t="s">
        <v>490</v>
      </c>
      <c r="G115" s="17" t="s">
        <v>194</v>
      </c>
      <c r="H115" s="78" t="s">
        <v>402</v>
      </c>
      <c r="I115" s="78" t="s">
        <v>402</v>
      </c>
      <c r="J115" s="78"/>
      <c r="K115" s="78" t="s">
        <v>402</v>
      </c>
    </row>
    <row r="116" spans="1:11" x14ac:dyDescent="0.25">
      <c r="A116" s="23" t="s">
        <v>607</v>
      </c>
      <c r="B116" s="13" t="s">
        <v>118</v>
      </c>
      <c r="C116" s="16">
        <v>115</v>
      </c>
      <c r="D116" s="20" t="s">
        <v>490</v>
      </c>
      <c r="E116" s="16"/>
      <c r="F116" s="20" t="s">
        <v>490</v>
      </c>
      <c r="G116" s="17" t="s">
        <v>194</v>
      </c>
      <c r="H116" s="78" t="s">
        <v>402</v>
      </c>
      <c r="I116" s="78" t="s">
        <v>402</v>
      </c>
      <c r="J116" s="78"/>
      <c r="K116" s="78" t="s">
        <v>402</v>
      </c>
    </row>
    <row r="117" spans="1:11" x14ac:dyDescent="0.25">
      <c r="A117" s="23" t="s">
        <v>608</v>
      </c>
      <c r="B117" s="13" t="s">
        <v>118</v>
      </c>
      <c r="C117" s="16">
        <v>116</v>
      </c>
      <c r="D117" s="20" t="s">
        <v>490</v>
      </c>
      <c r="E117" s="16"/>
      <c r="F117" s="20" t="s">
        <v>490</v>
      </c>
      <c r="G117" s="17" t="s">
        <v>194</v>
      </c>
      <c r="H117" s="78" t="s">
        <v>402</v>
      </c>
      <c r="I117" s="78" t="s">
        <v>402</v>
      </c>
      <c r="J117" s="78"/>
      <c r="K117" s="78" t="s">
        <v>402</v>
      </c>
    </row>
    <row r="118" spans="1:11" x14ac:dyDescent="0.25">
      <c r="A118" s="23" t="s">
        <v>610</v>
      </c>
      <c r="B118" s="13" t="s">
        <v>118</v>
      </c>
      <c r="C118" s="16">
        <v>117</v>
      </c>
      <c r="D118" s="20" t="s">
        <v>490</v>
      </c>
      <c r="E118" s="16"/>
      <c r="F118" s="20" t="s">
        <v>490</v>
      </c>
      <c r="G118" s="17" t="s">
        <v>194</v>
      </c>
      <c r="H118" s="78" t="s">
        <v>402</v>
      </c>
      <c r="I118" s="78" t="s">
        <v>402</v>
      </c>
      <c r="J118" s="78"/>
      <c r="K118" s="78" t="s">
        <v>402</v>
      </c>
    </row>
    <row r="119" spans="1:11" x14ac:dyDescent="0.25">
      <c r="A119" s="23" t="s">
        <v>611</v>
      </c>
      <c r="B119" s="13" t="s">
        <v>118</v>
      </c>
      <c r="C119" s="16">
        <v>118</v>
      </c>
      <c r="D119" s="20" t="s">
        <v>490</v>
      </c>
      <c r="E119" s="16"/>
      <c r="F119" s="20" t="s">
        <v>490</v>
      </c>
      <c r="G119" s="17" t="s">
        <v>190</v>
      </c>
      <c r="H119" s="78" t="s">
        <v>402</v>
      </c>
      <c r="I119" s="78" t="s">
        <v>402</v>
      </c>
      <c r="J119" s="78"/>
      <c r="K119" s="78" t="s">
        <v>402</v>
      </c>
    </row>
    <row r="120" spans="1:11" x14ac:dyDescent="0.25">
      <c r="A120" s="23" t="s">
        <v>612</v>
      </c>
      <c r="B120" s="13" t="s">
        <v>118</v>
      </c>
      <c r="C120" s="16">
        <v>119</v>
      </c>
      <c r="D120" s="20" t="s">
        <v>490</v>
      </c>
      <c r="E120" s="16"/>
      <c r="F120" s="20" t="s">
        <v>490</v>
      </c>
      <c r="G120" s="17" t="s">
        <v>190</v>
      </c>
      <c r="H120" s="78" t="s">
        <v>402</v>
      </c>
      <c r="I120" s="78" t="s">
        <v>402</v>
      </c>
      <c r="J120" s="78"/>
      <c r="K120" s="78" t="s">
        <v>402</v>
      </c>
    </row>
    <row r="121" spans="1:11" x14ac:dyDescent="0.25">
      <c r="A121" s="23" t="s">
        <v>613</v>
      </c>
      <c r="B121" s="13" t="s">
        <v>118</v>
      </c>
      <c r="C121" s="16">
        <v>120</v>
      </c>
      <c r="D121" s="20" t="s">
        <v>490</v>
      </c>
      <c r="E121" s="16"/>
      <c r="F121" s="20" t="s">
        <v>490</v>
      </c>
      <c r="G121" s="17" t="s">
        <v>190</v>
      </c>
      <c r="H121" s="78" t="s">
        <v>402</v>
      </c>
      <c r="I121" s="78" t="s">
        <v>402</v>
      </c>
      <c r="J121" s="78"/>
      <c r="K121" s="78" t="s">
        <v>402</v>
      </c>
    </row>
    <row r="122" spans="1:11" x14ac:dyDescent="0.25">
      <c r="A122" s="23" t="s">
        <v>660</v>
      </c>
      <c r="B122" s="13" t="s">
        <v>118</v>
      </c>
      <c r="C122" s="16">
        <v>121</v>
      </c>
      <c r="D122" s="20" t="s">
        <v>490</v>
      </c>
      <c r="E122" s="16"/>
      <c r="F122" s="20" t="s">
        <v>490</v>
      </c>
      <c r="G122" s="17" t="s">
        <v>190</v>
      </c>
      <c r="H122" s="78" t="s">
        <v>402</v>
      </c>
      <c r="I122" s="78" t="s">
        <v>402</v>
      </c>
      <c r="J122" s="78"/>
      <c r="K122" s="78" t="s">
        <v>402</v>
      </c>
    </row>
    <row r="123" spans="1:11" x14ac:dyDescent="0.25">
      <c r="A123" s="23" t="s">
        <v>614</v>
      </c>
      <c r="B123" s="13" t="s">
        <v>118</v>
      </c>
      <c r="C123" s="16">
        <v>122</v>
      </c>
      <c r="D123" s="20" t="s">
        <v>490</v>
      </c>
      <c r="E123" s="16"/>
      <c r="F123" s="20" t="s">
        <v>490</v>
      </c>
      <c r="G123" s="17" t="s">
        <v>190</v>
      </c>
      <c r="H123" s="78" t="s">
        <v>402</v>
      </c>
      <c r="I123" s="78" t="s">
        <v>402</v>
      </c>
      <c r="J123" s="78"/>
      <c r="K123" s="78" t="s">
        <v>402</v>
      </c>
    </row>
    <row r="124" spans="1:11" x14ac:dyDescent="0.25">
      <c r="A124" s="23" t="s">
        <v>615</v>
      </c>
      <c r="B124" s="13" t="s">
        <v>118</v>
      </c>
      <c r="C124" s="16">
        <v>123</v>
      </c>
      <c r="D124" s="20" t="s">
        <v>490</v>
      </c>
      <c r="E124" s="16"/>
      <c r="F124" s="20" t="s">
        <v>490</v>
      </c>
      <c r="G124" s="17" t="s">
        <v>190</v>
      </c>
      <c r="H124" s="78" t="s">
        <v>402</v>
      </c>
      <c r="I124" s="78" t="s">
        <v>402</v>
      </c>
      <c r="J124" s="78"/>
      <c r="K124" s="78" t="s">
        <v>402</v>
      </c>
    </row>
    <row r="125" spans="1:11" x14ac:dyDescent="0.25">
      <c r="A125" s="23" t="s">
        <v>616</v>
      </c>
      <c r="B125" s="13" t="s">
        <v>118</v>
      </c>
      <c r="C125" s="16">
        <v>124</v>
      </c>
      <c r="D125" s="16" t="s">
        <v>427</v>
      </c>
      <c r="E125" s="16"/>
      <c r="F125" s="16" t="s">
        <v>428</v>
      </c>
      <c r="G125" s="17" t="s">
        <v>194</v>
      </c>
      <c r="H125" s="78" t="s">
        <v>402</v>
      </c>
      <c r="I125" s="78" t="s">
        <v>402</v>
      </c>
      <c r="J125" s="78"/>
      <c r="K125" s="78" t="s">
        <v>402</v>
      </c>
    </row>
    <row r="126" spans="1:11" x14ac:dyDescent="0.25">
      <c r="A126" s="23" t="s">
        <v>516</v>
      </c>
      <c r="B126" s="13" t="s">
        <v>118</v>
      </c>
      <c r="C126" s="16">
        <v>125</v>
      </c>
      <c r="D126" s="16" t="s">
        <v>427</v>
      </c>
      <c r="E126" s="16"/>
      <c r="F126" s="16" t="s">
        <v>427</v>
      </c>
      <c r="G126" s="17" t="s">
        <v>190</v>
      </c>
      <c r="H126" s="78" t="s">
        <v>402</v>
      </c>
      <c r="I126" s="78" t="s">
        <v>402</v>
      </c>
      <c r="J126" s="78"/>
      <c r="K126" s="78" t="s">
        <v>402</v>
      </c>
    </row>
    <row r="127" spans="1:11" x14ac:dyDescent="0.25">
      <c r="A127" s="23" t="s">
        <v>517</v>
      </c>
      <c r="B127" s="13" t="s">
        <v>118</v>
      </c>
      <c r="C127" s="16">
        <v>126</v>
      </c>
      <c r="D127" s="16" t="s">
        <v>427</v>
      </c>
      <c r="E127" s="16"/>
      <c r="F127" s="16" t="s">
        <v>427</v>
      </c>
      <c r="G127" s="17" t="s">
        <v>190</v>
      </c>
      <c r="H127" s="78" t="s">
        <v>402</v>
      </c>
      <c r="I127" s="78" t="s">
        <v>402</v>
      </c>
      <c r="J127" s="78"/>
      <c r="K127" s="78" t="s">
        <v>402</v>
      </c>
    </row>
    <row r="128" spans="1:11" x14ac:dyDescent="0.25">
      <c r="A128" s="23" t="s">
        <v>518</v>
      </c>
      <c r="B128" s="13" t="s">
        <v>118</v>
      </c>
      <c r="C128" s="16">
        <v>127</v>
      </c>
      <c r="D128" s="16" t="s">
        <v>427</v>
      </c>
      <c r="E128" s="16"/>
      <c r="F128" s="16" t="s">
        <v>427</v>
      </c>
      <c r="G128" s="17" t="s">
        <v>190</v>
      </c>
      <c r="H128" s="78" t="s">
        <v>402</v>
      </c>
      <c r="I128" s="78" t="s">
        <v>402</v>
      </c>
      <c r="J128" s="78"/>
      <c r="K128" s="78" t="s">
        <v>402</v>
      </c>
    </row>
    <row r="129" spans="1:11" x14ac:dyDescent="0.25">
      <c r="A129" s="23" t="s">
        <v>519</v>
      </c>
      <c r="B129" s="13" t="s">
        <v>118</v>
      </c>
      <c r="C129" s="16">
        <v>128</v>
      </c>
      <c r="D129" s="16" t="s">
        <v>427</v>
      </c>
      <c r="E129" s="16"/>
      <c r="F129" s="16" t="s">
        <v>427</v>
      </c>
      <c r="G129" s="17" t="s">
        <v>190</v>
      </c>
      <c r="H129" s="78" t="s">
        <v>402</v>
      </c>
      <c r="I129" s="78" t="s">
        <v>402</v>
      </c>
      <c r="J129" s="78"/>
      <c r="K129" s="78" t="s">
        <v>402</v>
      </c>
    </row>
    <row r="130" spans="1:11" x14ac:dyDescent="0.25">
      <c r="A130" s="23" t="s">
        <v>520</v>
      </c>
      <c r="B130" s="13" t="s">
        <v>118</v>
      </c>
      <c r="C130" s="16">
        <v>129</v>
      </c>
      <c r="D130" s="16" t="s">
        <v>427</v>
      </c>
      <c r="E130" s="16"/>
      <c r="F130" s="16" t="s">
        <v>427</v>
      </c>
      <c r="G130" s="17" t="s">
        <v>190</v>
      </c>
      <c r="H130" s="78" t="s">
        <v>402</v>
      </c>
      <c r="I130" s="78" t="s">
        <v>402</v>
      </c>
      <c r="J130" s="78"/>
      <c r="K130" s="78" t="s">
        <v>402</v>
      </c>
    </row>
    <row r="131" spans="1:11" x14ac:dyDescent="0.25">
      <c r="A131" s="23" t="s">
        <v>521</v>
      </c>
      <c r="B131" s="13" t="s">
        <v>118</v>
      </c>
      <c r="C131" s="16">
        <v>130</v>
      </c>
      <c r="D131" s="16" t="s">
        <v>427</v>
      </c>
      <c r="E131" s="16"/>
      <c r="F131" s="16" t="s">
        <v>427</v>
      </c>
      <c r="G131" s="17" t="s">
        <v>190</v>
      </c>
      <c r="H131" s="78" t="s">
        <v>402</v>
      </c>
      <c r="I131" s="78" t="s">
        <v>402</v>
      </c>
      <c r="J131" s="78"/>
      <c r="K131" s="78" t="s">
        <v>402</v>
      </c>
    </row>
  </sheetData>
  <sheetProtection selectLockedCells="1" selectUnlockedCells="1"/>
  <mergeCells count="1">
    <mergeCell ref="Z1:AH1"/>
  </mergeCells>
  <phoneticPr fontId="3" type="noConversion"/>
  <conditionalFormatting sqref="H2:K131">
    <cfRule type="cellIs" dxfId="600" priority="1" stopIfTrue="1" operator="equal">
      <formula>"-"</formula>
    </cfRule>
    <cfRule type="cellIs" dxfId="599" priority="2" stopIfTrue="1" operator="equal">
      <formula>"x"</formula>
    </cfRule>
  </conditionalFormatting>
  <hyperlinks>
    <hyperlink ref="L1" location="'Expansion set Check List'!A1" display="Home" xr:uid="{00000000-0004-0000-0900-000000000000}"/>
  </hyperlinks>
  <pageMargins left="0.74791666666666667" right="0.74791666666666667" top="0.98402777777777772" bottom="0.98402777777777772" header="0.51180555555555551" footer="0.51180555555555551"/>
  <pageSetup paperSize="9" firstPageNumber="0"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indexed="11"/>
  </sheetPr>
  <dimension ref="A1:AH84"/>
  <sheetViews>
    <sheetView zoomScaleSheetLayoutView="10" workbookViewId="0">
      <pane ySplit="1" topLeftCell="A2" activePane="bottomLeft" state="frozen"/>
      <selection pane="bottomLeft"/>
    </sheetView>
  </sheetViews>
  <sheetFormatPr defaultColWidth="0" defaultRowHeight="13.2" customHeight="1" x14ac:dyDescent="0.25"/>
  <cols>
    <col min="1" max="1" width="23.5546875" customWidth="1"/>
    <col min="2" max="2" width="12" bestFit="1" customWidth="1"/>
    <col min="3" max="3" width="3.33203125" bestFit="1" customWidth="1"/>
    <col min="4" max="4" width="8.6640625" bestFit="1" customWidth="1"/>
    <col min="5" max="5" width="3.33203125" bestFit="1" customWidth="1"/>
    <col min="6" max="6" width="22.10937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0" t="s">
        <v>100</v>
      </c>
      <c r="I1" s="81" t="s">
        <v>101</v>
      </c>
      <c r="J1" s="76"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703</v>
      </c>
      <c r="B2" s="18" t="s">
        <v>121</v>
      </c>
      <c r="C2" s="18">
        <v>1</v>
      </c>
      <c r="D2" s="18" t="s">
        <v>421</v>
      </c>
      <c r="E2" s="18">
        <v>60</v>
      </c>
      <c r="F2" s="18" t="s">
        <v>401</v>
      </c>
      <c r="G2" s="19" t="s">
        <v>202</v>
      </c>
      <c r="H2" s="78"/>
      <c r="I2" s="78" t="s">
        <v>402</v>
      </c>
      <c r="J2" s="78"/>
      <c r="K2" s="78" t="s">
        <v>402</v>
      </c>
      <c r="M2" s="25">
        <f>COUNTIF(H2:H500,"x")</f>
        <v>0</v>
      </c>
      <c r="N2" s="26">
        <f t="shared" ref="N2:P2" si="0">COUNTIF(I2:I500,"x")</f>
        <v>0</v>
      </c>
      <c r="O2" s="26">
        <f t="shared" si="0"/>
        <v>0</v>
      </c>
      <c r="P2" s="27">
        <f t="shared" si="0"/>
        <v>0</v>
      </c>
      <c r="R2" s="171" t="s">
        <v>100</v>
      </c>
      <c r="S2" s="172"/>
      <c r="T2" s="186">
        <f>SUM(T3:T25)</f>
        <v>83</v>
      </c>
      <c r="U2" s="187"/>
      <c r="V2" s="188" t="s">
        <v>102</v>
      </c>
      <c r="W2" s="172"/>
      <c r="X2" s="173">
        <f>SUM(X3:X25)</f>
        <v>83</v>
      </c>
      <c r="Z2" s="109"/>
      <c r="AA2" s="109"/>
      <c r="AB2" s="109"/>
      <c r="AC2" s="109"/>
      <c r="AD2" s="109"/>
      <c r="AE2" s="109"/>
      <c r="AF2" s="109"/>
      <c r="AG2" s="109"/>
      <c r="AH2" s="109"/>
    </row>
    <row r="3" spans="1:34" x14ac:dyDescent="0.25">
      <c r="A3" s="15" t="s">
        <v>704</v>
      </c>
      <c r="B3" s="18" t="s">
        <v>121</v>
      </c>
      <c r="C3" s="20">
        <v>2</v>
      </c>
      <c r="D3" s="20" t="s">
        <v>407</v>
      </c>
      <c r="E3" s="20">
        <v>60</v>
      </c>
      <c r="F3" s="20" t="s">
        <v>405</v>
      </c>
      <c r="G3" s="21" t="s">
        <v>202</v>
      </c>
      <c r="H3" s="78"/>
      <c r="I3" s="78" t="s">
        <v>402</v>
      </c>
      <c r="J3" s="78"/>
      <c r="K3" s="78" t="s">
        <v>402</v>
      </c>
      <c r="R3" s="124" t="s">
        <v>190</v>
      </c>
      <c r="S3" s="260">
        <f>COUNTIFS($G$2:$G$500,R3,$H$2:$H$500,"x")</f>
        <v>0</v>
      </c>
      <c r="T3" s="70">
        <f>COUNTIFS($H$2:$H$500,"&lt;&gt;-",$G$2:$G$500,R3)</f>
        <v>24</v>
      </c>
      <c r="U3" s="182"/>
      <c r="V3" s="124" t="s">
        <v>190</v>
      </c>
      <c r="W3" s="260">
        <f>COUNTIFS($G$2:$G$500,V3,$J$2:$J$500,"x")</f>
        <v>0</v>
      </c>
      <c r="X3" s="70">
        <f>COUNTIFS($J$2:$J$500,"&lt;&gt;-",$G$2:$G$500,V3)</f>
        <v>24</v>
      </c>
    </row>
    <row r="4" spans="1:34" x14ac:dyDescent="0.25">
      <c r="A4" s="15" t="s">
        <v>705</v>
      </c>
      <c r="B4" s="18" t="s">
        <v>121</v>
      </c>
      <c r="C4" s="20">
        <v>3</v>
      </c>
      <c r="D4" s="20" t="s">
        <v>404</v>
      </c>
      <c r="E4" s="20">
        <v>70</v>
      </c>
      <c r="F4" s="20" t="s">
        <v>401</v>
      </c>
      <c r="G4" s="21" t="s">
        <v>202</v>
      </c>
      <c r="H4" s="78"/>
      <c r="I4" s="78" t="s">
        <v>402</v>
      </c>
      <c r="J4" s="78"/>
      <c r="K4" s="78" t="s">
        <v>402</v>
      </c>
      <c r="R4" s="125" t="s">
        <v>194</v>
      </c>
      <c r="S4" s="261">
        <f t="shared" ref="S4:S25" si="1">COUNTIFS($G$2:$G$500,R4,$H$2:$H$500,"x")</f>
        <v>0</v>
      </c>
      <c r="T4" s="170">
        <f t="shared" ref="T4:T25" si="2">COUNTIFS($H$2:$H$500,"&lt;&gt;-",$G$2:$G$500,R4)</f>
        <v>24</v>
      </c>
      <c r="U4" s="179"/>
      <c r="V4" s="125" t="s">
        <v>194</v>
      </c>
      <c r="W4" s="261">
        <f t="shared" ref="W4:W25" si="3">COUNTIFS($G$2:$G$500,V4,$J$2:$J$500,"x")</f>
        <v>0</v>
      </c>
      <c r="X4" s="6">
        <f t="shared" ref="X4:X25" si="4">COUNTIFS($J$2:$J$500,"&lt;&gt;-",$G$2:$G$500,V4)</f>
        <v>24</v>
      </c>
    </row>
    <row r="5" spans="1:34" x14ac:dyDescent="0.25">
      <c r="A5" s="15" t="s">
        <v>706</v>
      </c>
      <c r="B5" s="18" t="s">
        <v>121</v>
      </c>
      <c r="C5" s="20">
        <v>4</v>
      </c>
      <c r="D5" s="20" t="s">
        <v>425</v>
      </c>
      <c r="E5" s="20">
        <v>80</v>
      </c>
      <c r="F5" s="20" t="s">
        <v>401</v>
      </c>
      <c r="G5" s="21" t="s">
        <v>202</v>
      </c>
      <c r="H5" s="78"/>
      <c r="I5" s="78" t="s">
        <v>402</v>
      </c>
      <c r="J5" s="78"/>
      <c r="K5" s="78" t="s">
        <v>402</v>
      </c>
      <c r="R5" s="125" t="s">
        <v>198</v>
      </c>
      <c r="S5" s="261">
        <f t="shared" si="1"/>
        <v>0</v>
      </c>
      <c r="T5" s="170">
        <f t="shared" si="2"/>
        <v>17</v>
      </c>
      <c r="U5" s="179"/>
      <c r="V5" s="125" t="s">
        <v>198</v>
      </c>
      <c r="W5" s="261">
        <f t="shared" si="3"/>
        <v>0</v>
      </c>
      <c r="X5" s="6">
        <f t="shared" si="4"/>
        <v>17</v>
      </c>
    </row>
    <row r="6" spans="1:34" x14ac:dyDescent="0.25">
      <c r="A6" s="15" t="s">
        <v>707</v>
      </c>
      <c r="B6" s="18" t="s">
        <v>121</v>
      </c>
      <c r="C6" s="20">
        <v>5</v>
      </c>
      <c r="D6" s="20" t="s">
        <v>414</v>
      </c>
      <c r="E6" s="20">
        <v>70</v>
      </c>
      <c r="F6" s="20" t="s">
        <v>401</v>
      </c>
      <c r="G6" s="21" t="s">
        <v>202</v>
      </c>
      <c r="H6" s="78"/>
      <c r="I6" s="78" t="s">
        <v>402</v>
      </c>
      <c r="J6" s="78"/>
      <c r="K6" s="78" t="s">
        <v>402</v>
      </c>
      <c r="R6" s="125" t="s">
        <v>202</v>
      </c>
      <c r="S6" s="261">
        <f t="shared" si="1"/>
        <v>0</v>
      </c>
      <c r="T6" s="170">
        <f t="shared" si="2"/>
        <v>17</v>
      </c>
      <c r="U6" s="179"/>
      <c r="V6" s="125" t="s">
        <v>202</v>
      </c>
      <c r="W6" s="261">
        <f t="shared" si="3"/>
        <v>0</v>
      </c>
      <c r="X6" s="6">
        <f t="shared" si="4"/>
        <v>17</v>
      </c>
    </row>
    <row r="7" spans="1:34" x14ac:dyDescent="0.25">
      <c r="A7" s="15" t="s">
        <v>708</v>
      </c>
      <c r="B7" s="18" t="s">
        <v>121</v>
      </c>
      <c r="C7" s="20">
        <v>6</v>
      </c>
      <c r="D7" s="20" t="s">
        <v>431</v>
      </c>
      <c r="E7" s="20">
        <v>50</v>
      </c>
      <c r="F7" s="20" t="s">
        <v>405</v>
      </c>
      <c r="G7" s="21" t="s">
        <v>202</v>
      </c>
      <c r="H7" s="78"/>
      <c r="I7" s="78" t="s">
        <v>402</v>
      </c>
      <c r="J7" s="78"/>
      <c r="K7" s="78" t="s">
        <v>402</v>
      </c>
      <c r="R7" s="125" t="s">
        <v>206</v>
      </c>
      <c r="S7" s="261">
        <f t="shared" si="1"/>
        <v>0</v>
      </c>
      <c r="T7" s="170">
        <f t="shared" si="2"/>
        <v>0</v>
      </c>
      <c r="U7" s="179"/>
      <c r="V7" s="125" t="s">
        <v>206</v>
      </c>
      <c r="W7" s="261">
        <f t="shared" si="3"/>
        <v>0</v>
      </c>
      <c r="X7" s="6">
        <f t="shared" si="4"/>
        <v>0</v>
      </c>
    </row>
    <row r="8" spans="1:34" x14ac:dyDescent="0.25">
      <c r="A8" s="15" t="s">
        <v>709</v>
      </c>
      <c r="B8" s="18" t="s">
        <v>121</v>
      </c>
      <c r="C8" s="20">
        <v>7</v>
      </c>
      <c r="D8" s="20" t="s">
        <v>407</v>
      </c>
      <c r="E8" s="20">
        <v>50</v>
      </c>
      <c r="F8" s="20" t="s">
        <v>405</v>
      </c>
      <c r="G8" s="21" t="s">
        <v>202</v>
      </c>
      <c r="H8" s="78"/>
      <c r="I8" s="78" t="s">
        <v>402</v>
      </c>
      <c r="J8" s="78"/>
      <c r="K8" s="78" t="s">
        <v>402</v>
      </c>
      <c r="R8" s="125" t="s">
        <v>210</v>
      </c>
      <c r="S8" s="261">
        <f t="shared" si="1"/>
        <v>0</v>
      </c>
      <c r="T8" s="170">
        <f t="shared" si="2"/>
        <v>0</v>
      </c>
      <c r="U8" s="179"/>
      <c r="V8" s="125" t="s">
        <v>210</v>
      </c>
      <c r="W8" s="261">
        <f t="shared" si="3"/>
        <v>0</v>
      </c>
      <c r="X8" s="6">
        <f t="shared" si="4"/>
        <v>0</v>
      </c>
    </row>
    <row r="9" spans="1:34" x14ac:dyDescent="0.25">
      <c r="A9" s="15" t="s">
        <v>710</v>
      </c>
      <c r="B9" s="18" t="s">
        <v>121</v>
      </c>
      <c r="C9" s="20">
        <v>8</v>
      </c>
      <c r="D9" s="20" t="s">
        <v>404</v>
      </c>
      <c r="E9" s="20">
        <v>70</v>
      </c>
      <c r="F9" s="20" t="s">
        <v>405</v>
      </c>
      <c r="G9" s="21" t="s">
        <v>202</v>
      </c>
      <c r="H9" s="78"/>
      <c r="I9" s="78" t="s">
        <v>402</v>
      </c>
      <c r="J9" s="78"/>
      <c r="K9" s="78" t="s">
        <v>402</v>
      </c>
      <c r="R9" s="125" t="s">
        <v>214</v>
      </c>
      <c r="S9" s="261">
        <f t="shared" si="1"/>
        <v>0</v>
      </c>
      <c r="T9" s="170">
        <f t="shared" si="2"/>
        <v>0</v>
      </c>
      <c r="U9" s="179"/>
      <c r="V9" s="125" t="s">
        <v>214</v>
      </c>
      <c r="W9" s="261">
        <f t="shared" si="3"/>
        <v>0</v>
      </c>
      <c r="X9" s="6">
        <f t="shared" si="4"/>
        <v>0</v>
      </c>
    </row>
    <row r="10" spans="1:34" x14ac:dyDescent="0.25">
      <c r="A10" s="15" t="s">
        <v>711</v>
      </c>
      <c r="B10" s="18" t="s">
        <v>121</v>
      </c>
      <c r="C10" s="20">
        <v>9</v>
      </c>
      <c r="D10" s="20" t="s">
        <v>421</v>
      </c>
      <c r="E10" s="20">
        <v>60</v>
      </c>
      <c r="F10" s="20" t="s">
        <v>405</v>
      </c>
      <c r="G10" s="21" t="s">
        <v>202</v>
      </c>
      <c r="H10" s="78"/>
      <c r="I10" s="78" t="s">
        <v>402</v>
      </c>
      <c r="J10" s="78"/>
      <c r="K10" s="78" t="s">
        <v>402</v>
      </c>
      <c r="R10" s="125" t="s">
        <v>218</v>
      </c>
      <c r="S10" s="261">
        <f t="shared" si="1"/>
        <v>0</v>
      </c>
      <c r="T10" s="170">
        <f t="shared" si="2"/>
        <v>0</v>
      </c>
      <c r="U10" s="179"/>
      <c r="V10" s="125" t="s">
        <v>218</v>
      </c>
      <c r="W10" s="261">
        <f t="shared" si="3"/>
        <v>0</v>
      </c>
      <c r="X10" s="6">
        <f t="shared" si="4"/>
        <v>0</v>
      </c>
    </row>
    <row r="11" spans="1:34" x14ac:dyDescent="0.25">
      <c r="A11" s="15" t="s">
        <v>712</v>
      </c>
      <c r="B11" s="18" t="s">
        <v>121</v>
      </c>
      <c r="C11" s="20">
        <v>10</v>
      </c>
      <c r="D11" s="20" t="s">
        <v>431</v>
      </c>
      <c r="E11" s="20">
        <v>70</v>
      </c>
      <c r="F11" s="20" t="s">
        <v>401</v>
      </c>
      <c r="G11" s="21" t="s">
        <v>202</v>
      </c>
      <c r="H11" s="78"/>
      <c r="I11" s="78" t="s">
        <v>402</v>
      </c>
      <c r="J11" s="78"/>
      <c r="K11" s="78" t="s">
        <v>402</v>
      </c>
      <c r="R11" s="125" t="s">
        <v>222</v>
      </c>
      <c r="S11" s="261">
        <f t="shared" si="1"/>
        <v>0</v>
      </c>
      <c r="T11" s="170">
        <f t="shared" si="2"/>
        <v>0</v>
      </c>
      <c r="U11" s="179"/>
      <c r="V11" s="125" t="s">
        <v>222</v>
      </c>
      <c r="W11" s="261">
        <f t="shared" si="3"/>
        <v>0</v>
      </c>
      <c r="X11" s="6">
        <f t="shared" si="4"/>
        <v>0</v>
      </c>
    </row>
    <row r="12" spans="1:34" x14ac:dyDescent="0.25">
      <c r="A12" s="15" t="s">
        <v>713</v>
      </c>
      <c r="B12" s="18" t="s">
        <v>121</v>
      </c>
      <c r="C12" s="20">
        <v>11</v>
      </c>
      <c r="D12" s="20" t="s">
        <v>400</v>
      </c>
      <c r="E12" s="20">
        <v>60</v>
      </c>
      <c r="F12" s="20" t="s">
        <v>405</v>
      </c>
      <c r="G12" s="21" t="s">
        <v>202</v>
      </c>
      <c r="H12" s="78"/>
      <c r="I12" s="78" t="s">
        <v>402</v>
      </c>
      <c r="J12" s="78"/>
      <c r="K12" s="78" t="s">
        <v>402</v>
      </c>
      <c r="R12" s="125" t="s">
        <v>226</v>
      </c>
      <c r="S12" s="261">
        <f t="shared" si="1"/>
        <v>0</v>
      </c>
      <c r="T12" s="170">
        <f t="shared" si="2"/>
        <v>0</v>
      </c>
      <c r="U12" s="179"/>
      <c r="V12" s="125" t="s">
        <v>226</v>
      </c>
      <c r="W12" s="261">
        <f t="shared" si="3"/>
        <v>0</v>
      </c>
      <c r="X12" s="6">
        <f t="shared" si="4"/>
        <v>0</v>
      </c>
    </row>
    <row r="13" spans="1:34" x14ac:dyDescent="0.25">
      <c r="A13" s="15" t="s">
        <v>714</v>
      </c>
      <c r="B13" s="18" t="s">
        <v>121</v>
      </c>
      <c r="C13" s="20">
        <v>12</v>
      </c>
      <c r="D13" s="20" t="s">
        <v>421</v>
      </c>
      <c r="E13" s="20">
        <v>60</v>
      </c>
      <c r="F13" s="20" t="s">
        <v>405</v>
      </c>
      <c r="G13" s="21" t="s">
        <v>202</v>
      </c>
      <c r="H13" s="78"/>
      <c r="I13" s="78" t="s">
        <v>402</v>
      </c>
      <c r="J13" s="78"/>
      <c r="K13" s="78" t="s">
        <v>402</v>
      </c>
      <c r="R13" s="125" t="s">
        <v>230</v>
      </c>
      <c r="S13" s="261">
        <f t="shared" si="1"/>
        <v>0</v>
      </c>
      <c r="T13" s="170">
        <f t="shared" si="2"/>
        <v>0</v>
      </c>
      <c r="U13" s="179"/>
      <c r="V13" s="126" t="s">
        <v>230</v>
      </c>
      <c r="W13" s="261">
        <f t="shared" si="3"/>
        <v>0</v>
      </c>
      <c r="X13" s="6">
        <f t="shared" si="4"/>
        <v>0</v>
      </c>
    </row>
    <row r="14" spans="1:34" x14ac:dyDescent="0.25">
      <c r="A14" s="15" t="s">
        <v>715</v>
      </c>
      <c r="B14" s="18" t="s">
        <v>121</v>
      </c>
      <c r="C14" s="20">
        <v>13</v>
      </c>
      <c r="D14" s="20" t="s">
        <v>407</v>
      </c>
      <c r="E14" s="20">
        <v>60</v>
      </c>
      <c r="F14" s="20" t="s">
        <v>401</v>
      </c>
      <c r="G14" s="21" t="s">
        <v>202</v>
      </c>
      <c r="H14" s="78"/>
      <c r="I14" s="78" t="s">
        <v>402</v>
      </c>
      <c r="J14" s="78"/>
      <c r="K14" s="78" t="s">
        <v>402</v>
      </c>
      <c r="R14" s="125" t="s">
        <v>234</v>
      </c>
      <c r="S14" s="261">
        <f t="shared" si="1"/>
        <v>0</v>
      </c>
      <c r="T14" s="170">
        <f t="shared" si="2"/>
        <v>0</v>
      </c>
      <c r="U14" s="179"/>
      <c r="V14" s="125" t="s">
        <v>234</v>
      </c>
      <c r="W14" s="261">
        <f t="shared" si="3"/>
        <v>0</v>
      </c>
      <c r="X14" s="6">
        <f t="shared" si="4"/>
        <v>0</v>
      </c>
    </row>
    <row r="15" spans="1:34" x14ac:dyDescent="0.25">
      <c r="A15" s="15" t="s">
        <v>716</v>
      </c>
      <c r="B15" s="18" t="s">
        <v>121</v>
      </c>
      <c r="C15" s="20">
        <v>14</v>
      </c>
      <c r="D15" s="20" t="s">
        <v>407</v>
      </c>
      <c r="E15" s="20">
        <v>60</v>
      </c>
      <c r="F15" s="20" t="s">
        <v>405</v>
      </c>
      <c r="G15" s="21" t="s">
        <v>202</v>
      </c>
      <c r="H15" s="78"/>
      <c r="I15" s="78" t="s">
        <v>402</v>
      </c>
      <c r="J15" s="78"/>
      <c r="K15" s="78" t="s">
        <v>402</v>
      </c>
      <c r="R15" s="125" t="s">
        <v>238</v>
      </c>
      <c r="S15" s="261">
        <f t="shared" si="1"/>
        <v>0</v>
      </c>
      <c r="T15" s="170">
        <f t="shared" si="2"/>
        <v>0</v>
      </c>
      <c r="U15" s="179"/>
      <c r="V15" s="125" t="s">
        <v>238</v>
      </c>
      <c r="W15" s="261">
        <f t="shared" si="3"/>
        <v>0</v>
      </c>
      <c r="X15" s="6">
        <f t="shared" si="4"/>
        <v>0</v>
      </c>
    </row>
    <row r="16" spans="1:34" x14ac:dyDescent="0.25">
      <c r="A16" s="15" t="s">
        <v>717</v>
      </c>
      <c r="B16" s="18" t="s">
        <v>121</v>
      </c>
      <c r="C16" s="20">
        <v>15</v>
      </c>
      <c r="D16" s="20" t="s">
        <v>490</v>
      </c>
      <c r="E16" s="20"/>
      <c r="F16" s="20" t="s">
        <v>490</v>
      </c>
      <c r="G16" s="21" t="s">
        <v>202</v>
      </c>
      <c r="H16" s="78"/>
      <c r="I16" s="78" t="s">
        <v>402</v>
      </c>
      <c r="J16" s="78"/>
      <c r="K16" s="78" t="s">
        <v>402</v>
      </c>
      <c r="R16" s="125" t="s">
        <v>242</v>
      </c>
      <c r="S16" s="261">
        <f t="shared" si="1"/>
        <v>0</v>
      </c>
      <c r="T16" s="170">
        <f t="shared" si="2"/>
        <v>0</v>
      </c>
      <c r="U16" s="179"/>
      <c r="V16" s="125" t="s">
        <v>242</v>
      </c>
      <c r="W16" s="261">
        <f t="shared" si="3"/>
        <v>0</v>
      </c>
      <c r="X16" s="6">
        <f t="shared" si="4"/>
        <v>0</v>
      </c>
    </row>
    <row r="17" spans="1:24" x14ac:dyDescent="0.25">
      <c r="A17" s="15" t="s">
        <v>718</v>
      </c>
      <c r="B17" s="18" t="s">
        <v>121</v>
      </c>
      <c r="C17" s="20">
        <v>16</v>
      </c>
      <c r="D17" s="20" t="s">
        <v>490</v>
      </c>
      <c r="E17" s="20"/>
      <c r="F17" s="20" t="s">
        <v>490</v>
      </c>
      <c r="G17" s="21" t="s">
        <v>202</v>
      </c>
      <c r="H17" s="78"/>
      <c r="I17" s="78" t="s">
        <v>402</v>
      </c>
      <c r="J17" s="78"/>
      <c r="K17" s="78" t="s">
        <v>402</v>
      </c>
      <c r="R17" s="125" t="s">
        <v>246</v>
      </c>
      <c r="S17" s="261">
        <f t="shared" si="1"/>
        <v>0</v>
      </c>
      <c r="T17" s="170">
        <f t="shared" si="2"/>
        <v>0</v>
      </c>
      <c r="U17" s="184"/>
      <c r="V17" s="125" t="s">
        <v>246</v>
      </c>
      <c r="W17" s="261">
        <f t="shared" si="3"/>
        <v>0</v>
      </c>
      <c r="X17" s="6">
        <f t="shared" si="4"/>
        <v>0</v>
      </c>
    </row>
    <row r="18" spans="1:24" x14ac:dyDescent="0.25">
      <c r="A18" s="15" t="s">
        <v>719</v>
      </c>
      <c r="B18" s="18" t="s">
        <v>121</v>
      </c>
      <c r="C18" s="20">
        <v>17</v>
      </c>
      <c r="D18" s="20" t="s">
        <v>427</v>
      </c>
      <c r="E18" s="20"/>
      <c r="F18" s="20" t="s">
        <v>428</v>
      </c>
      <c r="G18" s="21" t="s">
        <v>202</v>
      </c>
      <c r="H18" s="78"/>
      <c r="I18" s="78" t="s">
        <v>402</v>
      </c>
      <c r="J18" s="78"/>
      <c r="K18" s="78" t="s">
        <v>402</v>
      </c>
      <c r="R18" s="125" t="s">
        <v>250</v>
      </c>
      <c r="S18" s="261">
        <f t="shared" si="1"/>
        <v>0</v>
      </c>
      <c r="T18" s="170">
        <f t="shared" si="2"/>
        <v>0</v>
      </c>
      <c r="U18" s="184"/>
      <c r="V18" s="125" t="s">
        <v>250</v>
      </c>
      <c r="W18" s="261">
        <f t="shared" si="3"/>
        <v>0</v>
      </c>
      <c r="X18" s="6">
        <f t="shared" si="4"/>
        <v>0</v>
      </c>
    </row>
    <row r="19" spans="1:24" x14ac:dyDescent="0.25">
      <c r="A19" s="15" t="s">
        <v>703</v>
      </c>
      <c r="B19" s="18" t="s">
        <v>121</v>
      </c>
      <c r="C19" s="20">
        <v>18</v>
      </c>
      <c r="D19" s="20" t="s">
        <v>421</v>
      </c>
      <c r="E19" s="20">
        <v>60</v>
      </c>
      <c r="F19" s="20" t="s">
        <v>401</v>
      </c>
      <c r="G19" s="21" t="s">
        <v>198</v>
      </c>
      <c r="H19" s="78"/>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5" t="s">
        <v>704</v>
      </c>
      <c r="B20" s="18" t="s">
        <v>121</v>
      </c>
      <c r="C20" s="20">
        <v>19</v>
      </c>
      <c r="D20" s="20" t="s">
        <v>407</v>
      </c>
      <c r="E20" s="20">
        <v>60</v>
      </c>
      <c r="F20" s="20" t="s">
        <v>405</v>
      </c>
      <c r="G20" s="21" t="s">
        <v>198</v>
      </c>
      <c r="H20" s="78"/>
      <c r="I20" s="78" t="s">
        <v>402</v>
      </c>
      <c r="J20" s="78"/>
      <c r="K20" s="78" t="s">
        <v>402</v>
      </c>
      <c r="R20" s="125" t="s">
        <v>258</v>
      </c>
      <c r="S20" s="261">
        <f t="shared" si="1"/>
        <v>0</v>
      </c>
      <c r="T20" s="170">
        <f t="shared" si="2"/>
        <v>0</v>
      </c>
      <c r="U20" s="184"/>
      <c r="V20" s="125" t="s">
        <v>258</v>
      </c>
      <c r="W20" s="261">
        <f t="shared" si="3"/>
        <v>0</v>
      </c>
      <c r="X20" s="6">
        <f t="shared" si="4"/>
        <v>0</v>
      </c>
    </row>
    <row r="21" spans="1:24" ht="13.8" thickBot="1" x14ac:dyDescent="0.3">
      <c r="A21" s="15" t="s">
        <v>705</v>
      </c>
      <c r="B21" s="18" t="s">
        <v>121</v>
      </c>
      <c r="C21" s="20">
        <v>20</v>
      </c>
      <c r="D21" s="20" t="s">
        <v>404</v>
      </c>
      <c r="E21" s="20">
        <v>70</v>
      </c>
      <c r="F21" s="20" t="s">
        <v>401</v>
      </c>
      <c r="G21" s="21" t="s">
        <v>198</v>
      </c>
      <c r="H21" s="78"/>
      <c r="I21" s="78" t="s">
        <v>402</v>
      </c>
      <c r="J21" s="78"/>
      <c r="K21" s="78" t="s">
        <v>402</v>
      </c>
      <c r="R21" s="125" t="s">
        <v>262</v>
      </c>
      <c r="S21" s="261">
        <f t="shared" si="1"/>
        <v>0</v>
      </c>
      <c r="T21" s="170">
        <f t="shared" si="2"/>
        <v>0</v>
      </c>
      <c r="U21" s="187"/>
      <c r="V21" s="125" t="s">
        <v>262</v>
      </c>
      <c r="W21" s="261">
        <f t="shared" si="3"/>
        <v>0</v>
      </c>
      <c r="X21" s="6">
        <f t="shared" si="4"/>
        <v>0</v>
      </c>
    </row>
    <row r="22" spans="1:24" x14ac:dyDescent="0.25">
      <c r="A22" s="15" t="s">
        <v>706</v>
      </c>
      <c r="B22" s="18" t="s">
        <v>121</v>
      </c>
      <c r="C22" s="20">
        <v>21</v>
      </c>
      <c r="D22" s="20" t="s">
        <v>425</v>
      </c>
      <c r="E22" s="20">
        <v>80</v>
      </c>
      <c r="F22" s="20" t="s">
        <v>401</v>
      </c>
      <c r="G22" s="21" t="s">
        <v>198</v>
      </c>
      <c r="H22" s="78"/>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707</v>
      </c>
      <c r="B23" s="18" t="s">
        <v>121</v>
      </c>
      <c r="C23" s="20">
        <v>22</v>
      </c>
      <c r="D23" s="20" t="s">
        <v>414</v>
      </c>
      <c r="E23" s="20">
        <v>70</v>
      </c>
      <c r="F23" s="20" t="s">
        <v>401</v>
      </c>
      <c r="G23" s="21" t="s">
        <v>198</v>
      </c>
      <c r="H23" s="78"/>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708</v>
      </c>
      <c r="B24" s="18" t="s">
        <v>121</v>
      </c>
      <c r="C24" s="20">
        <v>23</v>
      </c>
      <c r="D24" s="20" t="s">
        <v>431</v>
      </c>
      <c r="E24" s="20">
        <v>50</v>
      </c>
      <c r="F24" s="20" t="s">
        <v>405</v>
      </c>
      <c r="G24" s="21" t="s">
        <v>198</v>
      </c>
      <c r="H24" s="78"/>
      <c r="I24" s="78" t="s">
        <v>402</v>
      </c>
      <c r="J24" s="78"/>
      <c r="K24" s="78" t="s">
        <v>402</v>
      </c>
      <c r="R24" s="125" t="s">
        <v>274</v>
      </c>
      <c r="S24" s="261">
        <f t="shared" si="1"/>
        <v>0</v>
      </c>
      <c r="T24" s="170">
        <f t="shared" si="2"/>
        <v>0</v>
      </c>
      <c r="U24" s="179"/>
      <c r="V24" s="125" t="s">
        <v>274</v>
      </c>
      <c r="W24" s="261">
        <f t="shared" si="3"/>
        <v>0</v>
      </c>
      <c r="X24" s="6">
        <f t="shared" si="4"/>
        <v>0</v>
      </c>
    </row>
    <row r="25" spans="1:24" ht="13.8" thickBot="1" x14ac:dyDescent="0.3">
      <c r="A25" s="15" t="s">
        <v>709</v>
      </c>
      <c r="B25" s="18" t="s">
        <v>121</v>
      </c>
      <c r="C25" s="20">
        <v>24</v>
      </c>
      <c r="D25" s="20" t="s">
        <v>407</v>
      </c>
      <c r="E25" s="20">
        <v>50</v>
      </c>
      <c r="F25" s="20" t="s">
        <v>405</v>
      </c>
      <c r="G25" s="21" t="s">
        <v>198</v>
      </c>
      <c r="H25" s="78"/>
      <c r="I25" s="78" t="s">
        <v>402</v>
      </c>
      <c r="J25" s="78"/>
      <c r="K25" s="78" t="s">
        <v>402</v>
      </c>
      <c r="R25" s="177" t="s">
        <v>278</v>
      </c>
      <c r="S25" s="262">
        <f t="shared" si="1"/>
        <v>0</v>
      </c>
      <c r="T25" s="209">
        <f t="shared" si="2"/>
        <v>1</v>
      </c>
      <c r="U25" s="179"/>
      <c r="V25" s="177" t="s">
        <v>278</v>
      </c>
      <c r="W25" s="262">
        <f t="shared" si="3"/>
        <v>0</v>
      </c>
      <c r="X25" s="7">
        <f t="shared" si="4"/>
        <v>1</v>
      </c>
    </row>
    <row r="26" spans="1:24" ht="13.8" thickBot="1" x14ac:dyDescent="0.3">
      <c r="A26" s="15" t="s">
        <v>710</v>
      </c>
      <c r="B26" s="18" t="s">
        <v>121</v>
      </c>
      <c r="C26" s="20">
        <v>25</v>
      </c>
      <c r="D26" s="20" t="s">
        <v>404</v>
      </c>
      <c r="E26" s="20">
        <v>70</v>
      </c>
      <c r="F26" s="20" t="s">
        <v>405</v>
      </c>
      <c r="G26" s="21" t="s">
        <v>198</v>
      </c>
      <c r="H26" s="78"/>
      <c r="I26" s="78" t="s">
        <v>402</v>
      </c>
      <c r="J26" s="78"/>
      <c r="K26" s="78" t="s">
        <v>402</v>
      </c>
      <c r="R26" s="171" t="s">
        <v>101</v>
      </c>
      <c r="S26" s="172"/>
      <c r="T26" s="186">
        <f>SUM(T27:T49)</f>
        <v>0</v>
      </c>
      <c r="U26" s="179"/>
      <c r="V26" s="188" t="s">
        <v>103</v>
      </c>
      <c r="W26" s="241"/>
      <c r="X26" s="243">
        <f>SUM(X27:X49)</f>
        <v>0</v>
      </c>
    </row>
    <row r="27" spans="1:24" x14ac:dyDescent="0.25">
      <c r="A27" s="15" t="s">
        <v>711</v>
      </c>
      <c r="B27" s="18" t="s">
        <v>121</v>
      </c>
      <c r="C27" s="20">
        <v>26</v>
      </c>
      <c r="D27" s="20" t="s">
        <v>421</v>
      </c>
      <c r="E27" s="20">
        <v>60</v>
      </c>
      <c r="F27" s="20" t="s">
        <v>405</v>
      </c>
      <c r="G27" s="21" t="s">
        <v>198</v>
      </c>
      <c r="H27" s="78"/>
      <c r="I27" s="78" t="s">
        <v>402</v>
      </c>
      <c r="J27" s="78"/>
      <c r="K27" s="78" t="s">
        <v>402</v>
      </c>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0</v>
      </c>
    </row>
    <row r="28" spans="1:24" x14ac:dyDescent="0.25">
      <c r="A28" s="15" t="s">
        <v>712</v>
      </c>
      <c r="B28" s="18" t="s">
        <v>121</v>
      </c>
      <c r="C28" s="20">
        <v>27</v>
      </c>
      <c r="D28" s="20" t="s">
        <v>431</v>
      </c>
      <c r="E28" s="20">
        <v>70</v>
      </c>
      <c r="F28" s="20" t="s">
        <v>401</v>
      </c>
      <c r="G28" s="21" t="s">
        <v>198</v>
      </c>
      <c r="H28" s="78"/>
      <c r="I28" s="78" t="s">
        <v>402</v>
      </c>
      <c r="J28" s="78"/>
      <c r="K28" s="78" t="s">
        <v>402</v>
      </c>
      <c r="R28" s="125" t="s">
        <v>194</v>
      </c>
      <c r="S28" s="169">
        <f t="shared" si="5"/>
        <v>0</v>
      </c>
      <c r="T28" s="170">
        <f t="shared" si="6"/>
        <v>0</v>
      </c>
      <c r="U28" s="179"/>
      <c r="V28" s="264" t="s">
        <v>194</v>
      </c>
      <c r="W28" s="267">
        <f t="shared" si="7"/>
        <v>0</v>
      </c>
      <c r="X28" s="6">
        <f t="shared" si="8"/>
        <v>0</v>
      </c>
    </row>
    <row r="29" spans="1:24" x14ac:dyDescent="0.25">
      <c r="A29" s="15" t="s">
        <v>713</v>
      </c>
      <c r="B29" s="18" t="s">
        <v>121</v>
      </c>
      <c r="C29" s="20">
        <v>28</v>
      </c>
      <c r="D29" s="20" t="s">
        <v>400</v>
      </c>
      <c r="E29" s="20">
        <v>60</v>
      </c>
      <c r="F29" s="20" t="s">
        <v>405</v>
      </c>
      <c r="G29" s="21" t="s">
        <v>198</v>
      </c>
      <c r="H29" s="78"/>
      <c r="I29" s="78" t="s">
        <v>402</v>
      </c>
      <c r="J29" s="78"/>
      <c r="K29" s="78" t="s">
        <v>402</v>
      </c>
      <c r="R29" s="125" t="s">
        <v>198</v>
      </c>
      <c r="S29" s="169">
        <f t="shared" si="5"/>
        <v>0</v>
      </c>
      <c r="T29" s="170">
        <f t="shared" si="6"/>
        <v>0</v>
      </c>
      <c r="U29" s="179"/>
      <c r="V29" s="264" t="s">
        <v>198</v>
      </c>
      <c r="W29" s="267">
        <f t="shared" si="7"/>
        <v>0</v>
      </c>
      <c r="X29" s="6">
        <f t="shared" si="8"/>
        <v>0</v>
      </c>
    </row>
    <row r="30" spans="1:24" x14ac:dyDescent="0.25">
      <c r="A30" s="15" t="s">
        <v>714</v>
      </c>
      <c r="B30" s="18" t="s">
        <v>121</v>
      </c>
      <c r="C30" s="20">
        <v>29</v>
      </c>
      <c r="D30" s="20" t="s">
        <v>421</v>
      </c>
      <c r="E30" s="20">
        <v>60</v>
      </c>
      <c r="F30" s="20" t="s">
        <v>405</v>
      </c>
      <c r="G30" s="21" t="s">
        <v>198</v>
      </c>
      <c r="H30" s="78"/>
      <c r="I30" s="78" t="s">
        <v>402</v>
      </c>
      <c r="J30" s="78"/>
      <c r="K30" s="78" t="s">
        <v>402</v>
      </c>
      <c r="R30" s="125" t="s">
        <v>202</v>
      </c>
      <c r="S30" s="169">
        <f t="shared" si="5"/>
        <v>0</v>
      </c>
      <c r="T30" s="170">
        <f t="shared" si="6"/>
        <v>0</v>
      </c>
      <c r="U30" s="179"/>
      <c r="V30" s="264" t="s">
        <v>202</v>
      </c>
      <c r="W30" s="267">
        <f t="shared" si="7"/>
        <v>0</v>
      </c>
      <c r="X30" s="6">
        <f t="shared" si="8"/>
        <v>0</v>
      </c>
    </row>
    <row r="31" spans="1:24" x14ac:dyDescent="0.25">
      <c r="A31" s="15" t="s">
        <v>715</v>
      </c>
      <c r="B31" s="18" t="s">
        <v>121</v>
      </c>
      <c r="C31" s="20">
        <v>30</v>
      </c>
      <c r="D31" s="20" t="s">
        <v>407</v>
      </c>
      <c r="E31" s="20">
        <v>60</v>
      </c>
      <c r="F31" s="20" t="s">
        <v>401</v>
      </c>
      <c r="G31" s="21" t="s">
        <v>198</v>
      </c>
      <c r="H31" s="78"/>
      <c r="I31" s="78" t="s">
        <v>402</v>
      </c>
      <c r="J31" s="78"/>
      <c r="K31" s="78" t="s">
        <v>402</v>
      </c>
      <c r="R31" s="125" t="s">
        <v>206</v>
      </c>
      <c r="S31" s="169">
        <f t="shared" si="5"/>
        <v>0</v>
      </c>
      <c r="T31" s="170">
        <f t="shared" si="6"/>
        <v>0</v>
      </c>
      <c r="U31" s="179"/>
      <c r="V31" s="264" t="s">
        <v>206</v>
      </c>
      <c r="W31" s="267">
        <f t="shared" si="7"/>
        <v>0</v>
      </c>
      <c r="X31" s="6">
        <f t="shared" si="8"/>
        <v>0</v>
      </c>
    </row>
    <row r="32" spans="1:24" x14ac:dyDescent="0.25">
      <c r="A32" s="15" t="s">
        <v>716</v>
      </c>
      <c r="B32" s="18" t="s">
        <v>121</v>
      </c>
      <c r="C32" s="20">
        <v>31</v>
      </c>
      <c r="D32" s="20" t="s">
        <v>407</v>
      </c>
      <c r="E32" s="20">
        <v>60</v>
      </c>
      <c r="F32" s="20" t="s">
        <v>405</v>
      </c>
      <c r="G32" s="21" t="s">
        <v>198</v>
      </c>
      <c r="H32" s="78"/>
      <c r="I32" s="78" t="s">
        <v>402</v>
      </c>
      <c r="J32" s="78"/>
      <c r="K32" s="78" t="s">
        <v>402</v>
      </c>
      <c r="R32" s="125" t="s">
        <v>210</v>
      </c>
      <c r="S32" s="169">
        <f t="shared" si="5"/>
        <v>0</v>
      </c>
      <c r="T32" s="170">
        <f t="shared" si="6"/>
        <v>0</v>
      </c>
      <c r="U32" s="179"/>
      <c r="V32" s="264" t="s">
        <v>210</v>
      </c>
      <c r="W32" s="267">
        <f t="shared" si="7"/>
        <v>0</v>
      </c>
      <c r="X32" s="6">
        <f t="shared" si="8"/>
        <v>0</v>
      </c>
    </row>
    <row r="33" spans="1:24" x14ac:dyDescent="0.25">
      <c r="A33" s="15" t="s">
        <v>720</v>
      </c>
      <c r="B33" s="18" t="s">
        <v>121</v>
      </c>
      <c r="C33" s="20">
        <v>32</v>
      </c>
      <c r="D33" s="20" t="s">
        <v>425</v>
      </c>
      <c r="E33" s="20">
        <v>50</v>
      </c>
      <c r="F33" s="20" t="s">
        <v>405</v>
      </c>
      <c r="G33" s="21" t="s">
        <v>194</v>
      </c>
      <c r="H33" s="78"/>
      <c r="I33" s="78" t="s">
        <v>402</v>
      </c>
      <c r="J33" s="78"/>
      <c r="K33" s="78" t="s">
        <v>402</v>
      </c>
      <c r="R33" s="125" t="s">
        <v>214</v>
      </c>
      <c r="S33" s="169">
        <f t="shared" si="5"/>
        <v>0</v>
      </c>
      <c r="T33" s="170">
        <f t="shared" si="6"/>
        <v>0</v>
      </c>
      <c r="U33" s="179"/>
      <c r="V33" s="264" t="s">
        <v>214</v>
      </c>
      <c r="W33" s="267">
        <f t="shared" si="7"/>
        <v>0</v>
      </c>
      <c r="X33" s="6">
        <f t="shared" si="8"/>
        <v>0</v>
      </c>
    </row>
    <row r="34" spans="1:24" x14ac:dyDescent="0.25">
      <c r="A34" s="15" t="s">
        <v>721</v>
      </c>
      <c r="B34" s="18" t="s">
        <v>121</v>
      </c>
      <c r="C34" s="20">
        <v>33</v>
      </c>
      <c r="D34" s="20" t="s">
        <v>414</v>
      </c>
      <c r="E34" s="20">
        <v>60</v>
      </c>
      <c r="F34" s="20" t="s">
        <v>405</v>
      </c>
      <c r="G34" s="21" t="s">
        <v>194</v>
      </c>
      <c r="H34" s="78"/>
      <c r="I34" s="78" t="s">
        <v>402</v>
      </c>
      <c r="J34" s="78"/>
      <c r="K34" s="78" t="s">
        <v>402</v>
      </c>
      <c r="R34" s="125" t="s">
        <v>218</v>
      </c>
      <c r="S34" s="169">
        <f t="shared" si="5"/>
        <v>0</v>
      </c>
      <c r="T34" s="170">
        <f t="shared" si="6"/>
        <v>0</v>
      </c>
      <c r="U34" s="179"/>
      <c r="V34" s="265" t="s">
        <v>218</v>
      </c>
      <c r="W34" s="267">
        <f t="shared" si="7"/>
        <v>0</v>
      </c>
      <c r="X34" s="6">
        <f t="shared" si="8"/>
        <v>0</v>
      </c>
    </row>
    <row r="35" spans="1:24" x14ac:dyDescent="0.25">
      <c r="A35" s="15" t="s">
        <v>722</v>
      </c>
      <c r="B35" s="18" t="s">
        <v>121</v>
      </c>
      <c r="C35" s="20">
        <v>34</v>
      </c>
      <c r="D35" s="20" t="s">
        <v>400</v>
      </c>
      <c r="E35" s="20">
        <v>60</v>
      </c>
      <c r="F35" s="20" t="s">
        <v>405</v>
      </c>
      <c r="G35" s="21" t="s">
        <v>194</v>
      </c>
      <c r="H35" s="78"/>
      <c r="I35" s="78" t="s">
        <v>402</v>
      </c>
      <c r="J35" s="78"/>
      <c r="K35" s="78" t="s">
        <v>402</v>
      </c>
      <c r="R35" s="125" t="s">
        <v>222</v>
      </c>
      <c r="S35" s="169">
        <f t="shared" si="5"/>
        <v>0</v>
      </c>
      <c r="T35" s="170">
        <f t="shared" si="6"/>
        <v>0</v>
      </c>
      <c r="U35" s="179"/>
      <c r="V35" s="264" t="s">
        <v>222</v>
      </c>
      <c r="W35" s="267">
        <f t="shared" si="7"/>
        <v>0</v>
      </c>
      <c r="X35" s="6">
        <f t="shared" si="8"/>
        <v>0</v>
      </c>
    </row>
    <row r="36" spans="1:24" x14ac:dyDescent="0.25">
      <c r="A36" s="15" t="s">
        <v>723</v>
      </c>
      <c r="B36" s="18" t="s">
        <v>121</v>
      </c>
      <c r="C36" s="20">
        <v>35</v>
      </c>
      <c r="D36" s="20" t="s">
        <v>425</v>
      </c>
      <c r="E36" s="20">
        <v>50</v>
      </c>
      <c r="F36" s="20" t="s">
        <v>405</v>
      </c>
      <c r="G36" s="21" t="s">
        <v>194</v>
      </c>
      <c r="H36" s="78"/>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15" t="s">
        <v>724</v>
      </c>
      <c r="B37" s="18" t="s">
        <v>121</v>
      </c>
      <c r="C37" s="20">
        <v>36</v>
      </c>
      <c r="D37" s="20" t="s">
        <v>407</v>
      </c>
      <c r="E37" s="20">
        <v>50</v>
      </c>
      <c r="F37" s="20" t="s">
        <v>405</v>
      </c>
      <c r="G37" s="21" t="s">
        <v>194</v>
      </c>
      <c r="H37" s="78"/>
      <c r="I37" s="78" t="s">
        <v>402</v>
      </c>
      <c r="J37" s="78"/>
      <c r="K37" s="78" t="s">
        <v>402</v>
      </c>
      <c r="R37" s="126" t="s">
        <v>230</v>
      </c>
      <c r="S37" s="169">
        <f t="shared" si="5"/>
        <v>0</v>
      </c>
      <c r="T37" s="170">
        <f t="shared" si="6"/>
        <v>0</v>
      </c>
      <c r="U37" s="179"/>
      <c r="V37" s="266" t="s">
        <v>230</v>
      </c>
      <c r="W37" s="267">
        <f t="shared" si="7"/>
        <v>0</v>
      </c>
      <c r="X37" s="6">
        <f t="shared" si="8"/>
        <v>0</v>
      </c>
    </row>
    <row r="38" spans="1:24" x14ac:dyDescent="0.25">
      <c r="A38" s="15" t="s">
        <v>725</v>
      </c>
      <c r="B38" s="18" t="s">
        <v>121</v>
      </c>
      <c r="C38" s="20">
        <v>37</v>
      </c>
      <c r="D38" s="20" t="s">
        <v>404</v>
      </c>
      <c r="E38" s="20">
        <v>60</v>
      </c>
      <c r="F38" s="20" t="s">
        <v>405</v>
      </c>
      <c r="G38" s="21" t="s">
        <v>194</v>
      </c>
      <c r="H38" s="78"/>
      <c r="I38" s="78" t="s">
        <v>402</v>
      </c>
      <c r="J38" s="78"/>
      <c r="K38" s="78" t="s">
        <v>402</v>
      </c>
      <c r="R38" s="125" t="s">
        <v>234</v>
      </c>
      <c r="S38" s="169">
        <f t="shared" si="5"/>
        <v>0</v>
      </c>
      <c r="T38" s="170">
        <f t="shared" si="6"/>
        <v>0</v>
      </c>
      <c r="U38" s="179"/>
      <c r="V38" s="264" t="s">
        <v>234</v>
      </c>
      <c r="W38" s="267">
        <f t="shared" si="7"/>
        <v>0</v>
      </c>
      <c r="X38" s="6">
        <f t="shared" si="8"/>
        <v>0</v>
      </c>
    </row>
    <row r="39" spans="1:24" ht="13.8" thickBot="1" x14ac:dyDescent="0.3">
      <c r="A39" s="15" t="s">
        <v>726</v>
      </c>
      <c r="B39" s="18" t="s">
        <v>121</v>
      </c>
      <c r="C39" s="20">
        <v>38</v>
      </c>
      <c r="D39" s="20" t="s">
        <v>400</v>
      </c>
      <c r="E39" s="20">
        <v>50</v>
      </c>
      <c r="F39" s="20" t="s">
        <v>405</v>
      </c>
      <c r="G39" s="21" t="s">
        <v>194</v>
      </c>
      <c r="H39" s="78"/>
      <c r="I39" s="78" t="s">
        <v>402</v>
      </c>
      <c r="J39" s="78"/>
      <c r="K39" s="78" t="s">
        <v>402</v>
      </c>
      <c r="R39" s="125" t="s">
        <v>238</v>
      </c>
      <c r="S39" s="169">
        <f t="shared" si="5"/>
        <v>0</v>
      </c>
      <c r="T39" s="170">
        <f t="shared" si="6"/>
        <v>0</v>
      </c>
      <c r="U39" s="204"/>
      <c r="V39" s="264" t="s">
        <v>238</v>
      </c>
      <c r="W39" s="267">
        <f t="shared" si="7"/>
        <v>0</v>
      </c>
      <c r="X39" s="6">
        <f t="shared" si="8"/>
        <v>0</v>
      </c>
    </row>
    <row r="40" spans="1:24" ht="13.8" thickBot="1" x14ac:dyDescent="0.3">
      <c r="A40" s="15" t="s">
        <v>727</v>
      </c>
      <c r="B40" s="18" t="s">
        <v>121</v>
      </c>
      <c r="C40" s="20">
        <v>39</v>
      </c>
      <c r="D40" s="20" t="s">
        <v>421</v>
      </c>
      <c r="E40" s="20">
        <v>50</v>
      </c>
      <c r="F40" s="20" t="s">
        <v>405</v>
      </c>
      <c r="G40" s="21" t="s">
        <v>194</v>
      </c>
      <c r="H40" s="78"/>
      <c r="I40" s="78" t="s">
        <v>402</v>
      </c>
      <c r="J40" s="78"/>
      <c r="K40" s="78" t="s">
        <v>402</v>
      </c>
      <c r="R40" s="125" t="s">
        <v>242</v>
      </c>
      <c r="S40" s="169">
        <f t="shared" si="5"/>
        <v>0</v>
      </c>
      <c r="T40" s="170">
        <f t="shared" si="6"/>
        <v>0</v>
      </c>
      <c r="U40" s="204"/>
      <c r="V40" s="264" t="s">
        <v>242</v>
      </c>
      <c r="W40" s="267">
        <f t="shared" si="7"/>
        <v>0</v>
      </c>
      <c r="X40" s="6">
        <f t="shared" si="8"/>
        <v>0</v>
      </c>
    </row>
    <row r="41" spans="1:24" x14ac:dyDescent="0.25">
      <c r="A41" s="15" t="s">
        <v>728</v>
      </c>
      <c r="B41" s="18" t="s">
        <v>121</v>
      </c>
      <c r="C41" s="20">
        <v>40</v>
      </c>
      <c r="D41" s="20" t="s">
        <v>431</v>
      </c>
      <c r="E41" s="20">
        <v>60</v>
      </c>
      <c r="F41" s="20" t="s">
        <v>405</v>
      </c>
      <c r="G41" s="21" t="s">
        <v>194</v>
      </c>
      <c r="H41" s="78"/>
      <c r="I41" s="78" t="s">
        <v>402</v>
      </c>
      <c r="J41" s="78"/>
      <c r="K41" s="78" t="s">
        <v>402</v>
      </c>
      <c r="R41" s="125" t="s">
        <v>246</v>
      </c>
      <c r="S41" s="169">
        <f t="shared" si="5"/>
        <v>0</v>
      </c>
      <c r="T41" s="170">
        <f t="shared" si="6"/>
        <v>0</v>
      </c>
      <c r="U41" s="182"/>
      <c r="V41" s="264" t="s">
        <v>246</v>
      </c>
      <c r="W41" s="267">
        <f t="shared" si="7"/>
        <v>0</v>
      </c>
      <c r="X41" s="6">
        <f t="shared" si="8"/>
        <v>0</v>
      </c>
    </row>
    <row r="42" spans="1:24" x14ac:dyDescent="0.25">
      <c r="A42" s="15" t="s">
        <v>729</v>
      </c>
      <c r="B42" s="18" t="s">
        <v>121</v>
      </c>
      <c r="C42" s="20">
        <v>41</v>
      </c>
      <c r="D42" s="20" t="s">
        <v>407</v>
      </c>
      <c r="E42" s="20">
        <v>60</v>
      </c>
      <c r="F42" s="20" t="s">
        <v>405</v>
      </c>
      <c r="G42" s="21" t="s">
        <v>194</v>
      </c>
      <c r="H42" s="78"/>
      <c r="I42" s="78" t="s">
        <v>402</v>
      </c>
      <c r="J42" s="78"/>
      <c r="K42" s="78" t="s">
        <v>402</v>
      </c>
      <c r="R42" s="125" t="s">
        <v>250</v>
      </c>
      <c r="S42" s="169">
        <f t="shared" si="5"/>
        <v>0</v>
      </c>
      <c r="T42" s="170">
        <f t="shared" si="6"/>
        <v>0</v>
      </c>
      <c r="U42" s="179"/>
      <c r="V42" s="265" t="s">
        <v>250</v>
      </c>
      <c r="W42" s="267">
        <f t="shared" si="7"/>
        <v>0</v>
      </c>
      <c r="X42" s="6">
        <f t="shared" si="8"/>
        <v>0</v>
      </c>
    </row>
    <row r="43" spans="1:24" x14ac:dyDescent="0.25">
      <c r="A43" s="15" t="s">
        <v>730</v>
      </c>
      <c r="B43" s="18" t="s">
        <v>121</v>
      </c>
      <c r="C43" s="20">
        <v>42</v>
      </c>
      <c r="D43" s="20" t="s">
        <v>414</v>
      </c>
      <c r="E43" s="20">
        <v>60</v>
      </c>
      <c r="F43" s="20" t="s">
        <v>405</v>
      </c>
      <c r="G43" s="21" t="s">
        <v>194</v>
      </c>
      <c r="H43" s="78"/>
      <c r="I43" s="78" t="s">
        <v>402</v>
      </c>
      <c r="J43" s="78"/>
      <c r="K43" s="78" t="s">
        <v>402</v>
      </c>
      <c r="R43" s="125" t="s">
        <v>254</v>
      </c>
      <c r="S43" s="169">
        <f t="shared" si="5"/>
        <v>0</v>
      </c>
      <c r="T43" s="170">
        <f t="shared" si="6"/>
        <v>0</v>
      </c>
      <c r="U43" s="179"/>
      <c r="V43" s="265" t="s">
        <v>254</v>
      </c>
      <c r="W43" s="267">
        <f t="shared" si="7"/>
        <v>0</v>
      </c>
      <c r="X43" s="6">
        <f t="shared" si="8"/>
        <v>0</v>
      </c>
    </row>
    <row r="44" spans="1:24" x14ac:dyDescent="0.25">
      <c r="A44" s="15" t="s">
        <v>731</v>
      </c>
      <c r="B44" s="18" t="s">
        <v>121</v>
      </c>
      <c r="C44" s="20">
        <v>43</v>
      </c>
      <c r="D44" s="20" t="s">
        <v>431</v>
      </c>
      <c r="E44" s="20">
        <v>60</v>
      </c>
      <c r="F44" s="20" t="s">
        <v>405</v>
      </c>
      <c r="G44" s="21" t="s">
        <v>194</v>
      </c>
      <c r="H44" s="78"/>
      <c r="I44" s="78" t="s">
        <v>402</v>
      </c>
      <c r="J44" s="78"/>
      <c r="K44" s="78" t="s">
        <v>402</v>
      </c>
      <c r="R44" s="125" t="s">
        <v>258</v>
      </c>
      <c r="S44" s="169">
        <f t="shared" si="5"/>
        <v>0</v>
      </c>
      <c r="T44" s="170">
        <f t="shared" si="6"/>
        <v>0</v>
      </c>
      <c r="U44" s="179"/>
      <c r="V44" s="265" t="s">
        <v>258</v>
      </c>
      <c r="W44" s="267">
        <f t="shared" si="7"/>
        <v>0</v>
      </c>
      <c r="X44" s="6">
        <f t="shared" si="8"/>
        <v>0</v>
      </c>
    </row>
    <row r="45" spans="1:24" x14ac:dyDescent="0.25">
      <c r="A45" s="15" t="s">
        <v>732</v>
      </c>
      <c r="B45" s="18" t="s">
        <v>121</v>
      </c>
      <c r="C45" s="20">
        <v>44</v>
      </c>
      <c r="D45" s="20" t="s">
        <v>425</v>
      </c>
      <c r="E45" s="20">
        <v>60</v>
      </c>
      <c r="F45" s="20" t="s">
        <v>405</v>
      </c>
      <c r="G45" s="21" t="s">
        <v>194</v>
      </c>
      <c r="H45" s="78"/>
      <c r="I45" s="78" t="s">
        <v>402</v>
      </c>
      <c r="J45" s="78"/>
      <c r="K45" s="78" t="s">
        <v>402</v>
      </c>
      <c r="R45" s="125" t="s">
        <v>262</v>
      </c>
      <c r="S45" s="169">
        <f>COUNTIFS($G$2:$G$500,R45,$I$2:$I$500,"x")</f>
        <v>0</v>
      </c>
      <c r="T45" s="170">
        <f t="shared" si="6"/>
        <v>0</v>
      </c>
      <c r="U45" s="179"/>
      <c r="V45" s="265" t="s">
        <v>262</v>
      </c>
      <c r="W45" s="267">
        <f t="shared" si="7"/>
        <v>0</v>
      </c>
      <c r="X45" s="6">
        <f t="shared" si="8"/>
        <v>0</v>
      </c>
    </row>
    <row r="46" spans="1:24" x14ac:dyDescent="0.25">
      <c r="A46" s="15" t="s">
        <v>733</v>
      </c>
      <c r="B46" s="18" t="s">
        <v>121</v>
      </c>
      <c r="C46" s="20">
        <v>45</v>
      </c>
      <c r="D46" s="20" t="s">
        <v>404</v>
      </c>
      <c r="E46" s="20">
        <v>60</v>
      </c>
      <c r="F46" s="20" t="s">
        <v>405</v>
      </c>
      <c r="G46" s="21" t="s">
        <v>194</v>
      </c>
      <c r="H46" s="78"/>
      <c r="I46" s="78" t="s">
        <v>402</v>
      </c>
      <c r="J46" s="78"/>
      <c r="K46" s="78" t="s">
        <v>402</v>
      </c>
      <c r="R46" s="125" t="s">
        <v>266</v>
      </c>
      <c r="S46" s="169">
        <f t="shared" si="5"/>
        <v>0</v>
      </c>
      <c r="T46" s="170">
        <f t="shared" si="6"/>
        <v>0</v>
      </c>
      <c r="U46" s="179"/>
      <c r="V46" s="265" t="s">
        <v>266</v>
      </c>
      <c r="W46" s="267">
        <f t="shared" si="7"/>
        <v>0</v>
      </c>
      <c r="X46" s="6">
        <f t="shared" si="8"/>
        <v>0</v>
      </c>
    </row>
    <row r="47" spans="1:24" x14ac:dyDescent="0.25">
      <c r="A47" s="15" t="s">
        <v>734</v>
      </c>
      <c r="B47" s="18" t="s">
        <v>121</v>
      </c>
      <c r="C47" s="20">
        <v>46</v>
      </c>
      <c r="D47" s="20" t="s">
        <v>404</v>
      </c>
      <c r="E47" s="20">
        <v>60</v>
      </c>
      <c r="F47" s="20" t="s">
        <v>405</v>
      </c>
      <c r="G47" s="21" t="s">
        <v>194</v>
      </c>
      <c r="H47" s="78"/>
      <c r="I47" s="78" t="s">
        <v>402</v>
      </c>
      <c r="J47" s="78"/>
      <c r="K47" s="78" t="s">
        <v>402</v>
      </c>
      <c r="R47" s="125" t="s">
        <v>270</v>
      </c>
      <c r="S47" s="169">
        <f t="shared" si="5"/>
        <v>0</v>
      </c>
      <c r="T47" s="170">
        <f t="shared" si="6"/>
        <v>0</v>
      </c>
      <c r="U47" s="179"/>
      <c r="V47" s="265" t="s">
        <v>270</v>
      </c>
      <c r="W47" s="267">
        <f t="shared" si="7"/>
        <v>0</v>
      </c>
      <c r="X47" s="6">
        <f t="shared" si="8"/>
        <v>0</v>
      </c>
    </row>
    <row r="48" spans="1:24" x14ac:dyDescent="0.25">
      <c r="A48" s="15" t="s">
        <v>558</v>
      </c>
      <c r="B48" s="18" t="s">
        <v>121</v>
      </c>
      <c r="C48" s="20">
        <v>47</v>
      </c>
      <c r="D48" s="20" t="s">
        <v>404</v>
      </c>
      <c r="E48" s="20">
        <v>30</v>
      </c>
      <c r="F48" s="20" t="s">
        <v>410</v>
      </c>
      <c r="G48" s="21" t="s">
        <v>194</v>
      </c>
      <c r="H48" s="78"/>
      <c r="I48" s="78" t="s">
        <v>402</v>
      </c>
      <c r="J48" s="78"/>
      <c r="K48" s="78" t="s">
        <v>402</v>
      </c>
      <c r="R48" s="125" t="s">
        <v>274</v>
      </c>
      <c r="S48" s="169">
        <f t="shared" si="5"/>
        <v>0</v>
      </c>
      <c r="T48" s="170">
        <f t="shared" si="6"/>
        <v>0</v>
      </c>
      <c r="U48" s="179"/>
      <c r="V48" s="264" t="s">
        <v>274</v>
      </c>
      <c r="W48" s="267">
        <f t="shared" si="7"/>
        <v>0</v>
      </c>
      <c r="X48" s="6">
        <f t="shared" si="8"/>
        <v>0</v>
      </c>
    </row>
    <row r="49" spans="1:24" ht="13.8" thickBot="1" x14ac:dyDescent="0.3">
      <c r="A49" s="15" t="s">
        <v>561</v>
      </c>
      <c r="B49" s="18" t="s">
        <v>121</v>
      </c>
      <c r="C49" s="20">
        <v>48</v>
      </c>
      <c r="D49" s="20" t="s">
        <v>414</v>
      </c>
      <c r="E49" s="20">
        <v>40</v>
      </c>
      <c r="F49" s="20" t="s">
        <v>410</v>
      </c>
      <c r="G49" s="21" t="s">
        <v>194</v>
      </c>
      <c r="H49" s="78"/>
      <c r="I49" s="78" t="s">
        <v>402</v>
      </c>
      <c r="J49" s="78"/>
      <c r="K49" s="78" t="s">
        <v>402</v>
      </c>
      <c r="R49" s="177" t="s">
        <v>278</v>
      </c>
      <c r="S49" s="208">
        <f t="shared" si="5"/>
        <v>0</v>
      </c>
      <c r="T49" s="209">
        <f t="shared" si="6"/>
        <v>0</v>
      </c>
      <c r="U49" s="179"/>
      <c r="V49" s="109" t="s">
        <v>278</v>
      </c>
      <c r="W49" s="268">
        <f t="shared" si="7"/>
        <v>0</v>
      </c>
      <c r="X49" s="7">
        <f t="shared" si="8"/>
        <v>0</v>
      </c>
    </row>
    <row r="50" spans="1:24" ht="13.8" thickBot="1" x14ac:dyDescent="0.3">
      <c r="A50" s="15" t="s">
        <v>565</v>
      </c>
      <c r="B50" s="18" t="s">
        <v>121</v>
      </c>
      <c r="C50" s="20">
        <v>49</v>
      </c>
      <c r="D50" s="20" t="s">
        <v>421</v>
      </c>
      <c r="E50" s="20">
        <v>40</v>
      </c>
      <c r="F50" s="20" t="s">
        <v>410</v>
      </c>
      <c r="G50" s="21" t="s">
        <v>190</v>
      </c>
      <c r="H50" s="78"/>
      <c r="I50" s="78" t="s">
        <v>402</v>
      </c>
      <c r="J50" s="78"/>
      <c r="K50" s="78" t="s">
        <v>402</v>
      </c>
      <c r="U50" s="179"/>
      <c r="V50" s="188" t="s">
        <v>458</v>
      </c>
      <c r="W50" s="206"/>
      <c r="X50" s="207">
        <f>SUM(X51:X73)</f>
        <v>166</v>
      </c>
    </row>
    <row r="51" spans="1:24" x14ac:dyDescent="0.25">
      <c r="A51" s="15" t="s">
        <v>568</v>
      </c>
      <c r="B51" s="18" t="s">
        <v>121</v>
      </c>
      <c r="C51" s="20">
        <v>50</v>
      </c>
      <c r="D51" s="20" t="s">
        <v>425</v>
      </c>
      <c r="E51" s="20">
        <v>40</v>
      </c>
      <c r="F51" s="20" t="s">
        <v>410</v>
      </c>
      <c r="G51" s="21" t="s">
        <v>190</v>
      </c>
      <c r="H51" s="78"/>
      <c r="I51" s="78" t="s">
        <v>402</v>
      </c>
      <c r="J51" s="78"/>
      <c r="K51" s="78" t="s">
        <v>402</v>
      </c>
      <c r="U51" s="269"/>
      <c r="V51" s="124" t="s">
        <v>190</v>
      </c>
      <c r="W51" s="169">
        <f>S3+S27+W3+W27</f>
        <v>0</v>
      </c>
      <c r="X51" s="170">
        <f>T3+T27+X3+X27</f>
        <v>48</v>
      </c>
    </row>
    <row r="52" spans="1:24" x14ac:dyDescent="0.25">
      <c r="A52" s="15" t="s">
        <v>735</v>
      </c>
      <c r="B52" s="18" t="s">
        <v>121</v>
      </c>
      <c r="C52" s="20">
        <v>51</v>
      </c>
      <c r="D52" s="20" t="s">
        <v>414</v>
      </c>
      <c r="E52" s="20">
        <v>50</v>
      </c>
      <c r="F52" s="20" t="s">
        <v>405</v>
      </c>
      <c r="G52" s="21" t="s">
        <v>190</v>
      </c>
      <c r="H52" s="78"/>
      <c r="I52" s="78" t="s">
        <v>402</v>
      </c>
      <c r="J52" s="78"/>
      <c r="K52" s="78" t="s">
        <v>402</v>
      </c>
      <c r="U52" s="269"/>
      <c r="V52" s="125" t="s">
        <v>194</v>
      </c>
      <c r="W52" s="169">
        <f t="shared" ref="W52:X67" si="9">S4+S28+W4+W28</f>
        <v>0</v>
      </c>
      <c r="X52" s="170">
        <f t="shared" si="9"/>
        <v>48</v>
      </c>
    </row>
    <row r="53" spans="1:24" x14ac:dyDescent="0.25">
      <c r="A53" s="15" t="s">
        <v>569</v>
      </c>
      <c r="B53" s="18" t="s">
        <v>121</v>
      </c>
      <c r="C53" s="20">
        <v>52</v>
      </c>
      <c r="D53" s="20" t="s">
        <v>431</v>
      </c>
      <c r="E53" s="20">
        <v>40</v>
      </c>
      <c r="F53" s="20" t="s">
        <v>410</v>
      </c>
      <c r="G53" s="21" t="s">
        <v>190</v>
      </c>
      <c r="H53" s="78"/>
      <c r="I53" s="78" t="s">
        <v>402</v>
      </c>
      <c r="J53" s="78"/>
      <c r="K53" s="78" t="s">
        <v>402</v>
      </c>
      <c r="U53" s="269"/>
      <c r="V53" s="125" t="s">
        <v>198</v>
      </c>
      <c r="W53" s="169">
        <f t="shared" si="9"/>
        <v>0</v>
      </c>
      <c r="X53" s="170">
        <f t="shared" si="9"/>
        <v>34</v>
      </c>
    </row>
    <row r="54" spans="1:24" x14ac:dyDescent="0.25">
      <c r="A54" s="15" t="s">
        <v>549</v>
      </c>
      <c r="B54" s="18" t="s">
        <v>121</v>
      </c>
      <c r="C54" s="20">
        <v>53</v>
      </c>
      <c r="D54" s="20" t="s">
        <v>414</v>
      </c>
      <c r="E54" s="20">
        <v>40</v>
      </c>
      <c r="F54" s="20" t="s">
        <v>410</v>
      </c>
      <c r="G54" s="21" t="s">
        <v>190</v>
      </c>
      <c r="H54" s="78"/>
      <c r="I54" s="78" t="s">
        <v>402</v>
      </c>
      <c r="J54" s="78"/>
      <c r="K54" s="78" t="s">
        <v>402</v>
      </c>
      <c r="U54" s="269"/>
      <c r="V54" s="125" t="s">
        <v>202</v>
      </c>
      <c r="W54" s="169">
        <f t="shared" si="9"/>
        <v>0</v>
      </c>
      <c r="X54" s="170">
        <f t="shared" si="9"/>
        <v>34</v>
      </c>
    </row>
    <row r="55" spans="1:24" x14ac:dyDescent="0.25">
      <c r="A55" s="15" t="s">
        <v>571</v>
      </c>
      <c r="B55" s="18" t="s">
        <v>121</v>
      </c>
      <c r="C55" s="20">
        <v>54</v>
      </c>
      <c r="D55" s="20" t="s">
        <v>421</v>
      </c>
      <c r="E55" s="20">
        <v>50</v>
      </c>
      <c r="F55" s="20" t="s">
        <v>410</v>
      </c>
      <c r="G55" s="21" t="s">
        <v>190</v>
      </c>
      <c r="H55" s="78"/>
      <c r="I55" s="78" t="s">
        <v>402</v>
      </c>
      <c r="J55" s="78"/>
      <c r="K55" s="78" t="s">
        <v>402</v>
      </c>
      <c r="U55" s="269"/>
      <c r="V55" s="125" t="s">
        <v>206</v>
      </c>
      <c r="W55" s="169">
        <f t="shared" si="9"/>
        <v>0</v>
      </c>
      <c r="X55" s="170">
        <f t="shared" si="9"/>
        <v>0</v>
      </c>
    </row>
    <row r="56" spans="1:24" x14ac:dyDescent="0.25">
      <c r="A56" s="15" t="s">
        <v>649</v>
      </c>
      <c r="B56" s="18" t="s">
        <v>121</v>
      </c>
      <c r="C56" s="20">
        <v>55</v>
      </c>
      <c r="D56" s="20" t="s">
        <v>414</v>
      </c>
      <c r="E56" s="20">
        <v>40</v>
      </c>
      <c r="F56" s="20" t="s">
        <v>410</v>
      </c>
      <c r="G56" s="21" t="s">
        <v>190</v>
      </c>
      <c r="H56" s="78"/>
      <c r="I56" s="78" t="s">
        <v>402</v>
      </c>
      <c r="J56" s="78"/>
      <c r="K56" s="78" t="s">
        <v>402</v>
      </c>
      <c r="U56" s="270"/>
      <c r="V56" s="125" t="s">
        <v>210</v>
      </c>
      <c r="W56" s="169">
        <f t="shared" si="9"/>
        <v>0</v>
      </c>
      <c r="X56" s="170">
        <f t="shared" si="9"/>
        <v>0</v>
      </c>
    </row>
    <row r="57" spans="1:24" ht="13.8" thickBot="1" x14ac:dyDescent="0.3">
      <c r="A57" s="15" t="s">
        <v>685</v>
      </c>
      <c r="B57" s="18" t="s">
        <v>121</v>
      </c>
      <c r="C57" s="20">
        <v>56</v>
      </c>
      <c r="D57" s="20" t="s">
        <v>407</v>
      </c>
      <c r="E57" s="20">
        <v>50</v>
      </c>
      <c r="F57" s="20" t="s">
        <v>410</v>
      </c>
      <c r="G57" s="21" t="s">
        <v>190</v>
      </c>
      <c r="H57" s="78"/>
      <c r="I57" s="78" t="s">
        <v>402</v>
      </c>
      <c r="J57" s="78"/>
      <c r="K57" s="78" t="s">
        <v>402</v>
      </c>
      <c r="U57" s="271"/>
      <c r="V57" s="125" t="s">
        <v>214</v>
      </c>
      <c r="W57" s="169">
        <f t="shared" si="9"/>
        <v>0</v>
      </c>
      <c r="X57" s="170">
        <f t="shared" si="9"/>
        <v>0</v>
      </c>
    </row>
    <row r="58" spans="1:24" ht="13.8" thickBot="1" x14ac:dyDescent="0.3">
      <c r="A58" s="15" t="s">
        <v>687</v>
      </c>
      <c r="B58" s="18" t="s">
        <v>121</v>
      </c>
      <c r="C58" s="20">
        <v>57</v>
      </c>
      <c r="D58" s="20" t="s">
        <v>407</v>
      </c>
      <c r="E58" s="20">
        <v>40</v>
      </c>
      <c r="F58" s="20" t="s">
        <v>410</v>
      </c>
      <c r="G58" s="21" t="s">
        <v>190</v>
      </c>
      <c r="H58" s="78"/>
      <c r="I58" s="78" t="s">
        <v>402</v>
      </c>
      <c r="J58" s="78"/>
      <c r="K58" s="78" t="s">
        <v>402</v>
      </c>
      <c r="U58" s="271"/>
      <c r="V58" s="125" t="s">
        <v>218</v>
      </c>
      <c r="W58" s="169">
        <f t="shared" si="9"/>
        <v>0</v>
      </c>
      <c r="X58" s="170">
        <f t="shared" si="9"/>
        <v>0</v>
      </c>
    </row>
    <row r="59" spans="1:24" ht="13.8" thickBot="1" x14ac:dyDescent="0.3">
      <c r="A59" s="15" t="s">
        <v>573</v>
      </c>
      <c r="B59" s="18" t="s">
        <v>121</v>
      </c>
      <c r="C59" s="20">
        <v>58</v>
      </c>
      <c r="D59" s="20" t="s">
        <v>407</v>
      </c>
      <c r="E59" s="20">
        <v>40</v>
      </c>
      <c r="F59" s="20" t="s">
        <v>410</v>
      </c>
      <c r="G59" s="21" t="s">
        <v>190</v>
      </c>
      <c r="H59" s="78"/>
      <c r="I59" s="78" t="s">
        <v>402</v>
      </c>
      <c r="J59" s="78"/>
      <c r="K59" s="78" t="s">
        <v>402</v>
      </c>
      <c r="U59" s="271"/>
      <c r="V59" s="125" t="s">
        <v>222</v>
      </c>
      <c r="W59" s="169">
        <f t="shared" si="9"/>
        <v>0</v>
      </c>
      <c r="X59" s="170">
        <f t="shared" si="9"/>
        <v>0</v>
      </c>
    </row>
    <row r="60" spans="1:24" ht="13.8" thickBot="1" x14ac:dyDescent="0.3">
      <c r="A60" s="15" t="s">
        <v>574</v>
      </c>
      <c r="B60" s="18" t="s">
        <v>121</v>
      </c>
      <c r="C60" s="20">
        <v>59</v>
      </c>
      <c r="D60" s="20" t="s">
        <v>431</v>
      </c>
      <c r="E60" s="20">
        <v>50</v>
      </c>
      <c r="F60" s="20" t="s">
        <v>410</v>
      </c>
      <c r="G60" s="21" t="s">
        <v>190</v>
      </c>
      <c r="H60" s="78"/>
      <c r="I60" s="78" t="s">
        <v>402</v>
      </c>
      <c r="J60" s="78"/>
      <c r="K60" s="78" t="s">
        <v>402</v>
      </c>
      <c r="U60" s="271"/>
      <c r="V60" s="125" t="s">
        <v>226</v>
      </c>
      <c r="W60" s="169">
        <f t="shared" si="9"/>
        <v>0</v>
      </c>
      <c r="X60" s="170">
        <f t="shared" si="9"/>
        <v>0</v>
      </c>
    </row>
    <row r="61" spans="1:24" ht="13.8" thickBot="1" x14ac:dyDescent="0.3">
      <c r="A61" s="15" t="s">
        <v>575</v>
      </c>
      <c r="B61" s="18" t="s">
        <v>121</v>
      </c>
      <c r="C61" s="20">
        <v>60</v>
      </c>
      <c r="D61" s="20" t="s">
        <v>400</v>
      </c>
      <c r="E61" s="20">
        <v>40</v>
      </c>
      <c r="F61" s="20" t="s">
        <v>410</v>
      </c>
      <c r="G61" s="21" t="s">
        <v>190</v>
      </c>
      <c r="H61" s="78"/>
      <c r="I61" s="78" t="s">
        <v>402</v>
      </c>
      <c r="J61" s="78"/>
      <c r="K61" s="78" t="s">
        <v>402</v>
      </c>
      <c r="U61" s="271"/>
      <c r="V61" s="126" t="s">
        <v>230</v>
      </c>
      <c r="W61" s="169">
        <f t="shared" si="9"/>
        <v>0</v>
      </c>
      <c r="X61" s="170">
        <f t="shared" si="9"/>
        <v>0</v>
      </c>
    </row>
    <row r="62" spans="1:24" ht="13.8" thickBot="1" x14ac:dyDescent="0.3">
      <c r="A62" s="15" t="s">
        <v>653</v>
      </c>
      <c r="B62" s="18" t="s">
        <v>121</v>
      </c>
      <c r="C62" s="20">
        <v>61</v>
      </c>
      <c r="D62" s="20" t="s">
        <v>431</v>
      </c>
      <c r="E62" s="20">
        <v>40</v>
      </c>
      <c r="F62" s="20" t="s">
        <v>410</v>
      </c>
      <c r="G62" s="21" t="s">
        <v>190</v>
      </c>
      <c r="H62" s="78"/>
      <c r="I62" s="78" t="s">
        <v>402</v>
      </c>
      <c r="J62" s="78"/>
      <c r="K62" s="78" t="s">
        <v>402</v>
      </c>
      <c r="U62" s="271"/>
      <c r="V62" s="125" t="s">
        <v>234</v>
      </c>
      <c r="W62" s="169">
        <f t="shared" si="9"/>
        <v>0</v>
      </c>
      <c r="X62" s="170">
        <f t="shared" si="9"/>
        <v>0</v>
      </c>
    </row>
    <row r="63" spans="1:24" ht="13.8" thickBot="1" x14ac:dyDescent="0.3">
      <c r="A63" s="15" t="s">
        <v>654</v>
      </c>
      <c r="B63" s="18" t="s">
        <v>121</v>
      </c>
      <c r="C63" s="20">
        <v>62</v>
      </c>
      <c r="D63" s="20" t="s">
        <v>414</v>
      </c>
      <c r="E63" s="20">
        <v>40</v>
      </c>
      <c r="F63" s="20" t="s">
        <v>410</v>
      </c>
      <c r="G63" s="21" t="s">
        <v>190</v>
      </c>
      <c r="H63" s="78"/>
      <c r="I63" s="78" t="s">
        <v>402</v>
      </c>
      <c r="J63" s="78"/>
      <c r="K63" s="78" t="s">
        <v>402</v>
      </c>
      <c r="U63" s="271"/>
      <c r="V63" s="125" t="s">
        <v>238</v>
      </c>
      <c r="W63" s="169">
        <f t="shared" si="9"/>
        <v>0</v>
      </c>
      <c r="X63" s="170">
        <f t="shared" si="9"/>
        <v>0</v>
      </c>
    </row>
    <row r="64" spans="1:24" ht="13.8" thickBot="1" x14ac:dyDescent="0.3">
      <c r="A64" s="15" t="s">
        <v>475</v>
      </c>
      <c r="B64" s="18" t="s">
        <v>121</v>
      </c>
      <c r="C64" s="20">
        <v>63</v>
      </c>
      <c r="D64" s="20" t="s">
        <v>407</v>
      </c>
      <c r="E64" s="20">
        <v>50</v>
      </c>
      <c r="F64" s="20" t="s">
        <v>410</v>
      </c>
      <c r="G64" s="21" t="s">
        <v>190</v>
      </c>
      <c r="H64" s="78"/>
      <c r="I64" s="78" t="s">
        <v>402</v>
      </c>
      <c r="J64" s="78"/>
      <c r="K64" s="78" t="s">
        <v>402</v>
      </c>
      <c r="U64" s="271"/>
      <c r="V64" s="125" t="s">
        <v>242</v>
      </c>
      <c r="W64" s="169">
        <f t="shared" si="9"/>
        <v>0</v>
      </c>
      <c r="X64" s="170">
        <f t="shared" si="9"/>
        <v>0</v>
      </c>
    </row>
    <row r="65" spans="1:24" ht="13.8" thickBot="1" x14ac:dyDescent="0.3">
      <c r="A65" s="15" t="s">
        <v>580</v>
      </c>
      <c r="B65" s="18" t="s">
        <v>121</v>
      </c>
      <c r="C65" s="20">
        <v>64</v>
      </c>
      <c r="D65" s="20" t="s">
        <v>425</v>
      </c>
      <c r="E65" s="20">
        <v>50</v>
      </c>
      <c r="F65" s="20" t="s">
        <v>410</v>
      </c>
      <c r="G65" s="21" t="s">
        <v>190</v>
      </c>
      <c r="H65" s="78"/>
      <c r="I65" s="78" t="s">
        <v>402</v>
      </c>
      <c r="J65" s="78"/>
      <c r="K65" s="78" t="s">
        <v>402</v>
      </c>
      <c r="U65" s="271"/>
      <c r="V65" s="125" t="s">
        <v>246</v>
      </c>
      <c r="W65" s="169">
        <f t="shared" si="9"/>
        <v>0</v>
      </c>
      <c r="X65" s="170">
        <f t="shared" si="9"/>
        <v>0</v>
      </c>
    </row>
    <row r="66" spans="1:24" ht="13.8" thickBot="1" x14ac:dyDescent="0.3">
      <c r="A66" s="15" t="s">
        <v>691</v>
      </c>
      <c r="B66" s="18" t="s">
        <v>121</v>
      </c>
      <c r="C66" s="20">
        <v>65</v>
      </c>
      <c r="D66" s="20" t="s">
        <v>404</v>
      </c>
      <c r="E66" s="20">
        <v>50</v>
      </c>
      <c r="F66" s="20" t="s">
        <v>410</v>
      </c>
      <c r="G66" s="21" t="s">
        <v>190</v>
      </c>
      <c r="H66" s="78"/>
      <c r="I66" s="78" t="s">
        <v>402</v>
      </c>
      <c r="J66" s="78"/>
      <c r="K66" s="78" t="s">
        <v>402</v>
      </c>
      <c r="U66" s="271"/>
      <c r="V66" s="125" t="s">
        <v>250</v>
      </c>
      <c r="W66" s="169">
        <f t="shared" si="9"/>
        <v>0</v>
      </c>
      <c r="X66" s="170">
        <f t="shared" si="9"/>
        <v>0</v>
      </c>
    </row>
    <row r="67" spans="1:24" ht="13.8" thickBot="1" x14ac:dyDescent="0.3">
      <c r="A67" s="15" t="s">
        <v>581</v>
      </c>
      <c r="B67" s="18" t="s">
        <v>121</v>
      </c>
      <c r="C67" s="20">
        <v>66</v>
      </c>
      <c r="D67" s="20" t="s">
        <v>414</v>
      </c>
      <c r="E67" s="20">
        <v>40</v>
      </c>
      <c r="F67" s="20" t="s">
        <v>410</v>
      </c>
      <c r="G67" s="21" t="s">
        <v>190</v>
      </c>
      <c r="H67" s="78"/>
      <c r="I67" s="78" t="s">
        <v>402</v>
      </c>
      <c r="J67" s="78"/>
      <c r="K67" s="78" t="s">
        <v>402</v>
      </c>
      <c r="U67" s="271"/>
      <c r="V67" s="125" t="s">
        <v>254</v>
      </c>
      <c r="W67" s="169">
        <f t="shared" si="9"/>
        <v>0</v>
      </c>
      <c r="X67" s="170">
        <f t="shared" si="9"/>
        <v>0</v>
      </c>
    </row>
    <row r="68" spans="1:24" ht="13.8" thickBot="1" x14ac:dyDescent="0.3">
      <c r="A68" s="15" t="s">
        <v>480</v>
      </c>
      <c r="B68" s="18" t="s">
        <v>121</v>
      </c>
      <c r="C68" s="20">
        <v>67</v>
      </c>
      <c r="D68" s="20" t="s">
        <v>421</v>
      </c>
      <c r="E68" s="20">
        <v>50</v>
      </c>
      <c r="F68" s="20" t="s">
        <v>410</v>
      </c>
      <c r="G68" s="21" t="s">
        <v>190</v>
      </c>
      <c r="H68" s="78"/>
      <c r="I68" s="78" t="s">
        <v>402</v>
      </c>
      <c r="J68" s="78"/>
      <c r="K68" s="78" t="s">
        <v>402</v>
      </c>
      <c r="U68" s="271"/>
      <c r="V68" s="125" t="s">
        <v>258</v>
      </c>
      <c r="W68" s="169">
        <f t="shared" ref="W68:X73" si="10">S20+S44+W20+W44</f>
        <v>0</v>
      </c>
      <c r="X68" s="170">
        <f t="shared" si="10"/>
        <v>0</v>
      </c>
    </row>
    <row r="69" spans="1:24" ht="13.8" thickBot="1" x14ac:dyDescent="0.3">
      <c r="A69" s="15" t="s">
        <v>583</v>
      </c>
      <c r="B69" s="18" t="s">
        <v>121</v>
      </c>
      <c r="C69" s="20">
        <v>68</v>
      </c>
      <c r="D69" s="20" t="s">
        <v>404</v>
      </c>
      <c r="E69" s="20">
        <v>50</v>
      </c>
      <c r="F69" s="20" t="s">
        <v>410</v>
      </c>
      <c r="G69" s="21" t="s">
        <v>190</v>
      </c>
      <c r="H69" s="78"/>
      <c r="I69" s="78" t="s">
        <v>402</v>
      </c>
      <c r="J69" s="78"/>
      <c r="K69" s="78" t="s">
        <v>402</v>
      </c>
      <c r="U69" s="271"/>
      <c r="V69" s="125" t="s">
        <v>262</v>
      </c>
      <c r="W69" s="169">
        <f t="shared" si="10"/>
        <v>0</v>
      </c>
      <c r="X69" s="170">
        <f t="shared" si="10"/>
        <v>0</v>
      </c>
    </row>
    <row r="70" spans="1:24" ht="13.8" thickBot="1" x14ac:dyDescent="0.3">
      <c r="A70" s="15" t="s">
        <v>587</v>
      </c>
      <c r="B70" s="18" t="s">
        <v>121</v>
      </c>
      <c r="C70" s="20">
        <v>69</v>
      </c>
      <c r="D70" s="20" t="s">
        <v>400</v>
      </c>
      <c r="E70" s="20">
        <v>40</v>
      </c>
      <c r="F70" s="20" t="s">
        <v>410</v>
      </c>
      <c r="G70" s="21" t="s">
        <v>190</v>
      </c>
      <c r="H70" s="78"/>
      <c r="I70" s="78" t="s">
        <v>402</v>
      </c>
      <c r="J70" s="78"/>
      <c r="K70" s="78" t="s">
        <v>402</v>
      </c>
      <c r="U70" s="271"/>
      <c r="V70" s="125" t="s">
        <v>266</v>
      </c>
      <c r="W70" s="169">
        <f t="shared" si="10"/>
        <v>0</v>
      </c>
      <c r="X70" s="170">
        <f t="shared" si="10"/>
        <v>0</v>
      </c>
    </row>
    <row r="71" spans="1:24" ht="13.8" thickBot="1" x14ac:dyDescent="0.3">
      <c r="A71" s="15" t="s">
        <v>694</v>
      </c>
      <c r="B71" s="18" t="s">
        <v>121</v>
      </c>
      <c r="C71" s="20">
        <v>70</v>
      </c>
      <c r="D71" s="20" t="s">
        <v>407</v>
      </c>
      <c r="E71" s="20">
        <v>40</v>
      </c>
      <c r="F71" s="20" t="s">
        <v>410</v>
      </c>
      <c r="G71" s="21" t="s">
        <v>190</v>
      </c>
      <c r="H71" s="78"/>
      <c r="I71" s="78" t="s">
        <v>402</v>
      </c>
      <c r="J71" s="78"/>
      <c r="K71" s="78" t="s">
        <v>402</v>
      </c>
      <c r="U71" s="271"/>
      <c r="V71" s="125" t="s">
        <v>270</v>
      </c>
      <c r="W71" s="169">
        <f t="shared" si="10"/>
        <v>0</v>
      </c>
      <c r="X71" s="170">
        <f t="shared" si="10"/>
        <v>0</v>
      </c>
    </row>
    <row r="72" spans="1:24" ht="13.8" thickBot="1" x14ac:dyDescent="0.3">
      <c r="A72" s="15" t="s">
        <v>717</v>
      </c>
      <c r="B72" s="18" t="s">
        <v>121</v>
      </c>
      <c r="C72" s="20">
        <v>71</v>
      </c>
      <c r="D72" s="20" t="s">
        <v>490</v>
      </c>
      <c r="E72" s="20"/>
      <c r="F72" s="20" t="s">
        <v>490</v>
      </c>
      <c r="G72" s="21" t="s">
        <v>198</v>
      </c>
      <c r="H72" s="78"/>
      <c r="I72" s="78" t="s">
        <v>402</v>
      </c>
      <c r="J72" s="78"/>
      <c r="K72" s="78" t="s">
        <v>402</v>
      </c>
      <c r="U72" s="271"/>
      <c r="V72" s="125" t="s">
        <v>274</v>
      </c>
      <c r="W72" s="169">
        <f t="shared" si="10"/>
        <v>0</v>
      </c>
      <c r="X72" s="170">
        <f t="shared" si="10"/>
        <v>0</v>
      </c>
    </row>
    <row r="73" spans="1:24" ht="13.8" thickBot="1" x14ac:dyDescent="0.3">
      <c r="A73" s="15" t="s">
        <v>718</v>
      </c>
      <c r="B73" s="18" t="s">
        <v>121</v>
      </c>
      <c r="C73" s="20">
        <v>72</v>
      </c>
      <c r="D73" s="20" t="s">
        <v>490</v>
      </c>
      <c r="E73" s="20"/>
      <c r="F73" s="20" t="s">
        <v>490</v>
      </c>
      <c r="G73" s="21" t="s">
        <v>198</v>
      </c>
      <c r="H73" s="78"/>
      <c r="I73" s="78" t="s">
        <v>402</v>
      </c>
      <c r="J73" s="78"/>
      <c r="K73" s="78" t="s">
        <v>402</v>
      </c>
      <c r="U73" s="271"/>
      <c r="V73" s="177" t="s">
        <v>278</v>
      </c>
      <c r="W73" s="169">
        <f t="shared" si="10"/>
        <v>0</v>
      </c>
      <c r="X73" s="170">
        <f t="shared" si="10"/>
        <v>2</v>
      </c>
    </row>
    <row r="74" spans="1:24" x14ac:dyDescent="0.25">
      <c r="A74" s="15" t="s">
        <v>736</v>
      </c>
      <c r="B74" s="18" t="s">
        <v>121</v>
      </c>
      <c r="C74" s="20">
        <v>73</v>
      </c>
      <c r="D74" s="20" t="s">
        <v>490</v>
      </c>
      <c r="E74" s="20"/>
      <c r="F74" s="20" t="s">
        <v>490</v>
      </c>
      <c r="G74" s="21" t="s">
        <v>194</v>
      </c>
      <c r="H74" s="78"/>
      <c r="I74" s="78" t="s">
        <v>402</v>
      </c>
      <c r="J74" s="78"/>
      <c r="K74" s="78" t="s">
        <v>402</v>
      </c>
    </row>
    <row r="75" spans="1:24" x14ac:dyDescent="0.25">
      <c r="A75" s="15" t="s">
        <v>737</v>
      </c>
      <c r="B75" s="18" t="s">
        <v>121</v>
      </c>
      <c r="C75" s="20">
        <v>74</v>
      </c>
      <c r="D75" s="20" t="s">
        <v>490</v>
      </c>
      <c r="E75" s="20"/>
      <c r="F75" s="20" t="s">
        <v>490</v>
      </c>
      <c r="G75" s="21" t="s">
        <v>194</v>
      </c>
      <c r="H75" s="78"/>
      <c r="I75" s="78" t="s">
        <v>402</v>
      </c>
      <c r="J75" s="78"/>
      <c r="K75" s="78" t="s">
        <v>402</v>
      </c>
    </row>
    <row r="76" spans="1:24" x14ac:dyDescent="0.25">
      <c r="A76" s="15" t="s">
        <v>738</v>
      </c>
      <c r="B76" s="18" t="s">
        <v>121</v>
      </c>
      <c r="C76" s="20">
        <v>75</v>
      </c>
      <c r="D76" s="20" t="s">
        <v>490</v>
      </c>
      <c r="E76" s="20"/>
      <c r="F76" s="20" t="s">
        <v>739</v>
      </c>
      <c r="G76" s="21" t="s">
        <v>194</v>
      </c>
      <c r="H76" s="78"/>
      <c r="I76" s="78" t="s">
        <v>402</v>
      </c>
      <c r="J76" s="78"/>
      <c r="K76" s="78" t="s">
        <v>402</v>
      </c>
    </row>
    <row r="77" spans="1:24" x14ac:dyDescent="0.25">
      <c r="A77" s="15" t="s">
        <v>740</v>
      </c>
      <c r="B77" s="18" t="s">
        <v>121</v>
      </c>
      <c r="C77" s="20">
        <v>76</v>
      </c>
      <c r="D77" s="20" t="s">
        <v>490</v>
      </c>
      <c r="E77" s="20"/>
      <c r="F77" s="20" t="s">
        <v>490</v>
      </c>
      <c r="G77" s="21" t="s">
        <v>194</v>
      </c>
      <c r="H77" s="78"/>
      <c r="I77" s="78" t="s">
        <v>402</v>
      </c>
      <c r="J77" s="78"/>
      <c r="K77" s="78" t="s">
        <v>402</v>
      </c>
    </row>
    <row r="78" spans="1:24" x14ac:dyDescent="0.25">
      <c r="A78" s="15" t="s">
        <v>741</v>
      </c>
      <c r="B78" s="18" t="s">
        <v>121</v>
      </c>
      <c r="C78" s="20">
        <v>77</v>
      </c>
      <c r="D78" s="20" t="s">
        <v>490</v>
      </c>
      <c r="E78" s="20"/>
      <c r="F78" s="20" t="s">
        <v>739</v>
      </c>
      <c r="G78" s="21" t="s">
        <v>194</v>
      </c>
      <c r="H78" s="78"/>
      <c r="I78" s="78" t="s">
        <v>402</v>
      </c>
      <c r="J78" s="78"/>
      <c r="K78" s="78" t="s">
        <v>402</v>
      </c>
    </row>
    <row r="79" spans="1:24" x14ac:dyDescent="0.25">
      <c r="A79" s="15" t="s">
        <v>742</v>
      </c>
      <c r="B79" s="18" t="s">
        <v>121</v>
      </c>
      <c r="C79" s="20">
        <v>78</v>
      </c>
      <c r="D79" s="20" t="s">
        <v>490</v>
      </c>
      <c r="E79" s="20"/>
      <c r="F79" s="20" t="s">
        <v>490</v>
      </c>
      <c r="G79" s="21" t="s">
        <v>190</v>
      </c>
      <c r="H79" s="78"/>
      <c r="I79" s="78" t="s">
        <v>402</v>
      </c>
      <c r="J79" s="78"/>
      <c r="K79" s="78" t="s">
        <v>402</v>
      </c>
    </row>
    <row r="80" spans="1:24" x14ac:dyDescent="0.25">
      <c r="A80" s="15" t="s">
        <v>743</v>
      </c>
      <c r="B80" s="18" t="s">
        <v>121</v>
      </c>
      <c r="C80" s="20">
        <v>79</v>
      </c>
      <c r="D80" s="20" t="s">
        <v>490</v>
      </c>
      <c r="E80" s="20"/>
      <c r="F80" s="20" t="s">
        <v>739</v>
      </c>
      <c r="G80" s="21" t="s">
        <v>190</v>
      </c>
      <c r="H80" s="78"/>
      <c r="I80" s="78" t="s">
        <v>402</v>
      </c>
      <c r="J80" s="78"/>
      <c r="K80" s="78" t="s">
        <v>402</v>
      </c>
    </row>
    <row r="81" spans="1:11" x14ac:dyDescent="0.25">
      <c r="A81" s="15" t="s">
        <v>719</v>
      </c>
      <c r="B81" s="18" t="s">
        <v>121</v>
      </c>
      <c r="C81" s="20">
        <v>80</v>
      </c>
      <c r="D81" s="20" t="s">
        <v>427</v>
      </c>
      <c r="E81" s="20"/>
      <c r="F81" s="20" t="s">
        <v>428</v>
      </c>
      <c r="G81" s="21" t="s">
        <v>198</v>
      </c>
      <c r="H81" s="78"/>
      <c r="I81" s="78" t="s">
        <v>402</v>
      </c>
      <c r="J81" s="78"/>
      <c r="K81" s="78" t="s">
        <v>402</v>
      </c>
    </row>
    <row r="82" spans="1:11" x14ac:dyDescent="0.25">
      <c r="A82" s="15" t="s">
        <v>744</v>
      </c>
      <c r="B82" s="18" t="s">
        <v>121</v>
      </c>
      <c r="C82" s="20">
        <v>81</v>
      </c>
      <c r="D82" s="20" t="s">
        <v>427</v>
      </c>
      <c r="E82" s="20"/>
      <c r="F82" s="20" t="s">
        <v>428</v>
      </c>
      <c r="G82" s="21" t="s">
        <v>194</v>
      </c>
      <c r="H82" s="78"/>
      <c r="I82" s="78" t="s">
        <v>402</v>
      </c>
      <c r="J82" s="78"/>
      <c r="K82" s="78" t="s">
        <v>402</v>
      </c>
    </row>
    <row r="83" spans="1:11" x14ac:dyDescent="0.25">
      <c r="A83" s="15" t="s">
        <v>745</v>
      </c>
      <c r="B83" s="18" t="s">
        <v>121</v>
      </c>
      <c r="C83" s="20">
        <v>82</v>
      </c>
      <c r="D83" s="20" t="s">
        <v>427</v>
      </c>
      <c r="E83" s="20"/>
      <c r="F83" s="20" t="s">
        <v>428</v>
      </c>
      <c r="G83" s="21" t="s">
        <v>194</v>
      </c>
      <c r="H83" s="78"/>
      <c r="I83" s="78" t="s">
        <v>402</v>
      </c>
      <c r="J83" s="78"/>
      <c r="K83" s="78" t="s">
        <v>402</v>
      </c>
    </row>
    <row r="84" spans="1:11" x14ac:dyDescent="0.25">
      <c r="A84" s="15" t="s">
        <v>746</v>
      </c>
      <c r="B84" s="18" t="s">
        <v>121</v>
      </c>
      <c r="C84" s="20">
        <v>83</v>
      </c>
      <c r="D84" s="20" t="s">
        <v>400</v>
      </c>
      <c r="E84" s="20">
        <v>70</v>
      </c>
      <c r="F84" s="20" t="s">
        <v>405</v>
      </c>
      <c r="G84" s="21" t="s">
        <v>278</v>
      </c>
      <c r="H84" s="78"/>
      <c r="I84" s="78" t="s">
        <v>402</v>
      </c>
      <c r="J84" s="78"/>
      <c r="K84" s="78" t="s">
        <v>402</v>
      </c>
    </row>
  </sheetData>
  <sheetProtection selectLockedCells="1" selectUnlockedCells="1"/>
  <mergeCells count="1">
    <mergeCell ref="Z1:AH1"/>
  </mergeCells>
  <phoneticPr fontId="3" type="noConversion"/>
  <conditionalFormatting sqref="H2:K84">
    <cfRule type="cellIs" dxfId="598" priority="1" stopIfTrue="1" operator="equal">
      <formula>"-"</formula>
    </cfRule>
    <cfRule type="cellIs" dxfId="597" priority="2" stopIfTrue="1" operator="equal">
      <formula>"x"</formula>
    </cfRule>
  </conditionalFormatting>
  <hyperlinks>
    <hyperlink ref="L1" location="'Expansion set Check List'!A1" display="Home" xr:uid="{00000000-0004-0000-0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indexed="11"/>
  </sheetPr>
  <dimension ref="A1:AH133"/>
  <sheetViews>
    <sheetView zoomScaleSheetLayoutView="10" workbookViewId="0">
      <pane ySplit="1" topLeftCell="A2" activePane="bottomLeft" state="frozen"/>
      <selection pane="bottomLeft"/>
    </sheetView>
  </sheetViews>
  <sheetFormatPr defaultColWidth="0" defaultRowHeight="13.2" customHeight="1" x14ac:dyDescent="0.25"/>
  <cols>
    <col min="1" max="1" width="23.5546875" customWidth="1"/>
    <col min="2" max="2" width="11.44140625" bestFit="1" customWidth="1"/>
    <col min="3" max="3" width="4" bestFit="1" customWidth="1"/>
    <col min="4" max="4" width="8.6640625" bestFit="1" customWidth="1"/>
    <col min="5" max="5" width="4" bestFit="1" customWidth="1"/>
    <col min="6" max="6" width="19.66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747</v>
      </c>
      <c r="B2" s="18" t="s">
        <v>124</v>
      </c>
      <c r="C2" s="18">
        <v>1</v>
      </c>
      <c r="D2" s="18" t="s">
        <v>425</v>
      </c>
      <c r="E2" s="18">
        <v>90</v>
      </c>
      <c r="F2" s="18" t="s">
        <v>410</v>
      </c>
      <c r="G2" s="19" t="s">
        <v>202</v>
      </c>
      <c r="H2" s="78"/>
      <c r="I2" s="78" t="s">
        <v>402</v>
      </c>
      <c r="J2" s="78"/>
      <c r="K2" s="78" t="s">
        <v>402</v>
      </c>
      <c r="M2" s="25">
        <f>COUNTIF(H2:H500,"x")</f>
        <v>0</v>
      </c>
      <c r="N2" s="26">
        <f t="shared" ref="N2:P2" si="0">COUNTIF(I2:I500,"x")</f>
        <v>0</v>
      </c>
      <c r="O2" s="26">
        <f t="shared" si="0"/>
        <v>0</v>
      </c>
      <c r="P2" s="27">
        <f t="shared" si="0"/>
        <v>0</v>
      </c>
      <c r="R2" s="171" t="s">
        <v>100</v>
      </c>
      <c r="S2" s="172"/>
      <c r="T2" s="186">
        <f>SUM(T3:T25)</f>
        <v>132</v>
      </c>
      <c r="U2" s="187"/>
      <c r="V2" s="188" t="s">
        <v>102</v>
      </c>
      <c r="W2" s="172"/>
      <c r="X2" s="173">
        <f>SUM(X3:X25)</f>
        <v>132</v>
      </c>
      <c r="Z2" s="109"/>
      <c r="AA2" s="109"/>
      <c r="AB2" s="109"/>
      <c r="AC2" s="109"/>
      <c r="AD2" s="109"/>
      <c r="AE2" s="109"/>
      <c r="AF2" s="109"/>
      <c r="AG2" s="109"/>
      <c r="AH2" s="109"/>
    </row>
    <row r="3" spans="1:34" x14ac:dyDescent="0.25">
      <c r="A3" s="15" t="s">
        <v>748</v>
      </c>
      <c r="B3" s="20" t="s">
        <v>124</v>
      </c>
      <c r="C3" s="20">
        <v>2</v>
      </c>
      <c r="D3" s="20" t="s">
        <v>431</v>
      </c>
      <c r="E3" s="20">
        <v>80</v>
      </c>
      <c r="F3" s="20" t="s">
        <v>405</v>
      </c>
      <c r="G3" s="21" t="s">
        <v>202</v>
      </c>
      <c r="H3" s="78"/>
      <c r="I3" s="78" t="s">
        <v>402</v>
      </c>
      <c r="J3" s="78"/>
      <c r="K3" s="78" t="s">
        <v>402</v>
      </c>
      <c r="R3" s="124" t="s">
        <v>190</v>
      </c>
      <c r="S3" s="260">
        <f>COUNTIFS($G$2:$G$500,R3,$H$2:$H$500,"x")</f>
        <v>0</v>
      </c>
      <c r="T3" s="70">
        <f>COUNTIFS($H$2:$H$500,"&lt;&gt;-",$G$2:$G$500,R3)</f>
        <v>48</v>
      </c>
      <c r="U3" s="182"/>
      <c r="V3" s="124" t="s">
        <v>190</v>
      </c>
      <c r="W3" s="260">
        <f>COUNTIFS($G$2:$G$500,V3,$J$2:$J$500,"x")</f>
        <v>0</v>
      </c>
      <c r="X3" s="70">
        <f>COUNTIFS($J$2:$J$500,"&lt;&gt;-",$G$2:$G$500,V3)</f>
        <v>48</v>
      </c>
    </row>
    <row r="4" spans="1:34" x14ac:dyDescent="0.25">
      <c r="A4" s="15" t="s">
        <v>749</v>
      </c>
      <c r="B4" s="20" t="s">
        <v>124</v>
      </c>
      <c r="C4" s="20">
        <v>3</v>
      </c>
      <c r="D4" s="20" t="s">
        <v>414</v>
      </c>
      <c r="E4" s="20">
        <v>70</v>
      </c>
      <c r="F4" s="20" t="s">
        <v>405</v>
      </c>
      <c r="G4" s="21" t="s">
        <v>202</v>
      </c>
      <c r="H4" s="78"/>
      <c r="I4" s="78" t="s">
        <v>402</v>
      </c>
      <c r="J4" s="78"/>
      <c r="K4" s="78" t="s">
        <v>402</v>
      </c>
      <c r="R4" s="125" t="s">
        <v>194</v>
      </c>
      <c r="S4" s="261">
        <f t="shared" ref="S4:S25" si="1">COUNTIFS($G$2:$G$500,R4,$H$2:$H$500,"x")</f>
        <v>0</v>
      </c>
      <c r="T4" s="170">
        <f t="shared" ref="T4:T25" si="2">COUNTIFS($H$2:$H$500,"&lt;&gt;-",$G$2:$G$500,R4)</f>
        <v>42</v>
      </c>
      <c r="U4" s="179"/>
      <c r="V4" s="125" t="s">
        <v>194</v>
      </c>
      <c r="W4" s="261">
        <f t="shared" ref="W4:W25" si="3">COUNTIFS($G$2:$G$500,V4,$J$2:$J$500,"x")</f>
        <v>0</v>
      </c>
      <c r="X4" s="6">
        <f t="shared" ref="X4:X25" si="4">COUNTIFS($J$2:$J$500,"&lt;&gt;-",$G$2:$G$500,V4)</f>
        <v>42</v>
      </c>
    </row>
    <row r="5" spans="1:34" x14ac:dyDescent="0.25">
      <c r="A5" s="15" t="s">
        <v>750</v>
      </c>
      <c r="B5" s="20" t="s">
        <v>124</v>
      </c>
      <c r="C5" s="20">
        <v>4</v>
      </c>
      <c r="D5" s="20" t="s">
        <v>414</v>
      </c>
      <c r="E5" s="20">
        <v>80</v>
      </c>
      <c r="F5" s="20" t="s">
        <v>405</v>
      </c>
      <c r="G5" s="21" t="s">
        <v>202</v>
      </c>
      <c r="H5" s="78"/>
      <c r="I5" s="78" t="s">
        <v>402</v>
      </c>
      <c r="J5" s="78"/>
      <c r="K5" s="78" t="s">
        <v>402</v>
      </c>
      <c r="R5" s="125" t="s">
        <v>198</v>
      </c>
      <c r="S5" s="261">
        <f t="shared" si="1"/>
        <v>0</v>
      </c>
      <c r="T5" s="170">
        <f t="shared" si="2"/>
        <v>23</v>
      </c>
      <c r="U5" s="179"/>
      <c r="V5" s="125" t="s">
        <v>198</v>
      </c>
      <c r="W5" s="261">
        <f t="shared" si="3"/>
        <v>0</v>
      </c>
      <c r="X5" s="6">
        <f t="shared" si="4"/>
        <v>23</v>
      </c>
    </row>
    <row r="6" spans="1:34" x14ac:dyDescent="0.25">
      <c r="A6" s="15" t="s">
        <v>751</v>
      </c>
      <c r="B6" s="20" t="s">
        <v>124</v>
      </c>
      <c r="C6" s="20">
        <v>5</v>
      </c>
      <c r="D6" s="20" t="s">
        <v>407</v>
      </c>
      <c r="E6" s="20">
        <v>80</v>
      </c>
      <c r="F6" s="20" t="s">
        <v>401</v>
      </c>
      <c r="G6" s="21" t="s">
        <v>202</v>
      </c>
      <c r="H6" s="78"/>
      <c r="I6" s="78" t="s">
        <v>402</v>
      </c>
      <c r="J6" s="78"/>
      <c r="K6" s="78" t="s">
        <v>402</v>
      </c>
      <c r="R6" s="125" t="s">
        <v>202</v>
      </c>
      <c r="S6" s="261">
        <f t="shared" si="1"/>
        <v>0</v>
      </c>
      <c r="T6" s="170">
        <f t="shared" si="2"/>
        <v>19</v>
      </c>
      <c r="U6" s="179"/>
      <c r="V6" s="125" t="s">
        <v>202</v>
      </c>
      <c r="W6" s="261">
        <f t="shared" si="3"/>
        <v>0</v>
      </c>
      <c r="X6" s="6">
        <f t="shared" si="4"/>
        <v>19</v>
      </c>
    </row>
    <row r="7" spans="1:34" x14ac:dyDescent="0.25">
      <c r="A7" s="15" t="s">
        <v>752</v>
      </c>
      <c r="B7" s="20" t="s">
        <v>124</v>
      </c>
      <c r="C7" s="20">
        <v>6</v>
      </c>
      <c r="D7" s="20" t="s">
        <v>400</v>
      </c>
      <c r="E7" s="20">
        <v>70</v>
      </c>
      <c r="F7" s="20" t="s">
        <v>410</v>
      </c>
      <c r="G7" s="21" t="s">
        <v>202</v>
      </c>
      <c r="H7" s="78"/>
      <c r="I7" s="78" t="s">
        <v>402</v>
      </c>
      <c r="J7" s="78"/>
      <c r="K7" s="78" t="s">
        <v>402</v>
      </c>
      <c r="R7" s="125" t="s">
        <v>206</v>
      </c>
      <c r="S7" s="261">
        <f t="shared" si="1"/>
        <v>0</v>
      </c>
      <c r="T7" s="170">
        <f t="shared" si="2"/>
        <v>0</v>
      </c>
      <c r="U7" s="179"/>
      <c r="V7" s="125" t="s">
        <v>206</v>
      </c>
      <c r="W7" s="261">
        <f t="shared" si="3"/>
        <v>0</v>
      </c>
      <c r="X7" s="6">
        <f t="shared" si="4"/>
        <v>0</v>
      </c>
    </row>
    <row r="8" spans="1:34" x14ac:dyDescent="0.25">
      <c r="A8" s="15" t="s">
        <v>753</v>
      </c>
      <c r="B8" s="20" t="s">
        <v>124</v>
      </c>
      <c r="C8" s="20">
        <v>7</v>
      </c>
      <c r="D8" s="20" t="s">
        <v>414</v>
      </c>
      <c r="E8" s="20">
        <v>70</v>
      </c>
      <c r="F8" s="20" t="s">
        <v>405</v>
      </c>
      <c r="G8" s="21" t="s">
        <v>202</v>
      </c>
      <c r="H8" s="78"/>
      <c r="I8" s="78" t="s">
        <v>402</v>
      </c>
      <c r="J8" s="78"/>
      <c r="K8" s="78" t="s">
        <v>402</v>
      </c>
      <c r="R8" s="125" t="s">
        <v>210</v>
      </c>
      <c r="S8" s="261">
        <f t="shared" si="1"/>
        <v>0</v>
      </c>
      <c r="T8" s="170">
        <f t="shared" si="2"/>
        <v>0</v>
      </c>
      <c r="U8" s="179"/>
      <c r="V8" s="125" t="s">
        <v>210</v>
      </c>
      <c r="W8" s="261">
        <f t="shared" si="3"/>
        <v>0</v>
      </c>
      <c r="X8" s="6">
        <f t="shared" si="4"/>
        <v>0</v>
      </c>
    </row>
    <row r="9" spans="1:34" x14ac:dyDescent="0.25">
      <c r="A9" s="15" t="s">
        <v>754</v>
      </c>
      <c r="B9" s="20" t="s">
        <v>124</v>
      </c>
      <c r="C9" s="20">
        <v>8</v>
      </c>
      <c r="D9" s="20" t="s">
        <v>400</v>
      </c>
      <c r="E9" s="20">
        <v>70</v>
      </c>
      <c r="F9" s="20" t="s">
        <v>405</v>
      </c>
      <c r="G9" s="21" t="s">
        <v>202</v>
      </c>
      <c r="H9" s="78"/>
      <c r="I9" s="78" t="s">
        <v>402</v>
      </c>
      <c r="J9" s="78"/>
      <c r="K9" s="78" t="s">
        <v>402</v>
      </c>
      <c r="R9" s="125" t="s">
        <v>214</v>
      </c>
      <c r="S9" s="261">
        <f t="shared" si="1"/>
        <v>0</v>
      </c>
      <c r="T9" s="170">
        <f t="shared" si="2"/>
        <v>0</v>
      </c>
      <c r="U9" s="179"/>
      <c r="V9" s="125" t="s">
        <v>214</v>
      </c>
      <c r="W9" s="261">
        <f t="shared" si="3"/>
        <v>0</v>
      </c>
      <c r="X9" s="6">
        <f t="shared" si="4"/>
        <v>0</v>
      </c>
    </row>
    <row r="10" spans="1:34" x14ac:dyDescent="0.25">
      <c r="A10" s="15" t="s">
        <v>755</v>
      </c>
      <c r="B10" s="20" t="s">
        <v>124</v>
      </c>
      <c r="C10" s="20">
        <v>9</v>
      </c>
      <c r="D10" s="20" t="s">
        <v>404</v>
      </c>
      <c r="E10" s="20">
        <v>70</v>
      </c>
      <c r="F10" s="20" t="s">
        <v>405</v>
      </c>
      <c r="G10" s="21" t="s">
        <v>202</v>
      </c>
      <c r="H10" s="78"/>
      <c r="I10" s="78" t="s">
        <v>402</v>
      </c>
      <c r="J10" s="78"/>
      <c r="K10" s="78" t="s">
        <v>402</v>
      </c>
      <c r="R10" s="125" t="s">
        <v>218</v>
      </c>
      <c r="S10" s="261">
        <f t="shared" si="1"/>
        <v>0</v>
      </c>
      <c r="T10" s="170">
        <f t="shared" si="2"/>
        <v>0</v>
      </c>
      <c r="U10" s="179"/>
      <c r="V10" s="125" t="s">
        <v>218</v>
      </c>
      <c r="W10" s="261">
        <f t="shared" si="3"/>
        <v>0</v>
      </c>
      <c r="X10" s="6">
        <f t="shared" si="4"/>
        <v>0</v>
      </c>
    </row>
    <row r="11" spans="1:34" x14ac:dyDescent="0.25">
      <c r="A11" s="15" t="s">
        <v>756</v>
      </c>
      <c r="B11" s="20" t="s">
        <v>124</v>
      </c>
      <c r="C11" s="20">
        <v>10</v>
      </c>
      <c r="D11" s="20" t="s">
        <v>404</v>
      </c>
      <c r="E11" s="20">
        <v>70</v>
      </c>
      <c r="F11" s="20" t="s">
        <v>405</v>
      </c>
      <c r="G11" s="21" t="s">
        <v>202</v>
      </c>
      <c r="H11" s="78"/>
      <c r="I11" s="78" t="s">
        <v>402</v>
      </c>
      <c r="J11" s="78"/>
      <c r="K11" s="78" t="s">
        <v>402</v>
      </c>
      <c r="R11" s="125" t="s">
        <v>222</v>
      </c>
      <c r="S11" s="261">
        <f t="shared" si="1"/>
        <v>0</v>
      </c>
      <c r="T11" s="170">
        <f t="shared" si="2"/>
        <v>0</v>
      </c>
      <c r="U11" s="179"/>
      <c r="V11" s="125" t="s">
        <v>222</v>
      </c>
      <c r="W11" s="261">
        <f t="shared" si="3"/>
        <v>0</v>
      </c>
      <c r="X11" s="6">
        <f t="shared" si="4"/>
        <v>0</v>
      </c>
    </row>
    <row r="12" spans="1:34" x14ac:dyDescent="0.25">
      <c r="A12" s="15" t="s">
        <v>757</v>
      </c>
      <c r="B12" s="20" t="s">
        <v>124</v>
      </c>
      <c r="C12" s="20">
        <v>11</v>
      </c>
      <c r="D12" s="20" t="s">
        <v>431</v>
      </c>
      <c r="E12" s="20">
        <v>60</v>
      </c>
      <c r="F12" s="20" t="s">
        <v>410</v>
      </c>
      <c r="G12" s="21" t="s">
        <v>202</v>
      </c>
      <c r="H12" s="78"/>
      <c r="I12" s="78" t="s">
        <v>402</v>
      </c>
      <c r="J12" s="78"/>
      <c r="K12" s="78" t="s">
        <v>402</v>
      </c>
      <c r="R12" s="125" t="s">
        <v>226</v>
      </c>
      <c r="S12" s="261">
        <f t="shared" si="1"/>
        <v>0</v>
      </c>
      <c r="T12" s="170">
        <f t="shared" si="2"/>
        <v>0</v>
      </c>
      <c r="U12" s="179"/>
      <c r="V12" s="125" t="s">
        <v>226</v>
      </c>
      <c r="W12" s="261">
        <f t="shared" si="3"/>
        <v>0</v>
      </c>
      <c r="X12" s="6">
        <f t="shared" si="4"/>
        <v>0</v>
      </c>
    </row>
    <row r="13" spans="1:34" x14ac:dyDescent="0.25">
      <c r="A13" s="15" t="s">
        <v>758</v>
      </c>
      <c r="B13" s="20" t="s">
        <v>124</v>
      </c>
      <c r="C13" s="20">
        <v>12</v>
      </c>
      <c r="D13" s="20" t="s">
        <v>425</v>
      </c>
      <c r="E13" s="20">
        <v>60</v>
      </c>
      <c r="F13" s="20" t="s">
        <v>410</v>
      </c>
      <c r="G13" s="21" t="s">
        <v>202</v>
      </c>
      <c r="H13" s="78"/>
      <c r="I13" s="78" t="s">
        <v>402</v>
      </c>
      <c r="J13" s="78"/>
      <c r="K13" s="78" t="s">
        <v>402</v>
      </c>
      <c r="R13" s="125" t="s">
        <v>230</v>
      </c>
      <c r="S13" s="261">
        <f t="shared" si="1"/>
        <v>0</v>
      </c>
      <c r="T13" s="170">
        <f t="shared" si="2"/>
        <v>0</v>
      </c>
      <c r="U13" s="179"/>
      <c r="V13" s="126" t="s">
        <v>230</v>
      </c>
      <c r="W13" s="261">
        <f t="shared" si="3"/>
        <v>0</v>
      </c>
      <c r="X13" s="6">
        <f t="shared" si="4"/>
        <v>0</v>
      </c>
    </row>
    <row r="14" spans="1:34" x14ac:dyDescent="0.25">
      <c r="A14" s="15" t="s">
        <v>759</v>
      </c>
      <c r="B14" s="20" t="s">
        <v>124</v>
      </c>
      <c r="C14" s="20">
        <v>13</v>
      </c>
      <c r="D14" s="20" t="s">
        <v>407</v>
      </c>
      <c r="E14" s="20">
        <v>60</v>
      </c>
      <c r="F14" s="20" t="s">
        <v>410</v>
      </c>
      <c r="G14" s="21" t="s">
        <v>202</v>
      </c>
      <c r="H14" s="78"/>
      <c r="I14" s="78" t="s">
        <v>402</v>
      </c>
      <c r="J14" s="78"/>
      <c r="K14" s="78" t="s">
        <v>402</v>
      </c>
      <c r="R14" s="125" t="s">
        <v>234</v>
      </c>
      <c r="S14" s="261">
        <f t="shared" si="1"/>
        <v>0</v>
      </c>
      <c r="T14" s="170">
        <f t="shared" si="2"/>
        <v>0</v>
      </c>
      <c r="U14" s="179"/>
      <c r="V14" s="125" t="s">
        <v>234</v>
      </c>
      <c r="W14" s="261">
        <f t="shared" si="3"/>
        <v>0</v>
      </c>
      <c r="X14" s="6">
        <f t="shared" si="4"/>
        <v>0</v>
      </c>
    </row>
    <row r="15" spans="1:34" x14ac:dyDescent="0.25">
      <c r="A15" s="15" t="s">
        <v>760</v>
      </c>
      <c r="B15" s="20" t="s">
        <v>124</v>
      </c>
      <c r="C15" s="20">
        <v>14</v>
      </c>
      <c r="D15" s="20" t="s">
        <v>421</v>
      </c>
      <c r="E15" s="20">
        <v>80</v>
      </c>
      <c r="F15" s="20" t="s">
        <v>401</v>
      </c>
      <c r="G15" s="21" t="s">
        <v>202</v>
      </c>
      <c r="H15" s="78"/>
      <c r="I15" s="78" t="s">
        <v>402</v>
      </c>
      <c r="J15" s="78"/>
      <c r="K15" s="78" t="s">
        <v>402</v>
      </c>
      <c r="R15" s="125" t="s">
        <v>238</v>
      </c>
      <c r="S15" s="261">
        <f t="shared" si="1"/>
        <v>0</v>
      </c>
      <c r="T15" s="170">
        <f t="shared" si="2"/>
        <v>0</v>
      </c>
      <c r="U15" s="179"/>
      <c r="V15" s="125" t="s">
        <v>238</v>
      </c>
      <c r="W15" s="261">
        <f t="shared" si="3"/>
        <v>0</v>
      </c>
      <c r="X15" s="6">
        <f t="shared" si="4"/>
        <v>0</v>
      </c>
    </row>
    <row r="16" spans="1:34" x14ac:dyDescent="0.25">
      <c r="A16" s="15" t="s">
        <v>761</v>
      </c>
      <c r="B16" s="20" t="s">
        <v>124</v>
      </c>
      <c r="C16" s="20">
        <v>15</v>
      </c>
      <c r="D16" s="20" t="s">
        <v>490</v>
      </c>
      <c r="E16" s="20"/>
      <c r="F16" s="20" t="s">
        <v>490</v>
      </c>
      <c r="G16" s="21" t="s">
        <v>202</v>
      </c>
      <c r="H16" s="78"/>
      <c r="I16" s="78" t="s">
        <v>402</v>
      </c>
      <c r="J16" s="78"/>
      <c r="K16" s="78" t="s">
        <v>402</v>
      </c>
      <c r="R16" s="125" t="s">
        <v>242</v>
      </c>
      <c r="S16" s="261">
        <f t="shared" si="1"/>
        <v>0</v>
      </c>
      <c r="T16" s="170">
        <f t="shared" si="2"/>
        <v>0</v>
      </c>
      <c r="U16" s="179"/>
      <c r="V16" s="125" t="s">
        <v>242</v>
      </c>
      <c r="W16" s="261">
        <f t="shared" si="3"/>
        <v>0</v>
      </c>
      <c r="X16" s="6">
        <f t="shared" si="4"/>
        <v>0</v>
      </c>
    </row>
    <row r="17" spans="1:24" x14ac:dyDescent="0.25">
      <c r="A17" s="15" t="s">
        <v>762</v>
      </c>
      <c r="B17" s="20" t="s">
        <v>124</v>
      </c>
      <c r="C17" s="20">
        <v>16</v>
      </c>
      <c r="D17" s="20" t="s">
        <v>490</v>
      </c>
      <c r="E17" s="20"/>
      <c r="F17" s="20" t="s">
        <v>490</v>
      </c>
      <c r="G17" s="21" t="s">
        <v>202</v>
      </c>
      <c r="H17" s="78"/>
      <c r="I17" s="78" t="s">
        <v>402</v>
      </c>
      <c r="J17" s="78"/>
      <c r="K17" s="78" t="s">
        <v>402</v>
      </c>
      <c r="R17" s="125" t="s">
        <v>246</v>
      </c>
      <c r="S17" s="261">
        <f t="shared" si="1"/>
        <v>0</v>
      </c>
      <c r="T17" s="170">
        <f t="shared" si="2"/>
        <v>0</v>
      </c>
      <c r="U17" s="184"/>
      <c r="V17" s="125" t="s">
        <v>246</v>
      </c>
      <c r="W17" s="261">
        <f t="shared" si="3"/>
        <v>0</v>
      </c>
      <c r="X17" s="6">
        <f t="shared" si="4"/>
        <v>0</v>
      </c>
    </row>
    <row r="18" spans="1:24" x14ac:dyDescent="0.25">
      <c r="A18" s="15" t="s">
        <v>763</v>
      </c>
      <c r="B18" s="20" t="s">
        <v>124</v>
      </c>
      <c r="C18" s="20">
        <v>17</v>
      </c>
      <c r="D18" s="20" t="s">
        <v>490</v>
      </c>
      <c r="E18" s="20"/>
      <c r="F18" s="20" t="s">
        <v>490</v>
      </c>
      <c r="G18" s="21" t="s">
        <v>202</v>
      </c>
      <c r="H18" s="78"/>
      <c r="I18" s="78" t="s">
        <v>402</v>
      </c>
      <c r="J18" s="78"/>
      <c r="K18" s="78" t="s">
        <v>402</v>
      </c>
      <c r="R18" s="125" t="s">
        <v>250</v>
      </c>
      <c r="S18" s="261">
        <f t="shared" si="1"/>
        <v>0</v>
      </c>
      <c r="T18" s="170">
        <f t="shared" si="2"/>
        <v>0</v>
      </c>
      <c r="U18" s="184"/>
      <c r="V18" s="125" t="s">
        <v>250</v>
      </c>
      <c r="W18" s="261">
        <f t="shared" si="3"/>
        <v>0</v>
      </c>
      <c r="X18" s="6">
        <f t="shared" si="4"/>
        <v>0</v>
      </c>
    </row>
    <row r="19" spans="1:24" x14ac:dyDescent="0.25">
      <c r="A19" s="15" t="s">
        <v>764</v>
      </c>
      <c r="B19" s="20" t="s">
        <v>124</v>
      </c>
      <c r="C19" s="20">
        <v>18</v>
      </c>
      <c r="D19" s="20" t="s">
        <v>490</v>
      </c>
      <c r="E19" s="20"/>
      <c r="F19" s="20" t="s">
        <v>490</v>
      </c>
      <c r="G19" s="21" t="s">
        <v>202</v>
      </c>
      <c r="H19" s="78"/>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5" t="s">
        <v>765</v>
      </c>
      <c r="B20" s="20" t="s">
        <v>124</v>
      </c>
      <c r="C20" s="20">
        <v>19</v>
      </c>
      <c r="D20" s="20" t="s">
        <v>490</v>
      </c>
      <c r="E20" s="20"/>
      <c r="F20" s="20" t="s">
        <v>490</v>
      </c>
      <c r="G20" s="21" t="s">
        <v>202</v>
      </c>
      <c r="H20" s="78"/>
      <c r="I20" s="78" t="s">
        <v>402</v>
      </c>
      <c r="J20" s="78"/>
      <c r="K20" s="78" t="s">
        <v>402</v>
      </c>
      <c r="R20" s="125" t="s">
        <v>258</v>
      </c>
      <c r="S20" s="261">
        <f t="shared" si="1"/>
        <v>0</v>
      </c>
      <c r="T20" s="170">
        <f t="shared" si="2"/>
        <v>0</v>
      </c>
      <c r="U20" s="184"/>
      <c r="V20" s="125" t="s">
        <v>258</v>
      </c>
      <c r="W20" s="261">
        <f t="shared" si="3"/>
        <v>0</v>
      </c>
      <c r="X20" s="6">
        <f t="shared" si="4"/>
        <v>0</v>
      </c>
    </row>
    <row r="21" spans="1:24" ht="13.8" thickBot="1" x14ac:dyDescent="0.3">
      <c r="A21" s="15" t="s">
        <v>766</v>
      </c>
      <c r="B21" s="20" t="s">
        <v>124</v>
      </c>
      <c r="C21" s="20">
        <v>20</v>
      </c>
      <c r="D21" s="20" t="s">
        <v>431</v>
      </c>
      <c r="E21" s="20">
        <v>90</v>
      </c>
      <c r="F21" s="20" t="s">
        <v>401</v>
      </c>
      <c r="G21" s="21" t="s">
        <v>198</v>
      </c>
      <c r="H21" s="78"/>
      <c r="I21" s="78" t="s">
        <v>402</v>
      </c>
      <c r="J21" s="78"/>
      <c r="K21" s="78" t="s">
        <v>402</v>
      </c>
      <c r="R21" s="125" t="s">
        <v>262</v>
      </c>
      <c r="S21" s="261">
        <f t="shared" si="1"/>
        <v>0</v>
      </c>
      <c r="T21" s="170">
        <f t="shared" si="2"/>
        <v>0</v>
      </c>
      <c r="U21" s="187"/>
      <c r="V21" s="125" t="s">
        <v>262</v>
      </c>
      <c r="W21" s="261">
        <f t="shared" si="3"/>
        <v>0</v>
      </c>
      <c r="X21" s="6">
        <f t="shared" si="4"/>
        <v>0</v>
      </c>
    </row>
    <row r="22" spans="1:24" x14ac:dyDescent="0.25">
      <c r="A22" s="15" t="s">
        <v>767</v>
      </c>
      <c r="B22" s="20" t="s">
        <v>124</v>
      </c>
      <c r="C22" s="20">
        <v>21</v>
      </c>
      <c r="D22" s="20" t="s">
        <v>431</v>
      </c>
      <c r="E22" s="20">
        <v>70</v>
      </c>
      <c r="F22" s="20" t="s">
        <v>410</v>
      </c>
      <c r="G22" s="21" t="s">
        <v>198</v>
      </c>
      <c r="H22" s="78"/>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768</v>
      </c>
      <c r="B23" s="20" t="s">
        <v>124</v>
      </c>
      <c r="C23" s="20">
        <v>22</v>
      </c>
      <c r="D23" s="20" t="s">
        <v>431</v>
      </c>
      <c r="E23" s="20">
        <v>60</v>
      </c>
      <c r="F23" s="20" t="s">
        <v>410</v>
      </c>
      <c r="G23" s="21" t="s">
        <v>198</v>
      </c>
      <c r="H23" s="78"/>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769</v>
      </c>
      <c r="B24" s="20" t="s">
        <v>124</v>
      </c>
      <c r="C24" s="20">
        <v>23</v>
      </c>
      <c r="D24" s="20" t="s">
        <v>431</v>
      </c>
      <c r="E24" s="20">
        <v>60</v>
      </c>
      <c r="F24" s="20" t="s">
        <v>405</v>
      </c>
      <c r="G24" s="21" t="s">
        <v>198</v>
      </c>
      <c r="H24" s="78"/>
      <c r="I24" s="78" t="s">
        <v>402</v>
      </c>
      <c r="J24" s="78"/>
      <c r="K24" s="78" t="s">
        <v>402</v>
      </c>
      <c r="R24" s="125" t="s">
        <v>274</v>
      </c>
      <c r="S24" s="261">
        <f t="shared" si="1"/>
        <v>0</v>
      </c>
      <c r="T24" s="170">
        <f t="shared" si="2"/>
        <v>0</v>
      </c>
      <c r="U24" s="179"/>
      <c r="V24" s="125" t="s">
        <v>274</v>
      </c>
      <c r="W24" s="261">
        <f t="shared" si="3"/>
        <v>0</v>
      </c>
      <c r="X24" s="6">
        <f t="shared" si="4"/>
        <v>0</v>
      </c>
    </row>
    <row r="25" spans="1:24" ht="13.8" thickBot="1" x14ac:dyDescent="0.3">
      <c r="A25" s="15" t="s">
        <v>770</v>
      </c>
      <c r="B25" s="20" t="s">
        <v>124</v>
      </c>
      <c r="C25" s="20">
        <v>24</v>
      </c>
      <c r="D25" s="20" t="s">
        <v>407</v>
      </c>
      <c r="E25" s="20">
        <v>30</v>
      </c>
      <c r="F25" s="20" t="s">
        <v>410</v>
      </c>
      <c r="G25" s="21" t="s">
        <v>198</v>
      </c>
      <c r="H25" s="78"/>
      <c r="I25" s="78" t="s">
        <v>402</v>
      </c>
      <c r="J25" s="78"/>
      <c r="K25" s="78" t="s">
        <v>402</v>
      </c>
      <c r="R25" s="177" t="s">
        <v>278</v>
      </c>
      <c r="S25" s="262">
        <f t="shared" si="1"/>
        <v>0</v>
      </c>
      <c r="T25" s="209">
        <f t="shared" si="2"/>
        <v>0</v>
      </c>
      <c r="U25" s="179"/>
      <c r="V25" s="177" t="s">
        <v>278</v>
      </c>
      <c r="W25" s="262">
        <f t="shared" si="3"/>
        <v>0</v>
      </c>
      <c r="X25" s="7">
        <f t="shared" si="4"/>
        <v>0</v>
      </c>
    </row>
    <row r="26" spans="1:24" ht="13.8" thickBot="1" x14ac:dyDescent="0.3">
      <c r="A26" s="15" t="s">
        <v>771</v>
      </c>
      <c r="B26" s="20" t="s">
        <v>124</v>
      </c>
      <c r="C26" s="20">
        <v>25</v>
      </c>
      <c r="D26" s="20" t="s">
        <v>414</v>
      </c>
      <c r="E26" s="20">
        <v>50</v>
      </c>
      <c r="F26" s="20" t="s">
        <v>410</v>
      </c>
      <c r="G26" s="21" t="s">
        <v>198</v>
      </c>
      <c r="H26" s="78"/>
      <c r="I26" s="78" t="s">
        <v>402</v>
      </c>
      <c r="J26" s="78"/>
      <c r="K26" s="78" t="s">
        <v>402</v>
      </c>
      <c r="R26" s="171" t="s">
        <v>101</v>
      </c>
      <c r="S26" s="172"/>
      <c r="T26" s="186">
        <f>SUM(T27:T49)</f>
        <v>0</v>
      </c>
      <c r="U26" s="179"/>
      <c r="V26" s="188" t="s">
        <v>103</v>
      </c>
      <c r="W26" s="241"/>
      <c r="X26" s="243">
        <f>SUM(X27:X49)</f>
        <v>0</v>
      </c>
    </row>
    <row r="27" spans="1:24" x14ac:dyDescent="0.25">
      <c r="A27" s="15" t="s">
        <v>772</v>
      </c>
      <c r="B27" s="20" t="s">
        <v>124</v>
      </c>
      <c r="C27" s="20">
        <v>26</v>
      </c>
      <c r="D27" s="20" t="s">
        <v>407</v>
      </c>
      <c r="E27" s="20">
        <v>80</v>
      </c>
      <c r="F27" s="20" t="s">
        <v>401</v>
      </c>
      <c r="G27" s="21" t="s">
        <v>198</v>
      </c>
      <c r="H27" s="78"/>
      <c r="I27" s="78" t="s">
        <v>402</v>
      </c>
      <c r="J27" s="78"/>
      <c r="K27" s="78" t="s">
        <v>402</v>
      </c>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0</v>
      </c>
    </row>
    <row r="28" spans="1:24" x14ac:dyDescent="0.25">
      <c r="A28" s="15" t="s">
        <v>752</v>
      </c>
      <c r="B28" s="20" t="s">
        <v>124</v>
      </c>
      <c r="C28" s="20">
        <v>27</v>
      </c>
      <c r="D28" s="20" t="s">
        <v>400</v>
      </c>
      <c r="E28" s="20">
        <v>60</v>
      </c>
      <c r="F28" s="20" t="s">
        <v>410</v>
      </c>
      <c r="G28" s="21" t="s">
        <v>198</v>
      </c>
      <c r="H28" s="78"/>
      <c r="I28" s="78" t="s">
        <v>402</v>
      </c>
      <c r="J28" s="78"/>
      <c r="K28" s="78" t="s">
        <v>402</v>
      </c>
      <c r="R28" s="125" t="s">
        <v>194</v>
      </c>
      <c r="S28" s="169">
        <f t="shared" si="5"/>
        <v>0</v>
      </c>
      <c r="T28" s="170">
        <f t="shared" si="6"/>
        <v>0</v>
      </c>
      <c r="U28" s="179"/>
      <c r="V28" s="264" t="s">
        <v>194</v>
      </c>
      <c r="W28" s="267">
        <f t="shared" si="7"/>
        <v>0</v>
      </c>
      <c r="X28" s="6">
        <f t="shared" si="8"/>
        <v>0</v>
      </c>
    </row>
    <row r="29" spans="1:24" x14ac:dyDescent="0.25">
      <c r="A29" s="15" t="s">
        <v>773</v>
      </c>
      <c r="B29" s="20" t="s">
        <v>124</v>
      </c>
      <c r="C29" s="20">
        <v>28</v>
      </c>
      <c r="D29" s="20" t="s">
        <v>400</v>
      </c>
      <c r="E29" s="20">
        <v>70</v>
      </c>
      <c r="F29" s="20" t="s">
        <v>405</v>
      </c>
      <c r="G29" s="21" t="s">
        <v>198</v>
      </c>
      <c r="H29" s="78"/>
      <c r="I29" s="78" t="s">
        <v>402</v>
      </c>
      <c r="J29" s="78"/>
      <c r="K29" s="78" t="s">
        <v>402</v>
      </c>
      <c r="R29" s="125" t="s">
        <v>198</v>
      </c>
      <c r="S29" s="169">
        <f t="shared" si="5"/>
        <v>0</v>
      </c>
      <c r="T29" s="170">
        <f t="shared" si="6"/>
        <v>0</v>
      </c>
      <c r="U29" s="179"/>
      <c r="V29" s="264" t="s">
        <v>198</v>
      </c>
      <c r="W29" s="267">
        <f t="shared" si="7"/>
        <v>0</v>
      </c>
      <c r="X29" s="6">
        <f t="shared" si="8"/>
        <v>0</v>
      </c>
    </row>
    <row r="30" spans="1:24" x14ac:dyDescent="0.25">
      <c r="A30" s="15" t="s">
        <v>774</v>
      </c>
      <c r="B30" s="20" t="s">
        <v>124</v>
      </c>
      <c r="C30" s="20">
        <v>29</v>
      </c>
      <c r="D30" s="20" t="s">
        <v>404</v>
      </c>
      <c r="E30" s="20">
        <v>60</v>
      </c>
      <c r="F30" s="20" t="s">
        <v>405</v>
      </c>
      <c r="G30" s="21" t="s">
        <v>198</v>
      </c>
      <c r="H30" s="78"/>
      <c r="I30" s="78" t="s">
        <v>402</v>
      </c>
      <c r="J30" s="78"/>
      <c r="K30" s="78" t="s">
        <v>402</v>
      </c>
      <c r="R30" s="125" t="s">
        <v>202</v>
      </c>
      <c r="S30" s="169">
        <f t="shared" si="5"/>
        <v>0</v>
      </c>
      <c r="T30" s="170">
        <f t="shared" si="6"/>
        <v>0</v>
      </c>
      <c r="U30" s="179"/>
      <c r="V30" s="264" t="s">
        <v>202</v>
      </c>
      <c r="W30" s="267">
        <f t="shared" si="7"/>
        <v>0</v>
      </c>
      <c r="X30" s="6">
        <f t="shared" si="8"/>
        <v>0</v>
      </c>
    </row>
    <row r="31" spans="1:24" x14ac:dyDescent="0.25">
      <c r="A31" s="15" t="s">
        <v>775</v>
      </c>
      <c r="B31" s="20" t="s">
        <v>124</v>
      </c>
      <c r="C31" s="20">
        <v>30</v>
      </c>
      <c r="D31" s="20" t="s">
        <v>404</v>
      </c>
      <c r="E31" s="20">
        <v>30</v>
      </c>
      <c r="F31" s="20" t="s">
        <v>410</v>
      </c>
      <c r="G31" s="21" t="s">
        <v>198</v>
      </c>
      <c r="H31" s="78"/>
      <c r="I31" s="78" t="s">
        <v>402</v>
      </c>
      <c r="J31" s="78"/>
      <c r="K31" s="78" t="s">
        <v>402</v>
      </c>
      <c r="R31" s="125" t="s">
        <v>206</v>
      </c>
      <c r="S31" s="169">
        <f t="shared" si="5"/>
        <v>0</v>
      </c>
      <c r="T31" s="170">
        <f t="shared" si="6"/>
        <v>0</v>
      </c>
      <c r="U31" s="179"/>
      <c r="V31" s="264" t="s">
        <v>206</v>
      </c>
      <c r="W31" s="267">
        <f t="shared" si="7"/>
        <v>0</v>
      </c>
      <c r="X31" s="6">
        <f t="shared" si="8"/>
        <v>0</v>
      </c>
    </row>
    <row r="32" spans="1:24" x14ac:dyDescent="0.25">
      <c r="A32" s="15" t="s">
        <v>776</v>
      </c>
      <c r="B32" s="20" t="s">
        <v>124</v>
      </c>
      <c r="C32" s="20">
        <v>31</v>
      </c>
      <c r="D32" s="20" t="s">
        <v>404</v>
      </c>
      <c r="E32" s="20">
        <v>90</v>
      </c>
      <c r="F32" s="20" t="s">
        <v>401</v>
      </c>
      <c r="G32" s="21" t="s">
        <v>198</v>
      </c>
      <c r="H32" s="78"/>
      <c r="I32" s="78" t="s">
        <v>402</v>
      </c>
      <c r="J32" s="78"/>
      <c r="K32" s="78" t="s">
        <v>402</v>
      </c>
      <c r="R32" s="125" t="s">
        <v>210</v>
      </c>
      <c r="S32" s="169">
        <f t="shared" si="5"/>
        <v>0</v>
      </c>
      <c r="T32" s="170">
        <f t="shared" si="6"/>
        <v>0</v>
      </c>
      <c r="U32" s="179"/>
      <c r="V32" s="264" t="s">
        <v>210</v>
      </c>
      <c r="W32" s="267">
        <f t="shared" si="7"/>
        <v>0</v>
      </c>
      <c r="X32" s="6">
        <f t="shared" si="8"/>
        <v>0</v>
      </c>
    </row>
    <row r="33" spans="1:24" x14ac:dyDescent="0.25">
      <c r="A33" s="15" t="s">
        <v>777</v>
      </c>
      <c r="B33" s="20" t="s">
        <v>124</v>
      </c>
      <c r="C33" s="20">
        <v>32</v>
      </c>
      <c r="D33" s="20" t="s">
        <v>404</v>
      </c>
      <c r="E33" s="20">
        <v>40</v>
      </c>
      <c r="F33" s="20" t="s">
        <v>410</v>
      </c>
      <c r="G33" s="21" t="s">
        <v>198</v>
      </c>
      <c r="H33" s="78"/>
      <c r="I33" s="78" t="s">
        <v>402</v>
      </c>
      <c r="J33" s="78"/>
      <c r="K33" s="78" t="s">
        <v>402</v>
      </c>
      <c r="R33" s="125" t="s">
        <v>214</v>
      </c>
      <c r="S33" s="169">
        <f t="shared" si="5"/>
        <v>0</v>
      </c>
      <c r="T33" s="170">
        <f t="shared" si="6"/>
        <v>0</v>
      </c>
      <c r="U33" s="179"/>
      <c r="V33" s="264" t="s">
        <v>214</v>
      </c>
      <c r="W33" s="267">
        <f t="shared" si="7"/>
        <v>0</v>
      </c>
      <c r="X33" s="6">
        <f t="shared" si="8"/>
        <v>0</v>
      </c>
    </row>
    <row r="34" spans="1:24" x14ac:dyDescent="0.25">
      <c r="A34" s="15" t="s">
        <v>778</v>
      </c>
      <c r="B34" s="20" t="s">
        <v>124</v>
      </c>
      <c r="C34" s="20">
        <v>33</v>
      </c>
      <c r="D34" s="20" t="s">
        <v>414</v>
      </c>
      <c r="E34" s="20">
        <v>90</v>
      </c>
      <c r="F34" s="20" t="s">
        <v>410</v>
      </c>
      <c r="G34" s="21" t="s">
        <v>198</v>
      </c>
      <c r="H34" s="78"/>
      <c r="I34" s="78" t="s">
        <v>402</v>
      </c>
      <c r="J34" s="78"/>
      <c r="K34" s="78" t="s">
        <v>402</v>
      </c>
      <c r="R34" s="125" t="s">
        <v>218</v>
      </c>
      <c r="S34" s="169">
        <f t="shared" si="5"/>
        <v>0</v>
      </c>
      <c r="T34" s="170">
        <f t="shared" si="6"/>
        <v>0</v>
      </c>
      <c r="U34" s="179"/>
      <c r="V34" s="265" t="s">
        <v>218</v>
      </c>
      <c r="W34" s="267">
        <f t="shared" si="7"/>
        <v>0</v>
      </c>
      <c r="X34" s="6">
        <f t="shared" si="8"/>
        <v>0</v>
      </c>
    </row>
    <row r="35" spans="1:24" x14ac:dyDescent="0.25">
      <c r="A35" s="15" t="s">
        <v>779</v>
      </c>
      <c r="B35" s="20" t="s">
        <v>124</v>
      </c>
      <c r="C35" s="20">
        <v>34</v>
      </c>
      <c r="D35" s="20" t="s">
        <v>407</v>
      </c>
      <c r="E35" s="20">
        <v>60</v>
      </c>
      <c r="F35" s="20" t="s">
        <v>405</v>
      </c>
      <c r="G35" s="21" t="s">
        <v>198</v>
      </c>
      <c r="H35" s="78"/>
      <c r="I35" s="78" t="s">
        <v>402</v>
      </c>
      <c r="J35" s="78"/>
      <c r="K35" s="78" t="s">
        <v>402</v>
      </c>
      <c r="R35" s="125" t="s">
        <v>222</v>
      </c>
      <c r="S35" s="169">
        <f t="shared" si="5"/>
        <v>0</v>
      </c>
      <c r="T35" s="170">
        <f t="shared" si="6"/>
        <v>0</v>
      </c>
      <c r="U35" s="179"/>
      <c r="V35" s="264" t="s">
        <v>222</v>
      </c>
      <c r="W35" s="267">
        <f t="shared" si="7"/>
        <v>0</v>
      </c>
      <c r="X35" s="6">
        <f t="shared" si="8"/>
        <v>0</v>
      </c>
    </row>
    <row r="36" spans="1:24" x14ac:dyDescent="0.25">
      <c r="A36" s="15" t="s">
        <v>780</v>
      </c>
      <c r="B36" s="20" t="s">
        <v>124</v>
      </c>
      <c r="C36" s="20">
        <v>35</v>
      </c>
      <c r="D36" s="20" t="s">
        <v>425</v>
      </c>
      <c r="E36" s="20">
        <v>50</v>
      </c>
      <c r="F36" s="20" t="s">
        <v>410</v>
      </c>
      <c r="G36" s="21" t="s">
        <v>194</v>
      </c>
      <c r="H36" s="78"/>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15" t="s">
        <v>781</v>
      </c>
      <c r="B37" s="20" t="s">
        <v>124</v>
      </c>
      <c r="C37" s="20">
        <v>36</v>
      </c>
      <c r="D37" s="20" t="s">
        <v>414</v>
      </c>
      <c r="E37" s="20">
        <v>80</v>
      </c>
      <c r="F37" s="20" t="s">
        <v>410</v>
      </c>
      <c r="G37" s="21" t="s">
        <v>194</v>
      </c>
      <c r="H37" s="78"/>
      <c r="I37" s="78" t="s">
        <v>402</v>
      </c>
      <c r="J37" s="78"/>
      <c r="K37" s="78" t="s">
        <v>402</v>
      </c>
      <c r="R37" s="126" t="s">
        <v>230</v>
      </c>
      <c r="S37" s="169">
        <f t="shared" si="5"/>
        <v>0</v>
      </c>
      <c r="T37" s="170">
        <f t="shared" si="6"/>
        <v>0</v>
      </c>
      <c r="U37" s="179"/>
      <c r="V37" s="266" t="s">
        <v>230</v>
      </c>
      <c r="W37" s="267">
        <f t="shared" si="7"/>
        <v>0</v>
      </c>
      <c r="X37" s="6">
        <f t="shared" si="8"/>
        <v>0</v>
      </c>
    </row>
    <row r="38" spans="1:24" x14ac:dyDescent="0.25">
      <c r="A38" s="15" t="s">
        <v>782</v>
      </c>
      <c r="B38" s="20" t="s">
        <v>124</v>
      </c>
      <c r="C38" s="20">
        <v>37</v>
      </c>
      <c r="D38" s="20" t="s">
        <v>425</v>
      </c>
      <c r="E38" s="20">
        <v>60</v>
      </c>
      <c r="F38" s="20" t="s">
        <v>410</v>
      </c>
      <c r="G38" s="21" t="s">
        <v>194</v>
      </c>
      <c r="H38" s="78"/>
      <c r="I38" s="78" t="s">
        <v>402</v>
      </c>
      <c r="J38" s="78"/>
      <c r="K38" s="78" t="s">
        <v>402</v>
      </c>
      <c r="R38" s="125" t="s">
        <v>234</v>
      </c>
      <c r="S38" s="169">
        <f t="shared" si="5"/>
        <v>0</v>
      </c>
      <c r="T38" s="170">
        <f t="shared" si="6"/>
        <v>0</v>
      </c>
      <c r="U38" s="179"/>
      <c r="V38" s="264" t="s">
        <v>234</v>
      </c>
      <c r="W38" s="267">
        <f t="shared" si="7"/>
        <v>0</v>
      </c>
      <c r="X38" s="6">
        <f t="shared" si="8"/>
        <v>0</v>
      </c>
    </row>
    <row r="39" spans="1:24" ht="13.8" thickBot="1" x14ac:dyDescent="0.3">
      <c r="A39" s="15" t="s">
        <v>783</v>
      </c>
      <c r="B39" s="20" t="s">
        <v>124</v>
      </c>
      <c r="C39" s="20">
        <v>38</v>
      </c>
      <c r="D39" s="20" t="s">
        <v>431</v>
      </c>
      <c r="E39" s="20">
        <v>50</v>
      </c>
      <c r="F39" s="20" t="s">
        <v>410</v>
      </c>
      <c r="G39" s="21" t="s">
        <v>194</v>
      </c>
      <c r="H39" s="78"/>
      <c r="I39" s="78" t="s">
        <v>402</v>
      </c>
      <c r="J39" s="78"/>
      <c r="K39" s="78" t="s">
        <v>402</v>
      </c>
      <c r="R39" s="125" t="s">
        <v>238</v>
      </c>
      <c r="S39" s="169">
        <f t="shared" si="5"/>
        <v>0</v>
      </c>
      <c r="T39" s="170">
        <f t="shared" si="6"/>
        <v>0</v>
      </c>
      <c r="U39" s="204"/>
      <c r="V39" s="264" t="s">
        <v>238</v>
      </c>
      <c r="W39" s="267">
        <f t="shared" si="7"/>
        <v>0</v>
      </c>
      <c r="X39" s="6">
        <f t="shared" si="8"/>
        <v>0</v>
      </c>
    </row>
    <row r="40" spans="1:24" ht="13.8" thickBot="1" x14ac:dyDescent="0.3">
      <c r="A40" s="15" t="s">
        <v>784</v>
      </c>
      <c r="B40" s="20" t="s">
        <v>124</v>
      </c>
      <c r="C40" s="20">
        <v>39</v>
      </c>
      <c r="D40" s="20" t="s">
        <v>407</v>
      </c>
      <c r="E40" s="20">
        <v>70</v>
      </c>
      <c r="F40" s="20" t="s">
        <v>405</v>
      </c>
      <c r="G40" s="21" t="s">
        <v>194</v>
      </c>
      <c r="H40" s="78"/>
      <c r="I40" s="78" t="s">
        <v>402</v>
      </c>
      <c r="J40" s="78"/>
      <c r="K40" s="78" t="s">
        <v>402</v>
      </c>
      <c r="R40" s="125" t="s">
        <v>242</v>
      </c>
      <c r="S40" s="169">
        <f t="shared" si="5"/>
        <v>0</v>
      </c>
      <c r="T40" s="170">
        <f t="shared" si="6"/>
        <v>0</v>
      </c>
      <c r="U40" s="204"/>
      <c r="V40" s="264" t="s">
        <v>242</v>
      </c>
      <c r="W40" s="267">
        <f t="shared" si="7"/>
        <v>0</v>
      </c>
      <c r="X40" s="6">
        <f t="shared" si="8"/>
        <v>0</v>
      </c>
    </row>
    <row r="41" spans="1:24" x14ac:dyDescent="0.25">
      <c r="A41" s="15" t="s">
        <v>785</v>
      </c>
      <c r="B41" s="20" t="s">
        <v>124</v>
      </c>
      <c r="C41" s="20">
        <v>40</v>
      </c>
      <c r="D41" s="20" t="s">
        <v>431</v>
      </c>
      <c r="E41" s="20">
        <v>70</v>
      </c>
      <c r="F41" s="20" t="s">
        <v>405</v>
      </c>
      <c r="G41" s="21" t="s">
        <v>194</v>
      </c>
      <c r="H41" s="78"/>
      <c r="I41" s="78" t="s">
        <v>402</v>
      </c>
      <c r="J41" s="78"/>
      <c r="K41" s="78" t="s">
        <v>402</v>
      </c>
      <c r="R41" s="125" t="s">
        <v>246</v>
      </c>
      <c r="S41" s="169">
        <f t="shared" si="5"/>
        <v>0</v>
      </c>
      <c r="T41" s="170">
        <f t="shared" si="6"/>
        <v>0</v>
      </c>
      <c r="U41" s="182"/>
      <c r="V41" s="264" t="s">
        <v>246</v>
      </c>
      <c r="W41" s="267">
        <f t="shared" si="7"/>
        <v>0</v>
      </c>
      <c r="X41" s="6">
        <f t="shared" si="8"/>
        <v>0</v>
      </c>
    </row>
    <row r="42" spans="1:24" x14ac:dyDescent="0.25">
      <c r="A42" s="15" t="s">
        <v>786</v>
      </c>
      <c r="B42" s="20" t="s">
        <v>124</v>
      </c>
      <c r="C42" s="20">
        <v>41</v>
      </c>
      <c r="D42" s="20" t="s">
        <v>414</v>
      </c>
      <c r="E42" s="20">
        <v>80</v>
      </c>
      <c r="F42" s="20" t="s">
        <v>410</v>
      </c>
      <c r="G42" s="21" t="s">
        <v>194</v>
      </c>
      <c r="H42" s="78"/>
      <c r="I42" s="78" t="s">
        <v>402</v>
      </c>
      <c r="J42" s="78"/>
      <c r="K42" s="78" t="s">
        <v>402</v>
      </c>
      <c r="R42" s="125" t="s">
        <v>250</v>
      </c>
      <c r="S42" s="169">
        <f t="shared" si="5"/>
        <v>0</v>
      </c>
      <c r="T42" s="170">
        <f t="shared" si="6"/>
        <v>0</v>
      </c>
      <c r="U42" s="179"/>
      <c r="V42" s="265" t="s">
        <v>250</v>
      </c>
      <c r="W42" s="267">
        <f t="shared" si="7"/>
        <v>0</v>
      </c>
      <c r="X42" s="6">
        <f t="shared" si="8"/>
        <v>0</v>
      </c>
    </row>
    <row r="43" spans="1:24" x14ac:dyDescent="0.25">
      <c r="A43" s="15" t="s">
        <v>787</v>
      </c>
      <c r="B43" s="20" t="s">
        <v>124</v>
      </c>
      <c r="C43" s="20">
        <v>42</v>
      </c>
      <c r="D43" s="20" t="s">
        <v>414</v>
      </c>
      <c r="E43" s="20">
        <v>40</v>
      </c>
      <c r="F43" s="20" t="s">
        <v>410</v>
      </c>
      <c r="G43" s="21" t="s">
        <v>194</v>
      </c>
      <c r="H43" s="78"/>
      <c r="I43" s="78" t="s">
        <v>402</v>
      </c>
      <c r="J43" s="78"/>
      <c r="K43" s="78" t="s">
        <v>402</v>
      </c>
      <c r="R43" s="125" t="s">
        <v>254</v>
      </c>
      <c r="S43" s="169">
        <f t="shared" si="5"/>
        <v>0</v>
      </c>
      <c r="T43" s="170">
        <f t="shared" si="6"/>
        <v>0</v>
      </c>
      <c r="U43" s="179"/>
      <c r="V43" s="265" t="s">
        <v>254</v>
      </c>
      <c r="W43" s="267">
        <f t="shared" si="7"/>
        <v>0</v>
      </c>
      <c r="X43" s="6">
        <f t="shared" si="8"/>
        <v>0</v>
      </c>
    </row>
    <row r="44" spans="1:24" x14ac:dyDescent="0.25">
      <c r="A44" s="15" t="s">
        <v>788</v>
      </c>
      <c r="B44" s="20" t="s">
        <v>124</v>
      </c>
      <c r="C44" s="20">
        <v>43</v>
      </c>
      <c r="D44" s="20" t="s">
        <v>407</v>
      </c>
      <c r="E44" s="20">
        <v>50</v>
      </c>
      <c r="F44" s="20" t="s">
        <v>410</v>
      </c>
      <c r="G44" s="21" t="s">
        <v>194</v>
      </c>
      <c r="H44" s="78"/>
      <c r="I44" s="78" t="s">
        <v>402</v>
      </c>
      <c r="J44" s="78"/>
      <c r="K44" s="78" t="s">
        <v>402</v>
      </c>
      <c r="R44" s="125" t="s">
        <v>258</v>
      </c>
      <c r="S44" s="169">
        <f t="shared" si="5"/>
        <v>0</v>
      </c>
      <c r="T44" s="170">
        <f t="shared" si="6"/>
        <v>0</v>
      </c>
      <c r="U44" s="179"/>
      <c r="V44" s="265" t="s">
        <v>258</v>
      </c>
      <c r="W44" s="267">
        <f t="shared" si="7"/>
        <v>0</v>
      </c>
      <c r="X44" s="6">
        <f t="shared" si="8"/>
        <v>0</v>
      </c>
    </row>
    <row r="45" spans="1:24" x14ac:dyDescent="0.25">
      <c r="A45" s="15" t="s">
        <v>789</v>
      </c>
      <c r="B45" s="20" t="s">
        <v>124</v>
      </c>
      <c r="C45" s="20">
        <v>44</v>
      </c>
      <c r="D45" s="20" t="s">
        <v>407</v>
      </c>
      <c r="E45" s="20">
        <v>70</v>
      </c>
      <c r="F45" s="20" t="s">
        <v>405</v>
      </c>
      <c r="G45" s="21" t="s">
        <v>194</v>
      </c>
      <c r="H45" s="78"/>
      <c r="I45" s="78" t="s">
        <v>402</v>
      </c>
      <c r="J45" s="78"/>
      <c r="K45" s="78" t="s">
        <v>402</v>
      </c>
      <c r="R45" s="125" t="s">
        <v>262</v>
      </c>
      <c r="S45" s="169">
        <f>COUNTIFS($G$2:$G$500,R45,$I$2:$I$500,"x")</f>
        <v>0</v>
      </c>
      <c r="T45" s="170">
        <f t="shared" si="6"/>
        <v>0</v>
      </c>
      <c r="U45" s="179"/>
      <c r="V45" s="265" t="s">
        <v>262</v>
      </c>
      <c r="W45" s="267">
        <f t="shared" si="7"/>
        <v>0</v>
      </c>
      <c r="X45" s="6">
        <f t="shared" si="8"/>
        <v>0</v>
      </c>
    </row>
    <row r="46" spans="1:24" x14ac:dyDescent="0.25">
      <c r="A46" s="15" t="s">
        <v>790</v>
      </c>
      <c r="B46" s="20" t="s">
        <v>124</v>
      </c>
      <c r="C46" s="20">
        <v>45</v>
      </c>
      <c r="D46" s="20" t="s">
        <v>407</v>
      </c>
      <c r="E46" s="20">
        <v>60</v>
      </c>
      <c r="F46" s="20" t="s">
        <v>405</v>
      </c>
      <c r="G46" s="21" t="s">
        <v>194</v>
      </c>
      <c r="H46" s="78"/>
      <c r="I46" s="78" t="s">
        <v>402</v>
      </c>
      <c r="J46" s="78"/>
      <c r="K46" s="78" t="s">
        <v>402</v>
      </c>
      <c r="R46" s="125" t="s">
        <v>266</v>
      </c>
      <c r="S46" s="169">
        <f t="shared" si="5"/>
        <v>0</v>
      </c>
      <c r="T46" s="170">
        <f t="shared" si="6"/>
        <v>0</v>
      </c>
      <c r="U46" s="179"/>
      <c r="V46" s="265" t="s">
        <v>266</v>
      </c>
      <c r="W46" s="267">
        <f t="shared" si="7"/>
        <v>0</v>
      </c>
      <c r="X46" s="6">
        <f t="shared" si="8"/>
        <v>0</v>
      </c>
    </row>
    <row r="47" spans="1:24" x14ac:dyDescent="0.25">
      <c r="A47" s="15" t="s">
        <v>790</v>
      </c>
      <c r="B47" s="20" t="s">
        <v>124</v>
      </c>
      <c r="C47" s="20">
        <v>46</v>
      </c>
      <c r="D47" s="20" t="s">
        <v>407</v>
      </c>
      <c r="E47" s="20">
        <v>70</v>
      </c>
      <c r="F47" s="20" t="s">
        <v>405</v>
      </c>
      <c r="G47" s="21" t="s">
        <v>194</v>
      </c>
      <c r="H47" s="78"/>
      <c r="I47" s="78" t="s">
        <v>402</v>
      </c>
      <c r="J47" s="78"/>
      <c r="K47" s="78" t="s">
        <v>402</v>
      </c>
      <c r="R47" s="125" t="s">
        <v>270</v>
      </c>
      <c r="S47" s="169">
        <f t="shared" si="5"/>
        <v>0</v>
      </c>
      <c r="T47" s="170">
        <f t="shared" si="6"/>
        <v>0</v>
      </c>
      <c r="U47" s="179"/>
      <c r="V47" s="265" t="s">
        <v>270</v>
      </c>
      <c r="W47" s="267">
        <f t="shared" si="7"/>
        <v>0</v>
      </c>
      <c r="X47" s="6">
        <f t="shared" si="8"/>
        <v>0</v>
      </c>
    </row>
    <row r="48" spans="1:24" x14ac:dyDescent="0.25">
      <c r="A48" s="15" t="s">
        <v>791</v>
      </c>
      <c r="B48" s="20" t="s">
        <v>124</v>
      </c>
      <c r="C48" s="20">
        <v>47</v>
      </c>
      <c r="D48" s="20" t="s">
        <v>407</v>
      </c>
      <c r="E48" s="20">
        <v>40</v>
      </c>
      <c r="F48" s="20" t="s">
        <v>410</v>
      </c>
      <c r="G48" s="21" t="s">
        <v>194</v>
      </c>
      <c r="H48" s="78"/>
      <c r="I48" s="78" t="s">
        <v>402</v>
      </c>
      <c r="J48" s="78"/>
      <c r="K48" s="78" t="s">
        <v>402</v>
      </c>
      <c r="R48" s="125" t="s">
        <v>274</v>
      </c>
      <c r="S48" s="169">
        <f t="shared" si="5"/>
        <v>0</v>
      </c>
      <c r="T48" s="170">
        <f t="shared" si="6"/>
        <v>0</v>
      </c>
      <c r="U48" s="179"/>
      <c r="V48" s="264" t="s">
        <v>274</v>
      </c>
      <c r="W48" s="267">
        <f t="shared" si="7"/>
        <v>0</v>
      </c>
      <c r="X48" s="6">
        <f t="shared" si="8"/>
        <v>0</v>
      </c>
    </row>
    <row r="49" spans="1:24" ht="13.8" thickBot="1" x14ac:dyDescent="0.3">
      <c r="A49" s="15" t="s">
        <v>792</v>
      </c>
      <c r="B49" s="20" t="s">
        <v>124</v>
      </c>
      <c r="C49" s="20">
        <v>48</v>
      </c>
      <c r="D49" s="20" t="s">
        <v>407</v>
      </c>
      <c r="E49" s="20">
        <v>60</v>
      </c>
      <c r="F49" s="20" t="s">
        <v>405</v>
      </c>
      <c r="G49" s="21" t="s">
        <v>194</v>
      </c>
      <c r="H49" s="78"/>
      <c r="I49" s="78" t="s">
        <v>402</v>
      </c>
      <c r="J49" s="78"/>
      <c r="K49" s="78" t="s">
        <v>402</v>
      </c>
      <c r="R49" s="177" t="s">
        <v>278</v>
      </c>
      <c r="S49" s="208">
        <f t="shared" si="5"/>
        <v>0</v>
      </c>
      <c r="T49" s="209">
        <f t="shared" si="6"/>
        <v>0</v>
      </c>
      <c r="U49" s="179"/>
      <c r="V49" s="109" t="s">
        <v>278</v>
      </c>
      <c r="W49" s="268">
        <f t="shared" si="7"/>
        <v>0</v>
      </c>
      <c r="X49" s="7">
        <f t="shared" si="8"/>
        <v>0</v>
      </c>
    </row>
    <row r="50" spans="1:24" ht="13.8" thickBot="1" x14ac:dyDescent="0.3">
      <c r="A50" s="15" t="s">
        <v>792</v>
      </c>
      <c r="B50" s="20" t="s">
        <v>124</v>
      </c>
      <c r="C50" s="20">
        <v>49</v>
      </c>
      <c r="D50" s="20" t="s">
        <v>407</v>
      </c>
      <c r="E50" s="20">
        <v>70</v>
      </c>
      <c r="F50" s="20" t="s">
        <v>405</v>
      </c>
      <c r="G50" s="21" t="s">
        <v>194</v>
      </c>
      <c r="H50" s="78"/>
      <c r="I50" s="78" t="s">
        <v>402</v>
      </c>
      <c r="J50" s="78"/>
      <c r="K50" s="78" t="s">
        <v>402</v>
      </c>
      <c r="U50" s="179"/>
      <c r="V50" s="188" t="s">
        <v>458</v>
      </c>
      <c r="W50" s="206"/>
      <c r="X50" s="207">
        <f>SUM(X51:X73)</f>
        <v>264</v>
      </c>
    </row>
    <row r="51" spans="1:24" x14ac:dyDescent="0.25">
      <c r="A51" s="15" t="s">
        <v>793</v>
      </c>
      <c r="B51" s="20" t="s">
        <v>124</v>
      </c>
      <c r="C51" s="20">
        <v>50</v>
      </c>
      <c r="D51" s="20" t="s">
        <v>400</v>
      </c>
      <c r="E51" s="20">
        <v>30</v>
      </c>
      <c r="F51" s="20" t="s">
        <v>410</v>
      </c>
      <c r="G51" s="21" t="s">
        <v>194</v>
      </c>
      <c r="H51" s="78"/>
      <c r="I51" s="78" t="s">
        <v>402</v>
      </c>
      <c r="J51" s="78"/>
      <c r="K51" s="78" t="s">
        <v>402</v>
      </c>
      <c r="U51" s="269"/>
      <c r="V51" s="124" t="s">
        <v>190</v>
      </c>
      <c r="W51" s="169">
        <f>S3+S27+W3+W27</f>
        <v>0</v>
      </c>
      <c r="X51" s="170">
        <f>T3+T27+X3+X27</f>
        <v>96</v>
      </c>
    </row>
    <row r="52" spans="1:24" x14ac:dyDescent="0.25">
      <c r="A52" s="15" t="s">
        <v>794</v>
      </c>
      <c r="B52" s="20" t="s">
        <v>124</v>
      </c>
      <c r="C52" s="20">
        <v>51</v>
      </c>
      <c r="D52" s="20" t="s">
        <v>414</v>
      </c>
      <c r="E52" s="20">
        <v>70</v>
      </c>
      <c r="F52" s="20" t="s">
        <v>405</v>
      </c>
      <c r="G52" s="21" t="s">
        <v>194</v>
      </c>
      <c r="H52" s="78"/>
      <c r="I52" s="78" t="s">
        <v>402</v>
      </c>
      <c r="J52" s="78"/>
      <c r="K52" s="78" t="s">
        <v>402</v>
      </c>
      <c r="U52" s="269"/>
      <c r="V52" s="125" t="s">
        <v>194</v>
      </c>
      <c r="W52" s="169">
        <f t="shared" ref="W52:X67" si="9">S4+S28+W4+W28</f>
        <v>0</v>
      </c>
      <c r="X52" s="170">
        <f t="shared" si="9"/>
        <v>84</v>
      </c>
    </row>
    <row r="53" spans="1:24" x14ac:dyDescent="0.25">
      <c r="A53" s="15" t="s">
        <v>795</v>
      </c>
      <c r="B53" s="20" t="s">
        <v>124</v>
      </c>
      <c r="C53" s="20">
        <v>52</v>
      </c>
      <c r="D53" s="20" t="s">
        <v>414</v>
      </c>
      <c r="E53" s="20">
        <v>30</v>
      </c>
      <c r="F53" s="20" t="s">
        <v>410</v>
      </c>
      <c r="G53" s="21" t="s">
        <v>194</v>
      </c>
      <c r="H53" s="78"/>
      <c r="I53" s="78" t="s">
        <v>402</v>
      </c>
      <c r="J53" s="78"/>
      <c r="K53" s="78" t="s">
        <v>402</v>
      </c>
      <c r="U53" s="269"/>
      <c r="V53" s="125" t="s">
        <v>198</v>
      </c>
      <c r="W53" s="169">
        <f t="shared" si="9"/>
        <v>0</v>
      </c>
      <c r="X53" s="170">
        <f t="shared" si="9"/>
        <v>46</v>
      </c>
    </row>
    <row r="54" spans="1:24" x14ac:dyDescent="0.25">
      <c r="A54" s="15" t="s">
        <v>796</v>
      </c>
      <c r="B54" s="20" t="s">
        <v>124</v>
      </c>
      <c r="C54" s="20">
        <v>53</v>
      </c>
      <c r="D54" s="20" t="s">
        <v>404</v>
      </c>
      <c r="E54" s="20">
        <v>70</v>
      </c>
      <c r="F54" s="20" t="s">
        <v>405</v>
      </c>
      <c r="G54" s="21" t="s">
        <v>194</v>
      </c>
      <c r="H54" s="78"/>
      <c r="I54" s="78" t="s">
        <v>402</v>
      </c>
      <c r="J54" s="78"/>
      <c r="K54" s="78" t="s">
        <v>402</v>
      </c>
      <c r="U54" s="269"/>
      <c r="V54" s="125" t="s">
        <v>202</v>
      </c>
      <c r="W54" s="169">
        <f t="shared" si="9"/>
        <v>0</v>
      </c>
      <c r="X54" s="170">
        <f t="shared" si="9"/>
        <v>38</v>
      </c>
    </row>
    <row r="55" spans="1:24" x14ac:dyDescent="0.25">
      <c r="A55" s="15" t="s">
        <v>797</v>
      </c>
      <c r="B55" s="20" t="s">
        <v>124</v>
      </c>
      <c r="C55" s="20">
        <v>54</v>
      </c>
      <c r="D55" s="20" t="s">
        <v>404</v>
      </c>
      <c r="E55" s="20">
        <v>50</v>
      </c>
      <c r="F55" s="20" t="s">
        <v>410</v>
      </c>
      <c r="G55" s="21" t="s">
        <v>194</v>
      </c>
      <c r="H55" s="78"/>
      <c r="I55" s="78" t="s">
        <v>402</v>
      </c>
      <c r="J55" s="78"/>
      <c r="K55" s="78" t="s">
        <v>402</v>
      </c>
      <c r="U55" s="269"/>
      <c r="V55" s="125" t="s">
        <v>206</v>
      </c>
      <c r="W55" s="169">
        <f t="shared" si="9"/>
        <v>0</v>
      </c>
      <c r="X55" s="170">
        <f t="shared" si="9"/>
        <v>0</v>
      </c>
    </row>
    <row r="56" spans="1:24" x14ac:dyDescent="0.25">
      <c r="A56" s="15" t="s">
        <v>798</v>
      </c>
      <c r="B56" s="20" t="s">
        <v>124</v>
      </c>
      <c r="C56" s="20">
        <v>55</v>
      </c>
      <c r="D56" s="20" t="s">
        <v>404</v>
      </c>
      <c r="E56" s="20">
        <v>70</v>
      </c>
      <c r="F56" s="20" t="s">
        <v>405</v>
      </c>
      <c r="G56" s="21" t="s">
        <v>194</v>
      </c>
      <c r="H56" s="78"/>
      <c r="I56" s="78" t="s">
        <v>402</v>
      </c>
      <c r="J56" s="78"/>
      <c r="K56" s="78" t="s">
        <v>402</v>
      </c>
      <c r="U56" s="270"/>
      <c r="V56" s="125" t="s">
        <v>210</v>
      </c>
      <c r="W56" s="169">
        <f t="shared" si="9"/>
        <v>0</v>
      </c>
      <c r="X56" s="170">
        <f t="shared" si="9"/>
        <v>0</v>
      </c>
    </row>
    <row r="57" spans="1:24" ht="13.8" thickBot="1" x14ac:dyDescent="0.3">
      <c r="A57" s="15" t="s">
        <v>799</v>
      </c>
      <c r="B57" s="20" t="s">
        <v>124</v>
      </c>
      <c r="C57" s="20">
        <v>56</v>
      </c>
      <c r="D57" s="20" t="s">
        <v>404</v>
      </c>
      <c r="E57" s="20">
        <v>80</v>
      </c>
      <c r="F57" s="20" t="s">
        <v>405</v>
      </c>
      <c r="G57" s="21" t="s">
        <v>194</v>
      </c>
      <c r="H57" s="78"/>
      <c r="I57" s="78" t="s">
        <v>402</v>
      </c>
      <c r="J57" s="78"/>
      <c r="K57" s="78" t="s">
        <v>402</v>
      </c>
      <c r="U57" s="271"/>
      <c r="V57" s="125" t="s">
        <v>214</v>
      </c>
      <c r="W57" s="169">
        <f t="shared" si="9"/>
        <v>0</v>
      </c>
      <c r="X57" s="170">
        <f t="shared" si="9"/>
        <v>0</v>
      </c>
    </row>
    <row r="58" spans="1:24" ht="13.8" thickBot="1" x14ac:dyDescent="0.3">
      <c r="A58" s="15" t="s">
        <v>777</v>
      </c>
      <c r="B58" s="20" t="s">
        <v>124</v>
      </c>
      <c r="C58" s="20">
        <v>57</v>
      </c>
      <c r="D58" s="20" t="s">
        <v>404</v>
      </c>
      <c r="E58" s="20">
        <v>50</v>
      </c>
      <c r="F58" s="20" t="s">
        <v>410</v>
      </c>
      <c r="G58" s="21" t="s">
        <v>194</v>
      </c>
      <c r="H58" s="78"/>
      <c r="I58" s="78" t="s">
        <v>402</v>
      </c>
      <c r="J58" s="78"/>
      <c r="K58" s="78" t="s">
        <v>402</v>
      </c>
      <c r="U58" s="271"/>
      <c r="V58" s="125" t="s">
        <v>218</v>
      </c>
      <c r="W58" s="169">
        <f t="shared" si="9"/>
        <v>0</v>
      </c>
      <c r="X58" s="170">
        <f t="shared" si="9"/>
        <v>0</v>
      </c>
    </row>
    <row r="59" spans="1:24" ht="13.8" thickBot="1" x14ac:dyDescent="0.3">
      <c r="A59" s="15" t="s">
        <v>800</v>
      </c>
      <c r="B59" s="20" t="s">
        <v>124</v>
      </c>
      <c r="C59" s="20">
        <v>58</v>
      </c>
      <c r="D59" s="20" t="s">
        <v>421</v>
      </c>
      <c r="E59" s="20">
        <v>50</v>
      </c>
      <c r="F59" s="20" t="s">
        <v>405</v>
      </c>
      <c r="G59" s="21" t="s">
        <v>194</v>
      </c>
      <c r="H59" s="78"/>
      <c r="I59" s="78" t="s">
        <v>402</v>
      </c>
      <c r="J59" s="78"/>
      <c r="K59" s="78" t="s">
        <v>402</v>
      </c>
      <c r="U59" s="271"/>
      <c r="V59" s="125" t="s">
        <v>222</v>
      </c>
      <c r="W59" s="169">
        <f t="shared" si="9"/>
        <v>0</v>
      </c>
      <c r="X59" s="170">
        <f t="shared" si="9"/>
        <v>0</v>
      </c>
    </row>
    <row r="60" spans="1:24" ht="13.8" thickBot="1" x14ac:dyDescent="0.3">
      <c r="A60" s="15" t="s">
        <v>801</v>
      </c>
      <c r="B60" s="20" t="s">
        <v>124</v>
      </c>
      <c r="C60" s="20">
        <v>59</v>
      </c>
      <c r="D60" s="20" t="s">
        <v>421</v>
      </c>
      <c r="E60" s="20">
        <v>60</v>
      </c>
      <c r="F60" s="20" t="s">
        <v>410</v>
      </c>
      <c r="G60" s="21" t="s">
        <v>194</v>
      </c>
      <c r="H60" s="78"/>
      <c r="I60" s="78" t="s">
        <v>402</v>
      </c>
      <c r="J60" s="78"/>
      <c r="K60" s="78" t="s">
        <v>402</v>
      </c>
      <c r="U60" s="271"/>
      <c r="V60" s="125" t="s">
        <v>226</v>
      </c>
      <c r="W60" s="169">
        <f t="shared" si="9"/>
        <v>0</v>
      </c>
      <c r="X60" s="170">
        <f t="shared" si="9"/>
        <v>0</v>
      </c>
    </row>
    <row r="61" spans="1:24" ht="13.8" thickBot="1" x14ac:dyDescent="0.3">
      <c r="A61" s="15" t="s">
        <v>802</v>
      </c>
      <c r="B61" s="20" t="s">
        <v>124</v>
      </c>
      <c r="C61" s="20">
        <v>60</v>
      </c>
      <c r="D61" s="20" t="s">
        <v>421</v>
      </c>
      <c r="E61" s="20">
        <v>70</v>
      </c>
      <c r="F61" s="20" t="s">
        <v>405</v>
      </c>
      <c r="G61" s="21" t="s">
        <v>194</v>
      </c>
      <c r="H61" s="78"/>
      <c r="I61" s="78" t="s">
        <v>402</v>
      </c>
      <c r="J61" s="78"/>
      <c r="K61" s="78" t="s">
        <v>402</v>
      </c>
      <c r="U61" s="271"/>
      <c r="V61" s="126" t="s">
        <v>230</v>
      </c>
      <c r="W61" s="169">
        <f t="shared" si="9"/>
        <v>0</v>
      </c>
      <c r="X61" s="170">
        <f t="shared" si="9"/>
        <v>0</v>
      </c>
    </row>
    <row r="62" spans="1:24" ht="13.8" thickBot="1" x14ac:dyDescent="0.3">
      <c r="A62" s="15" t="s">
        <v>803</v>
      </c>
      <c r="B62" s="20" t="s">
        <v>124</v>
      </c>
      <c r="C62" s="20">
        <v>61</v>
      </c>
      <c r="D62" s="20" t="s">
        <v>425</v>
      </c>
      <c r="E62" s="20">
        <v>50</v>
      </c>
      <c r="F62" s="20" t="s">
        <v>410</v>
      </c>
      <c r="G62" s="21" t="s">
        <v>190</v>
      </c>
      <c r="H62" s="78"/>
      <c r="I62" s="78" t="s">
        <v>402</v>
      </c>
      <c r="J62" s="78"/>
      <c r="K62" s="78" t="s">
        <v>402</v>
      </c>
      <c r="U62" s="271"/>
      <c r="V62" s="125" t="s">
        <v>234</v>
      </c>
      <c r="W62" s="169">
        <f t="shared" si="9"/>
        <v>0</v>
      </c>
      <c r="X62" s="170">
        <f t="shared" si="9"/>
        <v>0</v>
      </c>
    </row>
    <row r="63" spans="1:24" ht="13.8" thickBot="1" x14ac:dyDescent="0.3">
      <c r="A63" s="15" t="s">
        <v>780</v>
      </c>
      <c r="B63" s="20" t="s">
        <v>124</v>
      </c>
      <c r="C63" s="20">
        <v>62</v>
      </c>
      <c r="D63" s="20" t="s">
        <v>425</v>
      </c>
      <c r="E63" s="20">
        <v>50</v>
      </c>
      <c r="F63" s="20" t="s">
        <v>410</v>
      </c>
      <c r="G63" s="21" t="s">
        <v>190</v>
      </c>
      <c r="H63" s="78"/>
      <c r="I63" s="78" t="s">
        <v>402</v>
      </c>
      <c r="J63" s="78"/>
      <c r="K63" s="78" t="s">
        <v>402</v>
      </c>
      <c r="U63" s="271"/>
      <c r="V63" s="125" t="s">
        <v>238</v>
      </c>
      <c r="W63" s="169">
        <f t="shared" si="9"/>
        <v>0</v>
      </c>
      <c r="X63" s="170">
        <f t="shared" si="9"/>
        <v>0</v>
      </c>
    </row>
    <row r="64" spans="1:24" ht="13.8" thickBot="1" x14ac:dyDescent="0.3">
      <c r="A64" s="15" t="s">
        <v>804</v>
      </c>
      <c r="B64" s="20" t="s">
        <v>124</v>
      </c>
      <c r="C64" s="20">
        <v>63</v>
      </c>
      <c r="D64" s="20" t="s">
        <v>425</v>
      </c>
      <c r="E64" s="20">
        <v>40</v>
      </c>
      <c r="F64" s="20" t="s">
        <v>410</v>
      </c>
      <c r="G64" s="21" t="s">
        <v>190</v>
      </c>
      <c r="H64" s="78"/>
      <c r="I64" s="78" t="s">
        <v>402</v>
      </c>
      <c r="J64" s="78"/>
      <c r="K64" s="78" t="s">
        <v>402</v>
      </c>
      <c r="U64" s="271"/>
      <c r="V64" s="125" t="s">
        <v>242</v>
      </c>
      <c r="W64" s="169">
        <f t="shared" si="9"/>
        <v>0</v>
      </c>
      <c r="X64" s="170">
        <f t="shared" si="9"/>
        <v>0</v>
      </c>
    </row>
    <row r="65" spans="1:24" ht="13.8" thickBot="1" x14ac:dyDescent="0.3">
      <c r="A65" s="15" t="s">
        <v>805</v>
      </c>
      <c r="B65" s="20" t="s">
        <v>124</v>
      </c>
      <c r="C65" s="20">
        <v>64</v>
      </c>
      <c r="D65" s="20" t="s">
        <v>414</v>
      </c>
      <c r="E65" s="20">
        <v>70</v>
      </c>
      <c r="F65" s="20" t="s">
        <v>410</v>
      </c>
      <c r="G65" s="21" t="s">
        <v>190</v>
      </c>
      <c r="H65" s="78"/>
      <c r="I65" s="78" t="s">
        <v>402</v>
      </c>
      <c r="J65" s="78"/>
      <c r="K65" s="78" t="s">
        <v>402</v>
      </c>
      <c r="U65" s="271"/>
      <c r="V65" s="125" t="s">
        <v>246</v>
      </c>
      <c r="W65" s="169">
        <f t="shared" si="9"/>
        <v>0</v>
      </c>
      <c r="X65" s="170">
        <f t="shared" si="9"/>
        <v>0</v>
      </c>
    </row>
    <row r="66" spans="1:24" ht="13.8" thickBot="1" x14ac:dyDescent="0.3">
      <c r="A66" s="15" t="s">
        <v>806</v>
      </c>
      <c r="B66" s="20" t="s">
        <v>124</v>
      </c>
      <c r="C66" s="20">
        <v>65</v>
      </c>
      <c r="D66" s="20" t="s">
        <v>425</v>
      </c>
      <c r="E66" s="20">
        <v>40</v>
      </c>
      <c r="F66" s="20" t="s">
        <v>410</v>
      </c>
      <c r="G66" s="21" t="s">
        <v>190</v>
      </c>
      <c r="H66" s="78"/>
      <c r="I66" s="78" t="s">
        <v>402</v>
      </c>
      <c r="J66" s="78"/>
      <c r="K66" s="78" t="s">
        <v>402</v>
      </c>
      <c r="U66" s="271"/>
      <c r="V66" s="125" t="s">
        <v>250</v>
      </c>
      <c r="W66" s="169">
        <f t="shared" si="9"/>
        <v>0</v>
      </c>
      <c r="X66" s="170">
        <f t="shared" si="9"/>
        <v>0</v>
      </c>
    </row>
    <row r="67" spans="1:24" ht="13.8" thickBot="1" x14ac:dyDescent="0.3">
      <c r="A67" s="15" t="s">
        <v>783</v>
      </c>
      <c r="B67" s="20" t="s">
        <v>124</v>
      </c>
      <c r="C67" s="20">
        <v>66</v>
      </c>
      <c r="D67" s="20" t="s">
        <v>431</v>
      </c>
      <c r="E67" s="20">
        <v>40</v>
      </c>
      <c r="F67" s="20" t="s">
        <v>410</v>
      </c>
      <c r="G67" s="21" t="s">
        <v>190</v>
      </c>
      <c r="H67" s="78"/>
      <c r="I67" s="78" t="s">
        <v>402</v>
      </c>
      <c r="J67" s="78"/>
      <c r="K67" s="78" t="s">
        <v>402</v>
      </c>
      <c r="U67" s="271"/>
      <c r="V67" s="125" t="s">
        <v>254</v>
      </c>
      <c r="W67" s="169">
        <f t="shared" si="9"/>
        <v>0</v>
      </c>
      <c r="X67" s="170">
        <f t="shared" si="9"/>
        <v>0</v>
      </c>
    </row>
    <row r="68" spans="1:24" ht="13.8" thickBot="1" x14ac:dyDescent="0.3">
      <c r="A68" s="15" t="s">
        <v>807</v>
      </c>
      <c r="B68" s="20" t="s">
        <v>124</v>
      </c>
      <c r="C68" s="20">
        <v>67</v>
      </c>
      <c r="D68" s="20" t="s">
        <v>431</v>
      </c>
      <c r="E68" s="20">
        <v>40</v>
      </c>
      <c r="F68" s="20" t="s">
        <v>410</v>
      </c>
      <c r="G68" s="21" t="s">
        <v>190</v>
      </c>
      <c r="H68" s="78"/>
      <c r="I68" s="78" t="s">
        <v>402</v>
      </c>
      <c r="J68" s="78"/>
      <c r="K68" s="78" t="s">
        <v>402</v>
      </c>
      <c r="U68" s="271"/>
      <c r="V68" s="125" t="s">
        <v>258</v>
      </c>
      <c r="W68" s="169">
        <f t="shared" ref="W68:X73" si="10">S20+S44+W20+W44</f>
        <v>0</v>
      </c>
      <c r="X68" s="170">
        <f t="shared" si="10"/>
        <v>0</v>
      </c>
    </row>
    <row r="69" spans="1:24" ht="13.8" thickBot="1" x14ac:dyDescent="0.3">
      <c r="A69" s="15" t="s">
        <v>807</v>
      </c>
      <c r="B69" s="20" t="s">
        <v>124</v>
      </c>
      <c r="C69" s="20">
        <v>68</v>
      </c>
      <c r="D69" s="20" t="s">
        <v>431</v>
      </c>
      <c r="E69" s="20">
        <v>40</v>
      </c>
      <c r="F69" s="20" t="s">
        <v>410</v>
      </c>
      <c r="G69" s="21" t="s">
        <v>190</v>
      </c>
      <c r="H69" s="78"/>
      <c r="I69" s="78" t="s">
        <v>402</v>
      </c>
      <c r="J69" s="78"/>
      <c r="K69" s="78" t="s">
        <v>402</v>
      </c>
      <c r="U69" s="271"/>
      <c r="V69" s="125" t="s">
        <v>262</v>
      </c>
      <c r="W69" s="169">
        <f t="shared" si="10"/>
        <v>0</v>
      </c>
      <c r="X69" s="170">
        <f t="shared" si="10"/>
        <v>0</v>
      </c>
    </row>
    <row r="70" spans="1:24" ht="13.8" thickBot="1" x14ac:dyDescent="0.3">
      <c r="A70" s="15" t="s">
        <v>767</v>
      </c>
      <c r="B70" s="20" t="s">
        <v>124</v>
      </c>
      <c r="C70" s="20">
        <v>69</v>
      </c>
      <c r="D70" s="20" t="s">
        <v>431</v>
      </c>
      <c r="E70" s="20">
        <v>100</v>
      </c>
      <c r="F70" s="20" t="s">
        <v>410</v>
      </c>
      <c r="G70" s="21" t="s">
        <v>190</v>
      </c>
      <c r="H70" s="78"/>
      <c r="I70" s="78" t="s">
        <v>402</v>
      </c>
      <c r="J70" s="78"/>
      <c r="K70" s="78" t="s">
        <v>402</v>
      </c>
      <c r="U70" s="271"/>
      <c r="V70" s="125" t="s">
        <v>266</v>
      </c>
      <c r="W70" s="169">
        <f t="shared" si="10"/>
        <v>0</v>
      </c>
      <c r="X70" s="170">
        <f t="shared" si="10"/>
        <v>0</v>
      </c>
    </row>
    <row r="71" spans="1:24" ht="13.8" thickBot="1" x14ac:dyDescent="0.3">
      <c r="A71" s="15" t="s">
        <v>768</v>
      </c>
      <c r="B71" s="20" t="s">
        <v>124</v>
      </c>
      <c r="C71" s="20">
        <v>70</v>
      </c>
      <c r="D71" s="20" t="s">
        <v>431</v>
      </c>
      <c r="E71" s="20">
        <v>70</v>
      </c>
      <c r="F71" s="20" t="s">
        <v>410</v>
      </c>
      <c r="G71" s="21" t="s">
        <v>190</v>
      </c>
      <c r="H71" s="78"/>
      <c r="I71" s="78" t="s">
        <v>402</v>
      </c>
      <c r="J71" s="78"/>
      <c r="K71" s="78" t="s">
        <v>402</v>
      </c>
      <c r="U71" s="271"/>
      <c r="V71" s="125" t="s">
        <v>270</v>
      </c>
      <c r="W71" s="169">
        <f t="shared" si="10"/>
        <v>0</v>
      </c>
      <c r="X71" s="170">
        <f t="shared" si="10"/>
        <v>0</v>
      </c>
    </row>
    <row r="72" spans="1:24" ht="13.8" thickBot="1" x14ac:dyDescent="0.3">
      <c r="A72" s="15" t="s">
        <v>808</v>
      </c>
      <c r="B72" s="20" t="s">
        <v>124</v>
      </c>
      <c r="C72" s="20">
        <v>71</v>
      </c>
      <c r="D72" s="20" t="s">
        <v>431</v>
      </c>
      <c r="E72" s="20">
        <v>40</v>
      </c>
      <c r="F72" s="20" t="s">
        <v>410</v>
      </c>
      <c r="G72" s="21" t="s">
        <v>190</v>
      </c>
      <c r="H72" s="78"/>
      <c r="I72" s="78" t="s">
        <v>402</v>
      </c>
      <c r="J72" s="78"/>
      <c r="K72" s="78" t="s">
        <v>402</v>
      </c>
      <c r="U72" s="271"/>
      <c r="V72" s="125" t="s">
        <v>274</v>
      </c>
      <c r="W72" s="169">
        <f t="shared" si="10"/>
        <v>0</v>
      </c>
      <c r="X72" s="170">
        <f t="shared" si="10"/>
        <v>0</v>
      </c>
    </row>
    <row r="73" spans="1:24" ht="13.8" thickBot="1" x14ac:dyDescent="0.3">
      <c r="A73" s="15" t="s">
        <v>808</v>
      </c>
      <c r="B73" s="20" t="s">
        <v>124</v>
      </c>
      <c r="C73" s="20">
        <v>72</v>
      </c>
      <c r="D73" s="20" t="s">
        <v>431</v>
      </c>
      <c r="E73" s="20">
        <v>50</v>
      </c>
      <c r="F73" s="20" t="s">
        <v>410</v>
      </c>
      <c r="G73" s="21" t="s">
        <v>190</v>
      </c>
      <c r="H73" s="78"/>
      <c r="I73" s="78" t="s">
        <v>402</v>
      </c>
      <c r="J73" s="78"/>
      <c r="K73" s="78" t="s">
        <v>402</v>
      </c>
      <c r="U73" s="271"/>
      <c r="V73" s="177" t="s">
        <v>278</v>
      </c>
      <c r="W73" s="169">
        <f t="shared" si="10"/>
        <v>0</v>
      </c>
      <c r="X73" s="170">
        <f t="shared" si="10"/>
        <v>0</v>
      </c>
    </row>
    <row r="74" spans="1:24" x14ac:dyDescent="0.25">
      <c r="A74" s="15" t="s">
        <v>809</v>
      </c>
      <c r="B74" s="20" t="s">
        <v>124</v>
      </c>
      <c r="C74" s="20">
        <v>73</v>
      </c>
      <c r="D74" s="20" t="s">
        <v>425</v>
      </c>
      <c r="E74" s="20">
        <v>40</v>
      </c>
      <c r="F74" s="20" t="s">
        <v>410</v>
      </c>
      <c r="G74" s="21" t="s">
        <v>190</v>
      </c>
      <c r="H74" s="78"/>
      <c r="I74" s="78" t="s">
        <v>402</v>
      </c>
      <c r="J74" s="78"/>
      <c r="K74" s="78" t="s">
        <v>402</v>
      </c>
    </row>
    <row r="75" spans="1:24" x14ac:dyDescent="0.25">
      <c r="A75" s="15" t="s">
        <v>770</v>
      </c>
      <c r="B75" s="20" t="s">
        <v>124</v>
      </c>
      <c r="C75" s="20">
        <v>74</v>
      </c>
      <c r="D75" s="20" t="s">
        <v>407</v>
      </c>
      <c r="E75" s="20">
        <v>40</v>
      </c>
      <c r="F75" s="20" t="s">
        <v>410</v>
      </c>
      <c r="G75" s="21" t="s">
        <v>190</v>
      </c>
      <c r="H75" s="78"/>
      <c r="I75" s="78" t="s">
        <v>402</v>
      </c>
      <c r="J75" s="78"/>
      <c r="K75" s="78" t="s">
        <v>402</v>
      </c>
    </row>
    <row r="76" spans="1:24" x14ac:dyDescent="0.25">
      <c r="A76" s="15" t="s">
        <v>810</v>
      </c>
      <c r="B76" s="20" t="s">
        <v>124</v>
      </c>
      <c r="C76" s="20">
        <v>75</v>
      </c>
      <c r="D76" s="20" t="s">
        <v>407</v>
      </c>
      <c r="E76" s="20">
        <v>40</v>
      </c>
      <c r="F76" s="20" t="s">
        <v>410</v>
      </c>
      <c r="G76" s="21" t="s">
        <v>190</v>
      </c>
      <c r="H76" s="78"/>
      <c r="I76" s="78" t="s">
        <v>402</v>
      </c>
      <c r="J76" s="78"/>
      <c r="K76" s="78" t="s">
        <v>402</v>
      </c>
    </row>
    <row r="77" spans="1:24" x14ac:dyDescent="0.25">
      <c r="A77" s="15" t="s">
        <v>810</v>
      </c>
      <c r="B77" s="20" t="s">
        <v>124</v>
      </c>
      <c r="C77" s="20">
        <v>76</v>
      </c>
      <c r="D77" s="20" t="s">
        <v>407</v>
      </c>
      <c r="E77" s="20">
        <v>50</v>
      </c>
      <c r="F77" s="20" t="s">
        <v>410</v>
      </c>
      <c r="G77" s="21" t="s">
        <v>190</v>
      </c>
      <c r="H77" s="78"/>
      <c r="I77" s="78" t="s">
        <v>402</v>
      </c>
      <c r="J77" s="78"/>
      <c r="K77" s="78" t="s">
        <v>402</v>
      </c>
    </row>
    <row r="78" spans="1:24" x14ac:dyDescent="0.25">
      <c r="A78" s="15" t="s">
        <v>788</v>
      </c>
      <c r="B78" s="20" t="s">
        <v>124</v>
      </c>
      <c r="C78" s="20">
        <v>77</v>
      </c>
      <c r="D78" s="20" t="s">
        <v>407</v>
      </c>
      <c r="E78" s="20">
        <v>40</v>
      </c>
      <c r="F78" s="20" t="s">
        <v>410</v>
      </c>
      <c r="G78" s="21" t="s">
        <v>190</v>
      </c>
      <c r="H78" s="78"/>
      <c r="I78" s="78" t="s">
        <v>402</v>
      </c>
      <c r="J78" s="78"/>
      <c r="K78" s="78" t="s">
        <v>402</v>
      </c>
    </row>
    <row r="79" spans="1:24" x14ac:dyDescent="0.25">
      <c r="A79" s="15" t="s">
        <v>791</v>
      </c>
      <c r="B79" s="20" t="s">
        <v>124</v>
      </c>
      <c r="C79" s="20">
        <v>78</v>
      </c>
      <c r="D79" s="20" t="s">
        <v>407</v>
      </c>
      <c r="E79" s="20">
        <v>50</v>
      </c>
      <c r="F79" s="20" t="s">
        <v>410</v>
      </c>
      <c r="G79" s="21" t="s">
        <v>190</v>
      </c>
      <c r="H79" s="78"/>
      <c r="I79" s="78" t="s">
        <v>402</v>
      </c>
      <c r="J79" s="78"/>
      <c r="K79" s="78" t="s">
        <v>402</v>
      </c>
    </row>
    <row r="80" spans="1:24" x14ac:dyDescent="0.25">
      <c r="A80" s="15" t="s">
        <v>811</v>
      </c>
      <c r="B80" s="20" t="s">
        <v>124</v>
      </c>
      <c r="C80" s="20">
        <v>79</v>
      </c>
      <c r="D80" s="20" t="s">
        <v>407</v>
      </c>
      <c r="E80" s="20">
        <v>60</v>
      </c>
      <c r="F80" s="20" t="s">
        <v>410</v>
      </c>
      <c r="G80" s="21" t="s">
        <v>190</v>
      </c>
      <c r="H80" s="78"/>
      <c r="I80" s="78" t="s">
        <v>402</v>
      </c>
      <c r="J80" s="78"/>
      <c r="K80" s="78" t="s">
        <v>402</v>
      </c>
    </row>
    <row r="81" spans="1:11" x14ac:dyDescent="0.25">
      <c r="A81" s="15" t="s">
        <v>793</v>
      </c>
      <c r="B81" s="20" t="s">
        <v>124</v>
      </c>
      <c r="C81" s="20">
        <v>80</v>
      </c>
      <c r="D81" s="20" t="s">
        <v>400</v>
      </c>
      <c r="E81" s="20">
        <v>40</v>
      </c>
      <c r="F81" s="20" t="s">
        <v>410</v>
      </c>
      <c r="G81" s="21" t="s">
        <v>190</v>
      </c>
      <c r="H81" s="78"/>
      <c r="I81" s="78" t="s">
        <v>402</v>
      </c>
      <c r="J81" s="78"/>
      <c r="K81" s="78" t="s">
        <v>402</v>
      </c>
    </row>
    <row r="82" spans="1:11" x14ac:dyDescent="0.25">
      <c r="A82" s="15" t="s">
        <v>812</v>
      </c>
      <c r="B82" s="20" t="s">
        <v>124</v>
      </c>
      <c r="C82" s="20">
        <v>81</v>
      </c>
      <c r="D82" s="20" t="s">
        <v>400</v>
      </c>
      <c r="E82" s="20">
        <v>50</v>
      </c>
      <c r="F82" s="20" t="s">
        <v>410</v>
      </c>
      <c r="G82" s="21" t="s">
        <v>190</v>
      </c>
      <c r="H82" s="78"/>
      <c r="I82" s="78" t="s">
        <v>402</v>
      </c>
      <c r="J82" s="78"/>
      <c r="K82" s="78" t="s">
        <v>402</v>
      </c>
    </row>
    <row r="83" spans="1:11" x14ac:dyDescent="0.25">
      <c r="A83" s="15" t="s">
        <v>813</v>
      </c>
      <c r="B83" s="20" t="s">
        <v>124</v>
      </c>
      <c r="C83" s="20">
        <v>82</v>
      </c>
      <c r="D83" s="20" t="s">
        <v>414</v>
      </c>
      <c r="E83" s="20">
        <v>40</v>
      </c>
      <c r="F83" s="20" t="s">
        <v>410</v>
      </c>
      <c r="G83" s="21" t="s">
        <v>190</v>
      </c>
      <c r="H83" s="78"/>
      <c r="I83" s="78" t="s">
        <v>402</v>
      </c>
      <c r="J83" s="78"/>
      <c r="K83" s="78" t="s">
        <v>402</v>
      </c>
    </row>
    <row r="84" spans="1:11" x14ac:dyDescent="0.25">
      <c r="A84" s="15" t="s">
        <v>795</v>
      </c>
      <c r="B84" s="20" t="s">
        <v>124</v>
      </c>
      <c r="C84" s="20">
        <v>83</v>
      </c>
      <c r="D84" s="20" t="s">
        <v>414</v>
      </c>
      <c r="E84" s="20">
        <v>50</v>
      </c>
      <c r="F84" s="20" t="s">
        <v>410</v>
      </c>
      <c r="G84" s="21" t="s">
        <v>190</v>
      </c>
      <c r="H84" s="78"/>
      <c r="I84" s="78" t="s">
        <v>402</v>
      </c>
      <c r="J84" s="78"/>
      <c r="K84" s="78" t="s">
        <v>402</v>
      </c>
    </row>
    <row r="85" spans="1:11" x14ac:dyDescent="0.25">
      <c r="A85" s="15" t="s">
        <v>814</v>
      </c>
      <c r="B85" s="20" t="s">
        <v>124</v>
      </c>
      <c r="C85" s="20">
        <v>84</v>
      </c>
      <c r="D85" s="20" t="s">
        <v>400</v>
      </c>
      <c r="E85" s="20">
        <v>40</v>
      </c>
      <c r="F85" s="20" t="s">
        <v>410</v>
      </c>
      <c r="G85" s="21" t="s">
        <v>190</v>
      </c>
      <c r="H85" s="78"/>
      <c r="I85" s="78" t="s">
        <v>402</v>
      </c>
      <c r="J85" s="78"/>
      <c r="K85" s="78" t="s">
        <v>402</v>
      </c>
    </row>
    <row r="86" spans="1:11" x14ac:dyDescent="0.25">
      <c r="A86" s="15" t="s">
        <v>775</v>
      </c>
      <c r="B86" s="20" t="s">
        <v>124</v>
      </c>
      <c r="C86" s="20">
        <v>85</v>
      </c>
      <c r="D86" s="20" t="s">
        <v>404</v>
      </c>
      <c r="E86" s="20">
        <v>40</v>
      </c>
      <c r="F86" s="20" t="s">
        <v>410</v>
      </c>
      <c r="G86" s="21" t="s">
        <v>190</v>
      </c>
      <c r="H86" s="78"/>
      <c r="I86" s="78" t="s">
        <v>402</v>
      </c>
      <c r="J86" s="78"/>
      <c r="K86" s="78" t="s">
        <v>402</v>
      </c>
    </row>
    <row r="87" spans="1:11" x14ac:dyDescent="0.25">
      <c r="A87" s="15" t="s">
        <v>815</v>
      </c>
      <c r="B87" s="20" t="s">
        <v>124</v>
      </c>
      <c r="C87" s="20">
        <v>86</v>
      </c>
      <c r="D87" s="20" t="s">
        <v>404</v>
      </c>
      <c r="E87" s="20">
        <v>40</v>
      </c>
      <c r="F87" s="20" t="s">
        <v>410</v>
      </c>
      <c r="G87" s="21" t="s">
        <v>190</v>
      </c>
      <c r="H87" s="78"/>
      <c r="I87" s="78" t="s">
        <v>402</v>
      </c>
      <c r="J87" s="78"/>
      <c r="K87" s="78" t="s">
        <v>402</v>
      </c>
    </row>
    <row r="88" spans="1:11" x14ac:dyDescent="0.25">
      <c r="A88" s="15" t="s">
        <v>816</v>
      </c>
      <c r="B88" s="20" t="s">
        <v>124</v>
      </c>
      <c r="C88" s="20">
        <v>87</v>
      </c>
      <c r="D88" s="20" t="s">
        <v>404</v>
      </c>
      <c r="E88" s="20">
        <v>50</v>
      </c>
      <c r="F88" s="20" t="s">
        <v>410</v>
      </c>
      <c r="G88" s="21" t="s">
        <v>190</v>
      </c>
      <c r="H88" s="78"/>
      <c r="I88" s="78" t="s">
        <v>402</v>
      </c>
      <c r="J88" s="78"/>
      <c r="K88" s="78" t="s">
        <v>402</v>
      </c>
    </row>
    <row r="89" spans="1:11" x14ac:dyDescent="0.25">
      <c r="A89" s="15" t="s">
        <v>817</v>
      </c>
      <c r="B89" s="20" t="s">
        <v>124</v>
      </c>
      <c r="C89" s="20">
        <v>88</v>
      </c>
      <c r="D89" s="20" t="s">
        <v>404</v>
      </c>
      <c r="E89" s="20">
        <v>60</v>
      </c>
      <c r="F89" s="20" t="s">
        <v>410</v>
      </c>
      <c r="G89" s="21" t="s">
        <v>190</v>
      </c>
      <c r="H89" s="78"/>
      <c r="I89" s="78" t="s">
        <v>402</v>
      </c>
      <c r="J89" s="78"/>
      <c r="K89" s="78" t="s">
        <v>402</v>
      </c>
    </row>
    <row r="90" spans="1:11" x14ac:dyDescent="0.25">
      <c r="A90" s="15" t="s">
        <v>818</v>
      </c>
      <c r="B90" s="20" t="s">
        <v>124</v>
      </c>
      <c r="C90" s="20">
        <v>89</v>
      </c>
      <c r="D90" s="20" t="s">
        <v>404</v>
      </c>
      <c r="E90" s="20">
        <v>40</v>
      </c>
      <c r="F90" s="20" t="s">
        <v>410</v>
      </c>
      <c r="G90" s="21" t="s">
        <v>190</v>
      </c>
      <c r="H90" s="78"/>
      <c r="I90" s="78" t="s">
        <v>402</v>
      </c>
      <c r="J90" s="78"/>
      <c r="K90" s="78" t="s">
        <v>402</v>
      </c>
    </row>
    <row r="91" spans="1:11" x14ac:dyDescent="0.25">
      <c r="A91" s="15" t="s">
        <v>819</v>
      </c>
      <c r="B91" s="20" t="s">
        <v>124</v>
      </c>
      <c r="C91" s="20">
        <v>90</v>
      </c>
      <c r="D91" s="20" t="s">
        <v>404</v>
      </c>
      <c r="E91" s="20">
        <v>50</v>
      </c>
      <c r="F91" s="20" t="s">
        <v>410</v>
      </c>
      <c r="G91" s="21" t="s">
        <v>190</v>
      </c>
      <c r="H91" s="78"/>
      <c r="I91" s="78" t="s">
        <v>402</v>
      </c>
      <c r="J91" s="78"/>
      <c r="K91" s="78" t="s">
        <v>402</v>
      </c>
    </row>
    <row r="92" spans="1:11" x14ac:dyDescent="0.25">
      <c r="A92" s="15" t="s">
        <v>820</v>
      </c>
      <c r="B92" s="20" t="s">
        <v>124</v>
      </c>
      <c r="C92" s="20">
        <v>91</v>
      </c>
      <c r="D92" s="20" t="s">
        <v>421</v>
      </c>
      <c r="E92" s="20">
        <v>40</v>
      </c>
      <c r="F92" s="20" t="s">
        <v>410</v>
      </c>
      <c r="G92" s="21" t="s">
        <v>190</v>
      </c>
      <c r="H92" s="78"/>
      <c r="I92" s="78" t="s">
        <v>402</v>
      </c>
      <c r="J92" s="78"/>
      <c r="K92" s="78" t="s">
        <v>402</v>
      </c>
    </row>
    <row r="93" spans="1:11" x14ac:dyDescent="0.25">
      <c r="A93" s="15" t="s">
        <v>821</v>
      </c>
      <c r="B93" s="20" t="s">
        <v>124</v>
      </c>
      <c r="C93" s="20">
        <v>92</v>
      </c>
      <c r="D93" s="20" t="s">
        <v>421</v>
      </c>
      <c r="E93" s="20">
        <v>50</v>
      </c>
      <c r="F93" s="20" t="s">
        <v>410</v>
      </c>
      <c r="G93" s="21" t="s">
        <v>190</v>
      </c>
      <c r="H93" s="78"/>
      <c r="I93" s="78" t="s">
        <v>402</v>
      </c>
      <c r="J93" s="78"/>
      <c r="K93" s="78" t="s">
        <v>402</v>
      </c>
    </row>
    <row r="94" spans="1:11" x14ac:dyDescent="0.25">
      <c r="A94" s="15" t="s">
        <v>822</v>
      </c>
      <c r="B94" s="20" t="s">
        <v>124</v>
      </c>
      <c r="C94" s="20">
        <v>93</v>
      </c>
      <c r="D94" s="20" t="s">
        <v>421</v>
      </c>
      <c r="E94" s="20">
        <v>50</v>
      </c>
      <c r="F94" s="20" t="s">
        <v>410</v>
      </c>
      <c r="G94" s="21" t="s">
        <v>190</v>
      </c>
      <c r="H94" s="78"/>
      <c r="I94" s="78" t="s">
        <v>402</v>
      </c>
      <c r="J94" s="78"/>
      <c r="K94" s="78" t="s">
        <v>402</v>
      </c>
    </row>
    <row r="95" spans="1:11" x14ac:dyDescent="0.25">
      <c r="A95" s="15" t="s">
        <v>823</v>
      </c>
      <c r="B95" s="20" t="s">
        <v>124</v>
      </c>
      <c r="C95" s="20">
        <v>94</v>
      </c>
      <c r="D95" s="20" t="s">
        <v>421</v>
      </c>
      <c r="E95" s="20">
        <v>50</v>
      </c>
      <c r="F95" s="20" t="s">
        <v>410</v>
      </c>
      <c r="G95" s="21" t="s">
        <v>190</v>
      </c>
      <c r="H95" s="78"/>
      <c r="I95" s="78" t="s">
        <v>402</v>
      </c>
      <c r="J95" s="78"/>
      <c r="K95" s="78" t="s">
        <v>402</v>
      </c>
    </row>
    <row r="96" spans="1:11" x14ac:dyDescent="0.25">
      <c r="A96" s="15" t="s">
        <v>824</v>
      </c>
      <c r="B96" s="20" t="s">
        <v>124</v>
      </c>
      <c r="C96" s="20">
        <v>95</v>
      </c>
      <c r="D96" s="20" t="s">
        <v>421</v>
      </c>
      <c r="E96" s="20">
        <v>50</v>
      </c>
      <c r="F96" s="20" t="s">
        <v>410</v>
      </c>
      <c r="G96" s="21" t="s">
        <v>190</v>
      </c>
      <c r="H96" s="78"/>
      <c r="I96" s="78" t="s">
        <v>402</v>
      </c>
      <c r="J96" s="78"/>
      <c r="K96" s="78" t="s">
        <v>402</v>
      </c>
    </row>
    <row r="97" spans="1:11" x14ac:dyDescent="0.25">
      <c r="A97" s="15" t="s">
        <v>825</v>
      </c>
      <c r="B97" s="20" t="s">
        <v>124</v>
      </c>
      <c r="C97" s="20">
        <v>96</v>
      </c>
      <c r="D97" s="20" t="s">
        <v>407</v>
      </c>
      <c r="E97" s="20">
        <v>40</v>
      </c>
      <c r="F97" s="20" t="s">
        <v>410</v>
      </c>
      <c r="G97" s="21" t="s">
        <v>190</v>
      </c>
      <c r="H97" s="78"/>
      <c r="I97" s="78" t="s">
        <v>402</v>
      </c>
      <c r="J97" s="78"/>
      <c r="K97" s="78" t="s">
        <v>402</v>
      </c>
    </row>
    <row r="98" spans="1:11" x14ac:dyDescent="0.25">
      <c r="A98" s="15" t="s">
        <v>826</v>
      </c>
      <c r="B98" s="20" t="s">
        <v>124</v>
      </c>
      <c r="C98" s="20">
        <v>97</v>
      </c>
      <c r="D98" s="20" t="s">
        <v>490</v>
      </c>
      <c r="E98" s="20"/>
      <c r="F98" s="20" t="s">
        <v>490</v>
      </c>
      <c r="G98" s="21" t="s">
        <v>198</v>
      </c>
      <c r="H98" s="78"/>
      <c r="I98" s="78" t="s">
        <v>402</v>
      </c>
      <c r="J98" s="78"/>
      <c r="K98" s="78" t="s">
        <v>402</v>
      </c>
    </row>
    <row r="99" spans="1:11" x14ac:dyDescent="0.25">
      <c r="A99" s="15" t="s">
        <v>761</v>
      </c>
      <c r="B99" s="20" t="s">
        <v>124</v>
      </c>
      <c r="C99" s="20">
        <v>98</v>
      </c>
      <c r="D99" s="20" t="s">
        <v>490</v>
      </c>
      <c r="E99" s="20"/>
      <c r="F99" s="20" t="s">
        <v>490</v>
      </c>
      <c r="G99" s="21" t="s">
        <v>198</v>
      </c>
      <c r="H99" s="78"/>
      <c r="I99" s="78" t="s">
        <v>402</v>
      </c>
      <c r="J99" s="78"/>
      <c r="K99" s="78" t="s">
        <v>402</v>
      </c>
    </row>
    <row r="100" spans="1:11" x14ac:dyDescent="0.25">
      <c r="A100" s="15" t="s">
        <v>827</v>
      </c>
      <c r="B100" s="20" t="s">
        <v>124</v>
      </c>
      <c r="C100" s="20">
        <v>99</v>
      </c>
      <c r="D100" s="20" t="s">
        <v>490</v>
      </c>
      <c r="E100" s="20"/>
      <c r="F100" s="20" t="s">
        <v>490</v>
      </c>
      <c r="G100" s="21" t="s">
        <v>198</v>
      </c>
      <c r="H100" s="78"/>
      <c r="I100" s="78" t="s">
        <v>402</v>
      </c>
      <c r="J100" s="78"/>
      <c r="K100" s="78" t="s">
        <v>402</v>
      </c>
    </row>
    <row r="101" spans="1:11" x14ac:dyDescent="0.25">
      <c r="A101" s="15" t="s">
        <v>762</v>
      </c>
      <c r="B101" s="20" t="s">
        <v>124</v>
      </c>
      <c r="C101" s="20">
        <v>100</v>
      </c>
      <c r="D101" s="20" t="s">
        <v>490</v>
      </c>
      <c r="E101" s="20"/>
      <c r="F101" s="20" t="s">
        <v>490</v>
      </c>
      <c r="G101" s="21" t="s">
        <v>198</v>
      </c>
      <c r="H101" s="78"/>
      <c r="I101" s="78" t="s">
        <v>402</v>
      </c>
      <c r="J101" s="78"/>
      <c r="K101" s="78" t="s">
        <v>402</v>
      </c>
    </row>
    <row r="102" spans="1:11" x14ac:dyDescent="0.25">
      <c r="A102" s="15" t="s">
        <v>763</v>
      </c>
      <c r="B102" s="20" t="s">
        <v>124</v>
      </c>
      <c r="C102" s="20">
        <v>101</v>
      </c>
      <c r="D102" s="20" t="s">
        <v>490</v>
      </c>
      <c r="E102" s="20"/>
      <c r="F102" s="20" t="s">
        <v>490</v>
      </c>
      <c r="G102" s="21" t="s">
        <v>198</v>
      </c>
      <c r="H102" s="78"/>
      <c r="I102" s="78" t="s">
        <v>402</v>
      </c>
      <c r="J102" s="78"/>
      <c r="K102" s="78" t="s">
        <v>402</v>
      </c>
    </row>
    <row r="103" spans="1:11" x14ac:dyDescent="0.25">
      <c r="A103" s="15" t="s">
        <v>764</v>
      </c>
      <c r="B103" s="20" t="s">
        <v>124</v>
      </c>
      <c r="C103" s="20">
        <v>102</v>
      </c>
      <c r="D103" s="20" t="s">
        <v>490</v>
      </c>
      <c r="E103" s="20"/>
      <c r="F103" s="20" t="s">
        <v>490</v>
      </c>
      <c r="G103" s="21" t="s">
        <v>198</v>
      </c>
      <c r="H103" s="78"/>
      <c r="I103" s="78" t="s">
        <v>402</v>
      </c>
      <c r="J103" s="78"/>
      <c r="K103" s="78" t="s">
        <v>402</v>
      </c>
    </row>
    <row r="104" spans="1:11" x14ac:dyDescent="0.25">
      <c r="A104" s="15" t="s">
        <v>828</v>
      </c>
      <c r="B104" s="20" t="s">
        <v>124</v>
      </c>
      <c r="C104" s="20">
        <v>103</v>
      </c>
      <c r="D104" s="20" t="s">
        <v>490</v>
      </c>
      <c r="E104" s="20"/>
      <c r="F104" s="20" t="s">
        <v>493</v>
      </c>
      <c r="G104" s="21" t="s">
        <v>198</v>
      </c>
      <c r="H104" s="78"/>
      <c r="I104" s="78" t="s">
        <v>402</v>
      </c>
      <c r="J104" s="78"/>
      <c r="K104" s="78" t="s">
        <v>402</v>
      </c>
    </row>
    <row r="105" spans="1:11" x14ac:dyDescent="0.25">
      <c r="A105" s="15" t="s">
        <v>829</v>
      </c>
      <c r="B105" s="20" t="s">
        <v>124</v>
      </c>
      <c r="C105" s="20">
        <v>104</v>
      </c>
      <c r="D105" s="20" t="s">
        <v>490</v>
      </c>
      <c r="E105" s="20"/>
      <c r="F105" s="20" t="s">
        <v>493</v>
      </c>
      <c r="G105" s="21" t="s">
        <v>198</v>
      </c>
      <c r="H105" s="78"/>
      <c r="I105" s="78" t="s">
        <v>402</v>
      </c>
      <c r="J105" s="78"/>
      <c r="K105" s="78" t="s">
        <v>402</v>
      </c>
    </row>
    <row r="106" spans="1:11" x14ac:dyDescent="0.25">
      <c r="A106" s="15" t="s">
        <v>830</v>
      </c>
      <c r="B106" s="20" t="s">
        <v>124</v>
      </c>
      <c r="C106" s="20">
        <v>105</v>
      </c>
      <c r="D106" s="20" t="s">
        <v>490</v>
      </c>
      <c r="E106" s="20"/>
      <c r="F106" s="20" t="s">
        <v>490</v>
      </c>
      <c r="G106" s="21" t="s">
        <v>194</v>
      </c>
      <c r="H106" s="78"/>
      <c r="I106" s="78" t="s">
        <v>402</v>
      </c>
      <c r="J106" s="78"/>
      <c r="K106" s="78" t="s">
        <v>402</v>
      </c>
    </row>
    <row r="107" spans="1:11" x14ac:dyDescent="0.25">
      <c r="A107" s="15" t="s">
        <v>831</v>
      </c>
      <c r="B107" s="20" t="s">
        <v>124</v>
      </c>
      <c r="C107" s="20">
        <v>106</v>
      </c>
      <c r="D107" s="20" t="s">
        <v>490</v>
      </c>
      <c r="E107" s="20"/>
      <c r="F107" s="20" t="s">
        <v>490</v>
      </c>
      <c r="G107" s="21" t="s">
        <v>194</v>
      </c>
      <c r="H107" s="78"/>
      <c r="I107" s="78" t="s">
        <v>402</v>
      </c>
      <c r="J107" s="78"/>
      <c r="K107" s="78" t="s">
        <v>402</v>
      </c>
    </row>
    <row r="108" spans="1:11" x14ac:dyDescent="0.25">
      <c r="A108" s="15" t="s">
        <v>832</v>
      </c>
      <c r="B108" s="20" t="s">
        <v>124</v>
      </c>
      <c r="C108" s="20">
        <v>107</v>
      </c>
      <c r="D108" s="20" t="s">
        <v>490</v>
      </c>
      <c r="E108" s="20"/>
      <c r="F108" s="20" t="s">
        <v>493</v>
      </c>
      <c r="G108" s="21" t="s">
        <v>194</v>
      </c>
      <c r="H108" s="78"/>
      <c r="I108" s="78" t="s">
        <v>402</v>
      </c>
      <c r="J108" s="78"/>
      <c r="K108" s="78" t="s">
        <v>402</v>
      </c>
    </row>
    <row r="109" spans="1:11" x14ac:dyDescent="0.25">
      <c r="A109" s="15" t="s">
        <v>833</v>
      </c>
      <c r="B109" s="20" t="s">
        <v>124</v>
      </c>
      <c r="C109" s="20">
        <v>108</v>
      </c>
      <c r="D109" s="20" t="s">
        <v>490</v>
      </c>
      <c r="E109" s="20"/>
      <c r="F109" s="20" t="s">
        <v>493</v>
      </c>
      <c r="G109" s="21" t="s">
        <v>194</v>
      </c>
      <c r="H109" s="78"/>
      <c r="I109" s="78" t="s">
        <v>402</v>
      </c>
      <c r="J109" s="78"/>
      <c r="K109" s="78" t="s">
        <v>402</v>
      </c>
    </row>
    <row r="110" spans="1:11" x14ac:dyDescent="0.25">
      <c r="A110" s="15" t="s">
        <v>834</v>
      </c>
      <c r="B110" s="20" t="s">
        <v>124</v>
      </c>
      <c r="C110" s="20">
        <v>109</v>
      </c>
      <c r="D110" s="20" t="s">
        <v>490</v>
      </c>
      <c r="E110" s="20"/>
      <c r="F110" s="20" t="s">
        <v>490</v>
      </c>
      <c r="G110" s="21" t="s">
        <v>194</v>
      </c>
      <c r="H110" s="78"/>
      <c r="I110" s="78" t="s">
        <v>402</v>
      </c>
      <c r="J110" s="78"/>
      <c r="K110" s="78" t="s">
        <v>402</v>
      </c>
    </row>
    <row r="111" spans="1:11" x14ac:dyDescent="0.25">
      <c r="A111" s="15" t="s">
        <v>835</v>
      </c>
      <c r="B111" s="20" t="s">
        <v>124</v>
      </c>
      <c r="C111" s="20">
        <v>110</v>
      </c>
      <c r="D111" s="20" t="s">
        <v>490</v>
      </c>
      <c r="E111" s="20"/>
      <c r="F111" s="20" t="s">
        <v>490</v>
      </c>
      <c r="G111" s="21" t="s">
        <v>194</v>
      </c>
      <c r="H111" s="78"/>
      <c r="I111" s="78" t="s">
        <v>402</v>
      </c>
      <c r="J111" s="78"/>
      <c r="K111" s="78" t="s">
        <v>402</v>
      </c>
    </row>
    <row r="112" spans="1:11" x14ac:dyDescent="0.25">
      <c r="A112" s="15" t="s">
        <v>836</v>
      </c>
      <c r="B112" s="20" t="s">
        <v>124</v>
      </c>
      <c r="C112" s="20">
        <v>111</v>
      </c>
      <c r="D112" s="20" t="s">
        <v>490</v>
      </c>
      <c r="E112" s="20"/>
      <c r="F112" s="20" t="s">
        <v>490</v>
      </c>
      <c r="G112" s="21" t="s">
        <v>194</v>
      </c>
      <c r="H112" s="78"/>
      <c r="I112" s="78" t="s">
        <v>402</v>
      </c>
      <c r="J112" s="78"/>
      <c r="K112" s="78" t="s">
        <v>402</v>
      </c>
    </row>
    <row r="113" spans="1:11" x14ac:dyDescent="0.25">
      <c r="A113" s="15" t="s">
        <v>837</v>
      </c>
      <c r="B113" s="20" t="s">
        <v>124</v>
      </c>
      <c r="C113" s="20">
        <v>112</v>
      </c>
      <c r="D113" s="20" t="s">
        <v>490</v>
      </c>
      <c r="E113" s="20"/>
      <c r="F113" s="20" t="s">
        <v>490</v>
      </c>
      <c r="G113" s="21" t="s">
        <v>194</v>
      </c>
      <c r="H113" s="78"/>
      <c r="I113" s="78" t="s">
        <v>402</v>
      </c>
      <c r="J113" s="78"/>
      <c r="K113" s="78" t="s">
        <v>402</v>
      </c>
    </row>
    <row r="114" spans="1:11" x14ac:dyDescent="0.25">
      <c r="A114" s="15" t="s">
        <v>838</v>
      </c>
      <c r="B114" s="20" t="s">
        <v>124</v>
      </c>
      <c r="C114" s="20">
        <v>113</v>
      </c>
      <c r="D114" s="20" t="s">
        <v>490</v>
      </c>
      <c r="E114" s="20"/>
      <c r="F114" s="20" t="s">
        <v>490</v>
      </c>
      <c r="G114" s="21" t="s">
        <v>194</v>
      </c>
      <c r="H114" s="78"/>
      <c r="I114" s="78" t="s">
        <v>402</v>
      </c>
      <c r="J114" s="78"/>
      <c r="K114" s="78" t="s">
        <v>402</v>
      </c>
    </row>
    <row r="115" spans="1:11" x14ac:dyDescent="0.25">
      <c r="A115" s="15" t="s">
        <v>839</v>
      </c>
      <c r="B115" s="20" t="s">
        <v>124</v>
      </c>
      <c r="C115" s="20">
        <v>114</v>
      </c>
      <c r="D115" s="20" t="s">
        <v>490</v>
      </c>
      <c r="E115" s="20"/>
      <c r="F115" s="20" t="s">
        <v>490</v>
      </c>
      <c r="G115" s="21" t="s">
        <v>194</v>
      </c>
      <c r="H115" s="78"/>
      <c r="I115" s="78" t="s">
        <v>402</v>
      </c>
      <c r="J115" s="78"/>
      <c r="K115" s="78" t="s">
        <v>402</v>
      </c>
    </row>
    <row r="116" spans="1:11" x14ac:dyDescent="0.25">
      <c r="A116" s="15" t="s">
        <v>840</v>
      </c>
      <c r="B116" s="20" t="s">
        <v>124</v>
      </c>
      <c r="C116" s="20">
        <v>115</v>
      </c>
      <c r="D116" s="20" t="s">
        <v>490</v>
      </c>
      <c r="E116" s="20"/>
      <c r="F116" s="20" t="s">
        <v>493</v>
      </c>
      <c r="G116" s="21" t="s">
        <v>194</v>
      </c>
      <c r="H116" s="78"/>
      <c r="I116" s="78" t="s">
        <v>402</v>
      </c>
      <c r="J116" s="78"/>
      <c r="K116" s="78" t="s">
        <v>402</v>
      </c>
    </row>
    <row r="117" spans="1:11" x14ac:dyDescent="0.25">
      <c r="A117" s="15" t="s">
        <v>841</v>
      </c>
      <c r="B117" s="20" t="s">
        <v>124</v>
      </c>
      <c r="C117" s="20">
        <v>116</v>
      </c>
      <c r="D117" s="20" t="s">
        <v>490</v>
      </c>
      <c r="E117" s="20"/>
      <c r="F117" s="20" t="s">
        <v>490</v>
      </c>
      <c r="G117" s="21" t="s">
        <v>194</v>
      </c>
      <c r="H117" s="78"/>
      <c r="I117" s="78" t="s">
        <v>402</v>
      </c>
      <c r="J117" s="78"/>
      <c r="K117" s="78" t="s">
        <v>402</v>
      </c>
    </row>
    <row r="118" spans="1:11" x14ac:dyDescent="0.25">
      <c r="A118" s="15" t="s">
        <v>842</v>
      </c>
      <c r="B118" s="20" t="s">
        <v>124</v>
      </c>
      <c r="C118" s="20">
        <v>117</v>
      </c>
      <c r="D118" s="20" t="s">
        <v>490</v>
      </c>
      <c r="E118" s="20"/>
      <c r="F118" s="20" t="s">
        <v>490</v>
      </c>
      <c r="G118" s="21" t="s">
        <v>194</v>
      </c>
      <c r="H118" s="78"/>
      <c r="I118" s="78" t="s">
        <v>402</v>
      </c>
      <c r="J118" s="78"/>
      <c r="K118" s="78" t="s">
        <v>402</v>
      </c>
    </row>
    <row r="119" spans="1:11" x14ac:dyDescent="0.25">
      <c r="A119" s="15" t="s">
        <v>843</v>
      </c>
      <c r="B119" s="20" t="s">
        <v>124</v>
      </c>
      <c r="C119" s="20">
        <v>118</v>
      </c>
      <c r="D119" s="20" t="s">
        <v>490</v>
      </c>
      <c r="E119" s="20"/>
      <c r="F119" s="20" t="s">
        <v>490</v>
      </c>
      <c r="G119" s="21" t="s">
        <v>194</v>
      </c>
      <c r="H119" s="78"/>
      <c r="I119" s="78" t="s">
        <v>402</v>
      </c>
      <c r="J119" s="78"/>
      <c r="K119" s="78" t="s">
        <v>402</v>
      </c>
    </row>
    <row r="120" spans="1:11" x14ac:dyDescent="0.25">
      <c r="A120" s="15" t="s">
        <v>844</v>
      </c>
      <c r="B120" s="20" t="s">
        <v>124</v>
      </c>
      <c r="C120" s="20">
        <v>119</v>
      </c>
      <c r="D120" s="20" t="s">
        <v>490</v>
      </c>
      <c r="E120" s="20"/>
      <c r="F120" s="20" t="s">
        <v>845</v>
      </c>
      <c r="G120" s="21" t="s">
        <v>194</v>
      </c>
      <c r="H120" s="78"/>
      <c r="I120" s="78" t="s">
        <v>402</v>
      </c>
      <c r="J120" s="78"/>
      <c r="K120" s="78" t="s">
        <v>402</v>
      </c>
    </row>
    <row r="121" spans="1:11" x14ac:dyDescent="0.25">
      <c r="A121" s="15" t="s">
        <v>846</v>
      </c>
      <c r="B121" s="20" t="s">
        <v>124</v>
      </c>
      <c r="C121" s="20">
        <v>120</v>
      </c>
      <c r="D121" s="20" t="s">
        <v>490</v>
      </c>
      <c r="E121" s="20"/>
      <c r="F121" s="20" t="s">
        <v>493</v>
      </c>
      <c r="G121" s="21" t="s">
        <v>194</v>
      </c>
      <c r="H121" s="78"/>
      <c r="I121" s="78" t="s">
        <v>402</v>
      </c>
      <c r="J121" s="78"/>
      <c r="K121" s="78" t="s">
        <v>402</v>
      </c>
    </row>
    <row r="122" spans="1:11" x14ac:dyDescent="0.25">
      <c r="A122" s="15" t="s">
        <v>847</v>
      </c>
      <c r="B122" s="20" t="s">
        <v>124</v>
      </c>
      <c r="C122" s="20">
        <v>121</v>
      </c>
      <c r="D122" s="20" t="s">
        <v>490</v>
      </c>
      <c r="E122" s="20"/>
      <c r="F122" s="20" t="s">
        <v>490</v>
      </c>
      <c r="G122" s="21" t="s">
        <v>190</v>
      </c>
      <c r="H122" s="78"/>
      <c r="I122" s="78" t="s">
        <v>402</v>
      </c>
      <c r="J122" s="78"/>
      <c r="K122" s="78" t="s">
        <v>402</v>
      </c>
    </row>
    <row r="123" spans="1:11" x14ac:dyDescent="0.25">
      <c r="A123" s="15" t="s">
        <v>848</v>
      </c>
      <c r="B123" s="20" t="s">
        <v>124</v>
      </c>
      <c r="C123" s="20">
        <v>122</v>
      </c>
      <c r="D123" s="20" t="s">
        <v>490</v>
      </c>
      <c r="E123" s="20"/>
      <c r="F123" s="20" t="s">
        <v>490</v>
      </c>
      <c r="G123" s="21" t="s">
        <v>190</v>
      </c>
      <c r="H123" s="78"/>
      <c r="I123" s="78" t="s">
        <v>402</v>
      </c>
      <c r="J123" s="78"/>
      <c r="K123" s="78" t="s">
        <v>402</v>
      </c>
    </row>
    <row r="124" spans="1:11" x14ac:dyDescent="0.25">
      <c r="A124" s="15" t="s">
        <v>849</v>
      </c>
      <c r="B124" s="20" t="s">
        <v>124</v>
      </c>
      <c r="C124" s="20">
        <v>123</v>
      </c>
      <c r="D124" s="20" t="s">
        <v>490</v>
      </c>
      <c r="E124" s="20"/>
      <c r="F124" s="20" t="s">
        <v>490</v>
      </c>
      <c r="G124" s="21" t="s">
        <v>190</v>
      </c>
      <c r="H124" s="78"/>
      <c r="I124" s="78" t="s">
        <v>402</v>
      </c>
      <c r="J124" s="78"/>
      <c r="K124" s="78" t="s">
        <v>402</v>
      </c>
    </row>
    <row r="125" spans="1:11" x14ac:dyDescent="0.25">
      <c r="A125" s="15" t="s">
        <v>850</v>
      </c>
      <c r="B125" s="20" t="s">
        <v>124</v>
      </c>
      <c r="C125" s="20">
        <v>124</v>
      </c>
      <c r="D125" s="20" t="s">
        <v>490</v>
      </c>
      <c r="E125" s="20"/>
      <c r="F125" s="20" t="s">
        <v>493</v>
      </c>
      <c r="G125" s="21" t="s">
        <v>190</v>
      </c>
      <c r="H125" s="78"/>
      <c r="I125" s="78" t="s">
        <v>402</v>
      </c>
      <c r="J125" s="78"/>
      <c r="K125" s="78" t="s">
        <v>402</v>
      </c>
    </row>
    <row r="126" spans="1:11" x14ac:dyDescent="0.25">
      <c r="A126" s="15" t="s">
        <v>851</v>
      </c>
      <c r="B126" s="20" t="s">
        <v>124</v>
      </c>
      <c r="C126" s="20">
        <v>125</v>
      </c>
      <c r="D126" s="20" t="s">
        <v>490</v>
      </c>
      <c r="E126" s="20"/>
      <c r="F126" s="20" t="s">
        <v>490</v>
      </c>
      <c r="G126" s="21" t="s">
        <v>190</v>
      </c>
      <c r="H126" s="78"/>
      <c r="I126" s="78" t="s">
        <v>402</v>
      </c>
      <c r="J126" s="78"/>
      <c r="K126" s="78" t="s">
        <v>402</v>
      </c>
    </row>
    <row r="127" spans="1:11" x14ac:dyDescent="0.25">
      <c r="A127" s="15" t="s">
        <v>852</v>
      </c>
      <c r="B127" s="20" t="s">
        <v>124</v>
      </c>
      <c r="C127" s="20">
        <v>126</v>
      </c>
      <c r="D127" s="20" t="s">
        <v>490</v>
      </c>
      <c r="E127" s="20"/>
      <c r="F127" s="20" t="s">
        <v>490</v>
      </c>
      <c r="G127" s="21" t="s">
        <v>190</v>
      </c>
      <c r="H127" s="78"/>
      <c r="I127" s="78" t="s">
        <v>402</v>
      </c>
      <c r="J127" s="78"/>
      <c r="K127" s="78" t="s">
        <v>402</v>
      </c>
    </row>
    <row r="128" spans="1:11" x14ac:dyDescent="0.25">
      <c r="A128" s="15" t="s">
        <v>516</v>
      </c>
      <c r="B128" s="20" t="s">
        <v>124</v>
      </c>
      <c r="C128" s="20">
        <v>127</v>
      </c>
      <c r="D128" s="20" t="s">
        <v>427</v>
      </c>
      <c r="E128" s="20"/>
      <c r="F128" s="20" t="s">
        <v>427</v>
      </c>
      <c r="G128" s="21" t="s">
        <v>190</v>
      </c>
      <c r="H128" s="78"/>
      <c r="I128" s="78" t="s">
        <v>402</v>
      </c>
      <c r="J128" s="78"/>
      <c r="K128" s="78" t="s">
        <v>402</v>
      </c>
    </row>
    <row r="129" spans="1:11" x14ac:dyDescent="0.25">
      <c r="A129" s="15" t="s">
        <v>517</v>
      </c>
      <c r="B129" s="20" t="s">
        <v>124</v>
      </c>
      <c r="C129" s="20">
        <v>128</v>
      </c>
      <c r="D129" s="20" t="s">
        <v>427</v>
      </c>
      <c r="E129" s="20"/>
      <c r="F129" s="20" t="s">
        <v>427</v>
      </c>
      <c r="G129" s="21" t="s">
        <v>190</v>
      </c>
      <c r="H129" s="78"/>
      <c r="I129" s="78" t="s">
        <v>402</v>
      </c>
      <c r="J129" s="78"/>
      <c r="K129" s="78" t="s">
        <v>402</v>
      </c>
    </row>
    <row r="130" spans="1:11" x14ac:dyDescent="0.25">
      <c r="A130" s="15" t="s">
        <v>518</v>
      </c>
      <c r="B130" s="20" t="s">
        <v>124</v>
      </c>
      <c r="C130" s="20">
        <v>129</v>
      </c>
      <c r="D130" s="20" t="s">
        <v>427</v>
      </c>
      <c r="E130" s="20"/>
      <c r="F130" s="20" t="s">
        <v>427</v>
      </c>
      <c r="G130" s="21" t="s">
        <v>190</v>
      </c>
      <c r="H130" s="78"/>
      <c r="I130" s="78" t="s">
        <v>402</v>
      </c>
      <c r="J130" s="78"/>
      <c r="K130" s="78" t="s">
        <v>402</v>
      </c>
    </row>
    <row r="131" spans="1:11" x14ac:dyDescent="0.25">
      <c r="A131" s="15" t="s">
        <v>519</v>
      </c>
      <c r="B131" s="20" t="s">
        <v>124</v>
      </c>
      <c r="C131" s="20">
        <v>130</v>
      </c>
      <c r="D131" s="20" t="s">
        <v>427</v>
      </c>
      <c r="E131" s="20"/>
      <c r="F131" s="20" t="s">
        <v>427</v>
      </c>
      <c r="G131" s="21" t="s">
        <v>190</v>
      </c>
      <c r="H131" s="78"/>
      <c r="I131" s="78" t="s">
        <v>402</v>
      </c>
      <c r="J131" s="78"/>
      <c r="K131" s="78" t="s">
        <v>402</v>
      </c>
    </row>
    <row r="132" spans="1:11" x14ac:dyDescent="0.25">
      <c r="A132" s="15" t="s">
        <v>520</v>
      </c>
      <c r="B132" s="20" t="s">
        <v>124</v>
      </c>
      <c r="C132" s="20">
        <v>131</v>
      </c>
      <c r="D132" s="20" t="s">
        <v>427</v>
      </c>
      <c r="E132" s="20"/>
      <c r="F132" s="20" t="s">
        <v>427</v>
      </c>
      <c r="G132" s="21" t="s">
        <v>190</v>
      </c>
      <c r="H132" s="78"/>
      <c r="I132" s="78" t="s">
        <v>402</v>
      </c>
      <c r="J132" s="78"/>
      <c r="K132" s="78" t="s">
        <v>402</v>
      </c>
    </row>
    <row r="133" spans="1:11" x14ac:dyDescent="0.25">
      <c r="A133" s="15" t="s">
        <v>521</v>
      </c>
      <c r="B133" s="20" t="s">
        <v>124</v>
      </c>
      <c r="C133" s="20">
        <v>132</v>
      </c>
      <c r="D133" s="20" t="s">
        <v>427</v>
      </c>
      <c r="E133" s="20"/>
      <c r="F133" s="20" t="s">
        <v>427</v>
      </c>
      <c r="G133" s="21" t="s">
        <v>190</v>
      </c>
      <c r="H133" s="78"/>
      <c r="I133" s="78" t="s">
        <v>402</v>
      </c>
      <c r="J133" s="78"/>
      <c r="K133" s="78" t="s">
        <v>402</v>
      </c>
    </row>
  </sheetData>
  <sheetProtection selectLockedCells="1" selectUnlockedCells="1"/>
  <mergeCells count="1">
    <mergeCell ref="Z1:AH1"/>
  </mergeCells>
  <phoneticPr fontId="3" type="noConversion"/>
  <conditionalFormatting sqref="H2:K133">
    <cfRule type="cellIs" dxfId="596" priority="1" stopIfTrue="1" operator="equal">
      <formula>"-"</formula>
    </cfRule>
    <cfRule type="cellIs" dxfId="595" priority="2" stopIfTrue="1" operator="equal">
      <formula>"x"</formula>
    </cfRule>
  </conditionalFormatting>
  <hyperlinks>
    <hyperlink ref="L1" location="'Expansion set Check List'!A1" display="Home" xr:uid="{00000000-0004-0000-0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indexed="11"/>
  </sheetPr>
  <dimension ref="A1:AH133"/>
  <sheetViews>
    <sheetView zoomScaleSheetLayoutView="10" workbookViewId="0">
      <pane ySplit="1" topLeftCell="A2" activePane="bottomLeft" state="frozen"/>
      <selection pane="bottomLeft"/>
    </sheetView>
  </sheetViews>
  <sheetFormatPr defaultColWidth="0" defaultRowHeight="13.2" customHeight="1" x14ac:dyDescent="0.25"/>
  <cols>
    <col min="1" max="1" width="24.5546875" customWidth="1"/>
    <col min="2" max="2" width="13.88671875" bestFit="1" customWidth="1"/>
    <col min="3" max="3" width="4" bestFit="1" customWidth="1"/>
    <col min="4" max="4" width="8.6640625" bestFit="1" customWidth="1"/>
    <col min="5" max="5" width="4" bestFit="1" customWidth="1"/>
    <col min="6" max="6" width="7.66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853</v>
      </c>
      <c r="B2" s="18" t="s">
        <v>128</v>
      </c>
      <c r="C2" s="18">
        <v>1</v>
      </c>
      <c r="D2" s="18" t="s">
        <v>425</v>
      </c>
      <c r="E2" s="18">
        <v>90</v>
      </c>
      <c r="F2" s="18" t="s">
        <v>405</v>
      </c>
      <c r="G2" s="19" t="s">
        <v>202</v>
      </c>
      <c r="H2" s="78"/>
      <c r="I2" s="78" t="s">
        <v>402</v>
      </c>
      <c r="J2" s="78"/>
      <c r="K2" s="78" t="s">
        <v>402</v>
      </c>
      <c r="M2" s="25">
        <f>COUNTIF(H2:H500,"x")</f>
        <v>0</v>
      </c>
      <c r="N2" s="26">
        <f t="shared" ref="N2:P2" si="0">COUNTIF(I2:I500,"x")</f>
        <v>0</v>
      </c>
      <c r="O2" s="26">
        <f t="shared" si="0"/>
        <v>0</v>
      </c>
      <c r="P2" s="27">
        <f t="shared" si="0"/>
        <v>0</v>
      </c>
      <c r="R2" s="171" t="s">
        <v>100</v>
      </c>
      <c r="S2" s="172"/>
      <c r="T2" s="186">
        <f>SUM(T3:T25)</f>
        <v>132</v>
      </c>
      <c r="U2" s="187"/>
      <c r="V2" s="188" t="s">
        <v>102</v>
      </c>
      <c r="W2" s="172"/>
      <c r="X2" s="173">
        <f>SUM(X3:X25)</f>
        <v>132</v>
      </c>
      <c r="Z2" s="109"/>
      <c r="AA2" s="109"/>
      <c r="AB2" s="109"/>
      <c r="AC2" s="109"/>
      <c r="AD2" s="109"/>
      <c r="AE2" s="109"/>
      <c r="AF2" s="109"/>
      <c r="AG2" s="109"/>
      <c r="AH2" s="109"/>
    </row>
    <row r="3" spans="1:34" x14ac:dyDescent="0.25">
      <c r="A3" s="15" t="s">
        <v>854</v>
      </c>
      <c r="B3" s="20" t="s">
        <v>128</v>
      </c>
      <c r="C3" s="20">
        <v>2</v>
      </c>
      <c r="D3" s="20" t="s">
        <v>425</v>
      </c>
      <c r="E3" s="20">
        <v>100</v>
      </c>
      <c r="F3" s="20" t="s">
        <v>401</v>
      </c>
      <c r="G3" s="19" t="s">
        <v>202</v>
      </c>
      <c r="H3" s="78"/>
      <c r="I3" s="78" t="s">
        <v>402</v>
      </c>
      <c r="J3" s="78"/>
      <c r="K3" s="78" t="s">
        <v>402</v>
      </c>
      <c r="R3" s="124" t="s">
        <v>190</v>
      </c>
      <c r="S3" s="260">
        <f>COUNTIFS($G$2:$G$500,R3,$H$2:$H$500,"x")</f>
        <v>0</v>
      </c>
      <c r="T3" s="70">
        <f>COUNTIFS($H$2:$H$500,"&lt;&gt;-",$G$2:$G$500,R3)</f>
        <v>49</v>
      </c>
      <c r="U3" s="182"/>
      <c r="V3" s="124" t="s">
        <v>190</v>
      </c>
      <c r="W3" s="260">
        <f>COUNTIFS($G$2:$G$500,V3,$J$2:$J$500,"x")</f>
        <v>0</v>
      </c>
      <c r="X3" s="70">
        <f>COUNTIFS($J$2:$J$500,"&lt;&gt;-",$G$2:$G$500,V3)</f>
        <v>49</v>
      </c>
    </row>
    <row r="4" spans="1:34" x14ac:dyDescent="0.25">
      <c r="A4" s="15" t="s">
        <v>855</v>
      </c>
      <c r="B4" s="20" t="s">
        <v>128</v>
      </c>
      <c r="C4" s="20">
        <v>3</v>
      </c>
      <c r="D4" s="20" t="s">
        <v>425</v>
      </c>
      <c r="E4" s="20">
        <v>70</v>
      </c>
      <c r="F4" s="20" t="s">
        <v>405</v>
      </c>
      <c r="G4" s="19" t="s">
        <v>202</v>
      </c>
      <c r="H4" s="78"/>
      <c r="I4" s="78" t="s">
        <v>402</v>
      </c>
      <c r="J4" s="78"/>
      <c r="K4" s="78" t="s">
        <v>402</v>
      </c>
      <c r="R4" s="125" t="s">
        <v>194</v>
      </c>
      <c r="S4" s="261">
        <f t="shared" ref="S4:S25" si="1">COUNTIFS($G$2:$G$500,R4,$H$2:$H$500,"x")</f>
        <v>0</v>
      </c>
      <c r="T4" s="170">
        <f t="shared" ref="T4:T25" si="2">COUNTIFS($H$2:$H$500,"&lt;&gt;-",$G$2:$G$500,R4)</f>
        <v>42</v>
      </c>
      <c r="U4" s="179"/>
      <c r="V4" s="125" t="s">
        <v>194</v>
      </c>
      <c r="W4" s="261">
        <f t="shared" ref="W4:W25" si="3">COUNTIFS($G$2:$G$500,V4,$J$2:$J$500,"x")</f>
        <v>0</v>
      </c>
      <c r="X4" s="6">
        <f t="shared" ref="X4:X25" si="4">COUNTIFS($J$2:$J$500,"&lt;&gt;-",$G$2:$G$500,V4)</f>
        <v>42</v>
      </c>
    </row>
    <row r="5" spans="1:34" x14ac:dyDescent="0.25">
      <c r="A5" s="15" t="s">
        <v>856</v>
      </c>
      <c r="B5" s="20" t="s">
        <v>128</v>
      </c>
      <c r="C5" s="20">
        <v>4</v>
      </c>
      <c r="D5" s="20" t="s">
        <v>407</v>
      </c>
      <c r="E5" s="20">
        <v>90</v>
      </c>
      <c r="F5" s="20" t="s">
        <v>401</v>
      </c>
      <c r="G5" s="19" t="s">
        <v>202</v>
      </c>
      <c r="H5" s="78"/>
      <c r="I5" s="78" t="s">
        <v>402</v>
      </c>
      <c r="J5" s="78"/>
      <c r="K5" s="78" t="s">
        <v>402</v>
      </c>
      <c r="R5" s="125" t="s">
        <v>198</v>
      </c>
      <c r="S5" s="261">
        <f t="shared" si="1"/>
        <v>0</v>
      </c>
      <c r="T5" s="170">
        <f t="shared" si="2"/>
        <v>21</v>
      </c>
      <c r="U5" s="179"/>
      <c r="V5" s="125" t="s">
        <v>198</v>
      </c>
      <c r="W5" s="261">
        <f t="shared" si="3"/>
        <v>0</v>
      </c>
      <c r="X5" s="6">
        <f t="shared" si="4"/>
        <v>21</v>
      </c>
    </row>
    <row r="6" spans="1:34" x14ac:dyDescent="0.25">
      <c r="A6" s="15" t="s">
        <v>857</v>
      </c>
      <c r="B6" s="20" t="s">
        <v>128</v>
      </c>
      <c r="C6" s="20">
        <v>5</v>
      </c>
      <c r="D6" s="20" t="s">
        <v>404</v>
      </c>
      <c r="E6" s="20">
        <v>90</v>
      </c>
      <c r="F6" s="20" t="s">
        <v>405</v>
      </c>
      <c r="G6" s="19" t="s">
        <v>202</v>
      </c>
      <c r="H6" s="78"/>
      <c r="I6" s="78" t="s">
        <v>402</v>
      </c>
      <c r="J6" s="78"/>
      <c r="K6" s="78" t="s">
        <v>402</v>
      </c>
      <c r="R6" s="125" t="s">
        <v>202</v>
      </c>
      <c r="S6" s="261">
        <f t="shared" si="1"/>
        <v>0</v>
      </c>
      <c r="T6" s="170">
        <f t="shared" si="2"/>
        <v>20</v>
      </c>
      <c r="U6" s="179"/>
      <c r="V6" s="125" t="s">
        <v>202</v>
      </c>
      <c r="W6" s="261">
        <f t="shared" si="3"/>
        <v>0</v>
      </c>
      <c r="X6" s="6">
        <f t="shared" si="4"/>
        <v>20</v>
      </c>
    </row>
    <row r="7" spans="1:34" x14ac:dyDescent="0.25">
      <c r="A7" s="15" t="s">
        <v>858</v>
      </c>
      <c r="B7" s="20" t="s">
        <v>128</v>
      </c>
      <c r="C7" s="20">
        <v>6</v>
      </c>
      <c r="D7" s="20" t="s">
        <v>431</v>
      </c>
      <c r="E7" s="20">
        <v>100</v>
      </c>
      <c r="F7" s="20" t="s">
        <v>401</v>
      </c>
      <c r="G7" s="19" t="s">
        <v>202</v>
      </c>
      <c r="H7" s="78"/>
      <c r="I7" s="78" t="s">
        <v>402</v>
      </c>
      <c r="J7" s="78"/>
      <c r="K7" s="78" t="s">
        <v>402</v>
      </c>
      <c r="R7" s="125" t="s">
        <v>206</v>
      </c>
      <c r="S7" s="261">
        <f t="shared" si="1"/>
        <v>0</v>
      </c>
      <c r="T7" s="170">
        <f t="shared" si="2"/>
        <v>0</v>
      </c>
      <c r="U7" s="179"/>
      <c r="V7" s="125" t="s">
        <v>206</v>
      </c>
      <c r="W7" s="261">
        <f t="shared" si="3"/>
        <v>0</v>
      </c>
      <c r="X7" s="6">
        <f t="shared" si="4"/>
        <v>0</v>
      </c>
    </row>
    <row r="8" spans="1:34" x14ac:dyDescent="0.25">
      <c r="A8" s="15" t="s">
        <v>859</v>
      </c>
      <c r="B8" s="20" t="s">
        <v>128</v>
      </c>
      <c r="C8" s="20">
        <v>7</v>
      </c>
      <c r="D8" s="20" t="s">
        <v>407</v>
      </c>
      <c r="E8" s="20">
        <v>120</v>
      </c>
      <c r="F8" s="20" t="s">
        <v>401</v>
      </c>
      <c r="G8" s="19" t="s">
        <v>202</v>
      </c>
      <c r="H8" s="78"/>
      <c r="I8" s="78" t="s">
        <v>402</v>
      </c>
      <c r="J8" s="78"/>
      <c r="K8" s="78" t="s">
        <v>402</v>
      </c>
      <c r="R8" s="125" t="s">
        <v>210</v>
      </c>
      <c r="S8" s="261">
        <f t="shared" si="1"/>
        <v>0</v>
      </c>
      <c r="T8" s="170">
        <f t="shared" si="2"/>
        <v>0</v>
      </c>
      <c r="U8" s="179"/>
      <c r="V8" s="125" t="s">
        <v>210</v>
      </c>
      <c r="W8" s="261">
        <f t="shared" si="3"/>
        <v>0</v>
      </c>
      <c r="X8" s="6">
        <f t="shared" si="4"/>
        <v>0</v>
      </c>
    </row>
    <row r="9" spans="1:34" x14ac:dyDescent="0.25">
      <c r="A9" s="15" t="s">
        <v>860</v>
      </c>
      <c r="B9" s="20" t="s">
        <v>128</v>
      </c>
      <c r="C9" s="20">
        <v>8</v>
      </c>
      <c r="D9" s="20" t="s">
        <v>414</v>
      </c>
      <c r="E9" s="20">
        <v>60</v>
      </c>
      <c r="F9" s="20" t="s">
        <v>405</v>
      </c>
      <c r="G9" s="19" t="s">
        <v>202</v>
      </c>
      <c r="H9" s="78"/>
      <c r="I9" s="78" t="s">
        <v>402</v>
      </c>
      <c r="J9" s="78"/>
      <c r="K9" s="78" t="s">
        <v>402</v>
      </c>
      <c r="R9" s="125" t="s">
        <v>214</v>
      </c>
      <c r="S9" s="261">
        <f t="shared" si="1"/>
        <v>0</v>
      </c>
      <c r="T9" s="170">
        <f t="shared" si="2"/>
        <v>0</v>
      </c>
      <c r="U9" s="179"/>
      <c r="V9" s="125" t="s">
        <v>214</v>
      </c>
      <c r="W9" s="261">
        <f t="shared" si="3"/>
        <v>0</v>
      </c>
      <c r="X9" s="6">
        <f t="shared" si="4"/>
        <v>0</v>
      </c>
    </row>
    <row r="10" spans="1:34" x14ac:dyDescent="0.25">
      <c r="A10" s="15" t="s">
        <v>861</v>
      </c>
      <c r="B10" s="20" t="s">
        <v>128</v>
      </c>
      <c r="C10" s="20">
        <v>9</v>
      </c>
      <c r="D10" s="20" t="s">
        <v>407</v>
      </c>
      <c r="E10" s="20">
        <v>80</v>
      </c>
      <c r="F10" s="20" t="s">
        <v>401</v>
      </c>
      <c r="G10" s="19" t="s">
        <v>202</v>
      </c>
      <c r="H10" s="78"/>
      <c r="I10" s="78" t="s">
        <v>402</v>
      </c>
      <c r="J10" s="78"/>
      <c r="K10" s="78" t="s">
        <v>402</v>
      </c>
      <c r="R10" s="125" t="s">
        <v>218</v>
      </c>
      <c r="S10" s="261">
        <f t="shared" si="1"/>
        <v>0</v>
      </c>
      <c r="T10" s="170">
        <f t="shared" si="2"/>
        <v>0</v>
      </c>
      <c r="U10" s="179"/>
      <c r="V10" s="125" t="s">
        <v>218</v>
      </c>
      <c r="W10" s="261">
        <f t="shared" si="3"/>
        <v>0</v>
      </c>
      <c r="X10" s="6">
        <f t="shared" si="4"/>
        <v>0</v>
      </c>
    </row>
    <row r="11" spans="1:34" x14ac:dyDescent="0.25">
      <c r="A11" s="15" t="s">
        <v>862</v>
      </c>
      <c r="B11" s="20" t="s">
        <v>128</v>
      </c>
      <c r="C11" s="20">
        <v>10</v>
      </c>
      <c r="D11" s="20" t="s">
        <v>414</v>
      </c>
      <c r="E11" s="20">
        <v>40</v>
      </c>
      <c r="F11" s="20" t="s">
        <v>410</v>
      </c>
      <c r="G11" s="19" t="s">
        <v>202</v>
      </c>
      <c r="H11" s="78"/>
      <c r="I11" s="78" t="s">
        <v>402</v>
      </c>
      <c r="J11" s="78"/>
      <c r="K11" s="78" t="s">
        <v>402</v>
      </c>
      <c r="R11" s="125" t="s">
        <v>222</v>
      </c>
      <c r="S11" s="261">
        <f t="shared" si="1"/>
        <v>0</v>
      </c>
      <c r="T11" s="170">
        <f t="shared" si="2"/>
        <v>0</v>
      </c>
      <c r="U11" s="179"/>
      <c r="V11" s="125" t="s">
        <v>222</v>
      </c>
      <c r="W11" s="261">
        <f t="shared" si="3"/>
        <v>0</v>
      </c>
      <c r="X11" s="6">
        <f t="shared" si="4"/>
        <v>0</v>
      </c>
    </row>
    <row r="12" spans="1:34" x14ac:dyDescent="0.25">
      <c r="A12" s="15" t="s">
        <v>773</v>
      </c>
      <c r="B12" s="20" t="s">
        <v>128</v>
      </c>
      <c r="C12" s="20">
        <v>11</v>
      </c>
      <c r="D12" s="20" t="s">
        <v>400</v>
      </c>
      <c r="E12" s="20">
        <v>80</v>
      </c>
      <c r="F12" s="20" t="s">
        <v>405</v>
      </c>
      <c r="G12" s="19" t="s">
        <v>202</v>
      </c>
      <c r="H12" s="78"/>
      <c r="I12" s="78" t="s">
        <v>402</v>
      </c>
      <c r="J12" s="78"/>
      <c r="K12" s="78" t="s">
        <v>402</v>
      </c>
      <c r="R12" s="125" t="s">
        <v>226</v>
      </c>
      <c r="S12" s="261">
        <f t="shared" si="1"/>
        <v>0</v>
      </c>
      <c r="T12" s="170">
        <f t="shared" si="2"/>
        <v>0</v>
      </c>
      <c r="U12" s="179"/>
      <c r="V12" s="125" t="s">
        <v>226</v>
      </c>
      <c r="W12" s="261">
        <f t="shared" si="3"/>
        <v>0</v>
      </c>
      <c r="X12" s="6">
        <f t="shared" si="4"/>
        <v>0</v>
      </c>
    </row>
    <row r="13" spans="1:34" x14ac:dyDescent="0.25">
      <c r="A13" s="15" t="s">
        <v>863</v>
      </c>
      <c r="B13" s="20" t="s">
        <v>128</v>
      </c>
      <c r="C13" s="20">
        <v>12</v>
      </c>
      <c r="D13" s="20" t="s">
        <v>404</v>
      </c>
      <c r="E13" s="20">
        <v>70</v>
      </c>
      <c r="F13" s="20" t="s">
        <v>405</v>
      </c>
      <c r="G13" s="19" t="s">
        <v>202</v>
      </c>
      <c r="H13" s="78"/>
      <c r="I13" s="78" t="s">
        <v>402</v>
      </c>
      <c r="J13" s="78"/>
      <c r="K13" s="78" t="s">
        <v>402</v>
      </c>
      <c r="R13" s="125" t="s">
        <v>230</v>
      </c>
      <c r="S13" s="261">
        <f t="shared" si="1"/>
        <v>0</v>
      </c>
      <c r="T13" s="170">
        <f t="shared" si="2"/>
        <v>0</v>
      </c>
      <c r="U13" s="179"/>
      <c r="V13" s="126" t="s">
        <v>230</v>
      </c>
      <c r="W13" s="261">
        <f t="shared" si="3"/>
        <v>0</v>
      </c>
      <c r="X13" s="6">
        <f t="shared" si="4"/>
        <v>0</v>
      </c>
    </row>
    <row r="14" spans="1:34" x14ac:dyDescent="0.25">
      <c r="A14" s="15" t="s">
        <v>864</v>
      </c>
      <c r="B14" s="20" t="s">
        <v>128</v>
      </c>
      <c r="C14" s="20">
        <v>13</v>
      </c>
      <c r="D14" s="20" t="s">
        <v>404</v>
      </c>
      <c r="E14" s="20">
        <v>100</v>
      </c>
      <c r="F14" s="20" t="s">
        <v>405</v>
      </c>
      <c r="G14" s="19" t="s">
        <v>202</v>
      </c>
      <c r="H14" s="78"/>
      <c r="I14" s="78" t="s">
        <v>402</v>
      </c>
      <c r="J14" s="78"/>
      <c r="K14" s="78" t="s">
        <v>402</v>
      </c>
      <c r="R14" s="125" t="s">
        <v>234</v>
      </c>
      <c r="S14" s="261">
        <f t="shared" si="1"/>
        <v>0</v>
      </c>
      <c r="T14" s="170">
        <f t="shared" si="2"/>
        <v>0</v>
      </c>
      <c r="U14" s="179"/>
      <c r="V14" s="125" t="s">
        <v>234</v>
      </c>
      <c r="W14" s="261">
        <f t="shared" si="3"/>
        <v>0</v>
      </c>
      <c r="X14" s="6">
        <f t="shared" si="4"/>
        <v>0</v>
      </c>
    </row>
    <row r="15" spans="1:34" x14ac:dyDescent="0.25">
      <c r="A15" s="15" t="s">
        <v>865</v>
      </c>
      <c r="B15" s="20" t="s">
        <v>128</v>
      </c>
      <c r="C15" s="20">
        <v>14</v>
      </c>
      <c r="D15" s="20" t="s">
        <v>421</v>
      </c>
      <c r="E15" s="20">
        <v>70</v>
      </c>
      <c r="F15" s="20" t="s">
        <v>410</v>
      </c>
      <c r="G15" s="19" t="s">
        <v>202</v>
      </c>
      <c r="H15" s="78"/>
      <c r="I15" s="78" t="s">
        <v>402</v>
      </c>
      <c r="J15" s="78"/>
      <c r="K15" s="78" t="s">
        <v>402</v>
      </c>
      <c r="R15" s="125" t="s">
        <v>238</v>
      </c>
      <c r="S15" s="261">
        <f t="shared" si="1"/>
        <v>0</v>
      </c>
      <c r="T15" s="170">
        <f t="shared" si="2"/>
        <v>0</v>
      </c>
      <c r="U15" s="179"/>
      <c r="V15" s="125" t="s">
        <v>238</v>
      </c>
      <c r="W15" s="261">
        <f t="shared" si="3"/>
        <v>0</v>
      </c>
      <c r="X15" s="6">
        <f t="shared" si="4"/>
        <v>0</v>
      </c>
    </row>
    <row r="16" spans="1:34" x14ac:dyDescent="0.25">
      <c r="A16" s="15" t="s">
        <v>866</v>
      </c>
      <c r="B16" s="20" t="s">
        <v>128</v>
      </c>
      <c r="C16" s="20">
        <v>15</v>
      </c>
      <c r="D16" s="20" t="s">
        <v>400</v>
      </c>
      <c r="E16" s="20">
        <v>70</v>
      </c>
      <c r="F16" s="20" t="s">
        <v>410</v>
      </c>
      <c r="G16" s="19" t="s">
        <v>202</v>
      </c>
      <c r="H16" s="78"/>
      <c r="I16" s="78" t="s">
        <v>402</v>
      </c>
      <c r="J16" s="78"/>
      <c r="K16" s="78" t="s">
        <v>402</v>
      </c>
      <c r="R16" s="125" t="s">
        <v>242</v>
      </c>
      <c r="S16" s="261">
        <f t="shared" si="1"/>
        <v>0</v>
      </c>
      <c r="T16" s="170">
        <f t="shared" si="2"/>
        <v>0</v>
      </c>
      <c r="U16" s="179"/>
      <c r="V16" s="125" t="s">
        <v>242</v>
      </c>
      <c r="W16" s="261">
        <f t="shared" si="3"/>
        <v>0</v>
      </c>
      <c r="X16" s="6">
        <f t="shared" si="4"/>
        <v>0</v>
      </c>
    </row>
    <row r="17" spans="1:24" x14ac:dyDescent="0.25">
      <c r="A17" s="15" t="s">
        <v>867</v>
      </c>
      <c r="B17" s="20" t="s">
        <v>128</v>
      </c>
      <c r="C17" s="20">
        <v>16</v>
      </c>
      <c r="D17" s="20" t="s">
        <v>421</v>
      </c>
      <c r="E17" s="20">
        <v>80</v>
      </c>
      <c r="F17" s="20" t="s">
        <v>401</v>
      </c>
      <c r="G17" s="19" t="s">
        <v>202</v>
      </c>
      <c r="H17" s="78"/>
      <c r="I17" s="78" t="s">
        <v>402</v>
      </c>
      <c r="J17" s="78"/>
      <c r="K17" s="78" t="s">
        <v>402</v>
      </c>
      <c r="R17" s="125" t="s">
        <v>246</v>
      </c>
      <c r="S17" s="261">
        <f t="shared" si="1"/>
        <v>0</v>
      </c>
      <c r="T17" s="170">
        <f t="shared" si="2"/>
        <v>0</v>
      </c>
      <c r="U17" s="184"/>
      <c r="V17" s="125" t="s">
        <v>246</v>
      </c>
      <c r="W17" s="261">
        <f t="shared" si="3"/>
        <v>0</v>
      </c>
      <c r="X17" s="6">
        <f t="shared" si="4"/>
        <v>0</v>
      </c>
    </row>
    <row r="18" spans="1:24" x14ac:dyDescent="0.25">
      <c r="A18" s="15" t="s">
        <v>868</v>
      </c>
      <c r="B18" s="20" t="s">
        <v>128</v>
      </c>
      <c r="C18" s="20">
        <v>17</v>
      </c>
      <c r="D18" s="20" t="s">
        <v>490</v>
      </c>
      <c r="E18" s="20"/>
      <c r="F18" s="20" t="s">
        <v>490</v>
      </c>
      <c r="G18" s="19" t="s">
        <v>202</v>
      </c>
      <c r="H18" s="78"/>
      <c r="I18" s="78" t="s">
        <v>402</v>
      </c>
      <c r="J18" s="78"/>
      <c r="K18" s="78" t="s">
        <v>402</v>
      </c>
      <c r="R18" s="125" t="s">
        <v>250</v>
      </c>
      <c r="S18" s="261">
        <f t="shared" si="1"/>
        <v>0</v>
      </c>
      <c r="T18" s="170">
        <f t="shared" si="2"/>
        <v>0</v>
      </c>
      <c r="U18" s="184"/>
      <c r="V18" s="125" t="s">
        <v>250</v>
      </c>
      <c r="W18" s="261">
        <f t="shared" si="3"/>
        <v>0</v>
      </c>
      <c r="X18" s="6">
        <f t="shared" si="4"/>
        <v>0</v>
      </c>
    </row>
    <row r="19" spans="1:24" x14ac:dyDescent="0.25">
      <c r="A19" s="15" t="s">
        <v>869</v>
      </c>
      <c r="B19" s="20" t="s">
        <v>128</v>
      </c>
      <c r="C19" s="20">
        <v>18</v>
      </c>
      <c r="D19" s="20" t="s">
        <v>490</v>
      </c>
      <c r="E19" s="20"/>
      <c r="F19" s="20" t="s">
        <v>490</v>
      </c>
      <c r="G19" s="19" t="s">
        <v>202</v>
      </c>
      <c r="H19" s="78"/>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5" t="s">
        <v>870</v>
      </c>
      <c r="B20" s="20" t="s">
        <v>128</v>
      </c>
      <c r="C20" s="20">
        <v>19</v>
      </c>
      <c r="D20" s="20" t="s">
        <v>490</v>
      </c>
      <c r="E20" s="20"/>
      <c r="F20" s="20" t="s">
        <v>490</v>
      </c>
      <c r="G20" s="19" t="s">
        <v>202</v>
      </c>
      <c r="H20" s="78"/>
      <c r="I20" s="78" t="s">
        <v>402</v>
      </c>
      <c r="J20" s="78"/>
      <c r="K20" s="78" t="s">
        <v>402</v>
      </c>
      <c r="R20" s="125" t="s">
        <v>258</v>
      </c>
      <c r="S20" s="261">
        <f t="shared" si="1"/>
        <v>0</v>
      </c>
      <c r="T20" s="170">
        <f t="shared" si="2"/>
        <v>0</v>
      </c>
      <c r="U20" s="184"/>
      <c r="V20" s="125" t="s">
        <v>258</v>
      </c>
      <c r="W20" s="261">
        <f t="shared" si="3"/>
        <v>0</v>
      </c>
      <c r="X20" s="6">
        <f t="shared" si="4"/>
        <v>0</v>
      </c>
    </row>
    <row r="21" spans="1:24" ht="13.8" thickBot="1" x14ac:dyDescent="0.3">
      <c r="A21" s="15" t="s">
        <v>871</v>
      </c>
      <c r="B21" s="20" t="s">
        <v>128</v>
      </c>
      <c r="C21" s="20">
        <v>20</v>
      </c>
      <c r="D21" s="20" t="s">
        <v>490</v>
      </c>
      <c r="E21" s="20"/>
      <c r="F21" s="20" t="s">
        <v>490</v>
      </c>
      <c r="G21" s="19" t="s">
        <v>202</v>
      </c>
      <c r="H21" s="78"/>
      <c r="I21" s="78" t="s">
        <v>402</v>
      </c>
      <c r="J21" s="78"/>
      <c r="K21" s="78" t="s">
        <v>402</v>
      </c>
      <c r="R21" s="125" t="s">
        <v>262</v>
      </c>
      <c r="S21" s="261">
        <f t="shared" si="1"/>
        <v>0</v>
      </c>
      <c r="T21" s="170">
        <f t="shared" si="2"/>
        <v>0</v>
      </c>
      <c r="U21" s="187"/>
      <c r="V21" s="125" t="s">
        <v>262</v>
      </c>
      <c r="W21" s="261">
        <f t="shared" si="3"/>
        <v>0</v>
      </c>
      <c r="X21" s="6">
        <f t="shared" si="4"/>
        <v>0</v>
      </c>
    </row>
    <row r="22" spans="1:24" x14ac:dyDescent="0.25">
      <c r="A22" s="15" t="s">
        <v>872</v>
      </c>
      <c r="B22" s="20" t="s">
        <v>128</v>
      </c>
      <c r="C22" s="20">
        <v>21</v>
      </c>
      <c r="D22" s="20" t="s">
        <v>425</v>
      </c>
      <c r="E22" s="20">
        <v>60</v>
      </c>
      <c r="F22" s="20" t="s">
        <v>405</v>
      </c>
      <c r="G22" s="21" t="s">
        <v>198</v>
      </c>
      <c r="H22" s="78"/>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873</v>
      </c>
      <c r="B23" s="20" t="s">
        <v>128</v>
      </c>
      <c r="C23" s="20">
        <v>22</v>
      </c>
      <c r="D23" s="20" t="s">
        <v>431</v>
      </c>
      <c r="E23" s="20">
        <v>60</v>
      </c>
      <c r="F23" s="20" t="s">
        <v>405</v>
      </c>
      <c r="G23" s="21" t="s">
        <v>198</v>
      </c>
      <c r="H23" s="78"/>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874</v>
      </c>
      <c r="B24" s="20" t="s">
        <v>128</v>
      </c>
      <c r="C24" s="20">
        <v>23</v>
      </c>
      <c r="D24" s="20" t="s">
        <v>407</v>
      </c>
      <c r="E24" s="20">
        <v>100</v>
      </c>
      <c r="F24" s="20" t="s">
        <v>401</v>
      </c>
      <c r="G24" s="21" t="s">
        <v>198</v>
      </c>
      <c r="H24" s="78"/>
      <c r="I24" s="78" t="s">
        <v>402</v>
      </c>
      <c r="J24" s="78"/>
      <c r="K24" s="78" t="s">
        <v>402</v>
      </c>
      <c r="R24" s="125" t="s">
        <v>274</v>
      </c>
      <c r="S24" s="261">
        <f t="shared" si="1"/>
        <v>0</v>
      </c>
      <c r="T24" s="170">
        <f t="shared" si="2"/>
        <v>0</v>
      </c>
      <c r="U24" s="179"/>
      <c r="V24" s="125" t="s">
        <v>274</v>
      </c>
      <c r="W24" s="261">
        <f t="shared" si="3"/>
        <v>0</v>
      </c>
      <c r="X24" s="6">
        <f t="shared" si="4"/>
        <v>0</v>
      </c>
    </row>
    <row r="25" spans="1:24" ht="13.8" thickBot="1" x14ac:dyDescent="0.3">
      <c r="A25" s="15" t="s">
        <v>875</v>
      </c>
      <c r="B25" s="20" t="s">
        <v>128</v>
      </c>
      <c r="C25" s="20">
        <v>24</v>
      </c>
      <c r="D25" s="20" t="s">
        <v>407</v>
      </c>
      <c r="E25" s="20">
        <v>70</v>
      </c>
      <c r="F25" s="20" t="s">
        <v>410</v>
      </c>
      <c r="G25" s="21" t="s">
        <v>198</v>
      </c>
      <c r="H25" s="78"/>
      <c r="I25" s="78" t="s">
        <v>402</v>
      </c>
      <c r="J25" s="78"/>
      <c r="K25" s="78" t="s">
        <v>402</v>
      </c>
      <c r="R25" s="177" t="s">
        <v>278</v>
      </c>
      <c r="S25" s="262">
        <f t="shared" si="1"/>
        <v>0</v>
      </c>
      <c r="T25" s="209">
        <f t="shared" si="2"/>
        <v>0</v>
      </c>
      <c r="U25" s="179"/>
      <c r="V25" s="177" t="s">
        <v>278</v>
      </c>
      <c r="W25" s="262">
        <f t="shared" si="3"/>
        <v>0</v>
      </c>
      <c r="X25" s="7">
        <f t="shared" si="4"/>
        <v>0</v>
      </c>
    </row>
    <row r="26" spans="1:24" ht="13.8" thickBot="1" x14ac:dyDescent="0.3">
      <c r="A26" s="15" t="s">
        <v>876</v>
      </c>
      <c r="B26" s="20" t="s">
        <v>128</v>
      </c>
      <c r="C26" s="20">
        <v>25</v>
      </c>
      <c r="D26" s="20" t="s">
        <v>407</v>
      </c>
      <c r="E26" s="20">
        <v>90</v>
      </c>
      <c r="F26" s="20" t="s">
        <v>405</v>
      </c>
      <c r="G26" s="21" t="s">
        <v>198</v>
      </c>
      <c r="H26" s="78"/>
      <c r="I26" s="78" t="s">
        <v>402</v>
      </c>
      <c r="J26" s="78"/>
      <c r="K26" s="78" t="s">
        <v>402</v>
      </c>
      <c r="R26" s="171" t="s">
        <v>101</v>
      </c>
      <c r="S26" s="172"/>
      <c r="T26" s="186">
        <f>SUM(T27:T49)</f>
        <v>0</v>
      </c>
      <c r="U26" s="179"/>
      <c r="V26" s="188" t="s">
        <v>103</v>
      </c>
      <c r="W26" s="241"/>
      <c r="X26" s="243">
        <f>SUM(X27:X49)</f>
        <v>0</v>
      </c>
    </row>
    <row r="27" spans="1:24" x14ac:dyDescent="0.25">
      <c r="A27" s="15" t="s">
        <v>877</v>
      </c>
      <c r="B27" s="20" t="s">
        <v>128</v>
      </c>
      <c r="C27" s="20">
        <v>26</v>
      </c>
      <c r="D27" s="20" t="s">
        <v>407</v>
      </c>
      <c r="E27" s="20">
        <v>80</v>
      </c>
      <c r="F27" s="20" t="s">
        <v>405</v>
      </c>
      <c r="G27" s="21" t="s">
        <v>198</v>
      </c>
      <c r="H27" s="78"/>
      <c r="I27" s="78" t="s">
        <v>402</v>
      </c>
      <c r="J27" s="78"/>
      <c r="K27" s="78" t="s">
        <v>402</v>
      </c>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0</v>
      </c>
    </row>
    <row r="28" spans="1:24" x14ac:dyDescent="0.25">
      <c r="A28" s="15" t="s">
        <v>878</v>
      </c>
      <c r="B28" s="20" t="s">
        <v>128</v>
      </c>
      <c r="C28" s="20">
        <v>27</v>
      </c>
      <c r="D28" s="20" t="s">
        <v>414</v>
      </c>
      <c r="E28" s="20">
        <v>60</v>
      </c>
      <c r="F28" s="20" t="s">
        <v>405</v>
      </c>
      <c r="G28" s="21" t="s">
        <v>198</v>
      </c>
      <c r="H28" s="78"/>
      <c r="I28" s="78" t="s">
        <v>402</v>
      </c>
      <c r="J28" s="78"/>
      <c r="K28" s="78" t="s">
        <v>402</v>
      </c>
      <c r="R28" s="125" t="s">
        <v>194</v>
      </c>
      <c r="S28" s="169">
        <f t="shared" si="5"/>
        <v>0</v>
      </c>
      <c r="T28" s="170">
        <f t="shared" si="6"/>
        <v>0</v>
      </c>
      <c r="U28" s="179"/>
      <c r="V28" s="264" t="s">
        <v>194</v>
      </c>
      <c r="W28" s="267">
        <f t="shared" si="7"/>
        <v>0</v>
      </c>
      <c r="X28" s="6">
        <f t="shared" si="8"/>
        <v>0</v>
      </c>
    </row>
    <row r="29" spans="1:24" x14ac:dyDescent="0.25">
      <c r="A29" s="15" t="s">
        <v>879</v>
      </c>
      <c r="B29" s="20" t="s">
        <v>128</v>
      </c>
      <c r="C29" s="20">
        <v>28</v>
      </c>
      <c r="D29" s="20" t="s">
        <v>400</v>
      </c>
      <c r="E29" s="20">
        <v>70</v>
      </c>
      <c r="F29" s="20" t="s">
        <v>405</v>
      </c>
      <c r="G29" s="21" t="s">
        <v>198</v>
      </c>
      <c r="H29" s="78"/>
      <c r="I29" s="78" t="s">
        <v>402</v>
      </c>
      <c r="J29" s="78"/>
      <c r="K29" s="78" t="s">
        <v>402</v>
      </c>
      <c r="R29" s="125" t="s">
        <v>198</v>
      </c>
      <c r="S29" s="169">
        <f t="shared" si="5"/>
        <v>0</v>
      </c>
      <c r="T29" s="170">
        <f t="shared" si="6"/>
        <v>0</v>
      </c>
      <c r="U29" s="179"/>
      <c r="V29" s="264" t="s">
        <v>198</v>
      </c>
      <c r="W29" s="267">
        <f t="shared" si="7"/>
        <v>0</v>
      </c>
      <c r="X29" s="6">
        <f t="shared" si="8"/>
        <v>0</v>
      </c>
    </row>
    <row r="30" spans="1:24" x14ac:dyDescent="0.25">
      <c r="A30" s="15" t="s">
        <v>760</v>
      </c>
      <c r="B30" s="20" t="s">
        <v>128</v>
      </c>
      <c r="C30" s="20">
        <v>29</v>
      </c>
      <c r="D30" s="20" t="s">
        <v>421</v>
      </c>
      <c r="E30" s="20">
        <v>90</v>
      </c>
      <c r="F30" s="20" t="s">
        <v>401</v>
      </c>
      <c r="G30" s="21" t="s">
        <v>198</v>
      </c>
      <c r="H30" s="78"/>
      <c r="I30" s="78" t="s">
        <v>402</v>
      </c>
      <c r="J30" s="78"/>
      <c r="K30" s="78" t="s">
        <v>402</v>
      </c>
      <c r="R30" s="125" t="s">
        <v>202</v>
      </c>
      <c r="S30" s="169">
        <f t="shared" si="5"/>
        <v>0</v>
      </c>
      <c r="T30" s="170">
        <f t="shared" si="6"/>
        <v>0</v>
      </c>
      <c r="U30" s="179"/>
      <c r="V30" s="264" t="s">
        <v>202</v>
      </c>
      <c r="W30" s="267">
        <f t="shared" si="7"/>
        <v>0</v>
      </c>
      <c r="X30" s="6">
        <f t="shared" si="8"/>
        <v>0</v>
      </c>
    </row>
    <row r="31" spans="1:24" x14ac:dyDescent="0.25">
      <c r="A31" s="15" t="s">
        <v>880</v>
      </c>
      <c r="B31" s="20" t="s">
        <v>128</v>
      </c>
      <c r="C31" s="20">
        <v>30</v>
      </c>
      <c r="D31" s="20" t="s">
        <v>404</v>
      </c>
      <c r="E31" s="20">
        <v>70</v>
      </c>
      <c r="F31" s="20" t="s">
        <v>405</v>
      </c>
      <c r="G31" s="21" t="s">
        <v>198</v>
      </c>
      <c r="H31" s="78"/>
      <c r="I31" s="78" t="s">
        <v>402</v>
      </c>
      <c r="J31" s="78"/>
      <c r="K31" s="78" t="s">
        <v>402</v>
      </c>
      <c r="R31" s="125" t="s">
        <v>206</v>
      </c>
      <c r="S31" s="169">
        <f t="shared" si="5"/>
        <v>0</v>
      </c>
      <c r="T31" s="170">
        <f t="shared" si="6"/>
        <v>0</v>
      </c>
      <c r="U31" s="179"/>
      <c r="V31" s="264" t="s">
        <v>206</v>
      </c>
      <c r="W31" s="267">
        <f t="shared" si="7"/>
        <v>0</v>
      </c>
      <c r="X31" s="6">
        <f t="shared" si="8"/>
        <v>0</v>
      </c>
    </row>
    <row r="32" spans="1:24" x14ac:dyDescent="0.25">
      <c r="A32" s="15" t="s">
        <v>881</v>
      </c>
      <c r="B32" s="20" t="s">
        <v>128</v>
      </c>
      <c r="C32" s="20">
        <v>31</v>
      </c>
      <c r="D32" s="20" t="s">
        <v>425</v>
      </c>
      <c r="E32" s="20">
        <v>70</v>
      </c>
      <c r="F32" s="20" t="s">
        <v>405</v>
      </c>
      <c r="G32" s="21" t="s">
        <v>194</v>
      </c>
      <c r="H32" s="78"/>
      <c r="I32" s="78" t="s">
        <v>402</v>
      </c>
      <c r="J32" s="78"/>
      <c r="K32" s="78" t="s">
        <v>402</v>
      </c>
      <c r="R32" s="125" t="s">
        <v>210</v>
      </c>
      <c r="S32" s="169">
        <f t="shared" si="5"/>
        <v>0</v>
      </c>
      <c r="T32" s="170">
        <f t="shared" si="6"/>
        <v>0</v>
      </c>
      <c r="U32" s="179"/>
      <c r="V32" s="264" t="s">
        <v>210</v>
      </c>
      <c r="W32" s="267">
        <f t="shared" si="7"/>
        <v>0</v>
      </c>
      <c r="X32" s="6">
        <f t="shared" si="8"/>
        <v>0</v>
      </c>
    </row>
    <row r="33" spans="1:24" x14ac:dyDescent="0.25">
      <c r="A33" s="15" t="s">
        <v>882</v>
      </c>
      <c r="B33" s="20" t="s">
        <v>128</v>
      </c>
      <c r="C33" s="20">
        <v>32</v>
      </c>
      <c r="D33" s="20" t="s">
        <v>414</v>
      </c>
      <c r="E33" s="20">
        <v>70</v>
      </c>
      <c r="F33" s="20" t="s">
        <v>405</v>
      </c>
      <c r="G33" s="21" t="s">
        <v>194</v>
      </c>
      <c r="H33" s="78"/>
      <c r="I33" s="78" t="s">
        <v>402</v>
      </c>
      <c r="J33" s="78"/>
      <c r="K33" s="78" t="s">
        <v>402</v>
      </c>
      <c r="R33" s="125" t="s">
        <v>214</v>
      </c>
      <c r="S33" s="169">
        <f t="shared" si="5"/>
        <v>0</v>
      </c>
      <c r="T33" s="170">
        <f t="shared" si="6"/>
        <v>0</v>
      </c>
      <c r="U33" s="179"/>
      <c r="V33" s="264" t="s">
        <v>214</v>
      </c>
      <c r="W33" s="267">
        <f t="shared" si="7"/>
        <v>0</v>
      </c>
      <c r="X33" s="6">
        <f t="shared" si="8"/>
        <v>0</v>
      </c>
    </row>
    <row r="34" spans="1:24" x14ac:dyDescent="0.25">
      <c r="A34" s="15" t="s">
        <v>883</v>
      </c>
      <c r="B34" s="20" t="s">
        <v>128</v>
      </c>
      <c r="C34" s="20">
        <v>33</v>
      </c>
      <c r="D34" s="20" t="s">
        <v>425</v>
      </c>
      <c r="E34" s="20">
        <v>70</v>
      </c>
      <c r="F34" s="20" t="s">
        <v>405</v>
      </c>
      <c r="G34" s="21" t="s">
        <v>194</v>
      </c>
      <c r="H34" s="78"/>
      <c r="I34" s="78" t="s">
        <v>402</v>
      </c>
      <c r="J34" s="78"/>
      <c r="K34" s="78" t="s">
        <v>402</v>
      </c>
      <c r="R34" s="125" t="s">
        <v>218</v>
      </c>
      <c r="S34" s="169">
        <f t="shared" si="5"/>
        <v>0</v>
      </c>
      <c r="T34" s="170">
        <f t="shared" si="6"/>
        <v>0</v>
      </c>
      <c r="U34" s="179"/>
      <c r="V34" s="265" t="s">
        <v>218</v>
      </c>
      <c r="W34" s="267">
        <f t="shared" si="7"/>
        <v>0</v>
      </c>
      <c r="X34" s="6">
        <f t="shared" si="8"/>
        <v>0</v>
      </c>
    </row>
    <row r="35" spans="1:24" x14ac:dyDescent="0.25">
      <c r="A35" s="15" t="s">
        <v>785</v>
      </c>
      <c r="B35" s="20" t="s">
        <v>128</v>
      </c>
      <c r="C35" s="20">
        <v>34</v>
      </c>
      <c r="D35" s="20" t="s">
        <v>431</v>
      </c>
      <c r="E35" s="20">
        <v>70</v>
      </c>
      <c r="F35" s="20" t="s">
        <v>405</v>
      </c>
      <c r="G35" s="21" t="s">
        <v>194</v>
      </c>
      <c r="H35" s="78"/>
      <c r="I35" s="78" t="s">
        <v>402</v>
      </c>
      <c r="J35" s="78"/>
      <c r="K35" s="78" t="s">
        <v>402</v>
      </c>
      <c r="R35" s="125" t="s">
        <v>222</v>
      </c>
      <c r="S35" s="169">
        <f t="shared" si="5"/>
        <v>0</v>
      </c>
      <c r="T35" s="170">
        <f t="shared" si="6"/>
        <v>0</v>
      </c>
      <c r="U35" s="179"/>
      <c r="V35" s="264" t="s">
        <v>222</v>
      </c>
      <c r="W35" s="267">
        <f t="shared" si="7"/>
        <v>0</v>
      </c>
      <c r="X35" s="6">
        <f t="shared" si="8"/>
        <v>0</v>
      </c>
    </row>
    <row r="36" spans="1:24" x14ac:dyDescent="0.25">
      <c r="A36" s="15" t="s">
        <v>884</v>
      </c>
      <c r="B36" s="20" t="s">
        <v>128</v>
      </c>
      <c r="C36" s="20">
        <v>35</v>
      </c>
      <c r="D36" s="20" t="s">
        <v>431</v>
      </c>
      <c r="E36" s="20">
        <v>70</v>
      </c>
      <c r="F36" s="20" t="s">
        <v>405</v>
      </c>
      <c r="G36" s="21" t="s">
        <v>194</v>
      </c>
      <c r="H36" s="78"/>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15" t="s">
        <v>769</v>
      </c>
      <c r="B37" s="20" t="s">
        <v>128</v>
      </c>
      <c r="C37" s="20">
        <v>36</v>
      </c>
      <c r="D37" s="20" t="s">
        <v>431</v>
      </c>
      <c r="E37" s="20">
        <v>70</v>
      </c>
      <c r="F37" s="20" t="s">
        <v>405</v>
      </c>
      <c r="G37" s="21" t="s">
        <v>194</v>
      </c>
      <c r="H37" s="78"/>
      <c r="I37" s="78" t="s">
        <v>402</v>
      </c>
      <c r="J37" s="78"/>
      <c r="K37" s="78" t="s">
        <v>402</v>
      </c>
      <c r="R37" s="126" t="s">
        <v>230</v>
      </c>
      <c r="S37" s="169">
        <f t="shared" si="5"/>
        <v>0</v>
      </c>
      <c r="T37" s="170">
        <f t="shared" si="6"/>
        <v>0</v>
      </c>
      <c r="U37" s="179"/>
      <c r="V37" s="266" t="s">
        <v>230</v>
      </c>
      <c r="W37" s="267">
        <f t="shared" si="7"/>
        <v>0</v>
      </c>
      <c r="X37" s="6">
        <f t="shared" si="8"/>
        <v>0</v>
      </c>
    </row>
    <row r="38" spans="1:24" x14ac:dyDescent="0.25">
      <c r="A38" s="15" t="s">
        <v>809</v>
      </c>
      <c r="B38" s="20" t="s">
        <v>128</v>
      </c>
      <c r="C38" s="20">
        <v>37</v>
      </c>
      <c r="D38" s="20" t="s">
        <v>425</v>
      </c>
      <c r="E38" s="20">
        <v>50</v>
      </c>
      <c r="F38" s="20" t="s">
        <v>410</v>
      </c>
      <c r="G38" s="21" t="s">
        <v>194</v>
      </c>
      <c r="H38" s="78"/>
      <c r="I38" s="78" t="s">
        <v>402</v>
      </c>
      <c r="J38" s="78"/>
      <c r="K38" s="78" t="s">
        <v>402</v>
      </c>
      <c r="R38" s="125" t="s">
        <v>234</v>
      </c>
      <c r="S38" s="169">
        <f t="shared" si="5"/>
        <v>0</v>
      </c>
      <c r="T38" s="170">
        <f t="shared" si="6"/>
        <v>0</v>
      </c>
      <c r="U38" s="179"/>
      <c r="V38" s="264" t="s">
        <v>234</v>
      </c>
      <c r="W38" s="267">
        <f t="shared" si="7"/>
        <v>0</v>
      </c>
      <c r="X38" s="6">
        <f t="shared" si="8"/>
        <v>0</v>
      </c>
    </row>
    <row r="39" spans="1:24" ht="13.8" thickBot="1" x14ac:dyDescent="0.3">
      <c r="A39" s="15" t="s">
        <v>810</v>
      </c>
      <c r="B39" s="20" t="s">
        <v>128</v>
      </c>
      <c r="C39" s="20">
        <v>38</v>
      </c>
      <c r="D39" s="20" t="s">
        <v>407</v>
      </c>
      <c r="E39" s="20">
        <v>40</v>
      </c>
      <c r="F39" s="20" t="s">
        <v>410</v>
      </c>
      <c r="G39" s="21" t="s">
        <v>194</v>
      </c>
      <c r="H39" s="78"/>
      <c r="I39" s="78" t="s">
        <v>402</v>
      </c>
      <c r="J39" s="78"/>
      <c r="K39" s="78" t="s">
        <v>402</v>
      </c>
      <c r="R39" s="125" t="s">
        <v>238</v>
      </c>
      <c r="S39" s="169">
        <f t="shared" si="5"/>
        <v>0</v>
      </c>
      <c r="T39" s="170">
        <f t="shared" si="6"/>
        <v>0</v>
      </c>
      <c r="U39" s="204"/>
      <c r="V39" s="264" t="s">
        <v>238</v>
      </c>
      <c r="W39" s="267">
        <f t="shared" si="7"/>
        <v>0</v>
      </c>
      <c r="X39" s="6">
        <f t="shared" si="8"/>
        <v>0</v>
      </c>
    </row>
    <row r="40" spans="1:24" ht="13.8" thickBot="1" x14ac:dyDescent="0.3">
      <c r="A40" s="15" t="s">
        <v>885</v>
      </c>
      <c r="B40" s="20" t="s">
        <v>128</v>
      </c>
      <c r="C40" s="20">
        <v>39</v>
      </c>
      <c r="D40" s="20" t="s">
        <v>407</v>
      </c>
      <c r="E40" s="20">
        <v>50</v>
      </c>
      <c r="F40" s="20" t="s">
        <v>410</v>
      </c>
      <c r="G40" s="21" t="s">
        <v>194</v>
      </c>
      <c r="H40" s="78"/>
      <c r="I40" s="78" t="s">
        <v>402</v>
      </c>
      <c r="J40" s="78"/>
      <c r="K40" s="78" t="s">
        <v>402</v>
      </c>
      <c r="R40" s="125" t="s">
        <v>242</v>
      </c>
      <c r="S40" s="169">
        <f t="shared" si="5"/>
        <v>0</v>
      </c>
      <c r="T40" s="170">
        <f t="shared" si="6"/>
        <v>0</v>
      </c>
      <c r="U40" s="204"/>
      <c r="V40" s="264" t="s">
        <v>242</v>
      </c>
      <c r="W40" s="267">
        <f t="shared" si="7"/>
        <v>0</v>
      </c>
      <c r="X40" s="6">
        <f t="shared" si="8"/>
        <v>0</v>
      </c>
    </row>
    <row r="41" spans="1:24" x14ac:dyDescent="0.25">
      <c r="A41" s="15" t="s">
        <v>771</v>
      </c>
      <c r="B41" s="20" t="s">
        <v>128</v>
      </c>
      <c r="C41" s="20">
        <v>40</v>
      </c>
      <c r="D41" s="20" t="s">
        <v>414</v>
      </c>
      <c r="E41" s="20">
        <v>50</v>
      </c>
      <c r="F41" s="20" t="s">
        <v>410</v>
      </c>
      <c r="G41" s="21" t="s">
        <v>194</v>
      </c>
      <c r="H41" s="78"/>
      <c r="I41" s="78" t="s">
        <v>402</v>
      </c>
      <c r="J41" s="78"/>
      <c r="K41" s="78" t="s">
        <v>402</v>
      </c>
      <c r="R41" s="125" t="s">
        <v>246</v>
      </c>
      <c r="S41" s="169">
        <f t="shared" si="5"/>
        <v>0</v>
      </c>
      <c r="T41" s="170">
        <f t="shared" si="6"/>
        <v>0</v>
      </c>
      <c r="U41" s="182"/>
      <c r="V41" s="264" t="s">
        <v>246</v>
      </c>
      <c r="W41" s="267">
        <f t="shared" si="7"/>
        <v>0</v>
      </c>
      <c r="X41" s="6">
        <f t="shared" si="8"/>
        <v>0</v>
      </c>
    </row>
    <row r="42" spans="1:24" x14ac:dyDescent="0.25">
      <c r="A42" s="15" t="s">
        <v>886</v>
      </c>
      <c r="B42" s="20" t="s">
        <v>128</v>
      </c>
      <c r="C42" s="20">
        <v>41</v>
      </c>
      <c r="D42" s="20" t="s">
        <v>407</v>
      </c>
      <c r="E42" s="20">
        <v>60</v>
      </c>
      <c r="F42" s="20" t="s">
        <v>405</v>
      </c>
      <c r="G42" s="21" t="s">
        <v>194</v>
      </c>
      <c r="H42" s="78"/>
      <c r="I42" s="78" t="s">
        <v>402</v>
      </c>
      <c r="J42" s="78"/>
      <c r="K42" s="78" t="s">
        <v>402</v>
      </c>
      <c r="R42" s="125" t="s">
        <v>250</v>
      </c>
      <c r="S42" s="169">
        <f t="shared" si="5"/>
        <v>0</v>
      </c>
      <c r="T42" s="170">
        <f t="shared" si="6"/>
        <v>0</v>
      </c>
      <c r="U42" s="179"/>
      <c r="V42" s="265" t="s">
        <v>250</v>
      </c>
      <c r="W42" s="267">
        <f t="shared" si="7"/>
        <v>0</v>
      </c>
      <c r="X42" s="6">
        <f t="shared" si="8"/>
        <v>0</v>
      </c>
    </row>
    <row r="43" spans="1:24" x14ac:dyDescent="0.25">
      <c r="A43" s="15" t="s">
        <v>887</v>
      </c>
      <c r="B43" s="20" t="s">
        <v>128</v>
      </c>
      <c r="C43" s="20">
        <v>42</v>
      </c>
      <c r="D43" s="20" t="s">
        <v>431</v>
      </c>
      <c r="E43" s="20">
        <v>80</v>
      </c>
      <c r="F43" s="20" t="s">
        <v>405</v>
      </c>
      <c r="G43" s="21" t="s">
        <v>194</v>
      </c>
      <c r="H43" s="78"/>
      <c r="I43" s="78" t="s">
        <v>402</v>
      </c>
      <c r="J43" s="78"/>
      <c r="K43" s="78" t="s">
        <v>402</v>
      </c>
      <c r="R43" s="125" t="s">
        <v>254</v>
      </c>
      <c r="S43" s="169">
        <f t="shared" si="5"/>
        <v>0</v>
      </c>
      <c r="T43" s="170">
        <f t="shared" si="6"/>
        <v>0</v>
      </c>
      <c r="U43" s="179"/>
      <c r="V43" s="265" t="s">
        <v>254</v>
      </c>
      <c r="W43" s="267">
        <f t="shared" si="7"/>
        <v>0</v>
      </c>
      <c r="X43" s="6">
        <f t="shared" si="8"/>
        <v>0</v>
      </c>
    </row>
    <row r="44" spans="1:24" x14ac:dyDescent="0.25">
      <c r="A44" s="15" t="s">
        <v>888</v>
      </c>
      <c r="B44" s="20" t="s">
        <v>128</v>
      </c>
      <c r="C44" s="20">
        <v>43</v>
      </c>
      <c r="D44" s="20" t="s">
        <v>414</v>
      </c>
      <c r="E44" s="20">
        <v>40</v>
      </c>
      <c r="F44" s="20" t="s">
        <v>410</v>
      </c>
      <c r="G44" s="21" t="s">
        <v>194</v>
      </c>
      <c r="H44" s="78"/>
      <c r="I44" s="78" t="s">
        <v>402</v>
      </c>
      <c r="J44" s="78"/>
      <c r="K44" s="78" t="s">
        <v>402</v>
      </c>
      <c r="R44" s="125" t="s">
        <v>258</v>
      </c>
      <c r="S44" s="169">
        <f t="shared" si="5"/>
        <v>0</v>
      </c>
      <c r="T44" s="170">
        <f t="shared" si="6"/>
        <v>0</v>
      </c>
      <c r="U44" s="179"/>
      <c r="V44" s="265" t="s">
        <v>258</v>
      </c>
      <c r="W44" s="267">
        <f t="shared" si="7"/>
        <v>0</v>
      </c>
      <c r="X44" s="6">
        <f t="shared" si="8"/>
        <v>0</v>
      </c>
    </row>
    <row r="45" spans="1:24" x14ac:dyDescent="0.25">
      <c r="A45" s="15" t="s">
        <v>889</v>
      </c>
      <c r="B45" s="20" t="s">
        <v>128</v>
      </c>
      <c r="C45" s="20">
        <v>44</v>
      </c>
      <c r="D45" s="20" t="s">
        <v>407</v>
      </c>
      <c r="E45" s="20">
        <v>80</v>
      </c>
      <c r="F45" s="20" t="s">
        <v>405</v>
      </c>
      <c r="G45" s="21" t="s">
        <v>194</v>
      </c>
      <c r="H45" s="78"/>
      <c r="I45" s="78" t="s">
        <v>402</v>
      </c>
      <c r="J45" s="78"/>
      <c r="K45" s="78" t="s">
        <v>402</v>
      </c>
      <c r="R45" s="125" t="s">
        <v>262</v>
      </c>
      <c r="S45" s="169">
        <f>COUNTIFS($G$2:$G$500,R45,$I$2:$I$500,"x")</f>
        <v>0</v>
      </c>
      <c r="T45" s="170">
        <f t="shared" si="6"/>
        <v>0</v>
      </c>
      <c r="U45" s="179"/>
      <c r="V45" s="265" t="s">
        <v>262</v>
      </c>
      <c r="W45" s="267">
        <f t="shared" si="7"/>
        <v>0</v>
      </c>
      <c r="X45" s="6">
        <f t="shared" si="8"/>
        <v>0</v>
      </c>
    </row>
    <row r="46" spans="1:24" x14ac:dyDescent="0.25">
      <c r="A46" s="15" t="s">
        <v>890</v>
      </c>
      <c r="B46" s="20" t="s">
        <v>128</v>
      </c>
      <c r="C46" s="20">
        <v>45</v>
      </c>
      <c r="D46" s="20" t="s">
        <v>407</v>
      </c>
      <c r="E46" s="20">
        <v>70</v>
      </c>
      <c r="F46" s="20" t="s">
        <v>405</v>
      </c>
      <c r="G46" s="21" t="s">
        <v>194</v>
      </c>
      <c r="H46" s="78"/>
      <c r="I46" s="78" t="s">
        <v>402</v>
      </c>
      <c r="J46" s="78"/>
      <c r="K46" s="78" t="s">
        <v>402</v>
      </c>
      <c r="R46" s="125" t="s">
        <v>266</v>
      </c>
      <c r="S46" s="169">
        <f t="shared" si="5"/>
        <v>0</v>
      </c>
      <c r="T46" s="170">
        <f t="shared" si="6"/>
        <v>0</v>
      </c>
      <c r="U46" s="179"/>
      <c r="V46" s="265" t="s">
        <v>266</v>
      </c>
      <c r="W46" s="267">
        <f t="shared" si="7"/>
        <v>0</v>
      </c>
      <c r="X46" s="6">
        <f t="shared" si="8"/>
        <v>0</v>
      </c>
    </row>
    <row r="47" spans="1:24" x14ac:dyDescent="0.25">
      <c r="A47" s="15" t="s">
        <v>891</v>
      </c>
      <c r="B47" s="20" t="s">
        <v>128</v>
      </c>
      <c r="C47" s="20">
        <v>46</v>
      </c>
      <c r="D47" s="20" t="s">
        <v>407</v>
      </c>
      <c r="E47" s="20">
        <v>60</v>
      </c>
      <c r="F47" s="20" t="s">
        <v>405</v>
      </c>
      <c r="G47" s="21" t="s">
        <v>194</v>
      </c>
      <c r="H47" s="78"/>
      <c r="I47" s="78" t="s">
        <v>402</v>
      </c>
      <c r="J47" s="78"/>
      <c r="K47" s="78" t="s">
        <v>402</v>
      </c>
      <c r="R47" s="125" t="s">
        <v>270</v>
      </c>
      <c r="S47" s="169">
        <f t="shared" si="5"/>
        <v>0</v>
      </c>
      <c r="T47" s="170">
        <f t="shared" si="6"/>
        <v>0</v>
      </c>
      <c r="U47" s="179"/>
      <c r="V47" s="265" t="s">
        <v>270</v>
      </c>
      <c r="W47" s="267">
        <f t="shared" si="7"/>
        <v>0</v>
      </c>
      <c r="X47" s="6">
        <f t="shared" si="8"/>
        <v>0</v>
      </c>
    </row>
    <row r="48" spans="1:24" x14ac:dyDescent="0.25">
      <c r="A48" s="15" t="s">
        <v>892</v>
      </c>
      <c r="B48" s="20" t="s">
        <v>128</v>
      </c>
      <c r="C48" s="20">
        <v>47</v>
      </c>
      <c r="D48" s="20" t="s">
        <v>407</v>
      </c>
      <c r="E48" s="20">
        <v>60</v>
      </c>
      <c r="F48" s="20" t="s">
        <v>405</v>
      </c>
      <c r="G48" s="21" t="s">
        <v>194</v>
      </c>
      <c r="H48" s="78"/>
      <c r="I48" s="78" t="s">
        <v>402</v>
      </c>
      <c r="J48" s="78"/>
      <c r="K48" s="78" t="s">
        <v>402</v>
      </c>
      <c r="R48" s="125" t="s">
        <v>274</v>
      </c>
      <c r="S48" s="169">
        <f t="shared" si="5"/>
        <v>0</v>
      </c>
      <c r="T48" s="170">
        <f t="shared" si="6"/>
        <v>0</v>
      </c>
      <c r="U48" s="179"/>
      <c r="V48" s="264" t="s">
        <v>274</v>
      </c>
      <c r="W48" s="267">
        <f t="shared" si="7"/>
        <v>0</v>
      </c>
      <c r="X48" s="6">
        <f t="shared" si="8"/>
        <v>0</v>
      </c>
    </row>
    <row r="49" spans="1:24" ht="13.8" thickBot="1" x14ac:dyDescent="0.3">
      <c r="A49" s="15" t="s">
        <v>893</v>
      </c>
      <c r="B49" s="20" t="s">
        <v>128</v>
      </c>
      <c r="C49" s="20">
        <v>48</v>
      </c>
      <c r="D49" s="20" t="s">
        <v>407</v>
      </c>
      <c r="E49" s="20">
        <v>50</v>
      </c>
      <c r="F49" s="20" t="s">
        <v>410</v>
      </c>
      <c r="G49" s="21" t="s">
        <v>194</v>
      </c>
      <c r="H49" s="78"/>
      <c r="I49" s="78" t="s">
        <v>402</v>
      </c>
      <c r="J49" s="78"/>
      <c r="K49" s="78" t="s">
        <v>402</v>
      </c>
      <c r="R49" s="177" t="s">
        <v>278</v>
      </c>
      <c r="S49" s="208">
        <f t="shared" si="5"/>
        <v>0</v>
      </c>
      <c r="T49" s="209">
        <f t="shared" si="6"/>
        <v>0</v>
      </c>
      <c r="U49" s="179"/>
      <c r="V49" s="109" t="s">
        <v>278</v>
      </c>
      <c r="W49" s="268">
        <f t="shared" si="7"/>
        <v>0</v>
      </c>
      <c r="X49" s="7">
        <f t="shared" si="8"/>
        <v>0</v>
      </c>
    </row>
    <row r="50" spans="1:24" ht="13.8" thickBot="1" x14ac:dyDescent="0.3">
      <c r="A50" s="15" t="s">
        <v>894</v>
      </c>
      <c r="B50" s="20" t="s">
        <v>128</v>
      </c>
      <c r="C50" s="20">
        <v>49</v>
      </c>
      <c r="D50" s="20" t="s">
        <v>414</v>
      </c>
      <c r="E50" s="20">
        <v>40</v>
      </c>
      <c r="F50" s="20" t="s">
        <v>410</v>
      </c>
      <c r="G50" s="21" t="s">
        <v>194</v>
      </c>
      <c r="H50" s="78"/>
      <c r="I50" s="78" t="s">
        <v>402</v>
      </c>
      <c r="J50" s="78"/>
      <c r="K50" s="78" t="s">
        <v>402</v>
      </c>
      <c r="U50" s="179"/>
      <c r="V50" s="188" t="s">
        <v>458</v>
      </c>
      <c r="W50" s="206"/>
      <c r="X50" s="207">
        <f>SUM(X51:X73)</f>
        <v>264</v>
      </c>
    </row>
    <row r="51" spans="1:24" x14ac:dyDescent="0.25">
      <c r="A51" s="15" t="s">
        <v>895</v>
      </c>
      <c r="B51" s="20" t="s">
        <v>128</v>
      </c>
      <c r="C51" s="20">
        <v>50</v>
      </c>
      <c r="D51" s="20" t="s">
        <v>407</v>
      </c>
      <c r="E51" s="20">
        <v>70</v>
      </c>
      <c r="F51" s="20" t="s">
        <v>405</v>
      </c>
      <c r="G51" s="21" t="s">
        <v>194</v>
      </c>
      <c r="H51" s="78"/>
      <c r="I51" s="78" t="s">
        <v>402</v>
      </c>
      <c r="J51" s="78"/>
      <c r="K51" s="78" t="s">
        <v>402</v>
      </c>
      <c r="U51" s="269"/>
      <c r="V51" s="124" t="s">
        <v>190</v>
      </c>
      <c r="W51" s="169">
        <f>S3+S27+W3+W27</f>
        <v>0</v>
      </c>
      <c r="X51" s="170">
        <f>T3+T27+X3+X27</f>
        <v>98</v>
      </c>
    </row>
    <row r="52" spans="1:24" x14ac:dyDescent="0.25">
      <c r="A52" s="15" t="s">
        <v>896</v>
      </c>
      <c r="B52" s="20" t="s">
        <v>128</v>
      </c>
      <c r="C52" s="20">
        <v>51</v>
      </c>
      <c r="D52" s="20" t="s">
        <v>414</v>
      </c>
      <c r="E52" s="20">
        <v>40</v>
      </c>
      <c r="F52" s="20" t="s">
        <v>410</v>
      </c>
      <c r="G52" s="21" t="s">
        <v>194</v>
      </c>
      <c r="H52" s="78"/>
      <c r="I52" s="78" t="s">
        <v>402</v>
      </c>
      <c r="J52" s="78"/>
      <c r="K52" s="78" t="s">
        <v>402</v>
      </c>
      <c r="U52" s="269"/>
      <c r="V52" s="125" t="s">
        <v>194</v>
      </c>
      <c r="W52" s="169">
        <f t="shared" ref="W52:X67" si="9">S4+S28+W4+W28</f>
        <v>0</v>
      </c>
      <c r="X52" s="170">
        <f t="shared" si="9"/>
        <v>84</v>
      </c>
    </row>
    <row r="53" spans="1:24" x14ac:dyDescent="0.25">
      <c r="A53" s="15" t="s">
        <v>897</v>
      </c>
      <c r="B53" s="20" t="s">
        <v>128</v>
      </c>
      <c r="C53" s="20">
        <v>52</v>
      </c>
      <c r="D53" s="20" t="s">
        <v>400</v>
      </c>
      <c r="E53" s="20">
        <v>70</v>
      </c>
      <c r="F53" s="20" t="s">
        <v>405</v>
      </c>
      <c r="G53" s="21" t="s">
        <v>194</v>
      </c>
      <c r="H53" s="78"/>
      <c r="I53" s="78" t="s">
        <v>402</v>
      </c>
      <c r="J53" s="78"/>
      <c r="K53" s="78" t="s">
        <v>402</v>
      </c>
      <c r="U53" s="269"/>
      <c r="V53" s="125" t="s">
        <v>198</v>
      </c>
      <c r="W53" s="169">
        <f t="shared" si="9"/>
        <v>0</v>
      </c>
      <c r="X53" s="170">
        <f t="shared" si="9"/>
        <v>42</v>
      </c>
    </row>
    <row r="54" spans="1:24" x14ac:dyDescent="0.25">
      <c r="A54" s="15" t="s">
        <v>794</v>
      </c>
      <c r="B54" s="20" t="s">
        <v>128</v>
      </c>
      <c r="C54" s="20">
        <v>53</v>
      </c>
      <c r="D54" s="20" t="s">
        <v>414</v>
      </c>
      <c r="E54" s="20">
        <v>60</v>
      </c>
      <c r="F54" s="20" t="s">
        <v>405</v>
      </c>
      <c r="G54" s="21" t="s">
        <v>194</v>
      </c>
      <c r="H54" s="78"/>
      <c r="I54" s="78" t="s">
        <v>402</v>
      </c>
      <c r="J54" s="78"/>
      <c r="K54" s="78" t="s">
        <v>402</v>
      </c>
      <c r="U54" s="269"/>
      <c r="V54" s="125" t="s">
        <v>202</v>
      </c>
      <c r="W54" s="169">
        <f t="shared" si="9"/>
        <v>0</v>
      </c>
      <c r="X54" s="170">
        <f t="shared" si="9"/>
        <v>40</v>
      </c>
    </row>
    <row r="55" spans="1:24" x14ac:dyDescent="0.25">
      <c r="A55" s="15" t="s">
        <v>898</v>
      </c>
      <c r="B55" s="20" t="s">
        <v>128</v>
      </c>
      <c r="C55" s="20">
        <v>54</v>
      </c>
      <c r="D55" s="20" t="s">
        <v>404</v>
      </c>
      <c r="E55" s="20">
        <v>80</v>
      </c>
      <c r="F55" s="20" t="s">
        <v>405</v>
      </c>
      <c r="G55" s="21" t="s">
        <v>194</v>
      </c>
      <c r="H55" s="78"/>
      <c r="I55" s="78" t="s">
        <v>402</v>
      </c>
      <c r="J55" s="78"/>
      <c r="K55" s="78" t="s">
        <v>402</v>
      </c>
      <c r="U55" s="269"/>
      <c r="V55" s="125" t="s">
        <v>206</v>
      </c>
      <c r="W55" s="169">
        <f t="shared" si="9"/>
        <v>0</v>
      </c>
      <c r="X55" s="170">
        <f t="shared" si="9"/>
        <v>0</v>
      </c>
    </row>
    <row r="56" spans="1:24" x14ac:dyDescent="0.25">
      <c r="A56" s="15" t="s">
        <v>800</v>
      </c>
      <c r="B56" s="20" t="s">
        <v>128</v>
      </c>
      <c r="C56" s="20">
        <v>55</v>
      </c>
      <c r="D56" s="20" t="s">
        <v>421</v>
      </c>
      <c r="E56" s="20">
        <v>70</v>
      </c>
      <c r="F56" s="20" t="s">
        <v>405</v>
      </c>
      <c r="G56" s="21" t="s">
        <v>194</v>
      </c>
      <c r="H56" s="78"/>
      <c r="I56" s="78" t="s">
        <v>402</v>
      </c>
      <c r="J56" s="78"/>
      <c r="K56" s="78" t="s">
        <v>402</v>
      </c>
      <c r="U56" s="270"/>
      <c r="V56" s="125" t="s">
        <v>210</v>
      </c>
      <c r="W56" s="169">
        <f t="shared" si="9"/>
        <v>0</v>
      </c>
      <c r="X56" s="170">
        <f t="shared" si="9"/>
        <v>0</v>
      </c>
    </row>
    <row r="57" spans="1:24" ht="13.8" thickBot="1" x14ac:dyDescent="0.3">
      <c r="A57" s="15" t="s">
        <v>899</v>
      </c>
      <c r="B57" s="20" t="s">
        <v>128</v>
      </c>
      <c r="C57" s="20">
        <v>56</v>
      </c>
      <c r="D57" s="20" t="s">
        <v>421</v>
      </c>
      <c r="E57" s="20">
        <v>70</v>
      </c>
      <c r="F57" s="20" t="s">
        <v>405</v>
      </c>
      <c r="G57" s="21" t="s">
        <v>194</v>
      </c>
      <c r="H57" s="78"/>
      <c r="I57" s="78" t="s">
        <v>402</v>
      </c>
      <c r="J57" s="78"/>
      <c r="K57" s="78" t="s">
        <v>402</v>
      </c>
      <c r="U57" s="271"/>
      <c r="V57" s="125" t="s">
        <v>214</v>
      </c>
      <c r="W57" s="169">
        <f t="shared" si="9"/>
        <v>0</v>
      </c>
      <c r="X57" s="170">
        <f t="shared" si="9"/>
        <v>0</v>
      </c>
    </row>
    <row r="58" spans="1:24" ht="13.8" thickBot="1" x14ac:dyDescent="0.3">
      <c r="A58" s="15" t="s">
        <v>801</v>
      </c>
      <c r="B58" s="20" t="s">
        <v>128</v>
      </c>
      <c r="C58" s="20">
        <v>57</v>
      </c>
      <c r="D58" s="20" t="s">
        <v>421</v>
      </c>
      <c r="E58" s="20">
        <v>60</v>
      </c>
      <c r="F58" s="20" t="s">
        <v>410</v>
      </c>
      <c r="G58" s="21" t="s">
        <v>194</v>
      </c>
      <c r="H58" s="78"/>
      <c r="I58" s="78" t="s">
        <v>402</v>
      </c>
      <c r="J58" s="78"/>
      <c r="K58" s="78" t="s">
        <v>402</v>
      </c>
      <c r="U58" s="271"/>
      <c r="V58" s="125" t="s">
        <v>218</v>
      </c>
      <c r="W58" s="169">
        <f t="shared" si="9"/>
        <v>0</v>
      </c>
      <c r="X58" s="170">
        <f t="shared" si="9"/>
        <v>0</v>
      </c>
    </row>
    <row r="59" spans="1:24" ht="13.8" thickBot="1" x14ac:dyDescent="0.3">
      <c r="A59" s="15" t="s">
        <v>900</v>
      </c>
      <c r="B59" s="20" t="s">
        <v>128</v>
      </c>
      <c r="C59" s="20">
        <v>58</v>
      </c>
      <c r="D59" s="20" t="s">
        <v>421</v>
      </c>
      <c r="E59" s="20">
        <v>70</v>
      </c>
      <c r="F59" s="20" t="s">
        <v>405</v>
      </c>
      <c r="G59" s="21" t="s">
        <v>194</v>
      </c>
      <c r="H59" s="78"/>
      <c r="I59" s="78" t="s">
        <v>402</v>
      </c>
      <c r="J59" s="78"/>
      <c r="K59" s="78" t="s">
        <v>402</v>
      </c>
      <c r="U59" s="271"/>
      <c r="V59" s="125" t="s">
        <v>222</v>
      </c>
      <c r="W59" s="169">
        <f t="shared" si="9"/>
        <v>0</v>
      </c>
      <c r="X59" s="170">
        <f t="shared" si="9"/>
        <v>0</v>
      </c>
    </row>
    <row r="60" spans="1:24" ht="13.8" thickBot="1" x14ac:dyDescent="0.3">
      <c r="A60" s="15" t="s">
        <v>823</v>
      </c>
      <c r="B60" s="20" t="s">
        <v>128</v>
      </c>
      <c r="C60" s="20">
        <v>59</v>
      </c>
      <c r="D60" s="20" t="s">
        <v>421</v>
      </c>
      <c r="E60" s="20">
        <v>60</v>
      </c>
      <c r="F60" s="20" t="s">
        <v>410</v>
      </c>
      <c r="G60" s="21" t="s">
        <v>194</v>
      </c>
      <c r="H60" s="78"/>
      <c r="I60" s="78" t="s">
        <v>402</v>
      </c>
      <c r="J60" s="78"/>
      <c r="K60" s="78" t="s">
        <v>402</v>
      </c>
      <c r="U60" s="271"/>
      <c r="V60" s="125" t="s">
        <v>226</v>
      </c>
      <c r="W60" s="169">
        <f t="shared" si="9"/>
        <v>0</v>
      </c>
      <c r="X60" s="170">
        <f t="shared" si="9"/>
        <v>0</v>
      </c>
    </row>
    <row r="61" spans="1:24" ht="13.8" thickBot="1" x14ac:dyDescent="0.3">
      <c r="A61" s="15" t="s">
        <v>803</v>
      </c>
      <c r="B61" s="20" t="s">
        <v>128</v>
      </c>
      <c r="C61" s="20">
        <v>60</v>
      </c>
      <c r="D61" s="20" t="s">
        <v>425</v>
      </c>
      <c r="E61" s="20">
        <v>50</v>
      </c>
      <c r="F61" s="20" t="s">
        <v>410</v>
      </c>
      <c r="G61" s="21" t="s">
        <v>190</v>
      </c>
      <c r="H61" s="78"/>
      <c r="I61" s="78" t="s">
        <v>402</v>
      </c>
      <c r="J61" s="78"/>
      <c r="K61" s="78" t="s">
        <v>402</v>
      </c>
      <c r="U61" s="271"/>
      <c r="V61" s="126" t="s">
        <v>230</v>
      </c>
      <c r="W61" s="169">
        <f t="shared" si="9"/>
        <v>0</v>
      </c>
      <c r="X61" s="170">
        <f t="shared" si="9"/>
        <v>0</v>
      </c>
    </row>
    <row r="62" spans="1:24" ht="13.8" thickBot="1" x14ac:dyDescent="0.3">
      <c r="A62" s="15" t="s">
        <v>901</v>
      </c>
      <c r="B62" s="20" t="s">
        <v>128</v>
      </c>
      <c r="C62" s="20">
        <v>61</v>
      </c>
      <c r="D62" s="20" t="s">
        <v>414</v>
      </c>
      <c r="E62" s="20">
        <v>50</v>
      </c>
      <c r="F62" s="20" t="s">
        <v>410</v>
      </c>
      <c r="G62" s="21" t="s">
        <v>190</v>
      </c>
      <c r="H62" s="78"/>
      <c r="I62" s="78" t="s">
        <v>402</v>
      </c>
      <c r="J62" s="78"/>
      <c r="K62" s="78" t="s">
        <v>402</v>
      </c>
      <c r="U62" s="271"/>
      <c r="V62" s="125" t="s">
        <v>234</v>
      </c>
      <c r="W62" s="169">
        <f t="shared" si="9"/>
        <v>0</v>
      </c>
      <c r="X62" s="170">
        <f t="shared" si="9"/>
        <v>0</v>
      </c>
    </row>
    <row r="63" spans="1:24" ht="13.8" thickBot="1" x14ac:dyDescent="0.3">
      <c r="A63" s="15" t="s">
        <v>780</v>
      </c>
      <c r="B63" s="20" t="s">
        <v>128</v>
      </c>
      <c r="C63" s="20">
        <v>62</v>
      </c>
      <c r="D63" s="20" t="s">
        <v>425</v>
      </c>
      <c r="E63" s="20">
        <v>60</v>
      </c>
      <c r="F63" s="20" t="s">
        <v>410</v>
      </c>
      <c r="G63" s="21" t="s">
        <v>190</v>
      </c>
      <c r="H63" s="78"/>
      <c r="I63" s="78" t="s">
        <v>402</v>
      </c>
      <c r="J63" s="78"/>
      <c r="K63" s="78" t="s">
        <v>402</v>
      </c>
      <c r="U63" s="271"/>
      <c r="V63" s="125" t="s">
        <v>238</v>
      </c>
      <c r="W63" s="169">
        <f t="shared" si="9"/>
        <v>0</v>
      </c>
      <c r="X63" s="170">
        <f t="shared" si="9"/>
        <v>0</v>
      </c>
    </row>
    <row r="64" spans="1:24" ht="13.8" thickBot="1" x14ac:dyDescent="0.3">
      <c r="A64" s="15" t="s">
        <v>902</v>
      </c>
      <c r="B64" s="20" t="s">
        <v>128</v>
      </c>
      <c r="C64" s="20">
        <v>63</v>
      </c>
      <c r="D64" s="20" t="s">
        <v>431</v>
      </c>
      <c r="E64" s="20">
        <v>40</v>
      </c>
      <c r="F64" s="20" t="s">
        <v>410</v>
      </c>
      <c r="G64" s="21" t="s">
        <v>190</v>
      </c>
      <c r="H64" s="78"/>
      <c r="I64" s="78" t="s">
        <v>402</v>
      </c>
      <c r="J64" s="78"/>
      <c r="K64" s="78" t="s">
        <v>402</v>
      </c>
      <c r="U64" s="271"/>
      <c r="V64" s="125" t="s">
        <v>242</v>
      </c>
      <c r="W64" s="169">
        <f t="shared" si="9"/>
        <v>0</v>
      </c>
      <c r="X64" s="170">
        <f t="shared" si="9"/>
        <v>0</v>
      </c>
    </row>
    <row r="65" spans="1:24" ht="13.8" thickBot="1" x14ac:dyDescent="0.3">
      <c r="A65" s="15" t="s">
        <v>804</v>
      </c>
      <c r="B65" s="20" t="s">
        <v>128</v>
      </c>
      <c r="C65" s="20">
        <v>64</v>
      </c>
      <c r="D65" s="20" t="s">
        <v>425</v>
      </c>
      <c r="E65" s="20">
        <v>50</v>
      </c>
      <c r="F65" s="20" t="s">
        <v>410</v>
      </c>
      <c r="G65" s="21" t="s">
        <v>190</v>
      </c>
      <c r="H65" s="78"/>
      <c r="I65" s="78" t="s">
        <v>402</v>
      </c>
      <c r="J65" s="78"/>
      <c r="K65" s="78" t="s">
        <v>402</v>
      </c>
      <c r="U65" s="271"/>
      <c r="V65" s="125" t="s">
        <v>246</v>
      </c>
      <c r="W65" s="169">
        <f t="shared" si="9"/>
        <v>0</v>
      </c>
      <c r="X65" s="170">
        <f t="shared" si="9"/>
        <v>0</v>
      </c>
    </row>
    <row r="66" spans="1:24" ht="13.8" thickBot="1" x14ac:dyDescent="0.3">
      <c r="A66" s="15" t="s">
        <v>903</v>
      </c>
      <c r="B66" s="20" t="s">
        <v>128</v>
      </c>
      <c r="C66" s="20">
        <v>65</v>
      </c>
      <c r="D66" s="20" t="s">
        <v>431</v>
      </c>
      <c r="E66" s="20">
        <v>60</v>
      </c>
      <c r="F66" s="20" t="s">
        <v>410</v>
      </c>
      <c r="G66" s="21" t="s">
        <v>190</v>
      </c>
      <c r="H66" s="78"/>
      <c r="I66" s="78" t="s">
        <v>402</v>
      </c>
      <c r="J66" s="78"/>
      <c r="K66" s="78" t="s">
        <v>402</v>
      </c>
      <c r="U66" s="271"/>
      <c r="V66" s="125" t="s">
        <v>250</v>
      </c>
      <c r="W66" s="169">
        <f t="shared" si="9"/>
        <v>0</v>
      </c>
      <c r="X66" s="170">
        <f t="shared" si="9"/>
        <v>0</v>
      </c>
    </row>
    <row r="67" spans="1:24" ht="13.8" thickBot="1" x14ac:dyDescent="0.3">
      <c r="A67" s="15" t="s">
        <v>806</v>
      </c>
      <c r="B67" s="20" t="s">
        <v>128</v>
      </c>
      <c r="C67" s="20">
        <v>66</v>
      </c>
      <c r="D67" s="20" t="s">
        <v>425</v>
      </c>
      <c r="E67" s="20">
        <v>50</v>
      </c>
      <c r="F67" s="20" t="s">
        <v>410</v>
      </c>
      <c r="G67" s="21" t="s">
        <v>190</v>
      </c>
      <c r="H67" s="78"/>
      <c r="I67" s="78" t="s">
        <v>402</v>
      </c>
      <c r="J67" s="78"/>
      <c r="K67" s="78" t="s">
        <v>402</v>
      </c>
      <c r="U67" s="271"/>
      <c r="V67" s="125" t="s">
        <v>254</v>
      </c>
      <c r="W67" s="169">
        <f t="shared" si="9"/>
        <v>0</v>
      </c>
      <c r="X67" s="170">
        <f t="shared" si="9"/>
        <v>0</v>
      </c>
    </row>
    <row r="68" spans="1:24" ht="13.8" thickBot="1" x14ac:dyDescent="0.3">
      <c r="A68" s="15" t="s">
        <v>904</v>
      </c>
      <c r="B68" s="20" t="s">
        <v>128</v>
      </c>
      <c r="C68" s="20">
        <v>67</v>
      </c>
      <c r="D68" s="20" t="s">
        <v>431</v>
      </c>
      <c r="E68" s="20">
        <v>40</v>
      </c>
      <c r="F68" s="20" t="s">
        <v>410</v>
      </c>
      <c r="G68" s="21" t="s">
        <v>190</v>
      </c>
      <c r="H68" s="78"/>
      <c r="I68" s="78" t="s">
        <v>402</v>
      </c>
      <c r="J68" s="78"/>
      <c r="K68" s="78" t="s">
        <v>402</v>
      </c>
      <c r="U68" s="271"/>
      <c r="V68" s="125" t="s">
        <v>258</v>
      </c>
      <c r="W68" s="169">
        <f t="shared" ref="W68:X73" si="10">S20+S44+W20+W44</f>
        <v>0</v>
      </c>
      <c r="X68" s="170">
        <f t="shared" si="10"/>
        <v>0</v>
      </c>
    </row>
    <row r="69" spans="1:24" ht="13.8" thickBot="1" x14ac:dyDescent="0.3">
      <c r="A69" s="15" t="s">
        <v>783</v>
      </c>
      <c r="B69" s="20" t="s">
        <v>128</v>
      </c>
      <c r="C69" s="20">
        <v>68</v>
      </c>
      <c r="D69" s="20" t="s">
        <v>431</v>
      </c>
      <c r="E69" s="20">
        <v>50</v>
      </c>
      <c r="F69" s="20" t="s">
        <v>410</v>
      </c>
      <c r="G69" s="21" t="s">
        <v>190</v>
      </c>
      <c r="H69" s="78"/>
      <c r="I69" s="78" t="s">
        <v>402</v>
      </c>
      <c r="J69" s="78"/>
      <c r="K69" s="78" t="s">
        <v>402</v>
      </c>
      <c r="U69" s="271"/>
      <c r="V69" s="125" t="s">
        <v>262</v>
      </c>
      <c r="W69" s="169">
        <f t="shared" si="10"/>
        <v>0</v>
      </c>
      <c r="X69" s="170">
        <f t="shared" si="10"/>
        <v>0</v>
      </c>
    </row>
    <row r="70" spans="1:24" ht="13.8" thickBot="1" x14ac:dyDescent="0.3">
      <c r="A70" s="15" t="s">
        <v>905</v>
      </c>
      <c r="B70" s="20" t="s">
        <v>128</v>
      </c>
      <c r="C70" s="20">
        <v>69</v>
      </c>
      <c r="D70" s="20" t="s">
        <v>414</v>
      </c>
      <c r="E70" s="20">
        <v>50</v>
      </c>
      <c r="F70" s="20" t="s">
        <v>410</v>
      </c>
      <c r="G70" s="21" t="s">
        <v>190</v>
      </c>
      <c r="H70" s="78"/>
      <c r="I70" s="78" t="s">
        <v>402</v>
      </c>
      <c r="J70" s="78"/>
      <c r="K70" s="78" t="s">
        <v>402</v>
      </c>
      <c r="U70" s="271"/>
      <c r="V70" s="125" t="s">
        <v>266</v>
      </c>
      <c r="W70" s="169">
        <f t="shared" si="10"/>
        <v>0</v>
      </c>
      <c r="X70" s="170">
        <f t="shared" si="10"/>
        <v>0</v>
      </c>
    </row>
    <row r="71" spans="1:24" ht="13.8" thickBot="1" x14ac:dyDescent="0.3">
      <c r="A71" s="15" t="s">
        <v>791</v>
      </c>
      <c r="B71" s="20" t="s">
        <v>128</v>
      </c>
      <c r="C71" s="20">
        <v>70</v>
      </c>
      <c r="D71" s="20" t="s">
        <v>407</v>
      </c>
      <c r="E71" s="20">
        <v>40</v>
      </c>
      <c r="F71" s="20" t="s">
        <v>410</v>
      </c>
      <c r="G71" s="21" t="s">
        <v>190</v>
      </c>
      <c r="H71" s="78"/>
      <c r="I71" s="78" t="s">
        <v>402</v>
      </c>
      <c r="J71" s="78"/>
      <c r="K71" s="78" t="s">
        <v>402</v>
      </c>
      <c r="U71" s="271"/>
      <c r="V71" s="125" t="s">
        <v>270</v>
      </c>
      <c r="W71" s="169">
        <f t="shared" si="10"/>
        <v>0</v>
      </c>
      <c r="X71" s="170">
        <f t="shared" si="10"/>
        <v>0</v>
      </c>
    </row>
    <row r="72" spans="1:24" ht="13.8" thickBot="1" x14ac:dyDescent="0.3">
      <c r="A72" s="15" t="s">
        <v>906</v>
      </c>
      <c r="B72" s="20" t="s">
        <v>128</v>
      </c>
      <c r="C72" s="20">
        <v>71</v>
      </c>
      <c r="D72" s="20" t="s">
        <v>407</v>
      </c>
      <c r="E72" s="20">
        <v>50</v>
      </c>
      <c r="F72" s="20" t="s">
        <v>410</v>
      </c>
      <c r="G72" s="21" t="s">
        <v>190</v>
      </c>
      <c r="H72" s="78"/>
      <c r="I72" s="78" t="s">
        <v>402</v>
      </c>
      <c r="J72" s="78"/>
      <c r="K72" s="78" t="s">
        <v>402</v>
      </c>
      <c r="U72" s="271"/>
      <c r="V72" s="125" t="s">
        <v>274</v>
      </c>
      <c r="W72" s="169">
        <f t="shared" si="10"/>
        <v>0</v>
      </c>
      <c r="X72" s="170">
        <f t="shared" si="10"/>
        <v>0</v>
      </c>
    </row>
    <row r="73" spans="1:24" ht="13.8" thickBot="1" x14ac:dyDescent="0.3">
      <c r="A73" s="15" t="s">
        <v>907</v>
      </c>
      <c r="B73" s="20" t="s">
        <v>128</v>
      </c>
      <c r="C73" s="20">
        <v>72</v>
      </c>
      <c r="D73" s="20" t="s">
        <v>431</v>
      </c>
      <c r="E73" s="20">
        <v>50</v>
      </c>
      <c r="F73" s="20" t="s">
        <v>410</v>
      </c>
      <c r="G73" s="21" t="s">
        <v>190</v>
      </c>
      <c r="H73" s="78"/>
      <c r="I73" s="78" t="s">
        <v>402</v>
      </c>
      <c r="J73" s="78"/>
      <c r="K73" s="78" t="s">
        <v>402</v>
      </c>
      <c r="U73" s="271"/>
      <c r="V73" s="177" t="s">
        <v>278</v>
      </c>
      <c r="W73" s="169">
        <f t="shared" si="10"/>
        <v>0</v>
      </c>
      <c r="X73" s="170">
        <f t="shared" si="10"/>
        <v>0</v>
      </c>
    </row>
    <row r="74" spans="1:24" x14ac:dyDescent="0.25">
      <c r="A74" s="15" t="s">
        <v>908</v>
      </c>
      <c r="B74" s="20" t="s">
        <v>128</v>
      </c>
      <c r="C74" s="20">
        <v>73</v>
      </c>
      <c r="D74" s="20" t="s">
        <v>404</v>
      </c>
      <c r="E74" s="20">
        <v>30</v>
      </c>
      <c r="F74" s="20" t="s">
        <v>410</v>
      </c>
      <c r="G74" s="21" t="s">
        <v>190</v>
      </c>
      <c r="H74" s="78"/>
      <c r="I74" s="78" t="s">
        <v>402</v>
      </c>
      <c r="J74" s="78"/>
      <c r="K74" s="78" t="s">
        <v>402</v>
      </c>
    </row>
    <row r="75" spans="1:24" x14ac:dyDescent="0.25">
      <c r="A75" s="15" t="s">
        <v>888</v>
      </c>
      <c r="B75" s="20" t="s">
        <v>128</v>
      </c>
      <c r="C75" s="20">
        <v>74</v>
      </c>
      <c r="D75" s="20" t="s">
        <v>414</v>
      </c>
      <c r="E75" s="20">
        <v>50</v>
      </c>
      <c r="F75" s="20" t="s">
        <v>410</v>
      </c>
      <c r="G75" s="21" t="s">
        <v>190</v>
      </c>
      <c r="H75" s="78"/>
      <c r="I75" s="78" t="s">
        <v>402</v>
      </c>
      <c r="J75" s="78"/>
      <c r="K75" s="78" t="s">
        <v>402</v>
      </c>
    </row>
    <row r="76" spans="1:24" x14ac:dyDescent="0.25">
      <c r="A76" s="15" t="s">
        <v>909</v>
      </c>
      <c r="B76" s="20" t="s">
        <v>128</v>
      </c>
      <c r="C76" s="20">
        <v>75</v>
      </c>
      <c r="D76" s="20" t="s">
        <v>407</v>
      </c>
      <c r="E76" s="20">
        <v>50</v>
      </c>
      <c r="F76" s="20" t="s">
        <v>410</v>
      </c>
      <c r="G76" s="21" t="s">
        <v>190</v>
      </c>
      <c r="H76" s="78"/>
      <c r="I76" s="78" t="s">
        <v>402</v>
      </c>
      <c r="J76" s="78"/>
      <c r="K76" s="78" t="s">
        <v>402</v>
      </c>
    </row>
    <row r="77" spans="1:24" x14ac:dyDescent="0.25">
      <c r="A77" s="15" t="s">
        <v>910</v>
      </c>
      <c r="B77" s="20" t="s">
        <v>128</v>
      </c>
      <c r="C77" s="20">
        <v>76</v>
      </c>
      <c r="D77" s="20" t="s">
        <v>407</v>
      </c>
      <c r="E77" s="20">
        <v>40</v>
      </c>
      <c r="F77" s="20" t="s">
        <v>410</v>
      </c>
      <c r="G77" s="21" t="s">
        <v>190</v>
      </c>
      <c r="H77" s="78"/>
      <c r="I77" s="78" t="s">
        <v>402</v>
      </c>
      <c r="J77" s="78"/>
      <c r="K77" s="78" t="s">
        <v>402</v>
      </c>
    </row>
    <row r="78" spans="1:24" x14ac:dyDescent="0.25">
      <c r="A78" s="15" t="s">
        <v>911</v>
      </c>
      <c r="B78" s="20" t="s">
        <v>128</v>
      </c>
      <c r="C78" s="20">
        <v>77</v>
      </c>
      <c r="D78" s="20" t="s">
        <v>407</v>
      </c>
      <c r="E78" s="20">
        <v>50</v>
      </c>
      <c r="F78" s="20" t="s">
        <v>410</v>
      </c>
      <c r="G78" s="21" t="s">
        <v>190</v>
      </c>
      <c r="H78" s="78"/>
      <c r="I78" s="78" t="s">
        <v>402</v>
      </c>
      <c r="J78" s="78"/>
      <c r="K78" s="78" t="s">
        <v>402</v>
      </c>
    </row>
    <row r="79" spans="1:24" x14ac:dyDescent="0.25">
      <c r="A79" s="15" t="s">
        <v>912</v>
      </c>
      <c r="B79" s="20" t="s">
        <v>128</v>
      </c>
      <c r="C79" s="20">
        <v>78</v>
      </c>
      <c r="D79" s="20" t="s">
        <v>407</v>
      </c>
      <c r="E79" s="20">
        <v>50</v>
      </c>
      <c r="F79" s="20" t="s">
        <v>410</v>
      </c>
      <c r="G79" s="21" t="s">
        <v>190</v>
      </c>
      <c r="H79" s="78"/>
      <c r="I79" s="78" t="s">
        <v>402</v>
      </c>
      <c r="J79" s="78"/>
      <c r="K79" s="78" t="s">
        <v>402</v>
      </c>
    </row>
    <row r="80" spans="1:24" x14ac:dyDescent="0.25">
      <c r="A80" s="15" t="s">
        <v>893</v>
      </c>
      <c r="B80" s="20" t="s">
        <v>128</v>
      </c>
      <c r="C80" s="20">
        <v>79</v>
      </c>
      <c r="D80" s="20" t="s">
        <v>407</v>
      </c>
      <c r="E80" s="20">
        <v>40</v>
      </c>
      <c r="F80" s="20" t="s">
        <v>410</v>
      </c>
      <c r="G80" s="21" t="s">
        <v>190</v>
      </c>
      <c r="H80" s="78"/>
      <c r="I80" s="78" t="s">
        <v>402</v>
      </c>
      <c r="J80" s="78"/>
      <c r="K80" s="78" t="s">
        <v>402</v>
      </c>
    </row>
    <row r="81" spans="1:11" x14ac:dyDescent="0.25">
      <c r="A81" s="15" t="s">
        <v>894</v>
      </c>
      <c r="B81" s="20" t="s">
        <v>128</v>
      </c>
      <c r="C81" s="20">
        <v>80</v>
      </c>
      <c r="D81" s="20" t="s">
        <v>414</v>
      </c>
      <c r="E81" s="20">
        <v>50</v>
      </c>
      <c r="F81" s="20" t="s">
        <v>410</v>
      </c>
      <c r="G81" s="21" t="s">
        <v>190</v>
      </c>
      <c r="H81" s="78"/>
      <c r="I81" s="78" t="s">
        <v>402</v>
      </c>
      <c r="J81" s="78"/>
      <c r="K81" s="78" t="s">
        <v>402</v>
      </c>
    </row>
    <row r="82" spans="1:11" x14ac:dyDescent="0.25">
      <c r="A82" s="15" t="s">
        <v>913</v>
      </c>
      <c r="B82" s="20" t="s">
        <v>128</v>
      </c>
      <c r="C82" s="20">
        <v>81</v>
      </c>
      <c r="D82" s="20" t="s">
        <v>407</v>
      </c>
      <c r="E82" s="20">
        <v>50</v>
      </c>
      <c r="F82" s="20" t="s">
        <v>410</v>
      </c>
      <c r="G82" s="21" t="s">
        <v>190</v>
      </c>
      <c r="H82" s="78"/>
      <c r="I82" s="78" t="s">
        <v>402</v>
      </c>
      <c r="J82" s="78"/>
      <c r="K82" s="78" t="s">
        <v>402</v>
      </c>
    </row>
    <row r="83" spans="1:11" x14ac:dyDescent="0.25">
      <c r="A83" s="15" t="s">
        <v>914</v>
      </c>
      <c r="B83" s="20" t="s">
        <v>128</v>
      </c>
      <c r="C83" s="20">
        <v>82</v>
      </c>
      <c r="D83" s="20" t="s">
        <v>407</v>
      </c>
      <c r="E83" s="20">
        <v>40</v>
      </c>
      <c r="F83" s="20" t="s">
        <v>410</v>
      </c>
      <c r="G83" s="21" t="s">
        <v>190</v>
      </c>
      <c r="H83" s="78"/>
      <c r="I83" s="78" t="s">
        <v>402</v>
      </c>
      <c r="J83" s="78"/>
      <c r="K83" s="78" t="s">
        <v>402</v>
      </c>
    </row>
    <row r="84" spans="1:11" x14ac:dyDescent="0.25">
      <c r="A84" s="15" t="s">
        <v>915</v>
      </c>
      <c r="B84" s="20" t="s">
        <v>128</v>
      </c>
      <c r="C84" s="20">
        <v>83</v>
      </c>
      <c r="D84" s="20" t="s">
        <v>407</v>
      </c>
      <c r="E84" s="20">
        <v>40</v>
      </c>
      <c r="F84" s="20" t="s">
        <v>410</v>
      </c>
      <c r="G84" s="21" t="s">
        <v>190</v>
      </c>
      <c r="H84" s="78"/>
      <c r="I84" s="78" t="s">
        <v>402</v>
      </c>
      <c r="J84" s="78"/>
      <c r="K84" s="78" t="s">
        <v>402</v>
      </c>
    </row>
    <row r="85" spans="1:11" x14ac:dyDescent="0.25">
      <c r="A85" s="15" t="s">
        <v>812</v>
      </c>
      <c r="B85" s="20" t="s">
        <v>128</v>
      </c>
      <c r="C85" s="20">
        <v>84</v>
      </c>
      <c r="D85" s="20" t="s">
        <v>400</v>
      </c>
      <c r="E85" s="20">
        <v>40</v>
      </c>
      <c r="F85" s="20" t="s">
        <v>410</v>
      </c>
      <c r="G85" s="21" t="s">
        <v>190</v>
      </c>
      <c r="H85" s="78"/>
      <c r="I85" s="78" t="s">
        <v>402</v>
      </c>
      <c r="J85" s="78"/>
      <c r="K85" s="78" t="s">
        <v>402</v>
      </c>
    </row>
    <row r="86" spans="1:11" x14ac:dyDescent="0.25">
      <c r="A86" s="15" t="s">
        <v>813</v>
      </c>
      <c r="B86" s="20" t="s">
        <v>128</v>
      </c>
      <c r="C86" s="20">
        <v>85</v>
      </c>
      <c r="D86" s="20" t="s">
        <v>414</v>
      </c>
      <c r="E86" s="20">
        <v>30</v>
      </c>
      <c r="F86" s="20" t="s">
        <v>410</v>
      </c>
      <c r="G86" s="21" t="s">
        <v>190</v>
      </c>
      <c r="H86" s="78"/>
      <c r="I86" s="78" t="s">
        <v>402</v>
      </c>
      <c r="J86" s="78"/>
      <c r="K86" s="78" t="s">
        <v>402</v>
      </c>
    </row>
    <row r="87" spans="1:11" x14ac:dyDescent="0.25">
      <c r="A87" s="15" t="s">
        <v>814</v>
      </c>
      <c r="B87" s="20" t="s">
        <v>128</v>
      </c>
      <c r="C87" s="20">
        <v>86</v>
      </c>
      <c r="D87" s="20" t="s">
        <v>400</v>
      </c>
      <c r="E87" s="20">
        <v>50</v>
      </c>
      <c r="F87" s="20" t="s">
        <v>410</v>
      </c>
      <c r="G87" s="21" t="s">
        <v>190</v>
      </c>
      <c r="H87" s="78"/>
      <c r="I87" s="78" t="s">
        <v>402</v>
      </c>
      <c r="J87" s="78"/>
      <c r="K87" s="78" t="s">
        <v>402</v>
      </c>
    </row>
    <row r="88" spans="1:11" x14ac:dyDescent="0.25">
      <c r="A88" s="15" t="s">
        <v>815</v>
      </c>
      <c r="B88" s="20" t="s">
        <v>128</v>
      </c>
      <c r="C88" s="20">
        <v>87</v>
      </c>
      <c r="D88" s="20" t="s">
        <v>404</v>
      </c>
      <c r="E88" s="20">
        <v>50</v>
      </c>
      <c r="F88" s="20" t="s">
        <v>410</v>
      </c>
      <c r="G88" s="21" t="s">
        <v>190</v>
      </c>
      <c r="H88" s="78"/>
      <c r="I88" s="78" t="s">
        <v>402</v>
      </c>
      <c r="J88" s="78"/>
      <c r="K88" s="78" t="s">
        <v>402</v>
      </c>
    </row>
    <row r="89" spans="1:11" x14ac:dyDescent="0.25">
      <c r="A89" s="15" t="s">
        <v>916</v>
      </c>
      <c r="B89" s="20" t="s">
        <v>128</v>
      </c>
      <c r="C89" s="20">
        <v>88</v>
      </c>
      <c r="D89" s="20" t="s">
        <v>404</v>
      </c>
      <c r="E89" s="20">
        <v>30</v>
      </c>
      <c r="F89" s="20" t="s">
        <v>410</v>
      </c>
      <c r="G89" s="21" t="s">
        <v>190</v>
      </c>
      <c r="H89" s="78"/>
      <c r="I89" s="78" t="s">
        <v>402</v>
      </c>
      <c r="J89" s="78"/>
      <c r="K89" s="78" t="s">
        <v>402</v>
      </c>
    </row>
    <row r="90" spans="1:11" x14ac:dyDescent="0.25">
      <c r="A90" s="15" t="s">
        <v>816</v>
      </c>
      <c r="B90" s="20" t="s">
        <v>128</v>
      </c>
      <c r="C90" s="20">
        <v>89</v>
      </c>
      <c r="D90" s="20" t="s">
        <v>404</v>
      </c>
      <c r="E90" s="20">
        <v>50</v>
      </c>
      <c r="F90" s="20" t="s">
        <v>410</v>
      </c>
      <c r="G90" s="21" t="s">
        <v>190</v>
      </c>
      <c r="H90" s="78"/>
      <c r="I90" s="78" t="s">
        <v>402</v>
      </c>
      <c r="J90" s="78"/>
      <c r="K90" s="78" t="s">
        <v>402</v>
      </c>
    </row>
    <row r="91" spans="1:11" x14ac:dyDescent="0.25">
      <c r="A91" s="15" t="s">
        <v>797</v>
      </c>
      <c r="B91" s="20" t="s">
        <v>128</v>
      </c>
      <c r="C91" s="20">
        <v>90</v>
      </c>
      <c r="D91" s="20" t="s">
        <v>404</v>
      </c>
      <c r="E91" s="20">
        <v>60</v>
      </c>
      <c r="F91" s="20" t="s">
        <v>410</v>
      </c>
      <c r="G91" s="21" t="s">
        <v>190</v>
      </c>
      <c r="H91" s="78"/>
      <c r="I91" s="78" t="s">
        <v>402</v>
      </c>
      <c r="J91" s="78"/>
      <c r="K91" s="78" t="s">
        <v>402</v>
      </c>
    </row>
    <row r="92" spans="1:11" x14ac:dyDescent="0.25">
      <c r="A92" s="15" t="s">
        <v>817</v>
      </c>
      <c r="B92" s="20" t="s">
        <v>128</v>
      </c>
      <c r="C92" s="20">
        <v>91</v>
      </c>
      <c r="D92" s="20" t="s">
        <v>404</v>
      </c>
      <c r="E92" s="20">
        <v>50</v>
      </c>
      <c r="F92" s="20" t="s">
        <v>410</v>
      </c>
      <c r="G92" s="21" t="s">
        <v>190</v>
      </c>
      <c r="H92" s="78"/>
      <c r="I92" s="78" t="s">
        <v>402</v>
      </c>
      <c r="J92" s="78"/>
      <c r="K92" s="78" t="s">
        <v>402</v>
      </c>
    </row>
    <row r="93" spans="1:11" x14ac:dyDescent="0.25">
      <c r="A93" s="15" t="s">
        <v>819</v>
      </c>
      <c r="B93" s="20" t="s">
        <v>128</v>
      </c>
      <c r="C93" s="20">
        <v>92</v>
      </c>
      <c r="D93" s="20" t="s">
        <v>404</v>
      </c>
      <c r="E93" s="20">
        <v>40</v>
      </c>
      <c r="F93" s="20" t="s">
        <v>410</v>
      </c>
      <c r="G93" s="21" t="s">
        <v>190</v>
      </c>
      <c r="H93" s="78"/>
      <c r="I93" s="78" t="s">
        <v>402</v>
      </c>
      <c r="J93" s="78"/>
      <c r="K93" s="78" t="s">
        <v>402</v>
      </c>
    </row>
    <row r="94" spans="1:11" x14ac:dyDescent="0.25">
      <c r="A94" s="15" t="s">
        <v>820</v>
      </c>
      <c r="B94" s="20" t="s">
        <v>128</v>
      </c>
      <c r="C94" s="20">
        <v>93</v>
      </c>
      <c r="D94" s="20" t="s">
        <v>421</v>
      </c>
      <c r="E94" s="20">
        <v>40</v>
      </c>
      <c r="F94" s="20" t="s">
        <v>410</v>
      </c>
      <c r="G94" s="21" t="s">
        <v>190</v>
      </c>
      <c r="H94" s="78"/>
      <c r="I94" s="78" t="s">
        <v>402</v>
      </c>
      <c r="J94" s="78"/>
      <c r="K94" s="78" t="s">
        <v>402</v>
      </c>
    </row>
    <row r="95" spans="1:11" x14ac:dyDescent="0.25">
      <c r="A95" s="15" t="s">
        <v>820</v>
      </c>
      <c r="B95" s="20" t="s">
        <v>128</v>
      </c>
      <c r="C95" s="20">
        <v>94</v>
      </c>
      <c r="D95" s="20" t="s">
        <v>421</v>
      </c>
      <c r="E95" s="20">
        <v>50</v>
      </c>
      <c r="F95" s="20" t="s">
        <v>410</v>
      </c>
      <c r="G95" s="21" t="s">
        <v>190</v>
      </c>
      <c r="H95" s="78"/>
      <c r="I95" s="78" t="s">
        <v>402</v>
      </c>
      <c r="J95" s="78"/>
      <c r="K95" s="78" t="s">
        <v>402</v>
      </c>
    </row>
    <row r="96" spans="1:11" x14ac:dyDescent="0.25">
      <c r="A96" s="15" t="s">
        <v>821</v>
      </c>
      <c r="B96" s="20" t="s">
        <v>128</v>
      </c>
      <c r="C96" s="20">
        <v>95</v>
      </c>
      <c r="D96" s="20" t="s">
        <v>421</v>
      </c>
      <c r="E96" s="20">
        <v>50</v>
      </c>
      <c r="F96" s="20" t="s">
        <v>410</v>
      </c>
      <c r="G96" s="21" t="s">
        <v>190</v>
      </c>
      <c r="H96" s="78"/>
      <c r="I96" s="78" t="s">
        <v>402</v>
      </c>
      <c r="J96" s="78"/>
      <c r="K96" s="78" t="s">
        <v>402</v>
      </c>
    </row>
    <row r="97" spans="1:11" x14ac:dyDescent="0.25">
      <c r="A97" s="15" t="s">
        <v>822</v>
      </c>
      <c r="B97" s="20" t="s">
        <v>128</v>
      </c>
      <c r="C97" s="20">
        <v>96</v>
      </c>
      <c r="D97" s="20" t="s">
        <v>421</v>
      </c>
      <c r="E97" s="20">
        <v>30</v>
      </c>
      <c r="F97" s="20" t="s">
        <v>410</v>
      </c>
      <c r="G97" s="21" t="s">
        <v>190</v>
      </c>
      <c r="H97" s="78"/>
      <c r="I97" s="78" t="s">
        <v>402</v>
      </c>
      <c r="J97" s="78"/>
      <c r="K97" s="78" t="s">
        <v>402</v>
      </c>
    </row>
    <row r="98" spans="1:11" x14ac:dyDescent="0.25">
      <c r="A98" s="15" t="s">
        <v>822</v>
      </c>
      <c r="B98" s="20" t="s">
        <v>128</v>
      </c>
      <c r="C98" s="20">
        <v>97</v>
      </c>
      <c r="D98" s="20" t="s">
        <v>421</v>
      </c>
      <c r="E98" s="20">
        <v>40</v>
      </c>
      <c r="F98" s="20" t="s">
        <v>410</v>
      </c>
      <c r="G98" s="21" t="s">
        <v>190</v>
      </c>
      <c r="H98" s="78"/>
      <c r="I98" s="78" t="s">
        <v>402</v>
      </c>
      <c r="J98" s="78"/>
      <c r="K98" s="78" t="s">
        <v>402</v>
      </c>
    </row>
    <row r="99" spans="1:11" x14ac:dyDescent="0.25">
      <c r="A99" s="15" t="s">
        <v>917</v>
      </c>
      <c r="B99" s="20" t="s">
        <v>128</v>
      </c>
      <c r="C99" s="20">
        <v>98</v>
      </c>
      <c r="D99" s="20" t="s">
        <v>414</v>
      </c>
      <c r="E99" s="20">
        <v>40</v>
      </c>
      <c r="F99" s="20" t="s">
        <v>410</v>
      </c>
      <c r="G99" s="21" t="s">
        <v>190</v>
      </c>
      <c r="H99" s="78"/>
      <c r="I99" s="78" t="s">
        <v>402</v>
      </c>
      <c r="J99" s="78"/>
      <c r="K99" s="78" t="s">
        <v>402</v>
      </c>
    </row>
    <row r="100" spans="1:11" x14ac:dyDescent="0.25">
      <c r="A100" s="15" t="s">
        <v>918</v>
      </c>
      <c r="B100" s="20" t="s">
        <v>128</v>
      </c>
      <c r="C100" s="20">
        <v>99</v>
      </c>
      <c r="D100" s="20" t="s">
        <v>404</v>
      </c>
      <c r="E100" s="20">
        <v>50</v>
      </c>
      <c r="F100" s="20" t="s">
        <v>410</v>
      </c>
      <c r="G100" s="21" t="s">
        <v>190</v>
      </c>
      <c r="H100" s="78"/>
      <c r="I100" s="78" t="s">
        <v>402</v>
      </c>
      <c r="J100" s="78"/>
      <c r="K100" s="78" t="s">
        <v>402</v>
      </c>
    </row>
    <row r="101" spans="1:11" x14ac:dyDescent="0.25">
      <c r="A101" s="15" t="s">
        <v>868</v>
      </c>
      <c r="B101" s="20" t="s">
        <v>128</v>
      </c>
      <c r="C101" s="20">
        <v>100</v>
      </c>
      <c r="D101" s="20" t="s">
        <v>490</v>
      </c>
      <c r="E101" s="20"/>
      <c r="F101" s="20" t="s">
        <v>490</v>
      </c>
      <c r="G101" s="21" t="s">
        <v>198</v>
      </c>
      <c r="H101" s="78"/>
      <c r="I101" s="78" t="s">
        <v>402</v>
      </c>
      <c r="J101" s="78"/>
      <c r="K101" s="78" t="s">
        <v>402</v>
      </c>
    </row>
    <row r="102" spans="1:11" x14ac:dyDescent="0.25">
      <c r="A102" s="15" t="s">
        <v>919</v>
      </c>
      <c r="B102" s="20" t="s">
        <v>128</v>
      </c>
      <c r="C102" s="20">
        <v>101</v>
      </c>
      <c r="D102" s="20" t="s">
        <v>490</v>
      </c>
      <c r="E102" s="20"/>
      <c r="F102" s="20" t="s">
        <v>490</v>
      </c>
      <c r="G102" s="21" t="s">
        <v>198</v>
      </c>
      <c r="H102" s="78"/>
      <c r="I102" s="78" t="s">
        <v>402</v>
      </c>
      <c r="J102" s="78"/>
      <c r="K102" s="78" t="s">
        <v>402</v>
      </c>
    </row>
    <row r="103" spans="1:11" x14ac:dyDescent="0.25">
      <c r="A103" s="15" t="s">
        <v>920</v>
      </c>
      <c r="B103" s="20" t="s">
        <v>128</v>
      </c>
      <c r="C103" s="20">
        <v>102</v>
      </c>
      <c r="D103" s="20" t="s">
        <v>490</v>
      </c>
      <c r="E103" s="20"/>
      <c r="F103" s="20" t="s">
        <v>493</v>
      </c>
      <c r="G103" s="21" t="s">
        <v>198</v>
      </c>
      <c r="H103" s="78"/>
      <c r="I103" s="78" t="s">
        <v>402</v>
      </c>
      <c r="J103" s="78"/>
      <c r="K103" s="78" t="s">
        <v>402</v>
      </c>
    </row>
    <row r="104" spans="1:11" x14ac:dyDescent="0.25">
      <c r="A104" s="15" t="s">
        <v>921</v>
      </c>
      <c r="B104" s="20" t="s">
        <v>128</v>
      </c>
      <c r="C104" s="20">
        <v>103</v>
      </c>
      <c r="D104" s="20" t="s">
        <v>490</v>
      </c>
      <c r="E104" s="20"/>
      <c r="F104" s="20" t="s">
        <v>490</v>
      </c>
      <c r="G104" s="21" t="s">
        <v>198</v>
      </c>
      <c r="H104" s="78"/>
      <c r="I104" s="78" t="s">
        <v>402</v>
      </c>
      <c r="J104" s="78"/>
      <c r="K104" s="78" t="s">
        <v>402</v>
      </c>
    </row>
    <row r="105" spans="1:11" x14ac:dyDescent="0.25">
      <c r="A105" s="15" t="s">
        <v>869</v>
      </c>
      <c r="B105" s="20" t="s">
        <v>128</v>
      </c>
      <c r="C105" s="20">
        <v>104</v>
      </c>
      <c r="D105" s="20" t="s">
        <v>490</v>
      </c>
      <c r="E105" s="20"/>
      <c r="F105" s="20" t="s">
        <v>490</v>
      </c>
      <c r="G105" s="21" t="s">
        <v>198</v>
      </c>
      <c r="H105" s="78"/>
      <c r="I105" s="78" t="s">
        <v>402</v>
      </c>
      <c r="J105" s="78"/>
      <c r="K105" s="78" t="s">
        <v>402</v>
      </c>
    </row>
    <row r="106" spans="1:11" x14ac:dyDescent="0.25">
      <c r="A106" s="15" t="s">
        <v>922</v>
      </c>
      <c r="B106" s="20" t="s">
        <v>128</v>
      </c>
      <c r="C106" s="20">
        <v>105</v>
      </c>
      <c r="D106" s="20" t="s">
        <v>490</v>
      </c>
      <c r="E106" s="20"/>
      <c r="F106" s="20" t="s">
        <v>490</v>
      </c>
      <c r="G106" s="21" t="s">
        <v>198</v>
      </c>
      <c r="H106" s="78"/>
      <c r="I106" s="78" t="s">
        <v>402</v>
      </c>
      <c r="J106" s="78"/>
      <c r="K106" s="78" t="s">
        <v>402</v>
      </c>
    </row>
    <row r="107" spans="1:11" x14ac:dyDescent="0.25">
      <c r="A107" s="15" t="s">
        <v>870</v>
      </c>
      <c r="B107" s="20" t="s">
        <v>128</v>
      </c>
      <c r="C107" s="20">
        <v>106</v>
      </c>
      <c r="D107" s="20" t="s">
        <v>490</v>
      </c>
      <c r="E107" s="20"/>
      <c r="F107" s="20" t="s">
        <v>490</v>
      </c>
      <c r="G107" s="21" t="s">
        <v>198</v>
      </c>
      <c r="H107" s="78"/>
      <c r="I107" s="78" t="s">
        <v>402</v>
      </c>
      <c r="J107" s="78"/>
      <c r="K107" s="78" t="s">
        <v>402</v>
      </c>
    </row>
    <row r="108" spans="1:11" x14ac:dyDescent="0.25">
      <c r="A108" s="15" t="s">
        <v>923</v>
      </c>
      <c r="B108" s="20" t="s">
        <v>128</v>
      </c>
      <c r="C108" s="20">
        <v>107</v>
      </c>
      <c r="D108" s="20" t="s">
        <v>490</v>
      </c>
      <c r="E108" s="20"/>
      <c r="F108" s="20" t="s">
        <v>490</v>
      </c>
      <c r="G108" s="21" t="s">
        <v>198</v>
      </c>
      <c r="H108" s="78"/>
      <c r="I108" s="78" t="s">
        <v>402</v>
      </c>
      <c r="J108" s="78"/>
      <c r="K108" s="78" t="s">
        <v>402</v>
      </c>
    </row>
    <row r="109" spans="1:11" x14ac:dyDescent="0.25">
      <c r="A109" s="15" t="s">
        <v>924</v>
      </c>
      <c r="B109" s="20" t="s">
        <v>128</v>
      </c>
      <c r="C109" s="20">
        <v>108</v>
      </c>
      <c r="D109" s="20" t="s">
        <v>490</v>
      </c>
      <c r="E109" s="20"/>
      <c r="F109" s="20" t="s">
        <v>490</v>
      </c>
      <c r="G109" s="21" t="s">
        <v>198</v>
      </c>
      <c r="H109" s="78"/>
      <c r="I109" s="78" t="s">
        <v>402</v>
      </c>
      <c r="J109" s="78"/>
      <c r="K109" s="78" t="s">
        <v>402</v>
      </c>
    </row>
    <row r="110" spans="1:11" x14ac:dyDescent="0.25">
      <c r="A110" s="15" t="s">
        <v>925</v>
      </c>
      <c r="B110" s="20" t="s">
        <v>128</v>
      </c>
      <c r="C110" s="20">
        <v>109</v>
      </c>
      <c r="D110" s="20" t="s">
        <v>490</v>
      </c>
      <c r="E110" s="20"/>
      <c r="F110" s="20" t="s">
        <v>493</v>
      </c>
      <c r="G110" s="21" t="s">
        <v>198</v>
      </c>
      <c r="H110" s="78"/>
      <c r="I110" s="78" t="s">
        <v>402</v>
      </c>
      <c r="J110" s="78"/>
      <c r="K110" s="78" t="s">
        <v>402</v>
      </c>
    </row>
    <row r="111" spans="1:11" x14ac:dyDescent="0.25">
      <c r="A111" s="15" t="s">
        <v>871</v>
      </c>
      <c r="B111" s="20" t="s">
        <v>128</v>
      </c>
      <c r="C111" s="20">
        <v>110</v>
      </c>
      <c r="D111" s="20" t="s">
        <v>490</v>
      </c>
      <c r="E111" s="20"/>
      <c r="F111" s="20" t="s">
        <v>490</v>
      </c>
      <c r="G111" s="21" t="s">
        <v>198</v>
      </c>
      <c r="H111" s="78"/>
      <c r="I111" s="78" t="s">
        <v>402</v>
      </c>
      <c r="J111" s="78"/>
      <c r="K111" s="78" t="s">
        <v>402</v>
      </c>
    </row>
    <row r="112" spans="1:11" x14ac:dyDescent="0.25">
      <c r="A112" s="15" t="s">
        <v>926</v>
      </c>
      <c r="B112" s="20" t="s">
        <v>128</v>
      </c>
      <c r="C112" s="20">
        <v>111</v>
      </c>
      <c r="D112" s="20" t="s">
        <v>490</v>
      </c>
      <c r="E112" s="20"/>
      <c r="F112" s="20" t="s">
        <v>490</v>
      </c>
      <c r="G112" s="21" t="s">
        <v>194</v>
      </c>
      <c r="H112" s="78"/>
      <c r="I112" s="78" t="s">
        <v>402</v>
      </c>
      <c r="J112" s="78"/>
      <c r="K112" s="78" t="s">
        <v>402</v>
      </c>
    </row>
    <row r="113" spans="1:11" x14ac:dyDescent="0.25">
      <c r="A113" s="15" t="s">
        <v>927</v>
      </c>
      <c r="B113" s="20" t="s">
        <v>128</v>
      </c>
      <c r="C113" s="20">
        <v>112</v>
      </c>
      <c r="D113" s="20" t="s">
        <v>490</v>
      </c>
      <c r="E113" s="20"/>
      <c r="F113" s="20" t="s">
        <v>490</v>
      </c>
      <c r="G113" s="21" t="s">
        <v>194</v>
      </c>
      <c r="H113" s="78"/>
      <c r="I113" s="78" t="s">
        <v>402</v>
      </c>
      <c r="J113" s="78"/>
      <c r="K113" s="78" t="s">
        <v>402</v>
      </c>
    </row>
    <row r="114" spans="1:11" x14ac:dyDescent="0.25">
      <c r="A114" s="15" t="s">
        <v>928</v>
      </c>
      <c r="B114" s="20" t="s">
        <v>128</v>
      </c>
      <c r="C114" s="20">
        <v>113</v>
      </c>
      <c r="D114" s="20" t="s">
        <v>490</v>
      </c>
      <c r="E114" s="20"/>
      <c r="F114" s="20" t="s">
        <v>493</v>
      </c>
      <c r="G114" s="21" t="s">
        <v>194</v>
      </c>
      <c r="H114" s="78"/>
      <c r="I114" s="78" t="s">
        <v>402</v>
      </c>
      <c r="J114" s="78"/>
      <c r="K114" s="78" t="s">
        <v>402</v>
      </c>
    </row>
    <row r="115" spans="1:11" x14ac:dyDescent="0.25">
      <c r="A115" s="15" t="s">
        <v>929</v>
      </c>
      <c r="B115" s="20" t="s">
        <v>128</v>
      </c>
      <c r="C115" s="20">
        <v>114</v>
      </c>
      <c r="D115" s="20" t="s">
        <v>490</v>
      </c>
      <c r="E115" s="20"/>
      <c r="F115" s="20" t="s">
        <v>493</v>
      </c>
      <c r="G115" s="21" t="s">
        <v>194</v>
      </c>
      <c r="H115" s="78"/>
      <c r="I115" s="78" t="s">
        <v>402</v>
      </c>
      <c r="J115" s="78"/>
      <c r="K115" s="78" t="s">
        <v>402</v>
      </c>
    </row>
    <row r="116" spans="1:11" x14ac:dyDescent="0.25">
      <c r="A116" s="15" t="s">
        <v>930</v>
      </c>
      <c r="B116" s="20" t="s">
        <v>128</v>
      </c>
      <c r="C116" s="20">
        <v>115</v>
      </c>
      <c r="D116" s="20" t="s">
        <v>490</v>
      </c>
      <c r="E116" s="20"/>
      <c r="F116" s="20" t="s">
        <v>490</v>
      </c>
      <c r="G116" s="21" t="s">
        <v>194</v>
      </c>
      <c r="H116" s="78"/>
      <c r="I116" s="78" t="s">
        <v>402</v>
      </c>
      <c r="J116" s="78"/>
      <c r="K116" s="78" t="s">
        <v>402</v>
      </c>
    </row>
    <row r="117" spans="1:11" x14ac:dyDescent="0.25">
      <c r="A117" s="15" t="s">
        <v>931</v>
      </c>
      <c r="B117" s="20" t="s">
        <v>128</v>
      </c>
      <c r="C117" s="20">
        <v>116</v>
      </c>
      <c r="D117" s="20" t="s">
        <v>490</v>
      </c>
      <c r="E117" s="20"/>
      <c r="F117" s="20" t="s">
        <v>490</v>
      </c>
      <c r="G117" s="21" t="s">
        <v>194</v>
      </c>
      <c r="H117" s="78"/>
      <c r="I117" s="78" t="s">
        <v>402</v>
      </c>
      <c r="J117" s="78"/>
      <c r="K117" s="78" t="s">
        <v>402</v>
      </c>
    </row>
    <row r="118" spans="1:11" x14ac:dyDescent="0.25">
      <c r="A118" s="15" t="s">
        <v>932</v>
      </c>
      <c r="B118" s="20" t="s">
        <v>128</v>
      </c>
      <c r="C118" s="20">
        <v>117</v>
      </c>
      <c r="D118" s="20" t="s">
        <v>490</v>
      </c>
      <c r="E118" s="20"/>
      <c r="F118" s="20" t="s">
        <v>490</v>
      </c>
      <c r="G118" s="21" t="s">
        <v>194</v>
      </c>
      <c r="H118" s="78"/>
      <c r="I118" s="78" t="s">
        <v>402</v>
      </c>
      <c r="J118" s="78"/>
      <c r="K118" s="78" t="s">
        <v>402</v>
      </c>
    </row>
    <row r="119" spans="1:11" x14ac:dyDescent="0.25">
      <c r="A119" s="15" t="s">
        <v>933</v>
      </c>
      <c r="B119" s="20" t="s">
        <v>128</v>
      </c>
      <c r="C119" s="20">
        <v>118</v>
      </c>
      <c r="D119" s="20" t="s">
        <v>490</v>
      </c>
      <c r="E119" s="20"/>
      <c r="F119" s="20" t="s">
        <v>490</v>
      </c>
      <c r="G119" s="21" t="s">
        <v>194</v>
      </c>
      <c r="H119" s="78"/>
      <c r="I119" s="78" t="s">
        <v>402</v>
      </c>
      <c r="J119" s="78"/>
      <c r="K119" s="78" t="s">
        <v>402</v>
      </c>
    </row>
    <row r="120" spans="1:11" x14ac:dyDescent="0.25">
      <c r="A120" s="15" t="s">
        <v>934</v>
      </c>
      <c r="B120" s="20" t="s">
        <v>128</v>
      </c>
      <c r="C120" s="20">
        <v>119</v>
      </c>
      <c r="D120" s="20" t="s">
        <v>490</v>
      </c>
      <c r="E120" s="20"/>
      <c r="F120" s="20" t="s">
        <v>493</v>
      </c>
      <c r="G120" s="21" t="s">
        <v>194</v>
      </c>
      <c r="H120" s="78"/>
      <c r="I120" s="78" t="s">
        <v>402</v>
      </c>
      <c r="J120" s="78"/>
      <c r="K120" s="78" t="s">
        <v>402</v>
      </c>
    </row>
    <row r="121" spans="1:11" x14ac:dyDescent="0.25">
      <c r="A121" s="15" t="s">
        <v>935</v>
      </c>
      <c r="B121" s="20" t="s">
        <v>128</v>
      </c>
      <c r="C121" s="20">
        <v>120</v>
      </c>
      <c r="D121" s="20" t="s">
        <v>490</v>
      </c>
      <c r="E121" s="20"/>
      <c r="F121" s="20" t="s">
        <v>490</v>
      </c>
      <c r="G121" s="21" t="s">
        <v>194</v>
      </c>
      <c r="H121" s="78"/>
      <c r="I121" s="78" t="s">
        <v>402</v>
      </c>
      <c r="J121" s="78"/>
      <c r="K121" s="78" t="s">
        <v>402</v>
      </c>
    </row>
    <row r="122" spans="1:11" x14ac:dyDescent="0.25">
      <c r="A122" s="15" t="s">
        <v>936</v>
      </c>
      <c r="B122" s="20" t="s">
        <v>128</v>
      </c>
      <c r="C122" s="20">
        <v>121</v>
      </c>
      <c r="D122" s="20" t="s">
        <v>490</v>
      </c>
      <c r="E122" s="20"/>
      <c r="F122" s="20" t="s">
        <v>490</v>
      </c>
      <c r="G122" s="21" t="s">
        <v>194</v>
      </c>
      <c r="H122" s="78"/>
      <c r="I122" s="78" t="s">
        <v>402</v>
      </c>
      <c r="J122" s="78"/>
      <c r="K122" s="78" t="s">
        <v>402</v>
      </c>
    </row>
    <row r="123" spans="1:11" x14ac:dyDescent="0.25">
      <c r="A123" s="15" t="s">
        <v>937</v>
      </c>
      <c r="B123" s="20" t="s">
        <v>128</v>
      </c>
      <c r="C123" s="20">
        <v>122</v>
      </c>
      <c r="D123" s="20" t="s">
        <v>490</v>
      </c>
      <c r="E123" s="20"/>
      <c r="F123" s="20" t="s">
        <v>493</v>
      </c>
      <c r="G123" s="21" t="s">
        <v>194</v>
      </c>
      <c r="H123" s="78"/>
      <c r="I123" s="78" t="s">
        <v>402</v>
      </c>
      <c r="J123" s="78"/>
      <c r="K123" s="78" t="s">
        <v>402</v>
      </c>
    </row>
    <row r="124" spans="1:11" x14ac:dyDescent="0.25">
      <c r="A124" s="15" t="s">
        <v>938</v>
      </c>
      <c r="B124" s="20" t="s">
        <v>128</v>
      </c>
      <c r="C124" s="20">
        <v>123</v>
      </c>
      <c r="D124" s="20" t="s">
        <v>490</v>
      </c>
      <c r="E124" s="20"/>
      <c r="F124" s="20" t="s">
        <v>493</v>
      </c>
      <c r="G124" s="21" t="s">
        <v>194</v>
      </c>
      <c r="H124" s="78"/>
      <c r="I124" s="78" t="s">
        <v>402</v>
      </c>
      <c r="J124" s="78"/>
      <c r="K124" s="78" t="s">
        <v>402</v>
      </c>
    </row>
    <row r="125" spans="1:11" x14ac:dyDescent="0.25">
      <c r="A125" s="15" t="s">
        <v>939</v>
      </c>
      <c r="B125" s="20" t="s">
        <v>128</v>
      </c>
      <c r="C125" s="20">
        <v>124</v>
      </c>
      <c r="D125" s="20" t="s">
        <v>490</v>
      </c>
      <c r="E125" s="20"/>
      <c r="F125" s="20" t="s">
        <v>490</v>
      </c>
      <c r="G125" s="21" t="s">
        <v>190</v>
      </c>
      <c r="H125" s="78"/>
      <c r="I125" s="78" t="s">
        <v>402</v>
      </c>
      <c r="J125" s="78"/>
      <c r="K125" s="78" t="s">
        <v>402</v>
      </c>
    </row>
    <row r="126" spans="1:11" x14ac:dyDescent="0.25">
      <c r="A126" s="15" t="s">
        <v>940</v>
      </c>
      <c r="B126" s="20" t="s">
        <v>128</v>
      </c>
      <c r="C126" s="20">
        <v>125</v>
      </c>
      <c r="D126" s="20" t="s">
        <v>490</v>
      </c>
      <c r="E126" s="20"/>
      <c r="F126" s="20" t="s">
        <v>490</v>
      </c>
      <c r="G126" s="21" t="s">
        <v>190</v>
      </c>
      <c r="H126" s="78"/>
      <c r="I126" s="78" t="s">
        <v>402</v>
      </c>
      <c r="J126" s="78"/>
      <c r="K126" s="78" t="s">
        <v>402</v>
      </c>
    </row>
    <row r="127" spans="1:11" x14ac:dyDescent="0.25">
      <c r="A127" s="15" t="s">
        <v>941</v>
      </c>
      <c r="B127" s="20" t="s">
        <v>128</v>
      </c>
      <c r="C127" s="20">
        <v>126</v>
      </c>
      <c r="D127" s="20" t="s">
        <v>490</v>
      </c>
      <c r="E127" s="20"/>
      <c r="F127" s="20" t="s">
        <v>490</v>
      </c>
      <c r="G127" s="21" t="s">
        <v>190</v>
      </c>
      <c r="H127" s="78"/>
      <c r="I127" s="78" t="s">
        <v>402</v>
      </c>
      <c r="J127" s="78"/>
      <c r="K127" s="78" t="s">
        <v>402</v>
      </c>
    </row>
    <row r="128" spans="1:11" x14ac:dyDescent="0.25">
      <c r="A128" s="15" t="s">
        <v>516</v>
      </c>
      <c r="B128" s="20" t="s">
        <v>128</v>
      </c>
      <c r="C128" s="20">
        <v>127</v>
      </c>
      <c r="D128" s="20" t="s">
        <v>427</v>
      </c>
      <c r="E128" s="20"/>
      <c r="F128" s="20" t="s">
        <v>427</v>
      </c>
      <c r="G128" s="21" t="s">
        <v>190</v>
      </c>
      <c r="H128" s="78"/>
      <c r="I128" s="78" t="s">
        <v>402</v>
      </c>
      <c r="J128" s="78"/>
      <c r="K128" s="78" t="s">
        <v>402</v>
      </c>
    </row>
    <row r="129" spans="1:11" x14ac:dyDescent="0.25">
      <c r="A129" s="15" t="s">
        <v>517</v>
      </c>
      <c r="B129" s="20" t="s">
        <v>128</v>
      </c>
      <c r="C129" s="20">
        <v>128</v>
      </c>
      <c r="D129" s="20" t="s">
        <v>427</v>
      </c>
      <c r="E129" s="20"/>
      <c r="F129" s="20" t="s">
        <v>427</v>
      </c>
      <c r="G129" s="21" t="s">
        <v>190</v>
      </c>
      <c r="H129" s="78"/>
      <c r="I129" s="78" t="s">
        <v>402</v>
      </c>
      <c r="J129" s="78"/>
      <c r="K129" s="78" t="s">
        <v>402</v>
      </c>
    </row>
    <row r="130" spans="1:11" x14ac:dyDescent="0.25">
      <c r="A130" s="15" t="s">
        <v>518</v>
      </c>
      <c r="B130" s="20" t="s">
        <v>128</v>
      </c>
      <c r="C130" s="20">
        <v>129</v>
      </c>
      <c r="D130" s="20" t="s">
        <v>427</v>
      </c>
      <c r="E130" s="20"/>
      <c r="F130" s="20" t="s">
        <v>427</v>
      </c>
      <c r="G130" s="21" t="s">
        <v>190</v>
      </c>
      <c r="H130" s="78"/>
      <c r="I130" s="78" t="s">
        <v>402</v>
      </c>
      <c r="J130" s="78"/>
      <c r="K130" s="78" t="s">
        <v>402</v>
      </c>
    </row>
    <row r="131" spans="1:11" x14ac:dyDescent="0.25">
      <c r="A131" s="15" t="s">
        <v>519</v>
      </c>
      <c r="B131" s="20" t="s">
        <v>128</v>
      </c>
      <c r="C131" s="20">
        <v>130</v>
      </c>
      <c r="D131" s="20" t="s">
        <v>427</v>
      </c>
      <c r="E131" s="20"/>
      <c r="F131" s="20" t="s">
        <v>427</v>
      </c>
      <c r="G131" s="21" t="s">
        <v>190</v>
      </c>
      <c r="H131" s="78"/>
      <c r="I131" s="78" t="s">
        <v>402</v>
      </c>
      <c r="J131" s="78"/>
      <c r="K131" s="78" t="s">
        <v>402</v>
      </c>
    </row>
    <row r="132" spans="1:11" x14ac:dyDescent="0.25">
      <c r="A132" s="15" t="s">
        <v>520</v>
      </c>
      <c r="B132" s="20" t="s">
        <v>128</v>
      </c>
      <c r="C132" s="20">
        <v>131</v>
      </c>
      <c r="D132" s="20" t="s">
        <v>427</v>
      </c>
      <c r="E132" s="20"/>
      <c r="F132" s="20" t="s">
        <v>427</v>
      </c>
      <c r="G132" s="21" t="s">
        <v>190</v>
      </c>
      <c r="H132" s="78"/>
      <c r="I132" s="78" t="s">
        <v>402</v>
      </c>
      <c r="J132" s="78"/>
      <c r="K132" s="78" t="s">
        <v>402</v>
      </c>
    </row>
    <row r="133" spans="1:11" x14ac:dyDescent="0.25">
      <c r="A133" s="15" t="s">
        <v>521</v>
      </c>
      <c r="B133" s="20" t="s">
        <v>128</v>
      </c>
      <c r="C133" s="20">
        <v>132</v>
      </c>
      <c r="D133" s="20" t="s">
        <v>427</v>
      </c>
      <c r="E133" s="20"/>
      <c r="F133" s="20" t="s">
        <v>427</v>
      </c>
      <c r="G133" s="21" t="s">
        <v>190</v>
      </c>
      <c r="H133" s="78"/>
      <c r="I133" s="78" t="s">
        <v>402</v>
      </c>
      <c r="J133" s="78"/>
      <c r="K133" s="78" t="s">
        <v>402</v>
      </c>
    </row>
  </sheetData>
  <sheetProtection selectLockedCells="1" selectUnlockedCells="1"/>
  <mergeCells count="1">
    <mergeCell ref="Z1:AH1"/>
  </mergeCells>
  <phoneticPr fontId="3" type="noConversion"/>
  <conditionalFormatting sqref="H2:K133">
    <cfRule type="cellIs" dxfId="594" priority="1" stopIfTrue="1" operator="equal">
      <formula>"-"</formula>
    </cfRule>
    <cfRule type="cellIs" dxfId="593" priority="2" stopIfTrue="1" operator="equal">
      <formula>"x"</formula>
    </cfRule>
  </conditionalFormatting>
  <hyperlinks>
    <hyperlink ref="L1" location="'Expansion set Check List'!A1" display="Home" xr:uid="{00000000-0004-0000-0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indexed="11"/>
  </sheetPr>
  <dimension ref="A1:AH112"/>
  <sheetViews>
    <sheetView zoomScaleSheetLayoutView="10" workbookViewId="0">
      <pane ySplit="1" topLeftCell="A2" activePane="bottomLeft" state="frozen"/>
      <selection pane="bottomLeft"/>
    </sheetView>
  </sheetViews>
  <sheetFormatPr defaultColWidth="0" defaultRowHeight="13.2" customHeight="1" x14ac:dyDescent="0.25"/>
  <cols>
    <col min="1" max="1" width="23.5546875" customWidth="1"/>
    <col min="2" max="2" width="11.5546875" bestFit="1" customWidth="1"/>
    <col min="3" max="3" width="4" bestFit="1" customWidth="1"/>
    <col min="4" max="4" width="8.88671875" bestFit="1" customWidth="1"/>
    <col min="5" max="5" width="4" bestFit="1" customWidth="1"/>
    <col min="6" max="6" width="21.441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75" t="s">
        <v>100</v>
      </c>
      <c r="I1" s="81" t="s">
        <v>101</v>
      </c>
      <c r="J1" s="76"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399</v>
      </c>
      <c r="B2" s="18" t="s">
        <v>132</v>
      </c>
      <c r="C2" s="18">
        <v>1</v>
      </c>
      <c r="D2" s="18" t="s">
        <v>400</v>
      </c>
      <c r="E2" s="18">
        <v>80</v>
      </c>
      <c r="F2" s="18" t="s">
        <v>401</v>
      </c>
      <c r="G2" s="19" t="s">
        <v>202</v>
      </c>
      <c r="H2" s="78"/>
      <c r="I2" s="78" t="s">
        <v>402</v>
      </c>
      <c r="J2" s="78"/>
      <c r="K2" s="78" t="s">
        <v>402</v>
      </c>
      <c r="M2" s="25">
        <f>COUNTIF(H2:H500,"x")</f>
        <v>0</v>
      </c>
      <c r="N2" s="26">
        <f t="shared" ref="N2:P2" si="0">COUNTIF(I2:I500,"x")</f>
        <v>0</v>
      </c>
      <c r="O2" s="26">
        <f t="shared" si="0"/>
        <v>0</v>
      </c>
      <c r="P2" s="27">
        <f t="shared" si="0"/>
        <v>0</v>
      </c>
      <c r="R2" s="171" t="s">
        <v>100</v>
      </c>
      <c r="S2" s="172"/>
      <c r="T2" s="186">
        <f>SUM(T3:T25)</f>
        <v>111</v>
      </c>
      <c r="U2" s="187"/>
      <c r="V2" s="188" t="s">
        <v>102</v>
      </c>
      <c r="W2" s="172"/>
      <c r="X2" s="173">
        <f>SUM(X3:X25)</f>
        <v>111</v>
      </c>
      <c r="Z2" s="109"/>
      <c r="AA2" s="109"/>
      <c r="AB2" s="109"/>
      <c r="AC2" s="109"/>
      <c r="AD2" s="109"/>
      <c r="AE2" s="109"/>
      <c r="AF2" s="109"/>
      <c r="AG2" s="109"/>
      <c r="AH2" s="109"/>
    </row>
    <row r="3" spans="1:34" x14ac:dyDescent="0.25">
      <c r="A3" s="15" t="s">
        <v>403</v>
      </c>
      <c r="B3" s="20" t="s">
        <v>132</v>
      </c>
      <c r="C3" s="20">
        <v>2</v>
      </c>
      <c r="D3" s="20" t="s">
        <v>404</v>
      </c>
      <c r="E3" s="20">
        <v>70</v>
      </c>
      <c r="F3" s="20" t="s">
        <v>405</v>
      </c>
      <c r="G3" s="19" t="s">
        <v>202</v>
      </c>
      <c r="H3" s="78"/>
      <c r="I3" s="78" t="s">
        <v>402</v>
      </c>
      <c r="J3" s="78"/>
      <c r="K3" s="78" t="s">
        <v>402</v>
      </c>
      <c r="R3" s="124" t="s">
        <v>190</v>
      </c>
      <c r="S3" s="260">
        <f>COUNTIFS($G$2:$G$500,R3,$H$2:$H$500,"x")</f>
        <v>0</v>
      </c>
      <c r="T3" s="70">
        <f>COUNTIFS($H$2:$H$500,"&lt;&gt;-",$G$2:$G$500,R3)</f>
        <v>41</v>
      </c>
      <c r="U3" s="182"/>
      <c r="V3" s="124" t="s">
        <v>190</v>
      </c>
      <c r="W3" s="260">
        <f>COUNTIFS($G$2:$G$500,V3,$J$2:$J$500,"x")</f>
        <v>0</v>
      </c>
      <c r="X3" s="70">
        <f>COUNTIFS($J$2:$J$500,"&lt;&gt;-",$G$2:$G$500,V3)</f>
        <v>41</v>
      </c>
    </row>
    <row r="4" spans="1:34" x14ac:dyDescent="0.25">
      <c r="A4" s="15" t="s">
        <v>406</v>
      </c>
      <c r="B4" s="20" t="s">
        <v>132</v>
      </c>
      <c r="C4" s="20">
        <v>3</v>
      </c>
      <c r="D4" s="20" t="s">
        <v>407</v>
      </c>
      <c r="E4" s="20">
        <v>70</v>
      </c>
      <c r="F4" s="20" t="s">
        <v>401</v>
      </c>
      <c r="G4" s="19" t="s">
        <v>202</v>
      </c>
      <c r="H4" s="78"/>
      <c r="I4" s="78" t="s">
        <v>402</v>
      </c>
      <c r="J4" s="78"/>
      <c r="K4" s="78" t="s">
        <v>402</v>
      </c>
      <c r="R4" s="125" t="s">
        <v>194</v>
      </c>
      <c r="S4" s="261">
        <f t="shared" ref="S4:S25" si="1">COUNTIFS($G$2:$G$500,R4,$H$2:$H$500,"x")</f>
        <v>0</v>
      </c>
      <c r="T4" s="170">
        <f t="shared" ref="T4:T25" si="2">COUNTIFS($H$2:$H$500,"&lt;&gt;-",$G$2:$G$500,R4)</f>
        <v>35</v>
      </c>
      <c r="U4" s="179"/>
      <c r="V4" s="125" t="s">
        <v>194</v>
      </c>
      <c r="W4" s="261">
        <f t="shared" ref="W4:W25" si="3">COUNTIFS($G$2:$G$500,V4,$J$2:$J$500,"x")</f>
        <v>0</v>
      </c>
      <c r="X4" s="6">
        <f t="shared" ref="X4:X25" si="4">COUNTIFS($J$2:$J$500,"&lt;&gt;-",$G$2:$G$500,V4)</f>
        <v>35</v>
      </c>
    </row>
    <row r="5" spans="1:34" x14ac:dyDescent="0.25">
      <c r="A5" s="15" t="s">
        <v>408</v>
      </c>
      <c r="B5" s="20" t="s">
        <v>132</v>
      </c>
      <c r="C5" s="20">
        <v>4</v>
      </c>
      <c r="D5" s="20" t="s">
        <v>404</v>
      </c>
      <c r="E5" s="20">
        <v>100</v>
      </c>
      <c r="F5" s="20" t="s">
        <v>401</v>
      </c>
      <c r="G5" s="19" t="s">
        <v>202</v>
      </c>
      <c r="H5" s="78"/>
      <c r="I5" s="78" t="s">
        <v>402</v>
      </c>
      <c r="J5" s="78"/>
      <c r="K5" s="78" t="s">
        <v>402</v>
      </c>
      <c r="R5" s="125" t="s">
        <v>198</v>
      </c>
      <c r="S5" s="261">
        <f t="shared" si="1"/>
        <v>0</v>
      </c>
      <c r="T5" s="170">
        <f t="shared" si="2"/>
        <v>16</v>
      </c>
      <c r="U5" s="179"/>
      <c r="V5" s="125" t="s">
        <v>198</v>
      </c>
      <c r="W5" s="261">
        <f t="shared" si="3"/>
        <v>0</v>
      </c>
      <c r="X5" s="6">
        <f t="shared" si="4"/>
        <v>16</v>
      </c>
    </row>
    <row r="6" spans="1:34" x14ac:dyDescent="0.25">
      <c r="A6" s="15" t="s">
        <v>408</v>
      </c>
      <c r="B6" s="20" t="s">
        <v>132</v>
      </c>
      <c r="C6" s="20">
        <v>5</v>
      </c>
      <c r="D6" s="20" t="s">
        <v>404</v>
      </c>
      <c r="E6" s="20">
        <v>120</v>
      </c>
      <c r="F6" s="20" t="s">
        <v>401</v>
      </c>
      <c r="G6" s="19" t="s">
        <v>202</v>
      </c>
      <c r="H6" s="78"/>
      <c r="I6" s="78" t="s">
        <v>402</v>
      </c>
      <c r="J6" s="78"/>
      <c r="K6" s="78" t="s">
        <v>402</v>
      </c>
      <c r="R6" s="125" t="s">
        <v>202</v>
      </c>
      <c r="S6" s="261">
        <f t="shared" si="1"/>
        <v>0</v>
      </c>
      <c r="T6" s="170">
        <f t="shared" si="2"/>
        <v>19</v>
      </c>
      <c r="U6" s="179"/>
      <c r="V6" s="125" t="s">
        <v>202</v>
      </c>
      <c r="W6" s="261">
        <f t="shared" si="3"/>
        <v>0</v>
      </c>
      <c r="X6" s="6">
        <f t="shared" si="4"/>
        <v>19</v>
      </c>
    </row>
    <row r="7" spans="1:34" x14ac:dyDescent="0.25">
      <c r="A7" s="15" t="s">
        <v>409</v>
      </c>
      <c r="B7" s="20" t="s">
        <v>132</v>
      </c>
      <c r="C7" s="20">
        <v>6</v>
      </c>
      <c r="D7" s="20" t="s">
        <v>407</v>
      </c>
      <c r="E7" s="20">
        <v>60</v>
      </c>
      <c r="F7" s="20" t="s">
        <v>410</v>
      </c>
      <c r="G7" s="19" t="s">
        <v>202</v>
      </c>
      <c r="H7" s="78"/>
      <c r="I7" s="78" t="s">
        <v>402</v>
      </c>
      <c r="J7" s="78"/>
      <c r="K7" s="78" t="s">
        <v>402</v>
      </c>
      <c r="R7" s="125" t="s">
        <v>206</v>
      </c>
      <c r="S7" s="261">
        <f t="shared" si="1"/>
        <v>0</v>
      </c>
      <c r="T7" s="170">
        <f t="shared" si="2"/>
        <v>0</v>
      </c>
      <c r="U7" s="179"/>
      <c r="V7" s="125" t="s">
        <v>206</v>
      </c>
      <c r="W7" s="261">
        <f t="shared" si="3"/>
        <v>0</v>
      </c>
      <c r="X7" s="6">
        <f t="shared" si="4"/>
        <v>0</v>
      </c>
    </row>
    <row r="8" spans="1:34" x14ac:dyDescent="0.25">
      <c r="A8" s="15" t="s">
        <v>411</v>
      </c>
      <c r="B8" s="20" t="s">
        <v>132</v>
      </c>
      <c r="C8" s="20">
        <v>7</v>
      </c>
      <c r="D8" s="20" t="s">
        <v>407</v>
      </c>
      <c r="E8" s="20">
        <v>70</v>
      </c>
      <c r="F8" s="20" t="s">
        <v>401</v>
      </c>
      <c r="G8" s="19" t="s">
        <v>202</v>
      </c>
      <c r="H8" s="78"/>
      <c r="I8" s="78" t="s">
        <v>402</v>
      </c>
      <c r="J8" s="78"/>
      <c r="K8" s="78" t="s">
        <v>402</v>
      </c>
      <c r="R8" s="125" t="s">
        <v>210</v>
      </c>
      <c r="S8" s="261">
        <f t="shared" si="1"/>
        <v>0</v>
      </c>
      <c r="T8" s="170">
        <f t="shared" si="2"/>
        <v>0</v>
      </c>
      <c r="U8" s="179"/>
      <c r="V8" s="125" t="s">
        <v>210</v>
      </c>
      <c r="W8" s="261">
        <f t="shared" si="3"/>
        <v>0</v>
      </c>
      <c r="X8" s="6">
        <f t="shared" si="4"/>
        <v>0</v>
      </c>
    </row>
    <row r="9" spans="1:34" x14ac:dyDescent="0.25">
      <c r="A9" s="15" t="s">
        <v>412</v>
      </c>
      <c r="B9" s="20" t="s">
        <v>132</v>
      </c>
      <c r="C9" s="20">
        <v>8</v>
      </c>
      <c r="D9" s="20" t="s">
        <v>404</v>
      </c>
      <c r="E9" s="20">
        <v>90</v>
      </c>
      <c r="F9" s="20" t="s">
        <v>401</v>
      </c>
      <c r="G9" s="19" t="s">
        <v>202</v>
      </c>
      <c r="H9" s="78"/>
      <c r="I9" s="78" t="s">
        <v>402</v>
      </c>
      <c r="J9" s="78"/>
      <c r="K9" s="78" t="s">
        <v>402</v>
      </c>
      <c r="R9" s="125" t="s">
        <v>214</v>
      </c>
      <c r="S9" s="261">
        <f t="shared" si="1"/>
        <v>0</v>
      </c>
      <c r="T9" s="170">
        <f t="shared" si="2"/>
        <v>0</v>
      </c>
      <c r="U9" s="179"/>
      <c r="V9" s="125" t="s">
        <v>214</v>
      </c>
      <c r="W9" s="261">
        <f t="shared" si="3"/>
        <v>0</v>
      </c>
      <c r="X9" s="6">
        <f t="shared" si="4"/>
        <v>0</v>
      </c>
    </row>
    <row r="10" spans="1:34" x14ac:dyDescent="0.25">
      <c r="A10" s="15" t="s">
        <v>413</v>
      </c>
      <c r="B10" s="20" t="s">
        <v>132</v>
      </c>
      <c r="C10" s="20">
        <v>9</v>
      </c>
      <c r="D10" s="20" t="s">
        <v>414</v>
      </c>
      <c r="E10" s="20">
        <v>90</v>
      </c>
      <c r="F10" s="20" t="s">
        <v>410</v>
      </c>
      <c r="G10" s="19" t="s">
        <v>202</v>
      </c>
      <c r="H10" s="78"/>
      <c r="I10" s="78" t="s">
        <v>402</v>
      </c>
      <c r="J10" s="78"/>
      <c r="K10" s="78" t="s">
        <v>402</v>
      </c>
      <c r="R10" s="125" t="s">
        <v>218</v>
      </c>
      <c r="S10" s="261">
        <f t="shared" si="1"/>
        <v>0</v>
      </c>
      <c r="T10" s="170">
        <f t="shared" si="2"/>
        <v>0</v>
      </c>
      <c r="U10" s="179"/>
      <c r="V10" s="125" t="s">
        <v>218</v>
      </c>
      <c r="W10" s="261">
        <f t="shared" si="3"/>
        <v>0</v>
      </c>
      <c r="X10" s="6">
        <f t="shared" si="4"/>
        <v>0</v>
      </c>
    </row>
    <row r="11" spans="1:34" x14ac:dyDescent="0.25">
      <c r="A11" s="15" t="s">
        <v>415</v>
      </c>
      <c r="B11" s="20" t="s">
        <v>132</v>
      </c>
      <c r="C11" s="20">
        <v>10</v>
      </c>
      <c r="D11" s="20" t="s">
        <v>407</v>
      </c>
      <c r="E11" s="20">
        <v>100</v>
      </c>
      <c r="F11" s="20" t="s">
        <v>401</v>
      </c>
      <c r="G11" s="19" t="s">
        <v>202</v>
      </c>
      <c r="H11" s="78"/>
      <c r="I11" s="78" t="s">
        <v>402</v>
      </c>
      <c r="J11" s="78"/>
      <c r="K11" s="78" t="s">
        <v>402</v>
      </c>
      <c r="R11" s="125" t="s">
        <v>222</v>
      </c>
      <c r="S11" s="261">
        <f t="shared" si="1"/>
        <v>0</v>
      </c>
      <c r="T11" s="170">
        <f t="shared" si="2"/>
        <v>0</v>
      </c>
      <c r="U11" s="179"/>
      <c r="V11" s="125" t="s">
        <v>222</v>
      </c>
      <c r="W11" s="261">
        <f t="shared" si="3"/>
        <v>0</v>
      </c>
      <c r="X11" s="6">
        <f t="shared" si="4"/>
        <v>0</v>
      </c>
    </row>
    <row r="12" spans="1:34" x14ac:dyDescent="0.25">
      <c r="A12" s="15" t="s">
        <v>415</v>
      </c>
      <c r="B12" s="20" t="s">
        <v>132</v>
      </c>
      <c r="C12" s="20">
        <v>11</v>
      </c>
      <c r="D12" s="20" t="s">
        <v>407</v>
      </c>
      <c r="E12" s="20">
        <v>100</v>
      </c>
      <c r="F12" s="20" t="s">
        <v>401</v>
      </c>
      <c r="G12" s="19" t="s">
        <v>202</v>
      </c>
      <c r="H12" s="78"/>
      <c r="I12" s="78" t="s">
        <v>402</v>
      </c>
      <c r="J12" s="78"/>
      <c r="K12" s="78" t="s">
        <v>402</v>
      </c>
      <c r="R12" s="125" t="s">
        <v>226</v>
      </c>
      <c r="S12" s="261">
        <f t="shared" si="1"/>
        <v>0</v>
      </c>
      <c r="T12" s="170">
        <f t="shared" si="2"/>
        <v>0</v>
      </c>
      <c r="U12" s="179"/>
      <c r="V12" s="125" t="s">
        <v>226</v>
      </c>
      <c r="W12" s="261">
        <f t="shared" si="3"/>
        <v>0</v>
      </c>
      <c r="X12" s="6">
        <f t="shared" si="4"/>
        <v>0</v>
      </c>
    </row>
    <row r="13" spans="1:34" x14ac:dyDescent="0.25">
      <c r="A13" s="15" t="s">
        <v>416</v>
      </c>
      <c r="B13" s="20" t="s">
        <v>132</v>
      </c>
      <c r="C13" s="20">
        <v>12</v>
      </c>
      <c r="D13" s="20" t="s">
        <v>400</v>
      </c>
      <c r="E13" s="20">
        <v>30</v>
      </c>
      <c r="F13" s="20" t="s">
        <v>417</v>
      </c>
      <c r="G13" s="19" t="s">
        <v>202</v>
      </c>
      <c r="H13" s="78"/>
      <c r="I13" s="78" t="s">
        <v>402</v>
      </c>
      <c r="J13" s="78"/>
      <c r="K13" s="78" t="s">
        <v>402</v>
      </c>
      <c r="R13" s="125" t="s">
        <v>230</v>
      </c>
      <c r="S13" s="261">
        <f t="shared" si="1"/>
        <v>0</v>
      </c>
      <c r="T13" s="170">
        <f t="shared" si="2"/>
        <v>0</v>
      </c>
      <c r="U13" s="179"/>
      <c r="V13" s="126" t="s">
        <v>230</v>
      </c>
      <c r="W13" s="261">
        <f t="shared" si="3"/>
        <v>0</v>
      </c>
      <c r="X13" s="6">
        <f t="shared" si="4"/>
        <v>0</v>
      </c>
    </row>
    <row r="14" spans="1:34" x14ac:dyDescent="0.25">
      <c r="A14" s="15" t="s">
        <v>418</v>
      </c>
      <c r="B14" s="20" t="s">
        <v>132</v>
      </c>
      <c r="C14" s="20">
        <v>13</v>
      </c>
      <c r="D14" s="20" t="s">
        <v>419</v>
      </c>
      <c r="E14" s="20">
        <v>60</v>
      </c>
      <c r="F14" s="20" t="s">
        <v>410</v>
      </c>
      <c r="G14" s="19" t="s">
        <v>202</v>
      </c>
      <c r="H14" s="78"/>
      <c r="I14" s="78" t="s">
        <v>402</v>
      </c>
      <c r="J14" s="78"/>
      <c r="K14" s="78" t="s">
        <v>402</v>
      </c>
      <c r="R14" s="125" t="s">
        <v>234</v>
      </c>
      <c r="S14" s="261">
        <f t="shared" si="1"/>
        <v>0</v>
      </c>
      <c r="T14" s="170">
        <f t="shared" si="2"/>
        <v>0</v>
      </c>
      <c r="U14" s="179"/>
      <c r="V14" s="125" t="s">
        <v>234</v>
      </c>
      <c r="W14" s="261">
        <f t="shared" si="3"/>
        <v>0</v>
      </c>
      <c r="X14" s="6">
        <f t="shared" si="4"/>
        <v>0</v>
      </c>
    </row>
    <row r="15" spans="1:34" x14ac:dyDescent="0.25">
      <c r="A15" s="15" t="s">
        <v>420</v>
      </c>
      <c r="B15" s="20" t="s">
        <v>132</v>
      </c>
      <c r="C15" s="20">
        <v>14</v>
      </c>
      <c r="D15" s="20" t="s">
        <v>421</v>
      </c>
      <c r="E15" s="20">
        <v>80</v>
      </c>
      <c r="F15" s="20" t="s">
        <v>405</v>
      </c>
      <c r="G15" s="19" t="s">
        <v>202</v>
      </c>
      <c r="H15" s="78"/>
      <c r="I15" s="78" t="s">
        <v>402</v>
      </c>
      <c r="J15" s="78"/>
      <c r="K15" s="78" t="s">
        <v>402</v>
      </c>
      <c r="R15" s="125" t="s">
        <v>238</v>
      </c>
      <c r="S15" s="261">
        <f t="shared" si="1"/>
        <v>0</v>
      </c>
      <c r="T15" s="170">
        <f t="shared" si="2"/>
        <v>0</v>
      </c>
      <c r="U15" s="179"/>
      <c r="V15" s="125" t="s">
        <v>238</v>
      </c>
      <c r="W15" s="261">
        <f t="shared" si="3"/>
        <v>0</v>
      </c>
      <c r="X15" s="6">
        <f t="shared" si="4"/>
        <v>0</v>
      </c>
    </row>
    <row r="16" spans="1:34" x14ac:dyDescent="0.25">
      <c r="A16" s="15" t="s">
        <v>422</v>
      </c>
      <c r="B16" s="20" t="s">
        <v>132</v>
      </c>
      <c r="C16" s="20">
        <v>15</v>
      </c>
      <c r="D16" s="20" t="s">
        <v>419</v>
      </c>
      <c r="E16" s="20">
        <v>110</v>
      </c>
      <c r="F16" s="20" t="s">
        <v>405</v>
      </c>
      <c r="G16" s="19" t="s">
        <v>202</v>
      </c>
      <c r="H16" s="78"/>
      <c r="I16" s="78" t="s">
        <v>402</v>
      </c>
      <c r="J16" s="78"/>
      <c r="K16" s="78" t="s">
        <v>402</v>
      </c>
      <c r="R16" s="125" t="s">
        <v>242</v>
      </c>
      <c r="S16" s="261">
        <f t="shared" si="1"/>
        <v>0</v>
      </c>
      <c r="T16" s="170">
        <f t="shared" si="2"/>
        <v>0</v>
      </c>
      <c r="U16" s="179"/>
      <c r="V16" s="125" t="s">
        <v>242</v>
      </c>
      <c r="W16" s="261">
        <f t="shared" si="3"/>
        <v>0</v>
      </c>
      <c r="X16" s="6">
        <f t="shared" si="4"/>
        <v>0</v>
      </c>
    </row>
    <row r="17" spans="1:24" x14ac:dyDescent="0.25">
      <c r="A17" s="15" t="s">
        <v>423</v>
      </c>
      <c r="B17" s="20" t="s">
        <v>132</v>
      </c>
      <c r="C17" s="20">
        <v>16</v>
      </c>
      <c r="D17" s="20" t="s">
        <v>414</v>
      </c>
      <c r="E17" s="20">
        <v>60</v>
      </c>
      <c r="F17" s="20" t="s">
        <v>405</v>
      </c>
      <c r="G17" s="19" t="s">
        <v>202</v>
      </c>
      <c r="H17" s="78"/>
      <c r="I17" s="78" t="s">
        <v>402</v>
      </c>
      <c r="J17" s="78"/>
      <c r="K17" s="78" t="s">
        <v>402</v>
      </c>
      <c r="R17" s="125" t="s">
        <v>246</v>
      </c>
      <c r="S17" s="261">
        <f t="shared" si="1"/>
        <v>0</v>
      </c>
      <c r="T17" s="170">
        <f t="shared" si="2"/>
        <v>0</v>
      </c>
      <c r="U17" s="184"/>
      <c r="V17" s="125" t="s">
        <v>246</v>
      </c>
      <c r="W17" s="261">
        <f t="shared" si="3"/>
        <v>0</v>
      </c>
      <c r="X17" s="6">
        <f t="shared" si="4"/>
        <v>0</v>
      </c>
    </row>
    <row r="18" spans="1:24" x14ac:dyDescent="0.25">
      <c r="A18" s="15" t="s">
        <v>424</v>
      </c>
      <c r="B18" s="20" t="s">
        <v>132</v>
      </c>
      <c r="C18" s="20">
        <v>17</v>
      </c>
      <c r="D18" s="20" t="s">
        <v>425</v>
      </c>
      <c r="E18" s="20">
        <v>100</v>
      </c>
      <c r="F18" s="20" t="s">
        <v>401</v>
      </c>
      <c r="G18" s="19" t="s">
        <v>202</v>
      </c>
      <c r="H18" s="78"/>
      <c r="I18" s="78" t="s">
        <v>402</v>
      </c>
      <c r="J18" s="78"/>
      <c r="K18" s="78" t="s">
        <v>402</v>
      </c>
      <c r="R18" s="125" t="s">
        <v>250</v>
      </c>
      <c r="S18" s="261">
        <f t="shared" si="1"/>
        <v>0</v>
      </c>
      <c r="T18" s="170">
        <f t="shared" si="2"/>
        <v>0</v>
      </c>
      <c r="U18" s="184"/>
      <c r="V18" s="125" t="s">
        <v>250</v>
      </c>
      <c r="W18" s="261">
        <f t="shared" si="3"/>
        <v>0</v>
      </c>
      <c r="X18" s="6">
        <f t="shared" si="4"/>
        <v>0</v>
      </c>
    </row>
    <row r="19" spans="1:24" x14ac:dyDescent="0.25">
      <c r="A19" s="15" t="s">
        <v>424</v>
      </c>
      <c r="B19" s="20" t="s">
        <v>132</v>
      </c>
      <c r="C19" s="20">
        <v>18</v>
      </c>
      <c r="D19" s="20" t="s">
        <v>425</v>
      </c>
      <c r="E19" s="20">
        <v>100</v>
      </c>
      <c r="F19" s="20" t="s">
        <v>401</v>
      </c>
      <c r="G19" s="19" t="s">
        <v>202</v>
      </c>
      <c r="H19" s="78"/>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5" t="s">
        <v>426</v>
      </c>
      <c r="B20" s="20" t="s">
        <v>132</v>
      </c>
      <c r="C20" s="20">
        <v>19</v>
      </c>
      <c r="D20" s="20" t="s">
        <v>427</v>
      </c>
      <c r="E20" s="20"/>
      <c r="F20" s="20" t="s">
        <v>428</v>
      </c>
      <c r="G20" s="19" t="s">
        <v>202</v>
      </c>
      <c r="H20" s="78"/>
      <c r="I20" s="78" t="s">
        <v>402</v>
      </c>
      <c r="J20" s="78"/>
      <c r="K20" s="78" t="s">
        <v>402</v>
      </c>
      <c r="R20" s="125" t="s">
        <v>258</v>
      </c>
      <c r="S20" s="261">
        <f t="shared" si="1"/>
        <v>0</v>
      </c>
      <c r="T20" s="170">
        <f t="shared" si="2"/>
        <v>0</v>
      </c>
      <c r="U20" s="184"/>
      <c r="V20" s="125" t="s">
        <v>258</v>
      </c>
      <c r="W20" s="261">
        <f t="shared" si="3"/>
        <v>0</v>
      </c>
      <c r="X20" s="6">
        <f t="shared" si="4"/>
        <v>0</v>
      </c>
    </row>
    <row r="21" spans="1:24" ht="13.8" thickBot="1" x14ac:dyDescent="0.3">
      <c r="A21" s="15" t="s">
        <v>429</v>
      </c>
      <c r="B21" s="20" t="s">
        <v>132</v>
      </c>
      <c r="C21" s="20">
        <v>20</v>
      </c>
      <c r="D21" s="20" t="s">
        <v>414</v>
      </c>
      <c r="E21" s="20">
        <v>30</v>
      </c>
      <c r="F21" s="20" t="s">
        <v>417</v>
      </c>
      <c r="G21" s="21" t="s">
        <v>198</v>
      </c>
      <c r="H21" s="78"/>
      <c r="I21" s="78" t="s">
        <v>402</v>
      </c>
      <c r="J21" s="78"/>
      <c r="K21" s="78" t="s">
        <v>402</v>
      </c>
      <c r="R21" s="125" t="s">
        <v>262</v>
      </c>
      <c r="S21" s="261">
        <f t="shared" si="1"/>
        <v>0</v>
      </c>
      <c r="T21" s="170">
        <f t="shared" si="2"/>
        <v>0</v>
      </c>
      <c r="U21" s="187"/>
      <c r="V21" s="125" t="s">
        <v>262</v>
      </c>
      <c r="W21" s="261">
        <f t="shared" si="3"/>
        <v>0</v>
      </c>
      <c r="X21" s="6">
        <f t="shared" si="4"/>
        <v>0</v>
      </c>
    </row>
    <row r="22" spans="1:24" x14ac:dyDescent="0.25">
      <c r="A22" s="15" t="s">
        <v>430</v>
      </c>
      <c r="B22" s="20" t="s">
        <v>132</v>
      </c>
      <c r="C22" s="20">
        <v>21</v>
      </c>
      <c r="D22" s="20" t="s">
        <v>431</v>
      </c>
      <c r="E22" s="20">
        <v>70</v>
      </c>
      <c r="F22" s="20" t="s">
        <v>405</v>
      </c>
      <c r="G22" s="21" t="s">
        <v>198</v>
      </c>
      <c r="H22" s="78"/>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432</v>
      </c>
      <c r="B23" s="20" t="s">
        <v>132</v>
      </c>
      <c r="C23" s="20">
        <v>22</v>
      </c>
      <c r="D23" s="20" t="s">
        <v>400</v>
      </c>
      <c r="E23" s="20">
        <v>30</v>
      </c>
      <c r="F23" s="20" t="s">
        <v>417</v>
      </c>
      <c r="G23" s="21" t="s">
        <v>198</v>
      </c>
      <c r="H23" s="78"/>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433</v>
      </c>
      <c r="B24" s="20" t="s">
        <v>132</v>
      </c>
      <c r="C24" s="20">
        <v>23</v>
      </c>
      <c r="D24" s="20" t="s">
        <v>425</v>
      </c>
      <c r="E24" s="20">
        <v>30</v>
      </c>
      <c r="F24" s="20" t="s">
        <v>417</v>
      </c>
      <c r="G24" s="21" t="s">
        <v>198</v>
      </c>
      <c r="H24" s="78"/>
      <c r="I24" s="78" t="s">
        <v>402</v>
      </c>
      <c r="J24" s="78"/>
      <c r="K24" s="78" t="s">
        <v>402</v>
      </c>
      <c r="R24" s="125" t="s">
        <v>274</v>
      </c>
      <c r="S24" s="261">
        <f t="shared" si="1"/>
        <v>0</v>
      </c>
      <c r="T24" s="170">
        <f t="shared" si="2"/>
        <v>0</v>
      </c>
      <c r="U24" s="179"/>
      <c r="V24" s="125" t="s">
        <v>274</v>
      </c>
      <c r="W24" s="261">
        <f t="shared" si="3"/>
        <v>0</v>
      </c>
      <c r="X24" s="6">
        <f t="shared" si="4"/>
        <v>0</v>
      </c>
    </row>
    <row r="25" spans="1:24" ht="13.8" thickBot="1" x14ac:dyDescent="0.3">
      <c r="A25" s="15" t="s">
        <v>434</v>
      </c>
      <c r="B25" s="20" t="s">
        <v>132</v>
      </c>
      <c r="C25" s="20">
        <v>24</v>
      </c>
      <c r="D25" s="20" t="s">
        <v>435</v>
      </c>
      <c r="E25" s="20">
        <v>50</v>
      </c>
      <c r="F25" s="20" t="s">
        <v>410</v>
      </c>
      <c r="G25" s="21" t="s">
        <v>198</v>
      </c>
      <c r="H25" s="78"/>
      <c r="I25" s="78" t="s">
        <v>402</v>
      </c>
      <c r="J25" s="78"/>
      <c r="K25" s="78" t="s">
        <v>402</v>
      </c>
      <c r="R25" s="177" t="s">
        <v>278</v>
      </c>
      <c r="S25" s="262">
        <f t="shared" si="1"/>
        <v>0</v>
      </c>
      <c r="T25" s="209">
        <f t="shared" si="2"/>
        <v>0</v>
      </c>
      <c r="U25" s="179"/>
      <c r="V25" s="177" t="s">
        <v>278</v>
      </c>
      <c r="W25" s="262">
        <f t="shared" si="3"/>
        <v>0</v>
      </c>
      <c r="X25" s="7">
        <f t="shared" si="4"/>
        <v>0</v>
      </c>
    </row>
    <row r="26" spans="1:24" ht="13.8" thickBot="1" x14ac:dyDescent="0.3">
      <c r="A26" s="15" t="s">
        <v>436</v>
      </c>
      <c r="B26" s="20" t="s">
        <v>132</v>
      </c>
      <c r="C26" s="20">
        <v>25</v>
      </c>
      <c r="D26" s="20" t="s">
        <v>435</v>
      </c>
      <c r="E26" s="20">
        <v>60</v>
      </c>
      <c r="F26" s="20" t="s">
        <v>410</v>
      </c>
      <c r="G26" s="21" t="s">
        <v>198</v>
      </c>
      <c r="H26" s="78"/>
      <c r="I26" s="78" t="s">
        <v>402</v>
      </c>
      <c r="J26" s="78"/>
      <c r="K26" s="78" t="s">
        <v>402</v>
      </c>
      <c r="R26" s="171" t="s">
        <v>101</v>
      </c>
      <c r="S26" s="172"/>
      <c r="T26" s="186">
        <f>SUM(T27:T49)</f>
        <v>0</v>
      </c>
      <c r="U26" s="179"/>
      <c r="V26" s="188" t="s">
        <v>103</v>
      </c>
      <c r="W26" s="241"/>
      <c r="X26" s="243">
        <f>SUM(X27:X49)</f>
        <v>0</v>
      </c>
    </row>
    <row r="27" spans="1:24" x14ac:dyDescent="0.25">
      <c r="A27" s="15" t="s">
        <v>437</v>
      </c>
      <c r="B27" s="20" t="s">
        <v>132</v>
      </c>
      <c r="C27" s="20">
        <v>26</v>
      </c>
      <c r="D27" s="20" t="s">
        <v>414</v>
      </c>
      <c r="E27" s="20">
        <v>40</v>
      </c>
      <c r="F27" s="20" t="s">
        <v>410</v>
      </c>
      <c r="G27" s="21" t="s">
        <v>194</v>
      </c>
      <c r="H27" s="78"/>
      <c r="I27" s="78" t="s">
        <v>402</v>
      </c>
      <c r="J27" s="78"/>
      <c r="K27" s="78" t="s">
        <v>402</v>
      </c>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0</v>
      </c>
    </row>
    <row r="28" spans="1:24" x14ac:dyDescent="0.25">
      <c r="A28" s="15" t="s">
        <v>438</v>
      </c>
      <c r="B28" s="20" t="s">
        <v>132</v>
      </c>
      <c r="C28" s="20">
        <v>27</v>
      </c>
      <c r="D28" s="20" t="s">
        <v>407</v>
      </c>
      <c r="E28" s="20">
        <v>60</v>
      </c>
      <c r="F28" s="20" t="s">
        <v>405</v>
      </c>
      <c r="G28" s="21" t="s">
        <v>194</v>
      </c>
      <c r="H28" s="78"/>
      <c r="I28" s="78" t="s">
        <v>402</v>
      </c>
      <c r="J28" s="78"/>
      <c r="K28" s="78" t="s">
        <v>402</v>
      </c>
      <c r="R28" s="125" t="s">
        <v>194</v>
      </c>
      <c r="S28" s="169">
        <f t="shared" si="5"/>
        <v>0</v>
      </c>
      <c r="T28" s="170">
        <f t="shared" si="6"/>
        <v>0</v>
      </c>
      <c r="U28" s="179"/>
      <c r="V28" s="264" t="s">
        <v>194</v>
      </c>
      <c r="W28" s="267">
        <f t="shared" si="7"/>
        <v>0</v>
      </c>
      <c r="X28" s="6">
        <f t="shared" si="8"/>
        <v>0</v>
      </c>
    </row>
    <row r="29" spans="1:24" x14ac:dyDescent="0.25">
      <c r="A29" s="15" t="s">
        <v>439</v>
      </c>
      <c r="B29" s="20" t="s">
        <v>132</v>
      </c>
      <c r="C29" s="20">
        <v>28</v>
      </c>
      <c r="D29" s="20" t="s">
        <v>407</v>
      </c>
      <c r="E29" s="20">
        <v>70</v>
      </c>
      <c r="F29" s="20" t="s">
        <v>405</v>
      </c>
      <c r="G29" s="21" t="s">
        <v>194</v>
      </c>
      <c r="H29" s="78"/>
      <c r="I29" s="78" t="s">
        <v>402</v>
      </c>
      <c r="J29" s="78"/>
      <c r="K29" s="78" t="s">
        <v>402</v>
      </c>
      <c r="R29" s="125" t="s">
        <v>198</v>
      </c>
      <c r="S29" s="169">
        <f t="shared" si="5"/>
        <v>0</v>
      </c>
      <c r="T29" s="170">
        <f t="shared" si="6"/>
        <v>0</v>
      </c>
      <c r="U29" s="179"/>
      <c r="V29" s="264" t="s">
        <v>198</v>
      </c>
      <c r="W29" s="267">
        <f t="shared" si="7"/>
        <v>0</v>
      </c>
      <c r="X29" s="6">
        <f t="shared" si="8"/>
        <v>0</v>
      </c>
    </row>
    <row r="30" spans="1:24" x14ac:dyDescent="0.25">
      <c r="A30" s="15" t="s">
        <v>439</v>
      </c>
      <c r="B30" s="20" t="s">
        <v>132</v>
      </c>
      <c r="C30" s="20">
        <v>29</v>
      </c>
      <c r="D30" s="20" t="s">
        <v>407</v>
      </c>
      <c r="E30" s="20">
        <v>80</v>
      </c>
      <c r="F30" s="20" t="s">
        <v>405</v>
      </c>
      <c r="G30" s="21" t="s">
        <v>194</v>
      </c>
      <c r="H30" s="78"/>
      <c r="I30" s="78" t="s">
        <v>402</v>
      </c>
      <c r="J30" s="78"/>
      <c r="K30" s="78" t="s">
        <v>402</v>
      </c>
      <c r="R30" s="125" t="s">
        <v>202</v>
      </c>
      <c r="S30" s="169">
        <f t="shared" si="5"/>
        <v>0</v>
      </c>
      <c r="T30" s="170">
        <f t="shared" si="6"/>
        <v>0</v>
      </c>
      <c r="U30" s="179"/>
      <c r="V30" s="264" t="s">
        <v>202</v>
      </c>
      <c r="W30" s="267">
        <f t="shared" si="7"/>
        <v>0</v>
      </c>
      <c r="X30" s="6">
        <f t="shared" si="8"/>
        <v>0</v>
      </c>
    </row>
    <row r="31" spans="1:24" x14ac:dyDescent="0.25">
      <c r="A31" s="15" t="s">
        <v>440</v>
      </c>
      <c r="B31" s="20" t="s">
        <v>132</v>
      </c>
      <c r="C31" s="20">
        <v>30</v>
      </c>
      <c r="D31" s="20" t="s">
        <v>414</v>
      </c>
      <c r="E31" s="20">
        <v>50</v>
      </c>
      <c r="F31" s="20" t="s">
        <v>410</v>
      </c>
      <c r="G31" s="21" t="s">
        <v>194</v>
      </c>
      <c r="H31" s="78"/>
      <c r="I31" s="78" t="s">
        <v>402</v>
      </c>
      <c r="J31" s="78"/>
      <c r="K31" s="78" t="s">
        <v>402</v>
      </c>
      <c r="R31" s="125" t="s">
        <v>206</v>
      </c>
      <c r="S31" s="169">
        <f t="shared" si="5"/>
        <v>0</v>
      </c>
      <c r="T31" s="170">
        <f t="shared" si="6"/>
        <v>0</v>
      </c>
      <c r="U31" s="179"/>
      <c r="V31" s="264" t="s">
        <v>206</v>
      </c>
      <c r="W31" s="267">
        <f t="shared" si="7"/>
        <v>0</v>
      </c>
      <c r="X31" s="6">
        <f t="shared" si="8"/>
        <v>0</v>
      </c>
    </row>
    <row r="32" spans="1:24" x14ac:dyDescent="0.25">
      <c r="A32" s="15" t="s">
        <v>441</v>
      </c>
      <c r="B32" s="20" t="s">
        <v>132</v>
      </c>
      <c r="C32" s="20">
        <v>31</v>
      </c>
      <c r="D32" s="20" t="s">
        <v>404</v>
      </c>
      <c r="E32" s="20">
        <v>70</v>
      </c>
      <c r="F32" s="20" t="s">
        <v>405</v>
      </c>
      <c r="G32" s="21" t="s">
        <v>194</v>
      </c>
      <c r="H32" s="78"/>
      <c r="I32" s="78" t="s">
        <v>402</v>
      </c>
      <c r="J32" s="78"/>
      <c r="K32" s="78" t="s">
        <v>402</v>
      </c>
      <c r="R32" s="125" t="s">
        <v>210</v>
      </c>
      <c r="S32" s="169">
        <f t="shared" si="5"/>
        <v>0</v>
      </c>
      <c r="T32" s="170">
        <f t="shared" si="6"/>
        <v>0</v>
      </c>
      <c r="U32" s="179"/>
      <c r="V32" s="264" t="s">
        <v>210</v>
      </c>
      <c r="W32" s="267">
        <f t="shared" si="7"/>
        <v>0</v>
      </c>
      <c r="X32" s="6">
        <f t="shared" si="8"/>
        <v>0</v>
      </c>
    </row>
    <row r="33" spans="1:24" x14ac:dyDescent="0.25">
      <c r="A33" s="15" t="s">
        <v>441</v>
      </c>
      <c r="B33" s="20" t="s">
        <v>132</v>
      </c>
      <c r="C33" s="20">
        <v>32</v>
      </c>
      <c r="D33" s="20" t="s">
        <v>404</v>
      </c>
      <c r="E33" s="20">
        <v>80</v>
      </c>
      <c r="F33" s="20" t="s">
        <v>405</v>
      </c>
      <c r="G33" s="21" t="s">
        <v>194</v>
      </c>
      <c r="H33" s="78"/>
      <c r="I33" s="78" t="s">
        <v>402</v>
      </c>
      <c r="J33" s="78"/>
      <c r="K33" s="78" t="s">
        <v>402</v>
      </c>
      <c r="R33" s="125" t="s">
        <v>214</v>
      </c>
      <c r="S33" s="169">
        <f t="shared" si="5"/>
        <v>0</v>
      </c>
      <c r="T33" s="170">
        <f t="shared" si="6"/>
        <v>0</v>
      </c>
      <c r="U33" s="179"/>
      <c r="V33" s="264" t="s">
        <v>214</v>
      </c>
      <c r="W33" s="267">
        <f t="shared" si="7"/>
        <v>0</v>
      </c>
      <c r="X33" s="6">
        <f t="shared" si="8"/>
        <v>0</v>
      </c>
    </row>
    <row r="34" spans="1:24" x14ac:dyDescent="0.25">
      <c r="A34" s="15" t="s">
        <v>442</v>
      </c>
      <c r="B34" s="20" t="s">
        <v>132</v>
      </c>
      <c r="C34" s="20">
        <v>33</v>
      </c>
      <c r="D34" s="20" t="s">
        <v>400</v>
      </c>
      <c r="E34" s="20">
        <v>70</v>
      </c>
      <c r="F34" s="20" t="s">
        <v>410</v>
      </c>
      <c r="G34" s="21" t="s">
        <v>194</v>
      </c>
      <c r="H34" s="78"/>
      <c r="I34" s="78" t="s">
        <v>402</v>
      </c>
      <c r="J34" s="78"/>
      <c r="K34" s="78" t="s">
        <v>402</v>
      </c>
      <c r="R34" s="125" t="s">
        <v>218</v>
      </c>
      <c r="S34" s="169">
        <f t="shared" si="5"/>
        <v>0</v>
      </c>
      <c r="T34" s="170">
        <f t="shared" si="6"/>
        <v>0</v>
      </c>
      <c r="U34" s="179"/>
      <c r="V34" s="265" t="s">
        <v>218</v>
      </c>
      <c r="W34" s="267">
        <f t="shared" si="7"/>
        <v>0</v>
      </c>
      <c r="X34" s="6">
        <f t="shared" si="8"/>
        <v>0</v>
      </c>
    </row>
    <row r="35" spans="1:24" x14ac:dyDescent="0.25">
      <c r="A35" s="15" t="s">
        <v>443</v>
      </c>
      <c r="B35" s="20" t="s">
        <v>132</v>
      </c>
      <c r="C35" s="20">
        <v>34</v>
      </c>
      <c r="D35" s="20" t="s">
        <v>400</v>
      </c>
      <c r="E35" s="20">
        <v>60</v>
      </c>
      <c r="F35" s="20" t="s">
        <v>405</v>
      </c>
      <c r="G35" s="21" t="s">
        <v>194</v>
      </c>
      <c r="H35" s="78"/>
      <c r="I35" s="78" t="s">
        <v>402</v>
      </c>
      <c r="J35" s="78"/>
      <c r="K35" s="78" t="s">
        <v>402</v>
      </c>
      <c r="R35" s="125" t="s">
        <v>222</v>
      </c>
      <c r="S35" s="169">
        <f t="shared" si="5"/>
        <v>0</v>
      </c>
      <c r="T35" s="170">
        <f t="shared" si="6"/>
        <v>0</v>
      </c>
      <c r="U35" s="179"/>
      <c r="V35" s="264" t="s">
        <v>222</v>
      </c>
      <c r="W35" s="267">
        <f t="shared" si="7"/>
        <v>0</v>
      </c>
      <c r="X35" s="6">
        <f t="shared" si="8"/>
        <v>0</v>
      </c>
    </row>
    <row r="36" spans="1:24" x14ac:dyDescent="0.25">
      <c r="A36" s="15" t="s">
        <v>444</v>
      </c>
      <c r="B36" s="20" t="s">
        <v>132</v>
      </c>
      <c r="C36" s="20">
        <v>35</v>
      </c>
      <c r="D36" s="20" t="s">
        <v>414</v>
      </c>
      <c r="E36" s="20">
        <v>60</v>
      </c>
      <c r="F36" s="20" t="s">
        <v>405</v>
      </c>
      <c r="G36" s="21" t="s">
        <v>194</v>
      </c>
      <c r="H36" s="78"/>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15" t="s">
        <v>445</v>
      </c>
      <c r="B37" s="20" t="s">
        <v>132</v>
      </c>
      <c r="C37" s="20">
        <v>36</v>
      </c>
      <c r="D37" s="20" t="s">
        <v>407</v>
      </c>
      <c r="E37" s="20">
        <v>60</v>
      </c>
      <c r="F37" s="20" t="s">
        <v>405</v>
      </c>
      <c r="G37" s="21" t="s">
        <v>194</v>
      </c>
      <c r="H37" s="78"/>
      <c r="I37" s="78" t="s">
        <v>402</v>
      </c>
      <c r="J37" s="78"/>
      <c r="K37" s="78" t="s">
        <v>402</v>
      </c>
      <c r="R37" s="126" t="s">
        <v>230</v>
      </c>
      <c r="S37" s="169">
        <f t="shared" si="5"/>
        <v>0</v>
      </c>
      <c r="T37" s="170">
        <f t="shared" si="6"/>
        <v>0</v>
      </c>
      <c r="U37" s="179"/>
      <c r="V37" s="266" t="s">
        <v>230</v>
      </c>
      <c r="W37" s="267">
        <f t="shared" si="7"/>
        <v>0</v>
      </c>
      <c r="X37" s="6">
        <f t="shared" si="8"/>
        <v>0</v>
      </c>
    </row>
    <row r="38" spans="1:24" x14ac:dyDescent="0.25">
      <c r="A38" s="15" t="s">
        <v>446</v>
      </c>
      <c r="B38" s="20" t="s">
        <v>132</v>
      </c>
      <c r="C38" s="20">
        <v>37</v>
      </c>
      <c r="D38" s="20" t="s">
        <v>414</v>
      </c>
      <c r="E38" s="20">
        <v>70</v>
      </c>
      <c r="F38" s="20" t="s">
        <v>405</v>
      </c>
      <c r="G38" s="21" t="s">
        <v>194</v>
      </c>
      <c r="H38" s="78"/>
      <c r="I38" s="78" t="s">
        <v>402</v>
      </c>
      <c r="J38" s="78"/>
      <c r="K38" s="78" t="s">
        <v>402</v>
      </c>
      <c r="R38" s="125" t="s">
        <v>234</v>
      </c>
      <c r="S38" s="169">
        <f t="shared" si="5"/>
        <v>0</v>
      </c>
      <c r="T38" s="170">
        <f t="shared" si="6"/>
        <v>0</v>
      </c>
      <c r="U38" s="179"/>
      <c r="V38" s="264" t="s">
        <v>234</v>
      </c>
      <c r="W38" s="267">
        <f t="shared" si="7"/>
        <v>0</v>
      </c>
      <c r="X38" s="6">
        <f t="shared" si="8"/>
        <v>0</v>
      </c>
    </row>
    <row r="39" spans="1:24" ht="13.8" thickBot="1" x14ac:dyDescent="0.3">
      <c r="A39" s="15" t="s">
        <v>447</v>
      </c>
      <c r="B39" s="20" t="s">
        <v>132</v>
      </c>
      <c r="C39" s="20">
        <v>38</v>
      </c>
      <c r="D39" s="20" t="s">
        <v>400</v>
      </c>
      <c r="E39" s="20">
        <v>70</v>
      </c>
      <c r="F39" s="20" t="s">
        <v>405</v>
      </c>
      <c r="G39" s="21" t="s">
        <v>194</v>
      </c>
      <c r="H39" s="78"/>
      <c r="I39" s="78" t="s">
        <v>402</v>
      </c>
      <c r="J39" s="78"/>
      <c r="K39" s="78" t="s">
        <v>402</v>
      </c>
      <c r="R39" s="125" t="s">
        <v>238</v>
      </c>
      <c r="S39" s="169">
        <f t="shared" si="5"/>
        <v>0</v>
      </c>
      <c r="T39" s="170">
        <f t="shared" si="6"/>
        <v>0</v>
      </c>
      <c r="U39" s="204"/>
      <c r="V39" s="264" t="s">
        <v>238</v>
      </c>
      <c r="W39" s="267">
        <f t="shared" si="7"/>
        <v>0</v>
      </c>
      <c r="X39" s="6">
        <f t="shared" si="8"/>
        <v>0</v>
      </c>
    </row>
    <row r="40" spans="1:24" ht="13.8" thickBot="1" x14ac:dyDescent="0.3">
      <c r="A40" s="15" t="s">
        <v>448</v>
      </c>
      <c r="B40" s="20" t="s">
        <v>132</v>
      </c>
      <c r="C40" s="20">
        <v>39</v>
      </c>
      <c r="D40" s="20" t="s">
        <v>407</v>
      </c>
      <c r="E40" s="20">
        <v>60</v>
      </c>
      <c r="F40" s="20" t="s">
        <v>405</v>
      </c>
      <c r="G40" s="21" t="s">
        <v>194</v>
      </c>
      <c r="H40" s="78"/>
      <c r="I40" s="78" t="s">
        <v>402</v>
      </c>
      <c r="J40" s="78"/>
      <c r="K40" s="78" t="s">
        <v>402</v>
      </c>
      <c r="R40" s="125" t="s">
        <v>242</v>
      </c>
      <c r="S40" s="169">
        <f t="shared" si="5"/>
        <v>0</v>
      </c>
      <c r="T40" s="170">
        <f t="shared" si="6"/>
        <v>0</v>
      </c>
      <c r="U40" s="204"/>
      <c r="V40" s="264" t="s">
        <v>242</v>
      </c>
      <c r="W40" s="267">
        <f t="shared" si="7"/>
        <v>0</v>
      </c>
      <c r="X40" s="6">
        <f t="shared" si="8"/>
        <v>0</v>
      </c>
    </row>
    <row r="41" spans="1:24" x14ac:dyDescent="0.25">
      <c r="A41" s="15" t="s">
        <v>449</v>
      </c>
      <c r="B41" s="20" t="s">
        <v>132</v>
      </c>
      <c r="C41" s="20">
        <v>40</v>
      </c>
      <c r="D41" s="20" t="s">
        <v>425</v>
      </c>
      <c r="E41" s="20">
        <v>70</v>
      </c>
      <c r="F41" s="20" t="s">
        <v>410</v>
      </c>
      <c r="G41" s="21" t="s">
        <v>194</v>
      </c>
      <c r="H41" s="78"/>
      <c r="I41" s="78" t="s">
        <v>402</v>
      </c>
      <c r="J41" s="78"/>
      <c r="K41" s="78" t="s">
        <v>402</v>
      </c>
      <c r="R41" s="125" t="s">
        <v>246</v>
      </c>
      <c r="S41" s="169">
        <f t="shared" si="5"/>
        <v>0</v>
      </c>
      <c r="T41" s="170">
        <f t="shared" si="6"/>
        <v>0</v>
      </c>
      <c r="U41" s="182"/>
      <c r="V41" s="264" t="s">
        <v>246</v>
      </c>
      <c r="W41" s="267">
        <f t="shared" si="7"/>
        <v>0</v>
      </c>
      <c r="X41" s="6">
        <f t="shared" si="8"/>
        <v>0</v>
      </c>
    </row>
    <row r="42" spans="1:24" x14ac:dyDescent="0.25">
      <c r="A42" s="15" t="s">
        <v>450</v>
      </c>
      <c r="B42" s="20" t="s">
        <v>132</v>
      </c>
      <c r="C42" s="20">
        <v>41</v>
      </c>
      <c r="D42" s="20" t="s">
        <v>414</v>
      </c>
      <c r="E42" s="20">
        <v>70</v>
      </c>
      <c r="F42" s="20" t="s">
        <v>410</v>
      </c>
      <c r="G42" s="21" t="s">
        <v>194</v>
      </c>
      <c r="H42" s="78"/>
      <c r="I42" s="78" t="s">
        <v>402</v>
      </c>
      <c r="J42" s="78"/>
      <c r="K42" s="78" t="s">
        <v>402</v>
      </c>
      <c r="R42" s="125" t="s">
        <v>250</v>
      </c>
      <c r="S42" s="169">
        <f t="shared" si="5"/>
        <v>0</v>
      </c>
      <c r="T42" s="170">
        <f t="shared" si="6"/>
        <v>0</v>
      </c>
      <c r="U42" s="179"/>
      <c r="V42" s="265" t="s">
        <v>250</v>
      </c>
      <c r="W42" s="267">
        <f t="shared" si="7"/>
        <v>0</v>
      </c>
      <c r="X42" s="6">
        <f t="shared" si="8"/>
        <v>0</v>
      </c>
    </row>
    <row r="43" spans="1:24" x14ac:dyDescent="0.25">
      <c r="A43" s="15" t="s">
        <v>451</v>
      </c>
      <c r="B43" s="20" t="s">
        <v>132</v>
      </c>
      <c r="C43" s="20">
        <v>42</v>
      </c>
      <c r="D43" s="20" t="s">
        <v>414</v>
      </c>
      <c r="E43" s="20">
        <v>60</v>
      </c>
      <c r="F43" s="20" t="s">
        <v>405</v>
      </c>
      <c r="G43" s="21" t="s">
        <v>194</v>
      </c>
      <c r="H43" s="78"/>
      <c r="I43" s="78" t="s">
        <v>402</v>
      </c>
      <c r="J43" s="78"/>
      <c r="K43" s="78" t="s">
        <v>402</v>
      </c>
      <c r="R43" s="125" t="s">
        <v>254</v>
      </c>
      <c r="S43" s="169">
        <f t="shared" si="5"/>
        <v>0</v>
      </c>
      <c r="T43" s="170">
        <f t="shared" si="6"/>
        <v>0</v>
      </c>
      <c r="U43" s="179"/>
      <c r="V43" s="265" t="s">
        <v>254</v>
      </c>
      <c r="W43" s="267">
        <f t="shared" si="7"/>
        <v>0</v>
      </c>
      <c r="X43" s="6">
        <f t="shared" si="8"/>
        <v>0</v>
      </c>
    </row>
    <row r="44" spans="1:24" x14ac:dyDescent="0.25">
      <c r="A44" s="15" t="s">
        <v>452</v>
      </c>
      <c r="B44" s="20" t="s">
        <v>132</v>
      </c>
      <c r="C44" s="20">
        <v>43</v>
      </c>
      <c r="D44" s="20" t="s">
        <v>431</v>
      </c>
      <c r="E44" s="20">
        <v>40</v>
      </c>
      <c r="F44" s="20" t="s">
        <v>410</v>
      </c>
      <c r="G44" s="21" t="s">
        <v>194</v>
      </c>
      <c r="H44" s="78"/>
      <c r="I44" s="78" t="s">
        <v>402</v>
      </c>
      <c r="J44" s="78"/>
      <c r="K44" s="78" t="s">
        <v>402</v>
      </c>
      <c r="R44" s="125" t="s">
        <v>258</v>
      </c>
      <c r="S44" s="169">
        <f t="shared" si="5"/>
        <v>0</v>
      </c>
      <c r="T44" s="170">
        <f t="shared" si="6"/>
        <v>0</v>
      </c>
      <c r="U44" s="179"/>
      <c r="V44" s="265" t="s">
        <v>258</v>
      </c>
      <c r="W44" s="267">
        <f t="shared" si="7"/>
        <v>0</v>
      </c>
      <c r="X44" s="6">
        <f t="shared" si="8"/>
        <v>0</v>
      </c>
    </row>
    <row r="45" spans="1:24" x14ac:dyDescent="0.25">
      <c r="A45" s="15" t="s">
        <v>453</v>
      </c>
      <c r="B45" s="20" t="s">
        <v>132</v>
      </c>
      <c r="C45" s="20">
        <v>44</v>
      </c>
      <c r="D45" s="20" t="s">
        <v>404</v>
      </c>
      <c r="E45" s="20">
        <v>80</v>
      </c>
      <c r="F45" s="20" t="s">
        <v>405</v>
      </c>
      <c r="G45" s="21" t="s">
        <v>194</v>
      </c>
      <c r="H45" s="78"/>
      <c r="I45" s="78" t="s">
        <v>402</v>
      </c>
      <c r="J45" s="78"/>
      <c r="K45" s="78" t="s">
        <v>402</v>
      </c>
      <c r="R45" s="125" t="s">
        <v>262</v>
      </c>
      <c r="S45" s="169">
        <f>COUNTIFS($G$2:$G$500,R45,$I$2:$I$500,"x")</f>
        <v>0</v>
      </c>
      <c r="T45" s="170">
        <f t="shared" si="6"/>
        <v>0</v>
      </c>
      <c r="U45" s="179"/>
      <c r="V45" s="265" t="s">
        <v>262</v>
      </c>
      <c r="W45" s="267">
        <f t="shared" si="7"/>
        <v>0</v>
      </c>
      <c r="X45" s="6">
        <f t="shared" si="8"/>
        <v>0</v>
      </c>
    </row>
    <row r="46" spans="1:24" x14ac:dyDescent="0.25">
      <c r="A46" s="15" t="s">
        <v>454</v>
      </c>
      <c r="B46" s="20" t="s">
        <v>132</v>
      </c>
      <c r="C46" s="20">
        <v>45</v>
      </c>
      <c r="D46" s="20" t="s">
        <v>404</v>
      </c>
      <c r="E46" s="20">
        <v>70</v>
      </c>
      <c r="F46" s="20" t="s">
        <v>405</v>
      </c>
      <c r="G46" s="21" t="s">
        <v>194</v>
      </c>
      <c r="H46" s="78"/>
      <c r="I46" s="78" t="s">
        <v>402</v>
      </c>
      <c r="J46" s="78"/>
      <c r="K46" s="78" t="s">
        <v>402</v>
      </c>
      <c r="R46" s="125" t="s">
        <v>266</v>
      </c>
      <c r="S46" s="169">
        <f t="shared" si="5"/>
        <v>0</v>
      </c>
      <c r="T46" s="170">
        <f t="shared" si="6"/>
        <v>0</v>
      </c>
      <c r="U46" s="179"/>
      <c r="V46" s="265" t="s">
        <v>266</v>
      </c>
      <c r="W46" s="267">
        <f t="shared" si="7"/>
        <v>0</v>
      </c>
      <c r="X46" s="6">
        <f t="shared" si="8"/>
        <v>0</v>
      </c>
    </row>
    <row r="47" spans="1:24" x14ac:dyDescent="0.25">
      <c r="A47" s="15" t="s">
        <v>455</v>
      </c>
      <c r="B47" s="20" t="s">
        <v>132</v>
      </c>
      <c r="C47" s="20">
        <v>46</v>
      </c>
      <c r="D47" s="20" t="s">
        <v>425</v>
      </c>
      <c r="E47" s="20">
        <v>60</v>
      </c>
      <c r="F47" s="20" t="s">
        <v>405</v>
      </c>
      <c r="G47" s="21" t="s">
        <v>194</v>
      </c>
      <c r="H47" s="78"/>
      <c r="I47" s="78" t="s">
        <v>402</v>
      </c>
      <c r="J47" s="78"/>
      <c r="K47" s="78" t="s">
        <v>402</v>
      </c>
      <c r="R47" s="125" t="s">
        <v>270</v>
      </c>
      <c r="S47" s="169">
        <f t="shared" si="5"/>
        <v>0</v>
      </c>
      <c r="T47" s="170">
        <f t="shared" si="6"/>
        <v>0</v>
      </c>
      <c r="U47" s="179"/>
      <c r="V47" s="265" t="s">
        <v>270</v>
      </c>
      <c r="W47" s="267">
        <f t="shared" si="7"/>
        <v>0</v>
      </c>
      <c r="X47" s="6">
        <f t="shared" si="8"/>
        <v>0</v>
      </c>
    </row>
    <row r="48" spans="1:24" x14ac:dyDescent="0.25">
      <c r="A48" s="15" t="s">
        <v>455</v>
      </c>
      <c r="B48" s="20" t="s">
        <v>132</v>
      </c>
      <c r="C48" s="20">
        <v>47</v>
      </c>
      <c r="D48" s="20" t="s">
        <v>425</v>
      </c>
      <c r="E48" s="20">
        <v>70</v>
      </c>
      <c r="F48" s="20" t="s">
        <v>405</v>
      </c>
      <c r="G48" s="21" t="s">
        <v>194</v>
      </c>
      <c r="H48" s="78"/>
      <c r="I48" s="78" t="s">
        <v>402</v>
      </c>
      <c r="J48" s="78"/>
      <c r="K48" s="78" t="s">
        <v>402</v>
      </c>
      <c r="R48" s="125" t="s">
        <v>274</v>
      </c>
      <c r="S48" s="169">
        <f t="shared" si="5"/>
        <v>0</v>
      </c>
      <c r="T48" s="170">
        <f t="shared" si="6"/>
        <v>0</v>
      </c>
      <c r="U48" s="179"/>
      <c r="V48" s="264" t="s">
        <v>274</v>
      </c>
      <c r="W48" s="267">
        <f t="shared" si="7"/>
        <v>0</v>
      </c>
      <c r="X48" s="6">
        <f t="shared" si="8"/>
        <v>0</v>
      </c>
    </row>
    <row r="49" spans="1:24" ht="13.8" thickBot="1" x14ac:dyDescent="0.3">
      <c r="A49" s="15" t="s">
        <v>456</v>
      </c>
      <c r="B49" s="20" t="s">
        <v>132</v>
      </c>
      <c r="C49" s="20">
        <v>48</v>
      </c>
      <c r="D49" s="20" t="s">
        <v>404</v>
      </c>
      <c r="E49" s="20">
        <v>70</v>
      </c>
      <c r="F49" s="20" t="s">
        <v>405</v>
      </c>
      <c r="G49" s="21" t="s">
        <v>194</v>
      </c>
      <c r="H49" s="78"/>
      <c r="I49" s="78" t="s">
        <v>402</v>
      </c>
      <c r="J49" s="78"/>
      <c r="K49" s="78" t="s">
        <v>402</v>
      </c>
      <c r="R49" s="177" t="s">
        <v>278</v>
      </c>
      <c r="S49" s="208">
        <f t="shared" si="5"/>
        <v>0</v>
      </c>
      <c r="T49" s="209">
        <f t="shared" si="6"/>
        <v>0</v>
      </c>
      <c r="U49" s="179"/>
      <c r="V49" s="109" t="s">
        <v>278</v>
      </c>
      <c r="W49" s="268">
        <f t="shared" si="7"/>
        <v>0</v>
      </c>
      <c r="X49" s="7">
        <f t="shared" si="8"/>
        <v>0</v>
      </c>
    </row>
    <row r="50" spans="1:24" ht="13.8" thickBot="1" x14ac:dyDescent="0.3">
      <c r="A50" s="15" t="s">
        <v>457</v>
      </c>
      <c r="B50" s="20" t="s">
        <v>132</v>
      </c>
      <c r="C50" s="20">
        <v>49</v>
      </c>
      <c r="D50" s="20" t="s">
        <v>407</v>
      </c>
      <c r="E50" s="20">
        <v>60</v>
      </c>
      <c r="F50" s="20" t="s">
        <v>405</v>
      </c>
      <c r="G50" s="21" t="s">
        <v>194</v>
      </c>
      <c r="H50" s="78"/>
      <c r="I50" s="78" t="s">
        <v>402</v>
      </c>
      <c r="J50" s="78"/>
      <c r="K50" s="78" t="s">
        <v>402</v>
      </c>
      <c r="U50" s="179"/>
      <c r="V50" s="188" t="s">
        <v>458</v>
      </c>
      <c r="W50" s="206"/>
      <c r="X50" s="207">
        <f>SUM(X51:X73)</f>
        <v>222</v>
      </c>
    </row>
    <row r="51" spans="1:24" x14ac:dyDescent="0.25">
      <c r="A51" s="15" t="s">
        <v>459</v>
      </c>
      <c r="B51" s="20" t="s">
        <v>132</v>
      </c>
      <c r="C51" s="20">
        <v>50</v>
      </c>
      <c r="D51" s="20" t="s">
        <v>407</v>
      </c>
      <c r="E51" s="20">
        <v>70</v>
      </c>
      <c r="F51" s="20" t="s">
        <v>405</v>
      </c>
      <c r="G51" s="21" t="s">
        <v>194</v>
      </c>
      <c r="H51" s="78"/>
      <c r="I51" s="78" t="s">
        <v>402</v>
      </c>
      <c r="J51" s="78"/>
      <c r="K51" s="78" t="s">
        <v>402</v>
      </c>
      <c r="U51" s="269"/>
      <c r="V51" s="124" t="s">
        <v>190</v>
      </c>
      <c r="W51" s="169">
        <f>S3+S27+W3+W27</f>
        <v>0</v>
      </c>
      <c r="X51" s="170">
        <f>T3+T27+X3+X27</f>
        <v>82</v>
      </c>
    </row>
    <row r="52" spans="1:24" x14ac:dyDescent="0.25">
      <c r="A52" s="15" t="s">
        <v>460</v>
      </c>
      <c r="B52" s="20" t="s">
        <v>132</v>
      </c>
      <c r="C52" s="20">
        <v>51</v>
      </c>
      <c r="D52" s="20" t="s">
        <v>414</v>
      </c>
      <c r="E52" s="20">
        <v>40</v>
      </c>
      <c r="F52" s="20" t="s">
        <v>410</v>
      </c>
      <c r="G52" s="21" t="s">
        <v>194</v>
      </c>
      <c r="H52" s="78"/>
      <c r="I52" s="78" t="s">
        <v>402</v>
      </c>
      <c r="J52" s="78"/>
      <c r="K52" s="78" t="s">
        <v>402</v>
      </c>
      <c r="U52" s="269"/>
      <c r="V52" s="125" t="s">
        <v>194</v>
      </c>
      <c r="W52" s="169">
        <f t="shared" ref="W52:X67" si="9">S4+S28+W4+W28</f>
        <v>0</v>
      </c>
      <c r="X52" s="170">
        <f t="shared" si="9"/>
        <v>70</v>
      </c>
    </row>
    <row r="53" spans="1:24" x14ac:dyDescent="0.25">
      <c r="A53" s="15" t="s">
        <v>461</v>
      </c>
      <c r="B53" s="20" t="s">
        <v>132</v>
      </c>
      <c r="C53" s="20">
        <v>52</v>
      </c>
      <c r="D53" s="20" t="s">
        <v>421</v>
      </c>
      <c r="E53" s="20">
        <v>80</v>
      </c>
      <c r="F53" s="20" t="s">
        <v>405</v>
      </c>
      <c r="G53" s="21" t="s">
        <v>194</v>
      </c>
      <c r="H53" s="78"/>
      <c r="I53" s="78" t="s">
        <v>402</v>
      </c>
      <c r="J53" s="78"/>
      <c r="K53" s="78" t="s">
        <v>402</v>
      </c>
      <c r="U53" s="269"/>
      <c r="V53" s="125" t="s">
        <v>198</v>
      </c>
      <c r="W53" s="169">
        <f t="shared" si="9"/>
        <v>0</v>
      </c>
      <c r="X53" s="170">
        <f t="shared" si="9"/>
        <v>32</v>
      </c>
    </row>
    <row r="54" spans="1:24" x14ac:dyDescent="0.25">
      <c r="A54" s="15" t="s">
        <v>462</v>
      </c>
      <c r="B54" s="20" t="s">
        <v>132</v>
      </c>
      <c r="C54" s="20">
        <v>53</v>
      </c>
      <c r="D54" s="20" t="s">
        <v>407</v>
      </c>
      <c r="E54" s="20">
        <v>40</v>
      </c>
      <c r="F54" s="20" t="s">
        <v>410</v>
      </c>
      <c r="G54" s="21" t="s">
        <v>190</v>
      </c>
      <c r="H54" s="78"/>
      <c r="I54" s="78" t="s">
        <v>402</v>
      </c>
      <c r="J54" s="78"/>
      <c r="K54" s="78" t="s">
        <v>402</v>
      </c>
      <c r="U54" s="269"/>
      <c r="V54" s="125" t="s">
        <v>202</v>
      </c>
      <c r="W54" s="169">
        <f t="shared" si="9"/>
        <v>0</v>
      </c>
      <c r="X54" s="170">
        <f t="shared" si="9"/>
        <v>38</v>
      </c>
    </row>
    <row r="55" spans="1:24" x14ac:dyDescent="0.25">
      <c r="A55" s="15" t="s">
        <v>462</v>
      </c>
      <c r="B55" s="20" t="s">
        <v>132</v>
      </c>
      <c r="C55" s="20">
        <v>54</v>
      </c>
      <c r="D55" s="20" t="s">
        <v>407</v>
      </c>
      <c r="E55" s="20">
        <v>50</v>
      </c>
      <c r="F55" s="20" t="s">
        <v>410</v>
      </c>
      <c r="G55" s="21" t="s">
        <v>190</v>
      </c>
      <c r="H55" s="78"/>
      <c r="I55" s="78" t="s">
        <v>402</v>
      </c>
      <c r="J55" s="78"/>
      <c r="K55" s="78" t="s">
        <v>402</v>
      </c>
      <c r="U55" s="269"/>
      <c r="V55" s="125" t="s">
        <v>206</v>
      </c>
      <c r="W55" s="169">
        <f t="shared" si="9"/>
        <v>0</v>
      </c>
      <c r="X55" s="170">
        <f t="shared" si="9"/>
        <v>0</v>
      </c>
    </row>
    <row r="56" spans="1:24" x14ac:dyDescent="0.25">
      <c r="A56" s="15" t="s">
        <v>463</v>
      </c>
      <c r="B56" s="20" t="s">
        <v>132</v>
      </c>
      <c r="C56" s="20">
        <v>55</v>
      </c>
      <c r="D56" s="20" t="s">
        <v>400</v>
      </c>
      <c r="E56" s="20">
        <v>50</v>
      </c>
      <c r="F56" s="20" t="s">
        <v>410</v>
      </c>
      <c r="G56" s="21" t="s">
        <v>190</v>
      </c>
      <c r="H56" s="78"/>
      <c r="I56" s="78" t="s">
        <v>402</v>
      </c>
      <c r="J56" s="78"/>
      <c r="K56" s="78" t="s">
        <v>402</v>
      </c>
      <c r="U56" s="270"/>
      <c r="V56" s="125" t="s">
        <v>210</v>
      </c>
      <c r="W56" s="169">
        <f t="shared" si="9"/>
        <v>0</v>
      </c>
      <c r="X56" s="170">
        <f t="shared" si="9"/>
        <v>0</v>
      </c>
    </row>
    <row r="57" spans="1:24" ht="13.8" thickBot="1" x14ac:dyDescent="0.3">
      <c r="A57" s="15" t="s">
        <v>464</v>
      </c>
      <c r="B57" s="20" t="s">
        <v>132</v>
      </c>
      <c r="C57" s="20">
        <v>56</v>
      </c>
      <c r="D57" s="20" t="s">
        <v>425</v>
      </c>
      <c r="E57" s="20">
        <v>40</v>
      </c>
      <c r="F57" s="20" t="s">
        <v>410</v>
      </c>
      <c r="G57" s="21" t="s">
        <v>190</v>
      </c>
      <c r="H57" s="78"/>
      <c r="I57" s="78" t="s">
        <v>402</v>
      </c>
      <c r="J57" s="78"/>
      <c r="K57" s="78" t="s">
        <v>402</v>
      </c>
      <c r="U57" s="271"/>
      <c r="V57" s="125" t="s">
        <v>214</v>
      </c>
      <c r="W57" s="169">
        <f t="shared" si="9"/>
        <v>0</v>
      </c>
      <c r="X57" s="170">
        <f t="shared" si="9"/>
        <v>0</v>
      </c>
    </row>
    <row r="58" spans="1:24" ht="13.8" thickBot="1" x14ac:dyDescent="0.3">
      <c r="A58" s="15" t="s">
        <v>464</v>
      </c>
      <c r="B58" s="20" t="s">
        <v>132</v>
      </c>
      <c r="C58" s="20">
        <v>57</v>
      </c>
      <c r="D58" s="20" t="s">
        <v>425</v>
      </c>
      <c r="E58" s="20">
        <v>50</v>
      </c>
      <c r="F58" s="20" t="s">
        <v>410</v>
      </c>
      <c r="G58" s="21" t="s">
        <v>190</v>
      </c>
      <c r="H58" s="78"/>
      <c r="I58" s="78" t="s">
        <v>402</v>
      </c>
      <c r="J58" s="78"/>
      <c r="K58" s="78" t="s">
        <v>402</v>
      </c>
      <c r="U58" s="271"/>
      <c r="V58" s="125" t="s">
        <v>218</v>
      </c>
      <c r="W58" s="169">
        <f t="shared" si="9"/>
        <v>0</v>
      </c>
      <c r="X58" s="170">
        <f t="shared" si="9"/>
        <v>0</v>
      </c>
    </row>
    <row r="59" spans="1:24" ht="13.8" thickBot="1" x14ac:dyDescent="0.3">
      <c r="A59" s="15" t="s">
        <v>465</v>
      </c>
      <c r="B59" s="20" t="s">
        <v>132</v>
      </c>
      <c r="C59" s="20">
        <v>58</v>
      </c>
      <c r="D59" s="20" t="s">
        <v>421</v>
      </c>
      <c r="E59" s="20">
        <v>60</v>
      </c>
      <c r="F59" s="20" t="s">
        <v>410</v>
      </c>
      <c r="G59" s="21" t="s">
        <v>190</v>
      </c>
      <c r="H59" s="78"/>
      <c r="I59" s="78" t="s">
        <v>402</v>
      </c>
      <c r="J59" s="78"/>
      <c r="K59" s="78" t="s">
        <v>402</v>
      </c>
      <c r="U59" s="271"/>
      <c r="V59" s="125" t="s">
        <v>222</v>
      </c>
      <c r="W59" s="169">
        <f t="shared" si="9"/>
        <v>0</v>
      </c>
      <c r="X59" s="170">
        <f t="shared" si="9"/>
        <v>0</v>
      </c>
    </row>
    <row r="60" spans="1:24" ht="13.8" thickBot="1" x14ac:dyDescent="0.3">
      <c r="A60" s="15" t="s">
        <v>466</v>
      </c>
      <c r="B60" s="20" t="s">
        <v>132</v>
      </c>
      <c r="C60" s="20">
        <v>59</v>
      </c>
      <c r="D60" s="20" t="s">
        <v>431</v>
      </c>
      <c r="E60" s="20">
        <v>60</v>
      </c>
      <c r="F60" s="20" t="s">
        <v>410</v>
      </c>
      <c r="G60" s="21" t="s">
        <v>190</v>
      </c>
      <c r="H60" s="78"/>
      <c r="I60" s="78" t="s">
        <v>402</v>
      </c>
      <c r="J60" s="78"/>
      <c r="K60" s="78" t="s">
        <v>402</v>
      </c>
      <c r="U60" s="271"/>
      <c r="V60" s="125" t="s">
        <v>226</v>
      </c>
      <c r="W60" s="169">
        <f t="shared" si="9"/>
        <v>0</v>
      </c>
      <c r="X60" s="170">
        <f t="shared" si="9"/>
        <v>0</v>
      </c>
    </row>
    <row r="61" spans="1:24" ht="13.8" thickBot="1" x14ac:dyDescent="0.3">
      <c r="A61" s="15" t="s">
        <v>467</v>
      </c>
      <c r="B61" s="20" t="s">
        <v>132</v>
      </c>
      <c r="C61" s="20">
        <v>60</v>
      </c>
      <c r="D61" s="20" t="s">
        <v>414</v>
      </c>
      <c r="E61" s="20">
        <v>50</v>
      </c>
      <c r="F61" s="20" t="s">
        <v>410</v>
      </c>
      <c r="G61" s="21" t="s">
        <v>190</v>
      </c>
      <c r="H61" s="78"/>
      <c r="I61" s="78" t="s">
        <v>402</v>
      </c>
      <c r="J61" s="78"/>
      <c r="K61" s="78" t="s">
        <v>402</v>
      </c>
      <c r="U61" s="271"/>
      <c r="V61" s="126" t="s">
        <v>230</v>
      </c>
      <c r="W61" s="169">
        <f t="shared" si="9"/>
        <v>0</v>
      </c>
      <c r="X61" s="170">
        <f t="shared" si="9"/>
        <v>0</v>
      </c>
    </row>
    <row r="62" spans="1:24" ht="13.8" thickBot="1" x14ac:dyDescent="0.3">
      <c r="A62" s="15" t="s">
        <v>468</v>
      </c>
      <c r="B62" s="20" t="s">
        <v>132</v>
      </c>
      <c r="C62" s="20">
        <v>61</v>
      </c>
      <c r="D62" s="20" t="s">
        <v>407</v>
      </c>
      <c r="E62" s="20">
        <v>50</v>
      </c>
      <c r="F62" s="20" t="s">
        <v>410</v>
      </c>
      <c r="G62" s="21" t="s">
        <v>190</v>
      </c>
      <c r="H62" s="78"/>
      <c r="I62" s="78" t="s">
        <v>402</v>
      </c>
      <c r="J62" s="78"/>
      <c r="K62" s="78" t="s">
        <v>402</v>
      </c>
      <c r="U62" s="271"/>
      <c r="V62" s="125" t="s">
        <v>234</v>
      </c>
      <c r="W62" s="169">
        <f t="shared" si="9"/>
        <v>0</v>
      </c>
      <c r="X62" s="170">
        <f t="shared" si="9"/>
        <v>0</v>
      </c>
    </row>
    <row r="63" spans="1:24" ht="13.8" thickBot="1" x14ac:dyDescent="0.3">
      <c r="A63" s="15" t="s">
        <v>469</v>
      </c>
      <c r="B63" s="20" t="s">
        <v>132</v>
      </c>
      <c r="C63" s="20">
        <v>62</v>
      </c>
      <c r="D63" s="20" t="s">
        <v>404</v>
      </c>
      <c r="E63" s="20">
        <v>50</v>
      </c>
      <c r="F63" s="20" t="s">
        <v>410</v>
      </c>
      <c r="G63" s="21" t="s">
        <v>190</v>
      </c>
      <c r="H63" s="78"/>
      <c r="I63" s="78" t="s">
        <v>402</v>
      </c>
      <c r="J63" s="78"/>
      <c r="K63" s="78" t="s">
        <v>402</v>
      </c>
      <c r="U63" s="271"/>
      <c r="V63" s="125" t="s">
        <v>238</v>
      </c>
      <c r="W63" s="169">
        <f t="shared" si="9"/>
        <v>0</v>
      </c>
      <c r="X63" s="170">
        <f t="shared" si="9"/>
        <v>0</v>
      </c>
    </row>
    <row r="64" spans="1:24" ht="13.8" thickBot="1" x14ac:dyDescent="0.3">
      <c r="A64" s="15" t="s">
        <v>470</v>
      </c>
      <c r="B64" s="20" t="s">
        <v>132</v>
      </c>
      <c r="C64" s="20">
        <v>63</v>
      </c>
      <c r="D64" s="20" t="s">
        <v>407</v>
      </c>
      <c r="E64" s="20">
        <v>40</v>
      </c>
      <c r="F64" s="20" t="s">
        <v>410</v>
      </c>
      <c r="G64" s="21" t="s">
        <v>190</v>
      </c>
      <c r="H64" s="78"/>
      <c r="I64" s="78" t="s">
        <v>402</v>
      </c>
      <c r="J64" s="78"/>
      <c r="K64" s="78" t="s">
        <v>402</v>
      </c>
      <c r="U64" s="271"/>
      <c r="V64" s="125" t="s">
        <v>242</v>
      </c>
      <c r="W64" s="169">
        <f t="shared" si="9"/>
        <v>0</v>
      </c>
      <c r="X64" s="170">
        <f t="shared" si="9"/>
        <v>0</v>
      </c>
    </row>
    <row r="65" spans="1:24" ht="13.8" thickBot="1" x14ac:dyDescent="0.3">
      <c r="A65" s="15" t="s">
        <v>471</v>
      </c>
      <c r="B65" s="20" t="s">
        <v>132</v>
      </c>
      <c r="C65" s="20">
        <v>64</v>
      </c>
      <c r="D65" s="20" t="s">
        <v>404</v>
      </c>
      <c r="E65" s="20">
        <v>60</v>
      </c>
      <c r="F65" s="20" t="s">
        <v>410</v>
      </c>
      <c r="G65" s="21" t="s">
        <v>190</v>
      </c>
      <c r="H65" s="78"/>
      <c r="I65" s="78" t="s">
        <v>402</v>
      </c>
      <c r="J65" s="78"/>
      <c r="K65" s="78" t="s">
        <v>402</v>
      </c>
      <c r="U65" s="271"/>
      <c r="V65" s="125" t="s">
        <v>246</v>
      </c>
      <c r="W65" s="169">
        <f t="shared" si="9"/>
        <v>0</v>
      </c>
      <c r="X65" s="170">
        <f t="shared" si="9"/>
        <v>0</v>
      </c>
    </row>
    <row r="66" spans="1:24" ht="13.8" thickBot="1" x14ac:dyDescent="0.3">
      <c r="A66" s="15" t="s">
        <v>472</v>
      </c>
      <c r="B66" s="20" t="s">
        <v>132</v>
      </c>
      <c r="C66" s="20">
        <v>65</v>
      </c>
      <c r="D66" s="20" t="s">
        <v>400</v>
      </c>
      <c r="E66" s="20">
        <v>40</v>
      </c>
      <c r="F66" s="20" t="s">
        <v>410</v>
      </c>
      <c r="G66" s="21" t="s">
        <v>190</v>
      </c>
      <c r="H66" s="78"/>
      <c r="I66" s="78" t="s">
        <v>402</v>
      </c>
      <c r="J66" s="78"/>
      <c r="K66" s="78" t="s">
        <v>402</v>
      </c>
      <c r="U66" s="271"/>
      <c r="V66" s="125" t="s">
        <v>250</v>
      </c>
      <c r="W66" s="169">
        <f t="shared" si="9"/>
        <v>0</v>
      </c>
      <c r="X66" s="170">
        <f t="shared" si="9"/>
        <v>0</v>
      </c>
    </row>
    <row r="67" spans="1:24" ht="13.8" thickBot="1" x14ac:dyDescent="0.3">
      <c r="A67" s="15" t="s">
        <v>473</v>
      </c>
      <c r="B67" s="20" t="s">
        <v>132</v>
      </c>
      <c r="C67" s="20">
        <v>66</v>
      </c>
      <c r="D67" s="20" t="s">
        <v>404</v>
      </c>
      <c r="E67" s="20">
        <v>40</v>
      </c>
      <c r="F67" s="20" t="s">
        <v>410</v>
      </c>
      <c r="G67" s="21" t="s">
        <v>190</v>
      </c>
      <c r="H67" s="78"/>
      <c r="I67" s="78" t="s">
        <v>402</v>
      </c>
      <c r="J67" s="78"/>
      <c r="K67" s="78" t="s">
        <v>402</v>
      </c>
      <c r="U67" s="271"/>
      <c r="V67" s="125" t="s">
        <v>254</v>
      </c>
      <c r="W67" s="169">
        <f t="shared" si="9"/>
        <v>0</v>
      </c>
      <c r="X67" s="170">
        <f t="shared" si="9"/>
        <v>0</v>
      </c>
    </row>
    <row r="68" spans="1:24" ht="13.8" thickBot="1" x14ac:dyDescent="0.3">
      <c r="A68" s="15" t="s">
        <v>474</v>
      </c>
      <c r="B68" s="20" t="s">
        <v>132</v>
      </c>
      <c r="C68" s="20">
        <v>67</v>
      </c>
      <c r="D68" s="20" t="s">
        <v>421</v>
      </c>
      <c r="E68" s="20">
        <v>30</v>
      </c>
      <c r="F68" s="20" t="s">
        <v>410</v>
      </c>
      <c r="G68" s="21" t="s">
        <v>190</v>
      </c>
      <c r="H68" s="78"/>
      <c r="I68" s="78" t="s">
        <v>402</v>
      </c>
      <c r="J68" s="78"/>
      <c r="K68" s="78" t="s">
        <v>402</v>
      </c>
      <c r="U68" s="271"/>
      <c r="V68" s="125" t="s">
        <v>258</v>
      </c>
      <c r="W68" s="169">
        <f t="shared" ref="W68:X73" si="10">S20+S44+W20+W44</f>
        <v>0</v>
      </c>
      <c r="X68" s="170">
        <f t="shared" si="10"/>
        <v>0</v>
      </c>
    </row>
    <row r="69" spans="1:24" ht="13.8" thickBot="1" x14ac:dyDescent="0.3">
      <c r="A69" s="15" t="s">
        <v>475</v>
      </c>
      <c r="B69" s="20" t="s">
        <v>132</v>
      </c>
      <c r="C69" s="20">
        <v>68</v>
      </c>
      <c r="D69" s="20" t="s">
        <v>407</v>
      </c>
      <c r="E69" s="20">
        <v>40</v>
      </c>
      <c r="F69" s="20" t="s">
        <v>410</v>
      </c>
      <c r="G69" s="21" t="s">
        <v>190</v>
      </c>
      <c r="H69" s="78"/>
      <c r="I69" s="78" t="s">
        <v>402</v>
      </c>
      <c r="J69" s="78"/>
      <c r="K69" s="78" t="s">
        <v>402</v>
      </c>
      <c r="U69" s="271"/>
      <c r="V69" s="125" t="s">
        <v>262</v>
      </c>
      <c r="W69" s="169">
        <f t="shared" si="10"/>
        <v>0</v>
      </c>
      <c r="X69" s="170">
        <f t="shared" si="10"/>
        <v>0</v>
      </c>
    </row>
    <row r="70" spans="1:24" ht="13.8" thickBot="1" x14ac:dyDescent="0.3">
      <c r="A70" s="15" t="s">
        <v>476</v>
      </c>
      <c r="B70" s="20" t="s">
        <v>132</v>
      </c>
      <c r="C70" s="20">
        <v>69</v>
      </c>
      <c r="D70" s="20" t="s">
        <v>431</v>
      </c>
      <c r="E70" s="20">
        <v>60</v>
      </c>
      <c r="F70" s="20" t="s">
        <v>410</v>
      </c>
      <c r="G70" s="21" t="s">
        <v>190</v>
      </c>
      <c r="H70" s="78"/>
      <c r="I70" s="78" t="s">
        <v>402</v>
      </c>
      <c r="J70" s="78"/>
      <c r="K70" s="78" t="s">
        <v>402</v>
      </c>
      <c r="U70" s="271"/>
      <c r="V70" s="125" t="s">
        <v>266</v>
      </c>
      <c r="W70" s="169">
        <f t="shared" si="10"/>
        <v>0</v>
      </c>
      <c r="X70" s="170">
        <f t="shared" si="10"/>
        <v>0</v>
      </c>
    </row>
    <row r="71" spans="1:24" ht="13.8" thickBot="1" x14ac:dyDescent="0.3">
      <c r="A71" s="15" t="s">
        <v>477</v>
      </c>
      <c r="B71" s="20" t="s">
        <v>132</v>
      </c>
      <c r="C71" s="20">
        <v>70</v>
      </c>
      <c r="D71" s="20" t="s">
        <v>400</v>
      </c>
      <c r="E71" s="20">
        <v>50</v>
      </c>
      <c r="F71" s="20" t="s">
        <v>410</v>
      </c>
      <c r="G71" s="21" t="s">
        <v>190</v>
      </c>
      <c r="H71" s="78"/>
      <c r="I71" s="78" t="s">
        <v>402</v>
      </c>
      <c r="J71" s="78"/>
      <c r="K71" s="78" t="s">
        <v>402</v>
      </c>
      <c r="U71" s="271"/>
      <c r="V71" s="125" t="s">
        <v>270</v>
      </c>
      <c r="W71" s="169">
        <f t="shared" si="10"/>
        <v>0</v>
      </c>
      <c r="X71" s="170">
        <f t="shared" si="10"/>
        <v>0</v>
      </c>
    </row>
    <row r="72" spans="1:24" ht="13.8" thickBot="1" x14ac:dyDescent="0.3">
      <c r="A72" s="15" t="s">
        <v>478</v>
      </c>
      <c r="B72" s="20" t="s">
        <v>132</v>
      </c>
      <c r="C72" s="20">
        <v>71</v>
      </c>
      <c r="D72" s="20" t="s">
        <v>414</v>
      </c>
      <c r="E72" s="20">
        <v>40</v>
      </c>
      <c r="F72" s="20" t="s">
        <v>410</v>
      </c>
      <c r="G72" s="21" t="s">
        <v>190</v>
      </c>
      <c r="H72" s="78"/>
      <c r="I72" s="78" t="s">
        <v>402</v>
      </c>
      <c r="J72" s="78"/>
      <c r="K72" s="78" t="s">
        <v>402</v>
      </c>
      <c r="U72" s="271"/>
      <c r="V72" s="125" t="s">
        <v>274</v>
      </c>
      <c r="W72" s="169">
        <f t="shared" si="10"/>
        <v>0</v>
      </c>
      <c r="X72" s="170">
        <f t="shared" si="10"/>
        <v>0</v>
      </c>
    </row>
    <row r="73" spans="1:24" ht="13.8" thickBot="1" x14ac:dyDescent="0.3">
      <c r="A73" s="15" t="s">
        <v>479</v>
      </c>
      <c r="B73" s="20" t="s">
        <v>132</v>
      </c>
      <c r="C73" s="20">
        <v>72</v>
      </c>
      <c r="D73" s="20" t="s">
        <v>407</v>
      </c>
      <c r="E73" s="20">
        <v>50</v>
      </c>
      <c r="F73" s="20" t="s">
        <v>410</v>
      </c>
      <c r="G73" s="21" t="s">
        <v>190</v>
      </c>
      <c r="H73" s="78"/>
      <c r="I73" s="78" t="s">
        <v>402</v>
      </c>
      <c r="J73" s="78"/>
      <c r="K73" s="78" t="s">
        <v>402</v>
      </c>
      <c r="U73" s="271"/>
      <c r="V73" s="177" t="s">
        <v>278</v>
      </c>
      <c r="W73" s="169">
        <f t="shared" si="10"/>
        <v>0</v>
      </c>
      <c r="X73" s="170">
        <f t="shared" si="10"/>
        <v>0</v>
      </c>
    </row>
    <row r="74" spans="1:24" x14ac:dyDescent="0.25">
      <c r="A74" s="15" t="s">
        <v>480</v>
      </c>
      <c r="B74" s="20" t="s">
        <v>132</v>
      </c>
      <c r="C74" s="20">
        <v>73</v>
      </c>
      <c r="D74" s="20" t="s">
        <v>421</v>
      </c>
      <c r="E74" s="20">
        <v>50</v>
      </c>
      <c r="F74" s="20" t="s">
        <v>410</v>
      </c>
      <c r="G74" s="21" t="s">
        <v>190</v>
      </c>
      <c r="H74" s="78"/>
      <c r="I74" s="78" t="s">
        <v>402</v>
      </c>
      <c r="J74" s="78"/>
      <c r="K74" s="78" t="s">
        <v>402</v>
      </c>
    </row>
    <row r="75" spans="1:24" x14ac:dyDescent="0.25">
      <c r="A75" s="15" t="s">
        <v>481</v>
      </c>
      <c r="B75" s="20" t="s">
        <v>132</v>
      </c>
      <c r="C75" s="20">
        <v>74</v>
      </c>
      <c r="D75" s="20" t="s">
        <v>414</v>
      </c>
      <c r="E75" s="20">
        <v>50</v>
      </c>
      <c r="F75" s="20" t="s">
        <v>410</v>
      </c>
      <c r="G75" s="21" t="s">
        <v>190</v>
      </c>
      <c r="H75" s="78"/>
      <c r="I75" s="78" t="s">
        <v>402</v>
      </c>
      <c r="J75" s="78"/>
      <c r="K75" s="78" t="s">
        <v>402</v>
      </c>
    </row>
    <row r="76" spans="1:24" x14ac:dyDescent="0.25">
      <c r="A76" s="15" t="s">
        <v>482</v>
      </c>
      <c r="B76" s="20" t="s">
        <v>132</v>
      </c>
      <c r="C76" s="20">
        <v>75</v>
      </c>
      <c r="D76" s="20" t="s">
        <v>407</v>
      </c>
      <c r="E76" s="20">
        <v>40</v>
      </c>
      <c r="F76" s="20" t="s">
        <v>410</v>
      </c>
      <c r="G76" s="21" t="s">
        <v>190</v>
      </c>
      <c r="H76" s="78"/>
      <c r="I76" s="78" t="s">
        <v>402</v>
      </c>
      <c r="J76" s="78"/>
      <c r="K76" s="78" t="s">
        <v>402</v>
      </c>
    </row>
    <row r="77" spans="1:24" x14ac:dyDescent="0.25">
      <c r="A77" s="15" t="s">
        <v>483</v>
      </c>
      <c r="B77" s="20" t="s">
        <v>132</v>
      </c>
      <c r="C77" s="20">
        <v>76</v>
      </c>
      <c r="D77" s="20" t="s">
        <v>414</v>
      </c>
      <c r="E77" s="20">
        <v>60</v>
      </c>
      <c r="F77" s="20" t="s">
        <v>410</v>
      </c>
      <c r="G77" s="21" t="s">
        <v>190</v>
      </c>
      <c r="H77" s="78"/>
      <c r="I77" s="78" t="s">
        <v>402</v>
      </c>
      <c r="J77" s="78"/>
      <c r="K77" s="78" t="s">
        <v>402</v>
      </c>
    </row>
    <row r="78" spans="1:24" x14ac:dyDescent="0.25">
      <c r="A78" s="15" t="s">
        <v>484</v>
      </c>
      <c r="B78" s="20" t="s">
        <v>132</v>
      </c>
      <c r="C78" s="20">
        <v>77</v>
      </c>
      <c r="D78" s="20" t="s">
        <v>431</v>
      </c>
      <c r="E78" s="20">
        <v>60</v>
      </c>
      <c r="F78" s="20" t="s">
        <v>410</v>
      </c>
      <c r="G78" s="21" t="s">
        <v>190</v>
      </c>
      <c r="H78" s="78"/>
      <c r="I78" s="78" t="s">
        <v>402</v>
      </c>
      <c r="J78" s="78"/>
      <c r="K78" s="78" t="s">
        <v>402</v>
      </c>
    </row>
    <row r="79" spans="1:24" x14ac:dyDescent="0.25">
      <c r="A79" s="15" t="s">
        <v>485</v>
      </c>
      <c r="B79" s="20" t="s">
        <v>132</v>
      </c>
      <c r="C79" s="20">
        <v>78</v>
      </c>
      <c r="D79" s="20" t="s">
        <v>407</v>
      </c>
      <c r="E79" s="20">
        <v>40</v>
      </c>
      <c r="F79" s="20" t="s">
        <v>410</v>
      </c>
      <c r="G79" s="21" t="s">
        <v>190</v>
      </c>
      <c r="H79" s="78"/>
      <c r="I79" s="78" t="s">
        <v>402</v>
      </c>
      <c r="J79" s="78"/>
      <c r="K79" s="78" t="s">
        <v>402</v>
      </c>
    </row>
    <row r="80" spans="1:24" x14ac:dyDescent="0.25">
      <c r="A80" s="15" t="s">
        <v>486</v>
      </c>
      <c r="B80" s="20" t="s">
        <v>132</v>
      </c>
      <c r="C80" s="20">
        <v>79</v>
      </c>
      <c r="D80" s="20" t="s">
        <v>404</v>
      </c>
      <c r="E80" s="20">
        <v>40</v>
      </c>
      <c r="F80" s="20" t="s">
        <v>410</v>
      </c>
      <c r="G80" s="21" t="s">
        <v>190</v>
      </c>
      <c r="H80" s="78"/>
      <c r="I80" s="78" t="s">
        <v>402</v>
      </c>
      <c r="J80" s="78"/>
      <c r="K80" s="78" t="s">
        <v>402</v>
      </c>
    </row>
    <row r="81" spans="1:11" x14ac:dyDescent="0.25">
      <c r="A81" s="15" t="s">
        <v>487</v>
      </c>
      <c r="B81" s="20" t="s">
        <v>132</v>
      </c>
      <c r="C81" s="20">
        <v>80</v>
      </c>
      <c r="D81" s="20" t="s">
        <v>404</v>
      </c>
      <c r="E81" s="20">
        <v>40</v>
      </c>
      <c r="F81" s="20" t="s">
        <v>410</v>
      </c>
      <c r="G81" s="21" t="s">
        <v>190</v>
      </c>
      <c r="H81" s="78"/>
      <c r="I81" s="78" t="s">
        <v>402</v>
      </c>
      <c r="J81" s="78"/>
      <c r="K81" s="78" t="s">
        <v>402</v>
      </c>
    </row>
    <row r="82" spans="1:11" x14ac:dyDescent="0.25">
      <c r="A82" s="15" t="s">
        <v>487</v>
      </c>
      <c r="B82" s="20" t="s">
        <v>132</v>
      </c>
      <c r="C82" s="20">
        <v>81</v>
      </c>
      <c r="D82" s="20" t="s">
        <v>404</v>
      </c>
      <c r="E82" s="20">
        <v>50</v>
      </c>
      <c r="F82" s="20" t="s">
        <v>410</v>
      </c>
      <c r="G82" s="21" t="s">
        <v>190</v>
      </c>
      <c r="H82" s="78"/>
      <c r="I82" s="78" t="s">
        <v>402</v>
      </c>
      <c r="J82" s="78"/>
      <c r="K82" s="78" t="s">
        <v>402</v>
      </c>
    </row>
    <row r="83" spans="1:11" x14ac:dyDescent="0.25">
      <c r="A83" s="15" t="s">
        <v>488</v>
      </c>
      <c r="B83" s="20" t="s">
        <v>132</v>
      </c>
      <c r="C83" s="20">
        <v>82</v>
      </c>
      <c r="D83" s="20" t="s">
        <v>404</v>
      </c>
      <c r="E83" s="20">
        <v>50</v>
      </c>
      <c r="F83" s="20" t="s">
        <v>410</v>
      </c>
      <c r="G83" s="21" t="s">
        <v>190</v>
      </c>
      <c r="H83" s="78"/>
      <c r="I83" s="78" t="s">
        <v>402</v>
      </c>
      <c r="J83" s="78"/>
      <c r="K83" s="78" t="s">
        <v>402</v>
      </c>
    </row>
    <row r="84" spans="1:11" x14ac:dyDescent="0.25">
      <c r="A84" s="15" t="s">
        <v>489</v>
      </c>
      <c r="B84" s="20" t="s">
        <v>132</v>
      </c>
      <c r="C84" s="20">
        <v>83</v>
      </c>
      <c r="D84" s="20" t="s">
        <v>490</v>
      </c>
      <c r="E84" s="20"/>
      <c r="F84" s="20" t="s">
        <v>491</v>
      </c>
      <c r="G84" s="21" t="s">
        <v>198</v>
      </c>
      <c r="H84" s="78"/>
      <c r="I84" s="78" t="s">
        <v>402</v>
      </c>
      <c r="J84" s="78"/>
      <c r="K84" s="78" t="s">
        <v>402</v>
      </c>
    </row>
    <row r="85" spans="1:11" x14ac:dyDescent="0.25">
      <c r="A85" s="15" t="s">
        <v>492</v>
      </c>
      <c r="B85" s="20" t="s">
        <v>132</v>
      </c>
      <c r="C85" s="20">
        <v>84</v>
      </c>
      <c r="D85" s="20" t="s">
        <v>490</v>
      </c>
      <c r="E85" s="20"/>
      <c r="F85" s="20" t="s">
        <v>493</v>
      </c>
      <c r="G85" s="21" t="s">
        <v>198</v>
      </c>
      <c r="H85" s="78"/>
      <c r="I85" s="78" t="s">
        <v>402</v>
      </c>
      <c r="J85" s="78"/>
      <c r="K85" s="78" t="s">
        <v>402</v>
      </c>
    </row>
    <row r="86" spans="1:11" x14ac:dyDescent="0.25">
      <c r="A86" s="15" t="s">
        <v>494</v>
      </c>
      <c r="B86" s="20" t="s">
        <v>132</v>
      </c>
      <c r="C86" s="20">
        <v>85</v>
      </c>
      <c r="D86" s="20" t="s">
        <v>490</v>
      </c>
      <c r="E86" s="20"/>
      <c r="F86" s="20" t="s">
        <v>490</v>
      </c>
      <c r="G86" s="21" t="s">
        <v>198</v>
      </c>
      <c r="H86" s="78"/>
      <c r="I86" s="78" t="s">
        <v>402</v>
      </c>
      <c r="J86" s="78"/>
      <c r="K86" s="78" t="s">
        <v>402</v>
      </c>
    </row>
    <row r="87" spans="1:11" x14ac:dyDescent="0.25">
      <c r="A87" s="15" t="s">
        <v>495</v>
      </c>
      <c r="B87" s="20" t="s">
        <v>132</v>
      </c>
      <c r="C87" s="20">
        <v>86</v>
      </c>
      <c r="D87" s="20" t="s">
        <v>490</v>
      </c>
      <c r="E87" s="20"/>
      <c r="F87" s="20" t="s">
        <v>496</v>
      </c>
      <c r="G87" s="21" t="s">
        <v>198</v>
      </c>
      <c r="H87" s="78"/>
      <c r="I87" s="78" t="s">
        <v>402</v>
      </c>
      <c r="J87" s="78"/>
      <c r="K87" s="78" t="s">
        <v>402</v>
      </c>
    </row>
    <row r="88" spans="1:11" x14ac:dyDescent="0.25">
      <c r="A88" s="15" t="s">
        <v>497</v>
      </c>
      <c r="B88" s="20" t="s">
        <v>132</v>
      </c>
      <c r="C88" s="20">
        <v>87</v>
      </c>
      <c r="D88" s="20" t="s">
        <v>490</v>
      </c>
      <c r="E88" s="20"/>
      <c r="F88" s="20" t="s">
        <v>490</v>
      </c>
      <c r="G88" s="21" t="s">
        <v>198</v>
      </c>
      <c r="H88" s="78"/>
      <c r="I88" s="78" t="s">
        <v>402</v>
      </c>
      <c r="J88" s="78"/>
      <c r="K88" s="78" t="s">
        <v>402</v>
      </c>
    </row>
    <row r="89" spans="1:11" x14ac:dyDescent="0.25">
      <c r="A89" s="15" t="s">
        <v>498</v>
      </c>
      <c r="B89" s="20" t="s">
        <v>132</v>
      </c>
      <c r="C89" s="20">
        <v>88</v>
      </c>
      <c r="D89" s="20" t="s">
        <v>490</v>
      </c>
      <c r="E89" s="20"/>
      <c r="F89" s="20" t="s">
        <v>490</v>
      </c>
      <c r="G89" s="21" t="s">
        <v>198</v>
      </c>
      <c r="H89" s="78"/>
      <c r="I89" s="78" t="s">
        <v>402</v>
      </c>
      <c r="J89" s="78"/>
      <c r="K89" s="78" t="s">
        <v>402</v>
      </c>
    </row>
    <row r="90" spans="1:11" x14ac:dyDescent="0.25">
      <c r="A90" s="15" t="s">
        <v>499</v>
      </c>
      <c r="B90" s="20" t="s">
        <v>132</v>
      </c>
      <c r="C90" s="20">
        <v>89</v>
      </c>
      <c r="D90" s="20" t="s">
        <v>490</v>
      </c>
      <c r="E90" s="20"/>
      <c r="F90" s="20" t="s">
        <v>490</v>
      </c>
      <c r="G90" s="21" t="s">
        <v>198</v>
      </c>
      <c r="H90" s="78"/>
      <c r="I90" s="78" t="s">
        <v>402</v>
      </c>
      <c r="J90" s="78"/>
      <c r="K90" s="78" t="s">
        <v>402</v>
      </c>
    </row>
    <row r="91" spans="1:11" x14ac:dyDescent="0.25">
      <c r="A91" s="15" t="s">
        <v>500</v>
      </c>
      <c r="B91" s="20" t="s">
        <v>132</v>
      </c>
      <c r="C91" s="20">
        <v>90</v>
      </c>
      <c r="D91" s="20" t="s">
        <v>490</v>
      </c>
      <c r="E91" s="20"/>
      <c r="F91" s="20" t="s">
        <v>490</v>
      </c>
      <c r="G91" s="21" t="s">
        <v>198</v>
      </c>
      <c r="H91" s="78"/>
      <c r="I91" s="78" t="s">
        <v>402</v>
      </c>
      <c r="J91" s="78"/>
      <c r="K91" s="78" t="s">
        <v>402</v>
      </c>
    </row>
    <row r="92" spans="1:11" x14ac:dyDescent="0.25">
      <c r="A92" s="15" t="s">
        <v>501</v>
      </c>
      <c r="B92" s="20" t="s">
        <v>132</v>
      </c>
      <c r="C92" s="20">
        <v>91</v>
      </c>
      <c r="D92" s="20" t="s">
        <v>490</v>
      </c>
      <c r="E92" s="20"/>
      <c r="F92" s="20" t="s">
        <v>490</v>
      </c>
      <c r="G92" s="21" t="s">
        <v>194</v>
      </c>
      <c r="H92" s="78"/>
      <c r="I92" s="78" t="s">
        <v>402</v>
      </c>
      <c r="J92" s="78"/>
      <c r="K92" s="78" t="s">
        <v>402</v>
      </c>
    </row>
    <row r="93" spans="1:11" x14ac:dyDescent="0.25">
      <c r="A93" s="15" t="s">
        <v>502</v>
      </c>
      <c r="B93" s="20" t="s">
        <v>132</v>
      </c>
      <c r="C93" s="20">
        <v>92</v>
      </c>
      <c r="D93" s="20" t="s">
        <v>490</v>
      </c>
      <c r="E93" s="20"/>
      <c r="F93" s="20" t="s">
        <v>491</v>
      </c>
      <c r="G93" s="21" t="s">
        <v>194</v>
      </c>
      <c r="H93" s="78"/>
      <c r="I93" s="78" t="s">
        <v>402</v>
      </c>
      <c r="J93" s="78"/>
      <c r="K93" s="78" t="s">
        <v>402</v>
      </c>
    </row>
    <row r="94" spans="1:11" x14ac:dyDescent="0.25">
      <c r="A94" s="15" t="s">
        <v>503</v>
      </c>
      <c r="B94" s="20" t="s">
        <v>132</v>
      </c>
      <c r="C94" s="20">
        <v>93</v>
      </c>
      <c r="D94" s="20" t="s">
        <v>490</v>
      </c>
      <c r="E94" s="20"/>
      <c r="F94" s="20" t="s">
        <v>496</v>
      </c>
      <c r="G94" s="21" t="s">
        <v>194</v>
      </c>
      <c r="H94" s="78"/>
      <c r="I94" s="78" t="s">
        <v>402</v>
      </c>
      <c r="J94" s="78"/>
      <c r="K94" s="78" t="s">
        <v>402</v>
      </c>
    </row>
    <row r="95" spans="1:11" x14ac:dyDescent="0.25">
      <c r="A95" s="15" t="s">
        <v>504</v>
      </c>
      <c r="B95" s="20" t="s">
        <v>132</v>
      </c>
      <c r="C95" s="20">
        <v>94</v>
      </c>
      <c r="D95" s="20" t="s">
        <v>490</v>
      </c>
      <c r="E95" s="20"/>
      <c r="F95" s="20" t="s">
        <v>496</v>
      </c>
      <c r="G95" s="21" t="s">
        <v>194</v>
      </c>
      <c r="H95" s="78"/>
      <c r="I95" s="78" t="s">
        <v>402</v>
      </c>
      <c r="J95" s="78"/>
      <c r="K95" s="78" t="s">
        <v>402</v>
      </c>
    </row>
    <row r="96" spans="1:11" x14ac:dyDescent="0.25">
      <c r="A96" s="15" t="s">
        <v>505</v>
      </c>
      <c r="B96" s="20" t="s">
        <v>132</v>
      </c>
      <c r="C96" s="20">
        <v>95</v>
      </c>
      <c r="D96" s="20" t="s">
        <v>490</v>
      </c>
      <c r="E96" s="20"/>
      <c r="F96" s="20" t="s">
        <v>490</v>
      </c>
      <c r="G96" s="21" t="s">
        <v>194</v>
      </c>
      <c r="H96" s="78"/>
      <c r="I96" s="78" t="s">
        <v>402</v>
      </c>
      <c r="J96" s="78"/>
      <c r="K96" s="78" t="s">
        <v>402</v>
      </c>
    </row>
    <row r="97" spans="1:11" x14ac:dyDescent="0.25">
      <c r="A97" s="15" t="s">
        <v>506</v>
      </c>
      <c r="B97" s="20" t="s">
        <v>132</v>
      </c>
      <c r="C97" s="20">
        <v>96</v>
      </c>
      <c r="D97" s="20" t="s">
        <v>490</v>
      </c>
      <c r="E97" s="20"/>
      <c r="F97" s="20" t="s">
        <v>490</v>
      </c>
      <c r="G97" s="21" t="s">
        <v>194</v>
      </c>
      <c r="H97" s="78"/>
      <c r="I97" s="78" t="s">
        <v>402</v>
      </c>
      <c r="J97" s="78"/>
      <c r="K97" s="78" t="s">
        <v>402</v>
      </c>
    </row>
    <row r="98" spans="1:11" x14ac:dyDescent="0.25">
      <c r="A98" s="15" t="s">
        <v>507</v>
      </c>
      <c r="B98" s="20" t="s">
        <v>132</v>
      </c>
      <c r="C98" s="20">
        <v>97</v>
      </c>
      <c r="D98" s="20" t="s">
        <v>490</v>
      </c>
      <c r="E98" s="20"/>
      <c r="F98" s="20" t="s">
        <v>493</v>
      </c>
      <c r="G98" s="21" t="s">
        <v>194</v>
      </c>
      <c r="H98" s="78"/>
      <c r="I98" s="78" t="s">
        <v>402</v>
      </c>
      <c r="J98" s="78"/>
      <c r="K98" s="78" t="s">
        <v>402</v>
      </c>
    </row>
    <row r="99" spans="1:11" x14ac:dyDescent="0.25">
      <c r="A99" s="15" t="s">
        <v>508</v>
      </c>
      <c r="B99" s="20" t="s">
        <v>132</v>
      </c>
      <c r="C99" s="20">
        <v>98</v>
      </c>
      <c r="D99" s="20" t="s">
        <v>490</v>
      </c>
      <c r="E99" s="20"/>
      <c r="F99" s="20" t="s">
        <v>490</v>
      </c>
      <c r="G99" s="21" t="s">
        <v>194</v>
      </c>
      <c r="H99" s="78"/>
      <c r="I99" s="78" t="s">
        <v>402</v>
      </c>
      <c r="J99" s="78"/>
      <c r="K99" s="78" t="s">
        <v>402</v>
      </c>
    </row>
    <row r="100" spans="1:11" x14ac:dyDescent="0.25">
      <c r="A100" s="15" t="s">
        <v>509</v>
      </c>
      <c r="B100" s="20" t="s">
        <v>132</v>
      </c>
      <c r="C100" s="20">
        <v>99</v>
      </c>
      <c r="D100" s="20" t="s">
        <v>490</v>
      </c>
      <c r="E100" s="20"/>
      <c r="F100" s="20" t="s">
        <v>496</v>
      </c>
      <c r="G100" s="21" t="s">
        <v>190</v>
      </c>
      <c r="H100" s="78"/>
      <c r="I100" s="78" t="s">
        <v>402</v>
      </c>
      <c r="J100" s="78"/>
      <c r="K100" s="78" t="s">
        <v>402</v>
      </c>
    </row>
    <row r="101" spans="1:11" x14ac:dyDescent="0.25">
      <c r="A101" s="15" t="s">
        <v>510</v>
      </c>
      <c r="B101" s="20" t="s">
        <v>132</v>
      </c>
      <c r="C101" s="20">
        <v>100</v>
      </c>
      <c r="D101" s="20" t="s">
        <v>490</v>
      </c>
      <c r="E101" s="20"/>
      <c r="F101" s="20" t="s">
        <v>490</v>
      </c>
      <c r="G101" s="21" t="s">
        <v>190</v>
      </c>
      <c r="H101" s="78"/>
      <c r="I101" s="78" t="s">
        <v>402</v>
      </c>
      <c r="J101" s="78"/>
      <c r="K101" s="78" t="s">
        <v>402</v>
      </c>
    </row>
    <row r="102" spans="1:11" x14ac:dyDescent="0.25">
      <c r="A102" s="15" t="s">
        <v>511</v>
      </c>
      <c r="B102" s="20" t="s">
        <v>132</v>
      </c>
      <c r="C102" s="20">
        <v>101</v>
      </c>
      <c r="D102" s="20" t="s">
        <v>490</v>
      </c>
      <c r="E102" s="20"/>
      <c r="F102" s="20" t="s">
        <v>490</v>
      </c>
      <c r="G102" s="21" t="s">
        <v>190</v>
      </c>
      <c r="H102" s="78"/>
      <c r="I102" s="78" t="s">
        <v>402</v>
      </c>
      <c r="J102" s="78"/>
      <c r="K102" s="78" t="s">
        <v>402</v>
      </c>
    </row>
    <row r="103" spans="1:11" x14ac:dyDescent="0.25">
      <c r="A103" s="15" t="s">
        <v>512</v>
      </c>
      <c r="B103" s="20" t="s">
        <v>132</v>
      </c>
      <c r="C103" s="20">
        <v>102</v>
      </c>
      <c r="D103" s="20" t="s">
        <v>490</v>
      </c>
      <c r="E103" s="20"/>
      <c r="F103" s="20" t="s">
        <v>490</v>
      </c>
      <c r="G103" s="21" t="s">
        <v>190</v>
      </c>
      <c r="H103" s="78"/>
      <c r="I103" s="78" t="s">
        <v>402</v>
      </c>
      <c r="J103" s="78"/>
      <c r="K103" s="78" t="s">
        <v>402</v>
      </c>
    </row>
    <row r="104" spans="1:11" x14ac:dyDescent="0.25">
      <c r="A104" s="15" t="s">
        <v>513</v>
      </c>
      <c r="B104" s="20" t="s">
        <v>132</v>
      </c>
      <c r="C104" s="20">
        <v>103</v>
      </c>
      <c r="D104" s="20" t="s">
        <v>490</v>
      </c>
      <c r="E104" s="20"/>
      <c r="F104" s="20" t="s">
        <v>490</v>
      </c>
      <c r="G104" s="21" t="s">
        <v>190</v>
      </c>
      <c r="H104" s="78"/>
      <c r="I104" s="78" t="s">
        <v>402</v>
      </c>
      <c r="J104" s="78"/>
      <c r="K104" s="78" t="s">
        <v>402</v>
      </c>
    </row>
    <row r="105" spans="1:11" x14ac:dyDescent="0.25">
      <c r="A105" s="15" t="s">
        <v>514</v>
      </c>
      <c r="B105" s="20" t="s">
        <v>132</v>
      </c>
      <c r="C105" s="20">
        <v>104</v>
      </c>
      <c r="D105" s="20" t="s">
        <v>427</v>
      </c>
      <c r="E105" s="20"/>
      <c r="F105" s="20" t="s">
        <v>428</v>
      </c>
      <c r="G105" s="21" t="s">
        <v>198</v>
      </c>
      <c r="H105" s="78"/>
      <c r="I105" s="78" t="s">
        <v>402</v>
      </c>
      <c r="J105" s="78"/>
      <c r="K105" s="78" t="s">
        <v>402</v>
      </c>
    </row>
    <row r="106" spans="1:11" x14ac:dyDescent="0.25">
      <c r="A106" s="15" t="s">
        <v>515</v>
      </c>
      <c r="B106" s="20" t="s">
        <v>132</v>
      </c>
      <c r="C106" s="20">
        <v>105</v>
      </c>
      <c r="D106" s="20" t="s">
        <v>427</v>
      </c>
      <c r="E106" s="20"/>
      <c r="F106" s="20" t="s">
        <v>428</v>
      </c>
      <c r="G106" s="21" t="s">
        <v>198</v>
      </c>
      <c r="H106" s="78"/>
      <c r="I106" s="78" t="s">
        <v>402</v>
      </c>
      <c r="J106" s="78"/>
      <c r="K106" s="78" t="s">
        <v>402</v>
      </c>
    </row>
    <row r="107" spans="1:11" x14ac:dyDescent="0.25">
      <c r="A107" s="15" t="s">
        <v>516</v>
      </c>
      <c r="B107" s="20" t="s">
        <v>132</v>
      </c>
      <c r="C107" s="20">
        <v>106</v>
      </c>
      <c r="D107" s="20" t="s">
        <v>427</v>
      </c>
      <c r="E107" s="20"/>
      <c r="F107" s="20" t="s">
        <v>427</v>
      </c>
      <c r="G107" s="21" t="s">
        <v>190</v>
      </c>
      <c r="H107" s="78"/>
      <c r="I107" s="78" t="s">
        <v>402</v>
      </c>
      <c r="J107" s="78"/>
      <c r="K107" s="78" t="s">
        <v>402</v>
      </c>
    </row>
    <row r="108" spans="1:11" x14ac:dyDescent="0.25">
      <c r="A108" s="15" t="s">
        <v>517</v>
      </c>
      <c r="B108" s="20" t="s">
        <v>132</v>
      </c>
      <c r="C108" s="20">
        <v>107</v>
      </c>
      <c r="D108" s="20" t="s">
        <v>427</v>
      </c>
      <c r="E108" s="20"/>
      <c r="F108" s="20" t="s">
        <v>427</v>
      </c>
      <c r="G108" s="21" t="s">
        <v>190</v>
      </c>
      <c r="H108" s="78"/>
      <c r="I108" s="78" t="s">
        <v>402</v>
      </c>
      <c r="J108" s="78"/>
      <c r="K108" s="78" t="s">
        <v>402</v>
      </c>
    </row>
    <row r="109" spans="1:11" x14ac:dyDescent="0.25">
      <c r="A109" s="15" t="s">
        <v>518</v>
      </c>
      <c r="B109" s="20" t="s">
        <v>132</v>
      </c>
      <c r="C109" s="20">
        <v>108</v>
      </c>
      <c r="D109" s="20" t="s">
        <v>427</v>
      </c>
      <c r="E109" s="20"/>
      <c r="F109" s="20" t="s">
        <v>427</v>
      </c>
      <c r="G109" s="21" t="s">
        <v>190</v>
      </c>
      <c r="H109" s="78"/>
      <c r="I109" s="78" t="s">
        <v>402</v>
      </c>
      <c r="J109" s="78"/>
      <c r="K109" s="78" t="s">
        <v>402</v>
      </c>
    </row>
    <row r="110" spans="1:11" x14ac:dyDescent="0.25">
      <c r="A110" s="15" t="s">
        <v>519</v>
      </c>
      <c r="B110" s="20" t="s">
        <v>132</v>
      </c>
      <c r="C110" s="20">
        <v>109</v>
      </c>
      <c r="D110" s="20" t="s">
        <v>427</v>
      </c>
      <c r="E110" s="20"/>
      <c r="F110" s="20" t="s">
        <v>427</v>
      </c>
      <c r="G110" s="21" t="s">
        <v>190</v>
      </c>
      <c r="H110" s="78"/>
      <c r="I110" s="78" t="s">
        <v>402</v>
      </c>
      <c r="J110" s="78"/>
      <c r="K110" s="78" t="s">
        <v>402</v>
      </c>
    </row>
    <row r="111" spans="1:11" x14ac:dyDescent="0.25">
      <c r="A111" s="15" t="s">
        <v>520</v>
      </c>
      <c r="B111" s="20" t="s">
        <v>132</v>
      </c>
      <c r="C111" s="20">
        <v>110</v>
      </c>
      <c r="D111" s="20" t="s">
        <v>427</v>
      </c>
      <c r="E111" s="20"/>
      <c r="F111" s="20" t="s">
        <v>427</v>
      </c>
      <c r="G111" s="21" t="s">
        <v>190</v>
      </c>
      <c r="H111" s="78"/>
      <c r="I111" s="78" t="s">
        <v>402</v>
      </c>
      <c r="J111" s="78"/>
      <c r="K111" s="78" t="s">
        <v>402</v>
      </c>
    </row>
    <row r="112" spans="1:11" x14ac:dyDescent="0.25">
      <c r="A112" s="15" t="s">
        <v>521</v>
      </c>
      <c r="B112" s="20" t="s">
        <v>132</v>
      </c>
      <c r="C112" s="20">
        <v>111</v>
      </c>
      <c r="D112" s="20" t="s">
        <v>427</v>
      </c>
      <c r="E112" s="20"/>
      <c r="F112" s="20" t="s">
        <v>427</v>
      </c>
      <c r="G112" s="21" t="s">
        <v>190</v>
      </c>
      <c r="H112" s="78"/>
      <c r="I112" s="78" t="s">
        <v>402</v>
      </c>
      <c r="J112" s="78"/>
      <c r="K112" s="78" t="s">
        <v>402</v>
      </c>
    </row>
  </sheetData>
  <sheetProtection selectLockedCells="1" selectUnlockedCells="1"/>
  <mergeCells count="1">
    <mergeCell ref="Z1:AH1"/>
  </mergeCells>
  <phoneticPr fontId="3" type="noConversion"/>
  <conditionalFormatting sqref="H2:K112">
    <cfRule type="cellIs" dxfId="592" priority="1" stopIfTrue="1" operator="equal">
      <formula>"-"</formula>
    </cfRule>
    <cfRule type="cellIs" dxfId="591" priority="2" stopIfTrue="1" operator="equal">
      <formula>"x"</formula>
    </cfRule>
  </conditionalFormatting>
  <hyperlinks>
    <hyperlink ref="L1" location="'Expansion set Check List'!A1" display="Home" xr:uid="{00000000-0004-0000-0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tabColor indexed="11"/>
  </sheetPr>
  <dimension ref="A1:AH76"/>
  <sheetViews>
    <sheetView zoomScaleSheetLayoutView="10" workbookViewId="0">
      <pane ySplit="1" topLeftCell="A2" activePane="bottomLeft" state="frozen"/>
      <selection pane="bottomLeft"/>
    </sheetView>
  </sheetViews>
  <sheetFormatPr defaultColWidth="0" defaultRowHeight="13.2" customHeight="1" x14ac:dyDescent="0.25"/>
  <cols>
    <col min="1" max="1" width="20.44140625" customWidth="1"/>
    <col min="2" max="2" width="13" bestFit="1" customWidth="1"/>
    <col min="3" max="3" width="3.33203125" bestFit="1" customWidth="1"/>
    <col min="4" max="4" width="8.88671875" bestFit="1" customWidth="1"/>
    <col min="5" max="5" width="4" bestFit="1" customWidth="1"/>
    <col min="6" max="6" width="7.441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0" t="s">
        <v>100</v>
      </c>
      <c r="I1" s="81" t="s">
        <v>101</v>
      </c>
      <c r="J1" s="76"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942</v>
      </c>
      <c r="B2" s="18" t="s">
        <v>136</v>
      </c>
      <c r="C2" s="18">
        <v>1</v>
      </c>
      <c r="D2" s="18" t="s">
        <v>421</v>
      </c>
      <c r="E2" s="18">
        <v>80</v>
      </c>
      <c r="F2" s="18" t="s">
        <v>405</v>
      </c>
      <c r="G2" s="19" t="s">
        <v>202</v>
      </c>
      <c r="H2" s="78"/>
      <c r="I2" s="78" t="s">
        <v>402</v>
      </c>
      <c r="J2" s="78"/>
      <c r="K2" s="78" t="s">
        <v>402</v>
      </c>
      <c r="M2" s="25">
        <f>COUNTIF(H2:H500,"x")</f>
        <v>0</v>
      </c>
      <c r="N2" s="26">
        <f t="shared" ref="N2:P2" si="0">COUNTIF(I2:I500,"x")</f>
        <v>0</v>
      </c>
      <c r="O2" s="26">
        <f t="shared" si="0"/>
        <v>0</v>
      </c>
      <c r="P2" s="27">
        <f t="shared" si="0"/>
        <v>0</v>
      </c>
      <c r="R2" s="171" t="s">
        <v>100</v>
      </c>
      <c r="S2" s="172"/>
      <c r="T2" s="186">
        <f>SUM(T3:T25)</f>
        <v>75</v>
      </c>
      <c r="U2" s="187"/>
      <c r="V2" s="188" t="s">
        <v>102</v>
      </c>
      <c r="W2" s="172"/>
      <c r="X2" s="173">
        <f>SUM(X3:X25)</f>
        <v>75</v>
      </c>
      <c r="Z2" s="109"/>
      <c r="AA2" s="109"/>
      <c r="AB2" s="109"/>
      <c r="AC2" s="109"/>
      <c r="AD2" s="109"/>
      <c r="AE2" s="109"/>
      <c r="AF2" s="109"/>
      <c r="AG2" s="109"/>
      <c r="AH2" s="109"/>
    </row>
    <row r="3" spans="1:34" x14ac:dyDescent="0.25">
      <c r="A3" s="15" t="s">
        <v>943</v>
      </c>
      <c r="B3" s="20" t="s">
        <v>136</v>
      </c>
      <c r="C3" s="20">
        <v>2</v>
      </c>
      <c r="D3" s="20" t="s">
        <v>419</v>
      </c>
      <c r="E3" s="20">
        <v>80</v>
      </c>
      <c r="F3" s="20" t="s">
        <v>405</v>
      </c>
      <c r="G3" s="19" t="s">
        <v>202</v>
      </c>
      <c r="H3" s="78"/>
      <c r="I3" s="78" t="s">
        <v>402</v>
      </c>
      <c r="J3" s="78"/>
      <c r="K3" s="78" t="s">
        <v>402</v>
      </c>
      <c r="R3" s="124" t="s">
        <v>190</v>
      </c>
      <c r="S3" s="260">
        <f>COUNTIFS($G$2:$G$500,R3,$H$2:$H$500,"x")</f>
        <v>0</v>
      </c>
      <c r="T3" s="70">
        <f>COUNTIFS($H$2:$H$500,"&lt;&gt;-",$G$2:$G$500,R3)</f>
        <v>20</v>
      </c>
      <c r="U3" s="182"/>
      <c r="V3" s="124" t="s">
        <v>190</v>
      </c>
      <c r="W3" s="260">
        <f>COUNTIFS($G$2:$G$500,V3,$J$2:$J$500,"x")</f>
        <v>0</v>
      </c>
      <c r="X3" s="70">
        <f>COUNTIFS($J$2:$J$500,"&lt;&gt;-",$G$2:$G$500,V3)</f>
        <v>20</v>
      </c>
    </row>
    <row r="4" spans="1:34" x14ac:dyDescent="0.25">
      <c r="A4" s="15" t="s">
        <v>944</v>
      </c>
      <c r="B4" s="20" t="s">
        <v>136</v>
      </c>
      <c r="C4" s="20">
        <v>3</v>
      </c>
      <c r="D4" s="20" t="s">
        <v>431</v>
      </c>
      <c r="E4" s="20">
        <v>60</v>
      </c>
      <c r="F4" s="20" t="s">
        <v>410</v>
      </c>
      <c r="G4" s="19" t="s">
        <v>202</v>
      </c>
      <c r="H4" s="78"/>
      <c r="I4" s="78" t="s">
        <v>402</v>
      </c>
      <c r="J4" s="78"/>
      <c r="K4" s="78" t="s">
        <v>402</v>
      </c>
      <c r="R4" s="125" t="s">
        <v>194</v>
      </c>
      <c r="S4" s="261">
        <f t="shared" ref="S4:S25" si="1">COUNTIFS($G$2:$G$500,R4,$H$2:$H$500,"x")</f>
        <v>0</v>
      </c>
      <c r="T4" s="170">
        <f t="shared" ref="T4:T25" si="2">COUNTIFS($H$2:$H$500,"&lt;&gt;-",$G$2:$G$500,R4)</f>
        <v>19</v>
      </c>
      <c r="U4" s="179"/>
      <c r="V4" s="125" t="s">
        <v>194</v>
      </c>
      <c r="W4" s="261">
        <f t="shared" ref="W4:W25" si="3">COUNTIFS($G$2:$G$500,V4,$J$2:$J$500,"x")</f>
        <v>0</v>
      </c>
      <c r="X4" s="6">
        <f t="shared" ref="X4:X25" si="4">COUNTIFS($J$2:$J$500,"&lt;&gt;-",$G$2:$G$500,V4)</f>
        <v>19</v>
      </c>
    </row>
    <row r="5" spans="1:34" x14ac:dyDescent="0.25">
      <c r="A5" s="15" t="s">
        <v>945</v>
      </c>
      <c r="B5" s="20" t="s">
        <v>136</v>
      </c>
      <c r="C5" s="20">
        <v>4</v>
      </c>
      <c r="D5" s="20" t="s">
        <v>435</v>
      </c>
      <c r="E5" s="20">
        <v>70</v>
      </c>
      <c r="F5" s="20" t="s">
        <v>405</v>
      </c>
      <c r="G5" s="19" t="s">
        <v>202</v>
      </c>
      <c r="H5" s="78"/>
      <c r="I5" s="78" t="s">
        <v>402</v>
      </c>
      <c r="J5" s="78"/>
      <c r="K5" s="78" t="s">
        <v>402</v>
      </c>
      <c r="R5" s="125" t="s">
        <v>198</v>
      </c>
      <c r="S5" s="261">
        <f t="shared" si="1"/>
        <v>0</v>
      </c>
      <c r="T5" s="170">
        <f t="shared" si="2"/>
        <v>19</v>
      </c>
      <c r="U5" s="179"/>
      <c r="V5" s="125" t="s">
        <v>198</v>
      </c>
      <c r="W5" s="261">
        <f t="shared" si="3"/>
        <v>0</v>
      </c>
      <c r="X5" s="6">
        <f t="shared" si="4"/>
        <v>19</v>
      </c>
    </row>
    <row r="6" spans="1:34" x14ac:dyDescent="0.25">
      <c r="A6" s="15" t="s">
        <v>946</v>
      </c>
      <c r="B6" s="20" t="s">
        <v>136</v>
      </c>
      <c r="C6" s="20">
        <v>5</v>
      </c>
      <c r="D6" s="20" t="s">
        <v>425</v>
      </c>
      <c r="E6" s="20">
        <v>50</v>
      </c>
      <c r="F6" s="20" t="s">
        <v>410</v>
      </c>
      <c r="G6" s="19" t="s">
        <v>202</v>
      </c>
      <c r="H6" s="78"/>
      <c r="I6" s="78" t="s">
        <v>402</v>
      </c>
      <c r="J6" s="78"/>
      <c r="K6" s="78" t="s">
        <v>402</v>
      </c>
      <c r="R6" s="125" t="s">
        <v>202</v>
      </c>
      <c r="S6" s="261">
        <f t="shared" si="1"/>
        <v>0</v>
      </c>
      <c r="T6" s="170">
        <f t="shared" si="2"/>
        <v>17</v>
      </c>
      <c r="U6" s="179"/>
      <c r="V6" s="125" t="s">
        <v>202</v>
      </c>
      <c r="W6" s="261">
        <f t="shared" si="3"/>
        <v>0</v>
      </c>
      <c r="X6" s="6">
        <f t="shared" si="4"/>
        <v>17</v>
      </c>
    </row>
    <row r="7" spans="1:34" x14ac:dyDescent="0.25">
      <c r="A7" s="15" t="s">
        <v>668</v>
      </c>
      <c r="B7" s="20" t="s">
        <v>136</v>
      </c>
      <c r="C7" s="20">
        <v>6</v>
      </c>
      <c r="D7" s="20" t="s">
        <v>404</v>
      </c>
      <c r="E7" s="20">
        <v>90</v>
      </c>
      <c r="F7" s="20" t="s">
        <v>401</v>
      </c>
      <c r="G7" s="19" t="s">
        <v>202</v>
      </c>
      <c r="H7" s="78"/>
      <c r="I7" s="78" t="s">
        <v>402</v>
      </c>
      <c r="J7" s="78"/>
      <c r="K7" s="78" t="s">
        <v>402</v>
      </c>
      <c r="R7" s="125" t="s">
        <v>206</v>
      </c>
      <c r="S7" s="261">
        <f t="shared" si="1"/>
        <v>0</v>
      </c>
      <c r="T7" s="170">
        <f t="shared" si="2"/>
        <v>0</v>
      </c>
      <c r="U7" s="179"/>
      <c r="V7" s="125" t="s">
        <v>206</v>
      </c>
      <c r="W7" s="261">
        <f t="shared" si="3"/>
        <v>0</v>
      </c>
      <c r="X7" s="6">
        <f t="shared" si="4"/>
        <v>0</v>
      </c>
    </row>
    <row r="8" spans="1:34" x14ac:dyDescent="0.25">
      <c r="A8" s="15" t="s">
        <v>575</v>
      </c>
      <c r="B8" s="20" t="s">
        <v>136</v>
      </c>
      <c r="C8" s="20">
        <v>7</v>
      </c>
      <c r="D8" s="20" t="s">
        <v>419</v>
      </c>
      <c r="E8" s="20">
        <v>40</v>
      </c>
      <c r="F8" s="20" t="s">
        <v>410</v>
      </c>
      <c r="G8" s="19" t="s">
        <v>202</v>
      </c>
      <c r="H8" s="78"/>
      <c r="I8" s="78" t="s">
        <v>402</v>
      </c>
      <c r="J8" s="78"/>
      <c r="K8" s="78" t="s">
        <v>402</v>
      </c>
      <c r="R8" s="125" t="s">
        <v>210</v>
      </c>
      <c r="S8" s="261">
        <f t="shared" si="1"/>
        <v>0</v>
      </c>
      <c r="T8" s="170">
        <f t="shared" si="2"/>
        <v>0</v>
      </c>
      <c r="U8" s="179"/>
      <c r="V8" s="125" t="s">
        <v>210</v>
      </c>
      <c r="W8" s="261">
        <f t="shared" si="3"/>
        <v>0</v>
      </c>
      <c r="X8" s="6">
        <f t="shared" si="4"/>
        <v>0</v>
      </c>
    </row>
    <row r="9" spans="1:34" x14ac:dyDescent="0.25">
      <c r="A9" s="15" t="s">
        <v>947</v>
      </c>
      <c r="B9" s="20" t="s">
        <v>136</v>
      </c>
      <c r="C9" s="20">
        <v>8</v>
      </c>
      <c r="D9" s="20" t="s">
        <v>404</v>
      </c>
      <c r="E9" s="20">
        <v>100</v>
      </c>
      <c r="F9" s="20" t="s">
        <v>401</v>
      </c>
      <c r="G9" s="19" t="s">
        <v>202</v>
      </c>
      <c r="H9" s="78"/>
      <c r="I9" s="78" t="s">
        <v>402</v>
      </c>
      <c r="J9" s="78"/>
      <c r="K9" s="78" t="s">
        <v>402</v>
      </c>
      <c r="R9" s="125" t="s">
        <v>214</v>
      </c>
      <c r="S9" s="261">
        <f t="shared" si="1"/>
        <v>0</v>
      </c>
      <c r="T9" s="170">
        <f t="shared" si="2"/>
        <v>0</v>
      </c>
      <c r="U9" s="179"/>
      <c r="V9" s="125" t="s">
        <v>214</v>
      </c>
      <c r="W9" s="261">
        <f t="shared" si="3"/>
        <v>0</v>
      </c>
      <c r="X9" s="6">
        <f t="shared" si="4"/>
        <v>0</v>
      </c>
    </row>
    <row r="10" spans="1:34" x14ac:dyDescent="0.25">
      <c r="A10" s="15" t="s">
        <v>536</v>
      </c>
      <c r="B10" s="20" t="s">
        <v>136</v>
      </c>
      <c r="C10" s="20">
        <v>9</v>
      </c>
      <c r="D10" s="20" t="s">
        <v>431</v>
      </c>
      <c r="E10" s="20">
        <v>90</v>
      </c>
      <c r="F10" s="20" t="s">
        <v>401</v>
      </c>
      <c r="G10" s="19" t="s">
        <v>202</v>
      </c>
      <c r="H10" s="78"/>
      <c r="I10" s="78" t="s">
        <v>402</v>
      </c>
      <c r="J10" s="78"/>
      <c r="K10" s="78" t="s">
        <v>402</v>
      </c>
      <c r="R10" s="125" t="s">
        <v>218</v>
      </c>
      <c r="S10" s="261">
        <f t="shared" si="1"/>
        <v>0</v>
      </c>
      <c r="T10" s="170">
        <f t="shared" si="2"/>
        <v>0</v>
      </c>
      <c r="U10" s="179"/>
      <c r="V10" s="125" t="s">
        <v>218</v>
      </c>
      <c r="W10" s="261">
        <f t="shared" si="3"/>
        <v>0</v>
      </c>
      <c r="X10" s="6">
        <f t="shared" si="4"/>
        <v>0</v>
      </c>
    </row>
    <row r="11" spans="1:34" x14ac:dyDescent="0.25">
      <c r="A11" s="15" t="s">
        <v>948</v>
      </c>
      <c r="B11" s="20" t="s">
        <v>136</v>
      </c>
      <c r="C11" s="20">
        <v>10</v>
      </c>
      <c r="D11" s="20" t="s">
        <v>419</v>
      </c>
      <c r="E11" s="20">
        <v>80</v>
      </c>
      <c r="F11" s="20" t="s">
        <v>405</v>
      </c>
      <c r="G11" s="19" t="s">
        <v>202</v>
      </c>
      <c r="H11" s="78"/>
      <c r="I11" s="78" t="s">
        <v>402</v>
      </c>
      <c r="J11" s="78"/>
      <c r="K11" s="78" t="s">
        <v>402</v>
      </c>
      <c r="R11" s="125" t="s">
        <v>222</v>
      </c>
      <c r="S11" s="261">
        <f t="shared" si="1"/>
        <v>0</v>
      </c>
      <c r="T11" s="170">
        <f t="shared" si="2"/>
        <v>0</v>
      </c>
      <c r="U11" s="179"/>
      <c r="V11" s="125" t="s">
        <v>222</v>
      </c>
      <c r="W11" s="261">
        <f t="shared" si="3"/>
        <v>0</v>
      </c>
      <c r="X11" s="6">
        <f t="shared" si="4"/>
        <v>0</v>
      </c>
    </row>
    <row r="12" spans="1:34" x14ac:dyDescent="0.25">
      <c r="A12" s="15" t="s">
        <v>949</v>
      </c>
      <c r="B12" s="20" t="s">
        <v>136</v>
      </c>
      <c r="C12" s="20">
        <v>11</v>
      </c>
      <c r="D12" s="20" t="s">
        <v>414</v>
      </c>
      <c r="E12" s="20">
        <v>50</v>
      </c>
      <c r="F12" s="20" t="s">
        <v>410</v>
      </c>
      <c r="G12" s="19" t="s">
        <v>202</v>
      </c>
      <c r="H12" s="78"/>
      <c r="I12" s="78" t="s">
        <v>402</v>
      </c>
      <c r="J12" s="78"/>
      <c r="K12" s="78" t="s">
        <v>402</v>
      </c>
      <c r="R12" s="125" t="s">
        <v>226</v>
      </c>
      <c r="S12" s="261">
        <f t="shared" si="1"/>
        <v>0</v>
      </c>
      <c r="T12" s="170">
        <f t="shared" si="2"/>
        <v>0</v>
      </c>
      <c r="U12" s="179"/>
      <c r="V12" s="125" t="s">
        <v>226</v>
      </c>
      <c r="W12" s="261">
        <f t="shared" si="3"/>
        <v>0</v>
      </c>
      <c r="X12" s="6">
        <f t="shared" si="4"/>
        <v>0</v>
      </c>
    </row>
    <row r="13" spans="1:34" x14ac:dyDescent="0.25">
      <c r="A13" s="15" t="s">
        <v>950</v>
      </c>
      <c r="B13" s="20" t="s">
        <v>136</v>
      </c>
      <c r="C13" s="20">
        <v>12</v>
      </c>
      <c r="D13" s="20" t="s">
        <v>435</v>
      </c>
      <c r="E13" s="20">
        <v>100</v>
      </c>
      <c r="F13" s="20" t="s">
        <v>401</v>
      </c>
      <c r="G13" s="19" t="s">
        <v>202</v>
      </c>
      <c r="H13" s="78"/>
      <c r="I13" s="78" t="s">
        <v>402</v>
      </c>
      <c r="J13" s="78"/>
      <c r="K13" s="78" t="s">
        <v>402</v>
      </c>
      <c r="R13" s="125" t="s">
        <v>230</v>
      </c>
      <c r="S13" s="261">
        <f t="shared" si="1"/>
        <v>0</v>
      </c>
      <c r="T13" s="170">
        <f t="shared" si="2"/>
        <v>0</v>
      </c>
      <c r="U13" s="179"/>
      <c r="V13" s="126" t="s">
        <v>230</v>
      </c>
      <c r="W13" s="261">
        <f t="shared" si="3"/>
        <v>0</v>
      </c>
      <c r="X13" s="6">
        <f t="shared" si="4"/>
        <v>0</v>
      </c>
    </row>
    <row r="14" spans="1:34" x14ac:dyDescent="0.25">
      <c r="A14" s="15" t="s">
        <v>951</v>
      </c>
      <c r="B14" s="20" t="s">
        <v>136</v>
      </c>
      <c r="C14" s="20">
        <v>13</v>
      </c>
      <c r="D14" s="20" t="s">
        <v>435</v>
      </c>
      <c r="E14" s="20">
        <v>80</v>
      </c>
      <c r="F14" s="20" t="s">
        <v>405</v>
      </c>
      <c r="G14" s="19" t="s">
        <v>202</v>
      </c>
      <c r="H14" s="78"/>
      <c r="I14" s="78" t="s">
        <v>402</v>
      </c>
      <c r="J14" s="78"/>
      <c r="K14" s="78" t="s">
        <v>402</v>
      </c>
      <c r="R14" s="125" t="s">
        <v>234</v>
      </c>
      <c r="S14" s="261">
        <f t="shared" si="1"/>
        <v>0</v>
      </c>
      <c r="T14" s="170">
        <f t="shared" si="2"/>
        <v>0</v>
      </c>
      <c r="U14" s="179"/>
      <c r="V14" s="125" t="s">
        <v>234</v>
      </c>
      <c r="W14" s="261">
        <f t="shared" si="3"/>
        <v>0</v>
      </c>
      <c r="X14" s="6">
        <f t="shared" si="4"/>
        <v>0</v>
      </c>
    </row>
    <row r="15" spans="1:34" x14ac:dyDescent="0.25">
      <c r="A15" s="15" t="s">
        <v>952</v>
      </c>
      <c r="B15" s="20" t="s">
        <v>136</v>
      </c>
      <c r="C15" s="20">
        <v>14</v>
      </c>
      <c r="D15" s="20" t="s">
        <v>421</v>
      </c>
      <c r="E15" s="20">
        <v>40</v>
      </c>
      <c r="F15" s="20" t="s">
        <v>410</v>
      </c>
      <c r="G15" s="19" t="s">
        <v>202</v>
      </c>
      <c r="H15" s="78"/>
      <c r="I15" s="78" t="s">
        <v>402</v>
      </c>
      <c r="J15" s="78"/>
      <c r="K15" s="78" t="s">
        <v>402</v>
      </c>
      <c r="R15" s="125" t="s">
        <v>238</v>
      </c>
      <c r="S15" s="261">
        <f t="shared" si="1"/>
        <v>0</v>
      </c>
      <c r="T15" s="170">
        <f t="shared" si="2"/>
        <v>0</v>
      </c>
      <c r="U15" s="179"/>
      <c r="V15" s="125" t="s">
        <v>238</v>
      </c>
      <c r="W15" s="261">
        <f t="shared" si="3"/>
        <v>0</v>
      </c>
      <c r="X15" s="6">
        <f t="shared" si="4"/>
        <v>0</v>
      </c>
    </row>
    <row r="16" spans="1:34" x14ac:dyDescent="0.25">
      <c r="A16" s="15" t="s">
        <v>953</v>
      </c>
      <c r="B16" s="20" t="s">
        <v>136</v>
      </c>
      <c r="C16" s="20">
        <v>15</v>
      </c>
      <c r="D16" s="20" t="s">
        <v>414</v>
      </c>
      <c r="E16" s="20">
        <v>80</v>
      </c>
      <c r="F16" s="20" t="s">
        <v>405</v>
      </c>
      <c r="G16" s="19" t="s">
        <v>202</v>
      </c>
      <c r="H16" s="78"/>
      <c r="I16" s="78" t="s">
        <v>402</v>
      </c>
      <c r="J16" s="78"/>
      <c r="K16" s="78" t="s">
        <v>402</v>
      </c>
      <c r="R16" s="125" t="s">
        <v>242</v>
      </c>
      <c r="S16" s="261">
        <f t="shared" si="1"/>
        <v>0</v>
      </c>
      <c r="T16" s="170">
        <f t="shared" si="2"/>
        <v>0</v>
      </c>
      <c r="U16" s="179"/>
      <c r="V16" s="125" t="s">
        <v>242</v>
      </c>
      <c r="W16" s="261">
        <f t="shared" si="3"/>
        <v>0</v>
      </c>
      <c r="X16" s="6">
        <f t="shared" si="4"/>
        <v>0</v>
      </c>
    </row>
    <row r="17" spans="1:24" x14ac:dyDescent="0.25">
      <c r="A17" s="15" t="s">
        <v>954</v>
      </c>
      <c r="B17" s="20" t="s">
        <v>136</v>
      </c>
      <c r="C17" s="20">
        <v>16</v>
      </c>
      <c r="D17" s="20" t="s">
        <v>421</v>
      </c>
      <c r="E17" s="20">
        <v>90</v>
      </c>
      <c r="F17" s="20" t="s">
        <v>410</v>
      </c>
      <c r="G17" s="19" t="s">
        <v>202</v>
      </c>
      <c r="H17" s="78"/>
      <c r="I17" s="78" t="s">
        <v>402</v>
      </c>
      <c r="J17" s="78"/>
      <c r="K17" s="78" t="s">
        <v>402</v>
      </c>
      <c r="R17" s="125" t="s">
        <v>246</v>
      </c>
      <c r="S17" s="261">
        <f t="shared" si="1"/>
        <v>0</v>
      </c>
      <c r="T17" s="170">
        <f t="shared" si="2"/>
        <v>0</v>
      </c>
      <c r="U17" s="184"/>
      <c r="V17" s="125" t="s">
        <v>246</v>
      </c>
      <c r="W17" s="261">
        <f t="shared" si="3"/>
        <v>0</v>
      </c>
      <c r="X17" s="6">
        <f t="shared" si="4"/>
        <v>0</v>
      </c>
    </row>
    <row r="18" spans="1:24" x14ac:dyDescent="0.25">
      <c r="A18" s="15" t="s">
        <v>955</v>
      </c>
      <c r="B18" s="20" t="s">
        <v>136</v>
      </c>
      <c r="C18" s="20">
        <v>17</v>
      </c>
      <c r="D18" s="20" t="s">
        <v>407</v>
      </c>
      <c r="E18" s="20">
        <v>60</v>
      </c>
      <c r="F18" s="20" t="s">
        <v>410</v>
      </c>
      <c r="G18" s="19" t="s">
        <v>202</v>
      </c>
      <c r="H18" s="78"/>
      <c r="I18" s="78" t="s">
        <v>402</v>
      </c>
      <c r="J18" s="78"/>
      <c r="K18" s="78" t="s">
        <v>402</v>
      </c>
      <c r="R18" s="125" t="s">
        <v>250</v>
      </c>
      <c r="S18" s="261">
        <f t="shared" si="1"/>
        <v>0</v>
      </c>
      <c r="T18" s="170">
        <f t="shared" si="2"/>
        <v>0</v>
      </c>
      <c r="U18" s="184"/>
      <c r="V18" s="125" t="s">
        <v>250</v>
      </c>
      <c r="W18" s="261">
        <f t="shared" si="3"/>
        <v>0</v>
      </c>
      <c r="X18" s="6">
        <f t="shared" si="4"/>
        <v>0</v>
      </c>
    </row>
    <row r="19" spans="1:24" x14ac:dyDescent="0.25">
      <c r="A19" s="15" t="s">
        <v>540</v>
      </c>
      <c r="B19" s="20" t="s">
        <v>136</v>
      </c>
      <c r="C19" s="20">
        <v>18</v>
      </c>
      <c r="D19" s="20" t="s">
        <v>407</v>
      </c>
      <c r="E19" s="20">
        <v>80</v>
      </c>
      <c r="F19" s="20" t="s">
        <v>401</v>
      </c>
      <c r="G19" s="21" t="s">
        <v>198</v>
      </c>
      <c r="H19" s="78"/>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5" t="s">
        <v>632</v>
      </c>
      <c r="B20" s="20" t="s">
        <v>136</v>
      </c>
      <c r="C20" s="20">
        <v>19</v>
      </c>
      <c r="D20" s="20" t="s">
        <v>407</v>
      </c>
      <c r="E20" s="20">
        <v>80</v>
      </c>
      <c r="F20" s="20" t="s">
        <v>401</v>
      </c>
      <c r="G20" s="21" t="s">
        <v>198</v>
      </c>
      <c r="H20" s="78"/>
      <c r="I20" s="78" t="s">
        <v>402</v>
      </c>
      <c r="J20" s="78"/>
      <c r="K20" s="78" t="s">
        <v>402</v>
      </c>
      <c r="R20" s="125" t="s">
        <v>258</v>
      </c>
      <c r="S20" s="261">
        <f t="shared" si="1"/>
        <v>0</v>
      </c>
      <c r="T20" s="170">
        <f t="shared" si="2"/>
        <v>0</v>
      </c>
      <c r="U20" s="184"/>
      <c r="V20" s="125" t="s">
        <v>258</v>
      </c>
      <c r="W20" s="261">
        <f t="shared" si="3"/>
        <v>0</v>
      </c>
      <c r="X20" s="6">
        <f t="shared" si="4"/>
        <v>0</v>
      </c>
    </row>
    <row r="21" spans="1:24" ht="13.8" thickBot="1" x14ac:dyDescent="0.3">
      <c r="A21" s="15" t="s">
        <v>942</v>
      </c>
      <c r="B21" s="20" t="s">
        <v>136</v>
      </c>
      <c r="C21" s="20">
        <v>20</v>
      </c>
      <c r="D21" s="20" t="s">
        <v>421</v>
      </c>
      <c r="E21" s="20">
        <v>70</v>
      </c>
      <c r="F21" s="20" t="s">
        <v>405</v>
      </c>
      <c r="G21" s="21" t="s">
        <v>198</v>
      </c>
      <c r="H21" s="78"/>
      <c r="I21" s="78" t="s">
        <v>402</v>
      </c>
      <c r="J21" s="78"/>
      <c r="K21" s="78" t="s">
        <v>402</v>
      </c>
      <c r="R21" s="125" t="s">
        <v>262</v>
      </c>
      <c r="S21" s="261">
        <f t="shared" si="1"/>
        <v>0</v>
      </c>
      <c r="T21" s="170">
        <f t="shared" si="2"/>
        <v>0</v>
      </c>
      <c r="U21" s="187"/>
      <c r="V21" s="125" t="s">
        <v>262</v>
      </c>
      <c r="W21" s="261">
        <f t="shared" si="3"/>
        <v>0</v>
      </c>
      <c r="X21" s="6">
        <f t="shared" si="4"/>
        <v>0</v>
      </c>
    </row>
    <row r="22" spans="1:24" x14ac:dyDescent="0.25">
      <c r="A22" s="15" t="s">
        <v>943</v>
      </c>
      <c r="B22" s="20" t="s">
        <v>136</v>
      </c>
      <c r="C22" s="20">
        <v>21</v>
      </c>
      <c r="D22" s="20" t="s">
        <v>419</v>
      </c>
      <c r="E22" s="20">
        <v>80</v>
      </c>
      <c r="F22" s="20" t="s">
        <v>405</v>
      </c>
      <c r="G22" s="21" t="s">
        <v>198</v>
      </c>
      <c r="H22" s="78"/>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944</v>
      </c>
      <c r="B23" s="20" t="s">
        <v>136</v>
      </c>
      <c r="C23" s="20">
        <v>22</v>
      </c>
      <c r="D23" s="20" t="s">
        <v>431</v>
      </c>
      <c r="E23" s="20">
        <v>60</v>
      </c>
      <c r="F23" s="20" t="s">
        <v>410</v>
      </c>
      <c r="G23" s="21" t="s">
        <v>198</v>
      </c>
      <c r="H23" s="78"/>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945</v>
      </c>
      <c r="B24" s="20" t="s">
        <v>136</v>
      </c>
      <c r="C24" s="20">
        <v>23</v>
      </c>
      <c r="D24" s="20" t="s">
        <v>435</v>
      </c>
      <c r="E24" s="20">
        <v>70</v>
      </c>
      <c r="F24" s="20" t="s">
        <v>405</v>
      </c>
      <c r="G24" s="21" t="s">
        <v>198</v>
      </c>
      <c r="H24" s="78"/>
      <c r="I24" s="78" t="s">
        <v>402</v>
      </c>
      <c r="J24" s="78"/>
      <c r="K24" s="78" t="s">
        <v>402</v>
      </c>
      <c r="R24" s="125" t="s">
        <v>274</v>
      </c>
      <c r="S24" s="261">
        <f t="shared" si="1"/>
        <v>0</v>
      </c>
      <c r="T24" s="170">
        <f t="shared" si="2"/>
        <v>0</v>
      </c>
      <c r="U24" s="179"/>
      <c r="V24" s="125" t="s">
        <v>274</v>
      </c>
      <c r="W24" s="261">
        <f t="shared" si="3"/>
        <v>0</v>
      </c>
      <c r="X24" s="6">
        <f t="shared" si="4"/>
        <v>0</v>
      </c>
    </row>
    <row r="25" spans="1:24" ht="13.8" thickBot="1" x14ac:dyDescent="0.3">
      <c r="A25" s="15" t="s">
        <v>946</v>
      </c>
      <c r="B25" s="20" t="s">
        <v>136</v>
      </c>
      <c r="C25" s="20">
        <v>24</v>
      </c>
      <c r="D25" s="20" t="s">
        <v>425</v>
      </c>
      <c r="E25" s="20">
        <v>50</v>
      </c>
      <c r="F25" s="20" t="s">
        <v>410</v>
      </c>
      <c r="G25" s="21" t="s">
        <v>198</v>
      </c>
      <c r="H25" s="78"/>
      <c r="I25" s="78" t="s">
        <v>402</v>
      </c>
      <c r="J25" s="78"/>
      <c r="K25" s="78" t="s">
        <v>402</v>
      </c>
      <c r="R25" s="177" t="s">
        <v>278</v>
      </c>
      <c r="S25" s="262">
        <f t="shared" si="1"/>
        <v>0</v>
      </c>
      <c r="T25" s="209">
        <f t="shared" si="2"/>
        <v>0</v>
      </c>
      <c r="U25" s="179"/>
      <c r="V25" s="177" t="s">
        <v>278</v>
      </c>
      <c r="W25" s="262">
        <f t="shared" si="3"/>
        <v>0</v>
      </c>
      <c r="X25" s="7">
        <f t="shared" si="4"/>
        <v>0</v>
      </c>
    </row>
    <row r="26" spans="1:24" ht="13.8" thickBot="1" x14ac:dyDescent="0.3">
      <c r="A26" s="15" t="s">
        <v>668</v>
      </c>
      <c r="B26" s="20" t="s">
        <v>136</v>
      </c>
      <c r="C26" s="20">
        <v>25</v>
      </c>
      <c r="D26" s="20" t="s">
        <v>404</v>
      </c>
      <c r="E26" s="20">
        <v>90</v>
      </c>
      <c r="F26" s="20" t="s">
        <v>401</v>
      </c>
      <c r="G26" s="21" t="s">
        <v>198</v>
      </c>
      <c r="H26" s="78"/>
      <c r="I26" s="78" t="s">
        <v>402</v>
      </c>
      <c r="J26" s="78"/>
      <c r="K26" s="78" t="s">
        <v>402</v>
      </c>
      <c r="R26" s="171" t="s">
        <v>101</v>
      </c>
      <c r="S26" s="172"/>
      <c r="T26" s="186">
        <f>SUM(T27:T49)</f>
        <v>0</v>
      </c>
      <c r="U26" s="179"/>
      <c r="V26" s="188" t="s">
        <v>103</v>
      </c>
      <c r="W26" s="241"/>
      <c r="X26" s="243">
        <f>SUM(X27:X49)</f>
        <v>0</v>
      </c>
    </row>
    <row r="27" spans="1:24" x14ac:dyDescent="0.25">
      <c r="A27" s="15" t="s">
        <v>575</v>
      </c>
      <c r="B27" s="20" t="s">
        <v>136</v>
      </c>
      <c r="C27" s="20">
        <v>26</v>
      </c>
      <c r="D27" s="20" t="s">
        <v>419</v>
      </c>
      <c r="E27" s="20">
        <v>40</v>
      </c>
      <c r="F27" s="20" t="s">
        <v>410</v>
      </c>
      <c r="G27" s="21" t="s">
        <v>198</v>
      </c>
      <c r="H27" s="78"/>
      <c r="I27" s="78" t="s">
        <v>402</v>
      </c>
      <c r="J27" s="78"/>
      <c r="K27" s="78" t="s">
        <v>402</v>
      </c>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0</v>
      </c>
    </row>
    <row r="28" spans="1:24" x14ac:dyDescent="0.25">
      <c r="A28" s="15" t="s">
        <v>947</v>
      </c>
      <c r="B28" s="20" t="s">
        <v>136</v>
      </c>
      <c r="C28" s="20">
        <v>27</v>
      </c>
      <c r="D28" s="20" t="s">
        <v>404</v>
      </c>
      <c r="E28" s="20">
        <v>100</v>
      </c>
      <c r="F28" s="20" t="s">
        <v>401</v>
      </c>
      <c r="G28" s="21" t="s">
        <v>198</v>
      </c>
      <c r="H28" s="78"/>
      <c r="I28" s="78" t="s">
        <v>402</v>
      </c>
      <c r="J28" s="78"/>
      <c r="K28" s="78" t="s">
        <v>402</v>
      </c>
      <c r="R28" s="125" t="s">
        <v>194</v>
      </c>
      <c r="S28" s="169">
        <f t="shared" si="5"/>
        <v>0</v>
      </c>
      <c r="T28" s="170">
        <f t="shared" si="6"/>
        <v>0</v>
      </c>
      <c r="U28" s="179"/>
      <c r="V28" s="264" t="s">
        <v>194</v>
      </c>
      <c r="W28" s="267">
        <f t="shared" si="7"/>
        <v>0</v>
      </c>
      <c r="X28" s="6">
        <f t="shared" si="8"/>
        <v>0</v>
      </c>
    </row>
    <row r="29" spans="1:24" x14ac:dyDescent="0.25">
      <c r="A29" s="15" t="s">
        <v>536</v>
      </c>
      <c r="B29" s="20" t="s">
        <v>136</v>
      </c>
      <c r="C29" s="20">
        <v>28</v>
      </c>
      <c r="D29" s="20" t="s">
        <v>431</v>
      </c>
      <c r="E29" s="20">
        <v>90</v>
      </c>
      <c r="F29" s="20" t="s">
        <v>401</v>
      </c>
      <c r="G29" s="21" t="s">
        <v>198</v>
      </c>
      <c r="H29" s="78"/>
      <c r="I29" s="78" t="s">
        <v>402</v>
      </c>
      <c r="J29" s="78"/>
      <c r="K29" s="78" t="s">
        <v>402</v>
      </c>
      <c r="R29" s="125" t="s">
        <v>198</v>
      </c>
      <c r="S29" s="169">
        <f t="shared" si="5"/>
        <v>0</v>
      </c>
      <c r="T29" s="170">
        <f t="shared" si="6"/>
        <v>0</v>
      </c>
      <c r="U29" s="179"/>
      <c r="V29" s="264" t="s">
        <v>198</v>
      </c>
      <c r="W29" s="267">
        <f t="shared" si="7"/>
        <v>0</v>
      </c>
      <c r="X29" s="6">
        <f t="shared" si="8"/>
        <v>0</v>
      </c>
    </row>
    <row r="30" spans="1:24" x14ac:dyDescent="0.25">
      <c r="A30" s="15" t="s">
        <v>948</v>
      </c>
      <c r="B30" s="20" t="s">
        <v>136</v>
      </c>
      <c r="C30" s="20">
        <v>29</v>
      </c>
      <c r="D30" s="20" t="s">
        <v>419</v>
      </c>
      <c r="E30" s="20">
        <v>80</v>
      </c>
      <c r="F30" s="20" t="s">
        <v>405</v>
      </c>
      <c r="G30" s="21" t="s">
        <v>198</v>
      </c>
      <c r="H30" s="78"/>
      <c r="I30" s="78" t="s">
        <v>402</v>
      </c>
      <c r="J30" s="78"/>
      <c r="K30" s="78" t="s">
        <v>402</v>
      </c>
      <c r="R30" s="125" t="s">
        <v>202</v>
      </c>
      <c r="S30" s="169">
        <f t="shared" si="5"/>
        <v>0</v>
      </c>
      <c r="T30" s="170">
        <f t="shared" si="6"/>
        <v>0</v>
      </c>
      <c r="U30" s="179"/>
      <c r="V30" s="264" t="s">
        <v>202</v>
      </c>
      <c r="W30" s="267">
        <f t="shared" si="7"/>
        <v>0</v>
      </c>
      <c r="X30" s="6">
        <f t="shared" si="8"/>
        <v>0</v>
      </c>
    </row>
    <row r="31" spans="1:24" x14ac:dyDescent="0.25">
      <c r="A31" s="15" t="s">
        <v>949</v>
      </c>
      <c r="B31" s="20" t="s">
        <v>136</v>
      </c>
      <c r="C31" s="20">
        <v>30</v>
      </c>
      <c r="D31" s="20" t="s">
        <v>414</v>
      </c>
      <c r="E31" s="20">
        <v>50</v>
      </c>
      <c r="F31" s="20" t="s">
        <v>410</v>
      </c>
      <c r="G31" s="21" t="s">
        <v>198</v>
      </c>
      <c r="H31" s="78"/>
      <c r="I31" s="78" t="s">
        <v>402</v>
      </c>
      <c r="J31" s="78"/>
      <c r="K31" s="78" t="s">
        <v>402</v>
      </c>
      <c r="R31" s="125" t="s">
        <v>206</v>
      </c>
      <c r="S31" s="169">
        <f t="shared" si="5"/>
        <v>0</v>
      </c>
      <c r="T31" s="170">
        <f t="shared" si="6"/>
        <v>0</v>
      </c>
      <c r="U31" s="179"/>
      <c r="V31" s="264" t="s">
        <v>206</v>
      </c>
      <c r="W31" s="267">
        <f t="shared" si="7"/>
        <v>0</v>
      </c>
      <c r="X31" s="6">
        <f t="shared" si="8"/>
        <v>0</v>
      </c>
    </row>
    <row r="32" spans="1:24" x14ac:dyDescent="0.25">
      <c r="A32" s="15" t="s">
        <v>950</v>
      </c>
      <c r="B32" s="20" t="s">
        <v>136</v>
      </c>
      <c r="C32" s="20">
        <v>31</v>
      </c>
      <c r="D32" s="20" t="s">
        <v>435</v>
      </c>
      <c r="E32" s="20">
        <v>100</v>
      </c>
      <c r="F32" s="20" t="s">
        <v>401</v>
      </c>
      <c r="G32" s="21" t="s">
        <v>198</v>
      </c>
      <c r="H32" s="78"/>
      <c r="I32" s="78" t="s">
        <v>402</v>
      </c>
      <c r="J32" s="78"/>
      <c r="K32" s="78" t="s">
        <v>402</v>
      </c>
      <c r="R32" s="125" t="s">
        <v>210</v>
      </c>
      <c r="S32" s="169">
        <f t="shared" si="5"/>
        <v>0</v>
      </c>
      <c r="T32" s="170">
        <f t="shared" si="6"/>
        <v>0</v>
      </c>
      <c r="U32" s="179"/>
      <c r="V32" s="264" t="s">
        <v>210</v>
      </c>
      <c r="W32" s="267">
        <f t="shared" si="7"/>
        <v>0</v>
      </c>
      <c r="X32" s="6">
        <f t="shared" si="8"/>
        <v>0</v>
      </c>
    </row>
    <row r="33" spans="1:24" x14ac:dyDescent="0.25">
      <c r="A33" s="15" t="s">
        <v>951</v>
      </c>
      <c r="B33" s="20" t="s">
        <v>136</v>
      </c>
      <c r="C33" s="20">
        <v>32</v>
      </c>
      <c r="D33" s="20" t="s">
        <v>435</v>
      </c>
      <c r="E33" s="20">
        <v>70</v>
      </c>
      <c r="F33" s="20" t="s">
        <v>405</v>
      </c>
      <c r="G33" s="21" t="s">
        <v>198</v>
      </c>
      <c r="H33" s="78"/>
      <c r="I33" s="78" t="s">
        <v>402</v>
      </c>
      <c r="J33" s="78"/>
      <c r="K33" s="78" t="s">
        <v>402</v>
      </c>
      <c r="R33" s="125" t="s">
        <v>214</v>
      </c>
      <c r="S33" s="169">
        <f t="shared" si="5"/>
        <v>0</v>
      </c>
      <c r="T33" s="170">
        <f t="shared" si="6"/>
        <v>0</v>
      </c>
      <c r="U33" s="179"/>
      <c r="V33" s="264" t="s">
        <v>214</v>
      </c>
      <c r="W33" s="267">
        <f t="shared" si="7"/>
        <v>0</v>
      </c>
      <c r="X33" s="6">
        <f t="shared" si="8"/>
        <v>0</v>
      </c>
    </row>
    <row r="34" spans="1:24" x14ac:dyDescent="0.25">
      <c r="A34" s="15" t="s">
        <v>952</v>
      </c>
      <c r="B34" s="20" t="s">
        <v>136</v>
      </c>
      <c r="C34" s="20">
        <v>33</v>
      </c>
      <c r="D34" s="20" t="s">
        <v>421</v>
      </c>
      <c r="E34" s="20">
        <v>40</v>
      </c>
      <c r="F34" s="20" t="s">
        <v>410</v>
      </c>
      <c r="G34" s="21" t="s">
        <v>198</v>
      </c>
      <c r="H34" s="78"/>
      <c r="I34" s="78" t="s">
        <v>402</v>
      </c>
      <c r="J34" s="78"/>
      <c r="K34" s="78" t="s">
        <v>402</v>
      </c>
      <c r="R34" s="125" t="s">
        <v>218</v>
      </c>
      <c r="S34" s="169">
        <f t="shared" si="5"/>
        <v>0</v>
      </c>
      <c r="T34" s="170">
        <f t="shared" si="6"/>
        <v>0</v>
      </c>
      <c r="U34" s="179"/>
      <c r="V34" s="265" t="s">
        <v>218</v>
      </c>
      <c r="W34" s="267">
        <f t="shared" si="7"/>
        <v>0</v>
      </c>
      <c r="X34" s="6">
        <f t="shared" si="8"/>
        <v>0</v>
      </c>
    </row>
    <row r="35" spans="1:24" x14ac:dyDescent="0.25">
      <c r="A35" s="15" t="s">
        <v>953</v>
      </c>
      <c r="B35" s="20" t="s">
        <v>136</v>
      </c>
      <c r="C35" s="20">
        <v>34</v>
      </c>
      <c r="D35" s="20" t="s">
        <v>414</v>
      </c>
      <c r="E35" s="20">
        <v>80</v>
      </c>
      <c r="F35" s="20" t="s">
        <v>405</v>
      </c>
      <c r="G35" s="21" t="s">
        <v>198</v>
      </c>
      <c r="H35" s="78"/>
      <c r="I35" s="78" t="s">
        <v>402</v>
      </c>
      <c r="J35" s="78"/>
      <c r="K35" s="78" t="s">
        <v>402</v>
      </c>
      <c r="R35" s="125" t="s">
        <v>222</v>
      </c>
      <c r="S35" s="169">
        <f t="shared" si="5"/>
        <v>0</v>
      </c>
      <c r="T35" s="170">
        <f t="shared" si="6"/>
        <v>0</v>
      </c>
      <c r="U35" s="179"/>
      <c r="V35" s="264" t="s">
        <v>222</v>
      </c>
      <c r="W35" s="267">
        <f t="shared" si="7"/>
        <v>0</v>
      </c>
      <c r="X35" s="6">
        <f t="shared" si="8"/>
        <v>0</v>
      </c>
    </row>
    <row r="36" spans="1:24" x14ac:dyDescent="0.25">
      <c r="A36" s="15" t="s">
        <v>954</v>
      </c>
      <c r="B36" s="20" t="s">
        <v>136</v>
      </c>
      <c r="C36" s="20">
        <v>35</v>
      </c>
      <c r="D36" s="20" t="s">
        <v>421</v>
      </c>
      <c r="E36" s="20">
        <v>90</v>
      </c>
      <c r="F36" s="20" t="s">
        <v>410</v>
      </c>
      <c r="G36" s="21" t="s">
        <v>198</v>
      </c>
      <c r="H36" s="78"/>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15" t="s">
        <v>955</v>
      </c>
      <c r="B37" s="20" t="s">
        <v>136</v>
      </c>
      <c r="C37" s="20">
        <v>36</v>
      </c>
      <c r="D37" s="20" t="s">
        <v>407</v>
      </c>
      <c r="E37" s="20">
        <v>60</v>
      </c>
      <c r="F37" s="20" t="s">
        <v>410</v>
      </c>
      <c r="G37" s="21" t="s">
        <v>198</v>
      </c>
      <c r="H37" s="78"/>
      <c r="I37" s="78" t="s">
        <v>402</v>
      </c>
      <c r="J37" s="78"/>
      <c r="K37" s="78" t="s">
        <v>402</v>
      </c>
      <c r="R37" s="126" t="s">
        <v>230</v>
      </c>
      <c r="S37" s="169">
        <f t="shared" si="5"/>
        <v>0</v>
      </c>
      <c r="T37" s="170">
        <f t="shared" si="6"/>
        <v>0</v>
      </c>
      <c r="U37" s="179"/>
      <c r="V37" s="266" t="s">
        <v>230</v>
      </c>
      <c r="W37" s="267">
        <f t="shared" si="7"/>
        <v>0</v>
      </c>
      <c r="X37" s="6">
        <f t="shared" si="8"/>
        <v>0</v>
      </c>
    </row>
    <row r="38" spans="1:24" x14ac:dyDescent="0.25">
      <c r="A38" s="15" t="s">
        <v>956</v>
      </c>
      <c r="B38" s="20" t="s">
        <v>136</v>
      </c>
      <c r="C38" s="20">
        <v>37</v>
      </c>
      <c r="D38" s="20" t="s">
        <v>404</v>
      </c>
      <c r="E38" s="20">
        <v>50</v>
      </c>
      <c r="F38" s="20" t="s">
        <v>410</v>
      </c>
      <c r="G38" s="21" t="s">
        <v>194</v>
      </c>
      <c r="H38" s="78"/>
      <c r="I38" s="78" t="s">
        <v>402</v>
      </c>
      <c r="J38" s="78"/>
      <c r="K38" s="78" t="s">
        <v>402</v>
      </c>
      <c r="R38" s="125" t="s">
        <v>234</v>
      </c>
      <c r="S38" s="169">
        <f t="shared" si="5"/>
        <v>0</v>
      </c>
      <c r="T38" s="170">
        <f t="shared" si="6"/>
        <v>0</v>
      </c>
      <c r="U38" s="179"/>
      <c r="V38" s="264" t="s">
        <v>234</v>
      </c>
      <c r="W38" s="267">
        <f t="shared" si="7"/>
        <v>0</v>
      </c>
      <c r="X38" s="6">
        <f t="shared" si="8"/>
        <v>0</v>
      </c>
    </row>
    <row r="39" spans="1:24" ht="13.8" thickBot="1" x14ac:dyDescent="0.3">
      <c r="A39" s="15" t="s">
        <v>649</v>
      </c>
      <c r="B39" s="20" t="s">
        <v>136</v>
      </c>
      <c r="C39" s="20">
        <v>38</v>
      </c>
      <c r="D39" s="20" t="s">
        <v>414</v>
      </c>
      <c r="E39" s="20">
        <v>50</v>
      </c>
      <c r="F39" s="20" t="s">
        <v>410</v>
      </c>
      <c r="G39" s="21" t="s">
        <v>194</v>
      </c>
      <c r="H39" s="78"/>
      <c r="I39" s="78" t="s">
        <v>402</v>
      </c>
      <c r="J39" s="78"/>
      <c r="K39" s="78" t="s">
        <v>402</v>
      </c>
      <c r="R39" s="125" t="s">
        <v>238</v>
      </c>
      <c r="S39" s="169">
        <f t="shared" si="5"/>
        <v>0</v>
      </c>
      <c r="T39" s="170">
        <f t="shared" si="6"/>
        <v>0</v>
      </c>
      <c r="U39" s="204"/>
      <c r="V39" s="264" t="s">
        <v>238</v>
      </c>
      <c r="W39" s="267">
        <f t="shared" si="7"/>
        <v>0</v>
      </c>
      <c r="X39" s="6">
        <f t="shared" si="8"/>
        <v>0</v>
      </c>
    </row>
    <row r="40" spans="1:24" ht="13.8" thickBot="1" x14ac:dyDescent="0.3">
      <c r="A40" s="15" t="s">
        <v>946</v>
      </c>
      <c r="B40" s="20" t="s">
        <v>136</v>
      </c>
      <c r="C40" s="20">
        <v>39</v>
      </c>
      <c r="D40" s="20" t="s">
        <v>435</v>
      </c>
      <c r="E40" s="20">
        <v>40</v>
      </c>
      <c r="F40" s="20" t="s">
        <v>410</v>
      </c>
      <c r="G40" s="21" t="s">
        <v>194</v>
      </c>
      <c r="H40" s="78"/>
      <c r="I40" s="78" t="s">
        <v>402</v>
      </c>
      <c r="J40" s="78"/>
      <c r="K40" s="78" t="s">
        <v>402</v>
      </c>
      <c r="R40" s="125" t="s">
        <v>242</v>
      </c>
      <c r="S40" s="169">
        <f t="shared" si="5"/>
        <v>0</v>
      </c>
      <c r="T40" s="170">
        <f t="shared" si="6"/>
        <v>0</v>
      </c>
      <c r="U40" s="204"/>
      <c r="V40" s="264" t="s">
        <v>242</v>
      </c>
      <c r="W40" s="267">
        <f t="shared" si="7"/>
        <v>0</v>
      </c>
      <c r="X40" s="6">
        <f t="shared" si="8"/>
        <v>0</v>
      </c>
    </row>
    <row r="41" spans="1:24" x14ac:dyDescent="0.25">
      <c r="A41" s="15" t="s">
        <v>957</v>
      </c>
      <c r="B41" s="20" t="s">
        <v>136</v>
      </c>
      <c r="C41" s="20">
        <v>40</v>
      </c>
      <c r="D41" s="20" t="s">
        <v>414</v>
      </c>
      <c r="E41" s="20">
        <v>30</v>
      </c>
      <c r="F41" s="20" t="s">
        <v>417</v>
      </c>
      <c r="G41" s="21" t="s">
        <v>194</v>
      </c>
      <c r="H41" s="78"/>
      <c r="I41" s="78" t="s">
        <v>402</v>
      </c>
      <c r="J41" s="78"/>
      <c r="K41" s="78" t="s">
        <v>402</v>
      </c>
      <c r="R41" s="125" t="s">
        <v>246</v>
      </c>
      <c r="S41" s="169">
        <f t="shared" si="5"/>
        <v>0</v>
      </c>
      <c r="T41" s="170">
        <f t="shared" si="6"/>
        <v>0</v>
      </c>
      <c r="U41" s="182"/>
      <c r="V41" s="264" t="s">
        <v>246</v>
      </c>
      <c r="W41" s="267">
        <f t="shared" si="7"/>
        <v>0</v>
      </c>
      <c r="X41" s="6">
        <f t="shared" si="8"/>
        <v>0</v>
      </c>
    </row>
    <row r="42" spans="1:24" x14ac:dyDescent="0.25">
      <c r="A42" s="15" t="s">
        <v>556</v>
      </c>
      <c r="B42" s="20" t="s">
        <v>136</v>
      </c>
      <c r="C42" s="20">
        <v>41</v>
      </c>
      <c r="D42" s="20" t="s">
        <v>407</v>
      </c>
      <c r="E42" s="20">
        <v>70</v>
      </c>
      <c r="F42" s="20" t="s">
        <v>405</v>
      </c>
      <c r="G42" s="21" t="s">
        <v>194</v>
      </c>
      <c r="H42" s="78"/>
      <c r="I42" s="78" t="s">
        <v>402</v>
      </c>
      <c r="J42" s="78"/>
      <c r="K42" s="78" t="s">
        <v>402</v>
      </c>
      <c r="R42" s="125" t="s">
        <v>250</v>
      </c>
      <c r="S42" s="169">
        <f t="shared" si="5"/>
        <v>0</v>
      </c>
      <c r="T42" s="170">
        <f t="shared" si="6"/>
        <v>0</v>
      </c>
      <c r="U42" s="179"/>
      <c r="V42" s="265" t="s">
        <v>250</v>
      </c>
      <c r="W42" s="267">
        <f t="shared" si="7"/>
        <v>0</v>
      </c>
      <c r="X42" s="6">
        <f t="shared" si="8"/>
        <v>0</v>
      </c>
    </row>
    <row r="43" spans="1:24" x14ac:dyDescent="0.25">
      <c r="A43" s="15" t="s">
        <v>576</v>
      </c>
      <c r="B43" s="20" t="s">
        <v>136</v>
      </c>
      <c r="C43" s="20">
        <v>42</v>
      </c>
      <c r="D43" s="20" t="s">
        <v>407</v>
      </c>
      <c r="E43" s="20">
        <v>70</v>
      </c>
      <c r="F43" s="20" t="s">
        <v>405</v>
      </c>
      <c r="G43" s="21" t="s">
        <v>194</v>
      </c>
      <c r="H43" s="78"/>
      <c r="I43" s="78" t="s">
        <v>402</v>
      </c>
      <c r="J43" s="78"/>
      <c r="K43" s="78" t="s">
        <v>402</v>
      </c>
      <c r="R43" s="125" t="s">
        <v>254</v>
      </c>
      <c r="S43" s="169">
        <f t="shared" si="5"/>
        <v>0</v>
      </c>
      <c r="T43" s="170">
        <f t="shared" si="6"/>
        <v>0</v>
      </c>
      <c r="U43" s="179"/>
      <c r="V43" s="265" t="s">
        <v>254</v>
      </c>
      <c r="W43" s="267">
        <f t="shared" si="7"/>
        <v>0</v>
      </c>
      <c r="X43" s="6">
        <f t="shared" si="8"/>
        <v>0</v>
      </c>
    </row>
    <row r="44" spans="1:24" x14ac:dyDescent="0.25">
      <c r="A44" s="15" t="s">
        <v>680</v>
      </c>
      <c r="B44" s="20" t="s">
        <v>136</v>
      </c>
      <c r="C44" s="20">
        <v>43</v>
      </c>
      <c r="D44" s="20" t="s">
        <v>431</v>
      </c>
      <c r="E44" s="20">
        <v>80</v>
      </c>
      <c r="F44" s="20" t="s">
        <v>401</v>
      </c>
      <c r="G44" s="21" t="s">
        <v>194</v>
      </c>
      <c r="H44" s="78"/>
      <c r="I44" s="78" t="s">
        <v>402</v>
      </c>
      <c r="J44" s="78"/>
      <c r="K44" s="78" t="s">
        <v>402</v>
      </c>
      <c r="R44" s="125" t="s">
        <v>258</v>
      </c>
      <c r="S44" s="169">
        <f t="shared" si="5"/>
        <v>0</v>
      </c>
      <c r="T44" s="170">
        <f t="shared" si="6"/>
        <v>0</v>
      </c>
      <c r="U44" s="179"/>
      <c r="V44" s="265" t="s">
        <v>258</v>
      </c>
      <c r="W44" s="267">
        <f t="shared" si="7"/>
        <v>0</v>
      </c>
      <c r="X44" s="6">
        <f t="shared" si="8"/>
        <v>0</v>
      </c>
    </row>
    <row r="45" spans="1:24" x14ac:dyDescent="0.25">
      <c r="A45" s="15" t="s">
        <v>560</v>
      </c>
      <c r="B45" s="20" t="s">
        <v>136</v>
      </c>
      <c r="C45" s="20">
        <v>44</v>
      </c>
      <c r="D45" s="20" t="s">
        <v>404</v>
      </c>
      <c r="E45" s="20">
        <v>70</v>
      </c>
      <c r="F45" s="20" t="s">
        <v>405</v>
      </c>
      <c r="G45" s="21" t="s">
        <v>194</v>
      </c>
      <c r="H45" s="78"/>
      <c r="I45" s="78" t="s">
        <v>402</v>
      </c>
      <c r="J45" s="78"/>
      <c r="K45" s="78" t="s">
        <v>402</v>
      </c>
      <c r="R45" s="125" t="s">
        <v>262</v>
      </c>
      <c r="S45" s="169">
        <f>COUNTIFS($G$2:$G$500,R45,$I$2:$I$500,"x")</f>
        <v>0</v>
      </c>
      <c r="T45" s="170">
        <f t="shared" si="6"/>
        <v>0</v>
      </c>
      <c r="U45" s="179"/>
      <c r="V45" s="265" t="s">
        <v>262</v>
      </c>
      <c r="W45" s="267">
        <f t="shared" si="7"/>
        <v>0</v>
      </c>
      <c r="X45" s="6">
        <f t="shared" si="8"/>
        <v>0</v>
      </c>
    </row>
    <row r="46" spans="1:24" x14ac:dyDescent="0.25">
      <c r="A46" s="15" t="s">
        <v>958</v>
      </c>
      <c r="B46" s="20" t="s">
        <v>136</v>
      </c>
      <c r="C46" s="20">
        <v>45</v>
      </c>
      <c r="D46" s="20" t="s">
        <v>431</v>
      </c>
      <c r="E46" s="20">
        <v>70</v>
      </c>
      <c r="F46" s="20" t="s">
        <v>405</v>
      </c>
      <c r="G46" s="21" t="s">
        <v>194</v>
      </c>
      <c r="H46" s="78"/>
      <c r="I46" s="78" t="s">
        <v>402</v>
      </c>
      <c r="J46" s="78"/>
      <c r="K46" s="78" t="s">
        <v>402</v>
      </c>
      <c r="R46" s="125" t="s">
        <v>266</v>
      </c>
      <c r="S46" s="169">
        <f t="shared" si="5"/>
        <v>0</v>
      </c>
      <c r="T46" s="170">
        <f t="shared" si="6"/>
        <v>0</v>
      </c>
      <c r="U46" s="179"/>
      <c r="V46" s="265" t="s">
        <v>266</v>
      </c>
      <c r="W46" s="267">
        <f t="shared" si="7"/>
        <v>0</v>
      </c>
      <c r="X46" s="6">
        <f t="shared" si="8"/>
        <v>0</v>
      </c>
    </row>
    <row r="47" spans="1:24" x14ac:dyDescent="0.25">
      <c r="A47" s="15" t="s">
        <v>625</v>
      </c>
      <c r="B47" s="20" t="s">
        <v>136</v>
      </c>
      <c r="C47" s="20">
        <v>46</v>
      </c>
      <c r="D47" s="20" t="s">
        <v>407</v>
      </c>
      <c r="E47" s="20">
        <v>60</v>
      </c>
      <c r="F47" s="20" t="s">
        <v>410</v>
      </c>
      <c r="G47" s="21" t="s">
        <v>194</v>
      </c>
      <c r="H47" s="78"/>
      <c r="I47" s="78" t="s">
        <v>402</v>
      </c>
      <c r="J47" s="78"/>
      <c r="K47" s="78" t="s">
        <v>402</v>
      </c>
      <c r="R47" s="125" t="s">
        <v>270</v>
      </c>
      <c r="S47" s="169">
        <f t="shared" si="5"/>
        <v>0</v>
      </c>
      <c r="T47" s="170">
        <f t="shared" si="6"/>
        <v>0</v>
      </c>
      <c r="U47" s="179"/>
      <c r="V47" s="265" t="s">
        <v>270</v>
      </c>
      <c r="W47" s="267">
        <f t="shared" si="7"/>
        <v>0</v>
      </c>
      <c r="X47" s="6">
        <f t="shared" si="8"/>
        <v>0</v>
      </c>
    </row>
    <row r="48" spans="1:24" x14ac:dyDescent="0.25">
      <c r="A48" s="15" t="s">
        <v>959</v>
      </c>
      <c r="B48" s="20" t="s">
        <v>136</v>
      </c>
      <c r="C48" s="20">
        <v>47</v>
      </c>
      <c r="D48" s="20" t="s">
        <v>421</v>
      </c>
      <c r="E48" s="20">
        <v>40</v>
      </c>
      <c r="F48" s="20" t="s">
        <v>410</v>
      </c>
      <c r="G48" s="21" t="s">
        <v>194</v>
      </c>
      <c r="H48" s="78"/>
      <c r="I48" s="78" t="s">
        <v>402</v>
      </c>
      <c r="J48" s="78"/>
      <c r="K48" s="78" t="s">
        <v>402</v>
      </c>
      <c r="R48" s="125" t="s">
        <v>274</v>
      </c>
      <c r="S48" s="169">
        <f t="shared" si="5"/>
        <v>0</v>
      </c>
      <c r="T48" s="170">
        <f t="shared" si="6"/>
        <v>0</v>
      </c>
      <c r="U48" s="179"/>
      <c r="V48" s="264" t="s">
        <v>274</v>
      </c>
      <c r="W48" s="267">
        <f t="shared" si="7"/>
        <v>0</v>
      </c>
      <c r="X48" s="6">
        <f t="shared" si="8"/>
        <v>0</v>
      </c>
    </row>
    <row r="49" spans="1:24" ht="13.8" thickBot="1" x14ac:dyDescent="0.3">
      <c r="A49" s="15" t="s">
        <v>960</v>
      </c>
      <c r="B49" s="20" t="s">
        <v>136</v>
      </c>
      <c r="C49" s="20">
        <v>48</v>
      </c>
      <c r="D49" s="20" t="s">
        <v>421</v>
      </c>
      <c r="E49" s="20">
        <v>40</v>
      </c>
      <c r="F49" s="20" t="s">
        <v>410</v>
      </c>
      <c r="G49" s="21" t="s">
        <v>194</v>
      </c>
      <c r="H49" s="78"/>
      <c r="I49" s="78" t="s">
        <v>402</v>
      </c>
      <c r="J49" s="78"/>
      <c r="K49" s="78" t="s">
        <v>402</v>
      </c>
      <c r="R49" s="177" t="s">
        <v>278</v>
      </c>
      <c r="S49" s="208">
        <f t="shared" si="5"/>
        <v>0</v>
      </c>
      <c r="T49" s="209">
        <f t="shared" si="6"/>
        <v>0</v>
      </c>
      <c r="U49" s="179"/>
      <c r="V49" s="109" t="s">
        <v>278</v>
      </c>
      <c r="W49" s="268">
        <f t="shared" si="7"/>
        <v>0</v>
      </c>
      <c r="X49" s="7">
        <f t="shared" si="8"/>
        <v>0</v>
      </c>
    </row>
    <row r="50" spans="1:24" ht="13.8" thickBot="1" x14ac:dyDescent="0.3">
      <c r="A50" s="15" t="s">
        <v>961</v>
      </c>
      <c r="B50" s="20" t="s">
        <v>136</v>
      </c>
      <c r="C50" s="20">
        <v>49</v>
      </c>
      <c r="D50" s="20" t="s">
        <v>421</v>
      </c>
      <c r="E50" s="20">
        <v>40</v>
      </c>
      <c r="F50" s="20" t="s">
        <v>410</v>
      </c>
      <c r="G50" s="21" t="s">
        <v>194</v>
      </c>
      <c r="H50" s="78"/>
      <c r="I50" s="78" t="s">
        <v>402</v>
      </c>
      <c r="J50" s="78"/>
      <c r="K50" s="78" t="s">
        <v>402</v>
      </c>
      <c r="U50" s="179"/>
      <c r="V50" s="188" t="s">
        <v>458</v>
      </c>
      <c r="W50" s="206"/>
      <c r="X50" s="207">
        <f>SUM(X51:X73)</f>
        <v>150</v>
      </c>
    </row>
    <row r="51" spans="1:24" x14ac:dyDescent="0.25">
      <c r="A51" s="15" t="s">
        <v>962</v>
      </c>
      <c r="B51" s="20" t="s">
        <v>136</v>
      </c>
      <c r="C51" s="20">
        <v>50</v>
      </c>
      <c r="D51" s="20" t="s">
        <v>421</v>
      </c>
      <c r="E51" s="20">
        <v>40</v>
      </c>
      <c r="F51" s="20" t="s">
        <v>410</v>
      </c>
      <c r="G51" s="21" t="s">
        <v>194</v>
      </c>
      <c r="H51" s="78"/>
      <c r="I51" s="78" t="s">
        <v>402</v>
      </c>
      <c r="J51" s="78"/>
      <c r="K51" s="78" t="s">
        <v>402</v>
      </c>
      <c r="U51" s="269"/>
      <c r="V51" s="124" t="s">
        <v>190</v>
      </c>
      <c r="W51" s="169">
        <f>S3+S27+W3+W27</f>
        <v>0</v>
      </c>
      <c r="X51" s="170">
        <f>T3+T27+X3+X27</f>
        <v>40</v>
      </c>
    </row>
    <row r="52" spans="1:24" x14ac:dyDescent="0.25">
      <c r="A52" s="15" t="s">
        <v>963</v>
      </c>
      <c r="B52" s="20" t="s">
        <v>136</v>
      </c>
      <c r="C52" s="20">
        <v>51</v>
      </c>
      <c r="D52" s="20" t="s">
        <v>421</v>
      </c>
      <c r="E52" s="20">
        <v>40</v>
      </c>
      <c r="F52" s="20" t="s">
        <v>410</v>
      </c>
      <c r="G52" s="21" t="s">
        <v>194</v>
      </c>
      <c r="H52" s="78"/>
      <c r="I52" s="78" t="s">
        <v>402</v>
      </c>
      <c r="J52" s="78"/>
      <c r="K52" s="78" t="s">
        <v>402</v>
      </c>
      <c r="U52" s="269"/>
      <c r="V52" s="125" t="s">
        <v>194</v>
      </c>
      <c r="W52" s="169">
        <f t="shared" ref="W52:X67" si="9">S4+S28+W4+W28</f>
        <v>0</v>
      </c>
      <c r="X52" s="170">
        <f t="shared" si="9"/>
        <v>38</v>
      </c>
    </row>
    <row r="53" spans="1:24" x14ac:dyDescent="0.25">
      <c r="A53" s="15" t="s">
        <v>461</v>
      </c>
      <c r="B53" s="20" t="s">
        <v>136</v>
      </c>
      <c r="C53" s="20">
        <v>52</v>
      </c>
      <c r="D53" s="20" t="s">
        <v>421</v>
      </c>
      <c r="E53" s="20">
        <v>70</v>
      </c>
      <c r="F53" s="20" t="s">
        <v>405</v>
      </c>
      <c r="G53" s="21" t="s">
        <v>194</v>
      </c>
      <c r="H53" s="78"/>
      <c r="I53" s="78" t="s">
        <v>402</v>
      </c>
      <c r="J53" s="78"/>
      <c r="K53" s="78" t="s">
        <v>402</v>
      </c>
      <c r="U53" s="269"/>
      <c r="V53" s="125" t="s">
        <v>198</v>
      </c>
      <c r="W53" s="169">
        <f t="shared" si="9"/>
        <v>0</v>
      </c>
      <c r="X53" s="170">
        <f t="shared" si="9"/>
        <v>38</v>
      </c>
    </row>
    <row r="54" spans="1:24" x14ac:dyDescent="0.25">
      <c r="A54" s="15" t="s">
        <v>567</v>
      </c>
      <c r="B54" s="20" t="s">
        <v>136</v>
      </c>
      <c r="C54" s="20">
        <v>53</v>
      </c>
      <c r="D54" s="20" t="s">
        <v>407</v>
      </c>
      <c r="E54" s="20">
        <v>50</v>
      </c>
      <c r="F54" s="20" t="s">
        <v>410</v>
      </c>
      <c r="G54" s="21" t="s">
        <v>190</v>
      </c>
      <c r="H54" s="78"/>
      <c r="I54" s="78" t="s">
        <v>402</v>
      </c>
      <c r="J54" s="78"/>
      <c r="K54" s="78" t="s">
        <v>402</v>
      </c>
      <c r="U54" s="269"/>
      <c r="V54" s="125" t="s">
        <v>202</v>
      </c>
      <c r="W54" s="169">
        <f t="shared" si="9"/>
        <v>0</v>
      </c>
      <c r="X54" s="170">
        <f t="shared" si="9"/>
        <v>34</v>
      </c>
    </row>
    <row r="55" spans="1:24" x14ac:dyDescent="0.25">
      <c r="A55" s="15" t="s">
        <v>964</v>
      </c>
      <c r="B55" s="20" t="s">
        <v>136</v>
      </c>
      <c r="C55" s="20">
        <v>54</v>
      </c>
      <c r="D55" s="20" t="s">
        <v>414</v>
      </c>
      <c r="E55" s="20">
        <v>30</v>
      </c>
      <c r="F55" s="20" t="s">
        <v>410</v>
      </c>
      <c r="G55" s="21" t="s">
        <v>190</v>
      </c>
      <c r="H55" s="78"/>
      <c r="I55" s="78" t="s">
        <v>402</v>
      </c>
      <c r="J55" s="78"/>
      <c r="K55" s="78" t="s">
        <v>402</v>
      </c>
      <c r="U55" s="269"/>
      <c r="V55" s="125" t="s">
        <v>206</v>
      </c>
      <c r="W55" s="169">
        <f t="shared" si="9"/>
        <v>0</v>
      </c>
      <c r="X55" s="170">
        <f t="shared" si="9"/>
        <v>0</v>
      </c>
    </row>
    <row r="56" spans="1:24" x14ac:dyDescent="0.25">
      <c r="A56" s="15" t="s">
        <v>468</v>
      </c>
      <c r="B56" s="20" t="s">
        <v>136</v>
      </c>
      <c r="C56" s="20">
        <v>55</v>
      </c>
      <c r="D56" s="20" t="s">
        <v>407</v>
      </c>
      <c r="E56" s="20">
        <v>30</v>
      </c>
      <c r="F56" s="20" t="s">
        <v>410</v>
      </c>
      <c r="G56" s="21" t="s">
        <v>190</v>
      </c>
      <c r="H56" s="78"/>
      <c r="I56" s="78" t="s">
        <v>402</v>
      </c>
      <c r="J56" s="78"/>
      <c r="K56" s="78" t="s">
        <v>402</v>
      </c>
      <c r="U56" s="270"/>
      <c r="V56" s="125" t="s">
        <v>210</v>
      </c>
      <c r="W56" s="169">
        <f t="shared" si="9"/>
        <v>0</v>
      </c>
      <c r="X56" s="170">
        <f t="shared" si="9"/>
        <v>0</v>
      </c>
    </row>
    <row r="57" spans="1:24" ht="13.8" thickBot="1" x14ac:dyDescent="0.3">
      <c r="A57" s="15" t="s">
        <v>688</v>
      </c>
      <c r="B57" s="20" t="s">
        <v>136</v>
      </c>
      <c r="C57" s="20">
        <v>56</v>
      </c>
      <c r="D57" s="20" t="s">
        <v>404</v>
      </c>
      <c r="E57" s="20">
        <v>50</v>
      </c>
      <c r="F57" s="20" t="s">
        <v>405</v>
      </c>
      <c r="G57" s="21" t="s">
        <v>190</v>
      </c>
      <c r="H57" s="78"/>
      <c r="I57" s="78" t="s">
        <v>402</v>
      </c>
      <c r="J57" s="78"/>
      <c r="K57" s="78" t="s">
        <v>402</v>
      </c>
      <c r="U57" s="271"/>
      <c r="V57" s="125" t="s">
        <v>214</v>
      </c>
      <c r="W57" s="169">
        <f t="shared" si="9"/>
        <v>0</v>
      </c>
      <c r="X57" s="170">
        <f t="shared" si="9"/>
        <v>0</v>
      </c>
    </row>
    <row r="58" spans="1:24" ht="13.8" thickBot="1" x14ac:dyDescent="0.3">
      <c r="A58" s="15" t="s">
        <v>965</v>
      </c>
      <c r="B58" s="20" t="s">
        <v>136</v>
      </c>
      <c r="C58" s="20">
        <v>57</v>
      </c>
      <c r="D58" s="20" t="s">
        <v>431</v>
      </c>
      <c r="E58" s="20">
        <v>40</v>
      </c>
      <c r="F58" s="20" t="s">
        <v>410</v>
      </c>
      <c r="G58" s="21" t="s">
        <v>190</v>
      </c>
      <c r="H58" s="78"/>
      <c r="I58" s="78" t="s">
        <v>402</v>
      </c>
      <c r="J58" s="78"/>
      <c r="K58" s="78" t="s">
        <v>402</v>
      </c>
      <c r="U58" s="271"/>
      <c r="V58" s="125" t="s">
        <v>218</v>
      </c>
      <c r="W58" s="169">
        <f t="shared" si="9"/>
        <v>0</v>
      </c>
      <c r="X58" s="170">
        <f t="shared" si="9"/>
        <v>0</v>
      </c>
    </row>
    <row r="59" spans="1:24" ht="13.8" thickBot="1" x14ac:dyDescent="0.3">
      <c r="A59" s="15" t="s">
        <v>472</v>
      </c>
      <c r="B59" s="20" t="s">
        <v>136</v>
      </c>
      <c r="C59" s="20">
        <v>58</v>
      </c>
      <c r="D59" s="20" t="s">
        <v>400</v>
      </c>
      <c r="E59" s="20">
        <v>50</v>
      </c>
      <c r="F59" s="20" t="s">
        <v>410</v>
      </c>
      <c r="G59" s="21" t="s">
        <v>190</v>
      </c>
      <c r="H59" s="78"/>
      <c r="I59" s="78" t="s">
        <v>402</v>
      </c>
      <c r="J59" s="78"/>
      <c r="K59" s="78" t="s">
        <v>402</v>
      </c>
      <c r="U59" s="271"/>
      <c r="V59" s="125" t="s">
        <v>222</v>
      </c>
      <c r="W59" s="169">
        <f t="shared" si="9"/>
        <v>0</v>
      </c>
      <c r="X59" s="170">
        <f t="shared" si="9"/>
        <v>0</v>
      </c>
    </row>
    <row r="60" spans="1:24" ht="13.8" thickBot="1" x14ac:dyDescent="0.3">
      <c r="A60" s="15" t="s">
        <v>474</v>
      </c>
      <c r="B60" s="20" t="s">
        <v>136</v>
      </c>
      <c r="C60" s="20">
        <v>59</v>
      </c>
      <c r="D60" s="20" t="s">
        <v>421</v>
      </c>
      <c r="E60" s="20">
        <v>40</v>
      </c>
      <c r="F60" s="20" t="s">
        <v>410</v>
      </c>
      <c r="G60" s="21" t="s">
        <v>190</v>
      </c>
      <c r="H60" s="78"/>
      <c r="I60" s="78" t="s">
        <v>402</v>
      </c>
      <c r="J60" s="78"/>
      <c r="K60" s="78" t="s">
        <v>402</v>
      </c>
      <c r="U60" s="271"/>
      <c r="V60" s="125" t="s">
        <v>226</v>
      </c>
      <c r="W60" s="169">
        <f t="shared" si="9"/>
        <v>0</v>
      </c>
      <c r="X60" s="170">
        <f t="shared" si="9"/>
        <v>0</v>
      </c>
    </row>
    <row r="61" spans="1:24" ht="13.8" thickBot="1" x14ac:dyDescent="0.3">
      <c r="A61" s="15" t="s">
        <v>690</v>
      </c>
      <c r="B61" s="20" t="s">
        <v>136</v>
      </c>
      <c r="C61" s="20">
        <v>60</v>
      </c>
      <c r="D61" s="20" t="s">
        <v>431</v>
      </c>
      <c r="E61" s="20">
        <v>50</v>
      </c>
      <c r="F61" s="20" t="s">
        <v>405</v>
      </c>
      <c r="G61" s="21" t="s">
        <v>190</v>
      </c>
      <c r="H61" s="78"/>
      <c r="I61" s="78" t="s">
        <v>402</v>
      </c>
      <c r="J61" s="78"/>
      <c r="K61" s="78" t="s">
        <v>402</v>
      </c>
      <c r="U61" s="271"/>
      <c r="V61" s="126" t="s">
        <v>230</v>
      </c>
      <c r="W61" s="169">
        <f t="shared" si="9"/>
        <v>0</v>
      </c>
      <c r="X61" s="170">
        <f t="shared" si="9"/>
        <v>0</v>
      </c>
    </row>
    <row r="62" spans="1:24" ht="13.8" thickBot="1" x14ac:dyDescent="0.3">
      <c r="A62" s="15" t="s">
        <v>966</v>
      </c>
      <c r="B62" s="20" t="s">
        <v>136</v>
      </c>
      <c r="C62" s="20">
        <v>61</v>
      </c>
      <c r="D62" s="20" t="s">
        <v>407</v>
      </c>
      <c r="E62" s="20">
        <v>40</v>
      </c>
      <c r="F62" s="20" t="s">
        <v>410</v>
      </c>
      <c r="G62" s="21" t="s">
        <v>190</v>
      </c>
      <c r="H62" s="78"/>
      <c r="I62" s="78" t="s">
        <v>402</v>
      </c>
      <c r="J62" s="78"/>
      <c r="K62" s="78" t="s">
        <v>402</v>
      </c>
      <c r="U62" s="271"/>
      <c r="V62" s="125" t="s">
        <v>234</v>
      </c>
      <c r="W62" s="169">
        <f t="shared" si="9"/>
        <v>0</v>
      </c>
      <c r="X62" s="170">
        <f t="shared" si="9"/>
        <v>0</v>
      </c>
    </row>
    <row r="63" spans="1:24" ht="13.8" thickBot="1" x14ac:dyDescent="0.3">
      <c r="A63" s="15" t="s">
        <v>579</v>
      </c>
      <c r="B63" s="20" t="s">
        <v>136</v>
      </c>
      <c r="C63" s="20">
        <v>62</v>
      </c>
      <c r="D63" s="20" t="s">
        <v>404</v>
      </c>
      <c r="E63" s="20">
        <v>40</v>
      </c>
      <c r="F63" s="20" t="s">
        <v>410</v>
      </c>
      <c r="G63" s="21" t="s">
        <v>190</v>
      </c>
      <c r="H63" s="78"/>
      <c r="I63" s="78" t="s">
        <v>402</v>
      </c>
      <c r="J63" s="78"/>
      <c r="K63" s="78" t="s">
        <v>402</v>
      </c>
      <c r="U63" s="271"/>
      <c r="V63" s="125" t="s">
        <v>238</v>
      </c>
      <c r="W63" s="169">
        <f t="shared" si="9"/>
        <v>0</v>
      </c>
      <c r="X63" s="170">
        <f t="shared" si="9"/>
        <v>0</v>
      </c>
    </row>
    <row r="64" spans="1:24" ht="13.8" thickBot="1" x14ac:dyDescent="0.3">
      <c r="A64" s="15" t="s">
        <v>478</v>
      </c>
      <c r="B64" s="20" t="s">
        <v>136</v>
      </c>
      <c r="C64" s="20">
        <v>63</v>
      </c>
      <c r="D64" s="20" t="s">
        <v>414</v>
      </c>
      <c r="E64" s="20">
        <v>50</v>
      </c>
      <c r="F64" s="20" t="s">
        <v>410</v>
      </c>
      <c r="G64" s="21" t="s">
        <v>190</v>
      </c>
      <c r="H64" s="78"/>
      <c r="I64" s="78" t="s">
        <v>402</v>
      </c>
      <c r="J64" s="78"/>
      <c r="K64" s="78" t="s">
        <v>402</v>
      </c>
      <c r="U64" s="271"/>
      <c r="V64" s="125" t="s">
        <v>242</v>
      </c>
      <c r="W64" s="169">
        <f t="shared" si="9"/>
        <v>0</v>
      </c>
      <c r="X64" s="170">
        <f t="shared" si="9"/>
        <v>0</v>
      </c>
    </row>
    <row r="65" spans="1:24" ht="13.8" thickBot="1" x14ac:dyDescent="0.3">
      <c r="A65" s="15" t="s">
        <v>482</v>
      </c>
      <c r="B65" s="20" t="s">
        <v>136</v>
      </c>
      <c r="C65" s="20">
        <v>64</v>
      </c>
      <c r="D65" s="20" t="s">
        <v>407</v>
      </c>
      <c r="E65" s="20">
        <v>50</v>
      </c>
      <c r="F65" s="20" t="s">
        <v>410</v>
      </c>
      <c r="G65" s="21" t="s">
        <v>190</v>
      </c>
      <c r="H65" s="78"/>
      <c r="I65" s="78" t="s">
        <v>402</v>
      </c>
      <c r="J65" s="78"/>
      <c r="K65" s="78" t="s">
        <v>402</v>
      </c>
      <c r="U65" s="271"/>
      <c r="V65" s="125" t="s">
        <v>246</v>
      </c>
      <c r="W65" s="169">
        <f t="shared" si="9"/>
        <v>0</v>
      </c>
      <c r="X65" s="170">
        <f t="shared" si="9"/>
        <v>0</v>
      </c>
    </row>
    <row r="66" spans="1:24" ht="13.8" thickBot="1" x14ac:dyDescent="0.3">
      <c r="A66" s="15" t="s">
        <v>967</v>
      </c>
      <c r="B66" s="20" t="s">
        <v>136</v>
      </c>
      <c r="C66" s="20">
        <v>65</v>
      </c>
      <c r="D66" s="20" t="s">
        <v>414</v>
      </c>
      <c r="E66" s="20">
        <v>40</v>
      </c>
      <c r="F66" s="20" t="s">
        <v>410</v>
      </c>
      <c r="G66" s="21" t="s">
        <v>190</v>
      </c>
      <c r="H66" s="78"/>
      <c r="I66" s="78" t="s">
        <v>402</v>
      </c>
      <c r="J66" s="78"/>
      <c r="K66" s="78" t="s">
        <v>402</v>
      </c>
      <c r="U66" s="271"/>
      <c r="V66" s="125" t="s">
        <v>250</v>
      </c>
      <c r="W66" s="169">
        <f t="shared" si="9"/>
        <v>0</v>
      </c>
      <c r="X66" s="170">
        <f t="shared" si="9"/>
        <v>0</v>
      </c>
    </row>
    <row r="67" spans="1:24" ht="13.8" thickBot="1" x14ac:dyDescent="0.3">
      <c r="A67" s="15" t="s">
        <v>968</v>
      </c>
      <c r="B67" s="20" t="s">
        <v>136</v>
      </c>
      <c r="C67" s="20">
        <v>66</v>
      </c>
      <c r="D67" s="20" t="s">
        <v>431</v>
      </c>
      <c r="E67" s="20">
        <v>30</v>
      </c>
      <c r="F67" s="20" t="s">
        <v>417</v>
      </c>
      <c r="G67" s="21" t="s">
        <v>190</v>
      </c>
      <c r="H67" s="78"/>
      <c r="I67" s="78" t="s">
        <v>402</v>
      </c>
      <c r="J67" s="78"/>
      <c r="K67" s="78" t="s">
        <v>402</v>
      </c>
      <c r="U67" s="271"/>
      <c r="V67" s="125" t="s">
        <v>254</v>
      </c>
      <c r="W67" s="169">
        <f t="shared" si="9"/>
        <v>0</v>
      </c>
      <c r="X67" s="170">
        <f t="shared" si="9"/>
        <v>0</v>
      </c>
    </row>
    <row r="68" spans="1:24" ht="13.8" thickBot="1" x14ac:dyDescent="0.3">
      <c r="A68" s="15" t="s">
        <v>969</v>
      </c>
      <c r="B68" s="20" t="s">
        <v>136</v>
      </c>
      <c r="C68" s="20">
        <v>67</v>
      </c>
      <c r="D68" s="20" t="s">
        <v>421</v>
      </c>
      <c r="E68" s="20">
        <v>40</v>
      </c>
      <c r="F68" s="20" t="s">
        <v>410</v>
      </c>
      <c r="G68" s="21" t="s">
        <v>190</v>
      </c>
      <c r="H68" s="78"/>
      <c r="I68" s="78" t="s">
        <v>402</v>
      </c>
      <c r="J68" s="78"/>
      <c r="K68" s="78" t="s">
        <v>402</v>
      </c>
      <c r="U68" s="271"/>
      <c r="V68" s="125" t="s">
        <v>258</v>
      </c>
      <c r="W68" s="169">
        <f t="shared" ref="W68:X73" si="10">S20+S44+W20+W44</f>
        <v>0</v>
      </c>
      <c r="X68" s="170">
        <f t="shared" si="10"/>
        <v>0</v>
      </c>
    </row>
    <row r="69" spans="1:24" ht="13.8" thickBot="1" x14ac:dyDescent="0.3">
      <c r="A69" s="15" t="s">
        <v>970</v>
      </c>
      <c r="B69" s="20" t="s">
        <v>136</v>
      </c>
      <c r="C69" s="20">
        <v>68</v>
      </c>
      <c r="D69" s="20" t="s">
        <v>421</v>
      </c>
      <c r="E69" s="20">
        <v>40</v>
      </c>
      <c r="F69" s="20" t="s">
        <v>410</v>
      </c>
      <c r="G69" s="21" t="s">
        <v>190</v>
      </c>
      <c r="H69" s="78"/>
      <c r="I69" s="78" t="s">
        <v>402</v>
      </c>
      <c r="J69" s="78"/>
      <c r="K69" s="78" t="s">
        <v>402</v>
      </c>
      <c r="U69" s="271"/>
      <c r="V69" s="125" t="s">
        <v>262</v>
      </c>
      <c r="W69" s="169">
        <f t="shared" si="10"/>
        <v>0</v>
      </c>
      <c r="X69" s="170">
        <f t="shared" si="10"/>
        <v>0</v>
      </c>
    </row>
    <row r="70" spans="1:24" ht="13.8" thickBot="1" x14ac:dyDescent="0.3">
      <c r="A70" s="15" t="s">
        <v>971</v>
      </c>
      <c r="B70" s="20" t="s">
        <v>136</v>
      </c>
      <c r="C70" s="20">
        <v>69</v>
      </c>
      <c r="D70" s="20" t="s">
        <v>421</v>
      </c>
      <c r="E70" s="20">
        <v>40</v>
      </c>
      <c r="F70" s="20" t="s">
        <v>410</v>
      </c>
      <c r="G70" s="21" t="s">
        <v>190</v>
      </c>
      <c r="H70" s="78"/>
      <c r="I70" s="78" t="s">
        <v>402</v>
      </c>
      <c r="J70" s="78"/>
      <c r="K70" s="78" t="s">
        <v>402</v>
      </c>
      <c r="U70" s="271"/>
      <c r="V70" s="125" t="s">
        <v>266</v>
      </c>
      <c r="W70" s="169">
        <f t="shared" si="10"/>
        <v>0</v>
      </c>
      <c r="X70" s="170">
        <f t="shared" si="10"/>
        <v>0</v>
      </c>
    </row>
    <row r="71" spans="1:24" ht="13.8" thickBot="1" x14ac:dyDescent="0.3">
      <c r="A71" s="15" t="s">
        <v>589</v>
      </c>
      <c r="B71" s="20" t="s">
        <v>136</v>
      </c>
      <c r="C71" s="20">
        <v>70</v>
      </c>
      <c r="D71" s="20" t="s">
        <v>407</v>
      </c>
      <c r="E71" s="20">
        <v>40</v>
      </c>
      <c r="F71" s="20" t="s">
        <v>410</v>
      </c>
      <c r="G71" s="21" t="s">
        <v>190</v>
      </c>
      <c r="H71" s="78"/>
      <c r="I71" s="78" t="s">
        <v>402</v>
      </c>
      <c r="J71" s="78"/>
      <c r="K71" s="78" t="s">
        <v>402</v>
      </c>
      <c r="U71" s="271"/>
      <c r="V71" s="125" t="s">
        <v>270</v>
      </c>
      <c r="W71" s="169">
        <f t="shared" si="10"/>
        <v>0</v>
      </c>
      <c r="X71" s="170">
        <f t="shared" si="10"/>
        <v>0</v>
      </c>
    </row>
    <row r="72" spans="1:24" ht="13.8" thickBot="1" x14ac:dyDescent="0.3">
      <c r="A72" s="15" t="s">
        <v>488</v>
      </c>
      <c r="B72" s="20" t="s">
        <v>136</v>
      </c>
      <c r="C72" s="20">
        <v>71</v>
      </c>
      <c r="D72" s="20" t="s">
        <v>404</v>
      </c>
      <c r="E72" s="20">
        <v>50</v>
      </c>
      <c r="F72" s="20" t="s">
        <v>410</v>
      </c>
      <c r="G72" s="21" t="s">
        <v>190</v>
      </c>
      <c r="H72" s="78"/>
      <c r="I72" s="78" t="s">
        <v>402</v>
      </c>
      <c r="J72" s="78"/>
      <c r="K72" s="78" t="s">
        <v>402</v>
      </c>
      <c r="U72" s="271"/>
      <c r="V72" s="125" t="s">
        <v>274</v>
      </c>
      <c r="W72" s="169">
        <f t="shared" si="10"/>
        <v>0</v>
      </c>
      <c r="X72" s="170">
        <f t="shared" si="10"/>
        <v>0</v>
      </c>
    </row>
    <row r="73" spans="1:24" ht="13.8" thickBot="1" x14ac:dyDescent="0.3">
      <c r="A73" s="15" t="s">
        <v>972</v>
      </c>
      <c r="B73" s="20" t="s">
        <v>136</v>
      </c>
      <c r="C73" s="20">
        <v>72</v>
      </c>
      <c r="D73" s="20" t="s">
        <v>490</v>
      </c>
      <c r="E73" s="20"/>
      <c r="F73" s="20" t="s">
        <v>490</v>
      </c>
      <c r="G73" s="21" t="s">
        <v>194</v>
      </c>
      <c r="H73" s="78"/>
      <c r="I73" s="78" t="s">
        <v>402</v>
      </c>
      <c r="J73" s="78"/>
      <c r="K73" s="78" t="s">
        <v>402</v>
      </c>
      <c r="U73" s="271"/>
      <c r="V73" s="177" t="s">
        <v>278</v>
      </c>
      <c r="W73" s="169">
        <f t="shared" si="10"/>
        <v>0</v>
      </c>
      <c r="X73" s="170">
        <f t="shared" si="10"/>
        <v>0</v>
      </c>
    </row>
    <row r="74" spans="1:24" x14ac:dyDescent="0.25">
      <c r="A74" s="15" t="s">
        <v>973</v>
      </c>
      <c r="B74" s="20" t="s">
        <v>136</v>
      </c>
      <c r="C74" s="20">
        <v>73</v>
      </c>
      <c r="D74" s="20" t="s">
        <v>490</v>
      </c>
      <c r="E74" s="20"/>
      <c r="F74" s="20" t="s">
        <v>490</v>
      </c>
      <c r="G74" s="21" t="s">
        <v>194</v>
      </c>
      <c r="H74" s="78"/>
      <c r="I74" s="78" t="s">
        <v>402</v>
      </c>
      <c r="J74" s="78"/>
      <c r="K74" s="78" t="s">
        <v>402</v>
      </c>
    </row>
    <row r="75" spans="1:24" x14ac:dyDescent="0.25">
      <c r="A75" s="15" t="s">
        <v>974</v>
      </c>
      <c r="B75" s="20" t="s">
        <v>136</v>
      </c>
      <c r="C75" s="20">
        <v>74</v>
      </c>
      <c r="D75" s="20" t="s">
        <v>490</v>
      </c>
      <c r="E75" s="20"/>
      <c r="F75" s="20" t="s">
        <v>490</v>
      </c>
      <c r="G75" s="21" t="s">
        <v>194</v>
      </c>
      <c r="H75" s="78"/>
      <c r="I75" s="78" t="s">
        <v>402</v>
      </c>
      <c r="J75" s="78"/>
      <c r="K75" s="78" t="s">
        <v>402</v>
      </c>
    </row>
    <row r="76" spans="1:24" x14ac:dyDescent="0.25">
      <c r="A76" s="15" t="s">
        <v>975</v>
      </c>
      <c r="B76" s="20" t="s">
        <v>136</v>
      </c>
      <c r="C76" s="20">
        <v>75</v>
      </c>
      <c r="D76" s="20" t="s">
        <v>490</v>
      </c>
      <c r="E76" s="20"/>
      <c r="F76" s="20" t="s">
        <v>490</v>
      </c>
      <c r="G76" s="21" t="s">
        <v>190</v>
      </c>
      <c r="H76" s="78"/>
      <c r="I76" s="78" t="s">
        <v>402</v>
      </c>
      <c r="J76" s="78"/>
      <c r="K76" s="78" t="s">
        <v>402</v>
      </c>
    </row>
  </sheetData>
  <sheetProtection selectLockedCells="1" selectUnlockedCells="1"/>
  <mergeCells count="1">
    <mergeCell ref="Z1:AH1"/>
  </mergeCells>
  <phoneticPr fontId="3" type="noConversion"/>
  <conditionalFormatting sqref="H2:K76">
    <cfRule type="cellIs" dxfId="590" priority="1" stopIfTrue="1" operator="equal">
      <formula>"-"</formula>
    </cfRule>
    <cfRule type="cellIs" dxfId="589" priority="2" stopIfTrue="1" operator="equal">
      <formula>"x"</formula>
    </cfRule>
  </conditionalFormatting>
  <hyperlinks>
    <hyperlink ref="L1" location="'Expansion set Check List'!A1" display="Home" xr:uid="{00000000-0004-0000-0E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indexed="11"/>
  </sheetPr>
  <dimension ref="A1:AH73"/>
  <sheetViews>
    <sheetView zoomScaleSheetLayoutView="10" workbookViewId="0">
      <pane ySplit="1" topLeftCell="A2" activePane="bottomLeft" state="frozen"/>
      <selection pane="bottomLeft"/>
    </sheetView>
  </sheetViews>
  <sheetFormatPr defaultColWidth="0" defaultRowHeight="13.2" customHeight="1" x14ac:dyDescent="0.25"/>
  <cols>
    <col min="1" max="1" width="21.88671875" customWidth="1"/>
    <col min="2" max="2" width="13.44140625" bestFit="1" customWidth="1"/>
    <col min="3" max="3" width="3.33203125" bestFit="1" customWidth="1"/>
    <col min="4" max="4" width="8.88671875" bestFit="1" customWidth="1"/>
    <col min="5" max="5" width="4" bestFit="1" customWidth="1"/>
    <col min="6" max="6" width="7.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399</v>
      </c>
      <c r="B2" s="18" t="s">
        <v>140</v>
      </c>
      <c r="C2" s="18">
        <v>1</v>
      </c>
      <c r="D2" s="18" t="s">
        <v>400</v>
      </c>
      <c r="E2" s="18">
        <v>90</v>
      </c>
      <c r="F2" s="18" t="s">
        <v>401</v>
      </c>
      <c r="G2" s="19" t="s">
        <v>202</v>
      </c>
      <c r="H2" s="78"/>
      <c r="I2" s="78" t="s">
        <v>402</v>
      </c>
      <c r="J2" s="78"/>
      <c r="K2" s="78" t="s">
        <v>402</v>
      </c>
      <c r="M2" s="25">
        <f>COUNTIF(H2:H500,"x")</f>
        <v>0</v>
      </c>
      <c r="N2" s="26">
        <f t="shared" ref="N2:P2" si="0">COUNTIF(I2:I500,"x")</f>
        <v>0</v>
      </c>
      <c r="O2" s="26">
        <f t="shared" si="0"/>
        <v>0</v>
      </c>
      <c r="P2" s="27">
        <f t="shared" si="0"/>
        <v>0</v>
      </c>
      <c r="R2" s="171" t="s">
        <v>100</v>
      </c>
      <c r="S2" s="172"/>
      <c r="T2" s="186">
        <f>SUM(T3:T25)</f>
        <v>66</v>
      </c>
      <c r="U2" s="187"/>
      <c r="V2" s="188" t="s">
        <v>102</v>
      </c>
      <c r="W2" s="172"/>
      <c r="X2" s="173">
        <f>SUM(X3:X25)</f>
        <v>66</v>
      </c>
      <c r="Z2" s="109"/>
      <c r="AA2" s="109"/>
      <c r="AB2" s="109"/>
      <c r="AC2" s="109"/>
      <c r="AD2" s="109"/>
      <c r="AE2" s="109"/>
      <c r="AF2" s="109"/>
      <c r="AG2" s="109"/>
      <c r="AH2" s="109"/>
    </row>
    <row r="3" spans="1:34" x14ac:dyDescent="0.25">
      <c r="A3" s="15" t="s">
        <v>976</v>
      </c>
      <c r="B3" s="20" t="s">
        <v>140</v>
      </c>
      <c r="C3" s="20">
        <v>2</v>
      </c>
      <c r="D3" s="20" t="s">
        <v>414</v>
      </c>
      <c r="E3" s="20">
        <v>120</v>
      </c>
      <c r="F3" s="20" t="s">
        <v>405</v>
      </c>
      <c r="G3" s="19" t="s">
        <v>202</v>
      </c>
      <c r="H3" s="78"/>
      <c r="I3" s="78" t="s">
        <v>402</v>
      </c>
      <c r="J3" s="78"/>
      <c r="K3" s="78" t="s">
        <v>402</v>
      </c>
      <c r="R3" s="124" t="s">
        <v>190</v>
      </c>
      <c r="S3" s="260">
        <f>COUNTIFS($G$2:$G$500,R3,$H$2:$H$500,"x")</f>
        <v>0</v>
      </c>
      <c r="T3" s="70">
        <f>COUNTIFS($H$2:$H$500,"&lt;&gt;-",$G$2:$G$500,R3)</f>
        <v>20</v>
      </c>
      <c r="U3" s="182"/>
      <c r="V3" s="124" t="s">
        <v>190</v>
      </c>
      <c r="W3" s="260">
        <f>COUNTIFS($G$2:$G$500,V3,$J$2:$J$500,"x")</f>
        <v>0</v>
      </c>
      <c r="X3" s="70">
        <f>COUNTIFS($J$2:$J$500,"&lt;&gt;-",$G$2:$G$500,V3)</f>
        <v>20</v>
      </c>
    </row>
    <row r="4" spans="1:34" x14ac:dyDescent="0.25">
      <c r="A4" s="15" t="s">
        <v>977</v>
      </c>
      <c r="B4" s="20" t="s">
        <v>140</v>
      </c>
      <c r="C4" s="20">
        <v>3</v>
      </c>
      <c r="D4" s="20" t="s">
        <v>421</v>
      </c>
      <c r="E4" s="20">
        <v>50</v>
      </c>
      <c r="F4" s="20" t="s">
        <v>410</v>
      </c>
      <c r="G4" s="19" t="s">
        <v>202</v>
      </c>
      <c r="H4" s="78"/>
      <c r="I4" s="78" t="s">
        <v>402</v>
      </c>
      <c r="J4" s="78"/>
      <c r="K4" s="78" t="s">
        <v>402</v>
      </c>
      <c r="R4" s="125" t="s">
        <v>194</v>
      </c>
      <c r="S4" s="261">
        <f t="shared" ref="S4:S25" si="1">COUNTIFS($G$2:$G$500,R4,$H$2:$H$500,"x")</f>
        <v>0</v>
      </c>
      <c r="T4" s="170">
        <f t="shared" ref="T4:T25" si="2">COUNTIFS($H$2:$H$500,"&lt;&gt;-",$G$2:$G$500,R4)</f>
        <v>17</v>
      </c>
      <c r="U4" s="179"/>
      <c r="V4" s="125" t="s">
        <v>194</v>
      </c>
      <c r="W4" s="261">
        <f t="shared" ref="W4:W25" si="3">COUNTIFS($G$2:$G$500,V4,$J$2:$J$500,"x")</f>
        <v>0</v>
      </c>
      <c r="X4" s="6">
        <f t="shared" ref="X4:X25" si="4">COUNTIFS($J$2:$J$500,"&lt;&gt;-",$G$2:$G$500,V4)</f>
        <v>17</v>
      </c>
    </row>
    <row r="5" spans="1:34" x14ac:dyDescent="0.25">
      <c r="A5" s="15" t="s">
        <v>978</v>
      </c>
      <c r="B5" s="20" t="s">
        <v>140</v>
      </c>
      <c r="C5" s="20">
        <v>4</v>
      </c>
      <c r="D5" s="20" t="s">
        <v>407</v>
      </c>
      <c r="E5" s="20">
        <v>90</v>
      </c>
      <c r="F5" s="20" t="s">
        <v>401</v>
      </c>
      <c r="G5" s="19" t="s">
        <v>202</v>
      </c>
      <c r="H5" s="78"/>
      <c r="I5" s="78" t="s">
        <v>402</v>
      </c>
      <c r="J5" s="78"/>
      <c r="K5" s="78" t="s">
        <v>402</v>
      </c>
      <c r="R5" s="125" t="s">
        <v>198</v>
      </c>
      <c r="S5" s="261">
        <f t="shared" si="1"/>
        <v>0</v>
      </c>
      <c r="T5" s="170">
        <f t="shared" si="2"/>
        <v>13</v>
      </c>
      <c r="U5" s="179"/>
      <c r="V5" s="125" t="s">
        <v>198</v>
      </c>
      <c r="W5" s="261">
        <f t="shared" si="3"/>
        <v>0</v>
      </c>
      <c r="X5" s="6">
        <f t="shared" si="4"/>
        <v>13</v>
      </c>
    </row>
    <row r="6" spans="1:34" x14ac:dyDescent="0.25">
      <c r="A6" s="15" t="s">
        <v>979</v>
      </c>
      <c r="B6" s="20" t="s">
        <v>140</v>
      </c>
      <c r="C6" s="20">
        <v>5</v>
      </c>
      <c r="D6" s="20" t="s">
        <v>414</v>
      </c>
      <c r="E6" s="20">
        <v>60</v>
      </c>
      <c r="F6" s="20" t="s">
        <v>410</v>
      </c>
      <c r="G6" s="19" t="s">
        <v>202</v>
      </c>
      <c r="H6" s="78"/>
      <c r="I6" s="78" t="s">
        <v>402</v>
      </c>
      <c r="J6" s="78"/>
      <c r="K6" s="78" t="s">
        <v>402</v>
      </c>
      <c r="R6" s="125" t="s">
        <v>202</v>
      </c>
      <c r="S6" s="261">
        <f t="shared" si="1"/>
        <v>0</v>
      </c>
      <c r="T6" s="170">
        <f t="shared" si="2"/>
        <v>14</v>
      </c>
      <c r="U6" s="179"/>
      <c r="V6" s="125" t="s">
        <v>202</v>
      </c>
      <c r="W6" s="261">
        <f t="shared" si="3"/>
        <v>0</v>
      </c>
      <c r="X6" s="6">
        <f t="shared" si="4"/>
        <v>14</v>
      </c>
    </row>
    <row r="7" spans="1:34" x14ac:dyDescent="0.25">
      <c r="A7" s="15" t="s">
        <v>980</v>
      </c>
      <c r="B7" s="20" t="s">
        <v>140</v>
      </c>
      <c r="C7" s="20">
        <v>6</v>
      </c>
      <c r="D7" s="20" t="s">
        <v>425</v>
      </c>
      <c r="E7" s="20">
        <v>80</v>
      </c>
      <c r="F7" s="20" t="s">
        <v>410</v>
      </c>
      <c r="G7" s="19" t="s">
        <v>202</v>
      </c>
      <c r="H7" s="78"/>
      <c r="I7" s="78" t="s">
        <v>402</v>
      </c>
      <c r="J7" s="78"/>
      <c r="K7" s="78" t="s">
        <v>402</v>
      </c>
      <c r="R7" s="125" t="s">
        <v>206</v>
      </c>
      <c r="S7" s="261">
        <f t="shared" si="1"/>
        <v>0</v>
      </c>
      <c r="T7" s="170">
        <f t="shared" si="2"/>
        <v>0</v>
      </c>
      <c r="U7" s="179"/>
      <c r="V7" s="125" t="s">
        <v>206</v>
      </c>
      <c r="W7" s="261">
        <f t="shared" si="3"/>
        <v>0</v>
      </c>
      <c r="X7" s="6">
        <f t="shared" si="4"/>
        <v>0</v>
      </c>
    </row>
    <row r="8" spans="1:34" x14ac:dyDescent="0.25">
      <c r="A8" s="15" t="s">
        <v>981</v>
      </c>
      <c r="B8" s="20" t="s">
        <v>140</v>
      </c>
      <c r="C8" s="20">
        <v>7</v>
      </c>
      <c r="D8" s="20" t="s">
        <v>425</v>
      </c>
      <c r="E8" s="20">
        <v>90</v>
      </c>
      <c r="F8" s="20" t="s">
        <v>410</v>
      </c>
      <c r="G8" s="19" t="s">
        <v>202</v>
      </c>
      <c r="H8" s="78"/>
      <c r="I8" s="78" t="s">
        <v>402</v>
      </c>
      <c r="J8" s="78"/>
      <c r="K8" s="78" t="s">
        <v>402</v>
      </c>
      <c r="R8" s="125" t="s">
        <v>210</v>
      </c>
      <c r="S8" s="261">
        <f t="shared" si="1"/>
        <v>0</v>
      </c>
      <c r="T8" s="170">
        <f t="shared" si="2"/>
        <v>0</v>
      </c>
      <c r="U8" s="179"/>
      <c r="V8" s="125" t="s">
        <v>210</v>
      </c>
      <c r="W8" s="261">
        <f t="shared" si="3"/>
        <v>0</v>
      </c>
      <c r="X8" s="6">
        <f t="shared" si="4"/>
        <v>0</v>
      </c>
    </row>
    <row r="9" spans="1:34" x14ac:dyDescent="0.25">
      <c r="A9" s="15" t="s">
        <v>945</v>
      </c>
      <c r="B9" s="20" t="s">
        <v>140</v>
      </c>
      <c r="C9" s="20">
        <v>8</v>
      </c>
      <c r="D9" s="20" t="s">
        <v>435</v>
      </c>
      <c r="E9" s="20">
        <v>70</v>
      </c>
      <c r="F9" s="20" t="s">
        <v>405</v>
      </c>
      <c r="G9" s="19" t="s">
        <v>202</v>
      </c>
      <c r="H9" s="78"/>
      <c r="I9" s="78" t="s">
        <v>402</v>
      </c>
      <c r="J9" s="78"/>
      <c r="K9" s="78" t="s">
        <v>402</v>
      </c>
      <c r="R9" s="125" t="s">
        <v>214</v>
      </c>
      <c r="S9" s="261">
        <f t="shared" si="1"/>
        <v>0</v>
      </c>
      <c r="T9" s="170">
        <f t="shared" si="2"/>
        <v>0</v>
      </c>
      <c r="U9" s="179"/>
      <c r="V9" s="125" t="s">
        <v>214</v>
      </c>
      <c r="W9" s="261">
        <f t="shared" si="3"/>
        <v>0</v>
      </c>
      <c r="X9" s="6">
        <f t="shared" si="4"/>
        <v>0</v>
      </c>
    </row>
    <row r="10" spans="1:34" x14ac:dyDescent="0.25">
      <c r="A10" s="15" t="s">
        <v>411</v>
      </c>
      <c r="B10" s="20" t="s">
        <v>140</v>
      </c>
      <c r="C10" s="20">
        <v>9</v>
      </c>
      <c r="D10" s="20" t="s">
        <v>407</v>
      </c>
      <c r="E10" s="20">
        <v>70</v>
      </c>
      <c r="F10" s="20" t="s">
        <v>401</v>
      </c>
      <c r="G10" s="19" t="s">
        <v>202</v>
      </c>
      <c r="H10" s="78"/>
      <c r="I10" s="78" t="s">
        <v>402</v>
      </c>
      <c r="J10" s="78"/>
      <c r="K10" s="78" t="s">
        <v>402</v>
      </c>
      <c r="R10" s="125" t="s">
        <v>218</v>
      </c>
      <c r="S10" s="261">
        <f t="shared" si="1"/>
        <v>0</v>
      </c>
      <c r="T10" s="170">
        <f t="shared" si="2"/>
        <v>0</v>
      </c>
      <c r="U10" s="179"/>
      <c r="V10" s="125" t="s">
        <v>218</v>
      </c>
      <c r="W10" s="261">
        <f t="shared" si="3"/>
        <v>0</v>
      </c>
      <c r="X10" s="6">
        <f t="shared" si="4"/>
        <v>0</v>
      </c>
    </row>
    <row r="11" spans="1:34" x14ac:dyDescent="0.25">
      <c r="A11" s="15" t="s">
        <v>532</v>
      </c>
      <c r="B11" s="20" t="s">
        <v>140</v>
      </c>
      <c r="C11" s="20">
        <v>10</v>
      </c>
      <c r="D11" s="20" t="s">
        <v>419</v>
      </c>
      <c r="E11" s="20">
        <v>80</v>
      </c>
      <c r="F11" s="20" t="s">
        <v>405</v>
      </c>
      <c r="G11" s="19" t="s">
        <v>202</v>
      </c>
      <c r="H11" s="78"/>
      <c r="I11" s="78" t="s">
        <v>402</v>
      </c>
      <c r="J11" s="78"/>
      <c r="K11" s="78" t="s">
        <v>402</v>
      </c>
      <c r="R11" s="125" t="s">
        <v>222</v>
      </c>
      <c r="S11" s="261">
        <f t="shared" si="1"/>
        <v>0</v>
      </c>
      <c r="T11" s="170">
        <f t="shared" si="2"/>
        <v>0</v>
      </c>
      <c r="U11" s="179"/>
      <c r="V11" s="125" t="s">
        <v>222</v>
      </c>
      <c r="W11" s="261">
        <f t="shared" si="3"/>
        <v>0</v>
      </c>
      <c r="X11" s="6">
        <f t="shared" si="4"/>
        <v>0</v>
      </c>
    </row>
    <row r="12" spans="1:34" x14ac:dyDescent="0.25">
      <c r="A12" s="15" t="s">
        <v>982</v>
      </c>
      <c r="B12" s="20" t="s">
        <v>140</v>
      </c>
      <c r="C12" s="20">
        <v>11</v>
      </c>
      <c r="D12" s="20" t="s">
        <v>421</v>
      </c>
      <c r="E12" s="20">
        <v>50</v>
      </c>
      <c r="F12" s="20" t="s">
        <v>410</v>
      </c>
      <c r="G12" s="19" t="s">
        <v>202</v>
      </c>
      <c r="H12" s="78"/>
      <c r="I12" s="78" t="s">
        <v>402</v>
      </c>
      <c r="J12" s="78"/>
      <c r="K12" s="78" t="s">
        <v>402</v>
      </c>
      <c r="R12" s="125" t="s">
        <v>226</v>
      </c>
      <c r="S12" s="261">
        <f t="shared" si="1"/>
        <v>0</v>
      </c>
      <c r="T12" s="170">
        <f t="shared" si="2"/>
        <v>0</v>
      </c>
      <c r="U12" s="179"/>
      <c r="V12" s="125" t="s">
        <v>226</v>
      </c>
      <c r="W12" s="261">
        <f t="shared" si="3"/>
        <v>0</v>
      </c>
      <c r="X12" s="6">
        <f t="shared" si="4"/>
        <v>0</v>
      </c>
    </row>
    <row r="13" spans="1:34" x14ac:dyDescent="0.25">
      <c r="A13" s="15" t="s">
        <v>983</v>
      </c>
      <c r="B13" s="20" t="s">
        <v>140</v>
      </c>
      <c r="C13" s="20">
        <v>12</v>
      </c>
      <c r="D13" s="20" t="s">
        <v>414</v>
      </c>
      <c r="E13" s="20">
        <v>70</v>
      </c>
      <c r="F13" s="20" t="s">
        <v>405</v>
      </c>
      <c r="G13" s="19" t="s">
        <v>202</v>
      </c>
      <c r="H13" s="78"/>
      <c r="I13" s="78" t="s">
        <v>402</v>
      </c>
      <c r="J13" s="78"/>
      <c r="K13" s="78" t="s">
        <v>402</v>
      </c>
      <c r="R13" s="125" t="s">
        <v>230</v>
      </c>
      <c r="S13" s="261">
        <f t="shared" si="1"/>
        <v>0</v>
      </c>
      <c r="T13" s="170">
        <f t="shared" si="2"/>
        <v>0</v>
      </c>
      <c r="U13" s="179"/>
      <c r="V13" s="126" t="s">
        <v>230</v>
      </c>
      <c r="W13" s="261">
        <f t="shared" si="3"/>
        <v>0</v>
      </c>
      <c r="X13" s="6">
        <f t="shared" si="4"/>
        <v>0</v>
      </c>
    </row>
    <row r="14" spans="1:34" x14ac:dyDescent="0.25">
      <c r="A14" s="15" t="s">
        <v>984</v>
      </c>
      <c r="B14" s="20" t="s">
        <v>140</v>
      </c>
      <c r="C14" s="20">
        <v>13</v>
      </c>
      <c r="D14" s="20" t="s">
        <v>400</v>
      </c>
      <c r="E14" s="20">
        <v>80</v>
      </c>
      <c r="F14" s="20" t="s">
        <v>410</v>
      </c>
      <c r="G14" s="19" t="s">
        <v>202</v>
      </c>
      <c r="H14" s="78"/>
      <c r="I14" s="78" t="s">
        <v>402</v>
      </c>
      <c r="J14" s="78"/>
      <c r="K14" s="78" t="s">
        <v>402</v>
      </c>
      <c r="R14" s="125" t="s">
        <v>234</v>
      </c>
      <c r="S14" s="261">
        <f t="shared" si="1"/>
        <v>0</v>
      </c>
      <c r="T14" s="170">
        <f t="shared" si="2"/>
        <v>0</v>
      </c>
      <c r="U14" s="179"/>
      <c r="V14" s="125" t="s">
        <v>234</v>
      </c>
      <c r="W14" s="261">
        <f t="shared" si="3"/>
        <v>0</v>
      </c>
      <c r="X14" s="6">
        <f t="shared" si="4"/>
        <v>0</v>
      </c>
    </row>
    <row r="15" spans="1:34" x14ac:dyDescent="0.25">
      <c r="A15" s="15" t="s">
        <v>985</v>
      </c>
      <c r="B15" s="20" t="s">
        <v>140</v>
      </c>
      <c r="C15" s="20">
        <v>14</v>
      </c>
      <c r="D15" s="20" t="s">
        <v>404</v>
      </c>
      <c r="E15" s="20">
        <v>70</v>
      </c>
      <c r="F15" s="20" t="s">
        <v>410</v>
      </c>
      <c r="G15" s="19" t="s">
        <v>202</v>
      </c>
      <c r="H15" s="78"/>
      <c r="I15" s="78" t="s">
        <v>402</v>
      </c>
      <c r="J15" s="78"/>
      <c r="K15" s="78" t="s">
        <v>402</v>
      </c>
      <c r="R15" s="125" t="s">
        <v>238</v>
      </c>
      <c r="S15" s="261">
        <f t="shared" si="1"/>
        <v>0</v>
      </c>
      <c r="T15" s="170">
        <f t="shared" si="2"/>
        <v>0</v>
      </c>
      <c r="U15" s="179"/>
      <c r="V15" s="125" t="s">
        <v>238</v>
      </c>
      <c r="W15" s="261">
        <f t="shared" si="3"/>
        <v>0</v>
      </c>
      <c r="X15" s="6">
        <f t="shared" si="4"/>
        <v>0</v>
      </c>
    </row>
    <row r="16" spans="1:34" x14ac:dyDescent="0.25">
      <c r="A16" s="15" t="s">
        <v>661</v>
      </c>
      <c r="B16" s="20" t="s">
        <v>140</v>
      </c>
      <c r="C16" s="20">
        <v>15</v>
      </c>
      <c r="D16" s="20" t="s">
        <v>431</v>
      </c>
      <c r="E16" s="20">
        <v>60</v>
      </c>
      <c r="F16" s="20" t="s">
        <v>405</v>
      </c>
      <c r="G16" s="21" t="s">
        <v>198</v>
      </c>
      <c r="H16" s="78"/>
      <c r="I16" s="78" t="s">
        <v>402</v>
      </c>
      <c r="J16" s="78"/>
      <c r="K16" s="78" t="s">
        <v>402</v>
      </c>
      <c r="R16" s="125" t="s">
        <v>242</v>
      </c>
      <c r="S16" s="261">
        <f t="shared" si="1"/>
        <v>0</v>
      </c>
      <c r="T16" s="170">
        <f t="shared" si="2"/>
        <v>0</v>
      </c>
      <c r="U16" s="179"/>
      <c r="V16" s="125" t="s">
        <v>242</v>
      </c>
      <c r="W16" s="261">
        <f t="shared" si="3"/>
        <v>0</v>
      </c>
      <c r="X16" s="6">
        <f t="shared" si="4"/>
        <v>0</v>
      </c>
    </row>
    <row r="17" spans="1:24" x14ac:dyDescent="0.25">
      <c r="A17" s="15" t="s">
        <v>977</v>
      </c>
      <c r="B17" s="20" t="s">
        <v>140</v>
      </c>
      <c r="C17" s="20">
        <v>16</v>
      </c>
      <c r="D17" s="20" t="s">
        <v>407</v>
      </c>
      <c r="E17" s="20">
        <v>50</v>
      </c>
      <c r="F17" s="20" t="s">
        <v>410</v>
      </c>
      <c r="G17" s="21" t="s">
        <v>198</v>
      </c>
      <c r="H17" s="78"/>
      <c r="I17" s="78" t="s">
        <v>402</v>
      </c>
      <c r="J17" s="78"/>
      <c r="K17" s="78" t="s">
        <v>402</v>
      </c>
      <c r="R17" s="125" t="s">
        <v>246</v>
      </c>
      <c r="S17" s="261">
        <f t="shared" si="1"/>
        <v>0</v>
      </c>
      <c r="T17" s="170">
        <f t="shared" si="2"/>
        <v>0</v>
      </c>
      <c r="U17" s="184"/>
      <c r="V17" s="125" t="s">
        <v>246</v>
      </c>
      <c r="W17" s="261">
        <f t="shared" si="3"/>
        <v>0</v>
      </c>
      <c r="X17" s="6">
        <f t="shared" si="4"/>
        <v>0</v>
      </c>
    </row>
    <row r="18" spans="1:24" x14ac:dyDescent="0.25">
      <c r="A18" s="15" t="s">
        <v>980</v>
      </c>
      <c r="B18" s="20" t="s">
        <v>140</v>
      </c>
      <c r="C18" s="20">
        <v>17</v>
      </c>
      <c r="D18" s="20" t="s">
        <v>425</v>
      </c>
      <c r="E18" s="20">
        <v>60</v>
      </c>
      <c r="F18" s="20" t="s">
        <v>410</v>
      </c>
      <c r="G18" s="21" t="s">
        <v>198</v>
      </c>
      <c r="H18" s="78"/>
      <c r="I18" s="78" t="s">
        <v>402</v>
      </c>
      <c r="J18" s="78"/>
      <c r="K18" s="78" t="s">
        <v>402</v>
      </c>
      <c r="R18" s="125" t="s">
        <v>250</v>
      </c>
      <c r="S18" s="261">
        <f t="shared" si="1"/>
        <v>0</v>
      </c>
      <c r="T18" s="170">
        <f t="shared" si="2"/>
        <v>0</v>
      </c>
      <c r="U18" s="184"/>
      <c r="V18" s="125" t="s">
        <v>250</v>
      </c>
      <c r="W18" s="261">
        <f t="shared" si="3"/>
        <v>0</v>
      </c>
      <c r="X18" s="6">
        <f t="shared" si="4"/>
        <v>0</v>
      </c>
    </row>
    <row r="19" spans="1:24" x14ac:dyDescent="0.25">
      <c r="A19" s="15" t="s">
        <v>981</v>
      </c>
      <c r="B19" s="20" t="s">
        <v>140</v>
      </c>
      <c r="C19" s="20">
        <v>18</v>
      </c>
      <c r="D19" s="20" t="s">
        <v>414</v>
      </c>
      <c r="E19" s="20">
        <v>90</v>
      </c>
      <c r="F19" s="20" t="s">
        <v>410</v>
      </c>
      <c r="G19" s="21" t="s">
        <v>198</v>
      </c>
      <c r="H19" s="78"/>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5" t="s">
        <v>412</v>
      </c>
      <c r="B20" s="20" t="s">
        <v>140</v>
      </c>
      <c r="C20" s="20">
        <v>19</v>
      </c>
      <c r="D20" s="20" t="s">
        <v>404</v>
      </c>
      <c r="E20" s="20">
        <v>90</v>
      </c>
      <c r="F20" s="20" t="s">
        <v>401</v>
      </c>
      <c r="G20" s="21" t="s">
        <v>198</v>
      </c>
      <c r="H20" s="78"/>
      <c r="I20" s="78" t="s">
        <v>402</v>
      </c>
      <c r="J20" s="78"/>
      <c r="K20" s="78" t="s">
        <v>402</v>
      </c>
      <c r="R20" s="125" t="s">
        <v>258</v>
      </c>
      <c r="S20" s="261">
        <f t="shared" si="1"/>
        <v>0</v>
      </c>
      <c r="T20" s="170">
        <f t="shared" si="2"/>
        <v>0</v>
      </c>
      <c r="U20" s="184"/>
      <c r="V20" s="125" t="s">
        <v>258</v>
      </c>
      <c r="W20" s="261">
        <f t="shared" si="3"/>
        <v>0</v>
      </c>
      <c r="X20" s="6">
        <f t="shared" si="4"/>
        <v>0</v>
      </c>
    </row>
    <row r="21" spans="1:24" ht="13.8" thickBot="1" x14ac:dyDescent="0.3">
      <c r="A21" s="15" t="s">
        <v>413</v>
      </c>
      <c r="B21" s="20" t="s">
        <v>140</v>
      </c>
      <c r="C21" s="20">
        <v>20</v>
      </c>
      <c r="D21" s="20" t="s">
        <v>421</v>
      </c>
      <c r="E21" s="20">
        <v>90</v>
      </c>
      <c r="F21" s="20" t="s">
        <v>410</v>
      </c>
      <c r="G21" s="21" t="s">
        <v>198</v>
      </c>
      <c r="H21" s="78"/>
      <c r="I21" s="78" t="s">
        <v>402</v>
      </c>
      <c r="J21" s="78"/>
      <c r="K21" s="78" t="s">
        <v>402</v>
      </c>
      <c r="R21" s="125" t="s">
        <v>262</v>
      </c>
      <c r="S21" s="261">
        <f t="shared" si="1"/>
        <v>0</v>
      </c>
      <c r="T21" s="170">
        <f t="shared" si="2"/>
        <v>0</v>
      </c>
      <c r="U21" s="187"/>
      <c r="V21" s="125" t="s">
        <v>262</v>
      </c>
      <c r="W21" s="261">
        <f t="shared" si="3"/>
        <v>0</v>
      </c>
      <c r="X21" s="6">
        <f t="shared" si="4"/>
        <v>0</v>
      </c>
    </row>
    <row r="22" spans="1:24" x14ac:dyDescent="0.25">
      <c r="A22" s="15" t="s">
        <v>537</v>
      </c>
      <c r="B22" s="20" t="s">
        <v>140</v>
      </c>
      <c r="C22" s="20">
        <v>21</v>
      </c>
      <c r="D22" s="20" t="s">
        <v>400</v>
      </c>
      <c r="E22" s="20">
        <v>80</v>
      </c>
      <c r="F22" s="20" t="s">
        <v>405</v>
      </c>
      <c r="G22" s="21" t="s">
        <v>198</v>
      </c>
      <c r="H22" s="78"/>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984</v>
      </c>
      <c r="B23" s="20" t="s">
        <v>140</v>
      </c>
      <c r="C23" s="20">
        <v>22</v>
      </c>
      <c r="D23" s="20" t="s">
        <v>400</v>
      </c>
      <c r="E23" s="20">
        <v>60</v>
      </c>
      <c r="F23" s="20" t="s">
        <v>410</v>
      </c>
      <c r="G23" s="21" t="s">
        <v>198</v>
      </c>
      <c r="H23" s="78"/>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418</v>
      </c>
      <c r="B24" s="20" t="s">
        <v>140</v>
      </c>
      <c r="C24" s="20">
        <v>23</v>
      </c>
      <c r="D24" s="20" t="s">
        <v>419</v>
      </c>
      <c r="E24" s="20">
        <v>60</v>
      </c>
      <c r="F24" s="20" t="s">
        <v>410</v>
      </c>
      <c r="G24" s="21" t="s">
        <v>198</v>
      </c>
      <c r="H24" s="78"/>
      <c r="I24" s="78" t="s">
        <v>402</v>
      </c>
      <c r="J24" s="78"/>
      <c r="K24" s="78" t="s">
        <v>402</v>
      </c>
      <c r="R24" s="125" t="s">
        <v>274</v>
      </c>
      <c r="S24" s="261">
        <f t="shared" si="1"/>
        <v>0</v>
      </c>
      <c r="T24" s="170">
        <f t="shared" si="2"/>
        <v>0</v>
      </c>
      <c r="U24" s="179"/>
      <c r="V24" s="125" t="s">
        <v>274</v>
      </c>
      <c r="W24" s="261">
        <f t="shared" si="3"/>
        <v>0</v>
      </c>
      <c r="X24" s="6">
        <f t="shared" si="4"/>
        <v>0</v>
      </c>
    </row>
    <row r="25" spans="1:24" ht="13.8" thickBot="1" x14ac:dyDescent="0.3">
      <c r="A25" s="15" t="s">
        <v>436</v>
      </c>
      <c r="B25" s="20" t="s">
        <v>140</v>
      </c>
      <c r="C25" s="20">
        <v>24</v>
      </c>
      <c r="D25" s="20" t="s">
        <v>435</v>
      </c>
      <c r="E25" s="20">
        <v>60</v>
      </c>
      <c r="F25" s="20" t="s">
        <v>410</v>
      </c>
      <c r="G25" s="21" t="s">
        <v>198</v>
      </c>
      <c r="H25" s="78"/>
      <c r="I25" s="78" t="s">
        <v>402</v>
      </c>
      <c r="J25" s="78"/>
      <c r="K25" s="78" t="s">
        <v>402</v>
      </c>
      <c r="R25" s="177" t="s">
        <v>278</v>
      </c>
      <c r="S25" s="262">
        <f t="shared" si="1"/>
        <v>0</v>
      </c>
      <c r="T25" s="209">
        <f t="shared" si="2"/>
        <v>2</v>
      </c>
      <c r="U25" s="179"/>
      <c r="V25" s="177" t="s">
        <v>278</v>
      </c>
      <c r="W25" s="262">
        <f t="shared" si="3"/>
        <v>0</v>
      </c>
      <c r="X25" s="7">
        <f t="shared" si="4"/>
        <v>2</v>
      </c>
    </row>
    <row r="26" spans="1:24" ht="13.8" thickBot="1" x14ac:dyDescent="0.3">
      <c r="A26" s="15" t="s">
        <v>584</v>
      </c>
      <c r="B26" s="20" t="s">
        <v>140</v>
      </c>
      <c r="C26" s="20">
        <v>25</v>
      </c>
      <c r="D26" s="20" t="s">
        <v>421</v>
      </c>
      <c r="E26" s="20">
        <v>70</v>
      </c>
      <c r="F26" s="20" t="s">
        <v>405</v>
      </c>
      <c r="G26" s="21" t="s">
        <v>198</v>
      </c>
      <c r="H26" s="78"/>
      <c r="I26" s="78" t="s">
        <v>402</v>
      </c>
      <c r="J26" s="78"/>
      <c r="K26" s="78" t="s">
        <v>402</v>
      </c>
      <c r="R26" s="171" t="s">
        <v>101</v>
      </c>
      <c r="S26" s="172"/>
      <c r="T26" s="186">
        <f>SUM(T27:T49)</f>
        <v>0</v>
      </c>
      <c r="U26" s="179"/>
      <c r="V26" s="188" t="s">
        <v>103</v>
      </c>
      <c r="W26" s="241"/>
      <c r="X26" s="243">
        <f>SUM(X27:X49)</f>
        <v>0</v>
      </c>
    </row>
    <row r="27" spans="1:24" x14ac:dyDescent="0.25">
      <c r="A27" s="15" t="s">
        <v>484</v>
      </c>
      <c r="B27" s="20" t="s">
        <v>140</v>
      </c>
      <c r="C27" s="20">
        <v>26</v>
      </c>
      <c r="D27" s="20" t="s">
        <v>431</v>
      </c>
      <c r="E27" s="20">
        <v>60</v>
      </c>
      <c r="F27" s="20" t="s">
        <v>410</v>
      </c>
      <c r="G27" s="21" t="s">
        <v>198</v>
      </c>
      <c r="H27" s="78"/>
      <c r="I27" s="78" t="s">
        <v>402</v>
      </c>
      <c r="J27" s="78"/>
      <c r="K27" s="78" t="s">
        <v>402</v>
      </c>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0</v>
      </c>
    </row>
    <row r="28" spans="1:24" x14ac:dyDescent="0.25">
      <c r="A28" s="15" t="s">
        <v>985</v>
      </c>
      <c r="B28" s="20" t="s">
        <v>140</v>
      </c>
      <c r="C28" s="20">
        <v>27</v>
      </c>
      <c r="D28" s="20" t="s">
        <v>404</v>
      </c>
      <c r="E28" s="20">
        <v>60</v>
      </c>
      <c r="F28" s="20" t="s">
        <v>410</v>
      </c>
      <c r="G28" s="21" t="s">
        <v>198</v>
      </c>
      <c r="H28" s="78"/>
      <c r="I28" s="78" t="s">
        <v>402</v>
      </c>
      <c r="J28" s="78"/>
      <c r="K28" s="78" t="s">
        <v>402</v>
      </c>
      <c r="R28" s="125" t="s">
        <v>194</v>
      </c>
      <c r="S28" s="169">
        <f t="shared" si="5"/>
        <v>0</v>
      </c>
      <c r="T28" s="170">
        <f t="shared" si="6"/>
        <v>0</v>
      </c>
      <c r="U28" s="179"/>
      <c r="V28" s="264" t="s">
        <v>194</v>
      </c>
      <c r="W28" s="267">
        <f t="shared" si="7"/>
        <v>0</v>
      </c>
      <c r="X28" s="6">
        <f t="shared" si="8"/>
        <v>0</v>
      </c>
    </row>
    <row r="29" spans="1:24" x14ac:dyDescent="0.25">
      <c r="A29" s="15" t="s">
        <v>443</v>
      </c>
      <c r="B29" s="20" t="s">
        <v>140</v>
      </c>
      <c r="C29" s="20">
        <v>28</v>
      </c>
      <c r="D29" s="20" t="s">
        <v>400</v>
      </c>
      <c r="E29" s="20">
        <v>70</v>
      </c>
      <c r="F29" s="20" t="s">
        <v>405</v>
      </c>
      <c r="G29" s="21" t="s">
        <v>194</v>
      </c>
      <c r="H29" s="78"/>
      <c r="I29" s="78" t="s">
        <v>402</v>
      </c>
      <c r="J29" s="78"/>
      <c r="K29" s="78" t="s">
        <v>402</v>
      </c>
      <c r="R29" s="125" t="s">
        <v>198</v>
      </c>
      <c r="S29" s="169">
        <f t="shared" si="5"/>
        <v>0</v>
      </c>
      <c r="T29" s="170">
        <f t="shared" si="6"/>
        <v>0</v>
      </c>
      <c r="U29" s="179"/>
      <c r="V29" s="264" t="s">
        <v>198</v>
      </c>
      <c r="W29" s="267">
        <f t="shared" si="7"/>
        <v>0</v>
      </c>
      <c r="X29" s="6">
        <f t="shared" si="8"/>
        <v>0</v>
      </c>
    </row>
    <row r="30" spans="1:24" x14ac:dyDescent="0.25">
      <c r="A30" s="15" t="s">
        <v>675</v>
      </c>
      <c r="B30" s="20" t="s">
        <v>140</v>
      </c>
      <c r="C30" s="20">
        <v>29</v>
      </c>
      <c r="D30" s="20" t="s">
        <v>407</v>
      </c>
      <c r="E30" s="20">
        <v>60</v>
      </c>
      <c r="F30" s="20" t="s">
        <v>405</v>
      </c>
      <c r="G30" s="21" t="s">
        <v>194</v>
      </c>
      <c r="H30" s="78"/>
      <c r="I30" s="78" t="s">
        <v>402</v>
      </c>
      <c r="J30" s="78"/>
      <c r="K30" s="78" t="s">
        <v>402</v>
      </c>
      <c r="R30" s="125" t="s">
        <v>202</v>
      </c>
      <c r="S30" s="169">
        <f t="shared" si="5"/>
        <v>0</v>
      </c>
      <c r="T30" s="170">
        <f t="shared" si="6"/>
        <v>0</v>
      </c>
      <c r="U30" s="179"/>
      <c r="V30" s="264" t="s">
        <v>202</v>
      </c>
      <c r="W30" s="267">
        <f t="shared" si="7"/>
        <v>0</v>
      </c>
      <c r="X30" s="6">
        <f t="shared" si="8"/>
        <v>0</v>
      </c>
    </row>
    <row r="31" spans="1:24" x14ac:dyDescent="0.25">
      <c r="A31" s="15" t="s">
        <v>678</v>
      </c>
      <c r="B31" s="20" t="s">
        <v>140</v>
      </c>
      <c r="C31" s="20">
        <v>30</v>
      </c>
      <c r="D31" s="20" t="s">
        <v>431</v>
      </c>
      <c r="E31" s="20">
        <v>70</v>
      </c>
      <c r="F31" s="20" t="s">
        <v>405</v>
      </c>
      <c r="G31" s="21" t="s">
        <v>194</v>
      </c>
      <c r="H31" s="78"/>
      <c r="I31" s="78" t="s">
        <v>402</v>
      </c>
      <c r="J31" s="78"/>
      <c r="K31" s="78" t="s">
        <v>402</v>
      </c>
      <c r="R31" s="125" t="s">
        <v>206</v>
      </c>
      <c r="S31" s="169">
        <f t="shared" si="5"/>
        <v>0</v>
      </c>
      <c r="T31" s="170">
        <f t="shared" si="6"/>
        <v>0</v>
      </c>
      <c r="U31" s="179"/>
      <c r="V31" s="264" t="s">
        <v>206</v>
      </c>
      <c r="W31" s="267">
        <f t="shared" si="7"/>
        <v>0</v>
      </c>
      <c r="X31" s="6">
        <f t="shared" si="8"/>
        <v>0</v>
      </c>
    </row>
    <row r="32" spans="1:24" x14ac:dyDescent="0.25">
      <c r="A32" s="15" t="s">
        <v>554</v>
      </c>
      <c r="B32" s="20" t="s">
        <v>140</v>
      </c>
      <c r="C32" s="20">
        <v>31</v>
      </c>
      <c r="D32" s="20" t="s">
        <v>404</v>
      </c>
      <c r="E32" s="20">
        <v>60</v>
      </c>
      <c r="F32" s="20" t="s">
        <v>410</v>
      </c>
      <c r="G32" s="21" t="s">
        <v>194</v>
      </c>
      <c r="H32" s="78"/>
      <c r="I32" s="78" t="s">
        <v>402</v>
      </c>
      <c r="J32" s="78"/>
      <c r="K32" s="78" t="s">
        <v>402</v>
      </c>
      <c r="R32" s="125" t="s">
        <v>210</v>
      </c>
      <c r="S32" s="169">
        <f t="shared" si="5"/>
        <v>0</v>
      </c>
      <c r="T32" s="170">
        <f t="shared" si="6"/>
        <v>0</v>
      </c>
      <c r="U32" s="179"/>
      <c r="V32" s="264" t="s">
        <v>210</v>
      </c>
      <c r="W32" s="267">
        <f t="shared" si="7"/>
        <v>0</v>
      </c>
      <c r="X32" s="6">
        <f t="shared" si="8"/>
        <v>0</v>
      </c>
    </row>
    <row r="33" spans="1:24" x14ac:dyDescent="0.25">
      <c r="A33" s="15" t="s">
        <v>447</v>
      </c>
      <c r="B33" s="20" t="s">
        <v>140</v>
      </c>
      <c r="C33" s="20">
        <v>32</v>
      </c>
      <c r="D33" s="20" t="s">
        <v>400</v>
      </c>
      <c r="E33" s="20">
        <v>80</v>
      </c>
      <c r="F33" s="20" t="s">
        <v>405</v>
      </c>
      <c r="G33" s="21" t="s">
        <v>194</v>
      </c>
      <c r="H33" s="78"/>
      <c r="I33" s="78" t="s">
        <v>402</v>
      </c>
      <c r="J33" s="78"/>
      <c r="K33" s="78" t="s">
        <v>402</v>
      </c>
      <c r="R33" s="125" t="s">
        <v>214</v>
      </c>
      <c r="S33" s="169">
        <f t="shared" si="5"/>
        <v>0</v>
      </c>
      <c r="T33" s="170">
        <f t="shared" si="6"/>
        <v>0</v>
      </c>
      <c r="U33" s="179"/>
      <c r="V33" s="264" t="s">
        <v>214</v>
      </c>
      <c r="W33" s="267">
        <f t="shared" si="7"/>
        <v>0</v>
      </c>
      <c r="X33" s="6">
        <f t="shared" si="8"/>
        <v>0</v>
      </c>
    </row>
    <row r="34" spans="1:24" x14ac:dyDescent="0.25">
      <c r="A34" s="15" t="s">
        <v>986</v>
      </c>
      <c r="B34" s="20" t="s">
        <v>140</v>
      </c>
      <c r="C34" s="20">
        <v>33</v>
      </c>
      <c r="D34" s="20" t="s">
        <v>425</v>
      </c>
      <c r="E34" s="20">
        <v>80</v>
      </c>
      <c r="F34" s="20" t="s">
        <v>405</v>
      </c>
      <c r="G34" s="21" t="s">
        <v>194</v>
      </c>
      <c r="H34" s="78"/>
      <c r="I34" s="78" t="s">
        <v>402</v>
      </c>
      <c r="J34" s="78"/>
      <c r="K34" s="78" t="s">
        <v>402</v>
      </c>
      <c r="R34" s="125" t="s">
        <v>218</v>
      </c>
      <c r="S34" s="169">
        <f t="shared" si="5"/>
        <v>0</v>
      </c>
      <c r="T34" s="170">
        <f t="shared" si="6"/>
        <v>0</v>
      </c>
      <c r="U34" s="179"/>
      <c r="V34" s="265" t="s">
        <v>218</v>
      </c>
      <c r="W34" s="267">
        <f t="shared" si="7"/>
        <v>0</v>
      </c>
      <c r="X34" s="6">
        <f t="shared" si="8"/>
        <v>0</v>
      </c>
    </row>
    <row r="35" spans="1:24" x14ac:dyDescent="0.25">
      <c r="A35" s="15" t="s">
        <v>987</v>
      </c>
      <c r="B35" s="20" t="s">
        <v>140</v>
      </c>
      <c r="C35" s="20">
        <v>34</v>
      </c>
      <c r="D35" s="20" t="s">
        <v>404</v>
      </c>
      <c r="E35" s="20">
        <v>80</v>
      </c>
      <c r="F35" s="20" t="s">
        <v>405</v>
      </c>
      <c r="G35" s="21" t="s">
        <v>194</v>
      </c>
      <c r="H35" s="78"/>
      <c r="I35" s="78" t="s">
        <v>402</v>
      </c>
      <c r="J35" s="78"/>
      <c r="K35" s="78" t="s">
        <v>402</v>
      </c>
      <c r="R35" s="125" t="s">
        <v>222</v>
      </c>
      <c r="S35" s="169">
        <f t="shared" si="5"/>
        <v>0</v>
      </c>
      <c r="T35" s="170">
        <f t="shared" si="6"/>
        <v>0</v>
      </c>
      <c r="U35" s="179"/>
      <c r="V35" s="264" t="s">
        <v>222</v>
      </c>
      <c r="W35" s="267">
        <f t="shared" si="7"/>
        <v>0</v>
      </c>
      <c r="X35" s="6">
        <f t="shared" si="8"/>
        <v>0</v>
      </c>
    </row>
    <row r="36" spans="1:24" x14ac:dyDescent="0.25">
      <c r="A36" s="15" t="s">
        <v>639</v>
      </c>
      <c r="B36" s="20" t="s">
        <v>140</v>
      </c>
      <c r="C36" s="20">
        <v>35</v>
      </c>
      <c r="D36" s="20" t="s">
        <v>407</v>
      </c>
      <c r="E36" s="20">
        <v>60</v>
      </c>
      <c r="F36" s="20" t="s">
        <v>405</v>
      </c>
      <c r="G36" s="21" t="s">
        <v>194</v>
      </c>
      <c r="H36" s="78"/>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15" t="s">
        <v>453</v>
      </c>
      <c r="B37" s="20" t="s">
        <v>140</v>
      </c>
      <c r="C37" s="20">
        <v>36</v>
      </c>
      <c r="D37" s="20" t="s">
        <v>431</v>
      </c>
      <c r="E37" s="20">
        <v>90</v>
      </c>
      <c r="F37" s="20" t="s">
        <v>405</v>
      </c>
      <c r="G37" s="21" t="s">
        <v>194</v>
      </c>
      <c r="H37" s="78"/>
      <c r="I37" s="78" t="s">
        <v>402</v>
      </c>
      <c r="J37" s="78"/>
      <c r="K37" s="78" t="s">
        <v>402</v>
      </c>
      <c r="R37" s="126" t="s">
        <v>230</v>
      </c>
      <c r="S37" s="169">
        <f t="shared" si="5"/>
        <v>0</v>
      </c>
      <c r="T37" s="170">
        <f t="shared" si="6"/>
        <v>0</v>
      </c>
      <c r="U37" s="179"/>
      <c r="V37" s="266" t="s">
        <v>230</v>
      </c>
      <c r="W37" s="267">
        <f t="shared" si="7"/>
        <v>0</v>
      </c>
      <c r="X37" s="6">
        <f t="shared" si="8"/>
        <v>0</v>
      </c>
    </row>
    <row r="38" spans="1:24" x14ac:dyDescent="0.25">
      <c r="A38" s="15" t="s">
        <v>644</v>
      </c>
      <c r="B38" s="20" t="s">
        <v>140</v>
      </c>
      <c r="C38" s="20">
        <v>37</v>
      </c>
      <c r="D38" s="20" t="s">
        <v>404</v>
      </c>
      <c r="E38" s="20">
        <v>70</v>
      </c>
      <c r="F38" s="20" t="s">
        <v>405</v>
      </c>
      <c r="G38" s="21" t="s">
        <v>194</v>
      </c>
      <c r="H38" s="78"/>
      <c r="I38" s="78" t="s">
        <v>402</v>
      </c>
      <c r="J38" s="78"/>
      <c r="K38" s="78" t="s">
        <v>402</v>
      </c>
      <c r="R38" s="125" t="s">
        <v>234</v>
      </c>
      <c r="S38" s="169">
        <f t="shared" si="5"/>
        <v>0</v>
      </c>
      <c r="T38" s="170">
        <f t="shared" si="6"/>
        <v>0</v>
      </c>
      <c r="U38" s="179"/>
      <c r="V38" s="264" t="s">
        <v>234</v>
      </c>
      <c r="W38" s="267">
        <f t="shared" si="7"/>
        <v>0</v>
      </c>
      <c r="X38" s="6">
        <f t="shared" si="8"/>
        <v>0</v>
      </c>
    </row>
    <row r="39" spans="1:24" ht="13.8" thickBot="1" x14ac:dyDescent="0.3">
      <c r="A39" s="15" t="s">
        <v>483</v>
      </c>
      <c r="B39" s="20" t="s">
        <v>140</v>
      </c>
      <c r="C39" s="20">
        <v>38</v>
      </c>
      <c r="D39" s="20" t="s">
        <v>414</v>
      </c>
      <c r="E39" s="20">
        <v>60</v>
      </c>
      <c r="F39" s="20" t="s">
        <v>410</v>
      </c>
      <c r="G39" s="21" t="s">
        <v>194</v>
      </c>
      <c r="H39" s="78"/>
      <c r="I39" s="78" t="s">
        <v>402</v>
      </c>
      <c r="J39" s="78"/>
      <c r="K39" s="78" t="s">
        <v>402</v>
      </c>
      <c r="R39" s="125" t="s">
        <v>238</v>
      </c>
      <c r="S39" s="169">
        <f t="shared" si="5"/>
        <v>0</v>
      </c>
      <c r="T39" s="170">
        <f t="shared" si="6"/>
        <v>0</v>
      </c>
      <c r="U39" s="204"/>
      <c r="V39" s="264" t="s">
        <v>238</v>
      </c>
      <c r="W39" s="267">
        <f t="shared" si="7"/>
        <v>0</v>
      </c>
      <c r="X39" s="6">
        <f t="shared" si="8"/>
        <v>0</v>
      </c>
    </row>
    <row r="40" spans="1:24" ht="13.8" thickBot="1" x14ac:dyDescent="0.3">
      <c r="A40" s="15" t="s">
        <v>988</v>
      </c>
      <c r="B40" s="20" t="s">
        <v>140</v>
      </c>
      <c r="C40" s="20">
        <v>39</v>
      </c>
      <c r="D40" s="20" t="s">
        <v>421</v>
      </c>
      <c r="E40" s="20">
        <v>50</v>
      </c>
      <c r="F40" s="20" t="s">
        <v>410</v>
      </c>
      <c r="G40" s="21" t="s">
        <v>194</v>
      </c>
      <c r="H40" s="78"/>
      <c r="I40" s="78" t="s">
        <v>402</v>
      </c>
      <c r="J40" s="78"/>
      <c r="K40" s="78" t="s">
        <v>402</v>
      </c>
      <c r="R40" s="125" t="s">
        <v>242</v>
      </c>
      <c r="S40" s="169">
        <f t="shared" si="5"/>
        <v>0</v>
      </c>
      <c r="T40" s="170">
        <f t="shared" si="6"/>
        <v>0</v>
      </c>
      <c r="U40" s="204"/>
      <c r="V40" s="264" t="s">
        <v>242</v>
      </c>
      <c r="W40" s="267">
        <f t="shared" si="7"/>
        <v>0</v>
      </c>
      <c r="X40" s="6">
        <f t="shared" si="8"/>
        <v>0</v>
      </c>
    </row>
    <row r="41" spans="1:24" x14ac:dyDescent="0.25">
      <c r="A41" s="15" t="s">
        <v>989</v>
      </c>
      <c r="B41" s="20" t="s">
        <v>140</v>
      </c>
      <c r="C41" s="20">
        <v>40</v>
      </c>
      <c r="D41" s="20" t="s">
        <v>421</v>
      </c>
      <c r="E41" s="20">
        <v>40</v>
      </c>
      <c r="F41" s="20" t="s">
        <v>410</v>
      </c>
      <c r="G41" s="21" t="s">
        <v>194</v>
      </c>
      <c r="H41" s="78"/>
      <c r="I41" s="78" t="s">
        <v>402</v>
      </c>
      <c r="J41" s="78"/>
      <c r="K41" s="78" t="s">
        <v>402</v>
      </c>
      <c r="R41" s="125" t="s">
        <v>246</v>
      </c>
      <c r="S41" s="169">
        <f t="shared" si="5"/>
        <v>0</v>
      </c>
      <c r="T41" s="170">
        <f t="shared" si="6"/>
        <v>0</v>
      </c>
      <c r="U41" s="182"/>
      <c r="V41" s="264" t="s">
        <v>246</v>
      </c>
      <c r="W41" s="267">
        <f t="shared" si="7"/>
        <v>0</v>
      </c>
      <c r="X41" s="6">
        <f t="shared" si="8"/>
        <v>0</v>
      </c>
    </row>
    <row r="42" spans="1:24" x14ac:dyDescent="0.25">
      <c r="A42" s="15" t="s">
        <v>437</v>
      </c>
      <c r="B42" s="20" t="s">
        <v>140</v>
      </c>
      <c r="C42" s="20">
        <v>41</v>
      </c>
      <c r="D42" s="20" t="s">
        <v>414</v>
      </c>
      <c r="E42" s="20">
        <v>40</v>
      </c>
      <c r="F42" s="20" t="s">
        <v>410</v>
      </c>
      <c r="G42" s="21" t="s">
        <v>190</v>
      </c>
      <c r="H42" s="78"/>
      <c r="I42" s="78" t="s">
        <v>402</v>
      </c>
      <c r="J42" s="78"/>
      <c r="K42" s="78" t="s">
        <v>402</v>
      </c>
      <c r="R42" s="125" t="s">
        <v>250</v>
      </c>
      <c r="S42" s="169">
        <f t="shared" si="5"/>
        <v>0</v>
      </c>
      <c r="T42" s="170">
        <f t="shared" si="6"/>
        <v>0</v>
      </c>
      <c r="U42" s="179"/>
      <c r="V42" s="265" t="s">
        <v>250</v>
      </c>
      <c r="W42" s="267">
        <f t="shared" si="7"/>
        <v>0</v>
      </c>
      <c r="X42" s="6">
        <f t="shared" si="8"/>
        <v>0</v>
      </c>
    </row>
    <row r="43" spans="1:24" x14ac:dyDescent="0.25">
      <c r="A43" s="15" t="s">
        <v>463</v>
      </c>
      <c r="B43" s="20" t="s">
        <v>140</v>
      </c>
      <c r="C43" s="20">
        <v>42</v>
      </c>
      <c r="D43" s="20" t="s">
        <v>400</v>
      </c>
      <c r="E43" s="20">
        <v>50</v>
      </c>
      <c r="F43" s="20" t="s">
        <v>410</v>
      </c>
      <c r="G43" s="21" t="s">
        <v>190</v>
      </c>
      <c r="H43" s="78"/>
      <c r="I43" s="78" t="s">
        <v>402</v>
      </c>
      <c r="J43" s="78"/>
      <c r="K43" s="78" t="s">
        <v>402</v>
      </c>
      <c r="R43" s="125" t="s">
        <v>254</v>
      </c>
      <c r="S43" s="169">
        <f t="shared" si="5"/>
        <v>0</v>
      </c>
      <c r="T43" s="170">
        <f t="shared" si="6"/>
        <v>0</v>
      </c>
      <c r="U43" s="179"/>
      <c r="V43" s="265" t="s">
        <v>254</v>
      </c>
      <c r="W43" s="267">
        <f t="shared" si="7"/>
        <v>0</v>
      </c>
      <c r="X43" s="6">
        <f t="shared" si="8"/>
        <v>0</v>
      </c>
    </row>
    <row r="44" spans="1:24" x14ac:dyDescent="0.25">
      <c r="A44" s="15" t="s">
        <v>550</v>
      </c>
      <c r="B44" s="20" t="s">
        <v>140</v>
      </c>
      <c r="C44" s="20">
        <v>43</v>
      </c>
      <c r="D44" s="20" t="s">
        <v>414</v>
      </c>
      <c r="E44" s="20">
        <v>50</v>
      </c>
      <c r="F44" s="20" t="s">
        <v>410</v>
      </c>
      <c r="G44" s="21" t="s">
        <v>190</v>
      </c>
      <c r="H44" s="78"/>
      <c r="I44" s="78" t="s">
        <v>402</v>
      </c>
      <c r="J44" s="78"/>
      <c r="K44" s="78" t="s">
        <v>402</v>
      </c>
      <c r="R44" s="125" t="s">
        <v>258</v>
      </c>
      <c r="S44" s="169">
        <f t="shared" si="5"/>
        <v>0</v>
      </c>
      <c r="T44" s="170">
        <f t="shared" si="6"/>
        <v>0</v>
      </c>
      <c r="U44" s="179"/>
      <c r="V44" s="265" t="s">
        <v>258</v>
      </c>
      <c r="W44" s="267">
        <f t="shared" si="7"/>
        <v>0</v>
      </c>
      <c r="X44" s="6">
        <f t="shared" si="8"/>
        <v>0</v>
      </c>
    </row>
    <row r="45" spans="1:24" x14ac:dyDescent="0.25">
      <c r="A45" s="15" t="s">
        <v>686</v>
      </c>
      <c r="B45" s="20" t="s">
        <v>140</v>
      </c>
      <c r="C45" s="20">
        <v>44</v>
      </c>
      <c r="D45" s="20" t="s">
        <v>431</v>
      </c>
      <c r="E45" s="20">
        <v>40</v>
      </c>
      <c r="F45" s="20" t="s">
        <v>410</v>
      </c>
      <c r="G45" s="21" t="s">
        <v>190</v>
      </c>
      <c r="H45" s="78"/>
      <c r="I45" s="78" t="s">
        <v>402</v>
      </c>
      <c r="J45" s="78"/>
      <c r="K45" s="78" t="s">
        <v>402</v>
      </c>
      <c r="R45" s="125" t="s">
        <v>262</v>
      </c>
      <c r="S45" s="169">
        <f>COUNTIFS($G$2:$G$500,R45,$I$2:$I$500,"x")</f>
        <v>0</v>
      </c>
      <c r="T45" s="170">
        <f t="shared" si="6"/>
        <v>0</v>
      </c>
      <c r="U45" s="179"/>
      <c r="V45" s="265" t="s">
        <v>262</v>
      </c>
      <c r="W45" s="267">
        <f t="shared" si="7"/>
        <v>0</v>
      </c>
      <c r="X45" s="6">
        <f t="shared" si="8"/>
        <v>0</v>
      </c>
    </row>
    <row r="46" spans="1:24" x14ac:dyDescent="0.25">
      <c r="A46" s="15" t="s">
        <v>651</v>
      </c>
      <c r="B46" s="20" t="s">
        <v>140</v>
      </c>
      <c r="C46" s="20">
        <v>45</v>
      </c>
      <c r="D46" s="20" t="s">
        <v>404</v>
      </c>
      <c r="E46" s="20">
        <v>40</v>
      </c>
      <c r="F46" s="20" t="s">
        <v>410</v>
      </c>
      <c r="G46" s="21" t="s">
        <v>190</v>
      </c>
      <c r="H46" s="78"/>
      <c r="I46" s="78" t="s">
        <v>402</v>
      </c>
      <c r="J46" s="78"/>
      <c r="K46" s="78" t="s">
        <v>402</v>
      </c>
      <c r="R46" s="125" t="s">
        <v>266</v>
      </c>
      <c r="S46" s="169">
        <f t="shared" si="5"/>
        <v>0</v>
      </c>
      <c r="T46" s="170">
        <f t="shared" si="6"/>
        <v>0</v>
      </c>
      <c r="U46" s="179"/>
      <c r="V46" s="265" t="s">
        <v>266</v>
      </c>
      <c r="W46" s="267">
        <f t="shared" si="7"/>
        <v>0</v>
      </c>
      <c r="X46" s="6">
        <f t="shared" si="8"/>
        <v>0</v>
      </c>
    </row>
    <row r="47" spans="1:24" x14ac:dyDescent="0.25">
      <c r="A47" s="15" t="s">
        <v>434</v>
      </c>
      <c r="B47" s="20" t="s">
        <v>140</v>
      </c>
      <c r="C47" s="20">
        <v>46</v>
      </c>
      <c r="D47" s="20" t="s">
        <v>435</v>
      </c>
      <c r="E47" s="20">
        <v>40</v>
      </c>
      <c r="F47" s="20" t="s">
        <v>410</v>
      </c>
      <c r="G47" s="21" t="s">
        <v>190</v>
      </c>
      <c r="H47" s="78"/>
      <c r="I47" s="78" t="s">
        <v>402</v>
      </c>
      <c r="J47" s="78"/>
      <c r="K47" s="78" t="s">
        <v>402</v>
      </c>
      <c r="R47" s="125" t="s">
        <v>270</v>
      </c>
      <c r="S47" s="169">
        <f t="shared" si="5"/>
        <v>0</v>
      </c>
      <c r="T47" s="170">
        <f t="shared" si="6"/>
        <v>0</v>
      </c>
      <c r="U47" s="179"/>
      <c r="V47" s="265" t="s">
        <v>270</v>
      </c>
      <c r="W47" s="267">
        <f t="shared" si="7"/>
        <v>0</v>
      </c>
      <c r="X47" s="6">
        <f t="shared" si="8"/>
        <v>0</v>
      </c>
    </row>
    <row r="48" spans="1:24" x14ac:dyDescent="0.25">
      <c r="A48" s="15" t="s">
        <v>656</v>
      </c>
      <c r="B48" s="20" t="s">
        <v>140</v>
      </c>
      <c r="C48" s="20">
        <v>47</v>
      </c>
      <c r="D48" s="20" t="s">
        <v>407</v>
      </c>
      <c r="E48" s="20">
        <v>40</v>
      </c>
      <c r="F48" s="20" t="s">
        <v>410</v>
      </c>
      <c r="G48" s="21" t="s">
        <v>190</v>
      </c>
      <c r="H48" s="78"/>
      <c r="I48" s="78" t="s">
        <v>402</v>
      </c>
      <c r="J48" s="78"/>
      <c r="K48" s="78" t="s">
        <v>402</v>
      </c>
      <c r="R48" s="125" t="s">
        <v>274</v>
      </c>
      <c r="S48" s="169">
        <f t="shared" si="5"/>
        <v>0</v>
      </c>
      <c r="T48" s="170">
        <f t="shared" si="6"/>
        <v>0</v>
      </c>
      <c r="U48" s="179"/>
      <c r="V48" s="264" t="s">
        <v>274</v>
      </c>
      <c r="W48" s="267">
        <f t="shared" si="7"/>
        <v>0</v>
      </c>
      <c r="X48" s="6">
        <f t="shared" si="8"/>
        <v>0</v>
      </c>
    </row>
    <row r="49" spans="1:24" ht="13.8" thickBot="1" x14ac:dyDescent="0.3">
      <c r="A49" s="15" t="s">
        <v>454</v>
      </c>
      <c r="B49" s="20" t="s">
        <v>140</v>
      </c>
      <c r="C49" s="20">
        <v>48</v>
      </c>
      <c r="D49" s="20" t="s">
        <v>404</v>
      </c>
      <c r="E49" s="20">
        <v>70</v>
      </c>
      <c r="F49" s="20" t="s">
        <v>405</v>
      </c>
      <c r="G49" s="21" t="s">
        <v>190</v>
      </c>
      <c r="H49" s="78"/>
      <c r="I49" s="78" t="s">
        <v>402</v>
      </c>
      <c r="J49" s="78"/>
      <c r="K49" s="78" t="s">
        <v>402</v>
      </c>
      <c r="R49" s="177" t="s">
        <v>278</v>
      </c>
      <c r="S49" s="208">
        <f t="shared" si="5"/>
        <v>0</v>
      </c>
      <c r="T49" s="209">
        <f t="shared" si="6"/>
        <v>0</v>
      </c>
      <c r="U49" s="179"/>
      <c r="V49" s="109" t="s">
        <v>278</v>
      </c>
      <c r="W49" s="268">
        <f t="shared" si="7"/>
        <v>0</v>
      </c>
      <c r="X49" s="7">
        <f t="shared" si="8"/>
        <v>0</v>
      </c>
    </row>
    <row r="50" spans="1:24" ht="13.8" thickBot="1" x14ac:dyDescent="0.3">
      <c r="A50" s="15" t="s">
        <v>990</v>
      </c>
      <c r="B50" s="20" t="s">
        <v>140</v>
      </c>
      <c r="C50" s="20">
        <v>49</v>
      </c>
      <c r="D50" s="20" t="s">
        <v>404</v>
      </c>
      <c r="E50" s="20">
        <v>60</v>
      </c>
      <c r="F50" s="20" t="s">
        <v>410</v>
      </c>
      <c r="G50" s="21" t="s">
        <v>190</v>
      </c>
      <c r="H50" s="78"/>
      <c r="I50" s="78" t="s">
        <v>402</v>
      </c>
      <c r="J50" s="78"/>
      <c r="K50" s="78" t="s">
        <v>402</v>
      </c>
      <c r="U50" s="179"/>
      <c r="V50" s="188" t="s">
        <v>458</v>
      </c>
      <c r="W50" s="206"/>
      <c r="X50" s="207">
        <f>SUM(X51:X73)</f>
        <v>132</v>
      </c>
    </row>
    <row r="51" spans="1:24" x14ac:dyDescent="0.25">
      <c r="A51" s="15" t="s">
        <v>991</v>
      </c>
      <c r="B51" s="20" t="s">
        <v>140</v>
      </c>
      <c r="C51" s="20">
        <v>50</v>
      </c>
      <c r="D51" s="20" t="s">
        <v>404</v>
      </c>
      <c r="E51" s="20">
        <v>40</v>
      </c>
      <c r="F51" s="20" t="s">
        <v>410</v>
      </c>
      <c r="G51" s="21" t="s">
        <v>190</v>
      </c>
      <c r="H51" s="78"/>
      <c r="I51" s="78" t="s">
        <v>402</v>
      </c>
      <c r="J51" s="78"/>
      <c r="K51" s="78" t="s">
        <v>402</v>
      </c>
      <c r="U51" s="269"/>
      <c r="V51" s="124" t="s">
        <v>190</v>
      </c>
      <c r="W51" s="169">
        <f>S3+S27+W3+W27</f>
        <v>0</v>
      </c>
      <c r="X51" s="170">
        <f>T3+T27+X3+X27</f>
        <v>40</v>
      </c>
    </row>
    <row r="52" spans="1:24" x14ac:dyDescent="0.25">
      <c r="A52" s="15" t="s">
        <v>479</v>
      </c>
      <c r="B52" s="20" t="s">
        <v>140</v>
      </c>
      <c r="C52" s="20">
        <v>51</v>
      </c>
      <c r="D52" s="20" t="s">
        <v>431</v>
      </c>
      <c r="E52" s="20">
        <v>40</v>
      </c>
      <c r="F52" s="20" t="s">
        <v>410</v>
      </c>
      <c r="G52" s="21" t="s">
        <v>190</v>
      </c>
      <c r="H52" s="78"/>
      <c r="I52" s="78" t="s">
        <v>402</v>
      </c>
      <c r="J52" s="78"/>
      <c r="K52" s="78" t="s">
        <v>402</v>
      </c>
      <c r="U52" s="269"/>
      <c r="V52" s="125" t="s">
        <v>194</v>
      </c>
      <c r="W52" s="169">
        <f t="shared" ref="W52:X67" si="9">S4+S28+W4+W28</f>
        <v>0</v>
      </c>
      <c r="X52" s="170">
        <f t="shared" si="9"/>
        <v>34</v>
      </c>
    </row>
    <row r="53" spans="1:24" x14ac:dyDescent="0.25">
      <c r="A53" s="15" t="s">
        <v>457</v>
      </c>
      <c r="B53" s="20" t="s">
        <v>140</v>
      </c>
      <c r="C53" s="20">
        <v>52</v>
      </c>
      <c r="D53" s="20" t="s">
        <v>407</v>
      </c>
      <c r="E53" s="20">
        <v>60</v>
      </c>
      <c r="F53" s="20" t="s">
        <v>405</v>
      </c>
      <c r="G53" s="21" t="s">
        <v>190</v>
      </c>
      <c r="H53" s="78"/>
      <c r="I53" s="78" t="s">
        <v>402</v>
      </c>
      <c r="J53" s="78"/>
      <c r="K53" s="78" t="s">
        <v>402</v>
      </c>
      <c r="U53" s="269"/>
      <c r="V53" s="125" t="s">
        <v>198</v>
      </c>
      <c r="W53" s="169">
        <f t="shared" si="9"/>
        <v>0</v>
      </c>
      <c r="X53" s="170">
        <f t="shared" si="9"/>
        <v>26</v>
      </c>
    </row>
    <row r="54" spans="1:24" x14ac:dyDescent="0.25">
      <c r="A54" s="15" t="s">
        <v>992</v>
      </c>
      <c r="B54" s="20" t="s">
        <v>140</v>
      </c>
      <c r="C54" s="20">
        <v>53</v>
      </c>
      <c r="D54" s="20" t="s">
        <v>425</v>
      </c>
      <c r="E54" s="20">
        <v>50</v>
      </c>
      <c r="F54" s="20" t="s">
        <v>410</v>
      </c>
      <c r="G54" s="21" t="s">
        <v>190</v>
      </c>
      <c r="H54" s="78"/>
      <c r="I54" s="78" t="s">
        <v>402</v>
      </c>
      <c r="J54" s="78"/>
      <c r="K54" s="78" t="s">
        <v>402</v>
      </c>
      <c r="U54" s="269"/>
      <c r="V54" s="125" t="s">
        <v>202</v>
      </c>
      <c r="W54" s="169">
        <f t="shared" si="9"/>
        <v>0</v>
      </c>
      <c r="X54" s="170">
        <f t="shared" si="9"/>
        <v>28</v>
      </c>
    </row>
    <row r="55" spans="1:24" x14ac:dyDescent="0.25">
      <c r="A55" s="15" t="s">
        <v>993</v>
      </c>
      <c r="B55" s="20" t="s">
        <v>140</v>
      </c>
      <c r="C55" s="20">
        <v>54</v>
      </c>
      <c r="D55" s="20" t="s">
        <v>421</v>
      </c>
      <c r="E55" s="20">
        <v>30</v>
      </c>
      <c r="F55" s="20" t="s">
        <v>417</v>
      </c>
      <c r="G55" s="21" t="s">
        <v>190</v>
      </c>
      <c r="H55" s="78"/>
      <c r="I55" s="78" t="s">
        <v>402</v>
      </c>
      <c r="J55" s="78"/>
      <c r="K55" s="78" t="s">
        <v>402</v>
      </c>
      <c r="U55" s="269"/>
      <c r="V55" s="125" t="s">
        <v>206</v>
      </c>
      <c r="W55" s="169">
        <f t="shared" si="9"/>
        <v>0</v>
      </c>
      <c r="X55" s="170">
        <f t="shared" si="9"/>
        <v>0</v>
      </c>
    </row>
    <row r="56" spans="1:24" x14ac:dyDescent="0.25">
      <c r="A56" s="15" t="s">
        <v>481</v>
      </c>
      <c r="B56" s="20" t="s">
        <v>140</v>
      </c>
      <c r="C56" s="20">
        <v>55</v>
      </c>
      <c r="D56" s="20" t="s">
        <v>414</v>
      </c>
      <c r="E56" s="20">
        <v>50</v>
      </c>
      <c r="F56" s="20" t="s">
        <v>410</v>
      </c>
      <c r="G56" s="21" t="s">
        <v>190</v>
      </c>
      <c r="H56" s="78"/>
      <c r="I56" s="78" t="s">
        <v>402</v>
      </c>
      <c r="J56" s="78"/>
      <c r="K56" s="78" t="s">
        <v>402</v>
      </c>
      <c r="U56" s="270"/>
      <c r="V56" s="125" t="s">
        <v>210</v>
      </c>
      <c r="W56" s="169">
        <f t="shared" si="9"/>
        <v>0</v>
      </c>
      <c r="X56" s="170">
        <f t="shared" si="9"/>
        <v>0</v>
      </c>
    </row>
    <row r="57" spans="1:24" ht="13.8" thickBot="1" x14ac:dyDescent="0.3">
      <c r="A57" s="15" t="s">
        <v>585</v>
      </c>
      <c r="B57" s="20" t="s">
        <v>140</v>
      </c>
      <c r="C57" s="20">
        <v>56</v>
      </c>
      <c r="D57" s="20" t="s">
        <v>404</v>
      </c>
      <c r="E57" s="20">
        <v>40</v>
      </c>
      <c r="F57" s="20" t="s">
        <v>410</v>
      </c>
      <c r="G57" s="21" t="s">
        <v>190</v>
      </c>
      <c r="H57" s="78"/>
      <c r="I57" s="78" t="s">
        <v>402</v>
      </c>
      <c r="J57" s="78"/>
      <c r="K57" s="78" t="s">
        <v>402</v>
      </c>
      <c r="U57" s="271"/>
      <c r="V57" s="125" t="s">
        <v>214</v>
      </c>
      <c r="W57" s="169">
        <f t="shared" si="9"/>
        <v>0</v>
      </c>
      <c r="X57" s="170">
        <f t="shared" si="9"/>
        <v>0</v>
      </c>
    </row>
    <row r="58" spans="1:24" ht="13.8" thickBot="1" x14ac:dyDescent="0.3">
      <c r="A58" s="15" t="s">
        <v>486</v>
      </c>
      <c r="B58" s="20" t="s">
        <v>140</v>
      </c>
      <c r="C58" s="20">
        <v>57</v>
      </c>
      <c r="D58" s="20" t="s">
        <v>431</v>
      </c>
      <c r="E58" s="20">
        <v>40</v>
      </c>
      <c r="F58" s="20" t="s">
        <v>410</v>
      </c>
      <c r="G58" s="21" t="s">
        <v>190</v>
      </c>
      <c r="H58" s="78"/>
      <c r="I58" s="78" t="s">
        <v>402</v>
      </c>
      <c r="J58" s="78"/>
      <c r="K58" s="78" t="s">
        <v>402</v>
      </c>
      <c r="U58" s="271"/>
      <c r="V58" s="125" t="s">
        <v>218</v>
      </c>
      <c r="W58" s="169">
        <f t="shared" si="9"/>
        <v>0</v>
      </c>
      <c r="X58" s="170">
        <f t="shared" si="9"/>
        <v>0</v>
      </c>
    </row>
    <row r="59" spans="1:24" ht="13.8" thickBot="1" x14ac:dyDescent="0.3">
      <c r="A59" s="15" t="s">
        <v>994</v>
      </c>
      <c r="B59" s="20" t="s">
        <v>140</v>
      </c>
      <c r="C59" s="20">
        <v>58</v>
      </c>
      <c r="D59" s="20" t="s">
        <v>421</v>
      </c>
      <c r="E59" s="20">
        <v>40</v>
      </c>
      <c r="F59" s="20" t="s">
        <v>410</v>
      </c>
      <c r="G59" s="21" t="s">
        <v>190</v>
      </c>
      <c r="H59" s="78"/>
      <c r="I59" s="78" t="s">
        <v>402</v>
      </c>
      <c r="J59" s="78"/>
      <c r="K59" s="78" t="s">
        <v>402</v>
      </c>
      <c r="U59" s="271"/>
      <c r="V59" s="125" t="s">
        <v>222</v>
      </c>
      <c r="W59" s="169">
        <f t="shared" si="9"/>
        <v>0</v>
      </c>
      <c r="X59" s="170">
        <f t="shared" si="9"/>
        <v>0</v>
      </c>
    </row>
    <row r="60" spans="1:24" ht="13.8" thickBot="1" x14ac:dyDescent="0.3">
      <c r="A60" s="15" t="s">
        <v>694</v>
      </c>
      <c r="B60" s="20" t="s">
        <v>140</v>
      </c>
      <c r="C60" s="20">
        <v>59</v>
      </c>
      <c r="D60" s="20" t="s">
        <v>407</v>
      </c>
      <c r="E60" s="20">
        <v>40</v>
      </c>
      <c r="F60" s="20" t="s">
        <v>410</v>
      </c>
      <c r="G60" s="21" t="s">
        <v>190</v>
      </c>
      <c r="H60" s="78"/>
      <c r="I60" s="78" t="s">
        <v>402</v>
      </c>
      <c r="J60" s="78"/>
      <c r="K60" s="78" t="s">
        <v>402</v>
      </c>
      <c r="U60" s="271"/>
      <c r="V60" s="125" t="s">
        <v>226</v>
      </c>
      <c r="W60" s="169">
        <f t="shared" si="9"/>
        <v>0</v>
      </c>
      <c r="X60" s="170">
        <f t="shared" si="9"/>
        <v>0</v>
      </c>
    </row>
    <row r="61" spans="1:24" ht="13.8" thickBot="1" x14ac:dyDescent="0.3">
      <c r="A61" s="15" t="s">
        <v>995</v>
      </c>
      <c r="B61" s="20" t="s">
        <v>140</v>
      </c>
      <c r="C61" s="20">
        <v>60</v>
      </c>
      <c r="D61" s="20" t="s">
        <v>490</v>
      </c>
      <c r="E61" s="20"/>
      <c r="F61" s="20" t="s">
        <v>496</v>
      </c>
      <c r="G61" s="21" t="s">
        <v>194</v>
      </c>
      <c r="H61" s="78"/>
      <c r="I61" s="78" t="s">
        <v>402</v>
      </c>
      <c r="J61" s="78"/>
      <c r="K61" s="78" t="s">
        <v>402</v>
      </c>
      <c r="U61" s="271"/>
      <c r="V61" s="126" t="s">
        <v>230</v>
      </c>
      <c r="W61" s="169">
        <f t="shared" si="9"/>
        <v>0</v>
      </c>
      <c r="X61" s="170">
        <f t="shared" si="9"/>
        <v>0</v>
      </c>
    </row>
    <row r="62" spans="1:24" ht="13.8" thickBot="1" x14ac:dyDescent="0.3">
      <c r="A62" s="15" t="s">
        <v>996</v>
      </c>
      <c r="B62" s="20" t="s">
        <v>140</v>
      </c>
      <c r="C62" s="20">
        <v>61</v>
      </c>
      <c r="D62" s="20" t="s">
        <v>490</v>
      </c>
      <c r="E62" s="20"/>
      <c r="F62" s="20" t="s">
        <v>493</v>
      </c>
      <c r="G62" s="21" t="s">
        <v>194</v>
      </c>
      <c r="H62" s="78"/>
      <c r="I62" s="78" t="s">
        <v>402</v>
      </c>
      <c r="J62" s="78"/>
      <c r="K62" s="78" t="s">
        <v>402</v>
      </c>
      <c r="U62" s="271"/>
      <c r="V62" s="125" t="s">
        <v>234</v>
      </c>
      <c r="W62" s="169">
        <f t="shared" si="9"/>
        <v>0</v>
      </c>
      <c r="X62" s="170">
        <f t="shared" si="9"/>
        <v>0</v>
      </c>
    </row>
    <row r="63" spans="1:24" ht="13.8" thickBot="1" x14ac:dyDescent="0.3">
      <c r="A63" s="15" t="s">
        <v>997</v>
      </c>
      <c r="B63" s="20" t="s">
        <v>140</v>
      </c>
      <c r="C63" s="20">
        <v>62</v>
      </c>
      <c r="D63" s="20" t="s">
        <v>490</v>
      </c>
      <c r="E63" s="20"/>
      <c r="F63" s="20" t="s">
        <v>490</v>
      </c>
      <c r="G63" s="21" t="s">
        <v>194</v>
      </c>
      <c r="H63" s="78"/>
      <c r="I63" s="78" t="s">
        <v>402</v>
      </c>
      <c r="J63" s="78"/>
      <c r="K63" s="78" t="s">
        <v>402</v>
      </c>
      <c r="U63" s="271"/>
      <c r="V63" s="125" t="s">
        <v>238</v>
      </c>
      <c r="W63" s="169">
        <f t="shared" si="9"/>
        <v>0</v>
      </c>
      <c r="X63" s="170">
        <f t="shared" si="9"/>
        <v>0</v>
      </c>
    </row>
    <row r="64" spans="1:24" ht="13.8" thickBot="1" x14ac:dyDescent="0.3">
      <c r="A64" s="15" t="s">
        <v>998</v>
      </c>
      <c r="B64" s="20" t="s">
        <v>140</v>
      </c>
      <c r="C64" s="20">
        <v>63</v>
      </c>
      <c r="D64" s="20" t="s">
        <v>490</v>
      </c>
      <c r="E64" s="20"/>
      <c r="F64" s="20" t="s">
        <v>493</v>
      </c>
      <c r="G64" s="21" t="s">
        <v>194</v>
      </c>
      <c r="H64" s="78"/>
      <c r="I64" s="78" t="s">
        <v>402</v>
      </c>
      <c r="J64" s="78"/>
      <c r="K64" s="78" t="s">
        <v>402</v>
      </c>
      <c r="U64" s="271"/>
      <c r="V64" s="125" t="s">
        <v>242</v>
      </c>
      <c r="W64" s="169">
        <f t="shared" si="9"/>
        <v>0</v>
      </c>
      <c r="X64" s="170">
        <f t="shared" si="9"/>
        <v>0</v>
      </c>
    </row>
    <row r="65" spans="1:24" ht="13.8" thickBot="1" x14ac:dyDescent="0.3">
      <c r="A65" s="15" t="s">
        <v>999</v>
      </c>
      <c r="B65" s="20" t="s">
        <v>140</v>
      </c>
      <c r="C65" s="20">
        <v>64</v>
      </c>
      <c r="D65" s="20" t="s">
        <v>490</v>
      </c>
      <c r="E65" s="20"/>
      <c r="F65" s="20" t="s">
        <v>490</v>
      </c>
      <c r="G65" s="21" t="s">
        <v>190</v>
      </c>
      <c r="H65" s="78"/>
      <c r="I65" s="78" t="s">
        <v>402</v>
      </c>
      <c r="J65" s="78"/>
      <c r="K65" s="78" t="s">
        <v>402</v>
      </c>
      <c r="U65" s="271"/>
      <c r="V65" s="125" t="s">
        <v>246</v>
      </c>
      <c r="W65" s="169">
        <f t="shared" si="9"/>
        <v>0</v>
      </c>
      <c r="X65" s="170">
        <f t="shared" si="9"/>
        <v>0</v>
      </c>
    </row>
    <row r="66" spans="1:24" ht="13.8" thickBot="1" x14ac:dyDescent="0.3">
      <c r="A66" s="15" t="s">
        <v>1000</v>
      </c>
      <c r="B66" s="20" t="s">
        <v>140</v>
      </c>
      <c r="C66" s="20">
        <v>65</v>
      </c>
      <c r="D66" s="20" t="s">
        <v>404</v>
      </c>
      <c r="E66" s="20">
        <v>100</v>
      </c>
      <c r="F66" s="20" t="s">
        <v>410</v>
      </c>
      <c r="G66" s="21" t="s">
        <v>278</v>
      </c>
      <c r="H66" s="78"/>
      <c r="I66" s="78" t="s">
        <v>402</v>
      </c>
      <c r="J66" s="78"/>
      <c r="K66" s="78" t="s">
        <v>402</v>
      </c>
      <c r="U66" s="271"/>
      <c r="V66" s="125" t="s">
        <v>250</v>
      </c>
      <c r="W66" s="169">
        <f t="shared" si="9"/>
        <v>0</v>
      </c>
      <c r="X66" s="170">
        <f t="shared" si="9"/>
        <v>0</v>
      </c>
    </row>
    <row r="67" spans="1:24" ht="13.8" thickBot="1" x14ac:dyDescent="0.3">
      <c r="A67" s="15" t="s">
        <v>1001</v>
      </c>
      <c r="B67" s="20" t="s">
        <v>140</v>
      </c>
      <c r="C67" s="20">
        <v>66</v>
      </c>
      <c r="D67" s="20" t="s">
        <v>404</v>
      </c>
      <c r="E67" s="20">
        <v>30</v>
      </c>
      <c r="F67" s="20" t="s">
        <v>410</v>
      </c>
      <c r="G67" s="21" t="s">
        <v>278</v>
      </c>
      <c r="H67" s="78"/>
      <c r="I67" s="78" t="s">
        <v>402</v>
      </c>
      <c r="J67" s="78"/>
      <c r="K67" s="78" t="s">
        <v>402</v>
      </c>
      <c r="U67" s="271"/>
      <c r="V67" s="125" t="s">
        <v>254</v>
      </c>
      <c r="W67" s="169">
        <f t="shared" si="9"/>
        <v>0</v>
      </c>
      <c r="X67" s="170">
        <f t="shared" si="9"/>
        <v>0</v>
      </c>
    </row>
    <row r="68" spans="1:24" ht="13.2" customHeight="1" thickBot="1" x14ac:dyDescent="0.3">
      <c r="U68" s="271"/>
      <c r="V68" s="125" t="s">
        <v>258</v>
      </c>
      <c r="W68" s="169">
        <f t="shared" ref="W68:X73" si="10">S20+S44+W20+W44</f>
        <v>0</v>
      </c>
      <c r="X68" s="170">
        <f t="shared" si="10"/>
        <v>0</v>
      </c>
    </row>
    <row r="69" spans="1:24" ht="13.2" customHeight="1" thickBot="1" x14ac:dyDescent="0.3">
      <c r="U69" s="271"/>
      <c r="V69" s="125" t="s">
        <v>262</v>
      </c>
      <c r="W69" s="169">
        <f t="shared" si="10"/>
        <v>0</v>
      </c>
      <c r="X69" s="170">
        <f t="shared" si="10"/>
        <v>0</v>
      </c>
    </row>
    <row r="70" spans="1:24" ht="13.2" customHeight="1" thickBot="1" x14ac:dyDescent="0.3">
      <c r="U70" s="271"/>
      <c r="V70" s="125" t="s">
        <v>266</v>
      </c>
      <c r="W70" s="169">
        <f t="shared" si="10"/>
        <v>0</v>
      </c>
      <c r="X70" s="170">
        <f t="shared" si="10"/>
        <v>0</v>
      </c>
    </row>
    <row r="71" spans="1:24" ht="13.2" customHeight="1" thickBot="1" x14ac:dyDescent="0.3">
      <c r="U71" s="271"/>
      <c r="V71" s="125" t="s">
        <v>270</v>
      </c>
      <c r="W71" s="169">
        <f t="shared" si="10"/>
        <v>0</v>
      </c>
      <c r="X71" s="170">
        <f t="shared" si="10"/>
        <v>0</v>
      </c>
    </row>
    <row r="72" spans="1:24" ht="13.2" customHeight="1" thickBot="1" x14ac:dyDescent="0.3">
      <c r="U72" s="271"/>
      <c r="V72" s="125" t="s">
        <v>274</v>
      </c>
      <c r="W72" s="169">
        <f t="shared" si="10"/>
        <v>0</v>
      </c>
      <c r="X72" s="170">
        <f t="shared" si="10"/>
        <v>0</v>
      </c>
    </row>
    <row r="73" spans="1:24" ht="13.2" customHeight="1" thickBot="1" x14ac:dyDescent="0.3">
      <c r="U73" s="271"/>
      <c r="V73" s="177" t="s">
        <v>278</v>
      </c>
      <c r="W73" s="169">
        <f t="shared" si="10"/>
        <v>0</v>
      </c>
      <c r="X73" s="170">
        <f t="shared" si="10"/>
        <v>4</v>
      </c>
    </row>
  </sheetData>
  <sheetProtection selectLockedCells="1" selectUnlockedCells="1"/>
  <mergeCells count="1">
    <mergeCell ref="Z1:AH1"/>
  </mergeCells>
  <phoneticPr fontId="3" type="noConversion"/>
  <conditionalFormatting sqref="H2:K67">
    <cfRule type="cellIs" dxfId="588" priority="1" stopIfTrue="1" operator="equal">
      <formula>"-"</formula>
    </cfRule>
    <cfRule type="cellIs" dxfId="587" priority="2" stopIfTrue="1" operator="equal">
      <formula>"x"</formula>
    </cfRule>
  </conditionalFormatting>
  <hyperlinks>
    <hyperlink ref="L1" location="'Expansion set Check List'!A1" display="Home" xr:uid="{00000000-0004-0000-0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indexed="11"/>
  </sheetPr>
  <dimension ref="A1:AH114"/>
  <sheetViews>
    <sheetView zoomScaleSheetLayoutView="10" workbookViewId="0">
      <pane ySplit="1" topLeftCell="A2" activePane="bottomLeft" state="frozen"/>
      <selection pane="bottomLeft"/>
    </sheetView>
  </sheetViews>
  <sheetFormatPr defaultColWidth="0" defaultRowHeight="13.2" customHeight="1" x14ac:dyDescent="0.25"/>
  <cols>
    <col min="1" max="1" width="43.6640625" customWidth="1"/>
    <col min="2" max="2" width="11" bestFit="1" customWidth="1"/>
    <col min="3" max="3" width="4"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1002</v>
      </c>
      <c r="B2" s="18" t="s">
        <v>143</v>
      </c>
      <c r="C2" s="18">
        <v>1</v>
      </c>
      <c r="D2" s="18" t="s">
        <v>400</v>
      </c>
      <c r="E2" s="18">
        <v>70</v>
      </c>
      <c r="F2" s="18" t="s">
        <v>401</v>
      </c>
      <c r="G2" s="19" t="s">
        <v>202</v>
      </c>
      <c r="H2" s="78"/>
      <c r="I2" s="78" t="s">
        <v>402</v>
      </c>
      <c r="J2" s="78"/>
      <c r="K2" s="78" t="s">
        <v>402</v>
      </c>
      <c r="M2" s="25">
        <f>COUNTIF(H2:H500,"x")</f>
        <v>0</v>
      </c>
      <c r="N2" s="26">
        <f t="shared" ref="N2:P2" si="0">COUNTIF(I2:I500,"x")</f>
        <v>0</v>
      </c>
      <c r="O2" s="26">
        <f t="shared" si="0"/>
        <v>0</v>
      </c>
      <c r="P2" s="27">
        <f t="shared" si="0"/>
        <v>0</v>
      </c>
      <c r="R2" s="171" t="s">
        <v>100</v>
      </c>
      <c r="S2" s="172"/>
      <c r="T2" s="186">
        <f>SUM(T3:T25)</f>
        <v>113</v>
      </c>
      <c r="U2" s="187"/>
      <c r="V2" s="188" t="s">
        <v>102</v>
      </c>
      <c r="W2" s="172"/>
      <c r="X2" s="173">
        <f>SUM(X3:X25)</f>
        <v>113</v>
      </c>
      <c r="Z2" s="109"/>
      <c r="AA2" s="109"/>
      <c r="AB2" s="109"/>
      <c r="AC2" s="109"/>
      <c r="AD2" s="109"/>
      <c r="AE2" s="109"/>
      <c r="AF2" s="109"/>
      <c r="AG2" s="109"/>
      <c r="AH2" s="109"/>
    </row>
    <row r="3" spans="1:34" x14ac:dyDescent="0.25">
      <c r="A3" s="15" t="s">
        <v>1003</v>
      </c>
      <c r="B3" s="20" t="s">
        <v>143</v>
      </c>
      <c r="C3" s="20">
        <v>2</v>
      </c>
      <c r="D3" s="20" t="s">
        <v>407</v>
      </c>
      <c r="E3" s="20">
        <v>70</v>
      </c>
      <c r="F3" s="20" t="s">
        <v>401</v>
      </c>
      <c r="G3" s="19" t="s">
        <v>202</v>
      </c>
      <c r="H3" s="78"/>
      <c r="I3" s="78" t="s">
        <v>402</v>
      </c>
      <c r="J3" s="78"/>
      <c r="K3" s="78" t="s">
        <v>402</v>
      </c>
      <c r="R3" s="124" t="s">
        <v>190</v>
      </c>
      <c r="S3" s="260">
        <f>COUNTIFS($G$2:$G$500,R3,$H$2:$H$500,"x")</f>
        <v>0</v>
      </c>
      <c r="T3" s="70">
        <f>COUNTIFS($H$2:$H$500,"&lt;&gt;-",$G$2:$G$500,R3)</f>
        <v>33</v>
      </c>
      <c r="U3" s="182"/>
      <c r="V3" s="124" t="s">
        <v>190</v>
      </c>
      <c r="W3" s="260">
        <f>COUNTIFS($G$2:$G$500,V3,$J$2:$J$500,"x")</f>
        <v>0</v>
      </c>
      <c r="X3" s="70">
        <f>COUNTIFS($J$2:$J$500,"&lt;&gt;-",$G$2:$G$500,V3)</f>
        <v>33</v>
      </c>
    </row>
    <row r="4" spans="1:34" x14ac:dyDescent="0.25">
      <c r="A4" s="15" t="s">
        <v>1004</v>
      </c>
      <c r="B4" s="20" t="s">
        <v>143</v>
      </c>
      <c r="C4" s="20">
        <v>3</v>
      </c>
      <c r="D4" s="20" t="s">
        <v>431</v>
      </c>
      <c r="E4" s="20">
        <v>60</v>
      </c>
      <c r="F4" s="20" t="s">
        <v>405</v>
      </c>
      <c r="G4" s="19" t="s">
        <v>202</v>
      </c>
      <c r="H4" s="78"/>
      <c r="I4" s="78" t="s">
        <v>402</v>
      </c>
      <c r="J4" s="78"/>
      <c r="K4" s="78" t="s">
        <v>402</v>
      </c>
      <c r="R4" s="125" t="s">
        <v>194</v>
      </c>
      <c r="S4" s="261">
        <f t="shared" ref="S4:S25" si="1">COUNTIFS($G$2:$G$500,R4,$H$2:$H$500,"x")</f>
        <v>0</v>
      </c>
      <c r="T4" s="170">
        <f t="shared" ref="T4:T25" si="2">COUNTIFS($H$2:$H$500,"&lt;&gt;-",$G$2:$G$500,R4)</f>
        <v>37</v>
      </c>
      <c r="U4" s="179"/>
      <c r="V4" s="125" t="s">
        <v>194</v>
      </c>
      <c r="W4" s="261">
        <f t="shared" ref="W4:W25" si="3">COUNTIFS($G$2:$G$500,V4,$J$2:$J$500,"x")</f>
        <v>0</v>
      </c>
      <c r="X4" s="6">
        <f t="shared" ref="X4:X25" si="4">COUNTIFS($J$2:$J$500,"&lt;&gt;-",$G$2:$G$500,V4)</f>
        <v>37</v>
      </c>
    </row>
    <row r="5" spans="1:34" x14ac:dyDescent="0.25">
      <c r="A5" s="15" t="s">
        <v>1005</v>
      </c>
      <c r="B5" s="20" t="s">
        <v>143</v>
      </c>
      <c r="C5" s="20">
        <v>4</v>
      </c>
      <c r="D5" s="20" t="s">
        <v>421</v>
      </c>
      <c r="E5" s="20">
        <v>60</v>
      </c>
      <c r="F5" s="20" t="s">
        <v>405</v>
      </c>
      <c r="G5" s="19" t="s">
        <v>202</v>
      </c>
      <c r="H5" s="78"/>
      <c r="I5" s="78" t="s">
        <v>402</v>
      </c>
      <c r="J5" s="78"/>
      <c r="K5" s="78" t="s">
        <v>402</v>
      </c>
      <c r="R5" s="125" t="s">
        <v>198</v>
      </c>
      <c r="S5" s="261">
        <f t="shared" si="1"/>
        <v>0</v>
      </c>
      <c r="T5" s="170">
        <f t="shared" si="2"/>
        <v>19</v>
      </c>
      <c r="U5" s="179"/>
      <c r="V5" s="125" t="s">
        <v>198</v>
      </c>
      <c r="W5" s="261">
        <f t="shared" si="3"/>
        <v>0</v>
      </c>
      <c r="X5" s="6">
        <f t="shared" si="4"/>
        <v>19</v>
      </c>
    </row>
    <row r="6" spans="1:34" x14ac:dyDescent="0.25">
      <c r="A6" s="15" t="s">
        <v>1006</v>
      </c>
      <c r="B6" s="20" t="s">
        <v>143</v>
      </c>
      <c r="C6" s="20">
        <v>5</v>
      </c>
      <c r="D6" s="20" t="s">
        <v>404</v>
      </c>
      <c r="E6" s="20">
        <v>80</v>
      </c>
      <c r="F6" s="20" t="s">
        <v>401</v>
      </c>
      <c r="G6" s="19" t="s">
        <v>202</v>
      </c>
      <c r="H6" s="78"/>
      <c r="I6" s="78" t="s">
        <v>402</v>
      </c>
      <c r="J6" s="78"/>
      <c r="K6" s="78" t="s">
        <v>402</v>
      </c>
      <c r="R6" s="125" t="s">
        <v>202</v>
      </c>
      <c r="S6" s="261">
        <f t="shared" si="1"/>
        <v>0</v>
      </c>
      <c r="T6" s="170">
        <f t="shared" si="2"/>
        <v>16</v>
      </c>
      <c r="U6" s="179"/>
      <c r="V6" s="125" t="s">
        <v>202</v>
      </c>
      <c r="W6" s="261">
        <f t="shared" si="3"/>
        <v>0</v>
      </c>
      <c r="X6" s="6">
        <f t="shared" si="4"/>
        <v>16</v>
      </c>
    </row>
    <row r="7" spans="1:34" x14ac:dyDescent="0.25">
      <c r="A7" s="15" t="s">
        <v>1007</v>
      </c>
      <c r="B7" s="20" t="s">
        <v>143</v>
      </c>
      <c r="C7" s="20">
        <v>6</v>
      </c>
      <c r="D7" s="20" t="s">
        <v>421</v>
      </c>
      <c r="E7" s="20">
        <v>70</v>
      </c>
      <c r="F7" s="20" t="s">
        <v>401</v>
      </c>
      <c r="G7" s="19" t="s">
        <v>202</v>
      </c>
      <c r="H7" s="78"/>
      <c r="I7" s="78" t="s">
        <v>402</v>
      </c>
      <c r="J7" s="78"/>
      <c r="K7" s="78" t="s">
        <v>402</v>
      </c>
      <c r="R7" s="125" t="s">
        <v>206</v>
      </c>
      <c r="S7" s="261">
        <f t="shared" si="1"/>
        <v>0</v>
      </c>
      <c r="T7" s="170">
        <f t="shared" si="2"/>
        <v>0</v>
      </c>
      <c r="U7" s="179"/>
      <c r="V7" s="125" t="s">
        <v>206</v>
      </c>
      <c r="W7" s="261">
        <f t="shared" si="3"/>
        <v>0</v>
      </c>
      <c r="X7" s="6">
        <f t="shared" si="4"/>
        <v>0</v>
      </c>
    </row>
    <row r="8" spans="1:34" x14ac:dyDescent="0.25">
      <c r="A8" s="15" t="s">
        <v>1008</v>
      </c>
      <c r="B8" s="20" t="s">
        <v>143</v>
      </c>
      <c r="C8" s="20">
        <v>7</v>
      </c>
      <c r="D8" s="20" t="s">
        <v>425</v>
      </c>
      <c r="E8" s="20">
        <v>60</v>
      </c>
      <c r="F8" s="20" t="s">
        <v>405</v>
      </c>
      <c r="G8" s="19" t="s">
        <v>202</v>
      </c>
      <c r="H8" s="78"/>
      <c r="I8" s="78" t="s">
        <v>402</v>
      </c>
      <c r="J8" s="78"/>
      <c r="K8" s="78" t="s">
        <v>402</v>
      </c>
      <c r="R8" s="125" t="s">
        <v>210</v>
      </c>
      <c r="S8" s="261">
        <f t="shared" si="1"/>
        <v>0</v>
      </c>
      <c r="T8" s="170">
        <f t="shared" si="2"/>
        <v>0</v>
      </c>
      <c r="U8" s="179"/>
      <c r="V8" s="125" t="s">
        <v>210</v>
      </c>
      <c r="W8" s="261">
        <f t="shared" si="3"/>
        <v>0</v>
      </c>
      <c r="X8" s="6">
        <f t="shared" si="4"/>
        <v>0</v>
      </c>
    </row>
    <row r="9" spans="1:34" x14ac:dyDescent="0.25">
      <c r="A9" s="15" t="s">
        <v>1009</v>
      </c>
      <c r="B9" s="20" t="s">
        <v>143</v>
      </c>
      <c r="C9" s="20">
        <v>8</v>
      </c>
      <c r="D9" s="20" t="s">
        <v>414</v>
      </c>
      <c r="E9" s="20">
        <v>60</v>
      </c>
      <c r="F9" s="20" t="s">
        <v>405</v>
      </c>
      <c r="G9" s="19" t="s">
        <v>202</v>
      </c>
      <c r="H9" s="78"/>
      <c r="I9" s="78" t="s">
        <v>402</v>
      </c>
      <c r="J9" s="78"/>
      <c r="K9" s="78" t="s">
        <v>402</v>
      </c>
      <c r="R9" s="125" t="s">
        <v>214</v>
      </c>
      <c r="S9" s="261">
        <f t="shared" si="1"/>
        <v>0</v>
      </c>
      <c r="T9" s="170">
        <f t="shared" si="2"/>
        <v>0</v>
      </c>
      <c r="U9" s="179"/>
      <c r="V9" s="125" t="s">
        <v>214</v>
      </c>
      <c r="W9" s="261">
        <f t="shared" si="3"/>
        <v>0</v>
      </c>
      <c r="X9" s="6">
        <f t="shared" si="4"/>
        <v>0</v>
      </c>
    </row>
    <row r="10" spans="1:34" x14ac:dyDescent="0.25">
      <c r="A10" s="15" t="s">
        <v>1010</v>
      </c>
      <c r="B10" s="20" t="s">
        <v>143</v>
      </c>
      <c r="C10" s="20">
        <v>9</v>
      </c>
      <c r="D10" s="20" t="s">
        <v>419</v>
      </c>
      <c r="E10" s="20">
        <v>70</v>
      </c>
      <c r="F10" s="20" t="s">
        <v>405</v>
      </c>
      <c r="G10" s="19" t="s">
        <v>202</v>
      </c>
      <c r="H10" s="78"/>
      <c r="I10" s="78" t="s">
        <v>402</v>
      </c>
      <c r="J10" s="78"/>
      <c r="K10" s="78" t="s">
        <v>402</v>
      </c>
      <c r="R10" s="125" t="s">
        <v>218</v>
      </c>
      <c r="S10" s="261">
        <f t="shared" si="1"/>
        <v>0</v>
      </c>
      <c r="T10" s="170">
        <f t="shared" si="2"/>
        <v>0</v>
      </c>
      <c r="U10" s="179"/>
      <c r="V10" s="125" t="s">
        <v>218</v>
      </c>
      <c r="W10" s="261">
        <f t="shared" si="3"/>
        <v>0</v>
      </c>
      <c r="X10" s="6">
        <f t="shared" si="4"/>
        <v>0</v>
      </c>
    </row>
    <row r="11" spans="1:34" x14ac:dyDescent="0.25">
      <c r="A11" s="15" t="s">
        <v>1011</v>
      </c>
      <c r="B11" s="20" t="s">
        <v>143</v>
      </c>
      <c r="C11" s="20">
        <v>10</v>
      </c>
      <c r="D11" s="20" t="s">
        <v>425</v>
      </c>
      <c r="E11" s="20">
        <v>80</v>
      </c>
      <c r="F11" s="20" t="s">
        <v>401</v>
      </c>
      <c r="G11" s="19" t="s">
        <v>202</v>
      </c>
      <c r="H11" s="78"/>
      <c r="I11" s="78" t="s">
        <v>402</v>
      </c>
      <c r="J11" s="78"/>
      <c r="K11" s="78" t="s">
        <v>402</v>
      </c>
      <c r="R11" s="125" t="s">
        <v>222</v>
      </c>
      <c r="S11" s="261">
        <f t="shared" si="1"/>
        <v>0</v>
      </c>
      <c r="T11" s="170">
        <f t="shared" si="2"/>
        <v>0</v>
      </c>
      <c r="U11" s="179"/>
      <c r="V11" s="125" t="s">
        <v>222</v>
      </c>
      <c r="W11" s="261">
        <f t="shared" si="3"/>
        <v>0</v>
      </c>
      <c r="X11" s="6">
        <f t="shared" si="4"/>
        <v>0</v>
      </c>
    </row>
    <row r="12" spans="1:34" x14ac:dyDescent="0.25">
      <c r="A12" s="15" t="s">
        <v>1012</v>
      </c>
      <c r="B12" s="20" t="s">
        <v>143</v>
      </c>
      <c r="C12" s="20">
        <v>11</v>
      </c>
      <c r="D12" s="20" t="s">
        <v>431</v>
      </c>
      <c r="E12" s="20">
        <v>90</v>
      </c>
      <c r="F12" s="20" t="s">
        <v>401</v>
      </c>
      <c r="G12" s="19" t="s">
        <v>202</v>
      </c>
      <c r="H12" s="78"/>
      <c r="I12" s="78" t="s">
        <v>402</v>
      </c>
      <c r="J12" s="78"/>
      <c r="K12" s="78" t="s">
        <v>402</v>
      </c>
      <c r="R12" s="125" t="s">
        <v>226</v>
      </c>
      <c r="S12" s="261">
        <f t="shared" si="1"/>
        <v>0</v>
      </c>
      <c r="T12" s="170">
        <f t="shared" si="2"/>
        <v>0</v>
      </c>
      <c r="U12" s="179"/>
      <c r="V12" s="125" t="s">
        <v>226</v>
      </c>
      <c r="W12" s="261">
        <f t="shared" si="3"/>
        <v>0</v>
      </c>
      <c r="X12" s="6">
        <f t="shared" si="4"/>
        <v>0</v>
      </c>
    </row>
    <row r="13" spans="1:34" x14ac:dyDescent="0.25">
      <c r="A13" s="15" t="s">
        <v>1013</v>
      </c>
      <c r="B13" s="20" t="s">
        <v>143</v>
      </c>
      <c r="C13" s="20">
        <v>12</v>
      </c>
      <c r="D13" s="20" t="s">
        <v>425</v>
      </c>
      <c r="E13" s="20">
        <v>100</v>
      </c>
      <c r="F13" s="20" t="s">
        <v>405</v>
      </c>
      <c r="G13" s="19" t="s">
        <v>202</v>
      </c>
      <c r="H13" s="78"/>
      <c r="I13" s="78" t="s">
        <v>402</v>
      </c>
      <c r="J13" s="78"/>
      <c r="K13" s="78" t="s">
        <v>402</v>
      </c>
      <c r="R13" s="125" t="s">
        <v>230</v>
      </c>
      <c r="S13" s="261">
        <f t="shared" si="1"/>
        <v>0</v>
      </c>
      <c r="T13" s="170">
        <f t="shared" si="2"/>
        <v>0</v>
      </c>
      <c r="U13" s="179"/>
      <c r="V13" s="126" t="s">
        <v>230</v>
      </c>
      <c r="W13" s="261">
        <f t="shared" si="3"/>
        <v>0</v>
      </c>
      <c r="X13" s="6">
        <f t="shared" si="4"/>
        <v>0</v>
      </c>
    </row>
    <row r="14" spans="1:34" x14ac:dyDescent="0.25">
      <c r="A14" s="15" t="s">
        <v>1014</v>
      </c>
      <c r="B14" s="20" t="s">
        <v>143</v>
      </c>
      <c r="C14" s="20">
        <v>13</v>
      </c>
      <c r="D14" s="20" t="s">
        <v>404</v>
      </c>
      <c r="E14" s="20">
        <v>80</v>
      </c>
      <c r="F14" s="20" t="s">
        <v>405</v>
      </c>
      <c r="G14" s="19" t="s">
        <v>202</v>
      </c>
      <c r="H14" s="78"/>
      <c r="I14" s="78" t="s">
        <v>402</v>
      </c>
      <c r="J14" s="78"/>
      <c r="K14" s="78" t="s">
        <v>402</v>
      </c>
      <c r="R14" s="125" t="s">
        <v>234</v>
      </c>
      <c r="S14" s="261">
        <f t="shared" si="1"/>
        <v>0</v>
      </c>
      <c r="T14" s="170">
        <f t="shared" si="2"/>
        <v>0</v>
      </c>
      <c r="U14" s="179"/>
      <c r="V14" s="125" t="s">
        <v>234</v>
      </c>
      <c r="W14" s="261">
        <f t="shared" si="3"/>
        <v>0</v>
      </c>
      <c r="X14" s="6">
        <f t="shared" si="4"/>
        <v>0</v>
      </c>
    </row>
    <row r="15" spans="1:34" x14ac:dyDescent="0.25">
      <c r="A15" s="15" t="s">
        <v>1015</v>
      </c>
      <c r="B15" s="20" t="s">
        <v>143</v>
      </c>
      <c r="C15" s="20">
        <v>14</v>
      </c>
      <c r="D15" s="20" t="s">
        <v>414</v>
      </c>
      <c r="E15" s="20">
        <v>100</v>
      </c>
      <c r="F15" s="20" t="s">
        <v>401</v>
      </c>
      <c r="G15" s="19" t="s">
        <v>202</v>
      </c>
      <c r="H15" s="78"/>
      <c r="I15" s="78" t="s">
        <v>402</v>
      </c>
      <c r="J15" s="78"/>
      <c r="K15" s="78" t="s">
        <v>402</v>
      </c>
      <c r="R15" s="125" t="s">
        <v>238</v>
      </c>
      <c r="S15" s="261">
        <f t="shared" si="1"/>
        <v>0</v>
      </c>
      <c r="T15" s="170">
        <f t="shared" si="2"/>
        <v>0</v>
      </c>
      <c r="U15" s="179"/>
      <c r="V15" s="125" t="s">
        <v>238</v>
      </c>
      <c r="W15" s="261">
        <f t="shared" si="3"/>
        <v>0</v>
      </c>
      <c r="X15" s="6">
        <f t="shared" si="4"/>
        <v>0</v>
      </c>
    </row>
    <row r="16" spans="1:34" x14ac:dyDescent="0.25">
      <c r="A16" s="15" t="s">
        <v>1016</v>
      </c>
      <c r="B16" s="20" t="s">
        <v>143</v>
      </c>
      <c r="C16" s="20">
        <v>15</v>
      </c>
      <c r="D16" s="20" t="s">
        <v>414</v>
      </c>
      <c r="E16" s="20">
        <v>60</v>
      </c>
      <c r="F16" s="20" t="s">
        <v>405</v>
      </c>
      <c r="G16" s="19" t="s">
        <v>202</v>
      </c>
      <c r="H16" s="78"/>
      <c r="I16" s="78" t="s">
        <v>402</v>
      </c>
      <c r="J16" s="78"/>
      <c r="K16" s="78" t="s">
        <v>402</v>
      </c>
      <c r="R16" s="125" t="s">
        <v>242</v>
      </c>
      <c r="S16" s="261">
        <f t="shared" si="1"/>
        <v>0</v>
      </c>
      <c r="T16" s="170">
        <f t="shared" si="2"/>
        <v>0</v>
      </c>
      <c r="U16" s="179"/>
      <c r="V16" s="125" t="s">
        <v>242</v>
      </c>
      <c r="W16" s="261">
        <f t="shared" si="3"/>
        <v>0</v>
      </c>
      <c r="X16" s="6">
        <f t="shared" si="4"/>
        <v>0</v>
      </c>
    </row>
    <row r="17" spans="1:24" x14ac:dyDescent="0.25">
      <c r="A17" s="15" t="s">
        <v>1017</v>
      </c>
      <c r="B17" s="20" t="s">
        <v>143</v>
      </c>
      <c r="C17" s="20">
        <v>16</v>
      </c>
      <c r="D17" s="20" t="s">
        <v>427</v>
      </c>
      <c r="E17" s="20"/>
      <c r="F17" s="20" t="s">
        <v>428</v>
      </c>
      <c r="G17" s="19" t="s">
        <v>202</v>
      </c>
      <c r="H17" s="78"/>
      <c r="I17" s="78" t="s">
        <v>402</v>
      </c>
      <c r="J17" s="78"/>
      <c r="K17" s="78" t="s">
        <v>402</v>
      </c>
      <c r="R17" s="125" t="s">
        <v>246</v>
      </c>
      <c r="S17" s="261">
        <f t="shared" si="1"/>
        <v>0</v>
      </c>
      <c r="T17" s="170">
        <f t="shared" si="2"/>
        <v>0</v>
      </c>
      <c r="U17" s="184"/>
      <c r="V17" s="125" t="s">
        <v>246</v>
      </c>
      <c r="W17" s="261">
        <f t="shared" si="3"/>
        <v>0</v>
      </c>
      <c r="X17" s="6">
        <f t="shared" si="4"/>
        <v>0</v>
      </c>
    </row>
    <row r="18" spans="1:24" x14ac:dyDescent="0.25">
      <c r="A18" s="15" t="s">
        <v>1018</v>
      </c>
      <c r="B18" s="20" t="s">
        <v>143</v>
      </c>
      <c r="C18" s="20">
        <v>17</v>
      </c>
      <c r="D18" s="20" t="s">
        <v>407</v>
      </c>
      <c r="E18" s="20">
        <v>60</v>
      </c>
      <c r="F18" s="20" t="s">
        <v>405</v>
      </c>
      <c r="G18" s="21" t="s">
        <v>198</v>
      </c>
      <c r="H18" s="78"/>
      <c r="I18" s="78" t="s">
        <v>402</v>
      </c>
      <c r="J18" s="78"/>
      <c r="K18" s="78" t="s">
        <v>402</v>
      </c>
      <c r="R18" s="125" t="s">
        <v>250</v>
      </c>
      <c r="S18" s="261">
        <f t="shared" si="1"/>
        <v>0</v>
      </c>
      <c r="T18" s="170">
        <f t="shared" si="2"/>
        <v>0</v>
      </c>
      <c r="U18" s="184"/>
      <c r="V18" s="125" t="s">
        <v>250</v>
      </c>
      <c r="W18" s="261">
        <f t="shared" si="3"/>
        <v>0</v>
      </c>
      <c r="X18" s="6">
        <f t="shared" si="4"/>
        <v>0</v>
      </c>
    </row>
    <row r="19" spans="1:24" x14ac:dyDescent="0.25">
      <c r="A19" s="15" t="s">
        <v>1019</v>
      </c>
      <c r="B19" s="20" t="s">
        <v>143</v>
      </c>
      <c r="C19" s="20">
        <v>18</v>
      </c>
      <c r="D19" s="20" t="s">
        <v>425</v>
      </c>
      <c r="E19" s="20">
        <v>60</v>
      </c>
      <c r="F19" s="20" t="s">
        <v>405</v>
      </c>
      <c r="G19" s="21" t="s">
        <v>198</v>
      </c>
      <c r="H19" s="78"/>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5" t="s">
        <v>1020</v>
      </c>
      <c r="B20" s="20" t="s">
        <v>143</v>
      </c>
      <c r="C20" s="20">
        <v>19</v>
      </c>
      <c r="D20" s="20" t="s">
        <v>404</v>
      </c>
      <c r="E20" s="20">
        <v>70</v>
      </c>
      <c r="F20" s="20" t="s">
        <v>401</v>
      </c>
      <c r="G20" s="21" t="s">
        <v>198</v>
      </c>
      <c r="H20" s="78"/>
      <c r="I20" s="78" t="s">
        <v>402</v>
      </c>
      <c r="J20" s="78"/>
      <c r="K20" s="78" t="s">
        <v>402</v>
      </c>
      <c r="R20" s="125" t="s">
        <v>258</v>
      </c>
      <c r="S20" s="261">
        <f t="shared" si="1"/>
        <v>0</v>
      </c>
      <c r="T20" s="170">
        <f t="shared" si="2"/>
        <v>0</v>
      </c>
      <c r="U20" s="184"/>
      <c r="V20" s="125" t="s">
        <v>258</v>
      </c>
      <c r="W20" s="261">
        <f t="shared" si="3"/>
        <v>0</v>
      </c>
      <c r="X20" s="6">
        <f t="shared" si="4"/>
        <v>0</v>
      </c>
    </row>
    <row r="21" spans="1:24" ht="13.8" thickBot="1" x14ac:dyDescent="0.3">
      <c r="A21" s="15" t="s">
        <v>1021</v>
      </c>
      <c r="B21" s="20" t="s">
        <v>143</v>
      </c>
      <c r="C21" s="20">
        <v>20</v>
      </c>
      <c r="D21" s="20" t="s">
        <v>421</v>
      </c>
      <c r="E21" s="20">
        <v>60</v>
      </c>
      <c r="F21" s="20" t="s">
        <v>405</v>
      </c>
      <c r="G21" s="21" t="s">
        <v>198</v>
      </c>
      <c r="H21" s="78"/>
      <c r="I21" s="78" t="s">
        <v>402</v>
      </c>
      <c r="J21" s="78"/>
      <c r="K21" s="78" t="s">
        <v>402</v>
      </c>
      <c r="R21" s="125" t="s">
        <v>262</v>
      </c>
      <c r="S21" s="261">
        <f t="shared" si="1"/>
        <v>0</v>
      </c>
      <c r="T21" s="170">
        <f t="shared" si="2"/>
        <v>0</v>
      </c>
      <c r="U21" s="187"/>
      <c r="V21" s="125" t="s">
        <v>262</v>
      </c>
      <c r="W21" s="261">
        <f t="shared" si="3"/>
        <v>0</v>
      </c>
      <c r="X21" s="6">
        <f t="shared" si="4"/>
        <v>0</v>
      </c>
    </row>
    <row r="22" spans="1:24" x14ac:dyDescent="0.25">
      <c r="A22" s="15" t="s">
        <v>1022</v>
      </c>
      <c r="B22" s="20" t="s">
        <v>143</v>
      </c>
      <c r="C22" s="20">
        <v>21</v>
      </c>
      <c r="D22" s="20" t="s">
        <v>414</v>
      </c>
      <c r="E22" s="20">
        <v>60</v>
      </c>
      <c r="F22" s="20" t="s">
        <v>405</v>
      </c>
      <c r="G22" s="21" t="s">
        <v>198</v>
      </c>
      <c r="H22" s="78"/>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1023</v>
      </c>
      <c r="B23" s="20" t="s">
        <v>143</v>
      </c>
      <c r="C23" s="20">
        <v>22</v>
      </c>
      <c r="D23" s="20" t="s">
        <v>414</v>
      </c>
      <c r="E23" s="20">
        <v>80</v>
      </c>
      <c r="F23" s="20" t="s">
        <v>405</v>
      </c>
      <c r="G23" s="21" t="s">
        <v>198</v>
      </c>
      <c r="H23" s="78"/>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1024</v>
      </c>
      <c r="B24" s="20" t="s">
        <v>143</v>
      </c>
      <c r="C24" s="20">
        <v>23</v>
      </c>
      <c r="D24" s="20" t="s">
        <v>400</v>
      </c>
      <c r="E24" s="20">
        <v>80</v>
      </c>
      <c r="F24" s="20" t="s">
        <v>405</v>
      </c>
      <c r="G24" s="21" t="s">
        <v>198</v>
      </c>
      <c r="H24" s="78"/>
      <c r="I24" s="78" t="s">
        <v>402</v>
      </c>
      <c r="J24" s="78"/>
      <c r="K24" s="78" t="s">
        <v>402</v>
      </c>
      <c r="R24" s="125" t="s">
        <v>274</v>
      </c>
      <c r="S24" s="261">
        <f t="shared" si="1"/>
        <v>0</v>
      </c>
      <c r="T24" s="170">
        <f t="shared" si="2"/>
        <v>0</v>
      </c>
      <c r="U24" s="179"/>
      <c r="V24" s="125" t="s">
        <v>274</v>
      </c>
      <c r="W24" s="261">
        <f t="shared" si="3"/>
        <v>0</v>
      </c>
      <c r="X24" s="6">
        <f t="shared" si="4"/>
        <v>0</v>
      </c>
    </row>
    <row r="25" spans="1:24" ht="13.8" thickBot="1" x14ac:dyDescent="0.3">
      <c r="A25" s="15" t="s">
        <v>1025</v>
      </c>
      <c r="B25" s="20" t="s">
        <v>143</v>
      </c>
      <c r="C25" s="20">
        <v>24</v>
      </c>
      <c r="D25" s="20" t="s">
        <v>407</v>
      </c>
      <c r="E25" s="20">
        <v>70</v>
      </c>
      <c r="F25" s="20" t="s">
        <v>405</v>
      </c>
      <c r="G25" s="21" t="s">
        <v>198</v>
      </c>
      <c r="H25" s="78"/>
      <c r="I25" s="78" t="s">
        <v>402</v>
      </c>
      <c r="J25" s="78"/>
      <c r="K25" s="78" t="s">
        <v>402</v>
      </c>
      <c r="R25" s="177" t="s">
        <v>278</v>
      </c>
      <c r="S25" s="262">
        <f t="shared" si="1"/>
        <v>0</v>
      </c>
      <c r="T25" s="209">
        <f t="shared" si="2"/>
        <v>8</v>
      </c>
      <c r="U25" s="179"/>
      <c r="V25" s="177" t="s">
        <v>278</v>
      </c>
      <c r="W25" s="262">
        <f t="shared" si="3"/>
        <v>0</v>
      </c>
      <c r="X25" s="7">
        <f t="shared" si="4"/>
        <v>8</v>
      </c>
    </row>
    <row r="26" spans="1:24" ht="13.8" thickBot="1" x14ac:dyDescent="0.3">
      <c r="A26" s="15" t="s">
        <v>1026</v>
      </c>
      <c r="B26" s="20" t="s">
        <v>143</v>
      </c>
      <c r="C26" s="20">
        <v>25</v>
      </c>
      <c r="D26" s="20" t="s">
        <v>431</v>
      </c>
      <c r="E26" s="20">
        <v>100</v>
      </c>
      <c r="F26" s="20" t="s">
        <v>401</v>
      </c>
      <c r="G26" s="21" t="s">
        <v>198</v>
      </c>
      <c r="H26" s="78"/>
      <c r="I26" s="78" t="s">
        <v>402</v>
      </c>
      <c r="J26" s="78"/>
      <c r="K26" s="78" t="s">
        <v>402</v>
      </c>
      <c r="R26" s="171" t="s">
        <v>101</v>
      </c>
      <c r="S26" s="172"/>
      <c r="T26" s="186">
        <f>SUM(T27:T49)</f>
        <v>0</v>
      </c>
      <c r="U26" s="179"/>
      <c r="V26" s="188" t="s">
        <v>103</v>
      </c>
      <c r="W26" s="241"/>
      <c r="X26" s="243">
        <f>SUM(X27:X49)</f>
        <v>0</v>
      </c>
    </row>
    <row r="27" spans="1:24" x14ac:dyDescent="0.25">
      <c r="A27" s="15" t="s">
        <v>1027</v>
      </c>
      <c r="B27" s="20" t="s">
        <v>143</v>
      </c>
      <c r="C27" s="20">
        <v>26</v>
      </c>
      <c r="D27" s="20" t="s">
        <v>404</v>
      </c>
      <c r="E27" s="20">
        <v>90</v>
      </c>
      <c r="F27" s="20" t="s">
        <v>405</v>
      </c>
      <c r="G27" s="21" t="s">
        <v>198</v>
      </c>
      <c r="H27" s="78"/>
      <c r="I27" s="78" t="s">
        <v>402</v>
      </c>
      <c r="J27" s="78"/>
      <c r="K27" s="78" t="s">
        <v>402</v>
      </c>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0</v>
      </c>
    </row>
    <row r="28" spans="1:24" x14ac:dyDescent="0.25">
      <c r="A28" s="15" t="s">
        <v>1028</v>
      </c>
      <c r="B28" s="20" t="s">
        <v>143</v>
      </c>
      <c r="C28" s="20">
        <v>27</v>
      </c>
      <c r="D28" s="20" t="s">
        <v>421</v>
      </c>
      <c r="E28" s="20">
        <v>40</v>
      </c>
      <c r="F28" s="20" t="s">
        <v>410</v>
      </c>
      <c r="G28" s="21" t="s">
        <v>198</v>
      </c>
      <c r="H28" s="78"/>
      <c r="I28" s="78" t="s">
        <v>402</v>
      </c>
      <c r="J28" s="78"/>
      <c r="K28" s="78" t="s">
        <v>402</v>
      </c>
      <c r="R28" s="125" t="s">
        <v>194</v>
      </c>
      <c r="S28" s="169">
        <f t="shared" si="5"/>
        <v>0</v>
      </c>
      <c r="T28" s="170">
        <f t="shared" si="6"/>
        <v>0</v>
      </c>
      <c r="U28" s="179"/>
      <c r="V28" s="264" t="s">
        <v>194</v>
      </c>
      <c r="W28" s="267">
        <f t="shared" si="7"/>
        <v>0</v>
      </c>
      <c r="X28" s="6">
        <f t="shared" si="8"/>
        <v>0</v>
      </c>
    </row>
    <row r="29" spans="1:24" x14ac:dyDescent="0.25">
      <c r="A29" s="15" t="s">
        <v>1029</v>
      </c>
      <c r="B29" s="20" t="s">
        <v>143</v>
      </c>
      <c r="C29" s="20">
        <v>28</v>
      </c>
      <c r="D29" s="20" t="s">
        <v>421</v>
      </c>
      <c r="E29" s="20">
        <v>40</v>
      </c>
      <c r="F29" s="20" t="s">
        <v>410</v>
      </c>
      <c r="G29" s="21" t="s">
        <v>198</v>
      </c>
      <c r="H29" s="78"/>
      <c r="I29" s="78" t="s">
        <v>402</v>
      </c>
      <c r="J29" s="78"/>
      <c r="K29" s="78" t="s">
        <v>402</v>
      </c>
      <c r="R29" s="125" t="s">
        <v>198</v>
      </c>
      <c r="S29" s="169">
        <f t="shared" si="5"/>
        <v>0</v>
      </c>
      <c r="T29" s="170">
        <f t="shared" si="6"/>
        <v>0</v>
      </c>
      <c r="U29" s="179"/>
      <c r="V29" s="264" t="s">
        <v>198</v>
      </c>
      <c r="W29" s="267">
        <f t="shared" si="7"/>
        <v>0</v>
      </c>
      <c r="X29" s="6">
        <f t="shared" si="8"/>
        <v>0</v>
      </c>
    </row>
    <row r="30" spans="1:24" x14ac:dyDescent="0.25">
      <c r="A30" s="15" t="s">
        <v>1030</v>
      </c>
      <c r="B30" s="20" t="s">
        <v>143</v>
      </c>
      <c r="C30" s="20">
        <v>29</v>
      </c>
      <c r="D30" s="20" t="s">
        <v>421</v>
      </c>
      <c r="E30" s="20">
        <v>40</v>
      </c>
      <c r="F30" s="20" t="s">
        <v>410</v>
      </c>
      <c r="G30" s="21" t="s">
        <v>198</v>
      </c>
      <c r="H30" s="78"/>
      <c r="I30" s="78" t="s">
        <v>402</v>
      </c>
      <c r="J30" s="78"/>
      <c r="K30" s="78" t="s">
        <v>402</v>
      </c>
      <c r="R30" s="125" t="s">
        <v>202</v>
      </c>
      <c r="S30" s="169">
        <f t="shared" si="5"/>
        <v>0</v>
      </c>
      <c r="T30" s="170">
        <f t="shared" si="6"/>
        <v>0</v>
      </c>
      <c r="U30" s="179"/>
      <c r="V30" s="264" t="s">
        <v>202</v>
      </c>
      <c r="W30" s="267">
        <f t="shared" si="7"/>
        <v>0</v>
      </c>
      <c r="X30" s="6">
        <f t="shared" si="8"/>
        <v>0</v>
      </c>
    </row>
    <row r="31" spans="1:24" x14ac:dyDescent="0.25">
      <c r="A31" s="15" t="s">
        <v>1031</v>
      </c>
      <c r="B31" s="20" t="s">
        <v>143</v>
      </c>
      <c r="C31" s="20">
        <v>30</v>
      </c>
      <c r="D31" s="20" t="s">
        <v>421</v>
      </c>
      <c r="E31" s="20">
        <v>40</v>
      </c>
      <c r="F31" s="20" t="s">
        <v>410</v>
      </c>
      <c r="G31" s="21" t="s">
        <v>198</v>
      </c>
      <c r="H31" s="78"/>
      <c r="I31" s="78" t="s">
        <v>402</v>
      </c>
      <c r="J31" s="78"/>
      <c r="K31" s="78" t="s">
        <v>402</v>
      </c>
      <c r="R31" s="125" t="s">
        <v>206</v>
      </c>
      <c r="S31" s="169">
        <f t="shared" si="5"/>
        <v>0</v>
      </c>
      <c r="T31" s="170">
        <f t="shared" si="6"/>
        <v>0</v>
      </c>
      <c r="U31" s="179"/>
      <c r="V31" s="264" t="s">
        <v>206</v>
      </c>
      <c r="W31" s="267">
        <f t="shared" si="7"/>
        <v>0</v>
      </c>
      <c r="X31" s="6">
        <f t="shared" si="8"/>
        <v>0</v>
      </c>
    </row>
    <row r="32" spans="1:24" x14ac:dyDescent="0.25">
      <c r="A32" s="15" t="s">
        <v>526</v>
      </c>
      <c r="B32" s="20" t="s">
        <v>143</v>
      </c>
      <c r="C32" s="20">
        <v>31</v>
      </c>
      <c r="D32" s="20" t="s">
        <v>414</v>
      </c>
      <c r="E32" s="20">
        <v>90</v>
      </c>
      <c r="F32" s="20" t="s">
        <v>410</v>
      </c>
      <c r="G32" s="21" t="s">
        <v>194</v>
      </c>
      <c r="H32" s="78"/>
      <c r="I32" s="78" t="s">
        <v>402</v>
      </c>
      <c r="J32" s="78"/>
      <c r="K32" s="78" t="s">
        <v>402</v>
      </c>
      <c r="R32" s="125" t="s">
        <v>210</v>
      </c>
      <c r="S32" s="169">
        <f t="shared" si="5"/>
        <v>0</v>
      </c>
      <c r="T32" s="170">
        <f t="shared" si="6"/>
        <v>0</v>
      </c>
      <c r="U32" s="179"/>
      <c r="V32" s="264" t="s">
        <v>210</v>
      </c>
      <c r="W32" s="267">
        <f t="shared" si="7"/>
        <v>0</v>
      </c>
      <c r="X32" s="6">
        <f t="shared" si="8"/>
        <v>0</v>
      </c>
    </row>
    <row r="33" spans="1:24" x14ac:dyDescent="0.25">
      <c r="A33" s="15" t="s">
        <v>1032</v>
      </c>
      <c r="B33" s="20" t="s">
        <v>143</v>
      </c>
      <c r="C33" s="20">
        <v>32</v>
      </c>
      <c r="D33" s="20" t="s">
        <v>404</v>
      </c>
      <c r="E33" s="20">
        <v>60</v>
      </c>
      <c r="F33" s="20" t="s">
        <v>405</v>
      </c>
      <c r="G33" s="21" t="s">
        <v>194</v>
      </c>
      <c r="H33" s="78"/>
      <c r="I33" s="78" t="s">
        <v>402</v>
      </c>
      <c r="J33" s="78"/>
      <c r="K33" s="78" t="s">
        <v>402</v>
      </c>
      <c r="R33" s="125" t="s">
        <v>214</v>
      </c>
      <c r="S33" s="169">
        <f t="shared" si="5"/>
        <v>0</v>
      </c>
      <c r="T33" s="170">
        <f t="shared" si="6"/>
        <v>0</v>
      </c>
      <c r="U33" s="179"/>
      <c r="V33" s="264" t="s">
        <v>214</v>
      </c>
      <c r="W33" s="267">
        <f t="shared" si="7"/>
        <v>0</v>
      </c>
      <c r="X33" s="6">
        <f t="shared" si="8"/>
        <v>0</v>
      </c>
    </row>
    <row r="34" spans="1:24" x14ac:dyDescent="0.25">
      <c r="A34" s="15" t="s">
        <v>1033</v>
      </c>
      <c r="B34" s="20" t="s">
        <v>143</v>
      </c>
      <c r="C34" s="20">
        <v>33</v>
      </c>
      <c r="D34" s="20" t="s">
        <v>421</v>
      </c>
      <c r="E34" s="20">
        <v>60</v>
      </c>
      <c r="F34" s="20" t="s">
        <v>405</v>
      </c>
      <c r="G34" s="21" t="s">
        <v>194</v>
      </c>
      <c r="H34" s="78"/>
      <c r="I34" s="78" t="s">
        <v>402</v>
      </c>
      <c r="J34" s="78"/>
      <c r="K34" s="78" t="s">
        <v>402</v>
      </c>
      <c r="R34" s="125" t="s">
        <v>218</v>
      </c>
      <c r="S34" s="169">
        <f t="shared" si="5"/>
        <v>0</v>
      </c>
      <c r="T34" s="170">
        <f t="shared" si="6"/>
        <v>0</v>
      </c>
      <c r="U34" s="179"/>
      <c r="V34" s="265" t="s">
        <v>218</v>
      </c>
      <c r="W34" s="267">
        <f t="shared" si="7"/>
        <v>0</v>
      </c>
      <c r="X34" s="6">
        <f t="shared" si="8"/>
        <v>0</v>
      </c>
    </row>
    <row r="35" spans="1:24" x14ac:dyDescent="0.25">
      <c r="A35" s="15" t="s">
        <v>1034</v>
      </c>
      <c r="B35" s="20" t="s">
        <v>143</v>
      </c>
      <c r="C35" s="20">
        <v>34</v>
      </c>
      <c r="D35" s="20" t="s">
        <v>400</v>
      </c>
      <c r="E35" s="20">
        <v>60</v>
      </c>
      <c r="F35" s="20" t="s">
        <v>405</v>
      </c>
      <c r="G35" s="21" t="s">
        <v>194</v>
      </c>
      <c r="H35" s="78"/>
      <c r="I35" s="78" t="s">
        <v>402</v>
      </c>
      <c r="J35" s="78"/>
      <c r="K35" s="78" t="s">
        <v>402</v>
      </c>
      <c r="R35" s="125" t="s">
        <v>222</v>
      </c>
      <c r="S35" s="169">
        <f t="shared" si="5"/>
        <v>0</v>
      </c>
      <c r="T35" s="170">
        <f t="shared" si="6"/>
        <v>0</v>
      </c>
      <c r="U35" s="179"/>
      <c r="V35" s="264" t="s">
        <v>222</v>
      </c>
      <c r="W35" s="267">
        <f t="shared" si="7"/>
        <v>0</v>
      </c>
      <c r="X35" s="6">
        <f t="shared" si="8"/>
        <v>0</v>
      </c>
    </row>
    <row r="36" spans="1:24" x14ac:dyDescent="0.25">
      <c r="A36" s="15" t="s">
        <v>1035</v>
      </c>
      <c r="B36" s="20" t="s">
        <v>143</v>
      </c>
      <c r="C36" s="20">
        <v>35</v>
      </c>
      <c r="D36" s="20" t="s">
        <v>407</v>
      </c>
      <c r="E36" s="20">
        <v>60</v>
      </c>
      <c r="F36" s="20" t="s">
        <v>405</v>
      </c>
      <c r="G36" s="21" t="s">
        <v>194</v>
      </c>
      <c r="H36" s="78"/>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15" t="s">
        <v>1036</v>
      </c>
      <c r="B37" s="20" t="s">
        <v>143</v>
      </c>
      <c r="C37" s="20">
        <v>36</v>
      </c>
      <c r="D37" s="20" t="s">
        <v>421</v>
      </c>
      <c r="E37" s="20">
        <v>50</v>
      </c>
      <c r="F37" s="20" t="s">
        <v>405</v>
      </c>
      <c r="G37" s="21" t="s">
        <v>194</v>
      </c>
      <c r="H37" s="78"/>
      <c r="I37" s="78" t="s">
        <v>402</v>
      </c>
      <c r="J37" s="78"/>
      <c r="K37" s="78" t="s">
        <v>402</v>
      </c>
      <c r="R37" s="126" t="s">
        <v>230</v>
      </c>
      <c r="S37" s="169">
        <f t="shared" si="5"/>
        <v>0</v>
      </c>
      <c r="T37" s="170">
        <f t="shared" si="6"/>
        <v>0</v>
      </c>
      <c r="U37" s="179"/>
      <c r="V37" s="266" t="s">
        <v>230</v>
      </c>
      <c r="W37" s="267">
        <f t="shared" si="7"/>
        <v>0</v>
      </c>
      <c r="X37" s="6">
        <f t="shared" si="8"/>
        <v>0</v>
      </c>
    </row>
    <row r="38" spans="1:24" x14ac:dyDescent="0.25">
      <c r="A38" s="15" t="s">
        <v>1037</v>
      </c>
      <c r="B38" s="20" t="s">
        <v>143</v>
      </c>
      <c r="C38" s="20">
        <v>37</v>
      </c>
      <c r="D38" s="20" t="s">
        <v>404</v>
      </c>
      <c r="E38" s="20">
        <v>40</v>
      </c>
      <c r="F38" s="20" t="s">
        <v>405</v>
      </c>
      <c r="G38" s="21" t="s">
        <v>194</v>
      </c>
      <c r="H38" s="78"/>
      <c r="I38" s="78" t="s">
        <v>402</v>
      </c>
      <c r="J38" s="78"/>
      <c r="K38" s="78" t="s">
        <v>402</v>
      </c>
      <c r="R38" s="125" t="s">
        <v>234</v>
      </c>
      <c r="S38" s="169">
        <f t="shared" si="5"/>
        <v>0</v>
      </c>
      <c r="T38" s="170">
        <f t="shared" si="6"/>
        <v>0</v>
      </c>
      <c r="U38" s="179"/>
      <c r="V38" s="264" t="s">
        <v>234</v>
      </c>
      <c r="W38" s="267">
        <f t="shared" si="7"/>
        <v>0</v>
      </c>
      <c r="X38" s="6">
        <f t="shared" si="8"/>
        <v>0</v>
      </c>
    </row>
    <row r="39" spans="1:24" ht="13.8" thickBot="1" x14ac:dyDescent="0.3">
      <c r="A39" s="15" t="s">
        <v>1038</v>
      </c>
      <c r="B39" s="20" t="s">
        <v>143</v>
      </c>
      <c r="C39" s="20">
        <v>38</v>
      </c>
      <c r="D39" s="20" t="s">
        <v>431</v>
      </c>
      <c r="E39" s="20">
        <v>60</v>
      </c>
      <c r="F39" s="20" t="s">
        <v>405</v>
      </c>
      <c r="G39" s="21" t="s">
        <v>194</v>
      </c>
      <c r="H39" s="78"/>
      <c r="I39" s="78" t="s">
        <v>402</v>
      </c>
      <c r="J39" s="78"/>
      <c r="K39" s="78" t="s">
        <v>402</v>
      </c>
      <c r="R39" s="125" t="s">
        <v>238</v>
      </c>
      <c r="S39" s="169">
        <f t="shared" si="5"/>
        <v>0</v>
      </c>
      <c r="T39" s="170">
        <f t="shared" si="6"/>
        <v>0</v>
      </c>
      <c r="U39" s="204"/>
      <c r="V39" s="264" t="s">
        <v>238</v>
      </c>
      <c r="W39" s="267">
        <f t="shared" si="7"/>
        <v>0</v>
      </c>
      <c r="X39" s="6">
        <f t="shared" si="8"/>
        <v>0</v>
      </c>
    </row>
    <row r="40" spans="1:24" ht="13.8" thickBot="1" x14ac:dyDescent="0.3">
      <c r="A40" s="15" t="s">
        <v>1039</v>
      </c>
      <c r="B40" s="20" t="s">
        <v>143</v>
      </c>
      <c r="C40" s="20">
        <v>39</v>
      </c>
      <c r="D40" s="20" t="s">
        <v>425</v>
      </c>
      <c r="E40" s="20">
        <v>60</v>
      </c>
      <c r="F40" s="20" t="s">
        <v>405</v>
      </c>
      <c r="G40" s="21" t="s">
        <v>194</v>
      </c>
      <c r="H40" s="78"/>
      <c r="I40" s="78" t="s">
        <v>402</v>
      </c>
      <c r="J40" s="78"/>
      <c r="K40" s="78" t="s">
        <v>402</v>
      </c>
      <c r="R40" s="125" t="s">
        <v>242</v>
      </c>
      <c r="S40" s="169">
        <f t="shared" si="5"/>
        <v>0</v>
      </c>
      <c r="T40" s="170">
        <f t="shared" si="6"/>
        <v>0</v>
      </c>
      <c r="U40" s="204"/>
      <c r="V40" s="264" t="s">
        <v>242</v>
      </c>
      <c r="W40" s="267">
        <f t="shared" si="7"/>
        <v>0</v>
      </c>
      <c r="X40" s="6">
        <f t="shared" si="8"/>
        <v>0</v>
      </c>
    </row>
    <row r="41" spans="1:24" x14ac:dyDescent="0.25">
      <c r="A41" s="15" t="s">
        <v>1040</v>
      </c>
      <c r="B41" s="20" t="s">
        <v>143</v>
      </c>
      <c r="C41" s="20">
        <v>40</v>
      </c>
      <c r="D41" s="20" t="s">
        <v>414</v>
      </c>
      <c r="E41" s="20">
        <v>60</v>
      </c>
      <c r="F41" s="20" t="s">
        <v>405</v>
      </c>
      <c r="G41" s="21" t="s">
        <v>194</v>
      </c>
      <c r="H41" s="78"/>
      <c r="I41" s="78" t="s">
        <v>402</v>
      </c>
      <c r="J41" s="78"/>
      <c r="K41" s="78" t="s">
        <v>402</v>
      </c>
      <c r="R41" s="125" t="s">
        <v>246</v>
      </c>
      <c r="S41" s="169">
        <f t="shared" si="5"/>
        <v>0</v>
      </c>
      <c r="T41" s="170">
        <f t="shared" si="6"/>
        <v>0</v>
      </c>
      <c r="U41" s="182"/>
      <c r="V41" s="264" t="s">
        <v>246</v>
      </c>
      <c r="W41" s="267">
        <f t="shared" si="7"/>
        <v>0</v>
      </c>
      <c r="X41" s="6">
        <f t="shared" si="8"/>
        <v>0</v>
      </c>
    </row>
    <row r="42" spans="1:24" x14ac:dyDescent="0.25">
      <c r="A42" s="15" t="s">
        <v>409</v>
      </c>
      <c r="B42" s="20" t="s">
        <v>143</v>
      </c>
      <c r="C42" s="20">
        <v>41</v>
      </c>
      <c r="D42" s="20" t="s">
        <v>407</v>
      </c>
      <c r="E42" s="20">
        <v>60</v>
      </c>
      <c r="F42" s="20" t="s">
        <v>410</v>
      </c>
      <c r="G42" s="21" t="s">
        <v>194</v>
      </c>
      <c r="H42" s="78"/>
      <c r="I42" s="78" t="s">
        <v>402</v>
      </c>
      <c r="J42" s="78"/>
      <c r="K42" s="78" t="s">
        <v>402</v>
      </c>
      <c r="R42" s="125" t="s">
        <v>250</v>
      </c>
      <c r="S42" s="169">
        <f t="shared" si="5"/>
        <v>0</v>
      </c>
      <c r="T42" s="170">
        <f t="shared" si="6"/>
        <v>0</v>
      </c>
      <c r="U42" s="179"/>
      <c r="V42" s="265" t="s">
        <v>250</v>
      </c>
      <c r="W42" s="267">
        <f t="shared" si="7"/>
        <v>0</v>
      </c>
      <c r="X42" s="6">
        <f t="shared" si="8"/>
        <v>0</v>
      </c>
    </row>
    <row r="43" spans="1:24" x14ac:dyDescent="0.25">
      <c r="A43" s="15" t="s">
        <v>666</v>
      </c>
      <c r="B43" s="20" t="s">
        <v>143</v>
      </c>
      <c r="C43" s="20">
        <v>42</v>
      </c>
      <c r="D43" s="20" t="s">
        <v>431</v>
      </c>
      <c r="E43" s="20">
        <v>60</v>
      </c>
      <c r="F43" s="20" t="s">
        <v>410</v>
      </c>
      <c r="G43" s="21" t="s">
        <v>194</v>
      </c>
      <c r="H43" s="78"/>
      <c r="I43" s="78" t="s">
        <v>402</v>
      </c>
      <c r="J43" s="78"/>
      <c r="K43" s="78" t="s">
        <v>402</v>
      </c>
      <c r="R43" s="125" t="s">
        <v>254</v>
      </c>
      <c r="S43" s="169">
        <f t="shared" si="5"/>
        <v>0</v>
      </c>
      <c r="T43" s="170">
        <f t="shared" si="6"/>
        <v>0</v>
      </c>
      <c r="U43" s="179"/>
      <c r="V43" s="265" t="s">
        <v>254</v>
      </c>
      <c r="W43" s="267">
        <f t="shared" si="7"/>
        <v>0</v>
      </c>
      <c r="X43" s="6">
        <f t="shared" si="8"/>
        <v>0</v>
      </c>
    </row>
    <row r="44" spans="1:24" x14ac:dyDescent="0.25">
      <c r="A44" s="15" t="s">
        <v>946</v>
      </c>
      <c r="B44" s="20" t="s">
        <v>143</v>
      </c>
      <c r="C44" s="20">
        <v>43</v>
      </c>
      <c r="D44" s="20" t="s">
        <v>435</v>
      </c>
      <c r="E44" s="20">
        <v>40</v>
      </c>
      <c r="F44" s="20" t="s">
        <v>410</v>
      </c>
      <c r="G44" s="21" t="s">
        <v>194</v>
      </c>
      <c r="H44" s="78"/>
      <c r="I44" s="78" t="s">
        <v>402</v>
      </c>
      <c r="J44" s="78"/>
      <c r="K44" s="78" t="s">
        <v>402</v>
      </c>
      <c r="R44" s="125" t="s">
        <v>258</v>
      </c>
      <c r="S44" s="169">
        <f t="shared" si="5"/>
        <v>0</v>
      </c>
      <c r="T44" s="170">
        <f t="shared" si="6"/>
        <v>0</v>
      </c>
      <c r="U44" s="179"/>
      <c r="V44" s="265" t="s">
        <v>258</v>
      </c>
      <c r="W44" s="267">
        <f t="shared" si="7"/>
        <v>0</v>
      </c>
      <c r="X44" s="6">
        <f t="shared" si="8"/>
        <v>0</v>
      </c>
    </row>
    <row r="45" spans="1:24" x14ac:dyDescent="0.25">
      <c r="A45" s="15" t="s">
        <v>652</v>
      </c>
      <c r="B45" s="20" t="s">
        <v>143</v>
      </c>
      <c r="C45" s="20">
        <v>44</v>
      </c>
      <c r="D45" s="20" t="s">
        <v>414</v>
      </c>
      <c r="E45" s="20">
        <v>50</v>
      </c>
      <c r="F45" s="20" t="s">
        <v>410</v>
      </c>
      <c r="G45" s="21" t="s">
        <v>194</v>
      </c>
      <c r="H45" s="78"/>
      <c r="I45" s="78" t="s">
        <v>402</v>
      </c>
      <c r="J45" s="78"/>
      <c r="K45" s="78" t="s">
        <v>402</v>
      </c>
      <c r="R45" s="125" t="s">
        <v>262</v>
      </c>
      <c r="S45" s="169">
        <f>COUNTIFS($G$2:$G$500,R45,$I$2:$I$500,"x")</f>
        <v>0</v>
      </c>
      <c r="T45" s="170">
        <f t="shared" si="6"/>
        <v>0</v>
      </c>
      <c r="U45" s="179"/>
      <c r="V45" s="265" t="s">
        <v>262</v>
      </c>
      <c r="W45" s="267">
        <f t="shared" si="7"/>
        <v>0</v>
      </c>
      <c r="X45" s="6">
        <f t="shared" si="8"/>
        <v>0</v>
      </c>
    </row>
    <row r="46" spans="1:24" x14ac:dyDescent="0.25">
      <c r="A46" s="15" t="s">
        <v>1041</v>
      </c>
      <c r="B46" s="20" t="s">
        <v>143</v>
      </c>
      <c r="C46" s="20">
        <v>45</v>
      </c>
      <c r="D46" s="20" t="s">
        <v>404</v>
      </c>
      <c r="E46" s="20">
        <v>80</v>
      </c>
      <c r="F46" s="20" t="s">
        <v>405</v>
      </c>
      <c r="G46" s="21" t="s">
        <v>194</v>
      </c>
      <c r="H46" s="78"/>
      <c r="I46" s="78" t="s">
        <v>402</v>
      </c>
      <c r="J46" s="78"/>
      <c r="K46" s="78" t="s">
        <v>402</v>
      </c>
      <c r="R46" s="125" t="s">
        <v>266</v>
      </c>
      <c r="S46" s="169">
        <f t="shared" si="5"/>
        <v>0</v>
      </c>
      <c r="T46" s="170">
        <f t="shared" si="6"/>
        <v>0</v>
      </c>
      <c r="U46" s="179"/>
      <c r="V46" s="265" t="s">
        <v>266</v>
      </c>
      <c r="W46" s="267">
        <f t="shared" si="7"/>
        <v>0</v>
      </c>
      <c r="X46" s="6">
        <f t="shared" si="8"/>
        <v>0</v>
      </c>
    </row>
    <row r="47" spans="1:24" x14ac:dyDescent="0.25">
      <c r="A47" s="15" t="s">
        <v>1042</v>
      </c>
      <c r="B47" s="20" t="s">
        <v>143</v>
      </c>
      <c r="C47" s="20">
        <v>46</v>
      </c>
      <c r="D47" s="20" t="s">
        <v>425</v>
      </c>
      <c r="E47" s="20">
        <v>80</v>
      </c>
      <c r="F47" s="20" t="s">
        <v>405</v>
      </c>
      <c r="G47" s="21" t="s">
        <v>194</v>
      </c>
      <c r="H47" s="78"/>
      <c r="I47" s="78" t="s">
        <v>402</v>
      </c>
      <c r="J47" s="78"/>
      <c r="K47" s="78" t="s">
        <v>402</v>
      </c>
      <c r="R47" s="125" t="s">
        <v>270</v>
      </c>
      <c r="S47" s="169">
        <f t="shared" si="5"/>
        <v>0</v>
      </c>
      <c r="T47" s="170">
        <f t="shared" si="6"/>
        <v>0</v>
      </c>
      <c r="U47" s="179"/>
      <c r="V47" s="265" t="s">
        <v>270</v>
      </c>
      <c r="W47" s="267">
        <f t="shared" si="7"/>
        <v>0</v>
      </c>
      <c r="X47" s="6">
        <f t="shared" si="8"/>
        <v>0</v>
      </c>
    </row>
    <row r="48" spans="1:24" x14ac:dyDescent="0.25">
      <c r="A48" s="15" t="s">
        <v>1043</v>
      </c>
      <c r="B48" s="20" t="s">
        <v>143</v>
      </c>
      <c r="C48" s="20">
        <v>47</v>
      </c>
      <c r="D48" s="20" t="s">
        <v>404</v>
      </c>
      <c r="E48" s="20">
        <v>80</v>
      </c>
      <c r="F48" s="20" t="s">
        <v>405</v>
      </c>
      <c r="G48" s="21" t="s">
        <v>194</v>
      </c>
      <c r="H48" s="78"/>
      <c r="I48" s="78" t="s">
        <v>402</v>
      </c>
      <c r="J48" s="78"/>
      <c r="K48" s="78" t="s">
        <v>402</v>
      </c>
      <c r="R48" s="125" t="s">
        <v>274</v>
      </c>
      <c r="S48" s="169">
        <f t="shared" si="5"/>
        <v>0</v>
      </c>
      <c r="T48" s="170">
        <f t="shared" si="6"/>
        <v>0</v>
      </c>
      <c r="U48" s="179"/>
      <c r="V48" s="264" t="s">
        <v>274</v>
      </c>
      <c r="W48" s="267">
        <f t="shared" si="7"/>
        <v>0</v>
      </c>
      <c r="X48" s="6">
        <f t="shared" si="8"/>
        <v>0</v>
      </c>
    </row>
    <row r="49" spans="1:24" ht="13.8" thickBot="1" x14ac:dyDescent="0.3">
      <c r="A49" s="15" t="s">
        <v>1044</v>
      </c>
      <c r="B49" s="20" t="s">
        <v>143</v>
      </c>
      <c r="C49" s="20">
        <v>48</v>
      </c>
      <c r="D49" s="20" t="s">
        <v>400</v>
      </c>
      <c r="E49" s="20">
        <v>70</v>
      </c>
      <c r="F49" s="20" t="s">
        <v>405</v>
      </c>
      <c r="G49" s="21" t="s">
        <v>194</v>
      </c>
      <c r="H49" s="78"/>
      <c r="I49" s="78" t="s">
        <v>402</v>
      </c>
      <c r="J49" s="78"/>
      <c r="K49" s="78" t="s">
        <v>402</v>
      </c>
      <c r="R49" s="177" t="s">
        <v>278</v>
      </c>
      <c r="S49" s="208">
        <f t="shared" si="5"/>
        <v>0</v>
      </c>
      <c r="T49" s="209">
        <f t="shared" si="6"/>
        <v>0</v>
      </c>
      <c r="U49" s="179"/>
      <c r="V49" s="109" t="s">
        <v>278</v>
      </c>
      <c r="W49" s="268">
        <f t="shared" si="7"/>
        <v>0</v>
      </c>
      <c r="X49" s="7">
        <f t="shared" si="8"/>
        <v>0</v>
      </c>
    </row>
    <row r="50" spans="1:24" ht="13.8" thickBot="1" x14ac:dyDescent="0.3">
      <c r="A50" s="15" t="s">
        <v>1045</v>
      </c>
      <c r="B50" s="20" t="s">
        <v>143</v>
      </c>
      <c r="C50" s="20">
        <v>49</v>
      </c>
      <c r="D50" s="20" t="s">
        <v>431</v>
      </c>
      <c r="E50" s="20">
        <v>80</v>
      </c>
      <c r="F50" s="20" t="s">
        <v>405</v>
      </c>
      <c r="G50" s="21" t="s">
        <v>194</v>
      </c>
      <c r="H50" s="78"/>
      <c r="I50" s="78" t="s">
        <v>402</v>
      </c>
      <c r="J50" s="78"/>
      <c r="K50" s="78" t="s">
        <v>402</v>
      </c>
      <c r="U50" s="179"/>
      <c r="V50" s="188" t="s">
        <v>458</v>
      </c>
      <c r="W50" s="206"/>
      <c r="X50" s="207">
        <f>SUM(X51:X73)</f>
        <v>226</v>
      </c>
    </row>
    <row r="51" spans="1:24" x14ac:dyDescent="0.25">
      <c r="A51" s="15" t="s">
        <v>1046</v>
      </c>
      <c r="B51" s="20" t="s">
        <v>143</v>
      </c>
      <c r="C51" s="20">
        <v>50</v>
      </c>
      <c r="D51" s="20" t="s">
        <v>425</v>
      </c>
      <c r="E51" s="20">
        <v>90</v>
      </c>
      <c r="F51" s="20" t="s">
        <v>405</v>
      </c>
      <c r="G51" s="21" t="s">
        <v>194</v>
      </c>
      <c r="H51" s="78"/>
      <c r="I51" s="78" t="s">
        <v>402</v>
      </c>
      <c r="J51" s="78"/>
      <c r="K51" s="78" t="s">
        <v>402</v>
      </c>
      <c r="U51" s="269"/>
      <c r="V51" s="124" t="s">
        <v>190</v>
      </c>
      <c r="W51" s="169">
        <f>S3+S27+W3+W27</f>
        <v>0</v>
      </c>
      <c r="X51" s="170">
        <f>T3+T27+X3+X27</f>
        <v>66</v>
      </c>
    </row>
    <row r="52" spans="1:24" x14ac:dyDescent="0.25">
      <c r="A52" s="15" t="s">
        <v>1047</v>
      </c>
      <c r="B52" s="20" t="s">
        <v>143</v>
      </c>
      <c r="C52" s="20">
        <v>51</v>
      </c>
      <c r="D52" s="20" t="s">
        <v>421</v>
      </c>
      <c r="E52" s="20">
        <v>80</v>
      </c>
      <c r="F52" s="20" t="s">
        <v>405</v>
      </c>
      <c r="G52" s="21" t="s">
        <v>194</v>
      </c>
      <c r="H52" s="78"/>
      <c r="I52" s="78" t="s">
        <v>402</v>
      </c>
      <c r="J52" s="78"/>
      <c r="K52" s="78" t="s">
        <v>402</v>
      </c>
      <c r="U52" s="269"/>
      <c r="V52" s="125" t="s">
        <v>194</v>
      </c>
      <c r="W52" s="169">
        <f t="shared" ref="W52:X67" si="9">S4+S28+W4+W28</f>
        <v>0</v>
      </c>
      <c r="X52" s="170">
        <f t="shared" si="9"/>
        <v>74</v>
      </c>
    </row>
    <row r="53" spans="1:24" x14ac:dyDescent="0.25">
      <c r="A53" s="15" t="s">
        <v>1048</v>
      </c>
      <c r="B53" s="20" t="s">
        <v>143</v>
      </c>
      <c r="C53" s="20">
        <v>52</v>
      </c>
      <c r="D53" s="20" t="s">
        <v>404</v>
      </c>
      <c r="E53" s="20">
        <v>80</v>
      </c>
      <c r="F53" s="20" t="s">
        <v>405</v>
      </c>
      <c r="G53" s="21" t="s">
        <v>194</v>
      </c>
      <c r="H53" s="78"/>
      <c r="I53" s="78" t="s">
        <v>402</v>
      </c>
      <c r="J53" s="78"/>
      <c r="K53" s="78" t="s">
        <v>402</v>
      </c>
      <c r="U53" s="269"/>
      <c r="V53" s="125" t="s">
        <v>198</v>
      </c>
      <c r="W53" s="169">
        <f t="shared" si="9"/>
        <v>0</v>
      </c>
      <c r="X53" s="170">
        <f t="shared" si="9"/>
        <v>38</v>
      </c>
    </row>
    <row r="54" spans="1:24" x14ac:dyDescent="0.25">
      <c r="A54" s="15" t="s">
        <v>1049</v>
      </c>
      <c r="B54" s="20" t="s">
        <v>143</v>
      </c>
      <c r="C54" s="20">
        <v>53</v>
      </c>
      <c r="D54" s="20" t="s">
        <v>407</v>
      </c>
      <c r="E54" s="20">
        <v>80</v>
      </c>
      <c r="F54" s="20" t="s">
        <v>405</v>
      </c>
      <c r="G54" s="21" t="s">
        <v>194</v>
      </c>
      <c r="H54" s="78"/>
      <c r="I54" s="78" t="s">
        <v>402</v>
      </c>
      <c r="J54" s="78"/>
      <c r="K54" s="78" t="s">
        <v>402</v>
      </c>
      <c r="U54" s="269"/>
      <c r="V54" s="125" t="s">
        <v>202</v>
      </c>
      <c r="W54" s="169">
        <f t="shared" si="9"/>
        <v>0</v>
      </c>
      <c r="X54" s="170">
        <f t="shared" si="9"/>
        <v>32</v>
      </c>
    </row>
    <row r="55" spans="1:24" x14ac:dyDescent="0.25">
      <c r="A55" s="15" t="s">
        <v>1050</v>
      </c>
      <c r="B55" s="20" t="s">
        <v>143</v>
      </c>
      <c r="C55" s="20">
        <v>54</v>
      </c>
      <c r="D55" s="20" t="s">
        <v>414</v>
      </c>
      <c r="E55" s="20">
        <v>80</v>
      </c>
      <c r="F55" s="20" t="s">
        <v>405</v>
      </c>
      <c r="G55" s="21" t="s">
        <v>194</v>
      </c>
      <c r="H55" s="78"/>
      <c r="I55" s="78" t="s">
        <v>402</v>
      </c>
      <c r="J55" s="78"/>
      <c r="K55" s="78" t="s">
        <v>402</v>
      </c>
      <c r="U55" s="269"/>
      <c r="V55" s="125" t="s">
        <v>206</v>
      </c>
      <c r="W55" s="169">
        <f t="shared" si="9"/>
        <v>0</v>
      </c>
      <c r="X55" s="170">
        <f t="shared" si="9"/>
        <v>0</v>
      </c>
    </row>
    <row r="56" spans="1:24" x14ac:dyDescent="0.25">
      <c r="A56" s="15" t="s">
        <v>625</v>
      </c>
      <c r="B56" s="20" t="s">
        <v>143</v>
      </c>
      <c r="C56" s="20">
        <v>55</v>
      </c>
      <c r="D56" s="20" t="s">
        <v>407</v>
      </c>
      <c r="E56" s="20">
        <v>60</v>
      </c>
      <c r="F56" s="20" t="s">
        <v>410</v>
      </c>
      <c r="G56" s="21" t="s">
        <v>194</v>
      </c>
      <c r="H56" s="78"/>
      <c r="I56" s="78" t="s">
        <v>402</v>
      </c>
      <c r="J56" s="78"/>
      <c r="K56" s="78" t="s">
        <v>402</v>
      </c>
      <c r="U56" s="270"/>
      <c r="V56" s="125" t="s">
        <v>210</v>
      </c>
      <c r="W56" s="169">
        <f t="shared" si="9"/>
        <v>0</v>
      </c>
      <c r="X56" s="170">
        <f t="shared" si="9"/>
        <v>0</v>
      </c>
    </row>
    <row r="57" spans="1:24" ht="13.8" thickBot="1" x14ac:dyDescent="0.3">
      <c r="A57" s="15" t="s">
        <v>460</v>
      </c>
      <c r="B57" s="20" t="s">
        <v>143</v>
      </c>
      <c r="C57" s="20">
        <v>56</v>
      </c>
      <c r="D57" s="20" t="s">
        <v>414</v>
      </c>
      <c r="E57" s="20">
        <v>40</v>
      </c>
      <c r="F57" s="20" t="s">
        <v>410</v>
      </c>
      <c r="G57" s="21" t="s">
        <v>194</v>
      </c>
      <c r="H57" s="78"/>
      <c r="I57" s="78" t="s">
        <v>402</v>
      </c>
      <c r="J57" s="78"/>
      <c r="K57" s="78" t="s">
        <v>402</v>
      </c>
      <c r="U57" s="271"/>
      <c r="V57" s="125" t="s">
        <v>214</v>
      </c>
      <c r="W57" s="169">
        <f t="shared" si="9"/>
        <v>0</v>
      </c>
      <c r="X57" s="170">
        <f t="shared" si="9"/>
        <v>0</v>
      </c>
    </row>
    <row r="58" spans="1:24" ht="13.8" thickBot="1" x14ac:dyDescent="0.3">
      <c r="A58" s="15" t="s">
        <v>1051</v>
      </c>
      <c r="B58" s="20" t="s">
        <v>143</v>
      </c>
      <c r="C58" s="20">
        <v>57</v>
      </c>
      <c r="D58" s="20" t="s">
        <v>421</v>
      </c>
      <c r="E58" s="20">
        <v>40</v>
      </c>
      <c r="F58" s="20" t="s">
        <v>410</v>
      </c>
      <c r="G58" s="21" t="s">
        <v>194</v>
      </c>
      <c r="H58" s="78"/>
      <c r="I58" s="78" t="s">
        <v>402</v>
      </c>
      <c r="J58" s="78"/>
      <c r="K58" s="78" t="s">
        <v>402</v>
      </c>
      <c r="U58" s="271"/>
      <c r="V58" s="125" t="s">
        <v>218</v>
      </c>
      <c r="W58" s="169">
        <f t="shared" si="9"/>
        <v>0</v>
      </c>
      <c r="X58" s="170">
        <f t="shared" si="9"/>
        <v>0</v>
      </c>
    </row>
    <row r="59" spans="1:24" ht="13.8" thickBot="1" x14ac:dyDescent="0.3">
      <c r="A59" s="15" t="s">
        <v>1052</v>
      </c>
      <c r="B59" s="20" t="s">
        <v>143</v>
      </c>
      <c r="C59" s="20">
        <v>58</v>
      </c>
      <c r="D59" s="20" t="s">
        <v>421</v>
      </c>
      <c r="E59" s="20">
        <v>40</v>
      </c>
      <c r="F59" s="20" t="s">
        <v>410</v>
      </c>
      <c r="G59" s="21" t="s">
        <v>194</v>
      </c>
      <c r="H59" s="78"/>
      <c r="I59" s="78" t="s">
        <v>402</v>
      </c>
      <c r="J59" s="78"/>
      <c r="K59" s="78" t="s">
        <v>402</v>
      </c>
      <c r="U59" s="271"/>
      <c r="V59" s="125" t="s">
        <v>222</v>
      </c>
      <c r="W59" s="169">
        <f t="shared" si="9"/>
        <v>0</v>
      </c>
      <c r="X59" s="170">
        <f t="shared" si="9"/>
        <v>0</v>
      </c>
    </row>
    <row r="60" spans="1:24" ht="13.8" thickBot="1" x14ac:dyDescent="0.3">
      <c r="A60" s="15" t="s">
        <v>1053</v>
      </c>
      <c r="B60" s="20" t="s">
        <v>143</v>
      </c>
      <c r="C60" s="20">
        <v>59</v>
      </c>
      <c r="D60" s="20" t="s">
        <v>421</v>
      </c>
      <c r="E60" s="20">
        <v>40</v>
      </c>
      <c r="F60" s="20" t="s">
        <v>410</v>
      </c>
      <c r="G60" s="21" t="s">
        <v>194</v>
      </c>
      <c r="H60" s="78"/>
      <c r="I60" s="78" t="s">
        <v>402</v>
      </c>
      <c r="J60" s="78"/>
      <c r="K60" s="78" t="s">
        <v>402</v>
      </c>
      <c r="U60" s="271"/>
      <c r="V60" s="125" t="s">
        <v>226</v>
      </c>
      <c r="W60" s="169">
        <f t="shared" si="9"/>
        <v>0</v>
      </c>
      <c r="X60" s="170">
        <f t="shared" si="9"/>
        <v>0</v>
      </c>
    </row>
    <row r="61" spans="1:24" ht="13.8" thickBot="1" x14ac:dyDescent="0.3">
      <c r="A61" s="15" t="s">
        <v>1054</v>
      </c>
      <c r="B61" s="20" t="s">
        <v>143</v>
      </c>
      <c r="C61" s="20">
        <v>60</v>
      </c>
      <c r="D61" s="20" t="s">
        <v>421</v>
      </c>
      <c r="E61" s="20">
        <v>40</v>
      </c>
      <c r="F61" s="20" t="s">
        <v>410</v>
      </c>
      <c r="G61" s="21" t="s">
        <v>194</v>
      </c>
      <c r="H61" s="78"/>
      <c r="I61" s="78" t="s">
        <v>402</v>
      </c>
      <c r="J61" s="78"/>
      <c r="K61" s="78" t="s">
        <v>402</v>
      </c>
      <c r="U61" s="271"/>
      <c r="V61" s="126" t="s">
        <v>230</v>
      </c>
      <c r="W61" s="169">
        <f t="shared" si="9"/>
        <v>0</v>
      </c>
      <c r="X61" s="170">
        <f t="shared" si="9"/>
        <v>0</v>
      </c>
    </row>
    <row r="62" spans="1:24" ht="13.8" thickBot="1" x14ac:dyDescent="0.3">
      <c r="A62" s="15" t="s">
        <v>464</v>
      </c>
      <c r="B62" s="20" t="s">
        <v>143</v>
      </c>
      <c r="C62" s="20">
        <v>61</v>
      </c>
      <c r="D62" s="20" t="s">
        <v>425</v>
      </c>
      <c r="E62" s="20">
        <v>40</v>
      </c>
      <c r="F62" s="20" t="s">
        <v>410</v>
      </c>
      <c r="G62" s="21" t="s">
        <v>190</v>
      </c>
      <c r="H62" s="78"/>
      <c r="I62" s="78" t="s">
        <v>402</v>
      </c>
      <c r="J62" s="78"/>
      <c r="K62" s="78" t="s">
        <v>402</v>
      </c>
      <c r="U62" s="271"/>
      <c r="V62" s="125" t="s">
        <v>234</v>
      </c>
      <c r="W62" s="169">
        <f t="shared" si="9"/>
        <v>0</v>
      </c>
      <c r="X62" s="170">
        <f t="shared" si="9"/>
        <v>0</v>
      </c>
    </row>
    <row r="63" spans="1:24" ht="13.8" thickBot="1" x14ac:dyDescent="0.3">
      <c r="A63" s="15" t="s">
        <v>1055</v>
      </c>
      <c r="B63" s="20" t="s">
        <v>143</v>
      </c>
      <c r="C63" s="20">
        <v>62</v>
      </c>
      <c r="D63" s="20" t="s">
        <v>404</v>
      </c>
      <c r="E63" s="20">
        <v>60</v>
      </c>
      <c r="F63" s="20" t="s">
        <v>405</v>
      </c>
      <c r="G63" s="21" t="s">
        <v>190</v>
      </c>
      <c r="H63" s="78"/>
      <c r="I63" s="78" t="s">
        <v>402</v>
      </c>
      <c r="J63" s="78"/>
      <c r="K63" s="78" t="s">
        <v>402</v>
      </c>
      <c r="U63" s="271"/>
      <c r="V63" s="125" t="s">
        <v>238</v>
      </c>
      <c r="W63" s="169">
        <f t="shared" si="9"/>
        <v>0</v>
      </c>
      <c r="X63" s="170">
        <f t="shared" si="9"/>
        <v>0</v>
      </c>
    </row>
    <row r="64" spans="1:24" ht="13.8" thickBot="1" x14ac:dyDescent="0.3">
      <c r="A64" s="15" t="s">
        <v>549</v>
      </c>
      <c r="B64" s="20" t="s">
        <v>143</v>
      </c>
      <c r="C64" s="20">
        <v>63</v>
      </c>
      <c r="D64" s="20" t="s">
        <v>414</v>
      </c>
      <c r="E64" s="20">
        <v>40</v>
      </c>
      <c r="F64" s="20" t="s">
        <v>410</v>
      </c>
      <c r="G64" s="21" t="s">
        <v>190</v>
      </c>
      <c r="H64" s="78"/>
      <c r="I64" s="78" t="s">
        <v>402</v>
      </c>
      <c r="J64" s="78"/>
      <c r="K64" s="78" t="s">
        <v>402</v>
      </c>
      <c r="U64" s="271"/>
      <c r="V64" s="125" t="s">
        <v>242</v>
      </c>
      <c r="W64" s="169">
        <f t="shared" si="9"/>
        <v>0</v>
      </c>
      <c r="X64" s="170">
        <f t="shared" si="9"/>
        <v>0</v>
      </c>
    </row>
    <row r="65" spans="1:24" ht="13.8" thickBot="1" x14ac:dyDescent="0.3">
      <c r="A65" s="15" t="s">
        <v>650</v>
      </c>
      <c r="B65" s="20" t="s">
        <v>143</v>
      </c>
      <c r="C65" s="20">
        <v>64</v>
      </c>
      <c r="D65" s="20" t="s">
        <v>421</v>
      </c>
      <c r="E65" s="20">
        <v>40</v>
      </c>
      <c r="F65" s="20" t="s">
        <v>410</v>
      </c>
      <c r="G65" s="21" t="s">
        <v>190</v>
      </c>
      <c r="H65" s="78"/>
      <c r="I65" s="78" t="s">
        <v>402</v>
      </c>
      <c r="J65" s="78"/>
      <c r="K65" s="78" t="s">
        <v>402</v>
      </c>
      <c r="U65" s="271"/>
      <c r="V65" s="125" t="s">
        <v>246</v>
      </c>
      <c r="W65" s="169">
        <f t="shared" si="9"/>
        <v>0</v>
      </c>
      <c r="X65" s="170">
        <f t="shared" si="9"/>
        <v>0</v>
      </c>
    </row>
    <row r="66" spans="1:24" ht="13.8" thickBot="1" x14ac:dyDescent="0.3">
      <c r="A66" s="15" t="s">
        <v>572</v>
      </c>
      <c r="B66" s="20" t="s">
        <v>143</v>
      </c>
      <c r="C66" s="20">
        <v>65</v>
      </c>
      <c r="D66" s="20" t="s">
        <v>421</v>
      </c>
      <c r="E66" s="20">
        <v>40</v>
      </c>
      <c r="F66" s="20" t="s">
        <v>410</v>
      </c>
      <c r="G66" s="21" t="s">
        <v>190</v>
      </c>
      <c r="H66" s="78"/>
      <c r="I66" s="78" t="s">
        <v>402</v>
      </c>
      <c r="J66" s="78"/>
      <c r="K66" s="78" t="s">
        <v>402</v>
      </c>
      <c r="U66" s="271"/>
      <c r="V66" s="125" t="s">
        <v>250</v>
      </c>
      <c r="W66" s="169">
        <f t="shared" si="9"/>
        <v>0</v>
      </c>
      <c r="X66" s="170">
        <f t="shared" si="9"/>
        <v>0</v>
      </c>
    </row>
    <row r="67" spans="1:24" ht="13.8" thickBot="1" x14ac:dyDescent="0.3">
      <c r="A67" s="15" t="s">
        <v>465</v>
      </c>
      <c r="B67" s="20" t="s">
        <v>143</v>
      </c>
      <c r="C67" s="20">
        <v>66</v>
      </c>
      <c r="D67" s="20" t="s">
        <v>414</v>
      </c>
      <c r="E67" s="20">
        <v>60</v>
      </c>
      <c r="F67" s="20" t="s">
        <v>410</v>
      </c>
      <c r="G67" s="21" t="s">
        <v>190</v>
      </c>
      <c r="H67" s="78"/>
      <c r="I67" s="78" t="s">
        <v>402</v>
      </c>
      <c r="J67" s="78"/>
      <c r="K67" s="78" t="s">
        <v>402</v>
      </c>
      <c r="U67" s="271"/>
      <c r="V67" s="125" t="s">
        <v>254</v>
      </c>
      <c r="W67" s="169">
        <f t="shared" si="9"/>
        <v>0</v>
      </c>
      <c r="X67" s="170">
        <f t="shared" si="9"/>
        <v>0</v>
      </c>
    </row>
    <row r="68" spans="1:24" ht="13.8" thickBot="1" x14ac:dyDescent="0.3">
      <c r="A68" s="15" t="s">
        <v>466</v>
      </c>
      <c r="B68" s="20" t="s">
        <v>143</v>
      </c>
      <c r="C68" s="20">
        <v>67</v>
      </c>
      <c r="D68" s="20" t="s">
        <v>431</v>
      </c>
      <c r="E68" s="20">
        <v>50</v>
      </c>
      <c r="F68" s="20" t="s">
        <v>410</v>
      </c>
      <c r="G68" s="21" t="s">
        <v>190</v>
      </c>
      <c r="H68" s="78"/>
      <c r="I68" s="78" t="s">
        <v>402</v>
      </c>
      <c r="J68" s="78"/>
      <c r="K68" s="78" t="s">
        <v>402</v>
      </c>
      <c r="U68" s="271"/>
      <c r="V68" s="125" t="s">
        <v>258</v>
      </c>
      <c r="W68" s="169">
        <f t="shared" ref="W68:X73" si="10">S20+S44+W20+W44</f>
        <v>0</v>
      </c>
      <c r="X68" s="170">
        <f t="shared" si="10"/>
        <v>0</v>
      </c>
    </row>
    <row r="69" spans="1:24" ht="13.8" thickBot="1" x14ac:dyDescent="0.3">
      <c r="A69" s="15" t="s">
        <v>551</v>
      </c>
      <c r="B69" s="20" t="s">
        <v>143</v>
      </c>
      <c r="C69" s="20">
        <v>68</v>
      </c>
      <c r="D69" s="20" t="s">
        <v>425</v>
      </c>
      <c r="E69" s="20">
        <v>50</v>
      </c>
      <c r="F69" s="20" t="s">
        <v>410</v>
      </c>
      <c r="G69" s="21" t="s">
        <v>190</v>
      </c>
      <c r="H69" s="78"/>
      <c r="I69" s="78" t="s">
        <v>402</v>
      </c>
      <c r="J69" s="78"/>
      <c r="K69" s="78" t="s">
        <v>402</v>
      </c>
      <c r="U69" s="271"/>
      <c r="V69" s="125" t="s">
        <v>262</v>
      </c>
      <c r="W69" s="169">
        <f t="shared" si="10"/>
        <v>0</v>
      </c>
      <c r="X69" s="170">
        <f t="shared" si="10"/>
        <v>0</v>
      </c>
    </row>
    <row r="70" spans="1:24" ht="13.8" thickBot="1" x14ac:dyDescent="0.3">
      <c r="A70" s="15" t="s">
        <v>529</v>
      </c>
      <c r="B70" s="20" t="s">
        <v>143</v>
      </c>
      <c r="C70" s="20">
        <v>69</v>
      </c>
      <c r="D70" s="20" t="s">
        <v>431</v>
      </c>
      <c r="E70" s="20">
        <v>60</v>
      </c>
      <c r="F70" s="20" t="s">
        <v>410</v>
      </c>
      <c r="G70" s="21" t="s">
        <v>190</v>
      </c>
      <c r="H70" s="78"/>
      <c r="I70" s="78" t="s">
        <v>402</v>
      </c>
      <c r="J70" s="78"/>
      <c r="K70" s="78" t="s">
        <v>402</v>
      </c>
      <c r="U70" s="271"/>
      <c r="V70" s="125" t="s">
        <v>266</v>
      </c>
      <c r="W70" s="169">
        <f t="shared" si="10"/>
        <v>0</v>
      </c>
      <c r="X70" s="170">
        <f t="shared" si="10"/>
        <v>0</v>
      </c>
    </row>
    <row r="71" spans="1:24" ht="13.8" thickBot="1" x14ac:dyDescent="0.3">
      <c r="A71" s="15" t="s">
        <v>965</v>
      </c>
      <c r="B71" s="20" t="s">
        <v>143</v>
      </c>
      <c r="C71" s="20">
        <v>70</v>
      </c>
      <c r="D71" s="20" t="s">
        <v>431</v>
      </c>
      <c r="E71" s="20">
        <v>40</v>
      </c>
      <c r="F71" s="20" t="s">
        <v>410</v>
      </c>
      <c r="G71" s="21" t="s">
        <v>190</v>
      </c>
      <c r="H71" s="78"/>
      <c r="I71" s="78" t="s">
        <v>402</v>
      </c>
      <c r="J71" s="78"/>
      <c r="K71" s="78" t="s">
        <v>402</v>
      </c>
      <c r="U71" s="271"/>
      <c r="V71" s="125" t="s">
        <v>270</v>
      </c>
      <c r="W71" s="169">
        <f t="shared" si="10"/>
        <v>0</v>
      </c>
      <c r="X71" s="170">
        <f t="shared" si="10"/>
        <v>0</v>
      </c>
    </row>
    <row r="72" spans="1:24" ht="13.8" thickBot="1" x14ac:dyDescent="0.3">
      <c r="A72" s="15" t="s">
        <v>470</v>
      </c>
      <c r="B72" s="20" t="s">
        <v>143</v>
      </c>
      <c r="C72" s="20">
        <v>71</v>
      </c>
      <c r="D72" s="20" t="s">
        <v>407</v>
      </c>
      <c r="E72" s="20">
        <v>40</v>
      </c>
      <c r="F72" s="20" t="s">
        <v>410</v>
      </c>
      <c r="G72" s="21" t="s">
        <v>190</v>
      </c>
      <c r="H72" s="78"/>
      <c r="I72" s="78" t="s">
        <v>402</v>
      </c>
      <c r="J72" s="78"/>
      <c r="K72" s="78" t="s">
        <v>402</v>
      </c>
      <c r="U72" s="271"/>
      <c r="V72" s="125" t="s">
        <v>274</v>
      </c>
      <c r="W72" s="169">
        <f t="shared" si="10"/>
        <v>0</v>
      </c>
      <c r="X72" s="170">
        <f t="shared" si="10"/>
        <v>0</v>
      </c>
    </row>
    <row r="73" spans="1:24" ht="13.8" thickBot="1" x14ac:dyDescent="0.3">
      <c r="A73" s="15" t="s">
        <v>1056</v>
      </c>
      <c r="B73" s="20" t="s">
        <v>143</v>
      </c>
      <c r="C73" s="20">
        <v>72</v>
      </c>
      <c r="D73" s="20" t="s">
        <v>407</v>
      </c>
      <c r="E73" s="20">
        <v>80</v>
      </c>
      <c r="F73" s="20" t="s">
        <v>405</v>
      </c>
      <c r="G73" s="21" t="s">
        <v>190</v>
      </c>
      <c r="H73" s="78"/>
      <c r="I73" s="78" t="s">
        <v>402</v>
      </c>
      <c r="J73" s="78"/>
      <c r="K73" s="78" t="s">
        <v>402</v>
      </c>
      <c r="U73" s="271"/>
      <c r="V73" s="177" t="s">
        <v>278</v>
      </c>
      <c r="W73" s="169">
        <f t="shared" si="10"/>
        <v>0</v>
      </c>
      <c r="X73" s="170">
        <f t="shared" si="10"/>
        <v>16</v>
      </c>
    </row>
    <row r="74" spans="1:24" x14ac:dyDescent="0.25">
      <c r="A74" s="15" t="s">
        <v>574</v>
      </c>
      <c r="B74" s="20" t="s">
        <v>143</v>
      </c>
      <c r="C74" s="20">
        <v>73</v>
      </c>
      <c r="D74" s="20" t="s">
        <v>431</v>
      </c>
      <c r="E74" s="20">
        <v>40</v>
      </c>
      <c r="F74" s="20" t="s">
        <v>410</v>
      </c>
      <c r="G74" s="21" t="s">
        <v>190</v>
      </c>
      <c r="H74" s="78"/>
      <c r="I74" s="78" t="s">
        <v>402</v>
      </c>
      <c r="J74" s="78"/>
      <c r="K74" s="78" t="s">
        <v>402</v>
      </c>
    </row>
    <row r="75" spans="1:24" x14ac:dyDescent="0.25">
      <c r="A75" s="15" t="s">
        <v>471</v>
      </c>
      <c r="B75" s="20" t="s">
        <v>143</v>
      </c>
      <c r="C75" s="20">
        <v>74</v>
      </c>
      <c r="D75" s="20" t="s">
        <v>404</v>
      </c>
      <c r="E75" s="20">
        <v>60</v>
      </c>
      <c r="F75" s="20" t="s">
        <v>410</v>
      </c>
      <c r="G75" s="21" t="s">
        <v>190</v>
      </c>
      <c r="H75" s="78"/>
      <c r="I75" s="78" t="s">
        <v>402</v>
      </c>
      <c r="J75" s="78"/>
      <c r="K75" s="78" t="s">
        <v>402</v>
      </c>
    </row>
    <row r="76" spans="1:24" x14ac:dyDescent="0.25">
      <c r="A76" s="15" t="s">
        <v>472</v>
      </c>
      <c r="B76" s="20" t="s">
        <v>143</v>
      </c>
      <c r="C76" s="20">
        <v>75</v>
      </c>
      <c r="D76" s="20" t="s">
        <v>400</v>
      </c>
      <c r="E76" s="20">
        <v>50</v>
      </c>
      <c r="F76" s="20" t="s">
        <v>410</v>
      </c>
      <c r="G76" s="21" t="s">
        <v>190</v>
      </c>
      <c r="H76" s="78"/>
      <c r="I76" s="78" t="s">
        <v>402</v>
      </c>
      <c r="J76" s="78"/>
      <c r="K76" s="78" t="s">
        <v>402</v>
      </c>
    </row>
    <row r="77" spans="1:24" x14ac:dyDescent="0.25">
      <c r="A77" s="15" t="s">
        <v>452</v>
      </c>
      <c r="B77" s="20" t="s">
        <v>143</v>
      </c>
      <c r="C77" s="20">
        <v>76</v>
      </c>
      <c r="D77" s="20" t="s">
        <v>431</v>
      </c>
      <c r="E77" s="20">
        <v>40</v>
      </c>
      <c r="F77" s="20" t="s">
        <v>410</v>
      </c>
      <c r="G77" s="21" t="s">
        <v>190</v>
      </c>
      <c r="H77" s="78"/>
      <c r="I77" s="78" t="s">
        <v>402</v>
      </c>
      <c r="J77" s="78"/>
      <c r="K77" s="78" t="s">
        <v>402</v>
      </c>
    </row>
    <row r="78" spans="1:24" x14ac:dyDescent="0.25">
      <c r="A78" s="15" t="s">
        <v>966</v>
      </c>
      <c r="B78" s="20" t="s">
        <v>143</v>
      </c>
      <c r="C78" s="20">
        <v>77</v>
      </c>
      <c r="D78" s="20" t="s">
        <v>407</v>
      </c>
      <c r="E78" s="20">
        <v>40</v>
      </c>
      <c r="F78" s="20" t="s">
        <v>410</v>
      </c>
      <c r="G78" s="21" t="s">
        <v>190</v>
      </c>
      <c r="H78" s="78"/>
      <c r="I78" s="78" t="s">
        <v>402</v>
      </c>
      <c r="J78" s="78"/>
      <c r="K78" s="78" t="s">
        <v>402</v>
      </c>
    </row>
    <row r="79" spans="1:24" x14ac:dyDescent="0.25">
      <c r="A79" s="15" t="s">
        <v>561</v>
      </c>
      <c r="B79" s="20" t="s">
        <v>143</v>
      </c>
      <c r="C79" s="20">
        <v>78</v>
      </c>
      <c r="D79" s="20" t="s">
        <v>414</v>
      </c>
      <c r="E79" s="20">
        <v>50</v>
      </c>
      <c r="F79" s="20" t="s">
        <v>410</v>
      </c>
      <c r="G79" s="21" t="s">
        <v>190</v>
      </c>
      <c r="H79" s="78"/>
      <c r="I79" s="78" t="s">
        <v>402</v>
      </c>
      <c r="J79" s="78"/>
      <c r="K79" s="78" t="s">
        <v>402</v>
      </c>
    </row>
    <row r="80" spans="1:24" x14ac:dyDescent="0.25">
      <c r="A80" s="15" t="s">
        <v>691</v>
      </c>
      <c r="B80" s="20" t="s">
        <v>143</v>
      </c>
      <c r="C80" s="20">
        <v>79</v>
      </c>
      <c r="D80" s="20" t="s">
        <v>404</v>
      </c>
      <c r="E80" s="20">
        <v>50</v>
      </c>
      <c r="F80" s="20" t="s">
        <v>410</v>
      </c>
      <c r="G80" s="21" t="s">
        <v>190</v>
      </c>
      <c r="H80" s="78"/>
      <c r="I80" s="78" t="s">
        <v>402</v>
      </c>
      <c r="J80" s="78"/>
      <c r="K80" s="78" t="s">
        <v>402</v>
      </c>
    </row>
    <row r="81" spans="1:11" x14ac:dyDescent="0.25">
      <c r="A81" s="15" t="s">
        <v>991</v>
      </c>
      <c r="B81" s="20" t="s">
        <v>143</v>
      </c>
      <c r="C81" s="20">
        <v>80</v>
      </c>
      <c r="D81" s="20" t="s">
        <v>404</v>
      </c>
      <c r="E81" s="20">
        <v>40</v>
      </c>
      <c r="F81" s="20" t="s">
        <v>410</v>
      </c>
      <c r="G81" s="21" t="s">
        <v>190</v>
      </c>
      <c r="H81" s="78"/>
      <c r="I81" s="78" t="s">
        <v>402</v>
      </c>
      <c r="J81" s="78"/>
      <c r="K81" s="78" t="s">
        <v>402</v>
      </c>
    </row>
    <row r="82" spans="1:11" x14ac:dyDescent="0.25">
      <c r="A82" s="15" t="s">
        <v>563</v>
      </c>
      <c r="B82" s="20" t="s">
        <v>143</v>
      </c>
      <c r="C82" s="20">
        <v>81</v>
      </c>
      <c r="D82" s="20" t="s">
        <v>404</v>
      </c>
      <c r="E82" s="20">
        <v>50</v>
      </c>
      <c r="F82" s="20" t="s">
        <v>410</v>
      </c>
      <c r="G82" s="21" t="s">
        <v>190</v>
      </c>
      <c r="H82" s="78"/>
      <c r="I82" s="78" t="s">
        <v>402</v>
      </c>
      <c r="J82" s="78"/>
      <c r="K82" s="78" t="s">
        <v>402</v>
      </c>
    </row>
    <row r="83" spans="1:11" x14ac:dyDescent="0.25">
      <c r="A83" s="15" t="s">
        <v>992</v>
      </c>
      <c r="B83" s="20" t="s">
        <v>143</v>
      </c>
      <c r="C83" s="20">
        <v>82</v>
      </c>
      <c r="D83" s="20" t="s">
        <v>425</v>
      </c>
      <c r="E83" s="20">
        <v>50</v>
      </c>
      <c r="F83" s="20" t="s">
        <v>410</v>
      </c>
      <c r="G83" s="21" t="s">
        <v>190</v>
      </c>
      <c r="H83" s="78"/>
      <c r="I83" s="78" t="s">
        <v>402</v>
      </c>
      <c r="J83" s="78"/>
      <c r="K83" s="78" t="s">
        <v>402</v>
      </c>
    </row>
    <row r="84" spans="1:11" x14ac:dyDescent="0.25">
      <c r="A84" s="15" t="s">
        <v>485</v>
      </c>
      <c r="B84" s="20" t="s">
        <v>143</v>
      </c>
      <c r="C84" s="20">
        <v>83</v>
      </c>
      <c r="D84" s="20" t="s">
        <v>407</v>
      </c>
      <c r="E84" s="20">
        <v>40</v>
      </c>
      <c r="F84" s="20" t="s">
        <v>410</v>
      </c>
      <c r="G84" s="21" t="s">
        <v>190</v>
      </c>
      <c r="H84" s="78"/>
      <c r="I84" s="78" t="s">
        <v>402</v>
      </c>
      <c r="J84" s="78"/>
      <c r="K84" s="78" t="s">
        <v>402</v>
      </c>
    </row>
    <row r="85" spans="1:11" x14ac:dyDescent="0.25">
      <c r="A85" s="15" t="s">
        <v>486</v>
      </c>
      <c r="B85" s="20" t="s">
        <v>143</v>
      </c>
      <c r="C85" s="20">
        <v>84</v>
      </c>
      <c r="D85" s="20" t="s">
        <v>404</v>
      </c>
      <c r="E85" s="20">
        <v>50</v>
      </c>
      <c r="F85" s="20" t="s">
        <v>410</v>
      </c>
      <c r="G85" s="21" t="s">
        <v>190</v>
      </c>
      <c r="H85" s="78"/>
      <c r="I85" s="78" t="s">
        <v>402</v>
      </c>
      <c r="J85" s="78"/>
      <c r="K85" s="78" t="s">
        <v>402</v>
      </c>
    </row>
    <row r="86" spans="1:11" x14ac:dyDescent="0.25">
      <c r="A86" s="15" t="s">
        <v>487</v>
      </c>
      <c r="B86" s="20" t="s">
        <v>143</v>
      </c>
      <c r="C86" s="20">
        <v>85</v>
      </c>
      <c r="D86" s="20" t="s">
        <v>404</v>
      </c>
      <c r="E86" s="20">
        <v>50</v>
      </c>
      <c r="F86" s="20" t="s">
        <v>410</v>
      </c>
      <c r="G86" s="21" t="s">
        <v>190</v>
      </c>
      <c r="H86" s="78"/>
      <c r="I86" s="78" t="s">
        <v>402</v>
      </c>
      <c r="J86" s="78"/>
      <c r="K86" s="78" t="s">
        <v>402</v>
      </c>
    </row>
    <row r="87" spans="1:11" x14ac:dyDescent="0.25">
      <c r="A87" s="15" t="s">
        <v>1057</v>
      </c>
      <c r="B87" s="20" t="s">
        <v>143</v>
      </c>
      <c r="C87" s="20">
        <v>86</v>
      </c>
      <c r="D87" s="20" t="s">
        <v>421</v>
      </c>
      <c r="E87" s="20">
        <v>40</v>
      </c>
      <c r="F87" s="20" t="s">
        <v>410</v>
      </c>
      <c r="G87" s="21" t="s">
        <v>190</v>
      </c>
      <c r="H87" s="78"/>
      <c r="I87" s="78" t="s">
        <v>402</v>
      </c>
      <c r="J87" s="78"/>
      <c r="K87" s="78" t="s">
        <v>402</v>
      </c>
    </row>
    <row r="88" spans="1:11" x14ac:dyDescent="0.25">
      <c r="A88" s="15" t="s">
        <v>1058</v>
      </c>
      <c r="B88" s="20" t="s">
        <v>143</v>
      </c>
      <c r="C88" s="20">
        <v>87</v>
      </c>
      <c r="D88" s="20" t="s">
        <v>421</v>
      </c>
      <c r="E88" s="20">
        <v>40</v>
      </c>
      <c r="F88" s="20" t="s">
        <v>410</v>
      </c>
      <c r="G88" s="21" t="s">
        <v>190</v>
      </c>
      <c r="H88" s="78"/>
      <c r="I88" s="78" t="s">
        <v>402</v>
      </c>
      <c r="J88" s="78"/>
      <c r="K88" s="78" t="s">
        <v>402</v>
      </c>
    </row>
    <row r="89" spans="1:11" x14ac:dyDescent="0.25">
      <c r="A89" s="15" t="s">
        <v>1059</v>
      </c>
      <c r="B89" s="20" t="s">
        <v>143</v>
      </c>
      <c r="C89" s="20">
        <v>88</v>
      </c>
      <c r="D89" s="20" t="s">
        <v>421</v>
      </c>
      <c r="E89" s="20">
        <v>40</v>
      </c>
      <c r="F89" s="20" t="s">
        <v>410</v>
      </c>
      <c r="G89" s="21" t="s">
        <v>190</v>
      </c>
      <c r="H89" s="78"/>
      <c r="I89" s="78" t="s">
        <v>402</v>
      </c>
      <c r="J89" s="78"/>
      <c r="K89" s="78" t="s">
        <v>402</v>
      </c>
    </row>
    <row r="90" spans="1:11" x14ac:dyDescent="0.25">
      <c r="A90" s="15" t="s">
        <v>1060</v>
      </c>
      <c r="B90" s="20" t="s">
        <v>143</v>
      </c>
      <c r="C90" s="20">
        <v>89</v>
      </c>
      <c r="D90" s="20" t="s">
        <v>421</v>
      </c>
      <c r="E90" s="20">
        <v>40</v>
      </c>
      <c r="F90" s="20" t="s">
        <v>410</v>
      </c>
      <c r="G90" s="21" t="s">
        <v>190</v>
      </c>
      <c r="H90" s="78"/>
      <c r="I90" s="78" t="s">
        <v>402</v>
      </c>
      <c r="J90" s="78"/>
      <c r="K90" s="78" t="s">
        <v>402</v>
      </c>
    </row>
    <row r="91" spans="1:11" x14ac:dyDescent="0.25">
      <c r="A91" s="15" t="s">
        <v>659</v>
      </c>
      <c r="B91" s="20" t="s">
        <v>143</v>
      </c>
      <c r="C91" s="20">
        <v>90</v>
      </c>
      <c r="D91" s="20" t="s">
        <v>407</v>
      </c>
      <c r="E91" s="20">
        <v>40</v>
      </c>
      <c r="F91" s="20" t="s">
        <v>410</v>
      </c>
      <c r="G91" s="21" t="s">
        <v>190</v>
      </c>
      <c r="H91" s="78"/>
      <c r="I91" s="78" t="s">
        <v>402</v>
      </c>
      <c r="J91" s="78"/>
      <c r="K91" s="78" t="s">
        <v>402</v>
      </c>
    </row>
    <row r="92" spans="1:11" x14ac:dyDescent="0.25">
      <c r="A92" s="15" t="s">
        <v>588</v>
      </c>
      <c r="B92" s="20" t="s">
        <v>143</v>
      </c>
      <c r="C92" s="20">
        <v>91</v>
      </c>
      <c r="D92" s="20" t="s">
        <v>425</v>
      </c>
      <c r="E92" s="20">
        <v>50</v>
      </c>
      <c r="F92" s="20" t="s">
        <v>410</v>
      </c>
      <c r="G92" s="21" t="s">
        <v>190</v>
      </c>
      <c r="H92" s="78"/>
      <c r="I92" s="78" t="s">
        <v>402</v>
      </c>
      <c r="J92" s="78"/>
      <c r="K92" s="78" t="s">
        <v>402</v>
      </c>
    </row>
    <row r="93" spans="1:11" x14ac:dyDescent="0.25">
      <c r="A93" s="15" t="s">
        <v>1061</v>
      </c>
      <c r="B93" s="20" t="s">
        <v>143</v>
      </c>
      <c r="C93" s="20">
        <v>92</v>
      </c>
      <c r="D93" s="20" t="s">
        <v>490</v>
      </c>
      <c r="E93" s="20"/>
      <c r="F93" s="20" t="s">
        <v>493</v>
      </c>
      <c r="G93" s="21" t="s">
        <v>198</v>
      </c>
      <c r="H93" s="78"/>
      <c r="I93" s="78" t="s">
        <v>402</v>
      </c>
      <c r="J93" s="78"/>
      <c r="K93" s="78" t="s">
        <v>402</v>
      </c>
    </row>
    <row r="94" spans="1:11" x14ac:dyDescent="0.25">
      <c r="A94" s="15" t="s">
        <v>1062</v>
      </c>
      <c r="B94" s="20" t="s">
        <v>143</v>
      </c>
      <c r="C94" s="20">
        <v>93</v>
      </c>
      <c r="D94" s="20" t="s">
        <v>490</v>
      </c>
      <c r="E94" s="20"/>
      <c r="F94" s="20" t="s">
        <v>496</v>
      </c>
      <c r="G94" s="21" t="s">
        <v>198</v>
      </c>
      <c r="H94" s="78"/>
      <c r="I94" s="78" t="s">
        <v>402</v>
      </c>
      <c r="J94" s="78"/>
      <c r="K94" s="78" t="s">
        <v>402</v>
      </c>
    </row>
    <row r="95" spans="1:11" x14ac:dyDescent="0.25">
      <c r="A95" s="15" t="s">
        <v>1063</v>
      </c>
      <c r="B95" s="20" t="s">
        <v>143</v>
      </c>
      <c r="C95" s="20">
        <v>94</v>
      </c>
      <c r="D95" s="20" t="s">
        <v>490</v>
      </c>
      <c r="E95" s="20"/>
      <c r="F95" s="20" t="s">
        <v>490</v>
      </c>
      <c r="G95" s="21" t="s">
        <v>198</v>
      </c>
      <c r="H95" s="78"/>
      <c r="I95" s="78" t="s">
        <v>402</v>
      </c>
      <c r="J95" s="78"/>
      <c r="K95" s="78" t="s">
        <v>402</v>
      </c>
    </row>
    <row r="96" spans="1:11" x14ac:dyDescent="0.25">
      <c r="A96" s="15" t="s">
        <v>1064</v>
      </c>
      <c r="B96" s="20" t="s">
        <v>143</v>
      </c>
      <c r="C96" s="20">
        <v>95</v>
      </c>
      <c r="D96" s="20" t="s">
        <v>490</v>
      </c>
      <c r="E96" s="20"/>
      <c r="F96" s="20" t="s">
        <v>493</v>
      </c>
      <c r="G96" s="21" t="s">
        <v>198</v>
      </c>
      <c r="H96" s="78"/>
      <c r="I96" s="78" t="s">
        <v>402</v>
      </c>
      <c r="J96" s="78"/>
      <c r="K96" s="78" t="s">
        <v>402</v>
      </c>
    </row>
    <row r="97" spans="1:11" x14ac:dyDescent="0.25">
      <c r="A97" s="15" t="s">
        <v>1065</v>
      </c>
      <c r="B97" s="20" t="s">
        <v>143</v>
      </c>
      <c r="C97" s="20">
        <v>96</v>
      </c>
      <c r="D97" s="20" t="s">
        <v>490</v>
      </c>
      <c r="E97" s="20"/>
      <c r="F97" s="20" t="s">
        <v>490</v>
      </c>
      <c r="G97" s="21" t="s">
        <v>198</v>
      </c>
      <c r="H97" s="78"/>
      <c r="I97" s="78" t="s">
        <v>402</v>
      </c>
      <c r="J97" s="78"/>
      <c r="K97" s="78" t="s">
        <v>402</v>
      </c>
    </row>
    <row r="98" spans="1:11" x14ac:dyDescent="0.25">
      <c r="A98" s="15" t="s">
        <v>1066</v>
      </c>
      <c r="B98" s="20" t="s">
        <v>143</v>
      </c>
      <c r="C98" s="20">
        <v>97</v>
      </c>
      <c r="D98" s="20" t="s">
        <v>490</v>
      </c>
      <c r="E98" s="20"/>
      <c r="F98" s="20" t="s">
        <v>496</v>
      </c>
      <c r="G98" s="21" t="s">
        <v>194</v>
      </c>
      <c r="H98" s="78"/>
      <c r="I98" s="78" t="s">
        <v>402</v>
      </c>
      <c r="J98" s="78"/>
      <c r="K98" s="78" t="s">
        <v>402</v>
      </c>
    </row>
    <row r="99" spans="1:11" x14ac:dyDescent="0.25">
      <c r="A99" s="15" t="s">
        <v>1067</v>
      </c>
      <c r="B99" s="20" t="s">
        <v>143</v>
      </c>
      <c r="C99" s="20">
        <v>98</v>
      </c>
      <c r="D99" s="20" t="s">
        <v>490</v>
      </c>
      <c r="E99" s="20"/>
      <c r="F99" s="20" t="s">
        <v>490</v>
      </c>
      <c r="G99" s="21" t="s">
        <v>194</v>
      </c>
      <c r="H99" s="78"/>
      <c r="I99" s="78" t="s">
        <v>402</v>
      </c>
      <c r="J99" s="78"/>
      <c r="K99" s="78" t="s">
        <v>402</v>
      </c>
    </row>
    <row r="100" spans="1:11" x14ac:dyDescent="0.25">
      <c r="A100" s="15" t="s">
        <v>1068</v>
      </c>
      <c r="B100" s="20" t="s">
        <v>143</v>
      </c>
      <c r="C100" s="20">
        <v>99</v>
      </c>
      <c r="D100" s="20" t="s">
        <v>490</v>
      </c>
      <c r="E100" s="20"/>
      <c r="F100" s="20" t="s">
        <v>493</v>
      </c>
      <c r="G100" s="21" t="s">
        <v>194</v>
      </c>
      <c r="H100" s="78"/>
      <c r="I100" s="78" t="s">
        <v>402</v>
      </c>
      <c r="J100" s="78"/>
      <c r="K100" s="78" t="s">
        <v>402</v>
      </c>
    </row>
    <row r="101" spans="1:11" x14ac:dyDescent="0.25">
      <c r="A101" s="15" t="s">
        <v>1069</v>
      </c>
      <c r="B101" s="20" t="s">
        <v>143</v>
      </c>
      <c r="C101" s="20">
        <v>100</v>
      </c>
      <c r="D101" s="20" t="s">
        <v>490</v>
      </c>
      <c r="E101" s="20"/>
      <c r="F101" s="20" t="s">
        <v>493</v>
      </c>
      <c r="G101" s="21" t="s">
        <v>194</v>
      </c>
      <c r="H101" s="78"/>
      <c r="I101" s="78" t="s">
        <v>402</v>
      </c>
      <c r="J101" s="78"/>
      <c r="K101" s="78" t="s">
        <v>402</v>
      </c>
    </row>
    <row r="102" spans="1:11" x14ac:dyDescent="0.25">
      <c r="A102" s="15" t="s">
        <v>1070</v>
      </c>
      <c r="B102" s="20" t="s">
        <v>143</v>
      </c>
      <c r="C102" s="20">
        <v>101</v>
      </c>
      <c r="D102" s="20" t="s">
        <v>490</v>
      </c>
      <c r="E102" s="20"/>
      <c r="F102" s="20" t="s">
        <v>490</v>
      </c>
      <c r="G102" s="21" t="s">
        <v>194</v>
      </c>
      <c r="H102" s="78"/>
      <c r="I102" s="78" t="s">
        <v>402</v>
      </c>
      <c r="J102" s="78"/>
      <c r="K102" s="78" t="s">
        <v>402</v>
      </c>
    </row>
    <row r="103" spans="1:11" x14ac:dyDescent="0.25">
      <c r="A103" s="15" t="s">
        <v>1071</v>
      </c>
      <c r="B103" s="20" t="s">
        <v>143</v>
      </c>
      <c r="C103" s="20">
        <v>102</v>
      </c>
      <c r="D103" s="20" t="s">
        <v>490</v>
      </c>
      <c r="E103" s="20"/>
      <c r="F103" s="20" t="s">
        <v>490</v>
      </c>
      <c r="G103" s="21" t="s">
        <v>194</v>
      </c>
      <c r="H103" s="78"/>
      <c r="I103" s="78" t="s">
        <v>402</v>
      </c>
      <c r="J103" s="78"/>
      <c r="K103" s="78" t="s">
        <v>402</v>
      </c>
    </row>
    <row r="104" spans="1:11" x14ac:dyDescent="0.25">
      <c r="A104" s="15" t="s">
        <v>1072</v>
      </c>
      <c r="B104" s="20" t="s">
        <v>143</v>
      </c>
      <c r="C104" s="20">
        <v>103</v>
      </c>
      <c r="D104" s="20" t="s">
        <v>490</v>
      </c>
      <c r="E104" s="20"/>
      <c r="F104" s="20" t="s">
        <v>490</v>
      </c>
      <c r="G104" s="21" t="s">
        <v>194</v>
      </c>
      <c r="H104" s="78"/>
      <c r="I104" s="78" t="s">
        <v>402</v>
      </c>
      <c r="J104" s="78"/>
      <c r="K104" s="78" t="s">
        <v>402</v>
      </c>
    </row>
    <row r="105" spans="1:11" x14ac:dyDescent="0.25">
      <c r="A105" s="15" t="s">
        <v>1073</v>
      </c>
      <c r="B105" s="20" t="s">
        <v>143</v>
      </c>
      <c r="C105" s="20">
        <v>104</v>
      </c>
      <c r="D105" s="20" t="s">
        <v>490</v>
      </c>
      <c r="E105" s="20"/>
      <c r="F105" s="20" t="s">
        <v>490</v>
      </c>
      <c r="G105" s="21" t="s">
        <v>190</v>
      </c>
      <c r="H105" s="78"/>
      <c r="I105" s="78" t="s">
        <v>402</v>
      </c>
      <c r="J105" s="78"/>
      <c r="K105" s="78" t="s">
        <v>402</v>
      </c>
    </row>
    <row r="106" spans="1:11" x14ac:dyDescent="0.25">
      <c r="A106" s="15" t="s">
        <v>1074</v>
      </c>
      <c r="B106" s="20" t="s">
        <v>143</v>
      </c>
      <c r="C106" s="20">
        <v>105</v>
      </c>
      <c r="D106" s="20" t="s">
        <v>490</v>
      </c>
      <c r="E106" s="20"/>
      <c r="F106" s="20" t="s">
        <v>490</v>
      </c>
      <c r="G106" s="21" t="s">
        <v>190</v>
      </c>
      <c r="H106" s="78"/>
      <c r="I106" s="78" t="s">
        <v>402</v>
      </c>
      <c r="J106" s="78"/>
      <c r="K106" s="78" t="s">
        <v>402</v>
      </c>
    </row>
    <row r="107" spans="1:11" x14ac:dyDescent="0.25">
      <c r="A107" s="15" t="s">
        <v>1075</v>
      </c>
      <c r="B107" s="20" t="s">
        <v>143</v>
      </c>
      <c r="C107" s="20">
        <v>106</v>
      </c>
      <c r="D107" s="20" t="s">
        <v>407</v>
      </c>
      <c r="E107" s="20">
        <v>50</v>
      </c>
      <c r="F107" s="20" t="s">
        <v>410</v>
      </c>
      <c r="G107" s="21" t="s">
        <v>278</v>
      </c>
      <c r="H107" s="78"/>
      <c r="I107" s="78" t="s">
        <v>402</v>
      </c>
      <c r="J107" s="78"/>
      <c r="K107" s="78" t="s">
        <v>402</v>
      </c>
    </row>
    <row r="108" spans="1:11" x14ac:dyDescent="0.25">
      <c r="A108" s="15" t="s">
        <v>1076</v>
      </c>
      <c r="B108" s="20" t="s">
        <v>143</v>
      </c>
      <c r="C108" s="20">
        <v>107</v>
      </c>
      <c r="D108" s="20" t="s">
        <v>425</v>
      </c>
      <c r="E108" s="20">
        <v>100</v>
      </c>
      <c r="F108" s="20" t="s">
        <v>410</v>
      </c>
      <c r="G108" s="21" t="s">
        <v>278</v>
      </c>
      <c r="H108" s="78"/>
      <c r="I108" s="78" t="s">
        <v>402</v>
      </c>
      <c r="J108" s="78"/>
      <c r="K108" s="78" t="s">
        <v>402</v>
      </c>
    </row>
    <row r="109" spans="1:11" x14ac:dyDescent="0.25">
      <c r="A109" s="15" t="s">
        <v>1077</v>
      </c>
      <c r="B109" s="20" t="s">
        <v>143</v>
      </c>
      <c r="C109" s="20">
        <v>108</v>
      </c>
      <c r="D109" s="20" t="s">
        <v>431</v>
      </c>
      <c r="E109" s="20">
        <v>80</v>
      </c>
      <c r="F109" s="20" t="s">
        <v>410</v>
      </c>
      <c r="G109" s="21" t="s">
        <v>278</v>
      </c>
      <c r="H109" s="78"/>
      <c r="I109" s="78" t="s">
        <v>402</v>
      </c>
      <c r="J109" s="78"/>
      <c r="K109" s="78" t="s">
        <v>402</v>
      </c>
    </row>
    <row r="110" spans="1:11" x14ac:dyDescent="0.25">
      <c r="A110" s="15" t="s">
        <v>1078</v>
      </c>
      <c r="B110" s="20" t="s">
        <v>143</v>
      </c>
      <c r="C110" s="20">
        <v>109</v>
      </c>
      <c r="D110" s="20" t="s">
        <v>421</v>
      </c>
      <c r="E110" s="20">
        <v>70</v>
      </c>
      <c r="F110" s="20" t="s">
        <v>410</v>
      </c>
      <c r="G110" s="21" t="s">
        <v>278</v>
      </c>
      <c r="H110" s="78"/>
      <c r="I110" s="78" t="s">
        <v>402</v>
      </c>
      <c r="J110" s="78"/>
      <c r="K110" s="78" t="s">
        <v>402</v>
      </c>
    </row>
    <row r="111" spans="1:11" x14ac:dyDescent="0.25">
      <c r="A111" s="15" t="s">
        <v>1079</v>
      </c>
      <c r="B111" s="20" t="s">
        <v>143</v>
      </c>
      <c r="C111" s="20">
        <v>110</v>
      </c>
      <c r="D111" s="20" t="s">
        <v>414</v>
      </c>
      <c r="E111" s="20">
        <v>60</v>
      </c>
      <c r="F111" s="20" t="s">
        <v>410</v>
      </c>
      <c r="G111" s="21" t="s">
        <v>278</v>
      </c>
      <c r="H111" s="78"/>
      <c r="I111" s="78" t="s">
        <v>402</v>
      </c>
      <c r="J111" s="78"/>
      <c r="K111" s="78" t="s">
        <v>402</v>
      </c>
    </row>
    <row r="112" spans="1:11" x14ac:dyDescent="0.25">
      <c r="A112" s="15" t="s">
        <v>1080</v>
      </c>
      <c r="B112" s="20" t="s">
        <v>143</v>
      </c>
      <c r="C112" s="20">
        <v>111</v>
      </c>
      <c r="D112" s="20" t="s">
        <v>400</v>
      </c>
      <c r="E112" s="20">
        <v>70</v>
      </c>
      <c r="F112" s="20" t="s">
        <v>410</v>
      </c>
      <c r="G112" s="21" t="s">
        <v>278</v>
      </c>
      <c r="H112" s="78"/>
      <c r="I112" s="78" t="s">
        <v>402</v>
      </c>
      <c r="J112" s="78"/>
      <c r="K112" s="78" t="s">
        <v>402</v>
      </c>
    </row>
    <row r="113" spans="1:11" x14ac:dyDescent="0.25">
      <c r="A113" s="15" t="s">
        <v>1081</v>
      </c>
      <c r="B113" s="20" t="s">
        <v>143</v>
      </c>
      <c r="C113" s="20">
        <v>112</v>
      </c>
      <c r="D113" s="20" t="s">
        <v>419</v>
      </c>
      <c r="E113" s="20">
        <v>90</v>
      </c>
      <c r="F113" s="20" t="s">
        <v>410</v>
      </c>
      <c r="G113" s="21" t="s">
        <v>278</v>
      </c>
      <c r="H113" s="78"/>
      <c r="I113" s="78" t="s">
        <v>402</v>
      </c>
      <c r="J113" s="78"/>
      <c r="K113" s="78" t="s">
        <v>402</v>
      </c>
    </row>
    <row r="114" spans="1:11" x14ac:dyDescent="0.25">
      <c r="A114" s="15" t="s">
        <v>1082</v>
      </c>
      <c r="B114" s="20" t="s">
        <v>143</v>
      </c>
      <c r="C114" s="20">
        <v>113</v>
      </c>
      <c r="D114" s="20" t="s">
        <v>435</v>
      </c>
      <c r="E114" s="20">
        <v>80</v>
      </c>
      <c r="F114" s="20" t="s">
        <v>410</v>
      </c>
      <c r="G114" s="21" t="s">
        <v>278</v>
      </c>
      <c r="H114" s="78"/>
      <c r="I114" s="78" t="s">
        <v>402</v>
      </c>
      <c r="J114" s="78"/>
      <c r="K114" s="78" t="s">
        <v>402</v>
      </c>
    </row>
  </sheetData>
  <sheetProtection selectLockedCells="1" selectUnlockedCells="1"/>
  <mergeCells count="1">
    <mergeCell ref="Z1:AH1"/>
  </mergeCells>
  <phoneticPr fontId="3" type="noConversion"/>
  <conditionalFormatting sqref="H2:K114">
    <cfRule type="cellIs" dxfId="586" priority="1" stopIfTrue="1" operator="equal">
      <formula>"-"</formula>
    </cfRule>
    <cfRule type="cellIs" dxfId="585" priority="2" stopIfTrue="1" operator="equal">
      <formula>"x"</formula>
    </cfRule>
  </conditionalFormatting>
  <hyperlinks>
    <hyperlink ref="L1" location="'Expansion set Check List'!A1" display="Home" xr:uid="{00000000-0004-0000-1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indexed="11"/>
  </sheetPr>
  <dimension ref="A1:AH111"/>
  <sheetViews>
    <sheetView zoomScaleSheetLayoutView="10" workbookViewId="0">
      <pane ySplit="1" topLeftCell="A2" activePane="bottomLeft" state="frozen"/>
      <selection pane="bottomLeft"/>
    </sheetView>
  </sheetViews>
  <sheetFormatPr defaultColWidth="0" defaultRowHeight="13.2" customHeight="1" x14ac:dyDescent="0.25"/>
  <cols>
    <col min="1" max="1" width="16" customWidth="1"/>
    <col min="2" max="2" width="18.5546875" bestFit="1" customWidth="1"/>
    <col min="3" max="3" width="4"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523</v>
      </c>
      <c r="B2" s="18" t="s">
        <v>146</v>
      </c>
      <c r="C2" s="18">
        <v>1</v>
      </c>
      <c r="D2" s="18" t="s">
        <v>421</v>
      </c>
      <c r="E2" s="18">
        <v>80</v>
      </c>
      <c r="F2" s="18" t="s">
        <v>401</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110</v>
      </c>
      <c r="Z2" s="109"/>
      <c r="AA2" s="109"/>
      <c r="AB2" s="109"/>
      <c r="AC2" s="109"/>
      <c r="AD2" s="109"/>
      <c r="AE2" s="109"/>
      <c r="AF2" s="109"/>
      <c r="AG2" s="109"/>
      <c r="AH2" s="109"/>
    </row>
    <row r="3" spans="1:34" x14ac:dyDescent="0.25">
      <c r="A3" s="15" t="s">
        <v>662</v>
      </c>
      <c r="B3" s="20" t="s">
        <v>146</v>
      </c>
      <c r="C3" s="20">
        <v>2</v>
      </c>
      <c r="D3" s="20" t="s">
        <v>404</v>
      </c>
      <c r="E3" s="20">
        <v>70</v>
      </c>
      <c r="F3" s="20" t="s">
        <v>410</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36</v>
      </c>
    </row>
    <row r="4" spans="1:34" x14ac:dyDescent="0.25">
      <c r="A4" s="15" t="s">
        <v>527</v>
      </c>
      <c r="B4" s="20" t="s">
        <v>146</v>
      </c>
      <c r="C4" s="20">
        <v>3</v>
      </c>
      <c r="D4" s="20" t="s">
        <v>425</v>
      </c>
      <c r="E4" s="20">
        <v>120</v>
      </c>
      <c r="F4" s="20"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36</v>
      </c>
    </row>
    <row r="5" spans="1:34" x14ac:dyDescent="0.25">
      <c r="A5" s="15" t="s">
        <v>705</v>
      </c>
      <c r="B5" s="20" t="s">
        <v>146</v>
      </c>
      <c r="C5" s="20">
        <v>4</v>
      </c>
      <c r="D5" s="20" t="s">
        <v>404</v>
      </c>
      <c r="E5" s="20">
        <v>70</v>
      </c>
      <c r="F5" s="20" t="s">
        <v>401</v>
      </c>
      <c r="G5" s="19" t="s">
        <v>202</v>
      </c>
      <c r="H5" s="78" t="s">
        <v>402</v>
      </c>
      <c r="I5" s="78" t="s">
        <v>402</v>
      </c>
      <c r="J5" s="78"/>
      <c r="K5" s="78"/>
      <c r="R5" s="125" t="s">
        <v>198</v>
      </c>
      <c r="S5" s="261">
        <f t="shared" si="1"/>
        <v>0</v>
      </c>
      <c r="T5" s="170">
        <f t="shared" si="2"/>
        <v>0</v>
      </c>
      <c r="U5" s="179"/>
      <c r="V5" s="125" t="s">
        <v>198</v>
      </c>
      <c r="W5" s="261">
        <f t="shared" si="3"/>
        <v>0</v>
      </c>
      <c r="X5" s="6">
        <f t="shared" si="4"/>
        <v>19</v>
      </c>
    </row>
    <row r="6" spans="1:34" x14ac:dyDescent="0.25">
      <c r="A6" s="15" t="s">
        <v>707</v>
      </c>
      <c r="B6" s="20" t="s">
        <v>146</v>
      </c>
      <c r="C6" s="20">
        <v>5</v>
      </c>
      <c r="D6" s="20" t="s">
        <v>414</v>
      </c>
      <c r="E6" s="20">
        <v>70</v>
      </c>
      <c r="F6" s="20" t="s">
        <v>401</v>
      </c>
      <c r="G6" s="19" t="s">
        <v>202</v>
      </c>
      <c r="H6" s="78" t="s">
        <v>402</v>
      </c>
      <c r="I6" s="78" t="s">
        <v>402</v>
      </c>
      <c r="J6" s="78"/>
      <c r="K6" s="78"/>
      <c r="R6" s="125" t="s">
        <v>202</v>
      </c>
      <c r="S6" s="261">
        <f t="shared" si="1"/>
        <v>0</v>
      </c>
      <c r="T6" s="170">
        <f t="shared" si="2"/>
        <v>0</v>
      </c>
      <c r="U6" s="179"/>
      <c r="V6" s="125" t="s">
        <v>202</v>
      </c>
      <c r="W6" s="261">
        <f t="shared" si="3"/>
        <v>0</v>
      </c>
      <c r="X6" s="6">
        <f t="shared" si="4"/>
        <v>19</v>
      </c>
    </row>
    <row r="7" spans="1:34" x14ac:dyDescent="0.25">
      <c r="A7" s="15" t="s">
        <v>730</v>
      </c>
      <c r="B7" s="20" t="s">
        <v>146</v>
      </c>
      <c r="C7" s="20">
        <v>6</v>
      </c>
      <c r="D7" s="20" t="s">
        <v>414</v>
      </c>
      <c r="E7" s="20">
        <v>60</v>
      </c>
      <c r="F7" s="20" t="s">
        <v>405</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746</v>
      </c>
      <c r="B8" s="20" t="s">
        <v>146</v>
      </c>
      <c r="C8" s="20">
        <v>7</v>
      </c>
      <c r="D8" s="20" t="s">
        <v>400</v>
      </c>
      <c r="E8" s="20">
        <v>70</v>
      </c>
      <c r="F8" s="20" t="s">
        <v>405</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714</v>
      </c>
      <c r="B9" s="20" t="s">
        <v>146</v>
      </c>
      <c r="C9" s="20">
        <v>8</v>
      </c>
      <c r="D9" s="20" t="s">
        <v>421</v>
      </c>
      <c r="E9" s="20">
        <v>60</v>
      </c>
      <c r="F9" s="20" t="s">
        <v>405</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733</v>
      </c>
      <c r="B10" s="20" t="s">
        <v>146</v>
      </c>
      <c r="C10" s="20">
        <v>9</v>
      </c>
      <c r="D10" s="20" t="s">
        <v>404</v>
      </c>
      <c r="E10" s="20">
        <v>60</v>
      </c>
      <c r="F10" s="20" t="s">
        <v>405</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618</v>
      </c>
      <c r="B11" s="20" t="s">
        <v>146</v>
      </c>
      <c r="C11" s="20">
        <v>10</v>
      </c>
      <c r="D11" s="20" t="s">
        <v>425</v>
      </c>
      <c r="E11" s="20">
        <v>70</v>
      </c>
      <c r="F11" s="20" t="s">
        <v>405</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665</v>
      </c>
      <c r="B12" s="20" t="s">
        <v>146</v>
      </c>
      <c r="C12" s="20">
        <v>11</v>
      </c>
      <c r="D12" s="20" t="s">
        <v>421</v>
      </c>
      <c r="E12" s="20">
        <v>80</v>
      </c>
      <c r="F12" s="20" t="s">
        <v>401</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528</v>
      </c>
      <c r="B13" s="20" t="s">
        <v>146</v>
      </c>
      <c r="C13" s="20">
        <v>12</v>
      </c>
      <c r="D13" s="20" t="s">
        <v>404</v>
      </c>
      <c r="E13" s="20">
        <v>100</v>
      </c>
      <c r="F13" s="20" t="s">
        <v>405</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666</v>
      </c>
      <c r="B14" s="20" t="s">
        <v>146</v>
      </c>
      <c r="C14" s="20">
        <v>13</v>
      </c>
      <c r="D14" s="20" t="s">
        <v>431</v>
      </c>
      <c r="E14" s="20">
        <v>60</v>
      </c>
      <c r="F14" s="20" t="s">
        <v>410</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619</v>
      </c>
      <c r="B15" s="20" t="s">
        <v>146</v>
      </c>
      <c r="C15" s="20">
        <v>14</v>
      </c>
      <c r="D15" s="20" t="s">
        <v>400</v>
      </c>
      <c r="E15" s="20">
        <v>70</v>
      </c>
      <c r="F15" s="20" t="s">
        <v>405</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530</v>
      </c>
      <c r="B16" s="20" t="s">
        <v>146</v>
      </c>
      <c r="C16" s="20">
        <v>15</v>
      </c>
      <c r="D16" s="20" t="s">
        <v>431</v>
      </c>
      <c r="E16" s="20">
        <v>100</v>
      </c>
      <c r="F16" s="20" t="s">
        <v>401</v>
      </c>
      <c r="G16" s="19" t="s">
        <v>202</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671</v>
      </c>
      <c r="B17" s="20" t="s">
        <v>146</v>
      </c>
      <c r="C17" s="20">
        <v>16</v>
      </c>
      <c r="D17" s="20" t="s">
        <v>407</v>
      </c>
      <c r="E17" s="20">
        <v>70</v>
      </c>
      <c r="F17" s="20" t="s">
        <v>405</v>
      </c>
      <c r="G17" s="19" t="s">
        <v>202</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535</v>
      </c>
      <c r="B18" s="20" t="s">
        <v>146</v>
      </c>
      <c r="C18" s="20">
        <v>17</v>
      </c>
      <c r="D18" s="20" t="s">
        <v>425</v>
      </c>
      <c r="E18" s="20">
        <v>80</v>
      </c>
      <c r="F18" s="20" t="s">
        <v>405</v>
      </c>
      <c r="G18" s="19"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538</v>
      </c>
      <c r="B19" s="20" t="s">
        <v>146</v>
      </c>
      <c r="C19" s="20">
        <v>18</v>
      </c>
      <c r="D19" s="20" t="s">
        <v>407</v>
      </c>
      <c r="E19" s="20">
        <v>100</v>
      </c>
      <c r="F19" s="20" t="s">
        <v>401</v>
      </c>
      <c r="G19" s="19" t="s">
        <v>202</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539</v>
      </c>
      <c r="B20" s="20" t="s">
        <v>146</v>
      </c>
      <c r="C20" s="20">
        <v>19</v>
      </c>
      <c r="D20" s="20" t="s">
        <v>400</v>
      </c>
      <c r="E20" s="20">
        <v>90</v>
      </c>
      <c r="F20" s="20" t="s">
        <v>410</v>
      </c>
      <c r="G20" s="19" t="s">
        <v>202</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540</v>
      </c>
      <c r="B21" s="20" t="s">
        <v>146</v>
      </c>
      <c r="C21" s="20">
        <v>20</v>
      </c>
      <c r="D21" s="20" t="s">
        <v>407</v>
      </c>
      <c r="E21" s="20">
        <v>80</v>
      </c>
      <c r="F21" s="20" t="s">
        <v>401</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632</v>
      </c>
      <c r="B22" s="20" t="s">
        <v>146</v>
      </c>
      <c r="C22" s="20">
        <v>21</v>
      </c>
      <c r="D22" s="20" t="s">
        <v>407</v>
      </c>
      <c r="E22" s="20">
        <v>70</v>
      </c>
      <c r="F22" s="20" t="s">
        <v>401</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544</v>
      </c>
      <c r="B23" s="20" t="s">
        <v>146</v>
      </c>
      <c r="C23" s="20">
        <v>22</v>
      </c>
      <c r="D23" s="20" t="s">
        <v>400</v>
      </c>
      <c r="E23" s="20">
        <v>90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634</v>
      </c>
      <c r="B24" s="20" t="s">
        <v>146</v>
      </c>
      <c r="C24" s="20">
        <v>23</v>
      </c>
      <c r="D24" s="20" t="s">
        <v>407</v>
      </c>
      <c r="E24" s="20">
        <v>80</v>
      </c>
      <c r="F24" s="20" t="s">
        <v>405</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677</v>
      </c>
      <c r="B25" s="20" t="s">
        <v>146</v>
      </c>
      <c r="C25" s="20">
        <v>24</v>
      </c>
      <c r="D25" s="20" t="s">
        <v>431</v>
      </c>
      <c r="E25" s="20">
        <v>80</v>
      </c>
      <c r="F25" s="20" t="s">
        <v>401</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667</v>
      </c>
      <c r="B26" s="20" t="s">
        <v>146</v>
      </c>
      <c r="C26" s="20">
        <v>25</v>
      </c>
      <c r="D26" s="20" t="s">
        <v>421</v>
      </c>
      <c r="E26" s="20">
        <v>90</v>
      </c>
      <c r="F26" s="20" t="s">
        <v>405</v>
      </c>
      <c r="G26" s="21" t="s">
        <v>198</v>
      </c>
      <c r="H26" s="78" t="s">
        <v>402</v>
      </c>
      <c r="I26" s="78" t="s">
        <v>402</v>
      </c>
      <c r="J26" s="78"/>
      <c r="K26" s="78"/>
      <c r="R26" s="171" t="s">
        <v>101</v>
      </c>
      <c r="S26" s="172"/>
      <c r="T26" s="186">
        <f>SUM(T27:T49)</f>
        <v>0</v>
      </c>
      <c r="U26" s="179"/>
      <c r="V26" s="188" t="s">
        <v>103</v>
      </c>
      <c r="W26" s="241"/>
      <c r="X26" s="243">
        <f>SUM(X27:X49)</f>
        <v>110</v>
      </c>
    </row>
    <row r="27" spans="1:24" x14ac:dyDescent="0.25">
      <c r="A27" s="15" t="s">
        <v>554</v>
      </c>
      <c r="B27" s="20" t="s">
        <v>146</v>
      </c>
      <c r="C27" s="20">
        <v>26</v>
      </c>
      <c r="D27" s="20" t="s">
        <v>421</v>
      </c>
      <c r="E27" s="20">
        <v>70</v>
      </c>
      <c r="F27" s="20" t="s">
        <v>410</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36</v>
      </c>
    </row>
    <row r="28" spans="1:24" x14ac:dyDescent="0.25">
      <c r="A28" s="15" t="s">
        <v>668</v>
      </c>
      <c r="B28" s="20" t="s">
        <v>146</v>
      </c>
      <c r="C28" s="20">
        <v>27</v>
      </c>
      <c r="D28" s="20" t="s">
        <v>431</v>
      </c>
      <c r="E28" s="20">
        <v>60</v>
      </c>
      <c r="F28" s="20" t="s">
        <v>401</v>
      </c>
      <c r="G28" s="21" t="s">
        <v>198</v>
      </c>
      <c r="H28" s="78" t="s">
        <v>402</v>
      </c>
      <c r="I28" s="78" t="s">
        <v>402</v>
      </c>
      <c r="J28" s="78"/>
      <c r="K28" s="78"/>
      <c r="R28" s="125" t="s">
        <v>194</v>
      </c>
      <c r="S28" s="169">
        <f t="shared" si="5"/>
        <v>0</v>
      </c>
      <c r="T28" s="170">
        <f t="shared" si="6"/>
        <v>0</v>
      </c>
      <c r="U28" s="179"/>
      <c r="V28" s="264" t="s">
        <v>194</v>
      </c>
      <c r="W28" s="267">
        <f t="shared" si="7"/>
        <v>0</v>
      </c>
      <c r="X28" s="6">
        <f t="shared" si="8"/>
        <v>36</v>
      </c>
    </row>
    <row r="29" spans="1:24" x14ac:dyDescent="0.25">
      <c r="A29" s="15" t="s">
        <v>532</v>
      </c>
      <c r="B29" s="20" t="s">
        <v>146</v>
      </c>
      <c r="C29" s="20">
        <v>28</v>
      </c>
      <c r="D29" s="20" t="s">
        <v>400</v>
      </c>
      <c r="E29" s="20">
        <v>80</v>
      </c>
      <c r="F29" s="20" t="s">
        <v>405</v>
      </c>
      <c r="G29" s="21" t="s">
        <v>198</v>
      </c>
      <c r="H29" s="78" t="s">
        <v>402</v>
      </c>
      <c r="I29" s="78" t="s">
        <v>402</v>
      </c>
      <c r="J29" s="78"/>
      <c r="K29" s="78"/>
      <c r="R29" s="125" t="s">
        <v>198</v>
      </c>
      <c r="S29" s="169">
        <f t="shared" si="5"/>
        <v>0</v>
      </c>
      <c r="T29" s="170">
        <f t="shared" si="6"/>
        <v>0</v>
      </c>
      <c r="U29" s="179"/>
      <c r="V29" s="264" t="s">
        <v>198</v>
      </c>
      <c r="W29" s="267">
        <f t="shared" si="7"/>
        <v>0</v>
      </c>
      <c r="X29" s="6">
        <f t="shared" si="8"/>
        <v>19</v>
      </c>
    </row>
    <row r="30" spans="1:24" x14ac:dyDescent="0.25">
      <c r="A30" s="15" t="s">
        <v>533</v>
      </c>
      <c r="B30" s="20" t="s">
        <v>146</v>
      </c>
      <c r="C30" s="20">
        <v>29</v>
      </c>
      <c r="D30" s="20" t="s">
        <v>421</v>
      </c>
      <c r="E30" s="20">
        <v>60</v>
      </c>
      <c r="F30" s="20" t="s">
        <v>410</v>
      </c>
      <c r="G30" s="21" t="s">
        <v>198</v>
      </c>
      <c r="H30" s="78" t="s">
        <v>402</v>
      </c>
      <c r="I30" s="78" t="s">
        <v>402</v>
      </c>
      <c r="J30" s="78"/>
      <c r="K30" s="78"/>
      <c r="R30" s="125" t="s">
        <v>202</v>
      </c>
      <c r="S30" s="169">
        <f t="shared" si="5"/>
        <v>0</v>
      </c>
      <c r="T30" s="170">
        <f t="shared" si="6"/>
        <v>0</v>
      </c>
      <c r="U30" s="179"/>
      <c r="V30" s="264" t="s">
        <v>202</v>
      </c>
      <c r="W30" s="267">
        <f t="shared" si="7"/>
        <v>0</v>
      </c>
      <c r="X30" s="6">
        <f t="shared" si="8"/>
        <v>19</v>
      </c>
    </row>
    <row r="31" spans="1:24" x14ac:dyDescent="0.25">
      <c r="A31" s="15" t="s">
        <v>670</v>
      </c>
      <c r="B31" s="20" t="s">
        <v>146</v>
      </c>
      <c r="C31" s="20">
        <v>30</v>
      </c>
      <c r="D31" s="20" t="s">
        <v>425</v>
      </c>
      <c r="E31" s="20">
        <v>70</v>
      </c>
      <c r="F31" s="20" t="s">
        <v>410</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534</v>
      </c>
      <c r="B32" s="20" t="s">
        <v>146</v>
      </c>
      <c r="C32" s="20">
        <v>31</v>
      </c>
      <c r="D32" s="20" t="s">
        <v>407</v>
      </c>
      <c r="E32" s="20">
        <v>90</v>
      </c>
      <c r="F32" s="20" t="s">
        <v>401</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622</v>
      </c>
      <c r="B33" s="20" t="s">
        <v>146</v>
      </c>
      <c r="C33" s="20">
        <v>32</v>
      </c>
      <c r="D33" s="20" t="s">
        <v>407</v>
      </c>
      <c r="E33" s="20">
        <v>90</v>
      </c>
      <c r="F33" s="20" t="s">
        <v>401</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623</v>
      </c>
      <c r="B34" s="20" t="s">
        <v>146</v>
      </c>
      <c r="C34" s="20">
        <v>33</v>
      </c>
      <c r="D34" s="20" t="s">
        <v>414</v>
      </c>
      <c r="E34" s="20">
        <v>80</v>
      </c>
      <c r="F34" s="20" t="s">
        <v>401</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545</v>
      </c>
      <c r="B35" s="20" t="s">
        <v>146</v>
      </c>
      <c r="C35" s="20">
        <v>34</v>
      </c>
      <c r="D35" s="20" t="s">
        <v>414</v>
      </c>
      <c r="E35" s="20">
        <v>60</v>
      </c>
      <c r="F35" s="20" t="s">
        <v>405</v>
      </c>
      <c r="G35" s="21"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643</v>
      </c>
      <c r="B36" s="20" t="s">
        <v>146</v>
      </c>
      <c r="C36" s="20">
        <v>35</v>
      </c>
      <c r="D36" s="20" t="s">
        <v>431</v>
      </c>
      <c r="E36" s="20">
        <v>100</v>
      </c>
      <c r="F36" s="20" t="s">
        <v>405</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546</v>
      </c>
      <c r="B37" s="20" t="s">
        <v>146</v>
      </c>
      <c r="C37" s="20">
        <v>36</v>
      </c>
      <c r="D37" s="20" t="s">
        <v>425</v>
      </c>
      <c r="E37" s="20">
        <v>100</v>
      </c>
      <c r="F37" s="20" t="s">
        <v>405</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547</v>
      </c>
      <c r="B38" s="20" t="s">
        <v>146</v>
      </c>
      <c r="C38" s="20">
        <v>37</v>
      </c>
      <c r="D38" s="20" t="s">
        <v>425</v>
      </c>
      <c r="E38" s="20">
        <v>80</v>
      </c>
      <c r="F38" s="20"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721</v>
      </c>
      <c r="B39" s="20" t="s">
        <v>146</v>
      </c>
      <c r="C39" s="20">
        <v>38</v>
      </c>
      <c r="D39" s="20" t="s">
        <v>414</v>
      </c>
      <c r="E39" s="20">
        <v>60</v>
      </c>
      <c r="F39" s="20"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734</v>
      </c>
      <c r="B40" s="20" t="s">
        <v>146</v>
      </c>
      <c r="C40" s="20">
        <v>39</v>
      </c>
      <c r="D40" s="20" t="s">
        <v>404</v>
      </c>
      <c r="E40" s="20">
        <v>60</v>
      </c>
      <c r="F40" s="20"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548</v>
      </c>
      <c r="B41" s="20" t="s">
        <v>146</v>
      </c>
      <c r="C41" s="20">
        <v>40</v>
      </c>
      <c r="D41" s="20" t="s">
        <v>404</v>
      </c>
      <c r="E41" s="20">
        <v>80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633</v>
      </c>
      <c r="B42" s="20" t="s">
        <v>146</v>
      </c>
      <c r="C42" s="20">
        <v>41</v>
      </c>
      <c r="D42" s="20" t="s">
        <v>414</v>
      </c>
      <c r="E42" s="20">
        <v>70</v>
      </c>
      <c r="F42" s="20"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635</v>
      </c>
      <c r="B43" s="20" t="s">
        <v>146</v>
      </c>
      <c r="C43" s="20">
        <v>42</v>
      </c>
      <c r="D43" s="20" t="s">
        <v>414</v>
      </c>
      <c r="E43" s="20">
        <v>70</v>
      </c>
      <c r="F43" s="20"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676</v>
      </c>
      <c r="B44" s="20" t="s">
        <v>146</v>
      </c>
      <c r="C44" s="20">
        <v>43</v>
      </c>
      <c r="D44" s="20" t="s">
        <v>404</v>
      </c>
      <c r="E44" s="20">
        <v>70</v>
      </c>
      <c r="F44" s="20" t="s">
        <v>405</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678</v>
      </c>
      <c r="B45" s="20" t="s">
        <v>146</v>
      </c>
      <c r="C45" s="20">
        <v>44</v>
      </c>
      <c r="D45" s="20" t="s">
        <v>431</v>
      </c>
      <c r="E45" s="20">
        <v>60</v>
      </c>
      <c r="F45" s="20"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551</v>
      </c>
      <c r="B46" s="20" t="s">
        <v>146</v>
      </c>
      <c r="C46" s="20">
        <v>45</v>
      </c>
      <c r="D46" s="20" t="s">
        <v>425</v>
      </c>
      <c r="E46" s="20">
        <v>60</v>
      </c>
      <c r="F46" s="20" t="s">
        <v>410</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552</v>
      </c>
      <c r="B47" s="20" t="s">
        <v>146</v>
      </c>
      <c r="C47" s="20">
        <v>46</v>
      </c>
      <c r="D47" s="20" t="s">
        <v>421</v>
      </c>
      <c r="E47" s="20">
        <v>50</v>
      </c>
      <c r="F47" s="20"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553</v>
      </c>
      <c r="B48" s="20" t="s">
        <v>146</v>
      </c>
      <c r="C48" s="20">
        <v>47</v>
      </c>
      <c r="D48" s="20" t="s">
        <v>407</v>
      </c>
      <c r="E48" s="20">
        <v>60</v>
      </c>
      <c r="F48" s="20"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688</v>
      </c>
      <c r="B49" s="20" t="s">
        <v>146</v>
      </c>
      <c r="C49" s="20">
        <v>48</v>
      </c>
      <c r="D49" s="20" t="s">
        <v>431</v>
      </c>
      <c r="E49" s="20">
        <v>30</v>
      </c>
      <c r="F49" s="20"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555</v>
      </c>
      <c r="B50" s="20" t="s">
        <v>146</v>
      </c>
      <c r="C50" s="20">
        <v>49</v>
      </c>
      <c r="D50" s="20" t="s">
        <v>421</v>
      </c>
      <c r="E50" s="20">
        <v>60</v>
      </c>
      <c r="F50" s="20" t="s">
        <v>405</v>
      </c>
      <c r="G50" s="21" t="s">
        <v>194</v>
      </c>
      <c r="H50" s="78" t="s">
        <v>402</v>
      </c>
      <c r="I50" s="78" t="s">
        <v>402</v>
      </c>
      <c r="J50" s="78"/>
      <c r="K50" s="78"/>
      <c r="U50" s="179"/>
      <c r="V50" s="188" t="s">
        <v>458</v>
      </c>
      <c r="W50" s="206"/>
      <c r="X50" s="207">
        <f>SUM(X51:X73)</f>
        <v>220</v>
      </c>
    </row>
    <row r="51" spans="1:24" x14ac:dyDescent="0.25">
      <c r="A51" s="15" t="s">
        <v>556</v>
      </c>
      <c r="B51" s="20" t="s">
        <v>146</v>
      </c>
      <c r="C51" s="20">
        <v>50</v>
      </c>
      <c r="D51" s="20" t="s">
        <v>407</v>
      </c>
      <c r="E51" s="20">
        <v>80</v>
      </c>
      <c r="F51" s="20" t="s">
        <v>405</v>
      </c>
      <c r="G51" s="21" t="s">
        <v>194</v>
      </c>
      <c r="H51" s="78" t="s">
        <v>402</v>
      </c>
      <c r="I51" s="78" t="s">
        <v>402</v>
      </c>
      <c r="J51" s="78"/>
      <c r="K51" s="78"/>
      <c r="U51" s="269"/>
      <c r="V51" s="124" t="s">
        <v>190</v>
      </c>
      <c r="W51" s="169">
        <f>S3+S27+W3+W27</f>
        <v>0</v>
      </c>
      <c r="X51" s="170">
        <f>T3+T27+X3+X27</f>
        <v>72</v>
      </c>
    </row>
    <row r="52" spans="1:24" x14ac:dyDescent="0.25">
      <c r="A52" s="15" t="s">
        <v>557</v>
      </c>
      <c r="B52" s="20" t="s">
        <v>146</v>
      </c>
      <c r="C52" s="20">
        <v>51</v>
      </c>
      <c r="D52" s="20" t="s">
        <v>431</v>
      </c>
      <c r="E52" s="20">
        <v>80</v>
      </c>
      <c r="F52" s="20" t="s">
        <v>405</v>
      </c>
      <c r="G52" s="21" t="s">
        <v>194</v>
      </c>
      <c r="H52" s="78" t="s">
        <v>402</v>
      </c>
      <c r="I52" s="78" t="s">
        <v>402</v>
      </c>
      <c r="J52" s="78"/>
      <c r="K52" s="78"/>
      <c r="U52" s="269"/>
      <c r="V52" s="125" t="s">
        <v>194</v>
      </c>
      <c r="W52" s="169">
        <f t="shared" ref="W52:X67" si="9">S4+S28+W4+W28</f>
        <v>0</v>
      </c>
      <c r="X52" s="170">
        <f t="shared" si="9"/>
        <v>72</v>
      </c>
    </row>
    <row r="53" spans="1:24" x14ac:dyDescent="0.25">
      <c r="A53" s="15" t="s">
        <v>558</v>
      </c>
      <c r="B53" s="20" t="s">
        <v>146</v>
      </c>
      <c r="C53" s="20">
        <v>52</v>
      </c>
      <c r="D53" s="20" t="s">
        <v>404</v>
      </c>
      <c r="E53" s="20">
        <v>30</v>
      </c>
      <c r="F53" s="20" t="s">
        <v>410</v>
      </c>
      <c r="G53" s="21" t="s">
        <v>194</v>
      </c>
      <c r="H53" s="78" t="s">
        <v>402</v>
      </c>
      <c r="I53" s="78" t="s">
        <v>402</v>
      </c>
      <c r="J53" s="78"/>
      <c r="K53" s="78"/>
      <c r="U53" s="269"/>
      <c r="V53" s="125" t="s">
        <v>198</v>
      </c>
      <c r="W53" s="169">
        <f t="shared" si="9"/>
        <v>0</v>
      </c>
      <c r="X53" s="170">
        <f t="shared" si="9"/>
        <v>38</v>
      </c>
    </row>
    <row r="54" spans="1:24" x14ac:dyDescent="0.25">
      <c r="A54" s="15" t="s">
        <v>654</v>
      </c>
      <c r="B54" s="20" t="s">
        <v>146</v>
      </c>
      <c r="C54" s="20">
        <v>53</v>
      </c>
      <c r="D54" s="20" t="s">
        <v>414</v>
      </c>
      <c r="E54" s="20">
        <v>50</v>
      </c>
      <c r="F54" s="20" t="s">
        <v>410</v>
      </c>
      <c r="G54" s="21" t="s">
        <v>194</v>
      </c>
      <c r="H54" s="78" t="s">
        <v>402</v>
      </c>
      <c r="I54" s="78" t="s">
        <v>402</v>
      </c>
      <c r="J54" s="78"/>
      <c r="K54" s="78"/>
      <c r="U54" s="269"/>
      <c r="V54" s="125" t="s">
        <v>202</v>
      </c>
      <c r="W54" s="169">
        <f t="shared" si="9"/>
        <v>0</v>
      </c>
      <c r="X54" s="170">
        <f t="shared" si="9"/>
        <v>38</v>
      </c>
    </row>
    <row r="55" spans="1:24" x14ac:dyDescent="0.25">
      <c r="A55" s="15" t="s">
        <v>576</v>
      </c>
      <c r="B55" s="20" t="s">
        <v>146</v>
      </c>
      <c r="C55" s="20">
        <v>54</v>
      </c>
      <c r="D55" s="20" t="s">
        <v>407</v>
      </c>
      <c r="E55" s="20">
        <v>70</v>
      </c>
      <c r="F55" s="20" t="s">
        <v>405</v>
      </c>
      <c r="G55" s="21" t="s">
        <v>194</v>
      </c>
      <c r="H55" s="78" t="s">
        <v>402</v>
      </c>
      <c r="I55" s="78" t="s">
        <v>402</v>
      </c>
      <c r="J55" s="78"/>
      <c r="K55" s="78"/>
      <c r="U55" s="269"/>
      <c r="V55" s="125" t="s">
        <v>206</v>
      </c>
      <c r="W55" s="169">
        <f t="shared" si="9"/>
        <v>0</v>
      </c>
      <c r="X55" s="170">
        <f t="shared" si="9"/>
        <v>0</v>
      </c>
    </row>
    <row r="56" spans="1:24" x14ac:dyDescent="0.25">
      <c r="A56" s="15" t="s">
        <v>638</v>
      </c>
      <c r="B56" s="20" t="s">
        <v>146</v>
      </c>
      <c r="C56" s="20">
        <v>55</v>
      </c>
      <c r="D56" s="20" t="s">
        <v>407</v>
      </c>
      <c r="E56" s="20">
        <v>70</v>
      </c>
      <c r="F56" s="20" t="s">
        <v>405</v>
      </c>
      <c r="G56" s="21" t="s">
        <v>194</v>
      </c>
      <c r="H56" s="78" t="s">
        <v>402</v>
      </c>
      <c r="I56" s="78" t="s">
        <v>402</v>
      </c>
      <c r="J56" s="78"/>
      <c r="K56" s="78"/>
      <c r="U56" s="270"/>
      <c r="V56" s="125" t="s">
        <v>210</v>
      </c>
      <c r="W56" s="169">
        <f t="shared" si="9"/>
        <v>0</v>
      </c>
      <c r="X56" s="170">
        <f t="shared" si="9"/>
        <v>0</v>
      </c>
    </row>
    <row r="57" spans="1:24" ht="13.8" thickBot="1" x14ac:dyDescent="0.3">
      <c r="A57" s="15" t="s">
        <v>559</v>
      </c>
      <c r="B57" s="20" t="s">
        <v>146</v>
      </c>
      <c r="C57" s="20">
        <v>56</v>
      </c>
      <c r="D57" s="20" t="s">
        <v>407</v>
      </c>
      <c r="E57" s="20">
        <v>60</v>
      </c>
      <c r="F57" s="20" t="s">
        <v>405</v>
      </c>
      <c r="G57" s="21" t="s">
        <v>194</v>
      </c>
      <c r="H57" s="78" t="s">
        <v>402</v>
      </c>
      <c r="I57" s="78" t="s">
        <v>402</v>
      </c>
      <c r="J57" s="78"/>
      <c r="K57" s="78"/>
      <c r="U57" s="271"/>
      <c r="V57" s="125" t="s">
        <v>214</v>
      </c>
      <c r="W57" s="169">
        <f t="shared" si="9"/>
        <v>0</v>
      </c>
      <c r="X57" s="170">
        <f t="shared" si="9"/>
        <v>0</v>
      </c>
    </row>
    <row r="58" spans="1:24" ht="13.8" thickBot="1" x14ac:dyDescent="0.3">
      <c r="A58" s="15" t="s">
        <v>690</v>
      </c>
      <c r="B58" s="20" t="s">
        <v>146</v>
      </c>
      <c r="C58" s="20">
        <v>57</v>
      </c>
      <c r="D58" s="20" t="s">
        <v>404</v>
      </c>
      <c r="E58" s="20">
        <v>40</v>
      </c>
      <c r="F58" s="20" t="s">
        <v>405</v>
      </c>
      <c r="G58" s="21" t="s">
        <v>194</v>
      </c>
      <c r="H58" s="78" t="s">
        <v>402</v>
      </c>
      <c r="I58" s="78" t="s">
        <v>402</v>
      </c>
      <c r="J58" s="78"/>
      <c r="K58" s="78"/>
      <c r="U58" s="271"/>
      <c r="V58" s="125" t="s">
        <v>218</v>
      </c>
      <c r="W58" s="169">
        <f t="shared" si="9"/>
        <v>0</v>
      </c>
      <c r="X58" s="170">
        <f t="shared" si="9"/>
        <v>0</v>
      </c>
    </row>
    <row r="59" spans="1:24" ht="13.8" thickBot="1" x14ac:dyDescent="0.3">
      <c r="A59" s="15" t="s">
        <v>680</v>
      </c>
      <c r="B59" s="20" t="s">
        <v>146</v>
      </c>
      <c r="C59" s="20">
        <v>58</v>
      </c>
      <c r="D59" s="20" t="s">
        <v>404</v>
      </c>
      <c r="E59" s="20">
        <v>70</v>
      </c>
      <c r="F59" s="20" t="s">
        <v>401</v>
      </c>
      <c r="G59" s="21" t="s">
        <v>194</v>
      </c>
      <c r="H59" s="78" t="s">
        <v>402</v>
      </c>
      <c r="I59" s="78" t="s">
        <v>402</v>
      </c>
      <c r="J59" s="78"/>
      <c r="K59" s="78"/>
      <c r="U59" s="271"/>
      <c r="V59" s="125" t="s">
        <v>222</v>
      </c>
      <c r="W59" s="169">
        <f t="shared" si="9"/>
        <v>0</v>
      </c>
      <c r="X59" s="170">
        <f t="shared" si="9"/>
        <v>0</v>
      </c>
    </row>
    <row r="60" spans="1:24" ht="13.8" thickBot="1" x14ac:dyDescent="0.3">
      <c r="A60" s="15" t="s">
        <v>641</v>
      </c>
      <c r="B60" s="20" t="s">
        <v>146</v>
      </c>
      <c r="C60" s="20">
        <v>59</v>
      </c>
      <c r="D60" s="20" t="s">
        <v>431</v>
      </c>
      <c r="E60" s="20">
        <v>70</v>
      </c>
      <c r="F60" s="20" t="s">
        <v>405</v>
      </c>
      <c r="G60" s="21" t="s">
        <v>194</v>
      </c>
      <c r="H60" s="78" t="s">
        <v>402</v>
      </c>
      <c r="I60" s="78" t="s">
        <v>402</v>
      </c>
      <c r="J60" s="78"/>
      <c r="K60" s="78"/>
      <c r="U60" s="271"/>
      <c r="V60" s="125" t="s">
        <v>226</v>
      </c>
      <c r="W60" s="169">
        <f t="shared" si="9"/>
        <v>0</v>
      </c>
      <c r="X60" s="170">
        <f t="shared" si="9"/>
        <v>0</v>
      </c>
    </row>
    <row r="61" spans="1:24" ht="13.8" thickBot="1" x14ac:dyDescent="0.3">
      <c r="A61" s="15" t="s">
        <v>642</v>
      </c>
      <c r="B61" s="20" t="s">
        <v>146</v>
      </c>
      <c r="C61" s="20">
        <v>60</v>
      </c>
      <c r="D61" s="20" t="s">
        <v>425</v>
      </c>
      <c r="E61" s="20">
        <v>70</v>
      </c>
      <c r="F61" s="20" t="s">
        <v>405</v>
      </c>
      <c r="G61" s="21" t="s">
        <v>194</v>
      </c>
      <c r="H61" s="78" t="s">
        <v>402</v>
      </c>
      <c r="I61" s="78" t="s">
        <v>402</v>
      </c>
      <c r="J61" s="78"/>
      <c r="K61" s="78"/>
      <c r="U61" s="271"/>
      <c r="V61" s="126" t="s">
        <v>230</v>
      </c>
      <c r="W61" s="169">
        <f t="shared" si="9"/>
        <v>0</v>
      </c>
      <c r="X61" s="170">
        <f t="shared" si="9"/>
        <v>0</v>
      </c>
    </row>
    <row r="62" spans="1:24" ht="13.8" thickBot="1" x14ac:dyDescent="0.3">
      <c r="A62" s="15" t="s">
        <v>562</v>
      </c>
      <c r="B62" s="20" t="s">
        <v>146</v>
      </c>
      <c r="C62" s="20">
        <v>61</v>
      </c>
      <c r="D62" s="20" t="s">
        <v>414</v>
      </c>
      <c r="E62" s="20">
        <v>60</v>
      </c>
      <c r="F62" s="20" t="s">
        <v>405</v>
      </c>
      <c r="G62" s="21" t="s">
        <v>194</v>
      </c>
      <c r="H62" s="78" t="s">
        <v>402</v>
      </c>
      <c r="I62" s="78" t="s">
        <v>402</v>
      </c>
      <c r="J62" s="78"/>
      <c r="K62" s="78"/>
      <c r="U62" s="271"/>
      <c r="V62" s="125" t="s">
        <v>234</v>
      </c>
      <c r="W62" s="169">
        <f t="shared" si="9"/>
        <v>0</v>
      </c>
      <c r="X62" s="170">
        <f t="shared" si="9"/>
        <v>0</v>
      </c>
    </row>
    <row r="63" spans="1:24" ht="13.8" thickBot="1" x14ac:dyDescent="0.3">
      <c r="A63" s="15" t="s">
        <v>681</v>
      </c>
      <c r="B63" s="20" t="s">
        <v>146</v>
      </c>
      <c r="C63" s="20">
        <v>62</v>
      </c>
      <c r="D63" s="20" t="s">
        <v>431</v>
      </c>
      <c r="E63" s="20">
        <v>70</v>
      </c>
      <c r="F63" s="20" t="s">
        <v>405</v>
      </c>
      <c r="G63" s="21" t="s">
        <v>194</v>
      </c>
      <c r="H63" s="78" t="s">
        <v>402</v>
      </c>
      <c r="I63" s="78" t="s">
        <v>402</v>
      </c>
      <c r="J63" s="78"/>
      <c r="K63" s="78"/>
      <c r="U63" s="271"/>
      <c r="V63" s="125" t="s">
        <v>238</v>
      </c>
      <c r="W63" s="169">
        <f t="shared" si="9"/>
        <v>0</v>
      </c>
      <c r="X63" s="170">
        <f t="shared" si="9"/>
        <v>0</v>
      </c>
    </row>
    <row r="64" spans="1:24" ht="13.8" thickBot="1" x14ac:dyDescent="0.3">
      <c r="A64" s="15" t="s">
        <v>456</v>
      </c>
      <c r="B64" s="20" t="s">
        <v>146</v>
      </c>
      <c r="C64" s="20">
        <v>63</v>
      </c>
      <c r="D64" s="20" t="s">
        <v>404</v>
      </c>
      <c r="E64" s="20">
        <v>60</v>
      </c>
      <c r="F64" s="20" t="s">
        <v>405</v>
      </c>
      <c r="G64" s="21" t="s">
        <v>194</v>
      </c>
      <c r="H64" s="78" t="s">
        <v>402</v>
      </c>
      <c r="I64" s="78" t="s">
        <v>402</v>
      </c>
      <c r="J64" s="78"/>
      <c r="K64" s="78"/>
      <c r="U64" s="271"/>
      <c r="V64" s="125" t="s">
        <v>242</v>
      </c>
      <c r="W64" s="169">
        <f t="shared" si="9"/>
        <v>0</v>
      </c>
      <c r="X64" s="170">
        <f t="shared" si="9"/>
        <v>0</v>
      </c>
    </row>
    <row r="65" spans="1:24" ht="13.8" thickBot="1" x14ac:dyDescent="0.3">
      <c r="A65" s="15" t="s">
        <v>626</v>
      </c>
      <c r="B65" s="20" t="s">
        <v>146</v>
      </c>
      <c r="C65" s="20">
        <v>64</v>
      </c>
      <c r="D65" s="20" t="s">
        <v>414</v>
      </c>
      <c r="E65" s="20">
        <v>90</v>
      </c>
      <c r="F65" s="20" t="s">
        <v>410</v>
      </c>
      <c r="G65" s="21" t="s">
        <v>194</v>
      </c>
      <c r="H65" s="78" t="s">
        <v>402</v>
      </c>
      <c r="I65" s="78" t="s">
        <v>402</v>
      </c>
      <c r="J65" s="78"/>
      <c r="K65" s="78"/>
      <c r="U65" s="271"/>
      <c r="V65" s="125" t="s">
        <v>246</v>
      </c>
      <c r="W65" s="169">
        <f t="shared" si="9"/>
        <v>0</v>
      </c>
      <c r="X65" s="170">
        <f t="shared" si="9"/>
        <v>0</v>
      </c>
    </row>
    <row r="66" spans="1:24" ht="13.8" thickBot="1" x14ac:dyDescent="0.3">
      <c r="A66" s="15" t="s">
        <v>645</v>
      </c>
      <c r="B66" s="20" t="s">
        <v>146</v>
      </c>
      <c r="C66" s="20">
        <v>65</v>
      </c>
      <c r="D66" s="20" t="s">
        <v>414</v>
      </c>
      <c r="E66" s="20">
        <v>60</v>
      </c>
      <c r="F66" s="20" t="s">
        <v>410</v>
      </c>
      <c r="G66" s="21" t="s">
        <v>194</v>
      </c>
      <c r="H66" s="78" t="s">
        <v>402</v>
      </c>
      <c r="I66" s="78" t="s">
        <v>402</v>
      </c>
      <c r="J66" s="78"/>
      <c r="K66" s="78"/>
      <c r="U66" s="271"/>
      <c r="V66" s="125" t="s">
        <v>250</v>
      </c>
      <c r="W66" s="169">
        <f t="shared" si="9"/>
        <v>0</v>
      </c>
      <c r="X66" s="170">
        <f t="shared" si="9"/>
        <v>0</v>
      </c>
    </row>
    <row r="67" spans="1:24" ht="13.8" thickBot="1" x14ac:dyDescent="0.3">
      <c r="A67" s="15" t="s">
        <v>683</v>
      </c>
      <c r="B67" s="20" t="s">
        <v>146</v>
      </c>
      <c r="C67" s="20">
        <v>66</v>
      </c>
      <c r="D67" s="20" t="s">
        <v>404</v>
      </c>
      <c r="E67" s="20">
        <v>60</v>
      </c>
      <c r="F67" s="20" t="s">
        <v>405</v>
      </c>
      <c r="G67" s="21" t="s">
        <v>194</v>
      </c>
      <c r="H67" s="78" t="s">
        <v>402</v>
      </c>
      <c r="I67" s="78" t="s">
        <v>402</v>
      </c>
      <c r="J67" s="78"/>
      <c r="K67" s="78"/>
      <c r="U67" s="271"/>
      <c r="V67" s="125" t="s">
        <v>254</v>
      </c>
      <c r="W67" s="169">
        <f t="shared" si="9"/>
        <v>0</v>
      </c>
      <c r="X67" s="170">
        <f t="shared" si="9"/>
        <v>0</v>
      </c>
    </row>
    <row r="68" spans="1:24" ht="13.8" thickBot="1" x14ac:dyDescent="0.3">
      <c r="A68" s="15" t="s">
        <v>565</v>
      </c>
      <c r="B68" s="20" t="s">
        <v>146</v>
      </c>
      <c r="C68" s="20">
        <v>67</v>
      </c>
      <c r="D68" s="20" t="s">
        <v>421</v>
      </c>
      <c r="E68" s="20">
        <v>30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566</v>
      </c>
      <c r="B69" s="20" t="s">
        <v>146</v>
      </c>
      <c r="C69" s="20">
        <v>68</v>
      </c>
      <c r="D69" s="20" t="s">
        <v>407</v>
      </c>
      <c r="E69" s="20">
        <v>40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567</v>
      </c>
      <c r="B70" s="20" t="s">
        <v>146</v>
      </c>
      <c r="C70" s="20">
        <v>69</v>
      </c>
      <c r="D70" s="20" t="s">
        <v>407</v>
      </c>
      <c r="E70" s="20">
        <v>40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568</v>
      </c>
      <c r="B71" s="20" t="s">
        <v>146</v>
      </c>
      <c r="C71" s="20">
        <v>70</v>
      </c>
      <c r="D71" s="20" t="s">
        <v>425</v>
      </c>
      <c r="E71" s="20">
        <v>50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570</v>
      </c>
      <c r="B72" s="20" t="s">
        <v>146</v>
      </c>
      <c r="C72" s="20">
        <v>71</v>
      </c>
      <c r="D72" s="20" t="s">
        <v>414</v>
      </c>
      <c r="E72" s="20">
        <v>50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549</v>
      </c>
      <c r="B73" s="20" t="s">
        <v>146</v>
      </c>
      <c r="C73" s="20">
        <v>72</v>
      </c>
      <c r="D73" s="20" t="s">
        <v>414</v>
      </c>
      <c r="E73" s="20">
        <v>40</v>
      </c>
      <c r="F73" s="20" t="s">
        <v>410</v>
      </c>
      <c r="G73" s="21" t="s">
        <v>190</v>
      </c>
      <c r="H73" s="78" t="s">
        <v>402</v>
      </c>
      <c r="I73" s="78" t="s">
        <v>402</v>
      </c>
      <c r="J73" s="78"/>
      <c r="K73" s="78"/>
      <c r="U73" s="271"/>
      <c r="V73" s="177" t="s">
        <v>278</v>
      </c>
      <c r="W73" s="169">
        <f t="shared" si="10"/>
        <v>0</v>
      </c>
      <c r="X73" s="170">
        <f t="shared" si="10"/>
        <v>0</v>
      </c>
    </row>
    <row r="74" spans="1:24" x14ac:dyDescent="0.25">
      <c r="A74" s="15" t="s">
        <v>571</v>
      </c>
      <c r="B74" s="20" t="s">
        <v>146</v>
      </c>
      <c r="C74" s="20">
        <v>73</v>
      </c>
      <c r="D74" s="20" t="s">
        <v>421</v>
      </c>
      <c r="E74" s="20">
        <v>50</v>
      </c>
      <c r="F74" s="20" t="s">
        <v>410</v>
      </c>
      <c r="G74" s="21" t="s">
        <v>190</v>
      </c>
      <c r="H74" s="78" t="s">
        <v>402</v>
      </c>
      <c r="I74" s="78" t="s">
        <v>402</v>
      </c>
      <c r="J74" s="78"/>
      <c r="K74" s="78"/>
    </row>
    <row r="75" spans="1:24" x14ac:dyDescent="0.25">
      <c r="A75" s="15" t="s">
        <v>649</v>
      </c>
      <c r="B75" s="20" t="s">
        <v>146</v>
      </c>
      <c r="C75" s="20">
        <v>74</v>
      </c>
      <c r="D75" s="20" t="s">
        <v>414</v>
      </c>
      <c r="E75" s="20">
        <v>50</v>
      </c>
      <c r="F75" s="20" t="s">
        <v>410</v>
      </c>
      <c r="G75" s="21" t="s">
        <v>190</v>
      </c>
      <c r="H75" s="78" t="s">
        <v>402</v>
      </c>
      <c r="I75" s="78" t="s">
        <v>402</v>
      </c>
      <c r="J75" s="78"/>
      <c r="K75" s="78"/>
    </row>
    <row r="76" spans="1:24" x14ac:dyDescent="0.25">
      <c r="A76" s="15" t="s">
        <v>650</v>
      </c>
      <c r="B76" s="20" t="s">
        <v>146</v>
      </c>
      <c r="C76" s="20">
        <v>75</v>
      </c>
      <c r="D76" s="20" t="s">
        <v>407</v>
      </c>
      <c r="E76" s="20">
        <v>50</v>
      </c>
      <c r="F76" s="20" t="s">
        <v>410</v>
      </c>
      <c r="G76" s="21" t="s">
        <v>190</v>
      </c>
      <c r="H76" s="78" t="s">
        <v>402</v>
      </c>
      <c r="I76" s="78" t="s">
        <v>402</v>
      </c>
      <c r="J76" s="78"/>
      <c r="K76" s="78"/>
    </row>
    <row r="77" spans="1:24" x14ac:dyDescent="0.25">
      <c r="A77" s="15" t="s">
        <v>572</v>
      </c>
      <c r="B77" s="20" t="s">
        <v>146</v>
      </c>
      <c r="C77" s="20">
        <v>76</v>
      </c>
      <c r="D77" s="20" t="s">
        <v>421</v>
      </c>
      <c r="E77" s="20">
        <v>30</v>
      </c>
      <c r="F77" s="20" t="s">
        <v>410</v>
      </c>
      <c r="G77" s="21" t="s">
        <v>190</v>
      </c>
      <c r="H77" s="78" t="s">
        <v>402</v>
      </c>
      <c r="I77" s="78" t="s">
        <v>402</v>
      </c>
      <c r="J77" s="78"/>
      <c r="K77" s="78"/>
    </row>
    <row r="78" spans="1:24" x14ac:dyDescent="0.25">
      <c r="A78" s="15" t="s">
        <v>686</v>
      </c>
      <c r="B78" s="20" t="s">
        <v>146</v>
      </c>
      <c r="C78" s="20">
        <v>77</v>
      </c>
      <c r="D78" s="20" t="s">
        <v>431</v>
      </c>
      <c r="E78" s="20">
        <v>50</v>
      </c>
      <c r="F78" s="20" t="s">
        <v>410</v>
      </c>
      <c r="G78" s="21" t="s">
        <v>190</v>
      </c>
      <c r="H78" s="78" t="s">
        <v>402</v>
      </c>
      <c r="I78" s="78" t="s">
        <v>402</v>
      </c>
      <c r="J78" s="78"/>
      <c r="K78" s="78"/>
    </row>
    <row r="79" spans="1:24" x14ac:dyDescent="0.25">
      <c r="A79" s="15" t="s">
        <v>687</v>
      </c>
      <c r="B79" s="20" t="s">
        <v>146</v>
      </c>
      <c r="C79" s="20">
        <v>78</v>
      </c>
      <c r="D79" s="20" t="s">
        <v>407</v>
      </c>
      <c r="E79" s="20">
        <v>50</v>
      </c>
      <c r="F79" s="20" t="s">
        <v>410</v>
      </c>
      <c r="G79" s="21" t="s">
        <v>190</v>
      </c>
      <c r="H79" s="78" t="s">
        <v>402</v>
      </c>
      <c r="I79" s="78" t="s">
        <v>402</v>
      </c>
      <c r="J79" s="78"/>
      <c r="K79" s="78"/>
    </row>
    <row r="80" spans="1:24" x14ac:dyDescent="0.25">
      <c r="A80" s="15" t="s">
        <v>574</v>
      </c>
      <c r="B80" s="20" t="s">
        <v>146</v>
      </c>
      <c r="C80" s="20">
        <v>79</v>
      </c>
      <c r="D80" s="20" t="s">
        <v>431</v>
      </c>
      <c r="E80" s="20">
        <v>50</v>
      </c>
      <c r="F80" s="20" t="s">
        <v>410</v>
      </c>
      <c r="G80" s="21" t="s">
        <v>190</v>
      </c>
      <c r="H80" s="78" t="s">
        <v>402</v>
      </c>
      <c r="I80" s="78" t="s">
        <v>402</v>
      </c>
      <c r="J80" s="78"/>
      <c r="K80" s="78"/>
    </row>
    <row r="81" spans="1:11" x14ac:dyDescent="0.25">
      <c r="A81" s="15" t="s">
        <v>575</v>
      </c>
      <c r="B81" s="20" t="s">
        <v>146</v>
      </c>
      <c r="C81" s="20">
        <v>80</v>
      </c>
      <c r="D81" s="20" t="s">
        <v>400</v>
      </c>
      <c r="E81" s="20">
        <v>40</v>
      </c>
      <c r="F81" s="20" t="s">
        <v>410</v>
      </c>
      <c r="G81" s="21" t="s">
        <v>190</v>
      </c>
      <c r="H81" s="78" t="s">
        <v>402</v>
      </c>
      <c r="I81" s="78" t="s">
        <v>402</v>
      </c>
      <c r="J81" s="78"/>
      <c r="K81" s="78"/>
    </row>
    <row r="82" spans="1:11" x14ac:dyDescent="0.25">
      <c r="A82" s="15" t="s">
        <v>653</v>
      </c>
      <c r="B82" s="20" t="s">
        <v>146</v>
      </c>
      <c r="C82" s="20">
        <v>81</v>
      </c>
      <c r="D82" s="20" t="s">
        <v>431</v>
      </c>
      <c r="E82" s="20">
        <v>30</v>
      </c>
      <c r="F82" s="20" t="s">
        <v>410</v>
      </c>
      <c r="G82" s="21" t="s">
        <v>190</v>
      </c>
      <c r="H82" s="78" t="s">
        <v>402</v>
      </c>
      <c r="I82" s="78" t="s">
        <v>402</v>
      </c>
      <c r="J82" s="78"/>
      <c r="K82" s="78"/>
    </row>
    <row r="83" spans="1:11" x14ac:dyDescent="0.25">
      <c r="A83" s="15" t="s">
        <v>655</v>
      </c>
      <c r="B83" s="20" t="s">
        <v>146</v>
      </c>
      <c r="C83" s="20">
        <v>82</v>
      </c>
      <c r="D83" s="20" t="s">
        <v>407</v>
      </c>
      <c r="E83" s="20">
        <v>60</v>
      </c>
      <c r="F83" s="20" t="s">
        <v>410</v>
      </c>
      <c r="G83" s="21" t="s">
        <v>190</v>
      </c>
      <c r="H83" s="78" t="s">
        <v>402</v>
      </c>
      <c r="I83" s="78" t="s">
        <v>402</v>
      </c>
      <c r="J83" s="78"/>
      <c r="K83" s="78"/>
    </row>
    <row r="84" spans="1:11" x14ac:dyDescent="0.25">
      <c r="A84" s="15" t="s">
        <v>577</v>
      </c>
      <c r="B84" s="20" t="s">
        <v>146</v>
      </c>
      <c r="C84" s="20">
        <v>83</v>
      </c>
      <c r="D84" s="20" t="s">
        <v>407</v>
      </c>
      <c r="E84" s="20">
        <v>40</v>
      </c>
      <c r="F84" s="20" t="s">
        <v>410</v>
      </c>
      <c r="G84" s="21" t="s">
        <v>190</v>
      </c>
      <c r="H84" s="78" t="s">
        <v>402</v>
      </c>
      <c r="I84" s="78" t="s">
        <v>402</v>
      </c>
      <c r="J84" s="78"/>
      <c r="K84" s="78"/>
    </row>
    <row r="85" spans="1:11" x14ac:dyDescent="0.25">
      <c r="A85" s="15" t="s">
        <v>476</v>
      </c>
      <c r="B85" s="20" t="s">
        <v>146</v>
      </c>
      <c r="C85" s="20">
        <v>84</v>
      </c>
      <c r="D85" s="20" t="s">
        <v>431</v>
      </c>
      <c r="E85" s="20">
        <v>90</v>
      </c>
      <c r="F85" s="20" t="s">
        <v>410</v>
      </c>
      <c r="G85" s="21" t="s">
        <v>190</v>
      </c>
      <c r="H85" s="78" t="s">
        <v>402</v>
      </c>
      <c r="I85" s="78" t="s">
        <v>402</v>
      </c>
      <c r="J85" s="78"/>
      <c r="K85" s="78"/>
    </row>
    <row r="86" spans="1:11" x14ac:dyDescent="0.25">
      <c r="A86" s="15" t="s">
        <v>578</v>
      </c>
      <c r="B86" s="20" t="s">
        <v>146</v>
      </c>
      <c r="C86" s="20">
        <v>85</v>
      </c>
      <c r="D86" s="20" t="s">
        <v>414</v>
      </c>
      <c r="E86" s="20">
        <v>40</v>
      </c>
      <c r="F86" s="20" t="s">
        <v>410</v>
      </c>
      <c r="G86" s="21" t="s">
        <v>190</v>
      </c>
      <c r="H86" s="78" t="s">
        <v>402</v>
      </c>
      <c r="I86" s="78" t="s">
        <v>402</v>
      </c>
      <c r="J86" s="78"/>
      <c r="K86" s="78"/>
    </row>
    <row r="87" spans="1:11" x14ac:dyDescent="0.25">
      <c r="A87" s="15" t="s">
        <v>477</v>
      </c>
      <c r="B87" s="20" t="s">
        <v>146</v>
      </c>
      <c r="C87" s="20">
        <v>86</v>
      </c>
      <c r="D87" s="20" t="s">
        <v>400</v>
      </c>
      <c r="E87" s="20">
        <v>50</v>
      </c>
      <c r="F87" s="20" t="s">
        <v>410</v>
      </c>
      <c r="G87" s="21" t="s">
        <v>190</v>
      </c>
      <c r="H87" s="78" t="s">
        <v>402</v>
      </c>
      <c r="I87" s="78" t="s">
        <v>402</v>
      </c>
      <c r="J87" s="78"/>
      <c r="K87" s="78"/>
    </row>
    <row r="88" spans="1:11" x14ac:dyDescent="0.25">
      <c r="A88" s="15" t="s">
        <v>580</v>
      </c>
      <c r="B88" s="20" t="s">
        <v>146</v>
      </c>
      <c r="C88" s="20">
        <v>87</v>
      </c>
      <c r="D88" s="20" t="s">
        <v>425</v>
      </c>
      <c r="E88" s="20">
        <v>40</v>
      </c>
      <c r="F88" s="20" t="s">
        <v>410</v>
      </c>
      <c r="G88" s="21" t="s">
        <v>190</v>
      </c>
      <c r="H88" s="78" t="s">
        <v>402</v>
      </c>
      <c r="I88" s="78" t="s">
        <v>402</v>
      </c>
      <c r="J88" s="78"/>
      <c r="K88" s="78"/>
    </row>
    <row r="89" spans="1:11" x14ac:dyDescent="0.25">
      <c r="A89" s="15" t="s">
        <v>691</v>
      </c>
      <c r="B89" s="20" t="s">
        <v>146</v>
      </c>
      <c r="C89" s="20">
        <v>88</v>
      </c>
      <c r="D89" s="20" t="s">
        <v>404</v>
      </c>
      <c r="E89" s="20">
        <v>50</v>
      </c>
      <c r="F89" s="20" t="s">
        <v>410</v>
      </c>
      <c r="G89" s="21" t="s">
        <v>190</v>
      </c>
      <c r="H89" s="78" t="s">
        <v>402</v>
      </c>
      <c r="I89" s="78" t="s">
        <v>402</v>
      </c>
      <c r="J89" s="78"/>
      <c r="K89" s="78"/>
    </row>
    <row r="90" spans="1:11" x14ac:dyDescent="0.25">
      <c r="A90" s="15" t="s">
        <v>581</v>
      </c>
      <c r="B90" s="20" t="s">
        <v>146</v>
      </c>
      <c r="C90" s="20">
        <v>89</v>
      </c>
      <c r="D90" s="20" t="s">
        <v>414</v>
      </c>
      <c r="E90" s="20">
        <v>30</v>
      </c>
      <c r="F90" s="20" t="s">
        <v>410</v>
      </c>
      <c r="G90" s="21" t="s">
        <v>190</v>
      </c>
      <c r="H90" s="78" t="s">
        <v>402</v>
      </c>
      <c r="I90" s="78" t="s">
        <v>402</v>
      </c>
      <c r="J90" s="78"/>
      <c r="K90" s="78"/>
    </row>
    <row r="91" spans="1:11" x14ac:dyDescent="0.25">
      <c r="A91" s="15" t="s">
        <v>657</v>
      </c>
      <c r="B91" s="20" t="s">
        <v>146</v>
      </c>
      <c r="C91" s="20">
        <v>90</v>
      </c>
      <c r="D91" s="20" t="s">
        <v>431</v>
      </c>
      <c r="E91" s="20">
        <v>70</v>
      </c>
      <c r="F91" s="20" t="s">
        <v>410</v>
      </c>
      <c r="G91" s="21" t="s">
        <v>190</v>
      </c>
      <c r="H91" s="78" t="s">
        <v>402</v>
      </c>
      <c r="I91" s="78" t="s">
        <v>402</v>
      </c>
      <c r="J91" s="78"/>
      <c r="K91" s="78"/>
    </row>
    <row r="92" spans="1:11" x14ac:dyDescent="0.25">
      <c r="A92" s="15" t="s">
        <v>582</v>
      </c>
      <c r="B92" s="20" t="s">
        <v>146</v>
      </c>
      <c r="C92" s="20">
        <v>91</v>
      </c>
      <c r="D92" s="20" t="s">
        <v>431</v>
      </c>
      <c r="E92" s="20">
        <v>40</v>
      </c>
      <c r="F92" s="20" t="s">
        <v>410</v>
      </c>
      <c r="G92" s="21" t="s">
        <v>190</v>
      </c>
      <c r="H92" s="78" t="s">
        <v>402</v>
      </c>
      <c r="I92" s="78" t="s">
        <v>402</v>
      </c>
      <c r="J92" s="78"/>
      <c r="K92" s="78"/>
    </row>
    <row r="93" spans="1:11" x14ac:dyDescent="0.25">
      <c r="A93" s="15" t="s">
        <v>563</v>
      </c>
      <c r="B93" s="20" t="s">
        <v>146</v>
      </c>
      <c r="C93" s="20">
        <v>92</v>
      </c>
      <c r="D93" s="20" t="s">
        <v>404</v>
      </c>
      <c r="E93" s="20">
        <v>60</v>
      </c>
      <c r="F93" s="20" t="s">
        <v>410</v>
      </c>
      <c r="G93" s="21" t="s">
        <v>190</v>
      </c>
      <c r="H93" s="78" t="s">
        <v>402</v>
      </c>
      <c r="I93" s="78" t="s">
        <v>402</v>
      </c>
      <c r="J93" s="78"/>
      <c r="K93" s="78"/>
    </row>
    <row r="94" spans="1:11" x14ac:dyDescent="0.25">
      <c r="A94" s="15" t="s">
        <v>480</v>
      </c>
      <c r="B94" s="20" t="s">
        <v>146</v>
      </c>
      <c r="C94" s="20">
        <v>93</v>
      </c>
      <c r="D94" s="20" t="s">
        <v>421</v>
      </c>
      <c r="E94" s="20">
        <v>50</v>
      </c>
      <c r="F94" s="20" t="s">
        <v>410</v>
      </c>
      <c r="G94" s="21" t="s">
        <v>190</v>
      </c>
      <c r="H94" s="78" t="s">
        <v>402</v>
      </c>
      <c r="I94" s="78" t="s">
        <v>402</v>
      </c>
      <c r="J94" s="78"/>
      <c r="K94" s="78"/>
    </row>
    <row r="95" spans="1:11" x14ac:dyDescent="0.25">
      <c r="A95" s="15" t="s">
        <v>658</v>
      </c>
      <c r="B95" s="20" t="s">
        <v>146</v>
      </c>
      <c r="C95" s="20">
        <v>94</v>
      </c>
      <c r="D95" s="20" t="s">
        <v>414</v>
      </c>
      <c r="E95" s="20">
        <v>50</v>
      </c>
      <c r="F95" s="20" t="s">
        <v>410</v>
      </c>
      <c r="G95" s="21" t="s">
        <v>190</v>
      </c>
      <c r="H95" s="78" t="s">
        <v>402</v>
      </c>
      <c r="I95" s="78" t="s">
        <v>402</v>
      </c>
      <c r="J95" s="78"/>
      <c r="K95" s="78"/>
    </row>
    <row r="96" spans="1:11" x14ac:dyDescent="0.25">
      <c r="A96" s="15" t="s">
        <v>583</v>
      </c>
      <c r="B96" s="20" t="s">
        <v>146</v>
      </c>
      <c r="C96" s="20">
        <v>95</v>
      </c>
      <c r="D96" s="20" t="s">
        <v>404</v>
      </c>
      <c r="E96" s="20">
        <v>40</v>
      </c>
      <c r="F96" s="20" t="s">
        <v>410</v>
      </c>
      <c r="G96" s="21" t="s">
        <v>190</v>
      </c>
      <c r="H96" s="78" t="s">
        <v>402</v>
      </c>
      <c r="I96" s="78" t="s">
        <v>402</v>
      </c>
      <c r="J96" s="78"/>
      <c r="K96" s="78"/>
    </row>
    <row r="97" spans="1:11" x14ac:dyDescent="0.25">
      <c r="A97" s="15" t="s">
        <v>693</v>
      </c>
      <c r="B97" s="20" t="s">
        <v>146</v>
      </c>
      <c r="C97" s="20">
        <v>96</v>
      </c>
      <c r="D97" s="20" t="s">
        <v>404</v>
      </c>
      <c r="E97" s="20">
        <v>30</v>
      </c>
      <c r="F97" s="20" t="s">
        <v>410</v>
      </c>
      <c r="G97" s="21" t="s">
        <v>190</v>
      </c>
      <c r="H97" s="78" t="s">
        <v>402</v>
      </c>
      <c r="I97" s="78" t="s">
        <v>402</v>
      </c>
      <c r="J97" s="78"/>
      <c r="K97" s="78"/>
    </row>
    <row r="98" spans="1:11" x14ac:dyDescent="0.25">
      <c r="A98" s="15" t="s">
        <v>587</v>
      </c>
      <c r="B98" s="20" t="s">
        <v>146</v>
      </c>
      <c r="C98" s="20">
        <v>97</v>
      </c>
      <c r="D98" s="20" t="s">
        <v>400</v>
      </c>
      <c r="E98" s="20">
        <v>40</v>
      </c>
      <c r="F98" s="20" t="s">
        <v>410</v>
      </c>
      <c r="G98" s="21" t="s">
        <v>190</v>
      </c>
      <c r="H98" s="78" t="s">
        <v>402</v>
      </c>
      <c r="I98" s="78" t="s">
        <v>402</v>
      </c>
      <c r="J98" s="78"/>
      <c r="K98" s="78"/>
    </row>
    <row r="99" spans="1:11" x14ac:dyDescent="0.25">
      <c r="A99" s="15" t="s">
        <v>588</v>
      </c>
      <c r="B99" s="20" t="s">
        <v>146</v>
      </c>
      <c r="C99" s="20">
        <v>98</v>
      </c>
      <c r="D99" s="20" t="s">
        <v>425</v>
      </c>
      <c r="E99" s="20">
        <v>50</v>
      </c>
      <c r="F99" s="20" t="s">
        <v>410</v>
      </c>
      <c r="G99" s="21" t="s">
        <v>190</v>
      </c>
      <c r="H99" s="78" t="s">
        <v>402</v>
      </c>
      <c r="I99" s="78" t="s">
        <v>402</v>
      </c>
      <c r="J99" s="78"/>
      <c r="K99" s="78"/>
    </row>
    <row r="100" spans="1:11" x14ac:dyDescent="0.25">
      <c r="A100" s="15" t="s">
        <v>589</v>
      </c>
      <c r="B100" s="20" t="s">
        <v>146</v>
      </c>
      <c r="C100" s="20">
        <v>99</v>
      </c>
      <c r="D100" s="20" t="s">
        <v>407</v>
      </c>
      <c r="E100" s="20">
        <v>40</v>
      </c>
      <c r="F100" s="20" t="s">
        <v>410</v>
      </c>
      <c r="G100" s="21" t="s">
        <v>190</v>
      </c>
      <c r="H100" s="78" t="s">
        <v>402</v>
      </c>
      <c r="I100" s="78" t="s">
        <v>402</v>
      </c>
      <c r="J100" s="78"/>
      <c r="K100" s="78"/>
    </row>
    <row r="101" spans="1:11" x14ac:dyDescent="0.25">
      <c r="A101" s="15" t="s">
        <v>744</v>
      </c>
      <c r="B101" s="20" t="s">
        <v>146</v>
      </c>
      <c r="C101" s="20">
        <v>100</v>
      </c>
      <c r="D101" s="20" t="s">
        <v>427</v>
      </c>
      <c r="E101" s="20"/>
      <c r="F101" s="20" t="s">
        <v>428</v>
      </c>
      <c r="G101" s="21" t="s">
        <v>194</v>
      </c>
      <c r="H101" s="78" t="s">
        <v>402</v>
      </c>
      <c r="I101" s="78" t="s">
        <v>402</v>
      </c>
      <c r="J101" s="78"/>
      <c r="K101" s="78"/>
    </row>
    <row r="102" spans="1:11" x14ac:dyDescent="0.25">
      <c r="A102" s="15" t="s">
        <v>745</v>
      </c>
      <c r="B102" s="20" t="s">
        <v>146</v>
      </c>
      <c r="C102" s="20">
        <v>101</v>
      </c>
      <c r="D102" s="20" t="s">
        <v>427</v>
      </c>
      <c r="E102" s="20"/>
      <c r="F102" s="20" t="s">
        <v>428</v>
      </c>
      <c r="G102" s="21" t="s">
        <v>194</v>
      </c>
      <c r="H102" s="78" t="s">
        <v>402</v>
      </c>
      <c r="I102" s="78" t="s">
        <v>402</v>
      </c>
      <c r="J102" s="78"/>
      <c r="K102" s="78"/>
    </row>
    <row r="103" spans="1:11" x14ac:dyDescent="0.25">
      <c r="A103" s="15" t="s">
        <v>596</v>
      </c>
      <c r="B103" s="20" t="s">
        <v>146</v>
      </c>
      <c r="C103" s="20">
        <v>102</v>
      </c>
      <c r="D103" s="20" t="s">
        <v>490</v>
      </c>
      <c r="E103" s="20"/>
      <c r="F103" s="20" t="s">
        <v>490</v>
      </c>
      <c r="G103" s="21" t="s">
        <v>198</v>
      </c>
      <c r="H103" s="78" t="s">
        <v>402</v>
      </c>
      <c r="I103" s="78" t="s">
        <v>402</v>
      </c>
      <c r="J103" s="78"/>
      <c r="K103" s="78"/>
    </row>
    <row r="104" spans="1:11" x14ac:dyDescent="0.25">
      <c r="A104" s="15" t="s">
        <v>597</v>
      </c>
      <c r="B104" s="20" t="s">
        <v>146</v>
      </c>
      <c r="C104" s="20">
        <v>103</v>
      </c>
      <c r="D104" s="20" t="s">
        <v>490</v>
      </c>
      <c r="E104" s="20"/>
      <c r="F104" s="20" t="s">
        <v>490</v>
      </c>
      <c r="G104" s="21" t="s">
        <v>198</v>
      </c>
      <c r="H104" s="78" t="s">
        <v>402</v>
      </c>
      <c r="I104" s="78" t="s">
        <v>402</v>
      </c>
      <c r="J104" s="78"/>
      <c r="K104" s="78"/>
    </row>
    <row r="105" spans="1:11" x14ac:dyDescent="0.25">
      <c r="A105" s="15" t="s">
        <v>598</v>
      </c>
      <c r="B105" s="20" t="s">
        <v>146</v>
      </c>
      <c r="C105" s="20">
        <v>104</v>
      </c>
      <c r="D105" s="20" t="s">
        <v>490</v>
      </c>
      <c r="E105" s="20"/>
      <c r="F105" s="20" t="s">
        <v>490</v>
      </c>
      <c r="G105" s="21" t="s">
        <v>198</v>
      </c>
      <c r="H105" s="78" t="s">
        <v>402</v>
      </c>
      <c r="I105" s="78" t="s">
        <v>402</v>
      </c>
      <c r="J105" s="78"/>
      <c r="K105" s="78"/>
    </row>
    <row r="106" spans="1:11" x14ac:dyDescent="0.25">
      <c r="A106" s="15" t="s">
        <v>736</v>
      </c>
      <c r="B106" s="20" t="s">
        <v>146</v>
      </c>
      <c r="C106" s="20">
        <v>105</v>
      </c>
      <c r="D106" s="20" t="s">
        <v>490</v>
      </c>
      <c r="E106" s="20"/>
      <c r="F106" s="20" t="s">
        <v>490</v>
      </c>
      <c r="G106" s="21" t="s">
        <v>194</v>
      </c>
      <c r="H106" s="78" t="s">
        <v>402</v>
      </c>
      <c r="I106" s="78" t="s">
        <v>402</v>
      </c>
      <c r="J106" s="78"/>
      <c r="K106" s="78"/>
    </row>
    <row r="107" spans="1:11" x14ac:dyDescent="0.25">
      <c r="A107" s="15" t="s">
        <v>737</v>
      </c>
      <c r="B107" s="20" t="s">
        <v>146</v>
      </c>
      <c r="C107" s="20">
        <v>106</v>
      </c>
      <c r="D107" s="20" t="s">
        <v>490</v>
      </c>
      <c r="E107" s="20"/>
      <c r="F107" s="20" t="s">
        <v>490</v>
      </c>
      <c r="G107" s="21" t="s">
        <v>194</v>
      </c>
      <c r="H107" s="78" t="s">
        <v>402</v>
      </c>
      <c r="I107" s="78" t="s">
        <v>402</v>
      </c>
      <c r="J107" s="78"/>
      <c r="K107" s="78"/>
    </row>
    <row r="108" spans="1:11" x14ac:dyDescent="0.25">
      <c r="A108" s="15" t="s">
        <v>601</v>
      </c>
      <c r="B108" s="20" t="s">
        <v>146</v>
      </c>
      <c r="C108" s="20">
        <v>107</v>
      </c>
      <c r="D108" s="20" t="s">
        <v>490</v>
      </c>
      <c r="E108" s="20"/>
      <c r="F108" s="20" t="s">
        <v>490</v>
      </c>
      <c r="G108" s="21" t="s">
        <v>194</v>
      </c>
      <c r="H108" s="78" t="s">
        <v>402</v>
      </c>
      <c r="I108" s="78" t="s">
        <v>402</v>
      </c>
      <c r="J108" s="78"/>
      <c r="K108" s="78"/>
    </row>
    <row r="109" spans="1:11" x14ac:dyDescent="0.25">
      <c r="A109" s="15" t="s">
        <v>611</v>
      </c>
      <c r="B109" s="20" t="s">
        <v>146</v>
      </c>
      <c r="C109" s="20">
        <v>108</v>
      </c>
      <c r="D109" s="20" t="s">
        <v>490</v>
      </c>
      <c r="E109" s="20"/>
      <c r="F109" s="20" t="s">
        <v>490</v>
      </c>
      <c r="G109" s="21" t="s">
        <v>190</v>
      </c>
      <c r="H109" s="78" t="s">
        <v>402</v>
      </c>
      <c r="I109" s="78" t="s">
        <v>402</v>
      </c>
      <c r="J109" s="78"/>
      <c r="K109" s="78"/>
    </row>
    <row r="110" spans="1:11" x14ac:dyDescent="0.25">
      <c r="A110" s="15" t="s">
        <v>699</v>
      </c>
      <c r="B110" s="20" t="s">
        <v>146</v>
      </c>
      <c r="C110" s="20">
        <v>109</v>
      </c>
      <c r="D110" s="20" t="s">
        <v>490</v>
      </c>
      <c r="E110" s="20">
        <v>10</v>
      </c>
      <c r="F110" s="20" t="s">
        <v>490</v>
      </c>
      <c r="G110" s="21" t="s">
        <v>190</v>
      </c>
      <c r="H110" s="78" t="s">
        <v>402</v>
      </c>
      <c r="I110" s="78" t="s">
        <v>402</v>
      </c>
      <c r="J110" s="78"/>
      <c r="K110" s="78"/>
    </row>
    <row r="111" spans="1:11" x14ac:dyDescent="0.25">
      <c r="A111" s="15" t="s">
        <v>614</v>
      </c>
      <c r="B111" s="20" t="s">
        <v>146</v>
      </c>
      <c r="C111" s="20">
        <v>110</v>
      </c>
      <c r="D111" s="20" t="s">
        <v>490</v>
      </c>
      <c r="E111" s="20"/>
      <c r="F111" s="20" t="s">
        <v>490</v>
      </c>
      <c r="G111" s="21" t="s">
        <v>190</v>
      </c>
      <c r="H111" s="78" t="s">
        <v>402</v>
      </c>
      <c r="I111" s="78" t="s">
        <v>402</v>
      </c>
      <c r="J111" s="78"/>
      <c r="K111" s="78"/>
    </row>
  </sheetData>
  <sheetProtection selectLockedCells="1" selectUnlockedCells="1"/>
  <mergeCells count="1">
    <mergeCell ref="Z1:AH1"/>
  </mergeCells>
  <phoneticPr fontId="3" type="noConversion"/>
  <conditionalFormatting sqref="H2:K111">
    <cfRule type="cellIs" dxfId="584" priority="1" stopIfTrue="1" operator="equal">
      <formula>"-"</formula>
    </cfRule>
    <cfRule type="cellIs" dxfId="583" priority="2" stopIfTrue="1" operator="equal">
      <formula>"x"</formula>
    </cfRule>
  </conditionalFormatting>
  <hyperlinks>
    <hyperlink ref="L1" location="'Expansion set Check List'!A1" display="Home" xr:uid="{00000000-0004-0000-1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indexed="11"/>
  </sheetPr>
  <dimension ref="A1:AH166"/>
  <sheetViews>
    <sheetView zoomScaleSheetLayoutView="10" workbookViewId="0">
      <pane ySplit="1" topLeftCell="A2" activePane="bottomLeft" state="frozen"/>
      <selection pane="bottomLeft"/>
    </sheetView>
  </sheetViews>
  <sheetFormatPr defaultColWidth="0" defaultRowHeight="13.2" customHeight="1" x14ac:dyDescent="0.25"/>
  <cols>
    <col min="1" max="1" width="28.33203125" customWidth="1"/>
    <col min="2" max="2" width="9.6640625" bestFit="1" customWidth="1"/>
    <col min="3" max="3" width="4" bestFit="1" customWidth="1"/>
    <col min="4" max="4" width="8.88671875" bestFit="1" customWidth="1"/>
    <col min="5" max="5" width="4" bestFit="1" customWidth="1"/>
    <col min="6" max="6" width="16.554687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523</v>
      </c>
      <c r="B2" s="18" t="s">
        <v>150</v>
      </c>
      <c r="C2" s="18">
        <v>1</v>
      </c>
      <c r="D2" s="18" t="s">
        <v>421</v>
      </c>
      <c r="E2" s="18">
        <v>100</v>
      </c>
      <c r="F2" s="18" t="s">
        <v>401</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165</v>
      </c>
      <c r="Z2" s="109"/>
      <c r="AA2" s="109"/>
      <c r="AB2" s="109"/>
      <c r="AC2" s="109"/>
      <c r="AD2" s="109"/>
      <c r="AE2" s="109"/>
      <c r="AF2" s="109"/>
      <c r="AG2" s="109"/>
      <c r="AH2" s="109"/>
    </row>
    <row r="3" spans="1:34" x14ac:dyDescent="0.25">
      <c r="A3" s="15" t="s">
        <v>399</v>
      </c>
      <c r="B3" s="20" t="s">
        <v>150</v>
      </c>
      <c r="C3" s="20">
        <v>2</v>
      </c>
      <c r="D3" s="20" t="s">
        <v>400</v>
      </c>
      <c r="E3" s="20">
        <v>100</v>
      </c>
      <c r="F3" s="20" t="s">
        <v>401</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55</v>
      </c>
    </row>
    <row r="4" spans="1:34" x14ac:dyDescent="0.25">
      <c r="A4" s="15" t="s">
        <v>673</v>
      </c>
      <c r="B4" s="20" t="s">
        <v>150</v>
      </c>
      <c r="C4" s="20">
        <v>3</v>
      </c>
      <c r="D4" s="20" t="s">
        <v>407</v>
      </c>
      <c r="E4" s="20">
        <v>70</v>
      </c>
      <c r="F4" s="20" t="s">
        <v>405</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38</v>
      </c>
    </row>
    <row r="5" spans="1:34" x14ac:dyDescent="0.25">
      <c r="A5" s="15" t="s">
        <v>524</v>
      </c>
      <c r="B5" s="20" t="s">
        <v>150</v>
      </c>
      <c r="C5" s="20">
        <v>4</v>
      </c>
      <c r="D5" s="20" t="s">
        <v>404</v>
      </c>
      <c r="E5" s="20">
        <v>100</v>
      </c>
      <c r="F5" s="20" t="s">
        <v>401</v>
      </c>
      <c r="G5" s="19" t="s">
        <v>202</v>
      </c>
      <c r="H5" s="78" t="s">
        <v>402</v>
      </c>
      <c r="I5" s="78" t="s">
        <v>402</v>
      </c>
      <c r="J5" s="78"/>
      <c r="K5" s="78"/>
      <c r="R5" s="125" t="s">
        <v>198</v>
      </c>
      <c r="S5" s="261">
        <f t="shared" si="1"/>
        <v>0</v>
      </c>
      <c r="T5" s="170">
        <f t="shared" si="2"/>
        <v>0</v>
      </c>
      <c r="U5" s="179"/>
      <c r="V5" s="125" t="s">
        <v>198</v>
      </c>
      <c r="W5" s="261">
        <f t="shared" si="3"/>
        <v>0</v>
      </c>
      <c r="X5" s="6">
        <f t="shared" si="4"/>
        <v>40</v>
      </c>
    </row>
    <row r="6" spans="1:34" x14ac:dyDescent="0.25">
      <c r="A6" s="15" t="s">
        <v>632</v>
      </c>
      <c r="B6" s="20" t="s">
        <v>150</v>
      </c>
      <c r="C6" s="20">
        <v>5</v>
      </c>
      <c r="D6" s="20" t="s">
        <v>407</v>
      </c>
      <c r="E6" s="20">
        <v>80</v>
      </c>
      <c r="F6" s="20" t="s">
        <v>401</v>
      </c>
      <c r="G6" s="19" t="s">
        <v>202</v>
      </c>
      <c r="H6" s="78" t="s">
        <v>402</v>
      </c>
      <c r="I6" s="78" t="s">
        <v>402</v>
      </c>
      <c r="J6" s="78"/>
      <c r="K6" s="78"/>
      <c r="R6" s="125" t="s">
        <v>202</v>
      </c>
      <c r="S6" s="261">
        <f t="shared" si="1"/>
        <v>0</v>
      </c>
      <c r="T6" s="170">
        <f t="shared" si="2"/>
        <v>0</v>
      </c>
      <c r="U6" s="179"/>
      <c r="V6" s="125" t="s">
        <v>202</v>
      </c>
      <c r="W6" s="261">
        <f t="shared" si="3"/>
        <v>0</v>
      </c>
      <c r="X6" s="6">
        <f t="shared" si="4"/>
        <v>32</v>
      </c>
    </row>
    <row r="7" spans="1:34" x14ac:dyDescent="0.25">
      <c r="A7" s="15" t="s">
        <v>527</v>
      </c>
      <c r="B7" s="20" t="s">
        <v>150</v>
      </c>
      <c r="C7" s="20">
        <v>6</v>
      </c>
      <c r="D7" s="20" t="s">
        <v>425</v>
      </c>
      <c r="E7" s="20">
        <v>120</v>
      </c>
      <c r="F7" s="20" t="s">
        <v>401</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617</v>
      </c>
      <c r="B8" s="20" t="s">
        <v>150</v>
      </c>
      <c r="C8" s="20">
        <v>7</v>
      </c>
      <c r="D8" s="20" t="s">
        <v>414</v>
      </c>
      <c r="E8" s="20">
        <v>70</v>
      </c>
      <c r="F8" s="20" t="s">
        <v>405</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674</v>
      </c>
      <c r="B9" s="20" t="s">
        <v>150</v>
      </c>
      <c r="C9" s="20">
        <v>8</v>
      </c>
      <c r="D9" s="20" t="s">
        <v>404</v>
      </c>
      <c r="E9" s="20">
        <v>80</v>
      </c>
      <c r="F9" s="20" t="s">
        <v>405</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664</v>
      </c>
      <c r="B10" s="20" t="s">
        <v>150</v>
      </c>
      <c r="C10" s="20">
        <v>9</v>
      </c>
      <c r="D10" s="20" t="s">
        <v>414</v>
      </c>
      <c r="E10" s="20">
        <v>100</v>
      </c>
      <c r="F10" s="20" t="s">
        <v>401</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543</v>
      </c>
      <c r="B11" s="20" t="s">
        <v>150</v>
      </c>
      <c r="C11" s="20">
        <v>10</v>
      </c>
      <c r="D11" s="20" t="s">
        <v>431</v>
      </c>
      <c r="E11" s="20">
        <v>70</v>
      </c>
      <c r="F11" s="20" t="s">
        <v>405</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635</v>
      </c>
      <c r="B12" s="20" t="s">
        <v>150</v>
      </c>
      <c r="C12" s="20">
        <v>11</v>
      </c>
      <c r="D12" s="20" t="s">
        <v>414</v>
      </c>
      <c r="E12" s="20">
        <v>70</v>
      </c>
      <c r="F12" s="20" t="s">
        <v>405</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408</v>
      </c>
      <c r="B13" s="20" t="s">
        <v>150</v>
      </c>
      <c r="C13" s="20">
        <v>12</v>
      </c>
      <c r="D13" s="20" t="s">
        <v>404</v>
      </c>
      <c r="E13" s="20">
        <v>120</v>
      </c>
      <c r="F13" s="20" t="s">
        <v>401</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665</v>
      </c>
      <c r="B14" s="20" t="s">
        <v>150</v>
      </c>
      <c r="C14" s="20">
        <v>13</v>
      </c>
      <c r="D14" s="20" t="s">
        <v>421</v>
      </c>
      <c r="E14" s="20">
        <v>90</v>
      </c>
      <c r="F14" s="20" t="s">
        <v>401</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677</v>
      </c>
      <c r="B15" s="20" t="s">
        <v>150</v>
      </c>
      <c r="C15" s="20">
        <v>14</v>
      </c>
      <c r="D15" s="20" t="s">
        <v>431</v>
      </c>
      <c r="E15" s="20">
        <v>100</v>
      </c>
      <c r="F15" s="20" t="s">
        <v>401</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679</v>
      </c>
      <c r="B16" s="20" t="s">
        <v>150</v>
      </c>
      <c r="C16" s="20">
        <v>15</v>
      </c>
      <c r="D16" s="20" t="s">
        <v>404</v>
      </c>
      <c r="E16" s="20">
        <v>80</v>
      </c>
      <c r="F16" s="20" t="s">
        <v>405</v>
      </c>
      <c r="G16" s="19" t="s">
        <v>202</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530</v>
      </c>
      <c r="B17" s="20" t="s">
        <v>150</v>
      </c>
      <c r="C17" s="20">
        <v>16</v>
      </c>
      <c r="D17" s="20" t="s">
        <v>431</v>
      </c>
      <c r="E17" s="20">
        <v>120</v>
      </c>
      <c r="F17" s="20" t="s">
        <v>401</v>
      </c>
      <c r="G17" s="19" t="s">
        <v>202</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433</v>
      </c>
      <c r="B18" s="20" t="s">
        <v>150</v>
      </c>
      <c r="C18" s="20">
        <v>17</v>
      </c>
      <c r="D18" s="20" t="s">
        <v>425</v>
      </c>
      <c r="E18" s="20">
        <v>30</v>
      </c>
      <c r="F18" s="20" t="s">
        <v>417</v>
      </c>
      <c r="G18" s="19"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415</v>
      </c>
      <c r="B19" s="20" t="s">
        <v>150</v>
      </c>
      <c r="C19" s="20">
        <v>18</v>
      </c>
      <c r="D19" s="20" t="s">
        <v>407</v>
      </c>
      <c r="E19" s="20">
        <v>100</v>
      </c>
      <c r="F19" s="20" t="s">
        <v>401</v>
      </c>
      <c r="G19" s="19" t="s">
        <v>202</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1083</v>
      </c>
      <c r="B20" s="20" t="s">
        <v>150</v>
      </c>
      <c r="C20" s="20">
        <v>19</v>
      </c>
      <c r="D20" s="20" t="s">
        <v>421</v>
      </c>
      <c r="E20" s="20">
        <v>50</v>
      </c>
      <c r="F20" s="20" t="s">
        <v>410</v>
      </c>
      <c r="G20" s="19" t="s">
        <v>202</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533</v>
      </c>
      <c r="B21" s="20" t="s">
        <v>150</v>
      </c>
      <c r="C21" s="20">
        <v>20</v>
      </c>
      <c r="D21" s="20" t="s">
        <v>421</v>
      </c>
      <c r="E21" s="20">
        <v>70</v>
      </c>
      <c r="F21" s="20" t="s">
        <v>410</v>
      </c>
      <c r="G21" s="19" t="s">
        <v>202</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535</v>
      </c>
      <c r="B22" s="20" t="s">
        <v>150</v>
      </c>
      <c r="C22" s="20">
        <v>21</v>
      </c>
      <c r="D22" s="20" t="s">
        <v>425</v>
      </c>
      <c r="E22" s="20">
        <v>80</v>
      </c>
      <c r="F22" s="20" t="s">
        <v>405</v>
      </c>
      <c r="G22" s="19" t="s">
        <v>202</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416</v>
      </c>
      <c r="B23" s="20" t="s">
        <v>150</v>
      </c>
      <c r="C23" s="20">
        <v>22</v>
      </c>
      <c r="D23" s="20" t="s">
        <v>400</v>
      </c>
      <c r="E23" s="20">
        <v>30</v>
      </c>
      <c r="F23" s="20" t="s">
        <v>417</v>
      </c>
      <c r="G23" s="19" t="s">
        <v>202</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623</v>
      </c>
      <c r="B24" s="20" t="s">
        <v>150</v>
      </c>
      <c r="C24" s="20">
        <v>23</v>
      </c>
      <c r="D24" s="20" t="s">
        <v>414</v>
      </c>
      <c r="E24" s="20">
        <v>80</v>
      </c>
      <c r="F24" s="20" t="s">
        <v>401</v>
      </c>
      <c r="G24" s="19" t="s">
        <v>202</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536</v>
      </c>
      <c r="B25" s="20" t="s">
        <v>150</v>
      </c>
      <c r="C25" s="20">
        <v>24</v>
      </c>
      <c r="D25" s="20" t="s">
        <v>404</v>
      </c>
      <c r="E25" s="20">
        <v>100</v>
      </c>
      <c r="F25" s="20" t="s">
        <v>401</v>
      </c>
      <c r="G25" s="19" t="s">
        <v>202</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537</v>
      </c>
      <c r="B26" s="20" t="s">
        <v>150</v>
      </c>
      <c r="C26" s="20">
        <v>25</v>
      </c>
      <c r="D26" s="20" t="s">
        <v>400</v>
      </c>
      <c r="E26" s="20">
        <v>80</v>
      </c>
      <c r="F26" s="20" t="s">
        <v>405</v>
      </c>
      <c r="G26" s="19" t="s">
        <v>202</v>
      </c>
      <c r="H26" s="78" t="s">
        <v>402</v>
      </c>
      <c r="I26" s="78" t="s">
        <v>402</v>
      </c>
      <c r="J26" s="78"/>
      <c r="K26" s="78"/>
      <c r="R26" s="171" t="s">
        <v>101</v>
      </c>
      <c r="S26" s="172"/>
      <c r="T26" s="186">
        <f>SUM(T27:T49)</f>
        <v>0</v>
      </c>
      <c r="U26" s="179"/>
      <c r="V26" s="188" t="s">
        <v>103</v>
      </c>
      <c r="W26" s="241"/>
      <c r="X26" s="243">
        <f>SUM(X27:X49)</f>
        <v>159</v>
      </c>
    </row>
    <row r="27" spans="1:24" x14ac:dyDescent="0.25">
      <c r="A27" s="15" t="s">
        <v>642</v>
      </c>
      <c r="B27" s="20" t="s">
        <v>150</v>
      </c>
      <c r="C27" s="20">
        <v>26</v>
      </c>
      <c r="D27" s="20" t="s">
        <v>425</v>
      </c>
      <c r="E27" s="20">
        <v>70</v>
      </c>
      <c r="F27" s="20" t="s">
        <v>405</v>
      </c>
      <c r="G27" s="19" t="s">
        <v>202</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49</v>
      </c>
    </row>
    <row r="28" spans="1:24" x14ac:dyDescent="0.25">
      <c r="A28" s="15" t="s">
        <v>418</v>
      </c>
      <c r="B28" s="20" t="s">
        <v>150</v>
      </c>
      <c r="C28" s="20">
        <v>27</v>
      </c>
      <c r="D28" s="20" t="s">
        <v>419</v>
      </c>
      <c r="E28" s="20">
        <v>60</v>
      </c>
      <c r="F28" s="20" t="s">
        <v>410</v>
      </c>
      <c r="G28" s="19" t="s">
        <v>202</v>
      </c>
      <c r="H28" s="78" t="s">
        <v>402</v>
      </c>
      <c r="I28" s="78" t="s">
        <v>402</v>
      </c>
      <c r="J28" s="78"/>
      <c r="K28" s="78"/>
      <c r="R28" s="125" t="s">
        <v>194</v>
      </c>
      <c r="S28" s="169">
        <f t="shared" si="5"/>
        <v>0</v>
      </c>
      <c r="T28" s="170">
        <f t="shared" si="6"/>
        <v>0</v>
      </c>
      <c r="U28" s="179"/>
      <c r="V28" s="264" t="s">
        <v>194</v>
      </c>
      <c r="W28" s="267">
        <f t="shared" si="7"/>
        <v>0</v>
      </c>
      <c r="X28" s="6">
        <f t="shared" si="8"/>
        <v>38</v>
      </c>
    </row>
    <row r="29" spans="1:24" x14ac:dyDescent="0.25">
      <c r="A29" s="15" t="s">
        <v>424</v>
      </c>
      <c r="B29" s="20" t="s">
        <v>150</v>
      </c>
      <c r="C29" s="20">
        <v>28</v>
      </c>
      <c r="D29" s="20" t="s">
        <v>425</v>
      </c>
      <c r="E29" s="20">
        <v>100</v>
      </c>
      <c r="F29" s="20" t="s">
        <v>401</v>
      </c>
      <c r="G29" s="19" t="s">
        <v>202</v>
      </c>
      <c r="H29" s="78" t="s">
        <v>402</v>
      </c>
      <c r="I29" s="78" t="s">
        <v>402</v>
      </c>
      <c r="J29" s="78"/>
      <c r="K29" s="78"/>
      <c r="R29" s="125" t="s">
        <v>198</v>
      </c>
      <c r="S29" s="169">
        <f t="shared" si="5"/>
        <v>0</v>
      </c>
      <c r="T29" s="170">
        <f t="shared" si="6"/>
        <v>0</v>
      </c>
      <c r="U29" s="179"/>
      <c r="V29" s="264" t="s">
        <v>198</v>
      </c>
      <c r="W29" s="267">
        <f t="shared" si="7"/>
        <v>0</v>
      </c>
      <c r="X29" s="6">
        <f t="shared" si="8"/>
        <v>40</v>
      </c>
    </row>
    <row r="30" spans="1:24" x14ac:dyDescent="0.25">
      <c r="A30" s="15" t="s">
        <v>950</v>
      </c>
      <c r="B30" s="20" t="s">
        <v>150</v>
      </c>
      <c r="C30" s="20">
        <v>29</v>
      </c>
      <c r="D30" s="20" t="s">
        <v>435</v>
      </c>
      <c r="E30" s="20">
        <v>120</v>
      </c>
      <c r="F30" s="20" t="s">
        <v>401</v>
      </c>
      <c r="G30" s="19" t="s">
        <v>202</v>
      </c>
      <c r="H30" s="78" t="s">
        <v>402</v>
      </c>
      <c r="I30" s="78" t="s">
        <v>402</v>
      </c>
      <c r="J30" s="78"/>
      <c r="K30" s="78"/>
      <c r="R30" s="125" t="s">
        <v>202</v>
      </c>
      <c r="S30" s="169">
        <f t="shared" si="5"/>
        <v>0</v>
      </c>
      <c r="T30" s="170">
        <f t="shared" si="6"/>
        <v>0</v>
      </c>
      <c r="U30" s="179"/>
      <c r="V30" s="264" t="s">
        <v>202</v>
      </c>
      <c r="W30" s="267">
        <f t="shared" si="7"/>
        <v>0</v>
      </c>
      <c r="X30" s="6">
        <f t="shared" si="8"/>
        <v>32</v>
      </c>
    </row>
    <row r="31" spans="1:24" x14ac:dyDescent="0.25">
      <c r="A31" s="15" t="s">
        <v>538</v>
      </c>
      <c r="B31" s="20" t="s">
        <v>150</v>
      </c>
      <c r="C31" s="20">
        <v>30</v>
      </c>
      <c r="D31" s="20" t="s">
        <v>407</v>
      </c>
      <c r="E31" s="20">
        <v>100</v>
      </c>
      <c r="F31" s="20" t="s">
        <v>401</v>
      </c>
      <c r="G31" s="19" t="s">
        <v>202</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630</v>
      </c>
      <c r="B32" s="20" t="s">
        <v>150</v>
      </c>
      <c r="C32" s="20">
        <v>31</v>
      </c>
      <c r="D32" s="20" t="s">
        <v>407</v>
      </c>
      <c r="E32" s="20">
        <v>90</v>
      </c>
      <c r="F32" s="20" t="s">
        <v>401</v>
      </c>
      <c r="G32" s="19" t="s">
        <v>202</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684</v>
      </c>
      <c r="B33" s="20" t="s">
        <v>150</v>
      </c>
      <c r="C33" s="20">
        <v>32</v>
      </c>
      <c r="D33" s="20" t="s">
        <v>407</v>
      </c>
      <c r="E33" s="20">
        <v>80</v>
      </c>
      <c r="F33" s="20" t="s">
        <v>405</v>
      </c>
      <c r="G33" s="19" t="s">
        <v>202</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523</v>
      </c>
      <c r="B34" s="20" t="s">
        <v>150</v>
      </c>
      <c r="C34" s="20">
        <v>33</v>
      </c>
      <c r="D34" s="20" t="s">
        <v>421</v>
      </c>
      <c r="E34" s="20">
        <v>100</v>
      </c>
      <c r="F34" s="20" t="s">
        <v>401</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399</v>
      </c>
      <c r="B35" s="20" t="s">
        <v>150</v>
      </c>
      <c r="C35" s="20">
        <v>34</v>
      </c>
      <c r="D35" s="20" t="s">
        <v>400</v>
      </c>
      <c r="E35" s="20">
        <v>100</v>
      </c>
      <c r="F35" s="20" t="s">
        <v>401</v>
      </c>
      <c r="G35" s="21"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673</v>
      </c>
      <c r="B36" s="20" t="s">
        <v>150</v>
      </c>
      <c r="C36" s="20">
        <v>35</v>
      </c>
      <c r="D36" s="20" t="s">
        <v>407</v>
      </c>
      <c r="E36" s="20">
        <v>70</v>
      </c>
      <c r="F36" s="20" t="s">
        <v>405</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524</v>
      </c>
      <c r="B37" s="20" t="s">
        <v>150</v>
      </c>
      <c r="C37" s="20">
        <v>36</v>
      </c>
      <c r="D37" s="20" t="s">
        <v>404</v>
      </c>
      <c r="E37" s="20">
        <v>100</v>
      </c>
      <c r="F37" s="20" t="s">
        <v>401</v>
      </c>
      <c r="G37" s="21" t="s">
        <v>198</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524</v>
      </c>
      <c r="B38" s="20" t="s">
        <v>150</v>
      </c>
      <c r="C38" s="20">
        <v>37</v>
      </c>
      <c r="D38" s="20" t="s">
        <v>404</v>
      </c>
      <c r="E38" s="20">
        <v>100</v>
      </c>
      <c r="F38" s="20" t="s">
        <v>401</v>
      </c>
      <c r="G38" s="21"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632</v>
      </c>
      <c r="B39" s="20" t="s">
        <v>150</v>
      </c>
      <c r="C39" s="20">
        <v>38</v>
      </c>
      <c r="D39" s="20" t="s">
        <v>407</v>
      </c>
      <c r="E39" s="20">
        <v>80</v>
      </c>
      <c r="F39" s="20" t="s">
        <v>401</v>
      </c>
      <c r="G39" s="21" t="s">
        <v>198</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527</v>
      </c>
      <c r="B40" s="20" t="s">
        <v>150</v>
      </c>
      <c r="C40" s="20">
        <v>39</v>
      </c>
      <c r="D40" s="20" t="s">
        <v>425</v>
      </c>
      <c r="E40" s="20">
        <v>100</v>
      </c>
      <c r="F40" s="20" t="s">
        <v>401</v>
      </c>
      <c r="G40" s="21" t="s">
        <v>198</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527</v>
      </c>
      <c r="B41" s="20" t="s">
        <v>150</v>
      </c>
      <c r="C41" s="20">
        <v>40</v>
      </c>
      <c r="D41" s="20" t="s">
        <v>425</v>
      </c>
      <c r="E41" s="20">
        <v>120</v>
      </c>
      <c r="F41" s="20" t="s">
        <v>401</v>
      </c>
      <c r="G41" s="21" t="s">
        <v>198</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617</v>
      </c>
      <c r="B42" s="20" t="s">
        <v>150</v>
      </c>
      <c r="C42" s="20">
        <v>41</v>
      </c>
      <c r="D42" s="20" t="s">
        <v>414</v>
      </c>
      <c r="E42" s="20">
        <v>70</v>
      </c>
      <c r="F42" s="20" t="s">
        <v>405</v>
      </c>
      <c r="G42" s="21" t="s">
        <v>198</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674</v>
      </c>
      <c r="B43" s="20" t="s">
        <v>150</v>
      </c>
      <c r="C43" s="20">
        <v>42</v>
      </c>
      <c r="D43" s="20" t="s">
        <v>404</v>
      </c>
      <c r="E43" s="20">
        <v>80</v>
      </c>
      <c r="F43" s="20" t="s">
        <v>405</v>
      </c>
      <c r="G43" s="21" t="s">
        <v>198</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664</v>
      </c>
      <c r="B44" s="20" t="s">
        <v>150</v>
      </c>
      <c r="C44" s="20">
        <v>43</v>
      </c>
      <c r="D44" s="20" t="s">
        <v>414</v>
      </c>
      <c r="E44" s="20">
        <v>100</v>
      </c>
      <c r="F44" s="20" t="s">
        <v>401</v>
      </c>
      <c r="G44" s="21" t="s">
        <v>198</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543</v>
      </c>
      <c r="B45" s="20" t="s">
        <v>150</v>
      </c>
      <c r="C45" s="20">
        <v>44</v>
      </c>
      <c r="D45" s="20" t="s">
        <v>431</v>
      </c>
      <c r="E45" s="20">
        <v>70</v>
      </c>
      <c r="F45" s="20" t="s">
        <v>405</v>
      </c>
      <c r="G45" s="21" t="s">
        <v>198</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635</v>
      </c>
      <c r="B46" s="20" t="s">
        <v>150</v>
      </c>
      <c r="C46" s="20">
        <v>45</v>
      </c>
      <c r="D46" s="20" t="s">
        <v>414</v>
      </c>
      <c r="E46" s="20">
        <v>70</v>
      </c>
      <c r="F46" s="20" t="s">
        <v>405</v>
      </c>
      <c r="G46" s="21" t="s">
        <v>198</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408</v>
      </c>
      <c r="B47" s="20" t="s">
        <v>150</v>
      </c>
      <c r="C47" s="20">
        <v>46</v>
      </c>
      <c r="D47" s="20" t="s">
        <v>404</v>
      </c>
      <c r="E47" s="20">
        <v>100</v>
      </c>
      <c r="F47" s="20" t="s">
        <v>401</v>
      </c>
      <c r="G47" s="21" t="s">
        <v>198</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408</v>
      </c>
      <c r="B48" s="20" t="s">
        <v>150</v>
      </c>
      <c r="C48" s="20">
        <v>47</v>
      </c>
      <c r="D48" s="20" t="s">
        <v>404</v>
      </c>
      <c r="E48" s="20">
        <v>120</v>
      </c>
      <c r="F48" s="20" t="s">
        <v>401</v>
      </c>
      <c r="G48" s="21" t="s">
        <v>198</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665</v>
      </c>
      <c r="B49" s="20" t="s">
        <v>150</v>
      </c>
      <c r="C49" s="20">
        <v>48</v>
      </c>
      <c r="D49" s="20" t="s">
        <v>421</v>
      </c>
      <c r="E49" s="20">
        <v>90</v>
      </c>
      <c r="F49" s="20" t="s">
        <v>401</v>
      </c>
      <c r="G49" s="21" t="s">
        <v>198</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677</v>
      </c>
      <c r="B50" s="20" t="s">
        <v>150</v>
      </c>
      <c r="C50" s="20">
        <v>49</v>
      </c>
      <c r="D50" s="20" t="s">
        <v>431</v>
      </c>
      <c r="E50" s="20">
        <v>100</v>
      </c>
      <c r="F50" s="20" t="s">
        <v>401</v>
      </c>
      <c r="G50" s="21" t="s">
        <v>198</v>
      </c>
      <c r="H50" s="78" t="s">
        <v>402</v>
      </c>
      <c r="I50" s="78" t="s">
        <v>402</v>
      </c>
      <c r="J50" s="78"/>
      <c r="K50" s="78"/>
      <c r="U50" s="179"/>
      <c r="V50" s="188" t="s">
        <v>458</v>
      </c>
      <c r="W50" s="206"/>
      <c r="X50" s="207">
        <f>SUM(X51:X73)</f>
        <v>324</v>
      </c>
    </row>
    <row r="51" spans="1:24" x14ac:dyDescent="0.25">
      <c r="A51" s="15" t="s">
        <v>679</v>
      </c>
      <c r="B51" s="20" t="s">
        <v>150</v>
      </c>
      <c r="C51" s="20">
        <v>50</v>
      </c>
      <c r="D51" s="20" t="s">
        <v>404</v>
      </c>
      <c r="E51" s="20">
        <v>80</v>
      </c>
      <c r="F51" s="20" t="s">
        <v>405</v>
      </c>
      <c r="G51" s="21" t="s">
        <v>198</v>
      </c>
      <c r="H51" s="78" t="s">
        <v>402</v>
      </c>
      <c r="I51" s="78" t="s">
        <v>402</v>
      </c>
      <c r="J51" s="78"/>
      <c r="K51" s="78"/>
      <c r="U51" s="269"/>
      <c r="V51" s="124" t="s">
        <v>190</v>
      </c>
      <c r="W51" s="169">
        <f>S3+S27+W3+W27</f>
        <v>0</v>
      </c>
      <c r="X51" s="170">
        <f>T3+T27+X3+X27</f>
        <v>104</v>
      </c>
    </row>
    <row r="52" spans="1:24" x14ac:dyDescent="0.25">
      <c r="A52" s="15" t="s">
        <v>530</v>
      </c>
      <c r="B52" s="20" t="s">
        <v>150</v>
      </c>
      <c r="C52" s="20">
        <v>51</v>
      </c>
      <c r="D52" s="20" t="s">
        <v>431</v>
      </c>
      <c r="E52" s="20">
        <v>120</v>
      </c>
      <c r="F52" s="20" t="s">
        <v>401</v>
      </c>
      <c r="G52" s="21" t="s">
        <v>198</v>
      </c>
      <c r="H52" s="78" t="s">
        <v>402</v>
      </c>
      <c r="I52" s="78" t="s">
        <v>402</v>
      </c>
      <c r="J52" s="78"/>
      <c r="K52" s="78"/>
      <c r="U52" s="269"/>
      <c r="V52" s="125" t="s">
        <v>194</v>
      </c>
      <c r="W52" s="169">
        <f t="shared" ref="W52:X67" si="9">S4+S28+W4+W28</f>
        <v>0</v>
      </c>
      <c r="X52" s="170">
        <f t="shared" si="9"/>
        <v>76</v>
      </c>
    </row>
    <row r="53" spans="1:24" x14ac:dyDescent="0.25">
      <c r="A53" s="15" t="s">
        <v>433</v>
      </c>
      <c r="B53" s="20" t="s">
        <v>150</v>
      </c>
      <c r="C53" s="20">
        <v>52</v>
      </c>
      <c r="D53" s="20" t="s">
        <v>425</v>
      </c>
      <c r="E53" s="20">
        <v>30</v>
      </c>
      <c r="F53" s="20" t="s">
        <v>417</v>
      </c>
      <c r="G53" s="21" t="s">
        <v>198</v>
      </c>
      <c r="H53" s="78" t="s">
        <v>402</v>
      </c>
      <c r="I53" s="78" t="s">
        <v>402</v>
      </c>
      <c r="J53" s="78"/>
      <c r="K53" s="78"/>
      <c r="U53" s="269"/>
      <c r="V53" s="125" t="s">
        <v>198</v>
      </c>
      <c r="W53" s="169">
        <f t="shared" si="9"/>
        <v>0</v>
      </c>
      <c r="X53" s="170">
        <f t="shared" si="9"/>
        <v>80</v>
      </c>
    </row>
    <row r="54" spans="1:24" x14ac:dyDescent="0.25">
      <c r="A54" s="15" t="s">
        <v>415</v>
      </c>
      <c r="B54" s="20" t="s">
        <v>150</v>
      </c>
      <c r="C54" s="20">
        <v>53</v>
      </c>
      <c r="D54" s="20" t="s">
        <v>407</v>
      </c>
      <c r="E54" s="20">
        <v>100</v>
      </c>
      <c r="F54" s="20" t="s">
        <v>401</v>
      </c>
      <c r="G54" s="21" t="s">
        <v>198</v>
      </c>
      <c r="H54" s="78" t="s">
        <v>402</v>
      </c>
      <c r="I54" s="78" t="s">
        <v>402</v>
      </c>
      <c r="J54" s="78"/>
      <c r="K54" s="78"/>
      <c r="U54" s="269"/>
      <c r="V54" s="125" t="s">
        <v>202</v>
      </c>
      <c r="W54" s="169">
        <f t="shared" si="9"/>
        <v>0</v>
      </c>
      <c r="X54" s="170">
        <f t="shared" si="9"/>
        <v>64</v>
      </c>
    </row>
    <row r="55" spans="1:24" x14ac:dyDescent="0.25">
      <c r="A55" s="15" t="s">
        <v>415</v>
      </c>
      <c r="B55" s="20" t="s">
        <v>150</v>
      </c>
      <c r="C55" s="20">
        <v>54</v>
      </c>
      <c r="D55" s="20" t="s">
        <v>407</v>
      </c>
      <c r="E55" s="20">
        <v>100</v>
      </c>
      <c r="F55" s="20" t="s">
        <v>401</v>
      </c>
      <c r="G55" s="21" t="s">
        <v>198</v>
      </c>
      <c r="H55" s="78" t="s">
        <v>402</v>
      </c>
      <c r="I55" s="78" t="s">
        <v>402</v>
      </c>
      <c r="J55" s="78"/>
      <c r="K55" s="78"/>
      <c r="U55" s="269"/>
      <c r="V55" s="125" t="s">
        <v>206</v>
      </c>
      <c r="W55" s="169">
        <f t="shared" si="9"/>
        <v>0</v>
      </c>
      <c r="X55" s="170">
        <f t="shared" si="9"/>
        <v>0</v>
      </c>
    </row>
    <row r="56" spans="1:24" x14ac:dyDescent="0.25">
      <c r="A56" s="15" t="s">
        <v>1083</v>
      </c>
      <c r="B56" s="20" t="s">
        <v>150</v>
      </c>
      <c r="C56" s="20">
        <v>55</v>
      </c>
      <c r="D56" s="20" t="s">
        <v>421</v>
      </c>
      <c r="E56" s="20">
        <v>50</v>
      </c>
      <c r="F56" s="20" t="s">
        <v>410</v>
      </c>
      <c r="G56" s="21" t="s">
        <v>198</v>
      </c>
      <c r="H56" s="78" t="s">
        <v>402</v>
      </c>
      <c r="I56" s="78" t="s">
        <v>402</v>
      </c>
      <c r="J56" s="78"/>
      <c r="K56" s="78"/>
      <c r="U56" s="270"/>
      <c r="V56" s="125" t="s">
        <v>210</v>
      </c>
      <c r="W56" s="169">
        <f t="shared" si="9"/>
        <v>0</v>
      </c>
      <c r="X56" s="170">
        <f t="shared" si="9"/>
        <v>0</v>
      </c>
    </row>
    <row r="57" spans="1:24" ht="13.8" thickBot="1" x14ac:dyDescent="0.3">
      <c r="A57" s="15" t="s">
        <v>533</v>
      </c>
      <c r="B57" s="20" t="s">
        <v>150</v>
      </c>
      <c r="C57" s="20">
        <v>56</v>
      </c>
      <c r="D57" s="20" t="s">
        <v>421</v>
      </c>
      <c r="E57" s="20">
        <v>70</v>
      </c>
      <c r="F57" s="20" t="s">
        <v>410</v>
      </c>
      <c r="G57" s="21" t="s">
        <v>198</v>
      </c>
      <c r="H57" s="78" t="s">
        <v>402</v>
      </c>
      <c r="I57" s="78" t="s">
        <v>402</v>
      </c>
      <c r="J57" s="78"/>
      <c r="K57" s="78"/>
      <c r="U57" s="271"/>
      <c r="V57" s="125" t="s">
        <v>214</v>
      </c>
      <c r="W57" s="169">
        <f t="shared" si="9"/>
        <v>0</v>
      </c>
      <c r="X57" s="170">
        <f t="shared" si="9"/>
        <v>0</v>
      </c>
    </row>
    <row r="58" spans="1:24" ht="13.8" thickBot="1" x14ac:dyDescent="0.3">
      <c r="A58" s="15" t="s">
        <v>535</v>
      </c>
      <c r="B58" s="20" t="s">
        <v>150</v>
      </c>
      <c r="C58" s="20">
        <v>57</v>
      </c>
      <c r="D58" s="20" t="s">
        <v>425</v>
      </c>
      <c r="E58" s="20">
        <v>80</v>
      </c>
      <c r="F58" s="20" t="s">
        <v>405</v>
      </c>
      <c r="G58" s="21" t="s">
        <v>198</v>
      </c>
      <c r="H58" s="78" t="s">
        <v>402</v>
      </c>
      <c r="I58" s="78" t="s">
        <v>402</v>
      </c>
      <c r="J58" s="78"/>
      <c r="K58" s="78"/>
      <c r="U58" s="271"/>
      <c r="V58" s="125" t="s">
        <v>218</v>
      </c>
      <c r="W58" s="169">
        <f t="shared" si="9"/>
        <v>0</v>
      </c>
      <c r="X58" s="170">
        <f t="shared" si="9"/>
        <v>0</v>
      </c>
    </row>
    <row r="59" spans="1:24" ht="13.8" thickBot="1" x14ac:dyDescent="0.3">
      <c r="A59" s="15" t="s">
        <v>416</v>
      </c>
      <c r="B59" s="20" t="s">
        <v>150</v>
      </c>
      <c r="C59" s="20">
        <v>58</v>
      </c>
      <c r="D59" s="20" t="s">
        <v>400</v>
      </c>
      <c r="E59" s="20">
        <v>30</v>
      </c>
      <c r="F59" s="20" t="s">
        <v>417</v>
      </c>
      <c r="G59" s="21" t="s">
        <v>198</v>
      </c>
      <c r="H59" s="78" t="s">
        <v>402</v>
      </c>
      <c r="I59" s="78" t="s">
        <v>402</v>
      </c>
      <c r="J59" s="78"/>
      <c r="K59" s="78"/>
      <c r="U59" s="271"/>
      <c r="V59" s="125" t="s">
        <v>222</v>
      </c>
      <c r="W59" s="169">
        <f t="shared" si="9"/>
        <v>0</v>
      </c>
      <c r="X59" s="170">
        <f t="shared" si="9"/>
        <v>0</v>
      </c>
    </row>
    <row r="60" spans="1:24" ht="13.8" thickBot="1" x14ac:dyDescent="0.3">
      <c r="A60" s="15" t="s">
        <v>623</v>
      </c>
      <c r="B60" s="20" t="s">
        <v>150</v>
      </c>
      <c r="C60" s="20">
        <v>59</v>
      </c>
      <c r="D60" s="20" t="s">
        <v>414</v>
      </c>
      <c r="E60" s="20">
        <v>80</v>
      </c>
      <c r="F60" s="20" t="s">
        <v>401</v>
      </c>
      <c r="G60" s="21" t="s">
        <v>198</v>
      </c>
      <c r="H60" s="78" t="s">
        <v>402</v>
      </c>
      <c r="I60" s="78" t="s">
        <v>402</v>
      </c>
      <c r="J60" s="78"/>
      <c r="K60" s="78"/>
      <c r="U60" s="271"/>
      <c r="V60" s="125" t="s">
        <v>226</v>
      </c>
      <c r="W60" s="169">
        <f t="shared" si="9"/>
        <v>0</v>
      </c>
      <c r="X60" s="170">
        <f t="shared" si="9"/>
        <v>0</v>
      </c>
    </row>
    <row r="61" spans="1:24" ht="13.8" thickBot="1" x14ac:dyDescent="0.3">
      <c r="A61" s="15" t="s">
        <v>536</v>
      </c>
      <c r="B61" s="20" t="s">
        <v>150</v>
      </c>
      <c r="C61" s="20">
        <v>60</v>
      </c>
      <c r="D61" s="20" t="s">
        <v>404</v>
      </c>
      <c r="E61" s="20">
        <v>100</v>
      </c>
      <c r="F61" s="20" t="s">
        <v>401</v>
      </c>
      <c r="G61" s="21" t="s">
        <v>198</v>
      </c>
      <c r="H61" s="78" t="s">
        <v>402</v>
      </c>
      <c r="I61" s="78" t="s">
        <v>402</v>
      </c>
      <c r="J61" s="78"/>
      <c r="K61" s="78"/>
      <c r="U61" s="271"/>
      <c r="V61" s="126" t="s">
        <v>230</v>
      </c>
      <c r="W61" s="169">
        <f t="shared" si="9"/>
        <v>0</v>
      </c>
      <c r="X61" s="170">
        <f t="shared" si="9"/>
        <v>0</v>
      </c>
    </row>
    <row r="62" spans="1:24" ht="13.8" thickBot="1" x14ac:dyDescent="0.3">
      <c r="A62" s="15" t="s">
        <v>537</v>
      </c>
      <c r="B62" s="20" t="s">
        <v>150</v>
      </c>
      <c r="C62" s="20">
        <v>61</v>
      </c>
      <c r="D62" s="20" t="s">
        <v>400</v>
      </c>
      <c r="E62" s="20">
        <v>80</v>
      </c>
      <c r="F62" s="20" t="s">
        <v>405</v>
      </c>
      <c r="G62" s="21" t="s">
        <v>198</v>
      </c>
      <c r="H62" s="78" t="s">
        <v>402</v>
      </c>
      <c r="I62" s="78" t="s">
        <v>402</v>
      </c>
      <c r="J62" s="78"/>
      <c r="K62" s="78"/>
      <c r="U62" s="271"/>
      <c r="V62" s="125" t="s">
        <v>234</v>
      </c>
      <c r="W62" s="169">
        <f t="shared" si="9"/>
        <v>0</v>
      </c>
      <c r="X62" s="170">
        <f t="shared" si="9"/>
        <v>0</v>
      </c>
    </row>
    <row r="63" spans="1:24" ht="13.8" thickBot="1" x14ac:dyDescent="0.3">
      <c r="A63" s="15" t="s">
        <v>642</v>
      </c>
      <c r="B63" s="20" t="s">
        <v>150</v>
      </c>
      <c r="C63" s="20">
        <v>62</v>
      </c>
      <c r="D63" s="20" t="s">
        <v>425</v>
      </c>
      <c r="E63" s="20">
        <v>70</v>
      </c>
      <c r="F63" s="20" t="s">
        <v>405</v>
      </c>
      <c r="G63" s="21" t="s">
        <v>198</v>
      </c>
      <c r="H63" s="78" t="s">
        <v>402</v>
      </c>
      <c r="I63" s="78" t="s">
        <v>402</v>
      </c>
      <c r="J63" s="78"/>
      <c r="K63" s="78"/>
      <c r="U63" s="271"/>
      <c r="V63" s="125" t="s">
        <v>238</v>
      </c>
      <c r="W63" s="169">
        <f t="shared" si="9"/>
        <v>0</v>
      </c>
      <c r="X63" s="170">
        <f t="shared" si="9"/>
        <v>0</v>
      </c>
    </row>
    <row r="64" spans="1:24" ht="13.8" thickBot="1" x14ac:dyDescent="0.3">
      <c r="A64" s="15" t="s">
        <v>418</v>
      </c>
      <c r="B64" s="20" t="s">
        <v>150</v>
      </c>
      <c r="C64" s="20">
        <v>63</v>
      </c>
      <c r="D64" s="20" t="s">
        <v>419</v>
      </c>
      <c r="E64" s="20">
        <v>60</v>
      </c>
      <c r="F64" s="20" t="s">
        <v>410</v>
      </c>
      <c r="G64" s="21" t="s">
        <v>198</v>
      </c>
      <c r="H64" s="78" t="s">
        <v>402</v>
      </c>
      <c r="I64" s="78" t="s">
        <v>402</v>
      </c>
      <c r="J64" s="78"/>
      <c r="K64" s="78"/>
      <c r="U64" s="271"/>
      <c r="V64" s="125" t="s">
        <v>242</v>
      </c>
      <c r="W64" s="169">
        <f t="shared" si="9"/>
        <v>0</v>
      </c>
      <c r="X64" s="170">
        <f t="shared" si="9"/>
        <v>0</v>
      </c>
    </row>
    <row r="65" spans="1:24" ht="13.8" thickBot="1" x14ac:dyDescent="0.3">
      <c r="A65" s="15" t="s">
        <v>424</v>
      </c>
      <c r="B65" s="20" t="s">
        <v>150</v>
      </c>
      <c r="C65" s="20">
        <v>64</v>
      </c>
      <c r="D65" s="20" t="s">
        <v>425</v>
      </c>
      <c r="E65" s="20">
        <v>100</v>
      </c>
      <c r="F65" s="20" t="s">
        <v>401</v>
      </c>
      <c r="G65" s="21" t="s">
        <v>198</v>
      </c>
      <c r="H65" s="78" t="s">
        <v>402</v>
      </c>
      <c r="I65" s="78" t="s">
        <v>402</v>
      </c>
      <c r="J65" s="78"/>
      <c r="K65" s="78"/>
      <c r="U65" s="271"/>
      <c r="V65" s="125" t="s">
        <v>246</v>
      </c>
      <c r="W65" s="169">
        <f t="shared" si="9"/>
        <v>0</v>
      </c>
      <c r="X65" s="170">
        <f t="shared" si="9"/>
        <v>0</v>
      </c>
    </row>
    <row r="66" spans="1:24" ht="13.8" thickBot="1" x14ac:dyDescent="0.3">
      <c r="A66" s="15" t="s">
        <v>424</v>
      </c>
      <c r="B66" s="20" t="s">
        <v>150</v>
      </c>
      <c r="C66" s="20">
        <v>65</v>
      </c>
      <c r="D66" s="20" t="s">
        <v>425</v>
      </c>
      <c r="E66" s="20">
        <v>100</v>
      </c>
      <c r="F66" s="20" t="s">
        <v>401</v>
      </c>
      <c r="G66" s="21" t="s">
        <v>198</v>
      </c>
      <c r="H66" s="78" t="s">
        <v>402</v>
      </c>
      <c r="I66" s="78" t="s">
        <v>402</v>
      </c>
      <c r="J66" s="78"/>
      <c r="K66" s="78"/>
      <c r="U66" s="271"/>
      <c r="V66" s="125" t="s">
        <v>250</v>
      </c>
      <c r="W66" s="169">
        <f t="shared" si="9"/>
        <v>0</v>
      </c>
      <c r="X66" s="170">
        <f t="shared" si="9"/>
        <v>0</v>
      </c>
    </row>
    <row r="67" spans="1:24" ht="13.8" thickBot="1" x14ac:dyDescent="0.3">
      <c r="A67" s="15" t="s">
        <v>950</v>
      </c>
      <c r="B67" s="20" t="s">
        <v>150</v>
      </c>
      <c r="C67" s="20">
        <v>66</v>
      </c>
      <c r="D67" s="20" t="s">
        <v>435</v>
      </c>
      <c r="E67" s="20">
        <v>120</v>
      </c>
      <c r="F67" s="20" t="s">
        <v>401</v>
      </c>
      <c r="G67" s="21" t="s">
        <v>198</v>
      </c>
      <c r="H67" s="78" t="s">
        <v>402</v>
      </c>
      <c r="I67" s="78" t="s">
        <v>402</v>
      </c>
      <c r="J67" s="78"/>
      <c r="K67" s="78"/>
      <c r="U67" s="271"/>
      <c r="V67" s="125" t="s">
        <v>254</v>
      </c>
      <c r="W67" s="169">
        <f t="shared" si="9"/>
        <v>0</v>
      </c>
      <c r="X67" s="170">
        <f t="shared" si="9"/>
        <v>0</v>
      </c>
    </row>
    <row r="68" spans="1:24" ht="13.8" thickBot="1" x14ac:dyDescent="0.3">
      <c r="A68" s="15" t="s">
        <v>538</v>
      </c>
      <c r="B68" s="20" t="s">
        <v>150</v>
      </c>
      <c r="C68" s="20">
        <v>67</v>
      </c>
      <c r="D68" s="20" t="s">
        <v>407</v>
      </c>
      <c r="E68" s="20">
        <v>100</v>
      </c>
      <c r="F68" s="20" t="s">
        <v>401</v>
      </c>
      <c r="G68" s="21" t="s">
        <v>198</v>
      </c>
      <c r="H68" s="78" t="s">
        <v>402</v>
      </c>
      <c r="I68" s="78" t="s">
        <v>402</v>
      </c>
      <c r="J68" s="78"/>
      <c r="K68" s="78"/>
      <c r="U68" s="271"/>
      <c r="V68" s="125" t="s">
        <v>258</v>
      </c>
      <c r="W68" s="169">
        <f t="shared" ref="W68:X73" si="10">S20+S44+W20+W44</f>
        <v>0</v>
      </c>
      <c r="X68" s="170">
        <f t="shared" si="10"/>
        <v>0</v>
      </c>
    </row>
    <row r="69" spans="1:24" ht="13.8" thickBot="1" x14ac:dyDescent="0.3">
      <c r="A69" s="15" t="s">
        <v>538</v>
      </c>
      <c r="B69" s="20" t="s">
        <v>150</v>
      </c>
      <c r="C69" s="20">
        <v>68</v>
      </c>
      <c r="D69" s="20" t="s">
        <v>407</v>
      </c>
      <c r="E69" s="20">
        <v>100</v>
      </c>
      <c r="F69" s="20" t="s">
        <v>401</v>
      </c>
      <c r="G69" s="21" t="s">
        <v>198</v>
      </c>
      <c r="H69" s="78" t="s">
        <v>402</v>
      </c>
      <c r="I69" s="78" t="s">
        <v>402</v>
      </c>
      <c r="J69" s="78"/>
      <c r="K69" s="78"/>
      <c r="U69" s="271"/>
      <c r="V69" s="125" t="s">
        <v>262</v>
      </c>
      <c r="W69" s="169">
        <f t="shared" si="10"/>
        <v>0</v>
      </c>
      <c r="X69" s="170">
        <f t="shared" si="10"/>
        <v>0</v>
      </c>
    </row>
    <row r="70" spans="1:24" ht="13.8" thickBot="1" x14ac:dyDescent="0.3">
      <c r="A70" s="15" t="s">
        <v>630</v>
      </c>
      <c r="B70" s="20" t="s">
        <v>150</v>
      </c>
      <c r="C70" s="20">
        <v>69</v>
      </c>
      <c r="D70" s="20" t="s">
        <v>407</v>
      </c>
      <c r="E70" s="20">
        <v>90</v>
      </c>
      <c r="F70" s="20" t="s">
        <v>401</v>
      </c>
      <c r="G70" s="21" t="s">
        <v>198</v>
      </c>
      <c r="H70" s="78" t="s">
        <v>402</v>
      </c>
      <c r="I70" s="78" t="s">
        <v>402</v>
      </c>
      <c r="J70" s="78"/>
      <c r="K70" s="78"/>
      <c r="U70" s="271"/>
      <c r="V70" s="125" t="s">
        <v>266</v>
      </c>
      <c r="W70" s="169">
        <f t="shared" si="10"/>
        <v>0</v>
      </c>
      <c r="X70" s="170">
        <f t="shared" si="10"/>
        <v>0</v>
      </c>
    </row>
    <row r="71" spans="1:24" ht="13.8" thickBot="1" x14ac:dyDescent="0.3">
      <c r="A71" s="15" t="s">
        <v>684</v>
      </c>
      <c r="B71" s="20" t="s">
        <v>150</v>
      </c>
      <c r="C71" s="20">
        <v>70</v>
      </c>
      <c r="D71" s="20" t="s">
        <v>407</v>
      </c>
      <c r="E71" s="20">
        <v>80</v>
      </c>
      <c r="F71" s="20" t="s">
        <v>405</v>
      </c>
      <c r="G71" s="21" t="s">
        <v>198</v>
      </c>
      <c r="H71" s="78" t="s">
        <v>402</v>
      </c>
      <c r="I71" s="78" t="s">
        <v>402</v>
      </c>
      <c r="J71" s="78"/>
      <c r="K71" s="78"/>
      <c r="U71" s="271"/>
      <c r="V71" s="125" t="s">
        <v>270</v>
      </c>
      <c r="W71" s="169">
        <f t="shared" si="10"/>
        <v>0</v>
      </c>
      <c r="X71" s="170">
        <f t="shared" si="10"/>
        <v>0</v>
      </c>
    </row>
    <row r="72" spans="1:24" ht="13.8" thickBot="1" x14ac:dyDescent="0.3">
      <c r="A72" s="15" t="s">
        <v>439</v>
      </c>
      <c r="B72" s="20" t="s">
        <v>150</v>
      </c>
      <c r="C72" s="20">
        <v>71</v>
      </c>
      <c r="D72" s="20" t="s">
        <v>407</v>
      </c>
      <c r="E72" s="20">
        <v>70</v>
      </c>
      <c r="F72" s="20" t="s">
        <v>405</v>
      </c>
      <c r="G72" s="21" t="s">
        <v>194</v>
      </c>
      <c r="H72" s="78" t="s">
        <v>402</v>
      </c>
      <c r="I72" s="78" t="s">
        <v>402</v>
      </c>
      <c r="J72" s="78"/>
      <c r="K72" s="78"/>
      <c r="U72" s="271"/>
      <c r="V72" s="125" t="s">
        <v>274</v>
      </c>
      <c r="W72" s="169">
        <f t="shared" si="10"/>
        <v>0</v>
      </c>
      <c r="X72" s="170">
        <f t="shared" si="10"/>
        <v>0</v>
      </c>
    </row>
    <row r="73" spans="1:24" ht="13.8" thickBot="1" x14ac:dyDescent="0.3">
      <c r="A73" s="15" t="s">
        <v>526</v>
      </c>
      <c r="B73" s="20" t="s">
        <v>150</v>
      </c>
      <c r="C73" s="20">
        <v>72</v>
      </c>
      <c r="D73" s="20" t="s">
        <v>414</v>
      </c>
      <c r="E73" s="20">
        <v>90</v>
      </c>
      <c r="F73" s="20" t="s">
        <v>410</v>
      </c>
      <c r="G73" s="21" t="s">
        <v>194</v>
      </c>
      <c r="H73" s="78" t="s">
        <v>402</v>
      </c>
      <c r="I73" s="78" t="s">
        <v>402</v>
      </c>
      <c r="J73" s="78"/>
      <c r="K73" s="78"/>
      <c r="U73" s="271"/>
      <c r="V73" s="177" t="s">
        <v>278</v>
      </c>
      <c r="W73" s="169">
        <f t="shared" si="10"/>
        <v>0</v>
      </c>
      <c r="X73" s="170">
        <f t="shared" si="10"/>
        <v>0</v>
      </c>
    </row>
    <row r="74" spans="1:24" x14ac:dyDescent="0.25">
      <c r="A74" s="15" t="s">
        <v>547</v>
      </c>
      <c r="B74" s="20" t="s">
        <v>150</v>
      </c>
      <c r="C74" s="20">
        <v>73</v>
      </c>
      <c r="D74" s="20" t="s">
        <v>425</v>
      </c>
      <c r="E74" s="20">
        <v>80</v>
      </c>
      <c r="F74" s="20" t="s">
        <v>405</v>
      </c>
      <c r="G74" s="21" t="s">
        <v>194</v>
      </c>
      <c r="H74" s="78" t="s">
        <v>402</v>
      </c>
      <c r="I74" s="78" t="s">
        <v>402</v>
      </c>
      <c r="J74" s="78"/>
      <c r="K74" s="78"/>
    </row>
    <row r="75" spans="1:24" x14ac:dyDescent="0.25">
      <c r="A75" s="15" t="s">
        <v>441</v>
      </c>
      <c r="B75" s="20" t="s">
        <v>150</v>
      </c>
      <c r="C75" s="20">
        <v>74</v>
      </c>
      <c r="D75" s="20" t="s">
        <v>404</v>
      </c>
      <c r="E75" s="20">
        <v>80</v>
      </c>
      <c r="F75" s="20" t="s">
        <v>405</v>
      </c>
      <c r="G75" s="21" t="s">
        <v>194</v>
      </c>
      <c r="H75" s="78" t="s">
        <v>402</v>
      </c>
      <c r="I75" s="78" t="s">
        <v>402</v>
      </c>
      <c r="J75" s="78"/>
      <c r="K75" s="78"/>
    </row>
    <row r="76" spans="1:24" x14ac:dyDescent="0.25">
      <c r="A76" s="15" t="s">
        <v>542</v>
      </c>
      <c r="B76" s="20" t="s">
        <v>150</v>
      </c>
      <c r="C76" s="20">
        <v>75</v>
      </c>
      <c r="D76" s="20" t="s">
        <v>414</v>
      </c>
      <c r="E76" s="20">
        <v>70</v>
      </c>
      <c r="F76" s="20" t="s">
        <v>405</v>
      </c>
      <c r="G76" s="21" t="s">
        <v>194</v>
      </c>
      <c r="H76" s="78" t="s">
        <v>402</v>
      </c>
      <c r="I76" s="78" t="s">
        <v>402</v>
      </c>
      <c r="J76" s="78"/>
      <c r="K76" s="78"/>
    </row>
    <row r="77" spans="1:24" x14ac:dyDescent="0.25">
      <c r="A77" s="15" t="s">
        <v>442</v>
      </c>
      <c r="B77" s="20" t="s">
        <v>150</v>
      </c>
      <c r="C77" s="20">
        <v>76</v>
      </c>
      <c r="D77" s="20" t="s">
        <v>400</v>
      </c>
      <c r="E77" s="20">
        <v>60</v>
      </c>
      <c r="F77" s="20" t="s">
        <v>410</v>
      </c>
      <c r="G77" s="21" t="s">
        <v>194</v>
      </c>
      <c r="H77" s="78" t="s">
        <v>402</v>
      </c>
      <c r="I77" s="78" t="s">
        <v>402</v>
      </c>
      <c r="J77" s="78"/>
      <c r="K77" s="78"/>
    </row>
    <row r="78" spans="1:24" x14ac:dyDescent="0.25">
      <c r="A78" s="15" t="s">
        <v>443</v>
      </c>
      <c r="B78" s="20" t="s">
        <v>150</v>
      </c>
      <c r="C78" s="20">
        <v>77</v>
      </c>
      <c r="D78" s="20" t="s">
        <v>400</v>
      </c>
      <c r="E78" s="20">
        <v>80</v>
      </c>
      <c r="F78" s="20" t="s">
        <v>405</v>
      </c>
      <c r="G78" s="21" t="s">
        <v>194</v>
      </c>
      <c r="H78" s="78" t="s">
        <v>402</v>
      </c>
      <c r="I78" s="78" t="s">
        <v>402</v>
      </c>
      <c r="J78" s="78"/>
      <c r="K78" s="78"/>
    </row>
    <row r="79" spans="1:24" x14ac:dyDescent="0.25">
      <c r="A79" s="15" t="s">
        <v>445</v>
      </c>
      <c r="B79" s="20" t="s">
        <v>150</v>
      </c>
      <c r="C79" s="20">
        <v>78</v>
      </c>
      <c r="D79" s="20" t="s">
        <v>407</v>
      </c>
      <c r="E79" s="20">
        <v>70</v>
      </c>
      <c r="F79" s="20" t="s">
        <v>405</v>
      </c>
      <c r="G79" s="21" t="s">
        <v>194</v>
      </c>
      <c r="H79" s="78" t="s">
        <v>402</v>
      </c>
      <c r="I79" s="78" t="s">
        <v>402</v>
      </c>
      <c r="J79" s="78"/>
      <c r="K79" s="78"/>
    </row>
    <row r="80" spans="1:24" x14ac:dyDescent="0.25">
      <c r="A80" s="15" t="s">
        <v>678</v>
      </c>
      <c r="B80" s="20" t="s">
        <v>150</v>
      </c>
      <c r="C80" s="20">
        <v>79</v>
      </c>
      <c r="D80" s="20" t="s">
        <v>431</v>
      </c>
      <c r="E80" s="20">
        <v>80</v>
      </c>
      <c r="F80" s="20" t="s">
        <v>405</v>
      </c>
      <c r="G80" s="21" t="s">
        <v>194</v>
      </c>
      <c r="H80" s="78" t="s">
        <v>402</v>
      </c>
      <c r="I80" s="78" t="s">
        <v>402</v>
      </c>
      <c r="J80" s="78"/>
      <c r="K80" s="78"/>
    </row>
    <row r="81" spans="1:11" x14ac:dyDescent="0.25">
      <c r="A81" s="15" t="s">
        <v>552</v>
      </c>
      <c r="B81" s="20" t="s">
        <v>150</v>
      </c>
      <c r="C81" s="20">
        <v>80</v>
      </c>
      <c r="D81" s="20" t="s">
        <v>421</v>
      </c>
      <c r="E81" s="20">
        <v>70</v>
      </c>
      <c r="F81" s="20" t="s">
        <v>405</v>
      </c>
      <c r="G81" s="21" t="s">
        <v>194</v>
      </c>
      <c r="H81" s="78" t="s">
        <v>402</v>
      </c>
      <c r="I81" s="78" t="s">
        <v>402</v>
      </c>
      <c r="J81" s="78"/>
      <c r="K81" s="78"/>
    </row>
    <row r="82" spans="1:11" x14ac:dyDescent="0.25">
      <c r="A82" s="15" t="s">
        <v>666</v>
      </c>
      <c r="B82" s="20" t="s">
        <v>150</v>
      </c>
      <c r="C82" s="20">
        <v>81</v>
      </c>
      <c r="D82" s="20" t="s">
        <v>431</v>
      </c>
      <c r="E82" s="20">
        <v>60</v>
      </c>
      <c r="F82" s="20" t="s">
        <v>410</v>
      </c>
      <c r="G82" s="21" t="s">
        <v>194</v>
      </c>
      <c r="H82" s="78" t="s">
        <v>402</v>
      </c>
      <c r="I82" s="78" t="s">
        <v>402</v>
      </c>
      <c r="J82" s="78"/>
      <c r="K82" s="78"/>
    </row>
    <row r="83" spans="1:11" x14ac:dyDescent="0.25">
      <c r="A83" s="15" t="s">
        <v>553</v>
      </c>
      <c r="B83" s="20" t="s">
        <v>150</v>
      </c>
      <c r="C83" s="20">
        <v>82</v>
      </c>
      <c r="D83" s="20" t="s">
        <v>407</v>
      </c>
      <c r="E83" s="20">
        <v>80</v>
      </c>
      <c r="F83" s="20" t="s">
        <v>405</v>
      </c>
      <c r="G83" s="21" t="s">
        <v>194</v>
      </c>
      <c r="H83" s="78" t="s">
        <v>402</v>
      </c>
      <c r="I83" s="78" t="s">
        <v>402</v>
      </c>
      <c r="J83" s="78"/>
      <c r="K83" s="78"/>
    </row>
    <row r="84" spans="1:11" x14ac:dyDescent="0.25">
      <c r="A84" s="15" t="s">
        <v>554</v>
      </c>
      <c r="B84" s="20" t="s">
        <v>150</v>
      </c>
      <c r="C84" s="20">
        <v>83</v>
      </c>
      <c r="D84" s="20" t="s">
        <v>404</v>
      </c>
      <c r="E84" s="20">
        <v>60</v>
      </c>
      <c r="F84" s="20" t="s">
        <v>410</v>
      </c>
      <c r="G84" s="21" t="s">
        <v>194</v>
      </c>
      <c r="H84" s="78" t="s">
        <v>402</v>
      </c>
      <c r="I84" s="78" t="s">
        <v>402</v>
      </c>
      <c r="J84" s="78"/>
      <c r="K84" s="78"/>
    </row>
    <row r="85" spans="1:11" x14ac:dyDescent="0.25">
      <c r="A85" s="15" t="s">
        <v>555</v>
      </c>
      <c r="B85" s="20" t="s">
        <v>150</v>
      </c>
      <c r="C85" s="20">
        <v>84</v>
      </c>
      <c r="D85" s="20" t="s">
        <v>421</v>
      </c>
      <c r="E85" s="20">
        <v>70</v>
      </c>
      <c r="F85" s="20" t="s">
        <v>405</v>
      </c>
      <c r="G85" s="21" t="s">
        <v>194</v>
      </c>
      <c r="H85" s="78" t="s">
        <v>402</v>
      </c>
      <c r="I85" s="78" t="s">
        <v>402</v>
      </c>
      <c r="J85" s="78"/>
      <c r="K85" s="78"/>
    </row>
    <row r="86" spans="1:11" x14ac:dyDescent="0.25">
      <c r="A86" s="15" t="s">
        <v>557</v>
      </c>
      <c r="B86" s="20" t="s">
        <v>150</v>
      </c>
      <c r="C86" s="20">
        <v>85</v>
      </c>
      <c r="D86" s="20" t="s">
        <v>431</v>
      </c>
      <c r="E86" s="20">
        <v>80</v>
      </c>
      <c r="F86" s="20" t="s">
        <v>405</v>
      </c>
      <c r="G86" s="21" t="s">
        <v>194</v>
      </c>
      <c r="H86" s="78" t="s">
        <v>402</v>
      </c>
      <c r="I86" s="78" t="s">
        <v>402</v>
      </c>
      <c r="J86" s="78"/>
      <c r="K86" s="78"/>
    </row>
    <row r="87" spans="1:11" x14ac:dyDescent="0.25">
      <c r="A87" s="15" t="s">
        <v>449</v>
      </c>
      <c r="B87" s="20" t="s">
        <v>150</v>
      </c>
      <c r="C87" s="20">
        <v>86</v>
      </c>
      <c r="D87" s="20" t="s">
        <v>425</v>
      </c>
      <c r="E87" s="20">
        <v>60</v>
      </c>
      <c r="F87" s="20" t="s">
        <v>410</v>
      </c>
      <c r="G87" s="21" t="s">
        <v>194</v>
      </c>
      <c r="H87" s="78" t="s">
        <v>402</v>
      </c>
      <c r="I87" s="78" t="s">
        <v>402</v>
      </c>
      <c r="J87" s="78"/>
      <c r="K87" s="78"/>
    </row>
    <row r="88" spans="1:11" x14ac:dyDescent="0.25">
      <c r="A88" s="15" t="s">
        <v>576</v>
      </c>
      <c r="B88" s="20" t="s">
        <v>150</v>
      </c>
      <c r="C88" s="20">
        <v>87</v>
      </c>
      <c r="D88" s="20" t="s">
        <v>407</v>
      </c>
      <c r="E88" s="20">
        <v>60</v>
      </c>
      <c r="F88" s="20" t="s">
        <v>405</v>
      </c>
      <c r="G88" s="21" t="s">
        <v>194</v>
      </c>
      <c r="H88" s="78" t="s">
        <v>402</v>
      </c>
      <c r="I88" s="78" t="s">
        <v>402</v>
      </c>
      <c r="J88" s="78"/>
      <c r="K88" s="78"/>
    </row>
    <row r="89" spans="1:11" x14ac:dyDescent="0.25">
      <c r="A89" s="15" t="s">
        <v>545</v>
      </c>
      <c r="B89" s="20" t="s">
        <v>150</v>
      </c>
      <c r="C89" s="20">
        <v>88</v>
      </c>
      <c r="D89" s="20" t="s">
        <v>414</v>
      </c>
      <c r="E89" s="20">
        <v>90</v>
      </c>
      <c r="F89" s="20" t="s">
        <v>405</v>
      </c>
      <c r="G89" s="21" t="s">
        <v>194</v>
      </c>
      <c r="H89" s="78" t="s">
        <v>402</v>
      </c>
      <c r="I89" s="78" t="s">
        <v>402</v>
      </c>
      <c r="J89" s="78"/>
      <c r="K89" s="78"/>
    </row>
    <row r="90" spans="1:11" x14ac:dyDescent="0.25">
      <c r="A90" s="15" t="s">
        <v>560</v>
      </c>
      <c r="B90" s="20" t="s">
        <v>150</v>
      </c>
      <c r="C90" s="20">
        <v>89</v>
      </c>
      <c r="D90" s="20" t="s">
        <v>404</v>
      </c>
      <c r="E90" s="20">
        <v>70</v>
      </c>
      <c r="F90" s="20" t="s">
        <v>405</v>
      </c>
      <c r="G90" s="21" t="s">
        <v>194</v>
      </c>
      <c r="H90" s="78" t="s">
        <v>402</v>
      </c>
      <c r="I90" s="78" t="s">
        <v>402</v>
      </c>
      <c r="J90" s="78"/>
      <c r="K90" s="78"/>
    </row>
    <row r="91" spans="1:11" x14ac:dyDescent="0.25">
      <c r="A91" s="15" t="s">
        <v>958</v>
      </c>
      <c r="B91" s="20" t="s">
        <v>150</v>
      </c>
      <c r="C91" s="20">
        <v>90</v>
      </c>
      <c r="D91" s="20" t="s">
        <v>431</v>
      </c>
      <c r="E91" s="20">
        <v>70</v>
      </c>
      <c r="F91" s="20" t="s">
        <v>405</v>
      </c>
      <c r="G91" s="21" t="s">
        <v>194</v>
      </c>
      <c r="H91" s="78" t="s">
        <v>402</v>
      </c>
      <c r="I91" s="78" t="s">
        <v>402</v>
      </c>
      <c r="J91" s="78"/>
      <c r="K91" s="78"/>
    </row>
    <row r="92" spans="1:11" x14ac:dyDescent="0.25">
      <c r="A92" s="15" t="s">
        <v>455</v>
      </c>
      <c r="B92" s="20" t="s">
        <v>150</v>
      </c>
      <c r="C92" s="20">
        <v>91</v>
      </c>
      <c r="D92" s="20" t="s">
        <v>425</v>
      </c>
      <c r="E92" s="20">
        <v>70</v>
      </c>
      <c r="F92" s="20" t="s">
        <v>405</v>
      </c>
      <c r="G92" s="21" t="s">
        <v>194</v>
      </c>
      <c r="H92" s="78" t="s">
        <v>402</v>
      </c>
      <c r="I92" s="78" t="s">
        <v>402</v>
      </c>
      <c r="J92" s="78"/>
      <c r="K92" s="78"/>
    </row>
    <row r="93" spans="1:11" x14ac:dyDescent="0.25">
      <c r="A93" s="15" t="s">
        <v>564</v>
      </c>
      <c r="B93" s="20" t="s">
        <v>150</v>
      </c>
      <c r="C93" s="20">
        <v>92</v>
      </c>
      <c r="D93" s="20" t="s">
        <v>404</v>
      </c>
      <c r="E93" s="20">
        <v>80</v>
      </c>
      <c r="F93" s="20" t="s">
        <v>405</v>
      </c>
      <c r="G93" s="21" t="s">
        <v>194</v>
      </c>
      <c r="H93" s="78" t="s">
        <v>402</v>
      </c>
      <c r="I93" s="78" t="s">
        <v>402</v>
      </c>
      <c r="J93" s="78"/>
      <c r="K93" s="78"/>
    </row>
    <row r="94" spans="1:11" x14ac:dyDescent="0.25">
      <c r="A94" s="15" t="s">
        <v>565</v>
      </c>
      <c r="B94" s="20" t="s">
        <v>150</v>
      </c>
      <c r="C94" s="20">
        <v>93</v>
      </c>
      <c r="D94" s="20" t="s">
        <v>421</v>
      </c>
      <c r="E94" s="20">
        <v>40</v>
      </c>
      <c r="F94" s="20" t="s">
        <v>410</v>
      </c>
      <c r="G94" s="21" t="s">
        <v>190</v>
      </c>
      <c r="H94" s="78" t="s">
        <v>402</v>
      </c>
      <c r="I94" s="78" t="s">
        <v>402</v>
      </c>
      <c r="J94" s="78"/>
      <c r="K94" s="78"/>
    </row>
    <row r="95" spans="1:11" x14ac:dyDescent="0.25">
      <c r="A95" s="15" t="s">
        <v>566</v>
      </c>
      <c r="B95" s="20" t="s">
        <v>150</v>
      </c>
      <c r="C95" s="20">
        <v>94</v>
      </c>
      <c r="D95" s="20" t="s">
        <v>407</v>
      </c>
      <c r="E95" s="20">
        <v>50</v>
      </c>
      <c r="F95" s="20" t="s">
        <v>410</v>
      </c>
      <c r="G95" s="21" t="s">
        <v>190</v>
      </c>
      <c r="H95" s="78" t="s">
        <v>402</v>
      </c>
      <c r="I95" s="78" t="s">
        <v>402</v>
      </c>
      <c r="J95" s="78"/>
      <c r="K95" s="78"/>
    </row>
    <row r="96" spans="1:11" x14ac:dyDescent="0.25">
      <c r="A96" s="15" t="s">
        <v>566</v>
      </c>
      <c r="B96" s="20" t="s">
        <v>150</v>
      </c>
      <c r="C96" s="20">
        <v>95</v>
      </c>
      <c r="D96" s="20" t="s">
        <v>407</v>
      </c>
      <c r="E96" s="20">
        <v>40</v>
      </c>
      <c r="F96" s="20" t="s">
        <v>410</v>
      </c>
      <c r="G96" s="21" t="s">
        <v>190</v>
      </c>
      <c r="H96" s="78" t="s">
        <v>402</v>
      </c>
      <c r="I96" s="78" t="s">
        <v>402</v>
      </c>
      <c r="J96" s="78"/>
      <c r="K96" s="78"/>
    </row>
    <row r="97" spans="1:11" x14ac:dyDescent="0.25">
      <c r="A97" s="15" t="s">
        <v>567</v>
      </c>
      <c r="B97" s="20" t="s">
        <v>150</v>
      </c>
      <c r="C97" s="20">
        <v>96</v>
      </c>
      <c r="D97" s="20" t="s">
        <v>407</v>
      </c>
      <c r="E97" s="20">
        <v>40</v>
      </c>
      <c r="F97" s="20" t="s">
        <v>410</v>
      </c>
      <c r="G97" s="21" t="s">
        <v>190</v>
      </c>
      <c r="H97" s="78" t="s">
        <v>402</v>
      </c>
      <c r="I97" s="78" t="s">
        <v>402</v>
      </c>
      <c r="J97" s="78"/>
      <c r="K97" s="78"/>
    </row>
    <row r="98" spans="1:11" x14ac:dyDescent="0.25">
      <c r="A98" s="15" t="s">
        <v>568</v>
      </c>
      <c r="B98" s="20" t="s">
        <v>150</v>
      </c>
      <c r="C98" s="20">
        <v>97</v>
      </c>
      <c r="D98" s="20" t="s">
        <v>425</v>
      </c>
      <c r="E98" s="20">
        <v>50</v>
      </c>
      <c r="F98" s="20" t="s">
        <v>410</v>
      </c>
      <c r="G98" s="21" t="s">
        <v>190</v>
      </c>
      <c r="H98" s="78" t="s">
        <v>402</v>
      </c>
      <c r="I98" s="78" t="s">
        <v>402</v>
      </c>
      <c r="J98" s="78"/>
      <c r="K98" s="78"/>
    </row>
    <row r="99" spans="1:11" x14ac:dyDescent="0.25">
      <c r="A99" s="15" t="s">
        <v>568</v>
      </c>
      <c r="B99" s="20" t="s">
        <v>150</v>
      </c>
      <c r="C99" s="20">
        <v>98</v>
      </c>
      <c r="D99" s="20" t="s">
        <v>425</v>
      </c>
      <c r="E99" s="20">
        <v>50</v>
      </c>
      <c r="F99" s="20" t="s">
        <v>410</v>
      </c>
      <c r="G99" s="21" t="s">
        <v>190</v>
      </c>
      <c r="H99" s="78" t="s">
        <v>402</v>
      </c>
      <c r="I99" s="78" t="s">
        <v>402</v>
      </c>
      <c r="J99" s="78"/>
      <c r="K99" s="78"/>
    </row>
    <row r="100" spans="1:11" x14ac:dyDescent="0.25">
      <c r="A100" s="15" t="s">
        <v>462</v>
      </c>
      <c r="B100" s="20" t="s">
        <v>150</v>
      </c>
      <c r="C100" s="20">
        <v>99</v>
      </c>
      <c r="D100" s="20" t="s">
        <v>407</v>
      </c>
      <c r="E100" s="20">
        <v>40</v>
      </c>
      <c r="F100" s="20" t="s">
        <v>410</v>
      </c>
      <c r="G100" s="21" t="s">
        <v>190</v>
      </c>
      <c r="H100" s="78" t="s">
        <v>402</v>
      </c>
      <c r="I100" s="78" t="s">
        <v>402</v>
      </c>
      <c r="J100" s="78"/>
      <c r="K100" s="78"/>
    </row>
    <row r="101" spans="1:11" x14ac:dyDescent="0.25">
      <c r="A101" s="15" t="s">
        <v>462</v>
      </c>
      <c r="B101" s="20" t="s">
        <v>150</v>
      </c>
      <c r="C101" s="20">
        <v>100</v>
      </c>
      <c r="D101" s="20" t="s">
        <v>407</v>
      </c>
      <c r="E101" s="20">
        <v>50</v>
      </c>
      <c r="F101" s="20" t="s">
        <v>410</v>
      </c>
      <c r="G101" s="21" t="s">
        <v>190</v>
      </c>
      <c r="H101" s="78" t="s">
        <v>402</v>
      </c>
      <c r="I101" s="78" t="s">
        <v>402</v>
      </c>
      <c r="J101" s="78"/>
      <c r="K101" s="78"/>
    </row>
    <row r="102" spans="1:11" x14ac:dyDescent="0.25">
      <c r="A102" s="15" t="s">
        <v>440</v>
      </c>
      <c r="B102" s="20" t="s">
        <v>150</v>
      </c>
      <c r="C102" s="20">
        <v>101</v>
      </c>
      <c r="D102" s="20" t="s">
        <v>414</v>
      </c>
      <c r="E102" s="20">
        <v>50</v>
      </c>
      <c r="F102" s="20" t="s">
        <v>410</v>
      </c>
      <c r="G102" s="21" t="s">
        <v>190</v>
      </c>
      <c r="H102" s="78" t="s">
        <v>402</v>
      </c>
      <c r="I102" s="78" t="s">
        <v>402</v>
      </c>
      <c r="J102" s="78"/>
      <c r="K102" s="78"/>
    </row>
    <row r="103" spans="1:11" x14ac:dyDescent="0.25">
      <c r="A103" s="15" t="s">
        <v>956</v>
      </c>
      <c r="B103" s="20" t="s">
        <v>150</v>
      </c>
      <c r="C103" s="20">
        <v>102</v>
      </c>
      <c r="D103" s="20" t="s">
        <v>404</v>
      </c>
      <c r="E103" s="20">
        <v>60</v>
      </c>
      <c r="F103" s="20" t="s">
        <v>410</v>
      </c>
      <c r="G103" s="21" t="s">
        <v>190</v>
      </c>
      <c r="H103" s="78" t="s">
        <v>402</v>
      </c>
      <c r="I103" s="78" t="s">
        <v>402</v>
      </c>
      <c r="J103" s="78"/>
      <c r="K103" s="78"/>
    </row>
    <row r="104" spans="1:11" x14ac:dyDescent="0.25">
      <c r="A104" s="15" t="s">
        <v>648</v>
      </c>
      <c r="B104" s="20" t="s">
        <v>150</v>
      </c>
      <c r="C104" s="20">
        <v>103</v>
      </c>
      <c r="D104" s="20" t="s">
        <v>431</v>
      </c>
      <c r="E104" s="20">
        <v>40</v>
      </c>
      <c r="F104" s="20" t="s">
        <v>410</v>
      </c>
      <c r="G104" s="21" t="s">
        <v>190</v>
      </c>
      <c r="H104" s="78" t="s">
        <v>402</v>
      </c>
      <c r="I104" s="78" t="s">
        <v>402</v>
      </c>
      <c r="J104" s="78"/>
      <c r="K104" s="78"/>
    </row>
    <row r="105" spans="1:11" x14ac:dyDescent="0.25">
      <c r="A105" s="15" t="s">
        <v>464</v>
      </c>
      <c r="B105" s="20" t="s">
        <v>150</v>
      </c>
      <c r="C105" s="20">
        <v>104</v>
      </c>
      <c r="D105" s="20" t="s">
        <v>425</v>
      </c>
      <c r="E105" s="20">
        <v>40</v>
      </c>
      <c r="F105" s="20" t="s">
        <v>410</v>
      </c>
      <c r="G105" s="21" t="s">
        <v>190</v>
      </c>
      <c r="H105" s="78" t="s">
        <v>402</v>
      </c>
      <c r="I105" s="78" t="s">
        <v>402</v>
      </c>
      <c r="J105" s="78"/>
      <c r="K105" s="78"/>
    </row>
    <row r="106" spans="1:11" x14ac:dyDescent="0.25">
      <c r="A106" s="15" t="s">
        <v>464</v>
      </c>
      <c r="B106" s="20" t="s">
        <v>150</v>
      </c>
      <c r="C106" s="20">
        <v>105</v>
      </c>
      <c r="D106" s="20" t="s">
        <v>425</v>
      </c>
      <c r="E106" s="20">
        <v>50</v>
      </c>
      <c r="F106" s="20" t="s">
        <v>410</v>
      </c>
      <c r="G106" s="21" t="s">
        <v>190</v>
      </c>
      <c r="H106" s="78" t="s">
        <v>402</v>
      </c>
      <c r="I106" s="78" t="s">
        <v>402</v>
      </c>
      <c r="J106" s="78"/>
      <c r="K106" s="78"/>
    </row>
    <row r="107" spans="1:11" x14ac:dyDescent="0.25">
      <c r="A107" s="15" t="s">
        <v>569</v>
      </c>
      <c r="B107" s="20" t="s">
        <v>150</v>
      </c>
      <c r="C107" s="20">
        <v>106</v>
      </c>
      <c r="D107" s="20" t="s">
        <v>431</v>
      </c>
      <c r="E107" s="20">
        <v>40</v>
      </c>
      <c r="F107" s="20" t="s">
        <v>410</v>
      </c>
      <c r="G107" s="21" t="s">
        <v>190</v>
      </c>
      <c r="H107" s="78" t="s">
        <v>402</v>
      </c>
      <c r="I107" s="78" t="s">
        <v>402</v>
      </c>
      <c r="J107" s="78"/>
      <c r="K107" s="78"/>
    </row>
    <row r="108" spans="1:11" x14ac:dyDescent="0.25">
      <c r="A108" s="15" t="s">
        <v>549</v>
      </c>
      <c r="B108" s="20" t="s">
        <v>150</v>
      </c>
      <c r="C108" s="20">
        <v>107</v>
      </c>
      <c r="D108" s="20" t="s">
        <v>414</v>
      </c>
      <c r="E108" s="20">
        <v>40</v>
      </c>
      <c r="F108" s="20" t="s">
        <v>410</v>
      </c>
      <c r="G108" s="21" t="s">
        <v>190</v>
      </c>
      <c r="H108" s="78" t="s">
        <v>402</v>
      </c>
      <c r="I108" s="78" t="s">
        <v>402</v>
      </c>
      <c r="J108" s="78"/>
      <c r="K108" s="78"/>
    </row>
    <row r="109" spans="1:11" x14ac:dyDescent="0.25">
      <c r="A109" s="15" t="s">
        <v>685</v>
      </c>
      <c r="B109" s="20" t="s">
        <v>150</v>
      </c>
      <c r="C109" s="20">
        <v>108</v>
      </c>
      <c r="D109" s="20" t="s">
        <v>407</v>
      </c>
      <c r="E109" s="20">
        <v>50</v>
      </c>
      <c r="F109" s="20" t="s">
        <v>410</v>
      </c>
      <c r="G109" s="21" t="s">
        <v>190</v>
      </c>
      <c r="H109" s="78" t="s">
        <v>402</v>
      </c>
      <c r="I109" s="78" t="s">
        <v>402</v>
      </c>
      <c r="J109" s="78"/>
      <c r="K109" s="78"/>
    </row>
    <row r="110" spans="1:11" x14ac:dyDescent="0.25">
      <c r="A110" s="15" t="s">
        <v>572</v>
      </c>
      <c r="B110" s="20" t="s">
        <v>150</v>
      </c>
      <c r="C110" s="20">
        <v>109</v>
      </c>
      <c r="D110" s="20" t="s">
        <v>421</v>
      </c>
      <c r="E110" s="20">
        <v>40</v>
      </c>
      <c r="F110" s="20" t="s">
        <v>410</v>
      </c>
      <c r="G110" s="21" t="s">
        <v>190</v>
      </c>
      <c r="H110" s="78" t="s">
        <v>402</v>
      </c>
      <c r="I110" s="78" t="s">
        <v>402</v>
      </c>
      <c r="J110" s="78"/>
      <c r="K110" s="78"/>
    </row>
    <row r="111" spans="1:11" x14ac:dyDescent="0.25">
      <c r="A111" s="15" t="s">
        <v>686</v>
      </c>
      <c r="B111" s="20" t="s">
        <v>150</v>
      </c>
      <c r="C111" s="20">
        <v>110</v>
      </c>
      <c r="D111" s="20" t="s">
        <v>431</v>
      </c>
      <c r="E111" s="20">
        <v>50</v>
      </c>
      <c r="F111" s="20" t="s">
        <v>410</v>
      </c>
      <c r="G111" s="21" t="s">
        <v>190</v>
      </c>
      <c r="H111" s="78" t="s">
        <v>402</v>
      </c>
      <c r="I111" s="78" t="s">
        <v>402</v>
      </c>
      <c r="J111" s="78"/>
      <c r="K111" s="78"/>
    </row>
    <row r="112" spans="1:11" x14ac:dyDescent="0.25">
      <c r="A112" s="15" t="s">
        <v>651</v>
      </c>
      <c r="B112" s="20" t="s">
        <v>150</v>
      </c>
      <c r="C112" s="20">
        <v>111</v>
      </c>
      <c r="D112" s="20" t="s">
        <v>404</v>
      </c>
      <c r="E112" s="20">
        <v>50</v>
      </c>
      <c r="F112" s="20" t="s">
        <v>410</v>
      </c>
      <c r="G112" s="21" t="s">
        <v>190</v>
      </c>
      <c r="H112" s="78" t="s">
        <v>402</v>
      </c>
      <c r="I112" s="78" t="s">
        <v>402</v>
      </c>
      <c r="J112" s="78"/>
      <c r="K112" s="78"/>
    </row>
    <row r="113" spans="1:11" x14ac:dyDescent="0.25">
      <c r="A113" s="15" t="s">
        <v>468</v>
      </c>
      <c r="B113" s="20" t="s">
        <v>150</v>
      </c>
      <c r="C113" s="20">
        <v>112</v>
      </c>
      <c r="D113" s="20" t="s">
        <v>407</v>
      </c>
      <c r="E113" s="20">
        <v>40</v>
      </c>
      <c r="F113" s="20" t="s">
        <v>410</v>
      </c>
      <c r="G113" s="21" t="s">
        <v>190</v>
      </c>
      <c r="H113" s="78" t="s">
        <v>402</v>
      </c>
      <c r="I113" s="78" t="s">
        <v>402</v>
      </c>
      <c r="J113" s="78"/>
      <c r="K113" s="78"/>
    </row>
    <row r="114" spans="1:11" x14ac:dyDescent="0.25">
      <c r="A114" s="15" t="s">
        <v>946</v>
      </c>
      <c r="B114" s="20" t="s">
        <v>150</v>
      </c>
      <c r="C114" s="20">
        <v>113</v>
      </c>
      <c r="D114" s="20" t="s">
        <v>435</v>
      </c>
      <c r="E114" s="20">
        <v>50</v>
      </c>
      <c r="F114" s="20" t="s">
        <v>410</v>
      </c>
      <c r="G114" s="21" t="s">
        <v>190</v>
      </c>
      <c r="H114" s="78" t="s">
        <v>402</v>
      </c>
      <c r="I114" s="78" t="s">
        <v>402</v>
      </c>
      <c r="J114" s="78"/>
      <c r="K114" s="78"/>
    </row>
    <row r="115" spans="1:11" x14ac:dyDescent="0.25">
      <c r="A115" s="15" t="s">
        <v>573</v>
      </c>
      <c r="B115" s="20" t="s">
        <v>150</v>
      </c>
      <c r="C115" s="20">
        <v>114</v>
      </c>
      <c r="D115" s="20" t="s">
        <v>407</v>
      </c>
      <c r="E115" s="20">
        <v>50</v>
      </c>
      <c r="F115" s="20" t="s">
        <v>410</v>
      </c>
      <c r="G115" s="21" t="s">
        <v>190</v>
      </c>
      <c r="H115" s="78" t="s">
        <v>402</v>
      </c>
      <c r="I115" s="78" t="s">
        <v>402</v>
      </c>
      <c r="J115" s="78"/>
      <c r="K115" s="78"/>
    </row>
    <row r="116" spans="1:11" x14ac:dyDescent="0.25">
      <c r="A116" s="15" t="s">
        <v>689</v>
      </c>
      <c r="B116" s="20" t="s">
        <v>150</v>
      </c>
      <c r="C116" s="20">
        <v>115</v>
      </c>
      <c r="D116" s="20" t="s">
        <v>404</v>
      </c>
      <c r="E116" s="20">
        <v>50</v>
      </c>
      <c r="F116" s="20" t="s">
        <v>410</v>
      </c>
      <c r="G116" s="21" t="s">
        <v>190</v>
      </c>
      <c r="H116" s="78" t="s">
        <v>402</v>
      </c>
      <c r="I116" s="78" t="s">
        <v>402</v>
      </c>
      <c r="J116" s="78"/>
      <c r="K116" s="78"/>
    </row>
    <row r="117" spans="1:11" x14ac:dyDescent="0.25">
      <c r="A117" s="15" t="s">
        <v>965</v>
      </c>
      <c r="B117" s="20" t="s">
        <v>150</v>
      </c>
      <c r="C117" s="20">
        <v>116</v>
      </c>
      <c r="D117" s="20" t="s">
        <v>431</v>
      </c>
      <c r="E117" s="20">
        <v>50</v>
      </c>
      <c r="F117" s="20" t="s">
        <v>410</v>
      </c>
      <c r="G117" s="21" t="s">
        <v>190</v>
      </c>
      <c r="H117" s="78" t="s">
        <v>402</v>
      </c>
      <c r="I117" s="78" t="s">
        <v>402</v>
      </c>
      <c r="J117" s="78"/>
      <c r="K117" s="78"/>
    </row>
    <row r="118" spans="1:11" x14ac:dyDescent="0.25">
      <c r="A118" s="15" t="s">
        <v>574</v>
      </c>
      <c r="B118" s="20" t="s">
        <v>150</v>
      </c>
      <c r="C118" s="20">
        <v>117</v>
      </c>
      <c r="D118" s="20" t="s">
        <v>431</v>
      </c>
      <c r="E118" s="20">
        <v>50</v>
      </c>
      <c r="F118" s="20" t="s">
        <v>410</v>
      </c>
      <c r="G118" s="21" t="s">
        <v>190</v>
      </c>
      <c r="H118" s="78" t="s">
        <v>402</v>
      </c>
      <c r="I118" s="78" t="s">
        <v>402</v>
      </c>
      <c r="J118" s="78"/>
      <c r="K118" s="78"/>
    </row>
    <row r="119" spans="1:11" x14ac:dyDescent="0.25">
      <c r="A119" s="15" t="s">
        <v>558</v>
      </c>
      <c r="B119" s="20" t="s">
        <v>150</v>
      </c>
      <c r="C119" s="20">
        <v>118</v>
      </c>
      <c r="D119" s="20" t="s">
        <v>404</v>
      </c>
      <c r="E119" s="20">
        <v>30</v>
      </c>
      <c r="F119" s="20" t="s">
        <v>410</v>
      </c>
      <c r="G119" s="21" t="s">
        <v>190</v>
      </c>
      <c r="H119" s="78" t="s">
        <v>402</v>
      </c>
      <c r="I119" s="78" t="s">
        <v>402</v>
      </c>
      <c r="J119" s="78"/>
      <c r="K119" s="78"/>
    </row>
    <row r="120" spans="1:11" x14ac:dyDescent="0.25">
      <c r="A120" s="15" t="s">
        <v>472</v>
      </c>
      <c r="B120" s="20" t="s">
        <v>150</v>
      </c>
      <c r="C120" s="20">
        <v>119</v>
      </c>
      <c r="D120" s="20" t="s">
        <v>400</v>
      </c>
      <c r="E120" s="20">
        <v>40</v>
      </c>
      <c r="F120" s="20" t="s">
        <v>410</v>
      </c>
      <c r="G120" s="21" t="s">
        <v>190</v>
      </c>
      <c r="H120" s="78" t="s">
        <v>402</v>
      </c>
      <c r="I120" s="78" t="s">
        <v>402</v>
      </c>
      <c r="J120" s="78"/>
      <c r="K120" s="78"/>
    </row>
    <row r="121" spans="1:11" x14ac:dyDescent="0.25">
      <c r="A121" s="15" t="s">
        <v>473</v>
      </c>
      <c r="B121" s="20" t="s">
        <v>150</v>
      </c>
      <c r="C121" s="20">
        <v>120</v>
      </c>
      <c r="D121" s="20" t="s">
        <v>404</v>
      </c>
      <c r="E121" s="20">
        <v>60</v>
      </c>
      <c r="F121" s="20" t="s">
        <v>410</v>
      </c>
      <c r="G121" s="21" t="s">
        <v>190</v>
      </c>
      <c r="H121" s="78" t="s">
        <v>402</v>
      </c>
      <c r="I121" s="78" t="s">
        <v>402</v>
      </c>
      <c r="J121" s="78"/>
      <c r="K121" s="78"/>
    </row>
    <row r="122" spans="1:11" x14ac:dyDescent="0.25">
      <c r="A122" s="15" t="s">
        <v>654</v>
      </c>
      <c r="B122" s="20" t="s">
        <v>150</v>
      </c>
      <c r="C122" s="20">
        <v>121</v>
      </c>
      <c r="D122" s="20" t="s">
        <v>414</v>
      </c>
      <c r="E122" s="20">
        <v>50</v>
      </c>
      <c r="F122" s="20" t="s">
        <v>410</v>
      </c>
      <c r="G122" s="21" t="s">
        <v>190</v>
      </c>
      <c r="H122" s="78" t="s">
        <v>402</v>
      </c>
      <c r="I122" s="78" t="s">
        <v>402</v>
      </c>
      <c r="J122" s="78"/>
      <c r="K122" s="78"/>
    </row>
    <row r="123" spans="1:11" x14ac:dyDescent="0.25">
      <c r="A123" s="15" t="s">
        <v>475</v>
      </c>
      <c r="B123" s="20" t="s">
        <v>150</v>
      </c>
      <c r="C123" s="20">
        <v>122</v>
      </c>
      <c r="D123" s="20" t="s">
        <v>407</v>
      </c>
      <c r="E123" s="20">
        <v>50</v>
      </c>
      <c r="F123" s="20" t="s">
        <v>410</v>
      </c>
      <c r="G123" s="21" t="s">
        <v>190</v>
      </c>
      <c r="H123" s="78" t="s">
        <v>402</v>
      </c>
      <c r="I123" s="78" t="s">
        <v>402</v>
      </c>
      <c r="J123" s="78"/>
      <c r="K123" s="78"/>
    </row>
    <row r="124" spans="1:11" x14ac:dyDescent="0.25">
      <c r="A124" s="15" t="s">
        <v>578</v>
      </c>
      <c r="B124" s="20" t="s">
        <v>150</v>
      </c>
      <c r="C124" s="20">
        <v>123</v>
      </c>
      <c r="D124" s="20" t="s">
        <v>414</v>
      </c>
      <c r="E124" s="20">
        <v>40</v>
      </c>
      <c r="F124" s="20" t="s">
        <v>410</v>
      </c>
      <c r="G124" s="21" t="s">
        <v>190</v>
      </c>
      <c r="H124" s="78" t="s">
        <v>402</v>
      </c>
      <c r="I124" s="78" t="s">
        <v>402</v>
      </c>
      <c r="J124" s="78"/>
      <c r="K124" s="78"/>
    </row>
    <row r="125" spans="1:11" x14ac:dyDescent="0.25">
      <c r="A125" s="15" t="s">
        <v>477</v>
      </c>
      <c r="B125" s="20" t="s">
        <v>150</v>
      </c>
      <c r="C125" s="20">
        <v>124</v>
      </c>
      <c r="D125" s="20" t="s">
        <v>400</v>
      </c>
      <c r="E125" s="20">
        <v>50</v>
      </c>
      <c r="F125" s="20" t="s">
        <v>410</v>
      </c>
      <c r="G125" s="21" t="s">
        <v>190</v>
      </c>
      <c r="H125" s="78" t="s">
        <v>402</v>
      </c>
      <c r="I125" s="78" t="s">
        <v>402</v>
      </c>
      <c r="J125" s="78"/>
      <c r="K125" s="78"/>
    </row>
    <row r="126" spans="1:11" x14ac:dyDescent="0.25">
      <c r="A126" s="15" t="s">
        <v>579</v>
      </c>
      <c r="B126" s="20" t="s">
        <v>150</v>
      </c>
      <c r="C126" s="20">
        <v>125</v>
      </c>
      <c r="D126" s="20" t="s">
        <v>404</v>
      </c>
      <c r="E126" s="20">
        <v>50</v>
      </c>
      <c r="F126" s="20" t="s">
        <v>410</v>
      </c>
      <c r="G126" s="21" t="s">
        <v>190</v>
      </c>
      <c r="H126" s="78" t="s">
        <v>402</v>
      </c>
      <c r="I126" s="78" t="s">
        <v>402</v>
      </c>
      <c r="J126" s="78"/>
      <c r="K126" s="78"/>
    </row>
    <row r="127" spans="1:11" x14ac:dyDescent="0.25">
      <c r="A127" s="15" t="s">
        <v>580</v>
      </c>
      <c r="B127" s="20" t="s">
        <v>150</v>
      </c>
      <c r="C127" s="20">
        <v>126</v>
      </c>
      <c r="D127" s="20" t="s">
        <v>425</v>
      </c>
      <c r="E127" s="20">
        <v>40</v>
      </c>
      <c r="F127" s="20" t="s">
        <v>410</v>
      </c>
      <c r="G127" s="21" t="s">
        <v>190</v>
      </c>
      <c r="H127" s="78" t="s">
        <v>402</v>
      </c>
      <c r="I127" s="78" t="s">
        <v>402</v>
      </c>
      <c r="J127" s="78"/>
      <c r="K127" s="78"/>
    </row>
    <row r="128" spans="1:11" x14ac:dyDescent="0.25">
      <c r="A128" s="15" t="s">
        <v>990</v>
      </c>
      <c r="B128" s="20" t="s">
        <v>150</v>
      </c>
      <c r="C128" s="20">
        <v>127</v>
      </c>
      <c r="D128" s="20" t="s">
        <v>404</v>
      </c>
      <c r="E128" s="20">
        <v>60</v>
      </c>
      <c r="F128" s="20" t="s">
        <v>410</v>
      </c>
      <c r="G128" s="21" t="s">
        <v>190</v>
      </c>
      <c r="H128" s="78" t="s">
        <v>402</v>
      </c>
      <c r="I128" s="78" t="s">
        <v>402</v>
      </c>
      <c r="J128" s="78"/>
      <c r="K128" s="78"/>
    </row>
    <row r="129" spans="1:11" x14ac:dyDescent="0.25">
      <c r="A129" s="15" t="s">
        <v>581</v>
      </c>
      <c r="B129" s="20" t="s">
        <v>150</v>
      </c>
      <c r="C129" s="20">
        <v>128</v>
      </c>
      <c r="D129" s="20" t="s">
        <v>414</v>
      </c>
      <c r="E129" s="20">
        <v>30</v>
      </c>
      <c r="F129" s="20" t="s">
        <v>410</v>
      </c>
      <c r="G129" s="21" t="s">
        <v>190</v>
      </c>
      <c r="H129" s="78" t="s">
        <v>402</v>
      </c>
      <c r="I129" s="78" t="s">
        <v>402</v>
      </c>
      <c r="J129" s="78"/>
      <c r="K129" s="78"/>
    </row>
    <row r="130" spans="1:11" x14ac:dyDescent="0.25">
      <c r="A130" s="15" t="s">
        <v>692</v>
      </c>
      <c r="B130" s="20" t="s">
        <v>150</v>
      </c>
      <c r="C130" s="20">
        <v>129</v>
      </c>
      <c r="D130" s="20" t="s">
        <v>404</v>
      </c>
      <c r="E130" s="20">
        <v>50</v>
      </c>
      <c r="F130" s="20" t="s">
        <v>410</v>
      </c>
      <c r="G130" s="21" t="s">
        <v>190</v>
      </c>
      <c r="H130" s="78" t="s">
        <v>402</v>
      </c>
      <c r="I130" s="78" t="s">
        <v>402</v>
      </c>
      <c r="J130" s="78"/>
      <c r="K130" s="78"/>
    </row>
    <row r="131" spans="1:11" x14ac:dyDescent="0.25">
      <c r="A131" s="15" t="s">
        <v>658</v>
      </c>
      <c r="B131" s="20" t="s">
        <v>150</v>
      </c>
      <c r="C131" s="20">
        <v>130</v>
      </c>
      <c r="D131" s="20" t="s">
        <v>414</v>
      </c>
      <c r="E131" s="20">
        <v>40</v>
      </c>
      <c r="F131" s="20" t="s">
        <v>410</v>
      </c>
      <c r="G131" s="21" t="s">
        <v>190</v>
      </c>
      <c r="H131" s="78" t="s">
        <v>402</v>
      </c>
      <c r="I131" s="78" t="s">
        <v>402</v>
      </c>
      <c r="J131" s="78"/>
      <c r="K131" s="78"/>
    </row>
    <row r="132" spans="1:11" x14ac:dyDescent="0.25">
      <c r="A132" s="15" t="s">
        <v>583</v>
      </c>
      <c r="B132" s="20" t="s">
        <v>150</v>
      </c>
      <c r="C132" s="20">
        <v>131</v>
      </c>
      <c r="D132" s="20" t="s">
        <v>404</v>
      </c>
      <c r="E132" s="20">
        <v>50</v>
      </c>
      <c r="F132" s="20" t="s">
        <v>410</v>
      </c>
      <c r="G132" s="21" t="s">
        <v>190</v>
      </c>
      <c r="H132" s="78" t="s">
        <v>402</v>
      </c>
      <c r="I132" s="78" t="s">
        <v>402</v>
      </c>
      <c r="J132" s="78"/>
      <c r="K132" s="78"/>
    </row>
    <row r="133" spans="1:11" x14ac:dyDescent="0.25">
      <c r="A133" s="15" t="s">
        <v>583</v>
      </c>
      <c r="B133" s="20" t="s">
        <v>150</v>
      </c>
      <c r="C133" s="20">
        <v>132</v>
      </c>
      <c r="D133" s="20" t="s">
        <v>404</v>
      </c>
      <c r="E133" s="20">
        <v>40</v>
      </c>
      <c r="F133" s="20" t="s">
        <v>410</v>
      </c>
      <c r="G133" s="21" t="s">
        <v>190</v>
      </c>
      <c r="H133" s="78" t="s">
        <v>402</v>
      </c>
      <c r="I133" s="78" t="s">
        <v>402</v>
      </c>
      <c r="J133" s="78"/>
      <c r="K133" s="78"/>
    </row>
    <row r="134" spans="1:11" x14ac:dyDescent="0.25">
      <c r="A134" s="15" t="s">
        <v>645</v>
      </c>
      <c r="B134" s="20" t="s">
        <v>150</v>
      </c>
      <c r="C134" s="20">
        <v>133</v>
      </c>
      <c r="D134" s="20" t="s">
        <v>414</v>
      </c>
      <c r="E134" s="20">
        <v>70</v>
      </c>
      <c r="F134" s="20" t="s">
        <v>410</v>
      </c>
      <c r="G134" s="21" t="s">
        <v>190</v>
      </c>
      <c r="H134" s="78" t="s">
        <v>402</v>
      </c>
      <c r="I134" s="78" t="s">
        <v>402</v>
      </c>
      <c r="J134" s="78"/>
      <c r="K134" s="78"/>
    </row>
    <row r="135" spans="1:11" x14ac:dyDescent="0.25">
      <c r="A135" s="15" t="s">
        <v>487</v>
      </c>
      <c r="B135" s="20" t="s">
        <v>150</v>
      </c>
      <c r="C135" s="20">
        <v>134</v>
      </c>
      <c r="D135" s="20" t="s">
        <v>404</v>
      </c>
      <c r="E135" s="20">
        <v>50</v>
      </c>
      <c r="F135" s="20" t="s">
        <v>410</v>
      </c>
      <c r="G135" s="21" t="s">
        <v>190</v>
      </c>
      <c r="H135" s="78" t="s">
        <v>402</v>
      </c>
      <c r="I135" s="78" t="s">
        <v>402</v>
      </c>
      <c r="J135" s="78"/>
      <c r="K135" s="78"/>
    </row>
    <row r="136" spans="1:11" x14ac:dyDescent="0.25">
      <c r="A136" s="15" t="s">
        <v>487</v>
      </c>
      <c r="B136" s="20" t="s">
        <v>150</v>
      </c>
      <c r="C136" s="20">
        <v>135</v>
      </c>
      <c r="D136" s="20" t="s">
        <v>404</v>
      </c>
      <c r="E136" s="20">
        <v>50</v>
      </c>
      <c r="F136" s="20" t="s">
        <v>410</v>
      </c>
      <c r="G136" s="21" t="s">
        <v>190</v>
      </c>
      <c r="H136" s="78" t="s">
        <v>402</v>
      </c>
      <c r="I136" s="78" t="s">
        <v>402</v>
      </c>
      <c r="J136" s="78"/>
      <c r="K136" s="78"/>
    </row>
    <row r="137" spans="1:11" x14ac:dyDescent="0.25">
      <c r="A137" s="15" t="s">
        <v>588</v>
      </c>
      <c r="B137" s="20" t="s">
        <v>150</v>
      </c>
      <c r="C137" s="20">
        <v>136</v>
      </c>
      <c r="D137" s="20" t="s">
        <v>425</v>
      </c>
      <c r="E137" s="20">
        <v>50</v>
      </c>
      <c r="F137" s="20" t="s">
        <v>410</v>
      </c>
      <c r="G137" s="21" t="s">
        <v>190</v>
      </c>
      <c r="H137" s="78" t="s">
        <v>402</v>
      </c>
      <c r="I137" s="78" t="s">
        <v>402</v>
      </c>
      <c r="J137" s="78"/>
      <c r="K137" s="78"/>
    </row>
    <row r="138" spans="1:11" x14ac:dyDescent="0.25">
      <c r="A138" s="15" t="s">
        <v>1084</v>
      </c>
      <c r="B138" s="20" t="s">
        <v>150</v>
      </c>
      <c r="C138" s="20">
        <v>137</v>
      </c>
      <c r="D138" s="20" t="s">
        <v>490</v>
      </c>
      <c r="E138" s="20"/>
      <c r="F138" s="20" t="s">
        <v>1085</v>
      </c>
      <c r="G138" s="21" t="s">
        <v>194</v>
      </c>
      <c r="H138" s="78" t="s">
        <v>402</v>
      </c>
      <c r="I138" s="78" t="s">
        <v>402</v>
      </c>
      <c r="J138" s="78"/>
      <c r="K138" s="78"/>
    </row>
    <row r="139" spans="1:11" x14ac:dyDescent="0.25">
      <c r="A139" s="15" t="s">
        <v>1086</v>
      </c>
      <c r="B139" s="20" t="s">
        <v>150</v>
      </c>
      <c r="C139" s="20">
        <v>138</v>
      </c>
      <c r="D139" s="20" t="s">
        <v>490</v>
      </c>
      <c r="E139" s="20"/>
      <c r="F139" s="20" t="s">
        <v>1085</v>
      </c>
      <c r="G139" s="21" t="s">
        <v>194</v>
      </c>
      <c r="H139" s="78" t="s">
        <v>402</v>
      </c>
      <c r="I139" s="78" t="s">
        <v>402</v>
      </c>
      <c r="J139" s="78"/>
      <c r="K139" s="78"/>
    </row>
    <row r="140" spans="1:11" x14ac:dyDescent="0.25">
      <c r="A140" s="15" t="s">
        <v>1087</v>
      </c>
      <c r="B140" s="20" t="s">
        <v>150</v>
      </c>
      <c r="C140" s="20">
        <v>139</v>
      </c>
      <c r="D140" s="20" t="s">
        <v>490</v>
      </c>
      <c r="E140" s="20"/>
      <c r="F140" s="20" t="s">
        <v>490</v>
      </c>
      <c r="G140" s="21" t="s">
        <v>194</v>
      </c>
      <c r="H140" s="78" t="s">
        <v>402</v>
      </c>
      <c r="I140" s="78" t="s">
        <v>402</v>
      </c>
      <c r="J140" s="78"/>
      <c r="K140" s="78"/>
    </row>
    <row r="141" spans="1:11" x14ac:dyDescent="0.25">
      <c r="A141" s="15" t="s">
        <v>1088</v>
      </c>
      <c r="B141" s="20" t="s">
        <v>150</v>
      </c>
      <c r="C141" s="20">
        <v>140</v>
      </c>
      <c r="D141" s="20" t="s">
        <v>490</v>
      </c>
      <c r="E141" s="20"/>
      <c r="F141" s="20" t="s">
        <v>490</v>
      </c>
      <c r="G141" s="21" t="s">
        <v>194</v>
      </c>
      <c r="H141" s="78" t="s">
        <v>402</v>
      </c>
      <c r="I141" s="78" t="s">
        <v>402</v>
      </c>
      <c r="J141" s="78"/>
      <c r="K141" s="78"/>
    </row>
    <row r="142" spans="1:11" x14ac:dyDescent="0.25">
      <c r="A142" s="15" t="s">
        <v>1089</v>
      </c>
      <c r="B142" s="20" t="s">
        <v>150</v>
      </c>
      <c r="C142" s="20">
        <v>141</v>
      </c>
      <c r="D142" s="20" t="s">
        <v>490</v>
      </c>
      <c r="E142" s="20"/>
      <c r="F142" s="20" t="s">
        <v>490</v>
      </c>
      <c r="G142" s="21" t="s">
        <v>194</v>
      </c>
      <c r="H142" s="78" t="s">
        <v>402</v>
      </c>
      <c r="I142" s="78" t="s">
        <v>402</v>
      </c>
      <c r="J142" s="78"/>
      <c r="K142" s="78"/>
    </row>
    <row r="143" spans="1:11" x14ac:dyDescent="0.25">
      <c r="A143" s="15" t="s">
        <v>1090</v>
      </c>
      <c r="B143" s="20" t="s">
        <v>150</v>
      </c>
      <c r="C143" s="20">
        <v>142</v>
      </c>
      <c r="D143" s="20" t="s">
        <v>490</v>
      </c>
      <c r="E143" s="20"/>
      <c r="F143" s="20" t="s">
        <v>1085</v>
      </c>
      <c r="G143" s="21" t="s">
        <v>194</v>
      </c>
      <c r="H143" s="78" t="s">
        <v>402</v>
      </c>
      <c r="I143" s="78" t="s">
        <v>402</v>
      </c>
      <c r="J143" s="78"/>
      <c r="K143" s="78"/>
    </row>
    <row r="144" spans="1:11" x14ac:dyDescent="0.25">
      <c r="A144" s="15" t="s">
        <v>931</v>
      </c>
      <c r="B144" s="20" t="s">
        <v>150</v>
      </c>
      <c r="C144" s="20">
        <v>143</v>
      </c>
      <c r="D144" s="20" t="s">
        <v>490</v>
      </c>
      <c r="E144" s="20"/>
      <c r="F144" s="20" t="s">
        <v>490</v>
      </c>
      <c r="G144" s="21" t="s">
        <v>194</v>
      </c>
      <c r="H144" s="78" t="s">
        <v>402</v>
      </c>
      <c r="I144" s="78" t="s">
        <v>402</v>
      </c>
      <c r="J144" s="78"/>
      <c r="K144" s="78"/>
    </row>
    <row r="145" spans="1:11" x14ac:dyDescent="0.25">
      <c r="A145" s="15" t="s">
        <v>1091</v>
      </c>
      <c r="B145" s="20" t="s">
        <v>150</v>
      </c>
      <c r="C145" s="20">
        <v>144</v>
      </c>
      <c r="D145" s="20" t="s">
        <v>490</v>
      </c>
      <c r="E145" s="20"/>
      <c r="F145" s="20" t="s">
        <v>1092</v>
      </c>
      <c r="G145" s="21" t="s">
        <v>194</v>
      </c>
      <c r="H145" s="78" t="s">
        <v>402</v>
      </c>
      <c r="I145" s="78" t="s">
        <v>402</v>
      </c>
      <c r="J145" s="78"/>
      <c r="K145" s="78"/>
    </row>
    <row r="146" spans="1:11" x14ac:dyDescent="0.25">
      <c r="A146" s="15" t="s">
        <v>1093</v>
      </c>
      <c r="B146" s="20" t="s">
        <v>150</v>
      </c>
      <c r="C146" s="20">
        <v>145</v>
      </c>
      <c r="D146" s="20" t="s">
        <v>490</v>
      </c>
      <c r="E146" s="20"/>
      <c r="F146" s="20" t="s">
        <v>1085</v>
      </c>
      <c r="G146" s="21" t="s">
        <v>194</v>
      </c>
      <c r="H146" s="78" t="s">
        <v>402</v>
      </c>
      <c r="I146" s="78" t="s">
        <v>402</v>
      </c>
      <c r="J146" s="78"/>
      <c r="K146" s="78"/>
    </row>
    <row r="147" spans="1:11" x14ac:dyDescent="0.25">
      <c r="A147" s="15" t="s">
        <v>1094</v>
      </c>
      <c r="B147" s="20" t="s">
        <v>150</v>
      </c>
      <c r="C147" s="20">
        <v>146</v>
      </c>
      <c r="D147" s="20" t="s">
        <v>490</v>
      </c>
      <c r="E147" s="20"/>
      <c r="F147" s="20" t="s">
        <v>490</v>
      </c>
      <c r="G147" s="21" t="s">
        <v>194</v>
      </c>
      <c r="H147" s="78" t="s">
        <v>402</v>
      </c>
      <c r="I147" s="78" t="s">
        <v>402</v>
      </c>
      <c r="J147" s="78"/>
      <c r="K147" s="78"/>
    </row>
    <row r="148" spans="1:11" x14ac:dyDescent="0.25">
      <c r="A148" s="15" t="s">
        <v>1095</v>
      </c>
      <c r="B148" s="20" t="s">
        <v>150</v>
      </c>
      <c r="C148" s="20">
        <v>147</v>
      </c>
      <c r="D148" s="20" t="s">
        <v>490</v>
      </c>
      <c r="E148" s="20"/>
      <c r="F148" s="20" t="s">
        <v>490</v>
      </c>
      <c r="G148" s="21" t="s">
        <v>194</v>
      </c>
      <c r="H148" s="78" t="s">
        <v>402</v>
      </c>
      <c r="I148" s="78" t="s">
        <v>402</v>
      </c>
      <c r="J148" s="78"/>
      <c r="K148" s="78"/>
    </row>
    <row r="149" spans="1:11" x14ac:dyDescent="0.25">
      <c r="A149" s="15" t="s">
        <v>1096</v>
      </c>
      <c r="B149" s="20" t="s">
        <v>150</v>
      </c>
      <c r="C149" s="20">
        <v>148</v>
      </c>
      <c r="D149" s="20" t="s">
        <v>490</v>
      </c>
      <c r="E149" s="20"/>
      <c r="F149" s="20" t="s">
        <v>1085</v>
      </c>
      <c r="G149" s="21" t="s">
        <v>194</v>
      </c>
      <c r="H149" s="78" t="s">
        <v>402</v>
      </c>
      <c r="I149" s="78" t="s">
        <v>402</v>
      </c>
      <c r="J149" s="78"/>
      <c r="K149" s="78"/>
    </row>
    <row r="150" spans="1:11" x14ac:dyDescent="0.25">
      <c r="A150" s="15" t="s">
        <v>1097</v>
      </c>
      <c r="B150" s="20" t="s">
        <v>150</v>
      </c>
      <c r="C150" s="20">
        <v>149</v>
      </c>
      <c r="D150" s="20" t="s">
        <v>490</v>
      </c>
      <c r="E150" s="20"/>
      <c r="F150" s="20" t="s">
        <v>1085</v>
      </c>
      <c r="G150" s="21" t="s">
        <v>194</v>
      </c>
      <c r="H150" s="78" t="s">
        <v>402</v>
      </c>
      <c r="I150" s="78" t="s">
        <v>402</v>
      </c>
      <c r="J150" s="78"/>
      <c r="K150" s="78"/>
    </row>
    <row r="151" spans="1:11" x14ac:dyDescent="0.25">
      <c r="A151" s="15" t="s">
        <v>1098</v>
      </c>
      <c r="B151" s="20" t="s">
        <v>150</v>
      </c>
      <c r="C151" s="20">
        <v>150</v>
      </c>
      <c r="D151" s="20" t="s">
        <v>490</v>
      </c>
      <c r="E151" s="20"/>
      <c r="F151" s="20" t="s">
        <v>496</v>
      </c>
      <c r="G151" s="21" t="s">
        <v>194</v>
      </c>
      <c r="H151" s="78" t="s">
        <v>402</v>
      </c>
      <c r="I151" s="78" t="s">
        <v>402</v>
      </c>
      <c r="J151" s="78"/>
      <c r="K151" s="78"/>
    </row>
    <row r="152" spans="1:11" x14ac:dyDescent="0.25">
      <c r="A152" s="15" t="s">
        <v>508</v>
      </c>
      <c r="B152" s="20" t="s">
        <v>150</v>
      </c>
      <c r="C152" s="20">
        <v>151</v>
      </c>
      <c r="D152" s="20" t="s">
        <v>490</v>
      </c>
      <c r="E152" s="20"/>
      <c r="F152" s="20" t="s">
        <v>490</v>
      </c>
      <c r="G152" s="21" t="s">
        <v>194</v>
      </c>
      <c r="H152" s="78" t="s">
        <v>402</v>
      </c>
      <c r="I152" s="78" t="s">
        <v>402</v>
      </c>
      <c r="J152" s="78"/>
      <c r="K152" s="78"/>
    </row>
    <row r="153" spans="1:11" x14ac:dyDescent="0.25">
      <c r="A153" s="15" t="s">
        <v>941</v>
      </c>
      <c r="B153" s="20" t="s">
        <v>150</v>
      </c>
      <c r="C153" s="20">
        <v>152</v>
      </c>
      <c r="D153" s="20" t="s">
        <v>490</v>
      </c>
      <c r="E153" s="20"/>
      <c r="F153" s="20" t="s">
        <v>490</v>
      </c>
      <c r="G153" s="21" t="s">
        <v>194</v>
      </c>
      <c r="H153" s="78" t="s">
        <v>402</v>
      </c>
      <c r="I153" s="78" t="s">
        <v>402</v>
      </c>
      <c r="J153" s="78"/>
      <c r="K153" s="78"/>
    </row>
    <row r="154" spans="1:11" x14ac:dyDescent="0.25">
      <c r="A154" s="15" t="s">
        <v>696</v>
      </c>
      <c r="B154" s="20" t="s">
        <v>150</v>
      </c>
      <c r="C154" s="20">
        <v>153</v>
      </c>
      <c r="D154" s="20" t="s">
        <v>490</v>
      </c>
      <c r="E154" s="20"/>
      <c r="F154" s="20" t="s">
        <v>490</v>
      </c>
      <c r="G154" s="21" t="s">
        <v>190</v>
      </c>
      <c r="H154" s="78" t="s">
        <v>402</v>
      </c>
      <c r="I154" s="78" t="s">
        <v>402</v>
      </c>
      <c r="J154" s="78"/>
      <c r="K154" s="78"/>
    </row>
    <row r="155" spans="1:11" x14ac:dyDescent="0.25">
      <c r="A155" s="15" t="s">
        <v>602</v>
      </c>
      <c r="B155" s="20" t="s">
        <v>150</v>
      </c>
      <c r="C155" s="20">
        <v>154</v>
      </c>
      <c r="D155" s="20" t="s">
        <v>490</v>
      </c>
      <c r="E155" s="20"/>
      <c r="F155" s="20" t="s">
        <v>490</v>
      </c>
      <c r="G155" s="21" t="s">
        <v>190</v>
      </c>
      <c r="H155" s="78" t="s">
        <v>402</v>
      </c>
      <c r="I155" s="78" t="s">
        <v>402</v>
      </c>
      <c r="J155" s="78"/>
      <c r="K155" s="78"/>
    </row>
    <row r="156" spans="1:11" x14ac:dyDescent="0.25">
      <c r="A156" s="15" t="s">
        <v>511</v>
      </c>
      <c r="B156" s="20" t="s">
        <v>150</v>
      </c>
      <c r="C156" s="20">
        <v>155</v>
      </c>
      <c r="D156" s="20" t="s">
        <v>490</v>
      </c>
      <c r="E156" s="20"/>
      <c r="F156" s="20" t="s">
        <v>490</v>
      </c>
      <c r="G156" s="21" t="s">
        <v>190</v>
      </c>
      <c r="H156" s="78" t="s">
        <v>402</v>
      </c>
      <c r="I156" s="78" t="s">
        <v>402</v>
      </c>
      <c r="J156" s="78"/>
      <c r="K156" s="78"/>
    </row>
    <row r="157" spans="1:11" x14ac:dyDescent="0.25">
      <c r="A157" s="15" t="s">
        <v>614</v>
      </c>
      <c r="B157" s="20" t="s">
        <v>150</v>
      </c>
      <c r="C157" s="20">
        <v>156</v>
      </c>
      <c r="D157" s="20" t="s">
        <v>490</v>
      </c>
      <c r="E157" s="20"/>
      <c r="F157" s="20" t="s">
        <v>490</v>
      </c>
      <c r="G157" s="21" t="s">
        <v>190</v>
      </c>
      <c r="H157" s="78" t="s">
        <v>402</v>
      </c>
      <c r="I157" s="78" t="s">
        <v>402</v>
      </c>
      <c r="J157" s="78"/>
      <c r="K157" s="78"/>
    </row>
    <row r="158" spans="1:11" x14ac:dyDescent="0.25">
      <c r="A158" s="15" t="s">
        <v>615</v>
      </c>
      <c r="B158" s="20" t="s">
        <v>150</v>
      </c>
      <c r="C158" s="20">
        <v>157</v>
      </c>
      <c r="D158" s="20" t="s">
        <v>490</v>
      </c>
      <c r="E158" s="20"/>
      <c r="F158" s="20" t="s">
        <v>490</v>
      </c>
      <c r="G158" s="21" t="s">
        <v>190</v>
      </c>
      <c r="H158" s="78" t="s">
        <v>402</v>
      </c>
      <c r="I158" s="78" t="s">
        <v>402</v>
      </c>
      <c r="J158" s="78"/>
      <c r="K158" s="78"/>
    </row>
    <row r="159" spans="1:11" x14ac:dyDescent="0.25">
      <c r="A159" s="15" t="s">
        <v>514</v>
      </c>
      <c r="B159" s="20" t="s">
        <v>150</v>
      </c>
      <c r="C159" s="20">
        <v>158</v>
      </c>
      <c r="D159" s="20" t="s">
        <v>427</v>
      </c>
      <c r="E159" s="20"/>
      <c r="F159" s="20" t="s">
        <v>428</v>
      </c>
      <c r="G159" s="21" t="s">
        <v>198</v>
      </c>
      <c r="H159" s="78" t="s">
        <v>402</v>
      </c>
      <c r="I159" s="78" t="s">
        <v>402</v>
      </c>
      <c r="J159" s="78"/>
      <c r="K159" s="78"/>
    </row>
    <row r="160" spans="1:11" x14ac:dyDescent="0.25">
      <c r="A160" s="15" t="s">
        <v>426</v>
      </c>
      <c r="B160" s="20" t="s">
        <v>150</v>
      </c>
      <c r="C160" s="20">
        <v>159</v>
      </c>
      <c r="D160" s="20" t="s">
        <v>427</v>
      </c>
      <c r="E160" s="20"/>
      <c r="F160" s="20" t="s">
        <v>428</v>
      </c>
      <c r="G160" s="21" t="s">
        <v>198</v>
      </c>
      <c r="H160" s="78" t="s">
        <v>402</v>
      </c>
      <c r="I160" s="78" t="s">
        <v>402</v>
      </c>
      <c r="J160" s="78"/>
      <c r="K160" s="78"/>
    </row>
    <row r="161" spans="1:11" x14ac:dyDescent="0.25">
      <c r="A161" s="15" t="s">
        <v>516</v>
      </c>
      <c r="B161" s="20" t="s">
        <v>150</v>
      </c>
      <c r="C161" s="20">
        <v>160</v>
      </c>
      <c r="D161" s="20" t="s">
        <v>427</v>
      </c>
      <c r="E161" s="20"/>
      <c r="F161" s="20" t="s">
        <v>427</v>
      </c>
      <c r="G161" s="21" t="s">
        <v>190</v>
      </c>
      <c r="H161" s="78" t="s">
        <v>402</v>
      </c>
      <c r="I161" s="78" t="s">
        <v>402</v>
      </c>
      <c r="J161" s="78"/>
      <c r="K161" s="78" t="s">
        <v>402</v>
      </c>
    </row>
    <row r="162" spans="1:11" x14ac:dyDescent="0.25">
      <c r="A162" s="15" t="s">
        <v>517</v>
      </c>
      <c r="B162" s="20" t="s">
        <v>150</v>
      </c>
      <c r="C162" s="20">
        <v>161</v>
      </c>
      <c r="D162" s="20" t="s">
        <v>427</v>
      </c>
      <c r="E162" s="20"/>
      <c r="F162" s="20" t="s">
        <v>427</v>
      </c>
      <c r="G162" s="21" t="s">
        <v>190</v>
      </c>
      <c r="H162" s="78" t="s">
        <v>402</v>
      </c>
      <c r="I162" s="78" t="s">
        <v>402</v>
      </c>
      <c r="J162" s="78"/>
      <c r="K162" s="78" t="s">
        <v>402</v>
      </c>
    </row>
    <row r="163" spans="1:11" x14ac:dyDescent="0.25">
      <c r="A163" s="15" t="s">
        <v>518</v>
      </c>
      <c r="B163" s="20" t="s">
        <v>150</v>
      </c>
      <c r="C163" s="20">
        <v>162</v>
      </c>
      <c r="D163" s="20" t="s">
        <v>427</v>
      </c>
      <c r="E163" s="20"/>
      <c r="F163" s="20" t="s">
        <v>427</v>
      </c>
      <c r="G163" s="21" t="s">
        <v>190</v>
      </c>
      <c r="H163" s="78" t="s">
        <v>402</v>
      </c>
      <c r="I163" s="78" t="s">
        <v>402</v>
      </c>
      <c r="J163" s="78"/>
      <c r="K163" s="78" t="s">
        <v>402</v>
      </c>
    </row>
    <row r="164" spans="1:11" x14ac:dyDescent="0.25">
      <c r="A164" s="15" t="s">
        <v>519</v>
      </c>
      <c r="B164" s="20" t="s">
        <v>150</v>
      </c>
      <c r="C164" s="20">
        <v>163</v>
      </c>
      <c r="D164" s="20" t="s">
        <v>427</v>
      </c>
      <c r="E164" s="20"/>
      <c r="F164" s="20" t="s">
        <v>427</v>
      </c>
      <c r="G164" s="21" t="s">
        <v>190</v>
      </c>
      <c r="H164" s="78" t="s">
        <v>402</v>
      </c>
      <c r="I164" s="78" t="s">
        <v>402</v>
      </c>
      <c r="J164" s="78"/>
      <c r="K164" s="78" t="s">
        <v>402</v>
      </c>
    </row>
    <row r="165" spans="1:11" x14ac:dyDescent="0.25">
      <c r="A165" s="15" t="s">
        <v>520</v>
      </c>
      <c r="B165" s="20" t="s">
        <v>150</v>
      </c>
      <c r="C165" s="20">
        <v>164</v>
      </c>
      <c r="D165" s="20" t="s">
        <v>427</v>
      </c>
      <c r="E165" s="20"/>
      <c r="F165" s="20" t="s">
        <v>427</v>
      </c>
      <c r="G165" s="21" t="s">
        <v>190</v>
      </c>
      <c r="H165" s="78" t="s">
        <v>402</v>
      </c>
      <c r="I165" s="78" t="s">
        <v>402</v>
      </c>
      <c r="J165" s="78"/>
      <c r="K165" s="78" t="s">
        <v>402</v>
      </c>
    </row>
    <row r="166" spans="1:11" x14ac:dyDescent="0.25">
      <c r="A166" s="15" t="s">
        <v>521</v>
      </c>
      <c r="B166" s="20" t="s">
        <v>150</v>
      </c>
      <c r="C166" s="20">
        <v>165</v>
      </c>
      <c r="D166" s="20" t="s">
        <v>427</v>
      </c>
      <c r="E166" s="20"/>
      <c r="F166" s="20" t="s">
        <v>427</v>
      </c>
      <c r="G166" s="21" t="s">
        <v>190</v>
      </c>
      <c r="H166" s="78" t="s">
        <v>402</v>
      </c>
      <c r="I166" s="78" t="s">
        <v>402</v>
      </c>
      <c r="J166" s="78"/>
      <c r="K166" s="78" t="s">
        <v>402</v>
      </c>
    </row>
  </sheetData>
  <sheetProtection selectLockedCells="1" selectUnlockedCells="1"/>
  <mergeCells count="1">
    <mergeCell ref="Z1:AH1"/>
  </mergeCells>
  <phoneticPr fontId="3" type="noConversion"/>
  <conditionalFormatting sqref="H2:K166">
    <cfRule type="cellIs" dxfId="582" priority="1" stopIfTrue="1" operator="equal">
      <formula>"-"</formula>
    </cfRule>
    <cfRule type="cellIs" dxfId="581" priority="2" stopIfTrue="1" operator="equal">
      <formula>"x"</formula>
    </cfRule>
  </conditionalFormatting>
  <hyperlinks>
    <hyperlink ref="L1" location="'Expansion set Check List'!A1" display="Home" xr:uid="{00000000-0004-0000-12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tabColor indexed="11"/>
  </sheetPr>
  <dimension ref="A1:AH187"/>
  <sheetViews>
    <sheetView zoomScaleSheetLayoutView="10" workbookViewId="0">
      <pane ySplit="1" topLeftCell="A2" activePane="bottomLeft" state="frozen"/>
      <selection pane="bottomLeft"/>
    </sheetView>
  </sheetViews>
  <sheetFormatPr defaultColWidth="0" defaultRowHeight="13.2" customHeight="1" x14ac:dyDescent="0.25"/>
  <cols>
    <col min="1" max="1" width="23.5546875" customWidth="1"/>
    <col min="2" max="2" width="9.33203125" bestFit="1" customWidth="1"/>
    <col min="3" max="3" width="5" bestFit="1" customWidth="1"/>
    <col min="4" max="4" width="8.88671875" bestFit="1" customWidth="1"/>
    <col min="5" max="5" width="4" bestFit="1" customWidth="1"/>
    <col min="6" max="6" width="16.554687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43"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399</v>
      </c>
      <c r="B2" s="18" t="s">
        <v>153</v>
      </c>
      <c r="C2" s="44">
        <v>1</v>
      </c>
      <c r="D2" s="18" t="s">
        <v>400</v>
      </c>
      <c r="E2" s="18">
        <v>100</v>
      </c>
      <c r="F2" s="18" t="s">
        <v>401</v>
      </c>
      <c r="G2" s="19" t="s">
        <v>198</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186</v>
      </c>
      <c r="Z2" s="109"/>
      <c r="AA2" s="109"/>
      <c r="AB2" s="109"/>
      <c r="AC2" s="109"/>
      <c r="AD2" s="109"/>
      <c r="AE2" s="109"/>
      <c r="AF2" s="109"/>
      <c r="AG2" s="109"/>
      <c r="AH2" s="109"/>
    </row>
    <row r="3" spans="1:34" x14ac:dyDescent="0.25">
      <c r="A3" s="15" t="s">
        <v>546</v>
      </c>
      <c r="B3" s="20" t="s">
        <v>153</v>
      </c>
      <c r="C3" s="41">
        <v>2</v>
      </c>
      <c r="D3" s="20" t="s">
        <v>425</v>
      </c>
      <c r="E3" s="20">
        <v>90</v>
      </c>
      <c r="F3" s="20" t="s">
        <v>405</v>
      </c>
      <c r="G3" s="21" t="s">
        <v>198</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54</v>
      </c>
    </row>
    <row r="4" spans="1:34" x14ac:dyDescent="0.25">
      <c r="A4" s="15" t="s">
        <v>438</v>
      </c>
      <c r="B4" s="20" t="s">
        <v>153</v>
      </c>
      <c r="C4" s="41">
        <v>3</v>
      </c>
      <c r="D4" s="20" t="s">
        <v>407</v>
      </c>
      <c r="E4" s="20">
        <v>70</v>
      </c>
      <c r="F4" s="20" t="s">
        <v>405</v>
      </c>
      <c r="G4" s="21" t="s">
        <v>198</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49</v>
      </c>
    </row>
    <row r="5" spans="1:34" x14ac:dyDescent="0.25">
      <c r="A5" s="15" t="s">
        <v>403</v>
      </c>
      <c r="B5" s="20" t="s">
        <v>153</v>
      </c>
      <c r="C5" s="41">
        <v>4</v>
      </c>
      <c r="D5" s="20" t="s">
        <v>404</v>
      </c>
      <c r="E5" s="20">
        <v>70</v>
      </c>
      <c r="F5" s="20" t="s">
        <v>405</v>
      </c>
      <c r="G5" s="21" t="s">
        <v>198</v>
      </c>
      <c r="H5" s="78" t="s">
        <v>402</v>
      </c>
      <c r="I5" s="78" t="s">
        <v>402</v>
      </c>
      <c r="J5" s="78"/>
      <c r="K5" s="78"/>
      <c r="R5" s="125" t="s">
        <v>198</v>
      </c>
      <c r="S5" s="261">
        <f t="shared" si="1"/>
        <v>0</v>
      </c>
      <c r="T5" s="170">
        <f t="shared" si="2"/>
        <v>0</v>
      </c>
      <c r="U5" s="179"/>
      <c r="V5" s="125" t="s">
        <v>198</v>
      </c>
      <c r="W5" s="261">
        <f t="shared" si="3"/>
        <v>0</v>
      </c>
      <c r="X5" s="6">
        <f t="shared" si="4"/>
        <v>48</v>
      </c>
    </row>
    <row r="6" spans="1:34" x14ac:dyDescent="0.25">
      <c r="A6" s="15" t="s">
        <v>406</v>
      </c>
      <c r="B6" s="20" t="s">
        <v>153</v>
      </c>
      <c r="C6" s="41">
        <v>5</v>
      </c>
      <c r="D6" s="20" t="s">
        <v>407</v>
      </c>
      <c r="E6" s="20">
        <v>90</v>
      </c>
      <c r="F6" s="20" t="s">
        <v>401</v>
      </c>
      <c r="G6" s="21" t="s">
        <v>198</v>
      </c>
      <c r="H6" s="78" t="s">
        <v>402</v>
      </c>
      <c r="I6" s="78" t="s">
        <v>402</v>
      </c>
      <c r="J6" s="78"/>
      <c r="K6" s="78"/>
      <c r="R6" s="125" t="s">
        <v>202</v>
      </c>
      <c r="S6" s="261">
        <f t="shared" si="1"/>
        <v>0</v>
      </c>
      <c r="T6" s="170">
        <f t="shared" si="2"/>
        <v>0</v>
      </c>
      <c r="U6" s="179"/>
      <c r="V6" s="125" t="s">
        <v>202</v>
      </c>
      <c r="W6" s="261">
        <f t="shared" si="3"/>
        <v>0</v>
      </c>
      <c r="X6" s="6">
        <f t="shared" si="4"/>
        <v>35</v>
      </c>
    </row>
    <row r="7" spans="1:34" x14ac:dyDescent="0.25">
      <c r="A7" s="15" t="s">
        <v>976</v>
      </c>
      <c r="B7" s="20" t="s">
        <v>153</v>
      </c>
      <c r="C7" s="41">
        <v>6</v>
      </c>
      <c r="D7" s="20" t="s">
        <v>414</v>
      </c>
      <c r="E7" s="20">
        <v>120</v>
      </c>
      <c r="F7" s="20" t="s">
        <v>405</v>
      </c>
      <c r="G7" s="21" t="s">
        <v>198</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430</v>
      </c>
      <c r="B8" s="20" t="s">
        <v>153</v>
      </c>
      <c r="C8" s="41">
        <v>7</v>
      </c>
      <c r="D8" s="20" t="s">
        <v>431</v>
      </c>
      <c r="E8" s="20">
        <v>80</v>
      </c>
      <c r="F8" s="20" t="s">
        <v>405</v>
      </c>
      <c r="G8" s="21" t="s">
        <v>198</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544</v>
      </c>
      <c r="B9" s="20" t="s">
        <v>153</v>
      </c>
      <c r="C9" s="41">
        <v>8</v>
      </c>
      <c r="D9" s="20" t="s">
        <v>400</v>
      </c>
      <c r="E9" s="20">
        <v>70</v>
      </c>
      <c r="F9" s="20" t="s">
        <v>405</v>
      </c>
      <c r="G9" s="21" t="s">
        <v>198</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432</v>
      </c>
      <c r="B10" s="20" t="s">
        <v>153</v>
      </c>
      <c r="C10" s="41">
        <v>9</v>
      </c>
      <c r="D10" s="20" t="s">
        <v>400</v>
      </c>
      <c r="E10" s="20">
        <v>30</v>
      </c>
      <c r="F10" s="20" t="s">
        <v>417</v>
      </c>
      <c r="G10" s="21" t="s">
        <v>198</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980</v>
      </c>
      <c r="B11" s="20" t="s">
        <v>153</v>
      </c>
      <c r="C11" s="41">
        <v>10</v>
      </c>
      <c r="D11" s="20" t="s">
        <v>425</v>
      </c>
      <c r="E11" s="20">
        <v>70</v>
      </c>
      <c r="F11" s="20" t="s">
        <v>410</v>
      </c>
      <c r="G11" s="21" t="s">
        <v>198</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942</v>
      </c>
      <c r="B12" s="20" t="s">
        <v>153</v>
      </c>
      <c r="C12" s="41">
        <v>11</v>
      </c>
      <c r="D12" s="20" t="s">
        <v>421</v>
      </c>
      <c r="E12" s="20">
        <v>80</v>
      </c>
      <c r="F12" s="20" t="s">
        <v>405</v>
      </c>
      <c r="G12" s="21" t="s">
        <v>198</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634</v>
      </c>
      <c r="B13" s="20" t="s">
        <v>153</v>
      </c>
      <c r="C13" s="41">
        <v>12</v>
      </c>
      <c r="D13" s="20" t="s">
        <v>407</v>
      </c>
      <c r="E13" s="20">
        <v>80</v>
      </c>
      <c r="F13" s="20" t="s">
        <v>405</v>
      </c>
      <c r="G13" s="21" t="s">
        <v>198</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634</v>
      </c>
      <c r="B14" s="20" t="s">
        <v>153</v>
      </c>
      <c r="C14" s="41">
        <v>13</v>
      </c>
      <c r="D14" s="20" t="s">
        <v>421</v>
      </c>
      <c r="E14" s="20">
        <v>80</v>
      </c>
      <c r="F14" s="20" t="s">
        <v>405</v>
      </c>
      <c r="G14" s="21" t="s">
        <v>198</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945</v>
      </c>
      <c r="B15" s="20" t="s">
        <v>153</v>
      </c>
      <c r="C15" s="41">
        <v>14</v>
      </c>
      <c r="D15" s="20" t="s">
        <v>425</v>
      </c>
      <c r="E15" s="20">
        <v>80</v>
      </c>
      <c r="F15" s="20" t="s">
        <v>405</v>
      </c>
      <c r="G15" s="21"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945</v>
      </c>
      <c r="B16" s="20" t="s">
        <v>153</v>
      </c>
      <c r="C16" s="41">
        <v>15</v>
      </c>
      <c r="D16" s="20" t="s">
        <v>435</v>
      </c>
      <c r="E16" s="20">
        <v>70</v>
      </c>
      <c r="F16" s="20" t="s">
        <v>405</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667</v>
      </c>
      <c r="B17" s="20" t="s">
        <v>153</v>
      </c>
      <c r="C17" s="41">
        <v>16</v>
      </c>
      <c r="D17" s="20" t="s">
        <v>421</v>
      </c>
      <c r="E17" s="20">
        <v>80</v>
      </c>
      <c r="F17" s="20" t="s">
        <v>405</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411</v>
      </c>
      <c r="B18" s="20" t="s">
        <v>153</v>
      </c>
      <c r="C18" s="41">
        <v>17</v>
      </c>
      <c r="D18" s="20" t="s">
        <v>407</v>
      </c>
      <c r="E18" s="20">
        <v>70</v>
      </c>
      <c r="F18" s="20" t="s">
        <v>401</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554</v>
      </c>
      <c r="B19" s="20" t="s">
        <v>153</v>
      </c>
      <c r="C19" s="41">
        <v>18</v>
      </c>
      <c r="D19" s="20" t="s">
        <v>421</v>
      </c>
      <c r="E19" s="20">
        <v>60</v>
      </c>
      <c r="F19" s="20" t="s">
        <v>410</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412</v>
      </c>
      <c r="B20" s="20" t="s">
        <v>153</v>
      </c>
      <c r="C20" s="41">
        <v>19</v>
      </c>
      <c r="D20" s="20" t="s">
        <v>404</v>
      </c>
      <c r="E20" s="20">
        <v>120</v>
      </c>
      <c r="F20" s="20" t="s">
        <v>401</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447</v>
      </c>
      <c r="B21" s="20" t="s">
        <v>153</v>
      </c>
      <c r="C21" s="41">
        <v>20</v>
      </c>
      <c r="D21" s="20" t="s">
        <v>404</v>
      </c>
      <c r="E21" s="20">
        <v>80</v>
      </c>
      <c r="F21" s="20" t="s">
        <v>405</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447</v>
      </c>
      <c r="B22" s="20" t="s">
        <v>153</v>
      </c>
      <c r="C22" s="41">
        <v>21</v>
      </c>
      <c r="D22" s="20" t="s">
        <v>400</v>
      </c>
      <c r="E22" s="20">
        <v>80</v>
      </c>
      <c r="F22" s="20" t="s">
        <v>405</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532</v>
      </c>
      <c r="B23" s="20" t="s">
        <v>153</v>
      </c>
      <c r="C23" s="41">
        <v>22</v>
      </c>
      <c r="D23" s="20" t="s">
        <v>419</v>
      </c>
      <c r="E23" s="20">
        <v>70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671</v>
      </c>
      <c r="B24" s="20" t="s">
        <v>153</v>
      </c>
      <c r="C24" s="41">
        <v>23</v>
      </c>
      <c r="D24" s="20" t="s">
        <v>407</v>
      </c>
      <c r="E24" s="20">
        <v>70</v>
      </c>
      <c r="F24" s="20" t="s">
        <v>405</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534</v>
      </c>
      <c r="B25" s="20" t="s">
        <v>153</v>
      </c>
      <c r="C25" s="41">
        <v>24</v>
      </c>
      <c r="D25" s="20" t="s">
        <v>431</v>
      </c>
      <c r="E25" s="20">
        <v>110</v>
      </c>
      <c r="F25" s="20" t="s">
        <v>401</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535</v>
      </c>
      <c r="B26" s="20" t="s">
        <v>153</v>
      </c>
      <c r="C26" s="41">
        <v>25</v>
      </c>
      <c r="D26" s="20" t="s">
        <v>425</v>
      </c>
      <c r="E26" s="20">
        <v>80</v>
      </c>
      <c r="F26" s="20" t="s">
        <v>405</v>
      </c>
      <c r="G26" s="21" t="s">
        <v>198</v>
      </c>
      <c r="H26" s="78" t="s">
        <v>402</v>
      </c>
      <c r="I26" s="78" t="s">
        <v>402</v>
      </c>
      <c r="J26" s="78"/>
      <c r="K26" s="78"/>
      <c r="R26" s="171" t="s">
        <v>101</v>
      </c>
      <c r="S26" s="172"/>
      <c r="T26" s="186">
        <f>SUM(T27:T49)</f>
        <v>0</v>
      </c>
      <c r="U26" s="179"/>
      <c r="V26" s="188" t="s">
        <v>103</v>
      </c>
      <c r="W26" s="241"/>
      <c r="X26" s="243">
        <f>SUM(X27:X49)</f>
        <v>151</v>
      </c>
    </row>
    <row r="27" spans="1:24" x14ac:dyDescent="0.25">
      <c r="A27" s="15" t="s">
        <v>987</v>
      </c>
      <c r="B27" s="20" t="s">
        <v>153</v>
      </c>
      <c r="C27" s="41">
        <v>26</v>
      </c>
      <c r="D27" s="20" t="s">
        <v>404</v>
      </c>
      <c r="E27" s="20">
        <v>80</v>
      </c>
      <c r="F27" s="20" t="s">
        <v>405</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54</v>
      </c>
    </row>
    <row r="28" spans="1:24" x14ac:dyDescent="0.25">
      <c r="A28" s="15" t="s">
        <v>639</v>
      </c>
      <c r="B28" s="20" t="s">
        <v>153</v>
      </c>
      <c r="C28" s="41">
        <v>27</v>
      </c>
      <c r="D28" s="20" t="s">
        <v>407</v>
      </c>
      <c r="E28" s="20">
        <v>70</v>
      </c>
      <c r="F28" s="20" t="s">
        <v>405</v>
      </c>
      <c r="G28" s="21" t="s">
        <v>198</v>
      </c>
      <c r="H28" s="78" t="s">
        <v>402</v>
      </c>
      <c r="I28" s="78" t="s">
        <v>402</v>
      </c>
      <c r="J28" s="78"/>
      <c r="K28" s="78"/>
      <c r="R28" s="125" t="s">
        <v>194</v>
      </c>
      <c r="S28" s="169">
        <f t="shared" si="5"/>
        <v>0</v>
      </c>
      <c r="T28" s="170">
        <f t="shared" si="6"/>
        <v>0</v>
      </c>
      <c r="U28" s="179"/>
      <c r="V28" s="264" t="s">
        <v>194</v>
      </c>
      <c r="W28" s="267">
        <f t="shared" si="7"/>
        <v>0</v>
      </c>
      <c r="X28" s="6">
        <f t="shared" si="8"/>
        <v>49</v>
      </c>
    </row>
    <row r="29" spans="1:24" x14ac:dyDescent="0.25">
      <c r="A29" s="15" t="s">
        <v>983</v>
      </c>
      <c r="B29" s="20" t="s">
        <v>153</v>
      </c>
      <c r="C29" s="41">
        <v>28</v>
      </c>
      <c r="D29" s="20" t="s">
        <v>414</v>
      </c>
      <c r="E29" s="20">
        <v>70</v>
      </c>
      <c r="F29" s="20" t="s">
        <v>405</v>
      </c>
      <c r="G29" s="21" t="s">
        <v>198</v>
      </c>
      <c r="H29" s="78" t="s">
        <v>402</v>
      </c>
      <c r="I29" s="78" t="s">
        <v>402</v>
      </c>
      <c r="J29" s="78"/>
      <c r="K29" s="78"/>
      <c r="R29" s="125" t="s">
        <v>198</v>
      </c>
      <c r="S29" s="169">
        <f t="shared" si="5"/>
        <v>0</v>
      </c>
      <c r="T29" s="170">
        <f t="shared" si="6"/>
        <v>0</v>
      </c>
      <c r="U29" s="179"/>
      <c r="V29" s="264" t="s">
        <v>198</v>
      </c>
      <c r="W29" s="267">
        <f t="shared" si="7"/>
        <v>0</v>
      </c>
      <c r="X29" s="6">
        <f t="shared" si="8"/>
        <v>48</v>
      </c>
    </row>
    <row r="30" spans="1:24" x14ac:dyDescent="0.25">
      <c r="A30" s="15" t="s">
        <v>641</v>
      </c>
      <c r="B30" s="20" t="s">
        <v>153</v>
      </c>
      <c r="C30" s="41">
        <v>29</v>
      </c>
      <c r="D30" s="20" t="s">
        <v>431</v>
      </c>
      <c r="E30" s="20">
        <v>80</v>
      </c>
      <c r="F30" s="20" t="s">
        <v>405</v>
      </c>
      <c r="G30" s="21" t="s">
        <v>198</v>
      </c>
      <c r="H30" s="78" t="s">
        <v>402</v>
      </c>
      <c r="I30" s="78" t="s">
        <v>402</v>
      </c>
      <c r="J30" s="78"/>
      <c r="K30" s="78"/>
      <c r="R30" s="125" t="s">
        <v>202</v>
      </c>
      <c r="S30" s="169">
        <f t="shared" si="5"/>
        <v>0</v>
      </c>
      <c r="T30" s="170">
        <f t="shared" si="6"/>
        <v>0</v>
      </c>
      <c r="U30" s="179"/>
      <c r="V30" s="264" t="s">
        <v>202</v>
      </c>
      <c r="W30" s="267">
        <f t="shared" si="7"/>
        <v>0</v>
      </c>
      <c r="X30" s="6">
        <f t="shared" si="8"/>
        <v>0</v>
      </c>
    </row>
    <row r="31" spans="1:24" x14ac:dyDescent="0.25">
      <c r="A31" s="15" t="s">
        <v>454</v>
      </c>
      <c r="B31" s="20" t="s">
        <v>153</v>
      </c>
      <c r="C31" s="41">
        <v>30</v>
      </c>
      <c r="D31" s="20" t="s">
        <v>404</v>
      </c>
      <c r="E31" s="20">
        <v>80</v>
      </c>
      <c r="F31" s="20" t="s">
        <v>405</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642</v>
      </c>
      <c r="B32" s="20" t="s">
        <v>153</v>
      </c>
      <c r="C32" s="41">
        <v>31</v>
      </c>
      <c r="D32" s="20" t="s">
        <v>425</v>
      </c>
      <c r="E32" s="20">
        <v>70</v>
      </c>
      <c r="F32" s="20" t="s">
        <v>405</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948</v>
      </c>
      <c r="B33" s="20" t="s">
        <v>153</v>
      </c>
      <c r="C33" s="41">
        <v>32</v>
      </c>
      <c r="D33" s="20" t="s">
        <v>419</v>
      </c>
      <c r="E33" s="20">
        <v>80</v>
      </c>
      <c r="F33" s="20" t="s">
        <v>405</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682</v>
      </c>
      <c r="B34" s="20" t="s">
        <v>153</v>
      </c>
      <c r="C34" s="41">
        <v>33</v>
      </c>
      <c r="D34" s="20" t="s">
        <v>404</v>
      </c>
      <c r="E34" s="20">
        <v>80</v>
      </c>
      <c r="F34" s="20" t="s">
        <v>405</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420</v>
      </c>
      <c r="B35" s="20" t="s">
        <v>153</v>
      </c>
      <c r="C35" s="41">
        <v>34</v>
      </c>
      <c r="D35" s="20" t="s">
        <v>421</v>
      </c>
      <c r="E35" s="20">
        <v>80</v>
      </c>
      <c r="F35" s="20" t="s">
        <v>405</v>
      </c>
      <c r="G35" s="21"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422</v>
      </c>
      <c r="B36" s="20" t="s">
        <v>153</v>
      </c>
      <c r="C36" s="41">
        <v>35</v>
      </c>
      <c r="D36" s="20" t="s">
        <v>419</v>
      </c>
      <c r="E36" s="20">
        <v>100</v>
      </c>
      <c r="F36" s="20" t="s">
        <v>405</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484</v>
      </c>
      <c r="B37" s="20" t="s">
        <v>153</v>
      </c>
      <c r="C37" s="41">
        <v>36</v>
      </c>
      <c r="D37" s="20" t="s">
        <v>431</v>
      </c>
      <c r="E37" s="20">
        <v>60</v>
      </c>
      <c r="F37" s="20" t="s">
        <v>410</v>
      </c>
      <c r="G37" s="21" t="s">
        <v>198</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985</v>
      </c>
      <c r="B38" s="20" t="s">
        <v>153</v>
      </c>
      <c r="C38" s="41">
        <v>37</v>
      </c>
      <c r="D38" s="20" t="s">
        <v>404</v>
      </c>
      <c r="E38" s="20">
        <v>70</v>
      </c>
      <c r="F38" s="20" t="s">
        <v>410</v>
      </c>
      <c r="G38" s="21"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683</v>
      </c>
      <c r="B39" s="20" t="s">
        <v>153</v>
      </c>
      <c r="C39" s="41">
        <v>38</v>
      </c>
      <c r="D39" s="20" t="s">
        <v>404</v>
      </c>
      <c r="E39" s="20">
        <v>70</v>
      </c>
      <c r="F39" s="20" t="s">
        <v>405</v>
      </c>
      <c r="G39" s="21" t="s">
        <v>198</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423</v>
      </c>
      <c r="B40" s="20" t="s">
        <v>153</v>
      </c>
      <c r="C40" s="41">
        <v>39</v>
      </c>
      <c r="D40" s="20" t="s">
        <v>414</v>
      </c>
      <c r="E40" s="20">
        <v>60</v>
      </c>
      <c r="F40" s="20" t="s">
        <v>405</v>
      </c>
      <c r="G40" s="21" t="s">
        <v>198</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950</v>
      </c>
      <c r="B41" s="20" t="s">
        <v>153</v>
      </c>
      <c r="C41" s="41">
        <v>40</v>
      </c>
      <c r="D41" s="20" t="s">
        <v>435</v>
      </c>
      <c r="E41" s="20">
        <v>120</v>
      </c>
      <c r="F41" s="20" t="s">
        <v>401</v>
      </c>
      <c r="G41" s="21" t="s">
        <v>198</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951</v>
      </c>
      <c r="B42" s="20" t="s">
        <v>153</v>
      </c>
      <c r="C42" s="41">
        <v>41</v>
      </c>
      <c r="D42" s="20" t="s">
        <v>435</v>
      </c>
      <c r="E42" s="20">
        <v>80</v>
      </c>
      <c r="F42" s="20" t="s">
        <v>405</v>
      </c>
      <c r="G42" s="21" t="s">
        <v>198</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629</v>
      </c>
      <c r="B43" s="20" t="s">
        <v>153</v>
      </c>
      <c r="C43" s="41">
        <v>42</v>
      </c>
      <c r="D43" s="20" t="s">
        <v>407</v>
      </c>
      <c r="E43" s="20">
        <v>90</v>
      </c>
      <c r="F43" s="20" t="s">
        <v>401</v>
      </c>
      <c r="G43" s="21" t="s">
        <v>198</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630</v>
      </c>
      <c r="B44" s="20" t="s">
        <v>153</v>
      </c>
      <c r="C44" s="41">
        <v>43</v>
      </c>
      <c r="D44" s="20" t="s">
        <v>407</v>
      </c>
      <c r="E44" s="20">
        <v>100</v>
      </c>
      <c r="F44" s="20" t="s">
        <v>401</v>
      </c>
      <c r="G44" s="21" t="s">
        <v>198</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539</v>
      </c>
      <c r="B45" s="20" t="s">
        <v>153</v>
      </c>
      <c r="C45" s="41">
        <v>44</v>
      </c>
      <c r="D45" s="20" t="s">
        <v>400</v>
      </c>
      <c r="E45" s="20">
        <v>80</v>
      </c>
      <c r="F45" s="20" t="s">
        <v>410</v>
      </c>
      <c r="G45" s="21" t="s">
        <v>198</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647</v>
      </c>
      <c r="B46" s="20" t="s">
        <v>153</v>
      </c>
      <c r="C46" s="41">
        <v>45</v>
      </c>
      <c r="D46" s="20" t="s">
        <v>407</v>
      </c>
      <c r="E46" s="20">
        <v>50</v>
      </c>
      <c r="F46" s="20" t="s">
        <v>410</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633</v>
      </c>
      <c r="B47" s="20" t="s">
        <v>153</v>
      </c>
      <c r="C47" s="41">
        <v>46</v>
      </c>
      <c r="D47" s="20" t="s">
        <v>414</v>
      </c>
      <c r="E47" s="20">
        <v>70</v>
      </c>
      <c r="F47" s="20"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443</v>
      </c>
      <c r="B48" s="20" t="s">
        <v>153</v>
      </c>
      <c r="C48" s="41">
        <v>47</v>
      </c>
      <c r="D48" s="20" t="s">
        <v>400</v>
      </c>
      <c r="E48" s="20">
        <v>80</v>
      </c>
      <c r="F48" s="20"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444</v>
      </c>
      <c r="B49" s="20" t="s">
        <v>153</v>
      </c>
      <c r="C49" s="41">
        <v>48</v>
      </c>
      <c r="D49" s="20" t="s">
        <v>414</v>
      </c>
      <c r="E49" s="20">
        <v>70</v>
      </c>
      <c r="F49" s="20"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445</v>
      </c>
      <c r="B50" s="20" t="s">
        <v>153</v>
      </c>
      <c r="C50" s="41">
        <v>49</v>
      </c>
      <c r="D50" s="20" t="s">
        <v>407</v>
      </c>
      <c r="E50" s="20">
        <v>70</v>
      </c>
      <c r="F50" s="20" t="s">
        <v>405</v>
      </c>
      <c r="G50" s="21" t="s">
        <v>194</v>
      </c>
      <c r="H50" s="78" t="s">
        <v>402</v>
      </c>
      <c r="I50" s="78" t="s">
        <v>402</v>
      </c>
      <c r="J50" s="78"/>
      <c r="K50" s="78"/>
      <c r="U50" s="179"/>
      <c r="V50" s="188" t="s">
        <v>458</v>
      </c>
      <c r="W50" s="206"/>
      <c r="X50" s="207">
        <f>SUM(X51:X73)</f>
        <v>337</v>
      </c>
    </row>
    <row r="51" spans="1:24" x14ac:dyDescent="0.25">
      <c r="A51" s="15" t="s">
        <v>676</v>
      </c>
      <c r="B51" s="20" t="s">
        <v>153</v>
      </c>
      <c r="C51" s="41" t="s">
        <v>1099</v>
      </c>
      <c r="D51" s="20" t="s">
        <v>404</v>
      </c>
      <c r="E51" s="20">
        <v>70</v>
      </c>
      <c r="F51" s="20" t="s">
        <v>405</v>
      </c>
      <c r="G51" s="21" t="s">
        <v>194</v>
      </c>
      <c r="H51" s="78" t="s">
        <v>402</v>
      </c>
      <c r="I51" s="78" t="s">
        <v>402</v>
      </c>
      <c r="J51" s="78"/>
      <c r="K51" s="78"/>
      <c r="U51" s="269"/>
      <c r="V51" s="124" t="s">
        <v>190</v>
      </c>
      <c r="W51" s="169">
        <f>S3+S27+W3+W27</f>
        <v>0</v>
      </c>
      <c r="X51" s="170">
        <f>T3+T27+X3+X27</f>
        <v>108</v>
      </c>
    </row>
    <row r="52" spans="1:24" x14ac:dyDescent="0.25">
      <c r="A52" s="15" t="s">
        <v>676</v>
      </c>
      <c r="B52" s="20" t="s">
        <v>153</v>
      </c>
      <c r="C52" s="41" t="s">
        <v>1100</v>
      </c>
      <c r="D52" s="20" t="s">
        <v>404</v>
      </c>
      <c r="E52" s="20">
        <v>70</v>
      </c>
      <c r="F52" s="20" t="s">
        <v>405</v>
      </c>
      <c r="G52" s="21" t="s">
        <v>194</v>
      </c>
      <c r="H52" s="78" t="s">
        <v>402</v>
      </c>
      <c r="I52" s="78" t="s">
        <v>402</v>
      </c>
      <c r="J52" s="78"/>
      <c r="K52" s="78"/>
      <c r="U52" s="269"/>
      <c r="V52" s="125" t="s">
        <v>194</v>
      </c>
      <c r="W52" s="169">
        <f t="shared" ref="W52:X67" si="9">S4+S28+W4+W28</f>
        <v>0</v>
      </c>
      <c r="X52" s="170">
        <f t="shared" si="9"/>
        <v>98</v>
      </c>
    </row>
    <row r="53" spans="1:24" x14ac:dyDescent="0.25">
      <c r="A53" s="15" t="s">
        <v>551</v>
      </c>
      <c r="B53" s="20" t="s">
        <v>153</v>
      </c>
      <c r="C53" s="41">
        <v>51</v>
      </c>
      <c r="D53" s="20" t="s">
        <v>425</v>
      </c>
      <c r="E53" s="20">
        <v>60</v>
      </c>
      <c r="F53" s="20" t="s">
        <v>410</v>
      </c>
      <c r="G53" s="21" t="s">
        <v>194</v>
      </c>
      <c r="H53" s="78" t="s">
        <v>402</v>
      </c>
      <c r="I53" s="78" t="s">
        <v>402</v>
      </c>
      <c r="J53" s="78"/>
      <c r="K53" s="78"/>
      <c r="U53" s="269"/>
      <c r="V53" s="125" t="s">
        <v>198</v>
      </c>
      <c r="W53" s="169">
        <f t="shared" si="9"/>
        <v>0</v>
      </c>
      <c r="X53" s="170">
        <f t="shared" si="9"/>
        <v>96</v>
      </c>
    </row>
    <row r="54" spans="1:24" x14ac:dyDescent="0.25">
      <c r="A54" s="15" t="s">
        <v>575</v>
      </c>
      <c r="B54" s="20" t="s">
        <v>153</v>
      </c>
      <c r="C54" s="41">
        <v>52</v>
      </c>
      <c r="D54" s="20" t="s">
        <v>419</v>
      </c>
      <c r="E54" s="20">
        <v>40</v>
      </c>
      <c r="F54" s="20" t="s">
        <v>410</v>
      </c>
      <c r="G54" s="21" t="s">
        <v>194</v>
      </c>
      <c r="H54" s="78" t="s">
        <v>402</v>
      </c>
      <c r="I54" s="78" t="s">
        <v>402</v>
      </c>
      <c r="J54" s="78"/>
      <c r="K54" s="78"/>
      <c r="U54" s="269"/>
      <c r="V54" s="125" t="s">
        <v>202</v>
      </c>
      <c r="W54" s="169">
        <f t="shared" si="9"/>
        <v>0</v>
      </c>
      <c r="X54" s="170">
        <f t="shared" si="9"/>
        <v>35</v>
      </c>
    </row>
    <row r="55" spans="1:24" x14ac:dyDescent="0.25">
      <c r="A55" s="15" t="s">
        <v>473</v>
      </c>
      <c r="B55" s="20" t="s">
        <v>153</v>
      </c>
      <c r="C55" s="41">
        <v>53</v>
      </c>
      <c r="D55" s="20" t="s">
        <v>404</v>
      </c>
      <c r="E55" s="20">
        <v>50</v>
      </c>
      <c r="F55" s="20" t="s">
        <v>410</v>
      </c>
      <c r="G55" s="21" t="s">
        <v>194</v>
      </c>
      <c r="H55" s="78" t="s">
        <v>402</v>
      </c>
      <c r="I55" s="78" t="s">
        <v>402</v>
      </c>
      <c r="J55" s="78"/>
      <c r="K55" s="78"/>
      <c r="U55" s="269"/>
      <c r="V55" s="125" t="s">
        <v>206</v>
      </c>
      <c r="W55" s="169">
        <f t="shared" si="9"/>
        <v>0</v>
      </c>
      <c r="X55" s="170">
        <f t="shared" si="9"/>
        <v>0</v>
      </c>
    </row>
    <row r="56" spans="1:24" x14ac:dyDescent="0.25">
      <c r="A56" s="15" t="s">
        <v>637</v>
      </c>
      <c r="B56" s="20" t="s">
        <v>153</v>
      </c>
      <c r="C56" s="41">
        <v>54</v>
      </c>
      <c r="D56" s="20" t="s">
        <v>431</v>
      </c>
      <c r="E56" s="20">
        <v>70</v>
      </c>
      <c r="F56" s="20" t="s">
        <v>405</v>
      </c>
      <c r="G56" s="21" t="s">
        <v>194</v>
      </c>
      <c r="H56" s="78" t="s">
        <v>402</v>
      </c>
      <c r="I56" s="78" t="s">
        <v>402</v>
      </c>
      <c r="J56" s="78"/>
      <c r="K56" s="78"/>
      <c r="U56" s="270"/>
      <c r="V56" s="125" t="s">
        <v>210</v>
      </c>
      <c r="W56" s="169">
        <f t="shared" si="9"/>
        <v>0</v>
      </c>
      <c r="X56" s="170">
        <f t="shared" si="9"/>
        <v>0</v>
      </c>
    </row>
    <row r="57" spans="1:24" ht="13.8" thickBot="1" x14ac:dyDescent="0.3">
      <c r="A57" s="15" t="s">
        <v>559</v>
      </c>
      <c r="B57" s="20" t="s">
        <v>153</v>
      </c>
      <c r="C57" s="41">
        <v>55</v>
      </c>
      <c r="D57" s="20" t="s">
        <v>407</v>
      </c>
      <c r="E57" s="20">
        <v>70</v>
      </c>
      <c r="F57" s="20" t="s">
        <v>405</v>
      </c>
      <c r="G57" s="21" t="s">
        <v>194</v>
      </c>
      <c r="H57" s="78" t="s">
        <v>402</v>
      </c>
      <c r="I57" s="78" t="s">
        <v>402</v>
      </c>
      <c r="J57" s="78"/>
      <c r="K57" s="78"/>
      <c r="U57" s="271"/>
      <c r="V57" s="125" t="s">
        <v>214</v>
      </c>
      <c r="W57" s="169">
        <f t="shared" si="9"/>
        <v>0</v>
      </c>
      <c r="X57" s="170">
        <f t="shared" si="9"/>
        <v>0</v>
      </c>
    </row>
    <row r="58" spans="1:24" ht="13.8" thickBot="1" x14ac:dyDescent="0.3">
      <c r="A58" s="15" t="s">
        <v>958</v>
      </c>
      <c r="B58" s="20" t="s">
        <v>153</v>
      </c>
      <c r="C58" s="41">
        <v>56</v>
      </c>
      <c r="D58" s="20" t="s">
        <v>431</v>
      </c>
      <c r="E58" s="20">
        <v>80</v>
      </c>
      <c r="F58" s="20" t="s">
        <v>405</v>
      </c>
      <c r="G58" s="21" t="s">
        <v>194</v>
      </c>
      <c r="H58" s="78" t="s">
        <v>402</v>
      </c>
      <c r="I58" s="78" t="s">
        <v>402</v>
      </c>
      <c r="J58" s="78"/>
      <c r="K58" s="78"/>
      <c r="U58" s="271"/>
      <c r="V58" s="125" t="s">
        <v>218</v>
      </c>
      <c r="W58" s="169">
        <f t="shared" si="9"/>
        <v>0</v>
      </c>
      <c r="X58" s="170">
        <f t="shared" si="9"/>
        <v>0</v>
      </c>
    </row>
    <row r="59" spans="1:24" ht="13.8" thickBot="1" x14ac:dyDescent="0.3">
      <c r="A59" s="15" t="s">
        <v>625</v>
      </c>
      <c r="B59" s="20" t="s">
        <v>153</v>
      </c>
      <c r="C59" s="41">
        <v>57</v>
      </c>
      <c r="D59" s="20" t="s">
        <v>407</v>
      </c>
      <c r="E59" s="20">
        <v>60</v>
      </c>
      <c r="F59" s="20" t="s">
        <v>410</v>
      </c>
      <c r="G59" s="21" t="s">
        <v>194</v>
      </c>
      <c r="H59" s="78" t="s">
        <v>402</v>
      </c>
      <c r="I59" s="78" t="s">
        <v>402</v>
      </c>
      <c r="J59" s="78"/>
      <c r="K59" s="78"/>
      <c r="U59" s="271"/>
      <c r="V59" s="125" t="s">
        <v>222</v>
      </c>
      <c r="W59" s="169">
        <f t="shared" si="9"/>
        <v>0</v>
      </c>
      <c r="X59" s="170">
        <f t="shared" si="9"/>
        <v>0</v>
      </c>
    </row>
    <row r="60" spans="1:24" ht="13.8" thickBot="1" x14ac:dyDescent="0.3">
      <c r="A60" s="15" t="s">
        <v>456</v>
      </c>
      <c r="B60" s="20" t="s">
        <v>153</v>
      </c>
      <c r="C60" s="41">
        <v>58</v>
      </c>
      <c r="D60" s="20" t="s">
        <v>404</v>
      </c>
      <c r="E60" s="20">
        <v>70</v>
      </c>
      <c r="F60" s="20" t="s">
        <v>405</v>
      </c>
      <c r="G60" s="21" t="s">
        <v>194</v>
      </c>
      <c r="H60" s="78" t="s">
        <v>402</v>
      </c>
      <c r="I60" s="78" t="s">
        <v>402</v>
      </c>
      <c r="J60" s="78"/>
      <c r="K60" s="78"/>
      <c r="U60" s="271"/>
      <c r="V60" s="125" t="s">
        <v>226</v>
      </c>
      <c r="W60" s="169">
        <f t="shared" si="9"/>
        <v>0</v>
      </c>
      <c r="X60" s="170">
        <f t="shared" si="9"/>
        <v>0</v>
      </c>
    </row>
    <row r="61" spans="1:24" ht="13.8" thickBot="1" x14ac:dyDescent="0.3">
      <c r="A61" s="15" t="s">
        <v>644</v>
      </c>
      <c r="B61" s="20" t="s">
        <v>153</v>
      </c>
      <c r="C61" s="41">
        <v>59</v>
      </c>
      <c r="D61" s="20" t="s">
        <v>404</v>
      </c>
      <c r="E61" s="20">
        <v>70</v>
      </c>
      <c r="F61" s="20" t="s">
        <v>405</v>
      </c>
      <c r="G61" s="21" t="s">
        <v>194</v>
      </c>
      <c r="H61" s="78" t="s">
        <v>402</v>
      </c>
      <c r="I61" s="78" t="s">
        <v>402</v>
      </c>
      <c r="J61" s="78"/>
      <c r="K61" s="78"/>
      <c r="U61" s="271"/>
      <c r="V61" s="126" t="s">
        <v>230</v>
      </c>
      <c r="W61" s="169">
        <f t="shared" si="9"/>
        <v>0</v>
      </c>
      <c r="X61" s="170">
        <f t="shared" si="9"/>
        <v>0</v>
      </c>
    </row>
    <row r="62" spans="1:24" ht="13.8" thickBot="1" x14ac:dyDescent="0.3">
      <c r="A62" s="15" t="s">
        <v>457</v>
      </c>
      <c r="B62" s="20" t="s">
        <v>153</v>
      </c>
      <c r="C62" s="41">
        <v>60</v>
      </c>
      <c r="D62" s="20" t="s">
        <v>407</v>
      </c>
      <c r="E62" s="20">
        <v>60</v>
      </c>
      <c r="F62" s="20" t="s">
        <v>405</v>
      </c>
      <c r="G62" s="21" t="s">
        <v>194</v>
      </c>
      <c r="H62" s="78" t="s">
        <v>402</v>
      </c>
      <c r="I62" s="78" t="s">
        <v>402</v>
      </c>
      <c r="J62" s="78"/>
      <c r="K62" s="78"/>
      <c r="U62" s="271"/>
      <c r="V62" s="125" t="s">
        <v>234</v>
      </c>
      <c r="W62" s="169">
        <f t="shared" si="9"/>
        <v>0</v>
      </c>
      <c r="X62" s="170">
        <f t="shared" si="9"/>
        <v>0</v>
      </c>
    </row>
    <row r="63" spans="1:24" ht="13.8" thickBot="1" x14ac:dyDescent="0.3">
      <c r="A63" s="15" t="s">
        <v>993</v>
      </c>
      <c r="B63" s="20" t="s">
        <v>153</v>
      </c>
      <c r="C63" s="41">
        <v>61</v>
      </c>
      <c r="D63" s="20" t="s">
        <v>421</v>
      </c>
      <c r="E63" s="20">
        <v>30</v>
      </c>
      <c r="F63" s="20" t="s">
        <v>417</v>
      </c>
      <c r="G63" s="21" t="s">
        <v>194</v>
      </c>
      <c r="H63" s="78" t="s">
        <v>402</v>
      </c>
      <c r="I63" s="78" t="s">
        <v>402</v>
      </c>
      <c r="J63" s="78"/>
      <c r="K63" s="78"/>
      <c r="U63" s="271"/>
      <c r="V63" s="125" t="s">
        <v>238</v>
      </c>
      <c r="W63" s="169">
        <f t="shared" si="9"/>
        <v>0</v>
      </c>
      <c r="X63" s="170">
        <f t="shared" si="9"/>
        <v>0</v>
      </c>
    </row>
    <row r="64" spans="1:24" ht="13.8" thickBot="1" x14ac:dyDescent="0.3">
      <c r="A64" s="15" t="s">
        <v>482</v>
      </c>
      <c r="B64" s="20" t="s">
        <v>153</v>
      </c>
      <c r="C64" s="41">
        <v>62</v>
      </c>
      <c r="D64" s="20" t="s">
        <v>407</v>
      </c>
      <c r="E64" s="20">
        <v>50</v>
      </c>
      <c r="F64" s="20" t="s">
        <v>410</v>
      </c>
      <c r="G64" s="21" t="s">
        <v>194</v>
      </c>
      <c r="H64" s="78" t="s">
        <v>402</v>
      </c>
      <c r="I64" s="78" t="s">
        <v>402</v>
      </c>
      <c r="J64" s="78"/>
      <c r="K64" s="78"/>
      <c r="U64" s="271"/>
      <c r="V64" s="125" t="s">
        <v>242</v>
      </c>
      <c r="W64" s="169">
        <f t="shared" si="9"/>
        <v>0</v>
      </c>
      <c r="X64" s="170">
        <f t="shared" si="9"/>
        <v>0</v>
      </c>
    </row>
    <row r="65" spans="1:24" ht="13.8" thickBot="1" x14ac:dyDescent="0.3">
      <c r="A65" s="15" t="s">
        <v>968</v>
      </c>
      <c r="B65" s="20" t="s">
        <v>153</v>
      </c>
      <c r="C65" s="41">
        <v>63</v>
      </c>
      <c r="D65" s="20" t="s">
        <v>431</v>
      </c>
      <c r="E65" s="20">
        <v>30</v>
      </c>
      <c r="F65" s="20" t="s">
        <v>417</v>
      </c>
      <c r="G65" s="21" t="s">
        <v>194</v>
      </c>
      <c r="H65" s="78" t="s">
        <v>402</v>
      </c>
      <c r="I65" s="78" t="s">
        <v>402</v>
      </c>
      <c r="J65" s="78"/>
      <c r="K65" s="78"/>
      <c r="U65" s="271"/>
      <c r="V65" s="125" t="s">
        <v>246</v>
      </c>
      <c r="W65" s="169">
        <f t="shared" si="9"/>
        <v>0</v>
      </c>
      <c r="X65" s="170">
        <f t="shared" si="9"/>
        <v>0</v>
      </c>
    </row>
    <row r="66" spans="1:24" ht="13.8" thickBot="1" x14ac:dyDescent="0.3">
      <c r="A66" s="15" t="s">
        <v>587</v>
      </c>
      <c r="B66" s="20" t="s">
        <v>153</v>
      </c>
      <c r="C66" s="41">
        <v>64</v>
      </c>
      <c r="D66" s="20" t="s">
        <v>400</v>
      </c>
      <c r="E66" s="20">
        <v>50</v>
      </c>
      <c r="F66" s="20" t="s">
        <v>410</v>
      </c>
      <c r="G66" s="21" t="s">
        <v>194</v>
      </c>
      <c r="H66" s="78" t="s">
        <v>402</v>
      </c>
      <c r="I66" s="78" t="s">
        <v>402</v>
      </c>
      <c r="J66" s="78"/>
      <c r="K66" s="78"/>
      <c r="U66" s="271"/>
      <c r="V66" s="125" t="s">
        <v>250</v>
      </c>
      <c r="W66" s="169">
        <f t="shared" si="9"/>
        <v>0</v>
      </c>
      <c r="X66" s="170">
        <f t="shared" si="9"/>
        <v>0</v>
      </c>
    </row>
    <row r="67" spans="1:24" ht="13.8" thickBot="1" x14ac:dyDescent="0.3">
      <c r="A67" s="15" t="s">
        <v>646</v>
      </c>
      <c r="B67" s="20" t="s">
        <v>153</v>
      </c>
      <c r="C67" s="41">
        <v>65</v>
      </c>
      <c r="D67" s="20" t="s">
        <v>407</v>
      </c>
      <c r="E67" s="20">
        <v>70</v>
      </c>
      <c r="F67" s="20" t="s">
        <v>405</v>
      </c>
      <c r="G67" s="21" t="s">
        <v>194</v>
      </c>
      <c r="H67" s="78" t="s">
        <v>402</v>
      </c>
      <c r="I67" s="78" t="s">
        <v>402</v>
      </c>
      <c r="J67" s="78"/>
      <c r="K67" s="78"/>
      <c r="U67" s="271"/>
      <c r="V67" s="125" t="s">
        <v>254</v>
      </c>
      <c r="W67" s="169">
        <f t="shared" si="9"/>
        <v>0</v>
      </c>
      <c r="X67" s="170">
        <f t="shared" si="9"/>
        <v>0</v>
      </c>
    </row>
    <row r="68" spans="1:24" ht="13.8" thickBot="1" x14ac:dyDescent="0.3">
      <c r="A68" s="15" t="s">
        <v>488</v>
      </c>
      <c r="B68" s="20" t="s">
        <v>153</v>
      </c>
      <c r="C68" s="41">
        <v>66</v>
      </c>
      <c r="D68" s="20" t="s">
        <v>404</v>
      </c>
      <c r="E68" s="20">
        <v>50</v>
      </c>
      <c r="F68" s="20" t="s">
        <v>410</v>
      </c>
      <c r="G68" s="21" t="s">
        <v>194</v>
      </c>
      <c r="H68" s="78" t="s">
        <v>402</v>
      </c>
      <c r="I68" s="78" t="s">
        <v>402</v>
      </c>
      <c r="J68" s="78"/>
      <c r="K68" s="78"/>
      <c r="U68" s="271"/>
      <c r="V68" s="125" t="s">
        <v>258</v>
      </c>
      <c r="W68" s="169">
        <f t="shared" ref="W68:X73" si="10">S20+S44+W20+W44</f>
        <v>0</v>
      </c>
      <c r="X68" s="170">
        <f t="shared" si="10"/>
        <v>0</v>
      </c>
    </row>
    <row r="69" spans="1:24" ht="13.8" thickBot="1" x14ac:dyDescent="0.3">
      <c r="A69" s="15" t="s">
        <v>437</v>
      </c>
      <c r="B69" s="20" t="s">
        <v>153</v>
      </c>
      <c r="C69" s="41">
        <v>67</v>
      </c>
      <c r="D69" s="20" t="s">
        <v>414</v>
      </c>
      <c r="E69" s="20">
        <v>50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647</v>
      </c>
      <c r="B70" s="20" t="s">
        <v>153</v>
      </c>
      <c r="C70" s="41">
        <v>68</v>
      </c>
      <c r="D70" s="20" t="s">
        <v>407</v>
      </c>
      <c r="E70" s="20">
        <v>40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526</v>
      </c>
      <c r="B71" s="20" t="s">
        <v>153</v>
      </c>
      <c r="C71" s="41">
        <v>69</v>
      </c>
      <c r="D71" s="20" t="s">
        <v>414</v>
      </c>
      <c r="E71" s="20">
        <v>100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463</v>
      </c>
      <c r="B72" s="20" t="s">
        <v>153</v>
      </c>
      <c r="C72" s="41">
        <v>70</v>
      </c>
      <c r="D72" s="20" t="s">
        <v>404</v>
      </c>
      <c r="E72" s="20">
        <v>50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463</v>
      </c>
      <c r="B73" s="20" t="s">
        <v>153</v>
      </c>
      <c r="C73" s="41">
        <v>71</v>
      </c>
      <c r="D73" s="20" t="s">
        <v>400</v>
      </c>
      <c r="E73" s="20">
        <v>50</v>
      </c>
      <c r="F73" s="20" t="s">
        <v>410</v>
      </c>
      <c r="G73" s="21" t="s">
        <v>190</v>
      </c>
      <c r="H73" s="78" t="s">
        <v>402</v>
      </c>
      <c r="I73" s="78" t="s">
        <v>402</v>
      </c>
      <c r="J73" s="78"/>
      <c r="K73" s="78"/>
      <c r="U73" s="271"/>
      <c r="V73" s="177" t="s">
        <v>278</v>
      </c>
      <c r="W73" s="169">
        <f t="shared" si="10"/>
        <v>0</v>
      </c>
      <c r="X73" s="170">
        <f t="shared" si="10"/>
        <v>0</v>
      </c>
    </row>
    <row r="74" spans="1:24" x14ac:dyDescent="0.25">
      <c r="A74" s="15" t="s">
        <v>648</v>
      </c>
      <c r="B74" s="20" t="s">
        <v>153</v>
      </c>
      <c r="C74" s="41">
        <v>72</v>
      </c>
      <c r="D74" s="20" t="s">
        <v>431</v>
      </c>
      <c r="E74" s="20">
        <v>40</v>
      </c>
      <c r="F74" s="20" t="s">
        <v>410</v>
      </c>
      <c r="G74" s="21" t="s">
        <v>190</v>
      </c>
      <c r="H74" s="78" t="s">
        <v>402</v>
      </c>
      <c r="I74" s="78" t="s">
        <v>402</v>
      </c>
      <c r="J74" s="78"/>
      <c r="K74" s="78"/>
    </row>
    <row r="75" spans="1:24" x14ac:dyDescent="0.25">
      <c r="A75" s="15" t="s">
        <v>570</v>
      </c>
      <c r="B75" s="20" t="s">
        <v>153</v>
      </c>
      <c r="C75" s="41">
        <v>73</v>
      </c>
      <c r="D75" s="20" t="s">
        <v>414</v>
      </c>
      <c r="E75" s="20">
        <v>40</v>
      </c>
      <c r="F75" s="20" t="s">
        <v>410</v>
      </c>
      <c r="G75" s="21" t="s">
        <v>190</v>
      </c>
      <c r="H75" s="78" t="s">
        <v>402</v>
      </c>
      <c r="I75" s="78" t="s">
        <v>402</v>
      </c>
      <c r="J75" s="78"/>
      <c r="K75" s="78"/>
    </row>
    <row r="76" spans="1:24" x14ac:dyDescent="0.25">
      <c r="A76" s="15" t="s">
        <v>571</v>
      </c>
      <c r="B76" s="20" t="s">
        <v>153</v>
      </c>
      <c r="C76" s="41" t="s">
        <v>1101</v>
      </c>
      <c r="D76" s="20" t="s">
        <v>421</v>
      </c>
      <c r="E76" s="20">
        <v>50</v>
      </c>
      <c r="F76" s="20" t="s">
        <v>410</v>
      </c>
      <c r="G76" s="21" t="s">
        <v>190</v>
      </c>
      <c r="H76" s="78" t="s">
        <v>402</v>
      </c>
      <c r="I76" s="78" t="s">
        <v>402</v>
      </c>
      <c r="J76" s="78"/>
      <c r="K76" s="78"/>
    </row>
    <row r="77" spans="1:24" x14ac:dyDescent="0.25">
      <c r="A77" s="15" t="s">
        <v>571</v>
      </c>
      <c r="B77" s="20" t="s">
        <v>153</v>
      </c>
      <c r="C77" s="41" t="s">
        <v>1102</v>
      </c>
      <c r="D77" s="20" t="s">
        <v>421</v>
      </c>
      <c r="E77" s="20">
        <v>50</v>
      </c>
      <c r="F77" s="20" t="s">
        <v>410</v>
      </c>
      <c r="G77" s="21" t="s">
        <v>190</v>
      </c>
      <c r="H77" s="78" t="s">
        <v>402</v>
      </c>
      <c r="I77" s="78" t="s">
        <v>402</v>
      </c>
      <c r="J77" s="78"/>
      <c r="K77" s="78"/>
    </row>
    <row r="78" spans="1:24" x14ac:dyDescent="0.25">
      <c r="A78" s="15" t="s">
        <v>649</v>
      </c>
      <c r="B78" s="20" t="s">
        <v>153</v>
      </c>
      <c r="C78" s="41">
        <v>75</v>
      </c>
      <c r="D78" s="20" t="s">
        <v>414</v>
      </c>
      <c r="E78" s="20">
        <v>50</v>
      </c>
      <c r="F78" s="20" t="s">
        <v>410</v>
      </c>
      <c r="G78" s="21" t="s">
        <v>190</v>
      </c>
      <c r="H78" s="78" t="s">
        <v>402</v>
      </c>
      <c r="I78" s="78" t="s">
        <v>402</v>
      </c>
      <c r="J78" s="78"/>
      <c r="K78" s="78"/>
    </row>
    <row r="79" spans="1:24" x14ac:dyDescent="0.25">
      <c r="A79" s="15" t="s">
        <v>650</v>
      </c>
      <c r="B79" s="20" t="s">
        <v>153</v>
      </c>
      <c r="C79" s="41">
        <v>76</v>
      </c>
      <c r="D79" s="20" t="s">
        <v>407</v>
      </c>
      <c r="E79" s="20">
        <v>40</v>
      </c>
      <c r="F79" s="20" t="s">
        <v>410</v>
      </c>
      <c r="G79" s="21" t="s">
        <v>190</v>
      </c>
      <c r="H79" s="78" t="s">
        <v>402</v>
      </c>
      <c r="I79" s="78" t="s">
        <v>402</v>
      </c>
      <c r="J79" s="78"/>
      <c r="K79" s="78"/>
    </row>
    <row r="80" spans="1:24" x14ac:dyDescent="0.25">
      <c r="A80" s="15" t="s">
        <v>650</v>
      </c>
      <c r="B80" s="20" t="s">
        <v>153</v>
      </c>
      <c r="C80" s="41">
        <v>77</v>
      </c>
      <c r="D80" s="20" t="s">
        <v>421</v>
      </c>
      <c r="E80" s="20">
        <v>50</v>
      </c>
      <c r="F80" s="20" t="s">
        <v>410</v>
      </c>
      <c r="G80" s="21" t="s">
        <v>190</v>
      </c>
      <c r="H80" s="78" t="s">
        <v>402</v>
      </c>
      <c r="I80" s="78" t="s">
        <v>402</v>
      </c>
      <c r="J80" s="78"/>
      <c r="K80" s="78"/>
    </row>
    <row r="81" spans="1:11" x14ac:dyDescent="0.25">
      <c r="A81" s="15" t="s">
        <v>651</v>
      </c>
      <c r="B81" s="20" t="s">
        <v>153</v>
      </c>
      <c r="C81" s="41">
        <v>78</v>
      </c>
      <c r="D81" s="20" t="s">
        <v>404</v>
      </c>
      <c r="E81" s="20">
        <v>40</v>
      </c>
      <c r="F81" s="20" t="s">
        <v>410</v>
      </c>
      <c r="G81" s="21" t="s">
        <v>190</v>
      </c>
      <c r="H81" s="78" t="s">
        <v>402</v>
      </c>
      <c r="I81" s="78" t="s">
        <v>402</v>
      </c>
      <c r="J81" s="78"/>
      <c r="K81" s="78"/>
    </row>
    <row r="82" spans="1:11" x14ac:dyDescent="0.25">
      <c r="A82" s="15" t="s">
        <v>687</v>
      </c>
      <c r="B82" s="20" t="s">
        <v>153</v>
      </c>
      <c r="C82" s="41">
        <v>79</v>
      </c>
      <c r="D82" s="20" t="s">
        <v>407</v>
      </c>
      <c r="E82" s="20">
        <v>50</v>
      </c>
      <c r="F82" s="20" t="s">
        <v>410</v>
      </c>
      <c r="G82" s="21" t="s">
        <v>190</v>
      </c>
      <c r="H82" s="78" t="s">
        <v>402</v>
      </c>
      <c r="I82" s="78" t="s">
        <v>402</v>
      </c>
      <c r="J82" s="78"/>
      <c r="K82" s="78"/>
    </row>
    <row r="83" spans="1:11" x14ac:dyDescent="0.25">
      <c r="A83" s="15" t="s">
        <v>551</v>
      </c>
      <c r="B83" s="20" t="s">
        <v>153</v>
      </c>
      <c r="C83" s="41">
        <v>80</v>
      </c>
      <c r="D83" s="20" t="s">
        <v>425</v>
      </c>
      <c r="E83" s="20">
        <v>50</v>
      </c>
      <c r="F83" s="20" t="s">
        <v>410</v>
      </c>
      <c r="G83" s="21" t="s">
        <v>190</v>
      </c>
      <c r="H83" s="78" t="s">
        <v>402</v>
      </c>
      <c r="I83" s="78" t="s">
        <v>402</v>
      </c>
      <c r="J83" s="78"/>
      <c r="K83" s="78"/>
    </row>
    <row r="84" spans="1:11" x14ac:dyDescent="0.25">
      <c r="A84" s="15" t="s">
        <v>529</v>
      </c>
      <c r="B84" s="20" t="s">
        <v>153</v>
      </c>
      <c r="C84" s="41">
        <v>81</v>
      </c>
      <c r="D84" s="20" t="s">
        <v>431</v>
      </c>
      <c r="E84" s="20">
        <v>60</v>
      </c>
      <c r="F84" s="20" t="s">
        <v>410</v>
      </c>
      <c r="G84" s="21" t="s">
        <v>190</v>
      </c>
      <c r="H84" s="78" t="s">
        <v>402</v>
      </c>
      <c r="I84" s="78" t="s">
        <v>402</v>
      </c>
      <c r="J84" s="78"/>
      <c r="K84" s="78"/>
    </row>
    <row r="85" spans="1:11" x14ac:dyDescent="0.25">
      <c r="A85" s="15" t="s">
        <v>944</v>
      </c>
      <c r="B85" s="20" t="s">
        <v>153</v>
      </c>
      <c r="C85" s="41">
        <v>82</v>
      </c>
      <c r="D85" s="20" t="s">
        <v>431</v>
      </c>
      <c r="E85" s="20">
        <v>60</v>
      </c>
      <c r="F85" s="20" t="s">
        <v>410</v>
      </c>
      <c r="G85" s="21" t="s">
        <v>190</v>
      </c>
      <c r="H85" s="78" t="s">
        <v>402</v>
      </c>
      <c r="I85" s="78" t="s">
        <v>402</v>
      </c>
      <c r="J85" s="78"/>
      <c r="K85" s="78"/>
    </row>
    <row r="86" spans="1:11" x14ac:dyDescent="0.25">
      <c r="A86" s="15" t="s">
        <v>468</v>
      </c>
      <c r="B86" s="20" t="s">
        <v>153</v>
      </c>
      <c r="C86" s="41">
        <v>83</v>
      </c>
      <c r="D86" s="20" t="s">
        <v>407</v>
      </c>
      <c r="E86" s="20">
        <v>40</v>
      </c>
      <c r="F86" s="20" t="s">
        <v>410</v>
      </c>
      <c r="G86" s="21" t="s">
        <v>190</v>
      </c>
      <c r="H86" s="78" t="s">
        <v>402</v>
      </c>
      <c r="I86" s="78" t="s">
        <v>402</v>
      </c>
      <c r="J86" s="78"/>
      <c r="K86" s="78"/>
    </row>
    <row r="87" spans="1:11" x14ac:dyDescent="0.25">
      <c r="A87" s="15" t="s">
        <v>469</v>
      </c>
      <c r="B87" s="20" t="s">
        <v>153</v>
      </c>
      <c r="C87" s="41">
        <v>84</v>
      </c>
      <c r="D87" s="20" t="s">
        <v>404</v>
      </c>
      <c r="E87" s="20">
        <v>40</v>
      </c>
      <c r="F87" s="20" t="s">
        <v>410</v>
      </c>
      <c r="G87" s="21" t="s">
        <v>190</v>
      </c>
      <c r="H87" s="78" t="s">
        <v>402</v>
      </c>
      <c r="I87" s="78" t="s">
        <v>402</v>
      </c>
      <c r="J87" s="78"/>
      <c r="K87" s="78"/>
    </row>
    <row r="88" spans="1:11" x14ac:dyDescent="0.25">
      <c r="A88" s="15" t="s">
        <v>469</v>
      </c>
      <c r="B88" s="20" t="s">
        <v>153</v>
      </c>
      <c r="C88" s="41">
        <v>85</v>
      </c>
      <c r="D88" s="20" t="s">
        <v>404</v>
      </c>
      <c r="E88" s="20">
        <v>50</v>
      </c>
      <c r="F88" s="20" t="s">
        <v>410</v>
      </c>
      <c r="G88" s="21" t="s">
        <v>190</v>
      </c>
      <c r="H88" s="78" t="s">
        <v>402</v>
      </c>
      <c r="I88" s="78" t="s">
        <v>402</v>
      </c>
      <c r="J88" s="78"/>
      <c r="K88" s="78"/>
    </row>
    <row r="89" spans="1:11" x14ac:dyDescent="0.25">
      <c r="A89" s="15" t="s">
        <v>946</v>
      </c>
      <c r="B89" s="20" t="s">
        <v>153</v>
      </c>
      <c r="C89" s="41">
        <v>86</v>
      </c>
      <c r="D89" s="20" t="s">
        <v>425</v>
      </c>
      <c r="E89" s="20">
        <v>50</v>
      </c>
      <c r="F89" s="20" t="s">
        <v>410</v>
      </c>
      <c r="G89" s="21" t="s">
        <v>190</v>
      </c>
      <c r="H89" s="78" t="s">
        <v>402</v>
      </c>
      <c r="I89" s="78" t="s">
        <v>402</v>
      </c>
      <c r="J89" s="78"/>
      <c r="K89" s="78"/>
    </row>
    <row r="90" spans="1:11" x14ac:dyDescent="0.25">
      <c r="A90" s="15" t="s">
        <v>946</v>
      </c>
      <c r="B90" s="20" t="s">
        <v>153</v>
      </c>
      <c r="C90" s="41">
        <v>87</v>
      </c>
      <c r="D90" s="20" t="s">
        <v>435</v>
      </c>
      <c r="E90" s="20">
        <v>50</v>
      </c>
      <c r="F90" s="20" t="s">
        <v>410</v>
      </c>
      <c r="G90" s="21" t="s">
        <v>190</v>
      </c>
      <c r="H90" s="78" t="s">
        <v>402</v>
      </c>
      <c r="I90" s="78" t="s">
        <v>402</v>
      </c>
      <c r="J90" s="78"/>
      <c r="K90" s="78"/>
    </row>
    <row r="91" spans="1:11" x14ac:dyDescent="0.25">
      <c r="A91" s="15" t="s">
        <v>620</v>
      </c>
      <c r="B91" s="20" t="s">
        <v>153</v>
      </c>
      <c r="C91" s="41">
        <v>88</v>
      </c>
      <c r="D91" s="20" t="s">
        <v>414</v>
      </c>
      <c r="E91" s="20">
        <v>70</v>
      </c>
      <c r="F91" s="20" t="s">
        <v>410</v>
      </c>
      <c r="G91" s="21" t="s">
        <v>190</v>
      </c>
      <c r="H91" s="78" t="s">
        <v>402</v>
      </c>
      <c r="I91" s="78" t="s">
        <v>402</v>
      </c>
      <c r="J91" s="78"/>
      <c r="K91" s="78"/>
    </row>
    <row r="92" spans="1:11" x14ac:dyDescent="0.25">
      <c r="A92" s="15" t="s">
        <v>965</v>
      </c>
      <c r="B92" s="20" t="s">
        <v>153</v>
      </c>
      <c r="C92" s="41">
        <v>89</v>
      </c>
      <c r="D92" s="20" t="s">
        <v>431</v>
      </c>
      <c r="E92" s="20">
        <v>40</v>
      </c>
      <c r="F92" s="20" t="s">
        <v>410</v>
      </c>
      <c r="G92" s="21" t="s">
        <v>190</v>
      </c>
      <c r="H92" s="78" t="s">
        <v>402</v>
      </c>
      <c r="I92" s="78" t="s">
        <v>402</v>
      </c>
      <c r="J92" s="78"/>
      <c r="K92" s="78"/>
    </row>
    <row r="93" spans="1:11" x14ac:dyDescent="0.25">
      <c r="A93" s="15" t="s">
        <v>636</v>
      </c>
      <c r="B93" s="20" t="s">
        <v>153</v>
      </c>
      <c r="C93" s="41">
        <v>90</v>
      </c>
      <c r="D93" s="20" t="s">
        <v>414</v>
      </c>
      <c r="E93" s="20">
        <v>80</v>
      </c>
      <c r="F93" s="20" t="s">
        <v>410</v>
      </c>
      <c r="G93" s="21" t="s">
        <v>190</v>
      </c>
      <c r="H93" s="78" t="s">
        <v>402</v>
      </c>
      <c r="I93" s="78" t="s">
        <v>402</v>
      </c>
      <c r="J93" s="78"/>
      <c r="K93" s="78"/>
    </row>
    <row r="94" spans="1:11" x14ac:dyDescent="0.25">
      <c r="A94" s="15" t="s">
        <v>575</v>
      </c>
      <c r="B94" s="20" t="s">
        <v>153</v>
      </c>
      <c r="C94" s="41">
        <v>91</v>
      </c>
      <c r="D94" s="20" t="s">
        <v>400</v>
      </c>
      <c r="E94" s="20">
        <v>50</v>
      </c>
      <c r="F94" s="20" t="s">
        <v>410</v>
      </c>
      <c r="G94" s="21" t="s">
        <v>190</v>
      </c>
      <c r="H94" s="78" t="s">
        <v>402</v>
      </c>
      <c r="I94" s="78" t="s">
        <v>402</v>
      </c>
      <c r="J94" s="78"/>
      <c r="K94" s="78"/>
    </row>
    <row r="95" spans="1:11" x14ac:dyDescent="0.25">
      <c r="A95" s="15" t="s">
        <v>653</v>
      </c>
      <c r="B95" s="20" t="s">
        <v>153</v>
      </c>
      <c r="C95" s="41">
        <v>92</v>
      </c>
      <c r="D95" s="20" t="s">
        <v>431</v>
      </c>
      <c r="E95" s="20">
        <v>40</v>
      </c>
      <c r="F95" s="20" t="s">
        <v>410</v>
      </c>
      <c r="G95" s="21" t="s">
        <v>190</v>
      </c>
      <c r="H95" s="78" t="s">
        <v>402</v>
      </c>
      <c r="I95" s="78" t="s">
        <v>402</v>
      </c>
      <c r="J95" s="78"/>
      <c r="K95" s="78"/>
    </row>
    <row r="96" spans="1:11" x14ac:dyDescent="0.25">
      <c r="A96" s="15" t="s">
        <v>472</v>
      </c>
      <c r="B96" s="20" t="s">
        <v>153</v>
      </c>
      <c r="C96" s="41">
        <v>93</v>
      </c>
      <c r="D96" s="20" t="s">
        <v>400</v>
      </c>
      <c r="E96" s="20">
        <v>40</v>
      </c>
      <c r="F96" s="20" t="s">
        <v>410</v>
      </c>
      <c r="G96" s="21" t="s">
        <v>190</v>
      </c>
      <c r="H96" s="78" t="s">
        <v>402</v>
      </c>
      <c r="I96" s="78" t="s">
        <v>402</v>
      </c>
      <c r="J96" s="78"/>
      <c r="K96" s="78"/>
    </row>
    <row r="97" spans="1:11" x14ac:dyDescent="0.25">
      <c r="A97" s="15" t="s">
        <v>450</v>
      </c>
      <c r="B97" s="20" t="s">
        <v>153</v>
      </c>
      <c r="C97" s="41">
        <v>94</v>
      </c>
      <c r="D97" s="20" t="s">
        <v>414</v>
      </c>
      <c r="E97" s="20">
        <v>60</v>
      </c>
      <c r="F97" s="20" t="s">
        <v>410</v>
      </c>
      <c r="G97" s="21" t="s">
        <v>190</v>
      </c>
      <c r="H97" s="78" t="s">
        <v>402</v>
      </c>
      <c r="I97" s="78" t="s">
        <v>402</v>
      </c>
      <c r="J97" s="78"/>
      <c r="K97" s="78"/>
    </row>
    <row r="98" spans="1:11" x14ac:dyDescent="0.25">
      <c r="A98" s="15" t="s">
        <v>621</v>
      </c>
      <c r="B98" s="20" t="s">
        <v>153</v>
      </c>
      <c r="C98" s="41" t="s">
        <v>1103</v>
      </c>
      <c r="D98" s="20" t="s">
        <v>421</v>
      </c>
      <c r="E98" s="20">
        <v>50</v>
      </c>
      <c r="F98" s="20" t="s">
        <v>410</v>
      </c>
      <c r="G98" s="21" t="s">
        <v>190</v>
      </c>
      <c r="H98" s="78" t="s">
        <v>402</v>
      </c>
      <c r="I98" s="78" t="s">
        <v>402</v>
      </c>
      <c r="J98" s="78"/>
      <c r="K98" s="78"/>
    </row>
    <row r="99" spans="1:11" x14ac:dyDescent="0.25">
      <c r="A99" s="15" t="s">
        <v>621</v>
      </c>
      <c r="B99" s="20" t="s">
        <v>153</v>
      </c>
      <c r="C99" s="41" t="s">
        <v>1104</v>
      </c>
      <c r="D99" s="20" t="s">
        <v>421</v>
      </c>
      <c r="E99" s="20">
        <v>50</v>
      </c>
      <c r="F99" s="20" t="s">
        <v>410</v>
      </c>
      <c r="G99" s="21" t="s">
        <v>190</v>
      </c>
      <c r="H99" s="78" t="s">
        <v>402</v>
      </c>
      <c r="I99" s="78" t="s">
        <v>402</v>
      </c>
      <c r="J99" s="78"/>
      <c r="K99" s="78"/>
    </row>
    <row r="100" spans="1:11" x14ac:dyDescent="0.25">
      <c r="A100" s="15" t="s">
        <v>577</v>
      </c>
      <c r="B100" s="20" t="s">
        <v>153</v>
      </c>
      <c r="C100" s="41">
        <v>96</v>
      </c>
      <c r="D100" s="20" t="s">
        <v>407</v>
      </c>
      <c r="E100" s="20">
        <v>50</v>
      </c>
      <c r="F100" s="20" t="s">
        <v>410</v>
      </c>
      <c r="G100" s="21" t="s">
        <v>190</v>
      </c>
      <c r="H100" s="78" t="s">
        <v>402</v>
      </c>
      <c r="I100" s="78" t="s">
        <v>402</v>
      </c>
      <c r="J100" s="78"/>
      <c r="K100" s="78"/>
    </row>
    <row r="101" spans="1:11" x14ac:dyDescent="0.25">
      <c r="A101" s="15" t="s">
        <v>475</v>
      </c>
      <c r="B101" s="20" t="s">
        <v>153</v>
      </c>
      <c r="C101" s="41">
        <v>97</v>
      </c>
      <c r="D101" s="20" t="s">
        <v>407</v>
      </c>
      <c r="E101" s="20">
        <v>50</v>
      </c>
      <c r="F101" s="20" t="s">
        <v>410</v>
      </c>
      <c r="G101" s="21" t="s">
        <v>190</v>
      </c>
      <c r="H101" s="78" t="s">
        <v>402</v>
      </c>
      <c r="I101" s="78" t="s">
        <v>402</v>
      </c>
      <c r="J101" s="78"/>
      <c r="K101" s="78"/>
    </row>
    <row r="102" spans="1:11" x14ac:dyDescent="0.25">
      <c r="A102" s="15" t="s">
        <v>476</v>
      </c>
      <c r="B102" s="20" t="s">
        <v>153</v>
      </c>
      <c r="C102" s="41">
        <v>98</v>
      </c>
      <c r="D102" s="20" t="s">
        <v>431</v>
      </c>
      <c r="E102" s="20">
        <v>60</v>
      </c>
      <c r="F102" s="20" t="s">
        <v>410</v>
      </c>
      <c r="G102" s="21" t="s">
        <v>190</v>
      </c>
      <c r="H102" s="78" t="s">
        <v>402</v>
      </c>
      <c r="I102" s="78" t="s">
        <v>402</v>
      </c>
      <c r="J102" s="78"/>
      <c r="K102" s="78"/>
    </row>
    <row r="103" spans="1:11" x14ac:dyDescent="0.25">
      <c r="A103" s="15" t="s">
        <v>656</v>
      </c>
      <c r="B103" s="20" t="s">
        <v>153</v>
      </c>
      <c r="C103" s="41">
        <v>99</v>
      </c>
      <c r="D103" s="20" t="s">
        <v>407</v>
      </c>
      <c r="E103" s="20">
        <v>50</v>
      </c>
      <c r="F103" s="20" t="s">
        <v>410</v>
      </c>
      <c r="G103" s="21" t="s">
        <v>190</v>
      </c>
      <c r="H103" s="78" t="s">
        <v>402</v>
      </c>
      <c r="I103" s="78" t="s">
        <v>402</v>
      </c>
      <c r="J103" s="78"/>
      <c r="K103" s="78"/>
    </row>
    <row r="104" spans="1:11" x14ac:dyDescent="0.25">
      <c r="A104" s="15" t="s">
        <v>452</v>
      </c>
      <c r="B104" s="20" t="s">
        <v>153</v>
      </c>
      <c r="C104" s="41">
        <v>100</v>
      </c>
      <c r="D104" s="20" t="s">
        <v>431</v>
      </c>
      <c r="E104" s="20">
        <v>40</v>
      </c>
      <c r="F104" s="20" t="s">
        <v>410</v>
      </c>
      <c r="G104" s="21" t="s">
        <v>190</v>
      </c>
      <c r="H104" s="78" t="s">
        <v>402</v>
      </c>
      <c r="I104" s="78" t="s">
        <v>402</v>
      </c>
      <c r="J104" s="78"/>
      <c r="K104" s="78"/>
    </row>
    <row r="105" spans="1:11" x14ac:dyDescent="0.25">
      <c r="A105" s="15" t="s">
        <v>624</v>
      </c>
      <c r="B105" s="20" t="s">
        <v>153</v>
      </c>
      <c r="C105" s="41">
        <v>101</v>
      </c>
      <c r="D105" s="20" t="s">
        <v>407</v>
      </c>
      <c r="E105" s="20">
        <v>60</v>
      </c>
      <c r="F105" s="20" t="s">
        <v>410</v>
      </c>
      <c r="G105" s="21" t="s">
        <v>190</v>
      </c>
      <c r="H105" s="78" t="s">
        <v>402</v>
      </c>
      <c r="I105" s="78" t="s">
        <v>402</v>
      </c>
      <c r="J105" s="78"/>
      <c r="K105" s="78"/>
    </row>
    <row r="106" spans="1:11" x14ac:dyDescent="0.25">
      <c r="A106" s="15" t="s">
        <v>580</v>
      </c>
      <c r="B106" s="20" t="s">
        <v>153</v>
      </c>
      <c r="C106" s="41">
        <v>102</v>
      </c>
      <c r="D106" s="20" t="s">
        <v>425</v>
      </c>
      <c r="E106" s="20">
        <v>40</v>
      </c>
      <c r="F106" s="20" t="s">
        <v>410</v>
      </c>
      <c r="G106" s="21" t="s">
        <v>190</v>
      </c>
      <c r="H106" s="78" t="s">
        <v>402</v>
      </c>
      <c r="I106" s="78" t="s">
        <v>402</v>
      </c>
      <c r="J106" s="78"/>
      <c r="K106" s="78"/>
    </row>
    <row r="107" spans="1:11" x14ac:dyDescent="0.25">
      <c r="A107" s="15" t="s">
        <v>561</v>
      </c>
      <c r="B107" s="20" t="s">
        <v>153</v>
      </c>
      <c r="C107" s="41" t="s">
        <v>1105</v>
      </c>
      <c r="D107" s="20" t="s">
        <v>414</v>
      </c>
      <c r="E107" s="20">
        <v>40</v>
      </c>
      <c r="F107" s="20" t="s">
        <v>410</v>
      </c>
      <c r="G107" s="21" t="s">
        <v>190</v>
      </c>
      <c r="H107" s="78" t="s">
        <v>402</v>
      </c>
      <c r="I107" s="78" t="s">
        <v>402</v>
      </c>
      <c r="J107" s="78"/>
      <c r="K107" s="78"/>
    </row>
    <row r="108" spans="1:11" x14ac:dyDescent="0.25">
      <c r="A108" s="15" t="s">
        <v>561</v>
      </c>
      <c r="B108" s="20" t="s">
        <v>153</v>
      </c>
      <c r="C108" s="41" t="s">
        <v>1106</v>
      </c>
      <c r="D108" s="20" t="s">
        <v>414</v>
      </c>
      <c r="E108" s="20">
        <v>40</v>
      </c>
      <c r="F108" s="20" t="s">
        <v>410</v>
      </c>
      <c r="G108" s="21" t="s">
        <v>190</v>
      </c>
      <c r="H108" s="78" t="s">
        <v>402</v>
      </c>
      <c r="I108" s="78" t="s">
        <v>402</v>
      </c>
      <c r="J108" s="78"/>
      <c r="K108" s="78"/>
    </row>
    <row r="109" spans="1:11" x14ac:dyDescent="0.25">
      <c r="A109" s="15" t="s">
        <v>691</v>
      </c>
      <c r="B109" s="20" t="s">
        <v>153</v>
      </c>
      <c r="C109" s="41">
        <v>104</v>
      </c>
      <c r="D109" s="20" t="s">
        <v>404</v>
      </c>
      <c r="E109" s="20">
        <v>50</v>
      </c>
      <c r="F109" s="20" t="s">
        <v>410</v>
      </c>
      <c r="G109" s="21" t="s">
        <v>190</v>
      </c>
      <c r="H109" s="78" t="s">
        <v>402</v>
      </c>
      <c r="I109" s="78" t="s">
        <v>402</v>
      </c>
      <c r="J109" s="78"/>
      <c r="K109" s="78"/>
    </row>
    <row r="110" spans="1:11" x14ac:dyDescent="0.25">
      <c r="A110" s="15" t="s">
        <v>991</v>
      </c>
      <c r="B110" s="20" t="s">
        <v>153</v>
      </c>
      <c r="C110" s="41">
        <v>105</v>
      </c>
      <c r="D110" s="20" t="s">
        <v>404</v>
      </c>
      <c r="E110" s="20">
        <v>50</v>
      </c>
      <c r="F110" s="20" t="s">
        <v>410</v>
      </c>
      <c r="G110" s="21" t="s">
        <v>190</v>
      </c>
      <c r="H110" s="78" t="s">
        <v>402</v>
      </c>
      <c r="I110" s="78" t="s">
        <v>402</v>
      </c>
      <c r="J110" s="78"/>
      <c r="K110" s="78"/>
    </row>
    <row r="111" spans="1:11" x14ac:dyDescent="0.25">
      <c r="A111" s="15" t="s">
        <v>625</v>
      </c>
      <c r="B111" s="20" t="s">
        <v>153</v>
      </c>
      <c r="C111" s="41">
        <v>106</v>
      </c>
      <c r="D111" s="20" t="s">
        <v>407</v>
      </c>
      <c r="E111" s="20">
        <v>50</v>
      </c>
      <c r="F111" s="20" t="s">
        <v>410</v>
      </c>
      <c r="G111" s="21" t="s">
        <v>190</v>
      </c>
      <c r="H111" s="78" t="s">
        <v>402</v>
      </c>
      <c r="I111" s="78" t="s">
        <v>402</v>
      </c>
      <c r="J111" s="78"/>
      <c r="K111" s="78"/>
    </row>
    <row r="112" spans="1:11" x14ac:dyDescent="0.25">
      <c r="A112" s="15" t="s">
        <v>478</v>
      </c>
      <c r="B112" s="20" t="s">
        <v>153</v>
      </c>
      <c r="C112" s="41">
        <v>107</v>
      </c>
      <c r="D112" s="20" t="s">
        <v>414</v>
      </c>
      <c r="E112" s="20">
        <v>50</v>
      </c>
      <c r="F112" s="20" t="s">
        <v>410</v>
      </c>
      <c r="G112" s="21" t="s">
        <v>190</v>
      </c>
      <c r="H112" s="78" t="s">
        <v>402</v>
      </c>
      <c r="I112" s="78" t="s">
        <v>402</v>
      </c>
      <c r="J112" s="78"/>
      <c r="K112" s="78"/>
    </row>
    <row r="113" spans="1:11" x14ac:dyDescent="0.25">
      <c r="A113" s="15" t="s">
        <v>480</v>
      </c>
      <c r="B113" s="20" t="s">
        <v>153</v>
      </c>
      <c r="C113" s="41">
        <v>108</v>
      </c>
      <c r="D113" s="20" t="s">
        <v>404</v>
      </c>
      <c r="E113" s="20">
        <v>50</v>
      </c>
      <c r="F113" s="20" t="s">
        <v>410</v>
      </c>
      <c r="G113" s="21" t="s">
        <v>190</v>
      </c>
      <c r="H113" s="78" t="s">
        <v>402</v>
      </c>
      <c r="I113" s="78" t="s">
        <v>402</v>
      </c>
      <c r="J113" s="78"/>
      <c r="K113" s="78"/>
    </row>
    <row r="114" spans="1:11" x14ac:dyDescent="0.25">
      <c r="A114" s="15" t="s">
        <v>949</v>
      </c>
      <c r="B114" s="20" t="s">
        <v>153</v>
      </c>
      <c r="C114" s="41">
        <v>109</v>
      </c>
      <c r="D114" s="20" t="s">
        <v>414</v>
      </c>
      <c r="E114" s="20">
        <v>60</v>
      </c>
      <c r="F114" s="20" t="s">
        <v>410</v>
      </c>
      <c r="G114" s="21" t="s">
        <v>190</v>
      </c>
      <c r="H114" s="78" t="s">
        <v>402</v>
      </c>
      <c r="I114" s="78" t="s">
        <v>402</v>
      </c>
      <c r="J114" s="78"/>
      <c r="K114" s="78"/>
    </row>
    <row r="115" spans="1:11" x14ac:dyDescent="0.25">
      <c r="A115" s="15" t="s">
        <v>436</v>
      </c>
      <c r="B115" s="20" t="s">
        <v>153</v>
      </c>
      <c r="C115" s="41">
        <v>110</v>
      </c>
      <c r="D115" s="20" t="s">
        <v>435</v>
      </c>
      <c r="E115" s="20">
        <v>60</v>
      </c>
      <c r="F115" s="20" t="s">
        <v>410</v>
      </c>
      <c r="G115" s="21" t="s">
        <v>190</v>
      </c>
      <c r="H115" s="78" t="s">
        <v>402</v>
      </c>
      <c r="I115" s="78" t="s">
        <v>402</v>
      </c>
      <c r="J115" s="78"/>
      <c r="K115" s="78"/>
    </row>
    <row r="116" spans="1:11" x14ac:dyDescent="0.25">
      <c r="A116" s="15" t="s">
        <v>482</v>
      </c>
      <c r="B116" s="20" t="s">
        <v>153</v>
      </c>
      <c r="C116" s="41">
        <v>111</v>
      </c>
      <c r="D116" s="20" t="s">
        <v>407</v>
      </c>
      <c r="E116" s="20">
        <v>40</v>
      </c>
      <c r="F116" s="20" t="s">
        <v>410</v>
      </c>
      <c r="G116" s="21" t="s">
        <v>190</v>
      </c>
      <c r="H116" s="78" t="s">
        <v>402</v>
      </c>
      <c r="I116" s="78" t="s">
        <v>402</v>
      </c>
      <c r="J116" s="78"/>
      <c r="K116" s="78"/>
    </row>
    <row r="117" spans="1:11" x14ac:dyDescent="0.25">
      <c r="A117" s="15" t="s">
        <v>586</v>
      </c>
      <c r="B117" s="20" t="s">
        <v>153</v>
      </c>
      <c r="C117" s="41">
        <v>112</v>
      </c>
      <c r="D117" s="20" t="s">
        <v>407</v>
      </c>
      <c r="E117" s="20">
        <v>60</v>
      </c>
      <c r="F117" s="20" t="s">
        <v>410</v>
      </c>
      <c r="G117" s="21" t="s">
        <v>190</v>
      </c>
      <c r="H117" s="78" t="s">
        <v>402</v>
      </c>
      <c r="I117" s="78" t="s">
        <v>402</v>
      </c>
      <c r="J117" s="78"/>
      <c r="K117" s="78"/>
    </row>
    <row r="118" spans="1:11" x14ac:dyDescent="0.25">
      <c r="A118" s="15" t="s">
        <v>693</v>
      </c>
      <c r="B118" s="20" t="s">
        <v>153</v>
      </c>
      <c r="C118" s="41">
        <v>113</v>
      </c>
      <c r="D118" s="20" t="s">
        <v>404</v>
      </c>
      <c r="E118" s="20">
        <v>50</v>
      </c>
      <c r="F118" s="20" t="s">
        <v>410</v>
      </c>
      <c r="G118" s="21" t="s">
        <v>190</v>
      </c>
      <c r="H118" s="78" t="s">
        <v>402</v>
      </c>
      <c r="I118" s="78" t="s">
        <v>402</v>
      </c>
      <c r="J118" s="78"/>
      <c r="K118" s="78"/>
    </row>
    <row r="119" spans="1:11" x14ac:dyDescent="0.25">
      <c r="A119" s="15" t="s">
        <v>460</v>
      </c>
      <c r="B119" s="20" t="s">
        <v>153</v>
      </c>
      <c r="C119" s="41">
        <v>114</v>
      </c>
      <c r="D119" s="20" t="s">
        <v>414</v>
      </c>
      <c r="E119" s="20">
        <v>40</v>
      </c>
      <c r="F119" s="20" t="s">
        <v>410</v>
      </c>
      <c r="G119" s="21" t="s">
        <v>190</v>
      </c>
      <c r="H119" s="78" t="s">
        <v>402</v>
      </c>
      <c r="I119" s="78" t="s">
        <v>402</v>
      </c>
      <c r="J119" s="78"/>
      <c r="K119" s="78"/>
    </row>
    <row r="120" spans="1:11" x14ac:dyDescent="0.25">
      <c r="A120" s="15" t="s">
        <v>587</v>
      </c>
      <c r="B120" s="20" t="s">
        <v>153</v>
      </c>
      <c r="C120" s="41">
        <v>115</v>
      </c>
      <c r="D120" s="20" t="s">
        <v>400</v>
      </c>
      <c r="E120" s="20">
        <v>40</v>
      </c>
      <c r="F120" s="20" t="s">
        <v>410</v>
      </c>
      <c r="G120" s="21" t="s">
        <v>190</v>
      </c>
      <c r="H120" s="78" t="s">
        <v>402</v>
      </c>
      <c r="I120" s="78" t="s">
        <v>402</v>
      </c>
      <c r="J120" s="78"/>
      <c r="K120" s="78"/>
    </row>
    <row r="121" spans="1:11" x14ac:dyDescent="0.25">
      <c r="A121" s="15" t="s">
        <v>588</v>
      </c>
      <c r="B121" s="20" t="s">
        <v>153</v>
      </c>
      <c r="C121" s="41">
        <v>116</v>
      </c>
      <c r="D121" s="20" t="s">
        <v>425</v>
      </c>
      <c r="E121" s="20">
        <v>50</v>
      </c>
      <c r="F121" s="20" t="s">
        <v>410</v>
      </c>
      <c r="G121" s="21" t="s">
        <v>190</v>
      </c>
      <c r="H121" s="78" t="s">
        <v>402</v>
      </c>
      <c r="I121" s="78" t="s">
        <v>402</v>
      </c>
      <c r="J121" s="78"/>
      <c r="K121" s="78"/>
    </row>
    <row r="122" spans="1:11" x14ac:dyDescent="0.25">
      <c r="A122" s="15" t="s">
        <v>488</v>
      </c>
      <c r="B122" s="20" t="s">
        <v>153</v>
      </c>
      <c r="C122" s="41">
        <v>117</v>
      </c>
      <c r="D122" s="20" t="s">
        <v>404</v>
      </c>
      <c r="E122" s="20">
        <v>40</v>
      </c>
      <c r="F122" s="20" t="s">
        <v>410</v>
      </c>
      <c r="G122" s="21" t="s">
        <v>190</v>
      </c>
      <c r="H122" s="78" t="s">
        <v>402</v>
      </c>
      <c r="I122" s="78" t="s">
        <v>402</v>
      </c>
      <c r="J122" s="78"/>
      <c r="K122" s="78"/>
    </row>
    <row r="123" spans="1:11" x14ac:dyDescent="0.25">
      <c r="A123" s="15" t="s">
        <v>1107</v>
      </c>
      <c r="B123" s="20" t="s">
        <v>153</v>
      </c>
      <c r="C123" s="41">
        <v>118</v>
      </c>
      <c r="D123" s="20" t="s">
        <v>490</v>
      </c>
      <c r="E123" s="20"/>
      <c r="F123" s="20" t="s">
        <v>493</v>
      </c>
      <c r="G123" s="21" t="s">
        <v>198</v>
      </c>
      <c r="H123" s="78" t="s">
        <v>402</v>
      </c>
      <c r="I123" s="78" t="s">
        <v>402</v>
      </c>
      <c r="J123" s="78"/>
      <c r="K123" s="78"/>
    </row>
    <row r="124" spans="1:11" x14ac:dyDescent="0.25">
      <c r="A124" s="15" t="s">
        <v>1108</v>
      </c>
      <c r="B124" s="20" t="s">
        <v>153</v>
      </c>
      <c r="C124" s="41">
        <v>119</v>
      </c>
      <c r="D124" s="20" t="s">
        <v>490</v>
      </c>
      <c r="E124" s="20"/>
      <c r="F124" s="20" t="s">
        <v>1092</v>
      </c>
      <c r="G124" s="21" t="s">
        <v>194</v>
      </c>
      <c r="H124" s="78" t="s">
        <v>402</v>
      </c>
      <c r="I124" s="78" t="s">
        <v>402</v>
      </c>
      <c r="J124" s="78"/>
      <c r="K124" s="78"/>
    </row>
    <row r="125" spans="1:11" x14ac:dyDescent="0.25">
      <c r="A125" s="15" t="s">
        <v>1109</v>
      </c>
      <c r="B125" s="20" t="s">
        <v>153</v>
      </c>
      <c r="C125" s="41">
        <v>120</v>
      </c>
      <c r="D125" s="20" t="s">
        <v>490</v>
      </c>
      <c r="E125" s="20"/>
      <c r="F125" s="20" t="s">
        <v>490</v>
      </c>
      <c r="G125" s="21" t="s">
        <v>194</v>
      </c>
      <c r="H125" s="78" t="s">
        <v>402</v>
      </c>
      <c r="I125" s="78" t="s">
        <v>402</v>
      </c>
      <c r="J125" s="78"/>
      <c r="K125" s="78"/>
    </row>
    <row r="126" spans="1:11" x14ac:dyDescent="0.25">
      <c r="A126" s="15" t="s">
        <v>1110</v>
      </c>
      <c r="B126" s="20" t="s">
        <v>153</v>
      </c>
      <c r="C126" s="41">
        <v>121</v>
      </c>
      <c r="D126" s="20" t="s">
        <v>490</v>
      </c>
      <c r="E126" s="20"/>
      <c r="F126" s="20" t="s">
        <v>1092</v>
      </c>
      <c r="G126" s="21" t="s">
        <v>194</v>
      </c>
      <c r="H126" s="78" t="s">
        <v>402</v>
      </c>
      <c r="I126" s="78" t="s">
        <v>402</v>
      </c>
      <c r="J126" s="78"/>
      <c r="K126" s="78"/>
    </row>
    <row r="127" spans="1:11" x14ac:dyDescent="0.25">
      <c r="A127" s="15" t="s">
        <v>1111</v>
      </c>
      <c r="B127" s="20" t="s">
        <v>153</v>
      </c>
      <c r="C127" s="41">
        <v>122</v>
      </c>
      <c r="D127" s="20" t="s">
        <v>490</v>
      </c>
      <c r="E127" s="20"/>
      <c r="F127" s="20" t="s">
        <v>1092</v>
      </c>
      <c r="G127" s="21" t="s">
        <v>194</v>
      </c>
      <c r="H127" s="78" t="s">
        <v>402</v>
      </c>
      <c r="I127" s="78" t="s">
        <v>402</v>
      </c>
      <c r="J127" s="78"/>
      <c r="K127" s="78"/>
    </row>
    <row r="128" spans="1:11" x14ac:dyDescent="0.25">
      <c r="A128" s="15" t="s">
        <v>1112</v>
      </c>
      <c r="B128" s="20" t="s">
        <v>153</v>
      </c>
      <c r="C128" s="41">
        <v>123</v>
      </c>
      <c r="D128" s="20" t="s">
        <v>490</v>
      </c>
      <c r="E128" s="20"/>
      <c r="F128" s="20" t="s">
        <v>1085</v>
      </c>
      <c r="G128" s="21" t="s">
        <v>194</v>
      </c>
      <c r="H128" s="78" t="s">
        <v>402</v>
      </c>
      <c r="I128" s="78" t="s">
        <v>402</v>
      </c>
      <c r="J128" s="78"/>
      <c r="K128" s="78"/>
    </row>
    <row r="129" spans="1:11" x14ac:dyDescent="0.25">
      <c r="A129" s="15" t="s">
        <v>1113</v>
      </c>
      <c r="B129" s="20" t="s">
        <v>153</v>
      </c>
      <c r="C129" s="41">
        <v>124</v>
      </c>
      <c r="D129" s="20" t="s">
        <v>490</v>
      </c>
      <c r="E129" s="20"/>
      <c r="F129" s="20" t="s">
        <v>1092</v>
      </c>
      <c r="G129" s="21" t="s">
        <v>194</v>
      </c>
      <c r="H129" s="78" t="s">
        <v>402</v>
      </c>
      <c r="I129" s="78" t="s">
        <v>402</v>
      </c>
      <c r="J129" s="78"/>
      <c r="K129" s="78"/>
    </row>
    <row r="130" spans="1:11" x14ac:dyDescent="0.25">
      <c r="A130" s="15" t="s">
        <v>1114</v>
      </c>
      <c r="B130" s="20" t="s">
        <v>153</v>
      </c>
      <c r="C130" s="41">
        <v>125</v>
      </c>
      <c r="D130" s="20" t="s">
        <v>490</v>
      </c>
      <c r="E130" s="20"/>
      <c r="F130" s="20" t="s">
        <v>496</v>
      </c>
      <c r="G130" s="21" t="s">
        <v>194</v>
      </c>
      <c r="H130" s="78" t="s">
        <v>402</v>
      </c>
      <c r="I130" s="78" t="s">
        <v>402</v>
      </c>
      <c r="J130" s="78"/>
      <c r="K130" s="78"/>
    </row>
    <row r="131" spans="1:11" x14ac:dyDescent="0.25">
      <c r="A131" s="15" t="s">
        <v>1115</v>
      </c>
      <c r="B131" s="20" t="s">
        <v>153</v>
      </c>
      <c r="C131" s="41">
        <v>126</v>
      </c>
      <c r="D131" s="20" t="s">
        <v>490</v>
      </c>
      <c r="E131" s="20"/>
      <c r="F131" s="20" t="s">
        <v>1085</v>
      </c>
      <c r="G131" s="21" t="s">
        <v>194</v>
      </c>
      <c r="H131" s="78" t="s">
        <v>402</v>
      </c>
      <c r="I131" s="78" t="s">
        <v>402</v>
      </c>
      <c r="J131" s="78"/>
      <c r="K131" s="78"/>
    </row>
    <row r="132" spans="1:11" x14ac:dyDescent="0.25">
      <c r="A132" s="15" t="s">
        <v>1116</v>
      </c>
      <c r="B132" s="20" t="s">
        <v>153</v>
      </c>
      <c r="C132" s="41">
        <v>127</v>
      </c>
      <c r="D132" s="20" t="s">
        <v>490</v>
      </c>
      <c r="E132" s="20"/>
      <c r="F132" s="20" t="s">
        <v>1092</v>
      </c>
      <c r="G132" s="21" t="s">
        <v>194</v>
      </c>
      <c r="H132" s="78" t="s">
        <v>402</v>
      </c>
      <c r="I132" s="78" t="s">
        <v>402</v>
      </c>
      <c r="J132" s="78"/>
      <c r="K132" s="78"/>
    </row>
    <row r="133" spans="1:11" x14ac:dyDescent="0.25">
      <c r="A133" s="15" t="s">
        <v>1117</v>
      </c>
      <c r="B133" s="20" t="s">
        <v>153</v>
      </c>
      <c r="C133" s="41">
        <v>128</v>
      </c>
      <c r="D133" s="20" t="s">
        <v>490</v>
      </c>
      <c r="E133" s="20"/>
      <c r="F133" s="20" t="s">
        <v>496</v>
      </c>
      <c r="G133" s="21" t="s">
        <v>194</v>
      </c>
      <c r="H133" s="78" t="s">
        <v>402</v>
      </c>
      <c r="I133" s="78" t="s">
        <v>402</v>
      </c>
      <c r="J133" s="78"/>
      <c r="K133" s="78"/>
    </row>
    <row r="134" spans="1:11" x14ac:dyDescent="0.25">
      <c r="A134" s="15" t="s">
        <v>1118</v>
      </c>
      <c r="B134" s="20" t="s">
        <v>153</v>
      </c>
      <c r="C134" s="41">
        <v>129</v>
      </c>
      <c r="D134" s="20" t="s">
        <v>490</v>
      </c>
      <c r="E134" s="20"/>
      <c r="F134" s="20" t="s">
        <v>1092</v>
      </c>
      <c r="G134" s="21" t="s">
        <v>194</v>
      </c>
      <c r="H134" s="78" t="s">
        <v>402</v>
      </c>
      <c r="I134" s="78" t="s">
        <v>402</v>
      </c>
      <c r="J134" s="78"/>
      <c r="K134" s="78"/>
    </row>
    <row r="135" spans="1:11" x14ac:dyDescent="0.25">
      <c r="A135" s="15" t="s">
        <v>1119</v>
      </c>
      <c r="B135" s="20" t="s">
        <v>153</v>
      </c>
      <c r="C135" s="41">
        <v>130</v>
      </c>
      <c r="D135" s="20" t="s">
        <v>490</v>
      </c>
      <c r="E135" s="20"/>
      <c r="F135" s="20" t="s">
        <v>1085</v>
      </c>
      <c r="G135" s="21" t="s">
        <v>194</v>
      </c>
      <c r="H135" s="78" t="s">
        <v>402</v>
      </c>
      <c r="I135" s="78" t="s">
        <v>402</v>
      </c>
      <c r="J135" s="78"/>
      <c r="K135" s="78"/>
    </row>
    <row r="136" spans="1:11" x14ac:dyDescent="0.25">
      <c r="A136" s="15" t="s">
        <v>1120</v>
      </c>
      <c r="B136" s="20" t="s">
        <v>153</v>
      </c>
      <c r="C136" s="41">
        <v>131</v>
      </c>
      <c r="D136" s="20" t="s">
        <v>490</v>
      </c>
      <c r="E136" s="20"/>
      <c r="F136" s="20" t="s">
        <v>493</v>
      </c>
      <c r="G136" s="21" t="s">
        <v>194</v>
      </c>
      <c r="H136" s="78" t="s">
        <v>402</v>
      </c>
      <c r="I136" s="78" t="s">
        <v>402</v>
      </c>
      <c r="J136" s="78"/>
      <c r="K136" s="78"/>
    </row>
    <row r="137" spans="1:11" x14ac:dyDescent="0.25">
      <c r="A137" s="15" t="s">
        <v>1121</v>
      </c>
      <c r="B137" s="20" t="s">
        <v>153</v>
      </c>
      <c r="C137" s="41">
        <v>132</v>
      </c>
      <c r="D137" s="20" t="s">
        <v>490</v>
      </c>
      <c r="E137" s="20"/>
      <c r="F137" s="20" t="s">
        <v>1092</v>
      </c>
      <c r="G137" s="21" t="s">
        <v>194</v>
      </c>
      <c r="H137" s="78" t="s">
        <v>402</v>
      </c>
      <c r="I137" s="78" t="s">
        <v>402</v>
      </c>
      <c r="J137" s="78"/>
      <c r="K137" s="78"/>
    </row>
    <row r="138" spans="1:11" x14ac:dyDescent="0.25">
      <c r="A138" s="15" t="s">
        <v>1122</v>
      </c>
      <c r="B138" s="20" t="s">
        <v>153</v>
      </c>
      <c r="C138" s="41">
        <v>133</v>
      </c>
      <c r="D138" s="20" t="s">
        <v>490</v>
      </c>
      <c r="E138" s="20"/>
      <c r="F138" s="20" t="s">
        <v>1085</v>
      </c>
      <c r="G138" s="21" t="s">
        <v>194</v>
      </c>
      <c r="H138" s="78" t="s">
        <v>402</v>
      </c>
      <c r="I138" s="78" t="s">
        <v>402</v>
      </c>
      <c r="J138" s="78"/>
      <c r="K138" s="78"/>
    </row>
    <row r="139" spans="1:11" x14ac:dyDescent="0.25">
      <c r="A139" s="15" t="s">
        <v>1123</v>
      </c>
      <c r="B139" s="20" t="s">
        <v>153</v>
      </c>
      <c r="C139" s="41">
        <v>134</v>
      </c>
      <c r="D139" s="20" t="s">
        <v>490</v>
      </c>
      <c r="E139" s="20"/>
      <c r="F139" s="20" t="s">
        <v>490</v>
      </c>
      <c r="G139" s="21" t="s">
        <v>194</v>
      </c>
      <c r="H139" s="78" t="s">
        <v>402</v>
      </c>
      <c r="I139" s="78" t="s">
        <v>402</v>
      </c>
      <c r="J139" s="78"/>
      <c r="K139" s="78"/>
    </row>
    <row r="140" spans="1:11" x14ac:dyDescent="0.25">
      <c r="A140" s="15" t="s">
        <v>1124</v>
      </c>
      <c r="B140" s="20" t="s">
        <v>153</v>
      </c>
      <c r="C140" s="41">
        <v>135</v>
      </c>
      <c r="D140" s="20" t="s">
        <v>490</v>
      </c>
      <c r="E140" s="20"/>
      <c r="F140" s="20" t="s">
        <v>496</v>
      </c>
      <c r="G140" s="21" t="s">
        <v>194</v>
      </c>
      <c r="H140" s="78" t="s">
        <v>402</v>
      </c>
      <c r="I140" s="78" t="s">
        <v>402</v>
      </c>
      <c r="J140" s="78"/>
      <c r="K140" s="78"/>
    </row>
    <row r="141" spans="1:11" x14ac:dyDescent="0.25">
      <c r="A141" s="15" t="s">
        <v>1125</v>
      </c>
      <c r="B141" s="20" t="s">
        <v>153</v>
      </c>
      <c r="C141" s="41">
        <v>136</v>
      </c>
      <c r="D141" s="20" t="s">
        <v>490</v>
      </c>
      <c r="E141" s="20"/>
      <c r="F141" s="20" t="s">
        <v>1085</v>
      </c>
      <c r="G141" s="21" t="s">
        <v>194</v>
      </c>
      <c r="H141" s="78" t="s">
        <v>402</v>
      </c>
      <c r="I141" s="78" t="s">
        <v>402</v>
      </c>
      <c r="J141" s="78"/>
      <c r="K141" s="78"/>
    </row>
    <row r="142" spans="1:11" x14ac:dyDescent="0.25">
      <c r="A142" s="15" t="s">
        <v>1126</v>
      </c>
      <c r="B142" s="20" t="s">
        <v>153</v>
      </c>
      <c r="C142" s="41">
        <v>137</v>
      </c>
      <c r="D142" s="20" t="s">
        <v>490</v>
      </c>
      <c r="E142" s="20"/>
      <c r="F142" s="20" t="s">
        <v>1085</v>
      </c>
      <c r="G142" s="21" t="s">
        <v>194</v>
      </c>
      <c r="H142" s="78" t="s">
        <v>402</v>
      </c>
      <c r="I142" s="78" t="s">
        <v>402</v>
      </c>
      <c r="J142" s="78"/>
      <c r="K142" s="78"/>
    </row>
    <row r="143" spans="1:11" x14ac:dyDescent="0.25">
      <c r="A143" s="15" t="s">
        <v>1127</v>
      </c>
      <c r="B143" s="20" t="s">
        <v>153</v>
      </c>
      <c r="C143" s="41">
        <v>138</v>
      </c>
      <c r="D143" s="20" t="s">
        <v>490</v>
      </c>
      <c r="E143" s="20"/>
      <c r="F143" s="20" t="s">
        <v>493</v>
      </c>
      <c r="G143" s="21" t="s">
        <v>194</v>
      </c>
      <c r="H143" s="78" t="s">
        <v>402</v>
      </c>
      <c r="I143" s="78" t="s">
        <v>402</v>
      </c>
      <c r="J143" s="78"/>
      <c r="K143" s="78"/>
    </row>
    <row r="144" spans="1:11" x14ac:dyDescent="0.25">
      <c r="A144" s="15" t="s">
        <v>1128</v>
      </c>
      <c r="B144" s="20" t="s">
        <v>153</v>
      </c>
      <c r="C144" s="41">
        <v>139</v>
      </c>
      <c r="D144" s="20" t="s">
        <v>490</v>
      </c>
      <c r="E144" s="20"/>
      <c r="F144" s="20" t="s">
        <v>493</v>
      </c>
      <c r="G144" s="21" t="s">
        <v>194</v>
      </c>
      <c r="H144" s="78" t="s">
        <v>402</v>
      </c>
      <c r="I144" s="78" t="s">
        <v>402</v>
      </c>
      <c r="J144" s="78"/>
      <c r="K144" s="78"/>
    </row>
    <row r="145" spans="1:11" x14ac:dyDescent="0.25">
      <c r="A145" s="15" t="s">
        <v>1129</v>
      </c>
      <c r="B145" s="20" t="s">
        <v>153</v>
      </c>
      <c r="C145" s="41">
        <v>140</v>
      </c>
      <c r="D145" s="20" t="s">
        <v>490</v>
      </c>
      <c r="E145" s="20"/>
      <c r="F145" s="20" t="s">
        <v>1092</v>
      </c>
      <c r="G145" s="21" t="s">
        <v>194</v>
      </c>
      <c r="H145" s="78" t="s">
        <v>402</v>
      </c>
      <c r="I145" s="78" t="s">
        <v>402</v>
      </c>
      <c r="J145" s="78"/>
      <c r="K145" s="78"/>
    </row>
    <row r="146" spans="1:11" x14ac:dyDescent="0.25">
      <c r="A146" s="15" t="s">
        <v>1130</v>
      </c>
      <c r="B146" s="20" t="s">
        <v>153</v>
      </c>
      <c r="C146" s="41">
        <v>141</v>
      </c>
      <c r="D146" s="20" t="s">
        <v>490</v>
      </c>
      <c r="E146" s="20"/>
      <c r="F146" s="20" t="s">
        <v>490</v>
      </c>
      <c r="G146" s="21" t="s">
        <v>194</v>
      </c>
      <c r="H146" s="78" t="s">
        <v>402</v>
      </c>
      <c r="I146" s="78" t="s">
        <v>402</v>
      </c>
      <c r="J146" s="78"/>
      <c r="K146" s="78"/>
    </row>
    <row r="147" spans="1:11" x14ac:dyDescent="0.25">
      <c r="A147" s="15" t="s">
        <v>514</v>
      </c>
      <c r="B147" s="20" t="s">
        <v>153</v>
      </c>
      <c r="C147" s="41">
        <v>142</v>
      </c>
      <c r="D147" s="20" t="s">
        <v>427</v>
      </c>
      <c r="E147" s="20"/>
      <c r="F147" s="20" t="s">
        <v>428</v>
      </c>
      <c r="G147" s="21" t="s">
        <v>198</v>
      </c>
      <c r="H147" s="78" t="s">
        <v>402</v>
      </c>
      <c r="I147" s="78" t="s">
        <v>402</v>
      </c>
      <c r="J147" s="78"/>
      <c r="K147" s="78"/>
    </row>
    <row r="148" spans="1:11" x14ac:dyDescent="0.25">
      <c r="A148" s="15" t="s">
        <v>426</v>
      </c>
      <c r="B148" s="20" t="s">
        <v>153</v>
      </c>
      <c r="C148" s="41">
        <v>143</v>
      </c>
      <c r="D148" s="20" t="s">
        <v>427</v>
      </c>
      <c r="E148" s="20"/>
      <c r="F148" s="20" t="s">
        <v>428</v>
      </c>
      <c r="G148" s="21" t="s">
        <v>198</v>
      </c>
      <c r="H148" s="78" t="s">
        <v>402</v>
      </c>
      <c r="I148" s="78" t="s">
        <v>402</v>
      </c>
      <c r="J148" s="78"/>
      <c r="K148" s="78"/>
    </row>
    <row r="149" spans="1:11" x14ac:dyDescent="0.25">
      <c r="A149" s="15" t="s">
        <v>719</v>
      </c>
      <c r="B149" s="20" t="s">
        <v>153</v>
      </c>
      <c r="C149" s="41">
        <v>144</v>
      </c>
      <c r="D149" s="20" t="s">
        <v>427</v>
      </c>
      <c r="E149" s="20"/>
      <c r="F149" s="20" t="s">
        <v>428</v>
      </c>
      <c r="G149" s="21" t="s">
        <v>198</v>
      </c>
      <c r="H149" s="78" t="s">
        <v>402</v>
      </c>
      <c r="I149" s="78" t="s">
        <v>402</v>
      </c>
      <c r="J149" s="78"/>
      <c r="K149" s="78"/>
    </row>
    <row r="150" spans="1:11" x14ac:dyDescent="0.25">
      <c r="A150" s="15" t="s">
        <v>1131</v>
      </c>
      <c r="B150" s="20" t="s">
        <v>153</v>
      </c>
      <c r="C150" s="41">
        <v>145</v>
      </c>
      <c r="D150" s="20" t="s">
        <v>427</v>
      </c>
      <c r="E150" s="20"/>
      <c r="F150" s="20" t="s">
        <v>428</v>
      </c>
      <c r="G150" s="21" t="s">
        <v>194</v>
      </c>
      <c r="H150" s="78" t="s">
        <v>402</v>
      </c>
      <c r="I150" s="78" t="s">
        <v>402</v>
      </c>
      <c r="J150" s="78"/>
      <c r="K150" s="78"/>
    </row>
    <row r="151" spans="1:11" x14ac:dyDescent="0.25">
      <c r="A151" s="15" t="s">
        <v>1132</v>
      </c>
      <c r="B151" s="20" t="s">
        <v>153</v>
      </c>
      <c r="C151" s="41">
        <v>146</v>
      </c>
      <c r="D151" s="20" t="s">
        <v>427</v>
      </c>
      <c r="E151" s="20"/>
      <c r="F151" s="20" t="s">
        <v>428</v>
      </c>
      <c r="G151" s="21" t="s">
        <v>194</v>
      </c>
      <c r="H151" s="78" t="s">
        <v>402</v>
      </c>
      <c r="I151" s="78" t="s">
        <v>402</v>
      </c>
      <c r="J151" s="78"/>
      <c r="K151" s="78"/>
    </row>
    <row r="152" spans="1:11" x14ac:dyDescent="0.25">
      <c r="A152" s="15" t="s">
        <v>1133</v>
      </c>
      <c r="B152" s="20" t="s">
        <v>153</v>
      </c>
      <c r="C152" s="41">
        <v>147</v>
      </c>
      <c r="D152" s="20" t="s">
        <v>427</v>
      </c>
      <c r="E152" s="20"/>
      <c r="F152" s="20" t="s">
        <v>428</v>
      </c>
      <c r="G152" s="21" t="s">
        <v>194</v>
      </c>
      <c r="H152" s="78" t="s">
        <v>402</v>
      </c>
      <c r="I152" s="78" t="s">
        <v>402</v>
      </c>
      <c r="J152" s="78"/>
      <c r="K152" s="78"/>
    </row>
    <row r="153" spans="1:11" x14ac:dyDescent="0.25">
      <c r="A153" s="15" t="s">
        <v>412</v>
      </c>
      <c r="B153" s="20" t="s">
        <v>153</v>
      </c>
      <c r="C153" s="41">
        <v>148</v>
      </c>
      <c r="D153" s="20" t="s">
        <v>414</v>
      </c>
      <c r="E153" s="20">
        <v>110</v>
      </c>
      <c r="F153" s="20" t="s">
        <v>401</v>
      </c>
      <c r="G153" s="21" t="s">
        <v>202</v>
      </c>
      <c r="H153" s="78" t="s">
        <v>402</v>
      </c>
      <c r="I153" s="78" t="s">
        <v>402</v>
      </c>
      <c r="J153" s="78"/>
      <c r="K153" s="78" t="s">
        <v>402</v>
      </c>
    </row>
    <row r="154" spans="1:11" x14ac:dyDescent="0.25">
      <c r="A154" s="15" t="s">
        <v>413</v>
      </c>
      <c r="B154" s="20" t="s">
        <v>153</v>
      </c>
      <c r="C154" s="41">
        <v>149</v>
      </c>
      <c r="D154" s="20" t="s">
        <v>414</v>
      </c>
      <c r="E154" s="20">
        <v>80</v>
      </c>
      <c r="F154" s="20" t="s">
        <v>410</v>
      </c>
      <c r="G154" s="21" t="s">
        <v>202</v>
      </c>
      <c r="H154" s="78" t="s">
        <v>402</v>
      </c>
      <c r="I154" s="78" t="s">
        <v>402</v>
      </c>
      <c r="J154" s="78"/>
      <c r="K154" s="78" t="s">
        <v>402</v>
      </c>
    </row>
    <row r="155" spans="1:11" x14ac:dyDescent="0.25">
      <c r="A155" s="15" t="s">
        <v>534</v>
      </c>
      <c r="B155" s="20" t="s">
        <v>153</v>
      </c>
      <c r="C155" s="41">
        <v>150</v>
      </c>
      <c r="D155" s="20" t="s">
        <v>414</v>
      </c>
      <c r="E155" s="20">
        <v>100</v>
      </c>
      <c r="F155" s="20" t="s">
        <v>401</v>
      </c>
      <c r="G155" s="21" t="s">
        <v>202</v>
      </c>
      <c r="H155" s="78" t="s">
        <v>402</v>
      </c>
      <c r="I155" s="78" t="s">
        <v>402</v>
      </c>
      <c r="J155" s="78"/>
      <c r="K155" s="78" t="s">
        <v>402</v>
      </c>
    </row>
    <row r="156" spans="1:11" x14ac:dyDescent="0.25">
      <c r="A156" s="15" t="s">
        <v>399</v>
      </c>
      <c r="B156" s="20" t="s">
        <v>153</v>
      </c>
      <c r="C156" s="41" t="s">
        <v>1134</v>
      </c>
      <c r="D156" s="20" t="s">
        <v>400</v>
      </c>
      <c r="E156" s="20">
        <v>100</v>
      </c>
      <c r="F156" s="20" t="s">
        <v>401</v>
      </c>
      <c r="G156" s="21" t="s">
        <v>202</v>
      </c>
      <c r="H156" s="78" t="s">
        <v>402</v>
      </c>
      <c r="I156" s="78" t="s">
        <v>402</v>
      </c>
      <c r="J156" s="78"/>
      <c r="K156" s="78" t="s">
        <v>402</v>
      </c>
    </row>
    <row r="157" spans="1:11" x14ac:dyDescent="0.25">
      <c r="A157" s="15" t="s">
        <v>546</v>
      </c>
      <c r="B157" s="20" t="s">
        <v>153</v>
      </c>
      <c r="C157" s="41" t="s">
        <v>1135</v>
      </c>
      <c r="D157" s="20" t="s">
        <v>425</v>
      </c>
      <c r="E157" s="20">
        <v>90</v>
      </c>
      <c r="F157" s="20" t="s">
        <v>405</v>
      </c>
      <c r="G157" s="21" t="s">
        <v>202</v>
      </c>
      <c r="H157" s="78" t="s">
        <v>402</v>
      </c>
      <c r="I157" s="78" t="s">
        <v>402</v>
      </c>
      <c r="J157" s="78"/>
      <c r="K157" s="78" t="s">
        <v>402</v>
      </c>
    </row>
    <row r="158" spans="1:11" x14ac:dyDescent="0.25">
      <c r="A158" s="15" t="s">
        <v>438</v>
      </c>
      <c r="B158" s="20" t="s">
        <v>153</v>
      </c>
      <c r="C158" s="41" t="s">
        <v>1136</v>
      </c>
      <c r="D158" s="20" t="s">
        <v>407</v>
      </c>
      <c r="E158" s="20">
        <v>70</v>
      </c>
      <c r="F158" s="20" t="s">
        <v>405</v>
      </c>
      <c r="G158" s="21" t="s">
        <v>202</v>
      </c>
      <c r="H158" s="78" t="s">
        <v>402</v>
      </c>
      <c r="I158" s="78" t="s">
        <v>402</v>
      </c>
      <c r="J158" s="78"/>
      <c r="K158" s="78" t="s">
        <v>402</v>
      </c>
    </row>
    <row r="159" spans="1:11" x14ac:dyDescent="0.25">
      <c r="A159" s="15" t="s">
        <v>403</v>
      </c>
      <c r="B159" s="20" t="s">
        <v>153</v>
      </c>
      <c r="C159" s="41" t="s">
        <v>1137</v>
      </c>
      <c r="D159" s="20" t="s">
        <v>404</v>
      </c>
      <c r="E159" s="20">
        <v>70</v>
      </c>
      <c r="F159" s="20" t="s">
        <v>405</v>
      </c>
      <c r="G159" s="21" t="s">
        <v>202</v>
      </c>
      <c r="H159" s="78" t="s">
        <v>402</v>
      </c>
      <c r="I159" s="78" t="s">
        <v>402</v>
      </c>
      <c r="J159" s="78"/>
      <c r="K159" s="78" t="s">
        <v>402</v>
      </c>
    </row>
    <row r="160" spans="1:11" x14ac:dyDescent="0.25">
      <c r="A160" s="15" t="s">
        <v>406</v>
      </c>
      <c r="B160" s="20" t="s">
        <v>153</v>
      </c>
      <c r="C160" s="41" t="s">
        <v>1138</v>
      </c>
      <c r="D160" s="20" t="s">
        <v>407</v>
      </c>
      <c r="E160" s="20">
        <v>90</v>
      </c>
      <c r="F160" s="20" t="s">
        <v>401</v>
      </c>
      <c r="G160" s="21" t="s">
        <v>202</v>
      </c>
      <c r="H160" s="78" t="s">
        <v>402</v>
      </c>
      <c r="I160" s="78" t="s">
        <v>402</v>
      </c>
      <c r="J160" s="78"/>
      <c r="K160" s="78" t="s">
        <v>402</v>
      </c>
    </row>
    <row r="161" spans="1:11" x14ac:dyDescent="0.25">
      <c r="A161" s="15" t="s">
        <v>976</v>
      </c>
      <c r="B161" s="20" t="s">
        <v>153</v>
      </c>
      <c r="C161" s="41" t="s">
        <v>1139</v>
      </c>
      <c r="D161" s="20" t="s">
        <v>414</v>
      </c>
      <c r="E161" s="20">
        <v>120</v>
      </c>
      <c r="F161" s="20" t="s">
        <v>405</v>
      </c>
      <c r="G161" s="21" t="s">
        <v>202</v>
      </c>
      <c r="H161" s="78" t="s">
        <v>402</v>
      </c>
      <c r="I161" s="78" t="s">
        <v>402</v>
      </c>
      <c r="J161" s="78"/>
      <c r="K161" s="78" t="s">
        <v>402</v>
      </c>
    </row>
    <row r="162" spans="1:11" x14ac:dyDescent="0.25">
      <c r="A162" s="15" t="s">
        <v>544</v>
      </c>
      <c r="B162" s="20" t="s">
        <v>153</v>
      </c>
      <c r="C162" s="41" t="s">
        <v>1140</v>
      </c>
      <c r="D162" s="20" t="s">
        <v>400</v>
      </c>
      <c r="E162" s="20">
        <v>70</v>
      </c>
      <c r="F162" s="20" t="s">
        <v>405</v>
      </c>
      <c r="G162" s="21" t="s">
        <v>202</v>
      </c>
      <c r="H162" s="78" t="s">
        <v>402</v>
      </c>
      <c r="I162" s="78" t="s">
        <v>402</v>
      </c>
      <c r="J162" s="78"/>
      <c r="K162" s="78" t="s">
        <v>402</v>
      </c>
    </row>
    <row r="163" spans="1:11" x14ac:dyDescent="0.25">
      <c r="A163" s="15" t="s">
        <v>980</v>
      </c>
      <c r="B163" s="20" t="s">
        <v>153</v>
      </c>
      <c r="C163" s="41" t="s">
        <v>1141</v>
      </c>
      <c r="D163" s="20" t="s">
        <v>425</v>
      </c>
      <c r="E163" s="20">
        <v>70</v>
      </c>
      <c r="F163" s="20" t="s">
        <v>410</v>
      </c>
      <c r="G163" s="21" t="s">
        <v>202</v>
      </c>
      <c r="H163" s="78" t="s">
        <v>402</v>
      </c>
      <c r="I163" s="78" t="s">
        <v>402</v>
      </c>
      <c r="J163" s="78"/>
      <c r="K163" s="78" t="s">
        <v>402</v>
      </c>
    </row>
    <row r="164" spans="1:11" x14ac:dyDescent="0.25">
      <c r="A164" s="15" t="s">
        <v>942</v>
      </c>
      <c r="B164" s="20" t="s">
        <v>153</v>
      </c>
      <c r="C164" s="41" t="s">
        <v>1142</v>
      </c>
      <c r="D164" s="20" t="s">
        <v>421</v>
      </c>
      <c r="E164" s="20">
        <v>80</v>
      </c>
      <c r="F164" s="20" t="s">
        <v>405</v>
      </c>
      <c r="G164" s="21" t="s">
        <v>202</v>
      </c>
      <c r="H164" s="78" t="s">
        <v>402</v>
      </c>
      <c r="I164" s="78" t="s">
        <v>402</v>
      </c>
      <c r="J164" s="78"/>
      <c r="K164" s="78" t="s">
        <v>402</v>
      </c>
    </row>
    <row r="165" spans="1:11" x14ac:dyDescent="0.25">
      <c r="A165" s="15" t="s">
        <v>634</v>
      </c>
      <c r="B165" s="20" t="s">
        <v>153</v>
      </c>
      <c r="C165" s="41" t="s">
        <v>1143</v>
      </c>
      <c r="D165" s="20" t="s">
        <v>407</v>
      </c>
      <c r="E165" s="20">
        <v>80</v>
      </c>
      <c r="F165" s="20" t="s">
        <v>405</v>
      </c>
      <c r="G165" s="21" t="s">
        <v>202</v>
      </c>
      <c r="H165" s="78" t="s">
        <v>402</v>
      </c>
      <c r="I165" s="78" t="s">
        <v>402</v>
      </c>
      <c r="J165" s="78"/>
      <c r="K165" s="78" t="s">
        <v>402</v>
      </c>
    </row>
    <row r="166" spans="1:11" x14ac:dyDescent="0.25">
      <c r="A166" s="15" t="s">
        <v>945</v>
      </c>
      <c r="B166" s="20" t="s">
        <v>153</v>
      </c>
      <c r="C166" s="41" t="s">
        <v>1144</v>
      </c>
      <c r="D166" s="20" t="s">
        <v>435</v>
      </c>
      <c r="E166" s="20">
        <v>70</v>
      </c>
      <c r="F166" s="20" t="s">
        <v>405</v>
      </c>
      <c r="G166" s="21" t="s">
        <v>202</v>
      </c>
      <c r="H166" s="78" t="s">
        <v>402</v>
      </c>
      <c r="I166" s="78" t="s">
        <v>402</v>
      </c>
      <c r="J166" s="78"/>
      <c r="K166" s="78" t="s">
        <v>402</v>
      </c>
    </row>
    <row r="167" spans="1:11" x14ac:dyDescent="0.25">
      <c r="A167" s="15" t="s">
        <v>667</v>
      </c>
      <c r="B167" s="20" t="s">
        <v>153</v>
      </c>
      <c r="C167" s="41" t="s">
        <v>1145</v>
      </c>
      <c r="D167" s="20" t="s">
        <v>421</v>
      </c>
      <c r="E167" s="20">
        <v>80</v>
      </c>
      <c r="F167" s="20" t="s">
        <v>405</v>
      </c>
      <c r="G167" s="21" t="s">
        <v>202</v>
      </c>
      <c r="H167" s="78" t="s">
        <v>402</v>
      </c>
      <c r="I167" s="78" t="s">
        <v>402</v>
      </c>
      <c r="J167" s="78"/>
      <c r="K167" s="78" t="s">
        <v>402</v>
      </c>
    </row>
    <row r="168" spans="1:11" x14ac:dyDescent="0.25">
      <c r="A168" s="15" t="s">
        <v>411</v>
      </c>
      <c r="B168" s="20" t="s">
        <v>153</v>
      </c>
      <c r="C168" s="41" t="s">
        <v>1146</v>
      </c>
      <c r="D168" s="20" t="s">
        <v>407</v>
      </c>
      <c r="E168" s="20">
        <v>70</v>
      </c>
      <c r="F168" s="20" t="s">
        <v>401</v>
      </c>
      <c r="G168" s="21" t="s">
        <v>202</v>
      </c>
      <c r="H168" s="78" t="s">
        <v>402</v>
      </c>
      <c r="I168" s="78" t="s">
        <v>402</v>
      </c>
      <c r="J168" s="78"/>
      <c r="K168" s="78" t="s">
        <v>402</v>
      </c>
    </row>
    <row r="169" spans="1:11" x14ac:dyDescent="0.25">
      <c r="A169" s="15" t="s">
        <v>412</v>
      </c>
      <c r="B169" s="20" t="s">
        <v>153</v>
      </c>
      <c r="C169" s="41" t="s">
        <v>1147</v>
      </c>
      <c r="D169" s="20" t="s">
        <v>404</v>
      </c>
      <c r="E169" s="20">
        <v>120</v>
      </c>
      <c r="F169" s="20" t="s">
        <v>401</v>
      </c>
      <c r="G169" s="21" t="s">
        <v>202</v>
      </c>
      <c r="H169" s="78" t="s">
        <v>402</v>
      </c>
      <c r="I169" s="78" t="s">
        <v>402</v>
      </c>
      <c r="J169" s="78"/>
      <c r="K169" s="78" t="s">
        <v>402</v>
      </c>
    </row>
    <row r="170" spans="1:11" x14ac:dyDescent="0.25">
      <c r="A170" s="15" t="s">
        <v>447</v>
      </c>
      <c r="B170" s="20" t="s">
        <v>153</v>
      </c>
      <c r="C170" s="41" t="s">
        <v>1148</v>
      </c>
      <c r="D170" s="20" t="s">
        <v>400</v>
      </c>
      <c r="E170" s="20">
        <v>80</v>
      </c>
      <c r="F170" s="20" t="s">
        <v>405</v>
      </c>
      <c r="G170" s="21" t="s">
        <v>202</v>
      </c>
      <c r="H170" s="78" t="s">
        <v>402</v>
      </c>
      <c r="I170" s="78" t="s">
        <v>402</v>
      </c>
      <c r="J170" s="78"/>
      <c r="K170" s="78" t="s">
        <v>402</v>
      </c>
    </row>
    <row r="171" spans="1:11" x14ac:dyDescent="0.25">
      <c r="A171" s="15" t="s">
        <v>532</v>
      </c>
      <c r="B171" s="20" t="s">
        <v>153</v>
      </c>
      <c r="C171" s="41" t="s">
        <v>1149</v>
      </c>
      <c r="D171" s="20" t="s">
        <v>419</v>
      </c>
      <c r="E171" s="20">
        <v>70</v>
      </c>
      <c r="F171" s="20" t="s">
        <v>405</v>
      </c>
      <c r="G171" s="21" t="s">
        <v>202</v>
      </c>
      <c r="H171" s="78" t="s">
        <v>402</v>
      </c>
      <c r="I171" s="78" t="s">
        <v>402</v>
      </c>
      <c r="J171" s="78"/>
      <c r="K171" s="78" t="s">
        <v>402</v>
      </c>
    </row>
    <row r="172" spans="1:11" x14ac:dyDescent="0.25">
      <c r="A172" s="15" t="s">
        <v>671</v>
      </c>
      <c r="B172" s="20" t="s">
        <v>153</v>
      </c>
      <c r="C172" s="41" t="s">
        <v>1150</v>
      </c>
      <c r="D172" s="20" t="s">
        <v>407</v>
      </c>
      <c r="E172" s="20">
        <v>70</v>
      </c>
      <c r="F172" s="20" t="s">
        <v>405</v>
      </c>
      <c r="G172" s="21" t="s">
        <v>202</v>
      </c>
      <c r="H172" s="78" t="s">
        <v>402</v>
      </c>
      <c r="I172" s="78" t="s">
        <v>402</v>
      </c>
      <c r="J172" s="78"/>
      <c r="K172" s="78" t="s">
        <v>402</v>
      </c>
    </row>
    <row r="173" spans="1:11" x14ac:dyDescent="0.25">
      <c r="A173" s="15" t="s">
        <v>534</v>
      </c>
      <c r="B173" s="20" t="s">
        <v>153</v>
      </c>
      <c r="C173" s="41" t="s">
        <v>1151</v>
      </c>
      <c r="D173" s="20" t="s">
        <v>431</v>
      </c>
      <c r="E173" s="20">
        <v>110</v>
      </c>
      <c r="F173" s="20" t="s">
        <v>401</v>
      </c>
      <c r="G173" s="21" t="s">
        <v>202</v>
      </c>
      <c r="H173" s="78" t="s">
        <v>402</v>
      </c>
      <c r="I173" s="78" t="s">
        <v>402</v>
      </c>
      <c r="J173" s="78"/>
      <c r="K173" s="78" t="s">
        <v>402</v>
      </c>
    </row>
    <row r="174" spans="1:11" x14ac:dyDescent="0.25">
      <c r="A174" s="15" t="s">
        <v>535</v>
      </c>
      <c r="B174" s="20" t="s">
        <v>153</v>
      </c>
      <c r="C174" s="41" t="s">
        <v>1152</v>
      </c>
      <c r="D174" s="20" t="s">
        <v>425</v>
      </c>
      <c r="E174" s="20">
        <v>80</v>
      </c>
      <c r="F174" s="20" t="s">
        <v>405</v>
      </c>
      <c r="G174" s="21" t="s">
        <v>202</v>
      </c>
      <c r="H174" s="78" t="s">
        <v>402</v>
      </c>
      <c r="I174" s="78" t="s">
        <v>402</v>
      </c>
      <c r="J174" s="78"/>
      <c r="K174" s="78" t="s">
        <v>402</v>
      </c>
    </row>
    <row r="175" spans="1:11" x14ac:dyDescent="0.25">
      <c r="A175" s="15" t="s">
        <v>987</v>
      </c>
      <c r="B175" s="20" t="s">
        <v>153</v>
      </c>
      <c r="C175" s="41" t="s">
        <v>1153</v>
      </c>
      <c r="D175" s="20" t="s">
        <v>404</v>
      </c>
      <c r="E175" s="20">
        <v>80</v>
      </c>
      <c r="F175" s="20" t="s">
        <v>405</v>
      </c>
      <c r="G175" s="21" t="s">
        <v>202</v>
      </c>
      <c r="H175" s="78" t="s">
        <v>402</v>
      </c>
      <c r="I175" s="78" t="s">
        <v>402</v>
      </c>
      <c r="J175" s="78"/>
      <c r="K175" s="78" t="s">
        <v>402</v>
      </c>
    </row>
    <row r="176" spans="1:11" x14ac:dyDescent="0.25">
      <c r="A176" s="15" t="s">
        <v>948</v>
      </c>
      <c r="B176" s="20" t="s">
        <v>153</v>
      </c>
      <c r="C176" s="41" t="s">
        <v>1154</v>
      </c>
      <c r="D176" s="20" t="s">
        <v>419</v>
      </c>
      <c r="E176" s="20">
        <v>80</v>
      </c>
      <c r="F176" s="20" t="s">
        <v>405</v>
      </c>
      <c r="G176" s="21" t="s">
        <v>202</v>
      </c>
      <c r="H176" s="78" t="s">
        <v>402</v>
      </c>
      <c r="I176" s="78" t="s">
        <v>402</v>
      </c>
      <c r="J176" s="78"/>
      <c r="K176" s="78" t="s">
        <v>402</v>
      </c>
    </row>
    <row r="177" spans="1:11" x14ac:dyDescent="0.25">
      <c r="A177" s="15" t="s">
        <v>420</v>
      </c>
      <c r="B177" s="20" t="s">
        <v>153</v>
      </c>
      <c r="C177" s="41" t="s">
        <v>1155</v>
      </c>
      <c r="D177" s="20" t="s">
        <v>421</v>
      </c>
      <c r="E177" s="20">
        <v>80</v>
      </c>
      <c r="F177" s="20" t="s">
        <v>405</v>
      </c>
      <c r="G177" s="21" t="s">
        <v>202</v>
      </c>
      <c r="H177" s="78" t="s">
        <v>402</v>
      </c>
      <c r="I177" s="78" t="s">
        <v>402</v>
      </c>
      <c r="J177" s="78"/>
      <c r="K177" s="78" t="s">
        <v>402</v>
      </c>
    </row>
    <row r="178" spans="1:11" x14ac:dyDescent="0.25">
      <c r="A178" s="15" t="s">
        <v>422</v>
      </c>
      <c r="B178" s="20" t="s">
        <v>153</v>
      </c>
      <c r="C178" s="41" t="s">
        <v>1156</v>
      </c>
      <c r="D178" s="20" t="s">
        <v>419</v>
      </c>
      <c r="E178" s="20">
        <v>100</v>
      </c>
      <c r="F178" s="20" t="s">
        <v>405</v>
      </c>
      <c r="G178" s="21" t="s">
        <v>202</v>
      </c>
      <c r="H178" s="78" t="s">
        <v>402</v>
      </c>
      <c r="I178" s="78" t="s">
        <v>402</v>
      </c>
      <c r="J178" s="78"/>
      <c r="K178" s="78" t="s">
        <v>402</v>
      </c>
    </row>
    <row r="179" spans="1:11" x14ac:dyDescent="0.25">
      <c r="A179" s="15" t="s">
        <v>484</v>
      </c>
      <c r="B179" s="20" t="s">
        <v>153</v>
      </c>
      <c r="C179" s="41" t="s">
        <v>1157</v>
      </c>
      <c r="D179" s="20" t="s">
        <v>431</v>
      </c>
      <c r="E179" s="20">
        <v>60</v>
      </c>
      <c r="F179" s="20" t="s">
        <v>410</v>
      </c>
      <c r="G179" s="21" t="s">
        <v>202</v>
      </c>
      <c r="H179" s="78" t="s">
        <v>402</v>
      </c>
      <c r="I179" s="78" t="s">
        <v>402</v>
      </c>
      <c r="J179" s="78"/>
      <c r="K179" s="78" t="s">
        <v>402</v>
      </c>
    </row>
    <row r="180" spans="1:11" x14ac:dyDescent="0.25">
      <c r="A180" s="15" t="s">
        <v>985</v>
      </c>
      <c r="B180" s="20" t="s">
        <v>153</v>
      </c>
      <c r="C180" s="41" t="s">
        <v>1158</v>
      </c>
      <c r="D180" s="20" t="s">
        <v>404</v>
      </c>
      <c r="E180" s="20">
        <v>70</v>
      </c>
      <c r="F180" s="20" t="s">
        <v>410</v>
      </c>
      <c r="G180" s="21" t="s">
        <v>202</v>
      </c>
      <c r="H180" s="78" t="s">
        <v>402</v>
      </c>
      <c r="I180" s="78" t="s">
        <v>402</v>
      </c>
      <c r="J180" s="78"/>
      <c r="K180" s="78" t="s">
        <v>402</v>
      </c>
    </row>
    <row r="181" spans="1:11" x14ac:dyDescent="0.25">
      <c r="A181" s="15" t="s">
        <v>683</v>
      </c>
      <c r="B181" s="20" t="s">
        <v>153</v>
      </c>
      <c r="C181" s="41" t="s">
        <v>1159</v>
      </c>
      <c r="D181" s="20" t="s">
        <v>404</v>
      </c>
      <c r="E181" s="20">
        <v>70</v>
      </c>
      <c r="F181" s="20" t="s">
        <v>405</v>
      </c>
      <c r="G181" s="21" t="s">
        <v>202</v>
      </c>
      <c r="H181" s="78" t="s">
        <v>402</v>
      </c>
      <c r="I181" s="78" t="s">
        <v>402</v>
      </c>
      <c r="J181" s="78"/>
      <c r="K181" s="78" t="s">
        <v>402</v>
      </c>
    </row>
    <row r="182" spans="1:11" x14ac:dyDescent="0.25">
      <c r="A182" s="15" t="s">
        <v>423</v>
      </c>
      <c r="B182" s="20" t="s">
        <v>153</v>
      </c>
      <c r="C182" s="41" t="s">
        <v>1160</v>
      </c>
      <c r="D182" s="20" t="s">
        <v>414</v>
      </c>
      <c r="E182" s="20">
        <v>60</v>
      </c>
      <c r="F182" s="20" t="s">
        <v>405</v>
      </c>
      <c r="G182" s="21" t="s">
        <v>202</v>
      </c>
      <c r="H182" s="78" t="s">
        <v>402</v>
      </c>
      <c r="I182" s="78" t="s">
        <v>402</v>
      </c>
      <c r="J182" s="78"/>
      <c r="K182" s="78" t="s">
        <v>402</v>
      </c>
    </row>
    <row r="183" spans="1:11" x14ac:dyDescent="0.25">
      <c r="A183" s="15" t="s">
        <v>950</v>
      </c>
      <c r="B183" s="20" t="s">
        <v>153</v>
      </c>
      <c r="C183" s="41" t="s">
        <v>1161</v>
      </c>
      <c r="D183" s="20" t="s">
        <v>435</v>
      </c>
      <c r="E183" s="20">
        <v>120</v>
      </c>
      <c r="F183" s="20" t="s">
        <v>401</v>
      </c>
      <c r="G183" s="21" t="s">
        <v>202</v>
      </c>
      <c r="H183" s="78" t="s">
        <v>402</v>
      </c>
      <c r="I183" s="78" t="s">
        <v>402</v>
      </c>
      <c r="J183" s="78"/>
      <c r="K183" s="78" t="s">
        <v>402</v>
      </c>
    </row>
    <row r="184" spans="1:11" x14ac:dyDescent="0.25">
      <c r="A184" s="15" t="s">
        <v>951</v>
      </c>
      <c r="B184" s="20" t="s">
        <v>153</v>
      </c>
      <c r="C184" s="41" t="s">
        <v>1162</v>
      </c>
      <c r="D184" s="20" t="s">
        <v>435</v>
      </c>
      <c r="E184" s="20">
        <v>80</v>
      </c>
      <c r="F184" s="20" t="s">
        <v>405</v>
      </c>
      <c r="G184" s="21" t="s">
        <v>202</v>
      </c>
      <c r="H184" s="78" t="s">
        <v>402</v>
      </c>
      <c r="I184" s="78" t="s">
        <v>402</v>
      </c>
      <c r="J184" s="78"/>
      <c r="K184" s="78" t="s">
        <v>402</v>
      </c>
    </row>
    <row r="185" spans="1:11" x14ac:dyDescent="0.25">
      <c r="A185" s="15" t="s">
        <v>629</v>
      </c>
      <c r="B185" s="20" t="s">
        <v>153</v>
      </c>
      <c r="C185" s="41" t="s">
        <v>1163</v>
      </c>
      <c r="D185" s="20" t="s">
        <v>407</v>
      </c>
      <c r="E185" s="20">
        <v>90</v>
      </c>
      <c r="F185" s="20" t="s">
        <v>401</v>
      </c>
      <c r="G185" s="21" t="s">
        <v>202</v>
      </c>
      <c r="H185" s="78" t="s">
        <v>402</v>
      </c>
      <c r="I185" s="78" t="s">
        <v>402</v>
      </c>
      <c r="J185" s="78"/>
      <c r="K185" s="78" t="s">
        <v>402</v>
      </c>
    </row>
    <row r="186" spans="1:11" x14ac:dyDescent="0.25">
      <c r="A186" s="15" t="s">
        <v>630</v>
      </c>
      <c r="B186" s="20" t="s">
        <v>153</v>
      </c>
      <c r="C186" s="41" t="s">
        <v>1164</v>
      </c>
      <c r="D186" s="20" t="s">
        <v>407</v>
      </c>
      <c r="E186" s="20">
        <v>100</v>
      </c>
      <c r="F186" s="20" t="s">
        <v>401</v>
      </c>
      <c r="G186" s="21" t="s">
        <v>202</v>
      </c>
      <c r="H186" s="78" t="s">
        <v>402</v>
      </c>
      <c r="I186" s="78" t="s">
        <v>402</v>
      </c>
      <c r="J186" s="78"/>
      <c r="K186" s="78" t="s">
        <v>402</v>
      </c>
    </row>
    <row r="187" spans="1:11" x14ac:dyDescent="0.25">
      <c r="A187" s="15" t="s">
        <v>539</v>
      </c>
      <c r="B187" s="20" t="s">
        <v>153</v>
      </c>
      <c r="C187" s="41" t="s">
        <v>1165</v>
      </c>
      <c r="D187" s="20" t="s">
        <v>400</v>
      </c>
      <c r="E187" s="20">
        <v>80</v>
      </c>
      <c r="F187" s="20" t="s">
        <v>410</v>
      </c>
      <c r="G187" s="21" t="s">
        <v>202</v>
      </c>
      <c r="H187" s="78" t="s">
        <v>402</v>
      </c>
      <c r="I187" s="78" t="s">
        <v>402</v>
      </c>
      <c r="J187" s="78"/>
      <c r="K187" s="78" t="s">
        <v>402</v>
      </c>
    </row>
  </sheetData>
  <sheetProtection selectLockedCells="1" selectUnlockedCells="1"/>
  <mergeCells count="1">
    <mergeCell ref="Z1:AH1"/>
  </mergeCells>
  <phoneticPr fontId="3" type="noConversion"/>
  <conditionalFormatting sqref="H2:K187">
    <cfRule type="cellIs" dxfId="580" priority="1" stopIfTrue="1" operator="equal">
      <formula>"-"</formula>
    </cfRule>
    <cfRule type="cellIs" dxfId="579" priority="2" stopIfTrue="1" operator="equal">
      <formula>"x"</formula>
    </cfRule>
  </conditionalFormatting>
  <hyperlinks>
    <hyperlink ref="L1" location="'Expansion set Check List'!A1" display="Home" xr:uid="{00000000-0004-0000-13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tabColor indexed="11"/>
  </sheetPr>
  <dimension ref="A1:AH183"/>
  <sheetViews>
    <sheetView zoomScaleSheetLayoutView="10" workbookViewId="0">
      <pane ySplit="1" topLeftCell="A2" activePane="bottomLeft" state="frozen"/>
      <selection pane="bottomLeft"/>
    </sheetView>
  </sheetViews>
  <sheetFormatPr defaultColWidth="0" defaultRowHeight="13.2" customHeight="1" x14ac:dyDescent="0.25"/>
  <cols>
    <col min="1" max="1" width="21" customWidth="1"/>
    <col min="2" max="2" width="8.33203125" bestFit="1" customWidth="1"/>
    <col min="3" max="3" width="4.33203125" bestFit="1" customWidth="1"/>
    <col min="4" max="4" width="8.88671875" bestFit="1" customWidth="1"/>
    <col min="5" max="5" width="4" bestFit="1" customWidth="1"/>
    <col min="6" max="6" width="16.554687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661</v>
      </c>
      <c r="B2" s="18" t="s">
        <v>156</v>
      </c>
      <c r="C2" s="18">
        <v>1</v>
      </c>
      <c r="D2" s="18" t="s">
        <v>431</v>
      </c>
      <c r="E2" s="18">
        <v>70</v>
      </c>
      <c r="F2" s="18" t="s">
        <v>405</v>
      </c>
      <c r="G2" s="19" t="s">
        <v>198</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182</v>
      </c>
      <c r="Z2" s="109"/>
      <c r="AA2" s="109"/>
      <c r="AB2" s="109"/>
      <c r="AC2" s="109"/>
      <c r="AD2" s="109"/>
      <c r="AE2" s="109"/>
      <c r="AF2" s="109"/>
      <c r="AG2" s="109"/>
      <c r="AH2" s="109"/>
    </row>
    <row r="3" spans="1:34" x14ac:dyDescent="0.25">
      <c r="A3" s="15" t="s">
        <v>523</v>
      </c>
      <c r="B3" s="20" t="s">
        <v>156</v>
      </c>
      <c r="C3" s="20">
        <v>2</v>
      </c>
      <c r="D3" s="20" t="s">
        <v>421</v>
      </c>
      <c r="E3" s="20">
        <v>100</v>
      </c>
      <c r="F3" s="20" t="s">
        <v>401</v>
      </c>
      <c r="G3" s="21" t="s">
        <v>198</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73</v>
      </c>
    </row>
    <row r="4" spans="1:34" x14ac:dyDescent="0.25">
      <c r="A4" s="15" t="s">
        <v>546</v>
      </c>
      <c r="B4" s="20" t="s">
        <v>156</v>
      </c>
      <c r="C4" s="20">
        <v>3</v>
      </c>
      <c r="D4" s="20" t="s">
        <v>425</v>
      </c>
      <c r="E4" s="20">
        <v>80</v>
      </c>
      <c r="F4" s="20" t="s">
        <v>405</v>
      </c>
      <c r="G4" s="21" t="s">
        <v>198</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36</v>
      </c>
    </row>
    <row r="5" spans="1:34" x14ac:dyDescent="0.25">
      <c r="A5" s="15" t="s">
        <v>662</v>
      </c>
      <c r="B5" s="20" t="s">
        <v>156</v>
      </c>
      <c r="C5" s="20">
        <v>4</v>
      </c>
      <c r="D5" s="20" t="s">
        <v>404</v>
      </c>
      <c r="E5" s="20">
        <v>80</v>
      </c>
      <c r="F5" s="20" t="s">
        <v>410</v>
      </c>
      <c r="G5" s="21" t="s">
        <v>198</v>
      </c>
      <c r="H5" s="78" t="s">
        <v>402</v>
      </c>
      <c r="I5" s="78" t="s">
        <v>402</v>
      </c>
      <c r="J5" s="78"/>
      <c r="K5" s="78"/>
      <c r="R5" s="125" t="s">
        <v>198</v>
      </c>
      <c r="S5" s="261">
        <f t="shared" si="1"/>
        <v>0</v>
      </c>
      <c r="T5" s="170">
        <f t="shared" si="2"/>
        <v>0</v>
      </c>
      <c r="U5" s="179"/>
      <c r="V5" s="125" t="s">
        <v>198</v>
      </c>
      <c r="W5" s="261">
        <f t="shared" si="3"/>
        <v>0</v>
      </c>
      <c r="X5" s="6">
        <f t="shared" si="4"/>
        <v>35</v>
      </c>
    </row>
    <row r="6" spans="1:34" x14ac:dyDescent="0.25">
      <c r="A6" s="15" t="s">
        <v>540</v>
      </c>
      <c r="B6" s="20" t="s">
        <v>156</v>
      </c>
      <c r="C6" s="20">
        <v>5</v>
      </c>
      <c r="D6" s="20" t="s">
        <v>407</v>
      </c>
      <c r="E6" s="20">
        <v>80</v>
      </c>
      <c r="F6" s="20" t="s">
        <v>401</v>
      </c>
      <c r="G6" s="21" t="s">
        <v>198</v>
      </c>
      <c r="H6" s="78" t="s">
        <v>402</v>
      </c>
      <c r="I6" s="78" t="s">
        <v>402</v>
      </c>
      <c r="J6" s="78"/>
      <c r="K6" s="78"/>
      <c r="R6" s="125" t="s">
        <v>202</v>
      </c>
      <c r="S6" s="261">
        <f t="shared" si="1"/>
        <v>0</v>
      </c>
      <c r="T6" s="170">
        <f t="shared" si="2"/>
        <v>0</v>
      </c>
      <c r="U6" s="179"/>
      <c r="V6" s="125" t="s">
        <v>202</v>
      </c>
      <c r="W6" s="261">
        <f t="shared" si="3"/>
        <v>0</v>
      </c>
      <c r="X6" s="6">
        <f t="shared" si="4"/>
        <v>38</v>
      </c>
    </row>
    <row r="7" spans="1:34" x14ac:dyDescent="0.25">
      <c r="A7" s="15" t="s">
        <v>978</v>
      </c>
      <c r="B7" s="20" t="s">
        <v>156</v>
      </c>
      <c r="C7" s="20">
        <v>6</v>
      </c>
      <c r="D7" s="20" t="s">
        <v>407</v>
      </c>
      <c r="E7" s="20">
        <v>90</v>
      </c>
      <c r="F7" s="20" t="s">
        <v>401</v>
      </c>
      <c r="G7" s="21" t="s">
        <v>198</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548</v>
      </c>
      <c r="B8" s="20" t="s">
        <v>156</v>
      </c>
      <c r="C8" s="20">
        <v>7</v>
      </c>
      <c r="D8" s="20" t="s">
        <v>404</v>
      </c>
      <c r="E8" s="20">
        <v>80</v>
      </c>
      <c r="F8" s="20" t="s">
        <v>405</v>
      </c>
      <c r="G8" s="21" t="s">
        <v>198</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618</v>
      </c>
      <c r="B9" s="20" t="s">
        <v>156</v>
      </c>
      <c r="C9" s="20">
        <v>8</v>
      </c>
      <c r="D9" s="20" t="s">
        <v>425</v>
      </c>
      <c r="E9" s="20">
        <v>70</v>
      </c>
      <c r="F9" s="20" t="s">
        <v>405</v>
      </c>
      <c r="G9" s="21" t="s">
        <v>198</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943</v>
      </c>
      <c r="B10" s="20" t="s">
        <v>156</v>
      </c>
      <c r="C10" s="20">
        <v>9</v>
      </c>
      <c r="D10" s="20" t="s">
        <v>419</v>
      </c>
      <c r="E10" s="20">
        <v>70</v>
      </c>
      <c r="F10" s="20" t="s">
        <v>405</v>
      </c>
      <c r="G10" s="21" t="s">
        <v>198</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665</v>
      </c>
      <c r="B11" s="20" t="s">
        <v>156</v>
      </c>
      <c r="C11" s="20">
        <v>10</v>
      </c>
      <c r="D11" s="20" t="s">
        <v>421</v>
      </c>
      <c r="E11" s="20">
        <v>100</v>
      </c>
      <c r="F11" s="20" t="s">
        <v>401</v>
      </c>
      <c r="G11" s="21" t="s">
        <v>198</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528</v>
      </c>
      <c r="B12" s="20" t="s">
        <v>156</v>
      </c>
      <c r="C12" s="20">
        <v>11</v>
      </c>
      <c r="D12" s="20" t="s">
        <v>404</v>
      </c>
      <c r="E12" s="20">
        <v>90</v>
      </c>
      <c r="F12" s="20" t="s">
        <v>405</v>
      </c>
      <c r="G12" s="21" t="s">
        <v>198</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945</v>
      </c>
      <c r="B13" s="20" t="s">
        <v>156</v>
      </c>
      <c r="C13" s="20">
        <v>12</v>
      </c>
      <c r="D13" s="20" t="s">
        <v>435</v>
      </c>
      <c r="E13" s="20">
        <v>70</v>
      </c>
      <c r="F13" s="20" t="s">
        <v>405</v>
      </c>
      <c r="G13" s="21" t="s">
        <v>198</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619</v>
      </c>
      <c r="B14" s="20" t="s">
        <v>156</v>
      </c>
      <c r="C14" s="20">
        <v>13</v>
      </c>
      <c r="D14" s="20" t="s">
        <v>400</v>
      </c>
      <c r="E14" s="20">
        <v>70</v>
      </c>
      <c r="F14" s="20" t="s">
        <v>405</v>
      </c>
      <c r="G14" s="21" t="s">
        <v>198</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668</v>
      </c>
      <c r="B15" s="20" t="s">
        <v>156</v>
      </c>
      <c r="C15" s="20">
        <v>14</v>
      </c>
      <c r="D15" s="20" t="s">
        <v>431</v>
      </c>
      <c r="E15" s="20">
        <v>90</v>
      </c>
      <c r="F15" s="20" t="s">
        <v>401</v>
      </c>
      <c r="G15" s="21"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448</v>
      </c>
      <c r="B16" s="20" t="s">
        <v>156</v>
      </c>
      <c r="C16" s="20">
        <v>15</v>
      </c>
      <c r="D16" s="20" t="s">
        <v>407</v>
      </c>
      <c r="E16" s="20">
        <v>70</v>
      </c>
      <c r="F16" s="20" t="s">
        <v>405</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530</v>
      </c>
      <c r="B17" s="20" t="s">
        <v>156</v>
      </c>
      <c r="C17" s="20">
        <v>16</v>
      </c>
      <c r="D17" s="20" t="s">
        <v>431</v>
      </c>
      <c r="E17" s="20">
        <v>120</v>
      </c>
      <c r="F17" s="20" t="s">
        <v>401</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986</v>
      </c>
      <c r="B18" s="20" t="s">
        <v>156</v>
      </c>
      <c r="C18" s="20">
        <v>17</v>
      </c>
      <c r="D18" s="20" t="s">
        <v>425</v>
      </c>
      <c r="E18" s="20">
        <v>80</v>
      </c>
      <c r="F18" s="20" t="s">
        <v>405</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986</v>
      </c>
      <c r="B19" s="20" t="s">
        <v>156</v>
      </c>
      <c r="C19" s="20">
        <v>18</v>
      </c>
      <c r="D19" s="20" t="s">
        <v>431</v>
      </c>
      <c r="E19" s="20">
        <v>80</v>
      </c>
      <c r="F19" s="20" t="s">
        <v>405</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532</v>
      </c>
      <c r="B20" s="20" t="s">
        <v>156</v>
      </c>
      <c r="C20" s="20">
        <v>19</v>
      </c>
      <c r="D20" s="20" t="s">
        <v>419</v>
      </c>
      <c r="E20" s="20">
        <v>70</v>
      </c>
      <c r="F20" s="20" t="s">
        <v>405</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532</v>
      </c>
      <c r="B21" s="20" t="s">
        <v>156</v>
      </c>
      <c r="C21" s="20">
        <v>20</v>
      </c>
      <c r="D21" s="20" t="s">
        <v>419</v>
      </c>
      <c r="E21" s="20">
        <v>70</v>
      </c>
      <c r="F21" s="20" t="s">
        <v>405</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670</v>
      </c>
      <c r="B22" s="20" t="s">
        <v>156</v>
      </c>
      <c r="C22" s="20">
        <v>21</v>
      </c>
      <c r="D22" s="20" t="s">
        <v>425</v>
      </c>
      <c r="E22" s="20">
        <v>80</v>
      </c>
      <c r="F22" s="20" t="s">
        <v>410</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622</v>
      </c>
      <c r="B23" s="20" t="s">
        <v>156</v>
      </c>
      <c r="C23" s="20">
        <v>22</v>
      </c>
      <c r="D23" s="20" t="s">
        <v>407</v>
      </c>
      <c r="E23" s="20">
        <v>110</v>
      </c>
      <c r="F23" s="20" t="s">
        <v>401</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680</v>
      </c>
      <c r="B24" s="20" t="s">
        <v>156</v>
      </c>
      <c r="C24" s="20">
        <v>23</v>
      </c>
      <c r="D24" s="20" t="s">
        <v>404</v>
      </c>
      <c r="E24" s="20">
        <v>90</v>
      </c>
      <c r="F24" s="20" t="s">
        <v>401</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453</v>
      </c>
      <c r="B25" s="20" t="s">
        <v>156</v>
      </c>
      <c r="C25" s="20">
        <v>24</v>
      </c>
      <c r="D25" s="20" t="s">
        <v>404</v>
      </c>
      <c r="E25" s="20">
        <v>90</v>
      </c>
      <c r="F25" s="20" t="s">
        <v>405</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947</v>
      </c>
      <c r="B26" s="20" t="s">
        <v>156</v>
      </c>
      <c r="C26" s="20">
        <v>25</v>
      </c>
      <c r="D26" s="20" t="s">
        <v>404</v>
      </c>
      <c r="E26" s="20">
        <v>110</v>
      </c>
      <c r="F26" s="20" t="s">
        <v>401</v>
      </c>
      <c r="G26" s="21" t="s">
        <v>198</v>
      </c>
      <c r="H26" s="78" t="s">
        <v>402</v>
      </c>
      <c r="I26" s="78" t="s">
        <v>402</v>
      </c>
      <c r="J26" s="78"/>
      <c r="K26" s="78"/>
      <c r="R26" s="171" t="s">
        <v>101</v>
      </c>
      <c r="S26" s="172"/>
      <c r="T26" s="186">
        <f>SUM(T27:T49)</f>
        <v>0</v>
      </c>
      <c r="U26" s="179"/>
      <c r="V26" s="188" t="s">
        <v>103</v>
      </c>
      <c r="W26" s="241"/>
      <c r="X26" s="243">
        <f>SUM(X27:X49)</f>
        <v>150</v>
      </c>
    </row>
    <row r="27" spans="1:24" x14ac:dyDescent="0.25">
      <c r="A27" s="15" t="s">
        <v>536</v>
      </c>
      <c r="B27" s="20" t="s">
        <v>156</v>
      </c>
      <c r="C27" s="20">
        <v>26</v>
      </c>
      <c r="D27" s="20" t="s">
        <v>431</v>
      </c>
      <c r="E27" s="20">
        <v>110</v>
      </c>
      <c r="F27" s="20" t="s">
        <v>401</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73</v>
      </c>
    </row>
    <row r="28" spans="1:24" x14ac:dyDescent="0.25">
      <c r="A28" s="15" t="s">
        <v>537</v>
      </c>
      <c r="B28" s="20" t="s">
        <v>156</v>
      </c>
      <c r="C28" s="20">
        <v>27</v>
      </c>
      <c r="D28" s="20" t="s">
        <v>400</v>
      </c>
      <c r="E28" s="20">
        <v>80</v>
      </c>
      <c r="F28" s="20" t="s">
        <v>405</v>
      </c>
      <c r="G28" s="21" t="s">
        <v>198</v>
      </c>
      <c r="H28" s="78" t="s">
        <v>402</v>
      </c>
      <c r="I28" s="78" t="s">
        <v>402</v>
      </c>
      <c r="J28" s="78"/>
      <c r="K28" s="78"/>
      <c r="R28" s="125" t="s">
        <v>194</v>
      </c>
      <c r="S28" s="169">
        <f t="shared" si="5"/>
        <v>0</v>
      </c>
      <c r="T28" s="170">
        <f t="shared" si="6"/>
        <v>0</v>
      </c>
      <c r="U28" s="179"/>
      <c r="V28" s="264" t="s">
        <v>194</v>
      </c>
      <c r="W28" s="267">
        <f t="shared" si="7"/>
        <v>0</v>
      </c>
      <c r="X28" s="6">
        <f t="shared" si="8"/>
        <v>36</v>
      </c>
    </row>
    <row r="29" spans="1:24" x14ac:dyDescent="0.25">
      <c r="A29" s="15" t="s">
        <v>984</v>
      </c>
      <c r="B29" s="20" t="s">
        <v>156</v>
      </c>
      <c r="C29" s="20">
        <v>28</v>
      </c>
      <c r="D29" s="20" t="s">
        <v>400</v>
      </c>
      <c r="E29" s="20">
        <v>70</v>
      </c>
      <c r="F29" s="20" t="s">
        <v>410</v>
      </c>
      <c r="G29" s="21" t="s">
        <v>198</v>
      </c>
      <c r="H29" s="78" t="s">
        <v>402</v>
      </c>
      <c r="I29" s="78" t="s">
        <v>402</v>
      </c>
      <c r="J29" s="78"/>
      <c r="K29" s="78"/>
      <c r="R29" s="125" t="s">
        <v>198</v>
      </c>
      <c r="S29" s="169">
        <f t="shared" si="5"/>
        <v>0</v>
      </c>
      <c r="T29" s="170">
        <f t="shared" si="6"/>
        <v>0</v>
      </c>
      <c r="U29" s="179"/>
      <c r="V29" s="264" t="s">
        <v>198</v>
      </c>
      <c r="W29" s="267">
        <f t="shared" si="7"/>
        <v>0</v>
      </c>
      <c r="X29" s="6">
        <f t="shared" si="8"/>
        <v>35</v>
      </c>
    </row>
    <row r="30" spans="1:24" x14ac:dyDescent="0.25">
      <c r="A30" s="15" t="s">
        <v>643</v>
      </c>
      <c r="B30" s="20" t="s">
        <v>156</v>
      </c>
      <c r="C30" s="20">
        <v>29</v>
      </c>
      <c r="D30" s="20" t="s">
        <v>431</v>
      </c>
      <c r="E30" s="20">
        <v>90</v>
      </c>
      <c r="F30" s="20" t="s">
        <v>405</v>
      </c>
      <c r="G30" s="21" t="s">
        <v>198</v>
      </c>
      <c r="H30" s="78" t="s">
        <v>402</v>
      </c>
      <c r="I30" s="78" t="s">
        <v>402</v>
      </c>
      <c r="J30" s="78"/>
      <c r="K30" s="78"/>
      <c r="R30" s="125" t="s">
        <v>202</v>
      </c>
      <c r="S30" s="169">
        <f t="shared" si="5"/>
        <v>0</v>
      </c>
      <c r="T30" s="170">
        <f t="shared" si="6"/>
        <v>0</v>
      </c>
      <c r="U30" s="179"/>
      <c r="V30" s="264" t="s">
        <v>202</v>
      </c>
      <c r="W30" s="267">
        <f t="shared" si="7"/>
        <v>0</v>
      </c>
      <c r="X30" s="6">
        <f t="shared" si="8"/>
        <v>6</v>
      </c>
    </row>
    <row r="31" spans="1:24" x14ac:dyDescent="0.25">
      <c r="A31" s="15" t="s">
        <v>584</v>
      </c>
      <c r="B31" s="20" t="s">
        <v>156</v>
      </c>
      <c r="C31" s="20">
        <v>30</v>
      </c>
      <c r="D31" s="20" t="s">
        <v>421</v>
      </c>
      <c r="E31" s="20">
        <v>80</v>
      </c>
      <c r="F31" s="20" t="s">
        <v>405</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422</v>
      </c>
      <c r="B32" s="20" t="s">
        <v>156</v>
      </c>
      <c r="C32" s="20">
        <v>31</v>
      </c>
      <c r="D32" s="20" t="s">
        <v>419</v>
      </c>
      <c r="E32" s="20">
        <v>100</v>
      </c>
      <c r="F32" s="20" t="s">
        <v>405</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951</v>
      </c>
      <c r="B33" s="20" t="s">
        <v>156</v>
      </c>
      <c r="C33" s="20">
        <v>32</v>
      </c>
      <c r="D33" s="20" t="s">
        <v>435</v>
      </c>
      <c r="E33" s="20">
        <v>70</v>
      </c>
      <c r="F33" s="20" t="s">
        <v>405</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627</v>
      </c>
      <c r="B34" s="20" t="s">
        <v>156</v>
      </c>
      <c r="C34" s="20">
        <v>33</v>
      </c>
      <c r="D34" s="20" t="s">
        <v>404</v>
      </c>
      <c r="E34" s="20">
        <v>70</v>
      </c>
      <c r="F34" s="20" t="s">
        <v>405</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631</v>
      </c>
      <c r="B35" s="20" t="s">
        <v>156</v>
      </c>
      <c r="C35" s="20">
        <v>34</v>
      </c>
      <c r="D35" s="20" t="s">
        <v>414</v>
      </c>
      <c r="E35" s="20">
        <v>70</v>
      </c>
      <c r="F35" s="20" t="s">
        <v>405</v>
      </c>
      <c r="G35" s="21"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461</v>
      </c>
      <c r="B36" s="20" t="s">
        <v>156</v>
      </c>
      <c r="C36" s="20">
        <v>35</v>
      </c>
      <c r="D36" s="20" t="s">
        <v>421</v>
      </c>
      <c r="E36" s="20">
        <v>80</v>
      </c>
      <c r="F36" s="20" t="s">
        <v>405</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544</v>
      </c>
      <c r="B37" s="20" t="s">
        <v>156</v>
      </c>
      <c r="C37" s="20">
        <v>36</v>
      </c>
      <c r="D37" s="20" t="s">
        <v>400</v>
      </c>
      <c r="E37" s="20">
        <v>70</v>
      </c>
      <c r="F37" s="20" t="s">
        <v>405</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688</v>
      </c>
      <c r="B38" s="20" t="s">
        <v>156</v>
      </c>
      <c r="C38" s="20">
        <v>37</v>
      </c>
      <c r="D38" s="20" t="s">
        <v>431</v>
      </c>
      <c r="E38" s="20">
        <v>50</v>
      </c>
      <c r="F38" s="20"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557</v>
      </c>
      <c r="B39" s="20" t="s">
        <v>156</v>
      </c>
      <c r="C39" s="20">
        <v>38</v>
      </c>
      <c r="D39" s="20" t="s">
        <v>431</v>
      </c>
      <c r="E39" s="20">
        <v>80</v>
      </c>
      <c r="F39" s="20"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982</v>
      </c>
      <c r="B40" s="20" t="s">
        <v>156</v>
      </c>
      <c r="C40" s="20">
        <v>39</v>
      </c>
      <c r="D40" s="20" t="s">
        <v>421</v>
      </c>
      <c r="E40" s="20">
        <v>50</v>
      </c>
      <c r="F40" s="20" t="s">
        <v>410</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451</v>
      </c>
      <c r="B41" s="20" t="s">
        <v>156</v>
      </c>
      <c r="C41" s="20">
        <v>40</v>
      </c>
      <c r="D41" s="20" t="s">
        <v>414</v>
      </c>
      <c r="E41" s="20">
        <v>70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690</v>
      </c>
      <c r="B42" s="20" t="s">
        <v>156</v>
      </c>
      <c r="C42" s="20">
        <v>41</v>
      </c>
      <c r="D42" s="20" t="s">
        <v>404</v>
      </c>
      <c r="E42" s="20">
        <v>60</v>
      </c>
      <c r="F42" s="20"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640</v>
      </c>
      <c r="B43" s="20" t="s">
        <v>156</v>
      </c>
      <c r="C43" s="20">
        <v>42</v>
      </c>
      <c r="D43" s="20" t="s">
        <v>414</v>
      </c>
      <c r="E43" s="20">
        <v>70</v>
      </c>
      <c r="F43" s="20"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453</v>
      </c>
      <c r="B44" s="20" t="s">
        <v>156</v>
      </c>
      <c r="C44" s="20">
        <v>43</v>
      </c>
      <c r="D44" s="20" t="s">
        <v>431</v>
      </c>
      <c r="E44" s="20">
        <v>80</v>
      </c>
      <c r="F44" s="20" t="s">
        <v>405</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584</v>
      </c>
      <c r="B45" s="20" t="s">
        <v>156</v>
      </c>
      <c r="C45" s="20">
        <v>44</v>
      </c>
      <c r="D45" s="20" t="s">
        <v>404</v>
      </c>
      <c r="E45" s="20">
        <v>70</v>
      </c>
      <c r="F45" s="20"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954</v>
      </c>
      <c r="B46" s="20" t="s">
        <v>156</v>
      </c>
      <c r="C46" s="20">
        <v>45</v>
      </c>
      <c r="D46" s="20" t="s">
        <v>421</v>
      </c>
      <c r="E46" s="20">
        <v>70</v>
      </c>
      <c r="F46" s="20" t="s">
        <v>410</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565</v>
      </c>
      <c r="B47" s="20" t="s">
        <v>156</v>
      </c>
      <c r="C47" s="20">
        <v>46</v>
      </c>
      <c r="D47" s="20" t="s">
        <v>421</v>
      </c>
      <c r="E47" s="20">
        <v>40</v>
      </c>
      <c r="F47" s="20"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1166</v>
      </c>
      <c r="B48" s="20" t="s">
        <v>156</v>
      </c>
      <c r="C48" s="20">
        <v>47</v>
      </c>
      <c r="D48" s="20" t="s">
        <v>414</v>
      </c>
      <c r="E48" s="20">
        <v>30</v>
      </c>
      <c r="F48" s="20" t="s">
        <v>410</v>
      </c>
      <c r="G48" s="21"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429</v>
      </c>
      <c r="B49" s="20" t="s">
        <v>156</v>
      </c>
      <c r="C49" s="20">
        <v>48</v>
      </c>
      <c r="D49" s="20" t="s">
        <v>414</v>
      </c>
      <c r="E49" s="20">
        <v>30</v>
      </c>
      <c r="F49" s="20" t="s">
        <v>417</v>
      </c>
      <c r="G49" s="21"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979</v>
      </c>
      <c r="B50" s="20" t="s">
        <v>156</v>
      </c>
      <c r="C50" s="20">
        <v>49</v>
      </c>
      <c r="D50" s="20" t="s">
        <v>404</v>
      </c>
      <c r="E50" s="20">
        <v>50</v>
      </c>
      <c r="F50" s="20" t="s">
        <v>410</v>
      </c>
      <c r="G50" s="21" t="s">
        <v>190</v>
      </c>
      <c r="H50" s="78" t="s">
        <v>402</v>
      </c>
      <c r="I50" s="78" t="s">
        <v>402</v>
      </c>
      <c r="J50" s="78"/>
      <c r="K50" s="78"/>
      <c r="U50" s="179"/>
      <c r="V50" s="188" t="s">
        <v>458</v>
      </c>
      <c r="W50" s="206"/>
      <c r="X50" s="207">
        <f>SUM(X51:X73)</f>
        <v>332</v>
      </c>
    </row>
    <row r="51" spans="1:24" x14ac:dyDescent="0.25">
      <c r="A51" s="15" t="s">
        <v>569</v>
      </c>
      <c r="B51" s="20" t="s">
        <v>156</v>
      </c>
      <c r="C51" s="20">
        <v>50</v>
      </c>
      <c r="D51" s="20" t="s">
        <v>431</v>
      </c>
      <c r="E51" s="20">
        <v>40</v>
      </c>
      <c r="F51" s="20" t="s">
        <v>410</v>
      </c>
      <c r="G51" s="21" t="s">
        <v>190</v>
      </c>
      <c r="H51" s="78" t="s">
        <v>402</v>
      </c>
      <c r="I51" s="78" t="s">
        <v>402</v>
      </c>
      <c r="J51" s="78"/>
      <c r="K51" s="78"/>
      <c r="U51" s="269"/>
      <c r="V51" s="124" t="s">
        <v>190</v>
      </c>
      <c r="W51" s="169">
        <f>S3+S27+W3+W27</f>
        <v>0</v>
      </c>
      <c r="X51" s="170">
        <f>T3+T27+X3+X27</f>
        <v>146</v>
      </c>
    </row>
    <row r="52" spans="1:24" x14ac:dyDescent="0.25">
      <c r="A52" s="15" t="s">
        <v>663</v>
      </c>
      <c r="B52" s="20" t="s">
        <v>156</v>
      </c>
      <c r="C52" s="20">
        <v>51</v>
      </c>
      <c r="D52" s="20" t="s">
        <v>414</v>
      </c>
      <c r="E52" s="20">
        <v>50</v>
      </c>
      <c r="F52" s="20" t="s">
        <v>410</v>
      </c>
      <c r="G52" s="21" t="s">
        <v>190</v>
      </c>
      <c r="H52" s="78" t="s">
        <v>402</v>
      </c>
      <c r="I52" s="78" t="s">
        <v>402</v>
      </c>
      <c r="J52" s="78"/>
      <c r="K52" s="78"/>
      <c r="U52" s="269"/>
      <c r="V52" s="125" t="s">
        <v>194</v>
      </c>
      <c r="W52" s="169">
        <f t="shared" ref="W52:X67" si="9">S4+S28+W4+W28</f>
        <v>0</v>
      </c>
      <c r="X52" s="170">
        <f t="shared" si="9"/>
        <v>72</v>
      </c>
    </row>
    <row r="53" spans="1:24" x14ac:dyDescent="0.25">
      <c r="A53" s="15" t="s">
        <v>543</v>
      </c>
      <c r="B53" s="20" t="s">
        <v>156</v>
      </c>
      <c r="C53" s="20">
        <v>52</v>
      </c>
      <c r="D53" s="20" t="s">
        <v>431</v>
      </c>
      <c r="E53" s="20">
        <v>70</v>
      </c>
      <c r="F53" s="20" t="s">
        <v>405</v>
      </c>
      <c r="G53" s="21" t="s">
        <v>190</v>
      </c>
      <c r="H53" s="78" t="s">
        <v>402</v>
      </c>
      <c r="I53" s="78" t="s">
        <v>402</v>
      </c>
      <c r="J53" s="78"/>
      <c r="K53" s="78"/>
      <c r="U53" s="269"/>
      <c r="V53" s="125" t="s">
        <v>198</v>
      </c>
      <c r="W53" s="169">
        <f t="shared" si="9"/>
        <v>0</v>
      </c>
      <c r="X53" s="170">
        <f t="shared" si="9"/>
        <v>70</v>
      </c>
    </row>
    <row r="54" spans="1:24" x14ac:dyDescent="0.25">
      <c r="A54" s="15" t="s">
        <v>964</v>
      </c>
      <c r="B54" s="20" t="s">
        <v>156</v>
      </c>
      <c r="C54" s="20">
        <v>53</v>
      </c>
      <c r="D54" s="20" t="s">
        <v>414</v>
      </c>
      <c r="E54" s="20">
        <v>40</v>
      </c>
      <c r="F54" s="20" t="s">
        <v>410</v>
      </c>
      <c r="G54" s="21" t="s">
        <v>190</v>
      </c>
      <c r="H54" s="78" t="s">
        <v>402</v>
      </c>
      <c r="I54" s="78" t="s">
        <v>402</v>
      </c>
      <c r="J54" s="78"/>
      <c r="K54" s="78"/>
      <c r="U54" s="269"/>
      <c r="V54" s="125" t="s">
        <v>202</v>
      </c>
      <c r="W54" s="169">
        <f t="shared" si="9"/>
        <v>0</v>
      </c>
      <c r="X54" s="170">
        <f t="shared" si="9"/>
        <v>44</v>
      </c>
    </row>
    <row r="55" spans="1:24" x14ac:dyDescent="0.25">
      <c r="A55" s="15" t="s">
        <v>649</v>
      </c>
      <c r="B55" s="20" t="s">
        <v>156</v>
      </c>
      <c r="C55" s="20">
        <v>54</v>
      </c>
      <c r="D55" s="20" t="s">
        <v>414</v>
      </c>
      <c r="E55" s="20">
        <v>50</v>
      </c>
      <c r="F55" s="20" t="s">
        <v>410</v>
      </c>
      <c r="G55" s="21" t="s">
        <v>190</v>
      </c>
      <c r="H55" s="78" t="s">
        <v>402</v>
      </c>
      <c r="I55" s="78" t="s">
        <v>402</v>
      </c>
      <c r="J55" s="78"/>
      <c r="K55" s="78"/>
      <c r="U55" s="269"/>
      <c r="V55" s="125" t="s">
        <v>206</v>
      </c>
      <c r="W55" s="169">
        <f t="shared" si="9"/>
        <v>0</v>
      </c>
      <c r="X55" s="170">
        <f t="shared" si="9"/>
        <v>0</v>
      </c>
    </row>
    <row r="56" spans="1:24" x14ac:dyDescent="0.25">
      <c r="A56" s="15" t="s">
        <v>550</v>
      </c>
      <c r="B56" s="20" t="s">
        <v>156</v>
      </c>
      <c r="C56" s="20">
        <v>55</v>
      </c>
      <c r="D56" s="20" t="s">
        <v>414</v>
      </c>
      <c r="E56" s="20">
        <v>50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943</v>
      </c>
      <c r="B57" s="20" t="s">
        <v>156</v>
      </c>
      <c r="C57" s="20">
        <v>56</v>
      </c>
      <c r="D57" s="20" t="s">
        <v>407</v>
      </c>
      <c r="E57" s="20">
        <v>70</v>
      </c>
      <c r="F57" s="20" t="s">
        <v>405</v>
      </c>
      <c r="G57" s="21" t="s">
        <v>190</v>
      </c>
      <c r="H57" s="78" t="s">
        <v>402</v>
      </c>
      <c r="I57" s="78" t="s">
        <v>402</v>
      </c>
      <c r="J57" s="78"/>
      <c r="K57" s="78"/>
      <c r="U57" s="271"/>
      <c r="V57" s="125" t="s">
        <v>214</v>
      </c>
      <c r="W57" s="169">
        <f t="shared" si="9"/>
        <v>0</v>
      </c>
      <c r="X57" s="170">
        <f t="shared" si="9"/>
        <v>0</v>
      </c>
    </row>
    <row r="58" spans="1:24" ht="13.8" thickBot="1" x14ac:dyDescent="0.3">
      <c r="A58" s="15" t="s">
        <v>572</v>
      </c>
      <c r="B58" s="20" t="s">
        <v>156</v>
      </c>
      <c r="C58" s="20">
        <v>57</v>
      </c>
      <c r="D58" s="20" t="s">
        <v>421</v>
      </c>
      <c r="E58" s="20">
        <v>50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465</v>
      </c>
      <c r="B59" s="20" t="s">
        <v>156</v>
      </c>
      <c r="C59" s="20">
        <v>58</v>
      </c>
      <c r="D59" s="20" t="s">
        <v>421</v>
      </c>
      <c r="E59" s="20">
        <v>60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466</v>
      </c>
      <c r="B60" s="20" t="s">
        <v>156</v>
      </c>
      <c r="C60" s="20">
        <v>59</v>
      </c>
      <c r="D60" s="20" t="s">
        <v>431</v>
      </c>
      <c r="E60" s="20">
        <v>60</v>
      </c>
      <c r="F60" s="20" t="s">
        <v>410</v>
      </c>
      <c r="G60" s="21" t="s">
        <v>190</v>
      </c>
      <c r="H60" s="78" t="s">
        <v>402</v>
      </c>
      <c r="I60" s="78" t="s">
        <v>402</v>
      </c>
      <c r="J60" s="78"/>
      <c r="K60" s="78"/>
      <c r="U60" s="271"/>
      <c r="V60" s="125" t="s">
        <v>226</v>
      </c>
      <c r="W60" s="169">
        <f t="shared" si="9"/>
        <v>0</v>
      </c>
      <c r="X60" s="170">
        <f t="shared" si="9"/>
        <v>0</v>
      </c>
    </row>
    <row r="61" spans="1:24" ht="13.8" thickBot="1" x14ac:dyDescent="0.3">
      <c r="A61" s="15" t="s">
        <v>675</v>
      </c>
      <c r="B61" s="20" t="s">
        <v>156</v>
      </c>
      <c r="C61" s="20">
        <v>60</v>
      </c>
      <c r="D61" s="20" t="s">
        <v>407</v>
      </c>
      <c r="E61" s="20">
        <v>70</v>
      </c>
      <c r="F61" s="20" t="s">
        <v>405</v>
      </c>
      <c r="G61" s="21" t="s">
        <v>190</v>
      </c>
      <c r="H61" s="78" t="s">
        <v>402</v>
      </c>
      <c r="I61" s="78" t="s">
        <v>402</v>
      </c>
      <c r="J61" s="78"/>
      <c r="K61" s="78"/>
      <c r="U61" s="271"/>
      <c r="V61" s="126" t="s">
        <v>230</v>
      </c>
      <c r="W61" s="169">
        <f t="shared" si="9"/>
        <v>0</v>
      </c>
      <c r="X61" s="170">
        <f t="shared" si="9"/>
        <v>0</v>
      </c>
    </row>
    <row r="62" spans="1:24" ht="13.8" thickBot="1" x14ac:dyDescent="0.3">
      <c r="A62" s="15" t="s">
        <v>446</v>
      </c>
      <c r="B62" s="20" t="s">
        <v>156</v>
      </c>
      <c r="C62" s="20">
        <v>61</v>
      </c>
      <c r="D62" s="20" t="s">
        <v>414</v>
      </c>
      <c r="E62" s="20">
        <v>80</v>
      </c>
      <c r="F62" s="20" t="s">
        <v>405</v>
      </c>
      <c r="G62" s="21" t="s">
        <v>190</v>
      </c>
      <c r="H62" s="78" t="s">
        <v>402</v>
      </c>
      <c r="I62" s="78" t="s">
        <v>402</v>
      </c>
      <c r="J62" s="78"/>
      <c r="K62" s="78"/>
      <c r="U62" s="271"/>
      <c r="V62" s="125" t="s">
        <v>234</v>
      </c>
      <c r="W62" s="169">
        <f t="shared" si="9"/>
        <v>0</v>
      </c>
      <c r="X62" s="170">
        <f t="shared" si="9"/>
        <v>0</v>
      </c>
    </row>
    <row r="63" spans="1:24" ht="13.8" thickBot="1" x14ac:dyDescent="0.3">
      <c r="A63" s="15" t="s">
        <v>551</v>
      </c>
      <c r="B63" s="20" t="s">
        <v>156</v>
      </c>
      <c r="C63" s="20">
        <v>62</v>
      </c>
      <c r="D63" s="20" t="s">
        <v>425</v>
      </c>
      <c r="E63" s="20">
        <v>50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552</v>
      </c>
      <c r="B64" s="20" t="s">
        <v>156</v>
      </c>
      <c r="C64" s="20">
        <v>63</v>
      </c>
      <c r="D64" s="20" t="s">
        <v>421</v>
      </c>
      <c r="E64" s="20">
        <v>70</v>
      </c>
      <c r="F64" s="20" t="s">
        <v>405</v>
      </c>
      <c r="G64" s="21" t="s">
        <v>190</v>
      </c>
      <c r="H64" s="78" t="s">
        <v>402</v>
      </c>
      <c r="I64" s="78" t="s">
        <v>402</v>
      </c>
      <c r="J64" s="78"/>
      <c r="K64" s="78"/>
      <c r="U64" s="271"/>
      <c r="V64" s="125" t="s">
        <v>242</v>
      </c>
      <c r="W64" s="169">
        <f t="shared" si="9"/>
        <v>0</v>
      </c>
      <c r="X64" s="170">
        <f t="shared" si="9"/>
        <v>0</v>
      </c>
    </row>
    <row r="65" spans="1:24" ht="13.8" thickBot="1" x14ac:dyDescent="0.3">
      <c r="A65" s="15" t="s">
        <v>409</v>
      </c>
      <c r="B65" s="20" t="s">
        <v>156</v>
      </c>
      <c r="C65" s="20">
        <v>64</v>
      </c>
      <c r="D65" s="20" t="s">
        <v>407</v>
      </c>
      <c r="E65" s="20">
        <v>60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467</v>
      </c>
      <c r="B66" s="20" t="s">
        <v>156</v>
      </c>
      <c r="C66" s="20">
        <v>65</v>
      </c>
      <c r="D66" s="20" t="s">
        <v>414</v>
      </c>
      <c r="E66" s="20">
        <v>40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946</v>
      </c>
      <c r="B67" s="20" t="s">
        <v>156</v>
      </c>
      <c r="C67" s="20">
        <v>66</v>
      </c>
      <c r="D67" s="20" t="s">
        <v>425</v>
      </c>
      <c r="E67" s="20">
        <v>50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957</v>
      </c>
      <c r="B68" s="20" t="s">
        <v>156</v>
      </c>
      <c r="C68" s="20">
        <v>67</v>
      </c>
      <c r="D68" s="20" t="s">
        <v>414</v>
      </c>
      <c r="E68" s="20">
        <v>30</v>
      </c>
      <c r="F68" s="20" t="s">
        <v>417</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652</v>
      </c>
      <c r="B69" s="20" t="s">
        <v>156</v>
      </c>
      <c r="C69" s="20">
        <v>68</v>
      </c>
      <c r="D69" s="20" t="s">
        <v>414</v>
      </c>
      <c r="E69" s="20">
        <v>50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555</v>
      </c>
      <c r="B70" s="20" t="s">
        <v>156</v>
      </c>
      <c r="C70" s="20">
        <v>69</v>
      </c>
      <c r="D70" s="20" t="s">
        <v>421</v>
      </c>
      <c r="E70" s="20">
        <v>70</v>
      </c>
      <c r="F70" s="20" t="s">
        <v>405</v>
      </c>
      <c r="G70" s="21" t="s">
        <v>190</v>
      </c>
      <c r="H70" s="78" t="s">
        <v>402</v>
      </c>
      <c r="I70" s="78" t="s">
        <v>402</v>
      </c>
      <c r="J70" s="78"/>
      <c r="K70" s="78"/>
      <c r="U70" s="271"/>
      <c r="V70" s="125" t="s">
        <v>266</v>
      </c>
      <c r="W70" s="169">
        <f t="shared" si="10"/>
        <v>0</v>
      </c>
      <c r="X70" s="170">
        <f t="shared" si="10"/>
        <v>0</v>
      </c>
    </row>
    <row r="71" spans="1:24" ht="13.8" thickBot="1" x14ac:dyDescent="0.3">
      <c r="A71" s="15" t="s">
        <v>556</v>
      </c>
      <c r="B71" s="20" t="s">
        <v>156</v>
      </c>
      <c r="C71" s="20">
        <v>70</v>
      </c>
      <c r="D71" s="20" t="s">
        <v>407</v>
      </c>
      <c r="E71" s="20">
        <v>70</v>
      </c>
      <c r="F71" s="20" t="s">
        <v>405</v>
      </c>
      <c r="G71" s="21" t="s">
        <v>190</v>
      </c>
      <c r="H71" s="78" t="s">
        <v>402</v>
      </c>
      <c r="I71" s="78" t="s">
        <v>402</v>
      </c>
      <c r="J71" s="78"/>
      <c r="K71" s="78"/>
      <c r="U71" s="271"/>
      <c r="V71" s="125" t="s">
        <v>270</v>
      </c>
      <c r="W71" s="169">
        <f t="shared" si="10"/>
        <v>0</v>
      </c>
      <c r="X71" s="170">
        <f t="shared" si="10"/>
        <v>0</v>
      </c>
    </row>
    <row r="72" spans="1:24" ht="13.8" thickBot="1" x14ac:dyDescent="0.3">
      <c r="A72" s="15" t="s">
        <v>669</v>
      </c>
      <c r="B72" s="20" t="s">
        <v>156</v>
      </c>
      <c r="C72" s="20">
        <v>71</v>
      </c>
      <c r="D72" s="20" t="s">
        <v>404</v>
      </c>
      <c r="E72" s="20">
        <v>60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470</v>
      </c>
      <c r="B73" s="20" t="s">
        <v>156</v>
      </c>
      <c r="C73" s="20">
        <v>72</v>
      </c>
      <c r="D73" s="20" t="s">
        <v>407</v>
      </c>
      <c r="E73" s="20">
        <v>40</v>
      </c>
      <c r="F73" s="20" t="s">
        <v>410</v>
      </c>
      <c r="G73" s="21" t="s">
        <v>190</v>
      </c>
      <c r="H73" s="78" t="s">
        <v>402</v>
      </c>
      <c r="I73" s="78" t="s">
        <v>402</v>
      </c>
      <c r="J73" s="78"/>
      <c r="K73" s="78"/>
      <c r="U73" s="271"/>
      <c r="V73" s="177" t="s">
        <v>278</v>
      </c>
      <c r="W73" s="169">
        <f t="shared" si="10"/>
        <v>0</v>
      </c>
      <c r="X73" s="170">
        <f t="shared" si="10"/>
        <v>0</v>
      </c>
    </row>
    <row r="74" spans="1:24" x14ac:dyDescent="0.25">
      <c r="A74" s="15" t="s">
        <v>470</v>
      </c>
      <c r="B74" s="20" t="s">
        <v>156</v>
      </c>
      <c r="C74" s="20">
        <v>73</v>
      </c>
      <c r="D74" s="20" t="s">
        <v>407</v>
      </c>
      <c r="E74" s="20">
        <v>50</v>
      </c>
      <c r="F74" s="20" t="s">
        <v>410</v>
      </c>
      <c r="G74" s="21" t="s">
        <v>190</v>
      </c>
      <c r="H74" s="78" t="s">
        <v>402</v>
      </c>
      <c r="I74" s="78" t="s">
        <v>402</v>
      </c>
      <c r="J74" s="78"/>
      <c r="K74" s="78"/>
    </row>
    <row r="75" spans="1:24" x14ac:dyDescent="0.25">
      <c r="A75" s="15" t="s">
        <v>574</v>
      </c>
      <c r="B75" s="20" t="s">
        <v>156</v>
      </c>
      <c r="C75" s="20">
        <v>74</v>
      </c>
      <c r="D75" s="20" t="s">
        <v>431</v>
      </c>
      <c r="E75" s="20">
        <v>50</v>
      </c>
      <c r="F75" s="20" t="s">
        <v>410</v>
      </c>
      <c r="G75" s="21" t="s">
        <v>190</v>
      </c>
      <c r="H75" s="78" t="s">
        <v>402</v>
      </c>
      <c r="I75" s="78" t="s">
        <v>402</v>
      </c>
      <c r="J75" s="78"/>
      <c r="K75" s="78"/>
    </row>
    <row r="76" spans="1:24" x14ac:dyDescent="0.25">
      <c r="A76" s="15" t="s">
        <v>558</v>
      </c>
      <c r="B76" s="20" t="s">
        <v>156</v>
      </c>
      <c r="C76" s="20">
        <v>75</v>
      </c>
      <c r="D76" s="20" t="s">
        <v>404</v>
      </c>
      <c r="E76" s="20">
        <v>30</v>
      </c>
      <c r="F76" s="20" t="s">
        <v>410</v>
      </c>
      <c r="G76" s="21" t="s">
        <v>190</v>
      </c>
      <c r="H76" s="78" t="s">
        <v>402</v>
      </c>
      <c r="I76" s="78" t="s">
        <v>402</v>
      </c>
      <c r="J76" s="78"/>
      <c r="K76" s="78"/>
    </row>
    <row r="77" spans="1:24" x14ac:dyDescent="0.25">
      <c r="A77" s="15" t="s">
        <v>575</v>
      </c>
      <c r="B77" s="20" t="s">
        <v>156</v>
      </c>
      <c r="C77" s="20">
        <v>76</v>
      </c>
      <c r="D77" s="20" t="s">
        <v>400</v>
      </c>
      <c r="E77" s="20">
        <v>40</v>
      </c>
      <c r="F77" s="20" t="s">
        <v>410</v>
      </c>
      <c r="G77" s="21" t="s">
        <v>190</v>
      </c>
      <c r="H77" s="78" t="s">
        <v>402</v>
      </c>
      <c r="I77" s="78" t="s">
        <v>402</v>
      </c>
      <c r="J77" s="78"/>
      <c r="K77" s="78"/>
    </row>
    <row r="78" spans="1:24" x14ac:dyDescent="0.25">
      <c r="A78" s="15" t="s">
        <v>471</v>
      </c>
      <c r="B78" s="20" t="s">
        <v>156</v>
      </c>
      <c r="C78" s="20">
        <v>77</v>
      </c>
      <c r="D78" s="20" t="s">
        <v>404</v>
      </c>
      <c r="E78" s="20">
        <v>60</v>
      </c>
      <c r="F78" s="20" t="s">
        <v>410</v>
      </c>
      <c r="G78" s="21" t="s">
        <v>190</v>
      </c>
      <c r="H78" s="78" t="s">
        <v>402</v>
      </c>
      <c r="I78" s="78" t="s">
        <v>402</v>
      </c>
      <c r="J78" s="78"/>
      <c r="K78" s="78"/>
    </row>
    <row r="79" spans="1:24" x14ac:dyDescent="0.25">
      <c r="A79" s="15" t="s">
        <v>654</v>
      </c>
      <c r="B79" s="20" t="s">
        <v>156</v>
      </c>
      <c r="C79" s="20">
        <v>78</v>
      </c>
      <c r="D79" s="20" t="s">
        <v>414</v>
      </c>
      <c r="E79" s="20">
        <v>40</v>
      </c>
      <c r="F79" s="20" t="s">
        <v>410</v>
      </c>
      <c r="G79" s="21" t="s">
        <v>190</v>
      </c>
      <c r="H79" s="78" t="s">
        <v>402</v>
      </c>
      <c r="I79" s="78" t="s">
        <v>402</v>
      </c>
      <c r="J79" s="78"/>
      <c r="K79" s="78"/>
    </row>
    <row r="80" spans="1:24" x14ac:dyDescent="0.25">
      <c r="A80" s="15" t="s">
        <v>434</v>
      </c>
      <c r="B80" s="20" t="s">
        <v>156</v>
      </c>
      <c r="C80" s="20">
        <v>79</v>
      </c>
      <c r="D80" s="20" t="s">
        <v>435</v>
      </c>
      <c r="E80" s="20">
        <v>50</v>
      </c>
      <c r="F80" s="20" t="s">
        <v>410</v>
      </c>
      <c r="G80" s="21" t="s">
        <v>190</v>
      </c>
      <c r="H80" s="78" t="s">
        <v>402</v>
      </c>
      <c r="I80" s="78" t="s">
        <v>402</v>
      </c>
      <c r="J80" s="78"/>
      <c r="K80" s="78"/>
    </row>
    <row r="81" spans="1:11" x14ac:dyDescent="0.25">
      <c r="A81" s="15" t="s">
        <v>474</v>
      </c>
      <c r="B81" s="20" t="s">
        <v>156</v>
      </c>
      <c r="C81" s="20">
        <v>80</v>
      </c>
      <c r="D81" s="20" t="s">
        <v>421</v>
      </c>
      <c r="E81" s="20">
        <v>50</v>
      </c>
      <c r="F81" s="20" t="s">
        <v>410</v>
      </c>
      <c r="G81" s="21" t="s">
        <v>190</v>
      </c>
      <c r="H81" s="78" t="s">
        <v>402</v>
      </c>
      <c r="I81" s="78" t="s">
        <v>402</v>
      </c>
      <c r="J81" s="78"/>
      <c r="K81" s="78"/>
    </row>
    <row r="82" spans="1:11" x14ac:dyDescent="0.25">
      <c r="A82" s="15" t="s">
        <v>655</v>
      </c>
      <c r="B82" s="20" t="s">
        <v>156</v>
      </c>
      <c r="C82" s="20">
        <v>81</v>
      </c>
      <c r="D82" s="20" t="s">
        <v>407</v>
      </c>
      <c r="E82" s="20">
        <v>50</v>
      </c>
      <c r="F82" s="20" t="s">
        <v>410</v>
      </c>
      <c r="G82" s="21" t="s">
        <v>190</v>
      </c>
      <c r="H82" s="78" t="s">
        <v>402</v>
      </c>
      <c r="I82" s="78" t="s">
        <v>402</v>
      </c>
      <c r="J82" s="78"/>
      <c r="K82" s="78"/>
    </row>
    <row r="83" spans="1:11" x14ac:dyDescent="0.25">
      <c r="A83" s="15" t="s">
        <v>655</v>
      </c>
      <c r="B83" s="20" t="s">
        <v>156</v>
      </c>
      <c r="C83" s="20">
        <v>82</v>
      </c>
      <c r="D83" s="20" t="s">
        <v>407</v>
      </c>
      <c r="E83" s="20">
        <v>50</v>
      </c>
      <c r="F83" s="20" t="s">
        <v>410</v>
      </c>
      <c r="G83" s="21" t="s">
        <v>190</v>
      </c>
      <c r="H83" s="78" t="s">
        <v>402</v>
      </c>
      <c r="I83" s="78" t="s">
        <v>402</v>
      </c>
      <c r="J83" s="78"/>
      <c r="K83" s="78"/>
    </row>
    <row r="84" spans="1:11" x14ac:dyDescent="0.25">
      <c r="A84" s="15" t="s">
        <v>638</v>
      </c>
      <c r="B84" s="20" t="s">
        <v>156</v>
      </c>
      <c r="C84" s="20">
        <v>83</v>
      </c>
      <c r="D84" s="20" t="s">
        <v>407</v>
      </c>
      <c r="E84" s="20">
        <v>80</v>
      </c>
      <c r="F84" s="20" t="s">
        <v>405</v>
      </c>
      <c r="G84" s="21" t="s">
        <v>190</v>
      </c>
      <c r="H84" s="78" t="s">
        <v>402</v>
      </c>
      <c r="I84" s="78" t="s">
        <v>402</v>
      </c>
      <c r="J84" s="78"/>
      <c r="K84" s="78"/>
    </row>
    <row r="85" spans="1:11" x14ac:dyDescent="0.25">
      <c r="A85" s="15" t="s">
        <v>477</v>
      </c>
      <c r="B85" s="20" t="s">
        <v>156</v>
      </c>
      <c r="C85" s="20">
        <v>84</v>
      </c>
      <c r="D85" s="20" t="s">
        <v>400</v>
      </c>
      <c r="E85" s="20">
        <v>50</v>
      </c>
      <c r="F85" s="20" t="s">
        <v>410</v>
      </c>
      <c r="G85" s="21" t="s">
        <v>190</v>
      </c>
      <c r="H85" s="78" t="s">
        <v>402</v>
      </c>
      <c r="I85" s="78" t="s">
        <v>402</v>
      </c>
      <c r="J85" s="78"/>
      <c r="K85" s="78"/>
    </row>
    <row r="86" spans="1:11" x14ac:dyDescent="0.25">
      <c r="A86" s="15" t="s">
        <v>966</v>
      </c>
      <c r="B86" s="20" t="s">
        <v>156</v>
      </c>
      <c r="C86" s="20">
        <v>85</v>
      </c>
      <c r="D86" s="20" t="s">
        <v>407</v>
      </c>
      <c r="E86" s="20">
        <v>40</v>
      </c>
      <c r="F86" s="20" t="s">
        <v>410</v>
      </c>
      <c r="G86" s="21" t="s">
        <v>190</v>
      </c>
      <c r="H86" s="78" t="s">
        <v>402</v>
      </c>
      <c r="I86" s="78" t="s">
        <v>402</v>
      </c>
      <c r="J86" s="78"/>
      <c r="K86" s="78"/>
    </row>
    <row r="87" spans="1:11" x14ac:dyDescent="0.25">
      <c r="A87" s="15" t="s">
        <v>966</v>
      </c>
      <c r="B87" s="20" t="s">
        <v>156</v>
      </c>
      <c r="C87" s="20">
        <v>86</v>
      </c>
      <c r="D87" s="20" t="s">
        <v>407</v>
      </c>
      <c r="E87" s="20">
        <v>50</v>
      </c>
      <c r="F87" s="20" t="s">
        <v>410</v>
      </c>
      <c r="G87" s="21" t="s">
        <v>190</v>
      </c>
      <c r="H87" s="78" t="s">
        <v>402</v>
      </c>
      <c r="I87" s="78" t="s">
        <v>402</v>
      </c>
      <c r="J87" s="78"/>
      <c r="K87" s="78"/>
    </row>
    <row r="88" spans="1:11" x14ac:dyDescent="0.25">
      <c r="A88" s="15" t="s">
        <v>579</v>
      </c>
      <c r="B88" s="20" t="s">
        <v>156</v>
      </c>
      <c r="C88" s="20">
        <v>87</v>
      </c>
      <c r="D88" s="20" t="s">
        <v>404</v>
      </c>
      <c r="E88" s="20">
        <v>40</v>
      </c>
      <c r="F88" s="20" t="s">
        <v>410</v>
      </c>
      <c r="G88" s="21" t="s">
        <v>190</v>
      </c>
      <c r="H88" s="78" t="s">
        <v>402</v>
      </c>
      <c r="I88" s="78" t="s">
        <v>402</v>
      </c>
      <c r="J88" s="78"/>
      <c r="K88" s="78"/>
    </row>
    <row r="89" spans="1:11" x14ac:dyDescent="0.25">
      <c r="A89" s="15" t="s">
        <v>560</v>
      </c>
      <c r="B89" s="20" t="s">
        <v>156</v>
      </c>
      <c r="C89" s="20">
        <v>88</v>
      </c>
      <c r="D89" s="20" t="s">
        <v>404</v>
      </c>
      <c r="E89" s="20">
        <v>70</v>
      </c>
      <c r="F89" s="20" t="s">
        <v>405</v>
      </c>
      <c r="G89" s="21" t="s">
        <v>190</v>
      </c>
      <c r="H89" s="78" t="s">
        <v>402</v>
      </c>
      <c r="I89" s="78" t="s">
        <v>402</v>
      </c>
      <c r="J89" s="78"/>
      <c r="K89" s="78"/>
    </row>
    <row r="90" spans="1:11" x14ac:dyDescent="0.25">
      <c r="A90" s="15" t="s">
        <v>562</v>
      </c>
      <c r="B90" s="20" t="s">
        <v>156</v>
      </c>
      <c r="C90" s="20">
        <v>89</v>
      </c>
      <c r="D90" s="20" t="s">
        <v>414</v>
      </c>
      <c r="E90" s="20">
        <v>70</v>
      </c>
      <c r="F90" s="20" t="s">
        <v>405</v>
      </c>
      <c r="G90" s="21" t="s">
        <v>190</v>
      </c>
      <c r="H90" s="78" t="s">
        <v>402</v>
      </c>
      <c r="I90" s="78" t="s">
        <v>402</v>
      </c>
      <c r="J90" s="78"/>
      <c r="K90" s="78"/>
    </row>
    <row r="91" spans="1:11" x14ac:dyDescent="0.25">
      <c r="A91" s="15" t="s">
        <v>581</v>
      </c>
      <c r="B91" s="20" t="s">
        <v>156</v>
      </c>
      <c r="C91" s="20">
        <v>90</v>
      </c>
      <c r="D91" s="20" t="s">
        <v>414</v>
      </c>
      <c r="E91" s="20">
        <v>30</v>
      </c>
      <c r="F91" s="20" t="s">
        <v>410</v>
      </c>
      <c r="G91" s="21" t="s">
        <v>190</v>
      </c>
      <c r="H91" s="78" t="s">
        <v>402</v>
      </c>
      <c r="I91" s="78" t="s">
        <v>402</v>
      </c>
      <c r="J91" s="78"/>
      <c r="K91" s="78"/>
    </row>
    <row r="92" spans="1:11" x14ac:dyDescent="0.25">
      <c r="A92" s="15" t="s">
        <v>657</v>
      </c>
      <c r="B92" s="20" t="s">
        <v>156</v>
      </c>
      <c r="C92" s="20">
        <v>91</v>
      </c>
      <c r="D92" s="20" t="s">
        <v>431</v>
      </c>
      <c r="E92" s="20">
        <v>60</v>
      </c>
      <c r="F92" s="20" t="s">
        <v>410</v>
      </c>
      <c r="G92" s="21" t="s">
        <v>190</v>
      </c>
      <c r="H92" s="78" t="s">
        <v>402</v>
      </c>
      <c r="I92" s="78" t="s">
        <v>402</v>
      </c>
      <c r="J92" s="78"/>
      <c r="K92" s="78"/>
    </row>
    <row r="93" spans="1:11" x14ac:dyDescent="0.25">
      <c r="A93" s="15" t="s">
        <v>582</v>
      </c>
      <c r="B93" s="20" t="s">
        <v>156</v>
      </c>
      <c r="C93" s="20">
        <v>92</v>
      </c>
      <c r="D93" s="20" t="s">
        <v>431</v>
      </c>
      <c r="E93" s="20">
        <v>40</v>
      </c>
      <c r="F93" s="20" t="s">
        <v>410</v>
      </c>
      <c r="G93" s="21" t="s">
        <v>190</v>
      </c>
      <c r="H93" s="78" t="s">
        <v>402</v>
      </c>
      <c r="I93" s="78" t="s">
        <v>402</v>
      </c>
      <c r="J93" s="78"/>
      <c r="K93" s="78"/>
    </row>
    <row r="94" spans="1:11" x14ac:dyDescent="0.25">
      <c r="A94" s="15" t="s">
        <v>681</v>
      </c>
      <c r="B94" s="20" t="s">
        <v>156</v>
      </c>
      <c r="C94" s="20">
        <v>93</v>
      </c>
      <c r="D94" s="20" t="s">
        <v>431</v>
      </c>
      <c r="E94" s="20">
        <v>70</v>
      </c>
      <c r="F94" s="20" t="s">
        <v>405</v>
      </c>
      <c r="G94" s="21" t="s">
        <v>190</v>
      </c>
      <c r="H94" s="78" t="s">
        <v>402</v>
      </c>
      <c r="I94" s="78" t="s">
        <v>402</v>
      </c>
      <c r="J94" s="78"/>
      <c r="K94" s="78"/>
    </row>
    <row r="95" spans="1:11" x14ac:dyDescent="0.25">
      <c r="A95" s="15" t="s">
        <v>563</v>
      </c>
      <c r="B95" s="20" t="s">
        <v>156</v>
      </c>
      <c r="C95" s="20">
        <v>94</v>
      </c>
      <c r="D95" s="20" t="s">
        <v>404</v>
      </c>
      <c r="E95" s="20">
        <v>50</v>
      </c>
      <c r="F95" s="20" t="s">
        <v>410</v>
      </c>
      <c r="G95" s="21" t="s">
        <v>190</v>
      </c>
      <c r="H95" s="78" t="s">
        <v>402</v>
      </c>
      <c r="I95" s="78" t="s">
        <v>402</v>
      </c>
      <c r="J95" s="78"/>
      <c r="K95" s="78"/>
    </row>
    <row r="96" spans="1:11" x14ac:dyDescent="0.25">
      <c r="A96" s="15" t="s">
        <v>563</v>
      </c>
      <c r="B96" s="20" t="s">
        <v>156</v>
      </c>
      <c r="C96" s="20">
        <v>95</v>
      </c>
      <c r="D96" s="20" t="s">
        <v>404</v>
      </c>
      <c r="E96" s="20">
        <v>50</v>
      </c>
      <c r="F96" s="20" t="s">
        <v>410</v>
      </c>
      <c r="G96" s="21" t="s">
        <v>190</v>
      </c>
      <c r="H96" s="78" t="s">
        <v>402</v>
      </c>
      <c r="I96" s="78" t="s">
        <v>402</v>
      </c>
      <c r="J96" s="78"/>
      <c r="K96" s="78"/>
    </row>
    <row r="97" spans="1:11" x14ac:dyDescent="0.25">
      <c r="A97" s="15" t="s">
        <v>479</v>
      </c>
      <c r="B97" s="20" t="s">
        <v>156</v>
      </c>
      <c r="C97" s="20">
        <v>96</v>
      </c>
      <c r="D97" s="20" t="s">
        <v>407</v>
      </c>
      <c r="E97" s="20">
        <v>30</v>
      </c>
      <c r="F97" s="20" t="s">
        <v>410</v>
      </c>
      <c r="G97" s="21" t="s">
        <v>190</v>
      </c>
      <c r="H97" s="78" t="s">
        <v>402</v>
      </c>
      <c r="I97" s="78" t="s">
        <v>402</v>
      </c>
      <c r="J97" s="78"/>
      <c r="K97" s="78"/>
    </row>
    <row r="98" spans="1:11" x14ac:dyDescent="0.25">
      <c r="A98" s="15" t="s">
        <v>418</v>
      </c>
      <c r="B98" s="20" t="s">
        <v>156</v>
      </c>
      <c r="C98" s="20">
        <v>97</v>
      </c>
      <c r="D98" s="20" t="s">
        <v>419</v>
      </c>
      <c r="E98" s="20">
        <v>60</v>
      </c>
      <c r="F98" s="20" t="s">
        <v>410</v>
      </c>
      <c r="G98" s="21" t="s">
        <v>190</v>
      </c>
      <c r="H98" s="78" t="s">
        <v>402</v>
      </c>
      <c r="I98" s="78" t="s">
        <v>402</v>
      </c>
      <c r="J98" s="78"/>
      <c r="K98" s="78"/>
    </row>
    <row r="99" spans="1:11" x14ac:dyDescent="0.25">
      <c r="A99" s="15" t="s">
        <v>992</v>
      </c>
      <c r="B99" s="20" t="s">
        <v>156</v>
      </c>
      <c r="C99" s="20">
        <v>98</v>
      </c>
      <c r="D99" s="20" t="s">
        <v>425</v>
      </c>
      <c r="E99" s="20">
        <v>50</v>
      </c>
      <c r="F99" s="20" t="s">
        <v>410</v>
      </c>
      <c r="G99" s="21" t="s">
        <v>190</v>
      </c>
      <c r="H99" s="78" t="s">
        <v>402</v>
      </c>
      <c r="I99" s="78" t="s">
        <v>402</v>
      </c>
      <c r="J99" s="78"/>
      <c r="K99" s="78"/>
    </row>
    <row r="100" spans="1:11" x14ac:dyDescent="0.25">
      <c r="A100" s="15" t="s">
        <v>992</v>
      </c>
      <c r="B100" s="20" t="s">
        <v>156</v>
      </c>
      <c r="C100" s="20">
        <v>99</v>
      </c>
      <c r="D100" s="20" t="s">
        <v>425</v>
      </c>
      <c r="E100" s="20">
        <v>50</v>
      </c>
      <c r="F100" s="20" t="s">
        <v>410</v>
      </c>
      <c r="G100" s="21" t="s">
        <v>190</v>
      </c>
      <c r="H100" s="78" t="s">
        <v>402</v>
      </c>
      <c r="I100" s="78" t="s">
        <v>402</v>
      </c>
      <c r="J100" s="78"/>
      <c r="K100" s="78"/>
    </row>
    <row r="101" spans="1:11" x14ac:dyDescent="0.25">
      <c r="A101" s="15" t="s">
        <v>626</v>
      </c>
      <c r="B101" s="20" t="s">
        <v>156</v>
      </c>
      <c r="C101" s="20">
        <v>100</v>
      </c>
      <c r="D101" s="20" t="s">
        <v>414</v>
      </c>
      <c r="E101" s="20">
        <v>80</v>
      </c>
      <c r="F101" s="20" t="s">
        <v>410</v>
      </c>
      <c r="G101" s="21" t="s">
        <v>190</v>
      </c>
      <c r="H101" s="78" t="s">
        <v>402</v>
      </c>
      <c r="I101" s="78" t="s">
        <v>402</v>
      </c>
      <c r="J101" s="78"/>
      <c r="K101" s="78"/>
    </row>
    <row r="102" spans="1:11" x14ac:dyDescent="0.25">
      <c r="A102" s="15" t="s">
        <v>481</v>
      </c>
      <c r="B102" s="20" t="s">
        <v>156</v>
      </c>
      <c r="C102" s="20">
        <v>101</v>
      </c>
      <c r="D102" s="20" t="s">
        <v>414</v>
      </c>
      <c r="E102" s="20">
        <v>50</v>
      </c>
      <c r="F102" s="20" t="s">
        <v>410</v>
      </c>
      <c r="G102" s="21" t="s">
        <v>190</v>
      </c>
      <c r="H102" s="78" t="s">
        <v>402</v>
      </c>
      <c r="I102" s="78" t="s">
        <v>402</v>
      </c>
      <c r="J102" s="78"/>
      <c r="K102" s="78"/>
    </row>
    <row r="103" spans="1:11" x14ac:dyDescent="0.25">
      <c r="A103" s="15" t="s">
        <v>483</v>
      </c>
      <c r="B103" s="20" t="s">
        <v>156</v>
      </c>
      <c r="C103" s="20">
        <v>102</v>
      </c>
      <c r="D103" s="20" t="s">
        <v>414</v>
      </c>
      <c r="E103" s="20">
        <v>60</v>
      </c>
      <c r="F103" s="20" t="s">
        <v>410</v>
      </c>
      <c r="G103" s="21" t="s">
        <v>190</v>
      </c>
      <c r="H103" s="78" t="s">
        <v>402</v>
      </c>
      <c r="I103" s="78" t="s">
        <v>402</v>
      </c>
      <c r="J103" s="78"/>
      <c r="K103" s="78"/>
    </row>
    <row r="104" spans="1:11" x14ac:dyDescent="0.25">
      <c r="A104" s="15" t="s">
        <v>585</v>
      </c>
      <c r="B104" s="20" t="s">
        <v>156</v>
      </c>
      <c r="C104" s="20">
        <v>103</v>
      </c>
      <c r="D104" s="20" t="s">
        <v>404</v>
      </c>
      <c r="E104" s="20">
        <v>40</v>
      </c>
      <c r="F104" s="20" t="s">
        <v>410</v>
      </c>
      <c r="G104" s="21" t="s">
        <v>190</v>
      </c>
      <c r="H104" s="78" t="s">
        <v>402</v>
      </c>
      <c r="I104" s="78" t="s">
        <v>402</v>
      </c>
      <c r="J104" s="78"/>
      <c r="K104" s="78"/>
    </row>
    <row r="105" spans="1:11" x14ac:dyDescent="0.25">
      <c r="A105" s="15" t="s">
        <v>585</v>
      </c>
      <c r="B105" s="20" t="s">
        <v>156</v>
      </c>
      <c r="C105" s="20">
        <v>104</v>
      </c>
      <c r="D105" s="20" t="s">
        <v>404</v>
      </c>
      <c r="E105" s="20">
        <v>50</v>
      </c>
      <c r="F105" s="20" t="s">
        <v>410</v>
      </c>
      <c r="G105" s="21" t="s">
        <v>190</v>
      </c>
      <c r="H105" s="78" t="s">
        <v>402</v>
      </c>
      <c r="I105" s="78" t="s">
        <v>402</v>
      </c>
      <c r="J105" s="78"/>
      <c r="K105" s="78"/>
    </row>
    <row r="106" spans="1:11" x14ac:dyDescent="0.25">
      <c r="A106" s="15" t="s">
        <v>459</v>
      </c>
      <c r="B106" s="20" t="s">
        <v>156</v>
      </c>
      <c r="C106" s="20">
        <v>105</v>
      </c>
      <c r="D106" s="20" t="s">
        <v>407</v>
      </c>
      <c r="E106" s="20">
        <v>70</v>
      </c>
      <c r="F106" s="20" t="s">
        <v>405</v>
      </c>
      <c r="G106" s="21" t="s">
        <v>190</v>
      </c>
      <c r="H106" s="78" t="s">
        <v>402</v>
      </c>
      <c r="I106" s="78" t="s">
        <v>402</v>
      </c>
      <c r="J106" s="78"/>
      <c r="K106" s="78"/>
    </row>
    <row r="107" spans="1:11" x14ac:dyDescent="0.25">
      <c r="A107" s="15" t="s">
        <v>485</v>
      </c>
      <c r="B107" s="20" t="s">
        <v>156</v>
      </c>
      <c r="C107" s="20">
        <v>106</v>
      </c>
      <c r="D107" s="20" t="s">
        <v>407</v>
      </c>
      <c r="E107" s="20">
        <v>40</v>
      </c>
      <c r="F107" s="20" t="s">
        <v>410</v>
      </c>
      <c r="G107" s="21" t="s">
        <v>190</v>
      </c>
      <c r="H107" s="78" t="s">
        <v>402</v>
      </c>
      <c r="I107" s="78" t="s">
        <v>402</v>
      </c>
      <c r="J107" s="78"/>
      <c r="K107" s="78"/>
    </row>
    <row r="108" spans="1:11" x14ac:dyDescent="0.25">
      <c r="A108" s="15" t="s">
        <v>486</v>
      </c>
      <c r="B108" s="20" t="s">
        <v>156</v>
      </c>
      <c r="C108" s="20">
        <v>107</v>
      </c>
      <c r="D108" s="20" t="s">
        <v>404</v>
      </c>
      <c r="E108" s="20">
        <v>50</v>
      </c>
      <c r="F108" s="20" t="s">
        <v>410</v>
      </c>
      <c r="G108" s="21" t="s">
        <v>190</v>
      </c>
      <c r="H108" s="78" t="s">
        <v>402</v>
      </c>
      <c r="I108" s="78" t="s">
        <v>402</v>
      </c>
      <c r="J108" s="78"/>
      <c r="K108" s="78"/>
    </row>
    <row r="109" spans="1:11" x14ac:dyDescent="0.25">
      <c r="A109" s="15" t="s">
        <v>486</v>
      </c>
      <c r="B109" s="20" t="s">
        <v>156</v>
      </c>
      <c r="C109" s="20">
        <v>108</v>
      </c>
      <c r="D109" s="20" t="s">
        <v>431</v>
      </c>
      <c r="E109" s="20">
        <v>50</v>
      </c>
      <c r="F109" s="20" t="s">
        <v>410</v>
      </c>
      <c r="G109" s="21" t="s">
        <v>190</v>
      </c>
      <c r="H109" s="78" t="s">
        <v>402</v>
      </c>
      <c r="I109" s="78" t="s">
        <v>402</v>
      </c>
      <c r="J109" s="78"/>
      <c r="K109" s="78"/>
    </row>
    <row r="110" spans="1:11" x14ac:dyDescent="0.25">
      <c r="A110" s="15" t="s">
        <v>967</v>
      </c>
      <c r="B110" s="20" t="s">
        <v>156</v>
      </c>
      <c r="C110" s="20">
        <v>109</v>
      </c>
      <c r="D110" s="20" t="s">
        <v>414</v>
      </c>
      <c r="E110" s="20">
        <v>40</v>
      </c>
      <c r="F110" s="20" t="s">
        <v>410</v>
      </c>
      <c r="G110" s="21" t="s">
        <v>190</v>
      </c>
      <c r="H110" s="78" t="s">
        <v>402</v>
      </c>
      <c r="I110" s="78" t="s">
        <v>402</v>
      </c>
      <c r="J110" s="78"/>
      <c r="K110" s="78"/>
    </row>
    <row r="111" spans="1:11" x14ac:dyDescent="0.25">
      <c r="A111" s="15" t="s">
        <v>953</v>
      </c>
      <c r="B111" s="20" t="s">
        <v>156</v>
      </c>
      <c r="C111" s="20">
        <v>110</v>
      </c>
      <c r="D111" s="20" t="s">
        <v>414</v>
      </c>
      <c r="E111" s="20">
        <v>80</v>
      </c>
      <c r="F111" s="20" t="s">
        <v>405</v>
      </c>
      <c r="G111" s="21" t="s">
        <v>190</v>
      </c>
      <c r="H111" s="78" t="s">
        <v>402</v>
      </c>
      <c r="I111" s="78" t="s">
        <v>402</v>
      </c>
      <c r="J111" s="78"/>
      <c r="K111" s="78"/>
    </row>
    <row r="112" spans="1:11" x14ac:dyDescent="0.25">
      <c r="A112" s="15" t="s">
        <v>628</v>
      </c>
      <c r="B112" s="20" t="s">
        <v>156</v>
      </c>
      <c r="C112" s="20">
        <v>111</v>
      </c>
      <c r="D112" s="20" t="s">
        <v>407</v>
      </c>
      <c r="E112" s="20">
        <v>70</v>
      </c>
      <c r="F112" s="20" t="s">
        <v>405</v>
      </c>
      <c r="G112" s="21" t="s">
        <v>190</v>
      </c>
      <c r="H112" s="78" t="s">
        <v>402</v>
      </c>
      <c r="I112" s="78" t="s">
        <v>402</v>
      </c>
      <c r="J112" s="78"/>
      <c r="K112" s="78"/>
    </row>
    <row r="113" spans="1:11" x14ac:dyDescent="0.25">
      <c r="A113" s="15" t="s">
        <v>659</v>
      </c>
      <c r="B113" s="20" t="s">
        <v>156</v>
      </c>
      <c r="C113" s="20">
        <v>112</v>
      </c>
      <c r="D113" s="20" t="s">
        <v>407</v>
      </c>
      <c r="E113" s="20">
        <v>50</v>
      </c>
      <c r="F113" s="20" t="s">
        <v>410</v>
      </c>
      <c r="G113" s="21" t="s">
        <v>190</v>
      </c>
      <c r="H113" s="78" t="s">
        <v>402</v>
      </c>
      <c r="I113" s="78" t="s">
        <v>402</v>
      </c>
      <c r="J113" s="78"/>
      <c r="K113" s="78"/>
    </row>
    <row r="114" spans="1:11" x14ac:dyDescent="0.25">
      <c r="A114" s="15" t="s">
        <v>587</v>
      </c>
      <c r="B114" s="20" t="s">
        <v>156</v>
      </c>
      <c r="C114" s="20">
        <v>113</v>
      </c>
      <c r="D114" s="20" t="s">
        <v>400</v>
      </c>
      <c r="E114" s="20">
        <v>50</v>
      </c>
      <c r="F114" s="20" t="s">
        <v>410</v>
      </c>
      <c r="G114" s="21" t="s">
        <v>190</v>
      </c>
      <c r="H114" s="78" t="s">
        <v>402</v>
      </c>
      <c r="I114" s="78" t="s">
        <v>402</v>
      </c>
      <c r="J114" s="78"/>
      <c r="K114" s="78"/>
    </row>
    <row r="115" spans="1:11" x14ac:dyDescent="0.25">
      <c r="A115" s="15" t="s">
        <v>589</v>
      </c>
      <c r="B115" s="20" t="s">
        <v>156</v>
      </c>
      <c r="C115" s="20">
        <v>114</v>
      </c>
      <c r="D115" s="20" t="s">
        <v>407</v>
      </c>
      <c r="E115" s="20">
        <v>40</v>
      </c>
      <c r="F115" s="20" t="s">
        <v>410</v>
      </c>
      <c r="G115" s="21" t="s">
        <v>190</v>
      </c>
      <c r="H115" s="78" t="s">
        <v>402</v>
      </c>
      <c r="I115" s="78" t="s">
        <v>402</v>
      </c>
      <c r="J115" s="78"/>
      <c r="K115" s="78"/>
    </row>
    <row r="116" spans="1:11" x14ac:dyDescent="0.25">
      <c r="A116" s="15" t="s">
        <v>589</v>
      </c>
      <c r="B116" s="20" t="s">
        <v>156</v>
      </c>
      <c r="C116" s="20">
        <v>115</v>
      </c>
      <c r="D116" s="20" t="s">
        <v>407</v>
      </c>
      <c r="E116" s="20">
        <v>50</v>
      </c>
      <c r="F116" s="20" t="s">
        <v>410</v>
      </c>
      <c r="G116" s="21" t="s">
        <v>190</v>
      </c>
      <c r="H116" s="78" t="s">
        <v>402</v>
      </c>
      <c r="I116" s="78" t="s">
        <v>402</v>
      </c>
      <c r="J116" s="78"/>
      <c r="K116" s="78"/>
    </row>
    <row r="117" spans="1:11" x14ac:dyDescent="0.25">
      <c r="A117" s="15" t="s">
        <v>955</v>
      </c>
      <c r="B117" s="20" t="s">
        <v>156</v>
      </c>
      <c r="C117" s="20">
        <v>116</v>
      </c>
      <c r="D117" s="20" t="s">
        <v>407</v>
      </c>
      <c r="E117" s="20">
        <v>60</v>
      </c>
      <c r="F117" s="20" t="s">
        <v>410</v>
      </c>
      <c r="G117" s="21" t="s">
        <v>190</v>
      </c>
      <c r="H117" s="78" t="s">
        <v>402</v>
      </c>
      <c r="I117" s="78" t="s">
        <v>402</v>
      </c>
      <c r="J117" s="78"/>
      <c r="K117" s="78"/>
    </row>
    <row r="118" spans="1:11" x14ac:dyDescent="0.25">
      <c r="A118" s="15" t="s">
        <v>694</v>
      </c>
      <c r="B118" s="20" t="s">
        <v>156</v>
      </c>
      <c r="C118" s="20">
        <v>117</v>
      </c>
      <c r="D118" s="20" t="s">
        <v>407</v>
      </c>
      <c r="E118" s="20">
        <v>40</v>
      </c>
      <c r="F118" s="20" t="s">
        <v>410</v>
      </c>
      <c r="G118" s="21" t="s">
        <v>190</v>
      </c>
      <c r="H118" s="78" t="s">
        <v>402</v>
      </c>
      <c r="I118" s="78" t="s">
        <v>402</v>
      </c>
      <c r="J118" s="78"/>
      <c r="K118" s="78"/>
    </row>
    <row r="119" spans="1:11" x14ac:dyDescent="0.25">
      <c r="A119" s="15" t="s">
        <v>694</v>
      </c>
      <c r="B119" s="20" t="s">
        <v>156</v>
      </c>
      <c r="C119" s="20">
        <v>118</v>
      </c>
      <c r="D119" s="20" t="s">
        <v>407</v>
      </c>
      <c r="E119" s="20">
        <v>50</v>
      </c>
      <c r="F119" s="20" t="s">
        <v>410</v>
      </c>
      <c r="G119" s="21" t="s">
        <v>190</v>
      </c>
      <c r="H119" s="78" t="s">
        <v>402</v>
      </c>
      <c r="I119" s="78" t="s">
        <v>402</v>
      </c>
      <c r="J119" s="78"/>
      <c r="K119" s="78"/>
    </row>
    <row r="120" spans="1:11" x14ac:dyDescent="0.25">
      <c r="A120" s="15" t="s">
        <v>1167</v>
      </c>
      <c r="B120" s="20" t="s">
        <v>156</v>
      </c>
      <c r="C120" s="20">
        <v>119</v>
      </c>
      <c r="D120" s="20" t="s">
        <v>490</v>
      </c>
      <c r="E120" s="20"/>
      <c r="F120" s="20" t="s">
        <v>493</v>
      </c>
      <c r="G120" s="21" t="s">
        <v>194</v>
      </c>
      <c r="H120" s="78" t="s">
        <v>402</v>
      </c>
      <c r="I120" s="78" t="s">
        <v>402</v>
      </c>
      <c r="J120" s="78"/>
      <c r="K120" s="78"/>
    </row>
    <row r="121" spans="1:11" x14ac:dyDescent="0.25">
      <c r="A121" s="15" t="s">
        <v>1168</v>
      </c>
      <c r="B121" s="20" t="s">
        <v>156</v>
      </c>
      <c r="C121" s="20">
        <v>120</v>
      </c>
      <c r="D121" s="20" t="s">
        <v>490</v>
      </c>
      <c r="E121" s="20"/>
      <c r="F121" s="20" t="s">
        <v>1085</v>
      </c>
      <c r="G121" s="21" t="s">
        <v>194</v>
      </c>
      <c r="H121" s="78" t="s">
        <v>402</v>
      </c>
      <c r="I121" s="78" t="s">
        <v>402</v>
      </c>
      <c r="J121" s="78"/>
      <c r="K121" s="78"/>
    </row>
    <row r="122" spans="1:11" x14ac:dyDescent="0.25">
      <c r="A122" s="15" t="s">
        <v>1169</v>
      </c>
      <c r="B122" s="20" t="s">
        <v>156</v>
      </c>
      <c r="C122" s="20">
        <v>121</v>
      </c>
      <c r="D122" s="20" t="s">
        <v>490</v>
      </c>
      <c r="E122" s="20"/>
      <c r="F122" s="20" t="s">
        <v>1085</v>
      </c>
      <c r="G122" s="21" t="s">
        <v>194</v>
      </c>
      <c r="H122" s="78" t="s">
        <v>402</v>
      </c>
      <c r="I122" s="78" t="s">
        <v>402</v>
      </c>
      <c r="J122" s="78"/>
      <c r="K122" s="78"/>
    </row>
    <row r="123" spans="1:11" x14ac:dyDescent="0.25">
      <c r="A123" s="15" t="s">
        <v>1170</v>
      </c>
      <c r="B123" s="20" t="s">
        <v>156</v>
      </c>
      <c r="C123" s="20">
        <v>122</v>
      </c>
      <c r="D123" s="20" t="s">
        <v>490</v>
      </c>
      <c r="E123" s="20"/>
      <c r="F123" s="20" t="s">
        <v>496</v>
      </c>
      <c r="G123" s="21" t="s">
        <v>194</v>
      </c>
      <c r="H123" s="78" t="s">
        <v>402</v>
      </c>
      <c r="I123" s="78" t="s">
        <v>402</v>
      </c>
      <c r="J123" s="78"/>
      <c r="K123" s="78"/>
    </row>
    <row r="124" spans="1:11" x14ac:dyDescent="0.25">
      <c r="A124" s="15" t="s">
        <v>1171</v>
      </c>
      <c r="B124" s="20" t="s">
        <v>156</v>
      </c>
      <c r="C124" s="20">
        <v>123</v>
      </c>
      <c r="D124" s="20" t="s">
        <v>490</v>
      </c>
      <c r="E124" s="20"/>
      <c r="F124" s="20" t="s">
        <v>1085</v>
      </c>
      <c r="G124" s="21" t="s">
        <v>194</v>
      </c>
      <c r="H124" s="78" t="s">
        <v>402</v>
      </c>
      <c r="I124" s="78" t="s">
        <v>402</v>
      </c>
      <c r="J124" s="78"/>
      <c r="K124" s="78"/>
    </row>
    <row r="125" spans="1:11" x14ac:dyDescent="0.25">
      <c r="A125" s="15" t="s">
        <v>1172</v>
      </c>
      <c r="B125" s="20" t="s">
        <v>156</v>
      </c>
      <c r="C125" s="20">
        <v>124</v>
      </c>
      <c r="D125" s="20" t="s">
        <v>490</v>
      </c>
      <c r="E125" s="20"/>
      <c r="F125" s="20" t="s">
        <v>490</v>
      </c>
      <c r="G125" s="21" t="s">
        <v>194</v>
      </c>
      <c r="H125" s="78" t="s">
        <v>402</v>
      </c>
      <c r="I125" s="78" t="s">
        <v>402</v>
      </c>
      <c r="J125" s="78"/>
      <c r="K125" s="78"/>
    </row>
    <row r="126" spans="1:11" x14ac:dyDescent="0.25">
      <c r="A126" s="15" t="s">
        <v>1173</v>
      </c>
      <c r="B126" s="20" t="s">
        <v>156</v>
      </c>
      <c r="C126" s="20">
        <v>125</v>
      </c>
      <c r="D126" s="20" t="s">
        <v>490</v>
      </c>
      <c r="E126" s="20"/>
      <c r="F126" s="20" t="s">
        <v>1085</v>
      </c>
      <c r="G126" s="21" t="s">
        <v>194</v>
      </c>
      <c r="H126" s="78" t="s">
        <v>402</v>
      </c>
      <c r="I126" s="78" t="s">
        <v>402</v>
      </c>
      <c r="J126" s="78"/>
      <c r="K126" s="78"/>
    </row>
    <row r="127" spans="1:11" x14ac:dyDescent="0.25">
      <c r="A127" s="15" t="s">
        <v>1174</v>
      </c>
      <c r="B127" s="20" t="s">
        <v>156</v>
      </c>
      <c r="C127" s="20">
        <v>126</v>
      </c>
      <c r="D127" s="20" t="s">
        <v>490</v>
      </c>
      <c r="E127" s="20"/>
      <c r="F127" s="20" t="s">
        <v>490</v>
      </c>
      <c r="G127" s="21" t="s">
        <v>194</v>
      </c>
      <c r="H127" s="78" t="s">
        <v>402</v>
      </c>
      <c r="I127" s="78" t="s">
        <v>402</v>
      </c>
      <c r="J127" s="78"/>
      <c r="K127" s="78"/>
    </row>
    <row r="128" spans="1:11" x14ac:dyDescent="0.25">
      <c r="A128" s="15" t="s">
        <v>1175</v>
      </c>
      <c r="B128" s="20" t="s">
        <v>156</v>
      </c>
      <c r="C128" s="20">
        <v>127</v>
      </c>
      <c r="D128" s="20" t="s">
        <v>490</v>
      </c>
      <c r="E128" s="20"/>
      <c r="F128" s="20" t="s">
        <v>490</v>
      </c>
      <c r="G128" s="21" t="s">
        <v>194</v>
      </c>
      <c r="H128" s="78" t="s">
        <v>402</v>
      </c>
      <c r="I128" s="78" t="s">
        <v>402</v>
      </c>
      <c r="J128" s="78"/>
      <c r="K128" s="78"/>
    </row>
    <row r="129" spans="1:11" x14ac:dyDescent="0.25">
      <c r="A129" s="15" t="s">
        <v>1176</v>
      </c>
      <c r="B129" s="20" t="s">
        <v>156</v>
      </c>
      <c r="C129" s="20">
        <v>128</v>
      </c>
      <c r="D129" s="20" t="s">
        <v>490</v>
      </c>
      <c r="E129" s="20"/>
      <c r="F129" s="20" t="s">
        <v>490</v>
      </c>
      <c r="G129" s="21" t="s">
        <v>194</v>
      </c>
      <c r="H129" s="78" t="s">
        <v>402</v>
      </c>
      <c r="I129" s="78" t="s">
        <v>402</v>
      </c>
      <c r="J129" s="78"/>
      <c r="K129" s="78"/>
    </row>
    <row r="130" spans="1:11" x14ac:dyDescent="0.25">
      <c r="A130" s="15" t="s">
        <v>1177</v>
      </c>
      <c r="B130" s="20" t="s">
        <v>156</v>
      </c>
      <c r="C130" s="20">
        <v>129</v>
      </c>
      <c r="D130" s="20" t="s">
        <v>490</v>
      </c>
      <c r="E130" s="20"/>
      <c r="F130" s="20" t="s">
        <v>1092</v>
      </c>
      <c r="G130" s="21" t="s">
        <v>194</v>
      </c>
      <c r="H130" s="78" t="s">
        <v>402</v>
      </c>
      <c r="I130" s="78" t="s">
        <v>402</v>
      </c>
      <c r="J130" s="78"/>
      <c r="K130" s="78"/>
    </row>
    <row r="131" spans="1:11" x14ac:dyDescent="0.25">
      <c r="A131" s="15" t="s">
        <v>1178</v>
      </c>
      <c r="B131" s="20" t="s">
        <v>156</v>
      </c>
      <c r="C131" s="20">
        <v>130</v>
      </c>
      <c r="D131" s="20" t="s">
        <v>490</v>
      </c>
      <c r="E131" s="20"/>
      <c r="F131" s="20" t="s">
        <v>1092</v>
      </c>
      <c r="G131" s="21" t="s">
        <v>194</v>
      </c>
      <c r="H131" s="78" t="s">
        <v>402</v>
      </c>
      <c r="I131" s="78" t="s">
        <v>402</v>
      </c>
      <c r="J131" s="78"/>
      <c r="K131" s="78"/>
    </row>
    <row r="132" spans="1:11" x14ac:dyDescent="0.25">
      <c r="A132" s="15" t="s">
        <v>1179</v>
      </c>
      <c r="B132" s="20" t="s">
        <v>156</v>
      </c>
      <c r="C132" s="20">
        <v>131</v>
      </c>
      <c r="D132" s="20" t="s">
        <v>490</v>
      </c>
      <c r="E132" s="20"/>
      <c r="F132" s="20" t="s">
        <v>1092</v>
      </c>
      <c r="G132" s="21" t="s">
        <v>194</v>
      </c>
      <c r="H132" s="78" t="s">
        <v>402</v>
      </c>
      <c r="I132" s="78" t="s">
        <v>402</v>
      </c>
      <c r="J132" s="78"/>
      <c r="K132" s="78"/>
    </row>
    <row r="133" spans="1:11" x14ac:dyDescent="0.25">
      <c r="A133" s="15" t="s">
        <v>1180</v>
      </c>
      <c r="B133" s="20" t="s">
        <v>156</v>
      </c>
      <c r="C133" s="20">
        <v>132</v>
      </c>
      <c r="D133" s="20" t="s">
        <v>490</v>
      </c>
      <c r="E133" s="20"/>
      <c r="F133" s="20" t="s">
        <v>493</v>
      </c>
      <c r="G133" s="21" t="s">
        <v>194</v>
      </c>
      <c r="H133" s="78" t="s">
        <v>402</v>
      </c>
      <c r="I133" s="78" t="s">
        <v>402</v>
      </c>
      <c r="J133" s="78"/>
      <c r="K133" s="78"/>
    </row>
    <row r="134" spans="1:11" x14ac:dyDescent="0.25">
      <c r="A134" s="15" t="s">
        <v>1181</v>
      </c>
      <c r="B134" s="20" t="s">
        <v>156</v>
      </c>
      <c r="C134" s="20">
        <v>133</v>
      </c>
      <c r="D134" s="20" t="s">
        <v>490</v>
      </c>
      <c r="E134" s="20"/>
      <c r="F134" s="20" t="s">
        <v>1092</v>
      </c>
      <c r="G134" s="21" t="s">
        <v>194</v>
      </c>
      <c r="H134" s="78" t="s">
        <v>402</v>
      </c>
      <c r="I134" s="78" t="s">
        <v>402</v>
      </c>
      <c r="J134" s="78"/>
      <c r="K134" s="78"/>
    </row>
    <row r="135" spans="1:11" x14ac:dyDescent="0.25">
      <c r="A135" s="15" t="s">
        <v>1182</v>
      </c>
      <c r="B135" s="20" t="s">
        <v>156</v>
      </c>
      <c r="C135" s="20">
        <v>134</v>
      </c>
      <c r="D135" s="20" t="s">
        <v>490</v>
      </c>
      <c r="E135" s="20"/>
      <c r="F135" s="20" t="s">
        <v>1092</v>
      </c>
      <c r="G135" s="21" t="s">
        <v>194</v>
      </c>
      <c r="H135" s="78" t="s">
        <v>402</v>
      </c>
      <c r="I135" s="78" t="s">
        <v>402</v>
      </c>
      <c r="J135" s="78"/>
      <c r="K135" s="78"/>
    </row>
    <row r="136" spans="1:11" x14ac:dyDescent="0.25">
      <c r="A136" s="15" t="s">
        <v>1183</v>
      </c>
      <c r="B136" s="20" t="s">
        <v>156</v>
      </c>
      <c r="C136" s="20">
        <v>135</v>
      </c>
      <c r="D136" s="20" t="s">
        <v>490</v>
      </c>
      <c r="E136" s="20"/>
      <c r="F136" s="20" t="s">
        <v>1092</v>
      </c>
      <c r="G136" s="21" t="s">
        <v>194</v>
      </c>
      <c r="H136" s="78" t="s">
        <v>402</v>
      </c>
      <c r="I136" s="78" t="s">
        <v>402</v>
      </c>
      <c r="J136" s="78"/>
      <c r="K136" s="78"/>
    </row>
    <row r="137" spans="1:11" x14ac:dyDescent="0.25">
      <c r="A137" s="15" t="s">
        <v>1184</v>
      </c>
      <c r="B137" s="20" t="s">
        <v>156</v>
      </c>
      <c r="C137" s="20">
        <v>136</v>
      </c>
      <c r="D137" s="20" t="s">
        <v>490</v>
      </c>
      <c r="E137" s="20"/>
      <c r="F137" s="20" t="s">
        <v>1092</v>
      </c>
      <c r="G137" s="21" t="s">
        <v>194</v>
      </c>
      <c r="H137" s="78" t="s">
        <v>402</v>
      </c>
      <c r="I137" s="78" t="s">
        <v>402</v>
      </c>
      <c r="J137" s="78"/>
      <c r="K137" s="78"/>
    </row>
    <row r="138" spans="1:11" x14ac:dyDescent="0.25">
      <c r="A138" s="15" t="s">
        <v>1185</v>
      </c>
      <c r="B138" s="20" t="s">
        <v>156</v>
      </c>
      <c r="C138" s="20">
        <v>137</v>
      </c>
      <c r="D138" s="20" t="s">
        <v>490</v>
      </c>
      <c r="E138" s="20"/>
      <c r="F138" s="20" t="s">
        <v>493</v>
      </c>
      <c r="G138" s="21" t="s">
        <v>194</v>
      </c>
      <c r="H138" s="78" t="s">
        <v>402</v>
      </c>
      <c r="I138" s="78" t="s">
        <v>402</v>
      </c>
      <c r="J138" s="78"/>
      <c r="K138" s="78"/>
    </row>
    <row r="139" spans="1:11" x14ac:dyDescent="0.25">
      <c r="A139" s="15" t="s">
        <v>1186</v>
      </c>
      <c r="B139" s="20" t="s">
        <v>156</v>
      </c>
      <c r="C139" s="20">
        <v>138</v>
      </c>
      <c r="D139" s="20" t="s">
        <v>490</v>
      </c>
      <c r="E139" s="20"/>
      <c r="F139" s="20" t="s">
        <v>1085</v>
      </c>
      <c r="G139" s="21" t="s">
        <v>194</v>
      </c>
      <c r="H139" s="78" t="s">
        <v>402</v>
      </c>
      <c r="I139" s="78" t="s">
        <v>402</v>
      </c>
      <c r="J139" s="78"/>
      <c r="K139" s="78"/>
    </row>
    <row r="140" spans="1:11" x14ac:dyDescent="0.25">
      <c r="A140" s="15" t="s">
        <v>1187</v>
      </c>
      <c r="B140" s="20" t="s">
        <v>156</v>
      </c>
      <c r="C140" s="20">
        <v>139</v>
      </c>
      <c r="D140" s="20" t="s">
        <v>490</v>
      </c>
      <c r="E140" s="20"/>
      <c r="F140" s="20" t="s">
        <v>496</v>
      </c>
      <c r="G140" s="21" t="s">
        <v>194</v>
      </c>
      <c r="H140" s="78" t="s">
        <v>402</v>
      </c>
      <c r="I140" s="78" t="s">
        <v>402</v>
      </c>
      <c r="J140" s="78"/>
      <c r="K140" s="78"/>
    </row>
    <row r="141" spans="1:11" x14ac:dyDescent="0.25">
      <c r="A141" s="15" t="s">
        <v>1188</v>
      </c>
      <c r="B141" s="20" t="s">
        <v>156</v>
      </c>
      <c r="C141" s="20">
        <v>140</v>
      </c>
      <c r="D141" s="20" t="s">
        <v>490</v>
      </c>
      <c r="E141" s="20"/>
      <c r="F141" s="20" t="s">
        <v>1085</v>
      </c>
      <c r="G141" s="21" t="s">
        <v>194</v>
      </c>
      <c r="H141" s="78" t="s">
        <v>402</v>
      </c>
      <c r="I141" s="78" t="s">
        <v>402</v>
      </c>
      <c r="J141" s="78"/>
      <c r="K141" s="78"/>
    </row>
    <row r="142" spans="1:11" x14ac:dyDescent="0.25">
      <c r="A142" s="15" t="s">
        <v>1189</v>
      </c>
      <c r="B142" s="20" t="s">
        <v>156</v>
      </c>
      <c r="C142" s="20">
        <v>141</v>
      </c>
      <c r="D142" s="20" t="s">
        <v>490</v>
      </c>
      <c r="E142" s="20"/>
      <c r="F142" s="20" t="s">
        <v>493</v>
      </c>
      <c r="G142" s="21" t="s">
        <v>194</v>
      </c>
      <c r="H142" s="78" t="s">
        <v>402</v>
      </c>
      <c r="I142" s="78" t="s">
        <v>402</v>
      </c>
      <c r="J142" s="78"/>
      <c r="K142" s="78"/>
    </row>
    <row r="143" spans="1:11" x14ac:dyDescent="0.25">
      <c r="A143" s="15" t="s">
        <v>1190</v>
      </c>
      <c r="B143" s="20" t="s">
        <v>156</v>
      </c>
      <c r="C143" s="20">
        <v>142</v>
      </c>
      <c r="D143" s="20" t="s">
        <v>427</v>
      </c>
      <c r="E143" s="20"/>
      <c r="F143" s="20" t="s">
        <v>428</v>
      </c>
      <c r="G143" s="21" t="s">
        <v>194</v>
      </c>
      <c r="H143" s="78" t="s">
        <v>402</v>
      </c>
      <c r="I143" s="78" t="s">
        <v>402</v>
      </c>
      <c r="J143" s="78"/>
      <c r="K143" s="78"/>
    </row>
    <row r="144" spans="1:11" x14ac:dyDescent="0.25">
      <c r="A144" s="15" t="s">
        <v>1191</v>
      </c>
      <c r="B144" s="20" t="s">
        <v>156</v>
      </c>
      <c r="C144" s="20">
        <v>143</v>
      </c>
      <c r="D144" s="20" t="s">
        <v>427</v>
      </c>
      <c r="E144" s="20"/>
      <c r="F144" s="20" t="s">
        <v>428</v>
      </c>
      <c r="G144" s="21" t="s">
        <v>194</v>
      </c>
      <c r="H144" s="78" t="s">
        <v>402</v>
      </c>
      <c r="I144" s="78" t="s">
        <v>402</v>
      </c>
      <c r="J144" s="78"/>
      <c r="K144" s="78"/>
    </row>
    <row r="145" spans="1:11" x14ac:dyDescent="0.25">
      <c r="A145" s="15" t="s">
        <v>1192</v>
      </c>
      <c r="B145" s="20" t="s">
        <v>156</v>
      </c>
      <c r="C145" s="20">
        <v>144</v>
      </c>
      <c r="D145" s="20" t="s">
        <v>427</v>
      </c>
      <c r="E145" s="20"/>
      <c r="F145" s="20" t="s">
        <v>428</v>
      </c>
      <c r="G145" s="21" t="s">
        <v>194</v>
      </c>
      <c r="H145" s="78" t="s">
        <v>402</v>
      </c>
      <c r="I145" s="78" t="s">
        <v>402</v>
      </c>
      <c r="J145" s="78"/>
      <c r="K145" s="78"/>
    </row>
    <row r="146" spans="1:11" x14ac:dyDescent="0.25">
      <c r="A146" s="15" t="s">
        <v>977</v>
      </c>
      <c r="B146" s="20" t="s">
        <v>156</v>
      </c>
      <c r="C146" s="20">
        <v>145</v>
      </c>
      <c r="D146" s="20" t="s">
        <v>414</v>
      </c>
      <c r="E146" s="20">
        <v>60</v>
      </c>
      <c r="F146" s="20" t="s">
        <v>410</v>
      </c>
      <c r="G146" s="21" t="s">
        <v>202</v>
      </c>
      <c r="H146" s="78" t="s">
        <v>402</v>
      </c>
      <c r="I146" s="78" t="s">
        <v>402</v>
      </c>
      <c r="J146" s="78"/>
      <c r="K146" s="78"/>
    </row>
    <row r="147" spans="1:11" x14ac:dyDescent="0.25">
      <c r="A147" s="15" t="s">
        <v>527</v>
      </c>
      <c r="B147" s="20" t="s">
        <v>156</v>
      </c>
      <c r="C147" s="20">
        <v>146</v>
      </c>
      <c r="D147" s="20" t="s">
        <v>414</v>
      </c>
      <c r="E147" s="20">
        <v>110</v>
      </c>
      <c r="F147" s="20" t="s">
        <v>401</v>
      </c>
      <c r="G147" s="21" t="s">
        <v>202</v>
      </c>
      <c r="H147" s="78" t="s">
        <v>402</v>
      </c>
      <c r="I147" s="78" t="s">
        <v>402</v>
      </c>
      <c r="J147" s="78"/>
      <c r="K147" s="78"/>
    </row>
    <row r="148" spans="1:11" x14ac:dyDescent="0.25">
      <c r="A148" s="15" t="s">
        <v>978</v>
      </c>
      <c r="B148" s="20" t="s">
        <v>156</v>
      </c>
      <c r="C148" s="20">
        <v>147</v>
      </c>
      <c r="D148" s="20" t="s">
        <v>414</v>
      </c>
      <c r="E148" s="20">
        <v>80</v>
      </c>
      <c r="F148" s="20" t="s">
        <v>401</v>
      </c>
      <c r="G148" s="21" t="s">
        <v>202</v>
      </c>
      <c r="H148" s="78" t="s">
        <v>402</v>
      </c>
      <c r="I148" s="78" t="s">
        <v>402</v>
      </c>
      <c r="J148" s="78"/>
      <c r="K148" s="78"/>
    </row>
    <row r="149" spans="1:11" x14ac:dyDescent="0.25">
      <c r="A149" s="15" t="s">
        <v>677</v>
      </c>
      <c r="B149" s="20" t="s">
        <v>156</v>
      </c>
      <c r="C149" s="20">
        <v>148</v>
      </c>
      <c r="D149" s="20" t="s">
        <v>414</v>
      </c>
      <c r="E149" s="20">
        <v>100</v>
      </c>
      <c r="F149" s="20" t="s">
        <v>401</v>
      </c>
      <c r="G149" s="21" t="s">
        <v>202</v>
      </c>
      <c r="H149" s="78" t="s">
        <v>402</v>
      </c>
      <c r="I149" s="78" t="s">
        <v>402</v>
      </c>
      <c r="J149" s="78"/>
      <c r="K149" s="78"/>
    </row>
    <row r="150" spans="1:11" x14ac:dyDescent="0.25">
      <c r="A150" s="15" t="s">
        <v>981</v>
      </c>
      <c r="B150" s="20" t="s">
        <v>156</v>
      </c>
      <c r="C150" s="20">
        <v>149</v>
      </c>
      <c r="D150" s="20" t="s">
        <v>414</v>
      </c>
      <c r="E150" s="20">
        <v>80</v>
      </c>
      <c r="F150" s="20" t="s">
        <v>410</v>
      </c>
      <c r="G150" s="21" t="s">
        <v>202</v>
      </c>
      <c r="H150" s="78" t="s">
        <v>402</v>
      </c>
      <c r="I150" s="78" t="s">
        <v>402</v>
      </c>
      <c r="J150" s="78"/>
      <c r="K150" s="78"/>
    </row>
    <row r="151" spans="1:11" x14ac:dyDescent="0.25">
      <c r="A151" s="15" t="s">
        <v>668</v>
      </c>
      <c r="B151" s="20" t="s">
        <v>156</v>
      </c>
      <c r="C151" s="20">
        <v>150</v>
      </c>
      <c r="D151" s="20" t="s">
        <v>414</v>
      </c>
      <c r="E151" s="20">
        <v>90</v>
      </c>
      <c r="F151" s="20" t="s">
        <v>401</v>
      </c>
      <c r="G151" s="21" t="s">
        <v>202</v>
      </c>
      <c r="H151" s="78" t="s">
        <v>402</v>
      </c>
      <c r="I151" s="78" t="s">
        <v>402</v>
      </c>
      <c r="J151" s="78"/>
      <c r="K151" s="78"/>
    </row>
    <row r="152" spans="1:11" x14ac:dyDescent="0.25">
      <c r="A152" s="15" t="s">
        <v>523</v>
      </c>
      <c r="B152" s="20" t="s">
        <v>156</v>
      </c>
      <c r="C152" s="20" t="s">
        <v>1134</v>
      </c>
      <c r="D152" s="20" t="s">
        <v>421</v>
      </c>
      <c r="E152" s="20">
        <v>100</v>
      </c>
      <c r="F152" s="20" t="s">
        <v>401</v>
      </c>
      <c r="G152" s="21" t="s">
        <v>202</v>
      </c>
      <c r="H152" s="78" t="s">
        <v>402</v>
      </c>
      <c r="I152" s="78" t="s">
        <v>402</v>
      </c>
      <c r="J152" s="78"/>
      <c r="K152" s="78" t="s">
        <v>402</v>
      </c>
    </row>
    <row r="153" spans="1:11" x14ac:dyDescent="0.25">
      <c r="A153" s="15" t="s">
        <v>546</v>
      </c>
      <c r="B153" s="20" t="s">
        <v>156</v>
      </c>
      <c r="C153" s="20" t="s">
        <v>1135</v>
      </c>
      <c r="D153" s="20" t="s">
        <v>425</v>
      </c>
      <c r="E153" s="20">
        <v>80</v>
      </c>
      <c r="F153" s="20" t="s">
        <v>405</v>
      </c>
      <c r="G153" s="21" t="s">
        <v>202</v>
      </c>
      <c r="H153" s="78" t="s">
        <v>402</v>
      </c>
      <c r="I153" s="78" t="s">
        <v>402</v>
      </c>
      <c r="J153" s="78"/>
      <c r="K153" s="78" t="s">
        <v>402</v>
      </c>
    </row>
    <row r="154" spans="1:11" x14ac:dyDescent="0.25">
      <c r="A154" s="15" t="s">
        <v>662</v>
      </c>
      <c r="B154" s="20" t="s">
        <v>156</v>
      </c>
      <c r="C154" s="20" t="s">
        <v>1136</v>
      </c>
      <c r="D154" s="20" t="s">
        <v>404</v>
      </c>
      <c r="E154" s="20">
        <v>80</v>
      </c>
      <c r="F154" s="20" t="s">
        <v>410</v>
      </c>
      <c r="G154" s="21" t="s">
        <v>202</v>
      </c>
      <c r="H154" s="78" t="s">
        <v>402</v>
      </c>
      <c r="I154" s="78" t="s">
        <v>402</v>
      </c>
      <c r="J154" s="78"/>
      <c r="K154" s="78" t="s">
        <v>402</v>
      </c>
    </row>
    <row r="155" spans="1:11" x14ac:dyDescent="0.25">
      <c r="A155" s="15" t="s">
        <v>540</v>
      </c>
      <c r="B155" s="20" t="s">
        <v>156</v>
      </c>
      <c r="C155" s="20" t="s">
        <v>1137</v>
      </c>
      <c r="D155" s="20" t="s">
        <v>407</v>
      </c>
      <c r="E155" s="20">
        <v>80</v>
      </c>
      <c r="F155" s="20" t="s">
        <v>401</v>
      </c>
      <c r="G155" s="21" t="s">
        <v>202</v>
      </c>
      <c r="H155" s="78" t="s">
        <v>402</v>
      </c>
      <c r="I155" s="78" t="s">
        <v>402</v>
      </c>
      <c r="J155" s="78"/>
      <c r="K155" s="78" t="s">
        <v>402</v>
      </c>
    </row>
    <row r="156" spans="1:11" x14ac:dyDescent="0.25">
      <c r="A156" s="15" t="s">
        <v>978</v>
      </c>
      <c r="B156" s="20" t="s">
        <v>156</v>
      </c>
      <c r="C156" s="20" t="s">
        <v>1138</v>
      </c>
      <c r="D156" s="20" t="s">
        <v>407</v>
      </c>
      <c r="E156" s="20">
        <v>90</v>
      </c>
      <c r="F156" s="20" t="s">
        <v>401</v>
      </c>
      <c r="G156" s="21" t="s">
        <v>202</v>
      </c>
      <c r="H156" s="78" t="s">
        <v>402</v>
      </c>
      <c r="I156" s="78" t="s">
        <v>402</v>
      </c>
      <c r="J156" s="78"/>
      <c r="K156" s="78" t="s">
        <v>402</v>
      </c>
    </row>
    <row r="157" spans="1:11" x14ac:dyDescent="0.25">
      <c r="A157" s="15" t="s">
        <v>548</v>
      </c>
      <c r="B157" s="20" t="s">
        <v>156</v>
      </c>
      <c r="C157" s="20" t="s">
        <v>1139</v>
      </c>
      <c r="D157" s="20" t="s">
        <v>404</v>
      </c>
      <c r="E157" s="20">
        <v>80</v>
      </c>
      <c r="F157" s="20" t="s">
        <v>405</v>
      </c>
      <c r="G157" s="21" t="s">
        <v>202</v>
      </c>
      <c r="H157" s="78" t="s">
        <v>402</v>
      </c>
      <c r="I157" s="78" t="s">
        <v>402</v>
      </c>
      <c r="J157" s="78"/>
      <c r="K157" s="78" t="s">
        <v>402</v>
      </c>
    </row>
    <row r="158" spans="1:11" x14ac:dyDescent="0.25">
      <c r="A158" s="15" t="s">
        <v>618</v>
      </c>
      <c r="B158" s="20" t="s">
        <v>156</v>
      </c>
      <c r="C158" s="20" t="s">
        <v>1140</v>
      </c>
      <c r="D158" s="20" t="s">
        <v>425</v>
      </c>
      <c r="E158" s="20">
        <v>70</v>
      </c>
      <c r="F158" s="20" t="s">
        <v>405</v>
      </c>
      <c r="G158" s="21" t="s">
        <v>202</v>
      </c>
      <c r="H158" s="78" t="s">
        <v>402</v>
      </c>
      <c r="I158" s="78" t="s">
        <v>402</v>
      </c>
      <c r="J158" s="78"/>
      <c r="K158" s="78" t="s">
        <v>402</v>
      </c>
    </row>
    <row r="159" spans="1:11" x14ac:dyDescent="0.25">
      <c r="A159" s="15" t="s">
        <v>943</v>
      </c>
      <c r="B159" s="20" t="s">
        <v>156</v>
      </c>
      <c r="C159" s="20" t="s">
        <v>1141</v>
      </c>
      <c r="D159" s="20" t="s">
        <v>419</v>
      </c>
      <c r="E159" s="20">
        <v>70</v>
      </c>
      <c r="F159" s="20" t="s">
        <v>405</v>
      </c>
      <c r="G159" s="21" t="s">
        <v>202</v>
      </c>
      <c r="H159" s="78" t="s">
        <v>402</v>
      </c>
      <c r="I159" s="78" t="s">
        <v>402</v>
      </c>
      <c r="J159" s="78"/>
      <c r="K159" s="78" t="s">
        <v>402</v>
      </c>
    </row>
    <row r="160" spans="1:11" x14ac:dyDescent="0.25">
      <c r="A160" s="15" t="s">
        <v>665</v>
      </c>
      <c r="B160" s="20" t="s">
        <v>156</v>
      </c>
      <c r="C160" s="20" t="s">
        <v>1142</v>
      </c>
      <c r="D160" s="20" t="s">
        <v>421</v>
      </c>
      <c r="E160" s="20">
        <v>100</v>
      </c>
      <c r="F160" s="20" t="s">
        <v>401</v>
      </c>
      <c r="G160" s="21" t="s">
        <v>202</v>
      </c>
      <c r="H160" s="78" t="s">
        <v>402</v>
      </c>
      <c r="I160" s="78" t="s">
        <v>402</v>
      </c>
      <c r="J160" s="78"/>
      <c r="K160" s="78" t="s">
        <v>402</v>
      </c>
    </row>
    <row r="161" spans="1:11" x14ac:dyDescent="0.25">
      <c r="A161" s="15" t="s">
        <v>528</v>
      </c>
      <c r="B161" s="20" t="s">
        <v>156</v>
      </c>
      <c r="C161" s="20" t="s">
        <v>1143</v>
      </c>
      <c r="D161" s="20" t="s">
        <v>404</v>
      </c>
      <c r="E161" s="20">
        <v>90</v>
      </c>
      <c r="F161" s="20" t="s">
        <v>405</v>
      </c>
      <c r="G161" s="21" t="s">
        <v>202</v>
      </c>
      <c r="H161" s="78" t="s">
        <v>402</v>
      </c>
      <c r="I161" s="78" t="s">
        <v>402</v>
      </c>
      <c r="J161" s="78"/>
      <c r="K161" s="78" t="s">
        <v>402</v>
      </c>
    </row>
    <row r="162" spans="1:11" x14ac:dyDescent="0.25">
      <c r="A162" s="15" t="s">
        <v>945</v>
      </c>
      <c r="B162" s="20" t="s">
        <v>156</v>
      </c>
      <c r="C162" s="20" t="s">
        <v>1144</v>
      </c>
      <c r="D162" s="20" t="s">
        <v>435</v>
      </c>
      <c r="E162" s="20">
        <v>70</v>
      </c>
      <c r="F162" s="20" t="s">
        <v>405</v>
      </c>
      <c r="G162" s="21" t="s">
        <v>202</v>
      </c>
      <c r="H162" s="78" t="s">
        <v>402</v>
      </c>
      <c r="I162" s="78" t="s">
        <v>402</v>
      </c>
      <c r="J162" s="78"/>
      <c r="K162" s="78" t="s">
        <v>402</v>
      </c>
    </row>
    <row r="163" spans="1:11" x14ac:dyDescent="0.25">
      <c r="A163" s="15" t="s">
        <v>619</v>
      </c>
      <c r="B163" s="20" t="s">
        <v>156</v>
      </c>
      <c r="C163" s="20" t="s">
        <v>1145</v>
      </c>
      <c r="D163" s="20" t="s">
        <v>400</v>
      </c>
      <c r="E163" s="20">
        <v>70</v>
      </c>
      <c r="F163" s="20" t="s">
        <v>405</v>
      </c>
      <c r="G163" s="21" t="s">
        <v>202</v>
      </c>
      <c r="H163" s="78" t="s">
        <v>402</v>
      </c>
      <c r="I163" s="78" t="s">
        <v>402</v>
      </c>
      <c r="J163" s="78"/>
      <c r="K163" s="78" t="s">
        <v>402</v>
      </c>
    </row>
    <row r="164" spans="1:11" x14ac:dyDescent="0.25">
      <c r="A164" s="15" t="s">
        <v>668</v>
      </c>
      <c r="B164" s="20" t="s">
        <v>156</v>
      </c>
      <c r="C164" s="20" t="s">
        <v>1146</v>
      </c>
      <c r="D164" s="20" t="s">
        <v>431</v>
      </c>
      <c r="E164" s="20">
        <v>90</v>
      </c>
      <c r="F164" s="20" t="s">
        <v>401</v>
      </c>
      <c r="G164" s="21" t="s">
        <v>202</v>
      </c>
      <c r="H164" s="78" t="s">
        <v>402</v>
      </c>
      <c r="I164" s="78" t="s">
        <v>402</v>
      </c>
      <c r="J164" s="78"/>
      <c r="K164" s="78" t="s">
        <v>402</v>
      </c>
    </row>
    <row r="165" spans="1:11" x14ac:dyDescent="0.25">
      <c r="A165" s="15" t="s">
        <v>448</v>
      </c>
      <c r="B165" s="20" t="s">
        <v>156</v>
      </c>
      <c r="C165" s="20" t="s">
        <v>1147</v>
      </c>
      <c r="D165" s="20" t="s">
        <v>407</v>
      </c>
      <c r="E165" s="20">
        <v>70</v>
      </c>
      <c r="F165" s="20" t="s">
        <v>405</v>
      </c>
      <c r="G165" s="21" t="s">
        <v>202</v>
      </c>
      <c r="H165" s="78" t="s">
        <v>402</v>
      </c>
      <c r="I165" s="78" t="s">
        <v>402</v>
      </c>
      <c r="J165" s="78"/>
      <c r="K165" s="78" t="s">
        <v>402</v>
      </c>
    </row>
    <row r="166" spans="1:11" x14ac:dyDescent="0.25">
      <c r="A166" s="15" t="s">
        <v>530</v>
      </c>
      <c r="B166" s="20" t="s">
        <v>156</v>
      </c>
      <c r="C166" s="20" t="s">
        <v>1148</v>
      </c>
      <c r="D166" s="20" t="s">
        <v>431</v>
      </c>
      <c r="E166" s="20">
        <v>120</v>
      </c>
      <c r="F166" s="20" t="s">
        <v>401</v>
      </c>
      <c r="G166" s="21" t="s">
        <v>202</v>
      </c>
      <c r="H166" s="78" t="s">
        <v>402</v>
      </c>
      <c r="I166" s="78" t="s">
        <v>402</v>
      </c>
      <c r="J166" s="78"/>
      <c r="K166" s="78" t="s">
        <v>402</v>
      </c>
    </row>
    <row r="167" spans="1:11" x14ac:dyDescent="0.25">
      <c r="A167" s="15" t="s">
        <v>986</v>
      </c>
      <c r="B167" s="20" t="s">
        <v>156</v>
      </c>
      <c r="C167" s="20" t="s">
        <v>1149</v>
      </c>
      <c r="D167" s="20" t="s">
        <v>425</v>
      </c>
      <c r="E167" s="20">
        <v>80</v>
      </c>
      <c r="F167" s="20" t="s">
        <v>405</v>
      </c>
      <c r="G167" s="21" t="s">
        <v>202</v>
      </c>
      <c r="H167" s="78" t="s">
        <v>402</v>
      </c>
      <c r="I167" s="78" t="s">
        <v>402</v>
      </c>
      <c r="J167" s="78"/>
      <c r="K167" s="78" t="s">
        <v>402</v>
      </c>
    </row>
    <row r="168" spans="1:11" x14ac:dyDescent="0.25">
      <c r="A168" s="15" t="s">
        <v>986</v>
      </c>
      <c r="B168" s="20" t="s">
        <v>156</v>
      </c>
      <c r="C168" s="20" t="s">
        <v>1150</v>
      </c>
      <c r="D168" s="20" t="s">
        <v>431</v>
      </c>
      <c r="E168" s="20">
        <v>80</v>
      </c>
      <c r="F168" s="20" t="s">
        <v>405</v>
      </c>
      <c r="G168" s="21" t="s">
        <v>202</v>
      </c>
      <c r="H168" s="78" t="s">
        <v>402</v>
      </c>
      <c r="I168" s="78" t="s">
        <v>402</v>
      </c>
      <c r="J168" s="78"/>
      <c r="K168" s="78" t="s">
        <v>402</v>
      </c>
    </row>
    <row r="169" spans="1:11" x14ac:dyDescent="0.25">
      <c r="A169" s="15" t="s">
        <v>532</v>
      </c>
      <c r="B169" s="20" t="s">
        <v>156</v>
      </c>
      <c r="C169" s="20" t="s">
        <v>1151</v>
      </c>
      <c r="D169" s="20" t="s">
        <v>400</v>
      </c>
      <c r="E169" s="20">
        <v>80</v>
      </c>
      <c r="F169" s="20" t="s">
        <v>405</v>
      </c>
      <c r="G169" s="21" t="s">
        <v>202</v>
      </c>
      <c r="H169" s="78" t="s">
        <v>402</v>
      </c>
      <c r="I169" s="78" t="s">
        <v>402</v>
      </c>
      <c r="J169" s="78"/>
      <c r="K169" s="78" t="s">
        <v>402</v>
      </c>
    </row>
    <row r="170" spans="1:11" x14ac:dyDescent="0.25">
      <c r="A170" s="15" t="s">
        <v>532</v>
      </c>
      <c r="B170" s="20" t="s">
        <v>156</v>
      </c>
      <c r="C170" s="20" t="s">
        <v>1152</v>
      </c>
      <c r="D170" s="20" t="s">
        <v>400</v>
      </c>
      <c r="E170" s="20">
        <v>80</v>
      </c>
      <c r="F170" s="20" t="s">
        <v>405</v>
      </c>
      <c r="G170" s="21" t="s">
        <v>202</v>
      </c>
      <c r="H170" s="78" t="s">
        <v>402</v>
      </c>
      <c r="I170" s="78" t="s">
        <v>402</v>
      </c>
      <c r="J170" s="78"/>
      <c r="K170" s="78" t="s">
        <v>402</v>
      </c>
    </row>
    <row r="171" spans="1:11" x14ac:dyDescent="0.25">
      <c r="A171" s="15" t="s">
        <v>670</v>
      </c>
      <c r="B171" s="20" t="s">
        <v>156</v>
      </c>
      <c r="C171" s="20" t="s">
        <v>1153</v>
      </c>
      <c r="D171" s="20" t="s">
        <v>425</v>
      </c>
      <c r="E171" s="20">
        <v>80</v>
      </c>
      <c r="F171" s="20" t="s">
        <v>410</v>
      </c>
      <c r="G171" s="21" t="s">
        <v>202</v>
      </c>
      <c r="H171" s="78" t="s">
        <v>402</v>
      </c>
      <c r="I171" s="78" t="s">
        <v>402</v>
      </c>
      <c r="J171" s="78"/>
      <c r="K171" s="78" t="s">
        <v>402</v>
      </c>
    </row>
    <row r="172" spans="1:11" x14ac:dyDescent="0.25">
      <c r="A172" s="15" t="s">
        <v>622</v>
      </c>
      <c r="B172" s="20" t="s">
        <v>156</v>
      </c>
      <c r="C172" s="20" t="s">
        <v>1154</v>
      </c>
      <c r="D172" s="20" t="s">
        <v>407</v>
      </c>
      <c r="E172" s="20">
        <v>110</v>
      </c>
      <c r="F172" s="20" t="s">
        <v>401</v>
      </c>
      <c r="G172" s="21" t="s">
        <v>202</v>
      </c>
      <c r="H172" s="78" t="s">
        <v>402</v>
      </c>
      <c r="I172" s="78" t="s">
        <v>402</v>
      </c>
      <c r="J172" s="78"/>
      <c r="K172" s="78" t="s">
        <v>402</v>
      </c>
    </row>
    <row r="173" spans="1:11" x14ac:dyDescent="0.25">
      <c r="A173" s="15" t="s">
        <v>453</v>
      </c>
      <c r="B173" s="20" t="s">
        <v>156</v>
      </c>
      <c r="C173" s="20" t="s">
        <v>1155</v>
      </c>
      <c r="D173" s="20" t="s">
        <v>404</v>
      </c>
      <c r="E173" s="20">
        <v>90</v>
      </c>
      <c r="F173" s="20" t="s">
        <v>405</v>
      </c>
      <c r="G173" s="21" t="s">
        <v>202</v>
      </c>
      <c r="H173" s="78" t="s">
        <v>402</v>
      </c>
      <c r="I173" s="78" t="s">
        <v>402</v>
      </c>
      <c r="J173" s="78"/>
      <c r="K173" s="78" t="s">
        <v>402</v>
      </c>
    </row>
    <row r="174" spans="1:11" x14ac:dyDescent="0.25">
      <c r="A174" s="15" t="s">
        <v>947</v>
      </c>
      <c r="B174" s="20" t="s">
        <v>156</v>
      </c>
      <c r="C174" s="20" t="s">
        <v>1156</v>
      </c>
      <c r="D174" s="20" t="s">
        <v>404</v>
      </c>
      <c r="E174" s="20">
        <v>110</v>
      </c>
      <c r="F174" s="20" t="s">
        <v>401</v>
      </c>
      <c r="G174" s="21" t="s">
        <v>202</v>
      </c>
      <c r="H174" s="78" t="s">
        <v>402</v>
      </c>
      <c r="I174" s="78" t="s">
        <v>402</v>
      </c>
      <c r="J174" s="78"/>
      <c r="K174" s="78" t="s">
        <v>402</v>
      </c>
    </row>
    <row r="175" spans="1:11" x14ac:dyDescent="0.25">
      <c r="A175" s="15" t="s">
        <v>536</v>
      </c>
      <c r="B175" s="20" t="s">
        <v>156</v>
      </c>
      <c r="C175" s="20" t="s">
        <v>1157</v>
      </c>
      <c r="D175" s="20" t="s">
        <v>431</v>
      </c>
      <c r="E175" s="20">
        <v>110</v>
      </c>
      <c r="F175" s="20" t="s">
        <v>401</v>
      </c>
      <c r="G175" s="21" t="s">
        <v>202</v>
      </c>
      <c r="H175" s="78" t="s">
        <v>402</v>
      </c>
      <c r="I175" s="78" t="s">
        <v>402</v>
      </c>
      <c r="J175" s="78"/>
      <c r="K175" s="78" t="s">
        <v>402</v>
      </c>
    </row>
    <row r="176" spans="1:11" x14ac:dyDescent="0.25">
      <c r="A176" s="15" t="s">
        <v>537</v>
      </c>
      <c r="B176" s="20" t="s">
        <v>156</v>
      </c>
      <c r="C176" s="20" t="s">
        <v>1158</v>
      </c>
      <c r="D176" s="20" t="s">
        <v>400</v>
      </c>
      <c r="E176" s="20">
        <v>80</v>
      </c>
      <c r="F176" s="20" t="s">
        <v>405</v>
      </c>
      <c r="G176" s="21" t="s">
        <v>202</v>
      </c>
      <c r="H176" s="78" t="s">
        <v>402</v>
      </c>
      <c r="I176" s="78" t="s">
        <v>402</v>
      </c>
      <c r="J176" s="78"/>
      <c r="K176" s="78" t="s">
        <v>402</v>
      </c>
    </row>
    <row r="177" spans="1:11" x14ac:dyDescent="0.25">
      <c r="A177" s="15" t="s">
        <v>984</v>
      </c>
      <c r="B177" s="20" t="s">
        <v>156</v>
      </c>
      <c r="C177" s="20" t="s">
        <v>1159</v>
      </c>
      <c r="D177" s="20" t="s">
        <v>400</v>
      </c>
      <c r="E177" s="20">
        <v>70</v>
      </c>
      <c r="F177" s="20" t="s">
        <v>410</v>
      </c>
      <c r="G177" s="21" t="s">
        <v>202</v>
      </c>
      <c r="H177" s="78" t="s">
        <v>402</v>
      </c>
      <c r="I177" s="78" t="s">
        <v>402</v>
      </c>
      <c r="J177" s="78"/>
      <c r="K177" s="78" t="s">
        <v>402</v>
      </c>
    </row>
    <row r="178" spans="1:11" x14ac:dyDescent="0.25">
      <c r="A178" s="15" t="s">
        <v>643</v>
      </c>
      <c r="B178" s="20" t="s">
        <v>156</v>
      </c>
      <c r="C178" s="20" t="s">
        <v>1160</v>
      </c>
      <c r="D178" s="20" t="s">
        <v>431</v>
      </c>
      <c r="E178" s="20">
        <v>90</v>
      </c>
      <c r="F178" s="20" t="s">
        <v>405</v>
      </c>
      <c r="G178" s="21" t="s">
        <v>202</v>
      </c>
      <c r="H178" s="78" t="s">
        <v>402</v>
      </c>
      <c r="I178" s="78" t="s">
        <v>402</v>
      </c>
      <c r="J178" s="78"/>
      <c r="K178" s="78" t="s">
        <v>402</v>
      </c>
    </row>
    <row r="179" spans="1:11" x14ac:dyDescent="0.25">
      <c r="A179" s="15" t="s">
        <v>584</v>
      </c>
      <c r="B179" s="20" t="s">
        <v>156</v>
      </c>
      <c r="C179" s="20" t="s">
        <v>1161</v>
      </c>
      <c r="D179" s="20" t="s">
        <v>421</v>
      </c>
      <c r="E179" s="20">
        <v>80</v>
      </c>
      <c r="F179" s="20" t="s">
        <v>405</v>
      </c>
      <c r="G179" s="21" t="s">
        <v>202</v>
      </c>
      <c r="H179" s="78" t="s">
        <v>402</v>
      </c>
      <c r="I179" s="78" t="s">
        <v>402</v>
      </c>
      <c r="J179" s="78"/>
      <c r="K179" s="78" t="s">
        <v>402</v>
      </c>
    </row>
    <row r="180" spans="1:11" x14ac:dyDescent="0.25">
      <c r="A180" s="15" t="s">
        <v>422</v>
      </c>
      <c r="B180" s="20" t="s">
        <v>156</v>
      </c>
      <c r="C180" s="20" t="s">
        <v>1162</v>
      </c>
      <c r="D180" s="20" t="s">
        <v>419</v>
      </c>
      <c r="E180" s="20">
        <v>100</v>
      </c>
      <c r="F180" s="20" t="s">
        <v>405</v>
      </c>
      <c r="G180" s="21" t="s">
        <v>202</v>
      </c>
      <c r="H180" s="78" t="s">
        <v>402</v>
      </c>
      <c r="I180" s="78" t="s">
        <v>402</v>
      </c>
      <c r="J180" s="78"/>
      <c r="K180" s="78" t="s">
        <v>402</v>
      </c>
    </row>
    <row r="181" spans="1:11" x14ac:dyDescent="0.25">
      <c r="A181" s="15" t="s">
        <v>951</v>
      </c>
      <c r="B181" s="20" t="s">
        <v>156</v>
      </c>
      <c r="C181" s="20" t="s">
        <v>1163</v>
      </c>
      <c r="D181" s="20" t="s">
        <v>435</v>
      </c>
      <c r="E181" s="20">
        <v>70</v>
      </c>
      <c r="F181" s="20" t="s">
        <v>405</v>
      </c>
      <c r="G181" s="21" t="s">
        <v>202</v>
      </c>
      <c r="H181" s="78" t="s">
        <v>402</v>
      </c>
      <c r="I181" s="78" t="s">
        <v>402</v>
      </c>
      <c r="J181" s="78"/>
      <c r="K181" s="78" t="s">
        <v>402</v>
      </c>
    </row>
    <row r="182" spans="1:11" x14ac:dyDescent="0.25">
      <c r="A182" s="15" t="s">
        <v>627</v>
      </c>
      <c r="B182" s="20" t="s">
        <v>156</v>
      </c>
      <c r="C182" s="20" t="s">
        <v>1164</v>
      </c>
      <c r="D182" s="20" t="s">
        <v>404</v>
      </c>
      <c r="E182" s="20">
        <v>70</v>
      </c>
      <c r="F182" s="20" t="s">
        <v>405</v>
      </c>
      <c r="G182" s="21" t="s">
        <v>202</v>
      </c>
      <c r="H182" s="78" t="s">
        <v>402</v>
      </c>
      <c r="I182" s="78" t="s">
        <v>402</v>
      </c>
      <c r="J182" s="78"/>
      <c r="K182" s="78" t="s">
        <v>402</v>
      </c>
    </row>
    <row r="183" spans="1:11" x14ac:dyDescent="0.25">
      <c r="A183" s="15" t="s">
        <v>461</v>
      </c>
      <c r="B183" s="20" t="s">
        <v>156</v>
      </c>
      <c r="C183" s="20" t="s">
        <v>1165</v>
      </c>
      <c r="D183" s="20" t="s">
        <v>421</v>
      </c>
      <c r="E183" s="20">
        <v>80</v>
      </c>
      <c r="F183" s="20" t="s">
        <v>405</v>
      </c>
      <c r="G183" s="21" t="s">
        <v>202</v>
      </c>
      <c r="H183" s="78" t="s">
        <v>402</v>
      </c>
      <c r="I183" s="78" t="s">
        <v>402</v>
      </c>
      <c r="J183" s="78"/>
      <c r="K183" s="78" t="s">
        <v>402</v>
      </c>
    </row>
  </sheetData>
  <sheetProtection selectLockedCells="1" selectUnlockedCells="1"/>
  <mergeCells count="1">
    <mergeCell ref="Z1:AH1"/>
  </mergeCells>
  <phoneticPr fontId="3" type="noConversion"/>
  <conditionalFormatting sqref="H2:K183">
    <cfRule type="cellIs" dxfId="578" priority="1" stopIfTrue="1" operator="equal">
      <formula>"-"</formula>
    </cfRule>
    <cfRule type="cellIs" dxfId="577" priority="2" stopIfTrue="1" operator="equal">
      <formula>"x"</formula>
    </cfRule>
  </conditionalFormatting>
  <hyperlinks>
    <hyperlink ref="L1" location="'Expansion set Check List'!A1" display="Home" xr:uid="{00000000-0004-0000-14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tabColor indexed="11"/>
  </sheetPr>
  <dimension ref="A1:AH110"/>
  <sheetViews>
    <sheetView zoomScaleSheetLayoutView="10" workbookViewId="0">
      <pane ySplit="1" topLeftCell="A2" activePane="bottomLeft" state="frozen"/>
      <selection pane="bottomLeft"/>
    </sheetView>
  </sheetViews>
  <sheetFormatPr defaultColWidth="0" defaultRowHeight="13.2" customHeight="1" x14ac:dyDescent="0.25"/>
  <cols>
    <col min="1" max="1" width="23.5546875" customWidth="1"/>
    <col min="2" max="2" width="15.109375" bestFit="1" customWidth="1"/>
    <col min="3" max="3" width="4"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1193</v>
      </c>
      <c r="B2" s="18" t="s">
        <v>159</v>
      </c>
      <c r="C2" s="18">
        <v>1</v>
      </c>
      <c r="D2" s="18" t="s">
        <v>419</v>
      </c>
      <c r="E2" s="18">
        <v>110</v>
      </c>
      <c r="F2" s="18" t="s">
        <v>401</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109</v>
      </c>
      <c r="Z2" s="109"/>
      <c r="AA2" s="109"/>
      <c r="AB2" s="109"/>
      <c r="AC2" s="109"/>
      <c r="AD2" s="109"/>
      <c r="AE2" s="109"/>
      <c r="AF2" s="109"/>
      <c r="AG2" s="109"/>
      <c r="AH2" s="109"/>
    </row>
    <row r="3" spans="1:34" x14ac:dyDescent="0.25">
      <c r="A3" s="15" t="s">
        <v>1194</v>
      </c>
      <c r="B3" s="20" t="s">
        <v>159</v>
      </c>
      <c r="C3" s="20">
        <v>2</v>
      </c>
      <c r="D3" s="20" t="s">
        <v>407</v>
      </c>
      <c r="E3" s="20">
        <v>80</v>
      </c>
      <c r="F3" s="20" t="s">
        <v>401</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40</v>
      </c>
    </row>
    <row r="4" spans="1:34" x14ac:dyDescent="0.25">
      <c r="A4" s="15" t="s">
        <v>1195</v>
      </c>
      <c r="B4" s="20" t="s">
        <v>159</v>
      </c>
      <c r="C4" s="20">
        <v>3</v>
      </c>
      <c r="D4" s="20" t="s">
        <v>425</v>
      </c>
      <c r="E4" s="20">
        <v>100</v>
      </c>
      <c r="F4" s="20"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34</v>
      </c>
    </row>
    <row r="5" spans="1:34" x14ac:dyDescent="0.25">
      <c r="A5" s="15" t="s">
        <v>1196</v>
      </c>
      <c r="B5" s="20" t="s">
        <v>159</v>
      </c>
      <c r="C5" s="20">
        <v>4</v>
      </c>
      <c r="D5" s="20" t="s">
        <v>425</v>
      </c>
      <c r="E5" s="20">
        <v>90</v>
      </c>
      <c r="F5" s="20" t="s">
        <v>405</v>
      </c>
      <c r="G5" s="19" t="s">
        <v>202</v>
      </c>
      <c r="H5" s="78" t="s">
        <v>402</v>
      </c>
      <c r="I5" s="78" t="s">
        <v>402</v>
      </c>
      <c r="J5" s="78"/>
      <c r="K5" s="78"/>
      <c r="R5" s="125" t="s">
        <v>198</v>
      </c>
      <c r="S5" s="261">
        <f t="shared" si="1"/>
        <v>0</v>
      </c>
      <c r="T5" s="170">
        <f t="shared" si="2"/>
        <v>0</v>
      </c>
      <c r="U5" s="179"/>
      <c r="V5" s="125" t="s">
        <v>198</v>
      </c>
      <c r="W5" s="261">
        <f t="shared" si="3"/>
        <v>0</v>
      </c>
      <c r="X5" s="6">
        <f t="shared" si="4"/>
        <v>13</v>
      </c>
    </row>
    <row r="6" spans="1:34" x14ac:dyDescent="0.25">
      <c r="A6" s="15" t="s">
        <v>1197</v>
      </c>
      <c r="B6" s="20" t="s">
        <v>159</v>
      </c>
      <c r="C6" s="20">
        <v>5</v>
      </c>
      <c r="D6" s="20" t="s">
        <v>414</v>
      </c>
      <c r="E6" s="20">
        <v>70</v>
      </c>
      <c r="F6" s="20" t="s">
        <v>405</v>
      </c>
      <c r="G6" s="19" t="s">
        <v>202</v>
      </c>
      <c r="H6" s="78" t="s">
        <v>402</v>
      </c>
      <c r="I6" s="78" t="s">
        <v>402</v>
      </c>
      <c r="J6" s="78"/>
      <c r="K6" s="78"/>
      <c r="R6" s="125" t="s">
        <v>202</v>
      </c>
      <c r="S6" s="261">
        <f t="shared" si="1"/>
        <v>0</v>
      </c>
      <c r="T6" s="170">
        <f t="shared" si="2"/>
        <v>0</v>
      </c>
      <c r="U6" s="179"/>
      <c r="V6" s="125" t="s">
        <v>202</v>
      </c>
      <c r="W6" s="261">
        <f t="shared" si="3"/>
        <v>0</v>
      </c>
      <c r="X6" s="6">
        <f t="shared" si="4"/>
        <v>14</v>
      </c>
    </row>
    <row r="7" spans="1:34" x14ac:dyDescent="0.25">
      <c r="A7" s="15" t="s">
        <v>1198</v>
      </c>
      <c r="B7" s="20" t="s">
        <v>159</v>
      </c>
      <c r="C7" s="20">
        <v>6</v>
      </c>
      <c r="D7" s="20" t="s">
        <v>407</v>
      </c>
      <c r="E7" s="20">
        <v>90</v>
      </c>
      <c r="F7" s="20" t="s">
        <v>401</v>
      </c>
      <c r="G7" s="19" t="s">
        <v>202</v>
      </c>
      <c r="H7" s="78" t="s">
        <v>402</v>
      </c>
      <c r="I7" s="78" t="s">
        <v>402</v>
      </c>
      <c r="J7" s="78"/>
      <c r="K7" s="78"/>
      <c r="R7" s="125" t="s">
        <v>206</v>
      </c>
      <c r="S7" s="261">
        <f t="shared" si="1"/>
        <v>0</v>
      </c>
      <c r="T7" s="170">
        <f t="shared" si="2"/>
        <v>0</v>
      </c>
      <c r="U7" s="179"/>
      <c r="V7" s="125" t="s">
        <v>206</v>
      </c>
      <c r="W7" s="261">
        <f t="shared" si="3"/>
        <v>0</v>
      </c>
      <c r="X7" s="6">
        <f t="shared" si="4"/>
        <v>8</v>
      </c>
    </row>
    <row r="8" spans="1:34" x14ac:dyDescent="0.25">
      <c r="A8" s="15" t="s">
        <v>1199</v>
      </c>
      <c r="B8" s="20" t="s">
        <v>159</v>
      </c>
      <c r="C8" s="20">
        <v>7</v>
      </c>
      <c r="D8" s="20" t="s">
        <v>421</v>
      </c>
      <c r="E8" s="20">
        <v>100</v>
      </c>
      <c r="F8" s="20" t="s">
        <v>401</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1200</v>
      </c>
      <c r="B9" s="20" t="s">
        <v>159</v>
      </c>
      <c r="C9" s="20">
        <v>8</v>
      </c>
      <c r="D9" s="20" t="s">
        <v>431</v>
      </c>
      <c r="E9" s="20">
        <v>90</v>
      </c>
      <c r="F9" s="20" t="s">
        <v>405</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1201</v>
      </c>
      <c r="B10" s="20" t="s">
        <v>159</v>
      </c>
      <c r="C10" s="20">
        <v>9</v>
      </c>
      <c r="D10" s="20" t="s">
        <v>400</v>
      </c>
      <c r="E10" s="20">
        <v>70</v>
      </c>
      <c r="F10" s="20" t="s">
        <v>405</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1202</v>
      </c>
      <c r="B11" s="20" t="s">
        <v>159</v>
      </c>
      <c r="C11" s="20">
        <v>10</v>
      </c>
      <c r="D11" s="20" t="s">
        <v>435</v>
      </c>
      <c r="E11" s="20">
        <v>70</v>
      </c>
      <c r="F11" s="20" t="s">
        <v>405</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1203</v>
      </c>
      <c r="B12" s="20" t="s">
        <v>159</v>
      </c>
      <c r="C12" s="20">
        <v>11</v>
      </c>
      <c r="D12" s="20" t="s">
        <v>407</v>
      </c>
      <c r="E12" s="20">
        <v>120</v>
      </c>
      <c r="F12" s="20" t="s">
        <v>401</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1204</v>
      </c>
      <c r="B13" s="20" t="s">
        <v>159</v>
      </c>
      <c r="C13" s="20">
        <v>12</v>
      </c>
      <c r="D13" s="20" t="s">
        <v>414</v>
      </c>
      <c r="E13" s="20">
        <v>120</v>
      </c>
      <c r="F13" s="20" t="s">
        <v>401</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1205</v>
      </c>
      <c r="B14" s="20" t="s">
        <v>159</v>
      </c>
      <c r="C14" s="20">
        <v>13</v>
      </c>
      <c r="D14" s="20" t="s">
        <v>404</v>
      </c>
      <c r="E14" s="20">
        <v>110</v>
      </c>
      <c r="F14" s="20" t="s">
        <v>401</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1206</v>
      </c>
      <c r="B15" s="20" t="s">
        <v>159</v>
      </c>
      <c r="C15" s="20">
        <v>14</v>
      </c>
      <c r="D15" s="20" t="s">
        <v>404</v>
      </c>
      <c r="E15" s="20">
        <v>120</v>
      </c>
      <c r="F15" s="20" t="s">
        <v>405</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1195</v>
      </c>
      <c r="B16" s="20" t="s">
        <v>159</v>
      </c>
      <c r="C16" s="20">
        <v>15</v>
      </c>
      <c r="D16" s="20" t="s">
        <v>425</v>
      </c>
      <c r="E16" s="20">
        <v>110</v>
      </c>
      <c r="F16" s="20" t="s">
        <v>401</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1207</v>
      </c>
      <c r="B17" s="20" t="s">
        <v>159</v>
      </c>
      <c r="C17" s="20">
        <v>16</v>
      </c>
      <c r="D17" s="20" t="s">
        <v>407</v>
      </c>
      <c r="E17" s="20">
        <v>70</v>
      </c>
      <c r="F17" s="20" t="s">
        <v>405</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430</v>
      </c>
      <c r="B18" s="20" t="s">
        <v>159</v>
      </c>
      <c r="C18" s="20">
        <v>17</v>
      </c>
      <c r="D18" s="20" t="s">
        <v>431</v>
      </c>
      <c r="E18" s="20">
        <v>80</v>
      </c>
      <c r="F18" s="20" t="s">
        <v>405</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1208</v>
      </c>
      <c r="B19" s="20" t="s">
        <v>159</v>
      </c>
      <c r="C19" s="20">
        <v>18</v>
      </c>
      <c r="D19" s="20" t="s">
        <v>431</v>
      </c>
      <c r="E19" s="20">
        <v>60</v>
      </c>
      <c r="F19" s="20" t="s">
        <v>410</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1209</v>
      </c>
      <c r="B20" s="20" t="s">
        <v>159</v>
      </c>
      <c r="C20" s="20">
        <v>19</v>
      </c>
      <c r="D20" s="20" t="s">
        <v>404</v>
      </c>
      <c r="E20" s="20">
        <v>70</v>
      </c>
      <c r="F20" s="20" t="s">
        <v>405</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1203</v>
      </c>
      <c r="B21" s="20" t="s">
        <v>159</v>
      </c>
      <c r="C21" s="20">
        <v>20</v>
      </c>
      <c r="D21" s="20" t="s">
        <v>407</v>
      </c>
      <c r="E21" s="20">
        <v>100</v>
      </c>
      <c r="F21" s="20" t="s">
        <v>401</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644</v>
      </c>
      <c r="B22" s="20" t="s">
        <v>159</v>
      </c>
      <c r="C22" s="20">
        <v>21</v>
      </c>
      <c r="D22" s="20" t="s">
        <v>404</v>
      </c>
      <c r="E22" s="20">
        <v>70</v>
      </c>
      <c r="F22" s="20" t="s">
        <v>405</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1210</v>
      </c>
      <c r="B23" s="20" t="s">
        <v>159</v>
      </c>
      <c r="C23" s="20">
        <v>22</v>
      </c>
      <c r="D23" s="20" t="s">
        <v>404</v>
      </c>
      <c r="E23" s="20">
        <v>70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1205</v>
      </c>
      <c r="B24" s="20" t="s">
        <v>159</v>
      </c>
      <c r="C24" s="20">
        <v>23</v>
      </c>
      <c r="D24" s="20" t="s">
        <v>404</v>
      </c>
      <c r="E24" s="20">
        <v>100</v>
      </c>
      <c r="F24" s="20" t="s">
        <v>401</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684</v>
      </c>
      <c r="B25" s="20" t="s">
        <v>159</v>
      </c>
      <c r="C25" s="20">
        <v>24</v>
      </c>
      <c r="D25" s="20" t="s">
        <v>407</v>
      </c>
      <c r="E25" s="20">
        <v>80</v>
      </c>
      <c r="F25" s="20" t="s">
        <v>405</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1211</v>
      </c>
      <c r="B26" s="20" t="s">
        <v>159</v>
      </c>
      <c r="C26" s="20">
        <v>25</v>
      </c>
      <c r="D26" s="20" t="s">
        <v>419</v>
      </c>
      <c r="E26" s="20">
        <v>50</v>
      </c>
      <c r="F26" s="20" t="s">
        <v>410</v>
      </c>
      <c r="G26" s="21" t="s">
        <v>194</v>
      </c>
      <c r="H26" s="78" t="s">
        <v>402</v>
      </c>
      <c r="I26" s="78" t="s">
        <v>402</v>
      </c>
      <c r="J26" s="78"/>
      <c r="K26" s="78"/>
      <c r="R26" s="171" t="s">
        <v>101</v>
      </c>
      <c r="S26" s="172"/>
      <c r="T26" s="186">
        <f>SUM(T27:T49)</f>
        <v>0</v>
      </c>
      <c r="U26" s="179"/>
      <c r="V26" s="188" t="s">
        <v>103</v>
      </c>
      <c r="W26" s="241"/>
      <c r="X26" s="243">
        <f>SUM(X27:X49)</f>
        <v>101</v>
      </c>
    </row>
    <row r="27" spans="1:24" x14ac:dyDescent="0.25">
      <c r="A27" s="15" t="s">
        <v>1212</v>
      </c>
      <c r="B27" s="20" t="s">
        <v>159</v>
      </c>
      <c r="C27" s="20">
        <v>26</v>
      </c>
      <c r="D27" s="20" t="s">
        <v>407</v>
      </c>
      <c r="E27" s="20">
        <v>70</v>
      </c>
      <c r="F27" s="20" t="s">
        <v>405</v>
      </c>
      <c r="G27" s="21" t="s">
        <v>194</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40</v>
      </c>
    </row>
    <row r="28" spans="1:24" x14ac:dyDescent="0.25">
      <c r="A28" s="15" t="s">
        <v>1213</v>
      </c>
      <c r="B28" s="20" t="s">
        <v>159</v>
      </c>
      <c r="C28" s="20">
        <v>27</v>
      </c>
      <c r="D28" s="20" t="s">
        <v>425</v>
      </c>
      <c r="E28" s="20">
        <v>70</v>
      </c>
      <c r="F28" s="20" t="s">
        <v>405</v>
      </c>
      <c r="G28" s="21" t="s">
        <v>194</v>
      </c>
      <c r="H28" s="78" t="s">
        <v>402</v>
      </c>
      <c r="I28" s="78" t="s">
        <v>402</v>
      </c>
      <c r="J28" s="78"/>
      <c r="K28" s="78"/>
      <c r="R28" s="125" t="s">
        <v>194</v>
      </c>
      <c r="S28" s="169">
        <f t="shared" si="5"/>
        <v>0</v>
      </c>
      <c r="T28" s="170">
        <f t="shared" si="6"/>
        <v>0</v>
      </c>
      <c r="U28" s="179"/>
      <c r="V28" s="264" t="s">
        <v>194</v>
      </c>
      <c r="W28" s="267">
        <f t="shared" si="7"/>
        <v>0</v>
      </c>
      <c r="X28" s="6">
        <f t="shared" si="8"/>
        <v>34</v>
      </c>
    </row>
    <row r="29" spans="1:24" x14ac:dyDescent="0.25">
      <c r="A29" s="15" t="s">
        <v>1213</v>
      </c>
      <c r="B29" s="20" t="s">
        <v>159</v>
      </c>
      <c r="C29" s="20">
        <v>28</v>
      </c>
      <c r="D29" s="20" t="s">
        <v>425</v>
      </c>
      <c r="E29" s="20">
        <v>80</v>
      </c>
      <c r="F29" s="20" t="s">
        <v>405</v>
      </c>
      <c r="G29" s="21" t="s">
        <v>194</v>
      </c>
      <c r="H29" s="78" t="s">
        <v>402</v>
      </c>
      <c r="I29" s="78" t="s">
        <v>402</v>
      </c>
      <c r="J29" s="78"/>
      <c r="K29" s="78"/>
      <c r="R29" s="125" t="s">
        <v>198</v>
      </c>
      <c r="S29" s="169">
        <f t="shared" si="5"/>
        <v>0</v>
      </c>
      <c r="T29" s="170">
        <f t="shared" si="6"/>
        <v>0</v>
      </c>
      <c r="U29" s="179"/>
      <c r="V29" s="264" t="s">
        <v>198</v>
      </c>
      <c r="W29" s="267">
        <f t="shared" si="7"/>
        <v>0</v>
      </c>
      <c r="X29" s="6">
        <f t="shared" si="8"/>
        <v>13</v>
      </c>
    </row>
    <row r="30" spans="1:24" x14ac:dyDescent="0.25">
      <c r="A30" s="15" t="s">
        <v>1197</v>
      </c>
      <c r="B30" s="20" t="s">
        <v>159</v>
      </c>
      <c r="C30" s="20">
        <v>29</v>
      </c>
      <c r="D30" s="20" t="s">
        <v>414</v>
      </c>
      <c r="E30" s="20">
        <v>80</v>
      </c>
      <c r="F30" s="20" t="s">
        <v>405</v>
      </c>
      <c r="G30" s="21" t="s">
        <v>194</v>
      </c>
      <c r="H30" s="78" t="s">
        <v>402</v>
      </c>
      <c r="I30" s="78" t="s">
        <v>402</v>
      </c>
      <c r="J30" s="78"/>
      <c r="K30" s="78"/>
      <c r="R30" s="125" t="s">
        <v>202</v>
      </c>
      <c r="S30" s="169">
        <f t="shared" si="5"/>
        <v>0</v>
      </c>
      <c r="T30" s="170">
        <f t="shared" si="6"/>
        <v>0</v>
      </c>
      <c r="U30" s="179"/>
      <c r="V30" s="264" t="s">
        <v>202</v>
      </c>
      <c r="W30" s="267">
        <f t="shared" si="7"/>
        <v>0</v>
      </c>
      <c r="X30" s="6">
        <f t="shared" si="8"/>
        <v>14</v>
      </c>
    </row>
    <row r="31" spans="1:24" x14ac:dyDescent="0.25">
      <c r="A31" s="15" t="s">
        <v>1214</v>
      </c>
      <c r="B31" s="20" t="s">
        <v>159</v>
      </c>
      <c r="C31" s="20">
        <v>30</v>
      </c>
      <c r="D31" s="20" t="s">
        <v>400</v>
      </c>
      <c r="E31" s="20">
        <v>50</v>
      </c>
      <c r="F31" s="20" t="s">
        <v>410</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1215</v>
      </c>
      <c r="B32" s="20" t="s">
        <v>159</v>
      </c>
      <c r="C32" s="20">
        <v>31</v>
      </c>
      <c r="D32" s="20" t="s">
        <v>407</v>
      </c>
      <c r="E32" s="20">
        <v>70</v>
      </c>
      <c r="F32" s="20" t="s">
        <v>405</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1215</v>
      </c>
      <c r="B33" s="20" t="s">
        <v>159</v>
      </c>
      <c r="C33" s="20">
        <v>32</v>
      </c>
      <c r="D33" s="20" t="s">
        <v>407</v>
      </c>
      <c r="E33" s="20">
        <v>80</v>
      </c>
      <c r="F33" s="20" t="s">
        <v>405</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1200</v>
      </c>
      <c r="B34" s="20" t="s">
        <v>159</v>
      </c>
      <c r="C34" s="20">
        <v>33</v>
      </c>
      <c r="D34" s="20" t="s">
        <v>431</v>
      </c>
      <c r="E34" s="20">
        <v>80</v>
      </c>
      <c r="F34" s="20" t="s">
        <v>405</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1216</v>
      </c>
      <c r="B35" s="20" t="s">
        <v>159</v>
      </c>
      <c r="C35" s="20">
        <v>34</v>
      </c>
      <c r="D35" s="20" t="s">
        <v>421</v>
      </c>
      <c r="E35" s="20">
        <v>70</v>
      </c>
      <c r="F35" s="20" t="s">
        <v>405</v>
      </c>
      <c r="G35" s="21" t="s">
        <v>194</v>
      </c>
      <c r="H35" s="78" t="s">
        <v>402</v>
      </c>
      <c r="I35" s="78" t="s">
        <v>402</v>
      </c>
      <c r="J35" s="78"/>
      <c r="K35" s="78"/>
      <c r="Q35" s="52"/>
      <c r="R35" s="125" t="s">
        <v>222</v>
      </c>
      <c r="S35" s="169">
        <f t="shared" si="5"/>
        <v>0</v>
      </c>
      <c r="T35" s="170">
        <f t="shared" si="6"/>
        <v>0</v>
      </c>
      <c r="U35" s="179"/>
      <c r="V35" s="264" t="s">
        <v>222</v>
      </c>
      <c r="W35" s="267">
        <f t="shared" si="7"/>
        <v>0</v>
      </c>
      <c r="X35" s="6">
        <f t="shared" si="8"/>
        <v>0</v>
      </c>
    </row>
    <row r="36" spans="1:24" x14ac:dyDescent="0.25">
      <c r="A36" s="15" t="s">
        <v>1216</v>
      </c>
      <c r="B36" s="20" t="s">
        <v>159</v>
      </c>
      <c r="C36" s="20">
        <v>35</v>
      </c>
      <c r="D36" s="20" t="s">
        <v>421</v>
      </c>
      <c r="E36" s="20">
        <v>70</v>
      </c>
      <c r="F36" s="20" t="s">
        <v>405</v>
      </c>
      <c r="G36" s="21" t="s">
        <v>194</v>
      </c>
      <c r="H36" s="78" t="s">
        <v>402</v>
      </c>
      <c r="I36" s="78" t="s">
        <v>402</v>
      </c>
      <c r="J36" s="78"/>
      <c r="K36" s="78"/>
      <c r="Q36" s="52"/>
      <c r="R36" s="125" t="s">
        <v>226</v>
      </c>
      <c r="S36" s="169">
        <f t="shared" si="5"/>
        <v>0</v>
      </c>
      <c r="T36" s="170">
        <f t="shared" si="6"/>
        <v>0</v>
      </c>
      <c r="U36" s="179"/>
      <c r="V36" s="264" t="s">
        <v>226</v>
      </c>
      <c r="W36" s="267">
        <f t="shared" si="7"/>
        <v>0</v>
      </c>
      <c r="X36" s="6">
        <f t="shared" si="8"/>
        <v>0</v>
      </c>
    </row>
    <row r="37" spans="1:24" x14ac:dyDescent="0.25">
      <c r="A37" s="15" t="s">
        <v>1217</v>
      </c>
      <c r="B37" s="20" t="s">
        <v>159</v>
      </c>
      <c r="C37" s="20">
        <v>36</v>
      </c>
      <c r="D37" s="20" t="s">
        <v>419</v>
      </c>
      <c r="E37" s="20">
        <v>70</v>
      </c>
      <c r="F37" s="20" t="s">
        <v>405</v>
      </c>
      <c r="G37" s="21" t="s">
        <v>194</v>
      </c>
      <c r="H37" s="78" t="s">
        <v>402</v>
      </c>
      <c r="I37" s="78" t="s">
        <v>402</v>
      </c>
      <c r="J37" s="78"/>
      <c r="K37" s="78"/>
      <c r="Q37" s="52"/>
      <c r="R37" s="126" t="s">
        <v>230</v>
      </c>
      <c r="S37" s="169">
        <f t="shared" si="5"/>
        <v>0</v>
      </c>
      <c r="T37" s="170">
        <f t="shared" si="6"/>
        <v>0</v>
      </c>
      <c r="U37" s="179"/>
      <c r="V37" s="266" t="s">
        <v>230</v>
      </c>
      <c r="W37" s="267">
        <f t="shared" si="7"/>
        <v>0</v>
      </c>
      <c r="X37" s="6">
        <f t="shared" si="8"/>
        <v>0</v>
      </c>
    </row>
    <row r="38" spans="1:24" x14ac:dyDescent="0.25">
      <c r="A38" s="15" t="s">
        <v>1217</v>
      </c>
      <c r="B38" s="20" t="s">
        <v>159</v>
      </c>
      <c r="C38" s="20">
        <v>37</v>
      </c>
      <c r="D38" s="20" t="s">
        <v>419</v>
      </c>
      <c r="E38" s="20">
        <v>80</v>
      </c>
      <c r="F38" s="20" t="s">
        <v>405</v>
      </c>
      <c r="G38" s="21" t="s">
        <v>194</v>
      </c>
      <c r="H38" s="78" t="s">
        <v>402</v>
      </c>
      <c r="I38" s="78" t="s">
        <v>402</v>
      </c>
      <c r="J38" s="78"/>
      <c r="K38" s="78"/>
      <c r="Q38" s="52"/>
      <c r="R38" s="125" t="s">
        <v>234</v>
      </c>
      <c r="S38" s="169">
        <f t="shared" si="5"/>
        <v>0</v>
      </c>
      <c r="T38" s="170">
        <f t="shared" si="6"/>
        <v>0</v>
      </c>
      <c r="U38" s="179"/>
      <c r="V38" s="264" t="s">
        <v>234</v>
      </c>
      <c r="W38" s="267">
        <f t="shared" si="7"/>
        <v>0</v>
      </c>
      <c r="X38" s="6">
        <f t="shared" si="8"/>
        <v>0</v>
      </c>
    </row>
    <row r="39" spans="1:24" ht="13.8" thickBot="1" x14ac:dyDescent="0.3">
      <c r="A39" s="15" t="s">
        <v>1218</v>
      </c>
      <c r="B39" s="20" t="s">
        <v>159</v>
      </c>
      <c r="C39" s="20">
        <v>38</v>
      </c>
      <c r="D39" s="20" t="s">
        <v>414</v>
      </c>
      <c r="E39" s="20">
        <v>70</v>
      </c>
      <c r="F39" s="20" t="s">
        <v>405</v>
      </c>
      <c r="G39" s="21" t="s">
        <v>194</v>
      </c>
      <c r="H39" s="78" t="s">
        <v>402</v>
      </c>
      <c r="I39" s="78" t="s">
        <v>402</v>
      </c>
      <c r="J39" s="78"/>
      <c r="K39" s="78"/>
      <c r="Q39" s="52"/>
      <c r="R39" s="125" t="s">
        <v>238</v>
      </c>
      <c r="S39" s="169">
        <f t="shared" si="5"/>
        <v>0</v>
      </c>
      <c r="T39" s="170">
        <f t="shared" si="6"/>
        <v>0</v>
      </c>
      <c r="U39" s="204"/>
      <c r="V39" s="264" t="s">
        <v>238</v>
      </c>
      <c r="W39" s="267">
        <f t="shared" si="7"/>
        <v>0</v>
      </c>
      <c r="X39" s="6">
        <f t="shared" si="8"/>
        <v>0</v>
      </c>
    </row>
    <row r="40" spans="1:24" ht="13.8" thickBot="1" x14ac:dyDescent="0.3">
      <c r="A40" s="15" t="s">
        <v>1201</v>
      </c>
      <c r="B40" s="20" t="s">
        <v>159</v>
      </c>
      <c r="C40" s="20">
        <v>39</v>
      </c>
      <c r="D40" s="20" t="s">
        <v>400</v>
      </c>
      <c r="E40" s="20">
        <v>70</v>
      </c>
      <c r="F40" s="20"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1219</v>
      </c>
      <c r="B41" s="20" t="s">
        <v>159</v>
      </c>
      <c r="C41" s="20">
        <v>40</v>
      </c>
      <c r="D41" s="20" t="s">
        <v>404</v>
      </c>
      <c r="E41" s="20">
        <v>70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1219</v>
      </c>
      <c r="B42" s="20" t="s">
        <v>159</v>
      </c>
      <c r="C42" s="20">
        <v>41</v>
      </c>
      <c r="D42" s="20" t="s">
        <v>404</v>
      </c>
      <c r="E42" s="20">
        <v>80</v>
      </c>
      <c r="F42" s="20" t="s">
        <v>405</v>
      </c>
      <c r="G42" s="21" t="s">
        <v>194</v>
      </c>
      <c r="H42" s="78" t="s">
        <v>402</v>
      </c>
      <c r="I42" s="78" t="s">
        <v>402</v>
      </c>
      <c r="J42" s="78"/>
      <c r="K42" s="78"/>
      <c r="Q42" s="52"/>
      <c r="R42" s="125" t="s">
        <v>250</v>
      </c>
      <c r="S42" s="169">
        <f t="shared" si="5"/>
        <v>0</v>
      </c>
      <c r="T42" s="170">
        <f t="shared" si="6"/>
        <v>0</v>
      </c>
      <c r="U42" s="179"/>
      <c r="V42" s="265" t="s">
        <v>250</v>
      </c>
      <c r="W42" s="267">
        <f t="shared" si="7"/>
        <v>0</v>
      </c>
      <c r="X42" s="6">
        <f t="shared" si="8"/>
        <v>0</v>
      </c>
    </row>
    <row r="43" spans="1:24" x14ac:dyDescent="0.25">
      <c r="A43" s="15" t="s">
        <v>1202</v>
      </c>
      <c r="B43" s="20" t="s">
        <v>159</v>
      </c>
      <c r="C43" s="20">
        <v>42</v>
      </c>
      <c r="D43" s="20" t="s">
        <v>435</v>
      </c>
      <c r="E43" s="20">
        <v>70</v>
      </c>
      <c r="F43" s="20" t="s">
        <v>405</v>
      </c>
      <c r="G43" s="21" t="s">
        <v>194</v>
      </c>
      <c r="H43" s="78" t="s">
        <v>402</v>
      </c>
      <c r="I43" s="78" t="s">
        <v>402</v>
      </c>
      <c r="J43" s="78"/>
      <c r="K43" s="78"/>
      <c r="Q43" s="52"/>
      <c r="R43" s="125" t="s">
        <v>254</v>
      </c>
      <c r="S43" s="169">
        <f t="shared" si="5"/>
        <v>0</v>
      </c>
      <c r="T43" s="170">
        <f t="shared" si="6"/>
        <v>0</v>
      </c>
      <c r="U43" s="179"/>
      <c r="V43" s="265" t="s">
        <v>254</v>
      </c>
      <c r="W43" s="267">
        <f t="shared" si="7"/>
        <v>0</v>
      </c>
      <c r="X43" s="6">
        <f t="shared" si="8"/>
        <v>0</v>
      </c>
    </row>
    <row r="44" spans="1:24" x14ac:dyDescent="0.25">
      <c r="A44" s="15" t="s">
        <v>1220</v>
      </c>
      <c r="B44" s="20" t="s">
        <v>159</v>
      </c>
      <c r="C44" s="20">
        <v>43</v>
      </c>
      <c r="D44" s="20" t="s">
        <v>407</v>
      </c>
      <c r="E44" s="20">
        <v>60</v>
      </c>
      <c r="F44" s="20" t="s">
        <v>405</v>
      </c>
      <c r="G44" s="21" t="s">
        <v>194</v>
      </c>
      <c r="H44" s="78" t="s">
        <v>402</v>
      </c>
      <c r="I44" s="78" t="s">
        <v>402</v>
      </c>
      <c r="J44" s="78"/>
      <c r="K44" s="78"/>
      <c r="Q44" s="52"/>
      <c r="R44" s="125" t="s">
        <v>258</v>
      </c>
      <c r="S44" s="169">
        <f t="shared" si="5"/>
        <v>0</v>
      </c>
      <c r="T44" s="170">
        <f t="shared" si="6"/>
        <v>0</v>
      </c>
      <c r="U44" s="179"/>
      <c r="V44" s="265" t="s">
        <v>258</v>
      </c>
      <c r="W44" s="267">
        <f t="shared" si="7"/>
        <v>0</v>
      </c>
      <c r="X44" s="6">
        <f t="shared" si="8"/>
        <v>0</v>
      </c>
    </row>
    <row r="45" spans="1:24" x14ac:dyDescent="0.25">
      <c r="A45" s="15" t="s">
        <v>1221</v>
      </c>
      <c r="B45" s="20" t="s">
        <v>159</v>
      </c>
      <c r="C45" s="20">
        <v>44</v>
      </c>
      <c r="D45" s="20" t="s">
        <v>414</v>
      </c>
      <c r="E45" s="20">
        <v>40</v>
      </c>
      <c r="F45" s="20" t="s">
        <v>410</v>
      </c>
      <c r="G45" s="21" t="s">
        <v>194</v>
      </c>
      <c r="H45" s="78" t="s">
        <v>402</v>
      </c>
      <c r="I45" s="78" t="s">
        <v>402</v>
      </c>
      <c r="J45" s="78"/>
      <c r="K45" s="78"/>
      <c r="Q45" s="52"/>
      <c r="R45" s="125" t="s">
        <v>262</v>
      </c>
      <c r="S45" s="169">
        <f>COUNTIFS($G$2:$G$500,R45,$I$2:$I$500,"x")</f>
        <v>0</v>
      </c>
      <c r="T45" s="170">
        <f t="shared" si="6"/>
        <v>0</v>
      </c>
      <c r="U45" s="179"/>
      <c r="V45" s="265" t="s">
        <v>262</v>
      </c>
      <c r="W45" s="267">
        <f t="shared" si="7"/>
        <v>0</v>
      </c>
      <c r="X45" s="6">
        <f t="shared" si="8"/>
        <v>0</v>
      </c>
    </row>
    <row r="46" spans="1:24" x14ac:dyDescent="0.25">
      <c r="A46" s="15" t="s">
        <v>1222</v>
      </c>
      <c r="B46" s="20" t="s">
        <v>159</v>
      </c>
      <c r="C46" s="20">
        <v>45</v>
      </c>
      <c r="D46" s="20" t="s">
        <v>414</v>
      </c>
      <c r="E46" s="20">
        <v>40</v>
      </c>
      <c r="F46" s="20" t="s">
        <v>410</v>
      </c>
      <c r="G46" s="21" t="s">
        <v>194</v>
      </c>
      <c r="H46" s="78" t="s">
        <v>402</v>
      </c>
      <c r="I46" s="78" t="s">
        <v>402</v>
      </c>
      <c r="J46" s="78"/>
      <c r="K46" s="78"/>
      <c r="Q46" s="52"/>
      <c r="R46" s="125" t="s">
        <v>266</v>
      </c>
      <c r="S46" s="169">
        <f t="shared" si="5"/>
        <v>0</v>
      </c>
      <c r="T46" s="170">
        <f t="shared" si="6"/>
        <v>0</v>
      </c>
      <c r="U46" s="179"/>
      <c r="V46" s="265" t="s">
        <v>266</v>
      </c>
      <c r="W46" s="267">
        <f t="shared" si="7"/>
        <v>0</v>
      </c>
      <c r="X46" s="6">
        <f t="shared" si="8"/>
        <v>0</v>
      </c>
    </row>
    <row r="47" spans="1:24" x14ac:dyDescent="0.25">
      <c r="A47" s="15" t="s">
        <v>1223</v>
      </c>
      <c r="B47" s="20" t="s">
        <v>159</v>
      </c>
      <c r="C47" s="20">
        <v>46</v>
      </c>
      <c r="D47" s="20" t="s">
        <v>414</v>
      </c>
      <c r="E47" s="20">
        <v>70</v>
      </c>
      <c r="F47" s="20"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1224</v>
      </c>
      <c r="B48" s="20" t="s">
        <v>159</v>
      </c>
      <c r="C48" s="20">
        <v>47</v>
      </c>
      <c r="D48" s="20" t="s">
        <v>414</v>
      </c>
      <c r="E48" s="20">
        <v>70</v>
      </c>
      <c r="F48" s="20"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1225</v>
      </c>
      <c r="B49" s="20" t="s">
        <v>159</v>
      </c>
      <c r="C49" s="20">
        <v>48</v>
      </c>
      <c r="D49" s="20" t="s">
        <v>404</v>
      </c>
      <c r="E49" s="20">
        <v>80</v>
      </c>
      <c r="F49" s="20" t="s">
        <v>410</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1211</v>
      </c>
      <c r="B50" s="20" t="s">
        <v>159</v>
      </c>
      <c r="C50" s="20">
        <v>49</v>
      </c>
      <c r="D50" s="20" t="s">
        <v>419</v>
      </c>
      <c r="E50" s="20">
        <v>40</v>
      </c>
      <c r="F50" s="20" t="s">
        <v>410</v>
      </c>
      <c r="G50" s="21" t="s">
        <v>190</v>
      </c>
      <c r="H50" s="78" t="s">
        <v>402</v>
      </c>
      <c r="I50" s="78" t="s">
        <v>402</v>
      </c>
      <c r="J50" s="78"/>
      <c r="K50" s="78"/>
      <c r="U50" s="179"/>
      <c r="V50" s="188" t="s">
        <v>458</v>
      </c>
      <c r="W50" s="206"/>
      <c r="X50" s="207">
        <f>SUM(X51:X73)</f>
        <v>210</v>
      </c>
    </row>
    <row r="51" spans="1:24" x14ac:dyDescent="0.25">
      <c r="A51" s="15" t="s">
        <v>1211</v>
      </c>
      <c r="B51" s="20" t="s">
        <v>159</v>
      </c>
      <c r="C51" s="20">
        <v>50</v>
      </c>
      <c r="D51" s="20" t="s">
        <v>419</v>
      </c>
      <c r="E51" s="20">
        <v>50</v>
      </c>
      <c r="F51" s="20" t="s">
        <v>410</v>
      </c>
      <c r="G51" s="21" t="s">
        <v>190</v>
      </c>
      <c r="H51" s="78" t="s">
        <v>402</v>
      </c>
      <c r="I51" s="78" t="s">
        <v>402</v>
      </c>
      <c r="J51" s="78"/>
      <c r="K51" s="78"/>
      <c r="U51" s="269"/>
      <c r="V51" s="124" t="s">
        <v>190</v>
      </c>
      <c r="W51" s="169">
        <f>S3+S27+W3+W27</f>
        <v>0</v>
      </c>
      <c r="X51" s="170">
        <f>T3+T27+X3+X27</f>
        <v>80</v>
      </c>
    </row>
    <row r="52" spans="1:24" x14ac:dyDescent="0.25">
      <c r="A52" s="15" t="s">
        <v>1226</v>
      </c>
      <c r="B52" s="20" t="s">
        <v>159</v>
      </c>
      <c r="C52" s="20">
        <v>51</v>
      </c>
      <c r="D52" s="20" t="s">
        <v>404</v>
      </c>
      <c r="E52" s="20">
        <v>40</v>
      </c>
      <c r="F52" s="20" t="s">
        <v>410</v>
      </c>
      <c r="G52" s="21" t="s">
        <v>190</v>
      </c>
      <c r="H52" s="78" t="s">
        <v>402</v>
      </c>
      <c r="I52" s="78" t="s">
        <v>402</v>
      </c>
      <c r="J52" s="78"/>
      <c r="K52" s="78"/>
      <c r="U52" s="269"/>
      <c r="V52" s="125" t="s">
        <v>194</v>
      </c>
      <c r="W52" s="169">
        <f t="shared" ref="W52:X67" si="9">S4+S28+W4+W28</f>
        <v>0</v>
      </c>
      <c r="X52" s="170">
        <f t="shared" si="9"/>
        <v>68</v>
      </c>
    </row>
    <row r="53" spans="1:24" x14ac:dyDescent="0.25">
      <c r="A53" s="15" t="s">
        <v>1214</v>
      </c>
      <c r="B53" s="20" t="s">
        <v>159</v>
      </c>
      <c r="C53" s="20">
        <v>52</v>
      </c>
      <c r="D53" s="20" t="s">
        <v>400</v>
      </c>
      <c r="E53" s="20">
        <v>50</v>
      </c>
      <c r="F53" s="20" t="s">
        <v>410</v>
      </c>
      <c r="G53" s="21" t="s">
        <v>190</v>
      </c>
      <c r="H53" s="78" t="s">
        <v>402</v>
      </c>
      <c r="I53" s="78" t="s">
        <v>402</v>
      </c>
      <c r="J53" s="78"/>
      <c r="K53" s="78"/>
      <c r="U53" s="269"/>
      <c r="V53" s="125" t="s">
        <v>198</v>
      </c>
      <c r="W53" s="169">
        <f t="shared" si="9"/>
        <v>0</v>
      </c>
      <c r="X53" s="170">
        <f t="shared" si="9"/>
        <v>26</v>
      </c>
    </row>
    <row r="54" spans="1:24" x14ac:dyDescent="0.25">
      <c r="A54" s="15" t="s">
        <v>1214</v>
      </c>
      <c r="B54" s="20" t="s">
        <v>159</v>
      </c>
      <c r="C54" s="20">
        <v>53</v>
      </c>
      <c r="D54" s="20" t="s">
        <v>400</v>
      </c>
      <c r="E54" s="20">
        <v>50</v>
      </c>
      <c r="F54" s="20" t="s">
        <v>410</v>
      </c>
      <c r="G54" s="21" t="s">
        <v>190</v>
      </c>
      <c r="H54" s="78" t="s">
        <v>402</v>
      </c>
      <c r="I54" s="78" t="s">
        <v>402</v>
      </c>
      <c r="J54" s="78"/>
      <c r="K54" s="78"/>
      <c r="U54" s="269"/>
      <c r="V54" s="125" t="s">
        <v>202</v>
      </c>
      <c r="W54" s="169">
        <f t="shared" si="9"/>
        <v>0</v>
      </c>
      <c r="X54" s="170">
        <f t="shared" si="9"/>
        <v>28</v>
      </c>
    </row>
    <row r="55" spans="1:24" x14ac:dyDescent="0.25">
      <c r="A55" s="15" t="s">
        <v>573</v>
      </c>
      <c r="B55" s="20" t="s">
        <v>159</v>
      </c>
      <c r="C55" s="20">
        <v>54</v>
      </c>
      <c r="D55" s="20" t="s">
        <v>407</v>
      </c>
      <c r="E55" s="20">
        <v>50</v>
      </c>
      <c r="F55" s="20" t="s">
        <v>410</v>
      </c>
      <c r="G55" s="21" t="s">
        <v>190</v>
      </c>
      <c r="H55" s="78" t="s">
        <v>402</v>
      </c>
      <c r="I55" s="78" t="s">
        <v>402</v>
      </c>
      <c r="J55" s="78"/>
      <c r="K55" s="78"/>
      <c r="U55" s="269"/>
      <c r="V55" s="125" t="s">
        <v>206</v>
      </c>
      <c r="W55" s="169">
        <f t="shared" si="9"/>
        <v>0</v>
      </c>
      <c r="X55" s="170">
        <f t="shared" si="9"/>
        <v>8</v>
      </c>
    </row>
    <row r="56" spans="1:24" x14ac:dyDescent="0.25">
      <c r="A56" s="15" t="s">
        <v>651</v>
      </c>
      <c r="B56" s="20" t="s">
        <v>159</v>
      </c>
      <c r="C56" s="20">
        <v>55</v>
      </c>
      <c r="D56" s="20" t="s">
        <v>404</v>
      </c>
      <c r="E56" s="20">
        <v>50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1227</v>
      </c>
      <c r="B57" s="20" t="s">
        <v>159</v>
      </c>
      <c r="C57" s="20">
        <v>56</v>
      </c>
      <c r="D57" s="20" t="s">
        <v>431</v>
      </c>
      <c r="E57" s="20">
        <v>50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1227</v>
      </c>
      <c r="B58" s="20" t="s">
        <v>159</v>
      </c>
      <c r="C58" s="20">
        <v>57</v>
      </c>
      <c r="D58" s="20" t="s">
        <v>431</v>
      </c>
      <c r="E58" s="20">
        <v>50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1227</v>
      </c>
      <c r="B59" s="20" t="s">
        <v>159</v>
      </c>
      <c r="C59" s="20">
        <v>58</v>
      </c>
      <c r="D59" s="20" t="s">
        <v>431</v>
      </c>
      <c r="E59" s="20">
        <v>50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1228</v>
      </c>
      <c r="B60" s="20" t="s">
        <v>159</v>
      </c>
      <c r="C60" s="20">
        <v>59</v>
      </c>
      <c r="D60" s="20" t="s">
        <v>404</v>
      </c>
      <c r="E60" s="20">
        <v>50</v>
      </c>
      <c r="F60" s="20" t="s">
        <v>410</v>
      </c>
      <c r="G60" s="21" t="s">
        <v>190</v>
      </c>
      <c r="H60" s="78" t="s">
        <v>402</v>
      </c>
      <c r="I60" s="78" t="s">
        <v>402</v>
      </c>
      <c r="J60" s="78"/>
      <c r="K60" s="78"/>
      <c r="U60" s="271"/>
      <c r="V60" s="125" t="s">
        <v>226</v>
      </c>
      <c r="W60" s="169">
        <f t="shared" si="9"/>
        <v>0</v>
      </c>
      <c r="X60" s="170">
        <f t="shared" si="9"/>
        <v>0</v>
      </c>
    </row>
    <row r="61" spans="1:24" ht="13.8" thickBot="1" x14ac:dyDescent="0.3">
      <c r="A61" s="15" t="s">
        <v>1228</v>
      </c>
      <c r="B61" s="20" t="s">
        <v>159</v>
      </c>
      <c r="C61" s="20">
        <v>60</v>
      </c>
      <c r="D61" s="20" t="s">
        <v>404</v>
      </c>
      <c r="E61" s="20">
        <v>50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1229</v>
      </c>
      <c r="B62" s="20" t="s">
        <v>159</v>
      </c>
      <c r="C62" s="20">
        <v>61</v>
      </c>
      <c r="D62" s="20" t="s">
        <v>425</v>
      </c>
      <c r="E62" s="20">
        <v>50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452</v>
      </c>
      <c r="B63" s="20" t="s">
        <v>159</v>
      </c>
      <c r="C63" s="20">
        <v>62</v>
      </c>
      <c r="D63" s="20" t="s">
        <v>431</v>
      </c>
      <c r="E63" s="20">
        <v>50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1230</v>
      </c>
      <c r="B64" s="20" t="s">
        <v>159</v>
      </c>
      <c r="C64" s="20">
        <v>63</v>
      </c>
      <c r="D64" s="20" t="s">
        <v>435</v>
      </c>
      <c r="E64" s="20">
        <v>40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1230</v>
      </c>
      <c r="B65" s="20" t="s">
        <v>159</v>
      </c>
      <c r="C65" s="20">
        <v>64</v>
      </c>
      <c r="D65" s="20" t="s">
        <v>435</v>
      </c>
      <c r="E65" s="20">
        <v>50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1230</v>
      </c>
      <c r="B66" s="20" t="s">
        <v>159</v>
      </c>
      <c r="C66" s="20">
        <v>65</v>
      </c>
      <c r="D66" s="20" t="s">
        <v>435</v>
      </c>
      <c r="E66" s="20">
        <v>50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1231</v>
      </c>
      <c r="B67" s="20" t="s">
        <v>159</v>
      </c>
      <c r="C67" s="20">
        <v>66</v>
      </c>
      <c r="D67" s="20" t="s">
        <v>421</v>
      </c>
      <c r="E67" s="20">
        <v>50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1231</v>
      </c>
      <c r="B68" s="20" t="s">
        <v>159</v>
      </c>
      <c r="C68" s="20">
        <v>67</v>
      </c>
      <c r="D68" s="20" t="s">
        <v>421</v>
      </c>
      <c r="E68" s="20">
        <v>50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1231</v>
      </c>
      <c r="B69" s="20" t="s">
        <v>159</v>
      </c>
      <c r="C69" s="20">
        <v>68</v>
      </c>
      <c r="D69" s="20" t="s">
        <v>421</v>
      </c>
      <c r="E69" s="20">
        <v>50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1232</v>
      </c>
      <c r="B70" s="20" t="s">
        <v>159</v>
      </c>
      <c r="C70" s="20">
        <v>69</v>
      </c>
      <c r="D70" s="20" t="s">
        <v>407</v>
      </c>
      <c r="E70" s="20">
        <v>40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1221</v>
      </c>
      <c r="B71" s="20" t="s">
        <v>159</v>
      </c>
      <c r="C71" s="20">
        <v>70</v>
      </c>
      <c r="D71" s="20" t="s">
        <v>414</v>
      </c>
      <c r="E71" s="20">
        <v>40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1221</v>
      </c>
      <c r="B72" s="20" t="s">
        <v>159</v>
      </c>
      <c r="C72" s="20">
        <v>71</v>
      </c>
      <c r="D72" s="20" t="s">
        <v>414</v>
      </c>
      <c r="E72" s="20">
        <v>50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1233</v>
      </c>
      <c r="B73" s="20" t="s">
        <v>159</v>
      </c>
      <c r="C73" s="20">
        <v>72</v>
      </c>
      <c r="D73" s="20" t="s">
        <v>414</v>
      </c>
      <c r="E73" s="20">
        <v>40</v>
      </c>
      <c r="F73" s="20" t="s">
        <v>410</v>
      </c>
      <c r="G73" s="21" t="s">
        <v>190</v>
      </c>
      <c r="H73" s="78" t="s">
        <v>402</v>
      </c>
      <c r="I73" s="78" t="s">
        <v>402</v>
      </c>
      <c r="J73" s="78"/>
      <c r="K73" s="78"/>
      <c r="U73" s="271"/>
      <c r="V73" s="177" t="s">
        <v>278</v>
      </c>
      <c r="W73" s="169">
        <f t="shared" si="10"/>
        <v>0</v>
      </c>
      <c r="X73" s="170">
        <f t="shared" si="10"/>
        <v>0</v>
      </c>
    </row>
    <row r="74" spans="1:24" x14ac:dyDescent="0.25">
      <c r="A74" s="15" t="s">
        <v>1234</v>
      </c>
      <c r="B74" s="20" t="s">
        <v>159</v>
      </c>
      <c r="C74" s="20">
        <v>73</v>
      </c>
      <c r="D74" s="20" t="s">
        <v>425</v>
      </c>
      <c r="E74" s="20">
        <v>40</v>
      </c>
      <c r="F74" s="20" t="s">
        <v>410</v>
      </c>
      <c r="G74" s="21" t="s">
        <v>190</v>
      </c>
      <c r="H74" s="78" t="s">
        <v>402</v>
      </c>
      <c r="I74" s="78" t="s">
        <v>402</v>
      </c>
      <c r="J74" s="78"/>
      <c r="K74" s="78"/>
    </row>
    <row r="75" spans="1:24" x14ac:dyDescent="0.25">
      <c r="A75" s="15" t="s">
        <v>1234</v>
      </c>
      <c r="B75" s="20" t="s">
        <v>159</v>
      </c>
      <c r="C75" s="20">
        <v>74</v>
      </c>
      <c r="D75" s="20" t="s">
        <v>425</v>
      </c>
      <c r="E75" s="20">
        <v>50</v>
      </c>
      <c r="F75" s="20" t="s">
        <v>410</v>
      </c>
      <c r="G75" s="21" t="s">
        <v>190</v>
      </c>
      <c r="H75" s="78" t="s">
        <v>402</v>
      </c>
      <c r="I75" s="78" t="s">
        <v>402</v>
      </c>
      <c r="J75" s="78"/>
      <c r="K75" s="78"/>
    </row>
    <row r="76" spans="1:24" x14ac:dyDescent="0.25">
      <c r="A76" s="15" t="s">
        <v>1235</v>
      </c>
      <c r="B76" s="20" t="s">
        <v>159</v>
      </c>
      <c r="C76" s="20">
        <v>75</v>
      </c>
      <c r="D76" s="20" t="s">
        <v>407</v>
      </c>
      <c r="E76" s="20">
        <v>40</v>
      </c>
      <c r="F76" s="20" t="s">
        <v>410</v>
      </c>
      <c r="G76" s="21" t="s">
        <v>190</v>
      </c>
      <c r="H76" s="78" t="s">
        <v>402</v>
      </c>
      <c r="I76" s="78" t="s">
        <v>402</v>
      </c>
      <c r="J76" s="78"/>
      <c r="K76" s="78"/>
    </row>
    <row r="77" spans="1:24" x14ac:dyDescent="0.25">
      <c r="A77" s="15" t="s">
        <v>1235</v>
      </c>
      <c r="B77" s="20" t="s">
        <v>159</v>
      </c>
      <c r="C77" s="20">
        <v>76</v>
      </c>
      <c r="D77" s="20" t="s">
        <v>407</v>
      </c>
      <c r="E77" s="20">
        <v>40</v>
      </c>
      <c r="F77" s="20" t="s">
        <v>410</v>
      </c>
      <c r="G77" s="21" t="s">
        <v>190</v>
      </c>
      <c r="H77" s="78" t="s">
        <v>402</v>
      </c>
      <c r="I77" s="78" t="s">
        <v>402</v>
      </c>
      <c r="J77" s="78"/>
      <c r="K77" s="78"/>
    </row>
    <row r="78" spans="1:24" x14ac:dyDescent="0.25">
      <c r="A78" s="15" t="s">
        <v>1236</v>
      </c>
      <c r="B78" s="20" t="s">
        <v>159</v>
      </c>
      <c r="C78" s="20">
        <v>77</v>
      </c>
      <c r="D78" s="20" t="s">
        <v>404</v>
      </c>
      <c r="E78" s="20">
        <v>40</v>
      </c>
      <c r="F78" s="20" t="s">
        <v>410</v>
      </c>
      <c r="G78" s="21" t="s">
        <v>190</v>
      </c>
      <c r="H78" s="78" t="s">
        <v>402</v>
      </c>
      <c r="I78" s="78" t="s">
        <v>402</v>
      </c>
      <c r="J78" s="78"/>
      <c r="K78" s="78"/>
    </row>
    <row r="79" spans="1:24" x14ac:dyDescent="0.25">
      <c r="A79" s="15" t="s">
        <v>1237</v>
      </c>
      <c r="B79" s="20" t="s">
        <v>159</v>
      </c>
      <c r="C79" s="20">
        <v>78</v>
      </c>
      <c r="D79" s="20" t="s">
        <v>407</v>
      </c>
      <c r="E79" s="20">
        <v>50</v>
      </c>
      <c r="F79" s="20" t="s">
        <v>410</v>
      </c>
      <c r="G79" s="21" t="s">
        <v>190</v>
      </c>
      <c r="H79" s="78" t="s">
        <v>402</v>
      </c>
      <c r="I79" s="78" t="s">
        <v>402</v>
      </c>
      <c r="J79" s="78"/>
      <c r="K79" s="78"/>
    </row>
    <row r="80" spans="1:24" x14ac:dyDescent="0.25">
      <c r="A80" s="15" t="s">
        <v>1238</v>
      </c>
      <c r="B80" s="20" t="s">
        <v>159</v>
      </c>
      <c r="C80" s="20">
        <v>79</v>
      </c>
      <c r="D80" s="20" t="s">
        <v>414</v>
      </c>
      <c r="E80" s="20">
        <v>40</v>
      </c>
      <c r="F80" s="20" t="s">
        <v>410</v>
      </c>
      <c r="G80" s="21" t="s">
        <v>190</v>
      </c>
      <c r="H80" s="78" t="s">
        <v>402</v>
      </c>
      <c r="I80" s="78" t="s">
        <v>402</v>
      </c>
      <c r="J80" s="78"/>
      <c r="K80" s="78"/>
    </row>
    <row r="81" spans="1:11" x14ac:dyDescent="0.25">
      <c r="A81" s="15" t="s">
        <v>1088</v>
      </c>
      <c r="B81" s="20" t="s">
        <v>159</v>
      </c>
      <c r="C81" s="20">
        <v>80</v>
      </c>
      <c r="D81" s="20" t="s">
        <v>490</v>
      </c>
      <c r="E81" s="20"/>
      <c r="F81" s="20" t="s">
        <v>490</v>
      </c>
      <c r="G81" s="21" t="s">
        <v>194</v>
      </c>
      <c r="H81" s="78" t="s">
        <v>402</v>
      </c>
      <c r="I81" s="78" t="s">
        <v>402</v>
      </c>
      <c r="J81" s="78"/>
      <c r="K81" s="78"/>
    </row>
    <row r="82" spans="1:11" x14ac:dyDescent="0.25">
      <c r="A82" s="15" t="s">
        <v>1089</v>
      </c>
      <c r="B82" s="20" t="s">
        <v>159</v>
      </c>
      <c r="C82" s="20">
        <v>81</v>
      </c>
      <c r="D82" s="20" t="s">
        <v>490</v>
      </c>
      <c r="E82" s="20"/>
      <c r="F82" s="20" t="s">
        <v>490</v>
      </c>
      <c r="G82" s="21" t="s">
        <v>194</v>
      </c>
      <c r="H82" s="78" t="s">
        <v>402</v>
      </c>
      <c r="I82" s="78" t="s">
        <v>402</v>
      </c>
      <c r="J82" s="78"/>
      <c r="K82" s="78"/>
    </row>
    <row r="83" spans="1:11" x14ac:dyDescent="0.25">
      <c r="A83" s="15" t="s">
        <v>1109</v>
      </c>
      <c r="B83" s="20" t="s">
        <v>159</v>
      </c>
      <c r="C83" s="20">
        <v>82</v>
      </c>
      <c r="D83" s="20" t="s">
        <v>490</v>
      </c>
      <c r="E83" s="20"/>
      <c r="F83" s="20" t="s">
        <v>490</v>
      </c>
      <c r="G83" s="21" t="s">
        <v>194</v>
      </c>
      <c r="H83" s="78" t="s">
        <v>402</v>
      </c>
      <c r="I83" s="78" t="s">
        <v>402</v>
      </c>
      <c r="J83" s="78"/>
      <c r="K83" s="78"/>
    </row>
    <row r="84" spans="1:11" x14ac:dyDescent="0.25">
      <c r="A84" s="15" t="s">
        <v>1239</v>
      </c>
      <c r="B84" s="20" t="s">
        <v>159</v>
      </c>
      <c r="C84" s="20">
        <v>83</v>
      </c>
      <c r="D84" s="20" t="s">
        <v>490</v>
      </c>
      <c r="E84" s="20"/>
      <c r="F84" s="20" t="s">
        <v>1085</v>
      </c>
      <c r="G84" s="21" t="s">
        <v>194</v>
      </c>
      <c r="H84" s="78" t="s">
        <v>402</v>
      </c>
      <c r="I84" s="78" t="s">
        <v>402</v>
      </c>
      <c r="J84" s="78"/>
      <c r="K84" s="78"/>
    </row>
    <row r="85" spans="1:11" x14ac:dyDescent="0.25">
      <c r="A85" s="15" t="s">
        <v>1240</v>
      </c>
      <c r="B85" s="20" t="s">
        <v>159</v>
      </c>
      <c r="C85" s="20">
        <v>84</v>
      </c>
      <c r="D85" s="20" t="s">
        <v>490</v>
      </c>
      <c r="E85" s="20"/>
      <c r="F85" s="20" t="s">
        <v>496</v>
      </c>
      <c r="G85" s="21" t="s">
        <v>194</v>
      </c>
      <c r="H85" s="78" t="s">
        <v>402</v>
      </c>
      <c r="I85" s="78" t="s">
        <v>402</v>
      </c>
      <c r="J85" s="78"/>
      <c r="K85" s="78"/>
    </row>
    <row r="86" spans="1:11" x14ac:dyDescent="0.25">
      <c r="A86" s="15" t="s">
        <v>1241</v>
      </c>
      <c r="B86" s="20" t="s">
        <v>159</v>
      </c>
      <c r="C86" s="20">
        <v>85</v>
      </c>
      <c r="D86" s="20" t="s">
        <v>490</v>
      </c>
      <c r="E86" s="20"/>
      <c r="F86" s="20" t="s">
        <v>496</v>
      </c>
      <c r="G86" s="21" t="s">
        <v>194</v>
      </c>
      <c r="H86" s="78" t="s">
        <v>402</v>
      </c>
      <c r="I86" s="78" t="s">
        <v>402</v>
      </c>
      <c r="J86" s="78"/>
      <c r="K86" s="78"/>
    </row>
    <row r="87" spans="1:11" x14ac:dyDescent="0.25">
      <c r="A87" s="15" t="s">
        <v>660</v>
      </c>
      <c r="B87" s="20" t="s">
        <v>159</v>
      </c>
      <c r="C87" s="20">
        <v>86</v>
      </c>
      <c r="D87" s="20" t="s">
        <v>490</v>
      </c>
      <c r="E87" s="20"/>
      <c r="F87" s="20" t="s">
        <v>490</v>
      </c>
      <c r="G87" s="21" t="s">
        <v>194</v>
      </c>
      <c r="H87" s="78" t="s">
        <v>402</v>
      </c>
      <c r="I87" s="78" t="s">
        <v>402</v>
      </c>
      <c r="J87" s="78"/>
      <c r="K87" s="78"/>
    </row>
    <row r="88" spans="1:11" x14ac:dyDescent="0.25">
      <c r="A88" s="15" t="s">
        <v>1094</v>
      </c>
      <c r="B88" s="20" t="s">
        <v>159</v>
      </c>
      <c r="C88" s="20">
        <v>87</v>
      </c>
      <c r="D88" s="20" t="s">
        <v>490</v>
      </c>
      <c r="E88" s="20"/>
      <c r="F88" s="20" t="s">
        <v>490</v>
      </c>
      <c r="G88" s="21" t="s">
        <v>194</v>
      </c>
      <c r="H88" s="78" t="s">
        <v>402</v>
      </c>
      <c r="I88" s="78" t="s">
        <v>402</v>
      </c>
      <c r="J88" s="78"/>
      <c r="K88" s="78"/>
    </row>
    <row r="89" spans="1:11" x14ac:dyDescent="0.25">
      <c r="A89" s="15" t="s">
        <v>1242</v>
      </c>
      <c r="B89" s="20" t="s">
        <v>159</v>
      </c>
      <c r="C89" s="20">
        <v>88</v>
      </c>
      <c r="D89" s="20" t="s">
        <v>490</v>
      </c>
      <c r="E89" s="20"/>
      <c r="F89" s="20" t="s">
        <v>490</v>
      </c>
      <c r="G89" s="21" t="s">
        <v>194</v>
      </c>
      <c r="H89" s="78" t="s">
        <v>402</v>
      </c>
      <c r="I89" s="78" t="s">
        <v>402</v>
      </c>
      <c r="J89" s="78"/>
      <c r="K89" s="78"/>
    </row>
    <row r="90" spans="1:11" x14ac:dyDescent="0.25">
      <c r="A90" s="15" t="s">
        <v>1243</v>
      </c>
      <c r="B90" s="20" t="s">
        <v>159</v>
      </c>
      <c r="C90" s="20">
        <v>89</v>
      </c>
      <c r="D90" s="20" t="s">
        <v>490</v>
      </c>
      <c r="E90" s="20"/>
      <c r="F90" s="20" t="s">
        <v>1085</v>
      </c>
      <c r="G90" s="21" t="s">
        <v>194</v>
      </c>
      <c r="H90" s="78" t="s">
        <v>402</v>
      </c>
      <c r="I90" s="78" t="s">
        <v>402</v>
      </c>
      <c r="J90" s="78"/>
      <c r="K90" s="78"/>
    </row>
    <row r="91" spans="1:11" x14ac:dyDescent="0.25">
      <c r="A91" s="15" t="s">
        <v>696</v>
      </c>
      <c r="B91" s="20" t="s">
        <v>159</v>
      </c>
      <c r="C91" s="20">
        <v>90</v>
      </c>
      <c r="D91" s="20" t="s">
        <v>490</v>
      </c>
      <c r="E91" s="20"/>
      <c r="F91" s="20" t="s">
        <v>490</v>
      </c>
      <c r="G91" s="21" t="s">
        <v>190</v>
      </c>
      <c r="H91" s="78" t="s">
        <v>402</v>
      </c>
      <c r="I91" s="78" t="s">
        <v>402</v>
      </c>
      <c r="J91" s="78"/>
      <c r="K91" s="78"/>
    </row>
    <row r="92" spans="1:11" x14ac:dyDescent="0.25">
      <c r="A92" s="15" t="s">
        <v>614</v>
      </c>
      <c r="B92" s="20" t="s">
        <v>159</v>
      </c>
      <c r="C92" s="20">
        <v>91</v>
      </c>
      <c r="D92" s="20" t="s">
        <v>490</v>
      </c>
      <c r="E92" s="20"/>
      <c r="F92" s="20" t="s">
        <v>490</v>
      </c>
      <c r="G92" s="21" t="s">
        <v>190</v>
      </c>
      <c r="H92" s="78" t="s">
        <v>402</v>
      </c>
      <c r="I92" s="78" t="s">
        <v>402</v>
      </c>
      <c r="J92" s="78"/>
      <c r="K92" s="78"/>
    </row>
    <row r="93" spans="1:11" x14ac:dyDescent="0.25">
      <c r="A93" s="15" t="s">
        <v>615</v>
      </c>
      <c r="B93" s="20" t="s">
        <v>159</v>
      </c>
      <c r="C93" s="20">
        <v>92</v>
      </c>
      <c r="D93" s="20" t="s">
        <v>490</v>
      </c>
      <c r="E93" s="20"/>
      <c r="F93" s="20" t="s">
        <v>490</v>
      </c>
      <c r="G93" s="21" t="s">
        <v>190</v>
      </c>
      <c r="H93" s="78" t="s">
        <v>402</v>
      </c>
      <c r="I93" s="78" t="s">
        <v>402</v>
      </c>
      <c r="J93" s="78"/>
      <c r="K93" s="78"/>
    </row>
    <row r="94" spans="1:11" x14ac:dyDescent="0.25">
      <c r="A94" s="15" t="s">
        <v>514</v>
      </c>
      <c r="B94" s="20" t="s">
        <v>159</v>
      </c>
      <c r="C94" s="20">
        <v>93</v>
      </c>
      <c r="D94" s="20" t="s">
        <v>427</v>
      </c>
      <c r="E94" s="20"/>
      <c r="F94" s="20" t="s">
        <v>428</v>
      </c>
      <c r="G94" s="21" t="s">
        <v>198</v>
      </c>
      <c r="H94" s="78" t="s">
        <v>402</v>
      </c>
      <c r="I94" s="78" t="s">
        <v>402</v>
      </c>
      <c r="J94" s="78"/>
      <c r="K94" s="78"/>
    </row>
    <row r="95" spans="1:11" x14ac:dyDescent="0.25">
      <c r="A95" s="15" t="s">
        <v>426</v>
      </c>
      <c r="B95" s="20" t="s">
        <v>159</v>
      </c>
      <c r="C95" s="20">
        <v>94</v>
      </c>
      <c r="D95" s="20" t="s">
        <v>427</v>
      </c>
      <c r="E95" s="20"/>
      <c r="F95" s="20" t="s">
        <v>428</v>
      </c>
      <c r="G95" s="21" t="s">
        <v>198</v>
      </c>
      <c r="H95" s="78" t="s">
        <v>402</v>
      </c>
      <c r="I95" s="78" t="s">
        <v>402</v>
      </c>
      <c r="J95" s="78"/>
      <c r="K95" s="78"/>
    </row>
    <row r="96" spans="1:11" x14ac:dyDescent="0.25">
      <c r="A96" s="15" t="s">
        <v>719</v>
      </c>
      <c r="B96" s="20" t="s">
        <v>159</v>
      </c>
      <c r="C96" s="20">
        <v>95</v>
      </c>
      <c r="D96" s="20" t="s">
        <v>427</v>
      </c>
      <c r="E96" s="20"/>
      <c r="F96" s="20" t="s">
        <v>428</v>
      </c>
      <c r="G96" s="21" t="s">
        <v>198</v>
      </c>
      <c r="H96" s="78" t="s">
        <v>402</v>
      </c>
      <c r="I96" s="78" t="s">
        <v>402</v>
      </c>
      <c r="J96" s="78"/>
      <c r="K96" s="78"/>
    </row>
    <row r="97" spans="1:11" x14ac:dyDescent="0.25">
      <c r="A97" s="15" t="s">
        <v>1244</v>
      </c>
      <c r="B97" s="20" t="s">
        <v>159</v>
      </c>
      <c r="C97" s="20">
        <v>96</v>
      </c>
      <c r="D97" s="20" t="s">
        <v>414</v>
      </c>
      <c r="E97" s="20">
        <v>120</v>
      </c>
      <c r="F97" s="20" t="s">
        <v>410</v>
      </c>
      <c r="G97" s="21" t="s">
        <v>206</v>
      </c>
      <c r="H97" s="78" t="s">
        <v>402</v>
      </c>
      <c r="I97" s="78" t="s">
        <v>402</v>
      </c>
      <c r="J97" s="78"/>
      <c r="K97" s="78" t="s">
        <v>402</v>
      </c>
    </row>
    <row r="98" spans="1:11" x14ac:dyDescent="0.25">
      <c r="A98" s="15" t="s">
        <v>1245</v>
      </c>
      <c r="B98" s="20" t="s">
        <v>159</v>
      </c>
      <c r="C98" s="20">
        <v>97</v>
      </c>
      <c r="D98" s="20" t="s">
        <v>400</v>
      </c>
      <c r="E98" s="20">
        <v>90</v>
      </c>
      <c r="F98" s="20" t="s">
        <v>410</v>
      </c>
      <c r="G98" s="21" t="s">
        <v>206</v>
      </c>
      <c r="H98" s="78" t="s">
        <v>402</v>
      </c>
      <c r="I98" s="78" t="s">
        <v>402</v>
      </c>
      <c r="J98" s="78"/>
      <c r="K98" s="78" t="s">
        <v>402</v>
      </c>
    </row>
    <row r="99" spans="1:11" x14ac:dyDescent="0.25">
      <c r="A99" s="15" t="s">
        <v>1246</v>
      </c>
      <c r="B99" s="20" t="s">
        <v>159</v>
      </c>
      <c r="C99" s="20">
        <v>98</v>
      </c>
      <c r="D99" s="20" t="s">
        <v>431</v>
      </c>
      <c r="E99" s="20">
        <v>90</v>
      </c>
      <c r="F99" s="20" t="s">
        <v>410</v>
      </c>
      <c r="G99" s="21" t="s">
        <v>206</v>
      </c>
      <c r="H99" s="78" t="s">
        <v>402</v>
      </c>
      <c r="I99" s="78" t="s">
        <v>402</v>
      </c>
      <c r="J99" s="78"/>
      <c r="K99" s="78" t="s">
        <v>402</v>
      </c>
    </row>
    <row r="100" spans="1:11" x14ac:dyDescent="0.25">
      <c r="A100" s="15" t="s">
        <v>1247</v>
      </c>
      <c r="B100" s="20" t="s">
        <v>159</v>
      </c>
      <c r="C100" s="20">
        <v>99</v>
      </c>
      <c r="D100" s="20" t="s">
        <v>404</v>
      </c>
      <c r="E100" s="20">
        <v>110</v>
      </c>
      <c r="F100" s="20" t="s">
        <v>410</v>
      </c>
      <c r="G100" s="21" t="s">
        <v>206</v>
      </c>
      <c r="H100" s="78" t="s">
        <v>402</v>
      </c>
      <c r="I100" s="78" t="s">
        <v>402</v>
      </c>
      <c r="J100" s="78"/>
      <c r="K100" s="78" t="s">
        <v>402</v>
      </c>
    </row>
    <row r="101" spans="1:11" x14ac:dyDescent="0.25">
      <c r="A101" s="15" t="s">
        <v>1248</v>
      </c>
      <c r="B101" s="20" t="s">
        <v>159</v>
      </c>
      <c r="C101" s="20">
        <v>100</v>
      </c>
      <c r="D101" s="20" t="s">
        <v>425</v>
      </c>
      <c r="E101" s="20">
        <v>90</v>
      </c>
      <c r="F101" s="20" t="s">
        <v>410</v>
      </c>
      <c r="G101" s="21" t="s">
        <v>206</v>
      </c>
      <c r="H101" s="78" t="s">
        <v>402</v>
      </c>
      <c r="I101" s="78" t="s">
        <v>402</v>
      </c>
      <c r="J101" s="78"/>
      <c r="K101" s="78" t="s">
        <v>402</v>
      </c>
    </row>
    <row r="102" spans="1:11" x14ac:dyDescent="0.25">
      <c r="A102" s="15" t="s">
        <v>1249</v>
      </c>
      <c r="B102" s="20" t="s">
        <v>159</v>
      </c>
      <c r="C102" s="20">
        <v>101</v>
      </c>
      <c r="D102" s="20" t="s">
        <v>421</v>
      </c>
      <c r="E102" s="20">
        <v>100</v>
      </c>
      <c r="F102" s="20" t="s">
        <v>410</v>
      </c>
      <c r="G102" s="21" t="s">
        <v>206</v>
      </c>
      <c r="H102" s="78" t="s">
        <v>402</v>
      </c>
      <c r="I102" s="78" t="s">
        <v>402</v>
      </c>
      <c r="J102" s="78"/>
      <c r="K102" s="78" t="s">
        <v>402</v>
      </c>
    </row>
    <row r="103" spans="1:11" x14ac:dyDescent="0.25">
      <c r="A103" s="15" t="s">
        <v>1250</v>
      </c>
      <c r="B103" s="20" t="s">
        <v>159</v>
      </c>
      <c r="C103" s="20">
        <v>102</v>
      </c>
      <c r="D103" s="20" t="s">
        <v>407</v>
      </c>
      <c r="E103" s="20">
        <v>80</v>
      </c>
      <c r="F103" s="20" t="s">
        <v>410</v>
      </c>
      <c r="G103" s="21" t="s">
        <v>206</v>
      </c>
      <c r="H103" s="78" t="s">
        <v>402</v>
      </c>
      <c r="I103" s="78" t="s">
        <v>402</v>
      </c>
      <c r="J103" s="78"/>
      <c r="K103" s="78" t="s">
        <v>402</v>
      </c>
    </row>
    <row r="104" spans="1:11" x14ac:dyDescent="0.25">
      <c r="A104" s="15" t="s">
        <v>1251</v>
      </c>
      <c r="B104" s="20" t="s">
        <v>159</v>
      </c>
      <c r="C104" s="20">
        <v>103</v>
      </c>
      <c r="D104" s="20" t="s">
        <v>435</v>
      </c>
      <c r="E104" s="20">
        <v>80</v>
      </c>
      <c r="F104" s="20" t="s">
        <v>410</v>
      </c>
      <c r="G104" s="21" t="s">
        <v>206</v>
      </c>
      <c r="H104" s="78" t="s">
        <v>402</v>
      </c>
      <c r="I104" s="78" t="s">
        <v>402</v>
      </c>
      <c r="J104" s="78"/>
      <c r="K104" s="78" t="s">
        <v>402</v>
      </c>
    </row>
    <row r="105" spans="1:11" x14ac:dyDescent="0.25">
      <c r="A105" s="15" t="s">
        <v>518</v>
      </c>
      <c r="B105" s="20" t="s">
        <v>159</v>
      </c>
      <c r="C105" s="20">
        <v>104</v>
      </c>
      <c r="D105" s="20" t="s">
        <v>427</v>
      </c>
      <c r="E105" s="20"/>
      <c r="F105" s="20" t="s">
        <v>427</v>
      </c>
      <c r="G105" s="21" t="s">
        <v>190</v>
      </c>
      <c r="H105" s="78" t="s">
        <v>402</v>
      </c>
      <c r="I105" s="78" t="s">
        <v>402</v>
      </c>
      <c r="J105" s="78"/>
      <c r="K105" s="78"/>
    </row>
    <row r="106" spans="1:11" x14ac:dyDescent="0.25">
      <c r="A106" s="15" t="s">
        <v>516</v>
      </c>
      <c r="B106" s="20" t="s">
        <v>159</v>
      </c>
      <c r="C106" s="20">
        <v>105</v>
      </c>
      <c r="D106" s="20" t="s">
        <v>427</v>
      </c>
      <c r="E106" s="20"/>
      <c r="F106" s="20" t="s">
        <v>427</v>
      </c>
      <c r="G106" s="21" t="s">
        <v>190</v>
      </c>
      <c r="H106" s="78" t="s">
        <v>402</v>
      </c>
      <c r="I106" s="78" t="s">
        <v>402</v>
      </c>
      <c r="J106" s="78"/>
      <c r="K106" s="78"/>
    </row>
    <row r="107" spans="1:11" x14ac:dyDescent="0.25">
      <c r="A107" s="15" t="s">
        <v>521</v>
      </c>
      <c r="B107" s="20" t="s">
        <v>159</v>
      </c>
      <c r="C107" s="20">
        <v>106</v>
      </c>
      <c r="D107" s="20" t="s">
        <v>427</v>
      </c>
      <c r="E107" s="20"/>
      <c r="F107" s="20" t="s">
        <v>427</v>
      </c>
      <c r="G107" s="21" t="s">
        <v>190</v>
      </c>
      <c r="H107" s="78" t="s">
        <v>402</v>
      </c>
      <c r="I107" s="78" t="s">
        <v>402</v>
      </c>
      <c r="J107" s="78"/>
      <c r="K107" s="78"/>
    </row>
    <row r="108" spans="1:11" x14ac:dyDescent="0.25">
      <c r="A108" s="15" t="s">
        <v>520</v>
      </c>
      <c r="B108" s="20" t="s">
        <v>159</v>
      </c>
      <c r="C108" s="20">
        <v>107</v>
      </c>
      <c r="D108" s="20" t="s">
        <v>427</v>
      </c>
      <c r="E108" s="20"/>
      <c r="F108" s="20" t="s">
        <v>427</v>
      </c>
      <c r="G108" s="21" t="s">
        <v>190</v>
      </c>
      <c r="H108" s="78" t="s">
        <v>402</v>
      </c>
      <c r="I108" s="78" t="s">
        <v>402</v>
      </c>
      <c r="J108" s="78"/>
      <c r="K108" s="78"/>
    </row>
    <row r="109" spans="1:11" x14ac:dyDescent="0.25">
      <c r="A109" s="15" t="s">
        <v>517</v>
      </c>
      <c r="B109" s="20" t="s">
        <v>159</v>
      </c>
      <c r="C109" s="20">
        <v>108</v>
      </c>
      <c r="D109" s="20" t="s">
        <v>427</v>
      </c>
      <c r="E109" s="20"/>
      <c r="F109" s="20" t="s">
        <v>427</v>
      </c>
      <c r="G109" s="21" t="s">
        <v>190</v>
      </c>
      <c r="H109" s="78" t="s">
        <v>402</v>
      </c>
      <c r="I109" s="78" t="s">
        <v>402</v>
      </c>
      <c r="J109" s="78"/>
      <c r="K109" s="78"/>
    </row>
    <row r="110" spans="1:11" x14ac:dyDescent="0.25">
      <c r="A110" s="15" t="s">
        <v>519</v>
      </c>
      <c r="B110" s="20" t="s">
        <v>159</v>
      </c>
      <c r="C110" s="20">
        <v>109</v>
      </c>
      <c r="D110" s="20" t="s">
        <v>427</v>
      </c>
      <c r="E110" s="20"/>
      <c r="F110" s="20" t="s">
        <v>427</v>
      </c>
      <c r="G110" s="21" t="s">
        <v>190</v>
      </c>
      <c r="H110" s="78" t="s">
        <v>402</v>
      </c>
      <c r="I110" s="78" t="s">
        <v>402</v>
      </c>
      <c r="J110" s="78"/>
      <c r="K110" s="78"/>
    </row>
  </sheetData>
  <sheetProtection selectLockedCells="1" selectUnlockedCells="1"/>
  <mergeCells count="1">
    <mergeCell ref="Z1:AH1"/>
  </mergeCells>
  <phoneticPr fontId="3" type="noConversion"/>
  <conditionalFormatting sqref="H2:K110">
    <cfRule type="cellIs" dxfId="576" priority="1" stopIfTrue="1" operator="equal">
      <formula>"-"</formula>
    </cfRule>
    <cfRule type="cellIs" dxfId="575" priority="2" stopIfTrue="1" operator="equal">
      <formula>"x"</formula>
    </cfRule>
  </conditionalFormatting>
  <hyperlinks>
    <hyperlink ref="L1" location="'Expansion set Check List'!A1" display="Home" xr:uid="{00000000-0004-0000-15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8">
    <tabColor indexed="11"/>
  </sheetPr>
  <dimension ref="A1:AH101"/>
  <sheetViews>
    <sheetView zoomScaleSheetLayoutView="10" workbookViewId="0">
      <pane ySplit="1" topLeftCell="A2" activePane="bottomLeft" state="frozen"/>
      <selection pane="bottomLeft"/>
    </sheetView>
  </sheetViews>
  <sheetFormatPr defaultColWidth="0" defaultRowHeight="13.2" customHeight="1" x14ac:dyDescent="0.25"/>
  <cols>
    <col min="1" max="1" width="19.109375" customWidth="1"/>
    <col min="2" max="2" width="10.5546875" bestFit="1" customWidth="1"/>
    <col min="3" max="3" width="4" bestFit="1" customWidth="1"/>
    <col min="4" max="4" width="9.44140625" bestFit="1" customWidth="1"/>
    <col min="5" max="5" width="4" bestFit="1" customWidth="1"/>
    <col min="6" max="6" width="14.332031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1252</v>
      </c>
      <c r="B2" s="18" t="s">
        <v>162</v>
      </c>
      <c r="C2" s="18">
        <v>1</v>
      </c>
      <c r="D2" s="18" t="s">
        <v>431</v>
      </c>
      <c r="E2" s="18">
        <v>120</v>
      </c>
      <c r="F2" s="18" t="s">
        <v>401</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100</v>
      </c>
      <c r="Z2" s="109"/>
      <c r="AA2" s="109"/>
      <c r="AB2" s="109"/>
      <c r="AC2" s="109"/>
      <c r="AD2" s="109"/>
      <c r="AE2" s="109"/>
      <c r="AF2" s="109"/>
      <c r="AG2" s="109"/>
      <c r="AH2" s="109"/>
    </row>
    <row r="3" spans="1:34" x14ac:dyDescent="0.25">
      <c r="A3" s="15" t="s">
        <v>1253</v>
      </c>
      <c r="B3" s="20" t="s">
        <v>162</v>
      </c>
      <c r="C3" s="20">
        <v>2</v>
      </c>
      <c r="D3" s="20" t="s">
        <v>407</v>
      </c>
      <c r="E3" s="20">
        <v>80</v>
      </c>
      <c r="F3" s="20" t="s">
        <v>405</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33</v>
      </c>
    </row>
    <row r="4" spans="1:34" x14ac:dyDescent="0.25">
      <c r="A4" s="15" t="s">
        <v>1254</v>
      </c>
      <c r="B4" s="20" t="s">
        <v>162</v>
      </c>
      <c r="C4" s="20">
        <v>3</v>
      </c>
      <c r="D4" s="20" t="s">
        <v>407</v>
      </c>
      <c r="E4" s="20">
        <v>100</v>
      </c>
      <c r="F4" s="20"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33</v>
      </c>
    </row>
    <row r="5" spans="1:34" x14ac:dyDescent="0.25">
      <c r="A5" s="15" t="s">
        <v>1255</v>
      </c>
      <c r="B5" s="20" t="s">
        <v>162</v>
      </c>
      <c r="C5" s="20">
        <v>4</v>
      </c>
      <c r="D5" s="20" t="s">
        <v>421</v>
      </c>
      <c r="E5" s="20">
        <v>70</v>
      </c>
      <c r="F5" s="20" t="s">
        <v>405</v>
      </c>
      <c r="G5" s="19" t="s">
        <v>202</v>
      </c>
      <c r="H5" s="78" t="s">
        <v>402</v>
      </c>
      <c r="I5" s="78" t="s">
        <v>402</v>
      </c>
      <c r="J5" s="78"/>
      <c r="K5" s="78"/>
      <c r="R5" s="125" t="s">
        <v>198</v>
      </c>
      <c r="S5" s="261">
        <f t="shared" si="1"/>
        <v>0</v>
      </c>
      <c r="T5" s="170">
        <f t="shared" si="2"/>
        <v>0</v>
      </c>
      <c r="U5" s="179"/>
      <c r="V5" s="125" t="s">
        <v>198</v>
      </c>
      <c r="W5" s="261">
        <f t="shared" si="3"/>
        <v>0</v>
      </c>
      <c r="X5" s="6">
        <f t="shared" si="4"/>
        <v>13</v>
      </c>
    </row>
    <row r="6" spans="1:34" x14ac:dyDescent="0.25">
      <c r="A6" s="15" t="s">
        <v>618</v>
      </c>
      <c r="B6" s="20" t="s">
        <v>162</v>
      </c>
      <c r="C6" s="20">
        <v>5</v>
      </c>
      <c r="D6" s="20" t="s">
        <v>425</v>
      </c>
      <c r="E6" s="20">
        <v>80</v>
      </c>
      <c r="F6" s="20" t="s">
        <v>405</v>
      </c>
      <c r="G6" s="19" t="s">
        <v>202</v>
      </c>
      <c r="H6" s="78" t="s">
        <v>402</v>
      </c>
      <c r="I6" s="78" t="s">
        <v>402</v>
      </c>
      <c r="J6" s="78"/>
      <c r="K6" s="78"/>
      <c r="R6" s="125" t="s">
        <v>202</v>
      </c>
      <c r="S6" s="261">
        <f t="shared" si="1"/>
        <v>0</v>
      </c>
      <c r="T6" s="170">
        <f t="shared" si="2"/>
        <v>0</v>
      </c>
      <c r="U6" s="179"/>
      <c r="V6" s="125" t="s">
        <v>202</v>
      </c>
      <c r="W6" s="261">
        <f t="shared" si="3"/>
        <v>0</v>
      </c>
      <c r="X6" s="6">
        <f t="shared" si="4"/>
        <v>14</v>
      </c>
    </row>
    <row r="7" spans="1:34" x14ac:dyDescent="0.25">
      <c r="A7" s="15" t="s">
        <v>619</v>
      </c>
      <c r="B7" s="20" t="s">
        <v>162</v>
      </c>
      <c r="C7" s="20">
        <v>6</v>
      </c>
      <c r="D7" s="20" t="s">
        <v>400</v>
      </c>
      <c r="E7" s="20">
        <v>70</v>
      </c>
      <c r="F7" s="20" t="s">
        <v>405</v>
      </c>
      <c r="G7" s="19" t="s">
        <v>202</v>
      </c>
      <c r="H7" s="78" t="s">
        <v>402</v>
      </c>
      <c r="I7" s="78" t="s">
        <v>402</v>
      </c>
      <c r="J7" s="78"/>
      <c r="K7" s="78"/>
      <c r="R7" s="125" t="s">
        <v>206</v>
      </c>
      <c r="S7" s="261">
        <f t="shared" si="1"/>
        <v>0</v>
      </c>
      <c r="T7" s="170">
        <f t="shared" si="2"/>
        <v>0</v>
      </c>
      <c r="U7" s="179"/>
      <c r="V7" s="125" t="s">
        <v>206</v>
      </c>
      <c r="W7" s="261">
        <f t="shared" si="3"/>
        <v>0</v>
      </c>
      <c r="X7" s="6">
        <f t="shared" si="4"/>
        <v>7</v>
      </c>
    </row>
    <row r="8" spans="1:34" x14ac:dyDescent="0.25">
      <c r="A8" s="15" t="s">
        <v>1256</v>
      </c>
      <c r="B8" s="20" t="s">
        <v>162</v>
      </c>
      <c r="C8" s="20">
        <v>7</v>
      </c>
      <c r="D8" s="20" t="s">
        <v>404</v>
      </c>
      <c r="E8" s="20">
        <v>90</v>
      </c>
      <c r="F8" s="20" t="s">
        <v>401</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1257</v>
      </c>
      <c r="B9" s="20" t="s">
        <v>162</v>
      </c>
      <c r="C9" s="20">
        <v>8</v>
      </c>
      <c r="D9" s="20" t="s">
        <v>421</v>
      </c>
      <c r="E9" s="20">
        <v>60</v>
      </c>
      <c r="F9" s="20" t="s">
        <v>410</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1258</v>
      </c>
      <c r="B10" s="20" t="s">
        <v>162</v>
      </c>
      <c r="C10" s="20">
        <v>9</v>
      </c>
      <c r="D10" s="20" t="s">
        <v>419</v>
      </c>
      <c r="E10" s="20">
        <v>60</v>
      </c>
      <c r="F10" s="20" t="s">
        <v>410</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1259</v>
      </c>
      <c r="B11" s="20" t="s">
        <v>162</v>
      </c>
      <c r="C11" s="20">
        <v>10</v>
      </c>
      <c r="D11" s="20" t="s">
        <v>435</v>
      </c>
      <c r="E11" s="20">
        <v>60</v>
      </c>
      <c r="F11" s="20" t="s">
        <v>410</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1260</v>
      </c>
      <c r="B12" s="20" t="s">
        <v>162</v>
      </c>
      <c r="C12" s="20">
        <v>11</v>
      </c>
      <c r="D12" s="20" t="s">
        <v>407</v>
      </c>
      <c r="E12" s="20">
        <v>80</v>
      </c>
      <c r="F12" s="20" t="s">
        <v>410</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1261</v>
      </c>
      <c r="B13" s="20" t="s">
        <v>162</v>
      </c>
      <c r="C13" s="20">
        <v>12</v>
      </c>
      <c r="D13" s="20" t="s">
        <v>407</v>
      </c>
      <c r="E13" s="20">
        <v>120</v>
      </c>
      <c r="F13" s="20" t="s">
        <v>401</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1262</v>
      </c>
      <c r="B14" s="20" t="s">
        <v>162</v>
      </c>
      <c r="C14" s="20">
        <v>13</v>
      </c>
      <c r="D14" s="20" t="s">
        <v>431</v>
      </c>
      <c r="E14" s="20">
        <v>60</v>
      </c>
      <c r="F14" s="20" t="s">
        <v>410</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1263</v>
      </c>
      <c r="B15" s="20" t="s">
        <v>162</v>
      </c>
      <c r="C15" s="20">
        <v>14</v>
      </c>
      <c r="D15" s="20" t="s">
        <v>414</v>
      </c>
      <c r="E15" s="20">
        <v>70</v>
      </c>
      <c r="F15" s="20" t="s">
        <v>410</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546</v>
      </c>
      <c r="B16" s="20" t="s">
        <v>162</v>
      </c>
      <c r="C16" s="20">
        <v>15</v>
      </c>
      <c r="D16" s="20" t="s">
        <v>425</v>
      </c>
      <c r="E16" s="20">
        <v>80</v>
      </c>
      <c r="F16" s="20" t="s">
        <v>405</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942</v>
      </c>
      <c r="B17" s="20" t="s">
        <v>162</v>
      </c>
      <c r="C17" s="20">
        <v>16</v>
      </c>
      <c r="D17" s="20" t="s">
        <v>421</v>
      </c>
      <c r="E17" s="20">
        <v>80</v>
      </c>
      <c r="F17" s="20" t="s">
        <v>405</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676</v>
      </c>
      <c r="B18" s="20" t="s">
        <v>162</v>
      </c>
      <c r="C18" s="20">
        <v>17</v>
      </c>
      <c r="D18" s="20" t="s">
        <v>404</v>
      </c>
      <c r="E18" s="20">
        <v>70</v>
      </c>
      <c r="F18" s="20" t="s">
        <v>405</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1264</v>
      </c>
      <c r="B19" s="20" t="s">
        <v>162</v>
      </c>
      <c r="C19" s="20">
        <v>18</v>
      </c>
      <c r="D19" s="20" t="s">
        <v>414</v>
      </c>
      <c r="E19" s="20">
        <v>60</v>
      </c>
      <c r="F19" s="20" t="s">
        <v>410</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680</v>
      </c>
      <c r="B20" s="20" t="s">
        <v>162</v>
      </c>
      <c r="C20" s="20">
        <v>19</v>
      </c>
      <c r="D20" s="20" t="s">
        <v>404</v>
      </c>
      <c r="E20" s="20">
        <v>110</v>
      </c>
      <c r="F20" s="20" t="s">
        <v>401</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416</v>
      </c>
      <c r="B21" s="20" t="s">
        <v>162</v>
      </c>
      <c r="C21" s="20">
        <v>20</v>
      </c>
      <c r="D21" s="20" t="s">
        <v>400</v>
      </c>
      <c r="E21" s="20">
        <v>40</v>
      </c>
      <c r="F21" s="20" t="s">
        <v>410</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681</v>
      </c>
      <c r="B22" s="20" t="s">
        <v>162</v>
      </c>
      <c r="C22" s="20">
        <v>21</v>
      </c>
      <c r="D22" s="20" t="s">
        <v>431</v>
      </c>
      <c r="E22" s="20">
        <v>70</v>
      </c>
      <c r="F22" s="20" t="s">
        <v>405</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1261</v>
      </c>
      <c r="B23" s="20" t="s">
        <v>162</v>
      </c>
      <c r="C23" s="20">
        <v>22</v>
      </c>
      <c r="D23" s="20" t="s">
        <v>407</v>
      </c>
      <c r="E23" s="20">
        <v>120</v>
      </c>
      <c r="F23" s="20" t="s">
        <v>401</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422</v>
      </c>
      <c r="B24" s="20" t="s">
        <v>162</v>
      </c>
      <c r="C24" s="20">
        <v>23</v>
      </c>
      <c r="D24" s="20" t="s">
        <v>419</v>
      </c>
      <c r="E24" s="20">
        <v>100</v>
      </c>
      <c r="F24" s="20" t="s">
        <v>405</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951</v>
      </c>
      <c r="B25" s="20" t="s">
        <v>162</v>
      </c>
      <c r="C25" s="20">
        <v>24</v>
      </c>
      <c r="D25" s="20" t="s">
        <v>435</v>
      </c>
      <c r="E25" s="20">
        <v>80</v>
      </c>
      <c r="F25" s="20" t="s">
        <v>405</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627</v>
      </c>
      <c r="B26" s="20" t="s">
        <v>162</v>
      </c>
      <c r="C26" s="20">
        <v>25</v>
      </c>
      <c r="D26" s="20" t="s">
        <v>404</v>
      </c>
      <c r="E26" s="20">
        <v>80</v>
      </c>
      <c r="F26" s="20" t="s">
        <v>405</v>
      </c>
      <c r="G26" s="21" t="s">
        <v>198</v>
      </c>
      <c r="H26" s="78" t="s">
        <v>402</v>
      </c>
      <c r="I26" s="78" t="s">
        <v>402</v>
      </c>
      <c r="J26" s="78"/>
      <c r="K26" s="78"/>
      <c r="R26" s="171" t="s">
        <v>101</v>
      </c>
      <c r="S26" s="172"/>
      <c r="T26" s="186">
        <f>SUM(T27:T49)</f>
        <v>0</v>
      </c>
      <c r="U26" s="179"/>
      <c r="V26" s="188" t="s">
        <v>103</v>
      </c>
      <c r="W26" s="241"/>
      <c r="X26" s="243">
        <f>SUM(X27:X49)</f>
        <v>93</v>
      </c>
    </row>
    <row r="27" spans="1:24" x14ac:dyDescent="0.25">
      <c r="A27" s="15" t="s">
        <v>954</v>
      </c>
      <c r="B27" s="20" t="s">
        <v>162</v>
      </c>
      <c r="C27" s="20">
        <v>26</v>
      </c>
      <c r="D27" s="20" t="s">
        <v>421</v>
      </c>
      <c r="E27" s="20">
        <v>80</v>
      </c>
      <c r="F27" s="20" t="s">
        <v>410</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33</v>
      </c>
    </row>
    <row r="28" spans="1:24" x14ac:dyDescent="0.25">
      <c r="A28" s="15" t="s">
        <v>1265</v>
      </c>
      <c r="B28" s="20" t="s">
        <v>162</v>
      </c>
      <c r="C28" s="20">
        <v>27</v>
      </c>
      <c r="D28" s="20" t="s">
        <v>431</v>
      </c>
      <c r="E28" s="20">
        <v>80</v>
      </c>
      <c r="F28" s="20" t="s">
        <v>405</v>
      </c>
      <c r="G28" s="21" t="s">
        <v>194</v>
      </c>
      <c r="H28" s="78" t="s">
        <v>402</v>
      </c>
      <c r="I28" s="78" t="s">
        <v>402</v>
      </c>
      <c r="J28" s="78"/>
      <c r="K28" s="78"/>
      <c r="R28" s="125" t="s">
        <v>194</v>
      </c>
      <c r="S28" s="169">
        <f t="shared" si="5"/>
        <v>0</v>
      </c>
      <c r="T28" s="170">
        <f t="shared" si="6"/>
        <v>0</v>
      </c>
      <c r="U28" s="179"/>
      <c r="V28" s="264" t="s">
        <v>194</v>
      </c>
      <c r="W28" s="267">
        <f t="shared" si="7"/>
        <v>0</v>
      </c>
      <c r="X28" s="6">
        <f t="shared" si="8"/>
        <v>33</v>
      </c>
    </row>
    <row r="29" spans="1:24" x14ac:dyDescent="0.25">
      <c r="A29" s="15" t="s">
        <v>1265</v>
      </c>
      <c r="B29" s="20" t="s">
        <v>162</v>
      </c>
      <c r="C29" s="20">
        <v>28</v>
      </c>
      <c r="D29" s="20" t="s">
        <v>431</v>
      </c>
      <c r="E29" s="20">
        <v>80</v>
      </c>
      <c r="F29" s="20" t="s">
        <v>405</v>
      </c>
      <c r="G29" s="21" t="s">
        <v>194</v>
      </c>
      <c r="H29" s="78" t="s">
        <v>402</v>
      </c>
      <c r="I29" s="78" t="s">
        <v>402</v>
      </c>
      <c r="J29" s="78"/>
      <c r="K29" s="78"/>
      <c r="R29" s="125" t="s">
        <v>198</v>
      </c>
      <c r="S29" s="169">
        <f t="shared" si="5"/>
        <v>0</v>
      </c>
      <c r="T29" s="170">
        <f t="shared" si="6"/>
        <v>0</v>
      </c>
      <c r="U29" s="179"/>
      <c r="V29" s="264" t="s">
        <v>198</v>
      </c>
      <c r="W29" s="267">
        <f t="shared" si="7"/>
        <v>0</v>
      </c>
      <c r="X29" s="6">
        <f t="shared" si="8"/>
        <v>13</v>
      </c>
    </row>
    <row r="30" spans="1:24" x14ac:dyDescent="0.25">
      <c r="A30" s="15" t="s">
        <v>673</v>
      </c>
      <c r="B30" s="20" t="s">
        <v>162</v>
      </c>
      <c r="C30" s="20">
        <v>29</v>
      </c>
      <c r="D30" s="20" t="s">
        <v>407</v>
      </c>
      <c r="E30" s="20">
        <v>70</v>
      </c>
      <c r="F30" s="20" t="s">
        <v>405</v>
      </c>
      <c r="G30" s="21" t="s">
        <v>194</v>
      </c>
      <c r="H30" s="78" t="s">
        <v>402</v>
      </c>
      <c r="I30" s="78" t="s">
        <v>402</v>
      </c>
      <c r="J30" s="78"/>
      <c r="K30" s="78"/>
      <c r="R30" s="125" t="s">
        <v>202</v>
      </c>
      <c r="S30" s="169">
        <f t="shared" si="5"/>
        <v>0</v>
      </c>
      <c r="T30" s="170">
        <f t="shared" si="6"/>
        <v>0</v>
      </c>
      <c r="U30" s="179"/>
      <c r="V30" s="264" t="s">
        <v>202</v>
      </c>
      <c r="W30" s="267">
        <f t="shared" si="7"/>
        <v>0</v>
      </c>
      <c r="X30" s="6">
        <f t="shared" si="8"/>
        <v>14</v>
      </c>
    </row>
    <row r="31" spans="1:24" x14ac:dyDescent="0.25">
      <c r="A31" s="15" t="s">
        <v>403</v>
      </c>
      <c r="B31" s="20" t="s">
        <v>162</v>
      </c>
      <c r="C31" s="20">
        <v>30</v>
      </c>
      <c r="D31" s="20" t="s">
        <v>404</v>
      </c>
      <c r="E31" s="20">
        <v>70</v>
      </c>
      <c r="F31" s="20" t="s">
        <v>405</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1266</v>
      </c>
      <c r="B32" s="20" t="s">
        <v>162</v>
      </c>
      <c r="C32" s="20">
        <v>31</v>
      </c>
      <c r="D32" s="20" t="s">
        <v>414</v>
      </c>
      <c r="E32" s="20">
        <v>40</v>
      </c>
      <c r="F32" s="20" t="s">
        <v>410</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1267</v>
      </c>
      <c r="B33" s="20" t="s">
        <v>162</v>
      </c>
      <c r="C33" s="20">
        <v>32</v>
      </c>
      <c r="D33" s="20" t="s">
        <v>431</v>
      </c>
      <c r="E33" s="20">
        <v>50</v>
      </c>
      <c r="F33" s="20" t="s">
        <v>410</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1207</v>
      </c>
      <c r="B34" s="20" t="s">
        <v>162</v>
      </c>
      <c r="C34" s="20">
        <v>33</v>
      </c>
      <c r="D34" s="20" t="s">
        <v>407</v>
      </c>
      <c r="E34" s="20">
        <v>80</v>
      </c>
      <c r="F34" s="20" t="s">
        <v>405</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1197</v>
      </c>
      <c r="B35" s="20" t="s">
        <v>162</v>
      </c>
      <c r="C35" s="20">
        <v>34</v>
      </c>
      <c r="D35" s="20" t="s">
        <v>414</v>
      </c>
      <c r="E35" s="20">
        <v>80</v>
      </c>
      <c r="F35" s="20" t="s">
        <v>405</v>
      </c>
      <c r="G35" s="21" t="s">
        <v>194</v>
      </c>
      <c r="H35" s="78" t="s">
        <v>402</v>
      </c>
      <c r="I35" s="78" t="s">
        <v>402</v>
      </c>
      <c r="J35" s="78"/>
      <c r="K35" s="78"/>
      <c r="Q35" s="52"/>
      <c r="R35" s="125" t="s">
        <v>222</v>
      </c>
      <c r="S35" s="169">
        <f t="shared" si="5"/>
        <v>0</v>
      </c>
      <c r="T35" s="170">
        <f t="shared" si="6"/>
        <v>0</v>
      </c>
      <c r="U35" s="179"/>
      <c r="V35" s="264" t="s">
        <v>222</v>
      </c>
      <c r="W35" s="267">
        <f t="shared" si="7"/>
        <v>0</v>
      </c>
      <c r="X35" s="6">
        <f t="shared" si="8"/>
        <v>0</v>
      </c>
    </row>
    <row r="36" spans="1:24" x14ac:dyDescent="0.25">
      <c r="A36" s="15" t="s">
        <v>442</v>
      </c>
      <c r="B36" s="20" t="s">
        <v>162</v>
      </c>
      <c r="C36" s="20">
        <v>35</v>
      </c>
      <c r="D36" s="20" t="s">
        <v>400</v>
      </c>
      <c r="E36" s="20">
        <v>60</v>
      </c>
      <c r="F36" s="20" t="s">
        <v>410</v>
      </c>
      <c r="G36" s="21" t="s">
        <v>194</v>
      </c>
      <c r="H36" s="78" t="s">
        <v>402</v>
      </c>
      <c r="I36" s="78" t="s">
        <v>402</v>
      </c>
      <c r="J36" s="78"/>
      <c r="K36" s="78"/>
      <c r="Q36" s="52"/>
      <c r="R36" s="125" t="s">
        <v>226</v>
      </c>
      <c r="S36" s="169">
        <f t="shared" si="5"/>
        <v>0</v>
      </c>
      <c r="T36" s="170">
        <f t="shared" si="6"/>
        <v>0</v>
      </c>
      <c r="U36" s="179"/>
      <c r="V36" s="264" t="s">
        <v>226</v>
      </c>
      <c r="W36" s="267">
        <f t="shared" si="7"/>
        <v>0</v>
      </c>
      <c r="X36" s="6">
        <f t="shared" si="8"/>
        <v>0</v>
      </c>
    </row>
    <row r="37" spans="1:24" x14ac:dyDescent="0.25">
      <c r="A37" s="15" t="s">
        <v>432</v>
      </c>
      <c r="B37" s="20" t="s">
        <v>162</v>
      </c>
      <c r="C37" s="20">
        <v>36</v>
      </c>
      <c r="D37" s="20" t="s">
        <v>400</v>
      </c>
      <c r="E37" s="20">
        <v>40</v>
      </c>
      <c r="F37" s="20" t="s">
        <v>410</v>
      </c>
      <c r="G37" s="21" t="s">
        <v>194</v>
      </c>
      <c r="H37" s="78" t="s">
        <v>402</v>
      </c>
      <c r="I37" s="78" t="s">
        <v>402</v>
      </c>
      <c r="J37" s="78"/>
      <c r="K37" s="78"/>
      <c r="Q37" s="52"/>
      <c r="R37" s="126" t="s">
        <v>230</v>
      </c>
      <c r="S37" s="169">
        <f t="shared" si="5"/>
        <v>0</v>
      </c>
      <c r="T37" s="170">
        <f t="shared" si="6"/>
        <v>0</v>
      </c>
      <c r="U37" s="179"/>
      <c r="V37" s="266" t="s">
        <v>230</v>
      </c>
      <c r="W37" s="267">
        <f t="shared" si="7"/>
        <v>0</v>
      </c>
      <c r="X37" s="6">
        <f t="shared" si="8"/>
        <v>0</v>
      </c>
    </row>
    <row r="38" spans="1:24" x14ac:dyDescent="0.25">
      <c r="A38" s="15" t="s">
        <v>635</v>
      </c>
      <c r="B38" s="20" t="s">
        <v>162</v>
      </c>
      <c r="C38" s="20">
        <v>37</v>
      </c>
      <c r="D38" s="20" t="s">
        <v>414</v>
      </c>
      <c r="E38" s="20">
        <v>70</v>
      </c>
      <c r="F38" s="20" t="s">
        <v>405</v>
      </c>
      <c r="G38" s="21" t="s">
        <v>194</v>
      </c>
      <c r="H38" s="78" t="s">
        <v>402</v>
      </c>
      <c r="I38" s="78" t="s">
        <v>402</v>
      </c>
      <c r="J38" s="78"/>
      <c r="K38" s="78"/>
      <c r="Q38" s="52"/>
      <c r="R38" s="125" t="s">
        <v>234</v>
      </c>
      <c r="S38" s="169">
        <f t="shared" si="5"/>
        <v>0</v>
      </c>
      <c r="T38" s="170">
        <f t="shared" si="6"/>
        <v>0</v>
      </c>
      <c r="U38" s="179"/>
      <c r="V38" s="264" t="s">
        <v>234</v>
      </c>
      <c r="W38" s="267">
        <f t="shared" si="7"/>
        <v>0</v>
      </c>
      <c r="X38" s="6">
        <f t="shared" si="8"/>
        <v>0</v>
      </c>
    </row>
    <row r="39" spans="1:24" ht="13.8" thickBot="1" x14ac:dyDescent="0.3">
      <c r="A39" s="15" t="s">
        <v>1268</v>
      </c>
      <c r="B39" s="20" t="s">
        <v>162</v>
      </c>
      <c r="C39" s="20">
        <v>38</v>
      </c>
      <c r="D39" s="20" t="s">
        <v>407</v>
      </c>
      <c r="E39" s="20">
        <v>60</v>
      </c>
      <c r="F39" s="20" t="s">
        <v>410</v>
      </c>
      <c r="G39" s="21" t="s">
        <v>194</v>
      </c>
      <c r="H39" s="78" t="s">
        <v>402</v>
      </c>
      <c r="I39" s="78" t="s">
        <v>402</v>
      </c>
      <c r="J39" s="78"/>
      <c r="K39" s="78"/>
      <c r="Q39" s="52"/>
      <c r="R39" s="125" t="s">
        <v>238</v>
      </c>
      <c r="S39" s="169">
        <f t="shared" si="5"/>
        <v>0</v>
      </c>
      <c r="T39" s="170">
        <f t="shared" si="6"/>
        <v>0</v>
      </c>
      <c r="U39" s="204"/>
      <c r="V39" s="264" t="s">
        <v>238</v>
      </c>
      <c r="W39" s="267">
        <f t="shared" si="7"/>
        <v>0</v>
      </c>
      <c r="X39" s="6">
        <f t="shared" si="8"/>
        <v>0</v>
      </c>
    </row>
    <row r="40" spans="1:24" ht="13.8" thickBot="1" x14ac:dyDescent="0.3">
      <c r="A40" s="15" t="s">
        <v>688</v>
      </c>
      <c r="B40" s="20" t="s">
        <v>162</v>
      </c>
      <c r="C40" s="20">
        <v>39</v>
      </c>
      <c r="D40" s="20" t="s">
        <v>404</v>
      </c>
      <c r="E40" s="20">
        <v>60</v>
      </c>
      <c r="F40" s="20"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1216</v>
      </c>
      <c r="B41" s="20" t="s">
        <v>162</v>
      </c>
      <c r="C41" s="20">
        <v>40</v>
      </c>
      <c r="D41" s="20" t="s">
        <v>421</v>
      </c>
      <c r="E41" s="20">
        <v>70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1217</v>
      </c>
      <c r="B42" s="20" t="s">
        <v>162</v>
      </c>
      <c r="C42" s="20">
        <v>41</v>
      </c>
      <c r="D42" s="20" t="s">
        <v>419</v>
      </c>
      <c r="E42" s="20">
        <v>70</v>
      </c>
      <c r="F42" s="20" t="s">
        <v>405</v>
      </c>
      <c r="G42" s="21" t="s">
        <v>194</v>
      </c>
      <c r="H42" s="78" t="s">
        <v>402</v>
      </c>
      <c r="I42" s="78" t="s">
        <v>402</v>
      </c>
      <c r="J42" s="78"/>
      <c r="K42" s="78"/>
      <c r="Q42" s="52"/>
      <c r="R42" s="125" t="s">
        <v>250</v>
      </c>
      <c r="S42" s="169">
        <f t="shared" si="5"/>
        <v>0</v>
      </c>
      <c r="T42" s="170">
        <f t="shared" si="6"/>
        <v>0</v>
      </c>
      <c r="U42" s="179"/>
      <c r="V42" s="265" t="s">
        <v>250</v>
      </c>
      <c r="W42" s="267">
        <f t="shared" si="7"/>
        <v>0</v>
      </c>
      <c r="X42" s="6">
        <f t="shared" si="8"/>
        <v>0</v>
      </c>
    </row>
    <row r="43" spans="1:24" x14ac:dyDescent="0.25">
      <c r="A43" s="15" t="s">
        <v>1269</v>
      </c>
      <c r="B43" s="20" t="s">
        <v>162</v>
      </c>
      <c r="C43" s="20">
        <v>42</v>
      </c>
      <c r="D43" s="20" t="s">
        <v>407</v>
      </c>
      <c r="E43" s="20">
        <v>80</v>
      </c>
      <c r="F43" s="20" t="s">
        <v>405</v>
      </c>
      <c r="G43" s="21" t="s">
        <v>194</v>
      </c>
      <c r="H43" s="78" t="s">
        <v>402</v>
      </c>
      <c r="I43" s="78" t="s">
        <v>402</v>
      </c>
      <c r="J43" s="78"/>
      <c r="K43" s="78"/>
      <c r="Q43" s="52"/>
      <c r="R43" s="125" t="s">
        <v>254</v>
      </c>
      <c r="S43" s="169">
        <f t="shared" si="5"/>
        <v>0</v>
      </c>
      <c r="T43" s="170">
        <f t="shared" si="6"/>
        <v>0</v>
      </c>
      <c r="U43" s="179"/>
      <c r="V43" s="265" t="s">
        <v>254</v>
      </c>
      <c r="W43" s="267">
        <f t="shared" si="7"/>
        <v>0</v>
      </c>
      <c r="X43" s="6">
        <f t="shared" si="8"/>
        <v>0</v>
      </c>
    </row>
    <row r="44" spans="1:24" x14ac:dyDescent="0.25">
      <c r="A44" s="15" t="s">
        <v>1269</v>
      </c>
      <c r="B44" s="20" t="s">
        <v>162</v>
      </c>
      <c r="C44" s="20">
        <v>43</v>
      </c>
      <c r="D44" s="20" t="s">
        <v>407</v>
      </c>
      <c r="E44" s="20">
        <v>80</v>
      </c>
      <c r="F44" s="20" t="s">
        <v>405</v>
      </c>
      <c r="G44" s="21" t="s">
        <v>194</v>
      </c>
      <c r="H44" s="78" t="s">
        <v>402</v>
      </c>
      <c r="I44" s="78" t="s">
        <v>402</v>
      </c>
      <c r="J44" s="78"/>
      <c r="K44" s="78"/>
      <c r="Q44" s="52"/>
      <c r="R44" s="125" t="s">
        <v>258</v>
      </c>
      <c r="S44" s="169">
        <f t="shared" si="5"/>
        <v>0</v>
      </c>
      <c r="T44" s="170">
        <f t="shared" si="6"/>
        <v>0</v>
      </c>
      <c r="U44" s="179"/>
      <c r="V44" s="265" t="s">
        <v>258</v>
      </c>
      <c r="W44" s="267">
        <f t="shared" si="7"/>
        <v>0</v>
      </c>
      <c r="X44" s="6">
        <f t="shared" si="8"/>
        <v>0</v>
      </c>
    </row>
    <row r="45" spans="1:24" x14ac:dyDescent="0.25">
      <c r="A45" s="15" t="s">
        <v>1218</v>
      </c>
      <c r="B45" s="20" t="s">
        <v>162</v>
      </c>
      <c r="C45" s="20">
        <v>44</v>
      </c>
      <c r="D45" s="20" t="s">
        <v>414</v>
      </c>
      <c r="E45" s="20">
        <v>70</v>
      </c>
      <c r="F45" s="20" t="s">
        <v>405</v>
      </c>
      <c r="G45" s="21" t="s">
        <v>194</v>
      </c>
      <c r="H45" s="78" t="s">
        <v>402</v>
      </c>
      <c r="I45" s="78" t="s">
        <v>402</v>
      </c>
      <c r="J45" s="78"/>
      <c r="K45" s="78"/>
      <c r="Q45" s="52"/>
      <c r="R45" s="125" t="s">
        <v>262</v>
      </c>
      <c r="S45" s="169">
        <f>COUNTIFS($G$2:$G$500,R45,$I$2:$I$500,"x")</f>
        <v>0</v>
      </c>
      <c r="T45" s="170">
        <f t="shared" si="6"/>
        <v>0</v>
      </c>
      <c r="U45" s="179"/>
      <c r="V45" s="265" t="s">
        <v>262</v>
      </c>
      <c r="W45" s="267">
        <f t="shared" si="7"/>
        <v>0</v>
      </c>
      <c r="X45" s="6">
        <f t="shared" si="8"/>
        <v>0</v>
      </c>
    </row>
    <row r="46" spans="1:24" x14ac:dyDescent="0.25">
      <c r="A46" s="15" t="s">
        <v>1270</v>
      </c>
      <c r="B46" s="20" t="s">
        <v>162</v>
      </c>
      <c r="C46" s="20">
        <v>45</v>
      </c>
      <c r="D46" s="20" t="s">
        <v>404</v>
      </c>
      <c r="E46" s="20">
        <v>60</v>
      </c>
      <c r="F46" s="20" t="s">
        <v>405</v>
      </c>
      <c r="G46" s="21" t="s">
        <v>194</v>
      </c>
      <c r="H46" s="78" t="s">
        <v>402</v>
      </c>
      <c r="I46" s="78" t="s">
        <v>402</v>
      </c>
      <c r="J46" s="78"/>
      <c r="K46" s="78"/>
      <c r="Q46" s="52"/>
      <c r="R46" s="125" t="s">
        <v>266</v>
      </c>
      <c r="S46" s="169">
        <f t="shared" si="5"/>
        <v>0</v>
      </c>
      <c r="T46" s="170">
        <f t="shared" si="6"/>
        <v>0</v>
      </c>
      <c r="U46" s="179"/>
      <c r="V46" s="265" t="s">
        <v>266</v>
      </c>
      <c r="W46" s="267">
        <f t="shared" si="7"/>
        <v>0</v>
      </c>
      <c r="X46" s="6">
        <f t="shared" si="8"/>
        <v>0</v>
      </c>
    </row>
    <row r="47" spans="1:24" x14ac:dyDescent="0.25">
      <c r="A47" s="15" t="s">
        <v>1270</v>
      </c>
      <c r="B47" s="20" t="s">
        <v>162</v>
      </c>
      <c r="C47" s="20">
        <v>46</v>
      </c>
      <c r="D47" s="20" t="s">
        <v>404</v>
      </c>
      <c r="E47" s="20">
        <v>70</v>
      </c>
      <c r="F47" s="20"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434</v>
      </c>
      <c r="B48" s="20" t="s">
        <v>162</v>
      </c>
      <c r="C48" s="20">
        <v>47</v>
      </c>
      <c r="D48" s="20" t="s">
        <v>435</v>
      </c>
      <c r="E48" s="20">
        <v>70</v>
      </c>
      <c r="F48" s="20" t="s">
        <v>410</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1271</v>
      </c>
      <c r="B49" s="20" t="s">
        <v>162</v>
      </c>
      <c r="C49" s="20">
        <v>48</v>
      </c>
      <c r="D49" s="20" t="s">
        <v>407</v>
      </c>
      <c r="E49" s="20">
        <v>80</v>
      </c>
      <c r="F49" s="20"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1271</v>
      </c>
      <c r="B50" s="20" t="s">
        <v>162</v>
      </c>
      <c r="C50" s="20">
        <v>49</v>
      </c>
      <c r="D50" s="20" t="s">
        <v>407</v>
      </c>
      <c r="E50" s="20">
        <v>80</v>
      </c>
      <c r="F50" s="20" t="s">
        <v>405</v>
      </c>
      <c r="G50" s="21" t="s">
        <v>194</v>
      </c>
      <c r="H50" s="78" t="s">
        <v>402</v>
      </c>
      <c r="I50" s="78" t="s">
        <v>402</v>
      </c>
      <c r="J50" s="78"/>
      <c r="K50" s="78"/>
      <c r="U50" s="179"/>
      <c r="V50" s="188" t="s">
        <v>458</v>
      </c>
      <c r="W50" s="206"/>
      <c r="X50" s="207">
        <f>SUM(X51:X73)</f>
        <v>193</v>
      </c>
    </row>
    <row r="51" spans="1:24" x14ac:dyDescent="0.25">
      <c r="A51" s="15" t="s">
        <v>1209</v>
      </c>
      <c r="B51" s="20" t="s">
        <v>162</v>
      </c>
      <c r="C51" s="20">
        <v>50</v>
      </c>
      <c r="D51" s="20" t="s">
        <v>404</v>
      </c>
      <c r="E51" s="20">
        <v>70</v>
      </c>
      <c r="F51" s="20" t="s">
        <v>405</v>
      </c>
      <c r="G51" s="21" t="s">
        <v>194</v>
      </c>
      <c r="H51" s="78" t="s">
        <v>402</v>
      </c>
      <c r="I51" s="78" t="s">
        <v>402</v>
      </c>
      <c r="J51" s="78"/>
      <c r="K51" s="78"/>
      <c r="U51" s="269"/>
      <c r="V51" s="124" t="s">
        <v>190</v>
      </c>
      <c r="W51" s="169">
        <f>S3+S27+W3+W27</f>
        <v>0</v>
      </c>
      <c r="X51" s="170">
        <f>T3+T27+X3+X27</f>
        <v>66</v>
      </c>
    </row>
    <row r="52" spans="1:24" x14ac:dyDescent="0.25">
      <c r="A52" s="15" t="s">
        <v>455</v>
      </c>
      <c r="B52" s="20" t="s">
        <v>162</v>
      </c>
      <c r="C52" s="20">
        <v>51</v>
      </c>
      <c r="D52" s="20" t="s">
        <v>425</v>
      </c>
      <c r="E52" s="20">
        <v>80</v>
      </c>
      <c r="F52" s="20" t="s">
        <v>405</v>
      </c>
      <c r="G52" s="21" t="s">
        <v>194</v>
      </c>
      <c r="H52" s="78" t="s">
        <v>402</v>
      </c>
      <c r="I52" s="78" t="s">
        <v>402</v>
      </c>
      <c r="J52" s="78"/>
      <c r="K52" s="78"/>
      <c r="U52" s="269"/>
      <c r="V52" s="125" t="s">
        <v>194</v>
      </c>
      <c r="W52" s="169">
        <f t="shared" ref="W52:X67" si="9">S4+S28+W4+W28</f>
        <v>0</v>
      </c>
      <c r="X52" s="170">
        <f t="shared" si="9"/>
        <v>66</v>
      </c>
    </row>
    <row r="53" spans="1:24" x14ac:dyDescent="0.25">
      <c r="A53" s="15" t="s">
        <v>1224</v>
      </c>
      <c r="B53" s="20" t="s">
        <v>162</v>
      </c>
      <c r="C53" s="20">
        <v>52</v>
      </c>
      <c r="D53" s="20" t="s">
        <v>414</v>
      </c>
      <c r="E53" s="20">
        <v>70</v>
      </c>
      <c r="F53" s="20" t="s">
        <v>405</v>
      </c>
      <c r="G53" s="21" t="s">
        <v>194</v>
      </c>
      <c r="H53" s="78" t="s">
        <v>402</v>
      </c>
      <c r="I53" s="78" t="s">
        <v>402</v>
      </c>
      <c r="J53" s="78"/>
      <c r="K53" s="78"/>
      <c r="U53" s="269"/>
      <c r="V53" s="125" t="s">
        <v>198</v>
      </c>
      <c r="W53" s="169">
        <f t="shared" si="9"/>
        <v>0</v>
      </c>
      <c r="X53" s="170">
        <f t="shared" si="9"/>
        <v>26</v>
      </c>
    </row>
    <row r="54" spans="1:24" x14ac:dyDescent="0.25">
      <c r="A54" s="15" t="s">
        <v>1272</v>
      </c>
      <c r="B54" s="20" t="s">
        <v>162</v>
      </c>
      <c r="C54" s="20">
        <v>53</v>
      </c>
      <c r="D54" s="20" t="s">
        <v>407</v>
      </c>
      <c r="E54" s="20">
        <v>60</v>
      </c>
      <c r="F54" s="20" t="s">
        <v>410</v>
      </c>
      <c r="G54" s="21" t="s">
        <v>194</v>
      </c>
      <c r="H54" s="78" t="s">
        <v>402</v>
      </c>
      <c r="I54" s="78" t="s">
        <v>402</v>
      </c>
      <c r="J54" s="78"/>
      <c r="K54" s="78"/>
      <c r="U54" s="269"/>
      <c r="V54" s="125" t="s">
        <v>202</v>
      </c>
      <c r="W54" s="169">
        <f t="shared" si="9"/>
        <v>0</v>
      </c>
      <c r="X54" s="170">
        <f t="shared" si="9"/>
        <v>28</v>
      </c>
    </row>
    <row r="55" spans="1:24" x14ac:dyDescent="0.25">
      <c r="A55" s="15" t="s">
        <v>1273</v>
      </c>
      <c r="B55" s="20" t="s">
        <v>162</v>
      </c>
      <c r="C55" s="20">
        <v>54</v>
      </c>
      <c r="D55" s="20" t="s">
        <v>421</v>
      </c>
      <c r="E55" s="20">
        <v>50</v>
      </c>
      <c r="F55" s="20" t="s">
        <v>410</v>
      </c>
      <c r="G55" s="21" t="s">
        <v>194</v>
      </c>
      <c r="H55" s="78" t="s">
        <v>402</v>
      </c>
      <c r="I55" s="78" t="s">
        <v>402</v>
      </c>
      <c r="J55" s="78"/>
      <c r="K55" s="78"/>
      <c r="U55" s="269"/>
      <c r="V55" s="125" t="s">
        <v>206</v>
      </c>
      <c r="W55" s="169">
        <f t="shared" si="9"/>
        <v>0</v>
      </c>
      <c r="X55" s="170">
        <f t="shared" si="9"/>
        <v>7</v>
      </c>
    </row>
    <row r="56" spans="1:24" x14ac:dyDescent="0.25">
      <c r="A56" s="15" t="s">
        <v>461</v>
      </c>
      <c r="B56" s="20" t="s">
        <v>162</v>
      </c>
      <c r="C56" s="20">
        <v>55</v>
      </c>
      <c r="D56" s="20" t="s">
        <v>421</v>
      </c>
      <c r="E56" s="20">
        <v>70</v>
      </c>
      <c r="F56" s="20" t="s">
        <v>405</v>
      </c>
      <c r="G56" s="21" t="s">
        <v>194</v>
      </c>
      <c r="H56" s="78" t="s">
        <v>402</v>
      </c>
      <c r="I56" s="78" t="s">
        <v>402</v>
      </c>
      <c r="J56" s="78"/>
      <c r="K56" s="78"/>
      <c r="U56" s="270"/>
      <c r="V56" s="125" t="s">
        <v>210</v>
      </c>
      <c r="W56" s="169">
        <f t="shared" si="9"/>
        <v>0</v>
      </c>
      <c r="X56" s="170">
        <f t="shared" si="9"/>
        <v>0</v>
      </c>
    </row>
    <row r="57" spans="1:24" ht="13.8" thickBot="1" x14ac:dyDescent="0.3">
      <c r="A57" s="15" t="s">
        <v>1211</v>
      </c>
      <c r="B57" s="20" t="s">
        <v>162</v>
      </c>
      <c r="C57" s="20">
        <v>56</v>
      </c>
      <c r="D57" s="20" t="s">
        <v>419</v>
      </c>
      <c r="E57" s="20">
        <v>50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1274</v>
      </c>
      <c r="B58" s="20" t="s">
        <v>162</v>
      </c>
      <c r="C58" s="20">
        <v>57</v>
      </c>
      <c r="D58" s="20" t="s">
        <v>407</v>
      </c>
      <c r="E58" s="20">
        <v>50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1274</v>
      </c>
      <c r="B59" s="20" t="s">
        <v>162</v>
      </c>
      <c r="C59" s="20">
        <v>58</v>
      </c>
      <c r="D59" s="20" t="s">
        <v>407</v>
      </c>
      <c r="E59" s="20">
        <v>50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464</v>
      </c>
      <c r="B60" s="20" t="s">
        <v>162</v>
      </c>
      <c r="C60" s="20">
        <v>59</v>
      </c>
      <c r="D60" s="20" t="s">
        <v>425</v>
      </c>
      <c r="E60" s="20">
        <v>50</v>
      </c>
      <c r="F60" s="20" t="s">
        <v>410</v>
      </c>
      <c r="G60" s="21" t="s">
        <v>190</v>
      </c>
      <c r="H60" s="78" t="s">
        <v>402</v>
      </c>
      <c r="I60" s="78" t="s">
        <v>402</v>
      </c>
      <c r="J60" s="78"/>
      <c r="K60" s="78"/>
      <c r="U60" s="271"/>
      <c r="V60" s="125" t="s">
        <v>226</v>
      </c>
      <c r="W60" s="169">
        <f t="shared" si="9"/>
        <v>0</v>
      </c>
      <c r="X60" s="170">
        <f t="shared" si="9"/>
        <v>0</v>
      </c>
    </row>
    <row r="61" spans="1:24" ht="13.8" thickBot="1" x14ac:dyDescent="0.3">
      <c r="A61" s="15" t="s">
        <v>964</v>
      </c>
      <c r="B61" s="20" t="s">
        <v>162</v>
      </c>
      <c r="C61" s="20">
        <v>60</v>
      </c>
      <c r="D61" s="20" t="s">
        <v>414</v>
      </c>
      <c r="E61" s="20">
        <v>50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1275</v>
      </c>
      <c r="B62" s="20" t="s">
        <v>162</v>
      </c>
      <c r="C62" s="20">
        <v>61</v>
      </c>
      <c r="D62" s="20" t="s">
        <v>421</v>
      </c>
      <c r="E62" s="20">
        <v>40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1275</v>
      </c>
      <c r="B63" s="20" t="s">
        <v>162</v>
      </c>
      <c r="C63" s="20">
        <v>62</v>
      </c>
      <c r="D63" s="20" t="s">
        <v>421</v>
      </c>
      <c r="E63" s="20">
        <v>40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649</v>
      </c>
      <c r="B64" s="20" t="s">
        <v>162</v>
      </c>
      <c r="C64" s="20">
        <v>63</v>
      </c>
      <c r="D64" s="20" t="s">
        <v>414</v>
      </c>
      <c r="E64" s="20">
        <v>50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685</v>
      </c>
      <c r="B65" s="20" t="s">
        <v>162</v>
      </c>
      <c r="C65" s="20">
        <v>64</v>
      </c>
      <c r="D65" s="20" t="s">
        <v>407</v>
      </c>
      <c r="E65" s="20">
        <v>50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551</v>
      </c>
      <c r="B66" s="20" t="s">
        <v>162</v>
      </c>
      <c r="C66" s="20">
        <v>65</v>
      </c>
      <c r="D66" s="20" t="s">
        <v>425</v>
      </c>
      <c r="E66" s="20">
        <v>50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1276</v>
      </c>
      <c r="B67" s="20" t="s">
        <v>162</v>
      </c>
      <c r="C67" s="20">
        <v>66</v>
      </c>
      <c r="D67" s="20" t="s">
        <v>404</v>
      </c>
      <c r="E67" s="20">
        <v>40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1276</v>
      </c>
      <c r="B68" s="20" t="s">
        <v>162</v>
      </c>
      <c r="C68" s="20">
        <v>67</v>
      </c>
      <c r="D68" s="20" t="s">
        <v>404</v>
      </c>
      <c r="E68" s="20">
        <v>40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473</v>
      </c>
      <c r="B69" s="20" t="s">
        <v>162</v>
      </c>
      <c r="C69" s="20">
        <v>68</v>
      </c>
      <c r="D69" s="20" t="s">
        <v>404</v>
      </c>
      <c r="E69" s="20">
        <v>50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474</v>
      </c>
      <c r="B70" s="20" t="s">
        <v>162</v>
      </c>
      <c r="C70" s="20">
        <v>69</v>
      </c>
      <c r="D70" s="20" t="s">
        <v>421</v>
      </c>
      <c r="E70" s="20">
        <v>50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690</v>
      </c>
      <c r="B71" s="20" t="s">
        <v>162</v>
      </c>
      <c r="C71" s="20">
        <v>70</v>
      </c>
      <c r="D71" s="20" t="s">
        <v>404</v>
      </c>
      <c r="E71" s="20">
        <v>70</v>
      </c>
      <c r="F71" s="20" t="s">
        <v>405</v>
      </c>
      <c r="G71" s="21" t="s">
        <v>190</v>
      </c>
      <c r="H71" s="78" t="s">
        <v>402</v>
      </c>
      <c r="I71" s="78" t="s">
        <v>402</v>
      </c>
      <c r="J71" s="78"/>
      <c r="K71" s="78"/>
      <c r="U71" s="271"/>
      <c r="V71" s="125" t="s">
        <v>270</v>
      </c>
      <c r="W71" s="169">
        <f t="shared" si="10"/>
        <v>0</v>
      </c>
      <c r="X71" s="170">
        <f t="shared" si="10"/>
        <v>0</v>
      </c>
    </row>
    <row r="72" spans="1:24" ht="13.8" thickBot="1" x14ac:dyDescent="0.3">
      <c r="A72" s="15" t="s">
        <v>476</v>
      </c>
      <c r="B72" s="20" t="s">
        <v>162</v>
      </c>
      <c r="C72" s="20">
        <v>71</v>
      </c>
      <c r="D72" s="20" t="s">
        <v>431</v>
      </c>
      <c r="E72" s="20">
        <v>80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477</v>
      </c>
      <c r="B73" s="20" t="s">
        <v>162</v>
      </c>
      <c r="C73" s="20">
        <v>72</v>
      </c>
      <c r="D73" s="20" t="s">
        <v>400</v>
      </c>
      <c r="E73" s="20">
        <v>50</v>
      </c>
      <c r="F73" s="20" t="s">
        <v>410</v>
      </c>
      <c r="G73" s="21" t="s">
        <v>190</v>
      </c>
      <c r="H73" s="78" t="s">
        <v>402</v>
      </c>
      <c r="I73" s="78" t="s">
        <v>402</v>
      </c>
      <c r="J73" s="78"/>
      <c r="K73" s="78"/>
      <c r="U73" s="271"/>
      <c r="V73" s="177" t="s">
        <v>278</v>
      </c>
      <c r="W73" s="169">
        <f t="shared" si="10"/>
        <v>0</v>
      </c>
      <c r="X73" s="170">
        <f t="shared" si="10"/>
        <v>0</v>
      </c>
    </row>
    <row r="74" spans="1:24" x14ac:dyDescent="0.25">
      <c r="A74" s="15" t="s">
        <v>691</v>
      </c>
      <c r="B74" s="20" t="s">
        <v>162</v>
      </c>
      <c r="C74" s="20">
        <v>73</v>
      </c>
      <c r="D74" s="20" t="s">
        <v>404</v>
      </c>
      <c r="E74" s="20">
        <v>50</v>
      </c>
      <c r="F74" s="20" t="s">
        <v>410</v>
      </c>
      <c r="G74" s="21" t="s">
        <v>190</v>
      </c>
      <c r="H74" s="78" t="s">
        <v>402</v>
      </c>
      <c r="I74" s="78" t="s">
        <v>402</v>
      </c>
      <c r="J74" s="78"/>
      <c r="K74" s="78"/>
    </row>
    <row r="75" spans="1:24" x14ac:dyDescent="0.25">
      <c r="A75" s="15" t="s">
        <v>1231</v>
      </c>
      <c r="B75" s="20" t="s">
        <v>162</v>
      </c>
      <c r="C75" s="20">
        <v>74</v>
      </c>
      <c r="D75" s="20" t="s">
        <v>421</v>
      </c>
      <c r="E75" s="20">
        <v>50</v>
      </c>
      <c r="F75" s="20" t="s">
        <v>410</v>
      </c>
      <c r="G75" s="21" t="s">
        <v>190</v>
      </c>
      <c r="H75" s="78" t="s">
        <v>402</v>
      </c>
      <c r="I75" s="78" t="s">
        <v>402</v>
      </c>
      <c r="J75" s="78"/>
      <c r="K75" s="78"/>
    </row>
    <row r="76" spans="1:24" x14ac:dyDescent="0.25">
      <c r="A76" s="15" t="s">
        <v>582</v>
      </c>
      <c r="B76" s="20" t="s">
        <v>162</v>
      </c>
      <c r="C76" s="20">
        <v>75</v>
      </c>
      <c r="D76" s="20" t="s">
        <v>431</v>
      </c>
      <c r="E76" s="20">
        <v>50</v>
      </c>
      <c r="F76" s="20" t="s">
        <v>410</v>
      </c>
      <c r="G76" s="21" t="s">
        <v>190</v>
      </c>
      <c r="H76" s="78" t="s">
        <v>402</v>
      </c>
      <c r="I76" s="78" t="s">
        <v>402</v>
      </c>
      <c r="J76" s="78"/>
      <c r="K76" s="78"/>
    </row>
    <row r="77" spans="1:24" x14ac:dyDescent="0.25">
      <c r="A77" s="15" t="s">
        <v>1277</v>
      </c>
      <c r="B77" s="20" t="s">
        <v>162</v>
      </c>
      <c r="C77" s="20">
        <v>76</v>
      </c>
      <c r="D77" s="20" t="s">
        <v>407</v>
      </c>
      <c r="E77" s="20">
        <v>40</v>
      </c>
      <c r="F77" s="20" t="s">
        <v>410</v>
      </c>
      <c r="G77" s="21" t="s">
        <v>190</v>
      </c>
      <c r="H77" s="78" t="s">
        <v>402</v>
      </c>
      <c r="I77" s="78" t="s">
        <v>402</v>
      </c>
      <c r="J77" s="78"/>
      <c r="K77" s="78"/>
    </row>
    <row r="78" spans="1:24" x14ac:dyDescent="0.25">
      <c r="A78" s="15" t="s">
        <v>1277</v>
      </c>
      <c r="B78" s="20" t="s">
        <v>162</v>
      </c>
      <c r="C78" s="20">
        <v>77</v>
      </c>
      <c r="D78" s="20" t="s">
        <v>407</v>
      </c>
      <c r="E78" s="20">
        <v>40</v>
      </c>
      <c r="F78" s="20" t="s">
        <v>410</v>
      </c>
      <c r="G78" s="21" t="s">
        <v>190</v>
      </c>
      <c r="H78" s="78" t="s">
        <v>402</v>
      </c>
      <c r="I78" s="78" t="s">
        <v>402</v>
      </c>
      <c r="J78" s="78"/>
      <c r="K78" s="78"/>
    </row>
    <row r="79" spans="1:24" x14ac:dyDescent="0.25">
      <c r="A79" s="15" t="s">
        <v>1232</v>
      </c>
      <c r="B79" s="20" t="s">
        <v>162</v>
      </c>
      <c r="C79" s="20">
        <v>78</v>
      </c>
      <c r="D79" s="20" t="s">
        <v>407</v>
      </c>
      <c r="E79" s="20">
        <v>50</v>
      </c>
      <c r="F79" s="20" t="s">
        <v>410</v>
      </c>
      <c r="G79" s="21" t="s">
        <v>190</v>
      </c>
      <c r="H79" s="78" t="s">
        <v>402</v>
      </c>
      <c r="I79" s="78" t="s">
        <v>402</v>
      </c>
      <c r="J79" s="78"/>
      <c r="K79" s="78"/>
    </row>
    <row r="80" spans="1:24" x14ac:dyDescent="0.25">
      <c r="A80" s="15" t="s">
        <v>1221</v>
      </c>
      <c r="B80" s="20" t="s">
        <v>162</v>
      </c>
      <c r="C80" s="20">
        <v>79</v>
      </c>
      <c r="D80" s="20" t="s">
        <v>414</v>
      </c>
      <c r="E80" s="20">
        <v>50</v>
      </c>
      <c r="F80" s="20" t="s">
        <v>410</v>
      </c>
      <c r="G80" s="21" t="s">
        <v>190</v>
      </c>
      <c r="H80" s="78" t="s">
        <v>402</v>
      </c>
      <c r="I80" s="78" t="s">
        <v>402</v>
      </c>
      <c r="J80" s="78"/>
      <c r="K80" s="78"/>
    </row>
    <row r="81" spans="1:11" x14ac:dyDescent="0.25">
      <c r="A81" s="15" t="s">
        <v>1222</v>
      </c>
      <c r="B81" s="20" t="s">
        <v>162</v>
      </c>
      <c r="C81" s="20">
        <v>80</v>
      </c>
      <c r="D81" s="20" t="s">
        <v>414</v>
      </c>
      <c r="E81" s="20">
        <v>40</v>
      </c>
      <c r="F81" s="20" t="s">
        <v>410</v>
      </c>
      <c r="G81" s="21" t="s">
        <v>190</v>
      </c>
      <c r="H81" s="78" t="s">
        <v>402</v>
      </c>
      <c r="I81" s="78" t="s">
        <v>402</v>
      </c>
      <c r="J81" s="78"/>
      <c r="K81" s="78"/>
    </row>
    <row r="82" spans="1:11" x14ac:dyDescent="0.25">
      <c r="A82" s="15" t="s">
        <v>658</v>
      </c>
      <c r="B82" s="20" t="s">
        <v>162</v>
      </c>
      <c r="C82" s="20">
        <v>81</v>
      </c>
      <c r="D82" s="20" t="s">
        <v>414</v>
      </c>
      <c r="E82" s="20">
        <v>40</v>
      </c>
      <c r="F82" s="20" t="s">
        <v>410</v>
      </c>
      <c r="G82" s="21" t="s">
        <v>190</v>
      </c>
      <c r="H82" s="78" t="s">
        <v>402</v>
      </c>
      <c r="I82" s="78" t="s">
        <v>402</v>
      </c>
      <c r="J82" s="78"/>
      <c r="K82" s="78"/>
    </row>
    <row r="83" spans="1:11" x14ac:dyDescent="0.25">
      <c r="A83" s="15" t="s">
        <v>1278</v>
      </c>
      <c r="B83" s="20" t="s">
        <v>162</v>
      </c>
      <c r="C83" s="20">
        <v>82</v>
      </c>
      <c r="D83" s="20" t="s">
        <v>431</v>
      </c>
      <c r="E83" s="20">
        <v>40</v>
      </c>
      <c r="F83" s="20" t="s">
        <v>410</v>
      </c>
      <c r="G83" s="21" t="s">
        <v>190</v>
      </c>
      <c r="H83" s="78" t="s">
        <v>402</v>
      </c>
      <c r="I83" s="78" t="s">
        <v>402</v>
      </c>
      <c r="J83" s="78"/>
      <c r="K83" s="78"/>
    </row>
    <row r="84" spans="1:11" x14ac:dyDescent="0.25">
      <c r="A84" s="15" t="s">
        <v>1225</v>
      </c>
      <c r="B84" s="20" t="s">
        <v>162</v>
      </c>
      <c r="C84" s="20">
        <v>83</v>
      </c>
      <c r="D84" s="20" t="s">
        <v>404</v>
      </c>
      <c r="E84" s="20">
        <v>80</v>
      </c>
      <c r="F84" s="20" t="s">
        <v>410</v>
      </c>
      <c r="G84" s="21" t="s">
        <v>190</v>
      </c>
      <c r="H84" s="78" t="s">
        <v>402</v>
      </c>
      <c r="I84" s="78" t="s">
        <v>402</v>
      </c>
      <c r="J84" s="78"/>
      <c r="K84" s="78"/>
    </row>
    <row r="85" spans="1:11" x14ac:dyDescent="0.25">
      <c r="A85" s="15" t="s">
        <v>1236</v>
      </c>
      <c r="B85" s="20" t="s">
        <v>162</v>
      </c>
      <c r="C85" s="20">
        <v>84</v>
      </c>
      <c r="D85" s="20" t="s">
        <v>404</v>
      </c>
      <c r="E85" s="20">
        <v>40</v>
      </c>
      <c r="F85" s="20" t="s">
        <v>410</v>
      </c>
      <c r="G85" s="21" t="s">
        <v>190</v>
      </c>
      <c r="H85" s="78" t="s">
        <v>402</v>
      </c>
      <c r="I85" s="78" t="s">
        <v>402</v>
      </c>
      <c r="J85" s="78"/>
      <c r="K85" s="78"/>
    </row>
    <row r="86" spans="1:11" x14ac:dyDescent="0.25">
      <c r="A86" s="15" t="s">
        <v>1238</v>
      </c>
      <c r="B86" s="20" t="s">
        <v>162</v>
      </c>
      <c r="C86" s="20">
        <v>85</v>
      </c>
      <c r="D86" s="20" t="s">
        <v>414</v>
      </c>
      <c r="E86" s="20">
        <v>40</v>
      </c>
      <c r="F86" s="20" t="s">
        <v>410</v>
      </c>
      <c r="G86" s="21" t="s">
        <v>190</v>
      </c>
      <c r="H86" s="78" t="s">
        <v>402</v>
      </c>
      <c r="I86" s="78" t="s">
        <v>402</v>
      </c>
      <c r="J86" s="78"/>
      <c r="K86" s="78"/>
    </row>
    <row r="87" spans="1:11" x14ac:dyDescent="0.25">
      <c r="A87" s="15" t="s">
        <v>1279</v>
      </c>
      <c r="B87" s="20" t="s">
        <v>162</v>
      </c>
      <c r="C87" s="20">
        <v>86</v>
      </c>
      <c r="D87" s="20" t="s">
        <v>490</v>
      </c>
      <c r="E87" s="20"/>
      <c r="F87" s="20" t="s">
        <v>490</v>
      </c>
      <c r="G87" s="21" t="s">
        <v>194</v>
      </c>
      <c r="H87" s="78" t="s">
        <v>402</v>
      </c>
      <c r="I87" s="78" t="s">
        <v>402</v>
      </c>
      <c r="J87" s="78"/>
      <c r="K87" s="78"/>
    </row>
    <row r="88" spans="1:11" x14ac:dyDescent="0.25">
      <c r="A88" s="15" t="s">
        <v>1280</v>
      </c>
      <c r="B88" s="20" t="s">
        <v>162</v>
      </c>
      <c r="C88" s="20">
        <v>87</v>
      </c>
      <c r="D88" s="20" t="s">
        <v>490</v>
      </c>
      <c r="E88" s="20"/>
      <c r="F88" s="20" t="s">
        <v>1085</v>
      </c>
      <c r="G88" s="21" t="s">
        <v>194</v>
      </c>
      <c r="H88" s="78" t="s">
        <v>402</v>
      </c>
      <c r="I88" s="78" t="s">
        <v>402</v>
      </c>
      <c r="J88" s="78"/>
      <c r="K88" s="78"/>
    </row>
    <row r="89" spans="1:11" x14ac:dyDescent="0.25">
      <c r="A89" s="15" t="s">
        <v>1281</v>
      </c>
      <c r="B89" s="20" t="s">
        <v>162</v>
      </c>
      <c r="C89" s="20">
        <v>88</v>
      </c>
      <c r="D89" s="20" t="s">
        <v>490</v>
      </c>
      <c r="E89" s="20"/>
      <c r="F89" s="20" t="s">
        <v>490</v>
      </c>
      <c r="G89" s="21" t="s">
        <v>194</v>
      </c>
      <c r="H89" s="78" t="s">
        <v>402</v>
      </c>
      <c r="I89" s="78" t="s">
        <v>402</v>
      </c>
      <c r="J89" s="78"/>
      <c r="K89" s="78"/>
    </row>
    <row r="90" spans="1:11" x14ac:dyDescent="0.25">
      <c r="A90" s="15" t="s">
        <v>1282</v>
      </c>
      <c r="B90" s="20" t="s">
        <v>162</v>
      </c>
      <c r="C90" s="20">
        <v>89</v>
      </c>
      <c r="D90" s="20" t="s">
        <v>490</v>
      </c>
      <c r="E90" s="20"/>
      <c r="F90" s="20" t="s">
        <v>1085</v>
      </c>
      <c r="G90" s="21" t="s">
        <v>194</v>
      </c>
      <c r="H90" s="78" t="s">
        <v>402</v>
      </c>
      <c r="I90" s="78" t="s">
        <v>402</v>
      </c>
      <c r="J90" s="78"/>
      <c r="K90" s="78"/>
    </row>
    <row r="91" spans="1:11" x14ac:dyDescent="0.25">
      <c r="A91" s="15" t="s">
        <v>1283</v>
      </c>
      <c r="B91" s="20" t="s">
        <v>162</v>
      </c>
      <c r="C91" s="20">
        <v>90</v>
      </c>
      <c r="D91" s="20" t="s">
        <v>490</v>
      </c>
      <c r="E91" s="20">
        <v>40</v>
      </c>
      <c r="F91" s="20" t="s">
        <v>490</v>
      </c>
      <c r="G91" s="21" t="s">
        <v>190</v>
      </c>
      <c r="H91" s="78" t="s">
        <v>402</v>
      </c>
      <c r="I91" s="78" t="s">
        <v>402</v>
      </c>
      <c r="J91" s="78"/>
      <c r="K91" s="78"/>
    </row>
    <row r="92" spans="1:11" x14ac:dyDescent="0.25">
      <c r="A92" s="15" t="s">
        <v>699</v>
      </c>
      <c r="B92" s="20" t="s">
        <v>162</v>
      </c>
      <c r="C92" s="20">
        <v>91</v>
      </c>
      <c r="D92" s="20" t="s">
        <v>490</v>
      </c>
      <c r="E92" s="20">
        <v>10</v>
      </c>
      <c r="F92" s="20" t="s">
        <v>490</v>
      </c>
      <c r="G92" s="21" t="s">
        <v>190</v>
      </c>
      <c r="H92" s="78" t="s">
        <v>402</v>
      </c>
      <c r="I92" s="78" t="s">
        <v>402</v>
      </c>
      <c r="J92" s="78"/>
      <c r="K92" s="78"/>
    </row>
    <row r="93" spans="1:11" x14ac:dyDescent="0.25">
      <c r="A93" s="15" t="s">
        <v>1284</v>
      </c>
      <c r="B93" s="20" t="s">
        <v>162</v>
      </c>
      <c r="C93" s="20">
        <v>92</v>
      </c>
      <c r="D93" s="20" t="s">
        <v>490</v>
      </c>
      <c r="E93" s="20">
        <v>40</v>
      </c>
      <c r="F93" s="20" t="s">
        <v>490</v>
      </c>
      <c r="G93" s="21" t="s">
        <v>190</v>
      </c>
      <c r="H93" s="78" t="s">
        <v>402</v>
      </c>
      <c r="I93" s="78" t="s">
        <v>402</v>
      </c>
      <c r="J93" s="78"/>
      <c r="K93" s="78"/>
    </row>
    <row r="94" spans="1:11" x14ac:dyDescent="0.25">
      <c r="A94" s="15" t="s">
        <v>1285</v>
      </c>
      <c r="B94" s="20" t="s">
        <v>162</v>
      </c>
      <c r="C94" s="20">
        <v>93</v>
      </c>
      <c r="D94" s="20" t="s">
        <v>427</v>
      </c>
      <c r="E94" s="20"/>
      <c r="F94" s="20" t="s">
        <v>428</v>
      </c>
      <c r="G94" s="21" t="s">
        <v>198</v>
      </c>
      <c r="H94" s="78" t="s">
        <v>402</v>
      </c>
      <c r="I94" s="78" t="s">
        <v>402</v>
      </c>
      <c r="J94" s="78"/>
      <c r="K94" s="78"/>
    </row>
    <row r="95" spans="1:11" x14ac:dyDescent="0.25">
      <c r="A95" s="15" t="s">
        <v>1286</v>
      </c>
      <c r="B95" s="20" t="s">
        <v>162</v>
      </c>
      <c r="C95" s="20">
        <v>94</v>
      </c>
      <c r="D95" s="20" t="s">
        <v>414</v>
      </c>
      <c r="E95" s="20">
        <v>100</v>
      </c>
      <c r="F95" s="20" t="s">
        <v>405</v>
      </c>
      <c r="G95" s="21" t="s">
        <v>206</v>
      </c>
      <c r="H95" s="78" t="s">
        <v>402</v>
      </c>
      <c r="I95" s="78" t="s">
        <v>402</v>
      </c>
      <c r="J95" s="78"/>
      <c r="K95" s="78" t="s">
        <v>402</v>
      </c>
    </row>
    <row r="96" spans="1:11" x14ac:dyDescent="0.25">
      <c r="A96" s="15" t="s">
        <v>1287</v>
      </c>
      <c r="B96" s="20" t="s">
        <v>162</v>
      </c>
      <c r="C96" s="20">
        <v>95</v>
      </c>
      <c r="D96" s="20" t="s">
        <v>419</v>
      </c>
      <c r="E96" s="20">
        <v>150</v>
      </c>
      <c r="F96" s="20" t="s">
        <v>401</v>
      </c>
      <c r="G96" s="21" t="s">
        <v>206</v>
      </c>
      <c r="H96" s="78" t="s">
        <v>402</v>
      </c>
      <c r="I96" s="78" t="s">
        <v>402</v>
      </c>
      <c r="J96" s="78"/>
      <c r="K96" s="78" t="s">
        <v>402</v>
      </c>
    </row>
    <row r="97" spans="1:11" x14ac:dyDescent="0.25">
      <c r="A97" s="15" t="s">
        <v>1288</v>
      </c>
      <c r="B97" s="20" t="s">
        <v>162</v>
      </c>
      <c r="C97" s="20">
        <v>96</v>
      </c>
      <c r="D97" s="20" t="s">
        <v>421</v>
      </c>
      <c r="E97" s="20">
        <v>150</v>
      </c>
      <c r="F97" s="20" t="s">
        <v>401</v>
      </c>
      <c r="G97" s="21" t="s">
        <v>206</v>
      </c>
      <c r="H97" s="78" t="s">
        <v>402</v>
      </c>
      <c r="I97" s="78" t="s">
        <v>402</v>
      </c>
      <c r="J97" s="78"/>
      <c r="K97" s="78" t="s">
        <v>402</v>
      </c>
    </row>
    <row r="98" spans="1:11" x14ac:dyDescent="0.25">
      <c r="A98" s="15" t="s">
        <v>1289</v>
      </c>
      <c r="B98" s="20" t="s">
        <v>162</v>
      </c>
      <c r="C98" s="20">
        <v>97</v>
      </c>
      <c r="D98" s="20" t="s">
        <v>404</v>
      </c>
      <c r="E98" s="20">
        <v>150</v>
      </c>
      <c r="F98" s="20" t="s">
        <v>401</v>
      </c>
      <c r="G98" s="21" t="s">
        <v>206</v>
      </c>
      <c r="H98" s="78" t="s">
        <v>402</v>
      </c>
      <c r="I98" s="78" t="s">
        <v>402</v>
      </c>
      <c r="J98" s="78"/>
      <c r="K98" s="78" t="s">
        <v>402</v>
      </c>
    </row>
    <row r="99" spans="1:11" x14ac:dyDescent="0.25">
      <c r="A99" s="15" t="s">
        <v>1290</v>
      </c>
      <c r="B99" s="20" t="s">
        <v>162</v>
      </c>
      <c r="C99" s="20">
        <v>98</v>
      </c>
      <c r="D99" s="20" t="s">
        <v>400</v>
      </c>
      <c r="E99" s="20">
        <v>100</v>
      </c>
      <c r="F99" s="20" t="s">
        <v>405</v>
      </c>
      <c r="G99" s="21" t="s">
        <v>206</v>
      </c>
      <c r="H99" s="78" t="s">
        <v>402</v>
      </c>
      <c r="I99" s="78" t="s">
        <v>402</v>
      </c>
      <c r="J99" s="78"/>
      <c r="K99" s="78" t="s">
        <v>402</v>
      </c>
    </row>
    <row r="100" spans="1:11" x14ac:dyDescent="0.25">
      <c r="A100" s="15" t="s">
        <v>1291</v>
      </c>
      <c r="B100" s="20" t="s">
        <v>162</v>
      </c>
      <c r="C100" s="20">
        <v>99</v>
      </c>
      <c r="D100" s="20" t="s">
        <v>425</v>
      </c>
      <c r="E100" s="20">
        <v>160</v>
      </c>
      <c r="F100" s="20" t="s">
        <v>401</v>
      </c>
      <c r="G100" s="21" t="s">
        <v>206</v>
      </c>
      <c r="H100" s="78" t="s">
        <v>402</v>
      </c>
      <c r="I100" s="78" t="s">
        <v>402</v>
      </c>
      <c r="J100" s="78"/>
      <c r="K100" s="78" t="s">
        <v>402</v>
      </c>
    </row>
    <row r="101" spans="1:11" x14ac:dyDescent="0.25">
      <c r="A101" s="15" t="s">
        <v>1292</v>
      </c>
      <c r="B101" s="20" t="s">
        <v>162</v>
      </c>
      <c r="C101" s="20">
        <v>100</v>
      </c>
      <c r="D101" s="20" t="s">
        <v>404</v>
      </c>
      <c r="E101" s="20">
        <v>200</v>
      </c>
      <c r="F101" s="20" t="s">
        <v>405</v>
      </c>
      <c r="G101" s="21" t="s">
        <v>206</v>
      </c>
      <c r="H101" s="78" t="s">
        <v>402</v>
      </c>
      <c r="I101" s="78" t="s">
        <v>402</v>
      </c>
      <c r="J101" s="78"/>
      <c r="K101" s="78" t="s">
        <v>402</v>
      </c>
    </row>
  </sheetData>
  <sheetProtection selectLockedCells="1" selectUnlockedCells="1"/>
  <mergeCells count="1">
    <mergeCell ref="Z1:AH1"/>
  </mergeCells>
  <phoneticPr fontId="3" type="noConversion"/>
  <conditionalFormatting sqref="H2:K101">
    <cfRule type="cellIs" dxfId="574" priority="1" stopIfTrue="1" operator="equal">
      <formula>"-"</formula>
    </cfRule>
    <cfRule type="cellIs" dxfId="573" priority="2" stopIfTrue="1" operator="equal">
      <formula>"x"</formula>
    </cfRule>
  </conditionalFormatting>
  <hyperlinks>
    <hyperlink ref="L1" location="'Expansion set Check List'!A1" display="Home" xr:uid="{00000000-0004-0000-16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9">
    <tabColor indexed="11"/>
  </sheetPr>
  <dimension ref="A1:AH101"/>
  <sheetViews>
    <sheetView zoomScaleSheetLayoutView="10" workbookViewId="0">
      <pane ySplit="1" topLeftCell="A2" activePane="bottomLeft" state="frozen"/>
      <selection pane="bottomLeft"/>
    </sheetView>
  </sheetViews>
  <sheetFormatPr defaultColWidth="0" defaultRowHeight="13.2" customHeight="1" x14ac:dyDescent="0.25"/>
  <cols>
    <col min="1" max="1" width="22.109375" customWidth="1"/>
    <col min="2" max="2" width="6.88671875" bestFit="1" customWidth="1"/>
    <col min="3" max="3" width="4" bestFit="1" customWidth="1"/>
    <col min="4" max="4" width="8.8867187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1293</v>
      </c>
      <c r="B2" s="18" t="s">
        <v>165</v>
      </c>
      <c r="C2" s="18">
        <v>1</v>
      </c>
      <c r="D2" s="18" t="s">
        <v>435</v>
      </c>
      <c r="E2" s="18">
        <v>70</v>
      </c>
      <c r="F2" s="18" t="s">
        <v>410</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100</v>
      </c>
      <c r="Z2" s="109"/>
      <c r="AA2" s="109"/>
      <c r="AB2" s="109"/>
      <c r="AC2" s="109"/>
      <c r="AD2" s="109"/>
      <c r="AE2" s="109"/>
      <c r="AF2" s="109"/>
      <c r="AG2" s="109"/>
      <c r="AH2" s="109"/>
    </row>
    <row r="3" spans="1:34" x14ac:dyDescent="0.25">
      <c r="A3" s="15" t="s">
        <v>1294</v>
      </c>
      <c r="B3" s="20" t="s">
        <v>165</v>
      </c>
      <c r="C3" s="20">
        <v>2</v>
      </c>
      <c r="D3" s="20" t="s">
        <v>414</v>
      </c>
      <c r="E3" s="20">
        <v>80</v>
      </c>
      <c r="F3" s="20" t="s">
        <v>405</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33</v>
      </c>
    </row>
    <row r="4" spans="1:34" x14ac:dyDescent="0.25">
      <c r="A4" s="15" t="s">
        <v>1295</v>
      </c>
      <c r="B4" s="20" t="s">
        <v>165</v>
      </c>
      <c r="C4" s="20">
        <v>3</v>
      </c>
      <c r="D4" s="20" t="s">
        <v>404</v>
      </c>
      <c r="E4" s="20">
        <v>80</v>
      </c>
      <c r="F4" s="20" t="s">
        <v>405</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33</v>
      </c>
    </row>
    <row r="5" spans="1:34" x14ac:dyDescent="0.25">
      <c r="A5" s="15" t="s">
        <v>1296</v>
      </c>
      <c r="B5" s="20" t="s">
        <v>165</v>
      </c>
      <c r="C5" s="20">
        <v>4</v>
      </c>
      <c r="D5" s="20" t="s">
        <v>414</v>
      </c>
      <c r="E5" s="20">
        <v>120</v>
      </c>
      <c r="F5" s="20" t="s">
        <v>401</v>
      </c>
      <c r="G5" s="19" t="s">
        <v>202</v>
      </c>
      <c r="H5" s="78" t="s">
        <v>402</v>
      </c>
      <c r="I5" s="78" t="s">
        <v>402</v>
      </c>
      <c r="J5" s="78"/>
      <c r="K5" s="78"/>
      <c r="R5" s="125" t="s">
        <v>198</v>
      </c>
      <c r="S5" s="261">
        <f t="shared" si="1"/>
        <v>0</v>
      </c>
      <c r="T5" s="170">
        <f t="shared" si="2"/>
        <v>0</v>
      </c>
      <c r="U5" s="179"/>
      <c r="V5" s="125" t="s">
        <v>198</v>
      </c>
      <c r="W5" s="261">
        <f t="shared" si="3"/>
        <v>0</v>
      </c>
      <c r="X5" s="6">
        <f t="shared" si="4"/>
        <v>10</v>
      </c>
    </row>
    <row r="6" spans="1:34" x14ac:dyDescent="0.25">
      <c r="A6" s="15" t="s">
        <v>677</v>
      </c>
      <c r="B6" s="20" t="s">
        <v>165</v>
      </c>
      <c r="C6" s="20">
        <v>5</v>
      </c>
      <c r="D6" s="20" t="s">
        <v>431</v>
      </c>
      <c r="E6" s="20">
        <v>120</v>
      </c>
      <c r="F6" s="20" t="s">
        <v>401</v>
      </c>
      <c r="G6" s="19" t="s">
        <v>202</v>
      </c>
      <c r="H6" s="78" t="s">
        <v>402</v>
      </c>
      <c r="I6" s="78" t="s">
        <v>402</v>
      </c>
      <c r="J6" s="78"/>
      <c r="K6" s="78"/>
      <c r="R6" s="125" t="s">
        <v>202</v>
      </c>
      <c r="S6" s="261">
        <f t="shared" si="1"/>
        <v>0</v>
      </c>
      <c r="T6" s="170">
        <f t="shared" si="2"/>
        <v>0</v>
      </c>
      <c r="U6" s="179"/>
      <c r="V6" s="125" t="s">
        <v>202</v>
      </c>
      <c r="W6" s="261">
        <f t="shared" si="3"/>
        <v>0</v>
      </c>
      <c r="X6" s="6">
        <f t="shared" si="4"/>
        <v>15</v>
      </c>
    </row>
    <row r="7" spans="1:34" x14ac:dyDescent="0.25">
      <c r="A7" s="15" t="s">
        <v>1297</v>
      </c>
      <c r="B7" s="20" t="s">
        <v>165</v>
      </c>
      <c r="C7" s="20">
        <v>6</v>
      </c>
      <c r="D7" s="20" t="s">
        <v>421</v>
      </c>
      <c r="E7" s="20">
        <v>80</v>
      </c>
      <c r="F7" s="20" t="s">
        <v>405</v>
      </c>
      <c r="G7" s="19" t="s">
        <v>202</v>
      </c>
      <c r="H7" s="78" t="s">
        <v>402</v>
      </c>
      <c r="I7" s="78" t="s">
        <v>402</v>
      </c>
      <c r="J7" s="78"/>
      <c r="K7" s="78"/>
      <c r="R7" s="125" t="s">
        <v>206</v>
      </c>
      <c r="S7" s="261">
        <f t="shared" si="1"/>
        <v>0</v>
      </c>
      <c r="T7" s="170">
        <f t="shared" si="2"/>
        <v>0</v>
      </c>
      <c r="U7" s="179"/>
      <c r="V7" s="125" t="s">
        <v>206</v>
      </c>
      <c r="W7" s="261">
        <f t="shared" si="3"/>
        <v>0</v>
      </c>
      <c r="X7" s="6">
        <f t="shared" si="4"/>
        <v>9</v>
      </c>
    </row>
    <row r="8" spans="1:34" x14ac:dyDescent="0.25">
      <c r="A8" s="15" t="s">
        <v>1298</v>
      </c>
      <c r="B8" s="20" t="s">
        <v>165</v>
      </c>
      <c r="C8" s="20">
        <v>7</v>
      </c>
      <c r="D8" s="20" t="s">
        <v>400</v>
      </c>
      <c r="E8" s="20">
        <v>50</v>
      </c>
      <c r="F8" s="20" t="s">
        <v>410</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1299</v>
      </c>
      <c r="B9" s="20" t="s">
        <v>165</v>
      </c>
      <c r="C9" s="20">
        <v>8</v>
      </c>
      <c r="D9" s="20" t="s">
        <v>400</v>
      </c>
      <c r="E9" s="20">
        <v>50</v>
      </c>
      <c r="F9" s="20" t="s">
        <v>410</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1300</v>
      </c>
      <c r="B10" s="20" t="s">
        <v>165</v>
      </c>
      <c r="C10" s="20">
        <v>9</v>
      </c>
      <c r="D10" s="20" t="s">
        <v>407</v>
      </c>
      <c r="E10" s="20">
        <v>60</v>
      </c>
      <c r="F10" s="20" t="s">
        <v>410</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1301</v>
      </c>
      <c r="B11" s="20" t="s">
        <v>165</v>
      </c>
      <c r="C11" s="20">
        <v>10</v>
      </c>
      <c r="D11" s="20" t="s">
        <v>414</v>
      </c>
      <c r="E11" s="20">
        <v>120</v>
      </c>
      <c r="F11" s="20" t="s">
        <v>401</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1302</v>
      </c>
      <c r="B12" s="20" t="s">
        <v>165</v>
      </c>
      <c r="C12" s="20">
        <v>11</v>
      </c>
      <c r="D12" s="20" t="s">
        <v>407</v>
      </c>
      <c r="E12" s="20">
        <v>30</v>
      </c>
      <c r="F12" s="20" t="s">
        <v>405</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1303</v>
      </c>
      <c r="B13" s="20" t="s">
        <v>165</v>
      </c>
      <c r="C13" s="20">
        <v>12</v>
      </c>
      <c r="D13" s="20" t="s">
        <v>425</v>
      </c>
      <c r="E13" s="20">
        <v>80</v>
      </c>
      <c r="F13" s="20" t="s">
        <v>410</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1295</v>
      </c>
      <c r="B14" s="20" t="s">
        <v>165</v>
      </c>
      <c r="C14" s="20">
        <v>13</v>
      </c>
      <c r="D14" s="20" t="s">
        <v>404</v>
      </c>
      <c r="E14" s="20">
        <v>80</v>
      </c>
      <c r="F14" s="20" t="s">
        <v>405</v>
      </c>
      <c r="G14" s="21" t="s">
        <v>198</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542</v>
      </c>
      <c r="B15" s="20" t="s">
        <v>165</v>
      </c>
      <c r="C15" s="20">
        <v>14</v>
      </c>
      <c r="D15" s="20" t="s">
        <v>414</v>
      </c>
      <c r="E15" s="20">
        <v>70</v>
      </c>
      <c r="F15" s="20" t="s">
        <v>405</v>
      </c>
      <c r="G15" s="21"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1296</v>
      </c>
      <c r="B16" s="20" t="s">
        <v>165</v>
      </c>
      <c r="C16" s="20">
        <v>15</v>
      </c>
      <c r="D16" s="20" t="s">
        <v>414</v>
      </c>
      <c r="E16" s="20">
        <v>100</v>
      </c>
      <c r="F16" s="20" t="s">
        <v>401</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465</v>
      </c>
      <c r="B17" s="20" t="s">
        <v>165</v>
      </c>
      <c r="C17" s="20">
        <v>16</v>
      </c>
      <c r="D17" s="20" t="s">
        <v>421</v>
      </c>
      <c r="E17" s="20">
        <v>70</v>
      </c>
      <c r="F17" s="20" t="s">
        <v>410</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532</v>
      </c>
      <c r="B18" s="20" t="s">
        <v>165</v>
      </c>
      <c r="C18" s="20">
        <v>17</v>
      </c>
      <c r="D18" s="20" t="s">
        <v>400</v>
      </c>
      <c r="E18" s="20">
        <v>70</v>
      </c>
      <c r="F18" s="20" t="s">
        <v>405</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1304</v>
      </c>
      <c r="B19" s="20" t="s">
        <v>165</v>
      </c>
      <c r="C19" s="20">
        <v>18</v>
      </c>
      <c r="D19" s="20" t="s">
        <v>407</v>
      </c>
      <c r="E19" s="20">
        <v>70</v>
      </c>
      <c r="F19" s="20" t="s">
        <v>405</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1301</v>
      </c>
      <c r="B20" s="20" t="s">
        <v>165</v>
      </c>
      <c r="C20" s="20">
        <v>19</v>
      </c>
      <c r="D20" s="20" t="s">
        <v>414</v>
      </c>
      <c r="E20" s="20">
        <v>100</v>
      </c>
      <c r="F20" s="20" t="s">
        <v>401</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1305</v>
      </c>
      <c r="B21" s="20" t="s">
        <v>165</v>
      </c>
      <c r="C21" s="20">
        <v>20</v>
      </c>
      <c r="D21" s="20" t="s">
        <v>414</v>
      </c>
      <c r="E21" s="20">
        <v>80</v>
      </c>
      <c r="F21" s="20" t="s">
        <v>405</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418</v>
      </c>
      <c r="B22" s="20" t="s">
        <v>165</v>
      </c>
      <c r="C22" s="20">
        <v>21</v>
      </c>
      <c r="D22" s="20" t="s">
        <v>419</v>
      </c>
      <c r="E22" s="20">
        <v>70</v>
      </c>
      <c r="F22" s="20" t="s">
        <v>410</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1306</v>
      </c>
      <c r="B23" s="20" t="s">
        <v>165</v>
      </c>
      <c r="C23" s="20">
        <v>22</v>
      </c>
      <c r="D23" s="20" t="s">
        <v>414</v>
      </c>
      <c r="E23" s="20">
        <v>80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1307</v>
      </c>
      <c r="B24" s="20" t="s">
        <v>165</v>
      </c>
      <c r="C24" s="20">
        <v>23</v>
      </c>
      <c r="D24" s="20" t="s">
        <v>414</v>
      </c>
      <c r="E24" s="20">
        <v>50</v>
      </c>
      <c r="F24" s="20" t="s">
        <v>410</v>
      </c>
      <c r="G24" s="21" t="s">
        <v>194</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1196</v>
      </c>
      <c r="B25" s="20" t="s">
        <v>165</v>
      </c>
      <c r="C25" s="20">
        <v>24</v>
      </c>
      <c r="D25" s="20" t="s">
        <v>425</v>
      </c>
      <c r="E25" s="20">
        <v>80</v>
      </c>
      <c r="F25" s="20" t="s">
        <v>405</v>
      </c>
      <c r="G25" s="21" t="s">
        <v>194</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1213</v>
      </c>
      <c r="B26" s="20" t="s">
        <v>165</v>
      </c>
      <c r="C26" s="20">
        <v>25</v>
      </c>
      <c r="D26" s="20" t="s">
        <v>425</v>
      </c>
      <c r="E26" s="20">
        <v>70</v>
      </c>
      <c r="F26" s="20" t="s">
        <v>405</v>
      </c>
      <c r="G26" s="21" t="s">
        <v>194</v>
      </c>
      <c r="H26" s="78" t="s">
        <v>402</v>
      </c>
      <c r="I26" s="78" t="s">
        <v>402</v>
      </c>
      <c r="J26" s="78"/>
      <c r="K26" s="78"/>
      <c r="R26" s="171" t="s">
        <v>101</v>
      </c>
      <c r="S26" s="172"/>
      <c r="T26" s="186">
        <f>SUM(T27:T49)</f>
        <v>0</v>
      </c>
      <c r="U26" s="179"/>
      <c r="V26" s="188" t="s">
        <v>103</v>
      </c>
      <c r="W26" s="241"/>
      <c r="X26" s="243">
        <f>SUM(X27:X49)</f>
        <v>88</v>
      </c>
    </row>
    <row r="27" spans="1:24" x14ac:dyDescent="0.25">
      <c r="A27" s="15" t="s">
        <v>549</v>
      </c>
      <c r="B27" s="20" t="s">
        <v>165</v>
      </c>
      <c r="C27" s="20">
        <v>26</v>
      </c>
      <c r="D27" s="20" t="s">
        <v>414</v>
      </c>
      <c r="E27" s="20">
        <v>50</v>
      </c>
      <c r="F27" s="20" t="s">
        <v>410</v>
      </c>
      <c r="G27" s="21" t="s">
        <v>194</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33</v>
      </c>
    </row>
    <row r="28" spans="1:24" x14ac:dyDescent="0.25">
      <c r="A28" s="15" t="s">
        <v>443</v>
      </c>
      <c r="B28" s="20" t="s">
        <v>165</v>
      </c>
      <c r="C28" s="20">
        <v>27</v>
      </c>
      <c r="D28" s="20" t="s">
        <v>400</v>
      </c>
      <c r="E28" s="20">
        <v>80</v>
      </c>
      <c r="F28" s="20" t="s">
        <v>405</v>
      </c>
      <c r="G28" s="21" t="s">
        <v>194</v>
      </c>
      <c r="H28" s="78" t="s">
        <v>402</v>
      </c>
      <c r="I28" s="78" t="s">
        <v>402</v>
      </c>
      <c r="J28" s="78"/>
      <c r="K28" s="78"/>
      <c r="R28" s="125" t="s">
        <v>194</v>
      </c>
      <c r="S28" s="169">
        <f t="shared" si="5"/>
        <v>0</v>
      </c>
      <c r="T28" s="170">
        <f t="shared" si="6"/>
        <v>0</v>
      </c>
      <c r="U28" s="179"/>
      <c r="V28" s="264" t="s">
        <v>194</v>
      </c>
      <c r="W28" s="267">
        <f t="shared" si="7"/>
        <v>0</v>
      </c>
      <c r="X28" s="6">
        <f t="shared" si="8"/>
        <v>33</v>
      </c>
    </row>
    <row r="29" spans="1:24" x14ac:dyDescent="0.25">
      <c r="A29" s="15" t="s">
        <v>943</v>
      </c>
      <c r="B29" s="20" t="s">
        <v>165</v>
      </c>
      <c r="C29" s="20">
        <v>28</v>
      </c>
      <c r="D29" s="20" t="s">
        <v>419</v>
      </c>
      <c r="E29" s="20">
        <v>80</v>
      </c>
      <c r="F29" s="20" t="s">
        <v>405</v>
      </c>
      <c r="G29" s="21" t="s">
        <v>194</v>
      </c>
      <c r="H29" s="78" t="s">
        <v>402</v>
      </c>
      <c r="I29" s="78" t="s">
        <v>402</v>
      </c>
      <c r="J29" s="78"/>
      <c r="K29" s="78"/>
      <c r="R29" s="125" t="s">
        <v>198</v>
      </c>
      <c r="S29" s="169">
        <f t="shared" si="5"/>
        <v>0</v>
      </c>
      <c r="T29" s="170">
        <f t="shared" si="6"/>
        <v>0</v>
      </c>
      <c r="U29" s="179"/>
      <c r="V29" s="264" t="s">
        <v>198</v>
      </c>
      <c r="W29" s="267">
        <f t="shared" si="7"/>
        <v>0</v>
      </c>
      <c r="X29" s="6">
        <f t="shared" si="8"/>
        <v>10</v>
      </c>
    </row>
    <row r="30" spans="1:24" x14ac:dyDescent="0.25">
      <c r="A30" s="15" t="s">
        <v>678</v>
      </c>
      <c r="B30" s="20" t="s">
        <v>165</v>
      </c>
      <c r="C30" s="20">
        <v>29</v>
      </c>
      <c r="D30" s="20" t="s">
        <v>431</v>
      </c>
      <c r="E30" s="20">
        <v>80</v>
      </c>
      <c r="F30" s="20" t="s">
        <v>405</v>
      </c>
      <c r="G30" s="21" t="s">
        <v>194</v>
      </c>
      <c r="H30" s="78" t="s">
        <v>402</v>
      </c>
      <c r="I30" s="78" t="s">
        <v>402</v>
      </c>
      <c r="J30" s="78"/>
      <c r="K30" s="78"/>
      <c r="R30" s="125" t="s">
        <v>202</v>
      </c>
      <c r="S30" s="169">
        <f t="shared" si="5"/>
        <v>0</v>
      </c>
      <c r="T30" s="170">
        <f t="shared" si="6"/>
        <v>0</v>
      </c>
      <c r="U30" s="179"/>
      <c r="V30" s="264" t="s">
        <v>202</v>
      </c>
      <c r="W30" s="267">
        <f t="shared" si="7"/>
        <v>0</v>
      </c>
      <c r="X30" s="6">
        <f t="shared" si="8"/>
        <v>12</v>
      </c>
    </row>
    <row r="31" spans="1:24" x14ac:dyDescent="0.25">
      <c r="A31" s="15" t="s">
        <v>678</v>
      </c>
      <c r="B31" s="20" t="s">
        <v>165</v>
      </c>
      <c r="C31" s="20">
        <v>30</v>
      </c>
      <c r="D31" s="20" t="s">
        <v>431</v>
      </c>
      <c r="E31" s="20">
        <v>80</v>
      </c>
      <c r="F31" s="20" t="s">
        <v>405</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1215</v>
      </c>
      <c r="B32" s="20" t="s">
        <v>165</v>
      </c>
      <c r="C32" s="20">
        <v>31</v>
      </c>
      <c r="D32" s="20" t="s">
        <v>407</v>
      </c>
      <c r="E32" s="20">
        <v>70</v>
      </c>
      <c r="F32" s="20" t="s">
        <v>405</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528</v>
      </c>
      <c r="B33" s="20" t="s">
        <v>165</v>
      </c>
      <c r="C33" s="20">
        <v>32</v>
      </c>
      <c r="D33" s="20" t="s">
        <v>404</v>
      </c>
      <c r="E33" s="20">
        <v>100</v>
      </c>
      <c r="F33" s="20" t="s">
        <v>405</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469</v>
      </c>
      <c r="B34" s="20" t="s">
        <v>165</v>
      </c>
      <c r="C34" s="20">
        <v>33</v>
      </c>
      <c r="D34" s="20" t="s">
        <v>404</v>
      </c>
      <c r="E34" s="20">
        <v>40</v>
      </c>
      <c r="F34" s="20" t="s">
        <v>410</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ht="12.75" customHeight="1" x14ac:dyDescent="0.25">
      <c r="A35" s="15" t="s">
        <v>945</v>
      </c>
      <c r="B35" s="20" t="s">
        <v>165</v>
      </c>
      <c r="C35" s="20">
        <v>34</v>
      </c>
      <c r="D35" s="20" t="s">
        <v>435</v>
      </c>
      <c r="E35" s="20">
        <v>70</v>
      </c>
      <c r="F35" s="20" t="s">
        <v>405</v>
      </c>
      <c r="G35" s="21" t="s">
        <v>194</v>
      </c>
      <c r="H35" s="78" t="s">
        <v>402</v>
      </c>
      <c r="I35" s="78" t="s">
        <v>402</v>
      </c>
      <c r="J35" s="78"/>
      <c r="K35" s="78"/>
      <c r="Q35" s="52"/>
      <c r="R35" s="125" t="s">
        <v>222</v>
      </c>
      <c r="S35" s="169">
        <f t="shared" si="5"/>
        <v>0</v>
      </c>
      <c r="T35" s="170">
        <f t="shared" si="6"/>
        <v>0</v>
      </c>
      <c r="U35" s="179"/>
      <c r="V35" s="264" t="s">
        <v>222</v>
      </c>
      <c r="W35" s="267">
        <f t="shared" si="7"/>
        <v>0</v>
      </c>
      <c r="X35" s="6">
        <f t="shared" si="8"/>
        <v>0</v>
      </c>
    </row>
    <row r="36" spans="1:24" x14ac:dyDescent="0.25">
      <c r="A36" s="15" t="s">
        <v>532</v>
      </c>
      <c r="B36" s="20" t="s">
        <v>165</v>
      </c>
      <c r="C36" s="20">
        <v>35</v>
      </c>
      <c r="D36" s="20" t="s">
        <v>400</v>
      </c>
      <c r="E36" s="20">
        <v>80</v>
      </c>
      <c r="F36" s="20" t="s">
        <v>405</v>
      </c>
      <c r="G36" s="21" t="s">
        <v>194</v>
      </c>
      <c r="H36" s="78" t="s">
        <v>402</v>
      </c>
      <c r="I36" s="78" t="s">
        <v>402</v>
      </c>
      <c r="J36" s="78"/>
      <c r="K36" s="78"/>
      <c r="Q36" s="52"/>
      <c r="R36" s="125" t="s">
        <v>226</v>
      </c>
      <c r="S36" s="169">
        <f t="shared" si="5"/>
        <v>0</v>
      </c>
      <c r="T36" s="170">
        <f t="shared" si="6"/>
        <v>0</v>
      </c>
      <c r="U36" s="179"/>
      <c r="V36" s="264" t="s">
        <v>226</v>
      </c>
      <c r="W36" s="267">
        <f t="shared" si="7"/>
        <v>0</v>
      </c>
      <c r="X36" s="6">
        <f t="shared" si="8"/>
        <v>0</v>
      </c>
    </row>
    <row r="37" spans="1:24" x14ac:dyDescent="0.25">
      <c r="A37" s="15" t="s">
        <v>1219</v>
      </c>
      <c r="B37" s="20" t="s">
        <v>165</v>
      </c>
      <c r="C37" s="20">
        <v>36</v>
      </c>
      <c r="D37" s="20" t="s">
        <v>404</v>
      </c>
      <c r="E37" s="20">
        <v>80</v>
      </c>
      <c r="F37" s="20" t="s">
        <v>405</v>
      </c>
      <c r="G37" s="21" t="s">
        <v>194</v>
      </c>
      <c r="H37" s="78" t="s">
        <v>402</v>
      </c>
      <c r="I37" s="78" t="s">
        <v>402</v>
      </c>
      <c r="J37" s="78"/>
      <c r="K37" s="78"/>
      <c r="Q37" s="52"/>
      <c r="R37" s="126" t="s">
        <v>230</v>
      </c>
      <c r="S37" s="169">
        <f t="shared" si="5"/>
        <v>0</v>
      </c>
      <c r="T37" s="170">
        <f t="shared" si="6"/>
        <v>0</v>
      </c>
      <c r="U37" s="179"/>
      <c r="V37" s="266" t="s">
        <v>230</v>
      </c>
      <c r="W37" s="267">
        <f t="shared" si="7"/>
        <v>0</v>
      </c>
      <c r="X37" s="6">
        <f t="shared" si="8"/>
        <v>0</v>
      </c>
    </row>
    <row r="38" spans="1:24" x14ac:dyDescent="0.25">
      <c r="A38" s="15" t="s">
        <v>1308</v>
      </c>
      <c r="B38" s="20" t="s">
        <v>165</v>
      </c>
      <c r="C38" s="20">
        <v>37</v>
      </c>
      <c r="D38" s="20" t="s">
        <v>431</v>
      </c>
      <c r="E38" s="20">
        <v>50</v>
      </c>
      <c r="F38" s="20" t="s">
        <v>410</v>
      </c>
      <c r="G38" s="21" t="s">
        <v>194</v>
      </c>
      <c r="H38" s="78" t="s">
        <v>402</v>
      </c>
      <c r="I38" s="78" t="s">
        <v>402</v>
      </c>
      <c r="J38" s="78"/>
      <c r="K38" s="78"/>
      <c r="Q38" s="52"/>
      <c r="R38" s="125" t="s">
        <v>234</v>
      </c>
      <c r="S38" s="169">
        <f t="shared" si="5"/>
        <v>0</v>
      </c>
      <c r="T38" s="170">
        <f t="shared" si="6"/>
        <v>0</v>
      </c>
      <c r="U38" s="179"/>
      <c r="V38" s="264" t="s">
        <v>234</v>
      </c>
      <c r="W38" s="267">
        <f t="shared" si="7"/>
        <v>0</v>
      </c>
      <c r="X38" s="6">
        <f t="shared" si="8"/>
        <v>0</v>
      </c>
    </row>
    <row r="39" spans="1:24" ht="13.8" thickBot="1" x14ac:dyDescent="0.3">
      <c r="A39" s="15" t="s">
        <v>1304</v>
      </c>
      <c r="B39" s="20" t="s">
        <v>165</v>
      </c>
      <c r="C39" s="20">
        <v>38</v>
      </c>
      <c r="D39" s="20" t="s">
        <v>407</v>
      </c>
      <c r="E39" s="20">
        <v>70</v>
      </c>
      <c r="F39" s="20" t="s">
        <v>405</v>
      </c>
      <c r="G39" s="21" t="s">
        <v>194</v>
      </c>
      <c r="H39" s="78" t="s">
        <v>402</v>
      </c>
      <c r="I39" s="78" t="s">
        <v>402</v>
      </c>
      <c r="J39" s="78"/>
      <c r="K39" s="78"/>
      <c r="Q39" s="52"/>
      <c r="R39" s="125" t="s">
        <v>238</v>
      </c>
      <c r="S39" s="169">
        <f t="shared" si="5"/>
        <v>0</v>
      </c>
      <c r="T39" s="170">
        <f t="shared" si="6"/>
        <v>0</v>
      </c>
      <c r="U39" s="204"/>
      <c r="V39" s="264" t="s">
        <v>238</v>
      </c>
      <c r="W39" s="267">
        <f t="shared" si="7"/>
        <v>0</v>
      </c>
      <c r="X39" s="6">
        <f t="shared" si="8"/>
        <v>0</v>
      </c>
    </row>
    <row r="40" spans="1:24" ht="13.8" thickBot="1" x14ac:dyDescent="0.3">
      <c r="A40" s="15" t="s">
        <v>456</v>
      </c>
      <c r="B40" s="20" t="s">
        <v>165</v>
      </c>
      <c r="C40" s="20">
        <v>39</v>
      </c>
      <c r="D40" s="20" t="s">
        <v>404</v>
      </c>
      <c r="E40" s="20">
        <v>70</v>
      </c>
      <c r="F40" s="20"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456</v>
      </c>
      <c r="B41" s="20" t="s">
        <v>165</v>
      </c>
      <c r="C41" s="20">
        <v>40</v>
      </c>
      <c r="D41" s="20" t="s">
        <v>404</v>
      </c>
      <c r="E41" s="20">
        <v>70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1305</v>
      </c>
      <c r="B42" s="20" t="s">
        <v>165</v>
      </c>
      <c r="C42" s="20">
        <v>41</v>
      </c>
      <c r="D42" s="20" t="s">
        <v>414</v>
      </c>
      <c r="E42" s="20">
        <v>70</v>
      </c>
      <c r="F42" s="20" t="s">
        <v>405</v>
      </c>
      <c r="G42" s="21" t="s">
        <v>194</v>
      </c>
      <c r="H42" s="78" t="s">
        <v>402</v>
      </c>
      <c r="I42" s="78" t="s">
        <v>402</v>
      </c>
      <c r="J42" s="78"/>
      <c r="K42" s="78"/>
      <c r="Q42" s="52"/>
      <c r="R42" s="125" t="s">
        <v>250</v>
      </c>
      <c r="S42" s="169">
        <f t="shared" si="5"/>
        <v>0</v>
      </c>
      <c r="T42" s="170">
        <f t="shared" si="6"/>
        <v>0</v>
      </c>
      <c r="U42" s="179"/>
      <c r="V42" s="265" t="s">
        <v>250</v>
      </c>
      <c r="W42" s="267">
        <f t="shared" si="7"/>
        <v>0</v>
      </c>
      <c r="X42" s="6">
        <f t="shared" si="8"/>
        <v>0</v>
      </c>
    </row>
    <row r="43" spans="1:24" x14ac:dyDescent="0.25">
      <c r="A43" s="15" t="s">
        <v>1305</v>
      </c>
      <c r="B43" s="20" t="s">
        <v>165</v>
      </c>
      <c r="C43" s="20">
        <v>42</v>
      </c>
      <c r="D43" s="20" t="s">
        <v>414</v>
      </c>
      <c r="E43" s="20">
        <v>70</v>
      </c>
      <c r="F43" s="20" t="s">
        <v>405</v>
      </c>
      <c r="G43" s="21" t="s">
        <v>194</v>
      </c>
      <c r="H43" s="78" t="s">
        <v>402</v>
      </c>
      <c r="I43" s="78" t="s">
        <v>402</v>
      </c>
      <c r="J43" s="78"/>
      <c r="K43" s="78"/>
      <c r="Q43" s="52"/>
      <c r="R43" s="125" t="s">
        <v>254</v>
      </c>
      <c r="S43" s="169">
        <f t="shared" si="5"/>
        <v>0</v>
      </c>
      <c r="T43" s="170">
        <f t="shared" si="6"/>
        <v>0</v>
      </c>
      <c r="U43" s="179"/>
      <c r="V43" s="265" t="s">
        <v>254</v>
      </c>
      <c r="W43" s="267">
        <f t="shared" si="7"/>
        <v>0</v>
      </c>
      <c r="X43" s="6">
        <f t="shared" si="8"/>
        <v>0</v>
      </c>
    </row>
    <row r="44" spans="1:24" x14ac:dyDescent="0.25">
      <c r="A44" s="15" t="s">
        <v>1309</v>
      </c>
      <c r="B44" s="20" t="s">
        <v>165</v>
      </c>
      <c r="C44" s="20">
        <v>43</v>
      </c>
      <c r="D44" s="20" t="s">
        <v>421</v>
      </c>
      <c r="E44" s="20">
        <v>50</v>
      </c>
      <c r="F44" s="20" t="s">
        <v>410</v>
      </c>
      <c r="G44" s="21" t="s">
        <v>194</v>
      </c>
      <c r="H44" s="78" t="s">
        <v>402</v>
      </c>
      <c r="I44" s="78" t="s">
        <v>402</v>
      </c>
      <c r="J44" s="78"/>
      <c r="K44" s="78"/>
      <c r="Q44" s="52"/>
      <c r="R44" s="125" t="s">
        <v>258</v>
      </c>
      <c r="S44" s="169">
        <f t="shared" si="5"/>
        <v>0</v>
      </c>
      <c r="T44" s="170">
        <f t="shared" si="6"/>
        <v>0</v>
      </c>
      <c r="U44" s="179"/>
      <c r="V44" s="265" t="s">
        <v>258</v>
      </c>
      <c r="W44" s="267">
        <f t="shared" si="7"/>
        <v>0</v>
      </c>
      <c r="X44" s="6">
        <f t="shared" si="8"/>
        <v>0</v>
      </c>
    </row>
    <row r="45" spans="1:24" x14ac:dyDescent="0.25">
      <c r="A45" s="15" t="s">
        <v>1310</v>
      </c>
      <c r="B45" s="20" t="s">
        <v>165</v>
      </c>
      <c r="C45" s="20">
        <v>44</v>
      </c>
      <c r="D45" s="20" t="s">
        <v>404</v>
      </c>
      <c r="E45" s="20">
        <v>50</v>
      </c>
      <c r="F45" s="20" t="s">
        <v>410</v>
      </c>
      <c r="G45" s="21" t="s">
        <v>194</v>
      </c>
      <c r="H45" s="78" t="s">
        <v>402</v>
      </c>
      <c r="I45" s="78" t="s">
        <v>402</v>
      </c>
      <c r="J45" s="78"/>
      <c r="K45" s="78"/>
      <c r="Q45" s="52"/>
      <c r="R45" s="125" t="s">
        <v>262</v>
      </c>
      <c r="S45" s="169">
        <f>COUNTIFS($G$2:$G$500,R45,$I$2:$I$500,"x")</f>
        <v>0</v>
      </c>
      <c r="T45" s="170">
        <f t="shared" si="6"/>
        <v>0</v>
      </c>
      <c r="U45" s="179"/>
      <c r="V45" s="265" t="s">
        <v>262</v>
      </c>
      <c r="W45" s="267">
        <f t="shared" si="7"/>
        <v>0</v>
      </c>
      <c r="X45" s="6">
        <f t="shared" si="8"/>
        <v>0</v>
      </c>
    </row>
    <row r="46" spans="1:24" x14ac:dyDescent="0.25">
      <c r="A46" s="15" t="s">
        <v>1223</v>
      </c>
      <c r="B46" s="20" t="s">
        <v>165</v>
      </c>
      <c r="C46" s="20">
        <v>45</v>
      </c>
      <c r="D46" s="20" t="s">
        <v>414</v>
      </c>
      <c r="E46" s="20">
        <v>70</v>
      </c>
      <c r="F46" s="20" t="s">
        <v>405</v>
      </c>
      <c r="G46" s="21" t="s">
        <v>194</v>
      </c>
      <c r="H46" s="78" t="s">
        <v>402</v>
      </c>
      <c r="I46" s="78" t="s">
        <v>402</v>
      </c>
      <c r="J46" s="78"/>
      <c r="K46" s="78"/>
      <c r="Q46" s="52"/>
      <c r="R46" s="125" t="s">
        <v>266</v>
      </c>
      <c r="S46" s="169">
        <f t="shared" si="5"/>
        <v>0</v>
      </c>
      <c r="T46" s="170">
        <f t="shared" si="6"/>
        <v>0</v>
      </c>
      <c r="U46" s="179"/>
      <c r="V46" s="265" t="s">
        <v>266</v>
      </c>
      <c r="W46" s="267">
        <f t="shared" si="7"/>
        <v>0</v>
      </c>
      <c r="X46" s="6">
        <f t="shared" si="8"/>
        <v>0</v>
      </c>
    </row>
    <row r="47" spans="1:24" x14ac:dyDescent="0.25">
      <c r="A47" s="15" t="s">
        <v>1306</v>
      </c>
      <c r="B47" s="20" t="s">
        <v>165</v>
      </c>
      <c r="C47" s="20">
        <v>46</v>
      </c>
      <c r="D47" s="20" t="s">
        <v>414</v>
      </c>
      <c r="E47" s="20">
        <v>70</v>
      </c>
      <c r="F47" s="20"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1306</v>
      </c>
      <c r="B48" s="20" t="s">
        <v>165</v>
      </c>
      <c r="C48" s="20">
        <v>47</v>
      </c>
      <c r="D48" s="20" t="s">
        <v>414</v>
      </c>
      <c r="E48" s="20">
        <v>70</v>
      </c>
      <c r="F48" s="20"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1311</v>
      </c>
      <c r="B49" s="20" t="s">
        <v>165</v>
      </c>
      <c r="C49" s="20">
        <v>48</v>
      </c>
      <c r="D49" s="20" t="s">
        <v>404</v>
      </c>
      <c r="E49" s="20">
        <v>90</v>
      </c>
      <c r="F49" s="20"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1307</v>
      </c>
      <c r="B50" s="20" t="s">
        <v>165</v>
      </c>
      <c r="C50" s="20">
        <v>49</v>
      </c>
      <c r="D50" s="20" t="s">
        <v>414</v>
      </c>
      <c r="E50" s="20">
        <v>40</v>
      </c>
      <c r="F50" s="20" t="s">
        <v>410</v>
      </c>
      <c r="G50" s="21" t="s">
        <v>190</v>
      </c>
      <c r="H50" s="78" t="s">
        <v>402</v>
      </c>
      <c r="I50" s="78" t="s">
        <v>402</v>
      </c>
      <c r="J50" s="78"/>
      <c r="K50" s="78"/>
      <c r="U50" s="179"/>
      <c r="V50" s="188" t="s">
        <v>458</v>
      </c>
      <c r="W50" s="206"/>
      <c r="X50" s="207">
        <f>SUM(X51:X73)</f>
        <v>188</v>
      </c>
    </row>
    <row r="51" spans="1:24" x14ac:dyDescent="0.25">
      <c r="A51" s="15" t="s">
        <v>1307</v>
      </c>
      <c r="B51" s="20" t="s">
        <v>165</v>
      </c>
      <c r="C51" s="20">
        <v>50</v>
      </c>
      <c r="D51" s="20" t="s">
        <v>414</v>
      </c>
      <c r="E51" s="20">
        <v>50</v>
      </c>
      <c r="F51" s="20" t="s">
        <v>410</v>
      </c>
      <c r="G51" s="21" t="s">
        <v>190</v>
      </c>
      <c r="H51" s="78" t="s">
        <v>402</v>
      </c>
      <c r="I51" s="78" t="s">
        <v>402</v>
      </c>
      <c r="J51" s="78"/>
      <c r="K51" s="78"/>
      <c r="U51" s="269"/>
      <c r="V51" s="124" t="s">
        <v>190</v>
      </c>
      <c r="W51" s="169">
        <f>S3+S27+W3+W27</f>
        <v>0</v>
      </c>
      <c r="X51" s="170">
        <f>T3+T27+X3+X27</f>
        <v>66</v>
      </c>
    </row>
    <row r="52" spans="1:24" x14ac:dyDescent="0.25">
      <c r="A52" s="15" t="s">
        <v>1312</v>
      </c>
      <c r="B52" s="20" t="s">
        <v>165</v>
      </c>
      <c r="C52" s="20">
        <v>51</v>
      </c>
      <c r="D52" s="20" t="s">
        <v>404</v>
      </c>
      <c r="E52" s="20">
        <v>50</v>
      </c>
      <c r="F52" s="20" t="s">
        <v>410</v>
      </c>
      <c r="G52" s="21" t="s">
        <v>190</v>
      </c>
      <c r="H52" s="78" t="s">
        <v>402</v>
      </c>
      <c r="I52" s="78" t="s">
        <v>402</v>
      </c>
      <c r="J52" s="78"/>
      <c r="K52" s="78"/>
      <c r="U52" s="269"/>
      <c r="V52" s="125" t="s">
        <v>194</v>
      </c>
      <c r="W52" s="169">
        <f t="shared" ref="W52:X67" si="9">S4+S28+W4+W28</f>
        <v>0</v>
      </c>
      <c r="X52" s="170">
        <f t="shared" si="9"/>
        <v>66</v>
      </c>
    </row>
    <row r="53" spans="1:24" x14ac:dyDescent="0.25">
      <c r="A53" s="15" t="s">
        <v>1313</v>
      </c>
      <c r="B53" s="20" t="s">
        <v>165</v>
      </c>
      <c r="C53" s="20">
        <v>52</v>
      </c>
      <c r="D53" s="20" t="s">
        <v>404</v>
      </c>
      <c r="E53" s="20">
        <v>40</v>
      </c>
      <c r="F53" s="20" t="s">
        <v>410</v>
      </c>
      <c r="G53" s="21" t="s">
        <v>190</v>
      </c>
      <c r="H53" s="78" t="s">
        <v>402</v>
      </c>
      <c r="I53" s="78" t="s">
        <v>402</v>
      </c>
      <c r="J53" s="78"/>
      <c r="K53" s="78"/>
      <c r="U53" s="269"/>
      <c r="V53" s="125" t="s">
        <v>198</v>
      </c>
      <c r="W53" s="169">
        <f t="shared" si="9"/>
        <v>0</v>
      </c>
      <c r="X53" s="170">
        <f t="shared" si="9"/>
        <v>20</v>
      </c>
    </row>
    <row r="54" spans="1:24" x14ac:dyDescent="0.25">
      <c r="A54" s="15" t="s">
        <v>1313</v>
      </c>
      <c r="B54" s="20" t="s">
        <v>165</v>
      </c>
      <c r="C54" s="20">
        <v>53</v>
      </c>
      <c r="D54" s="20" t="s">
        <v>404</v>
      </c>
      <c r="E54" s="20">
        <v>50</v>
      </c>
      <c r="F54" s="20" t="s">
        <v>410</v>
      </c>
      <c r="G54" s="21" t="s">
        <v>190</v>
      </c>
      <c r="H54" s="78" t="s">
        <v>402</v>
      </c>
      <c r="I54" s="78" t="s">
        <v>402</v>
      </c>
      <c r="J54" s="78"/>
      <c r="K54" s="78"/>
      <c r="U54" s="269"/>
      <c r="V54" s="125" t="s">
        <v>202</v>
      </c>
      <c r="W54" s="169">
        <f t="shared" si="9"/>
        <v>0</v>
      </c>
      <c r="X54" s="170">
        <f t="shared" si="9"/>
        <v>27</v>
      </c>
    </row>
    <row r="55" spans="1:24" x14ac:dyDescent="0.25">
      <c r="A55" s="15" t="s">
        <v>1313</v>
      </c>
      <c r="B55" s="20" t="s">
        <v>165</v>
      </c>
      <c r="C55" s="20">
        <v>54</v>
      </c>
      <c r="D55" s="20" t="s">
        <v>404</v>
      </c>
      <c r="E55" s="20">
        <v>50</v>
      </c>
      <c r="F55" s="20" t="s">
        <v>410</v>
      </c>
      <c r="G55" s="21" t="s">
        <v>190</v>
      </c>
      <c r="H55" s="78" t="s">
        <v>402</v>
      </c>
      <c r="I55" s="78" t="s">
        <v>402</v>
      </c>
      <c r="J55" s="78"/>
      <c r="K55" s="78"/>
      <c r="U55" s="269"/>
      <c r="V55" s="125" t="s">
        <v>206</v>
      </c>
      <c r="W55" s="169">
        <f t="shared" si="9"/>
        <v>0</v>
      </c>
      <c r="X55" s="170">
        <f t="shared" si="9"/>
        <v>9</v>
      </c>
    </row>
    <row r="56" spans="1:24" x14ac:dyDescent="0.25">
      <c r="A56" s="15" t="s">
        <v>686</v>
      </c>
      <c r="B56" s="20" t="s">
        <v>165</v>
      </c>
      <c r="C56" s="20">
        <v>55</v>
      </c>
      <c r="D56" s="20" t="s">
        <v>431</v>
      </c>
      <c r="E56" s="20">
        <v>50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686</v>
      </c>
      <c r="B57" s="20" t="s">
        <v>165</v>
      </c>
      <c r="C57" s="20">
        <v>56</v>
      </c>
      <c r="D57" s="20" t="s">
        <v>431</v>
      </c>
      <c r="E57" s="20">
        <v>40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687</v>
      </c>
      <c r="B58" s="20" t="s">
        <v>165</v>
      </c>
      <c r="C58" s="20">
        <v>57</v>
      </c>
      <c r="D58" s="20" t="s">
        <v>407</v>
      </c>
      <c r="E58" s="20">
        <v>50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469</v>
      </c>
      <c r="B59" s="20" t="s">
        <v>165</v>
      </c>
      <c r="C59" s="20">
        <v>58</v>
      </c>
      <c r="D59" s="20" t="s">
        <v>404</v>
      </c>
      <c r="E59" s="20">
        <v>50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946</v>
      </c>
      <c r="B60" s="20" t="s">
        <v>165</v>
      </c>
      <c r="C60" s="20">
        <v>59</v>
      </c>
      <c r="D60" s="20" t="s">
        <v>435</v>
      </c>
      <c r="E60" s="20">
        <v>50</v>
      </c>
      <c r="F60" s="20" t="s">
        <v>410</v>
      </c>
      <c r="G60" s="21" t="s">
        <v>190</v>
      </c>
      <c r="H60" s="78" t="s">
        <v>402</v>
      </c>
      <c r="I60" s="78" t="s">
        <v>402</v>
      </c>
      <c r="J60" s="78"/>
      <c r="K60" s="78"/>
      <c r="U60" s="271"/>
      <c r="V60" s="125" t="s">
        <v>226</v>
      </c>
      <c r="W60" s="169">
        <f t="shared" si="9"/>
        <v>0</v>
      </c>
      <c r="X60" s="170">
        <f t="shared" si="9"/>
        <v>0</v>
      </c>
    </row>
    <row r="61" spans="1:24" ht="13.8" thickBot="1" x14ac:dyDescent="0.3">
      <c r="A61" s="15" t="s">
        <v>558</v>
      </c>
      <c r="B61" s="20" t="s">
        <v>165</v>
      </c>
      <c r="C61" s="20">
        <v>60</v>
      </c>
      <c r="D61" s="20" t="s">
        <v>404</v>
      </c>
      <c r="E61" s="20">
        <v>30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575</v>
      </c>
      <c r="B62" s="20" t="s">
        <v>165</v>
      </c>
      <c r="C62" s="20">
        <v>61</v>
      </c>
      <c r="D62" s="20" t="s">
        <v>400</v>
      </c>
      <c r="E62" s="20">
        <v>40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575</v>
      </c>
      <c r="B63" s="20" t="s">
        <v>165</v>
      </c>
      <c r="C63" s="20">
        <v>62</v>
      </c>
      <c r="D63" s="20" t="s">
        <v>400</v>
      </c>
      <c r="E63" s="20">
        <v>50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575</v>
      </c>
      <c r="B64" s="20" t="s">
        <v>165</v>
      </c>
      <c r="C64" s="20">
        <v>63</v>
      </c>
      <c r="D64" s="20" t="s">
        <v>400</v>
      </c>
      <c r="E64" s="20">
        <v>50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472</v>
      </c>
      <c r="B65" s="20" t="s">
        <v>165</v>
      </c>
      <c r="C65" s="20">
        <v>64</v>
      </c>
      <c r="D65" s="20" t="s">
        <v>400</v>
      </c>
      <c r="E65" s="20">
        <v>50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1228</v>
      </c>
      <c r="B66" s="20" t="s">
        <v>165</v>
      </c>
      <c r="C66" s="20">
        <v>65</v>
      </c>
      <c r="D66" s="20" t="s">
        <v>404</v>
      </c>
      <c r="E66" s="20">
        <v>50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1314</v>
      </c>
      <c r="B67" s="20" t="s">
        <v>165</v>
      </c>
      <c r="C67" s="20">
        <v>66</v>
      </c>
      <c r="D67" s="20" t="s">
        <v>407</v>
      </c>
      <c r="E67" s="20">
        <v>40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1314</v>
      </c>
      <c r="B68" s="20" t="s">
        <v>165</v>
      </c>
      <c r="C68" s="20">
        <v>67</v>
      </c>
      <c r="D68" s="20" t="s">
        <v>407</v>
      </c>
      <c r="E68" s="20">
        <v>50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1314</v>
      </c>
      <c r="B69" s="20" t="s">
        <v>165</v>
      </c>
      <c r="C69" s="20">
        <v>68</v>
      </c>
      <c r="D69" s="20" t="s">
        <v>407</v>
      </c>
      <c r="E69" s="20">
        <v>50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1229</v>
      </c>
      <c r="B70" s="20" t="s">
        <v>165</v>
      </c>
      <c r="C70" s="20">
        <v>69</v>
      </c>
      <c r="D70" s="20" t="s">
        <v>425</v>
      </c>
      <c r="E70" s="20">
        <v>40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1229</v>
      </c>
      <c r="B71" s="20" t="s">
        <v>165</v>
      </c>
      <c r="C71" s="20">
        <v>70</v>
      </c>
      <c r="D71" s="20" t="s">
        <v>425</v>
      </c>
      <c r="E71" s="20">
        <v>50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966</v>
      </c>
      <c r="B72" s="20" t="s">
        <v>165</v>
      </c>
      <c r="C72" s="20">
        <v>71</v>
      </c>
      <c r="D72" s="20" t="s">
        <v>407</v>
      </c>
      <c r="E72" s="20">
        <v>40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992</v>
      </c>
      <c r="B73" s="20" t="s">
        <v>165</v>
      </c>
      <c r="C73" s="20">
        <v>72</v>
      </c>
      <c r="D73" s="20" t="s">
        <v>425</v>
      </c>
      <c r="E73" s="20">
        <v>50</v>
      </c>
      <c r="F73" s="20" t="s">
        <v>410</v>
      </c>
      <c r="G73" s="21" t="s">
        <v>190</v>
      </c>
      <c r="H73" s="78" t="s">
        <v>402</v>
      </c>
      <c r="I73" s="78" t="s">
        <v>402</v>
      </c>
      <c r="J73" s="78"/>
      <c r="K73" s="78"/>
      <c r="U73" s="271"/>
      <c r="V73" s="177" t="s">
        <v>278</v>
      </c>
      <c r="W73" s="169">
        <f t="shared" si="10"/>
        <v>0</v>
      </c>
      <c r="X73" s="170">
        <f t="shared" si="10"/>
        <v>0</v>
      </c>
    </row>
    <row r="74" spans="1:24" x14ac:dyDescent="0.25">
      <c r="A74" s="15" t="s">
        <v>1315</v>
      </c>
      <c r="B74" s="20" t="s">
        <v>165</v>
      </c>
      <c r="C74" s="20">
        <v>73</v>
      </c>
      <c r="D74" s="20" t="s">
        <v>421</v>
      </c>
      <c r="E74" s="20">
        <v>50</v>
      </c>
      <c r="F74" s="20" t="s">
        <v>410</v>
      </c>
      <c r="G74" s="21" t="s">
        <v>190</v>
      </c>
      <c r="H74" s="78" t="s">
        <v>402</v>
      </c>
      <c r="I74" s="78" t="s">
        <v>402</v>
      </c>
      <c r="J74" s="78"/>
      <c r="K74" s="78"/>
    </row>
    <row r="75" spans="1:24" x14ac:dyDescent="0.25">
      <c r="A75" s="15" t="s">
        <v>1315</v>
      </c>
      <c r="B75" s="20" t="s">
        <v>165</v>
      </c>
      <c r="C75" s="20">
        <v>74</v>
      </c>
      <c r="D75" s="20" t="s">
        <v>421</v>
      </c>
      <c r="E75" s="20">
        <v>50</v>
      </c>
      <c r="F75" s="20" t="s">
        <v>410</v>
      </c>
      <c r="G75" s="21" t="s">
        <v>190</v>
      </c>
      <c r="H75" s="78" t="s">
        <v>402</v>
      </c>
      <c r="I75" s="78" t="s">
        <v>402</v>
      </c>
      <c r="J75" s="78"/>
      <c r="K75" s="78"/>
    </row>
    <row r="76" spans="1:24" x14ac:dyDescent="0.25">
      <c r="A76" s="15" t="s">
        <v>1316</v>
      </c>
      <c r="B76" s="20" t="s">
        <v>165</v>
      </c>
      <c r="C76" s="20">
        <v>75</v>
      </c>
      <c r="D76" s="20" t="s">
        <v>414</v>
      </c>
      <c r="E76" s="20">
        <v>40</v>
      </c>
      <c r="F76" s="20" t="s">
        <v>410</v>
      </c>
      <c r="G76" s="21" t="s">
        <v>190</v>
      </c>
      <c r="H76" s="78" t="s">
        <v>402</v>
      </c>
      <c r="I76" s="78" t="s">
        <v>402</v>
      </c>
      <c r="J76" s="78"/>
      <c r="K76" s="78"/>
    </row>
    <row r="77" spans="1:24" x14ac:dyDescent="0.25">
      <c r="A77" s="15" t="s">
        <v>1233</v>
      </c>
      <c r="B77" s="20" t="s">
        <v>165</v>
      </c>
      <c r="C77" s="20">
        <v>76</v>
      </c>
      <c r="D77" s="20" t="s">
        <v>414</v>
      </c>
      <c r="E77" s="20">
        <v>50</v>
      </c>
      <c r="F77" s="20" t="s">
        <v>410</v>
      </c>
      <c r="G77" s="21" t="s">
        <v>190</v>
      </c>
      <c r="H77" s="78" t="s">
        <v>402</v>
      </c>
      <c r="I77" s="78" t="s">
        <v>402</v>
      </c>
      <c r="J77" s="78"/>
      <c r="K77" s="78"/>
    </row>
    <row r="78" spans="1:24" x14ac:dyDescent="0.25">
      <c r="A78" s="15" t="s">
        <v>1234</v>
      </c>
      <c r="B78" s="20" t="s">
        <v>165</v>
      </c>
      <c r="C78" s="20">
        <v>77</v>
      </c>
      <c r="D78" s="20" t="s">
        <v>425</v>
      </c>
      <c r="E78" s="20">
        <v>50</v>
      </c>
      <c r="F78" s="20" t="s">
        <v>410</v>
      </c>
      <c r="G78" s="21" t="s">
        <v>190</v>
      </c>
      <c r="H78" s="78" t="s">
        <v>402</v>
      </c>
      <c r="I78" s="78" t="s">
        <v>402</v>
      </c>
      <c r="J78" s="78"/>
      <c r="K78" s="78"/>
    </row>
    <row r="79" spans="1:24" x14ac:dyDescent="0.25">
      <c r="A79" s="15" t="s">
        <v>1278</v>
      </c>
      <c r="B79" s="20" t="s">
        <v>165</v>
      </c>
      <c r="C79" s="20">
        <v>78</v>
      </c>
      <c r="D79" s="20" t="s">
        <v>431</v>
      </c>
      <c r="E79" s="20">
        <v>50</v>
      </c>
      <c r="F79" s="20" t="s">
        <v>410</v>
      </c>
      <c r="G79" s="21" t="s">
        <v>190</v>
      </c>
      <c r="H79" s="78" t="s">
        <v>402</v>
      </c>
      <c r="I79" s="78" t="s">
        <v>402</v>
      </c>
      <c r="J79" s="78"/>
      <c r="K79" s="78"/>
    </row>
    <row r="80" spans="1:24" x14ac:dyDescent="0.25">
      <c r="A80" s="15" t="s">
        <v>1278</v>
      </c>
      <c r="B80" s="20" t="s">
        <v>165</v>
      </c>
      <c r="C80" s="20">
        <v>79</v>
      </c>
      <c r="D80" s="20" t="s">
        <v>431</v>
      </c>
      <c r="E80" s="20">
        <v>50</v>
      </c>
      <c r="F80" s="20" t="s">
        <v>410</v>
      </c>
      <c r="G80" s="21" t="s">
        <v>190</v>
      </c>
      <c r="H80" s="78" t="s">
        <v>402</v>
      </c>
      <c r="I80" s="78" t="s">
        <v>402</v>
      </c>
      <c r="J80" s="78"/>
      <c r="K80" s="78"/>
    </row>
    <row r="81" spans="1:11" x14ac:dyDescent="0.25">
      <c r="A81" s="15" t="s">
        <v>1235</v>
      </c>
      <c r="B81" s="20" t="s">
        <v>165</v>
      </c>
      <c r="C81" s="20">
        <v>80</v>
      </c>
      <c r="D81" s="20" t="s">
        <v>407</v>
      </c>
      <c r="E81" s="20">
        <v>50</v>
      </c>
      <c r="F81" s="20" t="s">
        <v>410</v>
      </c>
      <c r="G81" s="21" t="s">
        <v>190</v>
      </c>
      <c r="H81" s="78" t="s">
        <v>402</v>
      </c>
      <c r="I81" s="78" t="s">
        <v>402</v>
      </c>
      <c r="J81" s="78"/>
      <c r="K81" s="78"/>
    </row>
    <row r="82" spans="1:11" x14ac:dyDescent="0.25">
      <c r="A82" s="15" t="s">
        <v>1237</v>
      </c>
      <c r="B82" s="20" t="s">
        <v>165</v>
      </c>
      <c r="C82" s="20">
        <v>81</v>
      </c>
      <c r="D82" s="20" t="s">
        <v>407</v>
      </c>
      <c r="E82" s="20">
        <v>50</v>
      </c>
      <c r="F82" s="20" t="s">
        <v>410</v>
      </c>
      <c r="G82" s="21" t="s">
        <v>190</v>
      </c>
      <c r="H82" s="78" t="s">
        <v>402</v>
      </c>
      <c r="I82" s="78" t="s">
        <v>402</v>
      </c>
      <c r="J82" s="78"/>
      <c r="K82" s="78"/>
    </row>
    <row r="83" spans="1:11" x14ac:dyDescent="0.25">
      <c r="A83" s="15" t="s">
        <v>995</v>
      </c>
      <c r="B83" s="20" t="s">
        <v>165</v>
      </c>
      <c r="C83" s="20">
        <v>82</v>
      </c>
      <c r="D83" s="20" t="s">
        <v>490</v>
      </c>
      <c r="E83" s="20"/>
      <c r="F83" s="20" t="s">
        <v>496</v>
      </c>
      <c r="G83" s="21" t="s">
        <v>194</v>
      </c>
      <c r="H83" s="78" t="s">
        <v>402</v>
      </c>
      <c r="I83" s="78" t="s">
        <v>402</v>
      </c>
      <c r="J83" s="78"/>
      <c r="K83" s="78"/>
    </row>
    <row r="84" spans="1:11" x14ac:dyDescent="0.25">
      <c r="A84" s="15" t="s">
        <v>1317</v>
      </c>
      <c r="B84" s="20" t="s">
        <v>165</v>
      </c>
      <c r="C84" s="20">
        <v>83</v>
      </c>
      <c r="D84" s="20" t="s">
        <v>490</v>
      </c>
      <c r="E84" s="20"/>
      <c r="F84" s="20" t="s">
        <v>496</v>
      </c>
      <c r="G84" s="21" t="s">
        <v>194</v>
      </c>
      <c r="H84" s="78" t="s">
        <v>402</v>
      </c>
      <c r="I84" s="78" t="s">
        <v>402</v>
      </c>
      <c r="J84" s="78"/>
      <c r="K84" s="78"/>
    </row>
    <row r="85" spans="1:11" x14ac:dyDescent="0.25">
      <c r="A85" s="15" t="s">
        <v>1318</v>
      </c>
      <c r="B85" s="20" t="s">
        <v>165</v>
      </c>
      <c r="C85" s="20">
        <v>84</v>
      </c>
      <c r="D85" s="20" t="s">
        <v>490</v>
      </c>
      <c r="E85" s="20"/>
      <c r="F85" s="20" t="s">
        <v>490</v>
      </c>
      <c r="G85" s="21" t="s">
        <v>194</v>
      </c>
      <c r="H85" s="78" t="s">
        <v>402</v>
      </c>
      <c r="I85" s="78" t="s">
        <v>402</v>
      </c>
      <c r="J85" s="78"/>
      <c r="K85" s="78"/>
    </row>
    <row r="86" spans="1:11" x14ac:dyDescent="0.25">
      <c r="A86" s="15" t="s">
        <v>1319</v>
      </c>
      <c r="B86" s="20" t="s">
        <v>165</v>
      </c>
      <c r="C86" s="20">
        <v>85</v>
      </c>
      <c r="D86" s="20" t="s">
        <v>490</v>
      </c>
      <c r="E86" s="20"/>
      <c r="F86" s="20" t="s">
        <v>493</v>
      </c>
      <c r="G86" s="21" t="s">
        <v>194</v>
      </c>
      <c r="H86" s="78" t="s">
        <v>402</v>
      </c>
      <c r="I86" s="78" t="s">
        <v>402</v>
      </c>
      <c r="J86" s="78"/>
      <c r="K86" s="78"/>
    </row>
    <row r="87" spans="1:11" x14ac:dyDescent="0.25">
      <c r="A87" s="15" t="s">
        <v>1320</v>
      </c>
      <c r="B87" s="20" t="s">
        <v>165</v>
      </c>
      <c r="C87" s="20">
        <v>86</v>
      </c>
      <c r="D87" s="20" t="s">
        <v>490</v>
      </c>
      <c r="E87" s="20"/>
      <c r="F87" s="20" t="s">
        <v>493</v>
      </c>
      <c r="G87" s="21" t="s">
        <v>194</v>
      </c>
      <c r="H87" s="78" t="s">
        <v>402</v>
      </c>
      <c r="I87" s="78" t="s">
        <v>402</v>
      </c>
      <c r="J87" s="78"/>
      <c r="K87" s="78"/>
    </row>
    <row r="88" spans="1:11" x14ac:dyDescent="0.25">
      <c r="A88" s="15" t="s">
        <v>1321</v>
      </c>
      <c r="B88" s="20" t="s">
        <v>165</v>
      </c>
      <c r="C88" s="20">
        <v>87</v>
      </c>
      <c r="D88" s="20" t="s">
        <v>490</v>
      </c>
      <c r="E88" s="20"/>
      <c r="F88" s="20" t="s">
        <v>1085</v>
      </c>
      <c r="G88" s="21" t="s">
        <v>194</v>
      </c>
      <c r="H88" s="78" t="s">
        <v>402</v>
      </c>
      <c r="I88" s="78" t="s">
        <v>402</v>
      </c>
      <c r="J88" s="78"/>
      <c r="K88" s="78"/>
    </row>
    <row r="89" spans="1:11" x14ac:dyDescent="0.25">
      <c r="A89" s="15" t="s">
        <v>1322</v>
      </c>
      <c r="B89" s="20" t="s">
        <v>165</v>
      </c>
      <c r="C89" s="20">
        <v>88</v>
      </c>
      <c r="D89" s="20" t="s">
        <v>490</v>
      </c>
      <c r="E89" s="20"/>
      <c r="F89" s="20" t="s">
        <v>1085</v>
      </c>
      <c r="G89" s="21" t="s">
        <v>194</v>
      </c>
      <c r="H89" s="78" t="s">
        <v>402</v>
      </c>
      <c r="I89" s="78" t="s">
        <v>402</v>
      </c>
      <c r="J89" s="78"/>
      <c r="K89" s="78"/>
    </row>
    <row r="90" spans="1:11" x14ac:dyDescent="0.25">
      <c r="A90" s="15" t="s">
        <v>1323</v>
      </c>
      <c r="B90" s="20" t="s">
        <v>165</v>
      </c>
      <c r="C90" s="20">
        <v>89</v>
      </c>
      <c r="D90" s="20" t="s">
        <v>400</v>
      </c>
      <c r="E90" s="20">
        <v>150</v>
      </c>
      <c r="F90" s="20" t="s">
        <v>401</v>
      </c>
      <c r="G90" s="21" t="s">
        <v>206</v>
      </c>
      <c r="H90" s="78" t="s">
        <v>402</v>
      </c>
      <c r="I90" s="78" t="s">
        <v>402</v>
      </c>
      <c r="J90" s="78"/>
      <c r="K90" s="78" t="s">
        <v>402</v>
      </c>
    </row>
    <row r="91" spans="1:11" x14ac:dyDescent="0.25">
      <c r="A91" s="15" t="s">
        <v>1324</v>
      </c>
      <c r="B91" s="20" t="s">
        <v>165</v>
      </c>
      <c r="C91" s="20">
        <v>90</v>
      </c>
      <c r="D91" s="20" t="s">
        <v>414</v>
      </c>
      <c r="E91" s="20">
        <v>150</v>
      </c>
      <c r="F91" s="20" t="s">
        <v>401</v>
      </c>
      <c r="G91" s="21" t="s">
        <v>206</v>
      </c>
      <c r="H91" s="78" t="s">
        <v>402</v>
      </c>
      <c r="I91" s="78" t="s">
        <v>402</v>
      </c>
      <c r="J91" s="78"/>
      <c r="K91" s="78" t="s">
        <v>402</v>
      </c>
    </row>
    <row r="92" spans="1:11" x14ac:dyDescent="0.25">
      <c r="A92" s="15" t="s">
        <v>1325</v>
      </c>
      <c r="B92" s="20" t="s">
        <v>165</v>
      </c>
      <c r="C92" s="20">
        <v>91</v>
      </c>
      <c r="D92" s="20" t="s">
        <v>431</v>
      </c>
      <c r="E92" s="20">
        <v>160</v>
      </c>
      <c r="F92" s="20" t="s">
        <v>401</v>
      </c>
      <c r="G92" s="21" t="s">
        <v>206</v>
      </c>
      <c r="H92" s="78" t="s">
        <v>402</v>
      </c>
      <c r="I92" s="78" t="s">
        <v>402</v>
      </c>
      <c r="J92" s="78"/>
      <c r="K92" s="78" t="s">
        <v>402</v>
      </c>
    </row>
    <row r="93" spans="1:11" x14ac:dyDescent="0.25">
      <c r="A93" s="15" t="s">
        <v>1326</v>
      </c>
      <c r="B93" s="20" t="s">
        <v>165</v>
      </c>
      <c r="C93" s="20">
        <v>92</v>
      </c>
      <c r="D93" s="20" t="s">
        <v>404</v>
      </c>
      <c r="E93" s="20">
        <v>150</v>
      </c>
      <c r="F93" s="20" t="s">
        <v>401</v>
      </c>
      <c r="G93" s="21" t="s">
        <v>206</v>
      </c>
      <c r="H93" s="78" t="s">
        <v>402</v>
      </c>
      <c r="I93" s="78" t="s">
        <v>402</v>
      </c>
      <c r="J93" s="78"/>
      <c r="K93" s="78" t="s">
        <v>402</v>
      </c>
    </row>
    <row r="94" spans="1:11" x14ac:dyDescent="0.25">
      <c r="A94" s="15" t="s">
        <v>1327</v>
      </c>
      <c r="B94" s="20" t="s">
        <v>165</v>
      </c>
      <c r="C94" s="20">
        <v>93</v>
      </c>
      <c r="D94" s="20" t="s">
        <v>414</v>
      </c>
      <c r="E94" s="20">
        <v>90</v>
      </c>
      <c r="F94" s="20" t="s">
        <v>410</v>
      </c>
      <c r="G94" s="21" t="s">
        <v>206</v>
      </c>
      <c r="H94" s="78" t="s">
        <v>402</v>
      </c>
      <c r="I94" s="78" t="s">
        <v>402</v>
      </c>
      <c r="J94" s="78"/>
      <c r="K94" s="78" t="s">
        <v>402</v>
      </c>
    </row>
    <row r="95" spans="1:11" x14ac:dyDescent="0.25">
      <c r="A95" s="15" t="s">
        <v>1328</v>
      </c>
      <c r="B95" s="20" t="s">
        <v>165</v>
      </c>
      <c r="C95" s="20">
        <v>94</v>
      </c>
      <c r="D95" s="20" t="s">
        <v>414</v>
      </c>
      <c r="E95" s="20">
        <v>100</v>
      </c>
      <c r="F95" s="20" t="s">
        <v>410</v>
      </c>
      <c r="G95" s="21" t="s">
        <v>206</v>
      </c>
      <c r="H95" s="78" t="s">
        <v>402</v>
      </c>
      <c r="I95" s="78" t="s">
        <v>402</v>
      </c>
      <c r="J95" s="78"/>
      <c r="K95" s="78" t="s">
        <v>402</v>
      </c>
    </row>
    <row r="96" spans="1:11" x14ac:dyDescent="0.25">
      <c r="A96" s="15" t="s">
        <v>1329</v>
      </c>
      <c r="B96" s="20" t="s">
        <v>165</v>
      </c>
      <c r="C96" s="20">
        <v>95</v>
      </c>
      <c r="D96" s="20" t="s">
        <v>425</v>
      </c>
      <c r="E96" s="20">
        <v>100</v>
      </c>
      <c r="F96" s="20" t="s">
        <v>405</v>
      </c>
      <c r="G96" s="21" t="s">
        <v>206</v>
      </c>
      <c r="H96" s="78" t="s">
        <v>402</v>
      </c>
      <c r="I96" s="78" t="s">
        <v>402</v>
      </c>
      <c r="J96" s="78"/>
      <c r="K96" s="78" t="s">
        <v>402</v>
      </c>
    </row>
    <row r="97" spans="1:11" x14ac:dyDescent="0.25">
      <c r="A97" s="15" t="s">
        <v>1330</v>
      </c>
      <c r="B97" s="20" t="s">
        <v>165</v>
      </c>
      <c r="C97" s="20">
        <v>96</v>
      </c>
      <c r="D97" s="20" t="s">
        <v>407</v>
      </c>
      <c r="E97" s="20">
        <v>100</v>
      </c>
      <c r="F97" s="20" t="s">
        <v>405</v>
      </c>
      <c r="G97" s="21" t="s">
        <v>206</v>
      </c>
      <c r="H97" s="78" t="s">
        <v>402</v>
      </c>
      <c r="I97" s="78" t="s">
        <v>402</v>
      </c>
      <c r="J97" s="78"/>
      <c r="K97" s="78" t="s">
        <v>402</v>
      </c>
    </row>
    <row r="98" spans="1:11" x14ac:dyDescent="0.25">
      <c r="A98" s="15" t="s">
        <v>1331</v>
      </c>
      <c r="B98" s="20" t="s">
        <v>165</v>
      </c>
      <c r="C98" s="20">
        <v>97</v>
      </c>
      <c r="D98" s="20" t="s">
        <v>414</v>
      </c>
      <c r="E98" s="20">
        <v>100</v>
      </c>
      <c r="F98" s="20" t="s">
        <v>410</v>
      </c>
      <c r="G98" s="21" t="s">
        <v>206</v>
      </c>
      <c r="H98" s="78" t="s">
        <v>402</v>
      </c>
      <c r="I98" s="78" t="s">
        <v>402</v>
      </c>
      <c r="J98" s="78"/>
      <c r="K98" s="78" t="s">
        <v>402</v>
      </c>
    </row>
    <row r="99" spans="1:11" x14ac:dyDescent="0.25">
      <c r="A99" s="15" t="s">
        <v>568</v>
      </c>
      <c r="B99" s="20" t="s">
        <v>165</v>
      </c>
      <c r="C99" s="20">
        <v>98</v>
      </c>
      <c r="D99" s="20" t="s">
        <v>425</v>
      </c>
      <c r="E99" s="20">
        <v>50</v>
      </c>
      <c r="F99" s="20" t="s">
        <v>410</v>
      </c>
      <c r="G99" s="21" t="s">
        <v>202</v>
      </c>
      <c r="H99" s="78" t="s">
        <v>402</v>
      </c>
      <c r="I99" s="78" t="s">
        <v>402</v>
      </c>
      <c r="J99" s="78"/>
      <c r="K99" s="78" t="s">
        <v>402</v>
      </c>
    </row>
    <row r="100" spans="1:11" x14ac:dyDescent="0.25">
      <c r="A100" s="15" t="s">
        <v>547</v>
      </c>
      <c r="B100" s="20" t="s">
        <v>165</v>
      </c>
      <c r="C100" s="20">
        <v>99</v>
      </c>
      <c r="D100" s="20" t="s">
        <v>425</v>
      </c>
      <c r="E100" s="20">
        <v>70</v>
      </c>
      <c r="F100" s="20" t="s">
        <v>405</v>
      </c>
      <c r="G100" s="21" t="s">
        <v>202</v>
      </c>
      <c r="H100" s="78" t="s">
        <v>402</v>
      </c>
      <c r="I100" s="78" t="s">
        <v>402</v>
      </c>
      <c r="J100" s="78"/>
      <c r="K100" s="78" t="s">
        <v>402</v>
      </c>
    </row>
    <row r="101" spans="1:11" x14ac:dyDescent="0.25">
      <c r="A101" s="15" t="s">
        <v>527</v>
      </c>
      <c r="B101" s="20" t="s">
        <v>165</v>
      </c>
      <c r="C101" s="20">
        <v>100</v>
      </c>
      <c r="D101" s="20" t="s">
        <v>425</v>
      </c>
      <c r="E101" s="20">
        <v>120</v>
      </c>
      <c r="F101" s="20" t="s">
        <v>401</v>
      </c>
      <c r="G101" s="21" t="s">
        <v>202</v>
      </c>
      <c r="H101" s="78" t="s">
        <v>402</v>
      </c>
      <c r="I101" s="78" t="s">
        <v>402</v>
      </c>
      <c r="J101" s="78"/>
      <c r="K101" s="78" t="s">
        <v>402</v>
      </c>
    </row>
  </sheetData>
  <sheetProtection selectLockedCells="1" selectUnlockedCells="1"/>
  <mergeCells count="1">
    <mergeCell ref="Z1:AH1"/>
  </mergeCells>
  <phoneticPr fontId="3" type="noConversion"/>
  <conditionalFormatting sqref="H2:K101">
    <cfRule type="cellIs" dxfId="572" priority="1" stopIfTrue="1" operator="equal">
      <formula>"-"</formula>
    </cfRule>
    <cfRule type="cellIs" dxfId="571" priority="2" stopIfTrue="1" operator="equal">
      <formula>"x"</formula>
    </cfRule>
  </conditionalFormatting>
  <hyperlinks>
    <hyperlink ref="L1" location="'Expansion set Check List'!A1" display="Home" xr:uid="{00000000-0004-0000-17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0">
    <tabColor indexed="11"/>
  </sheetPr>
  <dimension ref="A1:AH98"/>
  <sheetViews>
    <sheetView zoomScaleSheetLayoutView="10" workbookViewId="0">
      <pane ySplit="1" topLeftCell="A2" activePane="bottomLeft" state="frozen"/>
      <selection pane="bottomLeft"/>
    </sheetView>
  </sheetViews>
  <sheetFormatPr defaultColWidth="0" defaultRowHeight="13.2" customHeight="1" x14ac:dyDescent="0.25"/>
  <cols>
    <col min="1" max="1" width="31.5546875" customWidth="1"/>
    <col min="2" max="2" width="25" bestFit="1" customWidth="1"/>
    <col min="3" max="3" width="3.33203125" bestFit="1" customWidth="1"/>
    <col min="4" max="4" width="17" bestFit="1" customWidth="1"/>
    <col min="5" max="5" width="4" bestFit="1" customWidth="1"/>
    <col min="6" max="6" width="16.554687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1332</v>
      </c>
      <c r="B2" s="18" t="s">
        <v>168</v>
      </c>
      <c r="C2" s="18">
        <v>1</v>
      </c>
      <c r="D2" s="18" t="s">
        <v>1333</v>
      </c>
      <c r="E2" s="18">
        <v>80</v>
      </c>
      <c r="F2" s="18" t="s">
        <v>405</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97</v>
      </c>
      <c r="Z2" s="109"/>
      <c r="AA2" s="109"/>
      <c r="AB2" s="109"/>
      <c r="AC2" s="109"/>
      <c r="AD2" s="109"/>
      <c r="AE2" s="109"/>
      <c r="AF2" s="109"/>
      <c r="AG2" s="109"/>
      <c r="AH2" s="109"/>
    </row>
    <row r="3" spans="1:34" x14ac:dyDescent="0.25">
      <c r="A3" s="15" t="s">
        <v>1334</v>
      </c>
      <c r="B3" s="20" t="s">
        <v>168</v>
      </c>
      <c r="C3" s="20">
        <v>2</v>
      </c>
      <c r="D3" s="20" t="s">
        <v>1335</v>
      </c>
      <c r="E3" s="20">
        <v>80</v>
      </c>
      <c r="F3" s="20" t="s">
        <v>405</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30</v>
      </c>
    </row>
    <row r="4" spans="1:34" x14ac:dyDescent="0.25">
      <c r="A4" s="15" t="s">
        <v>1336</v>
      </c>
      <c r="B4" s="20" t="s">
        <v>168</v>
      </c>
      <c r="C4" s="20">
        <v>3</v>
      </c>
      <c r="D4" s="20" t="s">
        <v>1335</v>
      </c>
      <c r="E4" s="20">
        <v>100</v>
      </c>
      <c r="F4" s="20" t="s">
        <v>410</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34</v>
      </c>
    </row>
    <row r="5" spans="1:34" x14ac:dyDescent="0.25">
      <c r="A5" s="15" t="s">
        <v>1337</v>
      </c>
      <c r="B5" s="20" t="s">
        <v>168</v>
      </c>
      <c r="C5" s="20">
        <v>4</v>
      </c>
      <c r="D5" s="20" t="s">
        <v>1338</v>
      </c>
      <c r="E5" s="20">
        <v>70</v>
      </c>
      <c r="F5" s="20" t="s">
        <v>405</v>
      </c>
      <c r="G5" s="19" t="s">
        <v>202</v>
      </c>
      <c r="H5" s="78" t="s">
        <v>402</v>
      </c>
      <c r="I5" s="78" t="s">
        <v>402</v>
      </c>
      <c r="J5" s="78"/>
      <c r="K5" s="78"/>
      <c r="R5" s="125" t="s">
        <v>198</v>
      </c>
      <c r="S5" s="261">
        <f t="shared" si="1"/>
        <v>0</v>
      </c>
      <c r="T5" s="170">
        <f t="shared" si="2"/>
        <v>0</v>
      </c>
      <c r="U5" s="179"/>
      <c r="V5" s="125" t="s">
        <v>198</v>
      </c>
      <c r="W5" s="261">
        <f t="shared" si="3"/>
        <v>0</v>
      </c>
      <c r="X5" s="6">
        <f t="shared" si="4"/>
        <v>12</v>
      </c>
    </row>
    <row r="6" spans="1:34" x14ac:dyDescent="0.25">
      <c r="A6" s="15" t="s">
        <v>1339</v>
      </c>
      <c r="B6" s="20" t="s">
        <v>168</v>
      </c>
      <c r="C6" s="20">
        <v>5</v>
      </c>
      <c r="D6" s="20" t="s">
        <v>1335</v>
      </c>
      <c r="E6" s="20">
        <v>70</v>
      </c>
      <c r="F6" s="20" t="s">
        <v>405</v>
      </c>
      <c r="G6" s="19" t="s">
        <v>202</v>
      </c>
      <c r="H6" s="78" t="s">
        <v>402</v>
      </c>
      <c r="I6" s="78" t="s">
        <v>402</v>
      </c>
      <c r="J6" s="78"/>
      <c r="K6" s="78"/>
      <c r="R6" s="125" t="s">
        <v>202</v>
      </c>
      <c r="S6" s="261">
        <f t="shared" si="1"/>
        <v>0</v>
      </c>
      <c r="T6" s="170">
        <f t="shared" si="2"/>
        <v>0</v>
      </c>
      <c r="U6" s="179"/>
      <c r="V6" s="125" t="s">
        <v>202</v>
      </c>
      <c r="W6" s="261">
        <f t="shared" si="3"/>
        <v>0</v>
      </c>
      <c r="X6" s="6">
        <f t="shared" si="4"/>
        <v>14</v>
      </c>
    </row>
    <row r="7" spans="1:34" x14ac:dyDescent="0.25">
      <c r="A7" s="15" t="s">
        <v>1340</v>
      </c>
      <c r="B7" s="20" t="s">
        <v>168</v>
      </c>
      <c r="C7" s="20">
        <v>6</v>
      </c>
      <c r="D7" s="20" t="s">
        <v>1335</v>
      </c>
      <c r="E7" s="20">
        <v>120</v>
      </c>
      <c r="F7" s="20" t="s">
        <v>401</v>
      </c>
      <c r="G7" s="19" t="s">
        <v>202</v>
      </c>
      <c r="H7" s="78" t="s">
        <v>402</v>
      </c>
      <c r="I7" s="78" t="s">
        <v>402</v>
      </c>
      <c r="J7" s="78"/>
      <c r="K7" s="78"/>
      <c r="R7" s="125" t="s">
        <v>206</v>
      </c>
      <c r="S7" s="261">
        <f t="shared" si="1"/>
        <v>0</v>
      </c>
      <c r="T7" s="170">
        <f t="shared" si="2"/>
        <v>0</v>
      </c>
      <c r="U7" s="179"/>
      <c r="V7" s="125" t="s">
        <v>206</v>
      </c>
      <c r="W7" s="261">
        <f t="shared" si="3"/>
        <v>0</v>
      </c>
      <c r="X7" s="6">
        <f t="shared" si="4"/>
        <v>7</v>
      </c>
    </row>
    <row r="8" spans="1:34" x14ac:dyDescent="0.25">
      <c r="A8" s="15" t="s">
        <v>1341</v>
      </c>
      <c r="B8" s="20" t="s">
        <v>168</v>
      </c>
      <c r="C8" s="20">
        <v>7</v>
      </c>
      <c r="D8" s="20" t="s">
        <v>1342</v>
      </c>
      <c r="E8" s="20">
        <v>120</v>
      </c>
      <c r="F8" s="20" t="s">
        <v>401</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1343</v>
      </c>
      <c r="B9" s="20" t="s">
        <v>168</v>
      </c>
      <c r="C9" s="20">
        <v>8</v>
      </c>
      <c r="D9" s="20" t="s">
        <v>1344</v>
      </c>
      <c r="E9" s="20">
        <v>80</v>
      </c>
      <c r="F9" s="20" t="s">
        <v>405</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1345</v>
      </c>
      <c r="B10" s="20" t="s">
        <v>168</v>
      </c>
      <c r="C10" s="20">
        <v>9</v>
      </c>
      <c r="D10" s="20" t="s">
        <v>1342</v>
      </c>
      <c r="E10" s="20">
        <v>100</v>
      </c>
      <c r="F10" s="20" t="s">
        <v>410</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1346</v>
      </c>
      <c r="B11" s="20" t="s">
        <v>168</v>
      </c>
      <c r="C11" s="20">
        <v>10</v>
      </c>
      <c r="D11" s="20" t="s">
        <v>1347</v>
      </c>
      <c r="E11" s="20">
        <v>70</v>
      </c>
      <c r="F11" s="20" t="s">
        <v>405</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1348</v>
      </c>
      <c r="B12" s="20" t="s">
        <v>168</v>
      </c>
      <c r="C12" s="20">
        <v>11</v>
      </c>
      <c r="D12" s="20" t="s">
        <v>1342</v>
      </c>
      <c r="E12" s="20">
        <v>90</v>
      </c>
      <c r="F12" s="20" t="s">
        <v>405</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1349</v>
      </c>
      <c r="B13" s="20" t="s">
        <v>168</v>
      </c>
      <c r="C13" s="20">
        <v>12</v>
      </c>
      <c r="D13" s="20" t="s">
        <v>1347</v>
      </c>
      <c r="E13" s="20">
        <v>80</v>
      </c>
      <c r="F13" s="20" t="s">
        <v>410</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537</v>
      </c>
      <c r="B14" s="20" t="s">
        <v>168</v>
      </c>
      <c r="C14" s="20">
        <v>13</v>
      </c>
      <c r="D14" s="20" t="s">
        <v>400</v>
      </c>
      <c r="E14" s="20">
        <v>80</v>
      </c>
      <c r="F14" s="20" t="s">
        <v>405</v>
      </c>
      <c r="G14" s="21" t="s">
        <v>198</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1334</v>
      </c>
      <c r="B15" s="20" t="s">
        <v>168</v>
      </c>
      <c r="C15" s="20">
        <v>14</v>
      </c>
      <c r="D15" s="20" t="s">
        <v>404</v>
      </c>
      <c r="E15" s="20">
        <v>80</v>
      </c>
      <c r="F15" s="20" t="s">
        <v>405</v>
      </c>
      <c r="G15" s="21"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1350</v>
      </c>
      <c r="B16" s="20" t="s">
        <v>168</v>
      </c>
      <c r="C16" s="20">
        <v>15</v>
      </c>
      <c r="D16" s="20" t="s">
        <v>435</v>
      </c>
      <c r="E16" s="20">
        <v>70</v>
      </c>
      <c r="F16" s="20" t="s">
        <v>405</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1351</v>
      </c>
      <c r="B17" s="20" t="s">
        <v>168</v>
      </c>
      <c r="C17" s="20">
        <v>16</v>
      </c>
      <c r="D17" s="20" t="s">
        <v>404</v>
      </c>
      <c r="E17" s="20">
        <v>70</v>
      </c>
      <c r="F17" s="20" t="s">
        <v>405</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1352</v>
      </c>
      <c r="B18" s="20" t="s">
        <v>168</v>
      </c>
      <c r="C18" s="20">
        <v>17</v>
      </c>
      <c r="D18" s="20" t="s">
        <v>407</v>
      </c>
      <c r="E18" s="20">
        <v>80</v>
      </c>
      <c r="F18" s="20" t="s">
        <v>410</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1339</v>
      </c>
      <c r="B19" s="20" t="s">
        <v>168</v>
      </c>
      <c r="C19" s="20">
        <v>18</v>
      </c>
      <c r="D19" s="20" t="s">
        <v>404</v>
      </c>
      <c r="E19" s="20">
        <v>70</v>
      </c>
      <c r="F19" s="20" t="s">
        <v>405</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1353</v>
      </c>
      <c r="B20" s="20" t="s">
        <v>168</v>
      </c>
      <c r="C20" s="20">
        <v>19</v>
      </c>
      <c r="D20" s="20" t="s">
        <v>425</v>
      </c>
      <c r="E20" s="20">
        <v>80</v>
      </c>
      <c r="F20" s="20" t="s">
        <v>405</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1354</v>
      </c>
      <c r="B21" s="20" t="s">
        <v>168</v>
      </c>
      <c r="C21" s="20">
        <v>20</v>
      </c>
      <c r="D21" s="20" t="s">
        <v>431</v>
      </c>
      <c r="E21" s="20">
        <v>80</v>
      </c>
      <c r="F21" s="20" t="s">
        <v>405</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1355</v>
      </c>
      <c r="B22" s="20" t="s">
        <v>168</v>
      </c>
      <c r="C22" s="20">
        <v>21</v>
      </c>
      <c r="D22" s="20" t="s">
        <v>435</v>
      </c>
      <c r="E22" s="20">
        <v>70</v>
      </c>
      <c r="F22" s="20" t="s">
        <v>405</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1348</v>
      </c>
      <c r="B23" s="20" t="s">
        <v>168</v>
      </c>
      <c r="C23" s="20">
        <v>22</v>
      </c>
      <c r="D23" s="20" t="s">
        <v>431</v>
      </c>
      <c r="E23" s="20">
        <v>80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1356</v>
      </c>
      <c r="B24" s="20" t="s">
        <v>168</v>
      </c>
      <c r="C24" s="20">
        <v>23</v>
      </c>
      <c r="D24" s="20" t="s">
        <v>414</v>
      </c>
      <c r="E24" s="20">
        <v>70</v>
      </c>
      <c r="F24" s="20" t="s">
        <v>410</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1357</v>
      </c>
      <c r="B25" s="20" t="s">
        <v>168</v>
      </c>
      <c r="C25" s="20">
        <v>24</v>
      </c>
      <c r="D25" s="20" t="s">
        <v>1333</v>
      </c>
      <c r="E25" s="20">
        <v>50</v>
      </c>
      <c r="F25" s="20" t="s">
        <v>410</v>
      </c>
      <c r="G25" s="21" t="s">
        <v>194</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1358</v>
      </c>
      <c r="B26" s="20" t="s">
        <v>168</v>
      </c>
      <c r="C26" s="20">
        <v>25</v>
      </c>
      <c r="D26" s="20" t="s">
        <v>404</v>
      </c>
      <c r="E26" s="20">
        <v>50</v>
      </c>
      <c r="F26" s="20" t="s">
        <v>410</v>
      </c>
      <c r="G26" s="21" t="s">
        <v>194</v>
      </c>
      <c r="H26" s="78" t="s">
        <v>402</v>
      </c>
      <c r="I26" s="78" t="s">
        <v>402</v>
      </c>
      <c r="J26" s="78"/>
      <c r="K26" s="78"/>
      <c r="R26" s="171" t="s">
        <v>101</v>
      </c>
      <c r="S26" s="172"/>
      <c r="T26" s="186">
        <f>SUM(T27:T49)</f>
        <v>0</v>
      </c>
      <c r="U26" s="179"/>
      <c r="V26" s="188" t="s">
        <v>103</v>
      </c>
      <c r="W26" s="241"/>
      <c r="X26" s="243">
        <f>SUM(X27:X49)</f>
        <v>88</v>
      </c>
    </row>
    <row r="27" spans="1:24" x14ac:dyDescent="0.25">
      <c r="A27" s="15" t="s">
        <v>1359</v>
      </c>
      <c r="B27" s="20" t="s">
        <v>168</v>
      </c>
      <c r="C27" s="20">
        <v>26</v>
      </c>
      <c r="D27" s="20" t="s">
        <v>404</v>
      </c>
      <c r="E27" s="20">
        <v>50</v>
      </c>
      <c r="F27" s="20" t="s">
        <v>410</v>
      </c>
      <c r="G27" s="21" t="s">
        <v>194</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30</v>
      </c>
    </row>
    <row r="28" spans="1:24" x14ac:dyDescent="0.25">
      <c r="A28" s="15" t="s">
        <v>1360</v>
      </c>
      <c r="B28" s="20" t="s">
        <v>168</v>
      </c>
      <c r="C28" s="20">
        <v>27</v>
      </c>
      <c r="D28" s="20" t="s">
        <v>400</v>
      </c>
      <c r="E28" s="20">
        <v>50</v>
      </c>
      <c r="F28" s="20" t="s">
        <v>410</v>
      </c>
      <c r="G28" s="21" t="s">
        <v>194</v>
      </c>
      <c r="H28" s="78" t="s">
        <v>402</v>
      </c>
      <c r="I28" s="78" t="s">
        <v>402</v>
      </c>
      <c r="J28" s="78"/>
      <c r="K28" s="78"/>
      <c r="R28" s="125" t="s">
        <v>194</v>
      </c>
      <c r="S28" s="169">
        <f t="shared" si="5"/>
        <v>0</v>
      </c>
      <c r="T28" s="170">
        <f t="shared" si="6"/>
        <v>0</v>
      </c>
      <c r="U28" s="179"/>
      <c r="V28" s="264" t="s">
        <v>194</v>
      </c>
      <c r="W28" s="267">
        <f t="shared" si="7"/>
        <v>0</v>
      </c>
      <c r="X28" s="6">
        <f t="shared" si="8"/>
        <v>34</v>
      </c>
    </row>
    <row r="29" spans="1:24" x14ac:dyDescent="0.25">
      <c r="A29" s="15" t="s">
        <v>1361</v>
      </c>
      <c r="B29" s="20" t="s">
        <v>168</v>
      </c>
      <c r="C29" s="20">
        <v>28</v>
      </c>
      <c r="D29" s="20" t="s">
        <v>400</v>
      </c>
      <c r="E29" s="20">
        <v>80</v>
      </c>
      <c r="F29" s="20" t="s">
        <v>405</v>
      </c>
      <c r="G29" s="21" t="s">
        <v>194</v>
      </c>
      <c r="H29" s="78" t="s">
        <v>402</v>
      </c>
      <c r="I29" s="78" t="s">
        <v>402</v>
      </c>
      <c r="J29" s="78"/>
      <c r="K29" s="78"/>
      <c r="R29" s="125" t="s">
        <v>198</v>
      </c>
      <c r="S29" s="169">
        <f t="shared" si="5"/>
        <v>0</v>
      </c>
      <c r="T29" s="170">
        <f t="shared" si="6"/>
        <v>0</v>
      </c>
      <c r="U29" s="179"/>
      <c r="V29" s="264" t="s">
        <v>198</v>
      </c>
      <c r="W29" s="267">
        <f t="shared" si="7"/>
        <v>0</v>
      </c>
      <c r="X29" s="6">
        <f t="shared" si="8"/>
        <v>12</v>
      </c>
    </row>
    <row r="30" spans="1:24" x14ac:dyDescent="0.25">
      <c r="A30" s="15" t="s">
        <v>1337</v>
      </c>
      <c r="B30" s="20" t="s">
        <v>168</v>
      </c>
      <c r="C30" s="20">
        <v>29</v>
      </c>
      <c r="D30" s="20" t="s">
        <v>400</v>
      </c>
      <c r="E30" s="20">
        <v>80</v>
      </c>
      <c r="F30" s="20" t="s">
        <v>405</v>
      </c>
      <c r="G30" s="21" t="s">
        <v>194</v>
      </c>
      <c r="H30" s="78" t="s">
        <v>402</v>
      </c>
      <c r="I30" s="78" t="s">
        <v>402</v>
      </c>
      <c r="J30" s="78"/>
      <c r="K30" s="78"/>
      <c r="R30" s="125" t="s">
        <v>202</v>
      </c>
      <c r="S30" s="169">
        <f t="shared" si="5"/>
        <v>0</v>
      </c>
      <c r="T30" s="170">
        <f t="shared" si="6"/>
        <v>0</v>
      </c>
      <c r="U30" s="179"/>
      <c r="V30" s="264" t="s">
        <v>202</v>
      </c>
      <c r="W30" s="267">
        <f t="shared" si="7"/>
        <v>0</v>
      </c>
      <c r="X30" s="6">
        <f t="shared" si="8"/>
        <v>12</v>
      </c>
    </row>
    <row r="31" spans="1:24" x14ac:dyDescent="0.25">
      <c r="A31" s="15" t="s">
        <v>1350</v>
      </c>
      <c r="B31" s="20" t="s">
        <v>168</v>
      </c>
      <c r="C31" s="20">
        <v>30</v>
      </c>
      <c r="D31" s="20" t="s">
        <v>435</v>
      </c>
      <c r="E31" s="20">
        <v>80</v>
      </c>
      <c r="F31" s="20" t="s">
        <v>405</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1351</v>
      </c>
      <c r="B32" s="20" t="s">
        <v>168</v>
      </c>
      <c r="C32" s="20">
        <v>31</v>
      </c>
      <c r="D32" s="20" t="s">
        <v>404</v>
      </c>
      <c r="E32" s="20">
        <v>80</v>
      </c>
      <c r="F32" s="20" t="s">
        <v>405</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1362</v>
      </c>
      <c r="B33" s="20" t="s">
        <v>168</v>
      </c>
      <c r="C33" s="20">
        <v>32</v>
      </c>
      <c r="D33" s="20" t="s">
        <v>421</v>
      </c>
      <c r="E33" s="20">
        <v>50</v>
      </c>
      <c r="F33" s="20" t="s">
        <v>410</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1343</v>
      </c>
      <c r="B34" s="20" t="s">
        <v>168</v>
      </c>
      <c r="C34" s="20">
        <v>33</v>
      </c>
      <c r="D34" s="20" t="s">
        <v>431</v>
      </c>
      <c r="E34" s="20">
        <v>80</v>
      </c>
      <c r="F34" s="20" t="s">
        <v>405</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ht="12.75" customHeight="1" x14ac:dyDescent="0.25">
      <c r="A35" s="15" t="s">
        <v>1346</v>
      </c>
      <c r="B35" s="20" t="s">
        <v>168</v>
      </c>
      <c r="C35" s="20">
        <v>34</v>
      </c>
      <c r="D35" s="20" t="s">
        <v>425</v>
      </c>
      <c r="E35" s="20">
        <v>70</v>
      </c>
      <c r="F35" s="20" t="s">
        <v>405</v>
      </c>
      <c r="G35" s="21" t="s">
        <v>194</v>
      </c>
      <c r="H35" s="78" t="s">
        <v>402</v>
      </c>
      <c r="I35" s="78" t="s">
        <v>402</v>
      </c>
      <c r="J35" s="78"/>
      <c r="K35" s="78"/>
      <c r="Q35" s="52"/>
      <c r="R35" s="125" t="s">
        <v>222</v>
      </c>
      <c r="S35" s="169">
        <f t="shared" si="5"/>
        <v>0</v>
      </c>
      <c r="T35" s="170">
        <f t="shared" si="6"/>
        <v>0</v>
      </c>
      <c r="U35" s="179"/>
      <c r="V35" s="264" t="s">
        <v>222</v>
      </c>
      <c r="W35" s="267">
        <f t="shared" si="7"/>
        <v>0</v>
      </c>
      <c r="X35" s="6">
        <f t="shared" si="8"/>
        <v>0</v>
      </c>
    </row>
    <row r="36" spans="1:24" x14ac:dyDescent="0.25">
      <c r="A36" s="15" t="s">
        <v>1363</v>
      </c>
      <c r="B36" s="20" t="s">
        <v>168</v>
      </c>
      <c r="C36" s="20">
        <v>35</v>
      </c>
      <c r="D36" s="20" t="s">
        <v>425</v>
      </c>
      <c r="E36" s="20">
        <v>50</v>
      </c>
      <c r="F36" s="20" t="s">
        <v>410</v>
      </c>
      <c r="G36" s="21" t="s">
        <v>194</v>
      </c>
      <c r="H36" s="78" t="s">
        <v>402</v>
      </c>
      <c r="I36" s="78" t="s">
        <v>402</v>
      </c>
      <c r="J36" s="78"/>
      <c r="K36" s="78"/>
      <c r="Q36" s="52"/>
      <c r="R36" s="125" t="s">
        <v>226</v>
      </c>
      <c r="S36" s="169">
        <f t="shared" si="5"/>
        <v>0</v>
      </c>
      <c r="T36" s="170">
        <f t="shared" si="6"/>
        <v>0</v>
      </c>
      <c r="U36" s="179"/>
      <c r="V36" s="264" t="s">
        <v>226</v>
      </c>
      <c r="W36" s="267">
        <f t="shared" si="7"/>
        <v>0</v>
      </c>
      <c r="X36" s="6">
        <f t="shared" si="8"/>
        <v>0</v>
      </c>
    </row>
    <row r="37" spans="1:24" x14ac:dyDescent="0.25">
      <c r="A37" s="15" t="s">
        <v>1354</v>
      </c>
      <c r="B37" s="20" t="s">
        <v>168</v>
      </c>
      <c r="C37" s="20">
        <v>36</v>
      </c>
      <c r="D37" s="20" t="s">
        <v>431</v>
      </c>
      <c r="E37" s="20">
        <v>70</v>
      </c>
      <c r="F37" s="20" t="s">
        <v>405</v>
      </c>
      <c r="G37" s="21" t="s">
        <v>194</v>
      </c>
      <c r="H37" s="78" t="s">
        <v>402</v>
      </c>
      <c r="I37" s="78" t="s">
        <v>402</v>
      </c>
      <c r="J37" s="78"/>
      <c r="K37" s="78"/>
      <c r="Q37" s="52"/>
      <c r="R37" s="126" t="s">
        <v>230</v>
      </c>
      <c r="S37" s="169">
        <f t="shared" si="5"/>
        <v>0</v>
      </c>
      <c r="T37" s="170">
        <f t="shared" si="6"/>
        <v>0</v>
      </c>
      <c r="U37" s="179"/>
      <c r="V37" s="266" t="s">
        <v>230</v>
      </c>
      <c r="W37" s="267">
        <f t="shared" si="7"/>
        <v>0</v>
      </c>
      <c r="X37" s="6">
        <f t="shared" si="8"/>
        <v>0</v>
      </c>
    </row>
    <row r="38" spans="1:24" x14ac:dyDescent="0.25">
      <c r="A38" s="15" t="s">
        <v>1355</v>
      </c>
      <c r="B38" s="20" t="s">
        <v>168</v>
      </c>
      <c r="C38" s="20">
        <v>37</v>
      </c>
      <c r="D38" s="20" t="s">
        <v>435</v>
      </c>
      <c r="E38" s="20">
        <v>80</v>
      </c>
      <c r="F38" s="20" t="s">
        <v>405</v>
      </c>
      <c r="G38" s="21" t="s">
        <v>194</v>
      </c>
      <c r="H38" s="78" t="s">
        <v>402</v>
      </c>
      <c r="I38" s="78" t="s">
        <v>402</v>
      </c>
      <c r="J38" s="78"/>
      <c r="K38" s="78"/>
      <c r="Q38" s="52"/>
      <c r="R38" s="125" t="s">
        <v>234</v>
      </c>
      <c r="S38" s="169">
        <f t="shared" si="5"/>
        <v>0</v>
      </c>
      <c r="T38" s="170">
        <f t="shared" si="6"/>
        <v>0</v>
      </c>
      <c r="U38" s="179"/>
      <c r="V38" s="264" t="s">
        <v>234</v>
      </c>
      <c r="W38" s="267">
        <f t="shared" si="7"/>
        <v>0</v>
      </c>
      <c r="X38" s="6">
        <f t="shared" si="8"/>
        <v>0</v>
      </c>
    </row>
    <row r="39" spans="1:24" ht="13.8" thickBot="1" x14ac:dyDescent="0.3">
      <c r="A39" s="15" t="s">
        <v>1364</v>
      </c>
      <c r="B39" s="20" t="s">
        <v>168</v>
      </c>
      <c r="C39" s="20">
        <v>38</v>
      </c>
      <c r="D39" s="20" t="s">
        <v>431</v>
      </c>
      <c r="E39" s="20">
        <v>50</v>
      </c>
      <c r="F39" s="20" t="s">
        <v>410</v>
      </c>
      <c r="G39" s="21" t="s">
        <v>194</v>
      </c>
      <c r="H39" s="78" t="s">
        <v>402</v>
      </c>
      <c r="I39" s="78" t="s">
        <v>402</v>
      </c>
      <c r="J39" s="78"/>
      <c r="K39" s="78"/>
      <c r="Q39" s="52"/>
      <c r="R39" s="125" t="s">
        <v>238</v>
      </c>
      <c r="S39" s="169">
        <f t="shared" si="5"/>
        <v>0</v>
      </c>
      <c r="T39" s="170">
        <f t="shared" si="6"/>
        <v>0</v>
      </c>
      <c r="U39" s="204"/>
      <c r="V39" s="264" t="s">
        <v>238</v>
      </c>
      <c r="W39" s="267">
        <f t="shared" si="7"/>
        <v>0</v>
      </c>
      <c r="X39" s="6">
        <f t="shared" si="8"/>
        <v>0</v>
      </c>
    </row>
    <row r="40" spans="1:24" ht="13.8" thickBot="1" x14ac:dyDescent="0.3">
      <c r="A40" s="15" t="s">
        <v>566</v>
      </c>
      <c r="B40" s="20" t="s">
        <v>168</v>
      </c>
      <c r="C40" s="20">
        <v>39</v>
      </c>
      <c r="D40" s="20" t="s">
        <v>407</v>
      </c>
      <c r="E40" s="20">
        <v>50</v>
      </c>
      <c r="F40" s="20" t="s">
        <v>410</v>
      </c>
      <c r="G40" s="21"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648</v>
      </c>
      <c r="B41" s="20" t="s">
        <v>168</v>
      </c>
      <c r="C41" s="20">
        <v>40</v>
      </c>
      <c r="D41" s="20" t="s">
        <v>431</v>
      </c>
      <c r="E41" s="20">
        <v>50</v>
      </c>
      <c r="F41" s="20" t="s">
        <v>410</v>
      </c>
      <c r="G41" s="21" t="s">
        <v>190</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652</v>
      </c>
      <c r="B42" s="20" t="s">
        <v>168</v>
      </c>
      <c r="C42" s="20">
        <v>41</v>
      </c>
      <c r="D42" s="20" t="s">
        <v>414</v>
      </c>
      <c r="E42" s="20">
        <v>50</v>
      </c>
      <c r="F42" s="20" t="s">
        <v>410</v>
      </c>
      <c r="G42" s="21"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654</v>
      </c>
      <c r="B43" s="20" t="s">
        <v>168</v>
      </c>
      <c r="C43" s="20">
        <v>42</v>
      </c>
      <c r="D43" s="20" t="s">
        <v>414</v>
      </c>
      <c r="E43" s="20">
        <v>50</v>
      </c>
      <c r="F43" s="20" t="s">
        <v>410</v>
      </c>
      <c r="G43" s="21"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477</v>
      </c>
      <c r="B44" s="20" t="s">
        <v>168</v>
      </c>
      <c r="C44" s="20">
        <v>43</v>
      </c>
      <c r="D44" s="20" t="s">
        <v>400</v>
      </c>
      <c r="E44" s="20">
        <v>50</v>
      </c>
      <c r="F44" s="20"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691</v>
      </c>
      <c r="B45" s="20" t="s">
        <v>168</v>
      </c>
      <c r="C45" s="20">
        <v>44</v>
      </c>
      <c r="D45" s="20" t="s">
        <v>404</v>
      </c>
      <c r="E45" s="20">
        <v>40</v>
      </c>
      <c r="F45" s="20"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480</v>
      </c>
      <c r="B46" s="20" t="s">
        <v>168</v>
      </c>
      <c r="C46" s="20">
        <v>45</v>
      </c>
      <c r="D46" s="20" t="s">
        <v>421</v>
      </c>
      <c r="E46" s="20">
        <v>50</v>
      </c>
      <c r="F46" s="20" t="s">
        <v>410</v>
      </c>
      <c r="G46" s="21"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583</v>
      </c>
      <c r="B47" s="20" t="s">
        <v>168</v>
      </c>
      <c r="C47" s="20">
        <v>46</v>
      </c>
      <c r="D47" s="20" t="s">
        <v>404</v>
      </c>
      <c r="E47" s="20">
        <v>50</v>
      </c>
      <c r="F47" s="20"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1358</v>
      </c>
      <c r="B48" s="20" t="s">
        <v>168</v>
      </c>
      <c r="C48" s="20">
        <v>47</v>
      </c>
      <c r="D48" s="20" t="s">
        <v>404</v>
      </c>
      <c r="E48" s="20">
        <v>40</v>
      </c>
      <c r="F48" s="20" t="s">
        <v>410</v>
      </c>
      <c r="G48" s="21"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1358</v>
      </c>
      <c r="B49" s="20" t="s">
        <v>168</v>
      </c>
      <c r="C49" s="20">
        <v>48</v>
      </c>
      <c r="D49" s="20" t="s">
        <v>404</v>
      </c>
      <c r="E49" s="20">
        <v>50</v>
      </c>
      <c r="F49" s="20" t="s">
        <v>410</v>
      </c>
      <c r="G49" s="21"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1365</v>
      </c>
      <c r="B50" s="20" t="s">
        <v>168</v>
      </c>
      <c r="C50" s="20">
        <v>49</v>
      </c>
      <c r="D50" s="20" t="s">
        <v>400</v>
      </c>
      <c r="E50" s="20">
        <v>50</v>
      </c>
      <c r="F50" s="20" t="s">
        <v>410</v>
      </c>
      <c r="G50" s="21" t="s">
        <v>190</v>
      </c>
      <c r="H50" s="78" t="s">
        <v>402</v>
      </c>
      <c r="I50" s="78" t="s">
        <v>402</v>
      </c>
      <c r="J50" s="78"/>
      <c r="K50" s="78"/>
      <c r="U50" s="179"/>
      <c r="V50" s="188" t="s">
        <v>458</v>
      </c>
      <c r="W50" s="206"/>
      <c r="X50" s="207">
        <f>SUM(X51:X73)</f>
        <v>185</v>
      </c>
    </row>
    <row r="51" spans="1:24" x14ac:dyDescent="0.25">
      <c r="A51" s="15" t="s">
        <v>1359</v>
      </c>
      <c r="B51" s="20" t="s">
        <v>168</v>
      </c>
      <c r="C51" s="20">
        <v>50</v>
      </c>
      <c r="D51" s="20" t="s">
        <v>404</v>
      </c>
      <c r="E51" s="20">
        <v>40</v>
      </c>
      <c r="F51" s="20" t="s">
        <v>410</v>
      </c>
      <c r="G51" s="21" t="s">
        <v>190</v>
      </c>
      <c r="H51" s="78" t="s">
        <v>402</v>
      </c>
      <c r="I51" s="78" t="s">
        <v>402</v>
      </c>
      <c r="J51" s="78"/>
      <c r="K51" s="78"/>
      <c r="U51" s="269"/>
      <c r="V51" s="124" t="s">
        <v>190</v>
      </c>
      <c r="W51" s="169">
        <f>S3+S27+W3+W27</f>
        <v>0</v>
      </c>
      <c r="X51" s="170">
        <f>T3+T27+X3+X27</f>
        <v>60</v>
      </c>
    </row>
    <row r="52" spans="1:24" x14ac:dyDescent="0.25">
      <c r="A52" s="15" t="s">
        <v>1359</v>
      </c>
      <c r="B52" s="20" t="s">
        <v>168</v>
      </c>
      <c r="C52" s="20">
        <v>51</v>
      </c>
      <c r="D52" s="20" t="s">
        <v>404</v>
      </c>
      <c r="E52" s="20">
        <v>50</v>
      </c>
      <c r="F52" s="20" t="s">
        <v>410</v>
      </c>
      <c r="G52" s="21" t="s">
        <v>190</v>
      </c>
      <c r="H52" s="78" t="s">
        <v>402</v>
      </c>
      <c r="I52" s="78" t="s">
        <v>402</v>
      </c>
      <c r="J52" s="78"/>
      <c r="K52" s="78"/>
      <c r="U52" s="269"/>
      <c r="V52" s="125" t="s">
        <v>194</v>
      </c>
      <c r="W52" s="169">
        <f t="shared" ref="W52:X67" si="9">S4+S28+W4+W28</f>
        <v>0</v>
      </c>
      <c r="X52" s="170">
        <f t="shared" si="9"/>
        <v>68</v>
      </c>
    </row>
    <row r="53" spans="1:24" x14ac:dyDescent="0.25">
      <c r="A53" s="15" t="s">
        <v>1360</v>
      </c>
      <c r="B53" s="20" t="s">
        <v>168</v>
      </c>
      <c r="C53" s="20">
        <v>52</v>
      </c>
      <c r="D53" s="20" t="s">
        <v>400</v>
      </c>
      <c r="E53" s="20">
        <v>50</v>
      </c>
      <c r="F53" s="20" t="s">
        <v>410</v>
      </c>
      <c r="G53" s="21" t="s">
        <v>190</v>
      </c>
      <c r="H53" s="78" t="s">
        <v>402</v>
      </c>
      <c r="I53" s="78" t="s">
        <v>402</v>
      </c>
      <c r="J53" s="78"/>
      <c r="K53" s="78"/>
      <c r="U53" s="269"/>
      <c r="V53" s="125" t="s">
        <v>198</v>
      </c>
      <c r="W53" s="169">
        <f t="shared" si="9"/>
        <v>0</v>
      </c>
      <c r="X53" s="170">
        <f t="shared" si="9"/>
        <v>24</v>
      </c>
    </row>
    <row r="54" spans="1:24" x14ac:dyDescent="0.25">
      <c r="A54" s="15" t="s">
        <v>1360</v>
      </c>
      <c r="B54" s="20" t="s">
        <v>168</v>
      </c>
      <c r="C54" s="20">
        <v>53</v>
      </c>
      <c r="D54" s="20" t="s">
        <v>400</v>
      </c>
      <c r="E54" s="20">
        <v>50</v>
      </c>
      <c r="F54" s="20" t="s">
        <v>410</v>
      </c>
      <c r="G54" s="21" t="s">
        <v>190</v>
      </c>
      <c r="H54" s="78" t="s">
        <v>402</v>
      </c>
      <c r="I54" s="78" t="s">
        <v>402</v>
      </c>
      <c r="J54" s="78"/>
      <c r="K54" s="78"/>
      <c r="U54" s="269"/>
      <c r="V54" s="125" t="s">
        <v>202</v>
      </c>
      <c r="W54" s="169">
        <f t="shared" si="9"/>
        <v>0</v>
      </c>
      <c r="X54" s="170">
        <f t="shared" si="9"/>
        <v>26</v>
      </c>
    </row>
    <row r="55" spans="1:24" x14ac:dyDescent="0.25">
      <c r="A55" s="15" t="s">
        <v>1366</v>
      </c>
      <c r="B55" s="20" t="s">
        <v>168</v>
      </c>
      <c r="C55" s="20">
        <v>54</v>
      </c>
      <c r="D55" s="20" t="s">
        <v>435</v>
      </c>
      <c r="E55" s="20">
        <v>40</v>
      </c>
      <c r="F55" s="20" t="s">
        <v>410</v>
      </c>
      <c r="G55" s="21" t="s">
        <v>190</v>
      </c>
      <c r="H55" s="78" t="s">
        <v>402</v>
      </c>
      <c r="I55" s="78" t="s">
        <v>402</v>
      </c>
      <c r="J55" s="78"/>
      <c r="K55" s="78"/>
      <c r="U55" s="269"/>
      <c r="V55" s="125" t="s">
        <v>206</v>
      </c>
      <c r="W55" s="169">
        <f t="shared" si="9"/>
        <v>0</v>
      </c>
      <c r="X55" s="170">
        <f t="shared" si="9"/>
        <v>7</v>
      </c>
    </row>
    <row r="56" spans="1:24" x14ac:dyDescent="0.25">
      <c r="A56" s="15" t="s">
        <v>1366</v>
      </c>
      <c r="B56" s="20" t="s">
        <v>168</v>
      </c>
      <c r="C56" s="20">
        <v>55</v>
      </c>
      <c r="D56" s="20" t="s">
        <v>435</v>
      </c>
      <c r="E56" s="20">
        <v>50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1367</v>
      </c>
      <c r="B57" s="20" t="s">
        <v>168</v>
      </c>
      <c r="C57" s="20">
        <v>56</v>
      </c>
      <c r="D57" s="20" t="s">
        <v>404</v>
      </c>
      <c r="E57" s="20">
        <v>50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1367</v>
      </c>
      <c r="B58" s="20" t="s">
        <v>168</v>
      </c>
      <c r="C58" s="20">
        <v>57</v>
      </c>
      <c r="D58" s="20" t="s">
        <v>404</v>
      </c>
      <c r="E58" s="20">
        <v>50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1368</v>
      </c>
      <c r="B59" s="20" t="s">
        <v>168</v>
      </c>
      <c r="C59" s="20">
        <v>58</v>
      </c>
      <c r="D59" s="20" t="s">
        <v>431</v>
      </c>
      <c r="E59" s="20">
        <v>50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1368</v>
      </c>
      <c r="B60" s="20" t="s">
        <v>168</v>
      </c>
      <c r="C60" s="20">
        <v>59</v>
      </c>
      <c r="D60" s="20" t="s">
        <v>431</v>
      </c>
      <c r="E60" s="20">
        <v>50</v>
      </c>
      <c r="F60" s="20" t="s">
        <v>410</v>
      </c>
      <c r="G60" s="21" t="s">
        <v>190</v>
      </c>
      <c r="H60" s="78" t="s">
        <v>402</v>
      </c>
      <c r="I60" s="78" t="s">
        <v>402</v>
      </c>
      <c r="J60" s="78"/>
      <c r="K60" s="78"/>
      <c r="U60" s="271"/>
      <c r="V60" s="125" t="s">
        <v>226</v>
      </c>
      <c r="W60" s="169">
        <f t="shared" si="9"/>
        <v>0</v>
      </c>
      <c r="X60" s="170">
        <f t="shared" si="9"/>
        <v>0</v>
      </c>
    </row>
    <row r="61" spans="1:24" ht="13.8" thickBot="1" x14ac:dyDescent="0.3">
      <c r="A61" s="15" t="s">
        <v>1362</v>
      </c>
      <c r="B61" s="20" t="s">
        <v>168</v>
      </c>
      <c r="C61" s="20">
        <v>60</v>
      </c>
      <c r="D61" s="20" t="s">
        <v>431</v>
      </c>
      <c r="E61" s="20">
        <v>50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1362</v>
      </c>
      <c r="B62" s="20" t="s">
        <v>168</v>
      </c>
      <c r="C62" s="20">
        <v>61</v>
      </c>
      <c r="D62" s="20" t="s">
        <v>431</v>
      </c>
      <c r="E62" s="20">
        <v>50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1363</v>
      </c>
      <c r="B63" s="20" t="s">
        <v>168</v>
      </c>
      <c r="C63" s="20">
        <v>62</v>
      </c>
      <c r="D63" s="20" t="s">
        <v>425</v>
      </c>
      <c r="E63" s="20">
        <v>50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1363</v>
      </c>
      <c r="B64" s="20" t="s">
        <v>168</v>
      </c>
      <c r="C64" s="20">
        <v>63</v>
      </c>
      <c r="D64" s="20" t="s">
        <v>425</v>
      </c>
      <c r="E64" s="20">
        <v>50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1369</v>
      </c>
      <c r="B65" s="20" t="s">
        <v>168</v>
      </c>
      <c r="C65" s="20">
        <v>64</v>
      </c>
      <c r="D65" s="20" t="s">
        <v>425</v>
      </c>
      <c r="E65" s="20">
        <v>50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1370</v>
      </c>
      <c r="B66" s="20" t="s">
        <v>168</v>
      </c>
      <c r="C66" s="20">
        <v>65</v>
      </c>
      <c r="D66" s="20" t="s">
        <v>435</v>
      </c>
      <c r="E66" s="20">
        <v>40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1370</v>
      </c>
      <c r="B67" s="20" t="s">
        <v>168</v>
      </c>
      <c r="C67" s="20">
        <v>66</v>
      </c>
      <c r="D67" s="20" t="s">
        <v>435</v>
      </c>
      <c r="E67" s="20">
        <v>50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1364</v>
      </c>
      <c r="B68" s="20" t="s">
        <v>168</v>
      </c>
      <c r="C68" s="20">
        <v>67</v>
      </c>
      <c r="D68" s="20" t="s">
        <v>431</v>
      </c>
      <c r="E68" s="20">
        <v>50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1364</v>
      </c>
      <c r="B69" s="20" t="s">
        <v>168</v>
      </c>
      <c r="C69" s="20">
        <v>68</v>
      </c>
      <c r="D69" s="20" t="s">
        <v>431</v>
      </c>
      <c r="E69" s="20">
        <v>60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1371</v>
      </c>
      <c r="B70" s="20" t="s">
        <v>168</v>
      </c>
      <c r="C70" s="20">
        <v>69</v>
      </c>
      <c r="D70" s="20" t="s">
        <v>490</v>
      </c>
      <c r="E70" s="20"/>
      <c r="F70" s="20" t="s">
        <v>1085</v>
      </c>
      <c r="G70" s="21" t="s">
        <v>194</v>
      </c>
      <c r="H70" s="78" t="s">
        <v>402</v>
      </c>
      <c r="I70" s="78" t="s">
        <v>402</v>
      </c>
      <c r="J70" s="78"/>
      <c r="K70" s="78"/>
      <c r="U70" s="271"/>
      <c r="V70" s="125" t="s">
        <v>266</v>
      </c>
      <c r="W70" s="169">
        <f t="shared" si="10"/>
        <v>0</v>
      </c>
      <c r="X70" s="170">
        <f t="shared" si="10"/>
        <v>0</v>
      </c>
    </row>
    <row r="71" spans="1:24" ht="13.8" thickBot="1" x14ac:dyDescent="0.3">
      <c r="A71" s="15" t="s">
        <v>1372</v>
      </c>
      <c r="B71" s="20" t="s">
        <v>168</v>
      </c>
      <c r="C71" s="20">
        <v>70</v>
      </c>
      <c r="D71" s="20" t="s">
        <v>490</v>
      </c>
      <c r="E71" s="20"/>
      <c r="F71" s="20" t="s">
        <v>1085</v>
      </c>
      <c r="G71" s="21" t="s">
        <v>194</v>
      </c>
      <c r="H71" s="78" t="s">
        <v>402</v>
      </c>
      <c r="I71" s="78" t="s">
        <v>402</v>
      </c>
      <c r="J71" s="78"/>
      <c r="K71" s="78"/>
      <c r="U71" s="271"/>
      <c r="V71" s="125" t="s">
        <v>270</v>
      </c>
      <c r="W71" s="169">
        <f t="shared" si="10"/>
        <v>0</v>
      </c>
      <c r="X71" s="170">
        <f t="shared" si="10"/>
        <v>0</v>
      </c>
    </row>
    <row r="72" spans="1:24" ht="13.8" thickBot="1" x14ac:dyDescent="0.3">
      <c r="A72" s="15" t="s">
        <v>1373</v>
      </c>
      <c r="B72" s="20" t="s">
        <v>168</v>
      </c>
      <c r="C72" s="20">
        <v>71</v>
      </c>
      <c r="D72" s="20" t="s">
        <v>490</v>
      </c>
      <c r="E72" s="20"/>
      <c r="F72" s="20" t="s">
        <v>1085</v>
      </c>
      <c r="G72" s="21" t="s">
        <v>194</v>
      </c>
      <c r="H72" s="78" t="s">
        <v>402</v>
      </c>
      <c r="I72" s="78" t="s">
        <v>402</v>
      </c>
      <c r="J72" s="78"/>
      <c r="K72" s="78"/>
      <c r="U72" s="271"/>
      <c r="V72" s="125" t="s">
        <v>274</v>
      </c>
      <c r="W72" s="169">
        <f t="shared" si="10"/>
        <v>0</v>
      </c>
      <c r="X72" s="170">
        <f t="shared" si="10"/>
        <v>0</v>
      </c>
    </row>
    <row r="73" spans="1:24" ht="13.8" thickBot="1" x14ac:dyDescent="0.3">
      <c r="A73" s="15" t="s">
        <v>1087</v>
      </c>
      <c r="B73" s="20" t="s">
        <v>168</v>
      </c>
      <c r="C73" s="20">
        <v>72</v>
      </c>
      <c r="D73" s="20" t="s">
        <v>490</v>
      </c>
      <c r="E73" s="20"/>
      <c r="F73" s="20" t="s">
        <v>490</v>
      </c>
      <c r="G73" s="21" t="s">
        <v>194</v>
      </c>
      <c r="H73" s="78" t="s">
        <v>402</v>
      </c>
      <c r="I73" s="78" t="s">
        <v>402</v>
      </c>
      <c r="J73" s="78"/>
      <c r="K73" s="78"/>
      <c r="U73" s="271"/>
      <c r="V73" s="177" t="s">
        <v>278</v>
      </c>
      <c r="W73" s="169">
        <f t="shared" si="10"/>
        <v>0</v>
      </c>
      <c r="X73" s="170">
        <f t="shared" si="10"/>
        <v>0</v>
      </c>
    </row>
    <row r="74" spans="1:24" x14ac:dyDescent="0.25">
      <c r="A74" s="15" t="s">
        <v>1374</v>
      </c>
      <c r="B74" s="20" t="s">
        <v>168</v>
      </c>
      <c r="C74" s="20">
        <v>73</v>
      </c>
      <c r="D74" s="20" t="s">
        <v>490</v>
      </c>
      <c r="E74" s="20"/>
      <c r="F74" s="20" t="s">
        <v>1085</v>
      </c>
      <c r="G74" s="21" t="s">
        <v>194</v>
      </c>
      <c r="H74" s="78" t="s">
        <v>402</v>
      </c>
      <c r="I74" s="78" t="s">
        <v>402</v>
      </c>
      <c r="J74" s="78"/>
      <c r="K74" s="78"/>
    </row>
    <row r="75" spans="1:24" x14ac:dyDescent="0.25">
      <c r="A75" s="15" t="s">
        <v>1098</v>
      </c>
      <c r="B75" s="20" t="s">
        <v>168</v>
      </c>
      <c r="C75" s="20">
        <v>74</v>
      </c>
      <c r="D75" s="20" t="s">
        <v>490</v>
      </c>
      <c r="E75" s="20"/>
      <c r="F75" s="20" t="s">
        <v>496</v>
      </c>
      <c r="G75" s="21" t="s">
        <v>194</v>
      </c>
      <c r="H75" s="78" t="s">
        <v>402</v>
      </c>
      <c r="I75" s="78" t="s">
        <v>402</v>
      </c>
      <c r="J75" s="78"/>
      <c r="K75" s="78"/>
    </row>
    <row r="76" spans="1:24" x14ac:dyDescent="0.25">
      <c r="A76" s="15" t="s">
        <v>1375</v>
      </c>
      <c r="B76" s="20" t="s">
        <v>168</v>
      </c>
      <c r="C76" s="20">
        <v>75</v>
      </c>
      <c r="D76" s="20" t="s">
        <v>490</v>
      </c>
      <c r="E76" s="20"/>
      <c r="F76" s="20" t="s">
        <v>490</v>
      </c>
      <c r="G76" s="21" t="s">
        <v>194</v>
      </c>
      <c r="H76" s="78" t="s">
        <v>402</v>
      </c>
      <c r="I76" s="78" t="s">
        <v>402</v>
      </c>
      <c r="J76" s="78"/>
      <c r="K76" s="78"/>
    </row>
    <row r="77" spans="1:24" x14ac:dyDescent="0.25">
      <c r="A77" s="15" t="s">
        <v>1376</v>
      </c>
      <c r="B77" s="20" t="s">
        <v>168</v>
      </c>
      <c r="C77" s="20">
        <v>76</v>
      </c>
      <c r="D77" s="20" t="s">
        <v>490</v>
      </c>
      <c r="E77" s="20"/>
      <c r="F77" s="20" t="s">
        <v>496</v>
      </c>
      <c r="G77" s="21" t="s">
        <v>194</v>
      </c>
      <c r="H77" s="78" t="s">
        <v>402</v>
      </c>
      <c r="I77" s="78" t="s">
        <v>402</v>
      </c>
      <c r="J77" s="78"/>
      <c r="K77" s="78"/>
    </row>
    <row r="78" spans="1:24" x14ac:dyDescent="0.25">
      <c r="A78" s="15" t="s">
        <v>1377</v>
      </c>
      <c r="B78" s="20" t="s">
        <v>168</v>
      </c>
      <c r="C78" s="20">
        <v>77</v>
      </c>
      <c r="D78" s="20" t="s">
        <v>490</v>
      </c>
      <c r="E78" s="20"/>
      <c r="F78" s="20" t="s">
        <v>1085</v>
      </c>
      <c r="G78" s="21" t="s">
        <v>194</v>
      </c>
      <c r="H78" s="78" t="s">
        <v>402</v>
      </c>
      <c r="I78" s="78" t="s">
        <v>402</v>
      </c>
      <c r="J78" s="78"/>
      <c r="K78" s="78"/>
    </row>
    <row r="79" spans="1:24" x14ac:dyDescent="0.25">
      <c r="A79" s="15" t="s">
        <v>1378</v>
      </c>
      <c r="B79" s="20" t="s">
        <v>168</v>
      </c>
      <c r="C79" s="20">
        <v>78</v>
      </c>
      <c r="D79" s="20" t="s">
        <v>490</v>
      </c>
      <c r="E79" s="20"/>
      <c r="F79" s="20" t="s">
        <v>493</v>
      </c>
      <c r="G79" s="21" t="s">
        <v>194</v>
      </c>
      <c r="H79" s="78" t="s">
        <v>402</v>
      </c>
      <c r="I79" s="78" t="s">
        <v>402</v>
      </c>
      <c r="J79" s="78"/>
      <c r="K79" s="78"/>
    </row>
    <row r="80" spans="1:24" x14ac:dyDescent="0.25">
      <c r="A80" s="15" t="s">
        <v>1379</v>
      </c>
      <c r="B80" s="20" t="s">
        <v>168</v>
      </c>
      <c r="C80" s="20">
        <v>79</v>
      </c>
      <c r="D80" s="20" t="s">
        <v>490</v>
      </c>
      <c r="E80" s="20"/>
      <c r="F80" s="20" t="s">
        <v>1092</v>
      </c>
      <c r="G80" s="21" t="s">
        <v>194</v>
      </c>
      <c r="H80" s="78" t="s">
        <v>402</v>
      </c>
      <c r="I80" s="78" t="s">
        <v>402</v>
      </c>
      <c r="J80" s="78"/>
      <c r="K80" s="78"/>
    </row>
    <row r="81" spans="1:11" x14ac:dyDescent="0.25">
      <c r="A81" s="15" t="s">
        <v>1380</v>
      </c>
      <c r="B81" s="20" t="s">
        <v>168</v>
      </c>
      <c r="C81" s="20">
        <v>80</v>
      </c>
      <c r="D81" s="20" t="s">
        <v>490</v>
      </c>
      <c r="E81" s="20"/>
      <c r="F81" s="20" t="s">
        <v>490</v>
      </c>
      <c r="G81" s="21" t="s">
        <v>194</v>
      </c>
      <c r="H81" s="78" t="s">
        <v>402</v>
      </c>
      <c r="I81" s="78" t="s">
        <v>402</v>
      </c>
      <c r="J81" s="78"/>
      <c r="K81" s="78"/>
    </row>
    <row r="82" spans="1:11" x14ac:dyDescent="0.25">
      <c r="A82" s="15" t="s">
        <v>1381</v>
      </c>
      <c r="B82" s="20" t="s">
        <v>168</v>
      </c>
      <c r="C82" s="20">
        <v>81</v>
      </c>
      <c r="D82" s="20" t="s">
        <v>490</v>
      </c>
      <c r="E82" s="20"/>
      <c r="F82" s="20" t="s">
        <v>496</v>
      </c>
      <c r="G82" s="21" t="s">
        <v>194</v>
      </c>
      <c r="H82" s="78" t="s">
        <v>402</v>
      </c>
      <c r="I82" s="78" t="s">
        <v>402</v>
      </c>
      <c r="J82" s="78"/>
      <c r="K82" s="78"/>
    </row>
    <row r="83" spans="1:11" x14ac:dyDescent="0.25">
      <c r="A83" s="15" t="s">
        <v>1382</v>
      </c>
      <c r="B83" s="20" t="s">
        <v>168</v>
      </c>
      <c r="C83" s="20">
        <v>82</v>
      </c>
      <c r="D83" s="20" t="s">
        <v>490</v>
      </c>
      <c r="E83" s="20"/>
      <c r="F83" s="20" t="s">
        <v>1085</v>
      </c>
      <c r="G83" s="21" t="s">
        <v>194</v>
      </c>
      <c r="H83" s="78" t="s">
        <v>402</v>
      </c>
      <c r="I83" s="78" t="s">
        <v>402</v>
      </c>
      <c r="J83" s="78"/>
      <c r="K83" s="78"/>
    </row>
    <row r="84" spans="1:11" x14ac:dyDescent="0.25">
      <c r="A84" s="15" t="s">
        <v>1383</v>
      </c>
      <c r="B84" s="20" t="s">
        <v>168</v>
      </c>
      <c r="C84" s="20">
        <v>83</v>
      </c>
      <c r="D84" s="20" t="s">
        <v>490</v>
      </c>
      <c r="E84" s="20"/>
      <c r="F84" s="20" t="s">
        <v>493</v>
      </c>
      <c r="G84" s="21" t="s">
        <v>194</v>
      </c>
      <c r="H84" s="78" t="s">
        <v>402</v>
      </c>
      <c r="I84" s="78" t="s">
        <v>402</v>
      </c>
      <c r="J84" s="78"/>
      <c r="K84" s="78"/>
    </row>
    <row r="85" spans="1:11" x14ac:dyDescent="0.25">
      <c r="A85" s="15" t="s">
        <v>1384</v>
      </c>
      <c r="B85" s="20" t="s">
        <v>168</v>
      </c>
      <c r="C85" s="20">
        <v>84</v>
      </c>
      <c r="D85" s="20" t="s">
        <v>490</v>
      </c>
      <c r="E85" s="20"/>
      <c r="F85" s="20" t="s">
        <v>1092</v>
      </c>
      <c r="G85" s="21" t="s">
        <v>194</v>
      </c>
      <c r="H85" s="78" t="s">
        <v>402</v>
      </c>
      <c r="I85" s="78" t="s">
        <v>402</v>
      </c>
      <c r="J85" s="78"/>
      <c r="K85" s="78"/>
    </row>
    <row r="86" spans="1:11" x14ac:dyDescent="0.25">
      <c r="A86" s="15" t="s">
        <v>941</v>
      </c>
      <c r="B86" s="20" t="s">
        <v>168</v>
      </c>
      <c r="C86" s="20">
        <v>85</v>
      </c>
      <c r="D86" s="20" t="s">
        <v>490</v>
      </c>
      <c r="E86" s="20"/>
      <c r="F86" s="20" t="s">
        <v>490</v>
      </c>
      <c r="G86" s="21" t="s">
        <v>194</v>
      </c>
      <c r="H86" s="78" t="s">
        <v>402</v>
      </c>
      <c r="I86" s="78" t="s">
        <v>402</v>
      </c>
      <c r="J86" s="78"/>
      <c r="K86" s="78"/>
    </row>
    <row r="87" spans="1:11" x14ac:dyDescent="0.25">
      <c r="A87" s="15" t="s">
        <v>1385</v>
      </c>
      <c r="B87" s="20" t="s">
        <v>168</v>
      </c>
      <c r="C87" s="20">
        <v>86</v>
      </c>
      <c r="D87" s="20" t="s">
        <v>427</v>
      </c>
      <c r="E87" s="20"/>
      <c r="F87" s="20" t="s">
        <v>428</v>
      </c>
      <c r="G87" s="21" t="s">
        <v>194</v>
      </c>
      <c r="H87" s="78" t="s">
        <v>402</v>
      </c>
      <c r="I87" s="78" t="s">
        <v>402</v>
      </c>
      <c r="J87" s="78"/>
      <c r="K87" s="78"/>
    </row>
    <row r="88" spans="1:11" x14ac:dyDescent="0.25">
      <c r="A88" s="15" t="s">
        <v>1386</v>
      </c>
      <c r="B88" s="20" t="s">
        <v>168</v>
      </c>
      <c r="C88" s="20">
        <v>87</v>
      </c>
      <c r="D88" s="20" t="s">
        <v>427</v>
      </c>
      <c r="E88" s="20"/>
      <c r="F88" s="20" t="s">
        <v>428</v>
      </c>
      <c r="G88" s="21" t="s">
        <v>194</v>
      </c>
      <c r="H88" s="78" t="s">
        <v>402</v>
      </c>
      <c r="I88" s="78" t="s">
        <v>402</v>
      </c>
      <c r="J88" s="78"/>
      <c r="K88" s="78"/>
    </row>
    <row r="89" spans="1:11" x14ac:dyDescent="0.25">
      <c r="A89" s="15" t="s">
        <v>1387</v>
      </c>
      <c r="B89" s="20" t="s">
        <v>168</v>
      </c>
      <c r="C89" s="20">
        <v>88</v>
      </c>
      <c r="D89" s="20" t="s">
        <v>427</v>
      </c>
      <c r="E89" s="20"/>
      <c r="F89" s="20" t="s">
        <v>428</v>
      </c>
      <c r="G89" s="21" t="s">
        <v>198</v>
      </c>
      <c r="H89" s="78" t="s">
        <v>402</v>
      </c>
      <c r="I89" s="78" t="s">
        <v>402</v>
      </c>
      <c r="J89" s="78"/>
      <c r="K89" s="78"/>
    </row>
    <row r="90" spans="1:11" x14ac:dyDescent="0.25">
      <c r="A90" s="15" t="s">
        <v>1388</v>
      </c>
      <c r="B90" s="20" t="s">
        <v>168</v>
      </c>
      <c r="C90" s="20">
        <v>89</v>
      </c>
      <c r="D90" s="20" t="s">
        <v>425</v>
      </c>
      <c r="E90" s="20">
        <v>150</v>
      </c>
      <c r="F90" s="20" t="s">
        <v>401</v>
      </c>
      <c r="G90" s="21" t="s">
        <v>206</v>
      </c>
      <c r="H90" s="78" t="s">
        <v>402</v>
      </c>
      <c r="I90" s="78" t="s">
        <v>402</v>
      </c>
      <c r="J90" s="78"/>
      <c r="K90" s="78" t="s">
        <v>402</v>
      </c>
    </row>
    <row r="91" spans="1:11" x14ac:dyDescent="0.25">
      <c r="A91" s="15" t="s">
        <v>1389</v>
      </c>
      <c r="B91" s="20" t="s">
        <v>168</v>
      </c>
      <c r="C91" s="20">
        <v>90</v>
      </c>
      <c r="D91" s="20" t="s">
        <v>407</v>
      </c>
      <c r="E91" s="20">
        <v>150</v>
      </c>
      <c r="F91" s="20" t="s">
        <v>401</v>
      </c>
      <c r="G91" s="21" t="s">
        <v>206</v>
      </c>
      <c r="H91" s="78" t="s">
        <v>402</v>
      </c>
      <c r="I91" s="78" t="s">
        <v>402</v>
      </c>
      <c r="J91" s="78"/>
      <c r="K91" s="78" t="s">
        <v>402</v>
      </c>
    </row>
    <row r="92" spans="1:11" x14ac:dyDescent="0.25">
      <c r="A92" s="15" t="s">
        <v>1390</v>
      </c>
      <c r="B92" s="20" t="s">
        <v>168</v>
      </c>
      <c r="C92" s="20">
        <v>91</v>
      </c>
      <c r="D92" s="20" t="s">
        <v>425</v>
      </c>
      <c r="E92" s="20">
        <v>100</v>
      </c>
      <c r="F92" s="20" t="s">
        <v>410</v>
      </c>
      <c r="G92" s="21" t="s">
        <v>206</v>
      </c>
      <c r="H92" s="78" t="s">
        <v>402</v>
      </c>
      <c r="I92" s="78" t="s">
        <v>402</v>
      </c>
      <c r="J92" s="78"/>
      <c r="K92" s="78" t="s">
        <v>402</v>
      </c>
    </row>
    <row r="93" spans="1:11" x14ac:dyDescent="0.25">
      <c r="A93" s="15" t="s">
        <v>1391</v>
      </c>
      <c r="B93" s="20" t="s">
        <v>168</v>
      </c>
      <c r="C93" s="20">
        <v>92</v>
      </c>
      <c r="D93" s="20" t="s">
        <v>400</v>
      </c>
      <c r="E93" s="20">
        <v>100</v>
      </c>
      <c r="F93" s="20" t="s">
        <v>410</v>
      </c>
      <c r="G93" s="21" t="s">
        <v>206</v>
      </c>
      <c r="H93" s="78" t="s">
        <v>402</v>
      </c>
      <c r="I93" s="78" t="s">
        <v>402</v>
      </c>
      <c r="J93" s="78"/>
      <c r="K93" s="78" t="s">
        <v>402</v>
      </c>
    </row>
    <row r="94" spans="1:11" x14ac:dyDescent="0.25">
      <c r="A94" s="15" t="s">
        <v>1392</v>
      </c>
      <c r="B94" s="20" t="s">
        <v>168</v>
      </c>
      <c r="C94" s="20">
        <v>93</v>
      </c>
      <c r="D94" s="20" t="s">
        <v>407</v>
      </c>
      <c r="E94" s="20">
        <v>150</v>
      </c>
      <c r="F94" s="20" t="s">
        <v>401</v>
      </c>
      <c r="G94" s="21" t="s">
        <v>206</v>
      </c>
      <c r="H94" s="78" t="s">
        <v>402</v>
      </c>
      <c r="I94" s="78" t="s">
        <v>402</v>
      </c>
      <c r="J94" s="78"/>
      <c r="K94" s="78" t="s">
        <v>402</v>
      </c>
    </row>
    <row r="95" spans="1:11" x14ac:dyDescent="0.25">
      <c r="A95" s="15" t="s">
        <v>1393</v>
      </c>
      <c r="B95" s="20" t="s">
        <v>168</v>
      </c>
      <c r="C95" s="20">
        <v>94</v>
      </c>
      <c r="D95" s="20" t="s">
        <v>404</v>
      </c>
      <c r="E95" s="20">
        <v>100</v>
      </c>
      <c r="F95" s="20" t="s">
        <v>410</v>
      </c>
      <c r="G95" s="21" t="s">
        <v>206</v>
      </c>
      <c r="H95" s="78" t="s">
        <v>402</v>
      </c>
      <c r="I95" s="78" t="s">
        <v>402</v>
      </c>
      <c r="J95" s="78"/>
      <c r="K95" s="78" t="s">
        <v>402</v>
      </c>
    </row>
    <row r="96" spans="1:11" x14ac:dyDescent="0.25">
      <c r="A96" s="15" t="s">
        <v>1394</v>
      </c>
      <c r="B96" s="20" t="s">
        <v>168</v>
      </c>
      <c r="C96" s="20">
        <v>95</v>
      </c>
      <c r="D96" s="20" t="s">
        <v>431</v>
      </c>
      <c r="E96" s="20">
        <v>150</v>
      </c>
      <c r="F96" s="20" t="s">
        <v>401</v>
      </c>
      <c r="G96" s="21" t="s">
        <v>206</v>
      </c>
      <c r="H96" s="78" t="s">
        <v>402</v>
      </c>
      <c r="I96" s="78" t="s">
        <v>402</v>
      </c>
      <c r="J96" s="78"/>
      <c r="K96" s="78" t="s">
        <v>402</v>
      </c>
    </row>
    <row r="97" spans="1:11" x14ac:dyDescent="0.25">
      <c r="A97" s="15" t="s">
        <v>1293</v>
      </c>
      <c r="B97" s="20" t="s">
        <v>168</v>
      </c>
      <c r="C97" s="20">
        <v>96</v>
      </c>
      <c r="D97" s="20" t="s">
        <v>435</v>
      </c>
      <c r="E97" s="20">
        <v>70</v>
      </c>
      <c r="F97" s="20" t="s">
        <v>410</v>
      </c>
      <c r="G97" s="21" t="s">
        <v>202</v>
      </c>
      <c r="H97" s="78" t="s">
        <v>402</v>
      </c>
      <c r="I97" s="78" t="s">
        <v>402</v>
      </c>
      <c r="J97" s="78"/>
      <c r="K97" s="78" t="s">
        <v>402</v>
      </c>
    </row>
    <row r="98" spans="1:11" x14ac:dyDescent="0.25">
      <c r="A98" s="15" t="s">
        <v>1395</v>
      </c>
      <c r="B98" s="20" t="s">
        <v>168</v>
      </c>
      <c r="C98" s="20">
        <v>97</v>
      </c>
      <c r="D98" s="20" t="s">
        <v>421</v>
      </c>
      <c r="E98" s="20">
        <v>50</v>
      </c>
      <c r="F98" s="20" t="s">
        <v>410</v>
      </c>
      <c r="G98" s="21" t="s">
        <v>202</v>
      </c>
      <c r="H98" s="78" t="s">
        <v>402</v>
      </c>
      <c r="I98" s="78" t="s">
        <v>402</v>
      </c>
      <c r="J98" s="78"/>
      <c r="K98" s="78" t="s">
        <v>402</v>
      </c>
    </row>
  </sheetData>
  <sheetProtection selectLockedCells="1" selectUnlockedCells="1"/>
  <mergeCells count="1">
    <mergeCell ref="Z1:AH1"/>
  </mergeCells>
  <phoneticPr fontId="3" type="noConversion"/>
  <conditionalFormatting sqref="H2:K98">
    <cfRule type="cellIs" dxfId="570" priority="1" stopIfTrue="1" operator="equal">
      <formula>"-"</formula>
    </cfRule>
    <cfRule type="cellIs" dxfId="569" priority="2" stopIfTrue="1" operator="equal">
      <formula>"x"</formula>
    </cfRule>
  </conditionalFormatting>
  <hyperlinks>
    <hyperlink ref="L1" location="'Expansion set Check List'!A1" display="Home" xr:uid="{00000000-0004-0000-18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1">
    <tabColor indexed="11"/>
  </sheetPr>
  <dimension ref="A1:AH103"/>
  <sheetViews>
    <sheetView zoomScaleSheetLayoutView="10" workbookViewId="0">
      <pane ySplit="1" topLeftCell="A2" activePane="bottomLeft" state="frozen"/>
      <selection pane="bottomLeft"/>
    </sheetView>
  </sheetViews>
  <sheetFormatPr defaultColWidth="0" defaultRowHeight="13.2" customHeight="1" x14ac:dyDescent="0.25"/>
  <cols>
    <col min="1" max="1" width="29.88671875" customWidth="1"/>
    <col min="2" max="2" width="14.44140625" bestFit="1" customWidth="1"/>
    <col min="3" max="3" width="4" bestFit="1" customWidth="1"/>
    <col min="4" max="4" width="14.5546875" bestFit="1" customWidth="1"/>
    <col min="5" max="5" width="4" bestFit="1" customWidth="1"/>
    <col min="6" max="6" width="16.554687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1396</v>
      </c>
      <c r="B2" s="18" t="s">
        <v>171</v>
      </c>
      <c r="C2" s="18">
        <v>1</v>
      </c>
      <c r="D2" s="18" t="s">
        <v>421</v>
      </c>
      <c r="E2" s="18">
        <v>70</v>
      </c>
      <c r="F2" s="18" t="s">
        <v>405</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102</v>
      </c>
      <c r="Z2" s="109"/>
      <c r="AA2" s="109"/>
      <c r="AB2" s="109"/>
      <c r="AC2" s="109"/>
      <c r="AD2" s="109"/>
      <c r="AE2" s="109"/>
      <c r="AF2" s="109"/>
      <c r="AG2" s="109"/>
      <c r="AH2" s="109"/>
    </row>
    <row r="3" spans="1:34" x14ac:dyDescent="0.25">
      <c r="A3" s="15" t="s">
        <v>1397</v>
      </c>
      <c r="B3" s="20" t="s">
        <v>171</v>
      </c>
      <c r="C3" s="20">
        <v>2</v>
      </c>
      <c r="D3" s="20" t="s">
        <v>421</v>
      </c>
      <c r="E3" s="20">
        <v>80</v>
      </c>
      <c r="F3" s="20" t="s">
        <v>405</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32</v>
      </c>
    </row>
    <row r="4" spans="1:34" x14ac:dyDescent="0.25">
      <c r="A4" s="15" t="s">
        <v>978</v>
      </c>
      <c r="B4" s="20" t="s">
        <v>171</v>
      </c>
      <c r="C4" s="20">
        <v>3</v>
      </c>
      <c r="D4" s="20" t="s">
        <v>407</v>
      </c>
      <c r="E4" s="20">
        <v>90</v>
      </c>
      <c r="F4" s="20"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33</v>
      </c>
    </row>
    <row r="5" spans="1:34" x14ac:dyDescent="0.25">
      <c r="A5" s="15" t="s">
        <v>1398</v>
      </c>
      <c r="B5" s="20" t="s">
        <v>171</v>
      </c>
      <c r="C5" s="20">
        <v>4</v>
      </c>
      <c r="D5" s="20" t="s">
        <v>1399</v>
      </c>
      <c r="E5" s="20">
        <v>70</v>
      </c>
      <c r="F5" s="20" t="s">
        <v>410</v>
      </c>
      <c r="G5" s="19" t="s">
        <v>202</v>
      </c>
      <c r="H5" s="78" t="s">
        <v>402</v>
      </c>
      <c r="I5" s="78" t="s">
        <v>402</v>
      </c>
      <c r="J5" s="78"/>
      <c r="K5" s="78"/>
      <c r="R5" s="125" t="s">
        <v>198</v>
      </c>
      <c r="S5" s="261">
        <f t="shared" si="1"/>
        <v>0</v>
      </c>
      <c r="T5" s="170">
        <f t="shared" si="2"/>
        <v>0</v>
      </c>
      <c r="U5" s="179"/>
      <c r="V5" s="125" t="s">
        <v>198</v>
      </c>
      <c r="W5" s="261">
        <f t="shared" si="3"/>
        <v>0</v>
      </c>
      <c r="X5" s="6">
        <f t="shared" si="4"/>
        <v>12</v>
      </c>
    </row>
    <row r="6" spans="1:34" x14ac:dyDescent="0.25">
      <c r="A6" s="15" t="s">
        <v>544</v>
      </c>
      <c r="B6" s="20" t="s">
        <v>171</v>
      </c>
      <c r="C6" s="20">
        <v>5</v>
      </c>
      <c r="D6" s="20" t="s">
        <v>400</v>
      </c>
      <c r="E6" s="20">
        <v>70</v>
      </c>
      <c r="F6" s="20" t="s">
        <v>405</v>
      </c>
      <c r="G6" s="19" t="s">
        <v>202</v>
      </c>
      <c r="H6" s="78" t="s">
        <v>402</v>
      </c>
      <c r="I6" s="78" t="s">
        <v>402</v>
      </c>
      <c r="J6" s="78"/>
      <c r="K6" s="78"/>
      <c r="R6" s="125" t="s">
        <v>202</v>
      </c>
      <c r="S6" s="261">
        <f t="shared" si="1"/>
        <v>0</v>
      </c>
      <c r="T6" s="170">
        <f t="shared" si="2"/>
        <v>0</v>
      </c>
      <c r="U6" s="179"/>
      <c r="V6" s="125" t="s">
        <v>202</v>
      </c>
      <c r="W6" s="261">
        <f t="shared" si="3"/>
        <v>0</v>
      </c>
      <c r="X6" s="6">
        <f t="shared" si="4"/>
        <v>16</v>
      </c>
    </row>
    <row r="7" spans="1:34" x14ac:dyDescent="0.25">
      <c r="A7" s="15" t="s">
        <v>1400</v>
      </c>
      <c r="B7" s="20" t="s">
        <v>171</v>
      </c>
      <c r="C7" s="20">
        <v>6</v>
      </c>
      <c r="D7" s="20" t="s">
        <v>414</v>
      </c>
      <c r="E7" s="20">
        <v>120</v>
      </c>
      <c r="F7" s="20" t="s">
        <v>401</v>
      </c>
      <c r="G7" s="19" t="s">
        <v>202</v>
      </c>
      <c r="H7" s="78" t="s">
        <v>402</v>
      </c>
      <c r="I7" s="78" t="s">
        <v>402</v>
      </c>
      <c r="J7" s="78"/>
      <c r="K7" s="78"/>
      <c r="R7" s="125" t="s">
        <v>206</v>
      </c>
      <c r="S7" s="261">
        <f t="shared" si="1"/>
        <v>0</v>
      </c>
      <c r="T7" s="170">
        <f t="shared" si="2"/>
        <v>0</v>
      </c>
      <c r="U7" s="179"/>
      <c r="V7" s="125" t="s">
        <v>206</v>
      </c>
      <c r="W7" s="261">
        <f t="shared" si="3"/>
        <v>0</v>
      </c>
      <c r="X7" s="6">
        <f t="shared" si="4"/>
        <v>9</v>
      </c>
    </row>
    <row r="8" spans="1:34" x14ac:dyDescent="0.25">
      <c r="A8" s="15" t="s">
        <v>409</v>
      </c>
      <c r="B8" s="20" t="s">
        <v>171</v>
      </c>
      <c r="C8" s="20">
        <v>7</v>
      </c>
      <c r="D8" s="20" t="s">
        <v>407</v>
      </c>
      <c r="E8" s="20">
        <v>70</v>
      </c>
      <c r="F8" s="20" t="s">
        <v>410</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1395</v>
      </c>
      <c r="B9" s="20" t="s">
        <v>171</v>
      </c>
      <c r="C9" s="20">
        <v>8</v>
      </c>
      <c r="D9" s="20" t="s">
        <v>421</v>
      </c>
      <c r="E9" s="20">
        <v>70</v>
      </c>
      <c r="F9" s="20" t="s">
        <v>410</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530</v>
      </c>
      <c r="B10" s="20" t="s">
        <v>171</v>
      </c>
      <c r="C10" s="20">
        <v>9</v>
      </c>
      <c r="D10" s="20" t="s">
        <v>431</v>
      </c>
      <c r="E10" s="20">
        <v>120</v>
      </c>
      <c r="F10" s="20" t="s">
        <v>401</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1401</v>
      </c>
      <c r="B11" s="20" t="s">
        <v>171</v>
      </c>
      <c r="C11" s="20">
        <v>10</v>
      </c>
      <c r="D11" s="20" t="s">
        <v>431</v>
      </c>
      <c r="E11" s="20">
        <v>80</v>
      </c>
      <c r="F11" s="20" t="s">
        <v>405</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1402</v>
      </c>
      <c r="B12" s="20" t="s">
        <v>171</v>
      </c>
      <c r="C12" s="20">
        <v>11</v>
      </c>
      <c r="D12" s="20" t="s">
        <v>1403</v>
      </c>
      <c r="E12" s="20">
        <v>100</v>
      </c>
      <c r="F12" s="20" t="s">
        <v>401</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1404</v>
      </c>
      <c r="B13" s="20" t="s">
        <v>171</v>
      </c>
      <c r="C13" s="20">
        <v>12</v>
      </c>
      <c r="D13" s="20" t="s">
        <v>404</v>
      </c>
      <c r="E13" s="20">
        <v>100</v>
      </c>
      <c r="F13" s="20" t="s">
        <v>405</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624</v>
      </c>
      <c r="B14" s="20" t="s">
        <v>171</v>
      </c>
      <c r="C14" s="20">
        <v>13</v>
      </c>
      <c r="D14" s="20" t="s">
        <v>407</v>
      </c>
      <c r="E14" s="20">
        <v>70</v>
      </c>
      <c r="F14" s="20" t="s">
        <v>410</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1261</v>
      </c>
      <c r="B15" s="20" t="s">
        <v>171</v>
      </c>
      <c r="C15" s="20">
        <v>14</v>
      </c>
      <c r="D15" s="20" t="s">
        <v>435</v>
      </c>
      <c r="E15" s="20">
        <v>110</v>
      </c>
      <c r="F15" s="20" t="s">
        <v>401</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1405</v>
      </c>
      <c r="B16" s="20" t="s">
        <v>171</v>
      </c>
      <c r="C16" s="20">
        <v>15</v>
      </c>
      <c r="D16" s="20" t="s">
        <v>404</v>
      </c>
      <c r="E16" s="20">
        <v>120</v>
      </c>
      <c r="F16" s="20" t="s">
        <v>401</v>
      </c>
      <c r="G16" s="19" t="s">
        <v>202</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406</v>
      </c>
      <c r="B17" s="20" t="s">
        <v>171</v>
      </c>
      <c r="C17" s="20">
        <v>16</v>
      </c>
      <c r="D17" s="20" t="s">
        <v>407</v>
      </c>
      <c r="E17" s="20">
        <v>100</v>
      </c>
      <c r="F17" s="20" t="s">
        <v>401</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1406</v>
      </c>
      <c r="B18" s="20" t="s">
        <v>171</v>
      </c>
      <c r="C18" s="20">
        <v>17</v>
      </c>
      <c r="D18" s="20" t="s">
        <v>421</v>
      </c>
      <c r="E18" s="20">
        <v>60</v>
      </c>
      <c r="F18" s="20" t="s">
        <v>410</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1407</v>
      </c>
      <c r="B19" s="20" t="s">
        <v>171</v>
      </c>
      <c r="C19" s="20">
        <v>18</v>
      </c>
      <c r="D19" s="20" t="s">
        <v>404</v>
      </c>
      <c r="E19" s="20">
        <v>70</v>
      </c>
      <c r="F19" s="20" t="s">
        <v>405</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1408</v>
      </c>
      <c r="B20" s="20" t="s">
        <v>171</v>
      </c>
      <c r="C20" s="20">
        <v>19</v>
      </c>
      <c r="D20" s="20" t="s">
        <v>404</v>
      </c>
      <c r="E20" s="20">
        <v>80</v>
      </c>
      <c r="F20" s="20" t="s">
        <v>405</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1409</v>
      </c>
      <c r="B21" s="20" t="s">
        <v>171</v>
      </c>
      <c r="C21" s="20">
        <v>20</v>
      </c>
      <c r="D21" s="20" t="s">
        <v>407</v>
      </c>
      <c r="E21" s="20">
        <v>70</v>
      </c>
      <c r="F21" s="20" t="s">
        <v>405</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1410</v>
      </c>
      <c r="B22" s="20" t="s">
        <v>171</v>
      </c>
      <c r="C22" s="20">
        <v>21</v>
      </c>
      <c r="D22" s="20" t="s">
        <v>419</v>
      </c>
      <c r="E22" s="20">
        <v>80</v>
      </c>
      <c r="F22" s="20" t="s">
        <v>405</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535</v>
      </c>
      <c r="B23" s="20" t="s">
        <v>171</v>
      </c>
      <c r="C23" s="20">
        <v>22</v>
      </c>
      <c r="D23" s="20" t="s">
        <v>425</v>
      </c>
      <c r="E23" s="20">
        <v>70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1411</v>
      </c>
      <c r="B24" s="20" t="s">
        <v>171</v>
      </c>
      <c r="C24" s="20">
        <v>23</v>
      </c>
      <c r="D24" s="20" t="s">
        <v>404</v>
      </c>
      <c r="E24" s="20">
        <v>60</v>
      </c>
      <c r="F24" s="20" t="s">
        <v>410</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1412</v>
      </c>
      <c r="B25" s="20" t="s">
        <v>171</v>
      </c>
      <c r="C25" s="20">
        <v>24</v>
      </c>
      <c r="D25" s="20" t="s">
        <v>404</v>
      </c>
      <c r="E25" s="20">
        <v>60</v>
      </c>
      <c r="F25" s="20" t="s">
        <v>410</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1413</v>
      </c>
      <c r="B26" s="20" t="s">
        <v>171</v>
      </c>
      <c r="C26" s="20">
        <v>25</v>
      </c>
      <c r="D26" s="20" t="s">
        <v>404</v>
      </c>
      <c r="E26" s="20">
        <v>70</v>
      </c>
      <c r="F26" s="20" t="s">
        <v>410</v>
      </c>
      <c r="G26" s="21" t="s">
        <v>198</v>
      </c>
      <c r="H26" s="78" t="s">
        <v>402</v>
      </c>
      <c r="I26" s="78" t="s">
        <v>402</v>
      </c>
      <c r="J26" s="78"/>
      <c r="K26" s="78"/>
      <c r="R26" s="171" t="s">
        <v>101</v>
      </c>
      <c r="S26" s="172"/>
      <c r="T26" s="186">
        <f>SUM(T27:T49)</f>
        <v>0</v>
      </c>
      <c r="U26" s="179"/>
      <c r="V26" s="188" t="s">
        <v>103</v>
      </c>
      <c r="W26" s="241"/>
      <c r="X26" s="243">
        <f>SUM(X27:X49)</f>
        <v>92</v>
      </c>
    </row>
    <row r="27" spans="1:24" x14ac:dyDescent="0.25">
      <c r="A27" s="15" t="s">
        <v>1414</v>
      </c>
      <c r="B27" s="20" t="s">
        <v>171</v>
      </c>
      <c r="C27" s="20">
        <v>26</v>
      </c>
      <c r="D27" s="20" t="s">
        <v>425</v>
      </c>
      <c r="E27" s="20">
        <v>70</v>
      </c>
      <c r="F27" s="20" t="s">
        <v>410</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32</v>
      </c>
    </row>
    <row r="28" spans="1:24" x14ac:dyDescent="0.25">
      <c r="A28" s="15" t="s">
        <v>1415</v>
      </c>
      <c r="B28" s="20" t="s">
        <v>171</v>
      </c>
      <c r="C28" s="20">
        <v>27</v>
      </c>
      <c r="D28" s="20" t="s">
        <v>407</v>
      </c>
      <c r="E28" s="20">
        <v>80</v>
      </c>
      <c r="F28" s="20" t="s">
        <v>410</v>
      </c>
      <c r="G28" s="21" t="s">
        <v>198</v>
      </c>
      <c r="H28" s="78" t="s">
        <v>402</v>
      </c>
      <c r="I28" s="78" t="s">
        <v>402</v>
      </c>
      <c r="J28" s="78"/>
      <c r="K28" s="78"/>
      <c r="R28" s="125" t="s">
        <v>194</v>
      </c>
      <c r="S28" s="169">
        <f t="shared" si="5"/>
        <v>0</v>
      </c>
      <c r="T28" s="170">
        <f t="shared" si="6"/>
        <v>0</v>
      </c>
      <c r="U28" s="179"/>
      <c r="V28" s="264" t="s">
        <v>194</v>
      </c>
      <c r="W28" s="267">
        <f t="shared" si="7"/>
        <v>0</v>
      </c>
      <c r="X28" s="6">
        <f t="shared" si="8"/>
        <v>33</v>
      </c>
    </row>
    <row r="29" spans="1:24" x14ac:dyDescent="0.25">
      <c r="A29" s="15" t="s">
        <v>1416</v>
      </c>
      <c r="B29" s="20" t="s">
        <v>171</v>
      </c>
      <c r="C29" s="20">
        <v>28</v>
      </c>
      <c r="D29" s="20" t="s">
        <v>419</v>
      </c>
      <c r="E29" s="20">
        <v>50</v>
      </c>
      <c r="F29" s="20" t="s">
        <v>410</v>
      </c>
      <c r="G29" s="21" t="s">
        <v>194</v>
      </c>
      <c r="H29" s="78" t="s">
        <v>402</v>
      </c>
      <c r="I29" s="78" t="s">
        <v>402</v>
      </c>
      <c r="J29" s="78"/>
      <c r="K29" s="78"/>
      <c r="R29" s="125" t="s">
        <v>198</v>
      </c>
      <c r="S29" s="169">
        <f t="shared" si="5"/>
        <v>0</v>
      </c>
      <c r="T29" s="170">
        <f t="shared" si="6"/>
        <v>0</v>
      </c>
      <c r="U29" s="179"/>
      <c r="V29" s="264" t="s">
        <v>198</v>
      </c>
      <c r="W29" s="267">
        <f t="shared" si="7"/>
        <v>0</v>
      </c>
      <c r="X29" s="6">
        <f t="shared" si="8"/>
        <v>12</v>
      </c>
    </row>
    <row r="30" spans="1:24" x14ac:dyDescent="0.25">
      <c r="A30" s="15" t="s">
        <v>1416</v>
      </c>
      <c r="B30" s="20" t="s">
        <v>171</v>
      </c>
      <c r="C30" s="20">
        <v>29</v>
      </c>
      <c r="D30" s="20" t="s">
        <v>419</v>
      </c>
      <c r="E30" s="20">
        <v>50</v>
      </c>
      <c r="F30" s="20" t="s">
        <v>410</v>
      </c>
      <c r="G30" s="21" t="s">
        <v>194</v>
      </c>
      <c r="H30" s="78" t="s">
        <v>402</v>
      </c>
      <c r="I30" s="78" t="s">
        <v>402</v>
      </c>
      <c r="J30" s="78"/>
      <c r="K30" s="78"/>
      <c r="R30" s="125" t="s">
        <v>202</v>
      </c>
      <c r="S30" s="169">
        <f t="shared" si="5"/>
        <v>0</v>
      </c>
      <c r="T30" s="170">
        <f t="shared" si="6"/>
        <v>0</v>
      </c>
      <c r="U30" s="179"/>
      <c r="V30" s="264" t="s">
        <v>202</v>
      </c>
      <c r="W30" s="267">
        <f t="shared" si="7"/>
        <v>0</v>
      </c>
      <c r="X30" s="6">
        <f t="shared" si="8"/>
        <v>15</v>
      </c>
    </row>
    <row r="31" spans="1:24" x14ac:dyDescent="0.25">
      <c r="A31" s="15" t="s">
        <v>1417</v>
      </c>
      <c r="B31" s="20" t="s">
        <v>171</v>
      </c>
      <c r="C31" s="20">
        <v>30</v>
      </c>
      <c r="D31" s="20" t="s">
        <v>414</v>
      </c>
      <c r="E31" s="20">
        <v>60</v>
      </c>
      <c r="F31" s="20" t="s">
        <v>410</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1397</v>
      </c>
      <c r="B32" s="20" t="s">
        <v>171</v>
      </c>
      <c r="C32" s="20">
        <v>31</v>
      </c>
      <c r="D32" s="20" t="s">
        <v>431</v>
      </c>
      <c r="E32" s="20">
        <v>80</v>
      </c>
      <c r="F32" s="20" t="s">
        <v>405</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956</v>
      </c>
      <c r="B33" s="20" t="s">
        <v>171</v>
      </c>
      <c r="C33" s="20">
        <v>32</v>
      </c>
      <c r="D33" s="20" t="s">
        <v>404</v>
      </c>
      <c r="E33" s="20">
        <v>70</v>
      </c>
      <c r="F33" s="20" t="s">
        <v>410</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633</v>
      </c>
      <c r="B34" s="20" t="s">
        <v>171</v>
      </c>
      <c r="C34" s="20">
        <v>33</v>
      </c>
      <c r="D34" s="20" t="s">
        <v>414</v>
      </c>
      <c r="E34" s="20">
        <v>80</v>
      </c>
      <c r="F34" s="20" t="s">
        <v>405</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1418</v>
      </c>
      <c r="B35" s="20" t="s">
        <v>171</v>
      </c>
      <c r="C35" s="20">
        <v>34</v>
      </c>
      <c r="D35" s="20" t="s">
        <v>404</v>
      </c>
      <c r="E35" s="20">
        <v>80</v>
      </c>
      <c r="F35" s="20"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445</v>
      </c>
      <c r="B36" s="20" t="s">
        <v>171</v>
      </c>
      <c r="C36" s="20">
        <v>35</v>
      </c>
      <c r="D36" s="20" t="s">
        <v>407</v>
      </c>
      <c r="E36" s="20">
        <v>70</v>
      </c>
      <c r="F36" s="20" t="s">
        <v>405</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675</v>
      </c>
      <c r="B37" s="20" t="s">
        <v>171</v>
      </c>
      <c r="C37" s="20">
        <v>36</v>
      </c>
      <c r="D37" s="20" t="s">
        <v>407</v>
      </c>
      <c r="E37" s="20">
        <v>70</v>
      </c>
      <c r="F37" s="20" t="s">
        <v>405</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957</v>
      </c>
      <c r="B38" s="20" t="s">
        <v>171</v>
      </c>
      <c r="C38" s="20">
        <v>37</v>
      </c>
      <c r="D38" s="20" t="s">
        <v>414</v>
      </c>
      <c r="E38" s="20">
        <v>50</v>
      </c>
      <c r="F38" s="20" t="s">
        <v>410</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447</v>
      </c>
      <c r="B39" s="20" t="s">
        <v>171</v>
      </c>
      <c r="C39" s="20">
        <v>38</v>
      </c>
      <c r="D39" s="20" t="s">
        <v>400</v>
      </c>
      <c r="E39" s="20">
        <v>80</v>
      </c>
      <c r="F39" s="20"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1419</v>
      </c>
      <c r="B40" s="20" t="s">
        <v>171</v>
      </c>
      <c r="C40" s="20">
        <v>39</v>
      </c>
      <c r="D40" s="20" t="s">
        <v>414</v>
      </c>
      <c r="E40" s="20">
        <v>80</v>
      </c>
      <c r="F40" s="20"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1420</v>
      </c>
      <c r="B41" s="20" t="s">
        <v>171</v>
      </c>
      <c r="C41" s="20">
        <v>40</v>
      </c>
      <c r="D41" s="20" t="s">
        <v>404</v>
      </c>
      <c r="E41" s="20">
        <v>60</v>
      </c>
      <c r="F41" s="20" t="s">
        <v>410</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557</v>
      </c>
      <c r="B42" s="20" t="s">
        <v>171</v>
      </c>
      <c r="C42" s="20">
        <v>41</v>
      </c>
      <c r="D42" s="20" t="s">
        <v>431</v>
      </c>
      <c r="E42" s="20">
        <v>80</v>
      </c>
      <c r="F42" s="20"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1401</v>
      </c>
      <c r="B43" s="20" t="s">
        <v>171</v>
      </c>
      <c r="C43" s="20">
        <v>42</v>
      </c>
      <c r="D43" s="20" t="s">
        <v>431</v>
      </c>
      <c r="E43" s="20">
        <v>80</v>
      </c>
      <c r="F43" s="20"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1410</v>
      </c>
      <c r="B44" s="20" t="s">
        <v>171</v>
      </c>
      <c r="C44" s="20">
        <v>43</v>
      </c>
      <c r="D44" s="20" t="s">
        <v>421</v>
      </c>
      <c r="E44" s="20">
        <v>80</v>
      </c>
      <c r="F44" s="20" t="s">
        <v>405</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1410</v>
      </c>
      <c r="B45" s="20" t="s">
        <v>171</v>
      </c>
      <c r="C45" s="20">
        <v>44</v>
      </c>
      <c r="D45" s="20" t="s">
        <v>419</v>
      </c>
      <c r="E45" s="20">
        <v>70</v>
      </c>
      <c r="F45" s="20"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1271</v>
      </c>
      <c r="B46" s="20" t="s">
        <v>171</v>
      </c>
      <c r="C46" s="20">
        <v>45</v>
      </c>
      <c r="D46" s="20" t="s">
        <v>435</v>
      </c>
      <c r="E46" s="20">
        <v>70</v>
      </c>
      <c r="F46" s="20"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643</v>
      </c>
      <c r="B47" s="20" t="s">
        <v>171</v>
      </c>
      <c r="C47" s="20">
        <v>46</v>
      </c>
      <c r="D47" s="20" t="s">
        <v>431</v>
      </c>
      <c r="E47" s="20">
        <v>90</v>
      </c>
      <c r="F47" s="20"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1421</v>
      </c>
      <c r="B48" s="20" t="s">
        <v>171</v>
      </c>
      <c r="C48" s="20">
        <v>47</v>
      </c>
      <c r="D48" s="20" t="s">
        <v>404</v>
      </c>
      <c r="E48" s="20">
        <v>70</v>
      </c>
      <c r="F48" s="20"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1422</v>
      </c>
      <c r="B49" s="20" t="s">
        <v>171</v>
      </c>
      <c r="C49" s="20">
        <v>48</v>
      </c>
      <c r="D49" s="20" t="s">
        <v>414</v>
      </c>
      <c r="E49" s="20">
        <v>60</v>
      </c>
      <c r="F49" s="20" t="s">
        <v>410</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584</v>
      </c>
      <c r="B50" s="20" t="s">
        <v>171</v>
      </c>
      <c r="C50" s="20">
        <v>49</v>
      </c>
      <c r="D50" s="20" t="s">
        <v>421</v>
      </c>
      <c r="E50" s="20">
        <v>80</v>
      </c>
      <c r="F50" s="20" t="s">
        <v>405</v>
      </c>
      <c r="G50" s="21" t="s">
        <v>194</v>
      </c>
      <c r="H50" s="78" t="s">
        <v>402</v>
      </c>
      <c r="I50" s="78" t="s">
        <v>402</v>
      </c>
      <c r="J50" s="78"/>
      <c r="K50" s="78"/>
      <c r="U50" s="179"/>
      <c r="V50" s="188" t="s">
        <v>458</v>
      </c>
      <c r="W50" s="206"/>
      <c r="X50" s="207">
        <f>SUM(X51:X73)</f>
        <v>194</v>
      </c>
    </row>
    <row r="51" spans="1:24" x14ac:dyDescent="0.25">
      <c r="A51" s="15" t="s">
        <v>1423</v>
      </c>
      <c r="B51" s="20" t="s">
        <v>171</v>
      </c>
      <c r="C51" s="20">
        <v>50</v>
      </c>
      <c r="D51" s="20" t="s">
        <v>407</v>
      </c>
      <c r="E51" s="20">
        <v>80</v>
      </c>
      <c r="F51" s="20" t="s">
        <v>405</v>
      </c>
      <c r="G51" s="21" t="s">
        <v>194</v>
      </c>
      <c r="H51" s="78" t="s">
        <v>402</v>
      </c>
      <c r="I51" s="78" t="s">
        <v>402</v>
      </c>
      <c r="J51" s="78"/>
      <c r="K51" s="78"/>
      <c r="U51" s="269"/>
      <c r="V51" s="124" t="s">
        <v>190</v>
      </c>
      <c r="W51" s="169">
        <f>S3+S27+W3+W27</f>
        <v>0</v>
      </c>
      <c r="X51" s="170">
        <f>T3+T27+X3+X27</f>
        <v>64</v>
      </c>
    </row>
    <row r="52" spans="1:24" x14ac:dyDescent="0.25">
      <c r="A52" s="15" t="s">
        <v>683</v>
      </c>
      <c r="B52" s="20" t="s">
        <v>171</v>
      </c>
      <c r="C52" s="20">
        <v>51</v>
      </c>
      <c r="D52" s="20" t="s">
        <v>404</v>
      </c>
      <c r="E52" s="20">
        <v>70</v>
      </c>
      <c r="F52" s="20" t="s">
        <v>405</v>
      </c>
      <c r="G52" s="21" t="s">
        <v>194</v>
      </c>
      <c r="H52" s="78" t="s">
        <v>402</v>
      </c>
      <c r="I52" s="78" t="s">
        <v>402</v>
      </c>
      <c r="J52" s="78"/>
      <c r="K52" s="78"/>
      <c r="U52" s="269"/>
      <c r="V52" s="125" t="s">
        <v>194</v>
      </c>
      <c r="W52" s="169">
        <f t="shared" ref="W52:X67" si="9">S4+S28+W4+W28</f>
        <v>0</v>
      </c>
      <c r="X52" s="170">
        <f t="shared" si="9"/>
        <v>66</v>
      </c>
    </row>
    <row r="53" spans="1:24" x14ac:dyDescent="0.25">
      <c r="A53" s="15" t="s">
        <v>1267</v>
      </c>
      <c r="B53" s="20" t="s">
        <v>171</v>
      </c>
      <c r="C53" s="20">
        <v>52</v>
      </c>
      <c r="D53" s="20" t="s">
        <v>421</v>
      </c>
      <c r="E53" s="20">
        <v>50</v>
      </c>
      <c r="F53" s="20" t="s">
        <v>410</v>
      </c>
      <c r="G53" s="21" t="s">
        <v>190</v>
      </c>
      <c r="H53" s="78" t="s">
        <v>402</v>
      </c>
      <c r="I53" s="78" t="s">
        <v>402</v>
      </c>
      <c r="J53" s="78"/>
      <c r="K53" s="78"/>
      <c r="U53" s="269"/>
      <c r="V53" s="125" t="s">
        <v>198</v>
      </c>
      <c r="W53" s="169">
        <f t="shared" si="9"/>
        <v>0</v>
      </c>
      <c r="X53" s="170">
        <f t="shared" si="9"/>
        <v>24</v>
      </c>
    </row>
    <row r="54" spans="1:24" x14ac:dyDescent="0.25">
      <c r="A54" s="15" t="s">
        <v>1267</v>
      </c>
      <c r="B54" s="20" t="s">
        <v>171</v>
      </c>
      <c r="C54" s="20">
        <v>53</v>
      </c>
      <c r="D54" s="20" t="s">
        <v>431</v>
      </c>
      <c r="E54" s="20">
        <v>50</v>
      </c>
      <c r="F54" s="20" t="s">
        <v>410</v>
      </c>
      <c r="G54" s="21" t="s">
        <v>190</v>
      </c>
      <c r="H54" s="78" t="s">
        <v>402</v>
      </c>
      <c r="I54" s="78" t="s">
        <v>402</v>
      </c>
      <c r="J54" s="78"/>
      <c r="K54" s="78"/>
      <c r="U54" s="269"/>
      <c r="V54" s="125" t="s">
        <v>202</v>
      </c>
      <c r="W54" s="169">
        <f t="shared" si="9"/>
        <v>0</v>
      </c>
      <c r="X54" s="170">
        <f t="shared" si="9"/>
        <v>31</v>
      </c>
    </row>
    <row r="55" spans="1:24" x14ac:dyDescent="0.25">
      <c r="A55" s="15" t="s">
        <v>1416</v>
      </c>
      <c r="B55" s="20" t="s">
        <v>171</v>
      </c>
      <c r="C55" s="20">
        <v>54</v>
      </c>
      <c r="D55" s="20" t="s">
        <v>421</v>
      </c>
      <c r="E55" s="20">
        <v>50</v>
      </c>
      <c r="F55" s="20" t="s">
        <v>410</v>
      </c>
      <c r="G55" s="21" t="s">
        <v>190</v>
      </c>
      <c r="H55" s="78" t="s">
        <v>402</v>
      </c>
      <c r="I55" s="78" t="s">
        <v>402</v>
      </c>
      <c r="J55" s="78"/>
      <c r="K55" s="78"/>
      <c r="U55" s="269"/>
      <c r="V55" s="125" t="s">
        <v>206</v>
      </c>
      <c r="W55" s="169">
        <f t="shared" si="9"/>
        <v>0</v>
      </c>
      <c r="X55" s="170">
        <f t="shared" si="9"/>
        <v>9</v>
      </c>
    </row>
    <row r="56" spans="1:24" x14ac:dyDescent="0.25">
      <c r="A56" s="15" t="s">
        <v>462</v>
      </c>
      <c r="B56" s="20" t="s">
        <v>171</v>
      </c>
      <c r="C56" s="20">
        <v>55</v>
      </c>
      <c r="D56" s="20" t="s">
        <v>407</v>
      </c>
      <c r="E56" s="20">
        <v>50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463</v>
      </c>
      <c r="B57" s="20" t="s">
        <v>171</v>
      </c>
      <c r="C57" s="20">
        <v>56</v>
      </c>
      <c r="D57" s="20" t="s">
        <v>400</v>
      </c>
      <c r="E57" s="20">
        <v>50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463</v>
      </c>
      <c r="B58" s="20" t="s">
        <v>171</v>
      </c>
      <c r="C58" s="20">
        <v>57</v>
      </c>
      <c r="D58" s="20" t="s">
        <v>400</v>
      </c>
      <c r="E58" s="20">
        <v>50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1424</v>
      </c>
      <c r="B59" s="20" t="s">
        <v>171</v>
      </c>
      <c r="C59" s="20">
        <v>58</v>
      </c>
      <c r="D59" s="20" t="s">
        <v>404</v>
      </c>
      <c r="E59" s="20">
        <v>40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464</v>
      </c>
      <c r="B60" s="20" t="s">
        <v>171</v>
      </c>
      <c r="C60" s="20">
        <v>59</v>
      </c>
      <c r="D60" s="20" t="s">
        <v>425</v>
      </c>
      <c r="E60" s="20">
        <v>50</v>
      </c>
      <c r="F60" s="20" t="s">
        <v>410</v>
      </c>
      <c r="G60" s="21" t="s">
        <v>190</v>
      </c>
      <c r="H60" s="78" t="s">
        <v>402</v>
      </c>
      <c r="I60" s="78" t="s">
        <v>402</v>
      </c>
      <c r="J60" s="78"/>
      <c r="K60" s="78"/>
      <c r="U60" s="271"/>
      <c r="V60" s="125" t="s">
        <v>226</v>
      </c>
      <c r="W60" s="169">
        <f t="shared" si="9"/>
        <v>0</v>
      </c>
      <c r="X60" s="170">
        <f t="shared" si="9"/>
        <v>0</v>
      </c>
    </row>
    <row r="61" spans="1:24" ht="13.8" thickBot="1" x14ac:dyDescent="0.3">
      <c r="A61" s="15" t="s">
        <v>570</v>
      </c>
      <c r="B61" s="20" t="s">
        <v>171</v>
      </c>
      <c r="C61" s="20">
        <v>60</v>
      </c>
      <c r="D61" s="20" t="s">
        <v>414</v>
      </c>
      <c r="E61" s="20">
        <v>40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1425</v>
      </c>
      <c r="B62" s="20" t="s">
        <v>171</v>
      </c>
      <c r="C62" s="20">
        <v>61</v>
      </c>
      <c r="D62" s="20" t="s">
        <v>404</v>
      </c>
      <c r="E62" s="20">
        <v>30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1426</v>
      </c>
      <c r="B63" s="20" t="s">
        <v>171</v>
      </c>
      <c r="C63" s="20">
        <v>62</v>
      </c>
      <c r="D63" s="20" t="s">
        <v>407</v>
      </c>
      <c r="E63" s="20">
        <v>50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652</v>
      </c>
      <c r="B64" s="20" t="s">
        <v>171</v>
      </c>
      <c r="C64" s="20">
        <v>63</v>
      </c>
      <c r="D64" s="20" t="s">
        <v>414</v>
      </c>
      <c r="E64" s="20">
        <v>50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574</v>
      </c>
      <c r="B65" s="20" t="s">
        <v>171</v>
      </c>
      <c r="C65" s="20">
        <v>64</v>
      </c>
      <c r="D65" s="20" t="s">
        <v>431</v>
      </c>
      <c r="E65" s="20">
        <v>50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1308</v>
      </c>
      <c r="B66" s="20" t="s">
        <v>171</v>
      </c>
      <c r="C66" s="20">
        <v>65</v>
      </c>
      <c r="D66" s="20" t="s">
        <v>421</v>
      </c>
      <c r="E66" s="20">
        <v>50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1308</v>
      </c>
      <c r="B67" s="20" t="s">
        <v>171</v>
      </c>
      <c r="C67" s="20">
        <v>66</v>
      </c>
      <c r="D67" s="20" t="s">
        <v>431</v>
      </c>
      <c r="E67" s="20">
        <v>50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1298</v>
      </c>
      <c r="B68" s="20" t="s">
        <v>171</v>
      </c>
      <c r="C68" s="20">
        <v>67</v>
      </c>
      <c r="D68" s="20" t="s">
        <v>400</v>
      </c>
      <c r="E68" s="20">
        <v>50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475</v>
      </c>
      <c r="B69" s="20" t="s">
        <v>171</v>
      </c>
      <c r="C69" s="20">
        <v>68</v>
      </c>
      <c r="D69" s="20" t="s">
        <v>407</v>
      </c>
      <c r="E69" s="20">
        <v>50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1299</v>
      </c>
      <c r="B70" s="20" t="s">
        <v>171</v>
      </c>
      <c r="C70" s="20">
        <v>69</v>
      </c>
      <c r="D70" s="20" t="s">
        <v>400</v>
      </c>
      <c r="E70" s="20">
        <v>50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657</v>
      </c>
      <c r="B71" s="20" t="s">
        <v>171</v>
      </c>
      <c r="C71" s="20">
        <v>70</v>
      </c>
      <c r="D71" s="20" t="s">
        <v>431</v>
      </c>
      <c r="E71" s="20">
        <v>60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1277</v>
      </c>
      <c r="B72" s="20" t="s">
        <v>171</v>
      </c>
      <c r="C72" s="20">
        <v>71</v>
      </c>
      <c r="D72" s="20" t="s">
        <v>407</v>
      </c>
      <c r="E72" s="20">
        <v>40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1309</v>
      </c>
      <c r="B73" s="20" t="s">
        <v>171</v>
      </c>
      <c r="C73" s="20">
        <v>72</v>
      </c>
      <c r="D73" s="20" t="s">
        <v>421</v>
      </c>
      <c r="E73" s="20">
        <v>40</v>
      </c>
      <c r="F73" s="20" t="s">
        <v>410</v>
      </c>
      <c r="G73" s="21" t="s">
        <v>190</v>
      </c>
      <c r="H73" s="78" t="s">
        <v>402</v>
      </c>
      <c r="I73" s="78" t="s">
        <v>402</v>
      </c>
      <c r="J73" s="78"/>
      <c r="K73" s="78"/>
      <c r="U73" s="271"/>
      <c r="V73" s="177" t="s">
        <v>278</v>
      </c>
      <c r="W73" s="169">
        <f t="shared" si="10"/>
        <v>0</v>
      </c>
      <c r="X73" s="170">
        <f t="shared" si="10"/>
        <v>0</v>
      </c>
    </row>
    <row r="74" spans="1:24" x14ac:dyDescent="0.25">
      <c r="A74" s="15" t="s">
        <v>1310</v>
      </c>
      <c r="B74" s="20" t="s">
        <v>171</v>
      </c>
      <c r="C74" s="20">
        <v>73</v>
      </c>
      <c r="D74" s="20" t="s">
        <v>404</v>
      </c>
      <c r="E74" s="20">
        <v>50</v>
      </c>
      <c r="F74" s="20" t="s">
        <v>410</v>
      </c>
      <c r="G74" s="21" t="s">
        <v>190</v>
      </c>
      <c r="H74" s="78" t="s">
        <v>402</v>
      </c>
      <c r="I74" s="78" t="s">
        <v>402</v>
      </c>
      <c r="J74" s="78"/>
      <c r="K74" s="78"/>
    </row>
    <row r="75" spans="1:24" x14ac:dyDescent="0.25">
      <c r="A75" s="15" t="s">
        <v>1427</v>
      </c>
      <c r="B75" s="20" t="s">
        <v>171</v>
      </c>
      <c r="C75" s="20">
        <v>74</v>
      </c>
      <c r="D75" s="20" t="s">
        <v>404</v>
      </c>
      <c r="E75" s="20">
        <v>40</v>
      </c>
      <c r="F75" s="20" t="s">
        <v>410</v>
      </c>
      <c r="G75" s="21" t="s">
        <v>190</v>
      </c>
      <c r="H75" s="78" t="s">
        <v>402</v>
      </c>
      <c r="I75" s="78" t="s">
        <v>402</v>
      </c>
      <c r="J75" s="78"/>
      <c r="K75" s="78"/>
    </row>
    <row r="76" spans="1:24" x14ac:dyDescent="0.25">
      <c r="A76" s="15" t="s">
        <v>585</v>
      </c>
      <c r="B76" s="20" t="s">
        <v>171</v>
      </c>
      <c r="C76" s="20">
        <v>75</v>
      </c>
      <c r="D76" s="20" t="s">
        <v>404</v>
      </c>
      <c r="E76" s="20">
        <v>50</v>
      </c>
      <c r="F76" s="20" t="s">
        <v>410</v>
      </c>
      <c r="G76" s="21" t="s">
        <v>190</v>
      </c>
      <c r="H76" s="78" t="s">
        <v>402</v>
      </c>
      <c r="I76" s="78" t="s">
        <v>402</v>
      </c>
      <c r="J76" s="78"/>
      <c r="K76" s="78"/>
    </row>
    <row r="77" spans="1:24" x14ac:dyDescent="0.25">
      <c r="A77" s="15" t="s">
        <v>1428</v>
      </c>
      <c r="B77" s="20" t="s">
        <v>171</v>
      </c>
      <c r="C77" s="20">
        <v>76</v>
      </c>
      <c r="D77" s="20" t="s">
        <v>407</v>
      </c>
      <c r="E77" s="20">
        <v>50</v>
      </c>
      <c r="F77" s="20" t="s">
        <v>410</v>
      </c>
      <c r="G77" s="21" t="s">
        <v>190</v>
      </c>
      <c r="H77" s="78" t="s">
        <v>402</v>
      </c>
      <c r="I77" s="78" t="s">
        <v>402</v>
      </c>
      <c r="J77" s="78"/>
      <c r="K77" s="78"/>
    </row>
    <row r="78" spans="1:24" x14ac:dyDescent="0.25">
      <c r="A78" s="15" t="s">
        <v>693</v>
      </c>
      <c r="B78" s="20" t="s">
        <v>171</v>
      </c>
      <c r="C78" s="20">
        <v>77</v>
      </c>
      <c r="D78" s="20" t="s">
        <v>404</v>
      </c>
      <c r="E78" s="20">
        <v>50</v>
      </c>
      <c r="F78" s="20" t="s">
        <v>410</v>
      </c>
      <c r="G78" s="21" t="s">
        <v>190</v>
      </c>
      <c r="H78" s="78" t="s">
        <v>402</v>
      </c>
      <c r="I78" s="78" t="s">
        <v>402</v>
      </c>
      <c r="J78" s="78"/>
      <c r="K78" s="78"/>
    </row>
    <row r="79" spans="1:24" x14ac:dyDescent="0.25">
      <c r="A79" s="15" t="s">
        <v>460</v>
      </c>
      <c r="B79" s="20" t="s">
        <v>171</v>
      </c>
      <c r="C79" s="20">
        <v>78</v>
      </c>
      <c r="D79" s="20" t="s">
        <v>414</v>
      </c>
      <c r="E79" s="20">
        <v>50</v>
      </c>
      <c r="F79" s="20" t="s">
        <v>410</v>
      </c>
      <c r="G79" s="21" t="s">
        <v>190</v>
      </c>
      <c r="H79" s="78" t="s">
        <v>402</v>
      </c>
      <c r="I79" s="78" t="s">
        <v>402</v>
      </c>
      <c r="J79" s="78"/>
      <c r="K79" s="78"/>
    </row>
    <row r="80" spans="1:24" x14ac:dyDescent="0.25">
      <c r="A80" s="15" t="s">
        <v>487</v>
      </c>
      <c r="B80" s="20" t="s">
        <v>171</v>
      </c>
      <c r="C80" s="20">
        <v>79</v>
      </c>
      <c r="D80" s="20" t="s">
        <v>404</v>
      </c>
      <c r="E80" s="20">
        <v>50</v>
      </c>
      <c r="F80" s="20" t="s">
        <v>410</v>
      </c>
      <c r="G80" s="21" t="s">
        <v>190</v>
      </c>
      <c r="H80" s="78" t="s">
        <v>402</v>
      </c>
      <c r="I80" s="78" t="s">
        <v>402</v>
      </c>
      <c r="J80" s="78"/>
      <c r="K80" s="78"/>
    </row>
    <row r="81" spans="1:11" x14ac:dyDescent="0.25">
      <c r="A81" s="15" t="s">
        <v>587</v>
      </c>
      <c r="B81" s="20" t="s">
        <v>171</v>
      </c>
      <c r="C81" s="20">
        <v>80</v>
      </c>
      <c r="D81" s="20" t="s">
        <v>400</v>
      </c>
      <c r="E81" s="20">
        <v>40</v>
      </c>
      <c r="F81" s="20" t="s">
        <v>410</v>
      </c>
      <c r="G81" s="21" t="s">
        <v>190</v>
      </c>
      <c r="H81" s="78" t="s">
        <v>402</v>
      </c>
      <c r="I81" s="78" t="s">
        <v>402</v>
      </c>
      <c r="J81" s="78"/>
      <c r="K81" s="78"/>
    </row>
    <row r="82" spans="1:11" x14ac:dyDescent="0.25">
      <c r="A82" s="15" t="s">
        <v>588</v>
      </c>
      <c r="B82" s="20" t="s">
        <v>171</v>
      </c>
      <c r="C82" s="20">
        <v>81</v>
      </c>
      <c r="D82" s="20" t="s">
        <v>425</v>
      </c>
      <c r="E82" s="20">
        <v>50</v>
      </c>
      <c r="F82" s="20" t="s">
        <v>410</v>
      </c>
      <c r="G82" s="21" t="s">
        <v>190</v>
      </c>
      <c r="H82" s="78" t="s">
        <v>402</v>
      </c>
      <c r="I82" s="78" t="s">
        <v>402</v>
      </c>
      <c r="J82" s="78"/>
      <c r="K82" s="78"/>
    </row>
    <row r="83" spans="1:11" x14ac:dyDescent="0.25">
      <c r="A83" s="15" t="s">
        <v>1429</v>
      </c>
      <c r="B83" s="20" t="s">
        <v>171</v>
      </c>
      <c r="C83" s="20">
        <v>82</v>
      </c>
      <c r="D83" s="20" t="s">
        <v>414</v>
      </c>
      <c r="E83" s="20">
        <v>50</v>
      </c>
      <c r="F83" s="20" t="s">
        <v>410</v>
      </c>
      <c r="G83" s="21" t="s">
        <v>190</v>
      </c>
      <c r="H83" s="78" t="s">
        <v>402</v>
      </c>
      <c r="I83" s="78" t="s">
        <v>402</v>
      </c>
      <c r="J83" s="78"/>
      <c r="K83" s="78"/>
    </row>
    <row r="84" spans="1:11" x14ac:dyDescent="0.25">
      <c r="A84" s="15" t="s">
        <v>694</v>
      </c>
      <c r="B84" s="20" t="s">
        <v>171</v>
      </c>
      <c r="C84" s="20">
        <v>83</v>
      </c>
      <c r="D84" s="20" t="s">
        <v>407</v>
      </c>
      <c r="E84" s="20">
        <v>50</v>
      </c>
      <c r="F84" s="20" t="s">
        <v>410</v>
      </c>
      <c r="G84" s="21" t="s">
        <v>190</v>
      </c>
      <c r="H84" s="78" t="s">
        <v>402</v>
      </c>
      <c r="I84" s="78" t="s">
        <v>402</v>
      </c>
      <c r="J84" s="78"/>
      <c r="K84" s="78"/>
    </row>
    <row r="85" spans="1:11" x14ac:dyDescent="0.25">
      <c r="A85" s="15" t="s">
        <v>1430</v>
      </c>
      <c r="B85" s="20" t="s">
        <v>171</v>
      </c>
      <c r="C85" s="20">
        <v>84</v>
      </c>
      <c r="D85" s="20" t="s">
        <v>490</v>
      </c>
      <c r="E85" s="20"/>
      <c r="F85" s="20" t="s">
        <v>1092</v>
      </c>
      <c r="G85" s="21" t="s">
        <v>194</v>
      </c>
      <c r="H85" s="78" t="s">
        <v>402</v>
      </c>
      <c r="I85" s="78" t="s">
        <v>402</v>
      </c>
      <c r="J85" s="78"/>
      <c r="K85" s="78"/>
    </row>
    <row r="86" spans="1:11" x14ac:dyDescent="0.25">
      <c r="A86" s="15" t="s">
        <v>1431</v>
      </c>
      <c r="B86" s="20" t="s">
        <v>171</v>
      </c>
      <c r="C86" s="20">
        <v>85</v>
      </c>
      <c r="D86" s="20" t="s">
        <v>490</v>
      </c>
      <c r="E86" s="20"/>
      <c r="F86" s="20" t="s">
        <v>1092</v>
      </c>
      <c r="G86" s="21" t="s">
        <v>194</v>
      </c>
      <c r="H86" s="78" t="s">
        <v>402</v>
      </c>
      <c r="I86" s="78" t="s">
        <v>402</v>
      </c>
      <c r="J86" s="78"/>
      <c r="K86" s="78"/>
    </row>
    <row r="87" spans="1:11" x14ac:dyDescent="0.25">
      <c r="A87" s="15" t="s">
        <v>1432</v>
      </c>
      <c r="B87" s="20" t="s">
        <v>171</v>
      </c>
      <c r="C87" s="20">
        <v>86</v>
      </c>
      <c r="D87" s="20" t="s">
        <v>490</v>
      </c>
      <c r="E87" s="20"/>
      <c r="F87" s="20" t="s">
        <v>1092</v>
      </c>
      <c r="G87" s="21" t="s">
        <v>194</v>
      </c>
      <c r="H87" s="78" t="s">
        <v>402</v>
      </c>
      <c r="I87" s="78" t="s">
        <v>402</v>
      </c>
      <c r="J87" s="78"/>
      <c r="K87" s="78"/>
    </row>
    <row r="88" spans="1:11" x14ac:dyDescent="0.25">
      <c r="A88" s="15" t="s">
        <v>1433</v>
      </c>
      <c r="B88" s="20" t="s">
        <v>171</v>
      </c>
      <c r="C88" s="20">
        <v>87</v>
      </c>
      <c r="D88" s="20" t="s">
        <v>490</v>
      </c>
      <c r="E88" s="20"/>
      <c r="F88" s="20" t="s">
        <v>493</v>
      </c>
      <c r="G88" s="21" t="s">
        <v>194</v>
      </c>
      <c r="H88" s="78" t="s">
        <v>402</v>
      </c>
      <c r="I88" s="78" t="s">
        <v>402</v>
      </c>
      <c r="J88" s="78"/>
      <c r="K88" s="78"/>
    </row>
    <row r="89" spans="1:11" ht="12.75" customHeight="1" x14ac:dyDescent="0.25">
      <c r="A89" s="15" t="s">
        <v>1434</v>
      </c>
      <c r="B89" s="20" t="s">
        <v>171</v>
      </c>
      <c r="C89" s="20">
        <v>88</v>
      </c>
      <c r="D89" s="20" t="s">
        <v>490</v>
      </c>
      <c r="E89" s="20"/>
      <c r="F89" s="20" t="s">
        <v>493</v>
      </c>
      <c r="G89" s="21" t="s">
        <v>194</v>
      </c>
      <c r="H89" s="78" t="s">
        <v>402</v>
      </c>
      <c r="I89" s="78" t="s">
        <v>402</v>
      </c>
      <c r="J89" s="78"/>
      <c r="K89" s="78"/>
    </row>
    <row r="90" spans="1:11" x14ac:dyDescent="0.25">
      <c r="A90" s="15" t="s">
        <v>1435</v>
      </c>
      <c r="B90" s="20" t="s">
        <v>171</v>
      </c>
      <c r="C90" s="20">
        <v>89</v>
      </c>
      <c r="D90" s="20" t="s">
        <v>490</v>
      </c>
      <c r="E90" s="20"/>
      <c r="F90" s="20" t="s">
        <v>493</v>
      </c>
      <c r="G90" s="21" t="s">
        <v>194</v>
      </c>
      <c r="H90" s="78" t="s">
        <v>402</v>
      </c>
      <c r="I90" s="78" t="s">
        <v>402</v>
      </c>
      <c r="J90" s="78"/>
      <c r="K90" s="78"/>
    </row>
    <row r="91" spans="1:11" x14ac:dyDescent="0.25">
      <c r="A91" s="15" t="s">
        <v>1436</v>
      </c>
      <c r="B91" s="20" t="s">
        <v>171</v>
      </c>
      <c r="C91" s="20">
        <v>90</v>
      </c>
      <c r="D91" s="20" t="s">
        <v>490</v>
      </c>
      <c r="E91" s="20"/>
      <c r="F91" s="20" t="s">
        <v>490</v>
      </c>
      <c r="G91" s="21" t="s">
        <v>194</v>
      </c>
      <c r="H91" s="78" t="s">
        <v>402</v>
      </c>
      <c r="I91" s="78" t="s">
        <v>402</v>
      </c>
      <c r="J91" s="78"/>
      <c r="K91" s="78"/>
    </row>
    <row r="92" spans="1:11" x14ac:dyDescent="0.25">
      <c r="A92" s="15" t="s">
        <v>1437</v>
      </c>
      <c r="B92" s="20" t="s">
        <v>171</v>
      </c>
      <c r="C92" s="20">
        <v>91</v>
      </c>
      <c r="D92" s="20" t="s">
        <v>490</v>
      </c>
      <c r="E92" s="20"/>
      <c r="F92" s="20" t="s">
        <v>493</v>
      </c>
      <c r="G92" s="21" t="s">
        <v>194</v>
      </c>
      <c r="H92" s="78" t="s">
        <v>402</v>
      </c>
      <c r="I92" s="78" t="s">
        <v>402</v>
      </c>
      <c r="J92" s="78"/>
      <c r="K92" s="78"/>
    </row>
    <row r="93" spans="1:11" x14ac:dyDescent="0.25">
      <c r="A93" s="15" t="s">
        <v>1438</v>
      </c>
      <c r="B93" s="20" t="s">
        <v>171</v>
      </c>
      <c r="C93" s="20">
        <v>92</v>
      </c>
      <c r="D93" s="20" t="s">
        <v>490</v>
      </c>
      <c r="E93" s="20"/>
      <c r="F93" s="20" t="s">
        <v>1085</v>
      </c>
      <c r="G93" s="21" t="s">
        <v>194</v>
      </c>
      <c r="H93" s="78" t="s">
        <v>402</v>
      </c>
      <c r="I93" s="78" t="s">
        <v>402</v>
      </c>
      <c r="J93" s="78"/>
      <c r="K93" s="78"/>
    </row>
    <row r="94" spans="1:11" x14ac:dyDescent="0.25">
      <c r="A94" s="15" t="s">
        <v>1439</v>
      </c>
      <c r="B94" s="20" t="s">
        <v>171</v>
      </c>
      <c r="C94" s="20">
        <v>93</v>
      </c>
      <c r="D94" s="20" t="s">
        <v>431</v>
      </c>
      <c r="E94" s="20">
        <v>100</v>
      </c>
      <c r="F94" s="20" t="s">
        <v>410</v>
      </c>
      <c r="G94" s="21" t="s">
        <v>206</v>
      </c>
      <c r="H94" s="78" t="s">
        <v>402</v>
      </c>
      <c r="I94" s="78" t="s">
        <v>402</v>
      </c>
      <c r="J94" s="78"/>
      <c r="K94" s="78" t="s">
        <v>402</v>
      </c>
    </row>
    <row r="95" spans="1:11" x14ac:dyDescent="0.25">
      <c r="A95" s="15" t="s">
        <v>1440</v>
      </c>
      <c r="B95" s="20" t="s">
        <v>171</v>
      </c>
      <c r="C95" s="20">
        <v>94</v>
      </c>
      <c r="D95" s="20" t="s">
        <v>404</v>
      </c>
      <c r="E95" s="20">
        <v>100</v>
      </c>
      <c r="F95" s="20" t="s">
        <v>410</v>
      </c>
      <c r="G95" s="21" t="s">
        <v>206</v>
      </c>
      <c r="H95" s="78" t="s">
        <v>402</v>
      </c>
      <c r="I95" s="78" t="s">
        <v>402</v>
      </c>
      <c r="J95" s="78"/>
      <c r="K95" s="78" t="s">
        <v>402</v>
      </c>
    </row>
    <row r="96" spans="1:11" x14ac:dyDescent="0.25">
      <c r="A96" s="15" t="s">
        <v>1441</v>
      </c>
      <c r="B96" s="20" t="s">
        <v>171</v>
      </c>
      <c r="C96" s="20">
        <v>95</v>
      </c>
      <c r="D96" s="20" t="s">
        <v>419</v>
      </c>
      <c r="E96" s="20">
        <v>150</v>
      </c>
      <c r="F96" s="20" t="s">
        <v>401</v>
      </c>
      <c r="G96" s="21" t="s">
        <v>206</v>
      </c>
      <c r="H96" s="78" t="s">
        <v>402</v>
      </c>
      <c r="I96" s="78" t="s">
        <v>402</v>
      </c>
      <c r="J96" s="78"/>
      <c r="K96" s="78" t="s">
        <v>402</v>
      </c>
    </row>
    <row r="97" spans="1:11" x14ac:dyDescent="0.25">
      <c r="A97" s="15" t="s">
        <v>1442</v>
      </c>
      <c r="B97" s="20" t="s">
        <v>171</v>
      </c>
      <c r="C97" s="20">
        <v>96</v>
      </c>
      <c r="D97" s="20" t="s">
        <v>425</v>
      </c>
      <c r="E97" s="20">
        <v>90</v>
      </c>
      <c r="F97" s="20" t="s">
        <v>405</v>
      </c>
      <c r="G97" s="21" t="s">
        <v>206</v>
      </c>
      <c r="H97" s="78" t="s">
        <v>402</v>
      </c>
      <c r="I97" s="78" t="s">
        <v>402</v>
      </c>
      <c r="J97" s="78"/>
      <c r="K97" s="78" t="s">
        <v>402</v>
      </c>
    </row>
    <row r="98" spans="1:11" x14ac:dyDescent="0.25">
      <c r="A98" s="15" t="s">
        <v>1443</v>
      </c>
      <c r="B98" s="20" t="s">
        <v>171</v>
      </c>
      <c r="C98" s="20">
        <v>97</v>
      </c>
      <c r="D98" s="20" t="s">
        <v>404</v>
      </c>
      <c r="E98" s="20">
        <v>90</v>
      </c>
      <c r="F98" s="20" t="s">
        <v>410</v>
      </c>
      <c r="G98" s="21" t="s">
        <v>206</v>
      </c>
      <c r="H98" s="78" t="s">
        <v>402</v>
      </c>
      <c r="I98" s="78" t="s">
        <v>402</v>
      </c>
      <c r="J98" s="78"/>
      <c r="K98" s="78" t="s">
        <v>402</v>
      </c>
    </row>
    <row r="99" spans="1:11" x14ac:dyDescent="0.25">
      <c r="A99" s="15" t="s">
        <v>1444</v>
      </c>
      <c r="B99" s="20" t="s">
        <v>171</v>
      </c>
      <c r="C99" s="20">
        <v>98</v>
      </c>
      <c r="D99" s="20" t="s">
        <v>431</v>
      </c>
      <c r="E99" s="20">
        <v>100</v>
      </c>
      <c r="F99" s="20" t="s">
        <v>410</v>
      </c>
      <c r="G99" s="21" t="s">
        <v>206</v>
      </c>
      <c r="H99" s="78" t="s">
        <v>402</v>
      </c>
      <c r="I99" s="78" t="s">
        <v>402</v>
      </c>
      <c r="J99" s="78"/>
      <c r="K99" s="78" t="s">
        <v>402</v>
      </c>
    </row>
    <row r="100" spans="1:11" x14ac:dyDescent="0.25">
      <c r="A100" s="15" t="s">
        <v>1445</v>
      </c>
      <c r="B100" s="20" t="s">
        <v>171</v>
      </c>
      <c r="C100" s="20">
        <v>99</v>
      </c>
      <c r="D100" s="20" t="s">
        <v>419</v>
      </c>
      <c r="E100" s="20">
        <v>90</v>
      </c>
      <c r="F100" s="20" t="s">
        <v>410</v>
      </c>
      <c r="G100" s="21" t="s">
        <v>206</v>
      </c>
      <c r="H100" s="78" t="s">
        <v>402</v>
      </c>
      <c r="I100" s="78" t="s">
        <v>402</v>
      </c>
      <c r="J100" s="78"/>
      <c r="K100" s="78" t="s">
        <v>402</v>
      </c>
    </row>
    <row r="101" spans="1:11" x14ac:dyDescent="0.25">
      <c r="A101" s="15" t="s">
        <v>1446</v>
      </c>
      <c r="B101" s="20" t="s">
        <v>171</v>
      </c>
      <c r="C101" s="20">
        <v>100</v>
      </c>
      <c r="D101" s="20" t="s">
        <v>407</v>
      </c>
      <c r="E101" s="20">
        <v>140</v>
      </c>
      <c r="F101" s="20" t="s">
        <v>401</v>
      </c>
      <c r="G101" s="21" t="s">
        <v>206</v>
      </c>
      <c r="H101" s="78" t="s">
        <v>402</v>
      </c>
      <c r="I101" s="78" t="s">
        <v>402</v>
      </c>
      <c r="J101" s="78"/>
      <c r="K101" s="78" t="s">
        <v>402</v>
      </c>
    </row>
    <row r="102" spans="1:11" x14ac:dyDescent="0.25">
      <c r="A102" s="15" t="s">
        <v>1447</v>
      </c>
      <c r="B102" s="20" t="s">
        <v>171</v>
      </c>
      <c r="C102" s="20">
        <v>101</v>
      </c>
      <c r="D102" s="20" t="s">
        <v>414</v>
      </c>
      <c r="E102" s="20">
        <v>100</v>
      </c>
      <c r="F102" s="20" t="s">
        <v>405</v>
      </c>
      <c r="G102" s="21" t="s">
        <v>206</v>
      </c>
      <c r="H102" s="78" t="s">
        <v>402</v>
      </c>
      <c r="I102" s="78" t="s">
        <v>402</v>
      </c>
      <c r="J102" s="78"/>
      <c r="K102" s="78" t="s">
        <v>402</v>
      </c>
    </row>
    <row r="103" spans="1:11" x14ac:dyDescent="0.25">
      <c r="A103" s="15" t="s">
        <v>1448</v>
      </c>
      <c r="B103" s="20" t="s">
        <v>171</v>
      </c>
      <c r="C103" s="20">
        <v>102</v>
      </c>
      <c r="D103" s="20" t="s">
        <v>431</v>
      </c>
      <c r="E103" s="20">
        <v>80</v>
      </c>
      <c r="F103" s="20" t="s">
        <v>410</v>
      </c>
      <c r="G103" s="21" t="s">
        <v>202</v>
      </c>
      <c r="H103" s="78" t="s">
        <v>402</v>
      </c>
      <c r="I103" s="78" t="s">
        <v>402</v>
      </c>
      <c r="J103" s="78"/>
      <c r="K103" s="78" t="s">
        <v>402</v>
      </c>
    </row>
  </sheetData>
  <sheetProtection selectLockedCells="1" selectUnlockedCells="1"/>
  <mergeCells count="1">
    <mergeCell ref="Z1:AH1"/>
  </mergeCells>
  <phoneticPr fontId="3" type="noConversion"/>
  <conditionalFormatting sqref="H2:K103">
    <cfRule type="cellIs" dxfId="568" priority="1" stopIfTrue="1" operator="equal">
      <formula>"-"</formula>
    </cfRule>
    <cfRule type="cellIs" dxfId="567" priority="2" stopIfTrue="1" operator="equal">
      <formula>"x"</formula>
    </cfRule>
  </conditionalFormatting>
  <hyperlinks>
    <hyperlink ref="L1" location="'Expansion set Check List'!A1" display="Home" xr:uid="{00000000-0004-0000-19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tabColor indexed="11"/>
  </sheetPr>
  <dimension ref="A1:AH117"/>
  <sheetViews>
    <sheetView zoomScaleSheetLayoutView="10" workbookViewId="0">
      <pane ySplit="1" topLeftCell="A2" activePane="bottomLeft" state="frozen"/>
      <selection pane="bottomLeft"/>
    </sheetView>
  </sheetViews>
  <sheetFormatPr defaultColWidth="0" defaultRowHeight="13.2" customHeight="1" x14ac:dyDescent="0.25"/>
  <cols>
    <col min="1" max="1" width="23.109375" customWidth="1"/>
    <col min="2" max="2" width="18.5546875" bestFit="1" customWidth="1"/>
    <col min="3" max="3" width="4"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540</v>
      </c>
      <c r="B2" s="18" t="s">
        <v>174</v>
      </c>
      <c r="C2" s="18">
        <v>1</v>
      </c>
      <c r="D2" s="18" t="s">
        <v>407</v>
      </c>
      <c r="E2" s="18">
        <v>90</v>
      </c>
      <c r="F2" s="18" t="s">
        <v>401</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116</v>
      </c>
      <c r="Z2" s="109"/>
      <c r="AA2" s="109"/>
      <c r="AB2" s="109"/>
      <c r="AC2" s="109"/>
      <c r="AD2" s="109"/>
      <c r="AE2" s="109"/>
      <c r="AF2" s="109"/>
      <c r="AG2" s="109"/>
      <c r="AH2" s="109"/>
    </row>
    <row r="3" spans="1:34" x14ac:dyDescent="0.25">
      <c r="A3" s="15" t="s">
        <v>632</v>
      </c>
      <c r="B3" s="20" t="s">
        <v>174</v>
      </c>
      <c r="C3" s="20">
        <v>2</v>
      </c>
      <c r="D3" s="20" t="s">
        <v>407</v>
      </c>
      <c r="E3" s="20">
        <v>100</v>
      </c>
      <c r="F3" s="20" t="s">
        <v>401</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36</v>
      </c>
    </row>
    <row r="4" spans="1:34" x14ac:dyDescent="0.25">
      <c r="A4" s="15" t="s">
        <v>548</v>
      </c>
      <c r="B4" s="20" t="s">
        <v>174</v>
      </c>
      <c r="C4" s="20">
        <v>3</v>
      </c>
      <c r="D4" s="20" t="s">
        <v>404</v>
      </c>
      <c r="E4" s="20">
        <v>80</v>
      </c>
      <c r="F4" s="20" t="s">
        <v>405</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36</v>
      </c>
    </row>
    <row r="5" spans="1:34" x14ac:dyDescent="0.25">
      <c r="A5" s="15" t="s">
        <v>663</v>
      </c>
      <c r="B5" s="20" t="s">
        <v>174</v>
      </c>
      <c r="C5" s="20">
        <v>4</v>
      </c>
      <c r="D5" s="20" t="s">
        <v>414</v>
      </c>
      <c r="E5" s="20">
        <v>60</v>
      </c>
      <c r="F5" s="20" t="s">
        <v>410</v>
      </c>
      <c r="G5" s="19" t="s">
        <v>202</v>
      </c>
      <c r="H5" s="78" t="s">
        <v>402</v>
      </c>
      <c r="I5" s="78" t="s">
        <v>402</v>
      </c>
      <c r="J5" s="78"/>
      <c r="K5" s="78"/>
      <c r="R5" s="125" t="s">
        <v>198</v>
      </c>
      <c r="S5" s="261">
        <f t="shared" si="1"/>
        <v>0</v>
      </c>
      <c r="T5" s="170">
        <f t="shared" si="2"/>
        <v>0</v>
      </c>
      <c r="U5" s="179"/>
      <c r="V5" s="125" t="s">
        <v>198</v>
      </c>
      <c r="W5" s="261">
        <f t="shared" si="3"/>
        <v>0</v>
      </c>
      <c r="X5" s="6">
        <f t="shared" si="4"/>
        <v>14</v>
      </c>
    </row>
    <row r="6" spans="1:34" x14ac:dyDescent="0.25">
      <c r="A6" s="15" t="s">
        <v>634</v>
      </c>
      <c r="B6" s="20" t="s">
        <v>174</v>
      </c>
      <c r="C6" s="20">
        <v>5</v>
      </c>
      <c r="D6" s="20" t="s">
        <v>421</v>
      </c>
      <c r="E6" s="20">
        <v>80</v>
      </c>
      <c r="F6" s="20" t="s">
        <v>405</v>
      </c>
      <c r="G6" s="19" t="s">
        <v>202</v>
      </c>
      <c r="H6" s="78" t="s">
        <v>402</v>
      </c>
      <c r="I6" s="78" t="s">
        <v>402</v>
      </c>
      <c r="J6" s="78"/>
      <c r="K6" s="78"/>
      <c r="R6" s="125" t="s">
        <v>202</v>
      </c>
      <c r="S6" s="261">
        <f t="shared" si="1"/>
        <v>0</v>
      </c>
      <c r="T6" s="170">
        <f t="shared" si="2"/>
        <v>0</v>
      </c>
      <c r="U6" s="179"/>
      <c r="V6" s="125" t="s">
        <v>202</v>
      </c>
      <c r="W6" s="261">
        <f t="shared" si="3"/>
        <v>0</v>
      </c>
      <c r="X6" s="6">
        <f t="shared" si="4"/>
        <v>18</v>
      </c>
    </row>
    <row r="7" spans="1:34" x14ac:dyDescent="0.25">
      <c r="A7" s="15" t="s">
        <v>620</v>
      </c>
      <c r="B7" s="20" t="s">
        <v>174</v>
      </c>
      <c r="C7" s="20">
        <v>6</v>
      </c>
      <c r="D7" s="20" t="s">
        <v>414</v>
      </c>
      <c r="E7" s="20">
        <v>80</v>
      </c>
      <c r="F7" s="20" t="s">
        <v>410</v>
      </c>
      <c r="G7" s="19" t="s">
        <v>202</v>
      </c>
      <c r="H7" s="78" t="s">
        <v>402</v>
      </c>
      <c r="I7" s="78" t="s">
        <v>402</v>
      </c>
      <c r="J7" s="78"/>
      <c r="K7" s="78"/>
      <c r="R7" s="125" t="s">
        <v>206</v>
      </c>
      <c r="S7" s="261">
        <f t="shared" si="1"/>
        <v>0</v>
      </c>
      <c r="T7" s="170">
        <f t="shared" si="2"/>
        <v>0</v>
      </c>
      <c r="U7" s="179"/>
      <c r="V7" s="125" t="s">
        <v>206</v>
      </c>
      <c r="W7" s="261">
        <f t="shared" si="3"/>
        <v>0</v>
      </c>
      <c r="X7" s="6">
        <f t="shared" si="4"/>
        <v>12</v>
      </c>
    </row>
    <row r="8" spans="1:34" x14ac:dyDescent="0.25">
      <c r="A8" s="15" t="s">
        <v>637</v>
      </c>
      <c r="B8" s="20" t="s">
        <v>174</v>
      </c>
      <c r="C8" s="20">
        <v>7</v>
      </c>
      <c r="D8" s="20" t="s">
        <v>431</v>
      </c>
      <c r="E8" s="20">
        <v>80</v>
      </c>
      <c r="F8" s="20" t="s">
        <v>405</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534</v>
      </c>
      <c r="B9" s="20" t="s">
        <v>174</v>
      </c>
      <c r="C9" s="20">
        <v>8</v>
      </c>
      <c r="D9" s="20" t="s">
        <v>431</v>
      </c>
      <c r="E9" s="20">
        <v>120</v>
      </c>
      <c r="F9" s="20" t="s">
        <v>401</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622</v>
      </c>
      <c r="B10" s="20" t="s">
        <v>174</v>
      </c>
      <c r="C10" s="20">
        <v>9</v>
      </c>
      <c r="D10" s="20" t="s">
        <v>431</v>
      </c>
      <c r="E10" s="20">
        <v>120</v>
      </c>
      <c r="F10" s="20" t="s">
        <v>401</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623</v>
      </c>
      <c r="B11" s="20" t="s">
        <v>174</v>
      </c>
      <c r="C11" s="20">
        <v>10</v>
      </c>
      <c r="D11" s="20" t="s">
        <v>414</v>
      </c>
      <c r="E11" s="20">
        <v>100</v>
      </c>
      <c r="F11" s="20" t="s">
        <v>401</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536</v>
      </c>
      <c r="B12" s="20" t="s">
        <v>174</v>
      </c>
      <c r="C12" s="20">
        <v>11</v>
      </c>
      <c r="D12" s="20" t="s">
        <v>404</v>
      </c>
      <c r="E12" s="20">
        <v>120</v>
      </c>
      <c r="F12" s="20" t="s">
        <v>401</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537</v>
      </c>
      <c r="B13" s="20" t="s">
        <v>174</v>
      </c>
      <c r="C13" s="20">
        <v>12</v>
      </c>
      <c r="D13" s="20" t="s">
        <v>400</v>
      </c>
      <c r="E13" s="20">
        <v>80</v>
      </c>
      <c r="F13" s="20" t="s">
        <v>405</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642</v>
      </c>
      <c r="B14" s="20" t="s">
        <v>174</v>
      </c>
      <c r="C14" s="20">
        <v>13</v>
      </c>
      <c r="D14" s="20" t="s">
        <v>425</v>
      </c>
      <c r="E14" s="20">
        <v>80</v>
      </c>
      <c r="F14" s="20" t="s">
        <v>405</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682</v>
      </c>
      <c r="B15" s="20" t="s">
        <v>174</v>
      </c>
      <c r="C15" s="20">
        <v>14</v>
      </c>
      <c r="D15" s="20" t="s">
        <v>421</v>
      </c>
      <c r="E15" s="20">
        <v>60</v>
      </c>
      <c r="F15" s="20" t="s">
        <v>405</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626</v>
      </c>
      <c r="B16" s="20" t="s">
        <v>174</v>
      </c>
      <c r="C16" s="20">
        <v>15</v>
      </c>
      <c r="D16" s="20" t="s">
        <v>414</v>
      </c>
      <c r="E16" s="20">
        <v>90</v>
      </c>
      <c r="F16" s="20" t="s">
        <v>410</v>
      </c>
      <c r="G16" s="19" t="s">
        <v>202</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645</v>
      </c>
      <c r="B17" s="20" t="s">
        <v>174</v>
      </c>
      <c r="C17" s="20">
        <v>16</v>
      </c>
      <c r="D17" s="20" t="s">
        <v>414</v>
      </c>
      <c r="E17" s="20">
        <v>70</v>
      </c>
      <c r="F17" s="20" t="s">
        <v>410</v>
      </c>
      <c r="G17" s="19" t="s">
        <v>202</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629</v>
      </c>
      <c r="B18" s="20" t="s">
        <v>174</v>
      </c>
      <c r="C18" s="20">
        <v>17</v>
      </c>
      <c r="D18" s="20" t="s">
        <v>407</v>
      </c>
      <c r="E18" s="20">
        <v>110</v>
      </c>
      <c r="F18" s="20" t="s">
        <v>401</v>
      </c>
      <c r="G18" s="19"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546</v>
      </c>
      <c r="B19" s="20" t="s">
        <v>174</v>
      </c>
      <c r="C19" s="20">
        <v>18</v>
      </c>
      <c r="D19" s="20" t="s">
        <v>425</v>
      </c>
      <c r="E19" s="20">
        <v>90</v>
      </c>
      <c r="F19" s="20" t="s">
        <v>405</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526</v>
      </c>
      <c r="B20" s="20" t="s">
        <v>174</v>
      </c>
      <c r="C20" s="20">
        <v>19</v>
      </c>
      <c r="D20" s="20" t="s">
        <v>414</v>
      </c>
      <c r="E20" s="20">
        <v>90</v>
      </c>
      <c r="F20" s="20" t="s">
        <v>410</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674</v>
      </c>
      <c r="B21" s="20" t="s">
        <v>174</v>
      </c>
      <c r="C21" s="20">
        <v>20</v>
      </c>
      <c r="D21" s="20" t="s">
        <v>404</v>
      </c>
      <c r="E21" s="20">
        <v>70</v>
      </c>
      <c r="F21" s="20" t="s">
        <v>405</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633</v>
      </c>
      <c r="B22" s="20" t="s">
        <v>174</v>
      </c>
      <c r="C22" s="20">
        <v>21</v>
      </c>
      <c r="D22" s="20" t="s">
        <v>414</v>
      </c>
      <c r="E22" s="20">
        <v>70</v>
      </c>
      <c r="F22" s="20" t="s">
        <v>405</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543</v>
      </c>
      <c r="B23" s="20" t="s">
        <v>174</v>
      </c>
      <c r="C23" s="20">
        <v>22</v>
      </c>
      <c r="D23" s="20" t="s">
        <v>431</v>
      </c>
      <c r="E23" s="20">
        <v>80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550</v>
      </c>
      <c r="B24" s="20" t="s">
        <v>174</v>
      </c>
      <c r="C24" s="20">
        <v>23</v>
      </c>
      <c r="D24" s="20" t="s">
        <v>414</v>
      </c>
      <c r="E24" s="20">
        <v>70</v>
      </c>
      <c r="F24" s="20" t="s">
        <v>410</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635</v>
      </c>
      <c r="B25" s="20" t="s">
        <v>174</v>
      </c>
      <c r="C25" s="20">
        <v>24</v>
      </c>
      <c r="D25" s="20" t="s">
        <v>414</v>
      </c>
      <c r="E25" s="20">
        <v>80</v>
      </c>
      <c r="F25" s="20" t="s">
        <v>405</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667</v>
      </c>
      <c r="B26" s="20" t="s">
        <v>174</v>
      </c>
      <c r="C26" s="20">
        <v>25</v>
      </c>
      <c r="D26" s="20" t="s">
        <v>421</v>
      </c>
      <c r="E26" s="20">
        <v>80</v>
      </c>
      <c r="F26" s="20" t="s">
        <v>405</v>
      </c>
      <c r="G26" s="21" t="s">
        <v>198</v>
      </c>
      <c r="H26" s="78" t="s">
        <v>402</v>
      </c>
      <c r="I26" s="78" t="s">
        <v>402</v>
      </c>
      <c r="J26" s="78"/>
      <c r="K26" s="78"/>
      <c r="R26" s="171" t="s">
        <v>101</v>
      </c>
      <c r="S26" s="172"/>
      <c r="T26" s="186">
        <f>SUM(T27:T49)</f>
        <v>0</v>
      </c>
      <c r="U26" s="179"/>
      <c r="V26" s="188" t="s">
        <v>103</v>
      </c>
      <c r="W26" s="241"/>
      <c r="X26" s="243">
        <f>SUM(X27:X49)</f>
        <v>103</v>
      </c>
    </row>
    <row r="27" spans="1:24" x14ac:dyDescent="0.25">
      <c r="A27" s="15" t="s">
        <v>679</v>
      </c>
      <c r="B27" s="20" t="s">
        <v>174</v>
      </c>
      <c r="C27" s="20">
        <v>26</v>
      </c>
      <c r="D27" s="20" t="s">
        <v>404</v>
      </c>
      <c r="E27" s="20">
        <v>80</v>
      </c>
      <c r="F27" s="20" t="s">
        <v>405</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36</v>
      </c>
    </row>
    <row r="28" spans="1:24" x14ac:dyDescent="0.25">
      <c r="A28" s="15" t="s">
        <v>532</v>
      </c>
      <c r="B28" s="20" t="s">
        <v>174</v>
      </c>
      <c r="C28" s="20">
        <v>27</v>
      </c>
      <c r="D28" s="20" t="s">
        <v>400</v>
      </c>
      <c r="E28" s="20">
        <v>80</v>
      </c>
      <c r="F28" s="20" t="s">
        <v>405</v>
      </c>
      <c r="G28" s="21" t="s">
        <v>198</v>
      </c>
      <c r="H28" s="78" t="s">
        <v>402</v>
      </c>
      <c r="I28" s="78" t="s">
        <v>402</v>
      </c>
      <c r="J28" s="78"/>
      <c r="K28" s="78"/>
      <c r="R28" s="125" t="s">
        <v>194</v>
      </c>
      <c r="S28" s="169">
        <f t="shared" si="5"/>
        <v>0</v>
      </c>
      <c r="T28" s="170">
        <f t="shared" si="6"/>
        <v>0</v>
      </c>
      <c r="U28" s="179"/>
      <c r="V28" s="264" t="s">
        <v>194</v>
      </c>
      <c r="W28" s="267">
        <f t="shared" si="7"/>
        <v>0</v>
      </c>
      <c r="X28" s="6">
        <f t="shared" si="8"/>
        <v>36</v>
      </c>
    </row>
    <row r="29" spans="1:24" x14ac:dyDescent="0.25">
      <c r="A29" s="15" t="s">
        <v>641</v>
      </c>
      <c r="B29" s="20" t="s">
        <v>174</v>
      </c>
      <c r="C29" s="20">
        <v>28</v>
      </c>
      <c r="D29" s="20" t="s">
        <v>431</v>
      </c>
      <c r="E29" s="20">
        <v>70</v>
      </c>
      <c r="F29" s="20" t="s">
        <v>405</v>
      </c>
      <c r="G29" s="21" t="s">
        <v>198</v>
      </c>
      <c r="H29" s="78" t="s">
        <v>402</v>
      </c>
      <c r="I29" s="78" t="s">
        <v>402</v>
      </c>
      <c r="J29" s="78"/>
      <c r="K29" s="78"/>
      <c r="R29" s="125" t="s">
        <v>198</v>
      </c>
      <c r="S29" s="169">
        <f t="shared" si="5"/>
        <v>0</v>
      </c>
      <c r="T29" s="170">
        <f t="shared" si="6"/>
        <v>0</v>
      </c>
      <c r="U29" s="179"/>
      <c r="V29" s="264" t="s">
        <v>198</v>
      </c>
      <c r="W29" s="267">
        <f t="shared" si="7"/>
        <v>0</v>
      </c>
      <c r="X29" s="6">
        <f t="shared" si="8"/>
        <v>14</v>
      </c>
    </row>
    <row r="30" spans="1:24" x14ac:dyDescent="0.25">
      <c r="A30" s="15" t="s">
        <v>625</v>
      </c>
      <c r="B30" s="20" t="s">
        <v>174</v>
      </c>
      <c r="C30" s="20">
        <v>29</v>
      </c>
      <c r="D30" s="20" t="s">
        <v>407</v>
      </c>
      <c r="E30" s="20">
        <v>60</v>
      </c>
      <c r="F30" s="20" t="s">
        <v>410</v>
      </c>
      <c r="G30" s="21" t="s">
        <v>198</v>
      </c>
      <c r="H30" s="78" t="s">
        <v>402</v>
      </c>
      <c r="I30" s="78" t="s">
        <v>402</v>
      </c>
      <c r="J30" s="78"/>
      <c r="K30" s="78"/>
      <c r="R30" s="125" t="s">
        <v>202</v>
      </c>
      <c r="S30" s="169">
        <f t="shared" si="5"/>
        <v>0</v>
      </c>
      <c r="T30" s="170">
        <f t="shared" si="6"/>
        <v>0</v>
      </c>
      <c r="U30" s="179"/>
      <c r="V30" s="264" t="s">
        <v>202</v>
      </c>
      <c r="W30" s="267">
        <f t="shared" si="7"/>
        <v>0</v>
      </c>
      <c r="X30" s="6">
        <f t="shared" si="8"/>
        <v>17</v>
      </c>
    </row>
    <row r="31" spans="1:24" x14ac:dyDescent="0.25">
      <c r="A31" s="15" t="s">
        <v>586</v>
      </c>
      <c r="B31" s="20" t="s">
        <v>174</v>
      </c>
      <c r="C31" s="20">
        <v>30</v>
      </c>
      <c r="D31" s="20" t="s">
        <v>407</v>
      </c>
      <c r="E31" s="20">
        <v>60</v>
      </c>
      <c r="F31" s="20" t="s">
        <v>410</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547</v>
      </c>
      <c r="B32" s="20" t="s">
        <v>174</v>
      </c>
      <c r="C32" s="20">
        <v>31</v>
      </c>
      <c r="D32" s="20" t="s">
        <v>425</v>
      </c>
      <c r="E32" s="20">
        <v>70</v>
      </c>
      <c r="F32" s="20" t="s">
        <v>405</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571</v>
      </c>
      <c r="B33" s="20" t="s">
        <v>174</v>
      </c>
      <c r="C33" s="20">
        <v>32</v>
      </c>
      <c r="D33" s="20" t="s">
        <v>421</v>
      </c>
      <c r="E33" s="20">
        <v>50</v>
      </c>
      <c r="F33" s="20" t="s">
        <v>410</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650</v>
      </c>
      <c r="B34" s="20" t="s">
        <v>174</v>
      </c>
      <c r="C34" s="20">
        <v>33</v>
      </c>
      <c r="D34" s="20" t="s">
        <v>421</v>
      </c>
      <c r="E34" s="20">
        <v>50</v>
      </c>
      <c r="F34" s="20" t="s">
        <v>410</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552</v>
      </c>
      <c r="B35" s="20" t="s">
        <v>174</v>
      </c>
      <c r="C35" s="20">
        <v>34</v>
      </c>
      <c r="D35" s="20" t="s">
        <v>421</v>
      </c>
      <c r="E35" s="20">
        <v>70</v>
      </c>
      <c r="F35" s="20"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553</v>
      </c>
      <c r="B36" s="20" t="s">
        <v>174</v>
      </c>
      <c r="C36" s="20">
        <v>35</v>
      </c>
      <c r="D36" s="20" t="s">
        <v>407</v>
      </c>
      <c r="E36" s="20">
        <v>80</v>
      </c>
      <c r="F36" s="20" t="s">
        <v>405</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556</v>
      </c>
      <c r="B37" s="20" t="s">
        <v>174</v>
      </c>
      <c r="C37" s="20">
        <v>36</v>
      </c>
      <c r="D37" s="20" t="s">
        <v>407</v>
      </c>
      <c r="E37" s="20">
        <v>70</v>
      </c>
      <c r="F37" s="20" t="s">
        <v>405</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636</v>
      </c>
      <c r="B38" s="20" t="s">
        <v>174</v>
      </c>
      <c r="C38" s="20">
        <v>37</v>
      </c>
      <c r="D38" s="20" t="s">
        <v>414</v>
      </c>
      <c r="E38" s="20">
        <v>80</v>
      </c>
      <c r="F38" s="20" t="s">
        <v>410</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653</v>
      </c>
      <c r="B39" s="20" t="s">
        <v>174</v>
      </c>
      <c r="C39" s="20">
        <v>38</v>
      </c>
      <c r="D39" s="20" t="s">
        <v>431</v>
      </c>
      <c r="E39" s="20">
        <v>50</v>
      </c>
      <c r="F39" s="20" t="s">
        <v>410</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576</v>
      </c>
      <c r="B40" s="20" t="s">
        <v>174</v>
      </c>
      <c r="C40" s="20">
        <v>39</v>
      </c>
      <c r="D40" s="20" t="s">
        <v>407</v>
      </c>
      <c r="E40" s="20">
        <v>80</v>
      </c>
      <c r="F40" s="20"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638</v>
      </c>
      <c r="B41" s="20" t="s">
        <v>174</v>
      </c>
      <c r="C41" s="20">
        <v>40</v>
      </c>
      <c r="D41" s="20" t="s">
        <v>407</v>
      </c>
      <c r="E41" s="20">
        <v>80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559</v>
      </c>
      <c r="B42" s="20" t="s">
        <v>174</v>
      </c>
      <c r="C42" s="20">
        <v>41</v>
      </c>
      <c r="D42" s="20" t="s">
        <v>407</v>
      </c>
      <c r="E42" s="20">
        <v>70</v>
      </c>
      <c r="F42" s="20"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476</v>
      </c>
      <c r="B43" s="20" t="s">
        <v>174</v>
      </c>
      <c r="C43" s="20">
        <v>42</v>
      </c>
      <c r="D43" s="20" t="s">
        <v>431</v>
      </c>
      <c r="E43" s="20">
        <v>80</v>
      </c>
      <c r="F43" s="20" t="s">
        <v>410</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639</v>
      </c>
      <c r="B44" s="20" t="s">
        <v>174</v>
      </c>
      <c r="C44" s="20">
        <v>43</v>
      </c>
      <c r="D44" s="20" t="s">
        <v>407</v>
      </c>
      <c r="E44" s="20">
        <v>70</v>
      </c>
      <c r="F44" s="20" t="s">
        <v>405</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640</v>
      </c>
      <c r="B45" s="20" t="s">
        <v>174</v>
      </c>
      <c r="C45" s="20">
        <v>44</v>
      </c>
      <c r="D45" s="20" t="s">
        <v>414</v>
      </c>
      <c r="E45" s="20">
        <v>80</v>
      </c>
      <c r="F45" s="20"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545</v>
      </c>
      <c r="B46" s="20" t="s">
        <v>174</v>
      </c>
      <c r="C46" s="20">
        <v>45</v>
      </c>
      <c r="D46" s="20" t="s">
        <v>414</v>
      </c>
      <c r="E46" s="20">
        <v>70</v>
      </c>
      <c r="F46" s="20"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560</v>
      </c>
      <c r="B47" s="20" t="s">
        <v>174</v>
      </c>
      <c r="C47" s="20">
        <v>46</v>
      </c>
      <c r="D47" s="20" t="s">
        <v>404</v>
      </c>
      <c r="E47" s="20">
        <v>80</v>
      </c>
      <c r="F47" s="20"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561</v>
      </c>
      <c r="B48" s="20" t="s">
        <v>174</v>
      </c>
      <c r="C48" s="20">
        <v>47</v>
      </c>
      <c r="D48" s="20" t="s">
        <v>414</v>
      </c>
      <c r="E48" s="20">
        <v>50</v>
      </c>
      <c r="F48" s="20" t="s">
        <v>410</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562</v>
      </c>
      <c r="B49" s="20" t="s">
        <v>174</v>
      </c>
      <c r="C49" s="20">
        <v>48</v>
      </c>
      <c r="D49" s="20" t="s">
        <v>414</v>
      </c>
      <c r="E49" s="20">
        <v>70</v>
      </c>
      <c r="F49" s="20"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628</v>
      </c>
      <c r="B50" s="20" t="s">
        <v>174</v>
      </c>
      <c r="C50" s="20">
        <v>49</v>
      </c>
      <c r="D50" s="20" t="s">
        <v>407</v>
      </c>
      <c r="E50" s="20">
        <v>70</v>
      </c>
      <c r="F50" s="20" t="s">
        <v>405</v>
      </c>
      <c r="G50" s="21" t="s">
        <v>194</v>
      </c>
      <c r="H50" s="78" t="s">
        <v>402</v>
      </c>
      <c r="I50" s="78" t="s">
        <v>402</v>
      </c>
      <c r="J50" s="78"/>
      <c r="K50" s="78"/>
      <c r="U50" s="179"/>
      <c r="V50" s="188" t="s">
        <v>458</v>
      </c>
      <c r="W50" s="206"/>
      <c r="X50" s="207">
        <f>SUM(X51:X73)</f>
        <v>219</v>
      </c>
    </row>
    <row r="51" spans="1:24" x14ac:dyDescent="0.25">
      <c r="A51" s="15" t="s">
        <v>564</v>
      </c>
      <c r="B51" s="20" t="s">
        <v>174</v>
      </c>
      <c r="C51" s="20">
        <v>50</v>
      </c>
      <c r="D51" s="20" t="s">
        <v>404</v>
      </c>
      <c r="E51" s="20">
        <v>80</v>
      </c>
      <c r="F51" s="20" t="s">
        <v>405</v>
      </c>
      <c r="G51" s="21" t="s">
        <v>194</v>
      </c>
      <c r="H51" s="78" t="s">
        <v>402</v>
      </c>
      <c r="I51" s="78" t="s">
        <v>402</v>
      </c>
      <c r="J51" s="78"/>
      <c r="K51" s="78"/>
      <c r="U51" s="269"/>
      <c r="V51" s="124" t="s">
        <v>190</v>
      </c>
      <c r="W51" s="169">
        <f>S3+S27+W3+W27</f>
        <v>0</v>
      </c>
      <c r="X51" s="170">
        <f>T3+T27+X3+X27</f>
        <v>72</v>
      </c>
    </row>
    <row r="52" spans="1:24" x14ac:dyDescent="0.25">
      <c r="A52" s="15" t="s">
        <v>646</v>
      </c>
      <c r="B52" s="20" t="s">
        <v>174</v>
      </c>
      <c r="C52" s="20">
        <v>51</v>
      </c>
      <c r="D52" s="20" t="s">
        <v>407</v>
      </c>
      <c r="E52" s="20">
        <v>70</v>
      </c>
      <c r="F52" s="20" t="s">
        <v>405</v>
      </c>
      <c r="G52" s="21" t="s">
        <v>194</v>
      </c>
      <c r="H52" s="78" t="s">
        <v>402</v>
      </c>
      <c r="I52" s="78" t="s">
        <v>402</v>
      </c>
      <c r="J52" s="78"/>
      <c r="K52" s="78"/>
      <c r="U52" s="269"/>
      <c r="V52" s="125" t="s">
        <v>194</v>
      </c>
      <c r="W52" s="169">
        <f t="shared" ref="W52:X67" si="9">S4+S28+W4+W28</f>
        <v>0</v>
      </c>
      <c r="X52" s="170">
        <f t="shared" si="9"/>
        <v>72</v>
      </c>
    </row>
    <row r="53" spans="1:24" x14ac:dyDescent="0.25">
      <c r="A53" s="15" t="s">
        <v>631</v>
      </c>
      <c r="B53" s="20" t="s">
        <v>174</v>
      </c>
      <c r="C53" s="20">
        <v>52</v>
      </c>
      <c r="D53" s="20" t="s">
        <v>414</v>
      </c>
      <c r="E53" s="20">
        <v>80</v>
      </c>
      <c r="F53" s="20" t="s">
        <v>405</v>
      </c>
      <c r="G53" s="21" t="s">
        <v>194</v>
      </c>
      <c r="H53" s="78" t="s">
        <v>402</v>
      </c>
      <c r="I53" s="78" t="s">
        <v>402</v>
      </c>
      <c r="J53" s="78"/>
      <c r="K53" s="78"/>
      <c r="U53" s="269"/>
      <c r="V53" s="125" t="s">
        <v>198</v>
      </c>
      <c r="W53" s="169">
        <f t="shared" si="9"/>
        <v>0</v>
      </c>
      <c r="X53" s="170">
        <f t="shared" si="9"/>
        <v>28</v>
      </c>
    </row>
    <row r="54" spans="1:24" x14ac:dyDescent="0.25">
      <c r="A54" s="15" t="s">
        <v>647</v>
      </c>
      <c r="B54" s="20" t="s">
        <v>174</v>
      </c>
      <c r="C54" s="20">
        <v>53</v>
      </c>
      <c r="D54" s="20" t="s">
        <v>407</v>
      </c>
      <c r="E54" s="20">
        <v>50</v>
      </c>
      <c r="F54" s="20" t="s">
        <v>410</v>
      </c>
      <c r="G54" s="21" t="s">
        <v>190</v>
      </c>
      <c r="H54" s="78" t="s">
        <v>402</v>
      </c>
      <c r="I54" s="78" t="s">
        <v>402</v>
      </c>
      <c r="J54" s="78"/>
      <c r="K54" s="78"/>
      <c r="U54" s="269"/>
      <c r="V54" s="125" t="s">
        <v>202</v>
      </c>
      <c r="W54" s="169">
        <f t="shared" si="9"/>
        <v>0</v>
      </c>
      <c r="X54" s="170">
        <f t="shared" si="9"/>
        <v>35</v>
      </c>
    </row>
    <row r="55" spans="1:24" x14ac:dyDescent="0.25">
      <c r="A55" s="15" t="s">
        <v>566</v>
      </c>
      <c r="B55" s="20" t="s">
        <v>174</v>
      </c>
      <c r="C55" s="20">
        <v>54</v>
      </c>
      <c r="D55" s="20" t="s">
        <v>407</v>
      </c>
      <c r="E55" s="20">
        <v>50</v>
      </c>
      <c r="F55" s="20" t="s">
        <v>410</v>
      </c>
      <c r="G55" s="21" t="s">
        <v>190</v>
      </c>
      <c r="H55" s="78" t="s">
        <v>402</v>
      </c>
      <c r="I55" s="78" t="s">
        <v>402</v>
      </c>
      <c r="J55" s="78"/>
      <c r="K55" s="78"/>
      <c r="U55" s="269"/>
      <c r="V55" s="125" t="s">
        <v>206</v>
      </c>
      <c r="W55" s="169">
        <f t="shared" si="9"/>
        <v>0</v>
      </c>
      <c r="X55" s="170">
        <f t="shared" si="9"/>
        <v>12</v>
      </c>
    </row>
    <row r="56" spans="1:24" x14ac:dyDescent="0.25">
      <c r="A56" s="15" t="s">
        <v>566</v>
      </c>
      <c r="B56" s="20" t="s">
        <v>174</v>
      </c>
      <c r="C56" s="20">
        <v>55</v>
      </c>
      <c r="D56" s="20" t="s">
        <v>407</v>
      </c>
      <c r="E56" s="20">
        <v>50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567</v>
      </c>
      <c r="B57" s="20" t="s">
        <v>174</v>
      </c>
      <c r="C57" s="20">
        <v>56</v>
      </c>
      <c r="D57" s="20" t="s">
        <v>407</v>
      </c>
      <c r="E57" s="20">
        <v>50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568</v>
      </c>
      <c r="B58" s="20" t="s">
        <v>174</v>
      </c>
      <c r="C58" s="20">
        <v>57</v>
      </c>
      <c r="D58" s="20" t="s">
        <v>425</v>
      </c>
      <c r="E58" s="20">
        <v>50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568</v>
      </c>
      <c r="B59" s="20" t="s">
        <v>174</v>
      </c>
      <c r="C59" s="20">
        <v>58</v>
      </c>
      <c r="D59" s="20" t="s">
        <v>425</v>
      </c>
      <c r="E59" s="20">
        <v>50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440</v>
      </c>
      <c r="B60" s="20" t="s">
        <v>174</v>
      </c>
      <c r="C60" s="20">
        <v>59</v>
      </c>
      <c r="D60" s="20" t="s">
        <v>414</v>
      </c>
      <c r="E60" s="20">
        <v>50</v>
      </c>
      <c r="F60" s="20" t="s">
        <v>410</v>
      </c>
      <c r="G60" s="21" t="s">
        <v>190</v>
      </c>
      <c r="H60" s="78" t="s">
        <v>402</v>
      </c>
      <c r="I60" s="78" t="s">
        <v>402</v>
      </c>
      <c r="J60" s="78"/>
      <c r="K60" s="78"/>
      <c r="U60" s="271"/>
      <c r="V60" s="125" t="s">
        <v>226</v>
      </c>
      <c r="W60" s="169">
        <f t="shared" si="9"/>
        <v>0</v>
      </c>
      <c r="X60" s="170">
        <f t="shared" si="9"/>
        <v>0</v>
      </c>
    </row>
    <row r="61" spans="1:24" ht="13.8" thickBot="1" x14ac:dyDescent="0.3">
      <c r="A61" s="15" t="s">
        <v>648</v>
      </c>
      <c r="B61" s="20" t="s">
        <v>174</v>
      </c>
      <c r="C61" s="20">
        <v>60</v>
      </c>
      <c r="D61" s="20" t="s">
        <v>431</v>
      </c>
      <c r="E61" s="20">
        <v>50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569</v>
      </c>
      <c r="B62" s="20" t="s">
        <v>174</v>
      </c>
      <c r="C62" s="20">
        <v>61</v>
      </c>
      <c r="D62" s="20" t="s">
        <v>431</v>
      </c>
      <c r="E62" s="20">
        <v>50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570</v>
      </c>
      <c r="B63" s="20" t="s">
        <v>174</v>
      </c>
      <c r="C63" s="20">
        <v>62</v>
      </c>
      <c r="D63" s="20" t="s">
        <v>414</v>
      </c>
      <c r="E63" s="20">
        <v>40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572</v>
      </c>
      <c r="B64" s="20" t="s">
        <v>174</v>
      </c>
      <c r="C64" s="20">
        <v>63</v>
      </c>
      <c r="D64" s="20" t="s">
        <v>421</v>
      </c>
      <c r="E64" s="20">
        <v>50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551</v>
      </c>
      <c r="B65" s="20" t="s">
        <v>174</v>
      </c>
      <c r="C65" s="20">
        <v>64</v>
      </c>
      <c r="D65" s="20" t="s">
        <v>425</v>
      </c>
      <c r="E65" s="20">
        <v>60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652</v>
      </c>
      <c r="B66" s="20" t="s">
        <v>174</v>
      </c>
      <c r="C66" s="20">
        <v>65</v>
      </c>
      <c r="D66" s="20" t="s">
        <v>414</v>
      </c>
      <c r="E66" s="20">
        <v>50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689</v>
      </c>
      <c r="B67" s="20" t="s">
        <v>174</v>
      </c>
      <c r="C67" s="20">
        <v>66</v>
      </c>
      <c r="D67" s="20" t="s">
        <v>404</v>
      </c>
      <c r="E67" s="20">
        <v>50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558</v>
      </c>
      <c r="B68" s="20" t="s">
        <v>174</v>
      </c>
      <c r="C68" s="20">
        <v>67</v>
      </c>
      <c r="D68" s="20" t="s">
        <v>404</v>
      </c>
      <c r="E68" s="20">
        <v>30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575</v>
      </c>
      <c r="B69" s="20" t="s">
        <v>174</v>
      </c>
      <c r="C69" s="20">
        <v>68</v>
      </c>
      <c r="D69" s="20" t="s">
        <v>400</v>
      </c>
      <c r="E69" s="20">
        <v>50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654</v>
      </c>
      <c r="B70" s="20" t="s">
        <v>174</v>
      </c>
      <c r="C70" s="20">
        <v>69</v>
      </c>
      <c r="D70" s="20" t="s">
        <v>414</v>
      </c>
      <c r="E70" s="20">
        <v>50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655</v>
      </c>
      <c r="B71" s="20" t="s">
        <v>174</v>
      </c>
      <c r="C71" s="20">
        <v>70</v>
      </c>
      <c r="D71" s="20" t="s">
        <v>407</v>
      </c>
      <c r="E71" s="20">
        <v>50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577</v>
      </c>
      <c r="B72" s="20" t="s">
        <v>174</v>
      </c>
      <c r="C72" s="20">
        <v>71</v>
      </c>
      <c r="D72" s="20" t="s">
        <v>407</v>
      </c>
      <c r="E72" s="20">
        <v>50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656</v>
      </c>
      <c r="B73" s="20" t="s">
        <v>174</v>
      </c>
      <c r="C73" s="20">
        <v>72</v>
      </c>
      <c r="D73" s="20" t="s">
        <v>407</v>
      </c>
      <c r="E73" s="20">
        <v>50</v>
      </c>
      <c r="F73" s="20" t="s">
        <v>410</v>
      </c>
      <c r="G73" s="21" t="s">
        <v>190</v>
      </c>
      <c r="H73" s="78" t="s">
        <v>402</v>
      </c>
      <c r="I73" s="78" t="s">
        <v>402</v>
      </c>
      <c r="J73" s="78"/>
      <c r="K73" s="78"/>
      <c r="U73" s="271"/>
      <c r="V73" s="177" t="s">
        <v>278</v>
      </c>
      <c r="W73" s="169">
        <f t="shared" si="10"/>
        <v>0</v>
      </c>
      <c r="X73" s="170">
        <f t="shared" si="10"/>
        <v>0</v>
      </c>
    </row>
    <row r="74" spans="1:24" x14ac:dyDescent="0.25">
      <c r="A74" s="15" t="s">
        <v>578</v>
      </c>
      <c r="B74" s="20" t="s">
        <v>174</v>
      </c>
      <c r="C74" s="20">
        <v>73</v>
      </c>
      <c r="D74" s="20" t="s">
        <v>414</v>
      </c>
      <c r="E74" s="20">
        <v>50</v>
      </c>
      <c r="F74" s="20" t="s">
        <v>410</v>
      </c>
      <c r="G74" s="21" t="s">
        <v>190</v>
      </c>
      <c r="H74" s="78" t="s">
        <v>402</v>
      </c>
      <c r="I74" s="78" t="s">
        <v>402</v>
      </c>
      <c r="J74" s="78"/>
      <c r="K74" s="78"/>
    </row>
    <row r="75" spans="1:24" x14ac:dyDescent="0.25">
      <c r="A75" s="15" t="s">
        <v>477</v>
      </c>
      <c r="B75" s="20" t="s">
        <v>174</v>
      </c>
      <c r="C75" s="20">
        <v>74</v>
      </c>
      <c r="D75" s="20" t="s">
        <v>400</v>
      </c>
      <c r="E75" s="20">
        <v>50</v>
      </c>
      <c r="F75" s="20" t="s">
        <v>410</v>
      </c>
      <c r="G75" s="21" t="s">
        <v>190</v>
      </c>
      <c r="H75" s="78" t="s">
        <v>402</v>
      </c>
      <c r="I75" s="78" t="s">
        <v>402</v>
      </c>
      <c r="J75" s="78"/>
      <c r="K75" s="78"/>
    </row>
    <row r="76" spans="1:24" x14ac:dyDescent="0.25">
      <c r="A76" s="15" t="s">
        <v>579</v>
      </c>
      <c r="B76" s="20" t="s">
        <v>174</v>
      </c>
      <c r="C76" s="20">
        <v>75</v>
      </c>
      <c r="D76" s="20" t="s">
        <v>404</v>
      </c>
      <c r="E76" s="20">
        <v>50</v>
      </c>
      <c r="F76" s="20" t="s">
        <v>410</v>
      </c>
      <c r="G76" s="21" t="s">
        <v>190</v>
      </c>
      <c r="H76" s="78" t="s">
        <v>402</v>
      </c>
      <c r="I76" s="78" t="s">
        <v>402</v>
      </c>
      <c r="J76" s="78"/>
      <c r="K76" s="78"/>
    </row>
    <row r="77" spans="1:24" x14ac:dyDescent="0.25">
      <c r="A77" s="15" t="s">
        <v>580</v>
      </c>
      <c r="B77" s="20" t="s">
        <v>174</v>
      </c>
      <c r="C77" s="20">
        <v>76</v>
      </c>
      <c r="D77" s="20" t="s">
        <v>425</v>
      </c>
      <c r="E77" s="20">
        <v>50</v>
      </c>
      <c r="F77" s="20" t="s">
        <v>410</v>
      </c>
      <c r="G77" s="21" t="s">
        <v>190</v>
      </c>
      <c r="H77" s="78" t="s">
        <v>402</v>
      </c>
      <c r="I77" s="78" t="s">
        <v>402</v>
      </c>
      <c r="J77" s="78"/>
      <c r="K77" s="78"/>
    </row>
    <row r="78" spans="1:24" x14ac:dyDescent="0.25">
      <c r="A78" s="15" t="s">
        <v>581</v>
      </c>
      <c r="B78" s="20" t="s">
        <v>174</v>
      </c>
      <c r="C78" s="20">
        <v>77</v>
      </c>
      <c r="D78" s="20" t="s">
        <v>414</v>
      </c>
      <c r="E78" s="20">
        <v>40</v>
      </c>
      <c r="F78" s="20" t="s">
        <v>410</v>
      </c>
      <c r="G78" s="21" t="s">
        <v>190</v>
      </c>
      <c r="H78" s="78" t="s">
        <v>402</v>
      </c>
      <c r="I78" s="78" t="s">
        <v>402</v>
      </c>
      <c r="J78" s="78"/>
      <c r="K78" s="78"/>
    </row>
    <row r="79" spans="1:24" x14ac:dyDescent="0.25">
      <c r="A79" s="15" t="s">
        <v>563</v>
      </c>
      <c r="B79" s="20" t="s">
        <v>174</v>
      </c>
      <c r="C79" s="20">
        <v>78</v>
      </c>
      <c r="D79" s="20" t="s">
        <v>404</v>
      </c>
      <c r="E79" s="20">
        <v>50</v>
      </c>
      <c r="F79" s="20" t="s">
        <v>410</v>
      </c>
      <c r="G79" s="21" t="s">
        <v>190</v>
      </c>
      <c r="H79" s="78" t="s">
        <v>402</v>
      </c>
      <c r="I79" s="78" t="s">
        <v>402</v>
      </c>
      <c r="J79" s="78"/>
      <c r="K79" s="78"/>
    </row>
    <row r="80" spans="1:24" x14ac:dyDescent="0.25">
      <c r="A80" s="15" t="s">
        <v>692</v>
      </c>
      <c r="B80" s="20" t="s">
        <v>174</v>
      </c>
      <c r="C80" s="20">
        <v>79</v>
      </c>
      <c r="D80" s="20" t="s">
        <v>404</v>
      </c>
      <c r="E80" s="20">
        <v>50</v>
      </c>
      <c r="F80" s="20" t="s">
        <v>410</v>
      </c>
      <c r="G80" s="21" t="s">
        <v>190</v>
      </c>
      <c r="H80" s="78" t="s">
        <v>402</v>
      </c>
      <c r="I80" s="78" t="s">
        <v>402</v>
      </c>
      <c r="J80" s="78"/>
      <c r="K80" s="78"/>
    </row>
    <row r="81" spans="1:11" x14ac:dyDescent="0.25">
      <c r="A81" s="15" t="s">
        <v>480</v>
      </c>
      <c r="B81" s="20" t="s">
        <v>174</v>
      </c>
      <c r="C81" s="20">
        <v>80</v>
      </c>
      <c r="D81" s="20" t="s">
        <v>421</v>
      </c>
      <c r="E81" s="20">
        <v>50</v>
      </c>
      <c r="F81" s="20" t="s">
        <v>410</v>
      </c>
      <c r="G81" s="21" t="s">
        <v>190</v>
      </c>
      <c r="H81" s="78" t="s">
        <v>402</v>
      </c>
      <c r="I81" s="78" t="s">
        <v>402</v>
      </c>
      <c r="J81" s="78"/>
      <c r="K81" s="78"/>
    </row>
    <row r="82" spans="1:11" x14ac:dyDescent="0.25">
      <c r="A82" s="15" t="s">
        <v>658</v>
      </c>
      <c r="B82" s="20" t="s">
        <v>174</v>
      </c>
      <c r="C82" s="20">
        <v>81</v>
      </c>
      <c r="D82" s="20" t="s">
        <v>414</v>
      </c>
      <c r="E82" s="20">
        <v>50</v>
      </c>
      <c r="F82" s="20" t="s">
        <v>410</v>
      </c>
      <c r="G82" s="21" t="s">
        <v>190</v>
      </c>
      <c r="H82" s="78" t="s">
        <v>402</v>
      </c>
      <c r="I82" s="78" t="s">
        <v>402</v>
      </c>
      <c r="J82" s="78"/>
      <c r="K82" s="78"/>
    </row>
    <row r="83" spans="1:11" x14ac:dyDescent="0.25">
      <c r="A83" s="15" t="s">
        <v>583</v>
      </c>
      <c r="B83" s="20" t="s">
        <v>174</v>
      </c>
      <c r="C83" s="20">
        <v>82</v>
      </c>
      <c r="D83" s="20" t="s">
        <v>404</v>
      </c>
      <c r="E83" s="20">
        <v>50</v>
      </c>
      <c r="F83" s="20" t="s">
        <v>410</v>
      </c>
      <c r="G83" s="21" t="s">
        <v>190</v>
      </c>
      <c r="H83" s="78" t="s">
        <v>402</v>
      </c>
      <c r="I83" s="78" t="s">
        <v>402</v>
      </c>
      <c r="J83" s="78"/>
      <c r="K83" s="78"/>
    </row>
    <row r="84" spans="1:11" x14ac:dyDescent="0.25">
      <c r="A84" s="15" t="s">
        <v>583</v>
      </c>
      <c r="B84" s="20" t="s">
        <v>174</v>
      </c>
      <c r="C84" s="20">
        <v>83</v>
      </c>
      <c r="D84" s="20" t="s">
        <v>404</v>
      </c>
      <c r="E84" s="20">
        <v>50</v>
      </c>
      <c r="F84" s="20" t="s">
        <v>410</v>
      </c>
      <c r="G84" s="21" t="s">
        <v>190</v>
      </c>
      <c r="H84" s="78" t="s">
        <v>402</v>
      </c>
      <c r="I84" s="78" t="s">
        <v>402</v>
      </c>
      <c r="J84" s="78"/>
      <c r="K84" s="78"/>
    </row>
    <row r="85" spans="1:11" x14ac:dyDescent="0.25">
      <c r="A85" s="15" t="s">
        <v>659</v>
      </c>
      <c r="B85" s="20" t="s">
        <v>174</v>
      </c>
      <c r="C85" s="20">
        <v>84</v>
      </c>
      <c r="D85" s="20" t="s">
        <v>407</v>
      </c>
      <c r="E85" s="20">
        <v>50</v>
      </c>
      <c r="F85" s="20" t="s">
        <v>410</v>
      </c>
      <c r="G85" s="21" t="s">
        <v>190</v>
      </c>
      <c r="H85" s="78" t="s">
        <v>402</v>
      </c>
      <c r="I85" s="78" t="s">
        <v>402</v>
      </c>
      <c r="J85" s="78"/>
      <c r="K85" s="78"/>
    </row>
    <row r="86" spans="1:11" x14ac:dyDescent="0.25">
      <c r="A86" s="15" t="s">
        <v>587</v>
      </c>
      <c r="B86" s="20" t="s">
        <v>174</v>
      </c>
      <c r="C86" s="20">
        <v>85</v>
      </c>
      <c r="D86" s="20" t="s">
        <v>400</v>
      </c>
      <c r="E86" s="20">
        <v>50</v>
      </c>
      <c r="F86" s="20" t="s">
        <v>410</v>
      </c>
      <c r="G86" s="21" t="s">
        <v>190</v>
      </c>
      <c r="H86" s="78" t="s">
        <v>402</v>
      </c>
      <c r="I86" s="78" t="s">
        <v>402</v>
      </c>
      <c r="J86" s="78"/>
      <c r="K86" s="78"/>
    </row>
    <row r="87" spans="1:11" x14ac:dyDescent="0.25">
      <c r="A87" s="15" t="s">
        <v>589</v>
      </c>
      <c r="B87" s="20" t="s">
        <v>174</v>
      </c>
      <c r="C87" s="20">
        <v>86</v>
      </c>
      <c r="D87" s="20" t="s">
        <v>407</v>
      </c>
      <c r="E87" s="20">
        <v>50</v>
      </c>
      <c r="F87" s="20" t="s">
        <v>410</v>
      </c>
      <c r="G87" s="21" t="s">
        <v>190</v>
      </c>
      <c r="H87" s="78" t="s">
        <v>402</v>
      </c>
      <c r="I87" s="78" t="s">
        <v>402</v>
      </c>
      <c r="J87" s="78"/>
      <c r="K87" s="78"/>
    </row>
    <row r="88" spans="1:11" x14ac:dyDescent="0.25">
      <c r="A88" s="15" t="s">
        <v>1084</v>
      </c>
      <c r="B88" s="20" t="s">
        <v>174</v>
      </c>
      <c r="C88" s="20">
        <v>87</v>
      </c>
      <c r="D88" s="20" t="s">
        <v>490</v>
      </c>
      <c r="E88" s="20"/>
      <c r="F88" s="20" t="s">
        <v>1085</v>
      </c>
      <c r="G88" s="21" t="s">
        <v>194</v>
      </c>
      <c r="H88" s="78" t="s">
        <v>402</v>
      </c>
      <c r="I88" s="78" t="s">
        <v>402</v>
      </c>
      <c r="J88" s="78"/>
      <c r="K88" s="78"/>
    </row>
    <row r="89" spans="1:11" x14ac:dyDescent="0.25">
      <c r="A89" s="15" t="s">
        <v>1449</v>
      </c>
      <c r="B89" s="20" t="s">
        <v>174</v>
      </c>
      <c r="C89" s="20">
        <v>88</v>
      </c>
      <c r="D89" s="20" t="s">
        <v>490</v>
      </c>
      <c r="E89" s="20"/>
      <c r="F89" s="20" t="s">
        <v>1085</v>
      </c>
      <c r="G89" s="21" t="s">
        <v>194</v>
      </c>
      <c r="H89" s="78" t="s">
        <v>402</v>
      </c>
      <c r="I89" s="78" t="s">
        <v>402</v>
      </c>
      <c r="J89" s="78"/>
      <c r="K89" s="78"/>
    </row>
    <row r="90" spans="1:11" x14ac:dyDescent="0.25">
      <c r="A90" s="15" t="s">
        <v>1088</v>
      </c>
      <c r="B90" s="20" t="s">
        <v>174</v>
      </c>
      <c r="C90" s="20">
        <v>89</v>
      </c>
      <c r="D90" s="20" t="s">
        <v>490</v>
      </c>
      <c r="E90" s="20"/>
      <c r="F90" s="20" t="s">
        <v>490</v>
      </c>
      <c r="G90" s="21" t="s">
        <v>194</v>
      </c>
      <c r="H90" s="78" t="s">
        <v>402</v>
      </c>
      <c r="I90" s="78" t="s">
        <v>402</v>
      </c>
      <c r="J90" s="78"/>
      <c r="K90" s="78"/>
    </row>
    <row r="91" spans="1:11" x14ac:dyDescent="0.25">
      <c r="A91" s="15" t="s">
        <v>1109</v>
      </c>
      <c r="B91" s="20" t="s">
        <v>174</v>
      </c>
      <c r="C91" s="20">
        <v>90</v>
      </c>
      <c r="D91" s="20" t="s">
        <v>490</v>
      </c>
      <c r="E91" s="20"/>
      <c r="F91" s="20" t="s">
        <v>490</v>
      </c>
      <c r="G91" s="21" t="s">
        <v>194</v>
      </c>
      <c r="H91" s="78" t="s">
        <v>402</v>
      </c>
      <c r="I91" s="78" t="s">
        <v>402</v>
      </c>
      <c r="J91" s="78"/>
      <c r="K91" s="78"/>
    </row>
    <row r="92" spans="1:11" x14ac:dyDescent="0.25">
      <c r="A92" s="15" t="s">
        <v>1062</v>
      </c>
      <c r="B92" s="20" t="s">
        <v>174</v>
      </c>
      <c r="C92" s="20">
        <v>91</v>
      </c>
      <c r="D92" s="20" t="s">
        <v>490</v>
      </c>
      <c r="E92" s="20"/>
      <c r="F92" s="20" t="s">
        <v>496</v>
      </c>
      <c r="G92" s="21" t="s">
        <v>194</v>
      </c>
      <c r="H92" s="78" t="s">
        <v>402</v>
      </c>
      <c r="I92" s="78" t="s">
        <v>402</v>
      </c>
      <c r="J92" s="78"/>
      <c r="K92" s="78"/>
    </row>
    <row r="93" spans="1:11" x14ac:dyDescent="0.25">
      <c r="A93" s="15" t="s">
        <v>1450</v>
      </c>
      <c r="B93" s="20" t="s">
        <v>174</v>
      </c>
      <c r="C93" s="20">
        <v>92</v>
      </c>
      <c r="D93" s="20" t="s">
        <v>490</v>
      </c>
      <c r="E93" s="20"/>
      <c r="F93" s="20" t="s">
        <v>490</v>
      </c>
      <c r="G93" s="21" t="s">
        <v>194</v>
      </c>
      <c r="H93" s="78" t="s">
        <v>402</v>
      </c>
      <c r="I93" s="78" t="s">
        <v>402</v>
      </c>
      <c r="J93" s="78"/>
      <c r="K93" s="78"/>
    </row>
    <row r="94" spans="1:11" x14ac:dyDescent="0.25">
      <c r="A94" s="15" t="s">
        <v>1436</v>
      </c>
      <c r="B94" s="20" t="s">
        <v>174</v>
      </c>
      <c r="C94" s="20">
        <v>93</v>
      </c>
      <c r="D94" s="20" t="s">
        <v>490</v>
      </c>
      <c r="E94" s="20"/>
      <c r="F94" s="20" t="s">
        <v>490</v>
      </c>
      <c r="G94" s="21" t="s">
        <v>194</v>
      </c>
      <c r="H94" s="78" t="s">
        <v>402</v>
      </c>
      <c r="I94" s="78" t="s">
        <v>402</v>
      </c>
      <c r="J94" s="78"/>
      <c r="K94" s="78"/>
    </row>
    <row r="95" spans="1:11" x14ac:dyDescent="0.25">
      <c r="A95" s="15" t="s">
        <v>1451</v>
      </c>
      <c r="B95" s="20" t="s">
        <v>174</v>
      </c>
      <c r="C95" s="20">
        <v>94</v>
      </c>
      <c r="D95" s="20" t="s">
        <v>490</v>
      </c>
      <c r="E95" s="20"/>
      <c r="F95" s="20" t="s">
        <v>493</v>
      </c>
      <c r="G95" s="21" t="s">
        <v>194</v>
      </c>
      <c r="H95" s="78" t="s">
        <v>402</v>
      </c>
      <c r="I95" s="78" t="s">
        <v>402</v>
      </c>
      <c r="J95" s="78"/>
      <c r="K95" s="78"/>
    </row>
    <row r="96" spans="1:11" x14ac:dyDescent="0.25">
      <c r="A96" s="15" t="s">
        <v>660</v>
      </c>
      <c r="B96" s="20" t="s">
        <v>174</v>
      </c>
      <c r="C96" s="20">
        <v>95</v>
      </c>
      <c r="D96" s="20" t="s">
        <v>490</v>
      </c>
      <c r="E96" s="20"/>
      <c r="F96" s="20" t="s">
        <v>490</v>
      </c>
      <c r="G96" s="21" t="s">
        <v>194</v>
      </c>
      <c r="H96" s="78" t="s">
        <v>402</v>
      </c>
      <c r="I96" s="78" t="s">
        <v>402</v>
      </c>
      <c r="J96" s="78"/>
      <c r="K96" s="78"/>
    </row>
    <row r="97" spans="1:11" x14ac:dyDescent="0.25">
      <c r="A97" s="15" t="s">
        <v>1452</v>
      </c>
      <c r="B97" s="20" t="s">
        <v>174</v>
      </c>
      <c r="C97" s="20">
        <v>96</v>
      </c>
      <c r="D97" s="20" t="s">
        <v>490</v>
      </c>
      <c r="E97" s="20"/>
      <c r="F97" s="20" t="s">
        <v>490</v>
      </c>
      <c r="G97" s="21" t="s">
        <v>194</v>
      </c>
      <c r="H97" s="78" t="s">
        <v>402</v>
      </c>
      <c r="I97" s="78" t="s">
        <v>402</v>
      </c>
      <c r="J97" s="78"/>
      <c r="K97" s="78"/>
    </row>
    <row r="98" spans="1:11" x14ac:dyDescent="0.25">
      <c r="A98" s="15" t="s">
        <v>1094</v>
      </c>
      <c r="B98" s="20" t="s">
        <v>174</v>
      </c>
      <c r="C98" s="20">
        <v>97</v>
      </c>
      <c r="D98" s="20" t="s">
        <v>490</v>
      </c>
      <c r="E98" s="20"/>
      <c r="F98" s="20" t="s">
        <v>490</v>
      </c>
      <c r="G98" s="21" t="s">
        <v>194</v>
      </c>
      <c r="H98" s="78" t="s">
        <v>402</v>
      </c>
      <c r="I98" s="78" t="s">
        <v>402</v>
      </c>
      <c r="J98" s="78"/>
      <c r="K98" s="78"/>
    </row>
    <row r="99" spans="1:11" x14ac:dyDescent="0.25">
      <c r="A99" s="15" t="s">
        <v>1097</v>
      </c>
      <c r="B99" s="20" t="s">
        <v>174</v>
      </c>
      <c r="C99" s="20">
        <v>98</v>
      </c>
      <c r="D99" s="20" t="s">
        <v>490</v>
      </c>
      <c r="E99" s="20"/>
      <c r="F99" s="20" t="s">
        <v>1085</v>
      </c>
      <c r="G99" s="21" t="s">
        <v>194</v>
      </c>
      <c r="H99" s="78" t="s">
        <v>402</v>
      </c>
      <c r="I99" s="78" t="s">
        <v>402</v>
      </c>
      <c r="J99" s="78"/>
      <c r="K99" s="78"/>
    </row>
    <row r="100" spans="1:11" x14ac:dyDescent="0.25">
      <c r="A100" s="15" t="s">
        <v>508</v>
      </c>
      <c r="B100" s="20" t="s">
        <v>174</v>
      </c>
      <c r="C100" s="20">
        <v>99</v>
      </c>
      <c r="D100" s="20" t="s">
        <v>490</v>
      </c>
      <c r="E100" s="20"/>
      <c r="F100" s="20" t="s">
        <v>490</v>
      </c>
      <c r="G100" s="21" t="s">
        <v>194</v>
      </c>
      <c r="H100" s="78" t="s">
        <v>402</v>
      </c>
      <c r="I100" s="78" t="s">
        <v>402</v>
      </c>
      <c r="J100" s="78"/>
      <c r="K100" s="78"/>
    </row>
    <row r="101" spans="1:11" x14ac:dyDescent="0.25">
      <c r="A101" s="15" t="s">
        <v>1453</v>
      </c>
      <c r="B101" s="20" t="s">
        <v>174</v>
      </c>
      <c r="C101" s="20">
        <v>100</v>
      </c>
      <c r="D101" s="20" t="s">
        <v>490</v>
      </c>
      <c r="E101" s="20"/>
      <c r="F101" s="20" t="s">
        <v>490</v>
      </c>
      <c r="G101" s="21" t="s">
        <v>194</v>
      </c>
      <c r="H101" s="78" t="s">
        <v>402</v>
      </c>
      <c r="I101" s="78" t="s">
        <v>402</v>
      </c>
      <c r="J101" s="78"/>
      <c r="K101" s="78"/>
    </row>
    <row r="102" spans="1:11" x14ac:dyDescent="0.25">
      <c r="A102" s="15" t="s">
        <v>614</v>
      </c>
      <c r="B102" s="20" t="s">
        <v>174</v>
      </c>
      <c r="C102" s="20">
        <v>101</v>
      </c>
      <c r="D102" s="20" t="s">
        <v>490</v>
      </c>
      <c r="E102" s="20"/>
      <c r="F102" s="20" t="s">
        <v>490</v>
      </c>
      <c r="G102" s="21" t="s">
        <v>190</v>
      </c>
      <c r="H102" s="78" t="s">
        <v>402</v>
      </c>
      <c r="I102" s="78" t="s">
        <v>402</v>
      </c>
      <c r="J102" s="78"/>
      <c r="K102" s="78"/>
    </row>
    <row r="103" spans="1:11" x14ac:dyDescent="0.25">
      <c r="A103" s="15" t="s">
        <v>615</v>
      </c>
      <c r="B103" s="20" t="s">
        <v>174</v>
      </c>
      <c r="C103" s="20">
        <v>102</v>
      </c>
      <c r="D103" s="20" t="s">
        <v>490</v>
      </c>
      <c r="E103" s="20"/>
      <c r="F103" s="20" t="s">
        <v>490</v>
      </c>
      <c r="G103" s="21" t="s">
        <v>190</v>
      </c>
      <c r="H103" s="78" t="s">
        <v>402</v>
      </c>
      <c r="I103" s="78" t="s">
        <v>402</v>
      </c>
      <c r="J103" s="78"/>
      <c r="K103" s="78"/>
    </row>
    <row r="104" spans="1:11" x14ac:dyDescent="0.25">
      <c r="A104" s="15" t="s">
        <v>1285</v>
      </c>
      <c r="B104" s="20" t="s">
        <v>174</v>
      </c>
      <c r="C104" s="20">
        <v>103</v>
      </c>
      <c r="D104" s="20" t="s">
        <v>427</v>
      </c>
      <c r="E104" s="20"/>
      <c r="F104" s="20" t="s">
        <v>428</v>
      </c>
      <c r="G104" s="21" t="s">
        <v>198</v>
      </c>
      <c r="H104" s="78" t="s">
        <v>402</v>
      </c>
      <c r="I104" s="78" t="s">
        <v>402</v>
      </c>
      <c r="J104" s="78"/>
      <c r="K104" s="78"/>
    </row>
    <row r="105" spans="1:11" x14ac:dyDescent="0.25">
      <c r="A105" s="15" t="s">
        <v>1454</v>
      </c>
      <c r="B105" s="20" t="s">
        <v>174</v>
      </c>
      <c r="C105" s="20">
        <v>104</v>
      </c>
      <c r="D105" s="20" t="s">
        <v>404</v>
      </c>
      <c r="E105" s="20">
        <v>150</v>
      </c>
      <c r="F105" s="20" t="s">
        <v>401</v>
      </c>
      <c r="G105" s="21" t="s">
        <v>206</v>
      </c>
      <c r="H105" s="78" t="s">
        <v>402</v>
      </c>
      <c r="I105" s="78" t="s">
        <v>402</v>
      </c>
      <c r="J105" s="78"/>
      <c r="K105" s="78" t="s">
        <v>402</v>
      </c>
    </row>
    <row r="106" spans="1:11" x14ac:dyDescent="0.25">
      <c r="A106" s="15" t="s">
        <v>1455</v>
      </c>
      <c r="B106" s="20" t="s">
        <v>174</v>
      </c>
      <c r="C106" s="20">
        <v>105</v>
      </c>
      <c r="D106" s="20" t="s">
        <v>425</v>
      </c>
      <c r="E106" s="20">
        <v>160</v>
      </c>
      <c r="F106" s="20" t="s">
        <v>401</v>
      </c>
      <c r="G106" s="21" t="s">
        <v>206</v>
      </c>
      <c r="H106" s="78" t="s">
        <v>402</v>
      </c>
      <c r="I106" s="78" t="s">
        <v>402</v>
      </c>
      <c r="J106" s="78"/>
      <c r="K106" s="78" t="s">
        <v>402</v>
      </c>
    </row>
    <row r="107" spans="1:11" x14ac:dyDescent="0.25">
      <c r="A107" s="15" t="s">
        <v>1456</v>
      </c>
      <c r="B107" s="20" t="s">
        <v>174</v>
      </c>
      <c r="C107" s="20">
        <v>106</v>
      </c>
      <c r="D107" s="20" t="s">
        <v>414</v>
      </c>
      <c r="E107" s="20">
        <v>100</v>
      </c>
      <c r="F107" s="20" t="s">
        <v>405</v>
      </c>
      <c r="G107" s="21" t="s">
        <v>206</v>
      </c>
      <c r="H107" s="78" t="s">
        <v>402</v>
      </c>
      <c r="I107" s="78" t="s">
        <v>402</v>
      </c>
      <c r="J107" s="78"/>
      <c r="K107" s="78" t="s">
        <v>402</v>
      </c>
    </row>
    <row r="108" spans="1:11" x14ac:dyDescent="0.25">
      <c r="A108" s="15" t="s">
        <v>1457</v>
      </c>
      <c r="B108" s="20" t="s">
        <v>174</v>
      </c>
      <c r="C108" s="20">
        <v>107</v>
      </c>
      <c r="D108" s="20" t="s">
        <v>400</v>
      </c>
      <c r="E108" s="20">
        <v>90</v>
      </c>
      <c r="F108" s="20" t="s">
        <v>405</v>
      </c>
      <c r="G108" s="21" t="s">
        <v>206</v>
      </c>
      <c r="H108" s="78" t="s">
        <v>402</v>
      </c>
      <c r="I108" s="78" t="s">
        <v>402</v>
      </c>
      <c r="J108" s="78"/>
      <c r="K108" s="78" t="s">
        <v>402</v>
      </c>
    </row>
    <row r="109" spans="1:11" x14ac:dyDescent="0.25">
      <c r="A109" s="15" t="s">
        <v>1458</v>
      </c>
      <c r="B109" s="20" t="s">
        <v>174</v>
      </c>
      <c r="C109" s="20">
        <v>108</v>
      </c>
      <c r="D109" s="20" t="s">
        <v>421</v>
      </c>
      <c r="E109" s="20">
        <v>150</v>
      </c>
      <c r="F109" s="20" t="s">
        <v>401</v>
      </c>
      <c r="G109" s="21" t="s">
        <v>206</v>
      </c>
      <c r="H109" s="78" t="s">
        <v>402</v>
      </c>
      <c r="I109" s="78" t="s">
        <v>402</v>
      </c>
      <c r="J109" s="78"/>
      <c r="K109" s="78" t="s">
        <v>402</v>
      </c>
    </row>
    <row r="110" spans="1:11" x14ac:dyDescent="0.25">
      <c r="A110" s="15" t="s">
        <v>1459</v>
      </c>
      <c r="B110" s="20" t="s">
        <v>174</v>
      </c>
      <c r="C110" s="20">
        <v>109</v>
      </c>
      <c r="D110" s="20" t="s">
        <v>404</v>
      </c>
      <c r="E110" s="20">
        <v>130</v>
      </c>
      <c r="F110" s="20" t="s">
        <v>405</v>
      </c>
      <c r="G110" s="21" t="s">
        <v>206</v>
      </c>
      <c r="H110" s="78" t="s">
        <v>402</v>
      </c>
      <c r="I110" s="78" t="s">
        <v>402</v>
      </c>
      <c r="J110" s="78"/>
      <c r="K110" s="78" t="s">
        <v>402</v>
      </c>
    </row>
    <row r="111" spans="1:11" x14ac:dyDescent="0.25">
      <c r="A111" s="15" t="s">
        <v>1460</v>
      </c>
      <c r="B111" s="20" t="s">
        <v>174</v>
      </c>
      <c r="C111" s="20">
        <v>110</v>
      </c>
      <c r="D111" s="20" t="s">
        <v>421</v>
      </c>
      <c r="E111" s="20">
        <v>80</v>
      </c>
      <c r="F111" s="20" t="s">
        <v>410</v>
      </c>
      <c r="G111" s="21" t="s">
        <v>206</v>
      </c>
      <c r="H111" s="78" t="s">
        <v>402</v>
      </c>
      <c r="I111" s="78" t="s">
        <v>402</v>
      </c>
      <c r="J111" s="78"/>
      <c r="K111" s="78" t="s">
        <v>402</v>
      </c>
    </row>
    <row r="112" spans="1:11" x14ac:dyDescent="0.25">
      <c r="A112" s="15" t="s">
        <v>1460</v>
      </c>
      <c r="B112" s="20" t="s">
        <v>174</v>
      </c>
      <c r="C112" s="20">
        <v>111</v>
      </c>
      <c r="D112" s="20" t="s">
        <v>421</v>
      </c>
      <c r="E112" s="20">
        <v>80</v>
      </c>
      <c r="F112" s="20" t="s">
        <v>410</v>
      </c>
      <c r="G112" s="21" t="s">
        <v>206</v>
      </c>
      <c r="H112" s="78" t="s">
        <v>402</v>
      </c>
      <c r="I112" s="78" t="s">
        <v>402</v>
      </c>
      <c r="J112" s="78"/>
      <c r="K112" s="78" t="s">
        <v>402</v>
      </c>
    </row>
    <row r="113" spans="1:11" x14ac:dyDescent="0.25">
      <c r="A113" s="15" t="s">
        <v>1461</v>
      </c>
      <c r="B113" s="20" t="s">
        <v>174</v>
      </c>
      <c r="C113" s="20">
        <v>112</v>
      </c>
      <c r="D113" s="20" t="s">
        <v>407</v>
      </c>
      <c r="E113" s="20">
        <v>150</v>
      </c>
      <c r="F113" s="20" t="s">
        <v>401</v>
      </c>
      <c r="G113" s="21" t="s">
        <v>206</v>
      </c>
      <c r="H113" s="78" t="s">
        <v>402</v>
      </c>
      <c r="I113" s="78" t="s">
        <v>402</v>
      </c>
      <c r="J113" s="78"/>
      <c r="K113" s="78" t="s">
        <v>402</v>
      </c>
    </row>
    <row r="114" spans="1:11" x14ac:dyDescent="0.25">
      <c r="A114" s="15" t="s">
        <v>568</v>
      </c>
      <c r="B114" s="20" t="s">
        <v>174</v>
      </c>
      <c r="C114" s="20">
        <v>113</v>
      </c>
      <c r="D114" s="20" t="s">
        <v>425</v>
      </c>
      <c r="E114" s="20">
        <v>50</v>
      </c>
      <c r="F114" s="20" t="s">
        <v>410</v>
      </c>
      <c r="G114" s="21" t="s">
        <v>202</v>
      </c>
      <c r="H114" s="78" t="s">
        <v>402</v>
      </c>
      <c r="I114" s="78" t="s">
        <v>402</v>
      </c>
      <c r="J114" s="78"/>
      <c r="K114" s="78" t="s">
        <v>402</v>
      </c>
    </row>
    <row r="115" spans="1:11" x14ac:dyDescent="0.25">
      <c r="A115" s="15" t="s">
        <v>1462</v>
      </c>
      <c r="B115" s="20" t="s">
        <v>174</v>
      </c>
      <c r="C115" s="20">
        <v>114</v>
      </c>
      <c r="D115" s="20" t="s">
        <v>404</v>
      </c>
      <c r="E115" s="20">
        <v>110</v>
      </c>
      <c r="F115" s="20" t="s">
        <v>410</v>
      </c>
      <c r="G115" s="21" t="s">
        <v>206</v>
      </c>
      <c r="H115" s="78" t="s">
        <v>402</v>
      </c>
      <c r="I115" s="78" t="s">
        <v>402</v>
      </c>
      <c r="J115" s="78"/>
      <c r="K115" s="78" t="s">
        <v>402</v>
      </c>
    </row>
    <row r="116" spans="1:11" x14ac:dyDescent="0.25">
      <c r="A116" s="15" t="s">
        <v>1463</v>
      </c>
      <c r="B116" s="20" t="s">
        <v>174</v>
      </c>
      <c r="C116" s="20">
        <v>115</v>
      </c>
      <c r="D116" s="20" t="s">
        <v>425</v>
      </c>
      <c r="E116" s="20">
        <v>110</v>
      </c>
      <c r="F116" s="20" t="s">
        <v>410</v>
      </c>
      <c r="G116" s="21" t="s">
        <v>206</v>
      </c>
      <c r="H116" s="78" t="s">
        <v>402</v>
      </c>
      <c r="I116" s="78" t="s">
        <v>402</v>
      </c>
      <c r="J116" s="78"/>
      <c r="K116" s="78" t="s">
        <v>402</v>
      </c>
    </row>
    <row r="117" spans="1:11" x14ac:dyDescent="0.25">
      <c r="A117" s="15" t="s">
        <v>1464</v>
      </c>
      <c r="B117" s="20" t="s">
        <v>174</v>
      </c>
      <c r="C117" s="20">
        <v>116</v>
      </c>
      <c r="D117" s="20" t="s">
        <v>400</v>
      </c>
      <c r="E117" s="20">
        <v>110</v>
      </c>
      <c r="F117" s="20" t="s">
        <v>410</v>
      </c>
      <c r="G117" s="21" t="s">
        <v>206</v>
      </c>
      <c r="H117" s="78" t="s">
        <v>402</v>
      </c>
      <c r="I117" s="78" t="s">
        <v>402</v>
      </c>
      <c r="J117" s="78"/>
      <c r="K117" s="78" t="s">
        <v>402</v>
      </c>
    </row>
  </sheetData>
  <sheetProtection selectLockedCells="1" selectUnlockedCells="1"/>
  <mergeCells count="1">
    <mergeCell ref="Z1:AH1"/>
  </mergeCells>
  <phoneticPr fontId="3" type="noConversion"/>
  <conditionalFormatting sqref="H2:K117">
    <cfRule type="cellIs" dxfId="566" priority="1" stopIfTrue="1" operator="equal">
      <formula>"-"</formula>
    </cfRule>
    <cfRule type="cellIs" dxfId="565" priority="2" stopIfTrue="1" operator="equal">
      <formula>"x"</formula>
    </cfRule>
  </conditionalFormatting>
  <hyperlinks>
    <hyperlink ref="L1" location="'Expansion set Check List'!A1" display="Home" xr:uid="{00000000-0004-0000-1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3">
    <tabColor indexed="11"/>
  </sheetPr>
  <dimension ref="A1:AH112"/>
  <sheetViews>
    <sheetView zoomScaleSheetLayoutView="10" workbookViewId="0">
      <pane ySplit="1" topLeftCell="A2" activePane="bottomLeft" state="frozen"/>
      <selection pane="bottomLeft"/>
    </sheetView>
  </sheetViews>
  <sheetFormatPr defaultColWidth="0" defaultRowHeight="13.2" customHeight="1" x14ac:dyDescent="0.25"/>
  <cols>
    <col min="1" max="1" width="23.5546875" customWidth="1"/>
    <col min="2" max="2" width="19.33203125" bestFit="1" customWidth="1"/>
    <col min="3" max="3" width="4" bestFit="1" customWidth="1"/>
    <col min="4" max="4" width="17" bestFit="1" customWidth="1"/>
    <col min="5" max="5" width="4" bestFit="1" customWidth="1"/>
    <col min="6" max="6" width="22.10937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403</v>
      </c>
      <c r="B2" s="18" t="s">
        <v>177</v>
      </c>
      <c r="C2" s="18">
        <v>1</v>
      </c>
      <c r="D2" s="18" t="s">
        <v>404</v>
      </c>
      <c r="E2" s="18">
        <v>80</v>
      </c>
      <c r="F2" s="18" t="s">
        <v>405</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111</v>
      </c>
      <c r="Z2" s="109"/>
      <c r="AA2" s="109"/>
      <c r="AB2" s="109"/>
      <c r="AC2" s="109"/>
      <c r="AD2" s="109"/>
      <c r="AE2" s="109"/>
      <c r="AF2" s="109"/>
      <c r="AG2" s="109"/>
      <c r="AH2" s="109"/>
    </row>
    <row r="3" spans="1:34" x14ac:dyDescent="0.25">
      <c r="A3" s="15" t="s">
        <v>1002</v>
      </c>
      <c r="B3" s="20" t="s">
        <v>177</v>
      </c>
      <c r="C3" s="20">
        <v>2</v>
      </c>
      <c r="D3" s="20" t="s">
        <v>1338</v>
      </c>
      <c r="E3" s="20">
        <v>120</v>
      </c>
      <c r="F3" s="20" t="s">
        <v>401</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32</v>
      </c>
    </row>
    <row r="4" spans="1:34" x14ac:dyDescent="0.25">
      <c r="A4" s="15" t="s">
        <v>1003</v>
      </c>
      <c r="B4" s="20" t="s">
        <v>177</v>
      </c>
      <c r="C4" s="20">
        <v>3</v>
      </c>
      <c r="D4" s="20" t="s">
        <v>1333</v>
      </c>
      <c r="E4" s="20">
        <v>90</v>
      </c>
      <c r="F4" s="20"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35</v>
      </c>
    </row>
    <row r="5" spans="1:34" x14ac:dyDescent="0.25">
      <c r="A5" s="15" t="s">
        <v>722</v>
      </c>
      <c r="B5" s="20" t="s">
        <v>177</v>
      </c>
      <c r="C5" s="20">
        <v>4</v>
      </c>
      <c r="D5" s="20" t="s">
        <v>1338</v>
      </c>
      <c r="E5" s="20">
        <v>70</v>
      </c>
      <c r="F5" s="20" t="s">
        <v>405</v>
      </c>
      <c r="G5" s="19" t="s">
        <v>202</v>
      </c>
      <c r="H5" s="78" t="s">
        <v>402</v>
      </c>
      <c r="I5" s="78" t="s">
        <v>402</v>
      </c>
      <c r="J5" s="78"/>
      <c r="K5" s="78"/>
      <c r="R5" s="125" t="s">
        <v>198</v>
      </c>
      <c r="S5" s="261">
        <f t="shared" si="1"/>
        <v>0</v>
      </c>
      <c r="T5" s="170">
        <f t="shared" si="2"/>
        <v>0</v>
      </c>
      <c r="U5" s="179"/>
      <c r="V5" s="125" t="s">
        <v>198</v>
      </c>
      <c r="W5" s="261">
        <f t="shared" si="3"/>
        <v>0</v>
      </c>
      <c r="X5" s="6">
        <f t="shared" si="4"/>
        <v>14</v>
      </c>
    </row>
    <row r="6" spans="1:34" x14ac:dyDescent="0.25">
      <c r="A6" s="15" t="s">
        <v>1008</v>
      </c>
      <c r="B6" s="20" t="s">
        <v>177</v>
      </c>
      <c r="C6" s="20">
        <v>5</v>
      </c>
      <c r="D6" s="20" t="s">
        <v>1347</v>
      </c>
      <c r="E6" s="20">
        <v>70</v>
      </c>
      <c r="F6" s="20" t="s">
        <v>405</v>
      </c>
      <c r="G6" s="19" t="s">
        <v>202</v>
      </c>
      <c r="H6" s="78" t="s">
        <v>402</v>
      </c>
      <c r="I6" s="78" t="s">
        <v>402</v>
      </c>
      <c r="J6" s="78"/>
      <c r="K6" s="78"/>
      <c r="R6" s="125" t="s">
        <v>202</v>
      </c>
      <c r="S6" s="261">
        <f t="shared" si="1"/>
        <v>0</v>
      </c>
      <c r="T6" s="170">
        <f t="shared" si="2"/>
        <v>0</v>
      </c>
      <c r="U6" s="179"/>
      <c r="V6" s="125" t="s">
        <v>202</v>
      </c>
      <c r="W6" s="261">
        <f t="shared" si="3"/>
        <v>0</v>
      </c>
      <c r="X6" s="6">
        <f t="shared" si="4"/>
        <v>16</v>
      </c>
    </row>
    <row r="7" spans="1:34" x14ac:dyDescent="0.25">
      <c r="A7" s="15" t="s">
        <v>711</v>
      </c>
      <c r="B7" s="20" t="s">
        <v>177</v>
      </c>
      <c r="C7" s="20">
        <v>6</v>
      </c>
      <c r="D7" s="20" t="s">
        <v>1344</v>
      </c>
      <c r="E7" s="20">
        <v>70</v>
      </c>
      <c r="F7" s="20" t="s">
        <v>405</v>
      </c>
      <c r="G7" s="19" t="s">
        <v>202</v>
      </c>
      <c r="H7" s="78" t="s">
        <v>402</v>
      </c>
      <c r="I7" s="78" t="s">
        <v>402</v>
      </c>
      <c r="J7" s="78"/>
      <c r="K7" s="78"/>
      <c r="R7" s="125" t="s">
        <v>206</v>
      </c>
      <c r="S7" s="261">
        <f t="shared" si="1"/>
        <v>0</v>
      </c>
      <c r="T7" s="170">
        <f t="shared" si="2"/>
        <v>0</v>
      </c>
      <c r="U7" s="179"/>
      <c r="V7" s="125" t="s">
        <v>206</v>
      </c>
      <c r="W7" s="261">
        <f t="shared" si="3"/>
        <v>0</v>
      </c>
      <c r="X7" s="6">
        <f t="shared" si="4"/>
        <v>11</v>
      </c>
    </row>
    <row r="8" spans="1:34" x14ac:dyDescent="0.25">
      <c r="A8" s="15" t="s">
        <v>1465</v>
      </c>
      <c r="B8" s="20" t="s">
        <v>177</v>
      </c>
      <c r="C8" s="20">
        <v>7</v>
      </c>
      <c r="D8" s="20" t="s">
        <v>1342</v>
      </c>
      <c r="E8" s="20">
        <v>70</v>
      </c>
      <c r="F8" s="20" t="s">
        <v>405</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1055</v>
      </c>
      <c r="B9" s="20" t="s">
        <v>177</v>
      </c>
      <c r="C9" s="20">
        <v>8</v>
      </c>
      <c r="D9" s="20" t="s">
        <v>1335</v>
      </c>
      <c r="E9" s="20">
        <v>70</v>
      </c>
      <c r="F9" s="20" t="s">
        <v>405</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1021</v>
      </c>
      <c r="B10" s="20" t="s">
        <v>177</v>
      </c>
      <c r="C10" s="20">
        <v>9</v>
      </c>
      <c r="D10" s="20" t="s">
        <v>1344</v>
      </c>
      <c r="E10" s="20">
        <v>80</v>
      </c>
      <c r="F10" s="20" t="s">
        <v>405</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1466</v>
      </c>
      <c r="B11" s="20" t="s">
        <v>177</v>
      </c>
      <c r="C11" s="20">
        <v>10</v>
      </c>
      <c r="D11" s="20" t="s">
        <v>1467</v>
      </c>
      <c r="E11" s="20">
        <v>110</v>
      </c>
      <c r="F11" s="20" t="s">
        <v>405</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411</v>
      </c>
      <c r="B12" s="20" t="s">
        <v>177</v>
      </c>
      <c r="C12" s="20">
        <v>11</v>
      </c>
      <c r="D12" s="20" t="s">
        <v>407</v>
      </c>
      <c r="E12" s="20">
        <v>90</v>
      </c>
      <c r="F12" s="20" t="s">
        <v>401</v>
      </c>
      <c r="G12" s="19" t="s">
        <v>202</v>
      </c>
      <c r="H12" s="78" t="s">
        <v>402</v>
      </c>
      <c r="I12" s="78" t="s">
        <v>402</v>
      </c>
      <c r="J12" s="78"/>
      <c r="K12" s="78"/>
      <c r="R12" s="125" t="s">
        <v>226</v>
      </c>
      <c r="S12" s="261">
        <f t="shared" si="1"/>
        <v>0</v>
      </c>
      <c r="T12" s="170">
        <f t="shared" si="2"/>
        <v>0</v>
      </c>
      <c r="U12" s="179"/>
      <c r="V12" s="125" t="s">
        <v>226</v>
      </c>
      <c r="W12" s="261">
        <f t="shared" si="3"/>
        <v>0</v>
      </c>
      <c r="X12" s="6">
        <f t="shared" si="4"/>
        <v>3</v>
      </c>
    </row>
    <row r="13" spans="1:34" x14ac:dyDescent="0.25">
      <c r="A13" s="15" t="s">
        <v>412</v>
      </c>
      <c r="B13" s="20" t="s">
        <v>177</v>
      </c>
      <c r="C13" s="20">
        <v>12</v>
      </c>
      <c r="D13" s="20" t="s">
        <v>404</v>
      </c>
      <c r="E13" s="20">
        <v>120</v>
      </c>
      <c r="F13" s="20" t="s">
        <v>401</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453</v>
      </c>
      <c r="B14" s="20" t="s">
        <v>177</v>
      </c>
      <c r="C14" s="20">
        <v>13</v>
      </c>
      <c r="D14" s="20" t="s">
        <v>431</v>
      </c>
      <c r="E14" s="20">
        <v>100</v>
      </c>
      <c r="F14" s="20" t="s">
        <v>405</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423</v>
      </c>
      <c r="B15" s="20" t="s">
        <v>177</v>
      </c>
      <c r="C15" s="20">
        <v>14</v>
      </c>
      <c r="D15" s="20" t="s">
        <v>414</v>
      </c>
      <c r="E15" s="20">
        <v>70</v>
      </c>
      <c r="F15" s="20" t="s">
        <v>405</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707</v>
      </c>
      <c r="B16" s="20" t="s">
        <v>177</v>
      </c>
      <c r="C16" s="20">
        <v>15</v>
      </c>
      <c r="D16" s="20" t="s">
        <v>435</v>
      </c>
      <c r="E16" s="20">
        <v>120</v>
      </c>
      <c r="F16" s="20" t="s">
        <v>401</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729</v>
      </c>
      <c r="B17" s="20" t="s">
        <v>177</v>
      </c>
      <c r="C17" s="20">
        <v>16</v>
      </c>
      <c r="D17" s="20" t="s">
        <v>1333</v>
      </c>
      <c r="E17" s="20">
        <v>70</v>
      </c>
      <c r="F17" s="20" t="s">
        <v>405</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735</v>
      </c>
      <c r="B18" s="20" t="s">
        <v>177</v>
      </c>
      <c r="C18" s="20">
        <v>17</v>
      </c>
      <c r="D18" s="20" t="s">
        <v>435</v>
      </c>
      <c r="E18" s="20">
        <v>70</v>
      </c>
      <c r="F18" s="20" t="s">
        <v>405</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1468</v>
      </c>
      <c r="B19" s="20" t="s">
        <v>177</v>
      </c>
      <c r="C19" s="20">
        <v>18</v>
      </c>
      <c r="D19" s="20" t="s">
        <v>1342</v>
      </c>
      <c r="E19" s="20">
        <v>70</v>
      </c>
      <c r="F19" s="20" t="s">
        <v>405</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1012</v>
      </c>
      <c r="B20" s="20" t="s">
        <v>177</v>
      </c>
      <c r="C20" s="20">
        <v>19</v>
      </c>
      <c r="D20" s="20" t="s">
        <v>435</v>
      </c>
      <c r="E20" s="20">
        <v>120</v>
      </c>
      <c r="F20" s="20" t="s">
        <v>401</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1012</v>
      </c>
      <c r="B21" s="20" t="s">
        <v>177</v>
      </c>
      <c r="C21" s="20">
        <v>20</v>
      </c>
      <c r="D21" s="20" t="s">
        <v>1342</v>
      </c>
      <c r="E21" s="20">
        <v>120</v>
      </c>
      <c r="F21" s="20" t="s">
        <v>401</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979</v>
      </c>
      <c r="B22" s="20" t="s">
        <v>177</v>
      </c>
      <c r="C22" s="20">
        <v>21</v>
      </c>
      <c r="D22" s="20" t="s">
        <v>404</v>
      </c>
      <c r="E22" s="20">
        <v>70</v>
      </c>
      <c r="F22" s="20" t="s">
        <v>410</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444</v>
      </c>
      <c r="B23" s="20" t="s">
        <v>177</v>
      </c>
      <c r="C23" s="20">
        <v>22</v>
      </c>
      <c r="D23" s="20" t="s">
        <v>414</v>
      </c>
      <c r="E23" s="20">
        <v>80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448</v>
      </c>
      <c r="B24" s="20" t="s">
        <v>177</v>
      </c>
      <c r="C24" s="20">
        <v>23</v>
      </c>
      <c r="D24" s="20" t="s">
        <v>407</v>
      </c>
      <c r="E24" s="20">
        <v>70</v>
      </c>
      <c r="F24" s="20" t="s">
        <v>405</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433</v>
      </c>
      <c r="B25" s="20" t="s">
        <v>177</v>
      </c>
      <c r="C25" s="20">
        <v>24</v>
      </c>
      <c r="D25" s="20" t="s">
        <v>425</v>
      </c>
      <c r="E25" s="20">
        <v>50</v>
      </c>
      <c r="F25" s="20" t="s">
        <v>410</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982</v>
      </c>
      <c r="B26" s="20" t="s">
        <v>177</v>
      </c>
      <c r="C26" s="20">
        <v>25</v>
      </c>
      <c r="D26" s="20" t="s">
        <v>421</v>
      </c>
      <c r="E26" s="20">
        <v>60</v>
      </c>
      <c r="F26" s="20" t="s">
        <v>410</v>
      </c>
      <c r="G26" s="21" t="s">
        <v>198</v>
      </c>
      <c r="H26" s="78" t="s">
        <v>402</v>
      </c>
      <c r="I26" s="78" t="s">
        <v>402</v>
      </c>
      <c r="J26" s="78"/>
      <c r="K26" s="78"/>
      <c r="R26" s="171" t="s">
        <v>101</v>
      </c>
      <c r="S26" s="172"/>
      <c r="T26" s="186">
        <f>SUM(T27:T49)</f>
        <v>0</v>
      </c>
      <c r="U26" s="179"/>
      <c r="V26" s="188" t="s">
        <v>103</v>
      </c>
      <c r="W26" s="241"/>
      <c r="X26" s="243">
        <f>SUM(X27:X49)</f>
        <v>95</v>
      </c>
    </row>
    <row r="27" spans="1:24" x14ac:dyDescent="0.25">
      <c r="A27" s="15" t="s">
        <v>454</v>
      </c>
      <c r="B27" s="20" t="s">
        <v>177</v>
      </c>
      <c r="C27" s="20">
        <v>26</v>
      </c>
      <c r="D27" s="20" t="s">
        <v>404</v>
      </c>
      <c r="E27" s="20">
        <v>80</v>
      </c>
      <c r="F27" s="20" t="s">
        <v>405</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32</v>
      </c>
    </row>
    <row r="28" spans="1:24" x14ac:dyDescent="0.25">
      <c r="A28" s="15" t="s">
        <v>990</v>
      </c>
      <c r="B28" s="20" t="s">
        <v>177</v>
      </c>
      <c r="C28" s="20">
        <v>27</v>
      </c>
      <c r="D28" s="20" t="s">
        <v>404</v>
      </c>
      <c r="E28" s="20">
        <v>60</v>
      </c>
      <c r="F28" s="20" t="s">
        <v>410</v>
      </c>
      <c r="G28" s="21" t="s">
        <v>198</v>
      </c>
      <c r="H28" s="78" t="s">
        <v>402</v>
      </c>
      <c r="I28" s="78" t="s">
        <v>402</v>
      </c>
      <c r="J28" s="78"/>
      <c r="K28" s="78"/>
      <c r="R28" s="125" t="s">
        <v>194</v>
      </c>
      <c r="S28" s="169">
        <f t="shared" si="5"/>
        <v>0</v>
      </c>
      <c r="T28" s="170">
        <f t="shared" si="6"/>
        <v>0</v>
      </c>
      <c r="U28" s="179"/>
      <c r="V28" s="264" t="s">
        <v>194</v>
      </c>
      <c r="W28" s="267">
        <f t="shared" si="7"/>
        <v>0</v>
      </c>
      <c r="X28" s="6">
        <f t="shared" si="8"/>
        <v>35</v>
      </c>
    </row>
    <row r="29" spans="1:24" x14ac:dyDescent="0.25">
      <c r="A29" s="15" t="s">
        <v>955</v>
      </c>
      <c r="B29" s="20" t="s">
        <v>177</v>
      </c>
      <c r="C29" s="20">
        <v>28</v>
      </c>
      <c r="D29" s="20" t="s">
        <v>407</v>
      </c>
      <c r="E29" s="20">
        <v>70</v>
      </c>
      <c r="F29" s="20" t="s">
        <v>410</v>
      </c>
      <c r="G29" s="21" t="s">
        <v>198</v>
      </c>
      <c r="H29" s="78" t="s">
        <v>402</v>
      </c>
      <c r="I29" s="78" t="s">
        <v>402</v>
      </c>
      <c r="J29" s="78"/>
      <c r="K29" s="78"/>
      <c r="R29" s="125" t="s">
        <v>198</v>
      </c>
      <c r="S29" s="169">
        <f t="shared" si="5"/>
        <v>0</v>
      </c>
      <c r="T29" s="170">
        <f t="shared" si="6"/>
        <v>0</v>
      </c>
      <c r="U29" s="179"/>
      <c r="V29" s="264" t="s">
        <v>198</v>
      </c>
      <c r="W29" s="267">
        <f t="shared" si="7"/>
        <v>0</v>
      </c>
      <c r="X29" s="6">
        <f t="shared" si="8"/>
        <v>14</v>
      </c>
    </row>
    <row r="30" spans="1:24" x14ac:dyDescent="0.25">
      <c r="A30" s="15" t="s">
        <v>704</v>
      </c>
      <c r="B30" s="20" t="s">
        <v>177</v>
      </c>
      <c r="C30" s="20">
        <v>29</v>
      </c>
      <c r="D30" s="20" t="s">
        <v>1333</v>
      </c>
      <c r="E30" s="20">
        <v>90</v>
      </c>
      <c r="F30" s="20" t="s">
        <v>405</v>
      </c>
      <c r="G30" s="21" t="s">
        <v>194</v>
      </c>
      <c r="H30" s="78" t="s">
        <v>402</v>
      </c>
      <c r="I30" s="78" t="s">
        <v>402</v>
      </c>
      <c r="J30" s="78"/>
      <c r="K30" s="78"/>
      <c r="R30" s="125" t="s">
        <v>202</v>
      </c>
      <c r="S30" s="169">
        <f t="shared" si="5"/>
        <v>0</v>
      </c>
      <c r="T30" s="170">
        <f t="shared" si="6"/>
        <v>0</v>
      </c>
      <c r="U30" s="179"/>
      <c r="V30" s="264" t="s">
        <v>202</v>
      </c>
      <c r="W30" s="267">
        <f t="shared" si="7"/>
        <v>0</v>
      </c>
      <c r="X30" s="6">
        <f t="shared" si="8"/>
        <v>14</v>
      </c>
    </row>
    <row r="31" spans="1:24" x14ac:dyDescent="0.25">
      <c r="A31" s="15" t="s">
        <v>1018</v>
      </c>
      <c r="B31" s="20" t="s">
        <v>177</v>
      </c>
      <c r="C31" s="20">
        <v>30</v>
      </c>
      <c r="D31" s="20" t="s">
        <v>1333</v>
      </c>
      <c r="E31" s="20">
        <v>70</v>
      </c>
      <c r="F31" s="20" t="s">
        <v>405</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721</v>
      </c>
      <c r="B32" s="20" t="s">
        <v>177</v>
      </c>
      <c r="C32" s="20">
        <v>31</v>
      </c>
      <c r="D32" s="20" t="s">
        <v>435</v>
      </c>
      <c r="E32" s="20">
        <v>70</v>
      </c>
      <c r="F32" s="20" t="s">
        <v>405</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721</v>
      </c>
      <c r="B33" s="20" t="s">
        <v>177</v>
      </c>
      <c r="C33" s="20">
        <v>32</v>
      </c>
      <c r="D33" s="20" t="s">
        <v>435</v>
      </c>
      <c r="E33" s="20">
        <v>80</v>
      </c>
      <c r="F33" s="20" t="s">
        <v>405</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1034</v>
      </c>
      <c r="B34" s="20" t="s">
        <v>177</v>
      </c>
      <c r="C34" s="20">
        <v>33</v>
      </c>
      <c r="D34" s="20" t="s">
        <v>1338</v>
      </c>
      <c r="E34" s="20">
        <v>80</v>
      </c>
      <c r="F34" s="20" t="s">
        <v>405</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709</v>
      </c>
      <c r="B35" s="20" t="s">
        <v>177</v>
      </c>
      <c r="C35" s="20">
        <v>34</v>
      </c>
      <c r="D35" s="20" t="s">
        <v>1333</v>
      </c>
      <c r="E35" s="20">
        <v>70</v>
      </c>
      <c r="F35" s="20"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725</v>
      </c>
      <c r="B36" s="20" t="s">
        <v>177</v>
      </c>
      <c r="C36" s="20">
        <v>35</v>
      </c>
      <c r="D36" s="20" t="s">
        <v>1335</v>
      </c>
      <c r="E36" s="20">
        <v>70</v>
      </c>
      <c r="F36" s="20" t="s">
        <v>405</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710</v>
      </c>
      <c r="B37" s="20" t="s">
        <v>177</v>
      </c>
      <c r="C37" s="20">
        <v>36</v>
      </c>
      <c r="D37" s="20" t="s">
        <v>1335</v>
      </c>
      <c r="E37" s="20">
        <v>80</v>
      </c>
      <c r="F37" s="20" t="s">
        <v>405</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1008</v>
      </c>
      <c r="B38" s="20" t="s">
        <v>177</v>
      </c>
      <c r="C38" s="20">
        <v>37</v>
      </c>
      <c r="D38" s="20" t="s">
        <v>1347</v>
      </c>
      <c r="E38" s="20">
        <v>70</v>
      </c>
      <c r="F38" s="20"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1019</v>
      </c>
      <c r="B39" s="20" t="s">
        <v>177</v>
      </c>
      <c r="C39" s="20">
        <v>38</v>
      </c>
      <c r="D39" s="20" t="s">
        <v>1347</v>
      </c>
      <c r="E39" s="20">
        <v>80</v>
      </c>
      <c r="F39" s="20"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713</v>
      </c>
      <c r="B40" s="20" t="s">
        <v>177</v>
      </c>
      <c r="C40" s="20">
        <v>39</v>
      </c>
      <c r="D40" s="20" t="s">
        <v>1338</v>
      </c>
      <c r="E40" s="20">
        <v>70</v>
      </c>
      <c r="F40" s="20"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1038</v>
      </c>
      <c r="B41" s="20" t="s">
        <v>177</v>
      </c>
      <c r="C41" s="20">
        <v>40</v>
      </c>
      <c r="D41" s="20" t="s">
        <v>1342</v>
      </c>
      <c r="E41" s="20">
        <v>70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1038</v>
      </c>
      <c r="B42" s="20" t="s">
        <v>177</v>
      </c>
      <c r="C42" s="20">
        <v>41</v>
      </c>
      <c r="D42" s="20" t="s">
        <v>1342</v>
      </c>
      <c r="E42" s="20">
        <v>80</v>
      </c>
      <c r="F42" s="20"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716</v>
      </c>
      <c r="B43" s="20" t="s">
        <v>177</v>
      </c>
      <c r="C43" s="20">
        <v>42</v>
      </c>
      <c r="D43" s="20" t="s">
        <v>1333</v>
      </c>
      <c r="E43" s="20">
        <v>80</v>
      </c>
      <c r="F43" s="20"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409</v>
      </c>
      <c r="B44" s="20" t="s">
        <v>177</v>
      </c>
      <c r="C44" s="20">
        <v>43</v>
      </c>
      <c r="D44" s="20" t="s">
        <v>431</v>
      </c>
      <c r="E44" s="20">
        <v>70</v>
      </c>
      <c r="F44" s="20" t="s">
        <v>410</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449</v>
      </c>
      <c r="B45" s="20" t="s">
        <v>177</v>
      </c>
      <c r="C45" s="20">
        <v>44</v>
      </c>
      <c r="D45" s="20" t="s">
        <v>425</v>
      </c>
      <c r="E45" s="20">
        <v>70</v>
      </c>
      <c r="F45" s="20" t="s">
        <v>410</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471</v>
      </c>
      <c r="B46" s="20" t="s">
        <v>177</v>
      </c>
      <c r="C46" s="20">
        <v>45</v>
      </c>
      <c r="D46" s="20" t="s">
        <v>404</v>
      </c>
      <c r="E46" s="20">
        <v>70</v>
      </c>
      <c r="F46" s="20" t="s">
        <v>410</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1469</v>
      </c>
      <c r="B47" s="20" t="s">
        <v>177</v>
      </c>
      <c r="C47" s="20">
        <v>46</v>
      </c>
      <c r="D47" s="20" t="s">
        <v>435</v>
      </c>
      <c r="E47" s="20">
        <v>60</v>
      </c>
      <c r="F47" s="20" t="s">
        <v>410</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1470</v>
      </c>
      <c r="B48" s="20" t="s">
        <v>177</v>
      </c>
      <c r="C48" s="20">
        <v>47</v>
      </c>
      <c r="D48" s="20" t="s">
        <v>435</v>
      </c>
      <c r="E48" s="20">
        <v>70</v>
      </c>
      <c r="F48" s="20" t="s">
        <v>410</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456</v>
      </c>
      <c r="B49" s="20" t="s">
        <v>177</v>
      </c>
      <c r="C49" s="20">
        <v>48</v>
      </c>
      <c r="D49" s="20" t="s">
        <v>404</v>
      </c>
      <c r="E49" s="20">
        <v>70</v>
      </c>
      <c r="F49" s="20"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457</v>
      </c>
      <c r="B50" s="20" t="s">
        <v>177</v>
      </c>
      <c r="C50" s="20">
        <v>49</v>
      </c>
      <c r="D50" s="20" t="s">
        <v>407</v>
      </c>
      <c r="E50" s="20">
        <v>60</v>
      </c>
      <c r="F50" s="20" t="s">
        <v>405</v>
      </c>
      <c r="G50" s="21" t="s">
        <v>194</v>
      </c>
      <c r="H50" s="78" t="s">
        <v>402</v>
      </c>
      <c r="I50" s="78" t="s">
        <v>402</v>
      </c>
      <c r="J50" s="78"/>
      <c r="K50" s="78"/>
      <c r="U50" s="179"/>
      <c r="V50" s="188" t="s">
        <v>458</v>
      </c>
      <c r="W50" s="206"/>
      <c r="X50" s="207">
        <f>SUM(X51:X73)</f>
        <v>206</v>
      </c>
    </row>
    <row r="51" spans="1:24" x14ac:dyDescent="0.25">
      <c r="A51" s="15" t="s">
        <v>460</v>
      </c>
      <c r="B51" s="20" t="s">
        <v>177</v>
      </c>
      <c r="C51" s="20">
        <v>50</v>
      </c>
      <c r="D51" s="20" t="s">
        <v>414</v>
      </c>
      <c r="E51" s="20">
        <v>40</v>
      </c>
      <c r="F51" s="20" t="s">
        <v>410</v>
      </c>
      <c r="G51" s="21" t="s">
        <v>194</v>
      </c>
      <c r="H51" s="78" t="s">
        <v>402</v>
      </c>
      <c r="I51" s="78" t="s">
        <v>402</v>
      </c>
      <c r="J51" s="78"/>
      <c r="K51" s="78"/>
      <c r="U51" s="269"/>
      <c r="V51" s="124" t="s">
        <v>190</v>
      </c>
      <c r="W51" s="169">
        <f>S3+S27+W3+W27</f>
        <v>0</v>
      </c>
      <c r="X51" s="170">
        <f>T3+T27+X3+X27</f>
        <v>64</v>
      </c>
    </row>
    <row r="52" spans="1:24" x14ac:dyDescent="0.25">
      <c r="A52" s="15" t="s">
        <v>648</v>
      </c>
      <c r="B52" s="20" t="s">
        <v>177</v>
      </c>
      <c r="C52" s="20">
        <v>51</v>
      </c>
      <c r="D52" s="20" t="s">
        <v>431</v>
      </c>
      <c r="E52" s="20">
        <v>50</v>
      </c>
      <c r="F52" s="20" t="s">
        <v>410</v>
      </c>
      <c r="G52" s="21" t="s">
        <v>190</v>
      </c>
      <c r="H52" s="78" t="s">
        <v>402</v>
      </c>
      <c r="I52" s="78" t="s">
        <v>402</v>
      </c>
      <c r="J52" s="78"/>
      <c r="K52" s="78"/>
      <c r="U52" s="269"/>
      <c r="V52" s="125" t="s">
        <v>194</v>
      </c>
      <c r="W52" s="169">
        <f t="shared" ref="W52:X67" si="9">S4+S28+W4+W28</f>
        <v>0</v>
      </c>
      <c r="X52" s="170">
        <f t="shared" si="9"/>
        <v>70</v>
      </c>
    </row>
    <row r="53" spans="1:24" x14ac:dyDescent="0.25">
      <c r="A53" s="15" t="s">
        <v>549</v>
      </c>
      <c r="B53" s="20" t="s">
        <v>177</v>
      </c>
      <c r="C53" s="20">
        <v>52</v>
      </c>
      <c r="D53" s="20" t="s">
        <v>414</v>
      </c>
      <c r="E53" s="20">
        <v>40</v>
      </c>
      <c r="F53" s="20" t="s">
        <v>410</v>
      </c>
      <c r="G53" s="21" t="s">
        <v>190</v>
      </c>
      <c r="H53" s="78" t="s">
        <v>402</v>
      </c>
      <c r="I53" s="78" t="s">
        <v>402</v>
      </c>
      <c r="J53" s="78"/>
      <c r="K53" s="78"/>
      <c r="U53" s="269"/>
      <c r="V53" s="125" t="s">
        <v>198</v>
      </c>
      <c r="W53" s="169">
        <f t="shared" si="9"/>
        <v>0</v>
      </c>
      <c r="X53" s="170">
        <f t="shared" si="9"/>
        <v>28</v>
      </c>
    </row>
    <row r="54" spans="1:24" x14ac:dyDescent="0.25">
      <c r="A54" s="15" t="s">
        <v>549</v>
      </c>
      <c r="B54" s="20" t="s">
        <v>177</v>
      </c>
      <c r="C54" s="20">
        <v>53</v>
      </c>
      <c r="D54" s="20" t="s">
        <v>414</v>
      </c>
      <c r="E54" s="20">
        <v>50</v>
      </c>
      <c r="F54" s="20" t="s">
        <v>410</v>
      </c>
      <c r="G54" s="21" t="s">
        <v>190</v>
      </c>
      <c r="H54" s="78" t="s">
        <v>402</v>
      </c>
      <c r="I54" s="78" t="s">
        <v>402</v>
      </c>
      <c r="J54" s="78"/>
      <c r="K54" s="78"/>
      <c r="U54" s="269"/>
      <c r="V54" s="125" t="s">
        <v>202</v>
      </c>
      <c r="W54" s="169">
        <f t="shared" si="9"/>
        <v>0</v>
      </c>
      <c r="X54" s="170">
        <f t="shared" si="9"/>
        <v>30</v>
      </c>
    </row>
    <row r="55" spans="1:24" x14ac:dyDescent="0.25">
      <c r="A55" s="15" t="s">
        <v>571</v>
      </c>
      <c r="B55" s="20" t="s">
        <v>177</v>
      </c>
      <c r="C55" s="20">
        <v>54</v>
      </c>
      <c r="D55" s="20" t="s">
        <v>421</v>
      </c>
      <c r="E55" s="20">
        <v>50</v>
      </c>
      <c r="F55" s="20" t="s">
        <v>410</v>
      </c>
      <c r="G55" s="21" t="s">
        <v>190</v>
      </c>
      <c r="H55" s="78" t="s">
        <v>402</v>
      </c>
      <c r="I55" s="78" t="s">
        <v>402</v>
      </c>
      <c r="J55" s="78"/>
      <c r="K55" s="78"/>
      <c r="U55" s="269"/>
      <c r="V55" s="125" t="s">
        <v>206</v>
      </c>
      <c r="W55" s="169">
        <f t="shared" si="9"/>
        <v>0</v>
      </c>
      <c r="X55" s="170">
        <f t="shared" si="9"/>
        <v>11</v>
      </c>
    </row>
    <row r="56" spans="1:24" x14ac:dyDescent="0.25">
      <c r="A56" s="15" t="s">
        <v>685</v>
      </c>
      <c r="B56" s="20" t="s">
        <v>177</v>
      </c>
      <c r="C56" s="20">
        <v>55</v>
      </c>
      <c r="D56" s="20" t="s">
        <v>407</v>
      </c>
      <c r="E56" s="20">
        <v>60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687</v>
      </c>
      <c r="B57" s="20" t="s">
        <v>177</v>
      </c>
      <c r="C57" s="20">
        <v>56</v>
      </c>
      <c r="D57" s="20" t="s">
        <v>407</v>
      </c>
      <c r="E57" s="20">
        <v>50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468</v>
      </c>
      <c r="B58" s="20" t="s">
        <v>177</v>
      </c>
      <c r="C58" s="20">
        <v>57</v>
      </c>
      <c r="D58" s="20" t="s">
        <v>407</v>
      </c>
      <c r="E58" s="20">
        <v>30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469</v>
      </c>
      <c r="B59" s="20" t="s">
        <v>177</v>
      </c>
      <c r="C59" s="20">
        <v>58</v>
      </c>
      <c r="D59" s="20" t="s">
        <v>404</v>
      </c>
      <c r="E59" s="20">
        <v>50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946</v>
      </c>
      <c r="B60" s="20" t="s">
        <v>177</v>
      </c>
      <c r="C60" s="20">
        <v>59</v>
      </c>
      <c r="D60" s="20" t="s">
        <v>425</v>
      </c>
      <c r="E60" s="20">
        <v>50</v>
      </c>
      <c r="F60" s="20" t="s">
        <v>410</v>
      </c>
      <c r="G60" s="21" t="s">
        <v>190</v>
      </c>
      <c r="H60" s="78" t="s">
        <v>402</v>
      </c>
      <c r="I60" s="78" t="s">
        <v>402</v>
      </c>
      <c r="J60" s="78"/>
      <c r="K60" s="78"/>
      <c r="U60" s="271"/>
      <c r="V60" s="125" t="s">
        <v>226</v>
      </c>
      <c r="W60" s="169">
        <f t="shared" si="9"/>
        <v>0</v>
      </c>
      <c r="X60" s="170">
        <f t="shared" si="9"/>
        <v>3</v>
      </c>
    </row>
    <row r="61" spans="1:24" ht="13.8" thickBot="1" x14ac:dyDescent="0.3">
      <c r="A61" s="15" t="s">
        <v>946</v>
      </c>
      <c r="B61" s="20" t="s">
        <v>177</v>
      </c>
      <c r="C61" s="20">
        <v>60</v>
      </c>
      <c r="D61" s="20" t="s">
        <v>425</v>
      </c>
      <c r="E61" s="20">
        <v>50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573</v>
      </c>
      <c r="B62" s="20" t="s">
        <v>177</v>
      </c>
      <c r="C62" s="20">
        <v>61</v>
      </c>
      <c r="D62" s="20" t="s">
        <v>407</v>
      </c>
      <c r="E62" s="20">
        <v>50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965</v>
      </c>
      <c r="B63" s="20" t="s">
        <v>177</v>
      </c>
      <c r="C63" s="20">
        <v>62</v>
      </c>
      <c r="D63" s="20" t="s">
        <v>431</v>
      </c>
      <c r="E63" s="20">
        <v>50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965</v>
      </c>
      <c r="B64" s="20" t="s">
        <v>177</v>
      </c>
      <c r="C64" s="20">
        <v>63</v>
      </c>
      <c r="D64" s="20" t="s">
        <v>431</v>
      </c>
      <c r="E64" s="20">
        <v>50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470</v>
      </c>
      <c r="B65" s="20" t="s">
        <v>177</v>
      </c>
      <c r="C65" s="20">
        <v>64</v>
      </c>
      <c r="D65" s="20" t="s">
        <v>407</v>
      </c>
      <c r="E65" s="20">
        <v>50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558</v>
      </c>
      <c r="B66" s="20" t="s">
        <v>177</v>
      </c>
      <c r="C66" s="20">
        <v>65</v>
      </c>
      <c r="D66" s="20" t="s">
        <v>404</v>
      </c>
      <c r="E66" s="20">
        <v>30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575</v>
      </c>
      <c r="B67" s="20" t="s">
        <v>177</v>
      </c>
      <c r="C67" s="20">
        <v>66</v>
      </c>
      <c r="D67" s="20" t="s">
        <v>400</v>
      </c>
      <c r="E67" s="20">
        <v>50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472</v>
      </c>
      <c r="B68" s="20" t="s">
        <v>177</v>
      </c>
      <c r="C68" s="20">
        <v>67</v>
      </c>
      <c r="D68" s="20" t="s">
        <v>400</v>
      </c>
      <c r="E68" s="20">
        <v>50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473</v>
      </c>
      <c r="B69" s="20" t="s">
        <v>177</v>
      </c>
      <c r="C69" s="20">
        <v>68</v>
      </c>
      <c r="D69" s="20" t="s">
        <v>404</v>
      </c>
      <c r="E69" s="20">
        <v>50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476</v>
      </c>
      <c r="B70" s="20" t="s">
        <v>177</v>
      </c>
      <c r="C70" s="20">
        <v>69</v>
      </c>
      <c r="D70" s="20" t="s">
        <v>431</v>
      </c>
      <c r="E70" s="20">
        <v>80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691</v>
      </c>
      <c r="B71" s="20" t="s">
        <v>177</v>
      </c>
      <c r="C71" s="20">
        <v>70</v>
      </c>
      <c r="D71" s="20" t="s">
        <v>404</v>
      </c>
      <c r="E71" s="20">
        <v>50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581</v>
      </c>
      <c r="B72" s="20" t="s">
        <v>177</v>
      </c>
      <c r="C72" s="20">
        <v>71</v>
      </c>
      <c r="D72" s="20" t="s">
        <v>414</v>
      </c>
      <c r="E72" s="20">
        <v>40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581</v>
      </c>
      <c r="B73" s="20" t="s">
        <v>177</v>
      </c>
      <c r="C73" s="20">
        <v>72</v>
      </c>
      <c r="D73" s="20" t="s">
        <v>414</v>
      </c>
      <c r="E73" s="20">
        <v>40</v>
      </c>
      <c r="F73" s="20" t="s">
        <v>410</v>
      </c>
      <c r="G73" s="21" t="s">
        <v>190</v>
      </c>
      <c r="H73" s="78" t="s">
        <v>402</v>
      </c>
      <c r="I73" s="78" t="s">
        <v>402</v>
      </c>
      <c r="J73" s="78"/>
      <c r="K73" s="78"/>
      <c r="U73" s="271"/>
      <c r="V73" s="177" t="s">
        <v>278</v>
      </c>
      <c r="W73" s="169">
        <f t="shared" si="10"/>
        <v>0</v>
      </c>
      <c r="X73" s="170">
        <f t="shared" si="10"/>
        <v>0</v>
      </c>
    </row>
    <row r="74" spans="1:24" x14ac:dyDescent="0.25">
      <c r="A74" s="15" t="s">
        <v>991</v>
      </c>
      <c r="B74" s="20" t="s">
        <v>177</v>
      </c>
      <c r="C74" s="20">
        <v>73</v>
      </c>
      <c r="D74" s="20" t="s">
        <v>404</v>
      </c>
      <c r="E74" s="20">
        <v>50</v>
      </c>
      <c r="F74" s="20" t="s">
        <v>410</v>
      </c>
      <c r="G74" s="21" t="s">
        <v>190</v>
      </c>
      <c r="H74" s="78" t="s">
        <v>402</v>
      </c>
      <c r="I74" s="78" t="s">
        <v>402</v>
      </c>
      <c r="J74" s="78"/>
      <c r="K74" s="78"/>
    </row>
    <row r="75" spans="1:24" x14ac:dyDescent="0.25">
      <c r="A75" s="15" t="s">
        <v>582</v>
      </c>
      <c r="B75" s="20" t="s">
        <v>177</v>
      </c>
      <c r="C75" s="20">
        <v>74</v>
      </c>
      <c r="D75" s="20" t="s">
        <v>431</v>
      </c>
      <c r="E75" s="20">
        <v>50</v>
      </c>
      <c r="F75" s="20" t="s">
        <v>410</v>
      </c>
      <c r="G75" s="21" t="s">
        <v>190</v>
      </c>
      <c r="H75" s="78" t="s">
        <v>402</v>
      </c>
      <c r="I75" s="78" t="s">
        <v>402</v>
      </c>
      <c r="J75" s="78"/>
      <c r="K75" s="78"/>
    </row>
    <row r="76" spans="1:24" x14ac:dyDescent="0.25">
      <c r="A76" s="15" t="s">
        <v>478</v>
      </c>
      <c r="B76" s="20" t="s">
        <v>177</v>
      </c>
      <c r="C76" s="20">
        <v>75</v>
      </c>
      <c r="D76" s="20" t="s">
        <v>414</v>
      </c>
      <c r="E76" s="20">
        <v>50</v>
      </c>
      <c r="F76" s="20" t="s">
        <v>410</v>
      </c>
      <c r="G76" s="21" t="s">
        <v>190</v>
      </c>
      <c r="H76" s="78" t="s">
        <v>402</v>
      </c>
      <c r="I76" s="78" t="s">
        <v>402</v>
      </c>
      <c r="J76" s="78"/>
      <c r="K76" s="78"/>
    </row>
    <row r="77" spans="1:24" x14ac:dyDescent="0.25">
      <c r="A77" s="15" t="s">
        <v>480</v>
      </c>
      <c r="B77" s="20" t="s">
        <v>177</v>
      </c>
      <c r="C77" s="20">
        <v>76</v>
      </c>
      <c r="D77" s="20" t="s">
        <v>421</v>
      </c>
      <c r="E77" s="20">
        <v>50</v>
      </c>
      <c r="F77" s="20" t="s">
        <v>410</v>
      </c>
      <c r="G77" s="21" t="s">
        <v>190</v>
      </c>
      <c r="H77" s="78" t="s">
        <v>402</v>
      </c>
      <c r="I77" s="78" t="s">
        <v>402</v>
      </c>
      <c r="J77" s="78"/>
      <c r="K77" s="78"/>
    </row>
    <row r="78" spans="1:24" x14ac:dyDescent="0.25">
      <c r="A78" s="15" t="s">
        <v>992</v>
      </c>
      <c r="B78" s="20" t="s">
        <v>177</v>
      </c>
      <c r="C78" s="20">
        <v>77</v>
      </c>
      <c r="D78" s="20" t="s">
        <v>425</v>
      </c>
      <c r="E78" s="20">
        <v>50</v>
      </c>
      <c r="F78" s="20" t="s">
        <v>410</v>
      </c>
      <c r="G78" s="21" t="s">
        <v>190</v>
      </c>
      <c r="H78" s="78" t="s">
        <v>402</v>
      </c>
      <c r="I78" s="78" t="s">
        <v>402</v>
      </c>
      <c r="J78" s="78"/>
      <c r="K78" s="78"/>
    </row>
    <row r="79" spans="1:24" x14ac:dyDescent="0.25">
      <c r="A79" s="15" t="s">
        <v>482</v>
      </c>
      <c r="B79" s="20" t="s">
        <v>177</v>
      </c>
      <c r="C79" s="20">
        <v>78</v>
      </c>
      <c r="D79" s="20" t="s">
        <v>407</v>
      </c>
      <c r="E79" s="20">
        <v>50</v>
      </c>
      <c r="F79" s="20" t="s">
        <v>410</v>
      </c>
      <c r="G79" s="21" t="s">
        <v>190</v>
      </c>
      <c r="H79" s="78" t="s">
        <v>402</v>
      </c>
      <c r="I79" s="78" t="s">
        <v>402</v>
      </c>
      <c r="J79" s="78"/>
      <c r="K79" s="78"/>
    </row>
    <row r="80" spans="1:24" x14ac:dyDescent="0.25">
      <c r="A80" s="15" t="s">
        <v>486</v>
      </c>
      <c r="B80" s="20" t="s">
        <v>177</v>
      </c>
      <c r="C80" s="20">
        <v>79</v>
      </c>
      <c r="D80" s="20" t="s">
        <v>431</v>
      </c>
      <c r="E80" s="20">
        <v>50</v>
      </c>
      <c r="F80" s="20" t="s">
        <v>410</v>
      </c>
      <c r="G80" s="21" t="s">
        <v>190</v>
      </c>
      <c r="H80" s="78" t="s">
        <v>402</v>
      </c>
      <c r="I80" s="78" t="s">
        <v>402</v>
      </c>
      <c r="J80" s="78"/>
      <c r="K80" s="78"/>
    </row>
    <row r="81" spans="1:11" x14ac:dyDescent="0.25">
      <c r="A81" s="15" t="s">
        <v>587</v>
      </c>
      <c r="B81" s="20" t="s">
        <v>177</v>
      </c>
      <c r="C81" s="20">
        <v>80</v>
      </c>
      <c r="D81" s="20" t="s">
        <v>400</v>
      </c>
      <c r="E81" s="20">
        <v>40</v>
      </c>
      <c r="F81" s="20" t="s">
        <v>410</v>
      </c>
      <c r="G81" s="21" t="s">
        <v>190</v>
      </c>
      <c r="H81" s="78" t="s">
        <v>402</v>
      </c>
      <c r="I81" s="78" t="s">
        <v>402</v>
      </c>
      <c r="J81" s="78"/>
      <c r="K81" s="78"/>
    </row>
    <row r="82" spans="1:11" x14ac:dyDescent="0.25">
      <c r="A82" s="15" t="s">
        <v>488</v>
      </c>
      <c r="B82" s="20" t="s">
        <v>177</v>
      </c>
      <c r="C82" s="20">
        <v>81</v>
      </c>
      <c r="D82" s="20" t="s">
        <v>404</v>
      </c>
      <c r="E82" s="20">
        <v>50</v>
      </c>
      <c r="F82" s="20" t="s">
        <v>410</v>
      </c>
      <c r="G82" s="21" t="s">
        <v>190</v>
      </c>
      <c r="H82" s="78" t="s">
        <v>402</v>
      </c>
      <c r="I82" s="78" t="s">
        <v>402</v>
      </c>
      <c r="J82" s="78"/>
      <c r="K82" s="78"/>
    </row>
    <row r="83" spans="1:11" x14ac:dyDescent="0.25">
      <c r="A83" s="15" t="s">
        <v>694</v>
      </c>
      <c r="B83" s="20" t="s">
        <v>177</v>
      </c>
      <c r="C83" s="20">
        <v>82</v>
      </c>
      <c r="D83" s="20" t="s">
        <v>407</v>
      </c>
      <c r="E83" s="20">
        <v>50</v>
      </c>
      <c r="F83" s="20" t="s">
        <v>410</v>
      </c>
      <c r="G83" s="21" t="s">
        <v>190</v>
      </c>
      <c r="H83" s="78" t="s">
        <v>402</v>
      </c>
      <c r="I83" s="78" t="s">
        <v>402</v>
      </c>
      <c r="J83" s="78"/>
      <c r="K83" s="78"/>
    </row>
    <row r="84" spans="1:11" x14ac:dyDescent="0.25">
      <c r="A84" s="15" t="s">
        <v>1086</v>
      </c>
      <c r="B84" s="20" t="s">
        <v>177</v>
      </c>
      <c r="C84" s="20">
        <v>83</v>
      </c>
      <c r="D84" s="20" t="s">
        <v>490</v>
      </c>
      <c r="E84" s="20"/>
      <c r="F84" s="20" t="s">
        <v>1085</v>
      </c>
      <c r="G84" s="21" t="s">
        <v>194</v>
      </c>
      <c r="H84" s="78" t="s">
        <v>402</v>
      </c>
      <c r="I84" s="78" t="s">
        <v>402</v>
      </c>
      <c r="J84" s="78"/>
      <c r="K84" s="78"/>
    </row>
    <row r="85" spans="1:11" x14ac:dyDescent="0.25">
      <c r="A85" s="15" t="s">
        <v>1471</v>
      </c>
      <c r="B85" s="20" t="s">
        <v>177</v>
      </c>
      <c r="C85" s="20">
        <v>84</v>
      </c>
      <c r="D85" s="20" t="s">
        <v>490</v>
      </c>
      <c r="E85" s="20"/>
      <c r="F85" s="20" t="s">
        <v>739</v>
      </c>
      <c r="G85" s="21" t="s">
        <v>194</v>
      </c>
      <c r="H85" s="78" t="s">
        <v>402</v>
      </c>
      <c r="I85" s="78" t="s">
        <v>402</v>
      </c>
      <c r="J85" s="78"/>
      <c r="K85" s="78"/>
    </row>
    <row r="86" spans="1:11" x14ac:dyDescent="0.25">
      <c r="A86" s="15" t="s">
        <v>1472</v>
      </c>
      <c r="B86" s="20" t="s">
        <v>177</v>
      </c>
      <c r="C86" s="20">
        <v>85</v>
      </c>
      <c r="D86" s="20" t="s">
        <v>490</v>
      </c>
      <c r="E86" s="20"/>
      <c r="F86" s="20" t="s">
        <v>739</v>
      </c>
      <c r="G86" s="21" t="s">
        <v>194</v>
      </c>
      <c r="H86" s="78" t="s">
        <v>402</v>
      </c>
      <c r="I86" s="78" t="s">
        <v>402</v>
      </c>
      <c r="J86" s="78"/>
      <c r="K86" s="78"/>
    </row>
    <row r="87" spans="1:11" x14ac:dyDescent="0.25">
      <c r="A87" s="15" t="s">
        <v>1473</v>
      </c>
      <c r="B87" s="20" t="s">
        <v>177</v>
      </c>
      <c r="C87" s="20">
        <v>86</v>
      </c>
      <c r="D87" s="20" t="s">
        <v>490</v>
      </c>
      <c r="E87" s="20"/>
      <c r="F87" s="20" t="s">
        <v>1085</v>
      </c>
      <c r="G87" s="21" t="s">
        <v>194</v>
      </c>
      <c r="H87" s="78" t="s">
        <v>402</v>
      </c>
      <c r="I87" s="78" t="s">
        <v>402</v>
      </c>
      <c r="J87" s="78"/>
      <c r="K87" s="78"/>
    </row>
    <row r="88" spans="1:11" x14ac:dyDescent="0.25">
      <c r="A88" s="15" t="s">
        <v>998</v>
      </c>
      <c r="B88" s="20" t="s">
        <v>177</v>
      </c>
      <c r="C88" s="20">
        <v>87</v>
      </c>
      <c r="D88" s="20" t="s">
        <v>490</v>
      </c>
      <c r="E88" s="20"/>
      <c r="F88" s="20" t="s">
        <v>493</v>
      </c>
      <c r="G88" s="21" t="s">
        <v>194</v>
      </c>
      <c r="H88" s="78" t="s">
        <v>402</v>
      </c>
      <c r="I88" s="78" t="s">
        <v>402</v>
      </c>
      <c r="J88" s="78"/>
      <c r="K88" s="78"/>
    </row>
    <row r="89" spans="1:11" x14ac:dyDescent="0.25">
      <c r="A89" s="15" t="s">
        <v>1474</v>
      </c>
      <c r="B89" s="20" t="s">
        <v>177</v>
      </c>
      <c r="C89" s="20">
        <v>88</v>
      </c>
      <c r="D89" s="20" t="s">
        <v>490</v>
      </c>
      <c r="E89" s="20"/>
      <c r="F89" s="20" t="s">
        <v>1085</v>
      </c>
      <c r="G89" s="21" t="s">
        <v>194</v>
      </c>
      <c r="H89" s="78" t="s">
        <v>402</v>
      </c>
      <c r="I89" s="78" t="s">
        <v>402</v>
      </c>
      <c r="J89" s="78"/>
      <c r="K89" s="78"/>
    </row>
    <row r="90" spans="1:11" x14ac:dyDescent="0.25">
      <c r="A90" s="15" t="s">
        <v>1475</v>
      </c>
      <c r="B90" s="20" t="s">
        <v>177</v>
      </c>
      <c r="C90" s="20">
        <v>89</v>
      </c>
      <c r="D90" s="20" t="s">
        <v>490</v>
      </c>
      <c r="E90" s="20"/>
      <c r="F90" s="20" t="s">
        <v>490</v>
      </c>
      <c r="G90" s="21" t="s">
        <v>194</v>
      </c>
      <c r="H90" s="78" t="s">
        <v>402</v>
      </c>
      <c r="I90" s="78" t="s">
        <v>402</v>
      </c>
      <c r="J90" s="78"/>
      <c r="K90" s="78"/>
    </row>
    <row r="91" spans="1:11" x14ac:dyDescent="0.25">
      <c r="A91" s="15" t="s">
        <v>1476</v>
      </c>
      <c r="B91" s="20" t="s">
        <v>177</v>
      </c>
      <c r="C91" s="20">
        <v>90</v>
      </c>
      <c r="D91" s="20" t="s">
        <v>490</v>
      </c>
      <c r="E91" s="20"/>
      <c r="F91" s="20" t="s">
        <v>493</v>
      </c>
      <c r="G91" s="21" t="s">
        <v>194</v>
      </c>
      <c r="H91" s="78" t="s">
        <v>402</v>
      </c>
      <c r="I91" s="78" t="s">
        <v>402</v>
      </c>
      <c r="J91" s="78"/>
      <c r="K91" s="78"/>
    </row>
    <row r="92" spans="1:11" x14ac:dyDescent="0.25">
      <c r="A92" s="15" t="s">
        <v>1477</v>
      </c>
      <c r="B92" s="20" t="s">
        <v>177</v>
      </c>
      <c r="C92" s="20">
        <v>91</v>
      </c>
      <c r="D92" s="20" t="s">
        <v>490</v>
      </c>
      <c r="E92" s="20"/>
      <c r="F92" s="20" t="s">
        <v>739</v>
      </c>
      <c r="G92" s="21" t="s">
        <v>194</v>
      </c>
      <c r="H92" s="78" t="s">
        <v>402</v>
      </c>
      <c r="I92" s="78" t="s">
        <v>402</v>
      </c>
      <c r="J92" s="78"/>
      <c r="K92" s="78"/>
    </row>
    <row r="93" spans="1:11" x14ac:dyDescent="0.25">
      <c r="A93" s="15" t="s">
        <v>1478</v>
      </c>
      <c r="B93" s="20" t="s">
        <v>177</v>
      </c>
      <c r="C93" s="20">
        <v>92</v>
      </c>
      <c r="D93" s="20" t="s">
        <v>490</v>
      </c>
      <c r="E93" s="20"/>
      <c r="F93" s="20" t="s">
        <v>739</v>
      </c>
      <c r="G93" s="21" t="s">
        <v>194</v>
      </c>
      <c r="H93" s="78" t="s">
        <v>402</v>
      </c>
      <c r="I93" s="78" t="s">
        <v>402</v>
      </c>
      <c r="J93" s="78"/>
      <c r="K93" s="78"/>
    </row>
    <row r="94" spans="1:11" x14ac:dyDescent="0.25">
      <c r="A94" s="15" t="s">
        <v>1479</v>
      </c>
      <c r="B94" s="20" t="s">
        <v>177</v>
      </c>
      <c r="C94" s="20">
        <v>93</v>
      </c>
      <c r="D94" s="20" t="s">
        <v>490</v>
      </c>
      <c r="E94" s="20"/>
      <c r="F94" s="20" t="s">
        <v>739</v>
      </c>
      <c r="G94" s="21" t="s">
        <v>194</v>
      </c>
      <c r="H94" s="78" t="s">
        <v>402</v>
      </c>
      <c r="I94" s="78" t="s">
        <v>402</v>
      </c>
      <c r="J94" s="78"/>
      <c r="K94" s="78"/>
    </row>
    <row r="95" spans="1:11" x14ac:dyDescent="0.25">
      <c r="A95" s="15" t="s">
        <v>1480</v>
      </c>
      <c r="B95" s="20" t="s">
        <v>177</v>
      </c>
      <c r="C95" s="20">
        <v>94</v>
      </c>
      <c r="D95" s="20" t="s">
        <v>427</v>
      </c>
      <c r="E95" s="20"/>
      <c r="F95" s="20" t="s">
        <v>428</v>
      </c>
      <c r="G95" s="21" t="s">
        <v>194</v>
      </c>
      <c r="H95" s="78" t="s">
        <v>402</v>
      </c>
      <c r="I95" s="78" t="s">
        <v>402</v>
      </c>
      <c r="J95" s="78"/>
      <c r="K95" s="78"/>
    </row>
    <row r="96" spans="1:11" x14ac:dyDescent="0.25">
      <c r="A96" s="15" t="s">
        <v>1481</v>
      </c>
      <c r="B96" s="20" t="s">
        <v>177</v>
      </c>
      <c r="C96" s="20">
        <v>95</v>
      </c>
      <c r="D96" s="20" t="s">
        <v>427</v>
      </c>
      <c r="E96" s="20"/>
      <c r="F96" s="20" t="s">
        <v>428</v>
      </c>
      <c r="G96" s="21" t="s">
        <v>194</v>
      </c>
      <c r="H96" s="78" t="s">
        <v>402</v>
      </c>
      <c r="I96" s="78" t="s">
        <v>402</v>
      </c>
      <c r="J96" s="78"/>
      <c r="K96" s="78"/>
    </row>
    <row r="97" spans="1:11" x14ac:dyDescent="0.25">
      <c r="A97" s="15" t="s">
        <v>1482</v>
      </c>
      <c r="B97" s="20" t="s">
        <v>177</v>
      </c>
      <c r="C97" s="20">
        <v>96</v>
      </c>
      <c r="D97" s="20" t="s">
        <v>435</v>
      </c>
      <c r="E97" s="20">
        <v>100</v>
      </c>
      <c r="F97" s="20" t="s">
        <v>410</v>
      </c>
      <c r="G97" s="21" t="s">
        <v>206</v>
      </c>
      <c r="H97" s="78" t="s">
        <v>402</v>
      </c>
      <c r="I97" s="78" t="s">
        <v>402</v>
      </c>
      <c r="J97" s="78"/>
      <c r="K97" s="78" t="s">
        <v>402</v>
      </c>
    </row>
    <row r="98" spans="1:11" x14ac:dyDescent="0.25">
      <c r="A98" s="15" t="s">
        <v>1483</v>
      </c>
      <c r="B98" s="20" t="s">
        <v>177</v>
      </c>
      <c r="C98" s="20">
        <v>97</v>
      </c>
      <c r="D98" s="20" t="s">
        <v>435</v>
      </c>
      <c r="E98" s="20">
        <v>100</v>
      </c>
      <c r="F98" s="20" t="s">
        <v>410</v>
      </c>
      <c r="G98" s="21" t="s">
        <v>206</v>
      </c>
      <c r="H98" s="78" t="s">
        <v>402</v>
      </c>
      <c r="I98" s="78" t="s">
        <v>402</v>
      </c>
      <c r="J98" s="78"/>
      <c r="K98" s="78" t="s">
        <v>402</v>
      </c>
    </row>
    <row r="99" spans="1:11" x14ac:dyDescent="0.25">
      <c r="A99" s="15" t="s">
        <v>1484</v>
      </c>
      <c r="B99" s="20" t="s">
        <v>177</v>
      </c>
      <c r="C99" s="20">
        <v>98</v>
      </c>
      <c r="D99" s="20" t="s">
        <v>435</v>
      </c>
      <c r="E99" s="20">
        <v>100</v>
      </c>
      <c r="F99" s="20" t="s">
        <v>410</v>
      </c>
      <c r="G99" s="21" t="s">
        <v>206</v>
      </c>
      <c r="H99" s="78" t="s">
        <v>402</v>
      </c>
      <c r="I99" s="78" t="s">
        <v>402</v>
      </c>
      <c r="J99" s="78"/>
      <c r="K99" s="78" t="s">
        <v>402</v>
      </c>
    </row>
    <row r="100" spans="1:11" x14ac:dyDescent="0.25">
      <c r="A100" s="15" t="s">
        <v>1485</v>
      </c>
      <c r="B100" s="20" t="s">
        <v>177</v>
      </c>
      <c r="C100" s="20">
        <v>99</v>
      </c>
      <c r="D100" s="20" t="s">
        <v>435</v>
      </c>
      <c r="E100" s="20">
        <v>100</v>
      </c>
      <c r="F100" s="20" t="s">
        <v>410</v>
      </c>
      <c r="G100" s="21" t="s">
        <v>206</v>
      </c>
      <c r="H100" s="78" t="s">
        <v>402</v>
      </c>
      <c r="I100" s="78" t="s">
        <v>402</v>
      </c>
      <c r="J100" s="78"/>
      <c r="K100" s="78" t="s">
        <v>402</v>
      </c>
    </row>
    <row r="101" spans="1:11" x14ac:dyDescent="0.25">
      <c r="A101" s="15" t="s">
        <v>1486</v>
      </c>
      <c r="B101" s="20" t="s">
        <v>177</v>
      </c>
      <c r="C101" s="20">
        <v>100</v>
      </c>
      <c r="D101" s="20" t="s">
        <v>435</v>
      </c>
      <c r="E101" s="20">
        <v>100</v>
      </c>
      <c r="F101" s="20" t="s">
        <v>410</v>
      </c>
      <c r="G101" s="21" t="s">
        <v>206</v>
      </c>
      <c r="H101" s="78" t="s">
        <v>402</v>
      </c>
      <c r="I101" s="78" t="s">
        <v>402</v>
      </c>
      <c r="J101" s="78"/>
      <c r="K101" s="78" t="s">
        <v>402</v>
      </c>
    </row>
    <row r="102" spans="1:11" x14ac:dyDescent="0.25">
      <c r="A102" s="15" t="s">
        <v>1487</v>
      </c>
      <c r="B102" s="20" t="s">
        <v>177</v>
      </c>
      <c r="C102" s="20">
        <v>101</v>
      </c>
      <c r="D102" s="20" t="s">
        <v>435</v>
      </c>
      <c r="E102" s="20">
        <v>120</v>
      </c>
      <c r="F102" s="20" t="s">
        <v>405</v>
      </c>
      <c r="G102" s="21" t="s">
        <v>206</v>
      </c>
      <c r="H102" s="78" t="s">
        <v>402</v>
      </c>
      <c r="I102" s="78" t="s">
        <v>402</v>
      </c>
      <c r="J102" s="78"/>
      <c r="K102" s="78" t="s">
        <v>402</v>
      </c>
    </row>
    <row r="103" spans="1:11" x14ac:dyDescent="0.25">
      <c r="A103" s="15" t="s">
        <v>1488</v>
      </c>
      <c r="B103" s="20" t="s">
        <v>177</v>
      </c>
      <c r="C103" s="20">
        <v>102</v>
      </c>
      <c r="D103" s="20" t="s">
        <v>435</v>
      </c>
      <c r="E103" s="20">
        <v>80</v>
      </c>
      <c r="F103" s="20" t="s">
        <v>410</v>
      </c>
      <c r="G103" s="21" t="s">
        <v>206</v>
      </c>
      <c r="H103" s="78" t="s">
        <v>402</v>
      </c>
      <c r="I103" s="78" t="s">
        <v>402</v>
      </c>
      <c r="J103" s="78"/>
      <c r="K103" s="78" t="s">
        <v>402</v>
      </c>
    </row>
    <row r="104" spans="1:11" x14ac:dyDescent="0.25">
      <c r="A104" s="15" t="s">
        <v>1489</v>
      </c>
      <c r="B104" s="20" t="s">
        <v>177</v>
      </c>
      <c r="C104" s="20">
        <v>103</v>
      </c>
      <c r="D104" s="20" t="s">
        <v>435</v>
      </c>
      <c r="E104" s="20">
        <v>90</v>
      </c>
      <c r="F104" s="20" t="s">
        <v>410</v>
      </c>
      <c r="G104" s="21" t="s">
        <v>206</v>
      </c>
      <c r="H104" s="78" t="s">
        <v>402</v>
      </c>
      <c r="I104" s="78" t="s">
        <v>402</v>
      </c>
      <c r="J104" s="78"/>
      <c r="K104" s="78" t="s">
        <v>402</v>
      </c>
    </row>
    <row r="105" spans="1:11" x14ac:dyDescent="0.25">
      <c r="A105" s="15" t="s">
        <v>1490</v>
      </c>
      <c r="B105" s="20" t="s">
        <v>177</v>
      </c>
      <c r="C105" s="20">
        <v>104</v>
      </c>
      <c r="D105" s="20" t="s">
        <v>435</v>
      </c>
      <c r="E105" s="20">
        <v>100</v>
      </c>
      <c r="F105" s="20" t="s">
        <v>410</v>
      </c>
      <c r="G105" s="21" t="s">
        <v>206</v>
      </c>
      <c r="H105" s="78" t="s">
        <v>402</v>
      </c>
      <c r="I105" s="78" t="s">
        <v>402</v>
      </c>
      <c r="J105" s="78"/>
      <c r="K105" s="78" t="s">
        <v>402</v>
      </c>
    </row>
    <row r="106" spans="1:11" x14ac:dyDescent="0.25">
      <c r="A106" s="15" t="s">
        <v>1491</v>
      </c>
      <c r="B106" s="20" t="s">
        <v>177</v>
      </c>
      <c r="C106" s="20">
        <v>105</v>
      </c>
      <c r="D106" s="20" t="s">
        <v>435</v>
      </c>
      <c r="E106" s="20">
        <v>100</v>
      </c>
      <c r="F106" s="20" t="s">
        <v>410</v>
      </c>
      <c r="G106" s="21" t="s">
        <v>206</v>
      </c>
      <c r="H106" s="78" t="s">
        <v>402</v>
      </c>
      <c r="I106" s="78" t="s">
        <v>402</v>
      </c>
      <c r="J106" s="78"/>
      <c r="K106" s="78" t="s">
        <v>402</v>
      </c>
    </row>
    <row r="107" spans="1:11" x14ac:dyDescent="0.25">
      <c r="A107" s="15" t="s">
        <v>1492</v>
      </c>
      <c r="B107" s="20" t="s">
        <v>177</v>
      </c>
      <c r="C107" s="20">
        <v>106</v>
      </c>
      <c r="D107" s="20" t="s">
        <v>435</v>
      </c>
      <c r="E107" s="20">
        <v>100</v>
      </c>
      <c r="F107" s="20" t="s">
        <v>410</v>
      </c>
      <c r="G107" s="21" t="s">
        <v>206</v>
      </c>
      <c r="H107" s="78" t="s">
        <v>402</v>
      </c>
      <c r="I107" s="78" t="s">
        <v>402</v>
      </c>
      <c r="J107" s="78"/>
      <c r="K107" s="78" t="s">
        <v>402</v>
      </c>
    </row>
    <row r="108" spans="1:11" x14ac:dyDescent="0.25">
      <c r="A108" s="15" t="s">
        <v>1493</v>
      </c>
      <c r="B108" s="20" t="s">
        <v>177</v>
      </c>
      <c r="C108" s="20">
        <v>107</v>
      </c>
      <c r="D108" s="20" t="s">
        <v>404</v>
      </c>
      <c r="E108" s="20">
        <v>70</v>
      </c>
      <c r="F108" s="20" t="s">
        <v>410</v>
      </c>
      <c r="G108" s="21" t="s">
        <v>226</v>
      </c>
      <c r="H108" s="78" t="s">
        <v>402</v>
      </c>
      <c r="I108" s="78" t="s">
        <v>402</v>
      </c>
      <c r="J108" s="78"/>
      <c r="K108" s="78" t="s">
        <v>402</v>
      </c>
    </row>
    <row r="109" spans="1:11" x14ac:dyDescent="0.25">
      <c r="A109" s="15" t="s">
        <v>1494</v>
      </c>
      <c r="B109" s="20" t="s">
        <v>177</v>
      </c>
      <c r="C109" s="20">
        <v>108</v>
      </c>
      <c r="D109" s="20" t="s">
        <v>425</v>
      </c>
      <c r="E109" s="20">
        <v>70</v>
      </c>
      <c r="F109" s="20" t="s">
        <v>410</v>
      </c>
      <c r="G109" s="21" t="s">
        <v>226</v>
      </c>
      <c r="H109" s="78" t="s">
        <v>402</v>
      </c>
      <c r="I109" s="78" t="s">
        <v>402</v>
      </c>
      <c r="J109" s="78"/>
      <c r="K109" s="78" t="s">
        <v>402</v>
      </c>
    </row>
    <row r="110" spans="1:11" x14ac:dyDescent="0.25">
      <c r="A110" s="15" t="s">
        <v>1495</v>
      </c>
      <c r="B110" s="20" t="s">
        <v>177</v>
      </c>
      <c r="C110" s="20">
        <v>109</v>
      </c>
      <c r="D110" s="20" t="s">
        <v>407</v>
      </c>
      <c r="E110" s="20">
        <v>70</v>
      </c>
      <c r="F110" s="20" t="s">
        <v>410</v>
      </c>
      <c r="G110" s="21" t="s">
        <v>226</v>
      </c>
      <c r="H110" s="78" t="s">
        <v>402</v>
      </c>
      <c r="I110" s="78" t="s">
        <v>402</v>
      </c>
      <c r="J110" s="78"/>
      <c r="K110" s="78" t="s">
        <v>402</v>
      </c>
    </row>
    <row r="111" spans="1:11" x14ac:dyDescent="0.25">
      <c r="A111" s="15" t="s">
        <v>547</v>
      </c>
      <c r="B111" s="20" t="s">
        <v>177</v>
      </c>
      <c r="C111" s="20">
        <v>110</v>
      </c>
      <c r="D111" s="20" t="s">
        <v>425</v>
      </c>
      <c r="E111" s="20">
        <v>70</v>
      </c>
      <c r="F111" s="20" t="s">
        <v>405</v>
      </c>
      <c r="G111" s="21" t="s">
        <v>202</v>
      </c>
      <c r="H111" s="78" t="s">
        <v>402</v>
      </c>
      <c r="I111" s="78" t="s">
        <v>402</v>
      </c>
      <c r="J111" s="78"/>
      <c r="K111" s="78" t="s">
        <v>402</v>
      </c>
    </row>
    <row r="112" spans="1:11" x14ac:dyDescent="0.25">
      <c r="A112" s="15" t="s">
        <v>717</v>
      </c>
      <c r="B112" s="20" t="s">
        <v>177</v>
      </c>
      <c r="C112" s="20">
        <v>111</v>
      </c>
      <c r="D112" s="20" t="s">
        <v>490</v>
      </c>
      <c r="E112" s="20"/>
      <c r="F112" s="20" t="s">
        <v>1085</v>
      </c>
      <c r="G112" s="21" t="s">
        <v>202</v>
      </c>
      <c r="H112" s="78" t="s">
        <v>402</v>
      </c>
      <c r="I112" s="78" t="s">
        <v>402</v>
      </c>
      <c r="J112" s="78"/>
      <c r="K112" s="78" t="s">
        <v>402</v>
      </c>
    </row>
  </sheetData>
  <sheetProtection selectLockedCells="1" selectUnlockedCells="1"/>
  <mergeCells count="1">
    <mergeCell ref="Z1:AH1"/>
  </mergeCells>
  <phoneticPr fontId="3" type="noConversion"/>
  <conditionalFormatting sqref="H2:K112">
    <cfRule type="cellIs" dxfId="564" priority="1" stopIfTrue="1" operator="equal">
      <formula>"-"</formula>
    </cfRule>
    <cfRule type="cellIs" dxfId="563" priority="2" stopIfTrue="1" operator="equal">
      <formula>"x"</formula>
    </cfRule>
  </conditionalFormatting>
  <hyperlinks>
    <hyperlink ref="L1" location="'Expansion set Check List'!A1" display="Home" xr:uid="{00000000-0004-0000-1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tabColor indexed="11"/>
  </sheetPr>
  <dimension ref="A1:AH109"/>
  <sheetViews>
    <sheetView zoomScaleSheetLayoutView="10" workbookViewId="0">
      <pane ySplit="1" topLeftCell="A2" activePane="bottomLeft" state="frozen"/>
      <selection pane="bottomLeft"/>
    </sheetView>
  </sheetViews>
  <sheetFormatPr defaultColWidth="0" defaultRowHeight="13.2" customHeight="1" x14ac:dyDescent="0.25"/>
  <cols>
    <col min="1" max="1" width="25.6640625" customWidth="1"/>
    <col min="2" max="2" width="7.33203125" bestFit="1" customWidth="1"/>
    <col min="3" max="3" width="4"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1294</v>
      </c>
      <c r="B2" s="18" t="s">
        <v>180</v>
      </c>
      <c r="C2" s="18">
        <v>1</v>
      </c>
      <c r="D2" s="18" t="s">
        <v>414</v>
      </c>
      <c r="E2" s="18">
        <v>70</v>
      </c>
      <c r="F2" s="18" t="s">
        <v>405</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108</v>
      </c>
      <c r="Z2" s="109"/>
      <c r="AA2" s="109"/>
      <c r="AB2" s="109"/>
      <c r="AC2" s="109"/>
      <c r="AD2" s="109"/>
      <c r="AE2" s="109"/>
      <c r="AF2" s="109"/>
      <c r="AG2" s="109"/>
      <c r="AH2" s="109"/>
    </row>
    <row r="3" spans="1:34" x14ac:dyDescent="0.25">
      <c r="A3" s="15" t="s">
        <v>1194</v>
      </c>
      <c r="B3" s="20" t="s">
        <v>180</v>
      </c>
      <c r="C3" s="20">
        <v>2</v>
      </c>
      <c r="D3" s="20" t="s">
        <v>407</v>
      </c>
      <c r="E3" s="20">
        <v>100</v>
      </c>
      <c r="F3" s="20" t="s">
        <v>401</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32</v>
      </c>
    </row>
    <row r="4" spans="1:34" x14ac:dyDescent="0.25">
      <c r="A4" s="15" t="s">
        <v>1207</v>
      </c>
      <c r="B4" s="20" t="s">
        <v>180</v>
      </c>
      <c r="C4" s="20">
        <v>3</v>
      </c>
      <c r="D4" s="20" t="s">
        <v>431</v>
      </c>
      <c r="E4" s="20">
        <v>80</v>
      </c>
      <c r="F4" s="20" t="s">
        <v>405</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34</v>
      </c>
    </row>
    <row r="5" spans="1:34" x14ac:dyDescent="0.25">
      <c r="A5" s="15" t="s">
        <v>1196</v>
      </c>
      <c r="B5" s="20" t="s">
        <v>180</v>
      </c>
      <c r="C5" s="20">
        <v>4</v>
      </c>
      <c r="D5" s="20" t="s">
        <v>425</v>
      </c>
      <c r="E5" s="20">
        <v>90</v>
      </c>
      <c r="F5" s="20" t="s">
        <v>405</v>
      </c>
      <c r="G5" s="19" t="s">
        <v>202</v>
      </c>
      <c r="H5" s="78" t="s">
        <v>402</v>
      </c>
      <c r="I5" s="78" t="s">
        <v>402</v>
      </c>
      <c r="J5" s="78"/>
      <c r="K5" s="78"/>
      <c r="R5" s="125" t="s">
        <v>198</v>
      </c>
      <c r="S5" s="261">
        <f t="shared" si="1"/>
        <v>0</v>
      </c>
      <c r="T5" s="170">
        <f t="shared" si="2"/>
        <v>0</v>
      </c>
      <c r="U5" s="179"/>
      <c r="V5" s="125" t="s">
        <v>198</v>
      </c>
      <c r="W5" s="261">
        <f t="shared" si="3"/>
        <v>0</v>
      </c>
      <c r="X5" s="6">
        <f t="shared" si="4"/>
        <v>14</v>
      </c>
    </row>
    <row r="6" spans="1:34" x14ac:dyDescent="0.25">
      <c r="A6" s="15" t="s">
        <v>1397</v>
      </c>
      <c r="B6" s="20" t="s">
        <v>180</v>
      </c>
      <c r="C6" s="20">
        <v>5</v>
      </c>
      <c r="D6" s="20" t="s">
        <v>431</v>
      </c>
      <c r="E6" s="20">
        <v>80</v>
      </c>
      <c r="F6" s="20" t="s">
        <v>405</v>
      </c>
      <c r="G6" s="19" t="s">
        <v>202</v>
      </c>
      <c r="H6" s="78" t="s">
        <v>402</v>
      </c>
      <c r="I6" s="78" t="s">
        <v>402</v>
      </c>
      <c r="J6" s="78"/>
      <c r="K6" s="78"/>
      <c r="R6" s="125" t="s">
        <v>202</v>
      </c>
      <c r="S6" s="261">
        <f t="shared" si="1"/>
        <v>0</v>
      </c>
      <c r="T6" s="170">
        <f t="shared" si="2"/>
        <v>0</v>
      </c>
      <c r="U6" s="179"/>
      <c r="V6" s="125" t="s">
        <v>202</v>
      </c>
      <c r="W6" s="261">
        <f t="shared" si="3"/>
        <v>0</v>
      </c>
      <c r="X6" s="6">
        <f t="shared" si="4"/>
        <v>15</v>
      </c>
    </row>
    <row r="7" spans="1:34" x14ac:dyDescent="0.25">
      <c r="A7" s="15" t="s">
        <v>1295</v>
      </c>
      <c r="B7" s="20" t="s">
        <v>180</v>
      </c>
      <c r="C7" s="20">
        <v>6</v>
      </c>
      <c r="D7" s="20" t="s">
        <v>435</v>
      </c>
      <c r="E7" s="20">
        <v>70</v>
      </c>
      <c r="F7" s="20" t="s">
        <v>405</v>
      </c>
      <c r="G7" s="19" t="s">
        <v>202</v>
      </c>
      <c r="H7" s="78" t="s">
        <v>402</v>
      </c>
      <c r="I7" s="78" t="s">
        <v>402</v>
      </c>
      <c r="J7" s="78"/>
      <c r="K7" s="78"/>
      <c r="R7" s="125" t="s">
        <v>206</v>
      </c>
      <c r="S7" s="261">
        <f t="shared" si="1"/>
        <v>0</v>
      </c>
      <c r="T7" s="170">
        <f t="shared" si="2"/>
        <v>0</v>
      </c>
      <c r="U7" s="179"/>
      <c r="V7" s="125" t="s">
        <v>206</v>
      </c>
      <c r="W7" s="261">
        <f t="shared" si="3"/>
        <v>0</v>
      </c>
      <c r="X7" s="6">
        <f t="shared" si="4"/>
        <v>10</v>
      </c>
    </row>
    <row r="8" spans="1:34" x14ac:dyDescent="0.25">
      <c r="A8" s="15" t="s">
        <v>1255</v>
      </c>
      <c r="B8" s="20" t="s">
        <v>180</v>
      </c>
      <c r="C8" s="20">
        <v>7</v>
      </c>
      <c r="D8" s="20" t="s">
        <v>421</v>
      </c>
      <c r="E8" s="20">
        <v>70</v>
      </c>
      <c r="F8" s="20" t="s">
        <v>405</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528</v>
      </c>
      <c r="B9" s="20" t="s">
        <v>180</v>
      </c>
      <c r="C9" s="20">
        <v>8</v>
      </c>
      <c r="D9" s="20" t="s">
        <v>404</v>
      </c>
      <c r="E9" s="20">
        <v>90</v>
      </c>
      <c r="F9" s="20" t="s">
        <v>405</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1395</v>
      </c>
      <c r="B10" s="20" t="s">
        <v>180</v>
      </c>
      <c r="C10" s="20">
        <v>9</v>
      </c>
      <c r="D10" s="20" t="s">
        <v>419</v>
      </c>
      <c r="E10" s="20">
        <v>60</v>
      </c>
      <c r="F10" s="20" t="s">
        <v>410</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1256</v>
      </c>
      <c r="B11" s="20" t="s">
        <v>180</v>
      </c>
      <c r="C11" s="20">
        <v>10</v>
      </c>
      <c r="D11" s="20" t="s">
        <v>404</v>
      </c>
      <c r="E11" s="20">
        <v>100</v>
      </c>
      <c r="F11" s="20" t="s">
        <v>401</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1402</v>
      </c>
      <c r="B12" s="20" t="s">
        <v>180</v>
      </c>
      <c r="C12" s="20">
        <v>11</v>
      </c>
      <c r="D12" s="20" t="s">
        <v>421</v>
      </c>
      <c r="E12" s="20">
        <v>100</v>
      </c>
      <c r="F12" s="20" t="s">
        <v>401</v>
      </c>
      <c r="G12" s="19" t="s">
        <v>202</v>
      </c>
      <c r="H12" s="78" t="s">
        <v>402</v>
      </c>
      <c r="I12" s="78" t="s">
        <v>402</v>
      </c>
      <c r="J12" s="78"/>
      <c r="K12" s="78"/>
      <c r="R12" s="125" t="s">
        <v>226</v>
      </c>
      <c r="S12" s="261">
        <f t="shared" si="1"/>
        <v>0</v>
      </c>
      <c r="T12" s="170">
        <f t="shared" si="2"/>
        <v>0</v>
      </c>
      <c r="U12" s="179"/>
      <c r="V12" s="125" t="s">
        <v>226</v>
      </c>
      <c r="W12" s="261">
        <f t="shared" si="3"/>
        <v>0</v>
      </c>
      <c r="X12" s="6">
        <f t="shared" si="4"/>
        <v>3</v>
      </c>
    </row>
    <row r="13" spans="1:34" x14ac:dyDescent="0.25">
      <c r="A13" s="15" t="s">
        <v>1202</v>
      </c>
      <c r="B13" s="20" t="s">
        <v>180</v>
      </c>
      <c r="C13" s="20">
        <v>12</v>
      </c>
      <c r="D13" s="20" t="s">
        <v>435</v>
      </c>
      <c r="E13" s="20">
        <v>70</v>
      </c>
      <c r="F13" s="20" t="s">
        <v>405</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1304</v>
      </c>
      <c r="B14" s="20" t="s">
        <v>180</v>
      </c>
      <c r="C14" s="20">
        <v>13</v>
      </c>
      <c r="D14" s="20" t="s">
        <v>407</v>
      </c>
      <c r="E14" s="20">
        <v>70</v>
      </c>
      <c r="F14" s="20" t="s">
        <v>405</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1302</v>
      </c>
      <c r="B15" s="20" t="s">
        <v>180</v>
      </c>
      <c r="C15" s="20">
        <v>14</v>
      </c>
      <c r="D15" s="20" t="s">
        <v>421</v>
      </c>
      <c r="E15" s="20">
        <v>50</v>
      </c>
      <c r="F15" s="20" t="s">
        <v>405</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1204</v>
      </c>
      <c r="B16" s="20" t="s">
        <v>180</v>
      </c>
      <c r="C16" s="20">
        <v>15</v>
      </c>
      <c r="D16" s="20" t="s">
        <v>414</v>
      </c>
      <c r="E16" s="20">
        <v>120</v>
      </c>
      <c r="F16" s="20" t="s">
        <v>401</v>
      </c>
      <c r="G16" s="19" t="s">
        <v>202</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1496</v>
      </c>
      <c r="B17" s="20" t="s">
        <v>180</v>
      </c>
      <c r="C17" s="20">
        <v>16</v>
      </c>
      <c r="D17" s="20" t="s">
        <v>421</v>
      </c>
      <c r="E17" s="20">
        <v>70</v>
      </c>
      <c r="F17" s="20" t="s">
        <v>410</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1497</v>
      </c>
      <c r="B18" s="20" t="s">
        <v>180</v>
      </c>
      <c r="C18" s="20">
        <v>17</v>
      </c>
      <c r="D18" s="20" t="s">
        <v>421</v>
      </c>
      <c r="E18" s="20">
        <v>70</v>
      </c>
      <c r="F18" s="20" t="s">
        <v>410</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1498</v>
      </c>
      <c r="B19" s="20" t="s">
        <v>180</v>
      </c>
      <c r="C19" s="20">
        <v>18</v>
      </c>
      <c r="D19" s="20" t="s">
        <v>421</v>
      </c>
      <c r="E19" s="20">
        <v>70</v>
      </c>
      <c r="F19" s="20" t="s">
        <v>410</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1256</v>
      </c>
      <c r="B20" s="20" t="s">
        <v>180</v>
      </c>
      <c r="C20" s="20">
        <v>19</v>
      </c>
      <c r="D20" s="20" t="s">
        <v>404</v>
      </c>
      <c r="E20" s="20">
        <v>100</v>
      </c>
      <c r="F20" s="20" t="s">
        <v>401</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986</v>
      </c>
      <c r="B21" s="20" t="s">
        <v>180</v>
      </c>
      <c r="C21" s="20">
        <v>20</v>
      </c>
      <c r="D21" s="20" t="s">
        <v>425</v>
      </c>
      <c r="E21" s="20">
        <v>80</v>
      </c>
      <c r="F21" s="20" t="s">
        <v>405</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1209</v>
      </c>
      <c r="B22" s="20" t="s">
        <v>180</v>
      </c>
      <c r="C22" s="20">
        <v>21</v>
      </c>
      <c r="D22" s="20" t="s">
        <v>404</v>
      </c>
      <c r="E22" s="20">
        <v>70</v>
      </c>
      <c r="F22" s="20" t="s">
        <v>405</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1499</v>
      </c>
      <c r="B23" s="20" t="s">
        <v>180</v>
      </c>
      <c r="C23" s="20">
        <v>22</v>
      </c>
      <c r="D23" s="20" t="s">
        <v>414</v>
      </c>
      <c r="E23" s="20">
        <v>80</v>
      </c>
      <c r="F23" s="20" t="s">
        <v>410</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1259</v>
      </c>
      <c r="B24" s="20" t="s">
        <v>180</v>
      </c>
      <c r="C24" s="20">
        <v>23</v>
      </c>
      <c r="D24" s="20" t="s">
        <v>435</v>
      </c>
      <c r="E24" s="20">
        <v>60</v>
      </c>
      <c r="F24" s="20" t="s">
        <v>410</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644</v>
      </c>
      <c r="B25" s="20" t="s">
        <v>180</v>
      </c>
      <c r="C25" s="20">
        <v>24</v>
      </c>
      <c r="D25" s="20" t="s">
        <v>404</v>
      </c>
      <c r="E25" s="20">
        <v>70</v>
      </c>
      <c r="F25" s="20" t="s">
        <v>405</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1261</v>
      </c>
      <c r="B26" s="20" t="s">
        <v>180</v>
      </c>
      <c r="C26" s="20">
        <v>25</v>
      </c>
      <c r="D26" s="20" t="s">
        <v>407</v>
      </c>
      <c r="E26" s="20">
        <v>110</v>
      </c>
      <c r="F26" s="20" t="s">
        <v>401</v>
      </c>
      <c r="G26" s="21" t="s">
        <v>198</v>
      </c>
      <c r="H26" s="78" t="s">
        <v>402</v>
      </c>
      <c r="I26" s="78" t="s">
        <v>402</v>
      </c>
      <c r="J26" s="78"/>
      <c r="K26" s="78"/>
      <c r="R26" s="171" t="s">
        <v>101</v>
      </c>
      <c r="S26" s="172"/>
      <c r="T26" s="186">
        <f>SUM(T27:T49)</f>
        <v>0</v>
      </c>
      <c r="U26" s="179"/>
      <c r="V26" s="188" t="s">
        <v>103</v>
      </c>
      <c r="W26" s="241"/>
      <c r="X26" s="243">
        <f>SUM(X27:X49)</f>
        <v>95</v>
      </c>
    </row>
    <row r="27" spans="1:24" x14ac:dyDescent="0.25">
      <c r="A27" s="15" t="s">
        <v>418</v>
      </c>
      <c r="B27" s="20" t="s">
        <v>180</v>
      </c>
      <c r="C27" s="20">
        <v>26</v>
      </c>
      <c r="D27" s="20" t="s">
        <v>419</v>
      </c>
      <c r="E27" s="20">
        <v>70</v>
      </c>
      <c r="F27" s="20" t="s">
        <v>410</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32</v>
      </c>
    </row>
    <row r="28" spans="1:24" x14ac:dyDescent="0.25">
      <c r="A28" s="15" t="s">
        <v>1415</v>
      </c>
      <c r="B28" s="20" t="s">
        <v>180</v>
      </c>
      <c r="C28" s="20">
        <v>27</v>
      </c>
      <c r="D28" s="20" t="s">
        <v>407</v>
      </c>
      <c r="E28" s="20">
        <v>80</v>
      </c>
      <c r="F28" s="20" t="s">
        <v>410</v>
      </c>
      <c r="G28" s="21" t="s">
        <v>198</v>
      </c>
      <c r="H28" s="78" t="s">
        <v>402</v>
      </c>
      <c r="I28" s="78" t="s">
        <v>402</v>
      </c>
      <c r="J28" s="78"/>
      <c r="K28" s="78"/>
      <c r="R28" s="125" t="s">
        <v>194</v>
      </c>
      <c r="S28" s="169">
        <f t="shared" si="5"/>
        <v>0</v>
      </c>
      <c r="T28" s="170">
        <f t="shared" si="6"/>
        <v>0</v>
      </c>
      <c r="U28" s="179"/>
      <c r="V28" s="264" t="s">
        <v>194</v>
      </c>
      <c r="W28" s="267">
        <f t="shared" si="7"/>
        <v>0</v>
      </c>
      <c r="X28" s="6">
        <f t="shared" si="8"/>
        <v>34</v>
      </c>
    </row>
    <row r="29" spans="1:24" x14ac:dyDescent="0.25">
      <c r="A29" s="15" t="s">
        <v>1311</v>
      </c>
      <c r="B29" s="20" t="s">
        <v>180</v>
      </c>
      <c r="C29" s="20">
        <v>28</v>
      </c>
      <c r="D29" s="20" t="s">
        <v>431</v>
      </c>
      <c r="E29" s="20">
        <v>90</v>
      </c>
      <c r="F29" s="20" t="s">
        <v>405</v>
      </c>
      <c r="G29" s="21" t="s">
        <v>198</v>
      </c>
      <c r="H29" s="78" t="s">
        <v>402</v>
      </c>
      <c r="I29" s="78" t="s">
        <v>402</v>
      </c>
      <c r="J29" s="78"/>
      <c r="K29" s="78"/>
      <c r="R29" s="125" t="s">
        <v>198</v>
      </c>
      <c r="S29" s="169">
        <f t="shared" si="5"/>
        <v>0</v>
      </c>
      <c r="T29" s="170">
        <f t="shared" si="6"/>
        <v>0</v>
      </c>
      <c r="U29" s="179"/>
      <c r="V29" s="264" t="s">
        <v>198</v>
      </c>
      <c r="W29" s="267">
        <f t="shared" si="7"/>
        <v>0</v>
      </c>
      <c r="X29" s="6">
        <f t="shared" si="8"/>
        <v>14</v>
      </c>
    </row>
    <row r="30" spans="1:24" x14ac:dyDescent="0.25">
      <c r="A30" s="15" t="s">
        <v>461</v>
      </c>
      <c r="B30" s="20" t="s">
        <v>180</v>
      </c>
      <c r="C30" s="20">
        <v>29</v>
      </c>
      <c r="D30" s="20" t="s">
        <v>421</v>
      </c>
      <c r="E30" s="20">
        <v>70</v>
      </c>
      <c r="F30" s="20" t="s">
        <v>405</v>
      </c>
      <c r="G30" s="21" t="s">
        <v>198</v>
      </c>
      <c r="H30" s="78" t="s">
        <v>402</v>
      </c>
      <c r="I30" s="78" t="s">
        <v>402</v>
      </c>
      <c r="J30" s="78"/>
      <c r="K30" s="78"/>
      <c r="R30" s="125" t="s">
        <v>202</v>
      </c>
      <c r="S30" s="169">
        <f t="shared" si="5"/>
        <v>0</v>
      </c>
      <c r="T30" s="170">
        <f t="shared" si="6"/>
        <v>0</v>
      </c>
      <c r="U30" s="179"/>
      <c r="V30" s="264" t="s">
        <v>202</v>
      </c>
      <c r="W30" s="267">
        <f t="shared" si="7"/>
        <v>0</v>
      </c>
      <c r="X30" s="6">
        <f t="shared" si="8"/>
        <v>15</v>
      </c>
    </row>
    <row r="31" spans="1:24" x14ac:dyDescent="0.25">
      <c r="A31" s="15" t="s">
        <v>430</v>
      </c>
      <c r="B31" s="20" t="s">
        <v>180</v>
      </c>
      <c r="C31" s="20">
        <v>30</v>
      </c>
      <c r="D31" s="20" t="s">
        <v>431</v>
      </c>
      <c r="E31" s="20">
        <v>80</v>
      </c>
      <c r="F31" s="20" t="s">
        <v>405</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675</v>
      </c>
      <c r="B32" s="20" t="s">
        <v>180</v>
      </c>
      <c r="C32" s="20">
        <v>31</v>
      </c>
      <c r="D32" s="20" t="s">
        <v>407</v>
      </c>
      <c r="E32" s="20">
        <v>70</v>
      </c>
      <c r="F32" s="20" t="s">
        <v>405</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1297</v>
      </c>
      <c r="B33" s="20" t="s">
        <v>180</v>
      </c>
      <c r="C33" s="20">
        <v>32</v>
      </c>
      <c r="D33" s="20" t="s">
        <v>421</v>
      </c>
      <c r="E33" s="20">
        <v>80</v>
      </c>
      <c r="F33" s="20" t="s">
        <v>405</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1270</v>
      </c>
      <c r="B34" s="20" t="s">
        <v>180</v>
      </c>
      <c r="C34" s="20">
        <v>33</v>
      </c>
      <c r="D34" s="20" t="s">
        <v>404</v>
      </c>
      <c r="E34" s="20">
        <v>70</v>
      </c>
      <c r="F34" s="20" t="s">
        <v>405</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1270</v>
      </c>
      <c r="B35" s="20" t="s">
        <v>180</v>
      </c>
      <c r="C35" s="20">
        <v>34</v>
      </c>
      <c r="D35" s="20" t="s">
        <v>404</v>
      </c>
      <c r="E35" s="20">
        <v>70</v>
      </c>
      <c r="F35" s="20"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1276</v>
      </c>
      <c r="B36" s="20" t="s">
        <v>180</v>
      </c>
      <c r="C36" s="20">
        <v>35</v>
      </c>
      <c r="D36" s="20" t="s">
        <v>404</v>
      </c>
      <c r="E36" s="20">
        <v>50</v>
      </c>
      <c r="F36" s="20" t="s">
        <v>410</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1257</v>
      </c>
      <c r="B37" s="20" t="s">
        <v>180</v>
      </c>
      <c r="C37" s="20">
        <v>36</v>
      </c>
      <c r="D37" s="20" t="s">
        <v>431</v>
      </c>
      <c r="E37" s="20">
        <v>60</v>
      </c>
      <c r="F37" s="20" t="s">
        <v>410</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986</v>
      </c>
      <c r="B38" s="20" t="s">
        <v>180</v>
      </c>
      <c r="C38" s="20">
        <v>37</v>
      </c>
      <c r="D38" s="20" t="s">
        <v>425</v>
      </c>
      <c r="E38" s="20">
        <v>80</v>
      </c>
      <c r="F38" s="20"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1201</v>
      </c>
      <c r="B39" s="20" t="s">
        <v>180</v>
      </c>
      <c r="C39" s="20">
        <v>38</v>
      </c>
      <c r="D39" s="20" t="s">
        <v>400</v>
      </c>
      <c r="E39" s="20">
        <v>70</v>
      </c>
      <c r="F39" s="20"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1409</v>
      </c>
      <c r="B40" s="20" t="s">
        <v>180</v>
      </c>
      <c r="C40" s="20">
        <v>39</v>
      </c>
      <c r="D40" s="20" t="s">
        <v>407</v>
      </c>
      <c r="E40" s="20">
        <v>60</v>
      </c>
      <c r="F40" s="20"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1410</v>
      </c>
      <c r="B41" s="20" t="s">
        <v>180</v>
      </c>
      <c r="C41" s="20">
        <v>40</v>
      </c>
      <c r="D41" s="20" t="s">
        <v>421</v>
      </c>
      <c r="E41" s="20">
        <v>80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1298</v>
      </c>
      <c r="B42" s="20" t="s">
        <v>180</v>
      </c>
      <c r="C42" s="20">
        <v>41</v>
      </c>
      <c r="D42" s="20" t="s">
        <v>400</v>
      </c>
      <c r="E42" s="20">
        <v>60</v>
      </c>
      <c r="F42" s="20" t="s">
        <v>410</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1208</v>
      </c>
      <c r="B43" s="20" t="s">
        <v>180</v>
      </c>
      <c r="C43" s="20">
        <v>42</v>
      </c>
      <c r="D43" s="20" t="s">
        <v>431</v>
      </c>
      <c r="E43" s="20">
        <v>60</v>
      </c>
      <c r="F43" s="20" t="s">
        <v>410</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1271</v>
      </c>
      <c r="B44" s="20" t="s">
        <v>180</v>
      </c>
      <c r="C44" s="20">
        <v>43</v>
      </c>
      <c r="D44" s="20" t="s">
        <v>407</v>
      </c>
      <c r="E44" s="20">
        <v>70</v>
      </c>
      <c r="F44" s="20" t="s">
        <v>405</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1299</v>
      </c>
      <c r="B45" s="20" t="s">
        <v>180</v>
      </c>
      <c r="C45" s="20">
        <v>44</v>
      </c>
      <c r="D45" s="20" t="s">
        <v>400</v>
      </c>
      <c r="E45" s="20">
        <v>60</v>
      </c>
      <c r="F45" s="20" t="s">
        <v>410</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1305</v>
      </c>
      <c r="B46" s="20" t="s">
        <v>180</v>
      </c>
      <c r="C46" s="20">
        <v>45</v>
      </c>
      <c r="D46" s="20" t="s">
        <v>414</v>
      </c>
      <c r="E46" s="20">
        <v>80</v>
      </c>
      <c r="F46" s="20"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1220</v>
      </c>
      <c r="B47" s="20" t="s">
        <v>180</v>
      </c>
      <c r="C47" s="20">
        <v>46</v>
      </c>
      <c r="D47" s="20" t="s">
        <v>407</v>
      </c>
      <c r="E47" s="20">
        <v>80</v>
      </c>
      <c r="F47" s="20"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1262</v>
      </c>
      <c r="B48" s="20" t="s">
        <v>180</v>
      </c>
      <c r="C48" s="20">
        <v>47</v>
      </c>
      <c r="D48" s="20" t="s">
        <v>421</v>
      </c>
      <c r="E48" s="20">
        <v>70</v>
      </c>
      <c r="F48" s="20" t="s">
        <v>410</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584</v>
      </c>
      <c r="B49" s="20" t="s">
        <v>180</v>
      </c>
      <c r="C49" s="20">
        <v>48</v>
      </c>
      <c r="D49" s="20" t="s">
        <v>404</v>
      </c>
      <c r="E49" s="20">
        <v>70</v>
      </c>
      <c r="F49" s="20"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1223</v>
      </c>
      <c r="B50" s="20" t="s">
        <v>180</v>
      </c>
      <c r="C50" s="20">
        <v>49</v>
      </c>
      <c r="D50" s="20" t="s">
        <v>414</v>
      </c>
      <c r="E50" s="20">
        <v>70</v>
      </c>
      <c r="F50" s="20" t="s">
        <v>405</v>
      </c>
      <c r="G50" s="21" t="s">
        <v>194</v>
      </c>
      <c r="H50" s="78" t="s">
        <v>402</v>
      </c>
      <c r="I50" s="78" t="s">
        <v>402</v>
      </c>
      <c r="J50" s="78"/>
      <c r="K50" s="78"/>
      <c r="U50" s="179"/>
      <c r="V50" s="188" t="s">
        <v>458</v>
      </c>
      <c r="W50" s="206"/>
      <c r="X50" s="207">
        <f>SUM(X51:X73)</f>
        <v>203</v>
      </c>
    </row>
    <row r="51" spans="1:24" x14ac:dyDescent="0.25">
      <c r="A51" s="15" t="s">
        <v>1224</v>
      </c>
      <c r="B51" s="20" t="s">
        <v>180</v>
      </c>
      <c r="C51" s="20">
        <v>50</v>
      </c>
      <c r="D51" s="20" t="s">
        <v>414</v>
      </c>
      <c r="E51" s="20">
        <v>80</v>
      </c>
      <c r="F51" s="20" t="s">
        <v>405</v>
      </c>
      <c r="G51" s="21" t="s">
        <v>194</v>
      </c>
      <c r="H51" s="78" t="s">
        <v>402</v>
      </c>
      <c r="I51" s="78" t="s">
        <v>402</v>
      </c>
      <c r="J51" s="78"/>
      <c r="K51" s="78"/>
      <c r="U51" s="269"/>
      <c r="V51" s="124" t="s">
        <v>190</v>
      </c>
      <c r="W51" s="169">
        <f>S3+S27+W3+W27</f>
        <v>0</v>
      </c>
      <c r="X51" s="170">
        <f>T3+T27+X3+X27</f>
        <v>64</v>
      </c>
    </row>
    <row r="52" spans="1:24" x14ac:dyDescent="0.25">
      <c r="A52" s="15" t="s">
        <v>684</v>
      </c>
      <c r="B52" s="20" t="s">
        <v>180</v>
      </c>
      <c r="C52" s="20">
        <v>51</v>
      </c>
      <c r="D52" s="20" t="s">
        <v>407</v>
      </c>
      <c r="E52" s="20">
        <v>70</v>
      </c>
      <c r="F52" s="20" t="s">
        <v>405</v>
      </c>
      <c r="G52" s="21" t="s">
        <v>194</v>
      </c>
      <c r="H52" s="78" t="s">
        <v>402</v>
      </c>
      <c r="I52" s="78" t="s">
        <v>402</v>
      </c>
      <c r="J52" s="78"/>
      <c r="K52" s="78"/>
      <c r="U52" s="269"/>
      <c r="V52" s="125" t="s">
        <v>194</v>
      </c>
      <c r="W52" s="169">
        <f t="shared" ref="W52:X67" si="9">S4+S28+W4+W28</f>
        <v>0</v>
      </c>
      <c r="X52" s="170">
        <f t="shared" si="9"/>
        <v>68</v>
      </c>
    </row>
    <row r="53" spans="1:24" x14ac:dyDescent="0.25">
      <c r="A53" s="15" t="s">
        <v>1307</v>
      </c>
      <c r="B53" s="20" t="s">
        <v>180</v>
      </c>
      <c r="C53" s="20">
        <v>52</v>
      </c>
      <c r="D53" s="20" t="s">
        <v>414</v>
      </c>
      <c r="E53" s="20">
        <v>50</v>
      </c>
      <c r="F53" s="20" t="s">
        <v>410</v>
      </c>
      <c r="G53" s="21" t="s">
        <v>190</v>
      </c>
      <c r="H53" s="78" t="s">
        <v>402</v>
      </c>
      <c r="I53" s="78" t="s">
        <v>402</v>
      </c>
      <c r="J53" s="78"/>
      <c r="K53" s="78"/>
      <c r="U53" s="269"/>
      <c r="V53" s="125" t="s">
        <v>198</v>
      </c>
      <c r="W53" s="169">
        <f t="shared" si="9"/>
        <v>0</v>
      </c>
      <c r="X53" s="170">
        <f t="shared" si="9"/>
        <v>28</v>
      </c>
    </row>
    <row r="54" spans="1:24" x14ac:dyDescent="0.25">
      <c r="A54" s="15" t="s">
        <v>1267</v>
      </c>
      <c r="B54" s="20" t="s">
        <v>180</v>
      </c>
      <c r="C54" s="20">
        <v>53</v>
      </c>
      <c r="D54" s="20" t="s">
        <v>431</v>
      </c>
      <c r="E54" s="20">
        <v>50</v>
      </c>
      <c r="F54" s="20" t="s">
        <v>410</v>
      </c>
      <c r="G54" s="21" t="s">
        <v>190</v>
      </c>
      <c r="H54" s="78" t="s">
        <v>402</v>
      </c>
      <c r="I54" s="78" t="s">
        <v>402</v>
      </c>
      <c r="J54" s="78"/>
      <c r="K54" s="78"/>
      <c r="U54" s="269"/>
      <c r="V54" s="125" t="s">
        <v>202</v>
      </c>
      <c r="W54" s="169">
        <f t="shared" si="9"/>
        <v>0</v>
      </c>
      <c r="X54" s="170">
        <f t="shared" si="9"/>
        <v>30</v>
      </c>
    </row>
    <row r="55" spans="1:24" x14ac:dyDescent="0.25">
      <c r="A55" s="15" t="s">
        <v>1312</v>
      </c>
      <c r="B55" s="20" t="s">
        <v>180</v>
      </c>
      <c r="C55" s="20">
        <v>54</v>
      </c>
      <c r="D55" s="20" t="s">
        <v>404</v>
      </c>
      <c r="E55" s="20">
        <v>50</v>
      </c>
      <c r="F55" s="20" t="s">
        <v>410</v>
      </c>
      <c r="G55" s="21" t="s">
        <v>190</v>
      </c>
      <c r="H55" s="78" t="s">
        <v>402</v>
      </c>
      <c r="I55" s="78" t="s">
        <v>402</v>
      </c>
      <c r="J55" s="78"/>
      <c r="K55" s="78"/>
      <c r="U55" s="269"/>
      <c r="V55" s="125" t="s">
        <v>206</v>
      </c>
      <c r="W55" s="169">
        <f t="shared" si="9"/>
        <v>0</v>
      </c>
      <c r="X55" s="170">
        <f t="shared" si="9"/>
        <v>10</v>
      </c>
    </row>
    <row r="56" spans="1:24" x14ac:dyDescent="0.25">
      <c r="A56" s="15" t="s">
        <v>1416</v>
      </c>
      <c r="B56" s="20" t="s">
        <v>180</v>
      </c>
      <c r="C56" s="20">
        <v>55</v>
      </c>
      <c r="D56" s="20" t="s">
        <v>421</v>
      </c>
      <c r="E56" s="20">
        <v>50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1226</v>
      </c>
      <c r="B57" s="20" t="s">
        <v>180</v>
      </c>
      <c r="C57" s="20">
        <v>56</v>
      </c>
      <c r="D57" s="20" t="s">
        <v>435</v>
      </c>
      <c r="E57" s="20">
        <v>50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1313</v>
      </c>
      <c r="B58" s="20" t="s">
        <v>180</v>
      </c>
      <c r="C58" s="20">
        <v>57</v>
      </c>
      <c r="D58" s="20" t="s">
        <v>404</v>
      </c>
      <c r="E58" s="20">
        <v>40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1275</v>
      </c>
      <c r="B59" s="20" t="s">
        <v>180</v>
      </c>
      <c r="C59" s="20">
        <v>58</v>
      </c>
      <c r="D59" s="20" t="s">
        <v>421</v>
      </c>
      <c r="E59" s="20">
        <v>40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1214</v>
      </c>
      <c r="B60" s="20" t="s">
        <v>180</v>
      </c>
      <c r="C60" s="20">
        <v>59</v>
      </c>
      <c r="D60" s="20" t="s">
        <v>400</v>
      </c>
      <c r="E60" s="20">
        <v>50</v>
      </c>
      <c r="F60" s="20" t="s">
        <v>410</v>
      </c>
      <c r="G60" s="21" t="s">
        <v>190</v>
      </c>
      <c r="H60" s="78" t="s">
        <v>402</v>
      </c>
      <c r="I60" s="78" t="s">
        <v>402</v>
      </c>
      <c r="J60" s="78"/>
      <c r="K60" s="78"/>
      <c r="U60" s="271"/>
      <c r="V60" s="125" t="s">
        <v>226</v>
      </c>
      <c r="W60" s="169">
        <f t="shared" si="9"/>
        <v>0</v>
      </c>
      <c r="X60" s="170">
        <f t="shared" si="9"/>
        <v>3</v>
      </c>
    </row>
    <row r="61" spans="1:24" ht="13.8" thickBot="1" x14ac:dyDescent="0.3">
      <c r="A61" s="15" t="s">
        <v>1214</v>
      </c>
      <c r="B61" s="20" t="s">
        <v>180</v>
      </c>
      <c r="C61" s="20">
        <v>60</v>
      </c>
      <c r="D61" s="20" t="s">
        <v>400</v>
      </c>
      <c r="E61" s="20">
        <v>50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651</v>
      </c>
      <c r="B62" s="20" t="s">
        <v>180</v>
      </c>
      <c r="C62" s="20">
        <v>61</v>
      </c>
      <c r="D62" s="20" t="s">
        <v>404</v>
      </c>
      <c r="E62" s="20">
        <v>50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573</v>
      </c>
      <c r="B63" s="20" t="s">
        <v>180</v>
      </c>
      <c r="C63" s="20">
        <v>62</v>
      </c>
      <c r="D63" s="20" t="s">
        <v>407</v>
      </c>
      <c r="E63" s="20">
        <v>50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1276</v>
      </c>
      <c r="B64" s="20" t="s">
        <v>180</v>
      </c>
      <c r="C64" s="20">
        <v>63</v>
      </c>
      <c r="D64" s="20" t="s">
        <v>404</v>
      </c>
      <c r="E64" s="20">
        <v>50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558</v>
      </c>
      <c r="B65" s="20" t="s">
        <v>180</v>
      </c>
      <c r="C65" s="20">
        <v>64</v>
      </c>
      <c r="D65" s="20" t="s">
        <v>404</v>
      </c>
      <c r="E65" s="20">
        <v>30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1227</v>
      </c>
      <c r="B66" s="20" t="s">
        <v>180</v>
      </c>
      <c r="C66" s="20">
        <v>65</v>
      </c>
      <c r="D66" s="20" t="s">
        <v>431</v>
      </c>
      <c r="E66" s="20">
        <v>50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474</v>
      </c>
      <c r="B67" s="20" t="s">
        <v>180</v>
      </c>
      <c r="C67" s="20">
        <v>66</v>
      </c>
      <c r="D67" s="20" t="s">
        <v>421</v>
      </c>
      <c r="E67" s="20">
        <v>50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1314</v>
      </c>
      <c r="B68" s="20" t="s">
        <v>180</v>
      </c>
      <c r="C68" s="20">
        <v>67</v>
      </c>
      <c r="D68" s="20" t="s">
        <v>407</v>
      </c>
      <c r="E68" s="20">
        <v>50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1229</v>
      </c>
      <c r="B69" s="20" t="s">
        <v>180</v>
      </c>
      <c r="C69" s="20">
        <v>68</v>
      </c>
      <c r="D69" s="20" t="s">
        <v>425</v>
      </c>
      <c r="E69" s="20">
        <v>40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452</v>
      </c>
      <c r="B70" s="20" t="s">
        <v>180</v>
      </c>
      <c r="C70" s="20">
        <v>69</v>
      </c>
      <c r="D70" s="20" t="s">
        <v>431</v>
      </c>
      <c r="E70" s="20">
        <v>50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1230</v>
      </c>
      <c r="B71" s="20" t="s">
        <v>180</v>
      </c>
      <c r="C71" s="20">
        <v>70</v>
      </c>
      <c r="D71" s="20" t="s">
        <v>435</v>
      </c>
      <c r="E71" s="20">
        <v>50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1277</v>
      </c>
      <c r="B72" s="20" t="s">
        <v>180</v>
      </c>
      <c r="C72" s="20">
        <v>71</v>
      </c>
      <c r="D72" s="20" t="s">
        <v>407</v>
      </c>
      <c r="E72" s="20">
        <v>40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1232</v>
      </c>
      <c r="B73" s="20" t="s">
        <v>180</v>
      </c>
      <c r="C73" s="20">
        <v>72</v>
      </c>
      <c r="D73" s="20" t="s">
        <v>407</v>
      </c>
      <c r="E73" s="20">
        <v>40</v>
      </c>
      <c r="F73" s="20" t="s">
        <v>410</v>
      </c>
      <c r="G73" s="21" t="s">
        <v>190</v>
      </c>
      <c r="H73" s="78" t="s">
        <v>402</v>
      </c>
      <c r="I73" s="78" t="s">
        <v>402</v>
      </c>
      <c r="J73" s="78"/>
      <c r="K73" s="78"/>
      <c r="U73" s="271"/>
      <c r="V73" s="177" t="s">
        <v>278</v>
      </c>
      <c r="W73" s="169">
        <f t="shared" si="10"/>
        <v>0</v>
      </c>
      <c r="X73" s="170">
        <f t="shared" si="10"/>
        <v>0</v>
      </c>
    </row>
    <row r="74" spans="1:24" x14ac:dyDescent="0.25">
      <c r="A74" s="15" t="s">
        <v>1222</v>
      </c>
      <c r="B74" s="20" t="s">
        <v>180</v>
      </c>
      <c r="C74" s="20">
        <v>73</v>
      </c>
      <c r="D74" s="20" t="s">
        <v>414</v>
      </c>
      <c r="E74" s="20">
        <v>40</v>
      </c>
      <c r="F74" s="20" t="s">
        <v>410</v>
      </c>
      <c r="G74" s="21" t="s">
        <v>190</v>
      </c>
      <c r="H74" s="78" t="s">
        <v>402</v>
      </c>
      <c r="I74" s="78" t="s">
        <v>402</v>
      </c>
      <c r="J74" s="78"/>
      <c r="K74" s="78"/>
    </row>
    <row r="75" spans="1:24" x14ac:dyDescent="0.25">
      <c r="A75" s="15" t="s">
        <v>992</v>
      </c>
      <c r="B75" s="20" t="s">
        <v>180</v>
      </c>
      <c r="C75" s="20">
        <v>74</v>
      </c>
      <c r="D75" s="20" t="s">
        <v>425</v>
      </c>
      <c r="E75" s="20">
        <v>50</v>
      </c>
      <c r="F75" s="20" t="s">
        <v>410</v>
      </c>
      <c r="G75" s="21" t="s">
        <v>190</v>
      </c>
      <c r="H75" s="78" t="s">
        <v>402</v>
      </c>
      <c r="I75" s="78" t="s">
        <v>402</v>
      </c>
      <c r="J75" s="78"/>
      <c r="K75" s="78"/>
    </row>
    <row r="76" spans="1:24" x14ac:dyDescent="0.25">
      <c r="A76" s="15" t="s">
        <v>992</v>
      </c>
      <c r="B76" s="20" t="s">
        <v>180</v>
      </c>
      <c r="C76" s="20">
        <v>75</v>
      </c>
      <c r="D76" s="20" t="s">
        <v>425</v>
      </c>
      <c r="E76" s="20">
        <v>50</v>
      </c>
      <c r="F76" s="20" t="s">
        <v>410</v>
      </c>
      <c r="G76" s="21" t="s">
        <v>190</v>
      </c>
      <c r="H76" s="78" t="s">
        <v>402</v>
      </c>
      <c r="I76" s="78" t="s">
        <v>402</v>
      </c>
      <c r="J76" s="78"/>
      <c r="K76" s="78"/>
    </row>
    <row r="77" spans="1:24" x14ac:dyDescent="0.25">
      <c r="A77" s="15" t="s">
        <v>1315</v>
      </c>
      <c r="B77" s="20" t="s">
        <v>180</v>
      </c>
      <c r="C77" s="20">
        <v>76</v>
      </c>
      <c r="D77" s="20" t="s">
        <v>421</v>
      </c>
      <c r="E77" s="20">
        <v>50</v>
      </c>
      <c r="F77" s="20" t="s">
        <v>410</v>
      </c>
      <c r="G77" s="21" t="s">
        <v>190</v>
      </c>
      <c r="H77" s="78" t="s">
        <v>402</v>
      </c>
      <c r="I77" s="78" t="s">
        <v>402</v>
      </c>
      <c r="J77" s="78"/>
      <c r="K77" s="78"/>
    </row>
    <row r="78" spans="1:24" x14ac:dyDescent="0.25">
      <c r="A78" s="15" t="s">
        <v>585</v>
      </c>
      <c r="B78" s="20" t="s">
        <v>180</v>
      </c>
      <c r="C78" s="20">
        <v>77</v>
      </c>
      <c r="D78" s="20" t="s">
        <v>404</v>
      </c>
      <c r="E78" s="20">
        <v>50</v>
      </c>
      <c r="F78" s="20" t="s">
        <v>410</v>
      </c>
      <c r="G78" s="21" t="s">
        <v>190</v>
      </c>
      <c r="H78" s="78" t="s">
        <v>402</v>
      </c>
      <c r="I78" s="78" t="s">
        <v>402</v>
      </c>
      <c r="J78" s="78"/>
      <c r="K78" s="78"/>
    </row>
    <row r="79" spans="1:24" x14ac:dyDescent="0.25">
      <c r="A79" s="15" t="s">
        <v>1428</v>
      </c>
      <c r="B79" s="20" t="s">
        <v>180</v>
      </c>
      <c r="C79" s="20">
        <v>78</v>
      </c>
      <c r="D79" s="20" t="s">
        <v>407</v>
      </c>
      <c r="E79" s="20">
        <v>50</v>
      </c>
      <c r="F79" s="20" t="s">
        <v>410</v>
      </c>
      <c r="G79" s="21" t="s">
        <v>190</v>
      </c>
      <c r="H79" s="78" t="s">
        <v>402</v>
      </c>
      <c r="I79" s="78" t="s">
        <v>402</v>
      </c>
      <c r="J79" s="78"/>
      <c r="K79" s="78"/>
    </row>
    <row r="80" spans="1:24" x14ac:dyDescent="0.25">
      <c r="A80" s="15" t="s">
        <v>1316</v>
      </c>
      <c r="B80" s="20" t="s">
        <v>180</v>
      </c>
      <c r="C80" s="20">
        <v>79</v>
      </c>
      <c r="D80" s="20" t="s">
        <v>414</v>
      </c>
      <c r="E80" s="20">
        <v>40</v>
      </c>
      <c r="F80" s="20" t="s">
        <v>410</v>
      </c>
      <c r="G80" s="21" t="s">
        <v>190</v>
      </c>
      <c r="H80" s="78" t="s">
        <v>402</v>
      </c>
      <c r="I80" s="78" t="s">
        <v>402</v>
      </c>
      <c r="J80" s="78"/>
      <c r="K80" s="78"/>
    </row>
    <row r="81" spans="1:11" x14ac:dyDescent="0.25">
      <c r="A81" s="15" t="s">
        <v>1233</v>
      </c>
      <c r="B81" s="20" t="s">
        <v>180</v>
      </c>
      <c r="C81" s="20">
        <v>80</v>
      </c>
      <c r="D81" s="20" t="s">
        <v>414</v>
      </c>
      <c r="E81" s="20">
        <v>40</v>
      </c>
      <c r="F81" s="20" t="s">
        <v>410</v>
      </c>
      <c r="G81" s="21" t="s">
        <v>190</v>
      </c>
      <c r="H81" s="78" t="s">
        <v>402</v>
      </c>
      <c r="I81" s="78" t="s">
        <v>402</v>
      </c>
      <c r="J81" s="78"/>
      <c r="K81" s="78"/>
    </row>
    <row r="82" spans="1:11" x14ac:dyDescent="0.25">
      <c r="A82" s="15" t="s">
        <v>1236</v>
      </c>
      <c r="B82" s="20" t="s">
        <v>180</v>
      </c>
      <c r="C82" s="20">
        <v>81</v>
      </c>
      <c r="D82" s="20" t="s">
        <v>404</v>
      </c>
      <c r="E82" s="20">
        <v>50</v>
      </c>
      <c r="F82" s="20" t="s">
        <v>410</v>
      </c>
      <c r="G82" s="21" t="s">
        <v>190</v>
      </c>
      <c r="H82" s="78" t="s">
        <v>402</v>
      </c>
      <c r="I82" s="78" t="s">
        <v>402</v>
      </c>
      <c r="J82" s="78"/>
      <c r="K82" s="78"/>
    </row>
    <row r="83" spans="1:11" x14ac:dyDescent="0.25">
      <c r="A83" s="15" t="s">
        <v>1237</v>
      </c>
      <c r="B83" s="20" t="s">
        <v>180</v>
      </c>
      <c r="C83" s="20">
        <v>82</v>
      </c>
      <c r="D83" s="20" t="s">
        <v>407</v>
      </c>
      <c r="E83" s="20">
        <v>50</v>
      </c>
      <c r="F83" s="20" t="s">
        <v>410</v>
      </c>
      <c r="G83" s="21" t="s">
        <v>190</v>
      </c>
      <c r="H83" s="78" t="s">
        <v>402</v>
      </c>
      <c r="I83" s="78" t="s">
        <v>402</v>
      </c>
      <c r="J83" s="78"/>
      <c r="K83" s="78"/>
    </row>
    <row r="84" spans="1:11" x14ac:dyDescent="0.25">
      <c r="A84" s="15" t="s">
        <v>694</v>
      </c>
      <c r="B84" s="20" t="s">
        <v>180</v>
      </c>
      <c r="C84" s="20">
        <v>83</v>
      </c>
      <c r="D84" s="20" t="s">
        <v>407</v>
      </c>
      <c r="E84" s="20">
        <v>50</v>
      </c>
      <c r="F84" s="20" t="s">
        <v>410</v>
      </c>
      <c r="G84" s="21" t="s">
        <v>190</v>
      </c>
      <c r="H84" s="78" t="s">
        <v>402</v>
      </c>
      <c r="I84" s="78" t="s">
        <v>402</v>
      </c>
      <c r="J84" s="78"/>
      <c r="K84" s="78"/>
    </row>
    <row r="85" spans="1:11" x14ac:dyDescent="0.25">
      <c r="A85" s="15" t="s">
        <v>995</v>
      </c>
      <c r="B85" s="20" t="s">
        <v>180</v>
      </c>
      <c r="C85" s="20">
        <v>84</v>
      </c>
      <c r="D85" s="20" t="s">
        <v>490</v>
      </c>
      <c r="E85" s="20"/>
      <c r="F85" s="20" t="s">
        <v>496</v>
      </c>
      <c r="G85" s="21" t="s">
        <v>194</v>
      </c>
      <c r="H85" s="78" t="s">
        <v>402</v>
      </c>
      <c r="I85" s="78" t="s">
        <v>402</v>
      </c>
      <c r="J85" s="78"/>
      <c r="K85" s="78"/>
    </row>
    <row r="86" spans="1:11" x14ac:dyDescent="0.25">
      <c r="A86" s="15" t="s">
        <v>1170</v>
      </c>
      <c r="B86" s="20" t="s">
        <v>180</v>
      </c>
      <c r="C86" s="20">
        <v>85</v>
      </c>
      <c r="D86" s="20" t="s">
        <v>490</v>
      </c>
      <c r="E86" s="20"/>
      <c r="F86" s="20" t="s">
        <v>496</v>
      </c>
      <c r="G86" s="21" t="s">
        <v>194</v>
      </c>
      <c r="H86" s="78" t="s">
        <v>402</v>
      </c>
      <c r="I86" s="78" t="s">
        <v>402</v>
      </c>
      <c r="J86" s="78"/>
      <c r="K86" s="78"/>
    </row>
    <row r="87" spans="1:11" x14ac:dyDescent="0.25">
      <c r="A87" s="15" t="s">
        <v>494</v>
      </c>
      <c r="B87" s="20" t="s">
        <v>180</v>
      </c>
      <c r="C87" s="20">
        <v>86</v>
      </c>
      <c r="D87" s="20" t="s">
        <v>490</v>
      </c>
      <c r="E87" s="20"/>
      <c r="F87" s="20" t="s">
        <v>490</v>
      </c>
      <c r="G87" s="21" t="s">
        <v>194</v>
      </c>
      <c r="H87" s="78" t="s">
        <v>402</v>
      </c>
      <c r="I87" s="78" t="s">
        <v>402</v>
      </c>
      <c r="J87" s="78"/>
      <c r="K87" s="78"/>
    </row>
    <row r="88" spans="1:11" x14ac:dyDescent="0.25">
      <c r="A88" s="15" t="s">
        <v>1239</v>
      </c>
      <c r="B88" s="20" t="s">
        <v>180</v>
      </c>
      <c r="C88" s="20">
        <v>87</v>
      </c>
      <c r="D88" s="20" t="s">
        <v>490</v>
      </c>
      <c r="E88" s="20"/>
      <c r="F88" s="20" t="s">
        <v>1085</v>
      </c>
      <c r="G88" s="21" t="s">
        <v>194</v>
      </c>
      <c r="H88" s="78" t="s">
        <v>402</v>
      </c>
      <c r="I88" s="78" t="s">
        <v>402</v>
      </c>
      <c r="J88" s="78"/>
      <c r="K88" s="78"/>
    </row>
    <row r="89" spans="1:11" x14ac:dyDescent="0.25">
      <c r="A89" s="15" t="s">
        <v>931</v>
      </c>
      <c r="B89" s="20" t="s">
        <v>180</v>
      </c>
      <c r="C89" s="20">
        <v>88</v>
      </c>
      <c r="D89" s="20" t="s">
        <v>490</v>
      </c>
      <c r="E89" s="20"/>
      <c r="F89" s="20" t="s">
        <v>490</v>
      </c>
      <c r="G89" s="21" t="s">
        <v>194</v>
      </c>
      <c r="H89" s="78" t="s">
        <v>402</v>
      </c>
      <c r="I89" s="78" t="s">
        <v>402</v>
      </c>
      <c r="J89" s="78"/>
      <c r="K89" s="78"/>
    </row>
    <row r="90" spans="1:11" x14ac:dyDescent="0.25">
      <c r="A90" s="15" t="s">
        <v>1500</v>
      </c>
      <c r="B90" s="20" t="s">
        <v>180</v>
      </c>
      <c r="C90" s="20">
        <v>89</v>
      </c>
      <c r="D90" s="20" t="s">
        <v>490</v>
      </c>
      <c r="E90" s="20"/>
      <c r="F90" s="20" t="s">
        <v>493</v>
      </c>
      <c r="G90" s="21" t="s">
        <v>194</v>
      </c>
      <c r="H90" s="78" t="s">
        <v>402</v>
      </c>
      <c r="I90" s="78" t="s">
        <v>402</v>
      </c>
      <c r="J90" s="78"/>
      <c r="K90" s="78"/>
    </row>
    <row r="91" spans="1:11" x14ac:dyDescent="0.25">
      <c r="A91" s="15" t="s">
        <v>1501</v>
      </c>
      <c r="B91" s="20" t="s">
        <v>180</v>
      </c>
      <c r="C91" s="20">
        <v>90</v>
      </c>
      <c r="D91" s="20" t="s">
        <v>490</v>
      </c>
      <c r="E91" s="20"/>
      <c r="F91" s="20" t="s">
        <v>1085</v>
      </c>
      <c r="G91" s="21" t="s">
        <v>194</v>
      </c>
      <c r="H91" s="78" t="s">
        <v>402</v>
      </c>
      <c r="I91" s="78" t="s">
        <v>402</v>
      </c>
      <c r="J91" s="78"/>
      <c r="K91" s="78"/>
    </row>
    <row r="92" spans="1:11" x14ac:dyDescent="0.25">
      <c r="A92" s="15" t="s">
        <v>1502</v>
      </c>
      <c r="B92" s="20" t="s">
        <v>180</v>
      </c>
      <c r="C92" s="20">
        <v>91</v>
      </c>
      <c r="D92" s="20" t="s">
        <v>490</v>
      </c>
      <c r="E92" s="20"/>
      <c r="F92" s="20" t="s">
        <v>493</v>
      </c>
      <c r="G92" s="21" t="s">
        <v>194</v>
      </c>
      <c r="H92" s="78" t="s">
        <v>402</v>
      </c>
      <c r="I92" s="78" t="s">
        <v>402</v>
      </c>
      <c r="J92" s="78"/>
      <c r="K92" s="78"/>
    </row>
    <row r="93" spans="1:11" x14ac:dyDescent="0.25">
      <c r="A93" s="15" t="s">
        <v>1098</v>
      </c>
      <c r="B93" s="20" t="s">
        <v>180</v>
      </c>
      <c r="C93" s="20">
        <v>92</v>
      </c>
      <c r="D93" s="20" t="s">
        <v>490</v>
      </c>
      <c r="E93" s="20"/>
      <c r="F93" s="20" t="s">
        <v>496</v>
      </c>
      <c r="G93" s="21" t="s">
        <v>194</v>
      </c>
      <c r="H93" s="78" t="s">
        <v>402</v>
      </c>
      <c r="I93" s="78" t="s">
        <v>402</v>
      </c>
      <c r="J93" s="78"/>
      <c r="K93" s="78"/>
    </row>
    <row r="94" spans="1:11" x14ac:dyDescent="0.25">
      <c r="A94" s="15" t="s">
        <v>1131</v>
      </c>
      <c r="B94" s="20" t="s">
        <v>180</v>
      </c>
      <c r="C94" s="20">
        <v>93</v>
      </c>
      <c r="D94" s="20" t="s">
        <v>427</v>
      </c>
      <c r="E94" s="20"/>
      <c r="F94" s="20" t="s">
        <v>428</v>
      </c>
      <c r="G94" s="21" t="s">
        <v>194</v>
      </c>
      <c r="H94" s="78" t="s">
        <v>402</v>
      </c>
      <c r="I94" s="78" t="s">
        <v>402</v>
      </c>
      <c r="J94" s="78"/>
      <c r="K94" s="78"/>
    </row>
    <row r="95" spans="1:11" x14ac:dyDescent="0.25">
      <c r="A95" s="15" t="s">
        <v>1503</v>
      </c>
      <c r="B95" s="20" t="s">
        <v>180</v>
      </c>
      <c r="C95" s="20">
        <v>94</v>
      </c>
      <c r="D95" s="20" t="s">
        <v>427</v>
      </c>
      <c r="E95" s="20"/>
      <c r="F95" s="20" t="s">
        <v>428</v>
      </c>
      <c r="G95" s="21" t="s">
        <v>194</v>
      </c>
      <c r="H95" s="78" t="s">
        <v>402</v>
      </c>
      <c r="I95" s="78" t="s">
        <v>402</v>
      </c>
      <c r="J95" s="78"/>
      <c r="K95" s="78"/>
    </row>
    <row r="96" spans="1:11" x14ac:dyDescent="0.25">
      <c r="A96" s="15" t="s">
        <v>1504</v>
      </c>
      <c r="B96" s="20" t="s">
        <v>180</v>
      </c>
      <c r="C96" s="20">
        <v>95</v>
      </c>
      <c r="D96" s="20" t="s">
        <v>427</v>
      </c>
      <c r="E96" s="20"/>
      <c r="F96" s="20" t="s">
        <v>428</v>
      </c>
      <c r="G96" s="21" t="s">
        <v>194</v>
      </c>
      <c r="H96" s="78" t="s">
        <v>402</v>
      </c>
      <c r="I96" s="78" t="s">
        <v>402</v>
      </c>
      <c r="J96" s="78"/>
      <c r="K96" s="78"/>
    </row>
    <row r="97" spans="1:11" x14ac:dyDescent="0.25">
      <c r="A97" s="15" t="s">
        <v>1505</v>
      </c>
      <c r="B97" s="20" t="s">
        <v>180</v>
      </c>
      <c r="C97" s="20">
        <v>96</v>
      </c>
      <c r="D97" s="20" t="s">
        <v>407</v>
      </c>
      <c r="E97" s="20">
        <v>130</v>
      </c>
      <c r="F97" s="20" t="s">
        <v>401</v>
      </c>
      <c r="G97" s="21" t="s">
        <v>206</v>
      </c>
      <c r="H97" s="78" t="s">
        <v>402</v>
      </c>
      <c r="I97" s="78" t="s">
        <v>402</v>
      </c>
      <c r="J97" s="78"/>
      <c r="K97" s="78" t="s">
        <v>402</v>
      </c>
    </row>
    <row r="98" spans="1:11" x14ac:dyDescent="0.25">
      <c r="A98" s="15" t="s">
        <v>1506</v>
      </c>
      <c r="B98" s="20" t="s">
        <v>180</v>
      </c>
      <c r="C98" s="20">
        <v>97</v>
      </c>
      <c r="D98" s="20" t="s">
        <v>421</v>
      </c>
      <c r="E98" s="20">
        <v>100</v>
      </c>
      <c r="F98" s="20" t="s">
        <v>410</v>
      </c>
      <c r="G98" s="21" t="s">
        <v>206</v>
      </c>
      <c r="H98" s="78" t="s">
        <v>402</v>
      </c>
      <c r="I98" s="78" t="s">
        <v>402</v>
      </c>
      <c r="J98" s="78"/>
      <c r="K98" s="78" t="s">
        <v>402</v>
      </c>
    </row>
    <row r="99" spans="1:11" x14ac:dyDescent="0.25">
      <c r="A99" s="15" t="s">
        <v>1507</v>
      </c>
      <c r="B99" s="20" t="s">
        <v>180</v>
      </c>
      <c r="C99" s="20">
        <v>98</v>
      </c>
      <c r="D99" s="20" t="s">
        <v>421</v>
      </c>
      <c r="E99" s="20">
        <v>110</v>
      </c>
      <c r="F99" s="20" t="s">
        <v>410</v>
      </c>
      <c r="G99" s="21" t="s">
        <v>206</v>
      </c>
      <c r="H99" s="78" t="s">
        <v>402</v>
      </c>
      <c r="I99" s="78" t="s">
        <v>402</v>
      </c>
      <c r="J99" s="78"/>
      <c r="K99" s="78" t="s">
        <v>402</v>
      </c>
    </row>
    <row r="100" spans="1:11" x14ac:dyDescent="0.25">
      <c r="A100" s="15" t="s">
        <v>1508</v>
      </c>
      <c r="B100" s="20" t="s">
        <v>180</v>
      </c>
      <c r="C100" s="20">
        <v>99</v>
      </c>
      <c r="D100" s="20" t="s">
        <v>421</v>
      </c>
      <c r="E100" s="20">
        <v>90</v>
      </c>
      <c r="F100" s="20" t="s">
        <v>410</v>
      </c>
      <c r="G100" s="21" t="s">
        <v>206</v>
      </c>
      <c r="H100" s="78" t="s">
        <v>402</v>
      </c>
      <c r="I100" s="78" t="s">
        <v>402</v>
      </c>
      <c r="J100" s="78"/>
      <c r="K100" s="78" t="s">
        <v>402</v>
      </c>
    </row>
    <row r="101" spans="1:11" x14ac:dyDescent="0.25">
      <c r="A101" s="15" t="s">
        <v>1509</v>
      </c>
      <c r="B101" s="20" t="s">
        <v>180</v>
      </c>
      <c r="C101" s="20">
        <v>100</v>
      </c>
      <c r="D101" s="20" t="s">
        <v>431</v>
      </c>
      <c r="E101" s="20">
        <v>110</v>
      </c>
      <c r="F101" s="20" t="s">
        <v>405</v>
      </c>
      <c r="G101" s="21" t="s">
        <v>206</v>
      </c>
      <c r="H101" s="78" t="s">
        <v>402</v>
      </c>
      <c r="I101" s="78" t="s">
        <v>402</v>
      </c>
      <c r="J101" s="78"/>
      <c r="K101" s="78" t="s">
        <v>402</v>
      </c>
    </row>
    <row r="102" spans="1:11" x14ac:dyDescent="0.25">
      <c r="A102" s="15" t="s">
        <v>1510</v>
      </c>
      <c r="B102" s="20" t="s">
        <v>180</v>
      </c>
      <c r="C102" s="20">
        <v>101</v>
      </c>
      <c r="D102" s="20" t="s">
        <v>400</v>
      </c>
      <c r="E102" s="20">
        <v>100</v>
      </c>
      <c r="F102" s="20" t="s">
        <v>405</v>
      </c>
      <c r="G102" s="21" t="s">
        <v>206</v>
      </c>
      <c r="H102" s="78" t="s">
        <v>402</v>
      </c>
      <c r="I102" s="78" t="s">
        <v>402</v>
      </c>
      <c r="J102" s="78"/>
      <c r="K102" s="78" t="s">
        <v>402</v>
      </c>
    </row>
    <row r="103" spans="1:11" x14ac:dyDescent="0.25">
      <c r="A103" s="15" t="s">
        <v>1331</v>
      </c>
      <c r="B103" s="20" t="s">
        <v>180</v>
      </c>
      <c r="C103" s="20">
        <v>102</v>
      </c>
      <c r="D103" s="20" t="s">
        <v>414</v>
      </c>
      <c r="E103" s="20">
        <v>100</v>
      </c>
      <c r="F103" s="20" t="s">
        <v>410</v>
      </c>
      <c r="G103" s="21" t="s">
        <v>206</v>
      </c>
      <c r="H103" s="78" t="s">
        <v>402</v>
      </c>
      <c r="I103" s="78" t="s">
        <v>402</v>
      </c>
      <c r="J103" s="78"/>
      <c r="K103" s="78" t="s">
        <v>402</v>
      </c>
    </row>
    <row r="104" spans="1:11" x14ac:dyDescent="0.25">
      <c r="A104" s="15" t="s">
        <v>1511</v>
      </c>
      <c r="B104" s="20" t="s">
        <v>180</v>
      </c>
      <c r="C104" s="20">
        <v>103</v>
      </c>
      <c r="D104" s="20" t="s">
        <v>414</v>
      </c>
      <c r="E104" s="20">
        <v>160</v>
      </c>
      <c r="F104" s="20" t="s">
        <v>401</v>
      </c>
      <c r="G104" s="21" t="s">
        <v>206</v>
      </c>
      <c r="H104" s="78" t="s">
        <v>402</v>
      </c>
      <c r="I104" s="78" t="s">
        <v>402</v>
      </c>
      <c r="J104" s="78"/>
      <c r="K104" s="78" t="s">
        <v>402</v>
      </c>
    </row>
    <row r="105" spans="1:11" x14ac:dyDescent="0.25">
      <c r="A105" s="15" t="s">
        <v>1512</v>
      </c>
      <c r="B105" s="20" t="s">
        <v>180</v>
      </c>
      <c r="C105" s="20">
        <v>104</v>
      </c>
      <c r="D105" s="20" t="s">
        <v>435</v>
      </c>
      <c r="E105" s="20">
        <v>100</v>
      </c>
      <c r="F105" s="20" t="s">
        <v>405</v>
      </c>
      <c r="G105" s="21" t="s">
        <v>206</v>
      </c>
      <c r="H105" s="78" t="s">
        <v>402</v>
      </c>
      <c r="I105" s="78" t="s">
        <v>402</v>
      </c>
      <c r="J105" s="78"/>
      <c r="K105" s="78" t="s">
        <v>402</v>
      </c>
    </row>
    <row r="106" spans="1:11" x14ac:dyDescent="0.25">
      <c r="A106" s="15" t="s">
        <v>1513</v>
      </c>
      <c r="B106" s="20" t="s">
        <v>180</v>
      </c>
      <c r="C106" s="20">
        <v>105</v>
      </c>
      <c r="D106" s="20" t="s">
        <v>414</v>
      </c>
      <c r="E106" s="20">
        <v>80</v>
      </c>
      <c r="F106" s="20" t="s">
        <v>410</v>
      </c>
      <c r="G106" s="21" t="s">
        <v>226</v>
      </c>
      <c r="H106" s="78" t="s">
        <v>402</v>
      </c>
      <c r="I106" s="78" t="s">
        <v>402</v>
      </c>
      <c r="J106" s="78"/>
      <c r="K106" s="78" t="s">
        <v>402</v>
      </c>
    </row>
    <row r="107" spans="1:11" x14ac:dyDescent="0.25">
      <c r="A107" s="15" t="s">
        <v>1514</v>
      </c>
      <c r="B107" s="20" t="s">
        <v>180</v>
      </c>
      <c r="C107" s="20">
        <v>106</v>
      </c>
      <c r="D107" s="20" t="s">
        <v>414</v>
      </c>
      <c r="E107" s="20">
        <v>80</v>
      </c>
      <c r="F107" s="20" t="s">
        <v>410</v>
      </c>
      <c r="G107" s="21" t="s">
        <v>226</v>
      </c>
      <c r="H107" s="78" t="s">
        <v>402</v>
      </c>
      <c r="I107" s="78" t="s">
        <v>402</v>
      </c>
      <c r="J107" s="78"/>
      <c r="K107" s="78" t="s">
        <v>402</v>
      </c>
    </row>
    <row r="108" spans="1:11" x14ac:dyDescent="0.25">
      <c r="A108" s="15" t="s">
        <v>1515</v>
      </c>
      <c r="B108" s="20" t="s">
        <v>180</v>
      </c>
      <c r="C108" s="20">
        <v>107</v>
      </c>
      <c r="D108" s="20" t="s">
        <v>414</v>
      </c>
      <c r="E108" s="20">
        <v>90</v>
      </c>
      <c r="F108" s="20" t="s">
        <v>410</v>
      </c>
      <c r="G108" s="21" t="s">
        <v>226</v>
      </c>
      <c r="H108" s="78" t="s">
        <v>402</v>
      </c>
      <c r="I108" s="78" t="s">
        <v>402</v>
      </c>
      <c r="J108" s="78"/>
      <c r="K108" s="78" t="s">
        <v>402</v>
      </c>
    </row>
    <row r="109" spans="1:11" x14ac:dyDescent="0.25">
      <c r="A109" s="15" t="s">
        <v>1516</v>
      </c>
      <c r="B109" s="20" t="s">
        <v>180</v>
      </c>
      <c r="C109" s="20">
        <v>108</v>
      </c>
      <c r="D109" s="20" t="s">
        <v>435</v>
      </c>
      <c r="E109" s="20">
        <v>100</v>
      </c>
      <c r="F109" s="20" t="s">
        <v>410</v>
      </c>
      <c r="G109" s="21" t="s">
        <v>206</v>
      </c>
      <c r="H109" s="78" t="s">
        <v>402</v>
      </c>
      <c r="I109" s="78" t="s">
        <v>402</v>
      </c>
      <c r="J109" s="78"/>
      <c r="K109" s="78" t="s">
        <v>402</v>
      </c>
    </row>
  </sheetData>
  <sheetProtection selectLockedCells="1" selectUnlockedCells="1"/>
  <mergeCells count="1">
    <mergeCell ref="Z1:AH1"/>
  </mergeCells>
  <phoneticPr fontId="3" type="noConversion"/>
  <conditionalFormatting sqref="H2:K109">
    <cfRule type="cellIs" dxfId="562" priority="1" stopIfTrue="1" operator="equal">
      <formula>"-"</formula>
    </cfRule>
    <cfRule type="cellIs" dxfId="561" priority="2" stopIfTrue="1" operator="equal">
      <formula>"x"</formula>
    </cfRule>
  </conditionalFormatting>
  <hyperlinks>
    <hyperlink ref="L1" location="'Expansion set Check List'!A1" display="Home" xr:uid="{00000000-0004-0000-1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5">
    <tabColor indexed="11"/>
  </sheetPr>
  <dimension ref="A1:AH108"/>
  <sheetViews>
    <sheetView zoomScaleSheetLayoutView="10" workbookViewId="0">
      <pane ySplit="1" topLeftCell="A2" activePane="bottomLeft" state="frozen"/>
      <selection pane="bottomLeft"/>
    </sheetView>
  </sheetViews>
  <sheetFormatPr defaultColWidth="0" defaultRowHeight="13.2" customHeight="1" x14ac:dyDescent="0.25"/>
  <cols>
    <col min="1" max="1" width="23.5546875" customWidth="1"/>
    <col min="2" max="2" width="7.6640625" bestFit="1" customWidth="1"/>
    <col min="3" max="3" width="4"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1195</v>
      </c>
      <c r="B2" s="18" t="s">
        <v>183</v>
      </c>
      <c r="C2" s="18">
        <v>1</v>
      </c>
      <c r="D2" s="18" t="s">
        <v>425</v>
      </c>
      <c r="E2" s="18">
        <v>110</v>
      </c>
      <c r="F2" s="18" t="s">
        <v>401</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107</v>
      </c>
      <c r="Z2" s="109"/>
      <c r="AA2" s="109"/>
      <c r="AB2" s="109"/>
      <c r="AC2" s="109"/>
      <c r="AD2" s="109"/>
      <c r="AE2" s="109"/>
      <c r="AF2" s="109"/>
      <c r="AG2" s="109"/>
      <c r="AH2" s="109"/>
    </row>
    <row r="3" spans="1:34" x14ac:dyDescent="0.25">
      <c r="A3" s="15" t="s">
        <v>1517</v>
      </c>
      <c r="B3" s="20" t="s">
        <v>183</v>
      </c>
      <c r="C3" s="20">
        <v>2</v>
      </c>
      <c r="D3" s="20" t="s">
        <v>421</v>
      </c>
      <c r="E3" s="20">
        <v>70</v>
      </c>
      <c r="F3" s="20" t="s">
        <v>410</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32</v>
      </c>
    </row>
    <row r="4" spans="1:34" x14ac:dyDescent="0.25">
      <c r="A4" s="15" t="s">
        <v>1400</v>
      </c>
      <c r="B4" s="20" t="s">
        <v>183</v>
      </c>
      <c r="C4" s="20">
        <v>3</v>
      </c>
      <c r="D4" s="20" t="s">
        <v>414</v>
      </c>
      <c r="E4" s="20">
        <v>120</v>
      </c>
      <c r="F4" s="20"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32</v>
      </c>
    </row>
    <row r="5" spans="1:34" x14ac:dyDescent="0.25">
      <c r="A5" s="15" t="s">
        <v>1199</v>
      </c>
      <c r="B5" s="20" t="s">
        <v>183</v>
      </c>
      <c r="C5" s="20">
        <v>4</v>
      </c>
      <c r="D5" s="20" t="s">
        <v>421</v>
      </c>
      <c r="E5" s="20">
        <v>100</v>
      </c>
      <c r="F5" s="20" t="s">
        <v>401</v>
      </c>
      <c r="G5" s="19" t="s">
        <v>202</v>
      </c>
      <c r="H5" s="78" t="s">
        <v>402</v>
      </c>
      <c r="I5" s="78" t="s">
        <v>402</v>
      </c>
      <c r="J5" s="78"/>
      <c r="K5" s="78"/>
      <c r="R5" s="125" t="s">
        <v>198</v>
      </c>
      <c r="S5" s="261">
        <f t="shared" si="1"/>
        <v>0</v>
      </c>
      <c r="T5" s="170">
        <f t="shared" si="2"/>
        <v>0</v>
      </c>
      <c r="U5" s="179"/>
      <c r="V5" s="125" t="s">
        <v>198</v>
      </c>
      <c r="W5" s="261">
        <f t="shared" si="3"/>
        <v>0</v>
      </c>
      <c r="X5" s="6">
        <f t="shared" si="4"/>
        <v>14</v>
      </c>
    </row>
    <row r="6" spans="1:34" x14ac:dyDescent="0.25">
      <c r="A6" s="15" t="s">
        <v>1448</v>
      </c>
      <c r="B6" s="20" t="s">
        <v>183</v>
      </c>
      <c r="C6" s="20">
        <v>5</v>
      </c>
      <c r="D6" s="20" t="s">
        <v>431</v>
      </c>
      <c r="E6" s="20">
        <v>80</v>
      </c>
      <c r="F6" s="20" t="s">
        <v>410</v>
      </c>
      <c r="G6" s="19" t="s">
        <v>202</v>
      </c>
      <c r="H6" s="78" t="s">
        <v>402</v>
      </c>
      <c r="I6" s="78" t="s">
        <v>402</v>
      </c>
      <c r="J6" s="78"/>
      <c r="K6" s="78"/>
      <c r="R6" s="125" t="s">
        <v>202</v>
      </c>
      <c r="S6" s="261">
        <f t="shared" si="1"/>
        <v>0</v>
      </c>
      <c r="T6" s="170">
        <f t="shared" si="2"/>
        <v>0</v>
      </c>
      <c r="U6" s="179"/>
      <c r="V6" s="125" t="s">
        <v>202</v>
      </c>
      <c r="W6" s="261">
        <f t="shared" si="3"/>
        <v>0</v>
      </c>
      <c r="X6" s="6">
        <f t="shared" si="4"/>
        <v>18</v>
      </c>
    </row>
    <row r="7" spans="1:34" x14ac:dyDescent="0.25">
      <c r="A7" s="15" t="s">
        <v>1518</v>
      </c>
      <c r="B7" s="20" t="s">
        <v>183</v>
      </c>
      <c r="C7" s="20">
        <v>6</v>
      </c>
      <c r="D7" s="20" t="s">
        <v>404</v>
      </c>
      <c r="E7" s="20">
        <v>80</v>
      </c>
      <c r="F7" s="20" t="s">
        <v>410</v>
      </c>
      <c r="G7" s="19" t="s">
        <v>202</v>
      </c>
      <c r="H7" s="78" t="s">
        <v>402</v>
      </c>
      <c r="I7" s="78" t="s">
        <v>402</v>
      </c>
      <c r="J7" s="78"/>
      <c r="K7" s="78"/>
      <c r="R7" s="125" t="s">
        <v>206</v>
      </c>
      <c r="S7" s="261">
        <f t="shared" si="1"/>
        <v>0</v>
      </c>
      <c r="T7" s="170">
        <f t="shared" si="2"/>
        <v>0</v>
      </c>
      <c r="U7" s="179"/>
      <c r="V7" s="125" t="s">
        <v>206</v>
      </c>
      <c r="W7" s="261">
        <f t="shared" si="3"/>
        <v>0</v>
      </c>
      <c r="X7" s="6">
        <f t="shared" si="4"/>
        <v>11</v>
      </c>
    </row>
    <row r="8" spans="1:34" x14ac:dyDescent="0.25">
      <c r="A8" s="15" t="s">
        <v>1201</v>
      </c>
      <c r="B8" s="20" t="s">
        <v>183</v>
      </c>
      <c r="C8" s="20">
        <v>7</v>
      </c>
      <c r="D8" s="20" t="s">
        <v>400</v>
      </c>
      <c r="E8" s="20">
        <v>80</v>
      </c>
      <c r="F8" s="20" t="s">
        <v>405</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1404</v>
      </c>
      <c r="B9" s="20" t="s">
        <v>183</v>
      </c>
      <c r="C9" s="20">
        <v>8</v>
      </c>
      <c r="D9" s="20" t="s">
        <v>404</v>
      </c>
      <c r="E9" s="20">
        <v>90</v>
      </c>
      <c r="F9" s="20" t="s">
        <v>405</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1499</v>
      </c>
      <c r="B10" s="20" t="s">
        <v>183</v>
      </c>
      <c r="C10" s="20">
        <v>9</v>
      </c>
      <c r="D10" s="20" t="s">
        <v>414</v>
      </c>
      <c r="E10" s="20">
        <v>80</v>
      </c>
      <c r="F10" s="20" t="s">
        <v>410</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1203</v>
      </c>
      <c r="B11" s="20" t="s">
        <v>183</v>
      </c>
      <c r="C11" s="20">
        <v>10</v>
      </c>
      <c r="D11" s="20" t="s">
        <v>407</v>
      </c>
      <c r="E11" s="20">
        <v>100</v>
      </c>
      <c r="F11" s="20" t="s">
        <v>401</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1205</v>
      </c>
      <c r="B12" s="20" t="s">
        <v>183</v>
      </c>
      <c r="C12" s="20">
        <v>11</v>
      </c>
      <c r="D12" s="20" t="s">
        <v>404</v>
      </c>
      <c r="E12" s="20">
        <v>110</v>
      </c>
      <c r="F12" s="20" t="s">
        <v>401</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1406</v>
      </c>
      <c r="B13" s="20" t="s">
        <v>183</v>
      </c>
      <c r="C13" s="20">
        <v>12</v>
      </c>
      <c r="D13" s="20" t="s">
        <v>421</v>
      </c>
      <c r="E13" s="20">
        <v>70</v>
      </c>
      <c r="F13" s="20" t="s">
        <v>410</v>
      </c>
      <c r="G13" s="21" t="s">
        <v>198</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1418</v>
      </c>
      <c r="B14" s="20" t="s">
        <v>183</v>
      </c>
      <c r="C14" s="20">
        <v>13</v>
      </c>
      <c r="D14" s="20" t="s">
        <v>404</v>
      </c>
      <c r="E14" s="20">
        <v>80</v>
      </c>
      <c r="F14" s="20" t="s">
        <v>405</v>
      </c>
      <c r="G14" s="21" t="s">
        <v>198</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1448</v>
      </c>
      <c r="B15" s="20" t="s">
        <v>183</v>
      </c>
      <c r="C15" s="20">
        <v>14</v>
      </c>
      <c r="D15" s="20" t="s">
        <v>431</v>
      </c>
      <c r="E15" s="20">
        <v>80</v>
      </c>
      <c r="F15" s="20" t="s">
        <v>410</v>
      </c>
      <c r="G15" s="21"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1518</v>
      </c>
      <c r="B16" s="20" t="s">
        <v>183</v>
      </c>
      <c r="C16" s="20">
        <v>15</v>
      </c>
      <c r="D16" s="20" t="s">
        <v>404</v>
      </c>
      <c r="E16" s="20">
        <v>80</v>
      </c>
      <c r="F16" s="20" t="s">
        <v>410</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1201</v>
      </c>
      <c r="B17" s="20" t="s">
        <v>183</v>
      </c>
      <c r="C17" s="20">
        <v>16</v>
      </c>
      <c r="D17" s="20" t="s">
        <v>400</v>
      </c>
      <c r="E17" s="20">
        <v>70</v>
      </c>
      <c r="F17" s="20" t="s">
        <v>405</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1208</v>
      </c>
      <c r="B18" s="20" t="s">
        <v>183</v>
      </c>
      <c r="C18" s="20">
        <v>17</v>
      </c>
      <c r="D18" s="20" t="s">
        <v>431</v>
      </c>
      <c r="E18" s="20">
        <v>70</v>
      </c>
      <c r="F18" s="20" t="s">
        <v>410</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1412</v>
      </c>
      <c r="B19" s="20" t="s">
        <v>183</v>
      </c>
      <c r="C19" s="20">
        <v>18</v>
      </c>
      <c r="D19" s="20" t="s">
        <v>404</v>
      </c>
      <c r="E19" s="20">
        <v>70</v>
      </c>
      <c r="F19" s="20" t="s">
        <v>410</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643</v>
      </c>
      <c r="B20" s="20" t="s">
        <v>183</v>
      </c>
      <c r="C20" s="20">
        <v>19</v>
      </c>
      <c r="D20" s="20" t="s">
        <v>431</v>
      </c>
      <c r="E20" s="20">
        <v>90</v>
      </c>
      <c r="F20" s="20" t="s">
        <v>405</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1260</v>
      </c>
      <c r="B21" s="20" t="s">
        <v>183</v>
      </c>
      <c r="C21" s="20">
        <v>20</v>
      </c>
      <c r="D21" s="20" t="s">
        <v>407</v>
      </c>
      <c r="E21" s="20">
        <v>80</v>
      </c>
      <c r="F21" s="20" t="s">
        <v>410</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1263</v>
      </c>
      <c r="B22" s="20" t="s">
        <v>183</v>
      </c>
      <c r="C22" s="20">
        <v>21</v>
      </c>
      <c r="D22" s="20" t="s">
        <v>414</v>
      </c>
      <c r="E22" s="20">
        <v>70</v>
      </c>
      <c r="F22" s="20" t="s">
        <v>410</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1207</v>
      </c>
      <c r="B23" s="20" t="s">
        <v>183</v>
      </c>
      <c r="C23" s="20">
        <v>22</v>
      </c>
      <c r="D23" s="20" t="s">
        <v>407</v>
      </c>
      <c r="E23" s="20">
        <v>80</v>
      </c>
      <c r="F23" s="20" t="s">
        <v>405</v>
      </c>
      <c r="G23" s="21" t="s">
        <v>194</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1196</v>
      </c>
      <c r="B24" s="20" t="s">
        <v>183</v>
      </c>
      <c r="C24" s="20">
        <v>23</v>
      </c>
      <c r="D24" s="20" t="s">
        <v>425</v>
      </c>
      <c r="E24" s="20">
        <v>80</v>
      </c>
      <c r="F24" s="20" t="s">
        <v>405</v>
      </c>
      <c r="G24" s="21" t="s">
        <v>194</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1397</v>
      </c>
      <c r="B25" s="20" t="s">
        <v>183</v>
      </c>
      <c r="C25" s="20">
        <v>24</v>
      </c>
      <c r="D25" s="20" t="s">
        <v>431</v>
      </c>
      <c r="E25" s="20">
        <v>80</v>
      </c>
      <c r="F25" s="20" t="s">
        <v>405</v>
      </c>
      <c r="G25" s="21" t="s">
        <v>194</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1213</v>
      </c>
      <c r="B26" s="20" t="s">
        <v>183</v>
      </c>
      <c r="C26" s="20">
        <v>25</v>
      </c>
      <c r="D26" s="20" t="s">
        <v>425</v>
      </c>
      <c r="E26" s="20">
        <v>70</v>
      </c>
      <c r="F26" s="20" t="s">
        <v>405</v>
      </c>
      <c r="G26" s="21" t="s">
        <v>194</v>
      </c>
      <c r="H26" s="78" t="s">
        <v>402</v>
      </c>
      <c r="I26" s="78" t="s">
        <v>402</v>
      </c>
      <c r="J26" s="78"/>
      <c r="K26" s="78"/>
      <c r="R26" s="171" t="s">
        <v>101</v>
      </c>
      <c r="S26" s="172"/>
      <c r="T26" s="186">
        <f>SUM(T27:T49)</f>
        <v>0</v>
      </c>
      <c r="U26" s="179"/>
      <c r="V26" s="188" t="s">
        <v>103</v>
      </c>
      <c r="W26" s="241"/>
      <c r="X26" s="243">
        <f>SUM(X27:X49)</f>
        <v>89</v>
      </c>
    </row>
    <row r="27" spans="1:24" x14ac:dyDescent="0.25">
      <c r="A27" s="15" t="s">
        <v>633</v>
      </c>
      <c r="B27" s="20" t="s">
        <v>183</v>
      </c>
      <c r="C27" s="20">
        <v>26</v>
      </c>
      <c r="D27" s="20" t="s">
        <v>414</v>
      </c>
      <c r="E27" s="20">
        <v>70</v>
      </c>
      <c r="F27" s="20" t="s">
        <v>405</v>
      </c>
      <c r="G27" s="21" t="s">
        <v>194</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32</v>
      </c>
    </row>
    <row r="28" spans="1:24" x14ac:dyDescent="0.25">
      <c r="A28" s="15" t="s">
        <v>544</v>
      </c>
      <c r="B28" s="20" t="s">
        <v>183</v>
      </c>
      <c r="C28" s="20">
        <v>27</v>
      </c>
      <c r="D28" s="20" t="s">
        <v>400</v>
      </c>
      <c r="E28" s="20">
        <v>70</v>
      </c>
      <c r="F28" s="20" t="s">
        <v>405</v>
      </c>
      <c r="G28" s="21" t="s">
        <v>194</v>
      </c>
      <c r="H28" s="78" t="s">
        <v>402</v>
      </c>
      <c r="I28" s="78" t="s">
        <v>402</v>
      </c>
      <c r="J28" s="78"/>
      <c r="K28" s="78"/>
      <c r="R28" s="125" t="s">
        <v>194</v>
      </c>
      <c r="S28" s="169">
        <f t="shared" si="5"/>
        <v>0</v>
      </c>
      <c r="T28" s="170">
        <f t="shared" si="6"/>
        <v>0</v>
      </c>
      <c r="U28" s="179"/>
      <c r="V28" s="264" t="s">
        <v>194</v>
      </c>
      <c r="W28" s="267">
        <f t="shared" si="7"/>
        <v>0</v>
      </c>
      <c r="X28" s="6">
        <f t="shared" si="8"/>
        <v>32</v>
      </c>
    </row>
    <row r="29" spans="1:24" x14ac:dyDescent="0.25">
      <c r="A29" s="15" t="s">
        <v>1215</v>
      </c>
      <c r="B29" s="20" t="s">
        <v>183</v>
      </c>
      <c r="C29" s="20">
        <v>28</v>
      </c>
      <c r="D29" s="20" t="s">
        <v>407</v>
      </c>
      <c r="E29" s="20">
        <v>70</v>
      </c>
      <c r="F29" s="20" t="s">
        <v>405</v>
      </c>
      <c r="G29" s="21" t="s">
        <v>194</v>
      </c>
      <c r="H29" s="78" t="s">
        <v>402</v>
      </c>
      <c r="I29" s="78" t="s">
        <v>402</v>
      </c>
      <c r="J29" s="78"/>
      <c r="K29" s="78"/>
      <c r="R29" s="125" t="s">
        <v>198</v>
      </c>
      <c r="S29" s="169">
        <f t="shared" si="5"/>
        <v>0</v>
      </c>
      <c r="T29" s="170">
        <f t="shared" si="6"/>
        <v>0</v>
      </c>
      <c r="U29" s="179"/>
      <c r="V29" s="264" t="s">
        <v>198</v>
      </c>
      <c r="W29" s="267">
        <f t="shared" si="7"/>
        <v>0</v>
      </c>
      <c r="X29" s="6">
        <f t="shared" si="8"/>
        <v>14</v>
      </c>
    </row>
    <row r="30" spans="1:24" x14ac:dyDescent="0.25">
      <c r="A30" s="15" t="s">
        <v>1297</v>
      </c>
      <c r="B30" s="20" t="s">
        <v>183</v>
      </c>
      <c r="C30" s="20">
        <v>29</v>
      </c>
      <c r="D30" s="20" t="s">
        <v>421</v>
      </c>
      <c r="E30" s="20">
        <v>80</v>
      </c>
      <c r="F30" s="20" t="s">
        <v>405</v>
      </c>
      <c r="G30" s="21" t="s">
        <v>194</v>
      </c>
      <c r="H30" s="78" t="s">
        <v>402</v>
      </c>
      <c r="I30" s="78" t="s">
        <v>402</v>
      </c>
      <c r="J30" s="78"/>
      <c r="K30" s="78"/>
      <c r="R30" s="125" t="s">
        <v>202</v>
      </c>
      <c r="S30" s="169">
        <f t="shared" si="5"/>
        <v>0</v>
      </c>
      <c r="T30" s="170">
        <f t="shared" si="6"/>
        <v>0</v>
      </c>
      <c r="U30" s="179"/>
      <c r="V30" s="264" t="s">
        <v>202</v>
      </c>
      <c r="W30" s="267">
        <f t="shared" si="7"/>
        <v>0</v>
      </c>
      <c r="X30" s="6">
        <f t="shared" si="8"/>
        <v>11</v>
      </c>
    </row>
    <row r="31" spans="1:24" x14ac:dyDescent="0.25">
      <c r="A31" s="15" t="s">
        <v>1297</v>
      </c>
      <c r="B31" s="20" t="s">
        <v>183</v>
      </c>
      <c r="C31" s="20">
        <v>30</v>
      </c>
      <c r="D31" s="20" t="s">
        <v>421</v>
      </c>
      <c r="E31" s="20">
        <v>70</v>
      </c>
      <c r="F31" s="20" t="s">
        <v>405</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1200</v>
      </c>
      <c r="B32" s="20" t="s">
        <v>183</v>
      </c>
      <c r="C32" s="20">
        <v>31</v>
      </c>
      <c r="D32" s="20" t="s">
        <v>431</v>
      </c>
      <c r="E32" s="20">
        <v>80</v>
      </c>
      <c r="F32" s="20" t="s">
        <v>405</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1268</v>
      </c>
      <c r="B33" s="20" t="s">
        <v>183</v>
      </c>
      <c r="C33" s="20">
        <v>32</v>
      </c>
      <c r="D33" s="20" t="s">
        <v>407</v>
      </c>
      <c r="E33" s="20">
        <v>60</v>
      </c>
      <c r="F33" s="20" t="s">
        <v>410</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1216</v>
      </c>
      <c r="B34" s="20" t="s">
        <v>183</v>
      </c>
      <c r="C34" s="20">
        <v>33</v>
      </c>
      <c r="D34" s="20" t="s">
        <v>421</v>
      </c>
      <c r="E34" s="20">
        <v>70</v>
      </c>
      <c r="F34" s="20" t="s">
        <v>405</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1218</v>
      </c>
      <c r="B35" s="20" t="s">
        <v>183</v>
      </c>
      <c r="C35" s="20">
        <v>34</v>
      </c>
      <c r="D35" s="20" t="s">
        <v>414</v>
      </c>
      <c r="E35" s="20">
        <v>70</v>
      </c>
      <c r="F35" s="20"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1419</v>
      </c>
      <c r="B36" s="20" t="s">
        <v>183</v>
      </c>
      <c r="C36" s="20">
        <v>35</v>
      </c>
      <c r="D36" s="20" t="s">
        <v>414</v>
      </c>
      <c r="E36" s="20">
        <v>80</v>
      </c>
      <c r="F36" s="20" t="s">
        <v>405</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1219</v>
      </c>
      <c r="B37" s="20" t="s">
        <v>183</v>
      </c>
      <c r="C37" s="20">
        <v>36</v>
      </c>
      <c r="D37" s="20" t="s">
        <v>404</v>
      </c>
      <c r="E37" s="20">
        <v>70</v>
      </c>
      <c r="F37" s="20" t="s">
        <v>405</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1298</v>
      </c>
      <c r="B38" s="20" t="s">
        <v>183</v>
      </c>
      <c r="C38" s="20">
        <v>37</v>
      </c>
      <c r="D38" s="20" t="s">
        <v>400</v>
      </c>
      <c r="E38" s="20">
        <v>60</v>
      </c>
      <c r="F38" s="20" t="s">
        <v>410</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535</v>
      </c>
      <c r="B39" s="20" t="s">
        <v>183</v>
      </c>
      <c r="C39" s="20">
        <v>38</v>
      </c>
      <c r="D39" s="20" t="s">
        <v>425</v>
      </c>
      <c r="E39" s="20">
        <v>80</v>
      </c>
      <c r="F39" s="20"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1299</v>
      </c>
      <c r="B40" s="20" t="s">
        <v>183</v>
      </c>
      <c r="C40" s="20">
        <v>39</v>
      </c>
      <c r="D40" s="20" t="s">
        <v>400</v>
      </c>
      <c r="E40" s="20">
        <v>60</v>
      </c>
      <c r="F40" s="20" t="s">
        <v>410</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1423</v>
      </c>
      <c r="B41" s="20" t="s">
        <v>183</v>
      </c>
      <c r="C41" s="20">
        <v>40</v>
      </c>
      <c r="D41" s="20" t="s">
        <v>407</v>
      </c>
      <c r="E41" s="20">
        <v>80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1223</v>
      </c>
      <c r="B42" s="20" t="s">
        <v>183</v>
      </c>
      <c r="C42" s="20">
        <v>41</v>
      </c>
      <c r="D42" s="20" t="s">
        <v>414</v>
      </c>
      <c r="E42" s="20">
        <v>70</v>
      </c>
      <c r="F42" s="20"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1272</v>
      </c>
      <c r="B43" s="20" t="s">
        <v>183</v>
      </c>
      <c r="C43" s="20">
        <v>42</v>
      </c>
      <c r="D43" s="20" t="s">
        <v>407</v>
      </c>
      <c r="E43" s="20">
        <v>60</v>
      </c>
      <c r="F43" s="20" t="s">
        <v>410</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1267</v>
      </c>
      <c r="B44" s="20" t="s">
        <v>183</v>
      </c>
      <c r="C44" s="20">
        <v>43</v>
      </c>
      <c r="D44" s="20" t="s">
        <v>431</v>
      </c>
      <c r="E44" s="20">
        <v>50</v>
      </c>
      <c r="F44" s="20"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1274</v>
      </c>
      <c r="B45" s="20" t="s">
        <v>183</v>
      </c>
      <c r="C45" s="20">
        <v>44</v>
      </c>
      <c r="D45" s="20" t="s">
        <v>407</v>
      </c>
      <c r="E45" s="20">
        <v>50</v>
      </c>
      <c r="F45" s="20"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570</v>
      </c>
      <c r="B46" s="20" t="s">
        <v>183</v>
      </c>
      <c r="C46" s="20">
        <v>45</v>
      </c>
      <c r="D46" s="20" t="s">
        <v>414</v>
      </c>
      <c r="E46" s="20">
        <v>40</v>
      </c>
      <c r="F46" s="20" t="s">
        <v>410</v>
      </c>
      <c r="G46" s="21"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1275</v>
      </c>
      <c r="B47" s="20" t="s">
        <v>183</v>
      </c>
      <c r="C47" s="20">
        <v>46</v>
      </c>
      <c r="D47" s="20" t="s">
        <v>421</v>
      </c>
      <c r="E47" s="20">
        <v>40</v>
      </c>
      <c r="F47" s="20"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1214</v>
      </c>
      <c r="B48" s="20" t="s">
        <v>183</v>
      </c>
      <c r="C48" s="20">
        <v>47</v>
      </c>
      <c r="D48" s="20" t="s">
        <v>400</v>
      </c>
      <c r="E48" s="20">
        <v>50</v>
      </c>
      <c r="F48" s="20" t="s">
        <v>410</v>
      </c>
      <c r="G48" s="21"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1214</v>
      </c>
      <c r="B49" s="20" t="s">
        <v>183</v>
      </c>
      <c r="C49" s="20">
        <v>48</v>
      </c>
      <c r="D49" s="20" t="s">
        <v>400</v>
      </c>
      <c r="E49" s="20">
        <v>40</v>
      </c>
      <c r="F49" s="20" t="s">
        <v>410</v>
      </c>
      <c r="G49" s="21"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1425</v>
      </c>
      <c r="B50" s="20" t="s">
        <v>183</v>
      </c>
      <c r="C50" s="20">
        <v>49</v>
      </c>
      <c r="D50" s="20" t="s">
        <v>404</v>
      </c>
      <c r="E50" s="20">
        <v>30</v>
      </c>
      <c r="F50" s="20" t="s">
        <v>410</v>
      </c>
      <c r="G50" s="21" t="s">
        <v>190</v>
      </c>
      <c r="H50" s="78" t="s">
        <v>402</v>
      </c>
      <c r="I50" s="78" t="s">
        <v>402</v>
      </c>
      <c r="J50" s="78"/>
      <c r="K50" s="78"/>
      <c r="U50" s="179"/>
      <c r="V50" s="188" t="s">
        <v>458</v>
      </c>
      <c r="W50" s="206"/>
      <c r="X50" s="207">
        <f>SUM(X51:X73)</f>
        <v>196</v>
      </c>
    </row>
    <row r="51" spans="1:24" x14ac:dyDescent="0.25">
      <c r="A51" s="15" t="s">
        <v>1425</v>
      </c>
      <c r="B51" s="20" t="s">
        <v>183</v>
      </c>
      <c r="C51" s="20">
        <v>50</v>
      </c>
      <c r="D51" s="20" t="s">
        <v>404</v>
      </c>
      <c r="E51" s="20">
        <v>30</v>
      </c>
      <c r="F51" s="20" t="s">
        <v>410</v>
      </c>
      <c r="G51" s="21" t="s">
        <v>190</v>
      </c>
      <c r="H51" s="78" t="s">
        <v>402</v>
      </c>
      <c r="I51" s="78" t="s">
        <v>402</v>
      </c>
      <c r="J51" s="78"/>
      <c r="K51" s="78"/>
      <c r="U51" s="269"/>
      <c r="V51" s="124" t="s">
        <v>190</v>
      </c>
      <c r="W51" s="169">
        <f>S3+S27+W3+W27</f>
        <v>0</v>
      </c>
      <c r="X51" s="170">
        <f>T3+T27+X3+X27</f>
        <v>64</v>
      </c>
    </row>
    <row r="52" spans="1:24" x14ac:dyDescent="0.25">
      <c r="A52" s="15" t="s">
        <v>1426</v>
      </c>
      <c r="B52" s="20" t="s">
        <v>183</v>
      </c>
      <c r="C52" s="20">
        <v>51</v>
      </c>
      <c r="D52" s="20" t="s">
        <v>407</v>
      </c>
      <c r="E52" s="20">
        <v>50</v>
      </c>
      <c r="F52" s="20" t="s">
        <v>410</v>
      </c>
      <c r="G52" s="21" t="s">
        <v>190</v>
      </c>
      <c r="H52" s="78" t="s">
        <v>402</v>
      </c>
      <c r="I52" s="78" t="s">
        <v>402</v>
      </c>
      <c r="J52" s="78"/>
      <c r="K52" s="78"/>
      <c r="U52" s="269"/>
      <c r="V52" s="125" t="s">
        <v>194</v>
      </c>
      <c r="W52" s="169">
        <f t="shared" ref="W52:X67" si="9">S4+S28+W4+W28</f>
        <v>0</v>
      </c>
      <c r="X52" s="170">
        <f t="shared" si="9"/>
        <v>64</v>
      </c>
    </row>
    <row r="53" spans="1:24" x14ac:dyDescent="0.25">
      <c r="A53" s="15" t="s">
        <v>965</v>
      </c>
      <c r="B53" s="20" t="s">
        <v>183</v>
      </c>
      <c r="C53" s="20">
        <v>52</v>
      </c>
      <c r="D53" s="20" t="s">
        <v>431</v>
      </c>
      <c r="E53" s="20">
        <v>50</v>
      </c>
      <c r="F53" s="20" t="s">
        <v>410</v>
      </c>
      <c r="G53" s="21" t="s">
        <v>190</v>
      </c>
      <c r="H53" s="78" t="s">
        <v>402</v>
      </c>
      <c r="I53" s="78" t="s">
        <v>402</v>
      </c>
      <c r="J53" s="78"/>
      <c r="K53" s="78"/>
      <c r="U53" s="269"/>
      <c r="V53" s="125" t="s">
        <v>198</v>
      </c>
      <c r="W53" s="169">
        <f t="shared" si="9"/>
        <v>0</v>
      </c>
      <c r="X53" s="170">
        <f t="shared" si="9"/>
        <v>28</v>
      </c>
    </row>
    <row r="54" spans="1:24" x14ac:dyDescent="0.25">
      <c r="A54" s="15" t="s">
        <v>1420</v>
      </c>
      <c r="B54" s="20" t="s">
        <v>183</v>
      </c>
      <c r="C54" s="20">
        <v>53</v>
      </c>
      <c r="D54" s="20" t="s">
        <v>404</v>
      </c>
      <c r="E54" s="20">
        <v>60</v>
      </c>
      <c r="F54" s="20" t="s">
        <v>410</v>
      </c>
      <c r="G54" s="21" t="s">
        <v>190</v>
      </c>
      <c r="H54" s="78" t="s">
        <v>402</v>
      </c>
      <c r="I54" s="78" t="s">
        <v>402</v>
      </c>
      <c r="J54" s="78"/>
      <c r="K54" s="78"/>
      <c r="U54" s="269"/>
      <c r="V54" s="125" t="s">
        <v>202</v>
      </c>
      <c r="W54" s="169">
        <f t="shared" si="9"/>
        <v>0</v>
      </c>
      <c r="X54" s="170">
        <f t="shared" si="9"/>
        <v>29</v>
      </c>
    </row>
    <row r="55" spans="1:24" x14ac:dyDescent="0.25">
      <c r="A55" s="15" t="s">
        <v>1227</v>
      </c>
      <c r="B55" s="20" t="s">
        <v>183</v>
      </c>
      <c r="C55" s="20">
        <v>54</v>
      </c>
      <c r="D55" s="20" t="s">
        <v>431</v>
      </c>
      <c r="E55" s="20">
        <v>50</v>
      </c>
      <c r="F55" s="20" t="s">
        <v>410</v>
      </c>
      <c r="G55" s="21" t="s">
        <v>190</v>
      </c>
      <c r="H55" s="78" t="s">
        <v>402</v>
      </c>
      <c r="I55" s="78" t="s">
        <v>402</v>
      </c>
      <c r="J55" s="78"/>
      <c r="K55" s="78"/>
      <c r="U55" s="269"/>
      <c r="V55" s="125" t="s">
        <v>206</v>
      </c>
      <c r="W55" s="169">
        <f t="shared" si="9"/>
        <v>0</v>
      </c>
      <c r="X55" s="170">
        <f t="shared" si="9"/>
        <v>11</v>
      </c>
    </row>
    <row r="56" spans="1:24" x14ac:dyDescent="0.25">
      <c r="A56" s="15" t="s">
        <v>1308</v>
      </c>
      <c r="B56" s="20" t="s">
        <v>183</v>
      </c>
      <c r="C56" s="20">
        <v>55</v>
      </c>
      <c r="D56" s="20" t="s">
        <v>431</v>
      </c>
      <c r="E56" s="20">
        <v>50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1228</v>
      </c>
      <c r="B57" s="20" t="s">
        <v>183</v>
      </c>
      <c r="C57" s="20">
        <v>56</v>
      </c>
      <c r="D57" s="20" t="s">
        <v>404</v>
      </c>
      <c r="E57" s="20">
        <v>50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1229</v>
      </c>
      <c r="B58" s="20" t="s">
        <v>183</v>
      </c>
      <c r="C58" s="20">
        <v>57</v>
      </c>
      <c r="D58" s="20" t="s">
        <v>425</v>
      </c>
      <c r="E58" s="20">
        <v>50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1229</v>
      </c>
      <c r="B59" s="20" t="s">
        <v>183</v>
      </c>
      <c r="C59" s="20">
        <v>58</v>
      </c>
      <c r="D59" s="20" t="s">
        <v>425</v>
      </c>
      <c r="E59" s="20">
        <v>50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416</v>
      </c>
      <c r="B60" s="20" t="s">
        <v>183</v>
      </c>
      <c r="C60" s="20">
        <v>59</v>
      </c>
      <c r="D60" s="20" t="s">
        <v>400</v>
      </c>
      <c r="E60" s="20">
        <v>40</v>
      </c>
      <c r="F60" s="20" t="s">
        <v>410</v>
      </c>
      <c r="G60" s="21" t="s">
        <v>190</v>
      </c>
      <c r="H60" s="78" t="s">
        <v>402</v>
      </c>
      <c r="I60" s="78" t="s">
        <v>402</v>
      </c>
      <c r="J60" s="78"/>
      <c r="K60" s="78"/>
      <c r="U60" s="271"/>
      <c r="V60" s="125" t="s">
        <v>226</v>
      </c>
      <c r="W60" s="169">
        <f t="shared" si="9"/>
        <v>0</v>
      </c>
      <c r="X60" s="170">
        <f t="shared" si="9"/>
        <v>0</v>
      </c>
    </row>
    <row r="61" spans="1:24" ht="13.8" thickBot="1" x14ac:dyDescent="0.3">
      <c r="A61" s="15" t="s">
        <v>477</v>
      </c>
      <c r="B61" s="20" t="s">
        <v>183</v>
      </c>
      <c r="C61" s="20">
        <v>60</v>
      </c>
      <c r="D61" s="20" t="s">
        <v>400</v>
      </c>
      <c r="E61" s="20">
        <v>50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1231</v>
      </c>
      <c r="B62" s="20" t="s">
        <v>183</v>
      </c>
      <c r="C62" s="20">
        <v>61</v>
      </c>
      <c r="D62" s="20" t="s">
        <v>421</v>
      </c>
      <c r="E62" s="20">
        <v>50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657</v>
      </c>
      <c r="B63" s="20" t="s">
        <v>183</v>
      </c>
      <c r="C63" s="20">
        <v>62</v>
      </c>
      <c r="D63" s="20" t="s">
        <v>431</v>
      </c>
      <c r="E63" s="20">
        <v>60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1232</v>
      </c>
      <c r="B64" s="20" t="s">
        <v>183</v>
      </c>
      <c r="C64" s="20">
        <v>63</v>
      </c>
      <c r="D64" s="20" t="s">
        <v>407</v>
      </c>
      <c r="E64" s="20">
        <v>40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1310</v>
      </c>
      <c r="B65" s="20" t="s">
        <v>183</v>
      </c>
      <c r="C65" s="20">
        <v>64</v>
      </c>
      <c r="D65" s="20" t="s">
        <v>404</v>
      </c>
      <c r="E65" s="20">
        <v>50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1315</v>
      </c>
      <c r="B66" s="20" t="s">
        <v>183</v>
      </c>
      <c r="C66" s="20">
        <v>65</v>
      </c>
      <c r="D66" s="20" t="s">
        <v>421</v>
      </c>
      <c r="E66" s="20">
        <v>50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1315</v>
      </c>
      <c r="B67" s="20" t="s">
        <v>183</v>
      </c>
      <c r="C67" s="20">
        <v>66</v>
      </c>
      <c r="D67" s="20" t="s">
        <v>421</v>
      </c>
      <c r="E67" s="20">
        <v>50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1316</v>
      </c>
      <c r="B68" s="20" t="s">
        <v>183</v>
      </c>
      <c r="C68" s="20">
        <v>67</v>
      </c>
      <c r="D68" s="20" t="s">
        <v>414</v>
      </c>
      <c r="E68" s="20">
        <v>40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1233</v>
      </c>
      <c r="B69" s="20" t="s">
        <v>183</v>
      </c>
      <c r="C69" s="20">
        <v>68</v>
      </c>
      <c r="D69" s="20" t="s">
        <v>414</v>
      </c>
      <c r="E69" s="20">
        <v>50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1234</v>
      </c>
      <c r="B70" s="20" t="s">
        <v>183</v>
      </c>
      <c r="C70" s="20">
        <v>69</v>
      </c>
      <c r="D70" s="20" t="s">
        <v>425</v>
      </c>
      <c r="E70" s="20">
        <v>50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1235</v>
      </c>
      <c r="B71" s="20" t="s">
        <v>183</v>
      </c>
      <c r="C71" s="20">
        <v>70</v>
      </c>
      <c r="D71" s="20" t="s">
        <v>407</v>
      </c>
      <c r="E71" s="20">
        <v>50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587</v>
      </c>
      <c r="B72" s="20" t="s">
        <v>183</v>
      </c>
      <c r="C72" s="20">
        <v>71</v>
      </c>
      <c r="D72" s="20" t="s">
        <v>400</v>
      </c>
      <c r="E72" s="20">
        <v>50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588</v>
      </c>
      <c r="B73" s="20" t="s">
        <v>183</v>
      </c>
      <c r="C73" s="20">
        <v>72</v>
      </c>
      <c r="D73" s="20" t="s">
        <v>425</v>
      </c>
      <c r="E73" s="20">
        <v>50</v>
      </c>
      <c r="F73" s="20" t="s">
        <v>410</v>
      </c>
      <c r="G73" s="21" t="s">
        <v>190</v>
      </c>
      <c r="H73" s="78" t="s">
        <v>402</v>
      </c>
      <c r="I73" s="78" t="s">
        <v>402</v>
      </c>
      <c r="J73" s="78"/>
      <c r="K73" s="78"/>
      <c r="U73" s="271"/>
      <c r="V73" s="177" t="s">
        <v>278</v>
      </c>
      <c r="W73" s="169">
        <f t="shared" si="10"/>
        <v>0</v>
      </c>
      <c r="X73" s="170">
        <f t="shared" si="10"/>
        <v>0</v>
      </c>
    </row>
    <row r="74" spans="1:24" x14ac:dyDescent="0.25">
      <c r="A74" s="15" t="s">
        <v>1429</v>
      </c>
      <c r="B74" s="20" t="s">
        <v>183</v>
      </c>
      <c r="C74" s="20">
        <v>73</v>
      </c>
      <c r="D74" s="20" t="s">
        <v>414</v>
      </c>
      <c r="E74" s="20">
        <v>50</v>
      </c>
      <c r="F74" s="20" t="s">
        <v>410</v>
      </c>
      <c r="G74" s="21" t="s">
        <v>190</v>
      </c>
      <c r="H74" s="78" t="s">
        <v>402</v>
      </c>
      <c r="I74" s="78" t="s">
        <v>402</v>
      </c>
      <c r="J74" s="78"/>
      <c r="K74" s="78"/>
    </row>
    <row r="75" spans="1:24" x14ac:dyDescent="0.25">
      <c r="A75" s="15" t="s">
        <v>1238</v>
      </c>
      <c r="B75" s="20" t="s">
        <v>183</v>
      </c>
      <c r="C75" s="20">
        <v>74</v>
      </c>
      <c r="D75" s="20" t="s">
        <v>414</v>
      </c>
      <c r="E75" s="20">
        <v>40</v>
      </c>
      <c r="F75" s="20" t="s">
        <v>410</v>
      </c>
      <c r="G75" s="21" t="s">
        <v>190</v>
      </c>
      <c r="H75" s="78" t="s">
        <v>402</v>
      </c>
      <c r="I75" s="78" t="s">
        <v>402</v>
      </c>
      <c r="J75" s="78"/>
      <c r="K75" s="78"/>
    </row>
    <row r="76" spans="1:24" x14ac:dyDescent="0.25">
      <c r="A76" s="15" t="s">
        <v>1519</v>
      </c>
      <c r="B76" s="20" t="s">
        <v>183</v>
      </c>
      <c r="C76" s="20">
        <v>75</v>
      </c>
      <c r="D76" s="20" t="s">
        <v>490</v>
      </c>
      <c r="E76" s="20"/>
      <c r="F76" s="20" t="s">
        <v>493</v>
      </c>
      <c r="G76" s="21" t="s">
        <v>194</v>
      </c>
      <c r="H76" s="78" t="s">
        <v>402</v>
      </c>
      <c r="I76" s="78" t="s">
        <v>402</v>
      </c>
      <c r="J76" s="78"/>
      <c r="K76" s="78"/>
    </row>
    <row r="77" spans="1:24" x14ac:dyDescent="0.25">
      <c r="A77" s="15" t="s">
        <v>1279</v>
      </c>
      <c r="B77" s="20" t="s">
        <v>183</v>
      </c>
      <c r="C77" s="20">
        <v>76</v>
      </c>
      <c r="D77" s="20" t="s">
        <v>490</v>
      </c>
      <c r="E77" s="20"/>
      <c r="F77" s="20" t="s">
        <v>490</v>
      </c>
      <c r="G77" s="21" t="s">
        <v>194</v>
      </c>
      <c r="H77" s="78" t="s">
        <v>402</v>
      </c>
      <c r="I77" s="78" t="s">
        <v>402</v>
      </c>
      <c r="J77" s="78"/>
      <c r="K77" s="78"/>
    </row>
    <row r="78" spans="1:24" x14ac:dyDescent="0.25">
      <c r="A78" s="15" t="s">
        <v>1280</v>
      </c>
      <c r="B78" s="20" t="s">
        <v>183</v>
      </c>
      <c r="C78" s="20">
        <v>77</v>
      </c>
      <c r="D78" s="20" t="s">
        <v>490</v>
      </c>
      <c r="E78" s="20"/>
      <c r="F78" s="20" t="s">
        <v>1085</v>
      </c>
      <c r="G78" s="21" t="s">
        <v>194</v>
      </c>
      <c r="H78" s="78" t="s">
        <v>402</v>
      </c>
      <c r="I78" s="78" t="s">
        <v>402</v>
      </c>
      <c r="J78" s="78"/>
      <c r="K78" s="78"/>
    </row>
    <row r="79" spans="1:24" x14ac:dyDescent="0.25">
      <c r="A79" s="15" t="s">
        <v>1240</v>
      </c>
      <c r="B79" s="20" t="s">
        <v>183</v>
      </c>
      <c r="C79" s="20">
        <v>78</v>
      </c>
      <c r="D79" s="20" t="s">
        <v>490</v>
      </c>
      <c r="E79" s="20"/>
      <c r="F79" s="20" t="s">
        <v>496</v>
      </c>
      <c r="G79" s="21" t="s">
        <v>194</v>
      </c>
      <c r="H79" s="78" t="s">
        <v>402</v>
      </c>
      <c r="I79" s="78" t="s">
        <v>402</v>
      </c>
      <c r="J79" s="78"/>
      <c r="K79" s="78"/>
    </row>
    <row r="80" spans="1:24" x14ac:dyDescent="0.25">
      <c r="A80" s="15" t="s">
        <v>1520</v>
      </c>
      <c r="B80" s="20" t="s">
        <v>183</v>
      </c>
      <c r="C80" s="20">
        <v>79</v>
      </c>
      <c r="D80" s="20" t="s">
        <v>490</v>
      </c>
      <c r="E80" s="20"/>
      <c r="F80" s="20" t="s">
        <v>1085</v>
      </c>
      <c r="G80" s="21" t="s">
        <v>194</v>
      </c>
      <c r="H80" s="78" t="s">
        <v>402</v>
      </c>
      <c r="I80" s="78" t="s">
        <v>402</v>
      </c>
      <c r="J80" s="78"/>
      <c r="K80" s="78"/>
    </row>
    <row r="81" spans="1:11" x14ac:dyDescent="0.25">
      <c r="A81" s="15" t="s">
        <v>1241</v>
      </c>
      <c r="B81" s="20" t="s">
        <v>183</v>
      </c>
      <c r="C81" s="20">
        <v>80</v>
      </c>
      <c r="D81" s="20" t="s">
        <v>490</v>
      </c>
      <c r="E81" s="20"/>
      <c r="F81" s="20" t="s">
        <v>496</v>
      </c>
      <c r="G81" s="21" t="s">
        <v>194</v>
      </c>
      <c r="H81" s="78" t="s">
        <v>402</v>
      </c>
      <c r="I81" s="78" t="s">
        <v>402</v>
      </c>
      <c r="J81" s="78"/>
      <c r="K81" s="78"/>
    </row>
    <row r="82" spans="1:11" x14ac:dyDescent="0.25">
      <c r="A82" s="15" t="s">
        <v>1521</v>
      </c>
      <c r="B82" s="20" t="s">
        <v>183</v>
      </c>
      <c r="C82" s="20">
        <v>81</v>
      </c>
      <c r="D82" s="20" t="s">
        <v>490</v>
      </c>
      <c r="E82" s="20"/>
      <c r="F82" s="20" t="s">
        <v>490</v>
      </c>
      <c r="G82" s="21" t="s">
        <v>194</v>
      </c>
      <c r="H82" s="78" t="s">
        <v>402</v>
      </c>
      <c r="I82" s="78" t="s">
        <v>402</v>
      </c>
      <c r="J82" s="78"/>
      <c r="K82" s="78"/>
    </row>
    <row r="83" spans="1:11" x14ac:dyDescent="0.25">
      <c r="A83" s="15" t="s">
        <v>1243</v>
      </c>
      <c r="B83" s="20" t="s">
        <v>183</v>
      </c>
      <c r="C83" s="20">
        <v>82</v>
      </c>
      <c r="D83" s="20" t="s">
        <v>490</v>
      </c>
      <c r="E83" s="20"/>
      <c r="F83" s="20" t="s">
        <v>1085</v>
      </c>
      <c r="G83" s="21" t="s">
        <v>194</v>
      </c>
      <c r="H83" s="78" t="s">
        <v>402</v>
      </c>
      <c r="I83" s="78" t="s">
        <v>402</v>
      </c>
      <c r="J83" s="78"/>
      <c r="K83" s="78"/>
    </row>
    <row r="84" spans="1:11" x14ac:dyDescent="0.25">
      <c r="A84" s="15" t="s">
        <v>1281</v>
      </c>
      <c r="B84" s="20" t="s">
        <v>183</v>
      </c>
      <c r="C84" s="20">
        <v>83</v>
      </c>
      <c r="D84" s="20" t="s">
        <v>490</v>
      </c>
      <c r="E84" s="20"/>
      <c r="F84" s="20" t="s">
        <v>490</v>
      </c>
      <c r="G84" s="21" t="s">
        <v>194</v>
      </c>
      <c r="H84" s="78" t="s">
        <v>402</v>
      </c>
      <c r="I84" s="78" t="s">
        <v>402</v>
      </c>
      <c r="J84" s="78"/>
      <c r="K84" s="78"/>
    </row>
    <row r="85" spans="1:11" x14ac:dyDescent="0.25">
      <c r="A85" s="15" t="s">
        <v>1522</v>
      </c>
      <c r="B85" s="20" t="s">
        <v>183</v>
      </c>
      <c r="C85" s="20">
        <v>84</v>
      </c>
      <c r="D85" s="20" t="s">
        <v>490</v>
      </c>
      <c r="E85" s="20"/>
      <c r="F85" s="20" t="s">
        <v>1085</v>
      </c>
      <c r="G85" s="21" t="s">
        <v>194</v>
      </c>
      <c r="H85" s="78" t="s">
        <v>402</v>
      </c>
      <c r="I85" s="78" t="s">
        <v>402</v>
      </c>
      <c r="J85" s="78"/>
      <c r="K85" s="78"/>
    </row>
    <row r="86" spans="1:11" x14ac:dyDescent="0.25">
      <c r="A86" s="15" t="s">
        <v>1282</v>
      </c>
      <c r="B86" s="20" t="s">
        <v>183</v>
      </c>
      <c r="C86" s="20">
        <v>85</v>
      </c>
      <c r="D86" s="20" t="s">
        <v>490</v>
      </c>
      <c r="E86" s="20"/>
      <c r="F86" s="20" t="s">
        <v>1085</v>
      </c>
      <c r="G86" s="21" t="s">
        <v>194</v>
      </c>
      <c r="H86" s="78" t="s">
        <v>402</v>
      </c>
      <c r="I86" s="78" t="s">
        <v>402</v>
      </c>
      <c r="J86" s="78"/>
      <c r="K86" s="78"/>
    </row>
    <row r="87" spans="1:11" x14ac:dyDescent="0.25">
      <c r="A87" s="15" t="s">
        <v>514</v>
      </c>
      <c r="B87" s="20" t="s">
        <v>183</v>
      </c>
      <c r="C87" s="20">
        <v>86</v>
      </c>
      <c r="D87" s="20" t="s">
        <v>427</v>
      </c>
      <c r="E87" s="20"/>
      <c r="F87" s="20" t="s">
        <v>428</v>
      </c>
      <c r="G87" s="21" t="s">
        <v>198</v>
      </c>
      <c r="H87" s="78" t="s">
        <v>402</v>
      </c>
      <c r="I87" s="78" t="s">
        <v>402</v>
      </c>
      <c r="J87" s="78"/>
      <c r="K87" s="78"/>
    </row>
    <row r="88" spans="1:11" x14ac:dyDescent="0.25">
      <c r="A88" s="15" t="s">
        <v>1387</v>
      </c>
      <c r="B88" s="20" t="s">
        <v>183</v>
      </c>
      <c r="C88" s="20">
        <v>87</v>
      </c>
      <c r="D88" s="20" t="s">
        <v>427</v>
      </c>
      <c r="E88" s="20"/>
      <c r="F88" s="20" t="s">
        <v>428</v>
      </c>
      <c r="G88" s="21" t="s">
        <v>198</v>
      </c>
      <c r="H88" s="78" t="s">
        <v>402</v>
      </c>
      <c r="I88" s="78" t="s">
        <v>402</v>
      </c>
      <c r="J88" s="78"/>
      <c r="K88" s="78"/>
    </row>
    <row r="89" spans="1:11" x14ac:dyDescent="0.25">
      <c r="A89" s="15" t="s">
        <v>426</v>
      </c>
      <c r="B89" s="20" t="s">
        <v>183</v>
      </c>
      <c r="C89" s="20">
        <v>88</v>
      </c>
      <c r="D89" s="20" t="s">
        <v>427</v>
      </c>
      <c r="E89" s="20"/>
      <c r="F89" s="20" t="s">
        <v>428</v>
      </c>
      <c r="G89" s="21" t="s">
        <v>198</v>
      </c>
      <c r="H89" s="78" t="s">
        <v>402</v>
      </c>
      <c r="I89" s="78" t="s">
        <v>402</v>
      </c>
      <c r="J89" s="78"/>
      <c r="K89" s="78"/>
    </row>
    <row r="90" spans="1:11" x14ac:dyDescent="0.25">
      <c r="A90" s="15" t="s">
        <v>1285</v>
      </c>
      <c r="B90" s="20" t="s">
        <v>183</v>
      </c>
      <c r="C90" s="20">
        <v>89</v>
      </c>
      <c r="D90" s="20" t="s">
        <v>427</v>
      </c>
      <c r="E90" s="20"/>
      <c r="F90" s="20" t="s">
        <v>428</v>
      </c>
      <c r="G90" s="21" t="s">
        <v>198</v>
      </c>
      <c r="H90" s="78" t="s">
        <v>402</v>
      </c>
      <c r="I90" s="78" t="s">
        <v>402</v>
      </c>
      <c r="J90" s="78"/>
      <c r="K90" s="78"/>
    </row>
    <row r="91" spans="1:11" x14ac:dyDescent="0.25">
      <c r="A91" s="15" t="s">
        <v>1523</v>
      </c>
      <c r="B91" s="20" t="s">
        <v>183</v>
      </c>
      <c r="C91" s="20">
        <v>90</v>
      </c>
      <c r="D91" s="20" t="s">
        <v>414</v>
      </c>
      <c r="E91" s="20">
        <v>100</v>
      </c>
      <c r="F91" s="20" t="s">
        <v>405</v>
      </c>
      <c r="G91" s="21" t="s">
        <v>206</v>
      </c>
      <c r="H91" s="78" t="s">
        <v>402</v>
      </c>
      <c r="I91" s="78" t="s">
        <v>402</v>
      </c>
      <c r="J91" s="78"/>
      <c r="K91" s="78" t="s">
        <v>402</v>
      </c>
    </row>
    <row r="92" spans="1:11" x14ac:dyDescent="0.25">
      <c r="A92" s="15" t="s">
        <v>1524</v>
      </c>
      <c r="B92" s="20" t="s">
        <v>183</v>
      </c>
      <c r="C92" s="20">
        <v>91</v>
      </c>
      <c r="D92" s="20" t="s">
        <v>407</v>
      </c>
      <c r="E92" s="20">
        <v>110</v>
      </c>
      <c r="F92" s="20" t="s">
        <v>405</v>
      </c>
      <c r="G92" s="21" t="s">
        <v>206</v>
      </c>
      <c r="H92" s="78" t="s">
        <v>402</v>
      </c>
      <c r="I92" s="78" t="s">
        <v>402</v>
      </c>
      <c r="J92" s="78"/>
      <c r="K92" s="78" t="s">
        <v>402</v>
      </c>
    </row>
    <row r="93" spans="1:11" x14ac:dyDescent="0.25">
      <c r="A93" s="15" t="s">
        <v>1525</v>
      </c>
      <c r="B93" s="20" t="s">
        <v>183</v>
      </c>
      <c r="C93" s="20">
        <v>92</v>
      </c>
      <c r="D93" s="20" t="s">
        <v>425</v>
      </c>
      <c r="E93" s="20">
        <v>120</v>
      </c>
      <c r="F93" s="20" t="s">
        <v>405</v>
      </c>
      <c r="G93" s="21" t="s">
        <v>206</v>
      </c>
      <c r="H93" s="78" t="s">
        <v>402</v>
      </c>
      <c r="I93" s="78" t="s">
        <v>402</v>
      </c>
      <c r="J93" s="78"/>
      <c r="K93" s="78" t="s">
        <v>402</v>
      </c>
    </row>
    <row r="94" spans="1:11" x14ac:dyDescent="0.25">
      <c r="A94" s="15" t="s">
        <v>1526</v>
      </c>
      <c r="B94" s="20" t="s">
        <v>183</v>
      </c>
      <c r="C94" s="20">
        <v>93</v>
      </c>
      <c r="D94" s="20" t="s">
        <v>421</v>
      </c>
      <c r="E94" s="20">
        <v>110</v>
      </c>
      <c r="F94" s="20" t="s">
        <v>410</v>
      </c>
      <c r="G94" s="21" t="s">
        <v>206</v>
      </c>
      <c r="H94" s="78" t="s">
        <v>402</v>
      </c>
      <c r="I94" s="78" t="s">
        <v>402</v>
      </c>
      <c r="J94" s="78"/>
      <c r="K94" s="78" t="s">
        <v>402</v>
      </c>
    </row>
    <row r="95" spans="1:11" x14ac:dyDescent="0.25">
      <c r="A95" s="15" t="s">
        <v>1527</v>
      </c>
      <c r="B95" s="20" t="s">
        <v>183</v>
      </c>
      <c r="C95" s="20">
        <v>94</v>
      </c>
      <c r="D95" s="20" t="s">
        <v>421</v>
      </c>
      <c r="E95" s="20">
        <v>100</v>
      </c>
      <c r="F95" s="20" t="s">
        <v>405</v>
      </c>
      <c r="G95" s="21" t="s">
        <v>206</v>
      </c>
      <c r="H95" s="78" t="s">
        <v>402</v>
      </c>
      <c r="I95" s="78" t="s">
        <v>402</v>
      </c>
      <c r="J95" s="78"/>
      <c r="K95" s="78" t="s">
        <v>402</v>
      </c>
    </row>
    <row r="96" spans="1:11" x14ac:dyDescent="0.25">
      <c r="A96" s="15" t="s">
        <v>1528</v>
      </c>
      <c r="B96" s="20" t="s">
        <v>183</v>
      </c>
      <c r="C96" s="20">
        <v>95</v>
      </c>
      <c r="D96" s="20" t="s">
        <v>431</v>
      </c>
      <c r="E96" s="20">
        <v>110</v>
      </c>
      <c r="F96" s="20" t="s">
        <v>405</v>
      </c>
      <c r="G96" s="21" t="s">
        <v>206</v>
      </c>
      <c r="H96" s="78" t="s">
        <v>402</v>
      </c>
      <c r="I96" s="78" t="s">
        <v>402</v>
      </c>
      <c r="J96" s="78"/>
      <c r="K96" s="78" t="s">
        <v>402</v>
      </c>
    </row>
    <row r="97" spans="1:11" x14ac:dyDescent="0.25">
      <c r="A97" s="15" t="s">
        <v>1529</v>
      </c>
      <c r="B97" s="20" t="s">
        <v>183</v>
      </c>
      <c r="C97" s="20">
        <v>96</v>
      </c>
      <c r="D97" s="20" t="s">
        <v>404</v>
      </c>
      <c r="E97" s="20">
        <v>130</v>
      </c>
      <c r="F97" s="20" t="s">
        <v>405</v>
      </c>
      <c r="G97" s="21" t="s">
        <v>206</v>
      </c>
      <c r="H97" s="78" t="s">
        <v>402</v>
      </c>
      <c r="I97" s="78" t="s">
        <v>402</v>
      </c>
      <c r="J97" s="78"/>
      <c r="K97" s="78" t="s">
        <v>402</v>
      </c>
    </row>
    <row r="98" spans="1:11" x14ac:dyDescent="0.25">
      <c r="A98" s="15" t="s">
        <v>1290</v>
      </c>
      <c r="B98" s="20" t="s">
        <v>183</v>
      </c>
      <c r="C98" s="20">
        <v>97</v>
      </c>
      <c r="D98" s="20" t="s">
        <v>400</v>
      </c>
      <c r="E98" s="20">
        <v>100</v>
      </c>
      <c r="F98" s="20" t="s">
        <v>405</v>
      </c>
      <c r="G98" s="21" t="s">
        <v>206</v>
      </c>
      <c r="H98" s="78" t="s">
        <v>402</v>
      </c>
      <c r="I98" s="78" t="s">
        <v>402</v>
      </c>
      <c r="J98" s="78"/>
      <c r="K98" s="78" t="s">
        <v>402</v>
      </c>
    </row>
    <row r="99" spans="1:11" x14ac:dyDescent="0.25">
      <c r="A99" s="15" t="s">
        <v>1443</v>
      </c>
      <c r="B99" s="20" t="s">
        <v>183</v>
      </c>
      <c r="C99" s="20">
        <v>98</v>
      </c>
      <c r="D99" s="20" t="s">
        <v>404</v>
      </c>
      <c r="E99" s="20">
        <v>100</v>
      </c>
      <c r="F99" s="20" t="s">
        <v>410</v>
      </c>
      <c r="G99" s="21" t="s">
        <v>206</v>
      </c>
      <c r="H99" s="78" t="s">
        <v>402</v>
      </c>
      <c r="I99" s="78" t="s">
        <v>402</v>
      </c>
      <c r="J99" s="78"/>
      <c r="K99" s="78" t="s">
        <v>402</v>
      </c>
    </row>
    <row r="100" spans="1:11" x14ac:dyDescent="0.25">
      <c r="A100" s="15" t="s">
        <v>1444</v>
      </c>
      <c r="B100" s="20" t="s">
        <v>183</v>
      </c>
      <c r="C100" s="20">
        <v>99</v>
      </c>
      <c r="D100" s="20" t="s">
        <v>431</v>
      </c>
      <c r="E100" s="20">
        <v>110</v>
      </c>
      <c r="F100" s="20" t="s">
        <v>410</v>
      </c>
      <c r="G100" s="21" t="s">
        <v>206</v>
      </c>
      <c r="H100" s="78" t="s">
        <v>402</v>
      </c>
      <c r="I100" s="78" t="s">
        <v>402</v>
      </c>
      <c r="J100" s="78"/>
      <c r="K100" s="78" t="s">
        <v>402</v>
      </c>
    </row>
    <row r="101" spans="1:11" x14ac:dyDescent="0.25">
      <c r="A101" s="15" t="s">
        <v>1445</v>
      </c>
      <c r="B101" s="20" t="s">
        <v>183</v>
      </c>
      <c r="C101" s="20">
        <v>100</v>
      </c>
      <c r="D101" s="20" t="s">
        <v>419</v>
      </c>
      <c r="E101" s="20">
        <v>90</v>
      </c>
      <c r="F101" s="20" t="s">
        <v>410</v>
      </c>
      <c r="G101" s="21" t="s">
        <v>206</v>
      </c>
      <c r="H101" s="78" t="s">
        <v>402</v>
      </c>
      <c r="I101" s="78" t="s">
        <v>402</v>
      </c>
      <c r="J101" s="78"/>
      <c r="K101" s="78" t="s">
        <v>402</v>
      </c>
    </row>
    <row r="102" spans="1:11" x14ac:dyDescent="0.25">
      <c r="A102" s="15" t="s">
        <v>518</v>
      </c>
      <c r="B102" s="20" t="s">
        <v>183</v>
      </c>
      <c r="C102" s="20">
        <v>101</v>
      </c>
      <c r="D102" s="20" t="s">
        <v>427</v>
      </c>
      <c r="E102" s="20"/>
      <c r="F102" s="20" t="s">
        <v>427</v>
      </c>
      <c r="G102" s="21" t="s">
        <v>202</v>
      </c>
      <c r="H102" s="78" t="s">
        <v>402</v>
      </c>
      <c r="I102" s="78" t="s">
        <v>402</v>
      </c>
      <c r="J102" s="78"/>
      <c r="K102" s="78" t="s">
        <v>402</v>
      </c>
    </row>
    <row r="103" spans="1:11" x14ac:dyDescent="0.25">
      <c r="A103" s="15" t="s">
        <v>517</v>
      </c>
      <c r="B103" s="20" t="s">
        <v>183</v>
      </c>
      <c r="C103" s="20">
        <v>102</v>
      </c>
      <c r="D103" s="20" t="s">
        <v>427</v>
      </c>
      <c r="E103" s="20"/>
      <c r="F103" s="20" t="s">
        <v>427</v>
      </c>
      <c r="G103" s="21" t="s">
        <v>202</v>
      </c>
      <c r="H103" s="78" t="s">
        <v>402</v>
      </c>
      <c r="I103" s="78" t="s">
        <v>402</v>
      </c>
      <c r="J103" s="78"/>
      <c r="K103" s="78" t="s">
        <v>402</v>
      </c>
    </row>
    <row r="104" spans="1:11" x14ac:dyDescent="0.25">
      <c r="A104" s="15" t="s">
        <v>521</v>
      </c>
      <c r="B104" s="20" t="s">
        <v>183</v>
      </c>
      <c r="C104" s="20">
        <v>103</v>
      </c>
      <c r="D104" s="20" t="s">
        <v>427</v>
      </c>
      <c r="E104" s="20"/>
      <c r="F104" s="20" t="s">
        <v>427</v>
      </c>
      <c r="G104" s="21" t="s">
        <v>202</v>
      </c>
      <c r="H104" s="78" t="s">
        <v>402</v>
      </c>
      <c r="I104" s="78" t="s">
        <v>402</v>
      </c>
      <c r="J104" s="78"/>
      <c r="K104" s="78" t="s">
        <v>402</v>
      </c>
    </row>
    <row r="105" spans="1:11" x14ac:dyDescent="0.25">
      <c r="A105" s="15" t="s">
        <v>519</v>
      </c>
      <c r="B105" s="20" t="s">
        <v>183</v>
      </c>
      <c r="C105" s="20">
        <v>104</v>
      </c>
      <c r="D105" s="20" t="s">
        <v>427</v>
      </c>
      <c r="E105" s="20"/>
      <c r="F105" s="20" t="s">
        <v>427</v>
      </c>
      <c r="G105" s="21" t="s">
        <v>202</v>
      </c>
      <c r="H105" s="78" t="s">
        <v>402</v>
      </c>
      <c r="I105" s="78" t="s">
        <v>402</v>
      </c>
      <c r="J105" s="78"/>
      <c r="K105" s="78" t="s">
        <v>402</v>
      </c>
    </row>
    <row r="106" spans="1:11" x14ac:dyDescent="0.25">
      <c r="A106" s="15" t="s">
        <v>520</v>
      </c>
      <c r="B106" s="20" t="s">
        <v>183</v>
      </c>
      <c r="C106" s="20">
        <v>105</v>
      </c>
      <c r="D106" s="20" t="s">
        <v>427</v>
      </c>
      <c r="E106" s="20"/>
      <c r="F106" s="20" t="s">
        <v>427</v>
      </c>
      <c r="G106" s="21" t="s">
        <v>202</v>
      </c>
      <c r="H106" s="78" t="s">
        <v>402</v>
      </c>
      <c r="I106" s="78" t="s">
        <v>402</v>
      </c>
      <c r="J106" s="78"/>
      <c r="K106" s="78" t="s">
        <v>402</v>
      </c>
    </row>
    <row r="107" spans="1:11" x14ac:dyDescent="0.25">
      <c r="A107" s="15" t="s">
        <v>516</v>
      </c>
      <c r="B107" s="20" t="s">
        <v>183</v>
      </c>
      <c r="C107" s="20">
        <v>106</v>
      </c>
      <c r="D107" s="20" t="s">
        <v>427</v>
      </c>
      <c r="E107" s="20"/>
      <c r="F107" s="20" t="s">
        <v>427</v>
      </c>
      <c r="G107" s="21" t="s">
        <v>202</v>
      </c>
      <c r="H107" s="78" t="s">
        <v>402</v>
      </c>
      <c r="I107" s="78" t="s">
        <v>402</v>
      </c>
      <c r="J107" s="78"/>
      <c r="K107" s="78" t="s">
        <v>402</v>
      </c>
    </row>
    <row r="108" spans="1:11" x14ac:dyDescent="0.25">
      <c r="A108" s="15" t="s">
        <v>550</v>
      </c>
      <c r="B108" s="20" t="s">
        <v>183</v>
      </c>
      <c r="C108" s="20">
        <v>107</v>
      </c>
      <c r="D108" s="20" t="s">
        <v>414</v>
      </c>
      <c r="E108" s="20">
        <v>70</v>
      </c>
      <c r="F108" s="20" t="s">
        <v>410</v>
      </c>
      <c r="G108" s="21" t="s">
        <v>202</v>
      </c>
      <c r="H108" s="78" t="s">
        <v>402</v>
      </c>
      <c r="I108" s="78" t="s">
        <v>402</v>
      </c>
      <c r="J108" s="78"/>
      <c r="K108" s="78" t="s">
        <v>402</v>
      </c>
    </row>
  </sheetData>
  <sheetProtection selectLockedCells="1" selectUnlockedCells="1"/>
  <mergeCells count="1">
    <mergeCell ref="Z1:AH1"/>
  </mergeCells>
  <phoneticPr fontId="3" type="noConversion"/>
  <conditionalFormatting sqref="H2:K108">
    <cfRule type="cellIs" dxfId="560" priority="1" stopIfTrue="1" operator="equal">
      <formula>"-"</formula>
    </cfRule>
    <cfRule type="cellIs" dxfId="559" priority="2" stopIfTrue="1" operator="equal">
      <formula>"x"</formula>
    </cfRule>
  </conditionalFormatting>
  <hyperlinks>
    <hyperlink ref="L1" location="'Expansion set Check List'!A1" display="Home" xr:uid="{00000000-0004-0000-1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6">
    <tabColor indexed="11"/>
  </sheetPr>
  <dimension ref="A1:AH146"/>
  <sheetViews>
    <sheetView zoomScaleSheetLayoutView="10" workbookViewId="0">
      <pane ySplit="1" topLeftCell="A2" activePane="bottomLeft" state="frozen"/>
      <selection pane="bottomLeft"/>
    </sheetView>
  </sheetViews>
  <sheetFormatPr defaultColWidth="0" defaultRowHeight="13.2" customHeight="1" x14ac:dyDescent="0.25"/>
  <cols>
    <col min="1" max="1" width="28.33203125" customWidth="1"/>
    <col min="2" max="2" width="13.6640625" bestFit="1" customWidth="1"/>
    <col min="3" max="3" width="4"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399</v>
      </c>
      <c r="B2" s="18" t="s">
        <v>187</v>
      </c>
      <c r="C2" s="18">
        <v>1</v>
      </c>
      <c r="D2" s="18" t="s">
        <v>400</v>
      </c>
      <c r="E2" s="18">
        <v>120</v>
      </c>
      <c r="F2" s="18" t="s">
        <v>401</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145</v>
      </c>
      <c r="Z2" s="109"/>
      <c r="AA2" s="109"/>
      <c r="AB2" s="109"/>
      <c r="AC2" s="109"/>
      <c r="AD2" s="109"/>
      <c r="AE2" s="109"/>
      <c r="AF2" s="109"/>
      <c r="AG2" s="109"/>
      <c r="AH2" s="109"/>
    </row>
    <row r="3" spans="1:34" x14ac:dyDescent="0.25">
      <c r="A3" s="15" t="s">
        <v>438</v>
      </c>
      <c r="B3" s="20" t="s">
        <v>187</v>
      </c>
      <c r="C3" s="20">
        <v>2</v>
      </c>
      <c r="D3" s="20" t="s">
        <v>407</v>
      </c>
      <c r="E3" s="20">
        <v>70</v>
      </c>
      <c r="F3" s="20" t="s">
        <v>405</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31</v>
      </c>
    </row>
    <row r="4" spans="1:34" x14ac:dyDescent="0.25">
      <c r="A4" s="15" t="s">
        <v>406</v>
      </c>
      <c r="B4" s="20" t="s">
        <v>187</v>
      </c>
      <c r="C4" s="20">
        <v>3</v>
      </c>
      <c r="D4" s="20" t="s">
        <v>407</v>
      </c>
      <c r="E4" s="20">
        <v>90</v>
      </c>
      <c r="F4" s="20"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34</v>
      </c>
    </row>
    <row r="5" spans="1:34" x14ac:dyDescent="0.25">
      <c r="A5" s="15" t="s">
        <v>408</v>
      </c>
      <c r="B5" s="20" t="s">
        <v>187</v>
      </c>
      <c r="C5" s="20">
        <v>4</v>
      </c>
      <c r="D5" s="20" t="s">
        <v>404</v>
      </c>
      <c r="E5" s="20">
        <v>120</v>
      </c>
      <c r="F5" s="20" t="s">
        <v>401</v>
      </c>
      <c r="G5" s="19" t="s">
        <v>202</v>
      </c>
      <c r="H5" s="78" t="s">
        <v>402</v>
      </c>
      <c r="I5" s="78" t="s">
        <v>402</v>
      </c>
      <c r="J5" s="78"/>
      <c r="K5" s="78"/>
      <c r="R5" s="125" t="s">
        <v>198</v>
      </c>
      <c r="S5" s="261">
        <f t="shared" si="1"/>
        <v>0</v>
      </c>
      <c r="T5" s="170">
        <f t="shared" si="2"/>
        <v>0</v>
      </c>
      <c r="U5" s="179"/>
      <c r="V5" s="125" t="s">
        <v>198</v>
      </c>
      <c r="W5" s="261">
        <f t="shared" si="3"/>
        <v>0</v>
      </c>
      <c r="X5" s="6">
        <f t="shared" si="4"/>
        <v>16</v>
      </c>
    </row>
    <row r="6" spans="1:34" x14ac:dyDescent="0.25">
      <c r="A6" s="15" t="s">
        <v>618</v>
      </c>
      <c r="B6" s="20" t="s">
        <v>187</v>
      </c>
      <c r="C6" s="20">
        <v>5</v>
      </c>
      <c r="D6" s="20" t="s">
        <v>425</v>
      </c>
      <c r="E6" s="20">
        <v>70</v>
      </c>
      <c r="F6" s="20" t="s">
        <v>405</v>
      </c>
      <c r="G6" s="19" t="s">
        <v>202</v>
      </c>
      <c r="H6" s="78" t="s">
        <v>402</v>
      </c>
      <c r="I6" s="78" t="s">
        <v>402</v>
      </c>
      <c r="J6" s="78"/>
      <c r="K6" s="78"/>
      <c r="R6" s="125" t="s">
        <v>202</v>
      </c>
      <c r="S6" s="261">
        <f t="shared" si="1"/>
        <v>0</v>
      </c>
      <c r="T6" s="170">
        <f t="shared" si="2"/>
        <v>0</v>
      </c>
      <c r="U6" s="179"/>
      <c r="V6" s="125" t="s">
        <v>202</v>
      </c>
      <c r="W6" s="261">
        <f t="shared" si="3"/>
        <v>0</v>
      </c>
      <c r="X6" s="6">
        <f t="shared" si="4"/>
        <v>47</v>
      </c>
    </row>
    <row r="7" spans="1:34" x14ac:dyDescent="0.25">
      <c r="A7" s="15" t="s">
        <v>943</v>
      </c>
      <c r="B7" s="20" t="s">
        <v>187</v>
      </c>
      <c r="C7" s="20">
        <v>6</v>
      </c>
      <c r="D7" s="20" t="s">
        <v>419</v>
      </c>
      <c r="E7" s="20">
        <v>70</v>
      </c>
      <c r="F7" s="20" t="s">
        <v>405</v>
      </c>
      <c r="G7" s="19" t="s">
        <v>202</v>
      </c>
      <c r="H7" s="78" t="s">
        <v>402</v>
      </c>
      <c r="I7" s="78" t="s">
        <v>402</v>
      </c>
      <c r="J7" s="78"/>
      <c r="K7" s="78"/>
      <c r="R7" s="125" t="s">
        <v>206</v>
      </c>
      <c r="S7" s="261">
        <f t="shared" si="1"/>
        <v>0</v>
      </c>
      <c r="T7" s="170">
        <f t="shared" si="2"/>
        <v>0</v>
      </c>
      <c r="U7" s="179"/>
      <c r="V7" s="125" t="s">
        <v>206</v>
      </c>
      <c r="W7" s="261">
        <f t="shared" si="3"/>
        <v>0</v>
      </c>
      <c r="X7" s="6">
        <f t="shared" si="4"/>
        <v>14</v>
      </c>
    </row>
    <row r="8" spans="1:34" x14ac:dyDescent="0.25">
      <c r="A8" s="15" t="s">
        <v>945</v>
      </c>
      <c r="B8" s="20" t="s">
        <v>187</v>
      </c>
      <c r="C8" s="20">
        <v>7</v>
      </c>
      <c r="D8" s="20" t="s">
        <v>425</v>
      </c>
      <c r="E8" s="20">
        <v>70</v>
      </c>
      <c r="F8" s="20" t="s">
        <v>405</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619</v>
      </c>
      <c r="B9" s="20" t="s">
        <v>187</v>
      </c>
      <c r="C9" s="20">
        <v>8</v>
      </c>
      <c r="D9" s="20" t="s">
        <v>400</v>
      </c>
      <c r="E9" s="20">
        <v>70</v>
      </c>
      <c r="F9" s="20" t="s">
        <v>405</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415</v>
      </c>
      <c r="B10" s="20" t="s">
        <v>187</v>
      </c>
      <c r="C10" s="20">
        <v>9</v>
      </c>
      <c r="D10" s="20" t="s">
        <v>407</v>
      </c>
      <c r="E10" s="20">
        <v>100</v>
      </c>
      <c r="F10" s="20" t="s">
        <v>401</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987</v>
      </c>
      <c r="B11" s="20" t="s">
        <v>187</v>
      </c>
      <c r="C11" s="20">
        <v>10</v>
      </c>
      <c r="D11" s="20" t="s">
        <v>404</v>
      </c>
      <c r="E11" s="20">
        <v>80</v>
      </c>
      <c r="F11" s="20" t="s">
        <v>405</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536</v>
      </c>
      <c r="B12" s="20" t="s">
        <v>187</v>
      </c>
      <c r="C12" s="20">
        <v>11</v>
      </c>
      <c r="D12" s="20" t="s">
        <v>431</v>
      </c>
      <c r="E12" s="20">
        <v>120</v>
      </c>
      <c r="F12" s="20" t="s">
        <v>401</v>
      </c>
      <c r="G12" s="19" t="s">
        <v>202</v>
      </c>
      <c r="H12" s="78" t="s">
        <v>402</v>
      </c>
      <c r="I12" s="78" t="s">
        <v>402</v>
      </c>
      <c r="J12" s="78"/>
      <c r="K12" s="78"/>
      <c r="R12" s="125" t="s">
        <v>226</v>
      </c>
      <c r="S12" s="261">
        <f t="shared" si="1"/>
        <v>0</v>
      </c>
      <c r="T12" s="170">
        <f t="shared" si="2"/>
        <v>0</v>
      </c>
      <c r="U12" s="179"/>
      <c r="V12" s="125" t="s">
        <v>226</v>
      </c>
      <c r="W12" s="261">
        <f t="shared" si="3"/>
        <v>0</v>
      </c>
      <c r="X12" s="6">
        <f t="shared" si="4"/>
        <v>3</v>
      </c>
    </row>
    <row r="13" spans="1:34" x14ac:dyDescent="0.25">
      <c r="A13" s="15" t="s">
        <v>983</v>
      </c>
      <c r="B13" s="20" t="s">
        <v>187</v>
      </c>
      <c r="C13" s="20">
        <v>12</v>
      </c>
      <c r="D13" s="20" t="s">
        <v>414</v>
      </c>
      <c r="E13" s="20">
        <v>70</v>
      </c>
      <c r="F13" s="20" t="s">
        <v>405</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682</v>
      </c>
      <c r="B14" s="20" t="s">
        <v>187</v>
      </c>
      <c r="C14" s="20">
        <v>13</v>
      </c>
      <c r="D14" s="20" t="s">
        <v>404</v>
      </c>
      <c r="E14" s="20">
        <v>80</v>
      </c>
      <c r="F14" s="20" t="s">
        <v>405</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420</v>
      </c>
      <c r="B15" s="20" t="s">
        <v>187</v>
      </c>
      <c r="C15" s="20">
        <v>14</v>
      </c>
      <c r="D15" s="20" t="s">
        <v>421</v>
      </c>
      <c r="E15" s="20">
        <v>70</v>
      </c>
      <c r="F15" s="20" t="s">
        <v>405</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484</v>
      </c>
      <c r="B16" s="20" t="s">
        <v>187</v>
      </c>
      <c r="C16" s="20">
        <v>15</v>
      </c>
      <c r="D16" s="20" t="s">
        <v>431</v>
      </c>
      <c r="E16" s="20">
        <v>60</v>
      </c>
      <c r="F16" s="20" t="s">
        <v>410</v>
      </c>
      <c r="G16" s="19" t="s">
        <v>202</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459</v>
      </c>
      <c r="B17" s="20" t="s">
        <v>187</v>
      </c>
      <c r="C17" s="20">
        <v>16</v>
      </c>
      <c r="D17" s="20" t="s">
        <v>407</v>
      </c>
      <c r="E17" s="20">
        <v>70</v>
      </c>
      <c r="F17" s="20" t="s">
        <v>405</v>
      </c>
      <c r="G17" s="19" t="s">
        <v>202</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424</v>
      </c>
      <c r="B18" s="20" t="s">
        <v>187</v>
      </c>
      <c r="C18" s="20">
        <v>17</v>
      </c>
      <c r="D18" s="20" t="s">
        <v>425</v>
      </c>
      <c r="E18" s="20">
        <v>110</v>
      </c>
      <c r="F18" s="20" t="s">
        <v>401</v>
      </c>
      <c r="G18" s="19"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953</v>
      </c>
      <c r="B19" s="20" t="s">
        <v>187</v>
      </c>
      <c r="C19" s="20">
        <v>18</v>
      </c>
      <c r="D19" s="20" t="s">
        <v>414</v>
      </c>
      <c r="E19" s="20">
        <v>80</v>
      </c>
      <c r="F19" s="20" t="s">
        <v>405</v>
      </c>
      <c r="G19" s="19" t="s">
        <v>202</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627</v>
      </c>
      <c r="B20" s="20" t="s">
        <v>187</v>
      </c>
      <c r="C20" s="20">
        <v>19</v>
      </c>
      <c r="D20" s="20" t="s">
        <v>404</v>
      </c>
      <c r="E20" s="20">
        <v>70</v>
      </c>
      <c r="F20" s="20" t="s">
        <v>405</v>
      </c>
      <c r="G20" s="19" t="s">
        <v>202</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526</v>
      </c>
      <c r="B21" s="20" t="s">
        <v>187</v>
      </c>
      <c r="C21" s="20">
        <v>20</v>
      </c>
      <c r="D21" s="20" t="s">
        <v>414</v>
      </c>
      <c r="E21" s="20">
        <v>90</v>
      </c>
      <c r="F21" s="20" t="s">
        <v>410</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429</v>
      </c>
      <c r="B22" s="20" t="s">
        <v>187</v>
      </c>
      <c r="C22" s="20">
        <v>21</v>
      </c>
      <c r="D22" s="20" t="s">
        <v>414</v>
      </c>
      <c r="E22" s="20">
        <v>50</v>
      </c>
      <c r="F22" s="20" t="s">
        <v>410</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442</v>
      </c>
      <c r="B23" s="20" t="s">
        <v>187</v>
      </c>
      <c r="C23" s="20">
        <v>22</v>
      </c>
      <c r="D23" s="20" t="s">
        <v>400</v>
      </c>
      <c r="E23" s="20">
        <v>70</v>
      </c>
      <c r="F23" s="20" t="s">
        <v>410</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432</v>
      </c>
      <c r="B24" s="20" t="s">
        <v>187</v>
      </c>
      <c r="C24" s="20">
        <v>23</v>
      </c>
      <c r="D24" s="20" t="s">
        <v>400</v>
      </c>
      <c r="E24" s="20">
        <v>50</v>
      </c>
      <c r="F24" s="20" t="s">
        <v>410</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529</v>
      </c>
      <c r="B25" s="20" t="s">
        <v>187</v>
      </c>
      <c r="C25" s="20">
        <v>24</v>
      </c>
      <c r="D25" s="20" t="s">
        <v>431</v>
      </c>
      <c r="E25" s="20">
        <v>70</v>
      </c>
      <c r="F25" s="20" t="s">
        <v>410</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666</v>
      </c>
      <c r="B26" s="20" t="s">
        <v>187</v>
      </c>
      <c r="C26" s="20">
        <v>25</v>
      </c>
      <c r="D26" s="20" t="s">
        <v>431</v>
      </c>
      <c r="E26" s="20">
        <v>70</v>
      </c>
      <c r="F26" s="20" t="s">
        <v>410</v>
      </c>
      <c r="G26" s="21" t="s">
        <v>198</v>
      </c>
      <c r="H26" s="78" t="s">
        <v>402</v>
      </c>
      <c r="I26" s="78" t="s">
        <v>402</v>
      </c>
      <c r="J26" s="78"/>
      <c r="K26" s="78"/>
      <c r="R26" s="171" t="s">
        <v>101</v>
      </c>
      <c r="S26" s="172"/>
      <c r="T26" s="186">
        <f>SUM(T27:T49)</f>
        <v>0</v>
      </c>
      <c r="U26" s="179"/>
      <c r="V26" s="188" t="s">
        <v>103</v>
      </c>
      <c r="W26" s="241"/>
      <c r="X26" s="243">
        <f>SUM(X27:X49)</f>
        <v>100</v>
      </c>
    </row>
    <row r="27" spans="1:24" x14ac:dyDescent="0.25">
      <c r="A27" s="15" t="s">
        <v>944</v>
      </c>
      <c r="B27" s="20" t="s">
        <v>187</v>
      </c>
      <c r="C27" s="20">
        <v>26</v>
      </c>
      <c r="D27" s="20" t="s">
        <v>431</v>
      </c>
      <c r="E27" s="20">
        <v>70</v>
      </c>
      <c r="F27" s="20" t="s">
        <v>410</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31</v>
      </c>
    </row>
    <row r="28" spans="1:24" x14ac:dyDescent="0.25">
      <c r="A28" s="15" t="s">
        <v>981</v>
      </c>
      <c r="B28" s="20" t="s">
        <v>187</v>
      </c>
      <c r="C28" s="20">
        <v>27</v>
      </c>
      <c r="D28" s="20" t="s">
        <v>425</v>
      </c>
      <c r="E28" s="20">
        <v>80</v>
      </c>
      <c r="F28" s="20" t="s">
        <v>410</v>
      </c>
      <c r="G28" s="21" t="s">
        <v>198</v>
      </c>
      <c r="H28" s="78" t="s">
        <v>402</v>
      </c>
      <c r="I28" s="78" t="s">
        <v>402</v>
      </c>
      <c r="J28" s="78"/>
      <c r="K28" s="78"/>
      <c r="R28" s="125" t="s">
        <v>194</v>
      </c>
      <c r="S28" s="169">
        <f t="shared" si="5"/>
        <v>0</v>
      </c>
      <c r="T28" s="170">
        <f t="shared" si="6"/>
        <v>0</v>
      </c>
      <c r="U28" s="179"/>
      <c r="V28" s="264" t="s">
        <v>194</v>
      </c>
      <c r="W28" s="267">
        <f t="shared" si="7"/>
        <v>0</v>
      </c>
      <c r="X28" s="6">
        <f t="shared" si="8"/>
        <v>34</v>
      </c>
    </row>
    <row r="29" spans="1:24" x14ac:dyDescent="0.25">
      <c r="A29" s="15" t="s">
        <v>554</v>
      </c>
      <c r="B29" s="20" t="s">
        <v>187</v>
      </c>
      <c r="C29" s="20">
        <v>28</v>
      </c>
      <c r="D29" s="20" t="s">
        <v>404</v>
      </c>
      <c r="E29" s="20">
        <v>70</v>
      </c>
      <c r="F29" s="20" t="s">
        <v>410</v>
      </c>
      <c r="G29" s="21" t="s">
        <v>198</v>
      </c>
      <c r="H29" s="78" t="s">
        <v>402</v>
      </c>
      <c r="I29" s="78" t="s">
        <v>402</v>
      </c>
      <c r="J29" s="78"/>
      <c r="K29" s="78"/>
      <c r="R29" s="125" t="s">
        <v>198</v>
      </c>
      <c r="S29" s="169">
        <f t="shared" si="5"/>
        <v>0</v>
      </c>
      <c r="T29" s="170">
        <f t="shared" si="6"/>
        <v>0</v>
      </c>
      <c r="U29" s="179"/>
      <c r="V29" s="264" t="s">
        <v>198</v>
      </c>
      <c r="W29" s="267">
        <f t="shared" si="7"/>
        <v>0</v>
      </c>
      <c r="X29" s="6">
        <f t="shared" si="8"/>
        <v>16</v>
      </c>
    </row>
    <row r="30" spans="1:24" x14ac:dyDescent="0.25">
      <c r="A30" s="15" t="s">
        <v>413</v>
      </c>
      <c r="B30" s="20" t="s">
        <v>187</v>
      </c>
      <c r="C30" s="20">
        <v>29</v>
      </c>
      <c r="D30" s="20" t="s">
        <v>421</v>
      </c>
      <c r="E30" s="20">
        <v>80</v>
      </c>
      <c r="F30" s="20" t="s">
        <v>410</v>
      </c>
      <c r="G30" s="21" t="s">
        <v>198</v>
      </c>
      <c r="H30" s="78" t="s">
        <v>402</v>
      </c>
      <c r="I30" s="78" t="s">
        <v>402</v>
      </c>
      <c r="J30" s="78"/>
      <c r="K30" s="78"/>
      <c r="R30" s="125" t="s">
        <v>202</v>
      </c>
      <c r="S30" s="169">
        <f t="shared" si="5"/>
        <v>0</v>
      </c>
      <c r="T30" s="170">
        <f t="shared" si="6"/>
        <v>0</v>
      </c>
      <c r="U30" s="179"/>
      <c r="V30" s="264" t="s">
        <v>202</v>
      </c>
      <c r="W30" s="267">
        <f t="shared" si="7"/>
        <v>0</v>
      </c>
      <c r="X30" s="6">
        <f t="shared" si="8"/>
        <v>19</v>
      </c>
    </row>
    <row r="31" spans="1:24" x14ac:dyDescent="0.25">
      <c r="A31" s="15" t="s">
        <v>434</v>
      </c>
      <c r="B31" s="20" t="s">
        <v>187</v>
      </c>
      <c r="C31" s="20">
        <v>30</v>
      </c>
      <c r="D31" s="20" t="s">
        <v>435</v>
      </c>
      <c r="E31" s="20">
        <v>70</v>
      </c>
      <c r="F31" s="20" t="s">
        <v>410</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993</v>
      </c>
      <c r="B32" s="20" t="s">
        <v>187</v>
      </c>
      <c r="C32" s="20">
        <v>31</v>
      </c>
      <c r="D32" s="20" t="s">
        <v>404</v>
      </c>
      <c r="E32" s="20">
        <v>50</v>
      </c>
      <c r="F32" s="20" t="s">
        <v>410</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483</v>
      </c>
      <c r="B33" s="20" t="s">
        <v>187</v>
      </c>
      <c r="C33" s="20">
        <v>32</v>
      </c>
      <c r="D33" s="20" t="s">
        <v>414</v>
      </c>
      <c r="E33" s="20">
        <v>70</v>
      </c>
      <c r="F33" s="20" t="s">
        <v>410</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968</v>
      </c>
      <c r="B34" s="20" t="s">
        <v>187</v>
      </c>
      <c r="C34" s="20">
        <v>33</v>
      </c>
      <c r="D34" s="20" t="s">
        <v>431</v>
      </c>
      <c r="E34" s="20">
        <v>40</v>
      </c>
      <c r="F34" s="20" t="s">
        <v>410</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437</v>
      </c>
      <c r="B35" s="20" t="s">
        <v>187</v>
      </c>
      <c r="C35" s="20">
        <v>34</v>
      </c>
      <c r="D35" s="20" t="s">
        <v>414</v>
      </c>
      <c r="E35" s="20">
        <v>50</v>
      </c>
      <c r="F35" s="20" t="s">
        <v>410</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439</v>
      </c>
      <c r="B36" s="20" t="s">
        <v>187</v>
      </c>
      <c r="C36" s="20">
        <v>35</v>
      </c>
      <c r="D36" s="20" t="s">
        <v>407</v>
      </c>
      <c r="E36" s="20">
        <v>70</v>
      </c>
      <c r="F36" s="20" t="s">
        <v>405</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617</v>
      </c>
      <c r="B37" s="20" t="s">
        <v>187</v>
      </c>
      <c r="C37" s="20">
        <v>36</v>
      </c>
      <c r="D37" s="20" t="s">
        <v>414</v>
      </c>
      <c r="E37" s="20">
        <v>80</v>
      </c>
      <c r="F37" s="20" t="s">
        <v>405</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956</v>
      </c>
      <c r="B38" s="20" t="s">
        <v>187</v>
      </c>
      <c r="C38" s="20">
        <v>37</v>
      </c>
      <c r="D38" s="20" t="s">
        <v>404</v>
      </c>
      <c r="E38" s="20">
        <v>60</v>
      </c>
      <c r="F38" s="20" t="s">
        <v>410</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441</v>
      </c>
      <c r="B39" s="20" t="s">
        <v>187</v>
      </c>
      <c r="C39" s="20">
        <v>38</v>
      </c>
      <c r="D39" s="20" t="s">
        <v>404</v>
      </c>
      <c r="E39" s="20">
        <v>80</v>
      </c>
      <c r="F39" s="20"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446</v>
      </c>
      <c r="B40" s="20" t="s">
        <v>187</v>
      </c>
      <c r="C40" s="20">
        <v>39</v>
      </c>
      <c r="D40" s="20" t="s">
        <v>414</v>
      </c>
      <c r="E40" s="20">
        <v>70</v>
      </c>
      <c r="F40" s="20"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447</v>
      </c>
      <c r="B41" s="20" t="s">
        <v>187</v>
      </c>
      <c r="C41" s="20">
        <v>40</v>
      </c>
      <c r="D41" s="20" t="s">
        <v>400</v>
      </c>
      <c r="E41" s="20">
        <v>80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986</v>
      </c>
      <c r="B42" s="20" t="s">
        <v>187</v>
      </c>
      <c r="C42" s="20">
        <v>41</v>
      </c>
      <c r="D42" s="20" t="s">
        <v>425</v>
      </c>
      <c r="E42" s="20">
        <v>80</v>
      </c>
      <c r="F42" s="20"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450</v>
      </c>
      <c r="B43" s="20" t="s">
        <v>187</v>
      </c>
      <c r="C43" s="20">
        <v>42</v>
      </c>
      <c r="D43" s="20" t="s">
        <v>414</v>
      </c>
      <c r="E43" s="20">
        <v>60</v>
      </c>
      <c r="F43" s="20" t="s">
        <v>410</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451</v>
      </c>
      <c r="B44" s="20" t="s">
        <v>187</v>
      </c>
      <c r="C44" s="20">
        <v>43</v>
      </c>
      <c r="D44" s="20" t="s">
        <v>414</v>
      </c>
      <c r="E44" s="20">
        <v>70</v>
      </c>
      <c r="F44" s="20" t="s">
        <v>405</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454</v>
      </c>
      <c r="B45" s="20" t="s">
        <v>187</v>
      </c>
      <c r="C45" s="20">
        <v>44</v>
      </c>
      <c r="D45" s="20" t="s">
        <v>431</v>
      </c>
      <c r="E45" s="20">
        <v>80</v>
      </c>
      <c r="F45" s="20"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455</v>
      </c>
      <c r="B46" s="20" t="s">
        <v>187</v>
      </c>
      <c r="C46" s="20">
        <v>45</v>
      </c>
      <c r="D46" s="20" t="s">
        <v>425</v>
      </c>
      <c r="E46" s="20">
        <v>70</v>
      </c>
      <c r="F46" s="20"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625</v>
      </c>
      <c r="B47" s="20" t="s">
        <v>187</v>
      </c>
      <c r="C47" s="20">
        <v>46</v>
      </c>
      <c r="D47" s="20" t="s">
        <v>407</v>
      </c>
      <c r="E47" s="20">
        <v>60</v>
      </c>
      <c r="F47" s="20" t="s">
        <v>410</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479</v>
      </c>
      <c r="B48" s="20" t="s">
        <v>187</v>
      </c>
      <c r="C48" s="20">
        <v>47</v>
      </c>
      <c r="D48" s="20" t="s">
        <v>407</v>
      </c>
      <c r="E48" s="20">
        <v>60</v>
      </c>
      <c r="F48" s="20" t="s">
        <v>410</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949</v>
      </c>
      <c r="B49" s="20" t="s">
        <v>187</v>
      </c>
      <c r="C49" s="20">
        <v>48</v>
      </c>
      <c r="D49" s="20" t="s">
        <v>414</v>
      </c>
      <c r="E49" s="20">
        <v>50</v>
      </c>
      <c r="F49" s="20" t="s">
        <v>410</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461</v>
      </c>
      <c r="B50" s="20" t="s">
        <v>187</v>
      </c>
      <c r="C50" s="20">
        <v>49</v>
      </c>
      <c r="D50" s="20" t="s">
        <v>421</v>
      </c>
      <c r="E50" s="20">
        <v>80</v>
      </c>
      <c r="F50" s="20" t="s">
        <v>405</v>
      </c>
      <c r="G50" s="21" t="s">
        <v>194</v>
      </c>
      <c r="H50" s="78" t="s">
        <v>402</v>
      </c>
      <c r="I50" s="78" t="s">
        <v>402</v>
      </c>
      <c r="J50" s="78"/>
      <c r="K50" s="78"/>
      <c r="U50" s="179"/>
      <c r="V50" s="188" t="s">
        <v>458</v>
      </c>
      <c r="W50" s="206"/>
      <c r="X50" s="207">
        <f>SUM(X51:X73)</f>
        <v>245</v>
      </c>
    </row>
    <row r="51" spans="1:24" x14ac:dyDescent="0.25">
      <c r="A51" s="15" t="s">
        <v>955</v>
      </c>
      <c r="B51" s="20" t="s">
        <v>187</v>
      </c>
      <c r="C51" s="20">
        <v>50</v>
      </c>
      <c r="D51" s="20" t="s">
        <v>407</v>
      </c>
      <c r="E51" s="20">
        <v>60</v>
      </c>
      <c r="F51" s="20" t="s">
        <v>410</v>
      </c>
      <c r="G51" s="21" t="s">
        <v>194</v>
      </c>
      <c r="H51" s="78" t="s">
        <v>402</v>
      </c>
      <c r="I51" s="78" t="s">
        <v>402</v>
      </c>
      <c r="J51" s="78"/>
      <c r="K51" s="78"/>
      <c r="U51" s="269"/>
      <c r="V51" s="124" t="s">
        <v>190</v>
      </c>
      <c r="W51" s="169">
        <f>S3+S27+W3+W27</f>
        <v>0</v>
      </c>
      <c r="X51" s="170">
        <f>T3+T27+X3+X27</f>
        <v>62</v>
      </c>
    </row>
    <row r="52" spans="1:24" x14ac:dyDescent="0.25">
      <c r="A52" s="15" t="s">
        <v>462</v>
      </c>
      <c r="B52" s="20" t="s">
        <v>187</v>
      </c>
      <c r="C52" s="20">
        <v>51</v>
      </c>
      <c r="D52" s="20" t="s">
        <v>407</v>
      </c>
      <c r="E52" s="20">
        <v>50</v>
      </c>
      <c r="F52" s="20" t="s">
        <v>410</v>
      </c>
      <c r="G52" s="21" t="s">
        <v>190</v>
      </c>
      <c r="H52" s="78" t="s">
        <v>402</v>
      </c>
      <c r="I52" s="78" t="s">
        <v>402</v>
      </c>
      <c r="J52" s="78"/>
      <c r="K52" s="78"/>
      <c r="U52" s="269"/>
      <c r="V52" s="125" t="s">
        <v>194</v>
      </c>
      <c r="W52" s="169">
        <f t="shared" ref="W52:X67" si="9">S4+S28+W4+W28</f>
        <v>0</v>
      </c>
      <c r="X52" s="170">
        <f t="shared" si="9"/>
        <v>68</v>
      </c>
    </row>
    <row r="53" spans="1:24" x14ac:dyDescent="0.25">
      <c r="A53" s="15" t="s">
        <v>463</v>
      </c>
      <c r="B53" s="20" t="s">
        <v>187</v>
      </c>
      <c r="C53" s="20">
        <v>52</v>
      </c>
      <c r="D53" s="20" t="s">
        <v>400</v>
      </c>
      <c r="E53" s="20">
        <v>50</v>
      </c>
      <c r="F53" s="20" t="s">
        <v>410</v>
      </c>
      <c r="G53" s="21" t="s">
        <v>190</v>
      </c>
      <c r="H53" s="78" t="s">
        <v>402</v>
      </c>
      <c r="I53" s="78" t="s">
        <v>402</v>
      </c>
      <c r="J53" s="78"/>
      <c r="K53" s="78"/>
      <c r="U53" s="269"/>
      <c r="V53" s="125" t="s">
        <v>198</v>
      </c>
      <c r="W53" s="169">
        <f t="shared" si="9"/>
        <v>0</v>
      </c>
      <c r="X53" s="170">
        <f t="shared" si="9"/>
        <v>32</v>
      </c>
    </row>
    <row r="54" spans="1:24" x14ac:dyDescent="0.25">
      <c r="A54" s="15" t="s">
        <v>440</v>
      </c>
      <c r="B54" s="20" t="s">
        <v>187</v>
      </c>
      <c r="C54" s="20">
        <v>53</v>
      </c>
      <c r="D54" s="20" t="s">
        <v>414</v>
      </c>
      <c r="E54" s="20">
        <v>50</v>
      </c>
      <c r="F54" s="20" t="s">
        <v>410</v>
      </c>
      <c r="G54" s="21" t="s">
        <v>190</v>
      </c>
      <c r="H54" s="78" t="s">
        <v>402</v>
      </c>
      <c r="I54" s="78" t="s">
        <v>402</v>
      </c>
      <c r="J54" s="78"/>
      <c r="K54" s="78"/>
      <c r="U54" s="269"/>
      <c r="V54" s="125" t="s">
        <v>202</v>
      </c>
      <c r="W54" s="169">
        <f t="shared" si="9"/>
        <v>0</v>
      </c>
      <c r="X54" s="170">
        <f t="shared" si="9"/>
        <v>66</v>
      </c>
    </row>
    <row r="55" spans="1:24" x14ac:dyDescent="0.25">
      <c r="A55" s="15" t="s">
        <v>464</v>
      </c>
      <c r="B55" s="20" t="s">
        <v>187</v>
      </c>
      <c r="C55" s="20">
        <v>54</v>
      </c>
      <c r="D55" s="20" t="s">
        <v>425</v>
      </c>
      <c r="E55" s="20">
        <v>50</v>
      </c>
      <c r="F55" s="20" t="s">
        <v>410</v>
      </c>
      <c r="G55" s="21" t="s">
        <v>190</v>
      </c>
      <c r="H55" s="78" t="s">
        <v>402</v>
      </c>
      <c r="I55" s="78" t="s">
        <v>402</v>
      </c>
      <c r="J55" s="78"/>
      <c r="K55" s="78"/>
      <c r="U55" s="269"/>
      <c r="V55" s="125" t="s">
        <v>206</v>
      </c>
      <c r="W55" s="169">
        <f t="shared" si="9"/>
        <v>0</v>
      </c>
      <c r="X55" s="170">
        <f t="shared" si="9"/>
        <v>14</v>
      </c>
    </row>
    <row r="56" spans="1:24" x14ac:dyDescent="0.25">
      <c r="A56" s="15" t="s">
        <v>649</v>
      </c>
      <c r="B56" s="20" t="s">
        <v>187</v>
      </c>
      <c r="C56" s="20">
        <v>55</v>
      </c>
      <c r="D56" s="20" t="s">
        <v>414</v>
      </c>
      <c r="E56" s="20">
        <v>40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443</v>
      </c>
      <c r="B57" s="20" t="s">
        <v>187</v>
      </c>
      <c r="C57" s="20">
        <v>56</v>
      </c>
      <c r="D57" s="20" t="s">
        <v>400</v>
      </c>
      <c r="E57" s="20">
        <v>80</v>
      </c>
      <c r="F57" s="20" t="s">
        <v>405</v>
      </c>
      <c r="G57" s="21" t="s">
        <v>190</v>
      </c>
      <c r="H57" s="78" t="s">
        <v>402</v>
      </c>
      <c r="I57" s="78" t="s">
        <v>402</v>
      </c>
      <c r="J57" s="78"/>
      <c r="K57" s="78"/>
      <c r="U57" s="271"/>
      <c r="V57" s="125" t="s">
        <v>214</v>
      </c>
      <c r="W57" s="169">
        <f t="shared" si="9"/>
        <v>0</v>
      </c>
      <c r="X57" s="170">
        <f t="shared" si="9"/>
        <v>0</v>
      </c>
    </row>
    <row r="58" spans="1:24" ht="13.8" thickBot="1" x14ac:dyDescent="0.3">
      <c r="A58" s="15" t="s">
        <v>466</v>
      </c>
      <c r="B58" s="20" t="s">
        <v>187</v>
      </c>
      <c r="C58" s="20">
        <v>57</v>
      </c>
      <c r="D58" s="20" t="s">
        <v>431</v>
      </c>
      <c r="E58" s="20">
        <v>50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445</v>
      </c>
      <c r="B59" s="20" t="s">
        <v>187</v>
      </c>
      <c r="C59" s="20">
        <v>58</v>
      </c>
      <c r="D59" s="20" t="s">
        <v>407</v>
      </c>
      <c r="E59" s="20">
        <v>70</v>
      </c>
      <c r="F59" s="20" t="s">
        <v>405</v>
      </c>
      <c r="G59" s="21" t="s">
        <v>190</v>
      </c>
      <c r="H59" s="78" t="s">
        <v>402</v>
      </c>
      <c r="I59" s="78" t="s">
        <v>402</v>
      </c>
      <c r="J59" s="78"/>
      <c r="K59" s="78"/>
      <c r="U59" s="271"/>
      <c r="V59" s="125" t="s">
        <v>222</v>
      </c>
      <c r="W59" s="169">
        <f t="shared" si="9"/>
        <v>0</v>
      </c>
      <c r="X59" s="170">
        <f t="shared" si="9"/>
        <v>0</v>
      </c>
    </row>
    <row r="60" spans="1:24" ht="13.8" thickBot="1" x14ac:dyDescent="0.3">
      <c r="A60" s="15" t="s">
        <v>467</v>
      </c>
      <c r="B60" s="20" t="s">
        <v>187</v>
      </c>
      <c r="C60" s="20">
        <v>59</v>
      </c>
      <c r="D60" s="20" t="s">
        <v>414</v>
      </c>
      <c r="E60" s="20">
        <v>50</v>
      </c>
      <c r="F60" s="20" t="s">
        <v>410</v>
      </c>
      <c r="G60" s="21" t="s">
        <v>190</v>
      </c>
      <c r="H60" s="78" t="s">
        <v>402</v>
      </c>
      <c r="I60" s="78" t="s">
        <v>402</v>
      </c>
      <c r="J60" s="78"/>
      <c r="K60" s="78"/>
      <c r="U60" s="271"/>
      <c r="V60" s="125" t="s">
        <v>226</v>
      </c>
      <c r="W60" s="169">
        <f t="shared" si="9"/>
        <v>0</v>
      </c>
      <c r="X60" s="170">
        <f t="shared" si="9"/>
        <v>3</v>
      </c>
    </row>
    <row r="61" spans="1:24" ht="13.8" thickBot="1" x14ac:dyDescent="0.3">
      <c r="A61" s="15" t="s">
        <v>946</v>
      </c>
      <c r="B61" s="20" t="s">
        <v>187</v>
      </c>
      <c r="C61" s="20">
        <v>60</v>
      </c>
      <c r="D61" s="20" t="s">
        <v>425</v>
      </c>
      <c r="E61" s="20">
        <v>50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965</v>
      </c>
      <c r="B62" s="20" t="s">
        <v>187</v>
      </c>
      <c r="C62" s="20">
        <v>61</v>
      </c>
      <c r="D62" s="20" t="s">
        <v>431</v>
      </c>
      <c r="E62" s="20">
        <v>50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472</v>
      </c>
      <c r="B63" s="20" t="s">
        <v>187</v>
      </c>
      <c r="C63" s="20">
        <v>62</v>
      </c>
      <c r="D63" s="20" t="s">
        <v>400</v>
      </c>
      <c r="E63" s="20">
        <v>50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474</v>
      </c>
      <c r="B64" s="20" t="s">
        <v>187</v>
      </c>
      <c r="C64" s="20">
        <v>63</v>
      </c>
      <c r="D64" s="20" t="s">
        <v>421</v>
      </c>
      <c r="E64" s="20">
        <v>50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475</v>
      </c>
      <c r="B65" s="20" t="s">
        <v>187</v>
      </c>
      <c r="C65" s="20">
        <v>64</v>
      </c>
      <c r="D65" s="20" t="s">
        <v>407</v>
      </c>
      <c r="E65" s="20">
        <v>50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476</v>
      </c>
      <c r="B66" s="20" t="s">
        <v>187</v>
      </c>
      <c r="C66" s="20">
        <v>65</v>
      </c>
      <c r="D66" s="20" t="s">
        <v>431</v>
      </c>
      <c r="E66" s="20">
        <v>80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966</v>
      </c>
      <c r="B67" s="20" t="s">
        <v>187</v>
      </c>
      <c r="C67" s="20">
        <v>66</v>
      </c>
      <c r="D67" s="20" t="s">
        <v>407</v>
      </c>
      <c r="E67" s="20">
        <v>50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579</v>
      </c>
      <c r="B68" s="20" t="s">
        <v>187</v>
      </c>
      <c r="C68" s="20">
        <v>67</v>
      </c>
      <c r="D68" s="20" t="s">
        <v>404</v>
      </c>
      <c r="E68" s="20">
        <v>50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560</v>
      </c>
      <c r="B69" s="20" t="s">
        <v>187</v>
      </c>
      <c r="C69" s="20">
        <v>68</v>
      </c>
      <c r="D69" s="20" t="s">
        <v>404</v>
      </c>
      <c r="E69" s="20">
        <v>70</v>
      </c>
      <c r="F69" s="20" t="s">
        <v>405</v>
      </c>
      <c r="G69" s="21" t="s">
        <v>190</v>
      </c>
      <c r="H69" s="78" t="s">
        <v>402</v>
      </c>
      <c r="I69" s="78" t="s">
        <v>402</v>
      </c>
      <c r="J69" s="78"/>
      <c r="K69" s="78"/>
      <c r="U69" s="271"/>
      <c r="V69" s="125" t="s">
        <v>262</v>
      </c>
      <c r="W69" s="169">
        <f t="shared" si="10"/>
        <v>0</v>
      </c>
      <c r="X69" s="170">
        <f t="shared" si="10"/>
        <v>0</v>
      </c>
    </row>
    <row r="70" spans="1:24" ht="13.8" thickBot="1" x14ac:dyDescent="0.3">
      <c r="A70" s="15" t="s">
        <v>561</v>
      </c>
      <c r="B70" s="20" t="s">
        <v>187</v>
      </c>
      <c r="C70" s="20">
        <v>69</v>
      </c>
      <c r="D70" s="20" t="s">
        <v>414</v>
      </c>
      <c r="E70" s="20">
        <v>50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958</v>
      </c>
      <c r="B71" s="20" t="s">
        <v>187</v>
      </c>
      <c r="C71" s="20">
        <v>70</v>
      </c>
      <c r="D71" s="20" t="s">
        <v>431</v>
      </c>
      <c r="E71" s="20">
        <v>70</v>
      </c>
      <c r="F71" s="20" t="s">
        <v>405</v>
      </c>
      <c r="G71" s="21" t="s">
        <v>190</v>
      </c>
      <c r="H71" s="78" t="s">
        <v>402</v>
      </c>
      <c r="I71" s="78" t="s">
        <v>402</v>
      </c>
      <c r="J71" s="78"/>
      <c r="K71" s="78"/>
      <c r="U71" s="271"/>
      <c r="V71" s="125" t="s">
        <v>270</v>
      </c>
      <c r="W71" s="169">
        <f t="shared" si="10"/>
        <v>0</v>
      </c>
      <c r="X71" s="170">
        <f t="shared" si="10"/>
        <v>0</v>
      </c>
    </row>
    <row r="72" spans="1:24" ht="13.8" thickBot="1" x14ac:dyDescent="0.3">
      <c r="A72" s="15" t="s">
        <v>991</v>
      </c>
      <c r="B72" s="20" t="s">
        <v>187</v>
      </c>
      <c r="C72" s="20">
        <v>71</v>
      </c>
      <c r="D72" s="20" t="s">
        <v>404</v>
      </c>
      <c r="E72" s="20">
        <v>50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480</v>
      </c>
      <c r="B73" s="20" t="s">
        <v>187</v>
      </c>
      <c r="C73" s="20">
        <v>72</v>
      </c>
      <c r="D73" s="20" t="s">
        <v>421</v>
      </c>
      <c r="E73" s="20">
        <v>50</v>
      </c>
      <c r="F73" s="20" t="s">
        <v>410</v>
      </c>
      <c r="G73" s="21" t="s">
        <v>190</v>
      </c>
      <c r="H73" s="78" t="s">
        <v>402</v>
      </c>
      <c r="I73" s="78" t="s">
        <v>402</v>
      </c>
      <c r="J73" s="78"/>
      <c r="K73" s="78"/>
      <c r="U73" s="271"/>
      <c r="V73" s="177" t="s">
        <v>278</v>
      </c>
      <c r="W73" s="169">
        <f t="shared" si="10"/>
        <v>0</v>
      </c>
      <c r="X73" s="170">
        <f t="shared" si="10"/>
        <v>0</v>
      </c>
    </row>
    <row r="74" spans="1:24" x14ac:dyDescent="0.25">
      <c r="A74" s="15" t="s">
        <v>992</v>
      </c>
      <c r="B74" s="20" t="s">
        <v>187</v>
      </c>
      <c r="C74" s="20">
        <v>73</v>
      </c>
      <c r="D74" s="20" t="s">
        <v>425</v>
      </c>
      <c r="E74" s="20">
        <v>40</v>
      </c>
      <c r="F74" s="20" t="s">
        <v>410</v>
      </c>
      <c r="G74" s="21" t="s">
        <v>190</v>
      </c>
      <c r="H74" s="78" t="s">
        <v>402</v>
      </c>
      <c r="I74" s="78" t="s">
        <v>402</v>
      </c>
      <c r="J74" s="78"/>
      <c r="K74" s="78"/>
    </row>
    <row r="75" spans="1:24" x14ac:dyDescent="0.25">
      <c r="A75" s="15" t="s">
        <v>481</v>
      </c>
      <c r="B75" s="20" t="s">
        <v>187</v>
      </c>
      <c r="C75" s="20">
        <v>74</v>
      </c>
      <c r="D75" s="20" t="s">
        <v>414</v>
      </c>
      <c r="E75" s="20">
        <v>50</v>
      </c>
      <c r="F75" s="20" t="s">
        <v>410</v>
      </c>
      <c r="G75" s="21" t="s">
        <v>190</v>
      </c>
      <c r="H75" s="78" t="s">
        <v>402</v>
      </c>
      <c r="I75" s="78" t="s">
        <v>402</v>
      </c>
      <c r="J75" s="78"/>
      <c r="K75" s="78"/>
    </row>
    <row r="76" spans="1:24" x14ac:dyDescent="0.25">
      <c r="A76" s="15" t="s">
        <v>482</v>
      </c>
      <c r="B76" s="20" t="s">
        <v>187</v>
      </c>
      <c r="C76" s="20">
        <v>75</v>
      </c>
      <c r="D76" s="20" t="s">
        <v>407</v>
      </c>
      <c r="E76" s="20">
        <v>50</v>
      </c>
      <c r="F76" s="20" t="s">
        <v>410</v>
      </c>
      <c r="G76" s="21" t="s">
        <v>190</v>
      </c>
      <c r="H76" s="78" t="s">
        <v>402</v>
      </c>
      <c r="I76" s="78" t="s">
        <v>402</v>
      </c>
      <c r="J76" s="78"/>
      <c r="K76" s="78"/>
    </row>
    <row r="77" spans="1:24" x14ac:dyDescent="0.25">
      <c r="A77" s="15" t="s">
        <v>485</v>
      </c>
      <c r="B77" s="20" t="s">
        <v>187</v>
      </c>
      <c r="C77" s="20">
        <v>76</v>
      </c>
      <c r="D77" s="20" t="s">
        <v>407</v>
      </c>
      <c r="E77" s="20">
        <v>40</v>
      </c>
      <c r="F77" s="20" t="s">
        <v>410</v>
      </c>
      <c r="G77" s="21" t="s">
        <v>190</v>
      </c>
      <c r="H77" s="78" t="s">
        <v>402</v>
      </c>
      <c r="I77" s="78" t="s">
        <v>402</v>
      </c>
      <c r="J77" s="78"/>
      <c r="K77" s="78"/>
    </row>
    <row r="78" spans="1:24" x14ac:dyDescent="0.25">
      <c r="A78" s="15" t="s">
        <v>967</v>
      </c>
      <c r="B78" s="20" t="s">
        <v>187</v>
      </c>
      <c r="C78" s="20">
        <v>77</v>
      </c>
      <c r="D78" s="20" t="s">
        <v>414</v>
      </c>
      <c r="E78" s="20">
        <v>40</v>
      </c>
      <c r="F78" s="20" t="s">
        <v>410</v>
      </c>
      <c r="G78" s="21" t="s">
        <v>190</v>
      </c>
      <c r="H78" s="78" t="s">
        <v>402</v>
      </c>
      <c r="I78" s="78" t="s">
        <v>402</v>
      </c>
      <c r="J78" s="78"/>
      <c r="K78" s="78"/>
    </row>
    <row r="79" spans="1:24" x14ac:dyDescent="0.25">
      <c r="A79" s="15" t="s">
        <v>487</v>
      </c>
      <c r="B79" s="20" t="s">
        <v>187</v>
      </c>
      <c r="C79" s="20">
        <v>78</v>
      </c>
      <c r="D79" s="20" t="s">
        <v>404</v>
      </c>
      <c r="E79" s="20">
        <v>50</v>
      </c>
      <c r="F79" s="20" t="s">
        <v>410</v>
      </c>
      <c r="G79" s="21" t="s">
        <v>190</v>
      </c>
      <c r="H79" s="78" t="s">
        <v>402</v>
      </c>
      <c r="I79" s="78" t="s">
        <v>402</v>
      </c>
      <c r="J79" s="78"/>
      <c r="K79" s="78"/>
    </row>
    <row r="80" spans="1:24" x14ac:dyDescent="0.25">
      <c r="A80" s="15" t="s">
        <v>488</v>
      </c>
      <c r="B80" s="20" t="s">
        <v>187</v>
      </c>
      <c r="C80" s="20">
        <v>79</v>
      </c>
      <c r="D80" s="20" t="s">
        <v>431</v>
      </c>
      <c r="E80" s="20">
        <v>50</v>
      </c>
      <c r="F80" s="20" t="s">
        <v>410</v>
      </c>
      <c r="G80" s="21" t="s">
        <v>190</v>
      </c>
      <c r="H80" s="78" t="s">
        <v>402</v>
      </c>
      <c r="I80" s="78" t="s">
        <v>402</v>
      </c>
      <c r="J80" s="78"/>
      <c r="K80" s="78"/>
    </row>
    <row r="81" spans="1:11" x14ac:dyDescent="0.25">
      <c r="A81" s="15" t="s">
        <v>1530</v>
      </c>
      <c r="B81" s="20" t="s">
        <v>187</v>
      </c>
      <c r="C81" s="20">
        <v>80</v>
      </c>
      <c r="D81" s="20" t="s">
        <v>490</v>
      </c>
      <c r="E81" s="20"/>
      <c r="F81" s="20" t="s">
        <v>496</v>
      </c>
      <c r="G81" s="21" t="s">
        <v>194</v>
      </c>
      <c r="H81" s="78" t="s">
        <v>402</v>
      </c>
      <c r="I81" s="78" t="s">
        <v>402</v>
      </c>
      <c r="J81" s="78"/>
      <c r="K81" s="78"/>
    </row>
    <row r="82" spans="1:11" x14ac:dyDescent="0.25">
      <c r="A82" s="15" t="s">
        <v>1318</v>
      </c>
      <c r="B82" s="20" t="s">
        <v>187</v>
      </c>
      <c r="C82" s="20">
        <v>81</v>
      </c>
      <c r="D82" s="20" t="s">
        <v>490</v>
      </c>
      <c r="E82" s="20"/>
      <c r="F82" s="20" t="s">
        <v>490</v>
      </c>
      <c r="G82" s="21" t="s">
        <v>194</v>
      </c>
      <c r="H82" s="78" t="s">
        <v>402</v>
      </c>
      <c r="I82" s="78" t="s">
        <v>402</v>
      </c>
      <c r="J82" s="78"/>
      <c r="K82" s="78"/>
    </row>
    <row r="83" spans="1:11" x14ac:dyDescent="0.25">
      <c r="A83" s="15" t="s">
        <v>1088</v>
      </c>
      <c r="B83" s="20" t="s">
        <v>187</v>
      </c>
      <c r="C83" s="20">
        <v>82</v>
      </c>
      <c r="D83" s="20" t="s">
        <v>490</v>
      </c>
      <c r="E83" s="20"/>
      <c r="F83" s="20" t="s">
        <v>490</v>
      </c>
      <c r="G83" s="21" t="s">
        <v>194</v>
      </c>
      <c r="H83" s="78" t="s">
        <v>402</v>
      </c>
      <c r="I83" s="78" t="s">
        <v>402</v>
      </c>
      <c r="J83" s="78"/>
      <c r="K83" s="78"/>
    </row>
    <row r="84" spans="1:11" x14ac:dyDescent="0.25">
      <c r="A84" s="15" t="s">
        <v>1531</v>
      </c>
      <c r="B84" s="20" t="s">
        <v>187</v>
      </c>
      <c r="C84" s="20">
        <v>83</v>
      </c>
      <c r="D84" s="20" t="s">
        <v>490</v>
      </c>
      <c r="E84" s="20"/>
      <c r="F84" s="20" t="s">
        <v>496</v>
      </c>
      <c r="G84" s="21" t="s">
        <v>194</v>
      </c>
      <c r="H84" s="78" t="s">
        <v>402</v>
      </c>
      <c r="I84" s="78" t="s">
        <v>402</v>
      </c>
      <c r="J84" s="78"/>
      <c r="K84" s="78"/>
    </row>
    <row r="85" spans="1:11" x14ac:dyDescent="0.25">
      <c r="A85" s="15" t="s">
        <v>1109</v>
      </c>
      <c r="B85" s="20" t="s">
        <v>187</v>
      </c>
      <c r="C85" s="20">
        <v>84</v>
      </c>
      <c r="D85" s="20" t="s">
        <v>490</v>
      </c>
      <c r="E85" s="20"/>
      <c r="F85" s="20" t="s">
        <v>490</v>
      </c>
      <c r="G85" s="21" t="s">
        <v>194</v>
      </c>
      <c r="H85" s="78" t="s">
        <v>402</v>
      </c>
      <c r="I85" s="78" t="s">
        <v>402</v>
      </c>
      <c r="J85" s="78"/>
      <c r="K85" s="78"/>
    </row>
    <row r="86" spans="1:11" x14ac:dyDescent="0.25">
      <c r="A86" s="15" t="s">
        <v>1532</v>
      </c>
      <c r="B86" s="20" t="s">
        <v>187</v>
      </c>
      <c r="C86" s="20">
        <v>85</v>
      </c>
      <c r="D86" s="20" t="s">
        <v>490</v>
      </c>
      <c r="E86" s="20"/>
      <c r="F86" s="20" t="s">
        <v>496</v>
      </c>
      <c r="G86" s="21" t="s">
        <v>194</v>
      </c>
      <c r="H86" s="78" t="s">
        <v>402</v>
      </c>
      <c r="I86" s="78" t="s">
        <v>402</v>
      </c>
      <c r="J86" s="78"/>
      <c r="K86" s="78"/>
    </row>
    <row r="87" spans="1:11" x14ac:dyDescent="0.25">
      <c r="A87" s="15" t="s">
        <v>1533</v>
      </c>
      <c r="B87" s="20" t="s">
        <v>187</v>
      </c>
      <c r="C87" s="20">
        <v>86</v>
      </c>
      <c r="D87" s="20" t="s">
        <v>490</v>
      </c>
      <c r="E87" s="20"/>
      <c r="F87" s="20" t="s">
        <v>1085</v>
      </c>
      <c r="G87" s="21" t="s">
        <v>194</v>
      </c>
      <c r="H87" s="78" t="s">
        <v>402</v>
      </c>
      <c r="I87" s="78" t="s">
        <v>402</v>
      </c>
      <c r="J87" s="78"/>
      <c r="K87" s="78"/>
    </row>
    <row r="88" spans="1:11" x14ac:dyDescent="0.25">
      <c r="A88" s="15" t="s">
        <v>660</v>
      </c>
      <c r="B88" s="20" t="s">
        <v>187</v>
      </c>
      <c r="C88" s="20">
        <v>87</v>
      </c>
      <c r="D88" s="20" t="s">
        <v>490</v>
      </c>
      <c r="E88" s="20"/>
      <c r="F88" s="20" t="s">
        <v>490</v>
      </c>
      <c r="G88" s="21" t="s">
        <v>194</v>
      </c>
      <c r="H88" s="78" t="s">
        <v>402</v>
      </c>
      <c r="I88" s="78" t="s">
        <v>402</v>
      </c>
      <c r="J88" s="78"/>
      <c r="K88" s="78"/>
    </row>
    <row r="89" spans="1:11" x14ac:dyDescent="0.25">
      <c r="A89" s="15" t="s">
        <v>1094</v>
      </c>
      <c r="B89" s="20" t="s">
        <v>187</v>
      </c>
      <c r="C89" s="20">
        <v>88</v>
      </c>
      <c r="D89" s="20" t="s">
        <v>490</v>
      </c>
      <c r="E89" s="20"/>
      <c r="F89" s="20" t="s">
        <v>490</v>
      </c>
      <c r="G89" s="21" t="s">
        <v>194</v>
      </c>
      <c r="H89" s="78" t="s">
        <v>402</v>
      </c>
      <c r="I89" s="78" t="s">
        <v>402</v>
      </c>
      <c r="J89" s="78"/>
      <c r="K89" s="78"/>
    </row>
    <row r="90" spans="1:11" x14ac:dyDescent="0.25">
      <c r="A90" s="15" t="s">
        <v>1096</v>
      </c>
      <c r="B90" s="20" t="s">
        <v>187</v>
      </c>
      <c r="C90" s="20">
        <v>89</v>
      </c>
      <c r="D90" s="20" t="s">
        <v>490</v>
      </c>
      <c r="E90" s="20"/>
      <c r="F90" s="20" t="s">
        <v>1085</v>
      </c>
      <c r="G90" s="21" t="s">
        <v>194</v>
      </c>
      <c r="H90" s="78" t="s">
        <v>402</v>
      </c>
      <c r="I90" s="78" t="s">
        <v>402</v>
      </c>
      <c r="J90" s="78"/>
      <c r="K90" s="78"/>
    </row>
    <row r="91" spans="1:11" x14ac:dyDescent="0.25">
      <c r="A91" s="15" t="s">
        <v>1534</v>
      </c>
      <c r="B91" s="20" t="s">
        <v>187</v>
      </c>
      <c r="C91" s="20">
        <v>90</v>
      </c>
      <c r="D91" s="20" t="s">
        <v>490</v>
      </c>
      <c r="E91" s="20"/>
      <c r="F91" s="20" t="s">
        <v>496</v>
      </c>
      <c r="G91" s="21" t="s">
        <v>194</v>
      </c>
      <c r="H91" s="78" t="s">
        <v>402</v>
      </c>
      <c r="I91" s="78" t="s">
        <v>402</v>
      </c>
      <c r="J91" s="78"/>
      <c r="K91" s="78"/>
    </row>
    <row r="92" spans="1:11" x14ac:dyDescent="0.25">
      <c r="A92" s="15" t="s">
        <v>1535</v>
      </c>
      <c r="B92" s="20" t="s">
        <v>187</v>
      </c>
      <c r="C92" s="20">
        <v>91</v>
      </c>
      <c r="D92" s="20" t="s">
        <v>490</v>
      </c>
      <c r="E92" s="20"/>
      <c r="F92" s="20" t="s">
        <v>496</v>
      </c>
      <c r="G92" s="21" t="s">
        <v>194</v>
      </c>
      <c r="H92" s="78" t="s">
        <v>402</v>
      </c>
      <c r="I92" s="78" t="s">
        <v>402</v>
      </c>
      <c r="J92" s="78"/>
      <c r="K92" s="78"/>
    </row>
    <row r="93" spans="1:11" x14ac:dyDescent="0.25">
      <c r="A93" s="15" t="s">
        <v>1536</v>
      </c>
      <c r="B93" s="20" t="s">
        <v>187</v>
      </c>
      <c r="C93" s="20">
        <v>92</v>
      </c>
      <c r="D93" s="20" t="s">
        <v>490</v>
      </c>
      <c r="E93" s="20"/>
      <c r="F93" s="20" t="s">
        <v>496</v>
      </c>
      <c r="G93" s="21" t="s">
        <v>194</v>
      </c>
      <c r="H93" s="78" t="s">
        <v>402</v>
      </c>
      <c r="I93" s="78" t="s">
        <v>402</v>
      </c>
      <c r="J93" s="78"/>
      <c r="K93" s="78"/>
    </row>
    <row r="94" spans="1:11" x14ac:dyDescent="0.25">
      <c r="A94" s="15" t="s">
        <v>941</v>
      </c>
      <c r="B94" s="20" t="s">
        <v>187</v>
      </c>
      <c r="C94" s="20">
        <v>93</v>
      </c>
      <c r="D94" s="20" t="s">
        <v>490</v>
      </c>
      <c r="E94" s="20"/>
      <c r="F94" s="20" t="s">
        <v>490</v>
      </c>
      <c r="G94" s="21" t="s">
        <v>194</v>
      </c>
      <c r="H94" s="78" t="s">
        <v>402</v>
      </c>
      <c r="I94" s="78" t="s">
        <v>402</v>
      </c>
      <c r="J94" s="78"/>
      <c r="K94" s="78"/>
    </row>
    <row r="95" spans="1:11" x14ac:dyDescent="0.25">
      <c r="A95" s="15" t="s">
        <v>696</v>
      </c>
      <c r="B95" s="20" t="s">
        <v>187</v>
      </c>
      <c r="C95" s="20">
        <v>94</v>
      </c>
      <c r="D95" s="20" t="s">
        <v>490</v>
      </c>
      <c r="E95" s="20"/>
      <c r="F95" s="20" t="s">
        <v>490</v>
      </c>
      <c r="G95" s="21" t="s">
        <v>190</v>
      </c>
      <c r="H95" s="78" t="s">
        <v>402</v>
      </c>
      <c r="I95" s="78" t="s">
        <v>402</v>
      </c>
      <c r="J95" s="78"/>
      <c r="K95" s="78"/>
    </row>
    <row r="96" spans="1:11" x14ac:dyDescent="0.25">
      <c r="A96" s="15" t="s">
        <v>614</v>
      </c>
      <c r="B96" s="20" t="s">
        <v>187</v>
      </c>
      <c r="C96" s="20">
        <v>95</v>
      </c>
      <c r="D96" s="20" t="s">
        <v>490</v>
      </c>
      <c r="E96" s="20"/>
      <c r="F96" s="20" t="s">
        <v>490</v>
      </c>
      <c r="G96" s="21" t="s">
        <v>190</v>
      </c>
      <c r="H96" s="78" t="s">
        <v>402</v>
      </c>
      <c r="I96" s="78" t="s">
        <v>402</v>
      </c>
      <c r="J96" s="78"/>
      <c r="K96" s="78"/>
    </row>
    <row r="97" spans="1:11" x14ac:dyDescent="0.25">
      <c r="A97" s="15" t="s">
        <v>514</v>
      </c>
      <c r="B97" s="20" t="s">
        <v>187</v>
      </c>
      <c r="C97" s="20">
        <v>96</v>
      </c>
      <c r="D97" s="20" t="s">
        <v>427</v>
      </c>
      <c r="E97" s="20"/>
      <c r="F97" s="20" t="s">
        <v>428</v>
      </c>
      <c r="G97" s="21" t="s">
        <v>198</v>
      </c>
      <c r="H97" s="78" t="s">
        <v>402</v>
      </c>
      <c r="I97" s="78" t="s">
        <v>402</v>
      </c>
      <c r="J97" s="78"/>
      <c r="K97" s="78"/>
    </row>
    <row r="98" spans="1:11" x14ac:dyDescent="0.25">
      <c r="A98" s="15" t="s">
        <v>426</v>
      </c>
      <c r="B98" s="20" t="s">
        <v>187</v>
      </c>
      <c r="C98" s="20">
        <v>97</v>
      </c>
      <c r="D98" s="20" t="s">
        <v>427</v>
      </c>
      <c r="E98" s="20"/>
      <c r="F98" s="20" t="s">
        <v>428</v>
      </c>
      <c r="G98" s="21" t="s">
        <v>198</v>
      </c>
      <c r="H98" s="78" t="s">
        <v>402</v>
      </c>
      <c r="I98" s="78" t="s">
        <v>402</v>
      </c>
      <c r="J98" s="78"/>
      <c r="K98" s="78"/>
    </row>
    <row r="99" spans="1:11" x14ac:dyDescent="0.25">
      <c r="A99" s="15" t="s">
        <v>1131</v>
      </c>
      <c r="B99" s="20" t="s">
        <v>187</v>
      </c>
      <c r="C99" s="20">
        <v>98</v>
      </c>
      <c r="D99" s="20" t="s">
        <v>427</v>
      </c>
      <c r="E99" s="20"/>
      <c r="F99" s="20" t="s">
        <v>428</v>
      </c>
      <c r="G99" s="21" t="s">
        <v>194</v>
      </c>
      <c r="H99" s="78" t="s">
        <v>402</v>
      </c>
      <c r="I99" s="78" t="s">
        <v>402</v>
      </c>
      <c r="J99" s="78"/>
      <c r="K99" s="78"/>
    </row>
    <row r="100" spans="1:11" x14ac:dyDescent="0.25">
      <c r="A100" s="15" t="s">
        <v>1191</v>
      </c>
      <c r="B100" s="20" t="s">
        <v>187</v>
      </c>
      <c r="C100" s="20">
        <v>99</v>
      </c>
      <c r="D100" s="20" t="s">
        <v>427</v>
      </c>
      <c r="E100" s="20"/>
      <c r="F100" s="20" t="s">
        <v>428</v>
      </c>
      <c r="G100" s="21" t="s">
        <v>194</v>
      </c>
      <c r="H100" s="78" t="s">
        <v>402</v>
      </c>
      <c r="I100" s="78" t="s">
        <v>402</v>
      </c>
      <c r="J100" s="78"/>
      <c r="K100" s="78"/>
    </row>
    <row r="101" spans="1:11" x14ac:dyDescent="0.25">
      <c r="A101" s="15" t="s">
        <v>1133</v>
      </c>
      <c r="B101" s="20" t="s">
        <v>187</v>
      </c>
      <c r="C101" s="20">
        <v>100</v>
      </c>
      <c r="D101" s="20" t="s">
        <v>427</v>
      </c>
      <c r="E101" s="20"/>
      <c r="F101" s="20" t="s">
        <v>428</v>
      </c>
      <c r="G101" s="21" t="s">
        <v>194</v>
      </c>
      <c r="H101" s="78" t="s">
        <v>402</v>
      </c>
      <c r="I101" s="78" t="s">
        <v>402</v>
      </c>
      <c r="J101" s="78"/>
      <c r="K101" s="78"/>
    </row>
    <row r="102" spans="1:11" x14ac:dyDescent="0.25">
      <c r="A102" s="15" t="s">
        <v>1537</v>
      </c>
      <c r="B102" s="20" t="s">
        <v>187</v>
      </c>
      <c r="C102" s="20">
        <v>101</v>
      </c>
      <c r="D102" s="20" t="s">
        <v>414</v>
      </c>
      <c r="E102" s="20">
        <v>160</v>
      </c>
      <c r="F102" s="20" t="s">
        <v>405</v>
      </c>
      <c r="G102" s="21" t="s">
        <v>206</v>
      </c>
      <c r="H102" s="78" t="s">
        <v>402</v>
      </c>
      <c r="I102" s="78" t="s">
        <v>402</v>
      </c>
      <c r="J102" s="78"/>
      <c r="K102" s="78" t="s">
        <v>402</v>
      </c>
    </row>
    <row r="103" spans="1:11" x14ac:dyDescent="0.25">
      <c r="A103" s="15" t="s">
        <v>1538</v>
      </c>
      <c r="B103" s="20" t="s">
        <v>187</v>
      </c>
      <c r="C103" s="20">
        <v>102</v>
      </c>
      <c r="D103" s="20" t="s">
        <v>421</v>
      </c>
      <c r="E103" s="20">
        <v>110</v>
      </c>
      <c r="F103" s="20" t="s">
        <v>405</v>
      </c>
      <c r="G103" s="21" t="s">
        <v>206</v>
      </c>
      <c r="H103" s="78" t="s">
        <v>402</v>
      </c>
      <c r="I103" s="78" t="s">
        <v>402</v>
      </c>
      <c r="J103" s="78"/>
      <c r="K103" s="78" t="s">
        <v>402</v>
      </c>
    </row>
    <row r="104" spans="1:11" x14ac:dyDescent="0.25">
      <c r="A104" s="15" t="s">
        <v>1539</v>
      </c>
      <c r="B104" s="20" t="s">
        <v>187</v>
      </c>
      <c r="C104" s="20">
        <v>103</v>
      </c>
      <c r="D104" s="20" t="s">
        <v>404</v>
      </c>
      <c r="E104" s="20">
        <v>150</v>
      </c>
      <c r="F104" s="20" t="s">
        <v>401</v>
      </c>
      <c r="G104" s="21" t="s">
        <v>206</v>
      </c>
      <c r="H104" s="78" t="s">
        <v>402</v>
      </c>
      <c r="I104" s="78" t="s">
        <v>402</v>
      </c>
      <c r="J104" s="78"/>
      <c r="K104" s="78" t="s">
        <v>402</v>
      </c>
    </row>
    <row r="105" spans="1:11" x14ac:dyDescent="0.25">
      <c r="A105" s="15" t="s">
        <v>1540</v>
      </c>
      <c r="B105" s="20" t="s">
        <v>187</v>
      </c>
      <c r="C105" s="20">
        <v>104</v>
      </c>
      <c r="D105" s="20" t="s">
        <v>425</v>
      </c>
      <c r="E105" s="20">
        <v>110</v>
      </c>
      <c r="F105" s="20" t="s">
        <v>410</v>
      </c>
      <c r="G105" s="21" t="s">
        <v>206</v>
      </c>
      <c r="H105" s="78" t="s">
        <v>402</v>
      </c>
      <c r="I105" s="78" t="s">
        <v>402</v>
      </c>
      <c r="J105" s="78"/>
      <c r="K105" s="78" t="s">
        <v>402</v>
      </c>
    </row>
    <row r="106" spans="1:11" x14ac:dyDescent="0.25">
      <c r="A106" s="15" t="s">
        <v>1541</v>
      </c>
      <c r="B106" s="20" t="s">
        <v>187</v>
      </c>
      <c r="C106" s="20">
        <v>105</v>
      </c>
      <c r="D106" s="20" t="s">
        <v>414</v>
      </c>
      <c r="E106" s="20">
        <v>100</v>
      </c>
      <c r="F106" s="20" t="s">
        <v>410</v>
      </c>
      <c r="G106" s="21" t="s">
        <v>206</v>
      </c>
      <c r="H106" s="78" t="s">
        <v>402</v>
      </c>
      <c r="I106" s="78" t="s">
        <v>402</v>
      </c>
      <c r="J106" s="78"/>
      <c r="K106" s="78" t="s">
        <v>402</v>
      </c>
    </row>
    <row r="107" spans="1:11" x14ac:dyDescent="0.25">
      <c r="A107" s="15" t="s">
        <v>1542</v>
      </c>
      <c r="B107" s="20" t="s">
        <v>187</v>
      </c>
      <c r="C107" s="20">
        <v>106</v>
      </c>
      <c r="D107" s="20" t="s">
        <v>407</v>
      </c>
      <c r="E107" s="20">
        <v>150</v>
      </c>
      <c r="F107" s="20" t="s">
        <v>401</v>
      </c>
      <c r="G107" s="21" t="s">
        <v>206</v>
      </c>
      <c r="H107" s="78" t="s">
        <v>402</v>
      </c>
      <c r="I107" s="78" t="s">
        <v>402</v>
      </c>
      <c r="J107" s="78"/>
      <c r="K107" s="78" t="s">
        <v>402</v>
      </c>
    </row>
    <row r="108" spans="1:11" x14ac:dyDescent="0.25">
      <c r="A108" s="15" t="s">
        <v>1543</v>
      </c>
      <c r="B108" s="20" t="s">
        <v>187</v>
      </c>
      <c r="C108" s="20">
        <v>107</v>
      </c>
      <c r="D108" s="20" t="s">
        <v>404</v>
      </c>
      <c r="E108" s="20">
        <v>150</v>
      </c>
      <c r="F108" s="20" t="s">
        <v>401</v>
      </c>
      <c r="G108" s="21" t="s">
        <v>206</v>
      </c>
      <c r="H108" s="78" t="s">
        <v>402</v>
      </c>
      <c r="I108" s="78" t="s">
        <v>402</v>
      </c>
      <c r="J108" s="78"/>
      <c r="K108" s="78" t="s">
        <v>402</v>
      </c>
    </row>
    <row r="109" spans="1:11" x14ac:dyDescent="0.25">
      <c r="A109" s="15" t="s">
        <v>1544</v>
      </c>
      <c r="B109" s="20" t="s">
        <v>187</v>
      </c>
      <c r="C109" s="20">
        <v>108</v>
      </c>
      <c r="D109" s="20" t="s">
        <v>419</v>
      </c>
      <c r="E109" s="20">
        <v>120</v>
      </c>
      <c r="F109" s="20" t="s">
        <v>405</v>
      </c>
      <c r="G109" s="21" t="s">
        <v>206</v>
      </c>
      <c r="H109" s="78" t="s">
        <v>402</v>
      </c>
      <c r="I109" s="78" t="s">
        <v>402</v>
      </c>
      <c r="J109" s="78"/>
      <c r="K109" s="78" t="s">
        <v>402</v>
      </c>
    </row>
    <row r="110" spans="1:11" x14ac:dyDescent="0.25">
      <c r="A110" s="15" t="s">
        <v>1545</v>
      </c>
      <c r="B110" s="20" t="s">
        <v>187</v>
      </c>
      <c r="C110" s="20">
        <v>109</v>
      </c>
      <c r="D110" s="20" t="s">
        <v>419</v>
      </c>
      <c r="E110" s="20">
        <v>150</v>
      </c>
      <c r="F110" s="20" t="s">
        <v>405</v>
      </c>
      <c r="G110" s="21" t="s">
        <v>206</v>
      </c>
      <c r="H110" s="78" t="s">
        <v>402</v>
      </c>
      <c r="I110" s="78" t="s">
        <v>402</v>
      </c>
      <c r="J110" s="78"/>
      <c r="K110" s="78" t="s">
        <v>402</v>
      </c>
    </row>
    <row r="111" spans="1:11" x14ac:dyDescent="0.25">
      <c r="A111" s="15" t="s">
        <v>1291</v>
      </c>
      <c r="B111" s="20" t="s">
        <v>187</v>
      </c>
      <c r="C111" s="20">
        <v>110</v>
      </c>
      <c r="D111" s="20" t="s">
        <v>425</v>
      </c>
      <c r="E111" s="20">
        <v>150</v>
      </c>
      <c r="F111" s="20" t="s">
        <v>401</v>
      </c>
      <c r="G111" s="21" t="s">
        <v>206</v>
      </c>
      <c r="H111" s="78" t="s">
        <v>402</v>
      </c>
      <c r="I111" s="78" t="s">
        <v>402</v>
      </c>
      <c r="J111" s="78"/>
      <c r="K111" s="78" t="s">
        <v>402</v>
      </c>
    </row>
    <row r="112" spans="1:11" x14ac:dyDescent="0.25">
      <c r="A112" s="15" t="s">
        <v>1546</v>
      </c>
      <c r="B112" s="20" t="s">
        <v>187</v>
      </c>
      <c r="C112" s="20">
        <v>111</v>
      </c>
      <c r="D112" s="20" t="s">
        <v>435</v>
      </c>
      <c r="E112" s="20">
        <v>160</v>
      </c>
      <c r="F112" s="20" t="s">
        <v>401</v>
      </c>
      <c r="G112" s="21" t="s">
        <v>206</v>
      </c>
      <c r="H112" s="78" t="s">
        <v>402</v>
      </c>
      <c r="I112" s="78" t="s">
        <v>402</v>
      </c>
      <c r="J112" s="78"/>
      <c r="K112" s="78" t="s">
        <v>402</v>
      </c>
    </row>
    <row r="113" spans="1:11" x14ac:dyDescent="0.25">
      <c r="A113" s="15" t="s">
        <v>1547</v>
      </c>
      <c r="B113" s="20" t="s">
        <v>187</v>
      </c>
      <c r="C113" s="20">
        <v>112</v>
      </c>
      <c r="D113" s="20" t="s">
        <v>435</v>
      </c>
      <c r="E113" s="20">
        <v>110</v>
      </c>
      <c r="F113" s="20" t="s">
        <v>405</v>
      </c>
      <c r="G113" s="21" t="s">
        <v>206</v>
      </c>
      <c r="H113" s="78" t="s">
        <v>402</v>
      </c>
      <c r="I113" s="78" t="s">
        <v>402</v>
      </c>
      <c r="J113" s="78"/>
      <c r="K113" s="78" t="s">
        <v>402</v>
      </c>
    </row>
    <row r="114" spans="1:11" x14ac:dyDescent="0.25">
      <c r="A114" s="15" t="s">
        <v>1548</v>
      </c>
      <c r="B114" s="20" t="s">
        <v>187</v>
      </c>
      <c r="C114" s="20">
        <v>113</v>
      </c>
      <c r="D114" s="20" t="s">
        <v>425</v>
      </c>
      <c r="E114" s="20">
        <v>80</v>
      </c>
      <c r="F114" s="20" t="s">
        <v>410</v>
      </c>
      <c r="G114" s="21" t="s">
        <v>226</v>
      </c>
      <c r="H114" s="78" t="s">
        <v>402</v>
      </c>
      <c r="I114" s="78" t="s">
        <v>402</v>
      </c>
      <c r="J114" s="78"/>
      <c r="K114" s="78" t="s">
        <v>402</v>
      </c>
    </row>
    <row r="115" spans="1:11" x14ac:dyDescent="0.25">
      <c r="A115" s="15" t="s">
        <v>1549</v>
      </c>
      <c r="B115" s="20" t="s">
        <v>187</v>
      </c>
      <c r="C115" s="20">
        <v>114</v>
      </c>
      <c r="D115" s="20" t="s">
        <v>400</v>
      </c>
      <c r="E115" s="20">
        <v>80</v>
      </c>
      <c r="F115" s="20" t="s">
        <v>410</v>
      </c>
      <c r="G115" s="21" t="s">
        <v>226</v>
      </c>
      <c r="H115" s="78" t="s">
        <v>402</v>
      </c>
      <c r="I115" s="78" t="s">
        <v>402</v>
      </c>
      <c r="J115" s="78"/>
      <c r="K115" s="78" t="s">
        <v>402</v>
      </c>
    </row>
    <row r="116" spans="1:11" x14ac:dyDescent="0.25">
      <c r="A116" s="15" t="s">
        <v>1550</v>
      </c>
      <c r="B116" s="20" t="s">
        <v>187</v>
      </c>
      <c r="C116" s="20">
        <v>115</v>
      </c>
      <c r="D116" s="20" t="s">
        <v>404</v>
      </c>
      <c r="E116" s="20">
        <v>80</v>
      </c>
      <c r="F116" s="20" t="s">
        <v>410</v>
      </c>
      <c r="G116" s="21" t="s">
        <v>226</v>
      </c>
      <c r="H116" s="78" t="s">
        <v>402</v>
      </c>
      <c r="I116" s="78" t="s">
        <v>402</v>
      </c>
      <c r="J116" s="78"/>
      <c r="K116" s="78" t="s">
        <v>402</v>
      </c>
    </row>
    <row r="117" spans="1:11" x14ac:dyDescent="0.25">
      <c r="A117" s="15" t="s">
        <v>1551</v>
      </c>
      <c r="B117" s="20" t="s">
        <v>187</v>
      </c>
      <c r="C117" s="20">
        <v>116</v>
      </c>
      <c r="D117" s="20" t="s">
        <v>435</v>
      </c>
      <c r="E117" s="20">
        <v>100</v>
      </c>
      <c r="F117" s="20" t="s">
        <v>405</v>
      </c>
      <c r="G117" s="21" t="s">
        <v>206</v>
      </c>
      <c r="H117" s="78" t="s">
        <v>402</v>
      </c>
      <c r="I117" s="78" t="s">
        <v>402</v>
      </c>
      <c r="J117" s="78"/>
      <c r="K117" s="78" t="s">
        <v>402</v>
      </c>
    </row>
    <row r="118" spans="1:11" x14ac:dyDescent="0.25">
      <c r="A118" s="15" t="s">
        <v>1552</v>
      </c>
      <c r="B118" s="20" t="s">
        <v>187</v>
      </c>
      <c r="C118" s="20">
        <v>117</v>
      </c>
      <c r="D118" s="20" t="s">
        <v>407</v>
      </c>
      <c r="E118" s="20">
        <v>70</v>
      </c>
      <c r="F118" s="20" t="s">
        <v>410</v>
      </c>
      <c r="G118" s="21" t="s">
        <v>206</v>
      </c>
      <c r="H118" s="78" t="s">
        <v>402</v>
      </c>
      <c r="I118" s="78" t="s">
        <v>402</v>
      </c>
      <c r="J118" s="78"/>
      <c r="K118" s="78" t="s">
        <v>402</v>
      </c>
    </row>
    <row r="119" spans="1:11" x14ac:dyDescent="0.25">
      <c r="A119" s="15" t="s">
        <v>1553</v>
      </c>
      <c r="B119" s="20" t="s">
        <v>187</v>
      </c>
      <c r="C119" s="41" t="s">
        <v>1554</v>
      </c>
      <c r="D119" s="20" t="s">
        <v>421</v>
      </c>
      <c r="E119" s="20">
        <v>60</v>
      </c>
      <c r="F119" s="20" t="s">
        <v>410</v>
      </c>
      <c r="G119" s="21" t="s">
        <v>202</v>
      </c>
      <c r="H119" s="78" t="s">
        <v>402</v>
      </c>
      <c r="I119" s="78" t="s">
        <v>402</v>
      </c>
      <c r="J119" s="78"/>
      <c r="K119" s="78" t="s">
        <v>402</v>
      </c>
    </row>
    <row r="120" spans="1:11" x14ac:dyDescent="0.25">
      <c r="A120" s="15" t="s">
        <v>1553</v>
      </c>
      <c r="B120" s="20" t="s">
        <v>187</v>
      </c>
      <c r="C120" s="41" t="s">
        <v>1555</v>
      </c>
      <c r="D120" s="20" t="s">
        <v>421</v>
      </c>
      <c r="E120" s="20">
        <v>60</v>
      </c>
      <c r="F120" s="20" t="s">
        <v>410</v>
      </c>
      <c r="G120" s="21" t="s">
        <v>202</v>
      </c>
      <c r="H120" s="78" t="s">
        <v>402</v>
      </c>
      <c r="I120" s="78" t="s">
        <v>402</v>
      </c>
      <c r="J120" s="78"/>
      <c r="K120" s="78" t="s">
        <v>402</v>
      </c>
    </row>
    <row r="121" spans="1:11" x14ac:dyDescent="0.25">
      <c r="A121" s="15" t="s">
        <v>1553</v>
      </c>
      <c r="B121" s="20" t="s">
        <v>187</v>
      </c>
      <c r="C121" s="41" t="s">
        <v>1556</v>
      </c>
      <c r="D121" s="20" t="s">
        <v>421</v>
      </c>
      <c r="E121" s="20">
        <v>60</v>
      </c>
      <c r="F121" s="20" t="s">
        <v>410</v>
      </c>
      <c r="G121" s="21" t="s">
        <v>202</v>
      </c>
      <c r="H121" s="78" t="s">
        <v>402</v>
      </c>
      <c r="I121" s="78" t="s">
        <v>402</v>
      </c>
      <c r="J121" s="78"/>
      <c r="K121" s="78" t="s">
        <v>402</v>
      </c>
    </row>
    <row r="122" spans="1:11" x14ac:dyDescent="0.25">
      <c r="A122" s="15" t="s">
        <v>1553</v>
      </c>
      <c r="B122" s="20" t="s">
        <v>187</v>
      </c>
      <c r="C122" s="41" t="s">
        <v>1557</v>
      </c>
      <c r="D122" s="20" t="s">
        <v>421</v>
      </c>
      <c r="E122" s="20">
        <v>60</v>
      </c>
      <c r="F122" s="20" t="s">
        <v>410</v>
      </c>
      <c r="G122" s="21" t="s">
        <v>202</v>
      </c>
      <c r="H122" s="78" t="s">
        <v>402</v>
      </c>
      <c r="I122" s="78" t="s">
        <v>402</v>
      </c>
      <c r="J122" s="78"/>
      <c r="K122" s="78" t="s">
        <v>402</v>
      </c>
    </row>
    <row r="123" spans="1:11" x14ac:dyDescent="0.25">
      <c r="A123" s="15" t="s">
        <v>1553</v>
      </c>
      <c r="B123" s="20" t="s">
        <v>187</v>
      </c>
      <c r="C123" s="41" t="s">
        <v>1558</v>
      </c>
      <c r="D123" s="20" t="s">
        <v>421</v>
      </c>
      <c r="E123" s="20">
        <v>60</v>
      </c>
      <c r="F123" s="20" t="s">
        <v>410</v>
      </c>
      <c r="G123" s="21" t="s">
        <v>202</v>
      </c>
      <c r="H123" s="78" t="s">
        <v>402</v>
      </c>
      <c r="I123" s="78" t="s">
        <v>402</v>
      </c>
      <c r="J123" s="78"/>
      <c r="K123" s="78" t="s">
        <v>402</v>
      </c>
    </row>
    <row r="124" spans="1:11" x14ac:dyDescent="0.25">
      <c r="A124" s="15" t="s">
        <v>1553</v>
      </c>
      <c r="B124" s="20" t="s">
        <v>187</v>
      </c>
      <c r="C124" s="41" t="s">
        <v>1559</v>
      </c>
      <c r="D124" s="20" t="s">
        <v>421</v>
      </c>
      <c r="E124" s="20">
        <v>60</v>
      </c>
      <c r="F124" s="20" t="s">
        <v>410</v>
      </c>
      <c r="G124" s="21" t="s">
        <v>202</v>
      </c>
      <c r="H124" s="78" t="s">
        <v>402</v>
      </c>
      <c r="I124" s="78" t="s">
        <v>402</v>
      </c>
      <c r="J124" s="78"/>
      <c r="K124" s="78" t="s">
        <v>402</v>
      </c>
    </row>
    <row r="125" spans="1:11" x14ac:dyDescent="0.25">
      <c r="A125" s="15" t="s">
        <v>1553</v>
      </c>
      <c r="B125" s="20" t="s">
        <v>187</v>
      </c>
      <c r="C125" s="41" t="s">
        <v>1560</v>
      </c>
      <c r="D125" s="20" t="s">
        <v>421</v>
      </c>
      <c r="E125" s="20">
        <v>60</v>
      </c>
      <c r="F125" s="20" t="s">
        <v>410</v>
      </c>
      <c r="G125" s="21" t="s">
        <v>202</v>
      </c>
      <c r="H125" s="78" t="s">
        <v>402</v>
      </c>
      <c r="I125" s="78" t="s">
        <v>402</v>
      </c>
      <c r="J125" s="78"/>
      <c r="K125" s="78" t="s">
        <v>402</v>
      </c>
    </row>
    <row r="126" spans="1:11" x14ac:dyDescent="0.25">
      <c r="A126" s="15" t="s">
        <v>1553</v>
      </c>
      <c r="B126" s="20" t="s">
        <v>187</v>
      </c>
      <c r="C126" s="41" t="s">
        <v>1561</v>
      </c>
      <c r="D126" s="20" t="s">
        <v>421</v>
      </c>
      <c r="E126" s="20">
        <v>60</v>
      </c>
      <c r="F126" s="20" t="s">
        <v>410</v>
      </c>
      <c r="G126" s="21" t="s">
        <v>202</v>
      </c>
      <c r="H126" s="78" t="s">
        <v>402</v>
      </c>
      <c r="I126" s="78" t="s">
        <v>402</v>
      </c>
      <c r="J126" s="78"/>
      <c r="K126" s="78" t="s">
        <v>402</v>
      </c>
    </row>
    <row r="127" spans="1:11" x14ac:dyDescent="0.25">
      <c r="A127" s="15" t="s">
        <v>1553</v>
      </c>
      <c r="B127" s="20" t="s">
        <v>187</v>
      </c>
      <c r="C127" s="41" t="s">
        <v>1562</v>
      </c>
      <c r="D127" s="20" t="s">
        <v>421</v>
      </c>
      <c r="E127" s="20">
        <v>60</v>
      </c>
      <c r="F127" s="20" t="s">
        <v>410</v>
      </c>
      <c r="G127" s="21" t="s">
        <v>202</v>
      </c>
      <c r="H127" s="78" t="s">
        <v>402</v>
      </c>
      <c r="I127" s="78" t="s">
        <v>402</v>
      </c>
      <c r="J127" s="78"/>
      <c r="K127" s="78" t="s">
        <v>402</v>
      </c>
    </row>
    <row r="128" spans="1:11" x14ac:dyDescent="0.25">
      <c r="A128" s="15" t="s">
        <v>1553</v>
      </c>
      <c r="B128" s="20" t="s">
        <v>187</v>
      </c>
      <c r="C128" s="41" t="s">
        <v>1563</v>
      </c>
      <c r="D128" s="20" t="s">
        <v>421</v>
      </c>
      <c r="E128" s="20">
        <v>60</v>
      </c>
      <c r="F128" s="20" t="s">
        <v>410</v>
      </c>
      <c r="G128" s="21" t="s">
        <v>202</v>
      </c>
      <c r="H128" s="78" t="s">
        <v>402</v>
      </c>
      <c r="I128" s="78" t="s">
        <v>402</v>
      </c>
      <c r="J128" s="78"/>
      <c r="K128" s="78" t="s">
        <v>402</v>
      </c>
    </row>
    <row r="129" spans="1:11" x14ac:dyDescent="0.25">
      <c r="A129" s="15" t="s">
        <v>1553</v>
      </c>
      <c r="B129" s="20" t="s">
        <v>187</v>
      </c>
      <c r="C129" s="41" t="s">
        <v>1564</v>
      </c>
      <c r="D129" s="20" t="s">
        <v>421</v>
      </c>
      <c r="E129" s="20">
        <v>60</v>
      </c>
      <c r="F129" s="20" t="s">
        <v>410</v>
      </c>
      <c r="G129" s="21" t="s">
        <v>202</v>
      </c>
      <c r="H129" s="78" t="s">
        <v>402</v>
      </c>
      <c r="I129" s="78" t="s">
        <v>402</v>
      </c>
      <c r="J129" s="78"/>
      <c r="K129" s="78" t="s">
        <v>402</v>
      </c>
    </row>
    <row r="130" spans="1:11" x14ac:dyDescent="0.25">
      <c r="A130" s="15" t="s">
        <v>1553</v>
      </c>
      <c r="B130" s="20" t="s">
        <v>187</v>
      </c>
      <c r="C130" s="41" t="s">
        <v>1565</v>
      </c>
      <c r="D130" s="20" t="s">
        <v>421</v>
      </c>
      <c r="E130" s="20">
        <v>60</v>
      </c>
      <c r="F130" s="20" t="s">
        <v>410</v>
      </c>
      <c r="G130" s="21" t="s">
        <v>202</v>
      </c>
      <c r="H130" s="78" t="s">
        <v>402</v>
      </c>
      <c r="I130" s="78" t="s">
        <v>402</v>
      </c>
      <c r="J130" s="78"/>
      <c r="K130" s="78" t="s">
        <v>402</v>
      </c>
    </row>
    <row r="131" spans="1:11" x14ac:dyDescent="0.25">
      <c r="A131" s="15" t="s">
        <v>1553</v>
      </c>
      <c r="B131" s="20" t="s">
        <v>187</v>
      </c>
      <c r="C131" s="41" t="s">
        <v>1566</v>
      </c>
      <c r="D131" s="20" t="s">
        <v>421</v>
      </c>
      <c r="E131" s="20">
        <v>60</v>
      </c>
      <c r="F131" s="20" t="s">
        <v>410</v>
      </c>
      <c r="G131" s="21" t="s">
        <v>202</v>
      </c>
      <c r="H131" s="78" t="s">
        <v>402</v>
      </c>
      <c r="I131" s="78" t="s">
        <v>402</v>
      </c>
      <c r="J131" s="78"/>
      <c r="K131" s="78" t="s">
        <v>402</v>
      </c>
    </row>
    <row r="132" spans="1:11" x14ac:dyDescent="0.25">
      <c r="A132" s="15" t="s">
        <v>1553</v>
      </c>
      <c r="B132" s="20" t="s">
        <v>187</v>
      </c>
      <c r="C132" s="41" t="s">
        <v>1567</v>
      </c>
      <c r="D132" s="20" t="s">
        <v>421</v>
      </c>
      <c r="E132" s="20">
        <v>60</v>
      </c>
      <c r="F132" s="20" t="s">
        <v>410</v>
      </c>
      <c r="G132" s="21" t="s">
        <v>202</v>
      </c>
      <c r="H132" s="78" t="s">
        <v>402</v>
      </c>
      <c r="I132" s="78" t="s">
        <v>402</v>
      </c>
      <c r="J132" s="78"/>
      <c r="K132" s="78" t="s">
        <v>402</v>
      </c>
    </row>
    <row r="133" spans="1:11" x14ac:dyDescent="0.25">
      <c r="A133" s="15" t="s">
        <v>1553</v>
      </c>
      <c r="B133" s="20" t="s">
        <v>187</v>
      </c>
      <c r="C133" s="41" t="s">
        <v>1568</v>
      </c>
      <c r="D133" s="20" t="s">
        <v>421</v>
      </c>
      <c r="E133" s="20">
        <v>60</v>
      </c>
      <c r="F133" s="20" t="s">
        <v>410</v>
      </c>
      <c r="G133" s="21" t="s">
        <v>202</v>
      </c>
      <c r="H133" s="78" t="s">
        <v>402</v>
      </c>
      <c r="I133" s="78" t="s">
        <v>402</v>
      </c>
      <c r="J133" s="78"/>
      <c r="K133" s="78" t="s">
        <v>402</v>
      </c>
    </row>
    <row r="134" spans="1:11" x14ac:dyDescent="0.25">
      <c r="A134" s="15" t="s">
        <v>1553</v>
      </c>
      <c r="B134" s="20" t="s">
        <v>187</v>
      </c>
      <c r="C134" s="41" t="s">
        <v>1569</v>
      </c>
      <c r="D134" s="20" t="s">
        <v>421</v>
      </c>
      <c r="E134" s="20">
        <v>60</v>
      </c>
      <c r="F134" s="20" t="s">
        <v>410</v>
      </c>
      <c r="G134" s="21" t="s">
        <v>202</v>
      </c>
      <c r="H134" s="78" t="s">
        <v>402</v>
      </c>
      <c r="I134" s="78" t="s">
        <v>402</v>
      </c>
      <c r="J134" s="78"/>
      <c r="K134" s="78" t="s">
        <v>402</v>
      </c>
    </row>
    <row r="135" spans="1:11" x14ac:dyDescent="0.25">
      <c r="A135" s="15" t="s">
        <v>1553</v>
      </c>
      <c r="B135" s="20" t="s">
        <v>187</v>
      </c>
      <c r="C135" s="41" t="s">
        <v>1570</v>
      </c>
      <c r="D135" s="20" t="s">
        <v>421</v>
      </c>
      <c r="E135" s="20">
        <v>60</v>
      </c>
      <c r="F135" s="20" t="s">
        <v>410</v>
      </c>
      <c r="G135" s="21" t="s">
        <v>202</v>
      </c>
      <c r="H135" s="78" t="s">
        <v>402</v>
      </c>
      <c r="I135" s="78" t="s">
        <v>402</v>
      </c>
      <c r="J135" s="78"/>
      <c r="K135" s="78" t="s">
        <v>402</v>
      </c>
    </row>
    <row r="136" spans="1:11" x14ac:dyDescent="0.25">
      <c r="A136" s="15" t="s">
        <v>1553</v>
      </c>
      <c r="B136" s="20" t="s">
        <v>187</v>
      </c>
      <c r="C136" s="41" t="s">
        <v>1571</v>
      </c>
      <c r="D136" s="20" t="s">
        <v>421</v>
      </c>
      <c r="E136" s="20">
        <v>60</v>
      </c>
      <c r="F136" s="20" t="s">
        <v>410</v>
      </c>
      <c r="G136" s="21" t="s">
        <v>202</v>
      </c>
      <c r="H136" s="78" t="s">
        <v>402</v>
      </c>
      <c r="I136" s="78" t="s">
        <v>402</v>
      </c>
      <c r="J136" s="78"/>
      <c r="K136" s="78" t="s">
        <v>402</v>
      </c>
    </row>
    <row r="137" spans="1:11" x14ac:dyDescent="0.25">
      <c r="A137" s="15" t="s">
        <v>1553</v>
      </c>
      <c r="B137" s="20" t="s">
        <v>187</v>
      </c>
      <c r="C137" s="41" t="s">
        <v>1572</v>
      </c>
      <c r="D137" s="20" t="s">
        <v>421</v>
      </c>
      <c r="E137" s="20">
        <v>60</v>
      </c>
      <c r="F137" s="20" t="s">
        <v>410</v>
      </c>
      <c r="G137" s="21" t="s">
        <v>202</v>
      </c>
      <c r="H137" s="78" t="s">
        <v>402</v>
      </c>
      <c r="I137" s="78" t="s">
        <v>402</v>
      </c>
      <c r="J137" s="78"/>
      <c r="K137" s="78" t="s">
        <v>402</v>
      </c>
    </row>
    <row r="138" spans="1:11" x14ac:dyDescent="0.25">
      <c r="A138" s="15" t="s">
        <v>1553</v>
      </c>
      <c r="B138" s="20" t="s">
        <v>187</v>
      </c>
      <c r="C138" s="41" t="s">
        <v>1573</v>
      </c>
      <c r="D138" s="20" t="s">
        <v>421</v>
      </c>
      <c r="E138" s="20">
        <v>60</v>
      </c>
      <c r="F138" s="20" t="s">
        <v>410</v>
      </c>
      <c r="G138" s="21" t="s">
        <v>202</v>
      </c>
      <c r="H138" s="78" t="s">
        <v>402</v>
      </c>
      <c r="I138" s="78" t="s">
        <v>402</v>
      </c>
      <c r="J138" s="78"/>
      <c r="K138" s="78" t="s">
        <v>402</v>
      </c>
    </row>
    <row r="139" spans="1:11" x14ac:dyDescent="0.25">
      <c r="A139" s="15" t="s">
        <v>1553</v>
      </c>
      <c r="B139" s="20" t="s">
        <v>187</v>
      </c>
      <c r="C139" s="41" t="s">
        <v>1574</v>
      </c>
      <c r="D139" s="20" t="s">
        <v>421</v>
      </c>
      <c r="E139" s="20">
        <v>60</v>
      </c>
      <c r="F139" s="20" t="s">
        <v>410</v>
      </c>
      <c r="G139" s="21" t="s">
        <v>202</v>
      </c>
      <c r="H139" s="78" t="s">
        <v>402</v>
      </c>
      <c r="I139" s="78" t="s">
        <v>402</v>
      </c>
      <c r="J139" s="78"/>
      <c r="K139" s="78" t="s">
        <v>402</v>
      </c>
    </row>
    <row r="140" spans="1:11" x14ac:dyDescent="0.25">
      <c r="A140" s="15" t="s">
        <v>1553</v>
      </c>
      <c r="B140" s="20" t="s">
        <v>187</v>
      </c>
      <c r="C140" s="41" t="s">
        <v>1575</v>
      </c>
      <c r="D140" s="20" t="s">
        <v>421</v>
      </c>
      <c r="E140" s="20">
        <v>60</v>
      </c>
      <c r="F140" s="20" t="s">
        <v>410</v>
      </c>
      <c r="G140" s="21" t="s">
        <v>202</v>
      </c>
      <c r="H140" s="78" t="s">
        <v>402</v>
      </c>
      <c r="I140" s="78" t="s">
        <v>402</v>
      </c>
      <c r="J140" s="78"/>
      <c r="K140" s="78" t="s">
        <v>402</v>
      </c>
    </row>
    <row r="141" spans="1:11" x14ac:dyDescent="0.25">
      <c r="A141" s="15" t="s">
        <v>1553</v>
      </c>
      <c r="B141" s="20" t="s">
        <v>187</v>
      </c>
      <c r="C141" s="41" t="s">
        <v>1576</v>
      </c>
      <c r="D141" s="20" t="s">
        <v>421</v>
      </c>
      <c r="E141" s="20">
        <v>60</v>
      </c>
      <c r="F141" s="20" t="s">
        <v>410</v>
      </c>
      <c r="G141" s="21" t="s">
        <v>202</v>
      </c>
      <c r="H141" s="78" t="s">
        <v>402</v>
      </c>
      <c r="I141" s="78" t="s">
        <v>402</v>
      </c>
      <c r="J141" s="78"/>
      <c r="K141" s="78" t="s">
        <v>402</v>
      </c>
    </row>
    <row r="142" spans="1:11" x14ac:dyDescent="0.25">
      <c r="A142" s="15" t="s">
        <v>1553</v>
      </c>
      <c r="B142" s="20" t="s">
        <v>187</v>
      </c>
      <c r="C142" s="41" t="s">
        <v>1577</v>
      </c>
      <c r="D142" s="20" t="s">
        <v>421</v>
      </c>
      <c r="E142" s="20">
        <v>60</v>
      </c>
      <c r="F142" s="20" t="s">
        <v>410</v>
      </c>
      <c r="G142" s="21" t="s">
        <v>202</v>
      </c>
      <c r="H142" s="78" t="s">
        <v>402</v>
      </c>
      <c r="I142" s="78" t="s">
        <v>402</v>
      </c>
      <c r="J142" s="78"/>
      <c r="K142" s="78" t="s">
        <v>402</v>
      </c>
    </row>
    <row r="143" spans="1:11" x14ac:dyDescent="0.25">
      <c r="A143" s="15" t="s">
        <v>1553</v>
      </c>
      <c r="B143" s="20" t="s">
        <v>187</v>
      </c>
      <c r="C143" s="41" t="s">
        <v>1578</v>
      </c>
      <c r="D143" s="20" t="s">
        <v>421</v>
      </c>
      <c r="E143" s="20">
        <v>60</v>
      </c>
      <c r="F143" s="20" t="s">
        <v>410</v>
      </c>
      <c r="G143" s="21" t="s">
        <v>202</v>
      </c>
      <c r="H143" s="78" t="s">
        <v>402</v>
      </c>
      <c r="I143" s="78" t="s">
        <v>402</v>
      </c>
      <c r="J143" s="78"/>
      <c r="K143" s="78" t="s">
        <v>402</v>
      </c>
    </row>
    <row r="144" spans="1:11" x14ac:dyDescent="0.25">
      <c r="A144" s="15" t="s">
        <v>1553</v>
      </c>
      <c r="B144" s="20" t="s">
        <v>187</v>
      </c>
      <c r="C144" s="41" t="s">
        <v>1579</v>
      </c>
      <c r="D144" s="20" t="s">
        <v>421</v>
      </c>
      <c r="E144" s="20">
        <v>60</v>
      </c>
      <c r="F144" s="20" t="s">
        <v>410</v>
      </c>
      <c r="G144" s="21" t="s">
        <v>202</v>
      </c>
      <c r="H144" s="78" t="s">
        <v>402</v>
      </c>
      <c r="I144" s="78" t="s">
        <v>402</v>
      </c>
      <c r="J144" s="78"/>
      <c r="K144" s="78" t="s">
        <v>402</v>
      </c>
    </row>
    <row r="145" spans="1:11" x14ac:dyDescent="0.25">
      <c r="A145" s="15" t="s">
        <v>1553</v>
      </c>
      <c r="B145" s="20" t="s">
        <v>187</v>
      </c>
      <c r="C145" s="41" t="s">
        <v>1580</v>
      </c>
      <c r="D145" s="20" t="s">
        <v>421</v>
      </c>
      <c r="E145" s="20">
        <v>60</v>
      </c>
      <c r="F145" s="20" t="s">
        <v>410</v>
      </c>
      <c r="G145" s="21" t="s">
        <v>202</v>
      </c>
      <c r="H145" s="78" t="s">
        <v>402</v>
      </c>
      <c r="I145" s="78" t="s">
        <v>402</v>
      </c>
      <c r="J145" s="78"/>
      <c r="K145" s="78" t="s">
        <v>402</v>
      </c>
    </row>
    <row r="146" spans="1:11" x14ac:dyDescent="0.25">
      <c r="A146" s="15" t="s">
        <v>1553</v>
      </c>
      <c r="B146" s="20" t="s">
        <v>187</v>
      </c>
      <c r="C146" s="41" t="s">
        <v>1581</v>
      </c>
      <c r="D146" s="20" t="s">
        <v>421</v>
      </c>
      <c r="E146" s="20">
        <v>60</v>
      </c>
      <c r="F146" s="20" t="s">
        <v>410</v>
      </c>
      <c r="G146" s="21" t="s">
        <v>202</v>
      </c>
      <c r="H146" s="78" t="s">
        <v>402</v>
      </c>
      <c r="I146" s="78" t="s">
        <v>402</v>
      </c>
      <c r="J146" s="78"/>
      <c r="K146" s="78" t="s">
        <v>402</v>
      </c>
    </row>
  </sheetData>
  <sheetProtection selectLockedCells="1" selectUnlockedCells="1"/>
  <mergeCells count="1">
    <mergeCell ref="Z1:AH1"/>
  </mergeCells>
  <phoneticPr fontId="3" type="noConversion"/>
  <conditionalFormatting sqref="H2:K146">
    <cfRule type="cellIs" dxfId="558" priority="1" stopIfTrue="1" operator="equal">
      <formula>"-"</formula>
    </cfRule>
    <cfRule type="cellIs" dxfId="557" priority="2" stopIfTrue="1" operator="equal">
      <formula>"x"</formula>
    </cfRule>
  </conditionalFormatting>
  <hyperlinks>
    <hyperlink ref="L1" location="'Expansion set Check List'!A1" display="Home" xr:uid="{00000000-0004-0000-1E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7">
    <tabColor indexed="11"/>
  </sheetPr>
  <dimension ref="A1:AH115"/>
  <sheetViews>
    <sheetView zoomScaleSheetLayoutView="10" workbookViewId="0">
      <pane ySplit="1" topLeftCell="A2" activePane="bottomLeft" state="frozen"/>
      <selection pane="bottomLeft"/>
    </sheetView>
  </sheetViews>
  <sheetFormatPr defaultColWidth="0" defaultRowHeight="13.2" customHeight="1" x14ac:dyDescent="0.25"/>
  <cols>
    <col min="1" max="1" width="24" customWidth="1"/>
    <col min="2" max="2" width="12.5546875" bestFit="1" customWidth="1"/>
    <col min="3" max="3" width="4" bestFit="1" customWidth="1"/>
    <col min="4" max="4" width="14.1093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1582</v>
      </c>
      <c r="B2" s="18" t="s">
        <v>191</v>
      </c>
      <c r="C2" s="18">
        <v>1</v>
      </c>
      <c r="D2" s="18" t="s">
        <v>1583</v>
      </c>
      <c r="E2" s="18">
        <v>90</v>
      </c>
      <c r="F2" s="18" t="s">
        <v>401</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114</v>
      </c>
      <c r="Z2" s="109"/>
      <c r="AA2" s="109"/>
      <c r="AB2" s="109"/>
      <c r="AC2" s="109"/>
      <c r="AD2" s="109"/>
      <c r="AE2" s="109"/>
      <c r="AF2" s="109"/>
      <c r="AG2" s="109"/>
      <c r="AH2" s="109"/>
    </row>
    <row r="3" spans="1:34" x14ac:dyDescent="0.25">
      <c r="A3" s="15" t="s">
        <v>1584</v>
      </c>
      <c r="B3" s="20" t="s">
        <v>191</v>
      </c>
      <c r="C3" s="20">
        <v>2</v>
      </c>
      <c r="D3" s="20" t="s">
        <v>1583</v>
      </c>
      <c r="E3" s="20">
        <v>90</v>
      </c>
      <c r="F3" s="20" t="s">
        <v>401</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34</v>
      </c>
    </row>
    <row r="4" spans="1:34" x14ac:dyDescent="0.25">
      <c r="A4" s="15" t="s">
        <v>1585</v>
      </c>
      <c r="B4" s="20" t="s">
        <v>191</v>
      </c>
      <c r="C4" s="20">
        <v>3</v>
      </c>
      <c r="D4" s="20" t="s">
        <v>1586</v>
      </c>
      <c r="E4" s="20">
        <v>100</v>
      </c>
      <c r="F4" s="20"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35</v>
      </c>
    </row>
    <row r="5" spans="1:34" x14ac:dyDescent="0.25">
      <c r="A5" s="15" t="s">
        <v>1587</v>
      </c>
      <c r="B5" s="20" t="s">
        <v>191</v>
      </c>
      <c r="C5" s="20">
        <v>4</v>
      </c>
      <c r="D5" s="20" t="s">
        <v>1588</v>
      </c>
      <c r="E5" s="20">
        <v>70</v>
      </c>
      <c r="F5" s="20" t="s">
        <v>405</v>
      </c>
      <c r="G5" s="19" t="s">
        <v>202</v>
      </c>
      <c r="H5" s="78" t="s">
        <v>402</v>
      </c>
      <c r="I5" s="78" t="s">
        <v>402</v>
      </c>
      <c r="J5" s="78"/>
      <c r="K5" s="78"/>
      <c r="R5" s="125" t="s">
        <v>198</v>
      </c>
      <c r="S5" s="261">
        <f t="shared" si="1"/>
        <v>0</v>
      </c>
      <c r="T5" s="170">
        <f t="shared" si="2"/>
        <v>0</v>
      </c>
      <c r="U5" s="179"/>
      <c r="V5" s="125" t="s">
        <v>198</v>
      </c>
      <c r="W5" s="261">
        <f t="shared" si="3"/>
        <v>0</v>
      </c>
      <c r="X5" s="6">
        <f t="shared" si="4"/>
        <v>20</v>
      </c>
    </row>
    <row r="6" spans="1:34" x14ac:dyDescent="0.25">
      <c r="A6" s="15" t="s">
        <v>1589</v>
      </c>
      <c r="B6" s="20" t="s">
        <v>191</v>
      </c>
      <c r="C6" s="20">
        <v>5</v>
      </c>
      <c r="D6" s="20" t="s">
        <v>1590</v>
      </c>
      <c r="E6" s="20">
        <v>70</v>
      </c>
      <c r="F6" s="20" t="s">
        <v>405</v>
      </c>
      <c r="G6" s="19" t="s">
        <v>202</v>
      </c>
      <c r="H6" s="78" t="s">
        <v>402</v>
      </c>
      <c r="I6" s="78" t="s">
        <v>402</v>
      </c>
      <c r="J6" s="78"/>
      <c r="K6" s="78"/>
      <c r="R6" s="125" t="s">
        <v>202</v>
      </c>
      <c r="S6" s="261">
        <f t="shared" si="1"/>
        <v>0</v>
      </c>
      <c r="T6" s="170">
        <f t="shared" si="2"/>
        <v>0</v>
      </c>
      <c r="U6" s="179"/>
      <c r="V6" s="125" t="s">
        <v>202</v>
      </c>
      <c r="W6" s="261">
        <f t="shared" si="3"/>
        <v>0</v>
      </c>
      <c r="X6" s="6">
        <f t="shared" si="4"/>
        <v>19</v>
      </c>
    </row>
    <row r="7" spans="1:34" x14ac:dyDescent="0.25">
      <c r="A7" s="15" t="s">
        <v>1591</v>
      </c>
      <c r="B7" s="20" t="s">
        <v>191</v>
      </c>
      <c r="C7" s="20">
        <v>6</v>
      </c>
      <c r="D7" s="20" t="s">
        <v>1588</v>
      </c>
      <c r="E7" s="20">
        <v>100</v>
      </c>
      <c r="F7" s="20" t="s">
        <v>401</v>
      </c>
      <c r="G7" s="19" t="s">
        <v>202</v>
      </c>
      <c r="H7" s="78" t="s">
        <v>402</v>
      </c>
      <c r="I7" s="78" t="s">
        <v>402</v>
      </c>
      <c r="J7" s="78"/>
      <c r="K7" s="78"/>
      <c r="R7" s="125" t="s">
        <v>206</v>
      </c>
      <c r="S7" s="261">
        <f t="shared" si="1"/>
        <v>0</v>
      </c>
      <c r="T7" s="170">
        <f t="shared" si="2"/>
        <v>0</v>
      </c>
      <c r="U7" s="179"/>
      <c r="V7" s="125" t="s">
        <v>206</v>
      </c>
      <c r="W7" s="261">
        <f t="shared" si="3"/>
        <v>0</v>
      </c>
      <c r="X7" s="6">
        <f t="shared" si="4"/>
        <v>3</v>
      </c>
    </row>
    <row r="8" spans="1:34" x14ac:dyDescent="0.25">
      <c r="A8" s="15" t="s">
        <v>1592</v>
      </c>
      <c r="B8" s="20" t="s">
        <v>191</v>
      </c>
      <c r="C8" s="20">
        <v>7</v>
      </c>
      <c r="D8" s="20" t="s">
        <v>1586</v>
      </c>
      <c r="E8" s="20">
        <v>70</v>
      </c>
      <c r="F8" s="20" t="s">
        <v>405</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1593</v>
      </c>
      <c r="B9" s="20" t="s">
        <v>191</v>
      </c>
      <c r="C9" s="20">
        <v>8</v>
      </c>
      <c r="D9" s="20" t="s">
        <v>1586</v>
      </c>
      <c r="E9" s="20">
        <v>70</v>
      </c>
      <c r="F9" s="20" t="s">
        <v>410</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1594</v>
      </c>
      <c r="B10" s="20" t="s">
        <v>191</v>
      </c>
      <c r="C10" s="20">
        <v>9</v>
      </c>
      <c r="D10" s="20" t="s">
        <v>1586</v>
      </c>
      <c r="E10" s="20">
        <v>80</v>
      </c>
      <c r="F10" s="20" t="s">
        <v>410</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1595</v>
      </c>
      <c r="B11" s="20" t="s">
        <v>191</v>
      </c>
      <c r="C11" s="20">
        <v>10</v>
      </c>
      <c r="D11" s="20" t="s">
        <v>1596</v>
      </c>
      <c r="E11" s="20">
        <v>80</v>
      </c>
      <c r="F11" s="20" t="s">
        <v>405</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1597</v>
      </c>
      <c r="B12" s="20" t="s">
        <v>191</v>
      </c>
      <c r="C12" s="20">
        <v>11</v>
      </c>
      <c r="D12" s="20" t="s">
        <v>1586</v>
      </c>
      <c r="E12" s="20">
        <v>100</v>
      </c>
      <c r="F12" s="20" t="s">
        <v>401</v>
      </c>
      <c r="G12" s="19" t="s">
        <v>202</v>
      </c>
      <c r="H12" s="78" t="s">
        <v>402</v>
      </c>
      <c r="I12" s="78" t="s">
        <v>402</v>
      </c>
      <c r="J12" s="78"/>
      <c r="K12" s="78"/>
      <c r="R12" s="125" t="s">
        <v>226</v>
      </c>
      <c r="S12" s="261">
        <f t="shared" si="1"/>
        <v>0</v>
      </c>
      <c r="T12" s="170">
        <f t="shared" si="2"/>
        <v>0</v>
      </c>
      <c r="U12" s="179"/>
      <c r="V12" s="125" t="s">
        <v>226</v>
      </c>
      <c r="W12" s="261">
        <f t="shared" si="3"/>
        <v>0</v>
      </c>
      <c r="X12" s="6">
        <f t="shared" si="4"/>
        <v>3</v>
      </c>
    </row>
    <row r="13" spans="1:34" x14ac:dyDescent="0.25">
      <c r="A13" s="15" t="s">
        <v>1598</v>
      </c>
      <c r="B13" s="20" t="s">
        <v>191</v>
      </c>
      <c r="C13" s="20">
        <v>12</v>
      </c>
      <c r="D13" s="20" t="s">
        <v>1590</v>
      </c>
      <c r="E13" s="20">
        <v>70</v>
      </c>
      <c r="F13" s="20" t="s">
        <v>410</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1599</v>
      </c>
      <c r="B14" s="20" t="s">
        <v>191</v>
      </c>
      <c r="C14" s="20">
        <v>13</v>
      </c>
      <c r="D14" s="20" t="s">
        <v>1586</v>
      </c>
      <c r="E14" s="20">
        <v>90</v>
      </c>
      <c r="F14" s="20" t="s">
        <v>410</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1600</v>
      </c>
      <c r="B15" s="20" t="s">
        <v>191</v>
      </c>
      <c r="C15" s="20">
        <v>14</v>
      </c>
      <c r="D15" s="20" t="s">
        <v>1590</v>
      </c>
      <c r="E15" s="20">
        <v>110</v>
      </c>
      <c r="F15" s="20" t="s">
        <v>401</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1601</v>
      </c>
      <c r="B16" s="20" t="s">
        <v>191</v>
      </c>
      <c r="C16" s="20">
        <v>15</v>
      </c>
      <c r="D16" s="20" t="s">
        <v>1602</v>
      </c>
      <c r="E16" s="20">
        <v>60</v>
      </c>
      <c r="F16" s="20" t="s">
        <v>405</v>
      </c>
      <c r="G16" s="19" t="s">
        <v>202</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1603</v>
      </c>
      <c r="B17" s="20" t="s">
        <v>191</v>
      </c>
      <c r="C17" s="20">
        <v>16</v>
      </c>
      <c r="D17" s="20" t="s">
        <v>1590</v>
      </c>
      <c r="E17" s="20">
        <v>120</v>
      </c>
      <c r="F17" s="20" t="s">
        <v>401</v>
      </c>
      <c r="G17" s="19" t="s">
        <v>202</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1604</v>
      </c>
      <c r="B18" s="20" t="s">
        <v>191</v>
      </c>
      <c r="C18" s="20">
        <v>17</v>
      </c>
      <c r="D18" s="20" t="s">
        <v>1467</v>
      </c>
      <c r="E18" s="20">
        <v>70</v>
      </c>
      <c r="F18" s="20" t="s">
        <v>405</v>
      </c>
      <c r="G18" s="19"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1605</v>
      </c>
      <c r="B19" s="20" t="s">
        <v>191</v>
      </c>
      <c r="C19" s="20">
        <v>18</v>
      </c>
      <c r="D19" s="20" t="s">
        <v>1602</v>
      </c>
      <c r="E19" s="20">
        <v>70</v>
      </c>
      <c r="F19" s="20" t="s">
        <v>405</v>
      </c>
      <c r="G19" s="19" t="s">
        <v>202</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1606</v>
      </c>
      <c r="B20" s="20" t="s">
        <v>191</v>
      </c>
      <c r="C20" s="20">
        <v>19</v>
      </c>
      <c r="D20" s="20" t="s">
        <v>1602</v>
      </c>
      <c r="E20" s="20">
        <v>80</v>
      </c>
      <c r="F20" s="20" t="s">
        <v>405</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1266</v>
      </c>
      <c r="B21" s="20" t="s">
        <v>191</v>
      </c>
      <c r="C21" s="20">
        <v>20</v>
      </c>
      <c r="D21" s="20" t="s">
        <v>414</v>
      </c>
      <c r="E21" s="20">
        <v>50</v>
      </c>
      <c r="F21" s="20" t="s">
        <v>410</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1607</v>
      </c>
      <c r="B22" s="20" t="s">
        <v>191</v>
      </c>
      <c r="C22" s="20">
        <v>21</v>
      </c>
      <c r="D22" s="20" t="s">
        <v>400</v>
      </c>
      <c r="E22" s="20">
        <v>70</v>
      </c>
      <c r="F22" s="20" t="s">
        <v>405</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1608</v>
      </c>
      <c r="B23" s="20" t="s">
        <v>191</v>
      </c>
      <c r="C23" s="20">
        <v>22</v>
      </c>
      <c r="D23" s="20" t="s">
        <v>419</v>
      </c>
      <c r="E23" s="20">
        <v>70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667</v>
      </c>
      <c r="B24" s="20" t="s">
        <v>191</v>
      </c>
      <c r="C24" s="20">
        <v>23</v>
      </c>
      <c r="D24" s="20" t="s">
        <v>421</v>
      </c>
      <c r="E24" s="20">
        <v>70</v>
      </c>
      <c r="F24" s="20" t="s">
        <v>405</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1609</v>
      </c>
      <c r="B25" s="20" t="s">
        <v>191</v>
      </c>
      <c r="C25" s="20">
        <v>24</v>
      </c>
      <c r="D25" s="20" t="s">
        <v>1467</v>
      </c>
      <c r="E25" s="20">
        <v>70</v>
      </c>
      <c r="F25" s="20" t="s">
        <v>405</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983</v>
      </c>
      <c r="B26" s="20" t="s">
        <v>191</v>
      </c>
      <c r="C26" s="20">
        <v>25</v>
      </c>
      <c r="D26" s="20" t="s">
        <v>414</v>
      </c>
      <c r="E26" s="20">
        <v>70</v>
      </c>
      <c r="F26" s="20" t="s">
        <v>405</v>
      </c>
      <c r="G26" s="21" t="s">
        <v>198</v>
      </c>
      <c r="H26" s="78" t="s">
        <v>402</v>
      </c>
      <c r="I26" s="78" t="s">
        <v>402</v>
      </c>
      <c r="J26" s="78"/>
      <c r="K26" s="78"/>
      <c r="R26" s="171" t="s">
        <v>101</v>
      </c>
      <c r="S26" s="172"/>
      <c r="T26" s="186">
        <f>SUM(T27:T49)</f>
        <v>0</v>
      </c>
      <c r="U26" s="179"/>
      <c r="V26" s="188" t="s">
        <v>103</v>
      </c>
      <c r="W26" s="241"/>
      <c r="X26" s="243">
        <f>SUM(X27:X49)</f>
        <v>107</v>
      </c>
    </row>
    <row r="27" spans="1:24" x14ac:dyDescent="0.25">
      <c r="A27" s="15" t="s">
        <v>1411</v>
      </c>
      <c r="B27" s="20" t="s">
        <v>191</v>
      </c>
      <c r="C27" s="20">
        <v>26</v>
      </c>
      <c r="D27" s="20" t="s">
        <v>404</v>
      </c>
      <c r="E27" s="20">
        <v>70</v>
      </c>
      <c r="F27" s="20" t="s">
        <v>410</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34</v>
      </c>
    </row>
    <row r="28" spans="1:24" x14ac:dyDescent="0.25">
      <c r="A28" s="15" t="s">
        <v>1610</v>
      </c>
      <c r="B28" s="20" t="s">
        <v>191</v>
      </c>
      <c r="C28" s="20">
        <v>27</v>
      </c>
      <c r="D28" s="20" t="s">
        <v>1596</v>
      </c>
      <c r="E28" s="20">
        <v>80</v>
      </c>
      <c r="F28" s="20" t="s">
        <v>405</v>
      </c>
      <c r="G28" s="21" t="s">
        <v>198</v>
      </c>
      <c r="H28" s="78" t="s">
        <v>402</v>
      </c>
      <c r="I28" s="78" t="s">
        <v>402</v>
      </c>
      <c r="J28" s="78"/>
      <c r="K28" s="78"/>
      <c r="R28" s="125" t="s">
        <v>194</v>
      </c>
      <c r="S28" s="169">
        <f t="shared" si="5"/>
        <v>0</v>
      </c>
      <c r="T28" s="170">
        <f t="shared" si="6"/>
        <v>0</v>
      </c>
      <c r="U28" s="179"/>
      <c r="V28" s="264" t="s">
        <v>194</v>
      </c>
      <c r="W28" s="267">
        <f t="shared" si="7"/>
        <v>0</v>
      </c>
      <c r="X28" s="6">
        <f t="shared" si="8"/>
        <v>35</v>
      </c>
    </row>
    <row r="29" spans="1:24" x14ac:dyDescent="0.25">
      <c r="A29" s="15" t="s">
        <v>420</v>
      </c>
      <c r="B29" s="20" t="s">
        <v>191</v>
      </c>
      <c r="C29" s="20">
        <v>28</v>
      </c>
      <c r="D29" s="20" t="s">
        <v>404</v>
      </c>
      <c r="E29" s="20">
        <v>80</v>
      </c>
      <c r="F29" s="20" t="s">
        <v>405</v>
      </c>
      <c r="G29" s="21" t="s">
        <v>198</v>
      </c>
      <c r="H29" s="78" t="s">
        <v>402</v>
      </c>
      <c r="I29" s="78" t="s">
        <v>402</v>
      </c>
      <c r="J29" s="78"/>
      <c r="K29" s="78"/>
      <c r="R29" s="125" t="s">
        <v>198</v>
      </c>
      <c r="S29" s="169">
        <f t="shared" si="5"/>
        <v>0</v>
      </c>
      <c r="T29" s="170">
        <f t="shared" si="6"/>
        <v>0</v>
      </c>
      <c r="U29" s="179"/>
      <c r="V29" s="264" t="s">
        <v>198</v>
      </c>
      <c r="W29" s="267">
        <f t="shared" si="7"/>
        <v>0</v>
      </c>
      <c r="X29" s="6">
        <f t="shared" si="8"/>
        <v>20</v>
      </c>
    </row>
    <row r="30" spans="1:24" x14ac:dyDescent="0.25">
      <c r="A30" s="15" t="s">
        <v>1413</v>
      </c>
      <c r="B30" s="20" t="s">
        <v>191</v>
      </c>
      <c r="C30" s="20">
        <v>29</v>
      </c>
      <c r="D30" s="20" t="s">
        <v>404</v>
      </c>
      <c r="E30" s="20">
        <v>70</v>
      </c>
      <c r="F30" s="20" t="s">
        <v>410</v>
      </c>
      <c r="G30" s="21" t="s">
        <v>198</v>
      </c>
      <c r="H30" s="78" t="s">
        <v>402</v>
      </c>
      <c r="I30" s="78" t="s">
        <v>402</v>
      </c>
      <c r="J30" s="78"/>
      <c r="K30" s="78"/>
      <c r="R30" s="125" t="s">
        <v>202</v>
      </c>
      <c r="S30" s="169">
        <f t="shared" si="5"/>
        <v>0</v>
      </c>
      <c r="T30" s="170">
        <f t="shared" si="6"/>
        <v>0</v>
      </c>
      <c r="U30" s="179"/>
      <c r="V30" s="264" t="s">
        <v>202</v>
      </c>
      <c r="W30" s="267">
        <f t="shared" si="7"/>
        <v>0</v>
      </c>
      <c r="X30" s="6">
        <f t="shared" si="8"/>
        <v>18</v>
      </c>
    </row>
    <row r="31" spans="1:24" x14ac:dyDescent="0.25">
      <c r="A31" s="15" t="s">
        <v>1601</v>
      </c>
      <c r="B31" s="20" t="s">
        <v>191</v>
      </c>
      <c r="C31" s="20">
        <v>30</v>
      </c>
      <c r="D31" s="20" t="s">
        <v>404</v>
      </c>
      <c r="E31" s="20">
        <v>70</v>
      </c>
      <c r="F31" s="20" t="s">
        <v>405</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1414</v>
      </c>
      <c r="B32" s="20" t="s">
        <v>191</v>
      </c>
      <c r="C32" s="20">
        <v>31</v>
      </c>
      <c r="D32" s="20" t="s">
        <v>425</v>
      </c>
      <c r="E32" s="20">
        <v>70</v>
      </c>
      <c r="F32" s="20" t="s">
        <v>410</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1223</v>
      </c>
      <c r="B33" s="20" t="s">
        <v>191</v>
      </c>
      <c r="C33" s="20">
        <v>32</v>
      </c>
      <c r="D33" s="20" t="s">
        <v>414</v>
      </c>
      <c r="E33" s="20">
        <v>70</v>
      </c>
      <c r="F33" s="20" t="s">
        <v>405</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684</v>
      </c>
      <c r="B34" s="20" t="s">
        <v>191</v>
      </c>
      <c r="C34" s="20">
        <v>33</v>
      </c>
      <c r="D34" s="20" t="s">
        <v>407</v>
      </c>
      <c r="E34" s="20">
        <v>70</v>
      </c>
      <c r="F34" s="20" t="s">
        <v>405</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1417</v>
      </c>
      <c r="B35" s="20" t="s">
        <v>191</v>
      </c>
      <c r="C35" s="20">
        <v>34</v>
      </c>
      <c r="D35" s="20" t="s">
        <v>414</v>
      </c>
      <c r="E35" s="20">
        <v>60</v>
      </c>
      <c r="F35" s="20" t="s">
        <v>410</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663</v>
      </c>
      <c r="B36" s="20" t="s">
        <v>191</v>
      </c>
      <c r="C36" s="20">
        <v>35</v>
      </c>
      <c r="D36" s="20" t="s">
        <v>414</v>
      </c>
      <c r="E36" s="20">
        <v>60</v>
      </c>
      <c r="F36" s="20" t="s">
        <v>410</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663</v>
      </c>
      <c r="B37" s="20" t="s">
        <v>191</v>
      </c>
      <c r="C37" s="20">
        <v>36</v>
      </c>
      <c r="D37" s="20" t="s">
        <v>407</v>
      </c>
      <c r="E37" s="20">
        <v>60</v>
      </c>
      <c r="F37" s="20" t="s">
        <v>410</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663</v>
      </c>
      <c r="B38" s="20" t="s">
        <v>191</v>
      </c>
      <c r="C38" s="20">
        <v>37</v>
      </c>
      <c r="D38" s="20" t="s">
        <v>425</v>
      </c>
      <c r="E38" s="20">
        <v>60</v>
      </c>
      <c r="F38" s="20" t="s">
        <v>410</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663</v>
      </c>
      <c r="B39" s="20" t="s">
        <v>191</v>
      </c>
      <c r="C39" s="20">
        <v>38</v>
      </c>
      <c r="D39" s="20" t="s">
        <v>421</v>
      </c>
      <c r="E39" s="20">
        <v>60</v>
      </c>
      <c r="F39" s="20" t="s">
        <v>410</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663</v>
      </c>
      <c r="B40" s="20" t="s">
        <v>191</v>
      </c>
      <c r="C40" s="20">
        <v>39</v>
      </c>
      <c r="D40" s="20" t="s">
        <v>400</v>
      </c>
      <c r="E40" s="20">
        <v>60</v>
      </c>
      <c r="F40" s="20" t="s">
        <v>410</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663</v>
      </c>
      <c r="B41" s="20" t="s">
        <v>191</v>
      </c>
      <c r="C41" s="20">
        <v>40</v>
      </c>
      <c r="D41" s="20" t="s">
        <v>404</v>
      </c>
      <c r="E41" s="20">
        <v>60</v>
      </c>
      <c r="F41" s="20" t="s">
        <v>410</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1611</v>
      </c>
      <c r="B42" s="20" t="s">
        <v>191</v>
      </c>
      <c r="C42" s="20">
        <v>41</v>
      </c>
      <c r="D42" s="20" t="s">
        <v>400</v>
      </c>
      <c r="E42" s="20">
        <v>70</v>
      </c>
      <c r="F42" s="20"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1611</v>
      </c>
      <c r="B43" s="20" t="s">
        <v>191</v>
      </c>
      <c r="C43" s="20">
        <v>42</v>
      </c>
      <c r="D43" s="20" t="s">
        <v>400</v>
      </c>
      <c r="E43" s="20">
        <v>70</v>
      </c>
      <c r="F43" s="20"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675</v>
      </c>
      <c r="B44" s="20" t="s">
        <v>191</v>
      </c>
      <c r="C44" s="20">
        <v>43</v>
      </c>
      <c r="D44" s="20" t="s">
        <v>407</v>
      </c>
      <c r="E44" s="20">
        <v>70</v>
      </c>
      <c r="F44" s="20" t="s">
        <v>405</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1200</v>
      </c>
      <c r="B45" s="20" t="s">
        <v>191</v>
      </c>
      <c r="C45" s="20">
        <v>44</v>
      </c>
      <c r="D45" s="20" t="s">
        <v>431</v>
      </c>
      <c r="E45" s="20">
        <v>80</v>
      </c>
      <c r="F45" s="20"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1268</v>
      </c>
      <c r="B46" s="20" t="s">
        <v>191</v>
      </c>
      <c r="C46" s="20">
        <v>45</v>
      </c>
      <c r="D46" s="20" t="s">
        <v>407</v>
      </c>
      <c r="E46" s="20">
        <v>60</v>
      </c>
      <c r="F46" s="20" t="s">
        <v>410</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556</v>
      </c>
      <c r="B47" s="20" t="s">
        <v>191</v>
      </c>
      <c r="C47" s="20">
        <v>46</v>
      </c>
      <c r="D47" s="20" t="s">
        <v>407</v>
      </c>
      <c r="E47" s="20">
        <v>60</v>
      </c>
      <c r="F47" s="20"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1216</v>
      </c>
      <c r="B48" s="20" t="s">
        <v>191</v>
      </c>
      <c r="C48" s="20">
        <v>47</v>
      </c>
      <c r="D48" s="20" t="s">
        <v>421</v>
      </c>
      <c r="E48" s="20">
        <v>70</v>
      </c>
      <c r="F48" s="20"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532</v>
      </c>
      <c r="B49" s="20" t="s">
        <v>191</v>
      </c>
      <c r="C49" s="20">
        <v>48</v>
      </c>
      <c r="D49" s="20" t="s">
        <v>400</v>
      </c>
      <c r="E49" s="20">
        <v>80</v>
      </c>
      <c r="F49" s="20"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1612</v>
      </c>
      <c r="B50" s="20" t="s">
        <v>191</v>
      </c>
      <c r="C50" s="20">
        <v>49</v>
      </c>
      <c r="D50" s="20" t="s">
        <v>400</v>
      </c>
      <c r="E50" s="20">
        <v>80</v>
      </c>
      <c r="F50" s="20" t="s">
        <v>405</v>
      </c>
      <c r="G50" s="21" t="s">
        <v>194</v>
      </c>
      <c r="H50" s="78" t="s">
        <v>402</v>
      </c>
      <c r="I50" s="78" t="s">
        <v>402</v>
      </c>
      <c r="J50" s="78"/>
      <c r="K50" s="78"/>
      <c r="U50" s="179"/>
      <c r="V50" s="188" t="s">
        <v>458</v>
      </c>
      <c r="W50" s="206"/>
      <c r="X50" s="207">
        <f>SUM(X51:X73)</f>
        <v>221</v>
      </c>
    </row>
    <row r="51" spans="1:24" x14ac:dyDescent="0.25">
      <c r="A51" s="15" t="s">
        <v>640</v>
      </c>
      <c r="B51" s="20" t="s">
        <v>191</v>
      </c>
      <c r="C51" s="20">
        <v>50</v>
      </c>
      <c r="D51" s="20" t="s">
        <v>414</v>
      </c>
      <c r="E51" s="20">
        <v>80</v>
      </c>
      <c r="F51" s="20" t="s">
        <v>405</v>
      </c>
      <c r="G51" s="21" t="s">
        <v>194</v>
      </c>
      <c r="H51" s="78" t="s">
        <v>402</v>
      </c>
      <c r="I51" s="78" t="s">
        <v>402</v>
      </c>
      <c r="J51" s="78"/>
      <c r="K51" s="78"/>
      <c r="U51" s="269"/>
      <c r="V51" s="124" t="s">
        <v>190</v>
      </c>
      <c r="W51" s="169">
        <f>S3+S27+W3+W27</f>
        <v>0</v>
      </c>
      <c r="X51" s="170">
        <f>T3+T27+X3+X27</f>
        <v>68</v>
      </c>
    </row>
    <row r="52" spans="1:24" x14ac:dyDescent="0.25">
      <c r="A52" s="15" t="s">
        <v>1613</v>
      </c>
      <c r="B52" s="20" t="s">
        <v>191</v>
      </c>
      <c r="C52" s="20">
        <v>51</v>
      </c>
      <c r="D52" s="20" t="s">
        <v>425</v>
      </c>
      <c r="E52" s="20">
        <v>70</v>
      </c>
      <c r="F52" s="20" t="s">
        <v>405</v>
      </c>
      <c r="G52" s="21" t="s">
        <v>194</v>
      </c>
      <c r="H52" s="78" t="s">
        <v>402</v>
      </c>
      <c r="I52" s="78" t="s">
        <v>402</v>
      </c>
      <c r="J52" s="78"/>
      <c r="K52" s="78"/>
      <c r="U52" s="269"/>
      <c r="V52" s="125" t="s">
        <v>194</v>
      </c>
      <c r="W52" s="169">
        <f t="shared" ref="W52:X67" si="9">S4+S28+W4+W28</f>
        <v>0</v>
      </c>
      <c r="X52" s="170">
        <f t="shared" si="9"/>
        <v>70</v>
      </c>
    </row>
    <row r="53" spans="1:24" x14ac:dyDescent="0.25">
      <c r="A53" s="15" t="s">
        <v>642</v>
      </c>
      <c r="B53" s="20" t="s">
        <v>191</v>
      </c>
      <c r="C53" s="20">
        <v>52</v>
      </c>
      <c r="D53" s="20" t="s">
        <v>425</v>
      </c>
      <c r="E53" s="20">
        <v>70</v>
      </c>
      <c r="F53" s="20" t="s">
        <v>405</v>
      </c>
      <c r="G53" s="21" t="s">
        <v>194</v>
      </c>
      <c r="H53" s="78" t="s">
        <v>402</v>
      </c>
      <c r="I53" s="78" t="s">
        <v>402</v>
      </c>
      <c r="J53" s="78"/>
      <c r="K53" s="78"/>
      <c r="U53" s="269"/>
      <c r="V53" s="125" t="s">
        <v>198</v>
      </c>
      <c r="W53" s="169">
        <f t="shared" si="9"/>
        <v>0</v>
      </c>
      <c r="X53" s="170">
        <f t="shared" si="9"/>
        <v>40</v>
      </c>
    </row>
    <row r="54" spans="1:24" x14ac:dyDescent="0.25">
      <c r="A54" s="15" t="s">
        <v>1614</v>
      </c>
      <c r="B54" s="20" t="s">
        <v>191</v>
      </c>
      <c r="C54" s="20">
        <v>53</v>
      </c>
      <c r="D54" s="20" t="s">
        <v>425</v>
      </c>
      <c r="E54" s="20">
        <v>80</v>
      </c>
      <c r="F54" s="20" t="s">
        <v>405</v>
      </c>
      <c r="G54" s="21" t="s">
        <v>194</v>
      </c>
      <c r="H54" s="78" t="s">
        <v>402</v>
      </c>
      <c r="I54" s="78" t="s">
        <v>402</v>
      </c>
      <c r="J54" s="78"/>
      <c r="K54" s="78"/>
      <c r="U54" s="269"/>
      <c r="V54" s="125" t="s">
        <v>202</v>
      </c>
      <c r="W54" s="169">
        <f t="shared" si="9"/>
        <v>0</v>
      </c>
      <c r="X54" s="170">
        <f t="shared" si="9"/>
        <v>37</v>
      </c>
    </row>
    <row r="55" spans="1:24" x14ac:dyDescent="0.25">
      <c r="A55" s="15" t="s">
        <v>1614</v>
      </c>
      <c r="B55" s="20" t="s">
        <v>191</v>
      </c>
      <c r="C55" s="20">
        <v>54</v>
      </c>
      <c r="D55" s="20" t="s">
        <v>425</v>
      </c>
      <c r="E55" s="20">
        <v>70</v>
      </c>
      <c r="F55" s="20" t="s">
        <v>405</v>
      </c>
      <c r="G55" s="21" t="s">
        <v>194</v>
      </c>
      <c r="H55" s="78" t="s">
        <v>402</v>
      </c>
      <c r="I55" s="78" t="s">
        <v>402</v>
      </c>
      <c r="J55" s="78"/>
      <c r="K55" s="78"/>
      <c r="U55" s="269"/>
      <c r="V55" s="125" t="s">
        <v>206</v>
      </c>
      <c r="W55" s="169">
        <f t="shared" si="9"/>
        <v>0</v>
      </c>
      <c r="X55" s="170">
        <f t="shared" si="9"/>
        <v>3</v>
      </c>
    </row>
    <row r="56" spans="1:24" x14ac:dyDescent="0.25">
      <c r="A56" s="15" t="s">
        <v>418</v>
      </c>
      <c r="B56" s="20" t="s">
        <v>191</v>
      </c>
      <c r="C56" s="20">
        <v>55</v>
      </c>
      <c r="D56" s="20" t="s">
        <v>419</v>
      </c>
      <c r="E56" s="20">
        <v>70</v>
      </c>
      <c r="F56" s="20" t="s">
        <v>410</v>
      </c>
      <c r="G56" s="21" t="s">
        <v>194</v>
      </c>
      <c r="H56" s="78" t="s">
        <v>402</v>
      </c>
      <c r="I56" s="78" t="s">
        <v>402</v>
      </c>
      <c r="J56" s="78"/>
      <c r="K56" s="78"/>
      <c r="U56" s="270"/>
      <c r="V56" s="125" t="s">
        <v>210</v>
      </c>
      <c r="W56" s="169">
        <f t="shared" si="9"/>
        <v>0</v>
      </c>
      <c r="X56" s="170">
        <f t="shared" si="9"/>
        <v>0</v>
      </c>
    </row>
    <row r="57" spans="1:24" ht="13.8" thickBot="1" x14ac:dyDescent="0.3">
      <c r="A57" s="15" t="s">
        <v>1272</v>
      </c>
      <c r="B57" s="20" t="s">
        <v>191</v>
      </c>
      <c r="C57" s="20">
        <v>56</v>
      </c>
      <c r="D57" s="20" t="s">
        <v>407</v>
      </c>
      <c r="E57" s="20">
        <v>60</v>
      </c>
      <c r="F57" s="20" t="s">
        <v>410</v>
      </c>
      <c r="G57" s="21" t="s">
        <v>194</v>
      </c>
      <c r="H57" s="78" t="s">
        <v>402</v>
      </c>
      <c r="I57" s="78" t="s">
        <v>402</v>
      </c>
      <c r="J57" s="78"/>
      <c r="K57" s="78"/>
      <c r="U57" s="271"/>
      <c r="V57" s="125" t="s">
        <v>214</v>
      </c>
      <c r="W57" s="169">
        <f t="shared" si="9"/>
        <v>0</v>
      </c>
      <c r="X57" s="170">
        <f t="shared" si="9"/>
        <v>0</v>
      </c>
    </row>
    <row r="58" spans="1:24" ht="13.8" thickBot="1" x14ac:dyDescent="0.3">
      <c r="A58" s="15" t="s">
        <v>1615</v>
      </c>
      <c r="B58" s="20" t="s">
        <v>191</v>
      </c>
      <c r="C58" s="20">
        <v>57</v>
      </c>
      <c r="D58" s="20" t="s">
        <v>425</v>
      </c>
      <c r="E58" s="20">
        <v>50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1615</v>
      </c>
      <c r="B59" s="20" t="s">
        <v>191</v>
      </c>
      <c r="C59" s="20">
        <v>58</v>
      </c>
      <c r="D59" s="20" t="s">
        <v>425</v>
      </c>
      <c r="E59" s="20">
        <v>50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1616</v>
      </c>
      <c r="B60" s="20" t="s">
        <v>191</v>
      </c>
      <c r="C60" s="20">
        <v>59</v>
      </c>
      <c r="D60" s="20" t="s">
        <v>400</v>
      </c>
      <c r="E60" s="20">
        <v>50</v>
      </c>
      <c r="F60" s="20" t="s">
        <v>410</v>
      </c>
      <c r="G60" s="21" t="s">
        <v>190</v>
      </c>
      <c r="H60" s="78" t="s">
        <v>402</v>
      </c>
      <c r="I60" s="78" t="s">
        <v>402</v>
      </c>
      <c r="J60" s="78"/>
      <c r="K60" s="78"/>
      <c r="U60" s="271"/>
      <c r="V60" s="125" t="s">
        <v>226</v>
      </c>
      <c r="W60" s="169">
        <f t="shared" si="9"/>
        <v>0</v>
      </c>
      <c r="X60" s="170">
        <f t="shared" si="9"/>
        <v>3</v>
      </c>
    </row>
    <row r="61" spans="1:24" ht="13.8" thickBot="1" x14ac:dyDescent="0.3">
      <c r="A61" s="15" t="s">
        <v>648</v>
      </c>
      <c r="B61" s="20" t="s">
        <v>191</v>
      </c>
      <c r="C61" s="20">
        <v>60</v>
      </c>
      <c r="D61" s="20" t="s">
        <v>431</v>
      </c>
      <c r="E61" s="20">
        <v>50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663</v>
      </c>
      <c r="B62" s="20" t="s">
        <v>191</v>
      </c>
      <c r="C62" s="20">
        <v>61</v>
      </c>
      <c r="D62" s="20" t="s">
        <v>425</v>
      </c>
      <c r="E62" s="20">
        <v>60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663</v>
      </c>
      <c r="B63" s="20" t="s">
        <v>191</v>
      </c>
      <c r="C63" s="20">
        <v>62</v>
      </c>
      <c r="D63" s="20" t="s">
        <v>431</v>
      </c>
      <c r="E63" s="20">
        <v>60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663</v>
      </c>
      <c r="B64" s="20" t="s">
        <v>191</v>
      </c>
      <c r="C64" s="20">
        <v>63</v>
      </c>
      <c r="D64" s="20" t="s">
        <v>400</v>
      </c>
      <c r="E64" s="20">
        <v>60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663</v>
      </c>
      <c r="B65" s="20" t="s">
        <v>191</v>
      </c>
      <c r="C65" s="20">
        <v>64</v>
      </c>
      <c r="D65" s="20" t="s">
        <v>404</v>
      </c>
      <c r="E65" s="20">
        <v>60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1617</v>
      </c>
      <c r="B66" s="20" t="s">
        <v>191</v>
      </c>
      <c r="C66" s="20">
        <v>65</v>
      </c>
      <c r="D66" s="20" t="s">
        <v>400</v>
      </c>
      <c r="E66" s="20">
        <v>50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1617</v>
      </c>
      <c r="B67" s="20" t="s">
        <v>191</v>
      </c>
      <c r="C67" s="20">
        <v>66</v>
      </c>
      <c r="D67" s="20" t="s">
        <v>400</v>
      </c>
      <c r="E67" s="20">
        <v>50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571</v>
      </c>
      <c r="B68" s="20" t="s">
        <v>191</v>
      </c>
      <c r="C68" s="20">
        <v>67</v>
      </c>
      <c r="D68" s="20" t="s">
        <v>421</v>
      </c>
      <c r="E68" s="20">
        <v>50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1618</v>
      </c>
      <c r="B69" s="20" t="s">
        <v>191</v>
      </c>
      <c r="C69" s="20">
        <v>68</v>
      </c>
      <c r="D69" s="20" t="s">
        <v>419</v>
      </c>
      <c r="E69" s="20">
        <v>50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649</v>
      </c>
      <c r="B70" s="20" t="s">
        <v>191</v>
      </c>
      <c r="C70" s="20">
        <v>69</v>
      </c>
      <c r="D70" s="20" t="s">
        <v>414</v>
      </c>
      <c r="E70" s="20">
        <v>50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1619</v>
      </c>
      <c r="B71" s="20" t="s">
        <v>191</v>
      </c>
      <c r="C71" s="20">
        <v>70</v>
      </c>
      <c r="D71" s="20" t="s">
        <v>419</v>
      </c>
      <c r="E71" s="20">
        <v>40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1620</v>
      </c>
      <c r="B72" s="20" t="s">
        <v>191</v>
      </c>
      <c r="C72" s="20">
        <v>71</v>
      </c>
      <c r="D72" s="20" t="s">
        <v>400</v>
      </c>
      <c r="E72" s="20">
        <v>40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573</v>
      </c>
      <c r="B73" s="20" t="s">
        <v>191</v>
      </c>
      <c r="C73" s="20">
        <v>72</v>
      </c>
      <c r="D73" s="20" t="s">
        <v>407</v>
      </c>
      <c r="E73" s="20">
        <v>50</v>
      </c>
      <c r="F73" s="20" t="s">
        <v>410</v>
      </c>
      <c r="G73" s="21" t="s">
        <v>190</v>
      </c>
      <c r="H73" s="78" t="s">
        <v>402</v>
      </c>
      <c r="I73" s="78" t="s">
        <v>402</v>
      </c>
      <c r="J73" s="78"/>
      <c r="K73" s="78"/>
      <c r="U73" s="271"/>
      <c r="V73" s="177" t="s">
        <v>278</v>
      </c>
      <c r="W73" s="169">
        <f t="shared" si="10"/>
        <v>0</v>
      </c>
      <c r="X73" s="170">
        <f t="shared" si="10"/>
        <v>0</v>
      </c>
    </row>
    <row r="74" spans="1:24" x14ac:dyDescent="0.25">
      <c r="A74" s="15" t="s">
        <v>1621</v>
      </c>
      <c r="B74" s="20" t="s">
        <v>191</v>
      </c>
      <c r="C74" s="20">
        <v>73</v>
      </c>
      <c r="D74" s="20" t="s">
        <v>425</v>
      </c>
      <c r="E74" s="20">
        <v>50</v>
      </c>
      <c r="F74" s="20" t="s">
        <v>410</v>
      </c>
      <c r="G74" s="21" t="s">
        <v>190</v>
      </c>
      <c r="H74" s="78" t="s">
        <v>402</v>
      </c>
      <c r="I74" s="78" t="s">
        <v>402</v>
      </c>
      <c r="J74" s="78"/>
      <c r="K74" s="78"/>
    </row>
    <row r="75" spans="1:24" x14ac:dyDescent="0.25">
      <c r="A75" s="15" t="s">
        <v>575</v>
      </c>
      <c r="B75" s="20" t="s">
        <v>191</v>
      </c>
      <c r="C75" s="20">
        <v>74</v>
      </c>
      <c r="D75" s="20" t="s">
        <v>400</v>
      </c>
      <c r="E75" s="20">
        <v>50</v>
      </c>
      <c r="F75" s="20" t="s">
        <v>410</v>
      </c>
      <c r="G75" s="21" t="s">
        <v>190</v>
      </c>
      <c r="H75" s="78" t="s">
        <v>402</v>
      </c>
      <c r="I75" s="78" t="s">
        <v>402</v>
      </c>
      <c r="J75" s="78"/>
      <c r="K75" s="78"/>
    </row>
    <row r="76" spans="1:24" x14ac:dyDescent="0.25">
      <c r="A76" s="15" t="s">
        <v>1227</v>
      </c>
      <c r="B76" s="20" t="s">
        <v>191</v>
      </c>
      <c r="C76" s="20">
        <v>75</v>
      </c>
      <c r="D76" s="20" t="s">
        <v>431</v>
      </c>
      <c r="E76" s="20">
        <v>50</v>
      </c>
      <c r="F76" s="20" t="s">
        <v>410</v>
      </c>
      <c r="G76" s="21" t="s">
        <v>190</v>
      </c>
      <c r="H76" s="78" t="s">
        <v>402</v>
      </c>
      <c r="I76" s="78" t="s">
        <v>402</v>
      </c>
      <c r="J76" s="78"/>
      <c r="K76" s="78"/>
    </row>
    <row r="77" spans="1:24" x14ac:dyDescent="0.25">
      <c r="A77" s="15" t="s">
        <v>473</v>
      </c>
      <c r="B77" s="20" t="s">
        <v>191</v>
      </c>
      <c r="C77" s="20">
        <v>76</v>
      </c>
      <c r="D77" s="20" t="s">
        <v>404</v>
      </c>
      <c r="E77" s="20">
        <v>50</v>
      </c>
      <c r="F77" s="20" t="s">
        <v>410</v>
      </c>
      <c r="G77" s="21" t="s">
        <v>190</v>
      </c>
      <c r="H77" s="78" t="s">
        <v>402</v>
      </c>
      <c r="I77" s="78" t="s">
        <v>402</v>
      </c>
      <c r="J77" s="78"/>
      <c r="K77" s="78"/>
    </row>
    <row r="78" spans="1:24" x14ac:dyDescent="0.25">
      <c r="A78" s="15" t="s">
        <v>654</v>
      </c>
      <c r="B78" s="20" t="s">
        <v>191</v>
      </c>
      <c r="C78" s="20">
        <v>77</v>
      </c>
      <c r="D78" s="20" t="s">
        <v>414</v>
      </c>
      <c r="E78" s="20">
        <v>50</v>
      </c>
      <c r="F78" s="20" t="s">
        <v>410</v>
      </c>
      <c r="G78" s="21" t="s">
        <v>190</v>
      </c>
      <c r="H78" s="78" t="s">
        <v>402</v>
      </c>
      <c r="I78" s="78" t="s">
        <v>402</v>
      </c>
      <c r="J78" s="78"/>
      <c r="K78" s="78"/>
    </row>
    <row r="79" spans="1:24" x14ac:dyDescent="0.25">
      <c r="A79" s="15" t="s">
        <v>580</v>
      </c>
      <c r="B79" s="20" t="s">
        <v>191</v>
      </c>
      <c r="C79" s="20">
        <v>78</v>
      </c>
      <c r="D79" s="20" t="s">
        <v>425</v>
      </c>
      <c r="E79" s="20">
        <v>50</v>
      </c>
      <c r="F79" s="20" t="s">
        <v>410</v>
      </c>
      <c r="G79" s="21" t="s">
        <v>190</v>
      </c>
      <c r="H79" s="78" t="s">
        <v>402</v>
      </c>
      <c r="I79" s="78" t="s">
        <v>402</v>
      </c>
      <c r="J79" s="78"/>
      <c r="K79" s="78"/>
    </row>
    <row r="80" spans="1:24" x14ac:dyDescent="0.25">
      <c r="A80" s="15" t="s">
        <v>1230</v>
      </c>
      <c r="B80" s="20" t="s">
        <v>191</v>
      </c>
      <c r="C80" s="20">
        <v>79</v>
      </c>
      <c r="D80" s="20" t="s">
        <v>435</v>
      </c>
      <c r="E80" s="20">
        <v>50</v>
      </c>
      <c r="F80" s="20" t="s">
        <v>410</v>
      </c>
      <c r="G80" s="21" t="s">
        <v>190</v>
      </c>
      <c r="H80" s="78" t="s">
        <v>402</v>
      </c>
      <c r="I80" s="78" t="s">
        <v>402</v>
      </c>
      <c r="J80" s="78"/>
      <c r="K80" s="78"/>
    </row>
    <row r="81" spans="1:11" x14ac:dyDescent="0.25">
      <c r="A81" s="15" t="s">
        <v>561</v>
      </c>
      <c r="B81" s="20" t="s">
        <v>191</v>
      </c>
      <c r="C81" s="20">
        <v>80</v>
      </c>
      <c r="D81" s="20" t="s">
        <v>414</v>
      </c>
      <c r="E81" s="20">
        <v>50</v>
      </c>
      <c r="F81" s="20" t="s">
        <v>410</v>
      </c>
      <c r="G81" s="21" t="s">
        <v>190</v>
      </c>
      <c r="H81" s="78" t="s">
        <v>402</v>
      </c>
      <c r="I81" s="78" t="s">
        <v>402</v>
      </c>
      <c r="J81" s="78"/>
      <c r="K81" s="78"/>
    </row>
    <row r="82" spans="1:11" x14ac:dyDescent="0.25">
      <c r="A82" s="15" t="s">
        <v>1231</v>
      </c>
      <c r="B82" s="20" t="s">
        <v>191</v>
      </c>
      <c r="C82" s="20">
        <v>81</v>
      </c>
      <c r="D82" s="20" t="s">
        <v>421</v>
      </c>
      <c r="E82" s="20">
        <v>50</v>
      </c>
      <c r="F82" s="20" t="s">
        <v>410</v>
      </c>
      <c r="G82" s="21" t="s">
        <v>190</v>
      </c>
      <c r="H82" s="78" t="s">
        <v>402</v>
      </c>
      <c r="I82" s="78" t="s">
        <v>402</v>
      </c>
      <c r="J82" s="78"/>
      <c r="K82" s="78"/>
    </row>
    <row r="83" spans="1:11" x14ac:dyDescent="0.25">
      <c r="A83" s="15" t="s">
        <v>582</v>
      </c>
      <c r="B83" s="20" t="s">
        <v>191</v>
      </c>
      <c r="C83" s="20">
        <v>82</v>
      </c>
      <c r="D83" s="20" t="s">
        <v>431</v>
      </c>
      <c r="E83" s="20">
        <v>50</v>
      </c>
      <c r="F83" s="20" t="s">
        <v>410</v>
      </c>
      <c r="G83" s="21" t="s">
        <v>190</v>
      </c>
      <c r="H83" s="78" t="s">
        <v>402</v>
      </c>
      <c r="I83" s="78" t="s">
        <v>402</v>
      </c>
      <c r="J83" s="78"/>
      <c r="K83" s="78"/>
    </row>
    <row r="84" spans="1:11" x14ac:dyDescent="0.25">
      <c r="A84" s="15" t="s">
        <v>480</v>
      </c>
      <c r="B84" s="20" t="s">
        <v>191</v>
      </c>
      <c r="C84" s="20">
        <v>83</v>
      </c>
      <c r="D84" s="20" t="s">
        <v>404</v>
      </c>
      <c r="E84" s="20">
        <v>50</v>
      </c>
      <c r="F84" s="20" t="s">
        <v>410</v>
      </c>
      <c r="G84" s="21" t="s">
        <v>190</v>
      </c>
      <c r="H84" s="78" t="s">
        <v>402</v>
      </c>
      <c r="I84" s="78" t="s">
        <v>402</v>
      </c>
      <c r="J84" s="78"/>
      <c r="K84" s="78"/>
    </row>
    <row r="85" spans="1:11" x14ac:dyDescent="0.25">
      <c r="A85" s="15" t="s">
        <v>585</v>
      </c>
      <c r="B85" s="20" t="s">
        <v>191</v>
      </c>
      <c r="C85" s="20">
        <v>84</v>
      </c>
      <c r="D85" s="20" t="s">
        <v>404</v>
      </c>
      <c r="E85" s="20">
        <v>50</v>
      </c>
      <c r="F85" s="20" t="s">
        <v>410</v>
      </c>
      <c r="G85" s="21" t="s">
        <v>190</v>
      </c>
      <c r="H85" s="78" t="s">
        <v>402</v>
      </c>
      <c r="I85" s="78" t="s">
        <v>402</v>
      </c>
      <c r="J85" s="78"/>
      <c r="K85" s="78"/>
    </row>
    <row r="86" spans="1:11" x14ac:dyDescent="0.25">
      <c r="A86" s="15" t="s">
        <v>585</v>
      </c>
      <c r="B86" s="20" t="s">
        <v>191</v>
      </c>
      <c r="C86" s="20">
        <v>85</v>
      </c>
      <c r="D86" s="20" t="s">
        <v>404</v>
      </c>
      <c r="E86" s="20">
        <v>50</v>
      </c>
      <c r="F86" s="20" t="s">
        <v>410</v>
      </c>
      <c r="G86" s="21" t="s">
        <v>190</v>
      </c>
      <c r="H86" s="78" t="s">
        <v>402</v>
      </c>
      <c r="I86" s="78" t="s">
        <v>402</v>
      </c>
      <c r="J86" s="78"/>
      <c r="K86" s="78"/>
    </row>
    <row r="87" spans="1:11" x14ac:dyDescent="0.25">
      <c r="A87" s="15" t="s">
        <v>1233</v>
      </c>
      <c r="B87" s="20" t="s">
        <v>191</v>
      </c>
      <c r="C87" s="20">
        <v>86</v>
      </c>
      <c r="D87" s="20" t="s">
        <v>414</v>
      </c>
      <c r="E87" s="20">
        <v>40</v>
      </c>
      <c r="F87" s="20" t="s">
        <v>410</v>
      </c>
      <c r="G87" s="21" t="s">
        <v>190</v>
      </c>
      <c r="H87" s="78" t="s">
        <v>402</v>
      </c>
      <c r="I87" s="78" t="s">
        <v>402</v>
      </c>
      <c r="J87" s="78"/>
      <c r="K87" s="78"/>
    </row>
    <row r="88" spans="1:11" x14ac:dyDescent="0.25">
      <c r="A88" s="15" t="s">
        <v>589</v>
      </c>
      <c r="B88" s="20" t="s">
        <v>191</v>
      </c>
      <c r="C88" s="20">
        <v>87</v>
      </c>
      <c r="D88" s="20" t="s">
        <v>407</v>
      </c>
      <c r="E88" s="20">
        <v>50</v>
      </c>
      <c r="F88" s="20" t="s">
        <v>410</v>
      </c>
      <c r="G88" s="21" t="s">
        <v>190</v>
      </c>
      <c r="H88" s="78" t="s">
        <v>402</v>
      </c>
      <c r="I88" s="78" t="s">
        <v>402</v>
      </c>
      <c r="J88" s="78"/>
      <c r="K88" s="78"/>
    </row>
    <row r="89" spans="1:11" x14ac:dyDescent="0.25">
      <c r="A89" s="15" t="s">
        <v>694</v>
      </c>
      <c r="B89" s="20" t="s">
        <v>191</v>
      </c>
      <c r="C89" s="20">
        <v>88</v>
      </c>
      <c r="D89" s="20" t="s">
        <v>407</v>
      </c>
      <c r="E89" s="20">
        <v>50</v>
      </c>
      <c r="F89" s="20" t="s">
        <v>410</v>
      </c>
      <c r="G89" s="21" t="s">
        <v>190</v>
      </c>
      <c r="H89" s="78" t="s">
        <v>402</v>
      </c>
      <c r="I89" s="78" t="s">
        <v>402</v>
      </c>
      <c r="J89" s="78"/>
      <c r="K89" s="78"/>
    </row>
    <row r="90" spans="1:11" x14ac:dyDescent="0.25">
      <c r="A90" s="15" t="s">
        <v>1087</v>
      </c>
      <c r="B90" s="20" t="s">
        <v>191</v>
      </c>
      <c r="C90" s="20">
        <v>89</v>
      </c>
      <c r="D90" s="20" t="s">
        <v>490</v>
      </c>
      <c r="E90" s="20"/>
      <c r="F90" s="20" t="s">
        <v>490</v>
      </c>
      <c r="G90" s="21" t="s">
        <v>194</v>
      </c>
      <c r="H90" s="78" t="s">
        <v>402</v>
      </c>
      <c r="I90" s="78" t="s">
        <v>402</v>
      </c>
      <c r="J90" s="78"/>
      <c r="K90" s="78"/>
    </row>
    <row r="91" spans="1:11" x14ac:dyDescent="0.25">
      <c r="A91" s="15" t="s">
        <v>1450</v>
      </c>
      <c r="B91" s="20" t="s">
        <v>191</v>
      </c>
      <c r="C91" s="20">
        <v>90</v>
      </c>
      <c r="D91" s="20" t="s">
        <v>490</v>
      </c>
      <c r="E91" s="20"/>
      <c r="F91" s="20" t="s">
        <v>490</v>
      </c>
      <c r="G91" s="21" t="s">
        <v>194</v>
      </c>
      <c r="H91" s="78" t="s">
        <v>402</v>
      </c>
      <c r="I91" s="78" t="s">
        <v>402</v>
      </c>
      <c r="J91" s="78"/>
      <c r="K91" s="78"/>
    </row>
    <row r="92" spans="1:11" x14ac:dyDescent="0.25">
      <c r="A92" s="15" t="s">
        <v>1622</v>
      </c>
      <c r="B92" s="20" t="s">
        <v>191</v>
      </c>
      <c r="C92" s="20">
        <v>91</v>
      </c>
      <c r="D92" s="20" t="s">
        <v>490</v>
      </c>
      <c r="E92" s="20"/>
      <c r="F92" s="20" t="s">
        <v>1085</v>
      </c>
      <c r="G92" s="21" t="s">
        <v>194</v>
      </c>
      <c r="H92" s="78" t="s">
        <v>402</v>
      </c>
      <c r="I92" s="78" t="s">
        <v>402</v>
      </c>
      <c r="J92" s="78"/>
      <c r="K92" s="78"/>
    </row>
    <row r="93" spans="1:11" x14ac:dyDescent="0.25">
      <c r="A93" s="15" t="s">
        <v>1623</v>
      </c>
      <c r="B93" s="20" t="s">
        <v>191</v>
      </c>
      <c r="C93" s="20">
        <v>92</v>
      </c>
      <c r="D93" s="20" t="s">
        <v>490</v>
      </c>
      <c r="E93" s="20"/>
      <c r="F93" s="20" t="s">
        <v>1085</v>
      </c>
      <c r="G93" s="21" t="s">
        <v>194</v>
      </c>
      <c r="H93" s="78" t="s">
        <v>402</v>
      </c>
      <c r="I93" s="78" t="s">
        <v>402</v>
      </c>
      <c r="J93" s="78"/>
      <c r="K93" s="78"/>
    </row>
    <row r="94" spans="1:11" x14ac:dyDescent="0.25">
      <c r="A94" s="15" t="s">
        <v>1624</v>
      </c>
      <c r="B94" s="20" t="s">
        <v>191</v>
      </c>
      <c r="C94" s="20">
        <v>93</v>
      </c>
      <c r="D94" s="20" t="s">
        <v>490</v>
      </c>
      <c r="E94" s="20"/>
      <c r="F94" s="20" t="s">
        <v>1085</v>
      </c>
      <c r="G94" s="21" t="s">
        <v>194</v>
      </c>
      <c r="H94" s="78" t="s">
        <v>402</v>
      </c>
      <c r="I94" s="78" t="s">
        <v>402</v>
      </c>
      <c r="J94" s="78"/>
      <c r="K94" s="78"/>
    </row>
    <row r="95" spans="1:11" x14ac:dyDescent="0.25">
      <c r="A95" s="15" t="s">
        <v>1625</v>
      </c>
      <c r="B95" s="20" t="s">
        <v>191</v>
      </c>
      <c r="C95" s="20">
        <v>94</v>
      </c>
      <c r="D95" s="20" t="s">
        <v>490</v>
      </c>
      <c r="E95" s="20"/>
      <c r="F95" s="20" t="s">
        <v>493</v>
      </c>
      <c r="G95" s="21" t="s">
        <v>194</v>
      </c>
      <c r="H95" s="78" t="s">
        <v>402</v>
      </c>
      <c r="I95" s="78" t="s">
        <v>402</v>
      </c>
      <c r="J95" s="78"/>
      <c r="K95" s="78"/>
    </row>
    <row r="96" spans="1:11" x14ac:dyDescent="0.25">
      <c r="A96" s="15" t="s">
        <v>1626</v>
      </c>
      <c r="B96" s="20" t="s">
        <v>191</v>
      </c>
      <c r="C96" s="20">
        <v>95</v>
      </c>
      <c r="D96" s="20" t="s">
        <v>490</v>
      </c>
      <c r="E96" s="20"/>
      <c r="F96" s="20" t="s">
        <v>1085</v>
      </c>
      <c r="G96" s="21" t="s">
        <v>194</v>
      </c>
      <c r="H96" s="78" t="s">
        <v>402</v>
      </c>
      <c r="I96" s="78" t="s">
        <v>402</v>
      </c>
      <c r="J96" s="78"/>
      <c r="K96" s="78"/>
    </row>
    <row r="97" spans="1:11" x14ac:dyDescent="0.25">
      <c r="A97" s="15" t="s">
        <v>1627</v>
      </c>
      <c r="B97" s="20" t="s">
        <v>191</v>
      </c>
      <c r="C97" s="20">
        <v>96</v>
      </c>
      <c r="D97" s="20" t="s">
        <v>490</v>
      </c>
      <c r="E97" s="20"/>
      <c r="F97" s="20" t="s">
        <v>493</v>
      </c>
      <c r="G97" s="21" t="s">
        <v>194</v>
      </c>
      <c r="H97" s="78" t="s">
        <v>402</v>
      </c>
      <c r="I97" s="78" t="s">
        <v>402</v>
      </c>
      <c r="J97" s="78"/>
      <c r="K97" s="78"/>
    </row>
    <row r="98" spans="1:11" x14ac:dyDescent="0.25">
      <c r="A98" s="15" t="s">
        <v>1628</v>
      </c>
      <c r="B98" s="20" t="s">
        <v>191</v>
      </c>
      <c r="C98" s="20">
        <v>97</v>
      </c>
      <c r="D98" s="20" t="s">
        <v>490</v>
      </c>
      <c r="E98" s="20"/>
      <c r="F98" s="20" t="s">
        <v>1085</v>
      </c>
      <c r="G98" s="21" t="s">
        <v>194</v>
      </c>
      <c r="H98" s="78" t="s">
        <v>402</v>
      </c>
      <c r="I98" s="78" t="s">
        <v>402</v>
      </c>
      <c r="J98" s="78"/>
      <c r="K98" s="78"/>
    </row>
    <row r="99" spans="1:11" x14ac:dyDescent="0.25">
      <c r="A99" s="15" t="s">
        <v>1629</v>
      </c>
      <c r="B99" s="20" t="s">
        <v>191</v>
      </c>
      <c r="C99" s="20">
        <v>98</v>
      </c>
      <c r="D99" s="20" t="s">
        <v>490</v>
      </c>
      <c r="E99" s="20"/>
      <c r="F99" s="20" t="s">
        <v>490</v>
      </c>
      <c r="G99" s="21" t="s">
        <v>194</v>
      </c>
      <c r="H99" s="78" t="s">
        <v>402</v>
      </c>
      <c r="I99" s="78" t="s">
        <v>402</v>
      </c>
      <c r="J99" s="78"/>
      <c r="K99" s="78"/>
    </row>
    <row r="100" spans="1:11" x14ac:dyDescent="0.25">
      <c r="A100" s="15" t="s">
        <v>931</v>
      </c>
      <c r="B100" s="20" t="s">
        <v>191</v>
      </c>
      <c r="C100" s="20">
        <v>99</v>
      </c>
      <c r="D100" s="20" t="s">
        <v>490</v>
      </c>
      <c r="E100" s="20"/>
      <c r="F100" s="20" t="s">
        <v>490</v>
      </c>
      <c r="G100" s="21" t="s">
        <v>194</v>
      </c>
      <c r="H100" s="78" t="s">
        <v>402</v>
      </c>
      <c r="I100" s="78" t="s">
        <v>402</v>
      </c>
      <c r="J100" s="78"/>
      <c r="K100" s="78"/>
    </row>
    <row r="101" spans="1:11" x14ac:dyDescent="0.25">
      <c r="A101" s="15" t="s">
        <v>508</v>
      </c>
      <c r="B101" s="20" t="s">
        <v>191</v>
      </c>
      <c r="C101" s="20">
        <v>100</v>
      </c>
      <c r="D101" s="20" t="s">
        <v>490</v>
      </c>
      <c r="E101" s="20"/>
      <c r="F101" s="20" t="s">
        <v>490</v>
      </c>
      <c r="G101" s="21" t="s">
        <v>194</v>
      </c>
      <c r="H101" s="78" t="s">
        <v>402</v>
      </c>
      <c r="I101" s="78" t="s">
        <v>402</v>
      </c>
      <c r="J101" s="78"/>
      <c r="K101" s="78"/>
    </row>
    <row r="102" spans="1:11" x14ac:dyDescent="0.25">
      <c r="A102" s="15" t="s">
        <v>614</v>
      </c>
      <c r="B102" s="20" t="s">
        <v>191</v>
      </c>
      <c r="C102" s="20">
        <v>101</v>
      </c>
      <c r="D102" s="20" t="s">
        <v>490</v>
      </c>
      <c r="E102" s="20"/>
      <c r="F102" s="20" t="s">
        <v>490</v>
      </c>
      <c r="G102" s="21" t="s">
        <v>190</v>
      </c>
      <c r="H102" s="78" t="s">
        <v>402</v>
      </c>
      <c r="I102" s="78" t="s">
        <v>402</v>
      </c>
      <c r="J102" s="78"/>
      <c r="K102" s="78"/>
    </row>
    <row r="103" spans="1:11" x14ac:dyDescent="0.25">
      <c r="A103" s="15" t="s">
        <v>615</v>
      </c>
      <c r="B103" s="20" t="s">
        <v>191</v>
      </c>
      <c r="C103" s="20">
        <v>102</v>
      </c>
      <c r="D103" s="20" t="s">
        <v>490</v>
      </c>
      <c r="E103" s="20"/>
      <c r="F103" s="20" t="s">
        <v>490</v>
      </c>
      <c r="G103" s="21" t="s">
        <v>190</v>
      </c>
      <c r="H103" s="78" t="s">
        <v>402</v>
      </c>
      <c r="I103" s="78" t="s">
        <v>402</v>
      </c>
      <c r="J103" s="78"/>
      <c r="K103" s="78"/>
    </row>
    <row r="104" spans="1:11" x14ac:dyDescent="0.25">
      <c r="A104" s="15" t="s">
        <v>514</v>
      </c>
      <c r="B104" s="20" t="s">
        <v>191</v>
      </c>
      <c r="C104" s="20">
        <v>103</v>
      </c>
      <c r="D104" s="20" t="s">
        <v>427</v>
      </c>
      <c r="E104" s="20"/>
      <c r="F104" s="20" t="s">
        <v>428</v>
      </c>
      <c r="G104" s="21" t="s">
        <v>198</v>
      </c>
      <c r="H104" s="78" t="s">
        <v>402</v>
      </c>
      <c r="I104" s="78" t="s">
        <v>402</v>
      </c>
      <c r="J104" s="78"/>
      <c r="K104" s="78"/>
    </row>
    <row r="105" spans="1:11" x14ac:dyDescent="0.25">
      <c r="A105" s="15" t="s">
        <v>1630</v>
      </c>
      <c r="B105" s="20" t="s">
        <v>191</v>
      </c>
      <c r="C105" s="20">
        <v>104</v>
      </c>
      <c r="D105" s="20" t="s">
        <v>427</v>
      </c>
      <c r="E105" s="20"/>
      <c r="F105" s="20" t="s">
        <v>428</v>
      </c>
      <c r="G105" s="21" t="s">
        <v>198</v>
      </c>
      <c r="H105" s="78" t="s">
        <v>402</v>
      </c>
      <c r="I105" s="78" t="s">
        <v>402</v>
      </c>
      <c r="J105" s="78"/>
      <c r="K105" s="78"/>
    </row>
    <row r="106" spans="1:11" x14ac:dyDescent="0.25">
      <c r="A106" s="15" t="s">
        <v>1631</v>
      </c>
      <c r="B106" s="20" t="s">
        <v>191</v>
      </c>
      <c r="C106" s="20">
        <v>105</v>
      </c>
      <c r="D106" s="20" t="s">
        <v>427</v>
      </c>
      <c r="E106" s="20"/>
      <c r="F106" s="20" t="s">
        <v>428</v>
      </c>
      <c r="G106" s="21" t="s">
        <v>198</v>
      </c>
      <c r="H106" s="78" t="s">
        <v>402</v>
      </c>
      <c r="I106" s="78" t="s">
        <v>402</v>
      </c>
      <c r="J106" s="78"/>
      <c r="K106" s="78"/>
    </row>
    <row r="107" spans="1:11" x14ac:dyDescent="0.25">
      <c r="A107" s="15" t="s">
        <v>1632</v>
      </c>
      <c r="B107" s="20" t="s">
        <v>191</v>
      </c>
      <c r="C107" s="20">
        <v>106</v>
      </c>
      <c r="D107" s="20" t="s">
        <v>427</v>
      </c>
      <c r="E107" s="20"/>
      <c r="F107" s="20" t="s">
        <v>428</v>
      </c>
      <c r="G107" s="21" t="s">
        <v>198</v>
      </c>
      <c r="H107" s="78" t="s">
        <v>402</v>
      </c>
      <c r="I107" s="78" t="s">
        <v>402</v>
      </c>
      <c r="J107" s="78"/>
      <c r="K107" s="78"/>
    </row>
    <row r="108" spans="1:11" x14ac:dyDescent="0.25">
      <c r="A108" s="15" t="s">
        <v>426</v>
      </c>
      <c r="B108" s="20" t="s">
        <v>191</v>
      </c>
      <c r="C108" s="20">
        <v>107</v>
      </c>
      <c r="D108" s="20" t="s">
        <v>427</v>
      </c>
      <c r="E108" s="20"/>
      <c r="F108" s="20" t="s">
        <v>428</v>
      </c>
      <c r="G108" s="21" t="s">
        <v>198</v>
      </c>
      <c r="H108" s="78" t="s">
        <v>402</v>
      </c>
      <c r="I108" s="78" t="s">
        <v>402</v>
      </c>
      <c r="J108" s="78"/>
      <c r="K108" s="78"/>
    </row>
    <row r="109" spans="1:11" x14ac:dyDescent="0.25">
      <c r="A109" s="15" t="s">
        <v>1633</v>
      </c>
      <c r="B109" s="20" t="s">
        <v>191</v>
      </c>
      <c r="C109" s="20">
        <v>108</v>
      </c>
      <c r="D109" s="20" t="s">
        <v>425</v>
      </c>
      <c r="E109" s="20">
        <v>110</v>
      </c>
      <c r="F109" s="20" t="s">
        <v>405</v>
      </c>
      <c r="G109" s="21" t="s">
        <v>206</v>
      </c>
      <c r="H109" s="78" t="s">
        <v>402</v>
      </c>
      <c r="I109" s="78" t="s">
        <v>402</v>
      </c>
      <c r="J109" s="78"/>
      <c r="K109" s="78" t="s">
        <v>402</v>
      </c>
    </row>
    <row r="110" spans="1:11" x14ac:dyDescent="0.25">
      <c r="A110" s="15" t="s">
        <v>1634</v>
      </c>
      <c r="B110" s="20" t="s">
        <v>191</v>
      </c>
      <c r="C110" s="20">
        <v>109</v>
      </c>
      <c r="D110" s="20" t="s">
        <v>400</v>
      </c>
      <c r="E110" s="20">
        <v>100</v>
      </c>
      <c r="F110" s="20" t="s">
        <v>405</v>
      </c>
      <c r="G110" s="21" t="s">
        <v>206</v>
      </c>
      <c r="H110" s="78" t="s">
        <v>402</v>
      </c>
      <c r="I110" s="78" t="s">
        <v>402</v>
      </c>
      <c r="J110" s="78"/>
      <c r="K110" s="78" t="s">
        <v>402</v>
      </c>
    </row>
    <row r="111" spans="1:11" x14ac:dyDescent="0.25">
      <c r="A111" s="15" t="s">
        <v>1635</v>
      </c>
      <c r="B111" s="20" t="s">
        <v>191</v>
      </c>
      <c r="C111" s="20">
        <v>110</v>
      </c>
      <c r="D111" s="20" t="s">
        <v>404</v>
      </c>
      <c r="E111" s="20">
        <v>120</v>
      </c>
      <c r="F111" s="20" t="s">
        <v>405</v>
      </c>
      <c r="G111" s="21" t="s">
        <v>206</v>
      </c>
      <c r="H111" s="78" t="s">
        <v>402</v>
      </c>
      <c r="I111" s="78" t="s">
        <v>402</v>
      </c>
      <c r="J111" s="78"/>
      <c r="K111" s="78" t="s">
        <v>402</v>
      </c>
    </row>
    <row r="112" spans="1:11" x14ac:dyDescent="0.25">
      <c r="A112" s="15" t="s">
        <v>1636</v>
      </c>
      <c r="B112" s="20" t="s">
        <v>191</v>
      </c>
      <c r="C112" s="20">
        <v>111</v>
      </c>
      <c r="D112" s="20" t="s">
        <v>431</v>
      </c>
      <c r="E112" s="20">
        <v>90</v>
      </c>
      <c r="F112" s="20" t="s">
        <v>410</v>
      </c>
      <c r="G112" s="21" t="s">
        <v>226</v>
      </c>
      <c r="H112" s="78" t="s">
        <v>402</v>
      </c>
      <c r="I112" s="78" t="s">
        <v>402</v>
      </c>
      <c r="J112" s="78"/>
      <c r="K112" s="78" t="s">
        <v>402</v>
      </c>
    </row>
    <row r="113" spans="1:11" x14ac:dyDescent="0.25">
      <c r="A113" s="15" t="s">
        <v>1637</v>
      </c>
      <c r="B113" s="20" t="s">
        <v>191</v>
      </c>
      <c r="C113" s="20">
        <v>112</v>
      </c>
      <c r="D113" s="20" t="s">
        <v>404</v>
      </c>
      <c r="E113" s="20">
        <v>90</v>
      </c>
      <c r="F113" s="20" t="s">
        <v>410</v>
      </c>
      <c r="G113" s="21" t="s">
        <v>226</v>
      </c>
      <c r="H113" s="78" t="s">
        <v>402</v>
      </c>
      <c r="I113" s="78" t="s">
        <v>402</v>
      </c>
      <c r="J113" s="78"/>
      <c r="K113" s="78" t="s">
        <v>402</v>
      </c>
    </row>
    <row r="114" spans="1:11" x14ac:dyDescent="0.25">
      <c r="A114" s="15" t="s">
        <v>1638</v>
      </c>
      <c r="B114" s="20" t="s">
        <v>191</v>
      </c>
      <c r="C114" s="20">
        <v>113</v>
      </c>
      <c r="D114" s="20" t="s">
        <v>419</v>
      </c>
      <c r="E114" s="20">
        <v>90</v>
      </c>
      <c r="F114" s="20" t="s">
        <v>410</v>
      </c>
      <c r="G114" s="21" t="s">
        <v>226</v>
      </c>
      <c r="H114" s="78" t="s">
        <v>402</v>
      </c>
      <c r="I114" s="78" t="s">
        <v>402</v>
      </c>
      <c r="J114" s="78"/>
      <c r="K114" s="78" t="s">
        <v>402</v>
      </c>
    </row>
    <row r="115" spans="1:11" x14ac:dyDescent="0.25">
      <c r="A115" s="15" t="s">
        <v>403</v>
      </c>
      <c r="B115" s="20" t="s">
        <v>191</v>
      </c>
      <c r="C115" s="20">
        <v>114</v>
      </c>
      <c r="D115" s="20" t="s">
        <v>404</v>
      </c>
      <c r="E115" s="20">
        <v>70</v>
      </c>
      <c r="F115" s="20" t="s">
        <v>405</v>
      </c>
      <c r="G115" s="19" t="s">
        <v>202</v>
      </c>
      <c r="H115" s="78" t="s">
        <v>402</v>
      </c>
      <c r="I115" s="78" t="s">
        <v>402</v>
      </c>
      <c r="J115" s="78"/>
      <c r="K115" s="78" t="s">
        <v>402</v>
      </c>
    </row>
  </sheetData>
  <sheetProtection selectLockedCells="1" selectUnlockedCells="1"/>
  <mergeCells count="1">
    <mergeCell ref="Z1:AH1"/>
  </mergeCells>
  <phoneticPr fontId="3" type="noConversion"/>
  <conditionalFormatting sqref="H2:K115">
    <cfRule type="cellIs" dxfId="556" priority="1" stopIfTrue="1" operator="equal">
      <formula>"-"</formula>
    </cfRule>
    <cfRule type="cellIs" dxfId="555" priority="2" stopIfTrue="1" operator="equal">
      <formula>"x"</formula>
    </cfRule>
  </conditionalFormatting>
  <hyperlinks>
    <hyperlink ref="L1" location="'Expansion set Check List'!A1" display="Home" xr:uid="{00000000-0004-0000-1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8">
    <tabColor indexed="11"/>
  </sheetPr>
  <dimension ref="A1:AH94"/>
  <sheetViews>
    <sheetView zoomScaleSheetLayoutView="10" workbookViewId="0">
      <pane ySplit="1" topLeftCell="A2" activePane="bottomLeft" state="frozen"/>
      <selection pane="bottomLeft"/>
    </sheetView>
  </sheetViews>
  <sheetFormatPr defaultColWidth="0" defaultRowHeight="13.2" customHeight="1" x14ac:dyDescent="0.25"/>
  <cols>
    <col min="1" max="1" width="21.44140625" customWidth="1"/>
    <col min="2" max="2" width="12.6640625" bestFit="1" customWidth="1"/>
    <col min="3" max="3" width="3.33203125"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661</v>
      </c>
      <c r="B2" s="18" t="s">
        <v>195</v>
      </c>
      <c r="C2" s="18">
        <v>1</v>
      </c>
      <c r="D2" s="18" t="s">
        <v>414</v>
      </c>
      <c r="E2" s="18">
        <v>70</v>
      </c>
      <c r="F2" s="18" t="s">
        <v>405</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93</v>
      </c>
      <c r="Z2" s="109"/>
      <c r="AA2" s="109"/>
      <c r="AB2" s="109"/>
      <c r="AC2" s="109"/>
      <c r="AD2" s="109"/>
      <c r="AE2" s="109"/>
      <c r="AF2" s="109"/>
      <c r="AG2" s="109"/>
      <c r="AH2" s="109"/>
    </row>
    <row r="3" spans="1:34" x14ac:dyDescent="0.25">
      <c r="A3" s="15" t="s">
        <v>1193</v>
      </c>
      <c r="B3" s="20" t="s">
        <v>195</v>
      </c>
      <c r="C3" s="20">
        <v>2</v>
      </c>
      <c r="D3" s="20" t="s">
        <v>419</v>
      </c>
      <c r="E3" s="20">
        <v>110</v>
      </c>
      <c r="F3" s="20" t="s">
        <v>401</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27</v>
      </c>
    </row>
    <row r="4" spans="1:34" x14ac:dyDescent="0.25">
      <c r="A4" s="15" t="s">
        <v>1254</v>
      </c>
      <c r="B4" s="20" t="s">
        <v>195</v>
      </c>
      <c r="C4" s="20">
        <v>3</v>
      </c>
      <c r="D4" s="20" t="s">
        <v>407</v>
      </c>
      <c r="E4" s="20">
        <v>100</v>
      </c>
      <c r="F4" s="20"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26</v>
      </c>
    </row>
    <row r="5" spans="1:34" x14ac:dyDescent="0.25">
      <c r="A5" s="15" t="s">
        <v>1197</v>
      </c>
      <c r="B5" s="20" t="s">
        <v>195</v>
      </c>
      <c r="C5" s="20">
        <v>4</v>
      </c>
      <c r="D5" s="20" t="s">
        <v>414</v>
      </c>
      <c r="E5" s="20">
        <v>80</v>
      </c>
      <c r="F5" s="20" t="s">
        <v>405</v>
      </c>
      <c r="G5" s="19" t="s">
        <v>202</v>
      </c>
      <c r="H5" s="78" t="s">
        <v>402</v>
      </c>
      <c r="I5" s="78" t="s">
        <v>402</v>
      </c>
      <c r="J5" s="78"/>
      <c r="K5" s="78"/>
      <c r="R5" s="125" t="s">
        <v>198</v>
      </c>
      <c r="S5" s="261">
        <f t="shared" si="1"/>
        <v>0</v>
      </c>
      <c r="T5" s="170">
        <f t="shared" si="2"/>
        <v>0</v>
      </c>
      <c r="U5" s="179"/>
      <c r="V5" s="125" t="s">
        <v>198</v>
      </c>
      <c r="W5" s="261">
        <f t="shared" si="3"/>
        <v>0</v>
      </c>
      <c r="X5" s="6">
        <f t="shared" si="4"/>
        <v>15</v>
      </c>
    </row>
    <row r="6" spans="1:34" x14ac:dyDescent="0.25">
      <c r="A6" s="15" t="s">
        <v>665</v>
      </c>
      <c r="B6" s="20" t="s">
        <v>195</v>
      </c>
      <c r="C6" s="20">
        <v>5</v>
      </c>
      <c r="D6" s="20" t="s">
        <v>421</v>
      </c>
      <c r="E6" s="20">
        <v>100</v>
      </c>
      <c r="F6" s="20" t="s">
        <v>401</v>
      </c>
      <c r="G6" s="19" t="s">
        <v>202</v>
      </c>
      <c r="H6" s="78" t="s">
        <v>402</v>
      </c>
      <c r="I6" s="78" t="s">
        <v>402</v>
      </c>
      <c r="J6" s="78"/>
      <c r="K6" s="78"/>
      <c r="R6" s="125" t="s">
        <v>202</v>
      </c>
      <c r="S6" s="261">
        <f t="shared" si="1"/>
        <v>0</v>
      </c>
      <c r="T6" s="170">
        <f t="shared" si="2"/>
        <v>0</v>
      </c>
      <c r="U6" s="179"/>
      <c r="V6" s="125" t="s">
        <v>202</v>
      </c>
      <c r="W6" s="261">
        <f t="shared" si="3"/>
        <v>0</v>
      </c>
      <c r="X6" s="6">
        <f t="shared" si="4"/>
        <v>14</v>
      </c>
    </row>
    <row r="7" spans="1:34" x14ac:dyDescent="0.25">
      <c r="A7" s="15" t="s">
        <v>677</v>
      </c>
      <c r="B7" s="20" t="s">
        <v>195</v>
      </c>
      <c r="C7" s="20">
        <v>6</v>
      </c>
      <c r="D7" s="20" t="s">
        <v>431</v>
      </c>
      <c r="E7" s="20">
        <v>120</v>
      </c>
      <c r="F7" s="20" t="s">
        <v>401</v>
      </c>
      <c r="G7" s="19" t="s">
        <v>202</v>
      </c>
      <c r="H7" s="78" t="s">
        <v>402</v>
      </c>
      <c r="I7" s="78" t="s">
        <v>402</v>
      </c>
      <c r="J7" s="78"/>
      <c r="K7" s="78"/>
      <c r="R7" s="125" t="s">
        <v>206</v>
      </c>
      <c r="S7" s="261">
        <f t="shared" si="1"/>
        <v>0</v>
      </c>
      <c r="T7" s="170">
        <f t="shared" si="2"/>
        <v>0</v>
      </c>
      <c r="U7" s="179"/>
      <c r="V7" s="125" t="s">
        <v>206</v>
      </c>
      <c r="W7" s="261">
        <f t="shared" si="3"/>
        <v>0</v>
      </c>
      <c r="X7" s="6">
        <f t="shared" si="4"/>
        <v>7</v>
      </c>
    </row>
    <row r="8" spans="1:34" x14ac:dyDescent="0.25">
      <c r="A8" s="15" t="s">
        <v>668</v>
      </c>
      <c r="B8" s="20" t="s">
        <v>195</v>
      </c>
      <c r="C8" s="20">
        <v>7</v>
      </c>
      <c r="D8" s="20" t="s">
        <v>431</v>
      </c>
      <c r="E8" s="20">
        <v>110</v>
      </c>
      <c r="F8" s="20" t="s">
        <v>401</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669</v>
      </c>
      <c r="B9" s="20" t="s">
        <v>195</v>
      </c>
      <c r="C9" s="20">
        <v>8</v>
      </c>
      <c r="D9" s="20" t="s">
        <v>404</v>
      </c>
      <c r="E9" s="20">
        <v>80</v>
      </c>
      <c r="F9" s="20" t="s">
        <v>410</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530</v>
      </c>
      <c r="B10" s="20" t="s">
        <v>195</v>
      </c>
      <c r="C10" s="20">
        <v>9</v>
      </c>
      <c r="D10" s="20" t="s">
        <v>431</v>
      </c>
      <c r="E10" s="20">
        <v>120</v>
      </c>
      <c r="F10" s="20" t="s">
        <v>401</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1083</v>
      </c>
      <c r="B11" s="20" t="s">
        <v>195</v>
      </c>
      <c r="C11" s="20">
        <v>10</v>
      </c>
      <c r="D11" s="20" t="s">
        <v>421</v>
      </c>
      <c r="E11" s="20">
        <v>70</v>
      </c>
      <c r="F11" s="20" t="s">
        <v>410</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671</v>
      </c>
      <c r="B12" s="20" t="s">
        <v>195</v>
      </c>
      <c r="C12" s="20">
        <v>11</v>
      </c>
      <c r="D12" s="20" t="s">
        <v>407</v>
      </c>
      <c r="E12" s="20">
        <v>70</v>
      </c>
      <c r="F12" s="20" t="s">
        <v>405</v>
      </c>
      <c r="G12" s="19" t="s">
        <v>202</v>
      </c>
      <c r="H12" s="78" t="s">
        <v>402</v>
      </c>
      <c r="I12" s="78" t="s">
        <v>402</v>
      </c>
      <c r="J12" s="78"/>
      <c r="K12" s="78"/>
      <c r="R12" s="125" t="s">
        <v>226</v>
      </c>
      <c r="S12" s="261">
        <f t="shared" si="1"/>
        <v>0</v>
      </c>
      <c r="T12" s="170">
        <f t="shared" si="2"/>
        <v>0</v>
      </c>
      <c r="U12" s="179"/>
      <c r="V12" s="125" t="s">
        <v>226</v>
      </c>
      <c r="W12" s="261">
        <f t="shared" si="3"/>
        <v>0</v>
      </c>
      <c r="X12" s="6">
        <f t="shared" si="4"/>
        <v>3</v>
      </c>
    </row>
    <row r="13" spans="1:34" x14ac:dyDescent="0.25">
      <c r="A13" s="15" t="s">
        <v>1261</v>
      </c>
      <c r="B13" s="20" t="s">
        <v>195</v>
      </c>
      <c r="C13" s="20">
        <v>12</v>
      </c>
      <c r="D13" s="20" t="s">
        <v>435</v>
      </c>
      <c r="E13" s="20">
        <v>110</v>
      </c>
      <c r="F13" s="20" t="s">
        <v>401</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629</v>
      </c>
      <c r="B14" s="20" t="s">
        <v>195</v>
      </c>
      <c r="C14" s="20">
        <v>13</v>
      </c>
      <c r="D14" s="20" t="s">
        <v>407</v>
      </c>
      <c r="E14" s="20">
        <v>100</v>
      </c>
      <c r="F14" s="20" t="s">
        <v>401</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1206</v>
      </c>
      <c r="B15" s="20" t="s">
        <v>195</v>
      </c>
      <c r="C15" s="20">
        <v>14</v>
      </c>
      <c r="D15" s="20" t="s">
        <v>404</v>
      </c>
      <c r="E15" s="20">
        <v>120</v>
      </c>
      <c r="F15" s="20" t="s">
        <v>405</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1293</v>
      </c>
      <c r="B16" s="20" t="s">
        <v>195</v>
      </c>
      <c r="C16" s="20">
        <v>15</v>
      </c>
      <c r="D16" s="20" t="s">
        <v>435</v>
      </c>
      <c r="E16" s="20">
        <v>70</v>
      </c>
      <c r="F16" s="20" t="s">
        <v>410</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465</v>
      </c>
      <c r="B17" s="20" t="s">
        <v>195</v>
      </c>
      <c r="C17" s="20">
        <v>16</v>
      </c>
      <c r="D17" s="20" t="s">
        <v>421</v>
      </c>
      <c r="E17" s="20">
        <v>70</v>
      </c>
      <c r="F17" s="20" t="s">
        <v>410</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1407</v>
      </c>
      <c r="B18" s="20" t="s">
        <v>195</v>
      </c>
      <c r="C18" s="20">
        <v>17</v>
      </c>
      <c r="D18" s="20" t="s">
        <v>404</v>
      </c>
      <c r="E18" s="20">
        <v>70</v>
      </c>
      <c r="F18" s="20" t="s">
        <v>405</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1408</v>
      </c>
      <c r="B19" s="20" t="s">
        <v>195</v>
      </c>
      <c r="C19" s="20">
        <v>18</v>
      </c>
      <c r="D19" s="20" t="s">
        <v>404</v>
      </c>
      <c r="E19" s="20">
        <v>80</v>
      </c>
      <c r="F19" s="20" t="s">
        <v>405</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447</v>
      </c>
      <c r="B20" s="20" t="s">
        <v>195</v>
      </c>
      <c r="C20" s="20">
        <v>19</v>
      </c>
      <c r="D20" s="20" t="s">
        <v>400</v>
      </c>
      <c r="E20" s="20">
        <v>80</v>
      </c>
      <c r="F20" s="20" t="s">
        <v>405</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1257</v>
      </c>
      <c r="B21" s="20" t="s">
        <v>195</v>
      </c>
      <c r="C21" s="20">
        <v>20</v>
      </c>
      <c r="D21" s="20" t="s">
        <v>421</v>
      </c>
      <c r="E21" s="20">
        <v>60</v>
      </c>
      <c r="F21" s="20" t="s">
        <v>410</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449</v>
      </c>
      <c r="B22" s="20" t="s">
        <v>195</v>
      </c>
      <c r="C22" s="20">
        <v>21</v>
      </c>
      <c r="D22" s="20" t="s">
        <v>425</v>
      </c>
      <c r="E22" s="20">
        <v>70</v>
      </c>
      <c r="F22" s="20" t="s">
        <v>410</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532</v>
      </c>
      <c r="B23" s="20" t="s">
        <v>195</v>
      </c>
      <c r="C23" s="20">
        <v>22</v>
      </c>
      <c r="D23" s="20" t="s">
        <v>400</v>
      </c>
      <c r="E23" s="20">
        <v>70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680</v>
      </c>
      <c r="B24" s="20" t="s">
        <v>195</v>
      </c>
      <c r="C24" s="20">
        <v>23</v>
      </c>
      <c r="D24" s="20" t="s">
        <v>404</v>
      </c>
      <c r="E24" s="20">
        <v>100</v>
      </c>
      <c r="F24" s="20" t="s">
        <v>401</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624</v>
      </c>
      <c r="B25" s="20" t="s">
        <v>195</v>
      </c>
      <c r="C25" s="20">
        <v>24</v>
      </c>
      <c r="D25" s="20" t="s">
        <v>407</v>
      </c>
      <c r="E25" s="20">
        <v>70</v>
      </c>
      <c r="F25" s="20" t="s">
        <v>410</v>
      </c>
      <c r="G25" s="21" t="s">
        <v>198</v>
      </c>
      <c r="H25" s="78" t="s">
        <v>402</v>
      </c>
      <c r="I25" s="78" t="s">
        <v>402</v>
      </c>
      <c r="J25" s="78"/>
      <c r="K25" s="78"/>
      <c r="R25" s="177" t="s">
        <v>278</v>
      </c>
      <c r="S25" s="262">
        <f t="shared" si="1"/>
        <v>0</v>
      </c>
      <c r="T25" s="209">
        <f t="shared" si="2"/>
        <v>0</v>
      </c>
      <c r="U25" s="179"/>
      <c r="V25" s="177" t="s">
        <v>278</v>
      </c>
      <c r="W25" s="262">
        <f t="shared" si="3"/>
        <v>0</v>
      </c>
      <c r="X25" s="7">
        <f t="shared" si="4"/>
        <v>1</v>
      </c>
    </row>
    <row r="26" spans="1:24" ht="13.8" thickBot="1" x14ac:dyDescent="0.3">
      <c r="A26" s="15" t="s">
        <v>1262</v>
      </c>
      <c r="B26" s="20" t="s">
        <v>195</v>
      </c>
      <c r="C26" s="20">
        <v>25</v>
      </c>
      <c r="D26" s="20" t="s">
        <v>431</v>
      </c>
      <c r="E26" s="20">
        <v>70</v>
      </c>
      <c r="F26" s="20" t="s">
        <v>410</v>
      </c>
      <c r="G26" s="21" t="s">
        <v>198</v>
      </c>
      <c r="H26" s="78" t="s">
        <v>402</v>
      </c>
      <c r="I26" s="78" t="s">
        <v>402</v>
      </c>
      <c r="J26" s="78"/>
      <c r="K26" s="78"/>
      <c r="R26" s="171" t="s">
        <v>101</v>
      </c>
      <c r="S26" s="172"/>
      <c r="T26" s="186">
        <f>SUM(T27:T49)</f>
        <v>0</v>
      </c>
      <c r="U26" s="179"/>
      <c r="V26" s="188" t="s">
        <v>103</v>
      </c>
      <c r="W26" s="241"/>
      <c r="X26" s="243">
        <f>SUM(X27:X49)</f>
        <v>82</v>
      </c>
    </row>
    <row r="27" spans="1:24" x14ac:dyDescent="0.25">
      <c r="A27" s="15" t="s">
        <v>1422</v>
      </c>
      <c r="B27" s="20" t="s">
        <v>195</v>
      </c>
      <c r="C27" s="20">
        <v>26</v>
      </c>
      <c r="D27" s="20" t="s">
        <v>414</v>
      </c>
      <c r="E27" s="20">
        <v>60</v>
      </c>
      <c r="F27" s="20" t="s">
        <v>410</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27</v>
      </c>
    </row>
    <row r="28" spans="1:24" x14ac:dyDescent="0.25">
      <c r="A28" s="15" t="s">
        <v>1303</v>
      </c>
      <c r="B28" s="20" t="s">
        <v>195</v>
      </c>
      <c r="C28" s="20">
        <v>27</v>
      </c>
      <c r="D28" s="20" t="s">
        <v>425</v>
      </c>
      <c r="E28" s="20">
        <v>80</v>
      </c>
      <c r="F28" s="20" t="s">
        <v>410</v>
      </c>
      <c r="G28" s="21" t="s">
        <v>198</v>
      </c>
      <c r="H28" s="78" t="s">
        <v>402</v>
      </c>
      <c r="I28" s="78" t="s">
        <v>402</v>
      </c>
      <c r="J28" s="78"/>
      <c r="K28" s="78"/>
      <c r="R28" s="125" t="s">
        <v>194</v>
      </c>
      <c r="S28" s="169">
        <f t="shared" si="5"/>
        <v>0</v>
      </c>
      <c r="T28" s="170">
        <f t="shared" si="6"/>
        <v>0</v>
      </c>
      <c r="U28" s="179"/>
      <c r="V28" s="264" t="s">
        <v>194</v>
      </c>
      <c r="W28" s="267">
        <f t="shared" si="7"/>
        <v>0</v>
      </c>
      <c r="X28" s="6">
        <f t="shared" si="8"/>
        <v>26</v>
      </c>
    </row>
    <row r="29" spans="1:24" x14ac:dyDescent="0.25">
      <c r="A29" s="15" t="s">
        <v>954</v>
      </c>
      <c r="B29" s="20" t="s">
        <v>195</v>
      </c>
      <c r="C29" s="20">
        <v>28</v>
      </c>
      <c r="D29" s="20" t="s">
        <v>421</v>
      </c>
      <c r="E29" s="20">
        <v>80</v>
      </c>
      <c r="F29" s="20" t="s">
        <v>410</v>
      </c>
      <c r="G29" s="21" t="s">
        <v>198</v>
      </c>
      <c r="H29" s="78" t="s">
        <v>402</v>
      </c>
      <c r="I29" s="78" t="s">
        <v>402</v>
      </c>
      <c r="J29" s="78"/>
      <c r="K29" s="78"/>
      <c r="R29" s="125" t="s">
        <v>198</v>
      </c>
      <c r="S29" s="169">
        <f t="shared" si="5"/>
        <v>0</v>
      </c>
      <c r="T29" s="170">
        <f t="shared" si="6"/>
        <v>0</v>
      </c>
      <c r="U29" s="179"/>
      <c r="V29" s="264" t="s">
        <v>198</v>
      </c>
      <c r="W29" s="267">
        <f t="shared" si="7"/>
        <v>0</v>
      </c>
      <c r="X29" s="6">
        <f t="shared" si="8"/>
        <v>15</v>
      </c>
    </row>
    <row r="30" spans="1:24" x14ac:dyDescent="0.25">
      <c r="A30" s="15" t="s">
        <v>1265</v>
      </c>
      <c r="B30" s="20" t="s">
        <v>195</v>
      </c>
      <c r="C30" s="20">
        <v>29</v>
      </c>
      <c r="D30" s="20" t="s">
        <v>431</v>
      </c>
      <c r="E30" s="20">
        <v>70</v>
      </c>
      <c r="F30" s="20" t="s">
        <v>405</v>
      </c>
      <c r="G30" s="21" t="s">
        <v>194</v>
      </c>
      <c r="H30" s="78" t="s">
        <v>402</v>
      </c>
      <c r="I30" s="78" t="s">
        <v>402</v>
      </c>
      <c r="J30" s="78"/>
      <c r="K30" s="78"/>
      <c r="R30" s="125" t="s">
        <v>202</v>
      </c>
      <c r="S30" s="169">
        <f t="shared" si="5"/>
        <v>0</v>
      </c>
      <c r="T30" s="170">
        <f t="shared" si="6"/>
        <v>0</v>
      </c>
      <c r="U30" s="179"/>
      <c r="V30" s="264" t="s">
        <v>202</v>
      </c>
      <c r="W30" s="267">
        <f t="shared" si="7"/>
        <v>0</v>
      </c>
      <c r="X30" s="6">
        <f t="shared" si="8"/>
        <v>14</v>
      </c>
    </row>
    <row r="31" spans="1:24" x14ac:dyDescent="0.25">
      <c r="A31" s="15" t="s">
        <v>1212</v>
      </c>
      <c r="B31" s="20" t="s">
        <v>195</v>
      </c>
      <c r="C31" s="20">
        <v>30</v>
      </c>
      <c r="D31" s="20" t="s">
        <v>407</v>
      </c>
      <c r="E31" s="20">
        <v>70</v>
      </c>
      <c r="F31" s="20" t="s">
        <v>405</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964</v>
      </c>
      <c r="B32" s="20" t="s">
        <v>195</v>
      </c>
      <c r="C32" s="20">
        <v>31</v>
      </c>
      <c r="D32" s="20" t="s">
        <v>414</v>
      </c>
      <c r="E32" s="20">
        <v>50</v>
      </c>
      <c r="F32" s="20" t="s">
        <v>410</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544</v>
      </c>
      <c r="B33" s="20" t="s">
        <v>195</v>
      </c>
      <c r="C33" s="20">
        <v>32</v>
      </c>
      <c r="D33" s="20" t="s">
        <v>400</v>
      </c>
      <c r="E33" s="20">
        <v>70</v>
      </c>
      <c r="F33" s="20" t="s">
        <v>405</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444</v>
      </c>
      <c r="B34" s="20" t="s">
        <v>195</v>
      </c>
      <c r="C34" s="20">
        <v>33</v>
      </c>
      <c r="D34" s="20" t="s">
        <v>414</v>
      </c>
      <c r="E34" s="20">
        <v>80</v>
      </c>
      <c r="F34" s="20" t="s">
        <v>405</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678</v>
      </c>
      <c r="B35" s="20" t="s">
        <v>195</v>
      </c>
      <c r="C35" s="20">
        <v>34</v>
      </c>
      <c r="D35" s="20" t="s">
        <v>431</v>
      </c>
      <c r="E35" s="20">
        <v>70</v>
      </c>
      <c r="F35" s="20"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552</v>
      </c>
      <c r="B36" s="20" t="s">
        <v>195</v>
      </c>
      <c r="C36" s="20">
        <v>35</v>
      </c>
      <c r="D36" s="20" t="s">
        <v>421</v>
      </c>
      <c r="E36" s="20">
        <v>70</v>
      </c>
      <c r="F36" s="20" t="s">
        <v>405</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688</v>
      </c>
      <c r="B37" s="20" t="s">
        <v>195</v>
      </c>
      <c r="C37" s="20">
        <v>36</v>
      </c>
      <c r="D37" s="20" t="s">
        <v>431</v>
      </c>
      <c r="E37" s="20">
        <v>60</v>
      </c>
      <c r="F37" s="20" t="s">
        <v>405</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1264</v>
      </c>
      <c r="B38" s="20" t="s">
        <v>195</v>
      </c>
      <c r="C38" s="20">
        <v>37</v>
      </c>
      <c r="D38" s="20" t="s">
        <v>414</v>
      </c>
      <c r="E38" s="20">
        <v>60</v>
      </c>
      <c r="F38" s="20" t="s">
        <v>410</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1217</v>
      </c>
      <c r="B39" s="20" t="s">
        <v>195</v>
      </c>
      <c r="C39" s="20">
        <v>38</v>
      </c>
      <c r="D39" s="20" t="s">
        <v>419</v>
      </c>
      <c r="E39" s="20">
        <v>70</v>
      </c>
      <c r="F39" s="20"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557</v>
      </c>
      <c r="B40" s="20" t="s">
        <v>195</v>
      </c>
      <c r="C40" s="20">
        <v>39</v>
      </c>
      <c r="D40" s="20" t="s">
        <v>431</v>
      </c>
      <c r="E40" s="20">
        <v>80</v>
      </c>
      <c r="F40" s="20"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982</v>
      </c>
      <c r="B41" s="20" t="s">
        <v>195</v>
      </c>
      <c r="C41" s="20">
        <v>40</v>
      </c>
      <c r="D41" s="20" t="s">
        <v>421</v>
      </c>
      <c r="E41" s="20">
        <v>50</v>
      </c>
      <c r="F41" s="20" t="s">
        <v>410</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1271</v>
      </c>
      <c r="B42" s="20" t="s">
        <v>195</v>
      </c>
      <c r="C42" s="20">
        <v>41</v>
      </c>
      <c r="D42" s="20" t="s">
        <v>435</v>
      </c>
      <c r="E42" s="20">
        <v>70</v>
      </c>
      <c r="F42" s="20"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1300</v>
      </c>
      <c r="B43" s="20" t="s">
        <v>195</v>
      </c>
      <c r="C43" s="20">
        <v>42</v>
      </c>
      <c r="D43" s="20" t="s">
        <v>407</v>
      </c>
      <c r="E43" s="20">
        <v>60</v>
      </c>
      <c r="F43" s="20" t="s">
        <v>410</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1421</v>
      </c>
      <c r="B44" s="20" t="s">
        <v>195</v>
      </c>
      <c r="C44" s="20">
        <v>43</v>
      </c>
      <c r="D44" s="20" t="s">
        <v>404</v>
      </c>
      <c r="E44" s="20">
        <v>70</v>
      </c>
      <c r="F44" s="20" t="s">
        <v>405</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586</v>
      </c>
      <c r="B45" s="20" t="s">
        <v>195</v>
      </c>
      <c r="C45" s="20">
        <v>44</v>
      </c>
      <c r="D45" s="20" t="s">
        <v>407</v>
      </c>
      <c r="E45" s="20">
        <v>60</v>
      </c>
      <c r="F45" s="20" t="s">
        <v>410</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683</v>
      </c>
      <c r="B46" s="20" t="s">
        <v>195</v>
      </c>
      <c r="C46" s="20">
        <v>45</v>
      </c>
      <c r="D46" s="20" t="s">
        <v>404</v>
      </c>
      <c r="E46" s="20">
        <v>70</v>
      </c>
      <c r="F46" s="20"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1306</v>
      </c>
      <c r="B47" s="20" t="s">
        <v>195</v>
      </c>
      <c r="C47" s="20">
        <v>46</v>
      </c>
      <c r="D47" s="20" t="s">
        <v>414</v>
      </c>
      <c r="E47" s="20">
        <v>80</v>
      </c>
      <c r="F47" s="20"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646</v>
      </c>
      <c r="B48" s="20" t="s">
        <v>195</v>
      </c>
      <c r="C48" s="20">
        <v>47</v>
      </c>
      <c r="D48" s="20" t="s">
        <v>407</v>
      </c>
      <c r="E48" s="20">
        <v>70</v>
      </c>
      <c r="F48" s="20"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1211</v>
      </c>
      <c r="B49" s="20" t="s">
        <v>195</v>
      </c>
      <c r="C49" s="20">
        <v>48</v>
      </c>
      <c r="D49" s="20" t="s">
        <v>419</v>
      </c>
      <c r="E49" s="20">
        <v>50</v>
      </c>
      <c r="F49" s="20" t="s">
        <v>410</v>
      </c>
      <c r="G49" s="21"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647</v>
      </c>
      <c r="B50" s="20" t="s">
        <v>195</v>
      </c>
      <c r="C50" s="20">
        <v>49</v>
      </c>
      <c r="D50" s="20" t="s">
        <v>407</v>
      </c>
      <c r="E50" s="20">
        <v>50</v>
      </c>
      <c r="F50" s="20" t="s">
        <v>410</v>
      </c>
      <c r="G50" s="21" t="s">
        <v>190</v>
      </c>
      <c r="H50" s="78" t="s">
        <v>402</v>
      </c>
      <c r="I50" s="78" t="s">
        <v>402</v>
      </c>
      <c r="J50" s="78"/>
      <c r="K50" s="78"/>
      <c r="U50" s="179"/>
      <c r="V50" s="188" t="s">
        <v>458</v>
      </c>
      <c r="W50" s="206"/>
      <c r="X50" s="207">
        <f>SUM(X51:X73)</f>
        <v>175</v>
      </c>
    </row>
    <row r="51" spans="1:24" x14ac:dyDescent="0.25">
      <c r="A51" s="15" t="s">
        <v>463</v>
      </c>
      <c r="B51" s="20" t="s">
        <v>195</v>
      </c>
      <c r="C51" s="20">
        <v>50</v>
      </c>
      <c r="D51" s="20" t="s">
        <v>400</v>
      </c>
      <c r="E51" s="20">
        <v>50</v>
      </c>
      <c r="F51" s="20" t="s">
        <v>410</v>
      </c>
      <c r="G51" s="21" t="s">
        <v>190</v>
      </c>
      <c r="H51" s="78" t="s">
        <v>402</v>
      </c>
      <c r="I51" s="78" t="s">
        <v>402</v>
      </c>
      <c r="J51" s="78"/>
      <c r="K51" s="78"/>
      <c r="U51" s="269"/>
      <c r="V51" s="124" t="s">
        <v>190</v>
      </c>
      <c r="W51" s="169">
        <f>S3+S27+W3+W27</f>
        <v>0</v>
      </c>
      <c r="X51" s="170">
        <f>T3+T27+X3+X27</f>
        <v>54</v>
      </c>
    </row>
    <row r="52" spans="1:24" x14ac:dyDescent="0.25">
      <c r="A52" s="15" t="s">
        <v>1424</v>
      </c>
      <c r="B52" s="20" t="s">
        <v>195</v>
      </c>
      <c r="C52" s="20">
        <v>51</v>
      </c>
      <c r="D52" s="20" t="s">
        <v>404</v>
      </c>
      <c r="E52" s="20">
        <v>50</v>
      </c>
      <c r="F52" s="20" t="s">
        <v>410</v>
      </c>
      <c r="G52" s="21" t="s">
        <v>190</v>
      </c>
      <c r="H52" s="78" t="s">
        <v>402</v>
      </c>
      <c r="I52" s="78" t="s">
        <v>402</v>
      </c>
      <c r="J52" s="78"/>
      <c r="K52" s="78"/>
      <c r="U52" s="269"/>
      <c r="V52" s="125" t="s">
        <v>194</v>
      </c>
      <c r="W52" s="169">
        <f t="shared" ref="W52:X67" si="9">S4+S28+W4+W28</f>
        <v>0</v>
      </c>
      <c r="X52" s="170">
        <f t="shared" si="9"/>
        <v>52</v>
      </c>
    </row>
    <row r="53" spans="1:24" x14ac:dyDescent="0.25">
      <c r="A53" s="15" t="s">
        <v>572</v>
      </c>
      <c r="B53" s="20" t="s">
        <v>195</v>
      </c>
      <c r="C53" s="20">
        <v>52</v>
      </c>
      <c r="D53" s="20" t="s">
        <v>421</v>
      </c>
      <c r="E53" s="20">
        <v>40</v>
      </c>
      <c r="F53" s="20" t="s">
        <v>410</v>
      </c>
      <c r="G53" s="21" t="s">
        <v>190</v>
      </c>
      <c r="H53" s="78" t="s">
        <v>402</v>
      </c>
      <c r="I53" s="78" t="s">
        <v>402</v>
      </c>
      <c r="J53" s="78"/>
      <c r="K53" s="78"/>
      <c r="U53" s="269"/>
      <c r="V53" s="125" t="s">
        <v>198</v>
      </c>
      <c r="W53" s="169">
        <f t="shared" si="9"/>
        <v>0</v>
      </c>
      <c r="X53" s="170">
        <f t="shared" si="9"/>
        <v>30</v>
      </c>
    </row>
    <row r="54" spans="1:24" x14ac:dyDescent="0.25">
      <c r="A54" s="15" t="s">
        <v>686</v>
      </c>
      <c r="B54" s="20" t="s">
        <v>195</v>
      </c>
      <c r="C54" s="20">
        <v>53</v>
      </c>
      <c r="D54" s="20" t="s">
        <v>431</v>
      </c>
      <c r="E54" s="20">
        <v>50</v>
      </c>
      <c r="F54" s="20" t="s">
        <v>410</v>
      </c>
      <c r="G54" s="21" t="s">
        <v>190</v>
      </c>
      <c r="H54" s="78" t="s">
        <v>402</v>
      </c>
      <c r="I54" s="78" t="s">
        <v>402</v>
      </c>
      <c r="J54" s="78"/>
      <c r="K54" s="78"/>
      <c r="U54" s="269"/>
      <c r="V54" s="125" t="s">
        <v>202</v>
      </c>
      <c r="W54" s="169">
        <f t="shared" si="9"/>
        <v>0</v>
      </c>
      <c r="X54" s="170">
        <f t="shared" si="9"/>
        <v>28</v>
      </c>
    </row>
    <row r="55" spans="1:24" x14ac:dyDescent="0.25">
      <c r="A55" s="15" t="s">
        <v>687</v>
      </c>
      <c r="B55" s="20" t="s">
        <v>195</v>
      </c>
      <c r="C55" s="20">
        <v>54</v>
      </c>
      <c r="D55" s="20" t="s">
        <v>407</v>
      </c>
      <c r="E55" s="20">
        <v>40</v>
      </c>
      <c r="F55" s="20" t="s">
        <v>410</v>
      </c>
      <c r="G55" s="21" t="s">
        <v>190</v>
      </c>
      <c r="H55" s="78" t="s">
        <v>402</v>
      </c>
      <c r="I55" s="78" t="s">
        <v>402</v>
      </c>
      <c r="J55" s="78"/>
      <c r="K55" s="78"/>
      <c r="U55" s="269"/>
      <c r="V55" s="125" t="s">
        <v>206</v>
      </c>
      <c r="W55" s="169">
        <f t="shared" si="9"/>
        <v>0</v>
      </c>
      <c r="X55" s="170">
        <f t="shared" si="9"/>
        <v>7</v>
      </c>
    </row>
    <row r="56" spans="1:24" x14ac:dyDescent="0.25">
      <c r="A56" s="15" t="s">
        <v>551</v>
      </c>
      <c r="B56" s="20" t="s">
        <v>195</v>
      </c>
      <c r="C56" s="20">
        <v>55</v>
      </c>
      <c r="D56" s="20" t="s">
        <v>425</v>
      </c>
      <c r="E56" s="20">
        <v>50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1269</v>
      </c>
      <c r="B57" s="20" t="s">
        <v>195</v>
      </c>
      <c r="C57" s="20">
        <v>56</v>
      </c>
      <c r="D57" s="20" t="s">
        <v>407</v>
      </c>
      <c r="E57" s="20">
        <v>80</v>
      </c>
      <c r="F57" s="20" t="s">
        <v>405</v>
      </c>
      <c r="G57" s="21" t="s">
        <v>190</v>
      </c>
      <c r="H57" s="78" t="s">
        <v>402</v>
      </c>
      <c r="I57" s="78" t="s">
        <v>402</v>
      </c>
      <c r="J57" s="78"/>
      <c r="K57" s="78"/>
      <c r="U57" s="271"/>
      <c r="V57" s="125" t="s">
        <v>214</v>
      </c>
      <c r="W57" s="169">
        <f t="shared" si="9"/>
        <v>0</v>
      </c>
      <c r="X57" s="170">
        <f t="shared" si="9"/>
        <v>0</v>
      </c>
    </row>
    <row r="58" spans="1:24" ht="13.8" thickBot="1" x14ac:dyDescent="0.3">
      <c r="A58" s="15" t="s">
        <v>574</v>
      </c>
      <c r="B58" s="20" t="s">
        <v>195</v>
      </c>
      <c r="C58" s="20">
        <v>57</v>
      </c>
      <c r="D58" s="20" t="s">
        <v>431</v>
      </c>
      <c r="E58" s="20">
        <v>50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433</v>
      </c>
      <c r="B59" s="20" t="s">
        <v>195</v>
      </c>
      <c r="C59" s="20">
        <v>58</v>
      </c>
      <c r="D59" s="20" t="s">
        <v>425</v>
      </c>
      <c r="E59" s="20">
        <v>40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575</v>
      </c>
      <c r="B60" s="20" t="s">
        <v>195</v>
      </c>
      <c r="C60" s="20">
        <v>59</v>
      </c>
      <c r="D60" s="20" t="s">
        <v>400</v>
      </c>
      <c r="E60" s="20">
        <v>50</v>
      </c>
      <c r="F60" s="20" t="s">
        <v>410</v>
      </c>
      <c r="G60" s="21" t="s">
        <v>190</v>
      </c>
      <c r="H60" s="78" t="s">
        <v>402</v>
      </c>
      <c r="I60" s="78" t="s">
        <v>402</v>
      </c>
      <c r="J60" s="78"/>
      <c r="K60" s="78"/>
      <c r="U60" s="271"/>
      <c r="V60" s="125" t="s">
        <v>226</v>
      </c>
      <c r="W60" s="169">
        <f t="shared" si="9"/>
        <v>0</v>
      </c>
      <c r="X60" s="170">
        <f t="shared" si="9"/>
        <v>3</v>
      </c>
    </row>
    <row r="61" spans="1:24" ht="13.8" thickBot="1" x14ac:dyDescent="0.3">
      <c r="A61" s="15" t="s">
        <v>690</v>
      </c>
      <c r="B61" s="20" t="s">
        <v>195</v>
      </c>
      <c r="C61" s="20">
        <v>60</v>
      </c>
      <c r="D61" s="20" t="s">
        <v>404</v>
      </c>
      <c r="E61" s="20">
        <v>70</v>
      </c>
      <c r="F61" s="20" t="s">
        <v>405</v>
      </c>
      <c r="G61" s="21" t="s">
        <v>190</v>
      </c>
      <c r="H61" s="78" t="s">
        <v>402</v>
      </c>
      <c r="I61" s="78" t="s">
        <v>402</v>
      </c>
      <c r="J61" s="78"/>
      <c r="K61" s="78"/>
      <c r="U61" s="271"/>
      <c r="V61" s="126" t="s">
        <v>230</v>
      </c>
      <c r="W61" s="169">
        <f t="shared" si="9"/>
        <v>0</v>
      </c>
      <c r="X61" s="170">
        <f t="shared" si="9"/>
        <v>0</v>
      </c>
    </row>
    <row r="62" spans="1:24" ht="13.8" thickBot="1" x14ac:dyDescent="0.3">
      <c r="A62" s="15" t="s">
        <v>1277</v>
      </c>
      <c r="B62" s="20" t="s">
        <v>195</v>
      </c>
      <c r="C62" s="20">
        <v>61</v>
      </c>
      <c r="D62" s="20" t="s">
        <v>407</v>
      </c>
      <c r="E62" s="20">
        <v>40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478</v>
      </c>
      <c r="B63" s="20" t="s">
        <v>195</v>
      </c>
      <c r="C63" s="20">
        <v>62</v>
      </c>
      <c r="D63" s="20" t="s">
        <v>414</v>
      </c>
      <c r="E63" s="20">
        <v>50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1309</v>
      </c>
      <c r="B64" s="20" t="s">
        <v>195</v>
      </c>
      <c r="C64" s="20">
        <v>63</v>
      </c>
      <c r="D64" s="20" t="s">
        <v>421</v>
      </c>
      <c r="E64" s="20">
        <v>50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1221</v>
      </c>
      <c r="B65" s="20" t="s">
        <v>195</v>
      </c>
      <c r="C65" s="20">
        <v>64</v>
      </c>
      <c r="D65" s="20" t="s">
        <v>414</v>
      </c>
      <c r="E65" s="20">
        <v>50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1427</v>
      </c>
      <c r="B66" s="20" t="s">
        <v>195</v>
      </c>
      <c r="C66" s="20">
        <v>65</v>
      </c>
      <c r="D66" s="20" t="s">
        <v>404</v>
      </c>
      <c r="E66" s="20">
        <v>50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693</v>
      </c>
      <c r="B67" s="20" t="s">
        <v>195</v>
      </c>
      <c r="C67" s="20">
        <v>66</v>
      </c>
      <c r="D67" s="20" t="s">
        <v>404</v>
      </c>
      <c r="E67" s="20">
        <v>50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1278</v>
      </c>
      <c r="B68" s="20" t="s">
        <v>195</v>
      </c>
      <c r="C68" s="20">
        <v>67</v>
      </c>
      <c r="D68" s="20" t="s">
        <v>431</v>
      </c>
      <c r="E68" s="20">
        <v>50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587</v>
      </c>
      <c r="B69" s="20" t="s">
        <v>195</v>
      </c>
      <c r="C69" s="20">
        <v>68</v>
      </c>
      <c r="D69" s="20" t="s">
        <v>400</v>
      </c>
      <c r="E69" s="20">
        <v>50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1225</v>
      </c>
      <c r="B70" s="20" t="s">
        <v>195</v>
      </c>
      <c r="C70" s="20">
        <v>69</v>
      </c>
      <c r="D70" s="20" t="s">
        <v>404</v>
      </c>
      <c r="E70" s="20">
        <v>80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1237</v>
      </c>
      <c r="B71" s="20" t="s">
        <v>195</v>
      </c>
      <c r="C71" s="20">
        <v>70</v>
      </c>
      <c r="D71" s="20" t="s">
        <v>407</v>
      </c>
      <c r="E71" s="20">
        <v>50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1273</v>
      </c>
      <c r="B72" s="20" t="s">
        <v>195</v>
      </c>
      <c r="C72" s="20">
        <v>71</v>
      </c>
      <c r="D72" s="20" t="s">
        <v>421</v>
      </c>
      <c r="E72" s="20">
        <v>50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1639</v>
      </c>
      <c r="B73" s="20" t="s">
        <v>195</v>
      </c>
      <c r="C73" s="20">
        <v>72</v>
      </c>
      <c r="D73" s="20" t="s">
        <v>490</v>
      </c>
      <c r="E73" s="20"/>
      <c r="F73" s="20" t="s">
        <v>493</v>
      </c>
      <c r="G73" s="21" t="s">
        <v>194</v>
      </c>
      <c r="H73" s="78" t="s">
        <v>402</v>
      </c>
      <c r="I73" s="78" t="s">
        <v>402</v>
      </c>
      <c r="J73" s="78"/>
      <c r="K73" s="78"/>
      <c r="U73" s="271"/>
      <c r="V73" s="177" t="s">
        <v>278</v>
      </c>
      <c r="W73" s="169">
        <f t="shared" si="10"/>
        <v>0</v>
      </c>
      <c r="X73" s="170">
        <f t="shared" si="10"/>
        <v>1</v>
      </c>
    </row>
    <row r="74" spans="1:24" x14ac:dyDescent="0.25">
      <c r="A74" s="15" t="s">
        <v>1640</v>
      </c>
      <c r="B74" s="20" t="s">
        <v>195</v>
      </c>
      <c r="C74" s="20">
        <v>73</v>
      </c>
      <c r="D74" s="20" t="s">
        <v>490</v>
      </c>
      <c r="E74" s="20"/>
      <c r="F74" s="20" t="s">
        <v>1085</v>
      </c>
      <c r="G74" s="21" t="s">
        <v>194</v>
      </c>
      <c r="H74" s="78" t="s">
        <v>402</v>
      </c>
      <c r="I74" s="78" t="s">
        <v>402</v>
      </c>
      <c r="J74" s="78"/>
      <c r="K74" s="78"/>
    </row>
    <row r="75" spans="1:24" x14ac:dyDescent="0.25">
      <c r="A75" s="15" t="s">
        <v>1641</v>
      </c>
      <c r="B75" s="20" t="s">
        <v>195</v>
      </c>
      <c r="C75" s="20">
        <v>74</v>
      </c>
      <c r="D75" s="20" t="s">
        <v>490</v>
      </c>
      <c r="E75" s="20"/>
      <c r="F75" s="20" t="s">
        <v>493</v>
      </c>
      <c r="G75" s="21" t="s">
        <v>194</v>
      </c>
      <c r="H75" s="78" t="s">
        <v>402</v>
      </c>
      <c r="I75" s="78" t="s">
        <v>402</v>
      </c>
      <c r="J75" s="78"/>
      <c r="K75" s="78"/>
    </row>
    <row r="76" spans="1:24" x14ac:dyDescent="0.25">
      <c r="A76" s="15" t="s">
        <v>1642</v>
      </c>
      <c r="B76" s="20" t="s">
        <v>195</v>
      </c>
      <c r="C76" s="20">
        <v>75</v>
      </c>
      <c r="D76" s="20" t="s">
        <v>490</v>
      </c>
      <c r="E76" s="20"/>
      <c r="F76" s="20" t="s">
        <v>493</v>
      </c>
      <c r="G76" s="21" t="s">
        <v>194</v>
      </c>
      <c r="H76" s="78" t="s">
        <v>402</v>
      </c>
      <c r="I76" s="78" t="s">
        <v>402</v>
      </c>
      <c r="J76" s="78"/>
      <c r="K76" s="78"/>
    </row>
    <row r="77" spans="1:24" x14ac:dyDescent="0.25">
      <c r="A77" s="15" t="s">
        <v>1643</v>
      </c>
      <c r="B77" s="20" t="s">
        <v>195</v>
      </c>
      <c r="C77" s="20">
        <v>76</v>
      </c>
      <c r="D77" s="20" t="s">
        <v>490</v>
      </c>
      <c r="E77" s="20"/>
      <c r="F77" s="20" t="s">
        <v>493</v>
      </c>
      <c r="G77" s="21" t="s">
        <v>194</v>
      </c>
      <c r="H77" s="78" t="s">
        <v>402</v>
      </c>
      <c r="I77" s="78" t="s">
        <v>402</v>
      </c>
      <c r="J77" s="78"/>
      <c r="K77" s="78"/>
    </row>
    <row r="78" spans="1:24" x14ac:dyDescent="0.25">
      <c r="A78" s="15" t="s">
        <v>1644</v>
      </c>
      <c r="B78" s="20" t="s">
        <v>195</v>
      </c>
      <c r="C78" s="20">
        <v>77</v>
      </c>
      <c r="D78" s="20" t="s">
        <v>490</v>
      </c>
      <c r="E78" s="20"/>
      <c r="F78" s="20" t="s">
        <v>493</v>
      </c>
      <c r="G78" s="21" t="s">
        <v>194</v>
      </c>
      <c r="H78" s="78" t="s">
        <v>402</v>
      </c>
      <c r="I78" s="78" t="s">
        <v>402</v>
      </c>
      <c r="J78" s="78"/>
      <c r="K78" s="78"/>
    </row>
    <row r="79" spans="1:24" x14ac:dyDescent="0.25">
      <c r="A79" s="15" t="s">
        <v>1283</v>
      </c>
      <c r="B79" s="20" t="s">
        <v>195</v>
      </c>
      <c r="C79" s="20">
        <v>78</v>
      </c>
      <c r="D79" s="20" t="s">
        <v>490</v>
      </c>
      <c r="E79" s="20">
        <v>40</v>
      </c>
      <c r="F79" s="20" t="s">
        <v>490</v>
      </c>
      <c r="G79" s="21" t="s">
        <v>190</v>
      </c>
      <c r="H79" s="78" t="s">
        <v>402</v>
      </c>
      <c r="I79" s="78" t="s">
        <v>402</v>
      </c>
      <c r="J79" s="78"/>
      <c r="K79" s="78"/>
    </row>
    <row r="80" spans="1:24" x14ac:dyDescent="0.25">
      <c r="A80" s="15" t="s">
        <v>699</v>
      </c>
      <c r="B80" s="20" t="s">
        <v>195</v>
      </c>
      <c r="C80" s="20">
        <v>79</v>
      </c>
      <c r="D80" s="20" t="s">
        <v>490</v>
      </c>
      <c r="E80" s="20">
        <v>50</v>
      </c>
      <c r="F80" s="20" t="s">
        <v>490</v>
      </c>
      <c r="G80" s="21" t="s">
        <v>190</v>
      </c>
      <c r="H80" s="78" t="s">
        <v>402</v>
      </c>
      <c r="I80" s="78" t="s">
        <v>402</v>
      </c>
      <c r="J80" s="78"/>
      <c r="K80" s="78"/>
    </row>
    <row r="81" spans="1:11" x14ac:dyDescent="0.25">
      <c r="A81" s="15" t="s">
        <v>1284</v>
      </c>
      <c r="B81" s="20" t="s">
        <v>195</v>
      </c>
      <c r="C81" s="20">
        <v>80</v>
      </c>
      <c r="D81" s="20" t="s">
        <v>490</v>
      </c>
      <c r="E81" s="20">
        <v>40</v>
      </c>
      <c r="F81" s="20" t="s">
        <v>490</v>
      </c>
      <c r="G81" s="21" t="s">
        <v>190</v>
      </c>
      <c r="H81" s="78" t="s">
        <v>402</v>
      </c>
      <c r="I81" s="78" t="s">
        <v>402</v>
      </c>
      <c r="J81" s="78"/>
      <c r="K81" s="78"/>
    </row>
    <row r="82" spans="1:11" x14ac:dyDescent="0.25">
      <c r="A82" s="15" t="s">
        <v>719</v>
      </c>
      <c r="B82" s="20" t="s">
        <v>195</v>
      </c>
      <c r="C82" s="20">
        <v>81</v>
      </c>
      <c r="D82" s="20" t="s">
        <v>427</v>
      </c>
      <c r="E82" s="20"/>
      <c r="F82" s="20" t="s">
        <v>428</v>
      </c>
      <c r="G82" s="21" t="s">
        <v>198</v>
      </c>
      <c r="H82" s="78" t="s">
        <v>402</v>
      </c>
      <c r="I82" s="78" t="s">
        <v>402</v>
      </c>
      <c r="J82" s="78"/>
      <c r="K82" s="78"/>
    </row>
    <row r="83" spans="1:11" x14ac:dyDescent="0.25">
      <c r="A83" s="15" t="s">
        <v>1645</v>
      </c>
      <c r="B83" s="20" t="s">
        <v>195</v>
      </c>
      <c r="C83" s="20">
        <v>82</v>
      </c>
      <c r="D83" s="20" t="s">
        <v>427</v>
      </c>
      <c r="E83" s="20"/>
      <c r="F83" s="20" t="s">
        <v>428</v>
      </c>
      <c r="G83" s="21" t="s">
        <v>194</v>
      </c>
      <c r="H83" s="78" t="s">
        <v>402</v>
      </c>
      <c r="I83" s="78" t="s">
        <v>402</v>
      </c>
      <c r="J83" s="78"/>
      <c r="K83" s="78"/>
    </row>
    <row r="84" spans="1:11" x14ac:dyDescent="0.25">
      <c r="A84" s="15" t="s">
        <v>1646</v>
      </c>
      <c r="B84" s="20" t="s">
        <v>195</v>
      </c>
      <c r="C84" s="20">
        <v>83</v>
      </c>
      <c r="D84" s="20" t="s">
        <v>425</v>
      </c>
      <c r="E84" s="20">
        <v>120</v>
      </c>
      <c r="F84" s="20" t="s">
        <v>405</v>
      </c>
      <c r="G84" s="21" t="s">
        <v>206</v>
      </c>
      <c r="H84" s="78" t="s">
        <v>402</v>
      </c>
      <c r="I84" s="78" t="s">
        <v>402</v>
      </c>
      <c r="J84" s="78"/>
      <c r="K84" s="78" t="s">
        <v>402</v>
      </c>
    </row>
    <row r="85" spans="1:11" x14ac:dyDescent="0.25">
      <c r="A85" s="15" t="s">
        <v>1647</v>
      </c>
      <c r="B85" s="20" t="s">
        <v>195</v>
      </c>
      <c r="C85" s="20">
        <v>84</v>
      </c>
      <c r="D85" s="20" t="s">
        <v>431</v>
      </c>
      <c r="E85" s="20">
        <v>160</v>
      </c>
      <c r="F85" s="20" t="s">
        <v>401</v>
      </c>
      <c r="G85" s="21" t="s">
        <v>206</v>
      </c>
      <c r="H85" s="78" t="s">
        <v>402</v>
      </c>
      <c r="I85" s="78" t="s">
        <v>402</v>
      </c>
      <c r="J85" s="78"/>
      <c r="K85" s="78" t="s">
        <v>402</v>
      </c>
    </row>
    <row r="86" spans="1:11" x14ac:dyDescent="0.25">
      <c r="A86" s="15" t="s">
        <v>1648</v>
      </c>
      <c r="B86" s="20" t="s">
        <v>195</v>
      </c>
      <c r="C86" s="20">
        <v>85</v>
      </c>
      <c r="D86" s="20" t="s">
        <v>421</v>
      </c>
      <c r="E86" s="20">
        <v>90</v>
      </c>
      <c r="F86" s="20" t="s">
        <v>405</v>
      </c>
      <c r="G86" s="21" t="s">
        <v>206</v>
      </c>
      <c r="H86" s="78" t="s">
        <v>402</v>
      </c>
      <c r="I86" s="78" t="s">
        <v>402</v>
      </c>
      <c r="J86" s="78"/>
      <c r="K86" s="78" t="s">
        <v>402</v>
      </c>
    </row>
    <row r="87" spans="1:11" x14ac:dyDescent="0.25">
      <c r="A87" s="15" t="s">
        <v>1649</v>
      </c>
      <c r="B87" s="20" t="s">
        <v>195</v>
      </c>
      <c r="C87" s="20">
        <v>86</v>
      </c>
      <c r="D87" s="20" t="s">
        <v>407</v>
      </c>
      <c r="E87" s="20">
        <v>140</v>
      </c>
      <c r="F87" s="20" t="s">
        <v>401</v>
      </c>
      <c r="G87" s="21" t="s">
        <v>206</v>
      </c>
      <c r="H87" s="78" t="s">
        <v>402</v>
      </c>
      <c r="I87" s="78" t="s">
        <v>402</v>
      </c>
      <c r="J87" s="78"/>
      <c r="K87" s="78" t="s">
        <v>402</v>
      </c>
    </row>
    <row r="88" spans="1:11" x14ac:dyDescent="0.25">
      <c r="A88" s="15" t="s">
        <v>1650</v>
      </c>
      <c r="B88" s="20" t="s">
        <v>195</v>
      </c>
      <c r="C88" s="20">
        <v>87</v>
      </c>
      <c r="D88" s="20" t="s">
        <v>414</v>
      </c>
      <c r="E88" s="20">
        <v>150</v>
      </c>
      <c r="F88" s="20" t="s">
        <v>401</v>
      </c>
      <c r="G88" s="21" t="s">
        <v>206</v>
      </c>
      <c r="H88" s="78" t="s">
        <v>402</v>
      </c>
      <c r="I88" s="78" t="s">
        <v>402</v>
      </c>
      <c r="J88" s="78"/>
      <c r="K88" s="78" t="s">
        <v>402</v>
      </c>
    </row>
    <row r="89" spans="1:11" x14ac:dyDescent="0.25">
      <c r="A89" s="15" t="s">
        <v>1651</v>
      </c>
      <c r="B89" s="20" t="s">
        <v>195</v>
      </c>
      <c r="C89" s="20">
        <v>88</v>
      </c>
      <c r="D89" s="20" t="s">
        <v>421</v>
      </c>
      <c r="E89" s="20">
        <v>90</v>
      </c>
      <c r="F89" s="20" t="s">
        <v>410</v>
      </c>
      <c r="G89" s="21" t="s">
        <v>206</v>
      </c>
      <c r="H89" s="78" t="s">
        <v>402</v>
      </c>
      <c r="I89" s="78" t="s">
        <v>402</v>
      </c>
      <c r="J89" s="78"/>
      <c r="K89" s="78" t="s">
        <v>402</v>
      </c>
    </row>
    <row r="90" spans="1:11" x14ac:dyDescent="0.25">
      <c r="A90" s="15" t="s">
        <v>1652</v>
      </c>
      <c r="B90" s="20" t="s">
        <v>195</v>
      </c>
      <c r="C90" s="20">
        <v>89</v>
      </c>
      <c r="D90" s="20" t="s">
        <v>404</v>
      </c>
      <c r="E90" s="20">
        <v>150</v>
      </c>
      <c r="F90" s="20" t="s">
        <v>401</v>
      </c>
      <c r="G90" s="21" t="s">
        <v>206</v>
      </c>
      <c r="H90" s="78" t="s">
        <v>402</v>
      </c>
      <c r="I90" s="78" t="s">
        <v>402</v>
      </c>
      <c r="J90" s="78"/>
      <c r="K90" s="78" t="s">
        <v>402</v>
      </c>
    </row>
    <row r="91" spans="1:11" x14ac:dyDescent="0.25">
      <c r="A91" s="15" t="s">
        <v>1653</v>
      </c>
      <c r="B91" s="20" t="s">
        <v>195</v>
      </c>
      <c r="C91" s="20">
        <v>90</v>
      </c>
      <c r="D91" s="20" t="s">
        <v>404</v>
      </c>
      <c r="E91" s="20">
        <v>90</v>
      </c>
      <c r="F91" s="20" t="s">
        <v>410</v>
      </c>
      <c r="G91" s="21" t="s">
        <v>226</v>
      </c>
      <c r="H91" s="78" t="s">
        <v>402</v>
      </c>
      <c r="I91" s="78" t="s">
        <v>402</v>
      </c>
      <c r="J91" s="78"/>
      <c r="K91" s="78" t="s">
        <v>402</v>
      </c>
    </row>
    <row r="92" spans="1:11" x14ac:dyDescent="0.25">
      <c r="A92" s="15" t="s">
        <v>1654</v>
      </c>
      <c r="B92" s="20" t="s">
        <v>195</v>
      </c>
      <c r="C92" s="20">
        <v>91</v>
      </c>
      <c r="D92" s="20" t="s">
        <v>431</v>
      </c>
      <c r="E92" s="20">
        <v>90</v>
      </c>
      <c r="F92" s="20" t="s">
        <v>410</v>
      </c>
      <c r="G92" s="21" t="s">
        <v>226</v>
      </c>
      <c r="H92" s="78" t="s">
        <v>402</v>
      </c>
      <c r="I92" s="78" t="s">
        <v>402</v>
      </c>
      <c r="J92" s="78"/>
      <c r="K92" s="78" t="s">
        <v>402</v>
      </c>
    </row>
    <row r="93" spans="1:11" x14ac:dyDescent="0.25">
      <c r="A93" s="15" t="s">
        <v>1655</v>
      </c>
      <c r="B93" s="20" t="s">
        <v>195</v>
      </c>
      <c r="C93" s="20">
        <v>92</v>
      </c>
      <c r="D93" s="20" t="s">
        <v>419</v>
      </c>
      <c r="E93" s="20">
        <v>90</v>
      </c>
      <c r="F93" s="20" t="s">
        <v>410</v>
      </c>
      <c r="G93" s="21" t="s">
        <v>226</v>
      </c>
      <c r="H93" s="78" t="s">
        <v>402</v>
      </c>
      <c r="I93" s="78" t="s">
        <v>402</v>
      </c>
      <c r="J93" s="78"/>
      <c r="K93" s="78" t="s">
        <v>402</v>
      </c>
    </row>
    <row r="94" spans="1:11" x14ac:dyDescent="0.25">
      <c r="A94" s="15" t="s">
        <v>1656</v>
      </c>
      <c r="B94" s="20" t="s">
        <v>195</v>
      </c>
      <c r="C94" s="20">
        <v>93</v>
      </c>
      <c r="D94" s="20" t="s">
        <v>419</v>
      </c>
      <c r="E94" s="20"/>
      <c r="F94" s="20" t="s">
        <v>410</v>
      </c>
      <c r="G94" s="21" t="s">
        <v>278</v>
      </c>
      <c r="H94" s="78" t="s">
        <v>402</v>
      </c>
      <c r="I94" s="78" t="s">
        <v>402</v>
      </c>
      <c r="J94" s="78"/>
      <c r="K94" s="78" t="s">
        <v>402</v>
      </c>
    </row>
  </sheetData>
  <sheetProtection selectLockedCells="1" selectUnlockedCells="1"/>
  <mergeCells count="1">
    <mergeCell ref="Z1:AH1"/>
  </mergeCells>
  <phoneticPr fontId="3" type="noConversion"/>
  <conditionalFormatting sqref="H2:K94">
    <cfRule type="cellIs" dxfId="554" priority="1" stopIfTrue="1" operator="equal">
      <formula>"-"</formula>
    </cfRule>
    <cfRule type="cellIs" dxfId="553" priority="2" stopIfTrue="1" operator="equal">
      <formula>"x"</formula>
    </cfRule>
  </conditionalFormatting>
  <hyperlinks>
    <hyperlink ref="L1" location="'Expansion set Check List'!A1" display="Home" xr:uid="{00000000-0004-0000-2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tabColor indexed="11"/>
  </sheetPr>
  <dimension ref="A1:AH112"/>
  <sheetViews>
    <sheetView zoomScaleSheetLayoutView="10" workbookViewId="0">
      <pane ySplit="1" topLeftCell="A2" activePane="bottomLeft" state="frozen"/>
      <selection pane="bottomLeft"/>
    </sheetView>
  </sheetViews>
  <sheetFormatPr defaultColWidth="0" defaultRowHeight="13.2" customHeight="1" x14ac:dyDescent="0.25"/>
  <cols>
    <col min="1" max="1" width="29.6640625" customWidth="1"/>
    <col min="2" max="2" width="15.33203125" bestFit="1" customWidth="1"/>
    <col min="3" max="3" width="4" bestFit="1" customWidth="1"/>
    <col min="4" max="4" width="14.6640625" bestFit="1" customWidth="1"/>
    <col min="5" max="5" width="4" bestFit="1" customWidth="1"/>
    <col min="6" max="6" width="14.332031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1657</v>
      </c>
      <c r="B2" s="18" t="s">
        <v>199</v>
      </c>
      <c r="C2" s="18">
        <v>1</v>
      </c>
      <c r="D2" s="18" t="s">
        <v>1596</v>
      </c>
      <c r="E2" s="18">
        <v>110</v>
      </c>
      <c r="F2" s="18" t="s">
        <v>401</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111</v>
      </c>
      <c r="Z2" s="109"/>
      <c r="AA2" s="109"/>
      <c r="AB2" s="109"/>
      <c r="AC2" s="109"/>
      <c r="AD2" s="109"/>
      <c r="AE2" s="109"/>
      <c r="AF2" s="109"/>
      <c r="AG2" s="109"/>
      <c r="AH2" s="109"/>
    </row>
    <row r="3" spans="1:34" x14ac:dyDescent="0.25">
      <c r="A3" s="15" t="s">
        <v>1658</v>
      </c>
      <c r="B3" s="20" t="s">
        <v>199</v>
      </c>
      <c r="C3" s="20">
        <v>2</v>
      </c>
      <c r="D3" s="20" t="s">
        <v>1467</v>
      </c>
      <c r="E3" s="20">
        <v>100</v>
      </c>
      <c r="F3" s="20" t="s">
        <v>401</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31</v>
      </c>
    </row>
    <row r="4" spans="1:34" x14ac:dyDescent="0.25">
      <c r="A4" s="15" t="s">
        <v>1659</v>
      </c>
      <c r="B4" s="20" t="s">
        <v>199</v>
      </c>
      <c r="C4" s="20">
        <v>3</v>
      </c>
      <c r="D4" s="20" t="s">
        <v>435</v>
      </c>
      <c r="E4" s="20">
        <v>70</v>
      </c>
      <c r="F4" s="20" t="s">
        <v>410</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30</v>
      </c>
    </row>
    <row r="5" spans="1:34" x14ac:dyDescent="0.25">
      <c r="A5" s="15" t="s">
        <v>1660</v>
      </c>
      <c r="B5" s="20" t="s">
        <v>199</v>
      </c>
      <c r="C5" s="20">
        <v>4</v>
      </c>
      <c r="D5" s="20" t="s">
        <v>419</v>
      </c>
      <c r="E5" s="20">
        <v>70</v>
      </c>
      <c r="F5" s="20" t="s">
        <v>410</v>
      </c>
      <c r="G5" s="19" t="s">
        <v>202</v>
      </c>
      <c r="H5" s="78" t="s">
        <v>402</v>
      </c>
      <c r="I5" s="78" t="s">
        <v>402</v>
      </c>
      <c r="J5" s="78"/>
      <c r="K5" s="78"/>
      <c r="R5" s="125" t="s">
        <v>198</v>
      </c>
      <c r="S5" s="261">
        <f t="shared" si="1"/>
        <v>0</v>
      </c>
      <c r="T5" s="170">
        <f t="shared" si="2"/>
        <v>0</v>
      </c>
      <c r="U5" s="179"/>
      <c r="V5" s="125" t="s">
        <v>198</v>
      </c>
      <c r="W5" s="261">
        <f t="shared" si="3"/>
        <v>0</v>
      </c>
      <c r="X5" s="6">
        <f t="shared" si="4"/>
        <v>20</v>
      </c>
    </row>
    <row r="6" spans="1:34" x14ac:dyDescent="0.25">
      <c r="A6" s="15" t="s">
        <v>1661</v>
      </c>
      <c r="B6" s="20" t="s">
        <v>199</v>
      </c>
      <c r="C6" s="20">
        <v>5</v>
      </c>
      <c r="D6" s="20" t="s">
        <v>414</v>
      </c>
      <c r="E6" s="20">
        <v>70</v>
      </c>
      <c r="F6" s="20" t="s">
        <v>410</v>
      </c>
      <c r="G6" s="19" t="s">
        <v>202</v>
      </c>
      <c r="H6" s="78" t="s">
        <v>402</v>
      </c>
      <c r="I6" s="78" t="s">
        <v>402</v>
      </c>
      <c r="J6" s="78"/>
      <c r="K6" s="78"/>
      <c r="R6" s="125" t="s">
        <v>202</v>
      </c>
      <c r="S6" s="261">
        <f t="shared" si="1"/>
        <v>0</v>
      </c>
      <c r="T6" s="170">
        <f t="shared" si="2"/>
        <v>0</v>
      </c>
      <c r="U6" s="179"/>
      <c r="V6" s="125" t="s">
        <v>202</v>
      </c>
      <c r="W6" s="261">
        <f t="shared" si="3"/>
        <v>0</v>
      </c>
      <c r="X6" s="6">
        <f t="shared" si="4"/>
        <v>23</v>
      </c>
    </row>
    <row r="7" spans="1:34" x14ac:dyDescent="0.25">
      <c r="A7" s="15" t="s">
        <v>1662</v>
      </c>
      <c r="B7" s="20" t="s">
        <v>199</v>
      </c>
      <c r="C7" s="20">
        <v>6</v>
      </c>
      <c r="D7" s="20" t="s">
        <v>400</v>
      </c>
      <c r="E7" s="20">
        <v>60</v>
      </c>
      <c r="F7" s="20" t="s">
        <v>410</v>
      </c>
      <c r="G7" s="19" t="s">
        <v>202</v>
      </c>
      <c r="H7" s="78" t="s">
        <v>402</v>
      </c>
      <c r="I7" s="78" t="s">
        <v>402</v>
      </c>
      <c r="J7" s="78"/>
      <c r="K7" s="78"/>
      <c r="R7" s="125" t="s">
        <v>206</v>
      </c>
      <c r="S7" s="261">
        <f t="shared" si="1"/>
        <v>0</v>
      </c>
      <c r="T7" s="170">
        <f t="shared" si="2"/>
        <v>0</v>
      </c>
      <c r="U7" s="179"/>
      <c r="V7" s="125" t="s">
        <v>206</v>
      </c>
      <c r="W7" s="261">
        <f t="shared" si="3"/>
        <v>0</v>
      </c>
      <c r="X7" s="6">
        <f t="shared" si="4"/>
        <v>3</v>
      </c>
    </row>
    <row r="8" spans="1:34" x14ac:dyDescent="0.25">
      <c r="A8" s="15" t="s">
        <v>1663</v>
      </c>
      <c r="B8" s="20" t="s">
        <v>199</v>
      </c>
      <c r="C8" s="20">
        <v>7</v>
      </c>
      <c r="D8" s="20" t="s">
        <v>1583</v>
      </c>
      <c r="E8" s="20">
        <v>110</v>
      </c>
      <c r="F8" s="20" t="s">
        <v>401</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1664</v>
      </c>
      <c r="B9" s="20" t="s">
        <v>199</v>
      </c>
      <c r="C9" s="20">
        <v>8</v>
      </c>
      <c r="D9" s="20" t="s">
        <v>1586</v>
      </c>
      <c r="E9" s="20">
        <v>90</v>
      </c>
      <c r="F9" s="20" t="s">
        <v>405</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1665</v>
      </c>
      <c r="B10" s="20" t="s">
        <v>199</v>
      </c>
      <c r="C10" s="20">
        <v>9</v>
      </c>
      <c r="D10" s="20" t="s">
        <v>400</v>
      </c>
      <c r="E10" s="20">
        <v>100</v>
      </c>
      <c r="F10" s="20" t="s">
        <v>401</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1666</v>
      </c>
      <c r="B11" s="20" t="s">
        <v>199</v>
      </c>
      <c r="C11" s="20">
        <v>10</v>
      </c>
      <c r="D11" s="20" t="s">
        <v>1590</v>
      </c>
      <c r="E11" s="20">
        <v>110</v>
      </c>
      <c r="F11" s="20" t="s">
        <v>401</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1593</v>
      </c>
      <c r="B12" s="20" t="s">
        <v>199</v>
      </c>
      <c r="C12" s="20">
        <v>11</v>
      </c>
      <c r="D12" s="20" t="s">
        <v>425</v>
      </c>
      <c r="E12" s="20">
        <v>70</v>
      </c>
      <c r="F12" s="20" t="s">
        <v>410</v>
      </c>
      <c r="G12" s="19" t="s">
        <v>202</v>
      </c>
      <c r="H12" s="78" t="s">
        <v>402</v>
      </c>
      <c r="I12" s="78" t="s">
        <v>402</v>
      </c>
      <c r="J12" s="78"/>
      <c r="K12" s="78"/>
      <c r="R12" s="125" t="s">
        <v>226</v>
      </c>
      <c r="S12" s="261">
        <f t="shared" si="1"/>
        <v>0</v>
      </c>
      <c r="T12" s="170">
        <f t="shared" si="2"/>
        <v>0</v>
      </c>
      <c r="U12" s="179"/>
      <c r="V12" s="125" t="s">
        <v>226</v>
      </c>
      <c r="W12" s="261">
        <f t="shared" si="3"/>
        <v>0</v>
      </c>
      <c r="X12" s="6">
        <f t="shared" si="4"/>
        <v>3</v>
      </c>
    </row>
    <row r="13" spans="1:34" x14ac:dyDescent="0.25">
      <c r="A13" s="15" t="s">
        <v>1594</v>
      </c>
      <c r="B13" s="20" t="s">
        <v>199</v>
      </c>
      <c r="C13" s="20">
        <v>12</v>
      </c>
      <c r="D13" s="20" t="s">
        <v>404</v>
      </c>
      <c r="E13" s="20">
        <v>80</v>
      </c>
      <c r="F13" s="20" t="s">
        <v>410</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1667</v>
      </c>
      <c r="B14" s="20" t="s">
        <v>199</v>
      </c>
      <c r="C14" s="20">
        <v>13</v>
      </c>
      <c r="D14" s="20" t="s">
        <v>421</v>
      </c>
      <c r="E14" s="20">
        <v>110</v>
      </c>
      <c r="F14" s="20" t="s">
        <v>401</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1668</v>
      </c>
      <c r="B15" s="20" t="s">
        <v>199</v>
      </c>
      <c r="C15" s="20">
        <v>14</v>
      </c>
      <c r="D15" s="20" t="s">
        <v>1586</v>
      </c>
      <c r="E15" s="20">
        <v>100</v>
      </c>
      <c r="F15" s="20" t="s">
        <v>401</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1669</v>
      </c>
      <c r="B16" s="20" t="s">
        <v>199</v>
      </c>
      <c r="C16" s="20">
        <v>15</v>
      </c>
      <c r="D16" s="20" t="s">
        <v>419</v>
      </c>
      <c r="E16" s="20">
        <v>70</v>
      </c>
      <c r="F16" s="20" t="s">
        <v>405</v>
      </c>
      <c r="G16" s="19" t="s">
        <v>202</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1599</v>
      </c>
      <c r="B17" s="20" t="s">
        <v>199</v>
      </c>
      <c r="C17" s="20">
        <v>16</v>
      </c>
      <c r="D17" s="20" t="s">
        <v>1602</v>
      </c>
      <c r="E17" s="20">
        <v>80</v>
      </c>
      <c r="F17" s="20" t="s">
        <v>410</v>
      </c>
      <c r="G17" s="19" t="s">
        <v>202</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1670</v>
      </c>
      <c r="B18" s="20" t="s">
        <v>199</v>
      </c>
      <c r="C18" s="20">
        <v>17</v>
      </c>
      <c r="D18" s="20" t="s">
        <v>1588</v>
      </c>
      <c r="E18" s="20">
        <v>90</v>
      </c>
      <c r="F18" s="20" t="s">
        <v>401</v>
      </c>
      <c r="G18" s="19"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1293</v>
      </c>
      <c r="B19" s="20" t="s">
        <v>199</v>
      </c>
      <c r="C19" s="20">
        <v>18</v>
      </c>
      <c r="D19" s="20" t="s">
        <v>435</v>
      </c>
      <c r="E19" s="20">
        <v>70</v>
      </c>
      <c r="F19" s="20" t="s">
        <v>410</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1671</v>
      </c>
      <c r="B20" s="20" t="s">
        <v>199</v>
      </c>
      <c r="C20" s="20">
        <v>19</v>
      </c>
      <c r="D20" s="20" t="s">
        <v>404</v>
      </c>
      <c r="E20" s="20">
        <v>100</v>
      </c>
      <c r="F20" s="20" t="s">
        <v>401</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1195</v>
      </c>
      <c r="B21" s="20" t="s">
        <v>199</v>
      </c>
      <c r="C21" s="20">
        <v>20</v>
      </c>
      <c r="D21" s="20" t="s">
        <v>425</v>
      </c>
      <c r="E21" s="20">
        <v>100</v>
      </c>
      <c r="F21" s="20" t="s">
        <v>401</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1593</v>
      </c>
      <c r="B22" s="20" t="s">
        <v>199</v>
      </c>
      <c r="C22" s="20">
        <v>21</v>
      </c>
      <c r="D22" s="20" t="s">
        <v>425</v>
      </c>
      <c r="E22" s="20">
        <v>70</v>
      </c>
      <c r="F22" s="20" t="s">
        <v>410</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1594</v>
      </c>
      <c r="B23" s="20" t="s">
        <v>199</v>
      </c>
      <c r="C23" s="20">
        <v>22</v>
      </c>
      <c r="D23" s="20" t="s">
        <v>404</v>
      </c>
      <c r="E23" s="20">
        <v>80</v>
      </c>
      <c r="F23" s="20" t="s">
        <v>410</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1258</v>
      </c>
      <c r="B24" s="20" t="s">
        <v>199</v>
      </c>
      <c r="C24" s="20">
        <v>23</v>
      </c>
      <c r="D24" s="20" t="s">
        <v>419</v>
      </c>
      <c r="E24" s="20">
        <v>60</v>
      </c>
      <c r="F24" s="20" t="s">
        <v>410</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1598</v>
      </c>
      <c r="B25" s="20" t="s">
        <v>199</v>
      </c>
      <c r="C25" s="20">
        <v>24</v>
      </c>
      <c r="D25" s="20" t="s">
        <v>400</v>
      </c>
      <c r="E25" s="20">
        <v>70</v>
      </c>
      <c r="F25" s="20" t="s">
        <v>410</v>
      </c>
      <c r="G25" s="21" t="s">
        <v>198</v>
      </c>
      <c r="H25" s="78" t="s">
        <v>402</v>
      </c>
      <c r="I25" s="78" t="s">
        <v>402</v>
      </c>
      <c r="J25" s="78"/>
      <c r="K25" s="78"/>
      <c r="R25" s="177" t="s">
        <v>278</v>
      </c>
      <c r="S25" s="262">
        <f t="shared" si="1"/>
        <v>0</v>
      </c>
      <c r="T25" s="209">
        <f t="shared" si="2"/>
        <v>0</v>
      </c>
      <c r="U25" s="179"/>
      <c r="V25" s="177" t="s">
        <v>278</v>
      </c>
      <c r="W25" s="262">
        <f t="shared" si="3"/>
        <v>0</v>
      </c>
      <c r="X25" s="7">
        <f t="shared" si="4"/>
        <v>1</v>
      </c>
    </row>
    <row r="26" spans="1:24" ht="13.8" thickBot="1" x14ac:dyDescent="0.3">
      <c r="A26" s="15" t="s">
        <v>1208</v>
      </c>
      <c r="B26" s="20" t="s">
        <v>199</v>
      </c>
      <c r="C26" s="20">
        <v>25</v>
      </c>
      <c r="D26" s="20" t="s">
        <v>431</v>
      </c>
      <c r="E26" s="20">
        <v>60</v>
      </c>
      <c r="F26" s="20" t="s">
        <v>410</v>
      </c>
      <c r="G26" s="21" t="s">
        <v>198</v>
      </c>
      <c r="H26" s="78" t="s">
        <v>402</v>
      </c>
      <c r="I26" s="78" t="s">
        <v>402</v>
      </c>
      <c r="J26" s="78"/>
      <c r="K26" s="78"/>
      <c r="R26" s="171" t="s">
        <v>101</v>
      </c>
      <c r="S26" s="172"/>
      <c r="T26" s="186">
        <f>SUM(T27:T49)</f>
        <v>0</v>
      </c>
      <c r="U26" s="179"/>
      <c r="V26" s="188" t="s">
        <v>103</v>
      </c>
      <c r="W26" s="241"/>
      <c r="X26" s="243">
        <f>SUM(X27:X49)</f>
        <v>98</v>
      </c>
    </row>
    <row r="27" spans="1:24" x14ac:dyDescent="0.25">
      <c r="A27" s="15" t="s">
        <v>1599</v>
      </c>
      <c r="B27" s="20" t="s">
        <v>199</v>
      </c>
      <c r="C27" s="20">
        <v>26</v>
      </c>
      <c r="D27" s="20" t="s">
        <v>425</v>
      </c>
      <c r="E27" s="20">
        <v>80</v>
      </c>
      <c r="F27" s="20" t="s">
        <v>410</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31</v>
      </c>
    </row>
    <row r="28" spans="1:24" x14ac:dyDescent="0.25">
      <c r="A28" s="15" t="s">
        <v>1672</v>
      </c>
      <c r="B28" s="20" t="s">
        <v>199</v>
      </c>
      <c r="C28" s="20">
        <v>27</v>
      </c>
      <c r="D28" s="20" t="s">
        <v>404</v>
      </c>
      <c r="E28" s="20">
        <v>80</v>
      </c>
      <c r="F28" s="20" t="s">
        <v>410</v>
      </c>
      <c r="G28" s="21" t="s">
        <v>198</v>
      </c>
      <c r="H28" s="78" t="s">
        <v>402</v>
      </c>
      <c r="I28" s="78" t="s">
        <v>402</v>
      </c>
      <c r="J28" s="78"/>
      <c r="K28" s="78"/>
      <c r="R28" s="125" t="s">
        <v>194</v>
      </c>
      <c r="S28" s="169">
        <f t="shared" si="5"/>
        <v>0</v>
      </c>
      <c r="T28" s="170">
        <f t="shared" si="6"/>
        <v>0</v>
      </c>
      <c r="U28" s="179"/>
      <c r="V28" s="264" t="s">
        <v>194</v>
      </c>
      <c r="W28" s="267">
        <f t="shared" si="7"/>
        <v>0</v>
      </c>
      <c r="X28" s="6">
        <f t="shared" si="8"/>
        <v>30</v>
      </c>
    </row>
    <row r="29" spans="1:24" x14ac:dyDescent="0.25">
      <c r="A29" s="15" t="s">
        <v>1673</v>
      </c>
      <c r="B29" s="20" t="s">
        <v>199</v>
      </c>
      <c r="C29" s="20">
        <v>28</v>
      </c>
      <c r="D29" s="20" t="s">
        <v>431</v>
      </c>
      <c r="E29" s="20">
        <v>80</v>
      </c>
      <c r="F29" s="20" t="s">
        <v>410</v>
      </c>
      <c r="G29" s="21" t="s">
        <v>198</v>
      </c>
      <c r="H29" s="78" t="s">
        <v>402</v>
      </c>
      <c r="I29" s="78" t="s">
        <v>402</v>
      </c>
      <c r="J29" s="78"/>
      <c r="K29" s="78"/>
      <c r="R29" s="125" t="s">
        <v>198</v>
      </c>
      <c r="S29" s="169">
        <f t="shared" si="5"/>
        <v>0</v>
      </c>
      <c r="T29" s="170">
        <f t="shared" si="6"/>
        <v>0</v>
      </c>
      <c r="U29" s="179"/>
      <c r="V29" s="264" t="s">
        <v>198</v>
      </c>
      <c r="W29" s="267">
        <f t="shared" si="7"/>
        <v>0</v>
      </c>
      <c r="X29" s="6">
        <f t="shared" si="8"/>
        <v>20</v>
      </c>
    </row>
    <row r="30" spans="1:24" x14ac:dyDescent="0.25">
      <c r="A30" s="15" t="s">
        <v>1674</v>
      </c>
      <c r="B30" s="20" t="s">
        <v>199</v>
      </c>
      <c r="C30" s="20">
        <v>29</v>
      </c>
      <c r="D30" s="20" t="s">
        <v>419</v>
      </c>
      <c r="E30" s="20">
        <v>80</v>
      </c>
      <c r="F30" s="20" t="s">
        <v>410</v>
      </c>
      <c r="G30" s="21" t="s">
        <v>198</v>
      </c>
      <c r="H30" s="78" t="s">
        <v>402</v>
      </c>
      <c r="I30" s="78" t="s">
        <v>402</v>
      </c>
      <c r="J30" s="78"/>
      <c r="K30" s="78"/>
      <c r="R30" s="125" t="s">
        <v>202</v>
      </c>
      <c r="S30" s="169">
        <f t="shared" si="5"/>
        <v>0</v>
      </c>
      <c r="T30" s="170">
        <f t="shared" si="6"/>
        <v>0</v>
      </c>
      <c r="U30" s="179"/>
      <c r="V30" s="264" t="s">
        <v>202</v>
      </c>
      <c r="W30" s="267">
        <f t="shared" si="7"/>
        <v>0</v>
      </c>
      <c r="X30" s="6">
        <f t="shared" si="8"/>
        <v>17</v>
      </c>
    </row>
    <row r="31" spans="1:24" x14ac:dyDescent="0.25">
      <c r="A31" s="15" t="s">
        <v>1412</v>
      </c>
      <c r="B31" s="20" t="s">
        <v>199</v>
      </c>
      <c r="C31" s="20">
        <v>30</v>
      </c>
      <c r="D31" s="20" t="s">
        <v>404</v>
      </c>
      <c r="E31" s="20">
        <v>70</v>
      </c>
      <c r="F31" s="20" t="s">
        <v>410</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1259</v>
      </c>
      <c r="B32" s="20" t="s">
        <v>199</v>
      </c>
      <c r="C32" s="20">
        <v>31</v>
      </c>
      <c r="D32" s="20" t="s">
        <v>435</v>
      </c>
      <c r="E32" s="20">
        <v>60</v>
      </c>
      <c r="F32" s="20" t="s">
        <v>410</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1260</v>
      </c>
      <c r="B33" s="20" t="s">
        <v>199</v>
      </c>
      <c r="C33" s="20">
        <v>32</v>
      </c>
      <c r="D33" s="20" t="s">
        <v>407</v>
      </c>
      <c r="E33" s="20">
        <v>70</v>
      </c>
      <c r="F33" s="20" t="s">
        <v>410</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1303</v>
      </c>
      <c r="B34" s="20" t="s">
        <v>199</v>
      </c>
      <c r="C34" s="20">
        <v>33</v>
      </c>
      <c r="D34" s="20" t="s">
        <v>425</v>
      </c>
      <c r="E34" s="20">
        <v>80</v>
      </c>
      <c r="F34" s="20" t="s">
        <v>410</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1263</v>
      </c>
      <c r="B35" s="20" t="s">
        <v>199</v>
      </c>
      <c r="C35" s="20">
        <v>34</v>
      </c>
      <c r="D35" s="20" t="s">
        <v>414</v>
      </c>
      <c r="E35" s="20">
        <v>70</v>
      </c>
      <c r="F35" s="20" t="s">
        <v>410</v>
      </c>
      <c r="G35" s="21"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1675</v>
      </c>
      <c r="B36" s="20" t="s">
        <v>199</v>
      </c>
      <c r="C36" s="20">
        <v>35</v>
      </c>
      <c r="D36" s="20" t="s">
        <v>425</v>
      </c>
      <c r="E36" s="20">
        <v>70</v>
      </c>
      <c r="F36" s="20" t="s">
        <v>405</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1196</v>
      </c>
      <c r="B37" s="20" t="s">
        <v>199</v>
      </c>
      <c r="C37" s="20">
        <v>36</v>
      </c>
      <c r="D37" s="20" t="s">
        <v>425</v>
      </c>
      <c r="E37" s="20">
        <v>90</v>
      </c>
      <c r="F37" s="20" t="s">
        <v>405</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1676</v>
      </c>
      <c r="B38" s="20" t="s">
        <v>199</v>
      </c>
      <c r="C38" s="20">
        <v>37</v>
      </c>
      <c r="D38" s="20" t="s">
        <v>419</v>
      </c>
      <c r="E38" s="20">
        <v>60</v>
      </c>
      <c r="F38" s="20" t="s">
        <v>410</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1397</v>
      </c>
      <c r="B39" s="20" t="s">
        <v>199</v>
      </c>
      <c r="C39" s="20">
        <v>38</v>
      </c>
      <c r="D39" s="20" t="s">
        <v>421</v>
      </c>
      <c r="E39" s="20">
        <v>80</v>
      </c>
      <c r="F39" s="20"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1213</v>
      </c>
      <c r="B40" s="20" t="s">
        <v>199</v>
      </c>
      <c r="C40" s="20">
        <v>39</v>
      </c>
      <c r="D40" s="20" t="s">
        <v>425</v>
      </c>
      <c r="E40" s="20">
        <v>70</v>
      </c>
      <c r="F40" s="20"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430</v>
      </c>
      <c r="B41" s="20" t="s">
        <v>199</v>
      </c>
      <c r="C41" s="20">
        <v>40</v>
      </c>
      <c r="D41" s="20" t="s">
        <v>431</v>
      </c>
      <c r="E41" s="20">
        <v>80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1677</v>
      </c>
      <c r="B42" s="20" t="s">
        <v>199</v>
      </c>
      <c r="C42" s="20">
        <v>41</v>
      </c>
      <c r="D42" s="20" t="s">
        <v>431</v>
      </c>
      <c r="E42" s="20">
        <v>80</v>
      </c>
      <c r="F42" s="20"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1678</v>
      </c>
      <c r="B43" s="20" t="s">
        <v>199</v>
      </c>
      <c r="C43" s="20">
        <v>42</v>
      </c>
      <c r="D43" s="20" t="s">
        <v>421</v>
      </c>
      <c r="E43" s="20">
        <v>70</v>
      </c>
      <c r="F43" s="20"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1679</v>
      </c>
      <c r="B44" s="20" t="s">
        <v>199</v>
      </c>
      <c r="C44" s="20">
        <v>43</v>
      </c>
      <c r="D44" s="20" t="s">
        <v>400</v>
      </c>
      <c r="E44" s="20">
        <v>70</v>
      </c>
      <c r="F44" s="20" t="s">
        <v>405</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1680</v>
      </c>
      <c r="B45" s="20" t="s">
        <v>199</v>
      </c>
      <c r="C45" s="20">
        <v>44</v>
      </c>
      <c r="D45" s="20" t="s">
        <v>414</v>
      </c>
      <c r="E45" s="20">
        <v>50</v>
      </c>
      <c r="F45" s="20" t="s">
        <v>410</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1217</v>
      </c>
      <c r="B46" s="20" t="s">
        <v>199</v>
      </c>
      <c r="C46" s="20">
        <v>45</v>
      </c>
      <c r="D46" s="20" t="s">
        <v>419</v>
      </c>
      <c r="E46" s="20">
        <v>80</v>
      </c>
      <c r="F46" s="20"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1201</v>
      </c>
      <c r="B47" s="20" t="s">
        <v>199</v>
      </c>
      <c r="C47" s="20">
        <v>46</v>
      </c>
      <c r="D47" s="20" t="s">
        <v>400</v>
      </c>
      <c r="E47" s="20">
        <v>80</v>
      </c>
      <c r="F47" s="20"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1409</v>
      </c>
      <c r="B48" s="20" t="s">
        <v>199</v>
      </c>
      <c r="C48" s="20">
        <v>47</v>
      </c>
      <c r="D48" s="20" t="s">
        <v>407</v>
      </c>
      <c r="E48" s="20">
        <v>70</v>
      </c>
      <c r="F48" s="20"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1681</v>
      </c>
      <c r="B49" s="20" t="s">
        <v>199</v>
      </c>
      <c r="C49" s="20">
        <v>48</v>
      </c>
      <c r="D49" s="20" t="s">
        <v>1467</v>
      </c>
      <c r="E49" s="20">
        <v>70</v>
      </c>
      <c r="F49" s="20"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1682</v>
      </c>
      <c r="B50" s="20" t="s">
        <v>199</v>
      </c>
      <c r="C50" s="20">
        <v>49</v>
      </c>
      <c r="D50" s="20" t="s">
        <v>400</v>
      </c>
      <c r="E50" s="20">
        <v>70</v>
      </c>
      <c r="F50" s="20" t="s">
        <v>405</v>
      </c>
      <c r="G50" s="21" t="s">
        <v>194</v>
      </c>
      <c r="H50" s="78" t="s">
        <v>402</v>
      </c>
      <c r="I50" s="78" t="s">
        <v>402</v>
      </c>
      <c r="J50" s="78"/>
      <c r="K50" s="78"/>
      <c r="U50" s="179"/>
      <c r="V50" s="188" t="s">
        <v>458</v>
      </c>
      <c r="W50" s="206"/>
      <c r="X50" s="207">
        <f>SUM(X51:X73)</f>
        <v>209</v>
      </c>
    </row>
    <row r="51" spans="1:24" x14ac:dyDescent="0.25">
      <c r="A51" s="15" t="s">
        <v>1683</v>
      </c>
      <c r="B51" s="20" t="s">
        <v>199</v>
      </c>
      <c r="C51" s="20">
        <v>50</v>
      </c>
      <c r="D51" s="20" t="s">
        <v>425</v>
      </c>
      <c r="E51" s="20">
        <v>70</v>
      </c>
      <c r="F51" s="20" t="s">
        <v>405</v>
      </c>
      <c r="G51" s="21" t="s">
        <v>194</v>
      </c>
      <c r="H51" s="78" t="s">
        <v>402</v>
      </c>
      <c r="I51" s="78" t="s">
        <v>402</v>
      </c>
      <c r="J51" s="78"/>
      <c r="K51" s="78"/>
      <c r="U51" s="269"/>
      <c r="V51" s="124" t="s">
        <v>190</v>
      </c>
      <c r="W51" s="169">
        <f>S3+S27+W3+W27</f>
        <v>0</v>
      </c>
      <c r="X51" s="170">
        <f>T3+T27+X3+X27</f>
        <v>62</v>
      </c>
    </row>
    <row r="52" spans="1:24" x14ac:dyDescent="0.25">
      <c r="A52" s="15" t="s">
        <v>537</v>
      </c>
      <c r="B52" s="20" t="s">
        <v>199</v>
      </c>
      <c r="C52" s="20">
        <v>51</v>
      </c>
      <c r="D52" s="20" t="s">
        <v>400</v>
      </c>
      <c r="E52" s="20">
        <v>80</v>
      </c>
      <c r="F52" s="20" t="s">
        <v>405</v>
      </c>
      <c r="G52" s="21" t="s">
        <v>194</v>
      </c>
      <c r="H52" s="78" t="s">
        <v>402</v>
      </c>
      <c r="I52" s="78" t="s">
        <v>402</v>
      </c>
      <c r="J52" s="78"/>
      <c r="K52" s="78"/>
      <c r="U52" s="269"/>
      <c r="V52" s="125" t="s">
        <v>194</v>
      </c>
      <c r="W52" s="169">
        <f t="shared" ref="W52:X67" si="9">S4+S28+W4+W28</f>
        <v>0</v>
      </c>
      <c r="X52" s="170">
        <f t="shared" si="9"/>
        <v>60</v>
      </c>
    </row>
    <row r="53" spans="1:24" x14ac:dyDescent="0.25">
      <c r="A53" s="15" t="s">
        <v>1684</v>
      </c>
      <c r="B53" s="20" t="s">
        <v>199</v>
      </c>
      <c r="C53" s="20">
        <v>52</v>
      </c>
      <c r="D53" s="20" t="s">
        <v>425</v>
      </c>
      <c r="E53" s="20">
        <v>70</v>
      </c>
      <c r="F53" s="20" t="s">
        <v>405</v>
      </c>
      <c r="G53" s="21" t="s">
        <v>194</v>
      </c>
      <c r="H53" s="78" t="s">
        <v>402</v>
      </c>
      <c r="I53" s="78" t="s">
        <v>402</v>
      </c>
      <c r="J53" s="78"/>
      <c r="K53" s="78"/>
      <c r="U53" s="269"/>
      <c r="V53" s="125" t="s">
        <v>198</v>
      </c>
      <c r="W53" s="169">
        <f t="shared" si="9"/>
        <v>0</v>
      </c>
      <c r="X53" s="170">
        <f t="shared" si="9"/>
        <v>40</v>
      </c>
    </row>
    <row r="54" spans="1:24" x14ac:dyDescent="0.25">
      <c r="A54" s="15" t="s">
        <v>1685</v>
      </c>
      <c r="B54" s="20" t="s">
        <v>199</v>
      </c>
      <c r="C54" s="20">
        <v>53</v>
      </c>
      <c r="D54" s="20" t="s">
        <v>431</v>
      </c>
      <c r="E54" s="20">
        <v>70</v>
      </c>
      <c r="F54" s="20" t="s">
        <v>405</v>
      </c>
      <c r="G54" s="21" t="s">
        <v>194</v>
      </c>
      <c r="H54" s="78" t="s">
        <v>402</v>
      </c>
      <c r="I54" s="78" t="s">
        <v>402</v>
      </c>
      <c r="J54" s="78"/>
      <c r="K54" s="78"/>
      <c r="U54" s="269"/>
      <c r="V54" s="125" t="s">
        <v>202</v>
      </c>
      <c r="W54" s="169">
        <f t="shared" si="9"/>
        <v>0</v>
      </c>
      <c r="X54" s="170">
        <f t="shared" si="9"/>
        <v>40</v>
      </c>
    </row>
    <row r="55" spans="1:24" x14ac:dyDescent="0.25">
      <c r="A55" s="15" t="s">
        <v>1686</v>
      </c>
      <c r="B55" s="20" t="s">
        <v>199</v>
      </c>
      <c r="C55" s="20">
        <v>54</v>
      </c>
      <c r="D55" s="20" t="s">
        <v>407</v>
      </c>
      <c r="E55" s="20">
        <v>80</v>
      </c>
      <c r="F55" s="20" t="s">
        <v>405</v>
      </c>
      <c r="G55" s="21" t="s">
        <v>194</v>
      </c>
      <c r="H55" s="78" t="s">
        <v>402</v>
      </c>
      <c r="I55" s="78" t="s">
        <v>402</v>
      </c>
      <c r="J55" s="78"/>
      <c r="K55" s="78"/>
      <c r="U55" s="269"/>
      <c r="V55" s="125" t="s">
        <v>206</v>
      </c>
      <c r="W55" s="169">
        <f t="shared" si="9"/>
        <v>0</v>
      </c>
      <c r="X55" s="170">
        <f t="shared" si="9"/>
        <v>3</v>
      </c>
    </row>
    <row r="56" spans="1:24" x14ac:dyDescent="0.25">
      <c r="A56" s="15" t="s">
        <v>1311</v>
      </c>
      <c r="B56" s="20" t="s">
        <v>199</v>
      </c>
      <c r="C56" s="20">
        <v>55</v>
      </c>
      <c r="D56" s="20" t="s">
        <v>431</v>
      </c>
      <c r="E56" s="20">
        <v>80</v>
      </c>
      <c r="F56" s="20" t="s">
        <v>405</v>
      </c>
      <c r="G56" s="21" t="s">
        <v>194</v>
      </c>
      <c r="H56" s="78" t="s">
        <v>402</v>
      </c>
      <c r="I56" s="78" t="s">
        <v>402</v>
      </c>
      <c r="J56" s="78"/>
      <c r="K56" s="78"/>
      <c r="U56" s="270"/>
      <c r="V56" s="125" t="s">
        <v>210</v>
      </c>
      <c r="W56" s="169">
        <f t="shared" si="9"/>
        <v>0</v>
      </c>
      <c r="X56" s="170">
        <f t="shared" si="9"/>
        <v>0</v>
      </c>
    </row>
    <row r="57" spans="1:24" ht="13.8" thickBot="1" x14ac:dyDescent="0.3">
      <c r="A57" s="15" t="s">
        <v>954</v>
      </c>
      <c r="B57" s="20" t="s">
        <v>199</v>
      </c>
      <c r="C57" s="20">
        <v>56</v>
      </c>
      <c r="D57" s="20" t="s">
        <v>421</v>
      </c>
      <c r="E57" s="20">
        <v>70</v>
      </c>
      <c r="F57" s="20" t="s">
        <v>410</v>
      </c>
      <c r="G57" s="21" t="s">
        <v>194</v>
      </c>
      <c r="H57" s="78" t="s">
        <v>402</v>
      </c>
      <c r="I57" s="78" t="s">
        <v>402</v>
      </c>
      <c r="J57" s="78"/>
      <c r="K57" s="78"/>
      <c r="U57" s="271"/>
      <c r="V57" s="125" t="s">
        <v>214</v>
      </c>
      <c r="W57" s="169">
        <f t="shared" si="9"/>
        <v>0</v>
      </c>
      <c r="X57" s="170">
        <f t="shared" si="9"/>
        <v>0</v>
      </c>
    </row>
    <row r="58" spans="1:24" ht="13.8" thickBot="1" x14ac:dyDescent="0.3">
      <c r="A58" s="15" t="s">
        <v>1687</v>
      </c>
      <c r="B58" s="20" t="s">
        <v>199</v>
      </c>
      <c r="C58" s="20">
        <v>57</v>
      </c>
      <c r="D58" s="20" t="s">
        <v>419</v>
      </c>
      <c r="E58" s="20">
        <v>70</v>
      </c>
      <c r="F58" s="20" t="s">
        <v>405</v>
      </c>
      <c r="G58" s="21" t="s">
        <v>190</v>
      </c>
      <c r="H58" s="78" t="s">
        <v>402</v>
      </c>
      <c r="I58" s="78" t="s">
        <v>402</v>
      </c>
      <c r="J58" s="78"/>
      <c r="K58" s="78"/>
      <c r="U58" s="271"/>
      <c r="V58" s="125" t="s">
        <v>218</v>
      </c>
      <c r="W58" s="169">
        <f t="shared" si="9"/>
        <v>0</v>
      </c>
      <c r="X58" s="170">
        <f t="shared" si="9"/>
        <v>0</v>
      </c>
    </row>
    <row r="59" spans="1:24" ht="13.8" thickBot="1" x14ac:dyDescent="0.3">
      <c r="A59" s="15" t="s">
        <v>1211</v>
      </c>
      <c r="B59" s="20" t="s">
        <v>199</v>
      </c>
      <c r="C59" s="20">
        <v>58</v>
      </c>
      <c r="D59" s="20" t="s">
        <v>419</v>
      </c>
      <c r="E59" s="20">
        <v>40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1267</v>
      </c>
      <c r="B60" s="20" t="s">
        <v>199</v>
      </c>
      <c r="C60" s="20">
        <v>59</v>
      </c>
      <c r="D60" s="20" t="s">
        <v>421</v>
      </c>
      <c r="E60" s="20">
        <v>50</v>
      </c>
      <c r="F60" s="20" t="s">
        <v>410</v>
      </c>
      <c r="G60" s="21" t="s">
        <v>190</v>
      </c>
      <c r="H60" s="78" t="s">
        <v>402</v>
      </c>
      <c r="I60" s="78" t="s">
        <v>402</v>
      </c>
      <c r="J60" s="78"/>
      <c r="K60" s="78"/>
      <c r="U60" s="271"/>
      <c r="V60" s="125" t="s">
        <v>226</v>
      </c>
      <c r="W60" s="169">
        <f t="shared" si="9"/>
        <v>0</v>
      </c>
      <c r="X60" s="170">
        <f t="shared" si="9"/>
        <v>3</v>
      </c>
    </row>
    <row r="61" spans="1:24" ht="13.8" thickBot="1" x14ac:dyDescent="0.3">
      <c r="A61" s="15" t="s">
        <v>1312</v>
      </c>
      <c r="B61" s="20" t="s">
        <v>199</v>
      </c>
      <c r="C61" s="20">
        <v>60</v>
      </c>
      <c r="D61" s="20" t="s">
        <v>431</v>
      </c>
      <c r="E61" s="20">
        <v>50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1688</v>
      </c>
      <c r="B62" s="20" t="s">
        <v>199</v>
      </c>
      <c r="C62" s="20">
        <v>61</v>
      </c>
      <c r="D62" s="20" t="s">
        <v>431</v>
      </c>
      <c r="E62" s="20">
        <v>40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1313</v>
      </c>
      <c r="B63" s="20" t="s">
        <v>199</v>
      </c>
      <c r="C63" s="20">
        <v>62</v>
      </c>
      <c r="D63" s="20" t="s">
        <v>404</v>
      </c>
      <c r="E63" s="20">
        <v>50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1313</v>
      </c>
      <c r="B64" s="20" t="s">
        <v>199</v>
      </c>
      <c r="C64" s="20">
        <v>63</v>
      </c>
      <c r="D64" s="20" t="s">
        <v>404</v>
      </c>
      <c r="E64" s="20">
        <v>40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1214</v>
      </c>
      <c r="B65" s="20" t="s">
        <v>199</v>
      </c>
      <c r="C65" s="20">
        <v>64</v>
      </c>
      <c r="D65" s="20" t="s">
        <v>400</v>
      </c>
      <c r="E65" s="20">
        <v>40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1689</v>
      </c>
      <c r="B66" s="20" t="s">
        <v>199</v>
      </c>
      <c r="C66" s="20">
        <v>65</v>
      </c>
      <c r="D66" s="20" t="s">
        <v>431</v>
      </c>
      <c r="E66" s="20">
        <v>50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1690</v>
      </c>
      <c r="B67" s="20" t="s">
        <v>199</v>
      </c>
      <c r="C67" s="20">
        <v>66</v>
      </c>
      <c r="D67" s="20" t="s">
        <v>425</v>
      </c>
      <c r="E67" s="20">
        <v>50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1691</v>
      </c>
      <c r="B68" s="20" t="s">
        <v>199</v>
      </c>
      <c r="C68" s="20">
        <v>67</v>
      </c>
      <c r="D68" s="20" t="s">
        <v>400</v>
      </c>
      <c r="E68" s="20">
        <v>70</v>
      </c>
      <c r="F68" s="20" t="s">
        <v>405</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1692</v>
      </c>
      <c r="B69" s="20" t="s">
        <v>199</v>
      </c>
      <c r="C69" s="20">
        <v>68</v>
      </c>
      <c r="D69" s="20" t="s">
        <v>435</v>
      </c>
      <c r="E69" s="20">
        <v>80</v>
      </c>
      <c r="F69" s="20" t="s">
        <v>405</v>
      </c>
      <c r="G69" s="21" t="s">
        <v>190</v>
      </c>
      <c r="H69" s="78" t="s">
        <v>402</v>
      </c>
      <c r="I69" s="78" t="s">
        <v>402</v>
      </c>
      <c r="J69" s="78"/>
      <c r="K69" s="78"/>
      <c r="U69" s="271"/>
      <c r="V69" s="125" t="s">
        <v>262</v>
      </c>
      <c r="W69" s="169">
        <f t="shared" si="10"/>
        <v>0</v>
      </c>
      <c r="X69" s="170">
        <f t="shared" si="10"/>
        <v>0</v>
      </c>
    </row>
    <row r="70" spans="1:24" ht="13.8" thickBot="1" x14ac:dyDescent="0.3">
      <c r="A70" s="15" t="s">
        <v>1693</v>
      </c>
      <c r="B70" s="20" t="s">
        <v>199</v>
      </c>
      <c r="C70" s="20">
        <v>69</v>
      </c>
      <c r="D70" s="20" t="s">
        <v>419</v>
      </c>
      <c r="E70" s="20">
        <v>30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1694</v>
      </c>
      <c r="B71" s="20" t="s">
        <v>199</v>
      </c>
      <c r="C71" s="20">
        <v>70</v>
      </c>
      <c r="D71" s="20" t="s">
        <v>425</v>
      </c>
      <c r="E71" s="20">
        <v>50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1695</v>
      </c>
      <c r="B72" s="20" t="s">
        <v>199</v>
      </c>
      <c r="C72" s="20">
        <v>71</v>
      </c>
      <c r="D72" s="20" t="s">
        <v>1467</v>
      </c>
      <c r="E72" s="20">
        <v>50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1229</v>
      </c>
      <c r="B73" s="20" t="s">
        <v>199</v>
      </c>
      <c r="C73" s="20">
        <v>72</v>
      </c>
      <c r="D73" s="20" t="s">
        <v>425</v>
      </c>
      <c r="E73" s="20">
        <v>50</v>
      </c>
      <c r="F73" s="20" t="s">
        <v>410</v>
      </c>
      <c r="G73" s="21" t="s">
        <v>190</v>
      </c>
      <c r="H73" s="78" t="s">
        <v>402</v>
      </c>
      <c r="I73" s="78" t="s">
        <v>402</v>
      </c>
      <c r="J73" s="78"/>
      <c r="K73" s="78"/>
      <c r="U73" s="271"/>
      <c r="V73" s="177" t="s">
        <v>278</v>
      </c>
      <c r="W73" s="169">
        <f t="shared" si="10"/>
        <v>0</v>
      </c>
      <c r="X73" s="170">
        <f t="shared" si="10"/>
        <v>1</v>
      </c>
    </row>
    <row r="74" spans="1:24" x14ac:dyDescent="0.25">
      <c r="A74" s="15" t="s">
        <v>1696</v>
      </c>
      <c r="B74" s="20" t="s">
        <v>199</v>
      </c>
      <c r="C74" s="20">
        <v>73</v>
      </c>
      <c r="D74" s="20" t="s">
        <v>404</v>
      </c>
      <c r="E74" s="20">
        <v>40</v>
      </c>
      <c r="F74" s="20" t="s">
        <v>410</v>
      </c>
      <c r="G74" s="21" t="s">
        <v>190</v>
      </c>
      <c r="H74" s="78" t="s">
        <v>402</v>
      </c>
      <c r="I74" s="78" t="s">
        <v>402</v>
      </c>
      <c r="J74" s="78"/>
      <c r="K74" s="78"/>
    </row>
    <row r="75" spans="1:24" x14ac:dyDescent="0.25">
      <c r="A75" s="15" t="s">
        <v>1697</v>
      </c>
      <c r="B75" s="20" t="s">
        <v>199</v>
      </c>
      <c r="C75" s="20">
        <v>74</v>
      </c>
      <c r="D75" s="20" t="s">
        <v>421</v>
      </c>
      <c r="E75" s="20">
        <v>70</v>
      </c>
      <c r="F75" s="20" t="s">
        <v>405</v>
      </c>
      <c r="G75" s="21" t="s">
        <v>190</v>
      </c>
      <c r="H75" s="78" t="s">
        <v>402</v>
      </c>
      <c r="I75" s="78" t="s">
        <v>402</v>
      </c>
      <c r="J75" s="78"/>
      <c r="K75" s="78"/>
    </row>
    <row r="76" spans="1:24" x14ac:dyDescent="0.25">
      <c r="A76" s="15" t="s">
        <v>452</v>
      </c>
      <c r="B76" s="20" t="s">
        <v>199</v>
      </c>
      <c r="C76" s="20">
        <v>75</v>
      </c>
      <c r="D76" s="20" t="s">
        <v>431</v>
      </c>
      <c r="E76" s="20">
        <v>50</v>
      </c>
      <c r="F76" s="20" t="s">
        <v>410</v>
      </c>
      <c r="G76" s="21" t="s">
        <v>190</v>
      </c>
      <c r="H76" s="78" t="s">
        <v>402</v>
      </c>
      <c r="I76" s="78" t="s">
        <v>402</v>
      </c>
      <c r="J76" s="78"/>
      <c r="K76" s="78"/>
    </row>
    <row r="77" spans="1:24" x14ac:dyDescent="0.25">
      <c r="A77" s="15" t="s">
        <v>1698</v>
      </c>
      <c r="B77" s="20" t="s">
        <v>199</v>
      </c>
      <c r="C77" s="20">
        <v>76</v>
      </c>
      <c r="D77" s="20" t="s">
        <v>419</v>
      </c>
      <c r="E77" s="20">
        <v>50</v>
      </c>
      <c r="F77" s="20" t="s">
        <v>410</v>
      </c>
      <c r="G77" s="21" t="s">
        <v>190</v>
      </c>
      <c r="H77" s="78" t="s">
        <v>402</v>
      </c>
      <c r="I77" s="78" t="s">
        <v>402</v>
      </c>
      <c r="J77" s="78"/>
      <c r="K77" s="78"/>
    </row>
    <row r="78" spans="1:24" x14ac:dyDescent="0.25">
      <c r="A78" s="15" t="s">
        <v>1699</v>
      </c>
      <c r="B78" s="20" t="s">
        <v>199</v>
      </c>
      <c r="C78" s="20">
        <v>77</v>
      </c>
      <c r="D78" s="20" t="s">
        <v>400</v>
      </c>
      <c r="E78" s="20">
        <v>40</v>
      </c>
      <c r="F78" s="20" t="s">
        <v>410</v>
      </c>
      <c r="G78" s="21" t="s">
        <v>190</v>
      </c>
      <c r="H78" s="78" t="s">
        <v>402</v>
      </c>
      <c r="I78" s="78" t="s">
        <v>402</v>
      </c>
      <c r="J78" s="78"/>
      <c r="K78" s="78"/>
    </row>
    <row r="79" spans="1:24" x14ac:dyDescent="0.25">
      <c r="A79" s="15" t="s">
        <v>477</v>
      </c>
      <c r="B79" s="20" t="s">
        <v>199</v>
      </c>
      <c r="C79" s="20">
        <v>78</v>
      </c>
      <c r="D79" s="20" t="s">
        <v>400</v>
      </c>
      <c r="E79" s="20">
        <v>50</v>
      </c>
      <c r="F79" s="20" t="s">
        <v>410</v>
      </c>
      <c r="G79" s="21" t="s">
        <v>190</v>
      </c>
      <c r="H79" s="78" t="s">
        <v>402</v>
      </c>
      <c r="I79" s="78" t="s">
        <v>402</v>
      </c>
      <c r="J79" s="78"/>
      <c r="K79" s="78"/>
    </row>
    <row r="80" spans="1:24" x14ac:dyDescent="0.25">
      <c r="A80" s="15" t="s">
        <v>1656</v>
      </c>
      <c r="B80" s="20" t="s">
        <v>199</v>
      </c>
      <c r="C80" s="20">
        <v>79</v>
      </c>
      <c r="D80" s="20" t="s">
        <v>419</v>
      </c>
      <c r="E80" s="20">
        <v>50</v>
      </c>
      <c r="F80" s="20" t="s">
        <v>410</v>
      </c>
      <c r="G80" s="21" t="s">
        <v>190</v>
      </c>
      <c r="H80" s="78" t="s">
        <v>402</v>
      </c>
      <c r="I80" s="78" t="s">
        <v>402</v>
      </c>
      <c r="J80" s="78"/>
      <c r="K80" s="78"/>
    </row>
    <row r="81" spans="1:11" x14ac:dyDescent="0.25">
      <c r="A81" s="15" t="s">
        <v>1230</v>
      </c>
      <c r="B81" s="20" t="s">
        <v>199</v>
      </c>
      <c r="C81" s="20">
        <v>80</v>
      </c>
      <c r="D81" s="20" t="s">
        <v>435</v>
      </c>
      <c r="E81" s="20">
        <v>40</v>
      </c>
      <c r="F81" s="20" t="s">
        <v>410</v>
      </c>
      <c r="G81" s="21" t="s">
        <v>190</v>
      </c>
      <c r="H81" s="78" t="s">
        <v>402</v>
      </c>
      <c r="I81" s="78" t="s">
        <v>402</v>
      </c>
      <c r="J81" s="78"/>
      <c r="K81" s="78"/>
    </row>
    <row r="82" spans="1:11" x14ac:dyDescent="0.25">
      <c r="A82" s="15" t="s">
        <v>1700</v>
      </c>
      <c r="B82" s="20" t="s">
        <v>199</v>
      </c>
      <c r="C82" s="20">
        <v>81</v>
      </c>
      <c r="D82" s="20" t="s">
        <v>400</v>
      </c>
      <c r="E82" s="20">
        <v>50</v>
      </c>
      <c r="F82" s="20" t="s">
        <v>410</v>
      </c>
      <c r="G82" s="21" t="s">
        <v>190</v>
      </c>
      <c r="H82" s="78" t="s">
        <v>402</v>
      </c>
      <c r="I82" s="78" t="s">
        <v>402</v>
      </c>
      <c r="J82" s="78"/>
      <c r="K82" s="78"/>
    </row>
    <row r="83" spans="1:11" x14ac:dyDescent="0.25">
      <c r="A83" s="15" t="s">
        <v>1428</v>
      </c>
      <c r="B83" s="20" t="s">
        <v>199</v>
      </c>
      <c r="C83" s="20">
        <v>82</v>
      </c>
      <c r="D83" s="20" t="s">
        <v>407</v>
      </c>
      <c r="E83" s="20">
        <v>40</v>
      </c>
      <c r="F83" s="20" t="s">
        <v>410</v>
      </c>
      <c r="G83" s="21" t="s">
        <v>190</v>
      </c>
      <c r="H83" s="78" t="s">
        <v>402</v>
      </c>
      <c r="I83" s="78" t="s">
        <v>402</v>
      </c>
      <c r="J83" s="78"/>
      <c r="K83" s="78"/>
    </row>
    <row r="84" spans="1:11" x14ac:dyDescent="0.25">
      <c r="A84" s="15" t="s">
        <v>1234</v>
      </c>
      <c r="B84" s="20" t="s">
        <v>199</v>
      </c>
      <c r="C84" s="20">
        <v>83</v>
      </c>
      <c r="D84" s="20" t="s">
        <v>425</v>
      </c>
      <c r="E84" s="20">
        <v>40</v>
      </c>
      <c r="F84" s="20" t="s">
        <v>410</v>
      </c>
      <c r="G84" s="21" t="s">
        <v>190</v>
      </c>
      <c r="H84" s="78" t="s">
        <v>402</v>
      </c>
      <c r="I84" s="78" t="s">
        <v>402</v>
      </c>
      <c r="J84" s="78"/>
      <c r="K84" s="78"/>
    </row>
    <row r="85" spans="1:11" x14ac:dyDescent="0.25">
      <c r="A85" s="15" t="s">
        <v>1701</v>
      </c>
      <c r="B85" s="20" t="s">
        <v>199</v>
      </c>
      <c r="C85" s="20">
        <v>84</v>
      </c>
      <c r="D85" s="20" t="s">
        <v>407</v>
      </c>
      <c r="E85" s="20">
        <v>50</v>
      </c>
      <c r="F85" s="20" t="s">
        <v>410</v>
      </c>
      <c r="G85" s="21" t="s">
        <v>190</v>
      </c>
      <c r="H85" s="78" t="s">
        <v>402</v>
      </c>
      <c r="I85" s="78" t="s">
        <v>402</v>
      </c>
      <c r="J85" s="78"/>
      <c r="K85" s="78"/>
    </row>
    <row r="86" spans="1:11" x14ac:dyDescent="0.25">
      <c r="A86" s="15" t="s">
        <v>1702</v>
      </c>
      <c r="B86" s="20" t="s">
        <v>199</v>
      </c>
      <c r="C86" s="20">
        <v>85</v>
      </c>
      <c r="D86" s="20" t="s">
        <v>490</v>
      </c>
      <c r="E86" s="20"/>
      <c r="F86" s="20" t="s">
        <v>1085</v>
      </c>
      <c r="G86" s="21" t="s">
        <v>194</v>
      </c>
      <c r="H86" s="78" t="s">
        <v>402</v>
      </c>
      <c r="I86" s="78" t="s">
        <v>402</v>
      </c>
      <c r="J86" s="78"/>
      <c r="K86" s="78"/>
    </row>
    <row r="87" spans="1:11" x14ac:dyDescent="0.25">
      <c r="A87" s="15" t="s">
        <v>1703</v>
      </c>
      <c r="B87" s="20" t="s">
        <v>199</v>
      </c>
      <c r="C87" s="20">
        <v>86</v>
      </c>
      <c r="D87" s="20" t="s">
        <v>490</v>
      </c>
      <c r="E87" s="20"/>
      <c r="F87" s="20" t="s">
        <v>490</v>
      </c>
      <c r="G87" s="21" t="s">
        <v>194</v>
      </c>
      <c r="H87" s="78" t="s">
        <v>402</v>
      </c>
      <c r="I87" s="78" t="s">
        <v>402</v>
      </c>
      <c r="J87" s="78"/>
      <c r="K87" s="78"/>
    </row>
    <row r="88" spans="1:11" x14ac:dyDescent="0.25">
      <c r="A88" s="15" t="s">
        <v>1704</v>
      </c>
      <c r="B88" s="20" t="s">
        <v>199</v>
      </c>
      <c r="C88" s="20">
        <v>87</v>
      </c>
      <c r="D88" s="20" t="s">
        <v>490</v>
      </c>
      <c r="E88" s="20"/>
      <c r="F88" s="20" t="s">
        <v>493</v>
      </c>
      <c r="G88" s="21" t="s">
        <v>194</v>
      </c>
      <c r="H88" s="78" t="s">
        <v>402</v>
      </c>
      <c r="I88" s="78" t="s">
        <v>402</v>
      </c>
      <c r="J88" s="78"/>
      <c r="K88" s="78"/>
    </row>
    <row r="89" spans="1:11" x14ac:dyDescent="0.25">
      <c r="A89" s="15" t="s">
        <v>1520</v>
      </c>
      <c r="B89" s="20" t="s">
        <v>199</v>
      </c>
      <c r="C89" s="20">
        <v>88</v>
      </c>
      <c r="D89" s="20" t="s">
        <v>490</v>
      </c>
      <c r="E89" s="20"/>
      <c r="F89" s="20" t="s">
        <v>1085</v>
      </c>
      <c r="G89" s="21" t="s">
        <v>194</v>
      </c>
      <c r="H89" s="78" t="s">
        <v>402</v>
      </c>
      <c r="I89" s="78" t="s">
        <v>402</v>
      </c>
      <c r="J89" s="78"/>
      <c r="K89" s="78"/>
    </row>
    <row r="90" spans="1:11" x14ac:dyDescent="0.25">
      <c r="A90" s="15" t="s">
        <v>1501</v>
      </c>
      <c r="B90" s="20" t="s">
        <v>199</v>
      </c>
      <c r="C90" s="20">
        <v>89</v>
      </c>
      <c r="D90" s="20" t="s">
        <v>490</v>
      </c>
      <c r="E90" s="20"/>
      <c r="F90" s="20" t="s">
        <v>1085</v>
      </c>
      <c r="G90" s="21" t="s">
        <v>194</v>
      </c>
      <c r="H90" s="78" t="s">
        <v>402</v>
      </c>
      <c r="I90" s="78" t="s">
        <v>402</v>
      </c>
      <c r="J90" s="78"/>
      <c r="K90" s="78"/>
    </row>
    <row r="91" spans="1:11" x14ac:dyDescent="0.25">
      <c r="A91" s="15" t="s">
        <v>1281</v>
      </c>
      <c r="B91" s="20" t="s">
        <v>199</v>
      </c>
      <c r="C91" s="20">
        <v>90</v>
      </c>
      <c r="D91" s="20" t="s">
        <v>490</v>
      </c>
      <c r="E91" s="20"/>
      <c r="F91" s="20" t="s">
        <v>490</v>
      </c>
      <c r="G91" s="21" t="s">
        <v>194</v>
      </c>
      <c r="H91" s="78" t="s">
        <v>402</v>
      </c>
      <c r="I91" s="78" t="s">
        <v>402</v>
      </c>
      <c r="J91" s="78"/>
      <c r="K91" s="78"/>
    </row>
    <row r="92" spans="1:11" x14ac:dyDescent="0.25">
      <c r="A92" s="15" t="s">
        <v>1283</v>
      </c>
      <c r="B92" s="20" t="s">
        <v>199</v>
      </c>
      <c r="C92" s="20">
        <v>91</v>
      </c>
      <c r="D92" s="20" t="s">
        <v>490</v>
      </c>
      <c r="E92" s="20">
        <v>40</v>
      </c>
      <c r="F92" s="20" t="s">
        <v>490</v>
      </c>
      <c r="G92" s="21" t="s">
        <v>190</v>
      </c>
      <c r="H92" s="78" t="s">
        <v>402</v>
      </c>
      <c r="I92" s="78" t="s">
        <v>402</v>
      </c>
      <c r="J92" s="78"/>
      <c r="K92" s="78"/>
    </row>
    <row r="93" spans="1:11" x14ac:dyDescent="0.25">
      <c r="A93" s="15" t="s">
        <v>699</v>
      </c>
      <c r="B93" s="20" t="s">
        <v>199</v>
      </c>
      <c r="C93" s="20">
        <v>92</v>
      </c>
      <c r="D93" s="20" t="s">
        <v>490</v>
      </c>
      <c r="E93" s="20">
        <v>50</v>
      </c>
      <c r="F93" s="20" t="s">
        <v>490</v>
      </c>
      <c r="G93" s="21" t="s">
        <v>190</v>
      </c>
      <c r="H93" s="78" t="s">
        <v>402</v>
      </c>
      <c r="I93" s="78" t="s">
        <v>402</v>
      </c>
      <c r="J93" s="78"/>
      <c r="K93" s="78"/>
    </row>
    <row r="94" spans="1:11" x14ac:dyDescent="0.25">
      <c r="A94" s="15" t="s">
        <v>1284</v>
      </c>
      <c r="B94" s="20" t="s">
        <v>199</v>
      </c>
      <c r="C94" s="20">
        <v>93</v>
      </c>
      <c r="D94" s="20" t="s">
        <v>490</v>
      </c>
      <c r="E94" s="20">
        <v>40</v>
      </c>
      <c r="F94" s="20" t="s">
        <v>490</v>
      </c>
      <c r="G94" s="21" t="s">
        <v>190</v>
      </c>
      <c r="H94" s="78" t="s">
        <v>402</v>
      </c>
      <c r="I94" s="78" t="s">
        <v>402</v>
      </c>
      <c r="J94" s="78"/>
      <c r="K94" s="78"/>
    </row>
    <row r="95" spans="1:11" x14ac:dyDescent="0.25">
      <c r="A95" s="15" t="s">
        <v>514</v>
      </c>
      <c r="B95" s="20" t="s">
        <v>199</v>
      </c>
      <c r="C95" s="20">
        <v>94</v>
      </c>
      <c r="D95" s="20" t="s">
        <v>427</v>
      </c>
      <c r="E95" s="20"/>
      <c r="F95" s="20" t="s">
        <v>428</v>
      </c>
      <c r="G95" s="21" t="s">
        <v>198</v>
      </c>
      <c r="H95" s="78" t="s">
        <v>402</v>
      </c>
      <c r="I95" s="78" t="s">
        <v>402</v>
      </c>
      <c r="J95" s="78"/>
      <c r="K95" s="78"/>
    </row>
    <row r="96" spans="1:11" x14ac:dyDescent="0.25">
      <c r="A96" s="15" t="s">
        <v>426</v>
      </c>
      <c r="B96" s="20" t="s">
        <v>199</v>
      </c>
      <c r="C96" s="20">
        <v>95</v>
      </c>
      <c r="D96" s="20" t="s">
        <v>427</v>
      </c>
      <c r="E96" s="20"/>
      <c r="F96" s="20" t="s">
        <v>428</v>
      </c>
      <c r="G96" s="21" t="s">
        <v>198</v>
      </c>
      <c r="H96" s="78" t="s">
        <v>402</v>
      </c>
      <c r="I96" s="78" t="s">
        <v>402</v>
      </c>
      <c r="J96" s="78"/>
      <c r="K96" s="78"/>
    </row>
    <row r="97" spans="1:11" x14ac:dyDescent="0.25">
      <c r="A97" s="15" t="s">
        <v>1285</v>
      </c>
      <c r="B97" s="20" t="s">
        <v>199</v>
      </c>
      <c r="C97" s="20">
        <v>96</v>
      </c>
      <c r="D97" s="20" t="s">
        <v>427</v>
      </c>
      <c r="E97" s="20"/>
      <c r="F97" s="20" t="s">
        <v>428</v>
      </c>
      <c r="G97" s="21" t="s">
        <v>198</v>
      </c>
      <c r="H97" s="78" t="s">
        <v>402</v>
      </c>
      <c r="I97" s="78" t="s">
        <v>402</v>
      </c>
      <c r="J97" s="78"/>
      <c r="K97" s="78"/>
    </row>
    <row r="98" spans="1:11" x14ac:dyDescent="0.25">
      <c r="A98" s="15" t="s">
        <v>1480</v>
      </c>
      <c r="B98" s="20" t="s">
        <v>199</v>
      </c>
      <c r="C98" s="20">
        <v>97</v>
      </c>
      <c r="D98" s="20" t="s">
        <v>427</v>
      </c>
      <c r="E98" s="20"/>
      <c r="F98" s="20" t="s">
        <v>428</v>
      </c>
      <c r="G98" s="21" t="s">
        <v>194</v>
      </c>
      <c r="H98" s="78" t="s">
        <v>402</v>
      </c>
      <c r="I98" s="78" t="s">
        <v>402</v>
      </c>
      <c r="J98" s="78"/>
      <c r="K98" s="78"/>
    </row>
    <row r="99" spans="1:11" x14ac:dyDescent="0.25">
      <c r="A99" s="15" t="s">
        <v>1705</v>
      </c>
      <c r="B99" s="20" t="s">
        <v>199</v>
      </c>
      <c r="C99" s="20">
        <v>98</v>
      </c>
      <c r="D99" s="20" t="s">
        <v>427</v>
      </c>
      <c r="E99" s="20"/>
      <c r="F99" s="20" t="s">
        <v>428</v>
      </c>
      <c r="G99" s="21" t="s">
        <v>194</v>
      </c>
      <c r="H99" s="78" t="s">
        <v>402</v>
      </c>
      <c r="I99" s="78" t="s">
        <v>402</v>
      </c>
      <c r="J99" s="78"/>
      <c r="K99" s="78"/>
    </row>
    <row r="100" spans="1:11" x14ac:dyDescent="0.25">
      <c r="A100" s="15" t="s">
        <v>1706</v>
      </c>
      <c r="B100" s="20" t="s">
        <v>199</v>
      </c>
      <c r="C100" s="20">
        <v>99</v>
      </c>
      <c r="D100" s="20" t="s">
        <v>404</v>
      </c>
      <c r="E100" s="20">
        <v>110</v>
      </c>
      <c r="F100" s="20" t="s">
        <v>405</v>
      </c>
      <c r="G100" s="21" t="s">
        <v>206</v>
      </c>
      <c r="H100" s="78" t="s">
        <v>402</v>
      </c>
      <c r="I100" s="78" t="s">
        <v>402</v>
      </c>
      <c r="J100" s="78"/>
      <c r="K100" s="78" t="s">
        <v>402</v>
      </c>
    </row>
    <row r="101" spans="1:11" x14ac:dyDescent="0.25">
      <c r="A101" s="15" t="s">
        <v>1651</v>
      </c>
      <c r="B101" s="20" t="s">
        <v>199</v>
      </c>
      <c r="C101" s="20">
        <v>100</v>
      </c>
      <c r="D101" s="20" t="s">
        <v>421</v>
      </c>
      <c r="E101" s="20">
        <v>90</v>
      </c>
      <c r="F101" s="20" t="s">
        <v>410</v>
      </c>
      <c r="G101" s="21" t="s">
        <v>206</v>
      </c>
      <c r="H101" s="78" t="s">
        <v>402</v>
      </c>
      <c r="I101" s="78" t="s">
        <v>402</v>
      </c>
      <c r="J101" s="78"/>
      <c r="K101" s="78" t="s">
        <v>402</v>
      </c>
    </row>
    <row r="102" spans="1:11" x14ac:dyDescent="0.25">
      <c r="A102" s="15" t="s">
        <v>1707</v>
      </c>
      <c r="B102" s="20" t="s">
        <v>199</v>
      </c>
      <c r="C102" s="20">
        <v>101</v>
      </c>
      <c r="D102" s="20" t="s">
        <v>435</v>
      </c>
      <c r="E102" s="20">
        <v>100</v>
      </c>
      <c r="F102" s="20" t="s">
        <v>405</v>
      </c>
      <c r="G102" s="21" t="s">
        <v>206</v>
      </c>
      <c r="H102" s="78" t="s">
        <v>402</v>
      </c>
      <c r="I102" s="78" t="s">
        <v>402</v>
      </c>
      <c r="J102" s="78"/>
      <c r="K102" s="78" t="s">
        <v>402</v>
      </c>
    </row>
    <row r="103" spans="1:11" x14ac:dyDescent="0.25">
      <c r="A103" s="15" t="s">
        <v>1708</v>
      </c>
      <c r="B103" s="20" t="s">
        <v>199</v>
      </c>
      <c r="C103" s="20">
        <v>102</v>
      </c>
      <c r="D103" s="20" t="s">
        <v>425</v>
      </c>
      <c r="E103" s="20">
        <v>80</v>
      </c>
      <c r="F103" s="20" t="s">
        <v>410</v>
      </c>
      <c r="G103" s="21" t="s">
        <v>226</v>
      </c>
      <c r="H103" s="78" t="s">
        <v>402</v>
      </c>
      <c r="I103" s="78" t="s">
        <v>402</v>
      </c>
      <c r="J103" s="78"/>
      <c r="K103" s="78" t="s">
        <v>402</v>
      </c>
    </row>
    <row r="104" spans="1:11" x14ac:dyDescent="0.25">
      <c r="A104" s="15" t="s">
        <v>1709</v>
      </c>
      <c r="B104" s="20" t="s">
        <v>199</v>
      </c>
      <c r="C104" s="20">
        <v>103</v>
      </c>
      <c r="D104" s="20" t="s">
        <v>421</v>
      </c>
      <c r="E104" s="20">
        <v>80</v>
      </c>
      <c r="F104" s="20" t="s">
        <v>410</v>
      </c>
      <c r="G104" s="21" t="s">
        <v>226</v>
      </c>
      <c r="H104" s="78" t="s">
        <v>402</v>
      </c>
      <c r="I104" s="78" t="s">
        <v>402</v>
      </c>
      <c r="J104" s="78"/>
      <c r="K104" s="78" t="s">
        <v>402</v>
      </c>
    </row>
    <row r="105" spans="1:11" x14ac:dyDescent="0.25">
      <c r="A105" s="15" t="s">
        <v>1710</v>
      </c>
      <c r="B105" s="20" t="s">
        <v>199</v>
      </c>
      <c r="C105" s="20">
        <v>104</v>
      </c>
      <c r="D105" s="20" t="s">
        <v>400</v>
      </c>
      <c r="E105" s="20">
        <v>60</v>
      </c>
      <c r="F105" s="20" t="s">
        <v>410</v>
      </c>
      <c r="G105" s="21" t="s">
        <v>226</v>
      </c>
      <c r="H105" s="78" t="s">
        <v>402</v>
      </c>
      <c r="I105" s="78" t="s">
        <v>402</v>
      </c>
      <c r="J105" s="78"/>
      <c r="K105" s="78" t="s">
        <v>402</v>
      </c>
    </row>
    <row r="106" spans="1:11" x14ac:dyDescent="0.25">
      <c r="A106" s="15" t="s">
        <v>518</v>
      </c>
      <c r="B106" s="20" t="s">
        <v>199</v>
      </c>
      <c r="C106" s="20">
        <v>105</v>
      </c>
      <c r="D106" s="20" t="s">
        <v>427</v>
      </c>
      <c r="E106" s="20"/>
      <c r="F106" s="20" t="s">
        <v>427</v>
      </c>
      <c r="G106" s="21" t="s">
        <v>202</v>
      </c>
      <c r="H106" s="78" t="s">
        <v>402</v>
      </c>
      <c r="I106" s="78" t="s">
        <v>402</v>
      </c>
      <c r="J106" s="78"/>
      <c r="K106" s="78" t="s">
        <v>402</v>
      </c>
    </row>
    <row r="107" spans="1:11" x14ac:dyDescent="0.25">
      <c r="A107" s="15" t="s">
        <v>517</v>
      </c>
      <c r="B107" s="20" t="s">
        <v>199</v>
      </c>
      <c r="C107" s="20">
        <v>106</v>
      </c>
      <c r="D107" s="20" t="s">
        <v>427</v>
      </c>
      <c r="E107" s="20"/>
      <c r="F107" s="20" t="s">
        <v>427</v>
      </c>
      <c r="G107" s="21" t="s">
        <v>202</v>
      </c>
      <c r="H107" s="78" t="s">
        <v>402</v>
      </c>
      <c r="I107" s="78" t="s">
        <v>402</v>
      </c>
      <c r="J107" s="78"/>
      <c r="K107" s="78" t="s">
        <v>402</v>
      </c>
    </row>
    <row r="108" spans="1:11" x14ac:dyDescent="0.25">
      <c r="A108" s="15" t="s">
        <v>521</v>
      </c>
      <c r="B108" s="20" t="s">
        <v>199</v>
      </c>
      <c r="C108" s="20">
        <v>107</v>
      </c>
      <c r="D108" s="20" t="s">
        <v>427</v>
      </c>
      <c r="E108" s="20"/>
      <c r="F108" s="20" t="s">
        <v>427</v>
      </c>
      <c r="G108" s="21" t="s">
        <v>202</v>
      </c>
      <c r="H108" s="78" t="s">
        <v>402</v>
      </c>
      <c r="I108" s="78" t="s">
        <v>402</v>
      </c>
      <c r="J108" s="78"/>
      <c r="K108" s="78" t="s">
        <v>402</v>
      </c>
    </row>
    <row r="109" spans="1:11" x14ac:dyDescent="0.25">
      <c r="A109" s="15" t="s">
        <v>519</v>
      </c>
      <c r="B109" s="20" t="s">
        <v>199</v>
      </c>
      <c r="C109" s="20">
        <v>108</v>
      </c>
      <c r="D109" s="20" t="s">
        <v>427</v>
      </c>
      <c r="E109" s="20"/>
      <c r="F109" s="20" t="s">
        <v>427</v>
      </c>
      <c r="G109" s="21" t="s">
        <v>202</v>
      </c>
      <c r="H109" s="78" t="s">
        <v>402</v>
      </c>
      <c r="I109" s="78" t="s">
        <v>402</v>
      </c>
      <c r="J109" s="78"/>
      <c r="K109" s="78" t="s">
        <v>402</v>
      </c>
    </row>
    <row r="110" spans="1:11" x14ac:dyDescent="0.25">
      <c r="A110" s="15" t="s">
        <v>520</v>
      </c>
      <c r="B110" s="20" t="s">
        <v>199</v>
      </c>
      <c r="C110" s="20">
        <v>109</v>
      </c>
      <c r="D110" s="20" t="s">
        <v>427</v>
      </c>
      <c r="E110" s="20"/>
      <c r="F110" s="20" t="s">
        <v>427</v>
      </c>
      <c r="G110" s="21" t="s">
        <v>202</v>
      </c>
      <c r="H110" s="78" t="s">
        <v>402</v>
      </c>
      <c r="I110" s="78" t="s">
        <v>402</v>
      </c>
      <c r="J110" s="78"/>
      <c r="K110" s="78" t="s">
        <v>402</v>
      </c>
    </row>
    <row r="111" spans="1:11" x14ac:dyDescent="0.25">
      <c r="A111" s="15" t="s">
        <v>516</v>
      </c>
      <c r="B111" s="20" t="s">
        <v>199</v>
      </c>
      <c r="C111" s="20">
        <v>110</v>
      </c>
      <c r="D111" s="20" t="s">
        <v>427</v>
      </c>
      <c r="E111" s="20"/>
      <c r="F111" s="20" t="s">
        <v>427</v>
      </c>
      <c r="G111" s="21" t="s">
        <v>202</v>
      </c>
      <c r="H111" s="78" t="s">
        <v>402</v>
      </c>
      <c r="I111" s="78" t="s">
        <v>402</v>
      </c>
      <c r="J111" s="78"/>
      <c r="K111" s="78" t="s">
        <v>402</v>
      </c>
    </row>
    <row r="112" spans="1:11" x14ac:dyDescent="0.25">
      <c r="A112" s="15" t="s">
        <v>1083</v>
      </c>
      <c r="B112" s="20" t="s">
        <v>199</v>
      </c>
      <c r="C112" s="20">
        <v>111</v>
      </c>
      <c r="D112" s="20" t="s">
        <v>421</v>
      </c>
      <c r="E112" s="20">
        <v>50</v>
      </c>
      <c r="F112" s="20" t="s">
        <v>410</v>
      </c>
      <c r="G112" s="21" t="s">
        <v>278</v>
      </c>
      <c r="H112" s="78" t="s">
        <v>402</v>
      </c>
      <c r="I112" s="78" t="s">
        <v>402</v>
      </c>
      <c r="J112" s="78"/>
      <c r="K112" s="78" t="s">
        <v>402</v>
      </c>
    </row>
  </sheetData>
  <sheetProtection selectLockedCells="1" selectUnlockedCells="1"/>
  <mergeCells count="1">
    <mergeCell ref="Z1:AH1"/>
  </mergeCells>
  <phoneticPr fontId="3" type="noConversion"/>
  <conditionalFormatting sqref="H2:K112">
    <cfRule type="cellIs" dxfId="552" priority="1" stopIfTrue="1" operator="equal">
      <formula>"-"</formula>
    </cfRule>
    <cfRule type="cellIs" dxfId="551" priority="2" stopIfTrue="1" operator="equal">
      <formula>"x"</formula>
    </cfRule>
  </conditionalFormatting>
  <hyperlinks>
    <hyperlink ref="L1" location="'Expansion set Check List'!A1" display="Home" xr:uid="{00000000-0004-0000-2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0">
    <tabColor indexed="11"/>
  </sheetPr>
  <dimension ref="A1:AH101"/>
  <sheetViews>
    <sheetView zoomScaleSheetLayoutView="10" workbookViewId="0">
      <pane ySplit="1" topLeftCell="A2" activePane="bottomLeft" state="frozen"/>
      <selection pane="bottomLeft"/>
    </sheetView>
  </sheetViews>
  <sheetFormatPr defaultColWidth="0" defaultRowHeight="13.2" customHeight="1" x14ac:dyDescent="0.25"/>
  <cols>
    <col min="1" max="1" width="24.6640625" customWidth="1"/>
    <col min="2" max="2" width="16" bestFit="1" customWidth="1"/>
    <col min="3" max="3" width="4" bestFit="1" customWidth="1"/>
    <col min="4" max="4" width="13.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1396</v>
      </c>
      <c r="B2" s="18" t="s">
        <v>203</v>
      </c>
      <c r="C2" s="18">
        <v>1</v>
      </c>
      <c r="D2" s="18" t="s">
        <v>421</v>
      </c>
      <c r="E2" s="18">
        <v>70</v>
      </c>
      <c r="F2" s="18" t="s">
        <v>405</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100</v>
      </c>
      <c r="Z2" s="109"/>
      <c r="AA2" s="109"/>
      <c r="AB2" s="109"/>
      <c r="AC2" s="109"/>
      <c r="AD2" s="109"/>
      <c r="AE2" s="109"/>
      <c r="AF2" s="109"/>
      <c r="AG2" s="109"/>
      <c r="AH2" s="109"/>
    </row>
    <row r="3" spans="1:34" x14ac:dyDescent="0.25">
      <c r="A3" s="15" t="s">
        <v>1711</v>
      </c>
      <c r="B3" s="20" t="s">
        <v>203</v>
      </c>
      <c r="C3" s="20">
        <v>2</v>
      </c>
      <c r="D3" s="20" t="s">
        <v>1596</v>
      </c>
      <c r="E3" s="20">
        <v>110</v>
      </c>
      <c r="F3" s="20" t="s">
        <v>401</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29</v>
      </c>
    </row>
    <row r="4" spans="1:34" x14ac:dyDescent="0.25">
      <c r="A4" s="15" t="s">
        <v>1196</v>
      </c>
      <c r="B4" s="20" t="s">
        <v>203</v>
      </c>
      <c r="C4" s="20">
        <v>3</v>
      </c>
      <c r="D4" s="20" t="s">
        <v>425</v>
      </c>
      <c r="E4" s="20">
        <v>80</v>
      </c>
      <c r="F4" s="20" t="s">
        <v>405</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30</v>
      </c>
    </row>
    <row r="5" spans="1:34" x14ac:dyDescent="0.25">
      <c r="A5" s="15" t="s">
        <v>1712</v>
      </c>
      <c r="B5" s="20" t="s">
        <v>203</v>
      </c>
      <c r="C5" s="20">
        <v>4</v>
      </c>
      <c r="D5" s="20" t="s">
        <v>1586</v>
      </c>
      <c r="E5" s="20">
        <v>120</v>
      </c>
      <c r="F5" s="20" t="s">
        <v>401</v>
      </c>
      <c r="G5" s="19" t="s">
        <v>202</v>
      </c>
      <c r="H5" s="78" t="s">
        <v>402</v>
      </c>
      <c r="I5" s="78" t="s">
        <v>402</v>
      </c>
      <c r="J5" s="78"/>
      <c r="K5" s="78"/>
      <c r="R5" s="125" t="s">
        <v>198</v>
      </c>
      <c r="S5" s="261">
        <f t="shared" si="1"/>
        <v>0</v>
      </c>
      <c r="T5" s="170">
        <f t="shared" si="2"/>
        <v>0</v>
      </c>
      <c r="U5" s="179"/>
      <c r="V5" s="125" t="s">
        <v>198</v>
      </c>
      <c r="W5" s="261">
        <f t="shared" si="3"/>
        <v>0</v>
      </c>
      <c r="X5" s="6">
        <f t="shared" si="4"/>
        <v>16</v>
      </c>
    </row>
    <row r="6" spans="1:34" x14ac:dyDescent="0.25">
      <c r="A6" s="15" t="s">
        <v>543</v>
      </c>
      <c r="B6" s="20" t="s">
        <v>203</v>
      </c>
      <c r="C6" s="20">
        <v>5</v>
      </c>
      <c r="D6" s="20" t="s">
        <v>431</v>
      </c>
      <c r="E6" s="20">
        <v>70</v>
      </c>
      <c r="F6" s="20" t="s">
        <v>405</v>
      </c>
      <c r="G6" s="19" t="s">
        <v>202</v>
      </c>
      <c r="H6" s="78" t="s">
        <v>402</v>
      </c>
      <c r="I6" s="78" t="s">
        <v>402</v>
      </c>
      <c r="J6" s="78"/>
      <c r="K6" s="78"/>
      <c r="R6" s="125" t="s">
        <v>202</v>
      </c>
      <c r="S6" s="261">
        <f t="shared" si="1"/>
        <v>0</v>
      </c>
      <c r="T6" s="170">
        <f t="shared" si="2"/>
        <v>0</v>
      </c>
      <c r="U6" s="179"/>
      <c r="V6" s="125" t="s">
        <v>202</v>
      </c>
      <c r="W6" s="261">
        <f t="shared" si="3"/>
        <v>0</v>
      </c>
      <c r="X6" s="6">
        <f t="shared" si="4"/>
        <v>13</v>
      </c>
    </row>
    <row r="7" spans="1:34" x14ac:dyDescent="0.25">
      <c r="A7" s="15" t="s">
        <v>1713</v>
      </c>
      <c r="B7" s="20" t="s">
        <v>203</v>
      </c>
      <c r="C7" s="20">
        <v>6</v>
      </c>
      <c r="D7" s="20" t="s">
        <v>425</v>
      </c>
      <c r="E7" s="20">
        <v>100</v>
      </c>
      <c r="F7" s="20" t="s">
        <v>401</v>
      </c>
      <c r="G7" s="19" t="s">
        <v>202</v>
      </c>
      <c r="H7" s="78" t="s">
        <v>402</v>
      </c>
      <c r="I7" s="78" t="s">
        <v>402</v>
      </c>
      <c r="J7" s="78"/>
      <c r="K7" s="78"/>
      <c r="R7" s="125" t="s">
        <v>206</v>
      </c>
      <c r="S7" s="261">
        <f t="shared" si="1"/>
        <v>0</v>
      </c>
      <c r="T7" s="170">
        <f t="shared" si="2"/>
        <v>0</v>
      </c>
      <c r="U7" s="179"/>
      <c r="V7" s="125" t="s">
        <v>206</v>
      </c>
      <c r="W7" s="261">
        <f t="shared" si="3"/>
        <v>0</v>
      </c>
      <c r="X7" s="6">
        <f t="shared" si="4"/>
        <v>10</v>
      </c>
    </row>
    <row r="8" spans="1:34" x14ac:dyDescent="0.25">
      <c r="A8" s="15" t="s">
        <v>1420</v>
      </c>
      <c r="B8" s="20" t="s">
        <v>203</v>
      </c>
      <c r="C8" s="20">
        <v>7</v>
      </c>
      <c r="D8" s="20" t="s">
        <v>404</v>
      </c>
      <c r="E8" s="20">
        <v>60</v>
      </c>
      <c r="F8" s="20" t="s">
        <v>410</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1201</v>
      </c>
      <c r="B9" s="20" t="s">
        <v>203</v>
      </c>
      <c r="C9" s="20">
        <v>8</v>
      </c>
      <c r="D9" s="20" t="s">
        <v>400</v>
      </c>
      <c r="E9" s="20">
        <v>80</v>
      </c>
      <c r="F9" s="20" t="s">
        <v>405</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1258</v>
      </c>
      <c r="B10" s="20" t="s">
        <v>203</v>
      </c>
      <c r="C10" s="20">
        <v>9</v>
      </c>
      <c r="D10" s="20" t="s">
        <v>419</v>
      </c>
      <c r="E10" s="20">
        <v>60</v>
      </c>
      <c r="F10" s="20" t="s">
        <v>410</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1259</v>
      </c>
      <c r="B11" s="20" t="s">
        <v>203</v>
      </c>
      <c r="C11" s="20">
        <v>10</v>
      </c>
      <c r="D11" s="20" t="s">
        <v>435</v>
      </c>
      <c r="E11" s="20">
        <v>60</v>
      </c>
      <c r="F11" s="20" t="s">
        <v>410</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1423</v>
      </c>
      <c r="B12" s="20" t="s">
        <v>203</v>
      </c>
      <c r="C12" s="20">
        <v>11</v>
      </c>
      <c r="D12" s="20" t="s">
        <v>407</v>
      </c>
      <c r="E12" s="20">
        <v>80</v>
      </c>
      <c r="F12" s="20" t="s">
        <v>405</v>
      </c>
      <c r="G12" s="19" t="s">
        <v>202</v>
      </c>
      <c r="H12" s="78" t="s">
        <v>402</v>
      </c>
      <c r="I12" s="78" t="s">
        <v>402</v>
      </c>
      <c r="J12" s="78"/>
      <c r="K12" s="78"/>
      <c r="R12" s="125" t="s">
        <v>226</v>
      </c>
      <c r="S12" s="261">
        <f t="shared" si="1"/>
        <v>0</v>
      </c>
      <c r="T12" s="170">
        <f t="shared" si="2"/>
        <v>0</v>
      </c>
      <c r="U12" s="179"/>
      <c r="V12" s="125" t="s">
        <v>226</v>
      </c>
      <c r="W12" s="261">
        <f t="shared" si="3"/>
        <v>0</v>
      </c>
      <c r="X12" s="6">
        <f t="shared" si="4"/>
        <v>2</v>
      </c>
    </row>
    <row r="13" spans="1:34" x14ac:dyDescent="0.25">
      <c r="A13" s="15" t="s">
        <v>645</v>
      </c>
      <c r="B13" s="20" t="s">
        <v>203</v>
      </c>
      <c r="C13" s="20">
        <v>12</v>
      </c>
      <c r="D13" s="20" t="s">
        <v>414</v>
      </c>
      <c r="E13" s="20">
        <v>70</v>
      </c>
      <c r="F13" s="20" t="s">
        <v>410</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631</v>
      </c>
      <c r="B14" s="20" t="s">
        <v>203</v>
      </c>
      <c r="C14" s="20">
        <v>13</v>
      </c>
      <c r="D14" s="20" t="s">
        <v>414</v>
      </c>
      <c r="E14" s="20">
        <v>90</v>
      </c>
      <c r="F14" s="20" t="s">
        <v>405</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524</v>
      </c>
      <c r="B15" s="20" t="s">
        <v>203</v>
      </c>
      <c r="C15" s="20">
        <v>14</v>
      </c>
      <c r="D15" s="20" t="s">
        <v>404</v>
      </c>
      <c r="E15" s="20">
        <v>120</v>
      </c>
      <c r="F15" s="20" t="s">
        <v>401</v>
      </c>
      <c r="G15" s="21"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1714</v>
      </c>
      <c r="B16" s="20" t="s">
        <v>203</v>
      </c>
      <c r="C16" s="20">
        <v>15</v>
      </c>
      <c r="D16" s="20" t="s">
        <v>431</v>
      </c>
      <c r="E16" s="20">
        <v>80</v>
      </c>
      <c r="F16" s="20" t="s">
        <v>405</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1213</v>
      </c>
      <c r="B17" s="20" t="s">
        <v>203</v>
      </c>
      <c r="C17" s="20">
        <v>16</v>
      </c>
      <c r="D17" s="20" t="s">
        <v>431</v>
      </c>
      <c r="E17" s="20">
        <v>80</v>
      </c>
      <c r="F17" s="20" t="s">
        <v>405</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1255</v>
      </c>
      <c r="B18" s="20" t="s">
        <v>203</v>
      </c>
      <c r="C18" s="20">
        <v>17</v>
      </c>
      <c r="D18" s="20" t="s">
        <v>421</v>
      </c>
      <c r="E18" s="20">
        <v>70</v>
      </c>
      <c r="F18" s="20" t="s">
        <v>405</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1715</v>
      </c>
      <c r="B19" s="20" t="s">
        <v>203</v>
      </c>
      <c r="C19" s="20">
        <v>18</v>
      </c>
      <c r="D19" s="20" t="s">
        <v>400</v>
      </c>
      <c r="E19" s="20">
        <v>60</v>
      </c>
      <c r="F19" s="20" t="s">
        <v>405</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1716</v>
      </c>
      <c r="B20" s="20" t="s">
        <v>203</v>
      </c>
      <c r="C20" s="20">
        <v>19</v>
      </c>
      <c r="D20" s="20" t="s">
        <v>421</v>
      </c>
      <c r="E20" s="20">
        <v>70</v>
      </c>
      <c r="F20" s="20" t="s">
        <v>405</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1297</v>
      </c>
      <c r="B21" s="20" t="s">
        <v>203</v>
      </c>
      <c r="C21" s="20">
        <v>20</v>
      </c>
      <c r="D21" s="20" t="s">
        <v>421</v>
      </c>
      <c r="E21" s="20">
        <v>80</v>
      </c>
      <c r="F21" s="20" t="s">
        <v>405</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957</v>
      </c>
      <c r="B22" s="20" t="s">
        <v>203</v>
      </c>
      <c r="C22" s="20">
        <v>21</v>
      </c>
      <c r="D22" s="20" t="s">
        <v>414</v>
      </c>
      <c r="E22" s="20">
        <v>50</v>
      </c>
      <c r="F22" s="20" t="s">
        <v>410</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1717</v>
      </c>
      <c r="B23" s="20" t="s">
        <v>203</v>
      </c>
      <c r="C23" s="20">
        <v>22</v>
      </c>
      <c r="D23" s="20" t="s">
        <v>1590</v>
      </c>
      <c r="E23" s="20">
        <v>80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1419</v>
      </c>
      <c r="B24" s="20" t="s">
        <v>203</v>
      </c>
      <c r="C24" s="20">
        <v>23</v>
      </c>
      <c r="D24" s="20" t="s">
        <v>414</v>
      </c>
      <c r="E24" s="20">
        <v>70</v>
      </c>
      <c r="F24" s="20" t="s">
        <v>405</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1219</v>
      </c>
      <c r="B25" s="20" t="s">
        <v>203</v>
      </c>
      <c r="C25" s="20">
        <v>24</v>
      </c>
      <c r="D25" s="20" t="s">
        <v>404</v>
      </c>
      <c r="E25" s="20">
        <v>70</v>
      </c>
      <c r="F25" s="20" t="s">
        <v>405</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1401</v>
      </c>
      <c r="B26" s="20" t="s">
        <v>203</v>
      </c>
      <c r="C26" s="20">
        <v>25</v>
      </c>
      <c r="D26" s="20" t="s">
        <v>431</v>
      </c>
      <c r="E26" s="20">
        <v>80</v>
      </c>
      <c r="F26" s="20" t="s">
        <v>405</v>
      </c>
      <c r="G26" s="21" t="s">
        <v>198</v>
      </c>
      <c r="H26" s="78" t="s">
        <v>402</v>
      </c>
      <c r="I26" s="78" t="s">
        <v>402</v>
      </c>
      <c r="J26" s="78"/>
      <c r="K26" s="78"/>
      <c r="R26" s="171" t="s">
        <v>101</v>
      </c>
      <c r="S26" s="172"/>
      <c r="T26" s="186">
        <f>SUM(T27:T49)</f>
        <v>0</v>
      </c>
      <c r="U26" s="179"/>
      <c r="V26" s="188" t="s">
        <v>103</v>
      </c>
      <c r="W26" s="241"/>
      <c r="X26" s="243">
        <f>SUM(X27:X49)</f>
        <v>88</v>
      </c>
    </row>
    <row r="27" spans="1:24" x14ac:dyDescent="0.25">
      <c r="A27" s="15" t="s">
        <v>1718</v>
      </c>
      <c r="B27" s="20" t="s">
        <v>203</v>
      </c>
      <c r="C27" s="20">
        <v>26</v>
      </c>
      <c r="D27" s="20" t="s">
        <v>400</v>
      </c>
      <c r="E27" s="20">
        <v>70</v>
      </c>
      <c r="F27" s="20" t="s">
        <v>405</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29</v>
      </c>
    </row>
    <row r="28" spans="1:24" x14ac:dyDescent="0.25">
      <c r="A28" s="15" t="s">
        <v>1205</v>
      </c>
      <c r="B28" s="20" t="s">
        <v>203</v>
      </c>
      <c r="C28" s="20">
        <v>27</v>
      </c>
      <c r="D28" s="20" t="s">
        <v>431</v>
      </c>
      <c r="E28" s="20">
        <v>120</v>
      </c>
      <c r="F28" s="20" t="s">
        <v>401</v>
      </c>
      <c r="G28" s="21" t="s">
        <v>198</v>
      </c>
      <c r="H28" s="78" t="s">
        <v>402</v>
      </c>
      <c r="I28" s="78" t="s">
        <v>402</v>
      </c>
      <c r="J28" s="78"/>
      <c r="K28" s="78"/>
      <c r="R28" s="125" t="s">
        <v>194</v>
      </c>
      <c r="S28" s="169">
        <f t="shared" si="5"/>
        <v>0</v>
      </c>
      <c r="T28" s="170">
        <f t="shared" si="6"/>
        <v>0</v>
      </c>
      <c r="U28" s="179"/>
      <c r="V28" s="264" t="s">
        <v>194</v>
      </c>
      <c r="W28" s="267">
        <f t="shared" si="7"/>
        <v>0</v>
      </c>
      <c r="X28" s="6">
        <f t="shared" si="8"/>
        <v>30</v>
      </c>
    </row>
    <row r="29" spans="1:24" x14ac:dyDescent="0.25">
      <c r="A29" s="15" t="s">
        <v>538</v>
      </c>
      <c r="B29" s="20" t="s">
        <v>203</v>
      </c>
      <c r="C29" s="20">
        <v>28</v>
      </c>
      <c r="D29" s="20" t="s">
        <v>407</v>
      </c>
      <c r="E29" s="20">
        <v>110</v>
      </c>
      <c r="F29" s="20" t="s">
        <v>401</v>
      </c>
      <c r="G29" s="21" t="s">
        <v>198</v>
      </c>
      <c r="H29" s="78" t="s">
        <v>402</v>
      </c>
      <c r="I29" s="78" t="s">
        <v>402</v>
      </c>
      <c r="J29" s="78"/>
      <c r="K29" s="78"/>
      <c r="R29" s="125" t="s">
        <v>198</v>
      </c>
      <c r="S29" s="169">
        <f t="shared" si="5"/>
        <v>0</v>
      </c>
      <c r="T29" s="170">
        <f t="shared" si="6"/>
        <v>0</v>
      </c>
      <c r="U29" s="179"/>
      <c r="V29" s="264" t="s">
        <v>198</v>
      </c>
      <c r="W29" s="267">
        <f t="shared" si="7"/>
        <v>0</v>
      </c>
      <c r="X29" s="6">
        <f t="shared" si="8"/>
        <v>16</v>
      </c>
    </row>
    <row r="30" spans="1:24" x14ac:dyDescent="0.25">
      <c r="A30" s="15" t="s">
        <v>547</v>
      </c>
      <c r="B30" s="20" t="s">
        <v>203</v>
      </c>
      <c r="C30" s="20">
        <v>29</v>
      </c>
      <c r="D30" s="20" t="s">
        <v>425</v>
      </c>
      <c r="E30" s="20">
        <v>70</v>
      </c>
      <c r="F30" s="20" t="s">
        <v>405</v>
      </c>
      <c r="G30" s="21" t="s">
        <v>194</v>
      </c>
      <c r="H30" s="78" t="s">
        <v>402</v>
      </c>
      <c r="I30" s="78" t="s">
        <v>402</v>
      </c>
      <c r="J30" s="78"/>
      <c r="K30" s="78"/>
      <c r="R30" s="125" t="s">
        <v>202</v>
      </c>
      <c r="S30" s="169">
        <f t="shared" si="5"/>
        <v>0</v>
      </c>
      <c r="T30" s="170">
        <f t="shared" si="6"/>
        <v>0</v>
      </c>
      <c r="U30" s="179"/>
      <c r="V30" s="264" t="s">
        <v>202</v>
      </c>
      <c r="W30" s="267">
        <f t="shared" si="7"/>
        <v>0</v>
      </c>
      <c r="X30" s="6">
        <f t="shared" si="8"/>
        <v>13</v>
      </c>
    </row>
    <row r="31" spans="1:24" x14ac:dyDescent="0.25">
      <c r="A31" s="15" t="s">
        <v>1719</v>
      </c>
      <c r="B31" s="20" t="s">
        <v>203</v>
      </c>
      <c r="C31" s="20">
        <v>30</v>
      </c>
      <c r="D31" s="20" t="s">
        <v>400</v>
      </c>
      <c r="E31" s="20">
        <v>70</v>
      </c>
      <c r="F31" s="20" t="s">
        <v>405</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1213</v>
      </c>
      <c r="B32" s="20" t="s">
        <v>203</v>
      </c>
      <c r="C32" s="20">
        <v>31</v>
      </c>
      <c r="D32" s="20" t="s">
        <v>425</v>
      </c>
      <c r="E32" s="20">
        <v>80</v>
      </c>
      <c r="F32" s="20" t="s">
        <v>405</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1215</v>
      </c>
      <c r="B33" s="20" t="s">
        <v>203</v>
      </c>
      <c r="C33" s="20">
        <v>32</v>
      </c>
      <c r="D33" s="20" t="s">
        <v>407</v>
      </c>
      <c r="E33" s="20">
        <v>70</v>
      </c>
      <c r="F33" s="20" t="s">
        <v>405</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1426</v>
      </c>
      <c r="B34" s="20" t="s">
        <v>203</v>
      </c>
      <c r="C34" s="20">
        <v>33</v>
      </c>
      <c r="D34" s="20" t="s">
        <v>407</v>
      </c>
      <c r="E34" s="20">
        <v>50</v>
      </c>
      <c r="F34" s="20" t="s">
        <v>410</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553</v>
      </c>
      <c r="B35" s="20" t="s">
        <v>203</v>
      </c>
      <c r="C35" s="20">
        <v>34</v>
      </c>
      <c r="D35" s="20" t="s">
        <v>407</v>
      </c>
      <c r="E35" s="20">
        <v>80</v>
      </c>
      <c r="F35" s="20"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553</v>
      </c>
      <c r="B36" s="20" t="s">
        <v>203</v>
      </c>
      <c r="C36" s="20">
        <v>35</v>
      </c>
      <c r="D36" s="20" t="s">
        <v>407</v>
      </c>
      <c r="E36" s="20">
        <v>70</v>
      </c>
      <c r="F36" s="20" t="s">
        <v>405</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1217</v>
      </c>
      <c r="B37" s="20" t="s">
        <v>203</v>
      </c>
      <c r="C37" s="20">
        <v>36</v>
      </c>
      <c r="D37" s="20" t="s">
        <v>419</v>
      </c>
      <c r="E37" s="20">
        <v>80</v>
      </c>
      <c r="F37" s="20" t="s">
        <v>405</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1270</v>
      </c>
      <c r="B38" s="20" t="s">
        <v>203</v>
      </c>
      <c r="C38" s="20">
        <v>37</v>
      </c>
      <c r="D38" s="20" t="s">
        <v>404</v>
      </c>
      <c r="E38" s="20">
        <v>70</v>
      </c>
      <c r="F38" s="20"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1219</v>
      </c>
      <c r="B39" s="20" t="s">
        <v>203</v>
      </c>
      <c r="C39" s="20">
        <v>38</v>
      </c>
      <c r="D39" s="20" t="s">
        <v>431</v>
      </c>
      <c r="E39" s="20">
        <v>70</v>
      </c>
      <c r="F39" s="20"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1271</v>
      </c>
      <c r="B40" s="20" t="s">
        <v>203</v>
      </c>
      <c r="C40" s="20">
        <v>39</v>
      </c>
      <c r="D40" s="20" t="s">
        <v>435</v>
      </c>
      <c r="E40" s="20">
        <v>80</v>
      </c>
      <c r="F40" s="20"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1309</v>
      </c>
      <c r="B41" s="20" t="s">
        <v>203</v>
      </c>
      <c r="C41" s="20">
        <v>40</v>
      </c>
      <c r="D41" s="20" t="s">
        <v>421</v>
      </c>
      <c r="E41" s="20">
        <v>40</v>
      </c>
      <c r="F41" s="20" t="s">
        <v>410</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1221</v>
      </c>
      <c r="B42" s="20" t="s">
        <v>203</v>
      </c>
      <c r="C42" s="20">
        <v>41</v>
      </c>
      <c r="D42" s="20" t="s">
        <v>414</v>
      </c>
      <c r="E42" s="20">
        <v>50</v>
      </c>
      <c r="F42" s="20" t="s">
        <v>410</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564</v>
      </c>
      <c r="B43" s="20" t="s">
        <v>203</v>
      </c>
      <c r="C43" s="20">
        <v>42</v>
      </c>
      <c r="D43" s="20" t="s">
        <v>404</v>
      </c>
      <c r="E43" s="20">
        <v>70</v>
      </c>
      <c r="F43" s="20"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564</v>
      </c>
      <c r="B44" s="20" t="s">
        <v>203</v>
      </c>
      <c r="C44" s="20">
        <v>43</v>
      </c>
      <c r="D44" s="20" t="s">
        <v>404</v>
      </c>
      <c r="E44" s="20">
        <v>80</v>
      </c>
      <c r="F44" s="20" t="s">
        <v>405</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1211</v>
      </c>
      <c r="B45" s="20" t="s">
        <v>203</v>
      </c>
      <c r="C45" s="20">
        <v>44</v>
      </c>
      <c r="D45" s="20" t="s">
        <v>419</v>
      </c>
      <c r="E45" s="20">
        <v>50</v>
      </c>
      <c r="F45" s="20"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566</v>
      </c>
      <c r="B46" s="20" t="s">
        <v>203</v>
      </c>
      <c r="C46" s="20">
        <v>45</v>
      </c>
      <c r="D46" s="20" t="s">
        <v>407</v>
      </c>
      <c r="E46" s="20">
        <v>50</v>
      </c>
      <c r="F46" s="20" t="s">
        <v>410</v>
      </c>
      <c r="G46" s="21"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566</v>
      </c>
      <c r="B47" s="20" t="s">
        <v>203</v>
      </c>
      <c r="C47" s="20">
        <v>46</v>
      </c>
      <c r="D47" s="20" t="s">
        <v>407</v>
      </c>
      <c r="E47" s="20">
        <v>50</v>
      </c>
      <c r="F47" s="20"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1274</v>
      </c>
      <c r="B48" s="20" t="s">
        <v>203</v>
      </c>
      <c r="C48" s="20">
        <v>47</v>
      </c>
      <c r="D48" s="20" t="s">
        <v>407</v>
      </c>
      <c r="E48" s="20">
        <v>50</v>
      </c>
      <c r="F48" s="20" t="s">
        <v>410</v>
      </c>
      <c r="G48" s="21"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568</v>
      </c>
      <c r="B49" s="20" t="s">
        <v>203</v>
      </c>
      <c r="C49" s="20">
        <v>48</v>
      </c>
      <c r="D49" s="20" t="s">
        <v>425</v>
      </c>
      <c r="E49" s="20">
        <v>50</v>
      </c>
      <c r="F49" s="20" t="s">
        <v>410</v>
      </c>
      <c r="G49" s="21"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1720</v>
      </c>
      <c r="B50" s="20" t="s">
        <v>203</v>
      </c>
      <c r="C50" s="20">
        <v>49</v>
      </c>
      <c r="D50" s="20" t="s">
        <v>400</v>
      </c>
      <c r="E50" s="20">
        <v>50</v>
      </c>
      <c r="F50" s="20" t="s">
        <v>410</v>
      </c>
      <c r="G50" s="21" t="s">
        <v>190</v>
      </c>
      <c r="H50" s="78" t="s">
        <v>402</v>
      </c>
      <c r="I50" s="78" t="s">
        <v>402</v>
      </c>
      <c r="J50" s="78"/>
      <c r="K50" s="78"/>
      <c r="U50" s="179"/>
      <c r="V50" s="188" t="s">
        <v>458</v>
      </c>
      <c r="W50" s="206"/>
      <c r="X50" s="207">
        <f>SUM(X51:X73)</f>
        <v>188</v>
      </c>
    </row>
    <row r="51" spans="1:24" x14ac:dyDescent="0.25">
      <c r="A51" s="15" t="s">
        <v>569</v>
      </c>
      <c r="B51" s="20" t="s">
        <v>203</v>
      </c>
      <c r="C51" s="20">
        <v>50</v>
      </c>
      <c r="D51" s="20" t="s">
        <v>431</v>
      </c>
      <c r="E51" s="20">
        <v>50</v>
      </c>
      <c r="F51" s="20" t="s">
        <v>410</v>
      </c>
      <c r="G51" s="21" t="s">
        <v>190</v>
      </c>
      <c r="H51" s="78" t="s">
        <v>402</v>
      </c>
      <c r="I51" s="78" t="s">
        <v>402</v>
      </c>
      <c r="J51" s="78"/>
      <c r="K51" s="78"/>
      <c r="U51" s="269"/>
      <c r="V51" s="124" t="s">
        <v>190</v>
      </c>
      <c r="W51" s="169">
        <f>S3+S27+W3+W27</f>
        <v>0</v>
      </c>
      <c r="X51" s="170">
        <f>T3+T27+X3+X27</f>
        <v>58</v>
      </c>
    </row>
    <row r="52" spans="1:24" x14ac:dyDescent="0.25">
      <c r="A52" s="15" t="s">
        <v>1275</v>
      </c>
      <c r="B52" s="20" t="s">
        <v>203</v>
      </c>
      <c r="C52" s="20">
        <v>51</v>
      </c>
      <c r="D52" s="20" t="s">
        <v>421</v>
      </c>
      <c r="E52" s="20">
        <v>40</v>
      </c>
      <c r="F52" s="20" t="s">
        <v>410</v>
      </c>
      <c r="G52" s="21" t="s">
        <v>190</v>
      </c>
      <c r="H52" s="78" t="s">
        <v>402</v>
      </c>
      <c r="I52" s="78" t="s">
        <v>402</v>
      </c>
      <c r="J52" s="78"/>
      <c r="K52" s="78"/>
      <c r="U52" s="269"/>
      <c r="V52" s="125" t="s">
        <v>194</v>
      </c>
      <c r="W52" s="169">
        <f t="shared" ref="W52:X67" si="9">S4+S28+W4+W28</f>
        <v>0</v>
      </c>
      <c r="X52" s="170">
        <f t="shared" si="9"/>
        <v>60</v>
      </c>
    </row>
    <row r="53" spans="1:24" x14ac:dyDescent="0.25">
      <c r="A53" s="15" t="s">
        <v>1214</v>
      </c>
      <c r="B53" s="20" t="s">
        <v>203</v>
      </c>
      <c r="C53" s="20">
        <v>52</v>
      </c>
      <c r="D53" s="20" t="s">
        <v>400</v>
      </c>
      <c r="E53" s="20">
        <v>50</v>
      </c>
      <c r="F53" s="20" t="s">
        <v>410</v>
      </c>
      <c r="G53" s="21" t="s">
        <v>190</v>
      </c>
      <c r="H53" s="78" t="s">
        <v>402</v>
      </c>
      <c r="I53" s="78" t="s">
        <v>402</v>
      </c>
      <c r="J53" s="78"/>
      <c r="K53" s="78"/>
      <c r="U53" s="269"/>
      <c r="V53" s="125" t="s">
        <v>198</v>
      </c>
      <c r="W53" s="169">
        <f t="shared" si="9"/>
        <v>0</v>
      </c>
      <c r="X53" s="170">
        <f t="shared" si="9"/>
        <v>32</v>
      </c>
    </row>
    <row r="54" spans="1:24" x14ac:dyDescent="0.25">
      <c r="A54" s="15" t="s">
        <v>652</v>
      </c>
      <c r="B54" s="20" t="s">
        <v>203</v>
      </c>
      <c r="C54" s="20">
        <v>53</v>
      </c>
      <c r="D54" s="20" t="s">
        <v>414</v>
      </c>
      <c r="E54" s="20">
        <v>50</v>
      </c>
      <c r="F54" s="20" t="s">
        <v>410</v>
      </c>
      <c r="G54" s="21" t="s">
        <v>190</v>
      </c>
      <c r="H54" s="78" t="s">
        <v>402</v>
      </c>
      <c r="I54" s="78" t="s">
        <v>402</v>
      </c>
      <c r="J54" s="78"/>
      <c r="K54" s="78"/>
      <c r="U54" s="269"/>
      <c r="V54" s="125" t="s">
        <v>202</v>
      </c>
      <c r="W54" s="169">
        <f t="shared" si="9"/>
        <v>0</v>
      </c>
      <c r="X54" s="170">
        <f t="shared" si="9"/>
        <v>26</v>
      </c>
    </row>
    <row r="55" spans="1:24" x14ac:dyDescent="0.25">
      <c r="A55" s="15" t="s">
        <v>689</v>
      </c>
      <c r="B55" s="20" t="s">
        <v>203</v>
      </c>
      <c r="C55" s="20">
        <v>54</v>
      </c>
      <c r="D55" s="20" t="s">
        <v>404</v>
      </c>
      <c r="E55" s="20">
        <v>40</v>
      </c>
      <c r="F55" s="20" t="s">
        <v>410</v>
      </c>
      <c r="G55" s="21" t="s">
        <v>190</v>
      </c>
      <c r="H55" s="78" t="s">
        <v>402</v>
      </c>
      <c r="I55" s="78" t="s">
        <v>402</v>
      </c>
      <c r="J55" s="78"/>
      <c r="K55" s="78"/>
      <c r="U55" s="269"/>
      <c r="V55" s="125" t="s">
        <v>206</v>
      </c>
      <c r="W55" s="169">
        <f t="shared" si="9"/>
        <v>0</v>
      </c>
      <c r="X55" s="170">
        <f t="shared" si="9"/>
        <v>10</v>
      </c>
    </row>
    <row r="56" spans="1:24" x14ac:dyDescent="0.25">
      <c r="A56" s="15" t="s">
        <v>1276</v>
      </c>
      <c r="B56" s="20" t="s">
        <v>203</v>
      </c>
      <c r="C56" s="20">
        <v>55</v>
      </c>
      <c r="D56" s="20" t="s">
        <v>404</v>
      </c>
      <c r="E56" s="20">
        <v>50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1308</v>
      </c>
      <c r="B57" s="20" t="s">
        <v>203</v>
      </c>
      <c r="C57" s="20">
        <v>56</v>
      </c>
      <c r="D57" s="20" t="s">
        <v>431</v>
      </c>
      <c r="E57" s="20">
        <v>50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1228</v>
      </c>
      <c r="B58" s="20" t="s">
        <v>203</v>
      </c>
      <c r="C58" s="20">
        <v>57</v>
      </c>
      <c r="D58" s="20" t="s">
        <v>404</v>
      </c>
      <c r="E58" s="20">
        <v>50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1228</v>
      </c>
      <c r="B59" s="20" t="s">
        <v>203</v>
      </c>
      <c r="C59" s="20">
        <v>58</v>
      </c>
      <c r="D59" s="20" t="s">
        <v>404</v>
      </c>
      <c r="E59" s="20">
        <v>50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1229</v>
      </c>
      <c r="B60" s="20" t="s">
        <v>203</v>
      </c>
      <c r="C60" s="20">
        <v>59</v>
      </c>
      <c r="D60" s="20" t="s">
        <v>425</v>
      </c>
      <c r="E60" s="20">
        <v>50</v>
      </c>
      <c r="F60" s="20" t="s">
        <v>410</v>
      </c>
      <c r="G60" s="21" t="s">
        <v>190</v>
      </c>
      <c r="H60" s="78" t="s">
        <v>402</v>
      </c>
      <c r="I60" s="78" t="s">
        <v>402</v>
      </c>
      <c r="J60" s="78"/>
      <c r="K60" s="78"/>
      <c r="U60" s="271"/>
      <c r="V60" s="125" t="s">
        <v>226</v>
      </c>
      <c r="W60" s="169">
        <f t="shared" si="9"/>
        <v>0</v>
      </c>
      <c r="X60" s="170">
        <f t="shared" si="9"/>
        <v>2</v>
      </c>
    </row>
    <row r="61" spans="1:24" ht="13.8" thickBot="1" x14ac:dyDescent="0.3">
      <c r="A61" s="15" t="s">
        <v>1277</v>
      </c>
      <c r="B61" s="20" t="s">
        <v>203</v>
      </c>
      <c r="C61" s="20">
        <v>60</v>
      </c>
      <c r="D61" s="20" t="s">
        <v>407</v>
      </c>
      <c r="E61" s="20">
        <v>40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658</v>
      </c>
      <c r="B62" s="20" t="s">
        <v>203</v>
      </c>
      <c r="C62" s="20">
        <v>61</v>
      </c>
      <c r="D62" s="20" t="s">
        <v>414</v>
      </c>
      <c r="E62" s="20">
        <v>40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1315</v>
      </c>
      <c r="B63" s="20" t="s">
        <v>203</v>
      </c>
      <c r="C63" s="20">
        <v>62</v>
      </c>
      <c r="D63" s="20" t="s">
        <v>421</v>
      </c>
      <c r="E63" s="20">
        <v>50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583</v>
      </c>
      <c r="B64" s="20" t="s">
        <v>203</v>
      </c>
      <c r="C64" s="20">
        <v>63</v>
      </c>
      <c r="D64" s="20" t="s">
        <v>404</v>
      </c>
      <c r="E64" s="20">
        <v>50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583</v>
      </c>
      <c r="B65" s="20" t="s">
        <v>203</v>
      </c>
      <c r="C65" s="20">
        <v>64</v>
      </c>
      <c r="D65" s="20" t="s">
        <v>404</v>
      </c>
      <c r="E65" s="20">
        <v>40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1234</v>
      </c>
      <c r="B66" s="20" t="s">
        <v>203</v>
      </c>
      <c r="C66" s="20">
        <v>65</v>
      </c>
      <c r="D66" s="20" t="s">
        <v>425</v>
      </c>
      <c r="E66" s="20">
        <v>50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1234</v>
      </c>
      <c r="B67" s="20" t="s">
        <v>203</v>
      </c>
      <c r="C67" s="20">
        <v>66</v>
      </c>
      <c r="D67" s="20" t="s">
        <v>425</v>
      </c>
      <c r="E67" s="20">
        <v>40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1235</v>
      </c>
      <c r="B68" s="20" t="s">
        <v>203</v>
      </c>
      <c r="C68" s="20">
        <v>67</v>
      </c>
      <c r="D68" s="20" t="s">
        <v>407</v>
      </c>
      <c r="E68" s="20">
        <v>40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1721</v>
      </c>
      <c r="B69" s="20" t="s">
        <v>203</v>
      </c>
      <c r="C69" s="20">
        <v>68</v>
      </c>
      <c r="D69" s="20" t="s">
        <v>421</v>
      </c>
      <c r="E69" s="20">
        <v>40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1429</v>
      </c>
      <c r="B70" s="20" t="s">
        <v>203</v>
      </c>
      <c r="C70" s="20">
        <v>69</v>
      </c>
      <c r="D70" s="20" t="s">
        <v>414</v>
      </c>
      <c r="E70" s="20">
        <v>50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1236</v>
      </c>
      <c r="B71" s="20" t="s">
        <v>203</v>
      </c>
      <c r="C71" s="20">
        <v>70</v>
      </c>
      <c r="D71" s="20" t="s">
        <v>404</v>
      </c>
      <c r="E71" s="20">
        <v>40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1084</v>
      </c>
      <c r="B72" s="20" t="s">
        <v>203</v>
      </c>
      <c r="C72" s="20">
        <v>71</v>
      </c>
      <c r="D72" s="20" t="s">
        <v>490</v>
      </c>
      <c r="E72" s="20"/>
      <c r="F72" s="20" t="s">
        <v>1085</v>
      </c>
      <c r="G72" s="21" t="s">
        <v>194</v>
      </c>
      <c r="H72" s="78" t="s">
        <v>402</v>
      </c>
      <c r="I72" s="78" t="s">
        <v>402</v>
      </c>
      <c r="J72" s="78"/>
      <c r="K72" s="78"/>
      <c r="U72" s="271"/>
      <c r="V72" s="125" t="s">
        <v>274</v>
      </c>
      <c r="W72" s="169">
        <f t="shared" si="10"/>
        <v>0</v>
      </c>
      <c r="X72" s="170">
        <f t="shared" si="10"/>
        <v>0</v>
      </c>
    </row>
    <row r="73" spans="1:24" ht="13.8" thickBot="1" x14ac:dyDescent="0.3">
      <c r="A73" s="15" t="s">
        <v>1722</v>
      </c>
      <c r="B73" s="20" t="s">
        <v>203</v>
      </c>
      <c r="C73" s="20">
        <v>72</v>
      </c>
      <c r="D73" s="20" t="s">
        <v>490</v>
      </c>
      <c r="E73" s="20"/>
      <c r="F73" s="20" t="s">
        <v>1085</v>
      </c>
      <c r="G73" s="21" t="s">
        <v>194</v>
      </c>
      <c r="H73" s="78" t="s">
        <v>402</v>
      </c>
      <c r="I73" s="78" t="s">
        <v>402</v>
      </c>
      <c r="J73" s="78"/>
      <c r="K73" s="78"/>
      <c r="U73" s="271"/>
      <c r="V73" s="177" t="s">
        <v>278</v>
      </c>
      <c r="W73" s="169">
        <f t="shared" si="10"/>
        <v>0</v>
      </c>
      <c r="X73" s="170">
        <f t="shared" si="10"/>
        <v>0</v>
      </c>
    </row>
    <row r="74" spans="1:24" x14ac:dyDescent="0.25">
      <c r="A74" s="15" t="s">
        <v>1449</v>
      </c>
      <c r="B74" s="20" t="s">
        <v>203</v>
      </c>
      <c r="C74" s="20">
        <v>73</v>
      </c>
      <c r="D74" s="20" t="s">
        <v>490</v>
      </c>
      <c r="E74" s="20"/>
      <c r="F74" s="20" t="s">
        <v>1085</v>
      </c>
      <c r="G74" s="21" t="s">
        <v>194</v>
      </c>
      <c r="H74" s="78" t="s">
        <v>402</v>
      </c>
      <c r="I74" s="78" t="s">
        <v>402</v>
      </c>
      <c r="J74" s="78"/>
      <c r="K74" s="78"/>
    </row>
    <row r="75" spans="1:24" x14ac:dyDescent="0.25">
      <c r="A75" s="15" t="s">
        <v>1723</v>
      </c>
      <c r="B75" s="20" t="s">
        <v>203</v>
      </c>
      <c r="C75" s="20">
        <v>74</v>
      </c>
      <c r="D75" s="20" t="s">
        <v>490</v>
      </c>
      <c r="E75" s="20"/>
      <c r="F75" s="20" t="s">
        <v>496</v>
      </c>
      <c r="G75" s="21" t="s">
        <v>194</v>
      </c>
      <c r="H75" s="78" t="s">
        <v>402</v>
      </c>
      <c r="I75" s="78" t="s">
        <v>402</v>
      </c>
      <c r="J75" s="78"/>
      <c r="K75" s="78"/>
    </row>
    <row r="76" spans="1:24" x14ac:dyDescent="0.25">
      <c r="A76" s="15" t="s">
        <v>1724</v>
      </c>
      <c r="B76" s="20" t="s">
        <v>203</v>
      </c>
      <c r="C76" s="20">
        <v>75</v>
      </c>
      <c r="D76" s="20" t="s">
        <v>490</v>
      </c>
      <c r="E76" s="20"/>
      <c r="F76" s="20" t="s">
        <v>493</v>
      </c>
      <c r="G76" s="21" t="s">
        <v>194</v>
      </c>
      <c r="H76" s="78" t="s">
        <v>402</v>
      </c>
      <c r="I76" s="78" t="s">
        <v>402</v>
      </c>
      <c r="J76" s="78"/>
      <c r="K76" s="78"/>
    </row>
    <row r="77" spans="1:24" x14ac:dyDescent="0.25">
      <c r="A77" s="15" t="s">
        <v>1170</v>
      </c>
      <c r="B77" s="20" t="s">
        <v>203</v>
      </c>
      <c r="C77" s="20">
        <v>76</v>
      </c>
      <c r="D77" s="20" t="s">
        <v>490</v>
      </c>
      <c r="E77" s="20"/>
      <c r="F77" s="20" t="s">
        <v>496</v>
      </c>
      <c r="G77" s="21" t="s">
        <v>194</v>
      </c>
      <c r="H77" s="78" t="s">
        <v>402</v>
      </c>
      <c r="I77" s="78" t="s">
        <v>402</v>
      </c>
      <c r="J77" s="78"/>
      <c r="K77" s="78"/>
    </row>
    <row r="78" spans="1:24" x14ac:dyDescent="0.25">
      <c r="A78" s="15" t="s">
        <v>1279</v>
      </c>
      <c r="B78" s="20" t="s">
        <v>203</v>
      </c>
      <c r="C78" s="20">
        <v>77</v>
      </c>
      <c r="D78" s="20" t="s">
        <v>490</v>
      </c>
      <c r="E78" s="20"/>
      <c r="F78" s="20" t="s">
        <v>490</v>
      </c>
      <c r="G78" s="21" t="s">
        <v>194</v>
      </c>
      <c r="H78" s="78" t="s">
        <v>402</v>
      </c>
      <c r="I78" s="78" t="s">
        <v>402</v>
      </c>
      <c r="J78" s="78"/>
      <c r="K78" s="78"/>
    </row>
    <row r="79" spans="1:24" x14ac:dyDescent="0.25">
      <c r="A79" s="15" t="s">
        <v>1087</v>
      </c>
      <c r="B79" s="20" t="s">
        <v>203</v>
      </c>
      <c r="C79" s="20">
        <v>78</v>
      </c>
      <c r="D79" s="20" t="s">
        <v>490</v>
      </c>
      <c r="E79" s="20"/>
      <c r="F79" s="20" t="s">
        <v>490</v>
      </c>
      <c r="G79" s="21" t="s">
        <v>194</v>
      </c>
      <c r="H79" s="78" t="s">
        <v>402</v>
      </c>
      <c r="I79" s="78" t="s">
        <v>402</v>
      </c>
      <c r="J79" s="78"/>
      <c r="K79" s="78"/>
    </row>
    <row r="80" spans="1:24" x14ac:dyDescent="0.25">
      <c r="A80" s="15" t="s">
        <v>1725</v>
      </c>
      <c r="B80" s="20" t="s">
        <v>203</v>
      </c>
      <c r="C80" s="20">
        <v>79</v>
      </c>
      <c r="D80" s="20" t="s">
        <v>490</v>
      </c>
      <c r="E80" s="20"/>
      <c r="F80" s="20" t="s">
        <v>493</v>
      </c>
      <c r="G80" s="21" t="s">
        <v>194</v>
      </c>
      <c r="H80" s="78" t="s">
        <v>402</v>
      </c>
      <c r="I80" s="78" t="s">
        <v>402</v>
      </c>
      <c r="J80" s="78"/>
      <c r="K80" s="78"/>
    </row>
    <row r="81" spans="1:11" x14ac:dyDescent="0.25">
      <c r="A81" s="15" t="s">
        <v>1117</v>
      </c>
      <c r="B81" s="20" t="s">
        <v>203</v>
      </c>
      <c r="C81" s="20">
        <v>80</v>
      </c>
      <c r="D81" s="20" t="s">
        <v>490</v>
      </c>
      <c r="E81" s="20"/>
      <c r="F81" s="20" t="s">
        <v>496</v>
      </c>
      <c r="G81" s="21" t="s">
        <v>194</v>
      </c>
      <c r="H81" s="78" t="s">
        <v>402</v>
      </c>
      <c r="I81" s="78" t="s">
        <v>402</v>
      </c>
      <c r="J81" s="78"/>
      <c r="K81" s="78"/>
    </row>
    <row r="82" spans="1:11" x14ac:dyDescent="0.25">
      <c r="A82" s="15" t="s">
        <v>1726</v>
      </c>
      <c r="B82" s="20" t="s">
        <v>203</v>
      </c>
      <c r="C82" s="20">
        <v>81</v>
      </c>
      <c r="D82" s="20" t="s">
        <v>490</v>
      </c>
      <c r="E82" s="20"/>
      <c r="F82" s="20" t="s">
        <v>496</v>
      </c>
      <c r="G82" s="21" t="s">
        <v>194</v>
      </c>
      <c r="H82" s="78" t="s">
        <v>402</v>
      </c>
      <c r="I82" s="78" t="s">
        <v>402</v>
      </c>
      <c r="J82" s="78"/>
      <c r="K82" s="78"/>
    </row>
    <row r="83" spans="1:11" x14ac:dyDescent="0.25">
      <c r="A83" s="15" t="s">
        <v>660</v>
      </c>
      <c r="B83" s="20" t="s">
        <v>203</v>
      </c>
      <c r="C83" s="20">
        <v>82</v>
      </c>
      <c r="D83" s="20" t="s">
        <v>490</v>
      </c>
      <c r="E83" s="20"/>
      <c r="F83" s="20" t="s">
        <v>490</v>
      </c>
      <c r="G83" s="21" t="s">
        <v>194</v>
      </c>
      <c r="H83" s="78" t="s">
        <v>402</v>
      </c>
      <c r="I83" s="78" t="s">
        <v>402</v>
      </c>
      <c r="J83" s="78"/>
      <c r="K83" s="78"/>
    </row>
    <row r="84" spans="1:11" x14ac:dyDescent="0.25">
      <c r="A84" s="15" t="s">
        <v>1521</v>
      </c>
      <c r="B84" s="20" t="s">
        <v>203</v>
      </c>
      <c r="C84" s="20">
        <v>83</v>
      </c>
      <c r="D84" s="20" t="s">
        <v>490</v>
      </c>
      <c r="E84" s="20"/>
      <c r="F84" s="20" t="s">
        <v>490</v>
      </c>
      <c r="G84" s="21" t="s">
        <v>194</v>
      </c>
      <c r="H84" s="78" t="s">
        <v>402</v>
      </c>
      <c r="I84" s="78" t="s">
        <v>402</v>
      </c>
      <c r="J84" s="78"/>
      <c r="K84" s="78"/>
    </row>
    <row r="85" spans="1:11" x14ac:dyDescent="0.25">
      <c r="A85" s="15" t="s">
        <v>941</v>
      </c>
      <c r="B85" s="20" t="s">
        <v>203</v>
      </c>
      <c r="C85" s="20">
        <v>84</v>
      </c>
      <c r="D85" s="20" t="s">
        <v>490</v>
      </c>
      <c r="E85" s="20"/>
      <c r="F85" s="20" t="s">
        <v>490</v>
      </c>
      <c r="G85" s="21" t="s">
        <v>194</v>
      </c>
      <c r="H85" s="78" t="s">
        <v>402</v>
      </c>
      <c r="I85" s="78" t="s">
        <v>402</v>
      </c>
      <c r="J85" s="78"/>
      <c r="K85" s="78"/>
    </row>
    <row r="86" spans="1:11" x14ac:dyDescent="0.25">
      <c r="A86" s="15" t="s">
        <v>1727</v>
      </c>
      <c r="B86" s="20" t="s">
        <v>203</v>
      </c>
      <c r="C86" s="20">
        <v>85</v>
      </c>
      <c r="D86" s="20" t="s">
        <v>490</v>
      </c>
      <c r="E86" s="20"/>
      <c r="F86" s="20" t="s">
        <v>490</v>
      </c>
      <c r="G86" s="21" t="s">
        <v>194</v>
      </c>
      <c r="H86" s="78" t="s">
        <v>402</v>
      </c>
      <c r="I86" s="78" t="s">
        <v>402</v>
      </c>
      <c r="J86" s="78"/>
      <c r="K86" s="78"/>
    </row>
    <row r="87" spans="1:11" x14ac:dyDescent="0.25">
      <c r="A87" s="15" t="s">
        <v>696</v>
      </c>
      <c r="B87" s="20" t="s">
        <v>203</v>
      </c>
      <c r="C87" s="20">
        <v>86</v>
      </c>
      <c r="D87" s="20" t="s">
        <v>490</v>
      </c>
      <c r="E87" s="20"/>
      <c r="F87" s="20" t="s">
        <v>490</v>
      </c>
      <c r="G87" s="21" t="s">
        <v>190</v>
      </c>
      <c r="H87" s="78" t="s">
        <v>402</v>
      </c>
      <c r="I87" s="78" t="s">
        <v>402</v>
      </c>
      <c r="J87" s="78"/>
      <c r="K87" s="78"/>
    </row>
    <row r="88" spans="1:11" x14ac:dyDescent="0.25">
      <c r="A88" s="15" t="s">
        <v>614</v>
      </c>
      <c r="B88" s="20" t="s">
        <v>203</v>
      </c>
      <c r="C88" s="20">
        <v>87</v>
      </c>
      <c r="D88" s="20" t="s">
        <v>490</v>
      </c>
      <c r="E88" s="20"/>
      <c r="F88" s="20" t="s">
        <v>490</v>
      </c>
      <c r="G88" s="21" t="s">
        <v>190</v>
      </c>
      <c r="H88" s="78" t="s">
        <v>402</v>
      </c>
      <c r="I88" s="78" t="s">
        <v>402</v>
      </c>
      <c r="J88" s="78"/>
      <c r="K88" s="78"/>
    </row>
    <row r="89" spans="1:11" x14ac:dyDescent="0.25">
      <c r="A89" s="15" t="s">
        <v>1387</v>
      </c>
      <c r="B89" s="20" t="s">
        <v>203</v>
      </c>
      <c r="C89" s="20">
        <v>88</v>
      </c>
      <c r="D89" s="20" t="s">
        <v>427</v>
      </c>
      <c r="E89" s="20"/>
      <c r="F89" s="20" t="s">
        <v>428</v>
      </c>
      <c r="G89" s="21" t="s">
        <v>198</v>
      </c>
      <c r="H89" s="78" t="s">
        <v>402</v>
      </c>
      <c r="I89" s="78" t="s">
        <v>402</v>
      </c>
      <c r="J89" s="78"/>
      <c r="K89" s="78"/>
    </row>
    <row r="90" spans="1:11" x14ac:dyDescent="0.25">
      <c r="A90" s="15" t="s">
        <v>1287</v>
      </c>
      <c r="B90" s="20" t="s">
        <v>203</v>
      </c>
      <c r="C90" s="20">
        <v>89</v>
      </c>
      <c r="D90" s="20" t="s">
        <v>419</v>
      </c>
      <c r="E90" s="20">
        <v>150</v>
      </c>
      <c r="F90" s="20" t="s">
        <v>401</v>
      </c>
      <c r="G90" s="21" t="s">
        <v>206</v>
      </c>
      <c r="H90" s="78" t="s">
        <v>402</v>
      </c>
      <c r="I90" s="78" t="s">
        <v>402</v>
      </c>
      <c r="J90" s="78"/>
      <c r="K90" s="78" t="s">
        <v>402</v>
      </c>
    </row>
    <row r="91" spans="1:11" x14ac:dyDescent="0.25">
      <c r="A91" s="15" t="s">
        <v>1388</v>
      </c>
      <c r="B91" s="20" t="s">
        <v>203</v>
      </c>
      <c r="C91" s="20">
        <v>90</v>
      </c>
      <c r="D91" s="20" t="s">
        <v>431</v>
      </c>
      <c r="E91" s="20">
        <v>150</v>
      </c>
      <c r="F91" s="20" t="s">
        <v>401</v>
      </c>
      <c r="G91" s="21" t="s">
        <v>206</v>
      </c>
      <c r="H91" s="78" t="s">
        <v>402</v>
      </c>
      <c r="I91" s="78" t="s">
        <v>402</v>
      </c>
      <c r="J91" s="78"/>
      <c r="K91" s="78" t="s">
        <v>402</v>
      </c>
    </row>
    <row r="92" spans="1:11" x14ac:dyDescent="0.25">
      <c r="A92" s="15" t="s">
        <v>1728</v>
      </c>
      <c r="B92" s="20" t="s">
        <v>203</v>
      </c>
      <c r="C92" s="20">
        <v>91</v>
      </c>
      <c r="D92" s="20" t="s">
        <v>414</v>
      </c>
      <c r="E92" s="20">
        <v>90</v>
      </c>
      <c r="F92" s="20" t="s">
        <v>405</v>
      </c>
      <c r="G92" s="21" t="s">
        <v>206</v>
      </c>
      <c r="H92" s="78" t="s">
        <v>402</v>
      </c>
      <c r="I92" s="78" t="s">
        <v>402</v>
      </c>
      <c r="J92" s="78"/>
      <c r="K92" s="78" t="s">
        <v>402</v>
      </c>
    </row>
    <row r="93" spans="1:11" x14ac:dyDescent="0.25">
      <c r="A93" s="15" t="s">
        <v>1729</v>
      </c>
      <c r="B93" s="20" t="s">
        <v>203</v>
      </c>
      <c r="C93" s="20">
        <v>92</v>
      </c>
      <c r="D93" s="20" t="s">
        <v>414</v>
      </c>
      <c r="E93" s="20">
        <v>150</v>
      </c>
      <c r="F93" s="20" t="s">
        <v>401</v>
      </c>
      <c r="G93" s="21" t="s">
        <v>206</v>
      </c>
      <c r="H93" s="78" t="s">
        <v>402</v>
      </c>
      <c r="I93" s="78" t="s">
        <v>402</v>
      </c>
      <c r="J93" s="78"/>
      <c r="K93" s="78" t="s">
        <v>402</v>
      </c>
    </row>
    <row r="94" spans="1:11" x14ac:dyDescent="0.25">
      <c r="A94" s="15" t="s">
        <v>1439</v>
      </c>
      <c r="B94" s="20" t="s">
        <v>203</v>
      </c>
      <c r="C94" s="20">
        <v>93</v>
      </c>
      <c r="D94" s="20" t="s">
        <v>431</v>
      </c>
      <c r="E94" s="20">
        <v>100</v>
      </c>
      <c r="F94" s="20" t="s">
        <v>410</v>
      </c>
      <c r="G94" s="21" t="s">
        <v>206</v>
      </c>
      <c r="H94" s="78" t="s">
        <v>402</v>
      </c>
      <c r="I94" s="78" t="s">
        <v>402</v>
      </c>
      <c r="J94" s="78"/>
      <c r="K94" s="78" t="s">
        <v>402</v>
      </c>
    </row>
    <row r="95" spans="1:11" x14ac:dyDescent="0.25">
      <c r="A95" s="15" t="s">
        <v>1730</v>
      </c>
      <c r="B95" s="20" t="s">
        <v>203</v>
      </c>
      <c r="C95" s="20">
        <v>94</v>
      </c>
      <c r="D95" s="20" t="s">
        <v>421</v>
      </c>
      <c r="E95" s="20">
        <v>90</v>
      </c>
      <c r="F95" s="20" t="s">
        <v>410</v>
      </c>
      <c r="G95" s="21" t="s">
        <v>206</v>
      </c>
      <c r="H95" s="78" t="s">
        <v>402</v>
      </c>
      <c r="I95" s="78" t="s">
        <v>402</v>
      </c>
      <c r="J95" s="78"/>
      <c r="K95" s="78" t="s">
        <v>402</v>
      </c>
    </row>
    <row r="96" spans="1:11" x14ac:dyDescent="0.25">
      <c r="A96" s="15" t="s">
        <v>1440</v>
      </c>
      <c r="B96" s="20" t="s">
        <v>203</v>
      </c>
      <c r="C96" s="20">
        <v>95</v>
      </c>
      <c r="D96" s="20" t="s">
        <v>404</v>
      </c>
      <c r="E96" s="20">
        <v>100</v>
      </c>
      <c r="F96" s="20" t="s">
        <v>410</v>
      </c>
      <c r="G96" s="21" t="s">
        <v>206</v>
      </c>
      <c r="H96" s="78" t="s">
        <v>402</v>
      </c>
      <c r="I96" s="78" t="s">
        <v>402</v>
      </c>
      <c r="J96" s="78"/>
      <c r="K96" s="78" t="s">
        <v>402</v>
      </c>
    </row>
    <row r="97" spans="1:11" x14ac:dyDescent="0.25">
      <c r="A97" s="15" t="s">
        <v>1731</v>
      </c>
      <c r="B97" s="20" t="s">
        <v>203</v>
      </c>
      <c r="C97" s="20">
        <v>96</v>
      </c>
      <c r="D97" s="20" t="s">
        <v>421</v>
      </c>
      <c r="E97" s="20">
        <v>140</v>
      </c>
      <c r="F97" s="20" t="s">
        <v>401</v>
      </c>
      <c r="G97" s="21" t="s">
        <v>206</v>
      </c>
      <c r="H97" s="78" t="s">
        <v>402</v>
      </c>
      <c r="I97" s="78" t="s">
        <v>402</v>
      </c>
      <c r="J97" s="78"/>
      <c r="K97" s="78" t="s">
        <v>402</v>
      </c>
    </row>
    <row r="98" spans="1:11" x14ac:dyDescent="0.25">
      <c r="A98" s="15" t="s">
        <v>1732</v>
      </c>
      <c r="B98" s="20" t="s">
        <v>203</v>
      </c>
      <c r="C98" s="20">
        <v>97</v>
      </c>
      <c r="D98" s="20" t="s">
        <v>435</v>
      </c>
      <c r="E98" s="20">
        <v>140</v>
      </c>
      <c r="F98" s="20" t="s">
        <v>401</v>
      </c>
      <c r="G98" s="21" t="s">
        <v>206</v>
      </c>
      <c r="H98" s="78" t="s">
        <v>402</v>
      </c>
      <c r="I98" s="78" t="s">
        <v>402</v>
      </c>
      <c r="J98" s="78"/>
      <c r="K98" s="78" t="s">
        <v>402</v>
      </c>
    </row>
    <row r="99" spans="1:11" x14ac:dyDescent="0.25">
      <c r="A99" s="15" t="s">
        <v>1394</v>
      </c>
      <c r="B99" s="20" t="s">
        <v>203</v>
      </c>
      <c r="C99" s="20">
        <v>98</v>
      </c>
      <c r="D99" s="20" t="s">
        <v>404</v>
      </c>
      <c r="E99" s="20">
        <v>150</v>
      </c>
      <c r="F99" s="20" t="s">
        <v>401</v>
      </c>
      <c r="G99" s="21" t="s">
        <v>206</v>
      </c>
      <c r="H99" s="78" t="s">
        <v>402</v>
      </c>
      <c r="I99" s="78" t="s">
        <v>402</v>
      </c>
      <c r="J99" s="78"/>
      <c r="K99" s="78" t="s">
        <v>402</v>
      </c>
    </row>
    <row r="100" spans="1:11" x14ac:dyDescent="0.25">
      <c r="A100" s="15" t="s">
        <v>1733</v>
      </c>
      <c r="B100" s="20" t="s">
        <v>203</v>
      </c>
      <c r="C100" s="20">
        <v>99</v>
      </c>
      <c r="D100" s="20" t="s">
        <v>421</v>
      </c>
      <c r="E100" s="20">
        <v>80</v>
      </c>
      <c r="F100" s="20" t="s">
        <v>410</v>
      </c>
      <c r="G100" s="21" t="s">
        <v>226</v>
      </c>
      <c r="H100" s="78" t="s">
        <v>402</v>
      </c>
      <c r="I100" s="78" t="s">
        <v>402</v>
      </c>
      <c r="J100" s="78"/>
      <c r="K100" s="78" t="s">
        <v>402</v>
      </c>
    </row>
    <row r="101" spans="1:11" x14ac:dyDescent="0.25">
      <c r="A101" s="15" t="s">
        <v>1734</v>
      </c>
      <c r="B101" s="20" t="s">
        <v>203</v>
      </c>
      <c r="C101" s="20">
        <v>100</v>
      </c>
      <c r="D101" s="20" t="s">
        <v>407</v>
      </c>
      <c r="E101" s="20">
        <v>60</v>
      </c>
      <c r="F101" s="20" t="s">
        <v>410</v>
      </c>
      <c r="G101" s="21" t="s">
        <v>226</v>
      </c>
      <c r="H101" s="78" t="s">
        <v>402</v>
      </c>
      <c r="I101" s="78" t="s">
        <v>402</v>
      </c>
      <c r="J101" s="78"/>
      <c r="K101" s="78" t="s">
        <v>402</v>
      </c>
    </row>
  </sheetData>
  <sheetProtection selectLockedCells="1" selectUnlockedCells="1"/>
  <mergeCells count="1">
    <mergeCell ref="Z1:AH1"/>
  </mergeCells>
  <phoneticPr fontId="3" type="noConversion"/>
  <conditionalFormatting sqref="H2:K101">
    <cfRule type="cellIs" dxfId="550" priority="1" stopIfTrue="1" operator="equal">
      <formula>"-"</formula>
    </cfRule>
    <cfRule type="cellIs" dxfId="549" priority="2" stopIfTrue="1" operator="equal">
      <formula>"x"</formula>
    </cfRule>
  </conditionalFormatting>
  <hyperlinks>
    <hyperlink ref="L1" location="'Expansion set Check List'!A1" display="Home" xr:uid="{00000000-0004-0000-22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1">
    <tabColor indexed="11"/>
  </sheetPr>
  <dimension ref="A1:AH102"/>
  <sheetViews>
    <sheetView zoomScaleSheetLayoutView="10" workbookViewId="0">
      <pane ySplit="1" topLeftCell="A2" activePane="bottomLeft" state="frozen"/>
      <selection pane="bottomLeft"/>
    </sheetView>
  </sheetViews>
  <sheetFormatPr defaultColWidth="0" defaultRowHeight="13.2" customHeight="1" x14ac:dyDescent="0.25"/>
  <cols>
    <col min="1" max="1" width="28.33203125" customWidth="1"/>
    <col min="2" max="2" width="14.6640625" bestFit="1" customWidth="1"/>
    <col min="3" max="3" width="4"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1735</v>
      </c>
      <c r="B2" s="18" t="s">
        <v>207</v>
      </c>
      <c r="C2" s="18">
        <v>1</v>
      </c>
      <c r="D2" s="18" t="s">
        <v>414</v>
      </c>
      <c r="E2" s="18">
        <v>120</v>
      </c>
      <c r="F2" s="18" t="s">
        <v>401</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101</v>
      </c>
      <c r="Z2" s="109"/>
      <c r="AA2" s="109"/>
      <c r="AB2" s="109"/>
      <c r="AC2" s="109"/>
      <c r="AD2" s="109"/>
      <c r="AE2" s="109"/>
      <c r="AF2" s="109"/>
      <c r="AG2" s="109"/>
      <c r="AH2" s="109"/>
    </row>
    <row r="3" spans="1:34" x14ac:dyDescent="0.25">
      <c r="A3" s="15" t="s">
        <v>1736</v>
      </c>
      <c r="B3" s="20" t="s">
        <v>207</v>
      </c>
      <c r="C3" s="20">
        <v>2</v>
      </c>
      <c r="D3" s="20" t="s">
        <v>400</v>
      </c>
      <c r="E3" s="20">
        <v>120</v>
      </c>
      <c r="F3" s="20" t="s">
        <v>401</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30</v>
      </c>
    </row>
    <row r="4" spans="1:34" x14ac:dyDescent="0.25">
      <c r="A4" s="15" t="s">
        <v>1737</v>
      </c>
      <c r="B4" s="20" t="s">
        <v>207</v>
      </c>
      <c r="C4" s="20">
        <v>3</v>
      </c>
      <c r="D4" s="20" t="s">
        <v>425</v>
      </c>
      <c r="E4" s="20">
        <v>70</v>
      </c>
      <c r="F4" s="20" t="s">
        <v>410</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31</v>
      </c>
    </row>
    <row r="5" spans="1:34" x14ac:dyDescent="0.25">
      <c r="A5" s="15" t="s">
        <v>1738</v>
      </c>
      <c r="B5" s="20" t="s">
        <v>207</v>
      </c>
      <c r="C5" s="20">
        <v>4</v>
      </c>
      <c r="D5" s="20" t="s">
        <v>431</v>
      </c>
      <c r="E5" s="20">
        <v>110</v>
      </c>
      <c r="F5" s="20" t="s">
        <v>401</v>
      </c>
      <c r="G5" s="19" t="s">
        <v>202</v>
      </c>
      <c r="H5" s="78" t="s">
        <v>402</v>
      </c>
      <c r="I5" s="78" t="s">
        <v>402</v>
      </c>
      <c r="J5" s="78"/>
      <c r="K5" s="78"/>
      <c r="R5" s="125" t="s">
        <v>198</v>
      </c>
      <c r="S5" s="261">
        <f t="shared" si="1"/>
        <v>0</v>
      </c>
      <c r="T5" s="170">
        <f t="shared" si="2"/>
        <v>0</v>
      </c>
      <c r="U5" s="179"/>
      <c r="V5" s="125" t="s">
        <v>198</v>
      </c>
      <c r="W5" s="261">
        <f t="shared" si="3"/>
        <v>0</v>
      </c>
      <c r="X5" s="6">
        <f t="shared" si="4"/>
        <v>16</v>
      </c>
    </row>
    <row r="6" spans="1:34" x14ac:dyDescent="0.25">
      <c r="A6" s="15" t="s">
        <v>1739</v>
      </c>
      <c r="B6" s="20" t="s">
        <v>207</v>
      </c>
      <c r="C6" s="20">
        <v>5</v>
      </c>
      <c r="D6" s="20" t="s">
        <v>425</v>
      </c>
      <c r="E6" s="20">
        <v>90</v>
      </c>
      <c r="F6" s="20" t="s">
        <v>405</v>
      </c>
      <c r="G6" s="19" t="s">
        <v>202</v>
      </c>
      <c r="H6" s="78" t="s">
        <v>402</v>
      </c>
      <c r="I6" s="78" t="s">
        <v>402</v>
      </c>
      <c r="J6" s="78"/>
      <c r="K6" s="78"/>
      <c r="R6" s="125" t="s">
        <v>202</v>
      </c>
      <c r="S6" s="261">
        <f t="shared" si="1"/>
        <v>0</v>
      </c>
      <c r="T6" s="170">
        <f t="shared" si="2"/>
        <v>0</v>
      </c>
      <c r="U6" s="179"/>
      <c r="V6" s="125" t="s">
        <v>202</v>
      </c>
      <c r="W6" s="261">
        <f t="shared" si="3"/>
        <v>0</v>
      </c>
      <c r="X6" s="6">
        <f t="shared" si="4"/>
        <v>12</v>
      </c>
    </row>
    <row r="7" spans="1:34" x14ac:dyDescent="0.25">
      <c r="A7" s="15" t="s">
        <v>1740</v>
      </c>
      <c r="B7" s="20" t="s">
        <v>207</v>
      </c>
      <c r="C7" s="20">
        <v>6</v>
      </c>
      <c r="D7" s="20" t="s">
        <v>435</v>
      </c>
      <c r="E7" s="20">
        <v>120</v>
      </c>
      <c r="F7" s="20" t="s">
        <v>401</v>
      </c>
      <c r="G7" s="19" t="s">
        <v>202</v>
      </c>
      <c r="H7" s="78" t="s">
        <v>402</v>
      </c>
      <c r="I7" s="78" t="s">
        <v>402</v>
      </c>
      <c r="J7" s="78"/>
      <c r="K7" s="78"/>
      <c r="R7" s="125" t="s">
        <v>206</v>
      </c>
      <c r="S7" s="261">
        <f t="shared" si="1"/>
        <v>0</v>
      </c>
      <c r="T7" s="170">
        <f t="shared" si="2"/>
        <v>0</v>
      </c>
      <c r="U7" s="179"/>
      <c r="V7" s="125" t="s">
        <v>206</v>
      </c>
      <c r="W7" s="261">
        <f t="shared" si="3"/>
        <v>0</v>
      </c>
      <c r="X7" s="6">
        <f t="shared" si="4"/>
        <v>10</v>
      </c>
    </row>
    <row r="8" spans="1:34" x14ac:dyDescent="0.25">
      <c r="A8" s="15" t="s">
        <v>1741</v>
      </c>
      <c r="B8" s="20" t="s">
        <v>207</v>
      </c>
      <c r="C8" s="20">
        <v>7</v>
      </c>
      <c r="D8" s="20" t="s">
        <v>419</v>
      </c>
      <c r="E8" s="20">
        <v>100</v>
      </c>
      <c r="F8" s="20" t="s">
        <v>401</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1742</v>
      </c>
      <c r="B9" s="20" t="s">
        <v>207</v>
      </c>
      <c r="C9" s="20">
        <v>8</v>
      </c>
      <c r="D9" s="20" t="s">
        <v>421</v>
      </c>
      <c r="E9" s="20">
        <v>70</v>
      </c>
      <c r="F9" s="20" t="s">
        <v>405</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1743</v>
      </c>
      <c r="B10" s="20" t="s">
        <v>207</v>
      </c>
      <c r="C10" s="20">
        <v>9</v>
      </c>
      <c r="D10" s="20" t="s">
        <v>431</v>
      </c>
      <c r="E10" s="20">
        <v>60</v>
      </c>
      <c r="F10" s="20" t="s">
        <v>410</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1744</v>
      </c>
      <c r="B11" s="20" t="s">
        <v>207</v>
      </c>
      <c r="C11" s="20">
        <v>10</v>
      </c>
      <c r="D11" s="20" t="s">
        <v>407</v>
      </c>
      <c r="E11" s="20">
        <v>80</v>
      </c>
      <c r="F11" s="20" t="s">
        <v>410</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1745</v>
      </c>
      <c r="B12" s="20" t="s">
        <v>207</v>
      </c>
      <c r="C12" s="20">
        <v>11</v>
      </c>
      <c r="D12" s="20" t="s">
        <v>404</v>
      </c>
      <c r="E12" s="20">
        <v>60</v>
      </c>
      <c r="F12" s="20" t="s">
        <v>405</v>
      </c>
      <c r="G12" s="19" t="s">
        <v>202</v>
      </c>
      <c r="H12" s="78" t="s">
        <v>402</v>
      </c>
      <c r="I12" s="78" t="s">
        <v>402</v>
      </c>
      <c r="J12" s="78"/>
      <c r="K12" s="78"/>
      <c r="R12" s="125" t="s">
        <v>226</v>
      </c>
      <c r="S12" s="261">
        <f t="shared" si="1"/>
        <v>0</v>
      </c>
      <c r="T12" s="170">
        <f t="shared" si="2"/>
        <v>0</v>
      </c>
      <c r="U12" s="179"/>
      <c r="V12" s="125" t="s">
        <v>226</v>
      </c>
      <c r="W12" s="261">
        <f t="shared" si="3"/>
        <v>0</v>
      </c>
      <c r="X12" s="6">
        <f t="shared" si="4"/>
        <v>2</v>
      </c>
    </row>
    <row r="13" spans="1:34" x14ac:dyDescent="0.25">
      <c r="A13" s="15" t="s">
        <v>1746</v>
      </c>
      <c r="B13" s="20" t="s">
        <v>207</v>
      </c>
      <c r="C13" s="20">
        <v>12</v>
      </c>
      <c r="D13" s="20" t="s">
        <v>421</v>
      </c>
      <c r="E13" s="20">
        <v>100</v>
      </c>
      <c r="F13" s="20" t="s">
        <v>401</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1747</v>
      </c>
      <c r="B14" s="20" t="s">
        <v>207</v>
      </c>
      <c r="C14" s="20">
        <v>13</v>
      </c>
      <c r="D14" s="20" t="s">
        <v>425</v>
      </c>
      <c r="E14" s="20">
        <v>80</v>
      </c>
      <c r="F14" s="20" t="s">
        <v>405</v>
      </c>
      <c r="G14" s="21" t="s">
        <v>198</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1748</v>
      </c>
      <c r="B15" s="20" t="s">
        <v>207</v>
      </c>
      <c r="C15" s="20">
        <v>14</v>
      </c>
      <c r="D15" s="20" t="s">
        <v>431</v>
      </c>
      <c r="E15" s="20">
        <v>70</v>
      </c>
      <c r="F15" s="20" t="s">
        <v>405</v>
      </c>
      <c r="G15" s="21"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1749</v>
      </c>
      <c r="B16" s="20" t="s">
        <v>207</v>
      </c>
      <c r="C16" s="20">
        <v>15</v>
      </c>
      <c r="D16" s="20" t="s">
        <v>414</v>
      </c>
      <c r="E16" s="20">
        <v>80</v>
      </c>
      <c r="F16" s="20" t="s">
        <v>405</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1750</v>
      </c>
      <c r="B17" s="20" t="s">
        <v>207</v>
      </c>
      <c r="C17" s="20">
        <v>16</v>
      </c>
      <c r="D17" s="20" t="s">
        <v>400</v>
      </c>
      <c r="E17" s="20">
        <v>60</v>
      </c>
      <c r="F17" s="20" t="s">
        <v>410</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1751</v>
      </c>
      <c r="B18" s="20" t="s">
        <v>207</v>
      </c>
      <c r="C18" s="20">
        <v>17</v>
      </c>
      <c r="D18" s="20" t="s">
        <v>425</v>
      </c>
      <c r="E18" s="20">
        <v>60</v>
      </c>
      <c r="F18" s="20" t="s">
        <v>410</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1752</v>
      </c>
      <c r="B19" s="20" t="s">
        <v>207</v>
      </c>
      <c r="C19" s="20">
        <v>18</v>
      </c>
      <c r="D19" s="20" t="s">
        <v>419</v>
      </c>
      <c r="E19" s="20">
        <v>70</v>
      </c>
      <c r="F19" s="20" t="s">
        <v>405</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1753</v>
      </c>
      <c r="B20" s="20" t="s">
        <v>207</v>
      </c>
      <c r="C20" s="20">
        <v>19</v>
      </c>
      <c r="D20" s="20" t="s">
        <v>421</v>
      </c>
      <c r="E20" s="20">
        <v>60</v>
      </c>
      <c r="F20" s="20" t="s">
        <v>410</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1754</v>
      </c>
      <c r="B21" s="20" t="s">
        <v>207</v>
      </c>
      <c r="C21" s="20">
        <v>20</v>
      </c>
      <c r="D21" s="20" t="s">
        <v>400</v>
      </c>
      <c r="E21" s="20">
        <v>50</v>
      </c>
      <c r="F21" s="20" t="s">
        <v>410</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1755</v>
      </c>
      <c r="B22" s="20" t="s">
        <v>207</v>
      </c>
      <c r="C22" s="20">
        <v>21</v>
      </c>
      <c r="D22" s="20" t="s">
        <v>407</v>
      </c>
      <c r="E22" s="20">
        <v>80</v>
      </c>
      <c r="F22" s="20" t="s">
        <v>405</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1684</v>
      </c>
      <c r="B23" s="20" t="s">
        <v>207</v>
      </c>
      <c r="C23" s="20">
        <v>22</v>
      </c>
      <c r="D23" s="20" t="s">
        <v>431</v>
      </c>
      <c r="E23" s="20">
        <v>70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1756</v>
      </c>
      <c r="B24" s="20" t="s">
        <v>207</v>
      </c>
      <c r="C24" s="20">
        <v>23</v>
      </c>
      <c r="D24" s="20" t="s">
        <v>419</v>
      </c>
      <c r="E24" s="20">
        <v>70</v>
      </c>
      <c r="F24" s="20" t="s">
        <v>410</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1686</v>
      </c>
      <c r="B25" s="20" t="s">
        <v>207</v>
      </c>
      <c r="C25" s="20">
        <v>24</v>
      </c>
      <c r="D25" s="20" t="s">
        <v>421</v>
      </c>
      <c r="E25" s="20">
        <v>70</v>
      </c>
      <c r="F25" s="20" t="s">
        <v>405</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1757</v>
      </c>
      <c r="B26" s="20" t="s">
        <v>207</v>
      </c>
      <c r="C26" s="20">
        <v>25</v>
      </c>
      <c r="D26" s="20" t="s">
        <v>435</v>
      </c>
      <c r="E26" s="20">
        <v>70</v>
      </c>
      <c r="F26" s="20" t="s">
        <v>405</v>
      </c>
      <c r="G26" s="21" t="s">
        <v>198</v>
      </c>
      <c r="H26" s="78" t="s">
        <v>402</v>
      </c>
      <c r="I26" s="78" t="s">
        <v>402</v>
      </c>
      <c r="J26" s="78"/>
      <c r="K26" s="78"/>
      <c r="R26" s="171" t="s">
        <v>101</v>
      </c>
      <c r="S26" s="172"/>
      <c r="T26" s="186">
        <f>SUM(T27:T49)</f>
        <v>0</v>
      </c>
      <c r="U26" s="179"/>
      <c r="V26" s="188" t="s">
        <v>103</v>
      </c>
      <c r="W26" s="241"/>
      <c r="X26" s="243">
        <f>SUM(X27:X49)</f>
        <v>89</v>
      </c>
    </row>
    <row r="27" spans="1:24" x14ac:dyDescent="0.25">
      <c r="A27" s="15" t="s">
        <v>1758</v>
      </c>
      <c r="B27" s="20" t="s">
        <v>207</v>
      </c>
      <c r="C27" s="20">
        <v>26</v>
      </c>
      <c r="D27" s="20" t="s">
        <v>431</v>
      </c>
      <c r="E27" s="20">
        <v>70</v>
      </c>
      <c r="F27" s="20" t="s">
        <v>405</v>
      </c>
      <c r="G27" s="21" t="s">
        <v>194</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30</v>
      </c>
    </row>
    <row r="28" spans="1:24" x14ac:dyDescent="0.25">
      <c r="A28" s="15" t="s">
        <v>1759</v>
      </c>
      <c r="B28" s="20" t="s">
        <v>207</v>
      </c>
      <c r="C28" s="20">
        <v>27</v>
      </c>
      <c r="D28" s="20" t="s">
        <v>400</v>
      </c>
      <c r="E28" s="20">
        <v>70</v>
      </c>
      <c r="F28" s="20" t="s">
        <v>405</v>
      </c>
      <c r="G28" s="21" t="s">
        <v>194</v>
      </c>
      <c r="H28" s="78" t="s">
        <v>402</v>
      </c>
      <c r="I28" s="78" t="s">
        <v>402</v>
      </c>
      <c r="J28" s="78"/>
      <c r="K28" s="78"/>
      <c r="R28" s="125" t="s">
        <v>194</v>
      </c>
      <c r="S28" s="169">
        <f t="shared" si="5"/>
        <v>0</v>
      </c>
      <c r="T28" s="170">
        <f t="shared" si="6"/>
        <v>0</v>
      </c>
      <c r="U28" s="179"/>
      <c r="V28" s="264" t="s">
        <v>194</v>
      </c>
      <c r="W28" s="267">
        <f t="shared" si="7"/>
        <v>0</v>
      </c>
      <c r="X28" s="6">
        <f t="shared" si="8"/>
        <v>31</v>
      </c>
    </row>
    <row r="29" spans="1:24" x14ac:dyDescent="0.25">
      <c r="A29" s="15" t="s">
        <v>1611</v>
      </c>
      <c r="B29" s="20" t="s">
        <v>207</v>
      </c>
      <c r="C29" s="20">
        <v>28</v>
      </c>
      <c r="D29" s="20" t="s">
        <v>407</v>
      </c>
      <c r="E29" s="20">
        <v>70</v>
      </c>
      <c r="F29" s="20" t="s">
        <v>405</v>
      </c>
      <c r="G29" s="21" t="s">
        <v>194</v>
      </c>
      <c r="H29" s="78" t="s">
        <v>402</v>
      </c>
      <c r="I29" s="78" t="s">
        <v>402</v>
      </c>
      <c r="J29" s="78"/>
      <c r="K29" s="78"/>
      <c r="R29" s="125" t="s">
        <v>198</v>
      </c>
      <c r="S29" s="169">
        <f t="shared" si="5"/>
        <v>0</v>
      </c>
      <c r="T29" s="170">
        <f t="shared" si="6"/>
        <v>0</v>
      </c>
      <c r="U29" s="179"/>
      <c r="V29" s="264" t="s">
        <v>198</v>
      </c>
      <c r="W29" s="267">
        <f t="shared" si="7"/>
        <v>0</v>
      </c>
      <c r="X29" s="6">
        <f t="shared" si="8"/>
        <v>16</v>
      </c>
    </row>
    <row r="30" spans="1:24" x14ac:dyDescent="0.25">
      <c r="A30" s="15" t="s">
        <v>1760</v>
      </c>
      <c r="B30" s="20" t="s">
        <v>207</v>
      </c>
      <c r="C30" s="20">
        <v>29</v>
      </c>
      <c r="D30" s="20" t="s">
        <v>431</v>
      </c>
      <c r="E30" s="20">
        <v>60</v>
      </c>
      <c r="F30" s="20" t="s">
        <v>410</v>
      </c>
      <c r="G30" s="21" t="s">
        <v>194</v>
      </c>
      <c r="H30" s="78" t="s">
        <v>402</v>
      </c>
      <c r="I30" s="78" t="s">
        <v>402</v>
      </c>
      <c r="J30" s="78"/>
      <c r="K30" s="78"/>
      <c r="R30" s="125" t="s">
        <v>202</v>
      </c>
      <c r="S30" s="169">
        <f t="shared" si="5"/>
        <v>0</v>
      </c>
      <c r="T30" s="170">
        <f t="shared" si="6"/>
        <v>0</v>
      </c>
      <c r="U30" s="179"/>
      <c r="V30" s="264" t="s">
        <v>202</v>
      </c>
      <c r="W30" s="267">
        <f t="shared" si="7"/>
        <v>0</v>
      </c>
      <c r="X30" s="6">
        <f t="shared" si="8"/>
        <v>12</v>
      </c>
    </row>
    <row r="31" spans="1:24" x14ac:dyDescent="0.25">
      <c r="A31" s="15" t="s">
        <v>1761</v>
      </c>
      <c r="B31" s="20" t="s">
        <v>207</v>
      </c>
      <c r="C31" s="20">
        <v>30</v>
      </c>
      <c r="D31" s="20" t="s">
        <v>414</v>
      </c>
      <c r="E31" s="20">
        <v>70</v>
      </c>
      <c r="F31" s="20" t="s">
        <v>405</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1690</v>
      </c>
      <c r="B32" s="20" t="s">
        <v>207</v>
      </c>
      <c r="C32" s="20">
        <v>31</v>
      </c>
      <c r="D32" s="20" t="s">
        <v>431</v>
      </c>
      <c r="E32" s="20">
        <v>40</v>
      </c>
      <c r="F32" s="20" t="s">
        <v>410</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1216</v>
      </c>
      <c r="B33" s="20" t="s">
        <v>207</v>
      </c>
      <c r="C33" s="20">
        <v>32</v>
      </c>
      <c r="D33" s="20" t="s">
        <v>421</v>
      </c>
      <c r="E33" s="20">
        <v>70</v>
      </c>
      <c r="F33" s="20" t="s">
        <v>405</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1762</v>
      </c>
      <c r="B34" s="20" t="s">
        <v>207</v>
      </c>
      <c r="C34" s="20">
        <v>33</v>
      </c>
      <c r="D34" s="20" t="s">
        <v>425</v>
      </c>
      <c r="E34" s="20">
        <v>70</v>
      </c>
      <c r="F34" s="20" t="s">
        <v>405</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1763</v>
      </c>
      <c r="B35" s="20" t="s">
        <v>207</v>
      </c>
      <c r="C35" s="20">
        <v>34</v>
      </c>
      <c r="D35" s="20" t="s">
        <v>419</v>
      </c>
      <c r="E35" s="20">
        <v>70</v>
      </c>
      <c r="F35" s="20"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1764</v>
      </c>
      <c r="B36" s="20" t="s">
        <v>207</v>
      </c>
      <c r="C36" s="20">
        <v>35</v>
      </c>
      <c r="D36" s="20" t="s">
        <v>435</v>
      </c>
      <c r="E36" s="20">
        <v>70</v>
      </c>
      <c r="F36" s="20" t="s">
        <v>405</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1765</v>
      </c>
      <c r="B37" s="20" t="s">
        <v>207</v>
      </c>
      <c r="C37" s="20">
        <v>36</v>
      </c>
      <c r="D37" s="20" t="s">
        <v>421</v>
      </c>
      <c r="E37" s="20">
        <v>70</v>
      </c>
      <c r="F37" s="20" t="s">
        <v>405</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1684</v>
      </c>
      <c r="B38" s="20" t="s">
        <v>207</v>
      </c>
      <c r="C38" s="20">
        <v>37</v>
      </c>
      <c r="D38" s="20" t="s">
        <v>431</v>
      </c>
      <c r="E38" s="20">
        <v>70</v>
      </c>
      <c r="F38" s="20"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1614</v>
      </c>
      <c r="B39" s="20" t="s">
        <v>207</v>
      </c>
      <c r="C39" s="20">
        <v>38</v>
      </c>
      <c r="D39" s="20" t="s">
        <v>404</v>
      </c>
      <c r="E39" s="20">
        <v>70</v>
      </c>
      <c r="F39" s="20"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1766</v>
      </c>
      <c r="B40" s="20" t="s">
        <v>207</v>
      </c>
      <c r="C40" s="20">
        <v>39</v>
      </c>
      <c r="D40" s="20" t="s">
        <v>421</v>
      </c>
      <c r="E40" s="20">
        <v>60</v>
      </c>
      <c r="F40" s="20" t="s">
        <v>410</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1767</v>
      </c>
      <c r="B41" s="20" t="s">
        <v>207</v>
      </c>
      <c r="C41" s="20">
        <v>40</v>
      </c>
      <c r="D41" s="20" t="s">
        <v>425</v>
      </c>
      <c r="E41" s="20">
        <v>70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1768</v>
      </c>
      <c r="B42" s="20" t="s">
        <v>207</v>
      </c>
      <c r="C42" s="20">
        <v>41</v>
      </c>
      <c r="D42" s="20" t="s">
        <v>404</v>
      </c>
      <c r="E42" s="20">
        <v>40</v>
      </c>
      <c r="F42" s="20" t="s">
        <v>410</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1686</v>
      </c>
      <c r="B43" s="20" t="s">
        <v>207</v>
      </c>
      <c r="C43" s="20">
        <v>42</v>
      </c>
      <c r="D43" s="20" t="s">
        <v>421</v>
      </c>
      <c r="E43" s="20">
        <v>70</v>
      </c>
      <c r="F43" s="20"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1615</v>
      </c>
      <c r="B44" s="20" t="s">
        <v>207</v>
      </c>
      <c r="C44" s="20">
        <v>43</v>
      </c>
      <c r="D44" s="20" t="s">
        <v>404</v>
      </c>
      <c r="E44" s="20">
        <v>40</v>
      </c>
      <c r="F44" s="20"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1769</v>
      </c>
      <c r="B45" s="20" t="s">
        <v>207</v>
      </c>
      <c r="C45" s="20">
        <v>44</v>
      </c>
      <c r="D45" s="20" t="s">
        <v>431</v>
      </c>
      <c r="E45" s="20">
        <v>40</v>
      </c>
      <c r="F45" s="20"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1770</v>
      </c>
      <c r="B46" s="20" t="s">
        <v>207</v>
      </c>
      <c r="C46" s="20">
        <v>45</v>
      </c>
      <c r="D46" s="20" t="s">
        <v>421</v>
      </c>
      <c r="E46" s="20">
        <v>40</v>
      </c>
      <c r="F46" s="20" t="s">
        <v>410</v>
      </c>
      <c r="G46" s="21"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1617</v>
      </c>
      <c r="B47" s="20" t="s">
        <v>207</v>
      </c>
      <c r="C47" s="20">
        <v>46</v>
      </c>
      <c r="D47" s="20" t="s">
        <v>407</v>
      </c>
      <c r="E47" s="20">
        <v>40</v>
      </c>
      <c r="F47" s="20"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1771</v>
      </c>
      <c r="B48" s="20" t="s">
        <v>207</v>
      </c>
      <c r="C48" s="20">
        <v>47</v>
      </c>
      <c r="D48" s="20" t="s">
        <v>425</v>
      </c>
      <c r="E48" s="20">
        <v>50</v>
      </c>
      <c r="F48" s="20" t="s">
        <v>410</v>
      </c>
      <c r="G48" s="21"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1772</v>
      </c>
      <c r="B49" s="20" t="s">
        <v>207</v>
      </c>
      <c r="C49" s="20">
        <v>48</v>
      </c>
      <c r="D49" s="20" t="s">
        <v>431</v>
      </c>
      <c r="E49" s="20">
        <v>40</v>
      </c>
      <c r="F49" s="20" t="s">
        <v>410</v>
      </c>
      <c r="G49" s="21"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1773</v>
      </c>
      <c r="B50" s="20" t="s">
        <v>207</v>
      </c>
      <c r="C50" s="20">
        <v>49</v>
      </c>
      <c r="D50" s="20" t="s">
        <v>425</v>
      </c>
      <c r="E50" s="20">
        <v>30</v>
      </c>
      <c r="F50" s="20" t="s">
        <v>410</v>
      </c>
      <c r="G50" s="21" t="s">
        <v>190</v>
      </c>
      <c r="H50" s="78" t="s">
        <v>402</v>
      </c>
      <c r="I50" s="78" t="s">
        <v>402</v>
      </c>
      <c r="J50" s="78"/>
      <c r="K50" s="78"/>
      <c r="U50" s="179"/>
      <c r="V50" s="188" t="s">
        <v>458</v>
      </c>
      <c r="W50" s="206"/>
      <c r="X50" s="207">
        <f>SUM(X51:X73)</f>
        <v>190</v>
      </c>
    </row>
    <row r="51" spans="1:24" x14ac:dyDescent="0.25">
      <c r="A51" s="15" t="s">
        <v>1690</v>
      </c>
      <c r="B51" s="20" t="s">
        <v>207</v>
      </c>
      <c r="C51" s="20">
        <v>50</v>
      </c>
      <c r="D51" s="20" t="s">
        <v>431</v>
      </c>
      <c r="E51" s="20">
        <v>40</v>
      </c>
      <c r="F51" s="20" t="s">
        <v>410</v>
      </c>
      <c r="G51" s="21" t="s">
        <v>190</v>
      </c>
      <c r="H51" s="78" t="s">
        <v>402</v>
      </c>
      <c r="I51" s="78" t="s">
        <v>402</v>
      </c>
      <c r="J51" s="78"/>
      <c r="K51" s="78"/>
      <c r="U51" s="269"/>
      <c r="V51" s="124" t="s">
        <v>190</v>
      </c>
      <c r="W51" s="169">
        <f>S3+S27+W3+W27</f>
        <v>0</v>
      </c>
      <c r="X51" s="170">
        <f>T3+T27+X3+X27</f>
        <v>60</v>
      </c>
    </row>
    <row r="52" spans="1:24" x14ac:dyDescent="0.25">
      <c r="A52" s="15" t="s">
        <v>965</v>
      </c>
      <c r="B52" s="20" t="s">
        <v>207</v>
      </c>
      <c r="C52" s="20">
        <v>51</v>
      </c>
      <c r="D52" s="20" t="s">
        <v>431</v>
      </c>
      <c r="E52" s="20">
        <v>50</v>
      </c>
      <c r="F52" s="20" t="s">
        <v>410</v>
      </c>
      <c r="G52" s="21" t="s">
        <v>190</v>
      </c>
      <c r="H52" s="78" t="s">
        <v>402</v>
      </c>
      <c r="I52" s="78" t="s">
        <v>402</v>
      </c>
      <c r="J52" s="78"/>
      <c r="K52" s="78"/>
      <c r="U52" s="269"/>
      <c r="V52" s="125" t="s">
        <v>194</v>
      </c>
      <c r="W52" s="169">
        <f t="shared" ref="W52:X67" si="9">S4+S28+W4+W28</f>
        <v>0</v>
      </c>
      <c r="X52" s="170">
        <f t="shared" si="9"/>
        <v>62</v>
      </c>
    </row>
    <row r="53" spans="1:24" x14ac:dyDescent="0.25">
      <c r="A53" s="15" t="s">
        <v>1621</v>
      </c>
      <c r="B53" s="20" t="s">
        <v>207</v>
      </c>
      <c r="C53" s="20">
        <v>52</v>
      </c>
      <c r="D53" s="20" t="s">
        <v>400</v>
      </c>
      <c r="E53" s="20">
        <v>50</v>
      </c>
      <c r="F53" s="20" t="s">
        <v>410</v>
      </c>
      <c r="G53" s="21" t="s">
        <v>190</v>
      </c>
      <c r="H53" s="78" t="s">
        <v>402</v>
      </c>
      <c r="I53" s="78" t="s">
        <v>402</v>
      </c>
      <c r="J53" s="78"/>
      <c r="K53" s="78"/>
      <c r="U53" s="269"/>
      <c r="V53" s="125" t="s">
        <v>198</v>
      </c>
      <c r="W53" s="169">
        <f t="shared" si="9"/>
        <v>0</v>
      </c>
      <c r="X53" s="170">
        <f t="shared" si="9"/>
        <v>32</v>
      </c>
    </row>
    <row r="54" spans="1:24" x14ac:dyDescent="0.25">
      <c r="A54" s="15" t="s">
        <v>1774</v>
      </c>
      <c r="B54" s="20" t="s">
        <v>207</v>
      </c>
      <c r="C54" s="20">
        <v>53</v>
      </c>
      <c r="D54" s="20" t="s">
        <v>419</v>
      </c>
      <c r="E54" s="20">
        <v>40</v>
      </c>
      <c r="F54" s="20" t="s">
        <v>410</v>
      </c>
      <c r="G54" s="21" t="s">
        <v>190</v>
      </c>
      <c r="H54" s="78" t="s">
        <v>402</v>
      </c>
      <c r="I54" s="78" t="s">
        <v>402</v>
      </c>
      <c r="J54" s="78"/>
      <c r="K54" s="78"/>
      <c r="U54" s="269"/>
      <c r="V54" s="125" t="s">
        <v>202</v>
      </c>
      <c r="W54" s="169">
        <f t="shared" si="9"/>
        <v>0</v>
      </c>
      <c r="X54" s="170">
        <f t="shared" si="9"/>
        <v>24</v>
      </c>
    </row>
    <row r="55" spans="1:24" x14ac:dyDescent="0.25">
      <c r="A55" s="15" t="s">
        <v>1775</v>
      </c>
      <c r="B55" s="20" t="s">
        <v>207</v>
      </c>
      <c r="C55" s="20">
        <v>54</v>
      </c>
      <c r="D55" s="20" t="s">
        <v>414</v>
      </c>
      <c r="E55" s="20">
        <v>40</v>
      </c>
      <c r="F55" s="20" t="s">
        <v>410</v>
      </c>
      <c r="G55" s="21" t="s">
        <v>190</v>
      </c>
      <c r="H55" s="78" t="s">
        <v>402</v>
      </c>
      <c r="I55" s="78" t="s">
        <v>402</v>
      </c>
      <c r="J55" s="78"/>
      <c r="K55" s="78"/>
      <c r="U55" s="269"/>
      <c r="V55" s="125" t="s">
        <v>206</v>
      </c>
      <c r="W55" s="169">
        <f t="shared" si="9"/>
        <v>0</v>
      </c>
      <c r="X55" s="170">
        <f t="shared" si="9"/>
        <v>10</v>
      </c>
    </row>
    <row r="56" spans="1:24" x14ac:dyDescent="0.25">
      <c r="A56" s="15" t="s">
        <v>1776</v>
      </c>
      <c r="B56" s="20" t="s">
        <v>207</v>
      </c>
      <c r="C56" s="20">
        <v>55</v>
      </c>
      <c r="D56" s="20" t="s">
        <v>435</v>
      </c>
      <c r="E56" s="20">
        <v>40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1777</v>
      </c>
      <c r="B57" s="20" t="s">
        <v>207</v>
      </c>
      <c r="C57" s="20">
        <v>56</v>
      </c>
      <c r="D57" s="20" t="s">
        <v>419</v>
      </c>
      <c r="E57" s="20">
        <v>40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1778</v>
      </c>
      <c r="B58" s="20" t="s">
        <v>207</v>
      </c>
      <c r="C58" s="20">
        <v>57</v>
      </c>
      <c r="D58" s="20" t="s">
        <v>435</v>
      </c>
      <c r="E58" s="20">
        <v>40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958</v>
      </c>
      <c r="B59" s="20" t="s">
        <v>207</v>
      </c>
      <c r="C59" s="20">
        <v>58</v>
      </c>
      <c r="D59" s="20" t="s">
        <v>431</v>
      </c>
      <c r="E59" s="20">
        <v>70</v>
      </c>
      <c r="F59" s="20" t="s">
        <v>405</v>
      </c>
      <c r="G59" s="21" t="s">
        <v>190</v>
      </c>
      <c r="H59" s="78" t="s">
        <v>402</v>
      </c>
      <c r="I59" s="78" t="s">
        <v>402</v>
      </c>
      <c r="J59" s="78"/>
      <c r="K59" s="78"/>
      <c r="U59" s="271"/>
      <c r="V59" s="125" t="s">
        <v>222</v>
      </c>
      <c r="W59" s="169">
        <f t="shared" si="9"/>
        <v>0</v>
      </c>
      <c r="X59" s="170">
        <f t="shared" si="9"/>
        <v>0</v>
      </c>
    </row>
    <row r="60" spans="1:24" ht="13.8" thickBot="1" x14ac:dyDescent="0.3">
      <c r="A60" s="15" t="s">
        <v>1613</v>
      </c>
      <c r="B60" s="20" t="s">
        <v>207</v>
      </c>
      <c r="C60" s="20">
        <v>59</v>
      </c>
      <c r="D60" s="20" t="s">
        <v>400</v>
      </c>
      <c r="E60" s="20">
        <v>70</v>
      </c>
      <c r="F60" s="20" t="s">
        <v>405</v>
      </c>
      <c r="G60" s="21" t="s">
        <v>190</v>
      </c>
      <c r="H60" s="78" t="s">
        <v>402</v>
      </c>
      <c r="I60" s="78" t="s">
        <v>402</v>
      </c>
      <c r="J60" s="78"/>
      <c r="K60" s="78"/>
      <c r="U60" s="271"/>
      <c r="V60" s="125" t="s">
        <v>226</v>
      </c>
      <c r="W60" s="169">
        <f t="shared" si="9"/>
        <v>0</v>
      </c>
      <c r="X60" s="170">
        <f t="shared" si="9"/>
        <v>2</v>
      </c>
    </row>
    <row r="61" spans="1:24" ht="13.8" thickBot="1" x14ac:dyDescent="0.3">
      <c r="A61" s="15" t="s">
        <v>1231</v>
      </c>
      <c r="B61" s="20" t="s">
        <v>207</v>
      </c>
      <c r="C61" s="20">
        <v>60</v>
      </c>
      <c r="D61" s="20" t="s">
        <v>421</v>
      </c>
      <c r="E61" s="20">
        <v>50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1779</v>
      </c>
      <c r="B62" s="20" t="s">
        <v>207</v>
      </c>
      <c r="C62" s="20">
        <v>61</v>
      </c>
      <c r="D62" s="20" t="s">
        <v>425</v>
      </c>
      <c r="E62" s="20">
        <v>50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1780</v>
      </c>
      <c r="B63" s="20" t="s">
        <v>207</v>
      </c>
      <c r="C63" s="20">
        <v>62</v>
      </c>
      <c r="D63" s="20" t="s">
        <v>414</v>
      </c>
      <c r="E63" s="20">
        <v>40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1781</v>
      </c>
      <c r="B64" s="20" t="s">
        <v>207</v>
      </c>
      <c r="C64" s="20">
        <v>63</v>
      </c>
      <c r="D64" s="20" t="s">
        <v>431</v>
      </c>
      <c r="E64" s="20">
        <v>40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1782</v>
      </c>
      <c r="B65" s="20" t="s">
        <v>207</v>
      </c>
      <c r="C65" s="20">
        <v>64</v>
      </c>
      <c r="D65" s="20" t="s">
        <v>425</v>
      </c>
      <c r="E65" s="20">
        <v>40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1783</v>
      </c>
      <c r="B66" s="20" t="s">
        <v>207</v>
      </c>
      <c r="C66" s="20">
        <v>65</v>
      </c>
      <c r="D66" s="20" t="s">
        <v>404</v>
      </c>
      <c r="E66" s="20">
        <v>40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1784</v>
      </c>
      <c r="B67" s="20" t="s">
        <v>207</v>
      </c>
      <c r="C67" s="20">
        <v>66</v>
      </c>
      <c r="D67" s="20" t="s">
        <v>425</v>
      </c>
      <c r="E67" s="20">
        <v>40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1785</v>
      </c>
      <c r="B68" s="20" t="s">
        <v>207</v>
      </c>
      <c r="C68" s="20">
        <v>67</v>
      </c>
      <c r="D68" s="20" t="s">
        <v>400</v>
      </c>
      <c r="E68" s="20">
        <v>40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1701</v>
      </c>
      <c r="B69" s="20" t="s">
        <v>207</v>
      </c>
      <c r="C69" s="20">
        <v>68</v>
      </c>
      <c r="D69" s="20" t="s">
        <v>421</v>
      </c>
      <c r="E69" s="20">
        <v>40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1701</v>
      </c>
      <c r="B70" s="20" t="s">
        <v>207</v>
      </c>
      <c r="C70" s="20">
        <v>69</v>
      </c>
      <c r="D70" s="20" t="s">
        <v>421</v>
      </c>
      <c r="E70" s="20">
        <v>40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1786</v>
      </c>
      <c r="B71" s="20" t="s">
        <v>207</v>
      </c>
      <c r="C71" s="20">
        <v>70</v>
      </c>
      <c r="D71" s="20" t="s">
        <v>421</v>
      </c>
      <c r="E71" s="20">
        <v>50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1787</v>
      </c>
      <c r="B72" s="20" t="s">
        <v>207</v>
      </c>
      <c r="C72" s="20">
        <v>71</v>
      </c>
      <c r="D72" s="20" t="s">
        <v>407</v>
      </c>
      <c r="E72" s="20">
        <v>40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1317</v>
      </c>
      <c r="B73" s="20" t="s">
        <v>207</v>
      </c>
      <c r="C73" s="20">
        <v>72</v>
      </c>
      <c r="D73" s="20" t="s">
        <v>490</v>
      </c>
      <c r="E73" s="20"/>
      <c r="F73" s="20" t="s">
        <v>496</v>
      </c>
      <c r="G73" s="21" t="s">
        <v>194</v>
      </c>
      <c r="H73" s="78" t="s">
        <v>402</v>
      </c>
      <c r="I73" s="78" t="s">
        <v>402</v>
      </c>
      <c r="J73" s="78"/>
      <c r="K73" s="78"/>
      <c r="U73" s="271"/>
      <c r="V73" s="177" t="s">
        <v>278</v>
      </c>
      <c r="W73" s="169">
        <f t="shared" si="10"/>
        <v>0</v>
      </c>
      <c r="X73" s="170">
        <f t="shared" si="10"/>
        <v>0</v>
      </c>
    </row>
    <row r="74" spans="1:24" x14ac:dyDescent="0.25">
      <c r="A74" s="15" t="s">
        <v>1086</v>
      </c>
      <c r="B74" s="20" t="s">
        <v>207</v>
      </c>
      <c r="C74" s="20">
        <v>73</v>
      </c>
      <c r="D74" s="20" t="s">
        <v>490</v>
      </c>
      <c r="E74" s="20"/>
      <c r="F74" s="20" t="s">
        <v>1085</v>
      </c>
      <c r="G74" s="21" t="s">
        <v>194</v>
      </c>
      <c r="H74" s="78" t="s">
        <v>402</v>
      </c>
      <c r="I74" s="78" t="s">
        <v>402</v>
      </c>
      <c r="J74" s="78"/>
      <c r="K74" s="78"/>
    </row>
    <row r="75" spans="1:24" x14ac:dyDescent="0.25">
      <c r="A75" s="15" t="s">
        <v>1788</v>
      </c>
      <c r="B75" s="20" t="s">
        <v>207</v>
      </c>
      <c r="C75" s="20">
        <v>74</v>
      </c>
      <c r="D75" s="20" t="s">
        <v>490</v>
      </c>
      <c r="E75" s="20"/>
      <c r="F75" s="20" t="s">
        <v>493</v>
      </c>
      <c r="G75" s="21" t="s">
        <v>194</v>
      </c>
      <c r="H75" s="78" t="s">
        <v>402</v>
      </c>
      <c r="I75" s="78" t="s">
        <v>402</v>
      </c>
      <c r="J75" s="78"/>
      <c r="K75" s="78"/>
    </row>
    <row r="76" spans="1:24" x14ac:dyDescent="0.25">
      <c r="A76" s="15" t="s">
        <v>1624</v>
      </c>
      <c r="B76" s="20" t="s">
        <v>207</v>
      </c>
      <c r="C76" s="20">
        <v>75</v>
      </c>
      <c r="D76" s="20" t="s">
        <v>490</v>
      </c>
      <c r="E76" s="20"/>
      <c r="F76" s="20" t="s">
        <v>1085</v>
      </c>
      <c r="G76" s="21" t="s">
        <v>194</v>
      </c>
      <c r="H76" s="78" t="s">
        <v>402</v>
      </c>
      <c r="I76" s="78" t="s">
        <v>402</v>
      </c>
      <c r="J76" s="78"/>
      <c r="K76" s="78"/>
    </row>
    <row r="77" spans="1:24" x14ac:dyDescent="0.25">
      <c r="A77" s="15" t="s">
        <v>1789</v>
      </c>
      <c r="B77" s="20" t="s">
        <v>207</v>
      </c>
      <c r="C77" s="20">
        <v>76</v>
      </c>
      <c r="D77" s="20" t="s">
        <v>490</v>
      </c>
      <c r="E77" s="20"/>
      <c r="F77" s="20" t="s">
        <v>1085</v>
      </c>
      <c r="G77" s="21" t="s">
        <v>194</v>
      </c>
      <c r="H77" s="78" t="s">
        <v>402</v>
      </c>
      <c r="I77" s="78" t="s">
        <v>402</v>
      </c>
      <c r="J77" s="78"/>
      <c r="K77" s="78"/>
    </row>
    <row r="78" spans="1:24" x14ac:dyDescent="0.25">
      <c r="A78" s="15" t="s">
        <v>1520</v>
      </c>
      <c r="B78" s="20" t="s">
        <v>207</v>
      </c>
      <c r="C78" s="20">
        <v>77</v>
      </c>
      <c r="D78" s="20" t="s">
        <v>490</v>
      </c>
      <c r="E78" s="20"/>
      <c r="F78" s="20" t="s">
        <v>1085</v>
      </c>
      <c r="G78" s="21" t="s">
        <v>194</v>
      </c>
      <c r="H78" s="78" t="s">
        <v>402</v>
      </c>
      <c r="I78" s="78" t="s">
        <v>402</v>
      </c>
      <c r="J78" s="78"/>
      <c r="K78" s="78"/>
    </row>
    <row r="79" spans="1:24" x14ac:dyDescent="0.25">
      <c r="A79" s="15" t="s">
        <v>999</v>
      </c>
      <c r="B79" s="20" t="s">
        <v>207</v>
      </c>
      <c r="C79" s="20">
        <v>78</v>
      </c>
      <c r="D79" s="20" t="s">
        <v>490</v>
      </c>
      <c r="E79" s="20"/>
      <c r="F79" s="20" t="s">
        <v>490</v>
      </c>
      <c r="G79" s="21" t="s">
        <v>194</v>
      </c>
      <c r="H79" s="78" t="s">
        <v>402</v>
      </c>
      <c r="I79" s="78" t="s">
        <v>402</v>
      </c>
      <c r="J79" s="78"/>
      <c r="K79" s="78"/>
    </row>
    <row r="80" spans="1:24" x14ac:dyDescent="0.25">
      <c r="A80" s="15" t="s">
        <v>1096</v>
      </c>
      <c r="B80" s="20" t="s">
        <v>207</v>
      </c>
      <c r="C80" s="20">
        <v>79</v>
      </c>
      <c r="D80" s="20" t="s">
        <v>490</v>
      </c>
      <c r="E80" s="20"/>
      <c r="F80" s="20" t="s">
        <v>1085</v>
      </c>
      <c r="G80" s="21" t="s">
        <v>194</v>
      </c>
      <c r="H80" s="78" t="s">
        <v>402</v>
      </c>
      <c r="I80" s="78" t="s">
        <v>402</v>
      </c>
      <c r="J80" s="78"/>
      <c r="K80" s="78"/>
    </row>
    <row r="81" spans="1:11" x14ac:dyDescent="0.25">
      <c r="A81" s="15" t="s">
        <v>1097</v>
      </c>
      <c r="B81" s="20" t="s">
        <v>207</v>
      </c>
      <c r="C81" s="20">
        <v>80</v>
      </c>
      <c r="D81" s="20" t="s">
        <v>490</v>
      </c>
      <c r="E81" s="20"/>
      <c r="F81" s="20" t="s">
        <v>1085</v>
      </c>
      <c r="G81" s="21" t="s">
        <v>194</v>
      </c>
      <c r="H81" s="78" t="s">
        <v>402</v>
      </c>
      <c r="I81" s="78" t="s">
        <v>402</v>
      </c>
      <c r="J81" s="78"/>
      <c r="K81" s="78"/>
    </row>
    <row r="82" spans="1:11" x14ac:dyDescent="0.25">
      <c r="A82" s="15" t="s">
        <v>1098</v>
      </c>
      <c r="B82" s="20" t="s">
        <v>207</v>
      </c>
      <c r="C82" s="20">
        <v>81</v>
      </c>
      <c r="D82" s="20" t="s">
        <v>490</v>
      </c>
      <c r="E82" s="20"/>
      <c r="F82" s="20" t="s">
        <v>496</v>
      </c>
      <c r="G82" s="21" t="s">
        <v>194</v>
      </c>
      <c r="H82" s="78" t="s">
        <v>402</v>
      </c>
      <c r="I82" s="78" t="s">
        <v>402</v>
      </c>
      <c r="J82" s="78"/>
      <c r="K82" s="78"/>
    </row>
    <row r="83" spans="1:11" x14ac:dyDescent="0.25">
      <c r="A83" s="15" t="s">
        <v>1322</v>
      </c>
      <c r="B83" s="20" t="s">
        <v>207</v>
      </c>
      <c r="C83" s="20">
        <v>82</v>
      </c>
      <c r="D83" s="20" t="s">
        <v>490</v>
      </c>
      <c r="E83" s="20"/>
      <c r="F83" s="20" t="s">
        <v>1085</v>
      </c>
      <c r="G83" s="21" t="s">
        <v>194</v>
      </c>
      <c r="H83" s="78" t="s">
        <v>402</v>
      </c>
      <c r="I83" s="78" t="s">
        <v>402</v>
      </c>
      <c r="J83" s="78"/>
      <c r="K83" s="78"/>
    </row>
    <row r="84" spans="1:11" x14ac:dyDescent="0.25">
      <c r="A84" s="15" t="s">
        <v>615</v>
      </c>
      <c r="B84" s="20" t="s">
        <v>207</v>
      </c>
      <c r="C84" s="20">
        <v>83</v>
      </c>
      <c r="D84" s="20" t="s">
        <v>490</v>
      </c>
      <c r="E84" s="20"/>
      <c r="F84" s="20" t="s">
        <v>490</v>
      </c>
      <c r="G84" s="21" t="s">
        <v>190</v>
      </c>
      <c r="H84" s="78" t="s">
        <v>402</v>
      </c>
      <c r="I84" s="78" t="s">
        <v>402</v>
      </c>
      <c r="J84" s="78"/>
      <c r="K84" s="78"/>
    </row>
    <row r="85" spans="1:11" x14ac:dyDescent="0.25">
      <c r="A85" s="15" t="s">
        <v>1630</v>
      </c>
      <c r="B85" s="20" t="s">
        <v>207</v>
      </c>
      <c r="C85" s="20">
        <v>84</v>
      </c>
      <c r="D85" s="20" t="s">
        <v>427</v>
      </c>
      <c r="E85" s="20"/>
      <c r="F85" s="20" t="s">
        <v>428</v>
      </c>
      <c r="G85" s="21" t="s">
        <v>198</v>
      </c>
      <c r="H85" s="78" t="s">
        <v>402</v>
      </c>
      <c r="I85" s="78" t="s">
        <v>402</v>
      </c>
      <c r="J85" s="78"/>
      <c r="K85" s="78"/>
    </row>
    <row r="86" spans="1:11" x14ac:dyDescent="0.25">
      <c r="A86" s="15" t="s">
        <v>1631</v>
      </c>
      <c r="B86" s="20" t="s">
        <v>207</v>
      </c>
      <c r="C86" s="20">
        <v>85</v>
      </c>
      <c r="D86" s="20" t="s">
        <v>427</v>
      </c>
      <c r="E86" s="20"/>
      <c r="F86" s="20" t="s">
        <v>428</v>
      </c>
      <c r="G86" s="21" t="s">
        <v>198</v>
      </c>
      <c r="H86" s="78" t="s">
        <v>402</v>
      </c>
      <c r="I86" s="78" t="s">
        <v>402</v>
      </c>
      <c r="J86" s="78"/>
      <c r="K86" s="78"/>
    </row>
    <row r="87" spans="1:11" x14ac:dyDescent="0.25">
      <c r="A87" s="15" t="s">
        <v>1632</v>
      </c>
      <c r="B87" s="20" t="s">
        <v>207</v>
      </c>
      <c r="C87" s="20">
        <v>86</v>
      </c>
      <c r="D87" s="20" t="s">
        <v>427</v>
      </c>
      <c r="E87" s="20"/>
      <c r="F87" s="20" t="s">
        <v>428</v>
      </c>
      <c r="G87" s="21" t="s">
        <v>198</v>
      </c>
      <c r="H87" s="78" t="s">
        <v>402</v>
      </c>
      <c r="I87" s="78" t="s">
        <v>402</v>
      </c>
      <c r="J87" s="78"/>
      <c r="K87" s="78"/>
    </row>
    <row r="88" spans="1:11" x14ac:dyDescent="0.25">
      <c r="A88" s="15" t="s">
        <v>1131</v>
      </c>
      <c r="B88" s="20" t="s">
        <v>207</v>
      </c>
      <c r="C88" s="20">
        <v>87</v>
      </c>
      <c r="D88" s="20" t="s">
        <v>427</v>
      </c>
      <c r="E88" s="20"/>
      <c r="F88" s="20" t="s">
        <v>428</v>
      </c>
      <c r="G88" s="21" t="s">
        <v>194</v>
      </c>
      <c r="H88" s="78" t="s">
        <v>402</v>
      </c>
      <c r="I88" s="78" t="s">
        <v>402</v>
      </c>
      <c r="J88" s="78"/>
      <c r="K88" s="78"/>
    </row>
    <row r="89" spans="1:11" x14ac:dyDescent="0.25">
      <c r="A89" s="15" t="s">
        <v>1705</v>
      </c>
      <c r="B89" s="20" t="s">
        <v>207</v>
      </c>
      <c r="C89" s="20">
        <v>88</v>
      </c>
      <c r="D89" s="20" t="s">
        <v>427</v>
      </c>
      <c r="E89" s="20"/>
      <c r="F89" s="20" t="s">
        <v>428</v>
      </c>
      <c r="G89" s="21" t="s">
        <v>194</v>
      </c>
      <c r="H89" s="78" t="s">
        <v>402</v>
      </c>
      <c r="I89" s="78" t="s">
        <v>402</v>
      </c>
      <c r="J89" s="78"/>
      <c r="K89" s="78"/>
    </row>
    <row r="90" spans="1:11" x14ac:dyDescent="0.25">
      <c r="A90" s="15" t="s">
        <v>1504</v>
      </c>
      <c r="B90" s="20" t="s">
        <v>207</v>
      </c>
      <c r="C90" s="20">
        <v>89</v>
      </c>
      <c r="D90" s="20" t="s">
        <v>427</v>
      </c>
      <c r="E90" s="20"/>
      <c r="F90" s="20" t="s">
        <v>428</v>
      </c>
      <c r="G90" s="21" t="s">
        <v>194</v>
      </c>
      <c r="H90" s="78" t="s">
        <v>402</v>
      </c>
      <c r="I90" s="78" t="s">
        <v>402</v>
      </c>
      <c r="J90" s="78"/>
      <c r="K90" s="78"/>
    </row>
    <row r="91" spans="1:11" x14ac:dyDescent="0.25">
      <c r="A91" s="15" t="s">
        <v>1790</v>
      </c>
      <c r="B91" s="20" t="s">
        <v>207</v>
      </c>
      <c r="C91" s="20">
        <v>90</v>
      </c>
      <c r="D91" s="20" t="s">
        <v>404</v>
      </c>
      <c r="E91" s="20">
        <v>100</v>
      </c>
      <c r="F91" s="20" t="s">
        <v>405</v>
      </c>
      <c r="G91" s="21" t="s">
        <v>206</v>
      </c>
      <c r="H91" s="78" t="s">
        <v>402</v>
      </c>
      <c r="I91" s="78" t="s">
        <v>402</v>
      </c>
      <c r="J91" s="78"/>
      <c r="K91" s="78" t="s">
        <v>402</v>
      </c>
    </row>
    <row r="92" spans="1:11" x14ac:dyDescent="0.25">
      <c r="A92" s="15" t="s">
        <v>1791</v>
      </c>
      <c r="B92" s="20" t="s">
        <v>207</v>
      </c>
      <c r="C92" s="20">
        <v>91</v>
      </c>
      <c r="D92" s="20" t="s">
        <v>407</v>
      </c>
      <c r="E92" s="20">
        <v>150</v>
      </c>
      <c r="F92" s="20" t="s">
        <v>401</v>
      </c>
      <c r="G92" s="21" t="s">
        <v>206</v>
      </c>
      <c r="H92" s="78" t="s">
        <v>402</v>
      </c>
      <c r="I92" s="78" t="s">
        <v>402</v>
      </c>
      <c r="J92" s="78"/>
      <c r="K92" s="78" t="s">
        <v>402</v>
      </c>
    </row>
    <row r="93" spans="1:11" x14ac:dyDescent="0.25">
      <c r="A93" s="15" t="s">
        <v>1792</v>
      </c>
      <c r="B93" s="20" t="s">
        <v>207</v>
      </c>
      <c r="C93" s="20">
        <v>92</v>
      </c>
      <c r="D93" s="20" t="s">
        <v>421</v>
      </c>
      <c r="E93" s="20">
        <v>150</v>
      </c>
      <c r="F93" s="20" t="s">
        <v>401</v>
      </c>
      <c r="G93" s="21" t="s">
        <v>206</v>
      </c>
      <c r="H93" s="78" t="s">
        <v>402</v>
      </c>
      <c r="I93" s="78" t="s">
        <v>402</v>
      </c>
      <c r="J93" s="78"/>
      <c r="K93" s="78" t="s">
        <v>402</v>
      </c>
    </row>
    <row r="94" spans="1:11" x14ac:dyDescent="0.25">
      <c r="A94" s="15" t="s">
        <v>1793</v>
      </c>
      <c r="B94" s="20" t="s">
        <v>207</v>
      </c>
      <c r="C94" s="20">
        <v>93</v>
      </c>
      <c r="D94" s="20" t="s">
        <v>425</v>
      </c>
      <c r="E94" s="20">
        <v>150</v>
      </c>
      <c r="F94" s="20" t="s">
        <v>401</v>
      </c>
      <c r="G94" s="21" t="s">
        <v>206</v>
      </c>
      <c r="H94" s="78" t="s">
        <v>402</v>
      </c>
      <c r="I94" s="78" t="s">
        <v>402</v>
      </c>
      <c r="J94" s="78"/>
      <c r="K94" s="78" t="s">
        <v>402</v>
      </c>
    </row>
    <row r="95" spans="1:11" x14ac:dyDescent="0.25">
      <c r="A95" s="15" t="s">
        <v>1794</v>
      </c>
      <c r="B95" s="20" t="s">
        <v>207</v>
      </c>
      <c r="C95" s="20">
        <v>94</v>
      </c>
      <c r="D95" s="20" t="s">
        <v>431</v>
      </c>
      <c r="E95" s="20">
        <v>140</v>
      </c>
      <c r="F95" s="20" t="s">
        <v>401</v>
      </c>
      <c r="G95" s="21" t="s">
        <v>206</v>
      </c>
      <c r="H95" s="78" t="s">
        <v>402</v>
      </c>
      <c r="I95" s="78" t="s">
        <v>402</v>
      </c>
      <c r="J95" s="78"/>
      <c r="K95" s="78" t="s">
        <v>402</v>
      </c>
    </row>
    <row r="96" spans="1:11" x14ac:dyDescent="0.25">
      <c r="A96" s="15" t="s">
        <v>1795</v>
      </c>
      <c r="B96" s="20" t="s">
        <v>207</v>
      </c>
      <c r="C96" s="20">
        <v>95</v>
      </c>
      <c r="D96" s="20" t="s">
        <v>425</v>
      </c>
      <c r="E96" s="20">
        <v>100</v>
      </c>
      <c r="F96" s="20" t="s">
        <v>410</v>
      </c>
      <c r="G96" s="21" t="s">
        <v>206</v>
      </c>
      <c r="H96" s="78" t="s">
        <v>402</v>
      </c>
      <c r="I96" s="78" t="s">
        <v>402</v>
      </c>
      <c r="J96" s="78"/>
      <c r="K96" s="78" t="s">
        <v>402</v>
      </c>
    </row>
    <row r="97" spans="1:11" x14ac:dyDescent="0.25">
      <c r="A97" s="15" t="s">
        <v>1796</v>
      </c>
      <c r="B97" s="20" t="s">
        <v>207</v>
      </c>
      <c r="C97" s="20">
        <v>96</v>
      </c>
      <c r="D97" s="20" t="s">
        <v>404</v>
      </c>
      <c r="E97" s="20">
        <v>100</v>
      </c>
      <c r="F97" s="20" t="s">
        <v>410</v>
      </c>
      <c r="G97" s="21" t="s">
        <v>206</v>
      </c>
      <c r="H97" s="78" t="s">
        <v>402</v>
      </c>
      <c r="I97" s="78" t="s">
        <v>402</v>
      </c>
      <c r="J97" s="78"/>
      <c r="K97" s="78" t="s">
        <v>402</v>
      </c>
    </row>
    <row r="98" spans="1:11" x14ac:dyDescent="0.25">
      <c r="A98" s="15" t="s">
        <v>1797</v>
      </c>
      <c r="B98" s="20" t="s">
        <v>207</v>
      </c>
      <c r="C98" s="20">
        <v>97</v>
      </c>
      <c r="D98" s="20" t="s">
        <v>400</v>
      </c>
      <c r="E98" s="20">
        <v>110</v>
      </c>
      <c r="F98" s="20" t="s">
        <v>410</v>
      </c>
      <c r="G98" s="21" t="s">
        <v>206</v>
      </c>
      <c r="H98" s="78" t="s">
        <v>402</v>
      </c>
      <c r="I98" s="78" t="s">
        <v>402</v>
      </c>
      <c r="J98" s="78"/>
      <c r="K98" s="78" t="s">
        <v>402</v>
      </c>
    </row>
    <row r="99" spans="1:11" x14ac:dyDescent="0.25">
      <c r="A99" s="15" t="s">
        <v>1798</v>
      </c>
      <c r="B99" s="20" t="s">
        <v>207</v>
      </c>
      <c r="C99" s="20">
        <v>98</v>
      </c>
      <c r="D99" s="20" t="s">
        <v>404</v>
      </c>
      <c r="E99" s="20">
        <v>160</v>
      </c>
      <c r="F99" s="20" t="s">
        <v>401</v>
      </c>
      <c r="G99" s="21" t="s">
        <v>206</v>
      </c>
      <c r="H99" s="78" t="s">
        <v>402</v>
      </c>
      <c r="I99" s="78" t="s">
        <v>402</v>
      </c>
      <c r="J99" s="78"/>
      <c r="K99" s="78" t="s">
        <v>402</v>
      </c>
    </row>
    <row r="100" spans="1:11" x14ac:dyDescent="0.25">
      <c r="A100" s="15" t="s">
        <v>1799</v>
      </c>
      <c r="B100" s="20" t="s">
        <v>207</v>
      </c>
      <c r="C100" s="20">
        <v>99</v>
      </c>
      <c r="D100" s="20" t="s">
        <v>400</v>
      </c>
      <c r="E100" s="20">
        <v>150</v>
      </c>
      <c r="F100" s="20" t="s">
        <v>401</v>
      </c>
      <c r="G100" s="21" t="s">
        <v>206</v>
      </c>
      <c r="H100" s="78" t="s">
        <v>402</v>
      </c>
      <c r="I100" s="78" t="s">
        <v>402</v>
      </c>
      <c r="J100" s="78"/>
      <c r="K100" s="78" t="s">
        <v>402</v>
      </c>
    </row>
    <row r="101" spans="1:11" x14ac:dyDescent="0.25">
      <c r="A101" s="15" t="s">
        <v>1800</v>
      </c>
      <c r="B101" s="20" t="s">
        <v>207</v>
      </c>
      <c r="C101" s="20">
        <v>100</v>
      </c>
      <c r="D101" s="20" t="s">
        <v>435</v>
      </c>
      <c r="E101" s="20">
        <v>90</v>
      </c>
      <c r="F101" s="20" t="s">
        <v>410</v>
      </c>
      <c r="G101" s="21" t="s">
        <v>226</v>
      </c>
      <c r="H101" s="78" t="s">
        <v>402</v>
      </c>
      <c r="I101" s="78" t="s">
        <v>402</v>
      </c>
      <c r="J101" s="78"/>
      <c r="K101" s="78" t="s">
        <v>402</v>
      </c>
    </row>
    <row r="102" spans="1:11" x14ac:dyDescent="0.25">
      <c r="A102" s="15" t="s">
        <v>1801</v>
      </c>
      <c r="B102" s="20" t="s">
        <v>207</v>
      </c>
      <c r="C102" s="20">
        <v>101</v>
      </c>
      <c r="D102" s="20" t="s">
        <v>404</v>
      </c>
      <c r="E102" s="20">
        <v>70</v>
      </c>
      <c r="F102" s="20" t="s">
        <v>410</v>
      </c>
      <c r="G102" s="21" t="s">
        <v>226</v>
      </c>
      <c r="H102" s="78" t="s">
        <v>402</v>
      </c>
      <c r="I102" s="78" t="s">
        <v>402</v>
      </c>
      <c r="J102" s="78"/>
      <c r="K102" s="78" t="s">
        <v>402</v>
      </c>
    </row>
  </sheetData>
  <sheetProtection selectLockedCells="1" selectUnlockedCells="1"/>
  <mergeCells count="1">
    <mergeCell ref="Z1:AH1"/>
  </mergeCells>
  <phoneticPr fontId="3" type="noConversion"/>
  <conditionalFormatting sqref="H2:K102">
    <cfRule type="cellIs" dxfId="548" priority="1" stopIfTrue="1" operator="equal">
      <formula>"-"</formula>
    </cfRule>
    <cfRule type="cellIs" dxfId="547" priority="2" stopIfTrue="1" operator="equal">
      <formula>"x"</formula>
    </cfRule>
  </conditionalFormatting>
  <hyperlinks>
    <hyperlink ref="L1" location="'Expansion set Check List'!A1" display="Home" xr:uid="{00000000-0004-0000-23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2">
    <tabColor indexed="11"/>
  </sheetPr>
  <dimension ref="A1:AH109"/>
  <sheetViews>
    <sheetView zoomScaleSheetLayoutView="10" workbookViewId="0">
      <pane ySplit="1" topLeftCell="A2" activePane="bottomLeft" state="frozen"/>
      <selection pane="bottomLeft"/>
    </sheetView>
  </sheetViews>
  <sheetFormatPr defaultColWidth="0" defaultRowHeight="13.2" customHeight="1" x14ac:dyDescent="0.25"/>
  <cols>
    <col min="1" max="1" width="23.5546875" customWidth="1"/>
    <col min="2" max="2" width="13.6640625" bestFit="1" customWidth="1"/>
    <col min="3" max="3" width="4"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1193</v>
      </c>
      <c r="B2" s="18" t="s">
        <v>211</v>
      </c>
      <c r="C2" s="18">
        <v>1</v>
      </c>
      <c r="D2" s="18" t="s">
        <v>419</v>
      </c>
      <c r="E2" s="18">
        <v>110</v>
      </c>
      <c r="F2" s="18" t="s">
        <v>401</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108</v>
      </c>
      <c r="Z2" s="109"/>
      <c r="AA2" s="109"/>
      <c r="AB2" s="109"/>
      <c r="AC2" s="109"/>
      <c r="AD2" s="109"/>
      <c r="AE2" s="109"/>
      <c r="AF2" s="109"/>
      <c r="AG2" s="109"/>
      <c r="AH2" s="109"/>
    </row>
    <row r="3" spans="1:34" x14ac:dyDescent="0.25">
      <c r="A3" s="15" t="s">
        <v>1294</v>
      </c>
      <c r="B3" s="20" t="s">
        <v>211</v>
      </c>
      <c r="C3" s="20">
        <v>2</v>
      </c>
      <c r="D3" s="20" t="s">
        <v>414</v>
      </c>
      <c r="E3" s="20">
        <v>80</v>
      </c>
      <c r="F3" s="20" t="s">
        <v>405</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32</v>
      </c>
    </row>
    <row r="4" spans="1:34" x14ac:dyDescent="0.25">
      <c r="A4" s="15" t="s">
        <v>1252</v>
      </c>
      <c r="B4" s="20" t="s">
        <v>211</v>
      </c>
      <c r="C4" s="20">
        <v>3</v>
      </c>
      <c r="D4" s="20" t="s">
        <v>431</v>
      </c>
      <c r="E4" s="20">
        <v>120</v>
      </c>
      <c r="F4" s="20"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31</v>
      </c>
    </row>
    <row r="5" spans="1:34" x14ac:dyDescent="0.25">
      <c r="A5" s="15" t="s">
        <v>1396</v>
      </c>
      <c r="B5" s="20" t="s">
        <v>211</v>
      </c>
      <c r="C5" s="20">
        <v>4</v>
      </c>
      <c r="D5" s="20" t="s">
        <v>421</v>
      </c>
      <c r="E5" s="20">
        <v>70</v>
      </c>
      <c r="F5" s="20" t="s">
        <v>405</v>
      </c>
      <c r="G5" s="19" t="s">
        <v>202</v>
      </c>
      <c r="H5" s="78" t="s">
        <v>402</v>
      </c>
      <c r="I5" s="78" t="s">
        <v>402</v>
      </c>
      <c r="J5" s="78"/>
      <c r="K5" s="78"/>
      <c r="R5" s="125" t="s">
        <v>198</v>
      </c>
      <c r="S5" s="261">
        <f t="shared" si="1"/>
        <v>0</v>
      </c>
      <c r="T5" s="170">
        <f t="shared" si="2"/>
        <v>0</v>
      </c>
      <c r="U5" s="179"/>
      <c r="V5" s="125" t="s">
        <v>198</v>
      </c>
      <c r="W5" s="261">
        <f t="shared" si="3"/>
        <v>0</v>
      </c>
      <c r="X5" s="6">
        <f t="shared" si="4"/>
        <v>15</v>
      </c>
    </row>
    <row r="6" spans="1:34" x14ac:dyDescent="0.25">
      <c r="A6" s="15" t="s">
        <v>1195</v>
      </c>
      <c r="B6" s="20" t="s">
        <v>211</v>
      </c>
      <c r="C6" s="20">
        <v>5</v>
      </c>
      <c r="D6" s="20" t="s">
        <v>425</v>
      </c>
      <c r="E6" s="20">
        <v>100</v>
      </c>
      <c r="F6" s="20" t="s">
        <v>401</v>
      </c>
      <c r="G6" s="19" t="s">
        <v>202</v>
      </c>
      <c r="H6" s="78" t="s">
        <v>402</v>
      </c>
      <c r="I6" s="78" t="s">
        <v>402</v>
      </c>
      <c r="J6" s="78"/>
      <c r="K6" s="78"/>
      <c r="R6" s="125" t="s">
        <v>202</v>
      </c>
      <c r="S6" s="261">
        <f t="shared" si="1"/>
        <v>0</v>
      </c>
      <c r="T6" s="170">
        <f t="shared" si="2"/>
        <v>0</v>
      </c>
      <c r="U6" s="179"/>
      <c r="V6" s="125" t="s">
        <v>202</v>
      </c>
      <c r="W6" s="261">
        <f t="shared" si="3"/>
        <v>0</v>
      </c>
      <c r="X6" s="6">
        <f t="shared" si="4"/>
        <v>19</v>
      </c>
    </row>
    <row r="7" spans="1:34" x14ac:dyDescent="0.25">
      <c r="A7" s="15" t="s">
        <v>527</v>
      </c>
      <c r="B7" s="20" t="s">
        <v>211</v>
      </c>
      <c r="C7" s="20">
        <v>6</v>
      </c>
      <c r="D7" s="20" t="s">
        <v>425</v>
      </c>
      <c r="E7" s="20">
        <v>120</v>
      </c>
      <c r="F7" s="20" t="s">
        <v>401</v>
      </c>
      <c r="G7" s="19" t="s">
        <v>202</v>
      </c>
      <c r="H7" s="78" t="s">
        <v>402</v>
      </c>
      <c r="I7" s="78" t="s">
        <v>402</v>
      </c>
      <c r="J7" s="78"/>
      <c r="K7" s="78"/>
      <c r="R7" s="125" t="s">
        <v>206</v>
      </c>
      <c r="S7" s="261">
        <f t="shared" si="1"/>
        <v>0</v>
      </c>
      <c r="T7" s="170">
        <f t="shared" si="2"/>
        <v>0</v>
      </c>
      <c r="U7" s="179"/>
      <c r="V7" s="125" t="s">
        <v>206</v>
      </c>
      <c r="W7" s="261">
        <f t="shared" si="3"/>
        <v>0</v>
      </c>
      <c r="X7" s="6">
        <f t="shared" si="4"/>
        <v>8</v>
      </c>
    </row>
    <row r="8" spans="1:34" x14ac:dyDescent="0.25">
      <c r="A8" s="15" t="s">
        <v>1254</v>
      </c>
      <c r="B8" s="20" t="s">
        <v>211</v>
      </c>
      <c r="C8" s="20">
        <v>7</v>
      </c>
      <c r="D8" s="20" t="s">
        <v>407</v>
      </c>
      <c r="E8" s="20">
        <v>110</v>
      </c>
      <c r="F8" s="20" t="s">
        <v>401</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1197</v>
      </c>
      <c r="B9" s="20" t="s">
        <v>211</v>
      </c>
      <c r="C9" s="20">
        <v>8</v>
      </c>
      <c r="D9" s="20" t="s">
        <v>414</v>
      </c>
      <c r="E9" s="20">
        <v>70</v>
      </c>
      <c r="F9" s="20" t="s">
        <v>405</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1199</v>
      </c>
      <c r="B10" s="20" t="s">
        <v>211</v>
      </c>
      <c r="C10" s="20">
        <v>9</v>
      </c>
      <c r="D10" s="20" t="s">
        <v>421</v>
      </c>
      <c r="E10" s="20">
        <v>100</v>
      </c>
      <c r="F10" s="20" t="s">
        <v>401</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668</v>
      </c>
      <c r="B11" s="20" t="s">
        <v>211</v>
      </c>
      <c r="C11" s="20">
        <v>10</v>
      </c>
      <c r="D11" s="20" t="s">
        <v>431</v>
      </c>
      <c r="E11" s="20">
        <v>110</v>
      </c>
      <c r="F11" s="20" t="s">
        <v>401</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530</v>
      </c>
      <c r="B12" s="20" t="s">
        <v>211</v>
      </c>
      <c r="C12" s="20">
        <v>11</v>
      </c>
      <c r="D12" s="20" t="s">
        <v>431</v>
      </c>
      <c r="E12" s="20">
        <v>120</v>
      </c>
      <c r="F12" s="20" t="s">
        <v>401</v>
      </c>
      <c r="G12" s="19" t="s">
        <v>202</v>
      </c>
      <c r="H12" s="78" t="s">
        <v>402</v>
      </c>
      <c r="I12" s="78" t="s">
        <v>402</v>
      </c>
      <c r="J12" s="78"/>
      <c r="K12" s="78"/>
      <c r="R12" s="125" t="s">
        <v>226</v>
      </c>
      <c r="S12" s="261">
        <f t="shared" si="1"/>
        <v>0</v>
      </c>
      <c r="T12" s="170">
        <f t="shared" si="2"/>
        <v>0</v>
      </c>
      <c r="U12" s="179"/>
      <c r="V12" s="125" t="s">
        <v>226</v>
      </c>
      <c r="W12" s="261">
        <f t="shared" si="3"/>
        <v>0</v>
      </c>
      <c r="X12" s="6">
        <f t="shared" si="4"/>
        <v>3</v>
      </c>
    </row>
    <row r="13" spans="1:34" x14ac:dyDescent="0.25">
      <c r="A13" s="15" t="s">
        <v>537</v>
      </c>
      <c r="B13" s="20" t="s">
        <v>211</v>
      </c>
      <c r="C13" s="20">
        <v>12</v>
      </c>
      <c r="D13" s="20" t="s">
        <v>400</v>
      </c>
      <c r="E13" s="20">
        <v>70</v>
      </c>
      <c r="F13" s="20" t="s">
        <v>405</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1204</v>
      </c>
      <c r="B14" s="20" t="s">
        <v>211</v>
      </c>
      <c r="C14" s="20">
        <v>13</v>
      </c>
      <c r="D14" s="20" t="s">
        <v>414</v>
      </c>
      <c r="E14" s="20">
        <v>120</v>
      </c>
      <c r="F14" s="20" t="s">
        <v>401</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1255</v>
      </c>
      <c r="B15" s="20" t="s">
        <v>211</v>
      </c>
      <c r="C15" s="20">
        <v>14</v>
      </c>
      <c r="D15" s="20" t="s">
        <v>421</v>
      </c>
      <c r="E15" s="20">
        <v>80</v>
      </c>
      <c r="F15" s="20" t="s">
        <v>405</v>
      </c>
      <c r="G15" s="21"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447</v>
      </c>
      <c r="B16" s="20" t="s">
        <v>211</v>
      </c>
      <c r="C16" s="20">
        <v>15</v>
      </c>
      <c r="D16" s="20" t="s">
        <v>400</v>
      </c>
      <c r="E16" s="20">
        <v>80</v>
      </c>
      <c r="F16" s="20" t="s">
        <v>405</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532</v>
      </c>
      <c r="B17" s="20" t="s">
        <v>211</v>
      </c>
      <c r="C17" s="20">
        <v>16</v>
      </c>
      <c r="D17" s="20" t="s">
        <v>400</v>
      </c>
      <c r="E17" s="20">
        <v>70</v>
      </c>
      <c r="F17" s="20" t="s">
        <v>405</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1258</v>
      </c>
      <c r="B18" s="20" t="s">
        <v>211</v>
      </c>
      <c r="C18" s="20">
        <v>17</v>
      </c>
      <c r="D18" s="20" t="s">
        <v>419</v>
      </c>
      <c r="E18" s="20">
        <v>60</v>
      </c>
      <c r="F18" s="20" t="s">
        <v>410</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1202</v>
      </c>
      <c r="B19" s="20" t="s">
        <v>211</v>
      </c>
      <c r="C19" s="20">
        <v>18</v>
      </c>
      <c r="D19" s="20" t="s">
        <v>435</v>
      </c>
      <c r="E19" s="20">
        <v>70</v>
      </c>
      <c r="F19" s="20" t="s">
        <v>405</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535</v>
      </c>
      <c r="B20" s="20" t="s">
        <v>211</v>
      </c>
      <c r="C20" s="20">
        <v>19</v>
      </c>
      <c r="D20" s="20" t="s">
        <v>425</v>
      </c>
      <c r="E20" s="20">
        <v>70</v>
      </c>
      <c r="F20" s="20" t="s">
        <v>405</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680</v>
      </c>
      <c r="B21" s="20" t="s">
        <v>211</v>
      </c>
      <c r="C21" s="20">
        <v>20</v>
      </c>
      <c r="D21" s="20" t="s">
        <v>404</v>
      </c>
      <c r="E21" s="20">
        <v>110</v>
      </c>
      <c r="F21" s="20" t="s">
        <v>401</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416</v>
      </c>
      <c r="B22" s="20" t="s">
        <v>211</v>
      </c>
      <c r="C22" s="20">
        <v>21</v>
      </c>
      <c r="D22" s="20" t="s">
        <v>400</v>
      </c>
      <c r="E22" s="20">
        <v>50</v>
      </c>
      <c r="F22" s="20" t="s">
        <v>410</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1259</v>
      </c>
      <c r="B23" s="20" t="s">
        <v>211</v>
      </c>
      <c r="C23" s="20">
        <v>22</v>
      </c>
      <c r="D23" s="20" t="s">
        <v>421</v>
      </c>
      <c r="E23" s="20">
        <v>60</v>
      </c>
      <c r="F23" s="20" t="s">
        <v>410</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1260</v>
      </c>
      <c r="B24" s="20" t="s">
        <v>211</v>
      </c>
      <c r="C24" s="20">
        <v>23</v>
      </c>
      <c r="D24" s="20" t="s">
        <v>407</v>
      </c>
      <c r="E24" s="20">
        <v>70</v>
      </c>
      <c r="F24" s="20" t="s">
        <v>410</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954</v>
      </c>
      <c r="B25" s="20" t="s">
        <v>211</v>
      </c>
      <c r="C25" s="20">
        <v>24</v>
      </c>
      <c r="D25" s="20" t="s">
        <v>421</v>
      </c>
      <c r="E25" s="20">
        <v>80</v>
      </c>
      <c r="F25" s="20" t="s">
        <v>410</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1263</v>
      </c>
      <c r="B26" s="20" t="s">
        <v>211</v>
      </c>
      <c r="C26" s="20">
        <v>25</v>
      </c>
      <c r="D26" s="20" t="s">
        <v>414</v>
      </c>
      <c r="E26" s="20">
        <v>70</v>
      </c>
      <c r="F26" s="20" t="s">
        <v>410</v>
      </c>
      <c r="G26" s="21" t="s">
        <v>198</v>
      </c>
      <c r="H26" s="78" t="s">
        <v>402</v>
      </c>
      <c r="I26" s="78" t="s">
        <v>402</v>
      </c>
      <c r="J26" s="78"/>
      <c r="K26" s="78"/>
      <c r="R26" s="171" t="s">
        <v>101</v>
      </c>
      <c r="S26" s="172"/>
      <c r="T26" s="186">
        <f>SUM(T27:T49)</f>
        <v>0</v>
      </c>
      <c r="U26" s="179"/>
      <c r="V26" s="188" t="s">
        <v>103</v>
      </c>
      <c r="W26" s="241"/>
      <c r="X26" s="243">
        <f>SUM(X27:X49)</f>
        <v>91</v>
      </c>
    </row>
    <row r="27" spans="1:24" x14ac:dyDescent="0.25">
      <c r="A27" s="15" t="s">
        <v>1265</v>
      </c>
      <c r="B27" s="20" t="s">
        <v>211</v>
      </c>
      <c r="C27" s="20">
        <v>26</v>
      </c>
      <c r="D27" s="20" t="s">
        <v>431</v>
      </c>
      <c r="E27" s="20">
        <v>70</v>
      </c>
      <c r="F27" s="20" t="s">
        <v>405</v>
      </c>
      <c r="G27" s="21" t="s">
        <v>194</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32</v>
      </c>
    </row>
    <row r="28" spans="1:24" x14ac:dyDescent="0.25">
      <c r="A28" s="15" t="s">
        <v>1253</v>
      </c>
      <c r="B28" s="20" t="s">
        <v>211</v>
      </c>
      <c r="C28" s="20">
        <v>27</v>
      </c>
      <c r="D28" s="20" t="s">
        <v>435</v>
      </c>
      <c r="E28" s="20">
        <v>70</v>
      </c>
      <c r="F28" s="20" t="s">
        <v>405</v>
      </c>
      <c r="G28" s="21" t="s">
        <v>194</v>
      </c>
      <c r="H28" s="78" t="s">
        <v>402</v>
      </c>
      <c r="I28" s="78" t="s">
        <v>402</v>
      </c>
      <c r="J28" s="78"/>
      <c r="K28" s="78"/>
      <c r="R28" s="125" t="s">
        <v>194</v>
      </c>
      <c r="S28" s="169">
        <f t="shared" si="5"/>
        <v>0</v>
      </c>
      <c r="T28" s="170">
        <f t="shared" si="6"/>
        <v>0</v>
      </c>
      <c r="U28" s="179"/>
      <c r="V28" s="264" t="s">
        <v>194</v>
      </c>
      <c r="W28" s="267">
        <f t="shared" si="7"/>
        <v>0</v>
      </c>
      <c r="X28" s="6">
        <f t="shared" si="8"/>
        <v>31</v>
      </c>
    </row>
    <row r="29" spans="1:24" x14ac:dyDescent="0.25">
      <c r="A29" s="15" t="s">
        <v>547</v>
      </c>
      <c r="B29" s="20" t="s">
        <v>211</v>
      </c>
      <c r="C29" s="20">
        <v>28</v>
      </c>
      <c r="D29" s="20" t="s">
        <v>425</v>
      </c>
      <c r="E29" s="20">
        <v>70</v>
      </c>
      <c r="F29" s="20" t="s">
        <v>405</v>
      </c>
      <c r="G29" s="21" t="s">
        <v>194</v>
      </c>
      <c r="H29" s="78" t="s">
        <v>402</v>
      </c>
      <c r="I29" s="78" t="s">
        <v>402</v>
      </c>
      <c r="J29" s="78"/>
      <c r="K29" s="78"/>
      <c r="R29" s="125" t="s">
        <v>198</v>
      </c>
      <c r="S29" s="169">
        <f t="shared" si="5"/>
        <v>0</v>
      </c>
      <c r="T29" s="170">
        <f t="shared" si="6"/>
        <v>0</v>
      </c>
      <c r="U29" s="179"/>
      <c r="V29" s="264" t="s">
        <v>198</v>
      </c>
      <c r="W29" s="267">
        <f t="shared" si="7"/>
        <v>0</v>
      </c>
      <c r="X29" s="6">
        <f t="shared" si="8"/>
        <v>15</v>
      </c>
    </row>
    <row r="30" spans="1:24" x14ac:dyDescent="0.25">
      <c r="A30" s="15" t="s">
        <v>1213</v>
      </c>
      <c r="B30" s="20" t="s">
        <v>211</v>
      </c>
      <c r="C30" s="20">
        <v>29</v>
      </c>
      <c r="D30" s="20" t="s">
        <v>425</v>
      </c>
      <c r="E30" s="20">
        <v>80</v>
      </c>
      <c r="F30" s="20" t="s">
        <v>405</v>
      </c>
      <c r="G30" s="21" t="s">
        <v>194</v>
      </c>
      <c r="H30" s="78" t="s">
        <v>402</v>
      </c>
      <c r="I30" s="78" t="s">
        <v>402</v>
      </c>
      <c r="J30" s="78"/>
      <c r="K30" s="78"/>
      <c r="R30" s="125" t="s">
        <v>202</v>
      </c>
      <c r="S30" s="169">
        <f t="shared" si="5"/>
        <v>0</v>
      </c>
      <c r="T30" s="170">
        <f t="shared" si="6"/>
        <v>0</v>
      </c>
      <c r="U30" s="179"/>
      <c r="V30" s="264" t="s">
        <v>202</v>
      </c>
      <c r="W30" s="267">
        <f t="shared" si="7"/>
        <v>0</v>
      </c>
      <c r="X30" s="6">
        <f t="shared" si="8"/>
        <v>13</v>
      </c>
    </row>
    <row r="31" spans="1:24" x14ac:dyDescent="0.25">
      <c r="A31" s="15" t="s">
        <v>1418</v>
      </c>
      <c r="B31" s="20" t="s">
        <v>211</v>
      </c>
      <c r="C31" s="20">
        <v>30</v>
      </c>
      <c r="D31" s="20" t="s">
        <v>404</v>
      </c>
      <c r="E31" s="20">
        <v>80</v>
      </c>
      <c r="F31" s="20" t="s">
        <v>405</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1216</v>
      </c>
      <c r="B32" s="20" t="s">
        <v>211</v>
      </c>
      <c r="C32" s="20">
        <v>31</v>
      </c>
      <c r="D32" s="20" t="s">
        <v>421</v>
      </c>
      <c r="E32" s="20">
        <v>70</v>
      </c>
      <c r="F32" s="20" t="s">
        <v>405</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1217</v>
      </c>
      <c r="B33" s="20" t="s">
        <v>211</v>
      </c>
      <c r="C33" s="20">
        <v>32</v>
      </c>
      <c r="D33" s="20" t="s">
        <v>419</v>
      </c>
      <c r="E33" s="20">
        <v>70</v>
      </c>
      <c r="F33" s="20" t="s">
        <v>405</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557</v>
      </c>
      <c r="B34" s="20" t="s">
        <v>211</v>
      </c>
      <c r="C34" s="20">
        <v>33</v>
      </c>
      <c r="D34" s="20" t="s">
        <v>431</v>
      </c>
      <c r="E34" s="20">
        <v>80</v>
      </c>
      <c r="F34" s="20" t="s">
        <v>405</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1401</v>
      </c>
      <c r="B35" s="20" t="s">
        <v>211</v>
      </c>
      <c r="C35" s="20">
        <v>34</v>
      </c>
      <c r="D35" s="20" t="s">
        <v>431</v>
      </c>
      <c r="E35" s="20">
        <v>80</v>
      </c>
      <c r="F35" s="20"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1410</v>
      </c>
      <c r="B36" s="20" t="s">
        <v>211</v>
      </c>
      <c r="C36" s="20">
        <v>35</v>
      </c>
      <c r="D36" s="20" t="s">
        <v>419</v>
      </c>
      <c r="E36" s="20">
        <v>80</v>
      </c>
      <c r="F36" s="20" t="s">
        <v>405</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1271</v>
      </c>
      <c r="B37" s="20" t="s">
        <v>211</v>
      </c>
      <c r="C37" s="20">
        <v>36</v>
      </c>
      <c r="D37" s="20" t="s">
        <v>435</v>
      </c>
      <c r="E37" s="20">
        <v>70</v>
      </c>
      <c r="F37" s="20" t="s">
        <v>405</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1421</v>
      </c>
      <c r="B38" s="20" t="s">
        <v>211</v>
      </c>
      <c r="C38" s="20">
        <v>37</v>
      </c>
      <c r="D38" s="20" t="s">
        <v>404</v>
      </c>
      <c r="E38" s="20">
        <v>70</v>
      </c>
      <c r="F38" s="20"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1210</v>
      </c>
      <c r="B39" s="20" t="s">
        <v>211</v>
      </c>
      <c r="C39" s="20">
        <v>38</v>
      </c>
      <c r="D39" s="20" t="s">
        <v>435</v>
      </c>
      <c r="E39" s="20">
        <v>70</v>
      </c>
      <c r="F39" s="20"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1305</v>
      </c>
      <c r="B40" s="20" t="s">
        <v>211</v>
      </c>
      <c r="C40" s="20">
        <v>39</v>
      </c>
      <c r="D40" s="20" t="s">
        <v>414</v>
      </c>
      <c r="E40" s="20">
        <v>80</v>
      </c>
      <c r="F40" s="20"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1306</v>
      </c>
      <c r="B41" s="20" t="s">
        <v>211</v>
      </c>
      <c r="C41" s="20">
        <v>40</v>
      </c>
      <c r="D41" s="20" t="s">
        <v>414</v>
      </c>
      <c r="E41" s="20">
        <v>80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1224</v>
      </c>
      <c r="B42" s="20" t="s">
        <v>211</v>
      </c>
      <c r="C42" s="20">
        <v>41</v>
      </c>
      <c r="D42" s="20" t="s">
        <v>414</v>
      </c>
      <c r="E42" s="20">
        <v>70</v>
      </c>
      <c r="F42" s="20"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1211</v>
      </c>
      <c r="B43" s="20" t="s">
        <v>211</v>
      </c>
      <c r="C43" s="20">
        <v>42</v>
      </c>
      <c r="D43" s="20" t="s">
        <v>419</v>
      </c>
      <c r="E43" s="20">
        <v>50</v>
      </c>
      <c r="F43" s="20" t="s">
        <v>410</v>
      </c>
      <c r="G43" s="21"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1307</v>
      </c>
      <c r="B44" s="20" t="s">
        <v>211</v>
      </c>
      <c r="C44" s="20">
        <v>43</v>
      </c>
      <c r="D44" s="20" t="s">
        <v>414</v>
      </c>
      <c r="E44" s="20">
        <v>50</v>
      </c>
      <c r="F44" s="20"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1267</v>
      </c>
      <c r="B45" s="20" t="s">
        <v>211</v>
      </c>
      <c r="C45" s="20">
        <v>44</v>
      </c>
      <c r="D45" s="20" t="s">
        <v>421</v>
      </c>
      <c r="E45" s="20">
        <v>50</v>
      </c>
      <c r="F45" s="20"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1416</v>
      </c>
      <c r="B46" s="20" t="s">
        <v>211</v>
      </c>
      <c r="C46" s="20">
        <v>45</v>
      </c>
      <c r="D46" s="20" t="s">
        <v>419</v>
      </c>
      <c r="E46" s="20">
        <v>50</v>
      </c>
      <c r="F46" s="20" t="s">
        <v>410</v>
      </c>
      <c r="G46" s="21"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1274</v>
      </c>
      <c r="B47" s="20" t="s">
        <v>211</v>
      </c>
      <c r="C47" s="20">
        <v>46</v>
      </c>
      <c r="D47" s="20" t="s">
        <v>407</v>
      </c>
      <c r="E47" s="20">
        <v>50</v>
      </c>
      <c r="F47" s="20"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1226</v>
      </c>
      <c r="B48" s="20" t="s">
        <v>211</v>
      </c>
      <c r="C48" s="20">
        <v>47</v>
      </c>
      <c r="D48" s="20" t="s">
        <v>435</v>
      </c>
      <c r="E48" s="20">
        <v>40</v>
      </c>
      <c r="F48" s="20" t="s">
        <v>410</v>
      </c>
      <c r="G48" s="21"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568</v>
      </c>
      <c r="B49" s="20" t="s">
        <v>211</v>
      </c>
      <c r="C49" s="20">
        <v>48</v>
      </c>
      <c r="D49" s="20" t="s">
        <v>425</v>
      </c>
      <c r="E49" s="20">
        <v>50</v>
      </c>
      <c r="F49" s="20" t="s">
        <v>410</v>
      </c>
      <c r="G49" s="21"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463</v>
      </c>
      <c r="B50" s="20" t="s">
        <v>211</v>
      </c>
      <c r="C50" s="20">
        <v>49</v>
      </c>
      <c r="D50" s="20" t="s">
        <v>400</v>
      </c>
      <c r="E50" s="20">
        <v>50</v>
      </c>
      <c r="F50" s="20" t="s">
        <v>410</v>
      </c>
      <c r="G50" s="21" t="s">
        <v>190</v>
      </c>
      <c r="H50" s="78" t="s">
        <v>402</v>
      </c>
      <c r="I50" s="78" t="s">
        <v>402</v>
      </c>
      <c r="J50" s="78"/>
      <c r="K50" s="78"/>
      <c r="U50" s="179"/>
      <c r="V50" s="188" t="s">
        <v>458</v>
      </c>
      <c r="W50" s="206"/>
      <c r="X50" s="207">
        <f>SUM(X51:X73)</f>
        <v>199</v>
      </c>
    </row>
    <row r="51" spans="1:24" x14ac:dyDescent="0.25">
      <c r="A51" s="15" t="s">
        <v>1275</v>
      </c>
      <c r="B51" s="20" t="s">
        <v>211</v>
      </c>
      <c r="C51" s="20">
        <v>50</v>
      </c>
      <c r="D51" s="20" t="s">
        <v>421</v>
      </c>
      <c r="E51" s="20">
        <v>50</v>
      </c>
      <c r="F51" s="20" t="s">
        <v>410</v>
      </c>
      <c r="G51" s="21" t="s">
        <v>190</v>
      </c>
      <c r="H51" s="78" t="s">
        <v>402</v>
      </c>
      <c r="I51" s="78" t="s">
        <v>402</v>
      </c>
      <c r="J51" s="78"/>
      <c r="K51" s="78"/>
      <c r="U51" s="269"/>
      <c r="V51" s="124" t="s">
        <v>190</v>
      </c>
      <c r="W51" s="169">
        <f>S3+S27+W3+W27</f>
        <v>0</v>
      </c>
      <c r="X51" s="170">
        <f>T3+T27+X3+X27</f>
        <v>64</v>
      </c>
    </row>
    <row r="52" spans="1:24" x14ac:dyDescent="0.25">
      <c r="A52" s="15" t="s">
        <v>688</v>
      </c>
      <c r="B52" s="20" t="s">
        <v>211</v>
      </c>
      <c r="C52" s="20">
        <v>51</v>
      </c>
      <c r="D52" s="20" t="s">
        <v>431</v>
      </c>
      <c r="E52" s="20">
        <v>60</v>
      </c>
      <c r="F52" s="20" t="s">
        <v>405</v>
      </c>
      <c r="G52" s="21" t="s">
        <v>190</v>
      </c>
      <c r="H52" s="78" t="s">
        <v>402</v>
      </c>
      <c r="I52" s="78" t="s">
        <v>402</v>
      </c>
      <c r="J52" s="78"/>
      <c r="K52" s="78"/>
      <c r="U52" s="269"/>
      <c r="V52" s="125" t="s">
        <v>194</v>
      </c>
      <c r="W52" s="169">
        <f t="shared" ref="W52:X67" si="9">S4+S28+W4+W28</f>
        <v>0</v>
      </c>
      <c r="X52" s="170">
        <f t="shared" si="9"/>
        <v>62</v>
      </c>
    </row>
    <row r="53" spans="1:24" x14ac:dyDescent="0.25">
      <c r="A53" s="15" t="s">
        <v>1269</v>
      </c>
      <c r="B53" s="20" t="s">
        <v>211</v>
      </c>
      <c r="C53" s="20">
        <v>52</v>
      </c>
      <c r="D53" s="20" t="s">
        <v>407</v>
      </c>
      <c r="E53" s="20">
        <v>80</v>
      </c>
      <c r="F53" s="20" t="s">
        <v>405</v>
      </c>
      <c r="G53" s="21" t="s">
        <v>190</v>
      </c>
      <c r="H53" s="78" t="s">
        <v>402</v>
      </c>
      <c r="I53" s="78" t="s">
        <v>402</v>
      </c>
      <c r="J53" s="78"/>
      <c r="K53" s="78"/>
      <c r="U53" s="269"/>
      <c r="V53" s="125" t="s">
        <v>198</v>
      </c>
      <c r="W53" s="169">
        <f t="shared" si="9"/>
        <v>0</v>
      </c>
      <c r="X53" s="170">
        <f t="shared" si="9"/>
        <v>30</v>
      </c>
    </row>
    <row r="54" spans="1:24" x14ac:dyDescent="0.25">
      <c r="A54" s="15" t="s">
        <v>574</v>
      </c>
      <c r="B54" s="20" t="s">
        <v>211</v>
      </c>
      <c r="C54" s="20">
        <v>53</v>
      </c>
      <c r="D54" s="20" t="s">
        <v>431</v>
      </c>
      <c r="E54" s="20">
        <v>50</v>
      </c>
      <c r="F54" s="20" t="s">
        <v>410</v>
      </c>
      <c r="G54" s="21" t="s">
        <v>190</v>
      </c>
      <c r="H54" s="78" t="s">
        <v>402</v>
      </c>
      <c r="I54" s="78" t="s">
        <v>402</v>
      </c>
      <c r="J54" s="78"/>
      <c r="K54" s="78"/>
      <c r="U54" s="269"/>
      <c r="V54" s="125" t="s">
        <v>202</v>
      </c>
      <c r="W54" s="169">
        <f t="shared" si="9"/>
        <v>0</v>
      </c>
      <c r="X54" s="170">
        <f t="shared" si="9"/>
        <v>32</v>
      </c>
    </row>
    <row r="55" spans="1:24" x14ac:dyDescent="0.25">
      <c r="A55" s="15" t="s">
        <v>575</v>
      </c>
      <c r="B55" s="20" t="s">
        <v>211</v>
      </c>
      <c r="C55" s="20">
        <v>54</v>
      </c>
      <c r="D55" s="20" t="s">
        <v>400</v>
      </c>
      <c r="E55" s="20">
        <v>50</v>
      </c>
      <c r="F55" s="20" t="s">
        <v>410</v>
      </c>
      <c r="G55" s="21" t="s">
        <v>190</v>
      </c>
      <c r="H55" s="78" t="s">
        <v>402</v>
      </c>
      <c r="I55" s="78" t="s">
        <v>402</v>
      </c>
      <c r="J55" s="78"/>
      <c r="K55" s="78"/>
      <c r="U55" s="269"/>
      <c r="V55" s="125" t="s">
        <v>206</v>
      </c>
      <c r="W55" s="169">
        <f t="shared" si="9"/>
        <v>0</v>
      </c>
      <c r="X55" s="170">
        <f t="shared" si="9"/>
        <v>8</v>
      </c>
    </row>
    <row r="56" spans="1:24" x14ac:dyDescent="0.25">
      <c r="A56" s="15" t="s">
        <v>1308</v>
      </c>
      <c r="B56" s="20" t="s">
        <v>211</v>
      </c>
      <c r="C56" s="20">
        <v>55</v>
      </c>
      <c r="D56" s="20" t="s">
        <v>431</v>
      </c>
      <c r="E56" s="20">
        <v>40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690</v>
      </c>
      <c r="B57" s="20" t="s">
        <v>211</v>
      </c>
      <c r="C57" s="20">
        <v>56</v>
      </c>
      <c r="D57" s="20" t="s">
        <v>404</v>
      </c>
      <c r="E57" s="20">
        <v>70</v>
      </c>
      <c r="F57" s="20" t="s">
        <v>405</v>
      </c>
      <c r="G57" s="21" t="s">
        <v>190</v>
      </c>
      <c r="H57" s="78" t="s">
        <v>402</v>
      </c>
      <c r="I57" s="78" t="s">
        <v>402</v>
      </c>
      <c r="J57" s="78"/>
      <c r="K57" s="78"/>
      <c r="U57" s="271"/>
      <c r="V57" s="125" t="s">
        <v>214</v>
      </c>
      <c r="W57" s="169">
        <f t="shared" si="9"/>
        <v>0</v>
      </c>
      <c r="X57" s="170">
        <f t="shared" si="9"/>
        <v>0</v>
      </c>
    </row>
    <row r="58" spans="1:24" ht="13.8" thickBot="1" x14ac:dyDescent="0.3">
      <c r="A58" s="15" t="s">
        <v>477</v>
      </c>
      <c r="B58" s="20" t="s">
        <v>211</v>
      </c>
      <c r="C58" s="20">
        <v>57</v>
      </c>
      <c r="D58" s="20" t="s">
        <v>400</v>
      </c>
      <c r="E58" s="20">
        <v>40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1230</v>
      </c>
      <c r="B59" s="20" t="s">
        <v>211</v>
      </c>
      <c r="C59" s="20">
        <v>58</v>
      </c>
      <c r="D59" s="20" t="s">
        <v>435</v>
      </c>
      <c r="E59" s="20">
        <v>50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1231</v>
      </c>
      <c r="B60" s="20" t="s">
        <v>211</v>
      </c>
      <c r="C60" s="20">
        <v>59</v>
      </c>
      <c r="D60" s="20" t="s">
        <v>421</v>
      </c>
      <c r="E60" s="20">
        <v>50</v>
      </c>
      <c r="F60" s="20" t="s">
        <v>410</v>
      </c>
      <c r="G60" s="21" t="s">
        <v>190</v>
      </c>
      <c r="H60" s="78" t="s">
        <v>402</v>
      </c>
      <c r="I60" s="78" t="s">
        <v>402</v>
      </c>
      <c r="J60" s="78"/>
      <c r="K60" s="78"/>
      <c r="U60" s="271"/>
      <c r="V60" s="125" t="s">
        <v>226</v>
      </c>
      <c r="W60" s="169">
        <f t="shared" si="9"/>
        <v>0</v>
      </c>
      <c r="X60" s="170">
        <f t="shared" si="9"/>
        <v>3</v>
      </c>
    </row>
    <row r="61" spans="1:24" ht="13.8" thickBot="1" x14ac:dyDescent="0.3">
      <c r="A61" s="15" t="s">
        <v>1277</v>
      </c>
      <c r="B61" s="20" t="s">
        <v>211</v>
      </c>
      <c r="C61" s="20">
        <v>60</v>
      </c>
      <c r="D61" s="20" t="s">
        <v>407</v>
      </c>
      <c r="E61" s="20">
        <v>40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1309</v>
      </c>
      <c r="B62" s="20" t="s">
        <v>211</v>
      </c>
      <c r="C62" s="20">
        <v>61</v>
      </c>
      <c r="D62" s="20" t="s">
        <v>421</v>
      </c>
      <c r="E62" s="20">
        <v>50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1221</v>
      </c>
      <c r="B63" s="20" t="s">
        <v>211</v>
      </c>
      <c r="C63" s="20">
        <v>62</v>
      </c>
      <c r="D63" s="20" t="s">
        <v>414</v>
      </c>
      <c r="E63" s="20">
        <v>50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1222</v>
      </c>
      <c r="B64" s="20" t="s">
        <v>211</v>
      </c>
      <c r="C64" s="20">
        <v>63</v>
      </c>
      <c r="D64" s="20" t="s">
        <v>414</v>
      </c>
      <c r="E64" s="20">
        <v>40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1310</v>
      </c>
      <c r="B65" s="20" t="s">
        <v>211</v>
      </c>
      <c r="C65" s="20">
        <v>64</v>
      </c>
      <c r="D65" s="20" t="s">
        <v>404</v>
      </c>
      <c r="E65" s="20">
        <v>50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1427</v>
      </c>
      <c r="B66" s="20" t="s">
        <v>211</v>
      </c>
      <c r="C66" s="20">
        <v>65</v>
      </c>
      <c r="D66" s="20" t="s">
        <v>404</v>
      </c>
      <c r="E66" s="20">
        <v>40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1316</v>
      </c>
      <c r="B67" s="20" t="s">
        <v>211</v>
      </c>
      <c r="C67" s="20">
        <v>66</v>
      </c>
      <c r="D67" s="20" t="s">
        <v>414</v>
      </c>
      <c r="E67" s="20">
        <v>40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1234</v>
      </c>
      <c r="B68" s="20" t="s">
        <v>211</v>
      </c>
      <c r="C68" s="20">
        <v>67</v>
      </c>
      <c r="D68" s="20" t="s">
        <v>425</v>
      </c>
      <c r="E68" s="20">
        <v>50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1278</v>
      </c>
      <c r="B69" s="20" t="s">
        <v>211</v>
      </c>
      <c r="C69" s="20">
        <v>68</v>
      </c>
      <c r="D69" s="20" t="s">
        <v>431</v>
      </c>
      <c r="E69" s="20">
        <v>50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588</v>
      </c>
      <c r="B70" s="20" t="s">
        <v>211</v>
      </c>
      <c r="C70" s="20">
        <v>69</v>
      </c>
      <c r="D70" s="20" t="s">
        <v>425</v>
      </c>
      <c r="E70" s="20">
        <v>50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1273</v>
      </c>
      <c r="B71" s="20" t="s">
        <v>211</v>
      </c>
      <c r="C71" s="20">
        <v>70</v>
      </c>
      <c r="D71" s="20" t="s">
        <v>421</v>
      </c>
      <c r="E71" s="20">
        <v>50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1519</v>
      </c>
      <c r="B72" s="20" t="s">
        <v>211</v>
      </c>
      <c r="C72" s="20">
        <v>71</v>
      </c>
      <c r="D72" s="20" t="s">
        <v>490</v>
      </c>
      <c r="E72" s="20"/>
      <c r="F72" s="20" t="s">
        <v>493</v>
      </c>
      <c r="G72" s="21" t="s">
        <v>194</v>
      </c>
      <c r="H72" s="78" t="s">
        <v>402</v>
      </c>
      <c r="I72" s="78" t="s">
        <v>402</v>
      </c>
      <c r="J72" s="78"/>
      <c r="K72" s="78"/>
      <c r="U72" s="271"/>
      <c r="V72" s="125" t="s">
        <v>274</v>
      </c>
      <c r="W72" s="169">
        <f t="shared" si="10"/>
        <v>0</v>
      </c>
      <c r="X72" s="170">
        <f t="shared" si="10"/>
        <v>0</v>
      </c>
    </row>
    <row r="73" spans="1:24" ht="13.8" thickBot="1" x14ac:dyDescent="0.3">
      <c r="A73" s="15" t="s">
        <v>1802</v>
      </c>
      <c r="B73" s="20" t="s">
        <v>211</v>
      </c>
      <c r="C73" s="20">
        <v>72</v>
      </c>
      <c r="D73" s="20" t="s">
        <v>490</v>
      </c>
      <c r="E73" s="20"/>
      <c r="F73" s="20" t="s">
        <v>493</v>
      </c>
      <c r="G73" s="21" t="s">
        <v>194</v>
      </c>
      <c r="H73" s="78" t="s">
        <v>402</v>
      </c>
      <c r="I73" s="78" t="s">
        <v>402</v>
      </c>
      <c r="J73" s="78"/>
      <c r="K73" s="78"/>
      <c r="U73" s="271"/>
      <c r="V73" s="177" t="s">
        <v>278</v>
      </c>
      <c r="W73" s="169">
        <f t="shared" si="10"/>
        <v>0</v>
      </c>
      <c r="X73" s="170">
        <f t="shared" si="10"/>
        <v>0</v>
      </c>
    </row>
    <row r="74" spans="1:24" x14ac:dyDescent="0.25">
      <c r="A74" s="15" t="s">
        <v>1318</v>
      </c>
      <c r="B74" s="20" t="s">
        <v>211</v>
      </c>
      <c r="C74" s="20">
        <v>73</v>
      </c>
      <c r="D74" s="20" t="s">
        <v>490</v>
      </c>
      <c r="E74" s="20"/>
      <c r="F74" s="20" t="s">
        <v>490</v>
      </c>
      <c r="G74" s="21" t="s">
        <v>194</v>
      </c>
      <c r="H74" s="78" t="s">
        <v>402</v>
      </c>
      <c r="I74" s="78" t="s">
        <v>402</v>
      </c>
      <c r="J74" s="78"/>
      <c r="K74" s="78"/>
    </row>
    <row r="75" spans="1:24" x14ac:dyDescent="0.25">
      <c r="A75" s="15" t="s">
        <v>1088</v>
      </c>
      <c r="B75" s="20" t="s">
        <v>211</v>
      </c>
      <c r="C75" s="20">
        <v>74</v>
      </c>
      <c r="D75" s="20" t="s">
        <v>490</v>
      </c>
      <c r="E75" s="20"/>
      <c r="F75" s="20" t="s">
        <v>490</v>
      </c>
      <c r="G75" s="21" t="s">
        <v>194</v>
      </c>
      <c r="H75" s="78" t="s">
        <v>402</v>
      </c>
      <c r="I75" s="78" t="s">
        <v>402</v>
      </c>
      <c r="J75" s="78"/>
      <c r="K75" s="78"/>
    </row>
    <row r="76" spans="1:24" x14ac:dyDescent="0.25">
      <c r="A76" s="15" t="s">
        <v>1109</v>
      </c>
      <c r="B76" s="20" t="s">
        <v>211</v>
      </c>
      <c r="C76" s="20">
        <v>75</v>
      </c>
      <c r="D76" s="20" t="s">
        <v>490</v>
      </c>
      <c r="E76" s="20"/>
      <c r="F76" s="20" t="s">
        <v>490</v>
      </c>
      <c r="G76" s="21" t="s">
        <v>194</v>
      </c>
      <c r="H76" s="78" t="s">
        <v>402</v>
      </c>
      <c r="I76" s="78" t="s">
        <v>402</v>
      </c>
      <c r="J76" s="78"/>
      <c r="K76" s="78"/>
    </row>
    <row r="77" spans="1:24" x14ac:dyDescent="0.25">
      <c r="A77" s="15" t="s">
        <v>1803</v>
      </c>
      <c r="B77" s="20" t="s">
        <v>211</v>
      </c>
      <c r="C77" s="20">
        <v>76</v>
      </c>
      <c r="D77" s="20" t="s">
        <v>490</v>
      </c>
      <c r="E77" s="20"/>
      <c r="F77" s="20" t="s">
        <v>493</v>
      </c>
      <c r="G77" s="21" t="s">
        <v>194</v>
      </c>
      <c r="H77" s="78" t="s">
        <v>402</v>
      </c>
      <c r="I77" s="78" t="s">
        <v>402</v>
      </c>
      <c r="J77" s="78"/>
      <c r="K77" s="78"/>
    </row>
    <row r="78" spans="1:24" x14ac:dyDescent="0.25">
      <c r="A78" s="15" t="s">
        <v>1450</v>
      </c>
      <c r="B78" s="20" t="s">
        <v>211</v>
      </c>
      <c r="C78" s="20">
        <v>77</v>
      </c>
      <c r="D78" s="20" t="s">
        <v>490</v>
      </c>
      <c r="E78" s="20"/>
      <c r="F78" s="20" t="s">
        <v>490</v>
      </c>
      <c r="G78" s="21" t="s">
        <v>194</v>
      </c>
      <c r="H78" s="78" t="s">
        <v>402</v>
      </c>
      <c r="I78" s="78" t="s">
        <v>402</v>
      </c>
      <c r="J78" s="78"/>
      <c r="K78" s="78"/>
    </row>
    <row r="79" spans="1:24" x14ac:dyDescent="0.25">
      <c r="A79" s="15" t="s">
        <v>931</v>
      </c>
      <c r="B79" s="20" t="s">
        <v>211</v>
      </c>
      <c r="C79" s="20">
        <v>78</v>
      </c>
      <c r="D79" s="20" t="s">
        <v>490</v>
      </c>
      <c r="E79" s="20"/>
      <c r="F79" s="20" t="s">
        <v>490</v>
      </c>
      <c r="G79" s="21" t="s">
        <v>194</v>
      </c>
      <c r="H79" s="78" t="s">
        <v>402</v>
      </c>
      <c r="I79" s="78" t="s">
        <v>402</v>
      </c>
      <c r="J79" s="78"/>
      <c r="K79" s="78"/>
    </row>
    <row r="80" spans="1:24" x14ac:dyDescent="0.25">
      <c r="A80" s="15" t="s">
        <v>1804</v>
      </c>
      <c r="B80" s="20" t="s">
        <v>211</v>
      </c>
      <c r="C80" s="20">
        <v>79</v>
      </c>
      <c r="D80" s="20" t="s">
        <v>490</v>
      </c>
      <c r="E80" s="20"/>
      <c r="F80" s="20" t="s">
        <v>493</v>
      </c>
      <c r="G80" s="21" t="s">
        <v>194</v>
      </c>
      <c r="H80" s="78" t="s">
        <v>402</v>
      </c>
      <c r="I80" s="78" t="s">
        <v>402</v>
      </c>
      <c r="J80" s="78"/>
      <c r="K80" s="78"/>
    </row>
    <row r="81" spans="1:11" x14ac:dyDescent="0.25">
      <c r="A81" s="15" t="s">
        <v>1243</v>
      </c>
      <c r="B81" s="20" t="s">
        <v>211</v>
      </c>
      <c r="C81" s="20">
        <v>80</v>
      </c>
      <c r="D81" s="20" t="s">
        <v>490</v>
      </c>
      <c r="E81" s="20"/>
      <c r="F81" s="20" t="s">
        <v>1085</v>
      </c>
      <c r="G81" s="21" t="s">
        <v>194</v>
      </c>
      <c r="H81" s="78" t="s">
        <v>402</v>
      </c>
      <c r="I81" s="78" t="s">
        <v>402</v>
      </c>
      <c r="J81" s="78"/>
      <c r="K81" s="78"/>
    </row>
    <row r="82" spans="1:11" x14ac:dyDescent="0.25">
      <c r="A82" s="15" t="s">
        <v>1522</v>
      </c>
      <c r="B82" s="20" t="s">
        <v>211</v>
      </c>
      <c r="C82" s="20">
        <v>81</v>
      </c>
      <c r="D82" s="20" t="s">
        <v>490</v>
      </c>
      <c r="E82" s="20"/>
      <c r="F82" s="20" t="s">
        <v>1085</v>
      </c>
      <c r="G82" s="21" t="s">
        <v>194</v>
      </c>
      <c r="H82" s="78" t="s">
        <v>402</v>
      </c>
      <c r="I82" s="78" t="s">
        <v>402</v>
      </c>
      <c r="J82" s="78"/>
      <c r="K82" s="78"/>
    </row>
    <row r="83" spans="1:11" x14ac:dyDescent="0.25">
      <c r="A83" s="15" t="s">
        <v>1805</v>
      </c>
      <c r="B83" s="20" t="s">
        <v>211</v>
      </c>
      <c r="C83" s="20">
        <v>82</v>
      </c>
      <c r="D83" s="20" t="s">
        <v>490</v>
      </c>
      <c r="E83" s="20"/>
      <c r="F83" s="20" t="s">
        <v>493</v>
      </c>
      <c r="G83" s="21" t="s">
        <v>194</v>
      </c>
      <c r="H83" s="78" t="s">
        <v>402</v>
      </c>
      <c r="I83" s="78" t="s">
        <v>402</v>
      </c>
      <c r="J83" s="78"/>
      <c r="K83" s="78"/>
    </row>
    <row r="84" spans="1:11" x14ac:dyDescent="0.25">
      <c r="A84" s="15" t="s">
        <v>1438</v>
      </c>
      <c r="B84" s="20" t="s">
        <v>211</v>
      </c>
      <c r="C84" s="20">
        <v>83</v>
      </c>
      <c r="D84" s="20" t="s">
        <v>490</v>
      </c>
      <c r="E84" s="20"/>
      <c r="F84" s="20" t="s">
        <v>1085</v>
      </c>
      <c r="G84" s="21" t="s">
        <v>194</v>
      </c>
      <c r="H84" s="78" t="s">
        <v>402</v>
      </c>
      <c r="I84" s="78" t="s">
        <v>402</v>
      </c>
      <c r="J84" s="78"/>
      <c r="K84" s="78"/>
    </row>
    <row r="85" spans="1:11" x14ac:dyDescent="0.25">
      <c r="A85" s="15" t="s">
        <v>1283</v>
      </c>
      <c r="B85" s="20" t="s">
        <v>211</v>
      </c>
      <c r="C85" s="20">
        <v>84</v>
      </c>
      <c r="D85" s="20" t="s">
        <v>490</v>
      </c>
      <c r="E85" s="20">
        <v>40</v>
      </c>
      <c r="F85" s="20" t="s">
        <v>490</v>
      </c>
      <c r="G85" s="21" t="s">
        <v>190</v>
      </c>
      <c r="H85" s="78" t="s">
        <v>402</v>
      </c>
      <c r="I85" s="78" t="s">
        <v>402</v>
      </c>
      <c r="J85" s="78"/>
      <c r="K85" s="78"/>
    </row>
    <row r="86" spans="1:11" x14ac:dyDescent="0.25">
      <c r="A86" s="15" t="s">
        <v>699</v>
      </c>
      <c r="B86" s="20" t="s">
        <v>211</v>
      </c>
      <c r="C86" s="20">
        <v>85</v>
      </c>
      <c r="D86" s="20" t="s">
        <v>490</v>
      </c>
      <c r="E86" s="20">
        <v>50</v>
      </c>
      <c r="F86" s="20" t="s">
        <v>490</v>
      </c>
      <c r="G86" s="21" t="s">
        <v>190</v>
      </c>
      <c r="H86" s="78" t="s">
        <v>402</v>
      </c>
      <c r="I86" s="78" t="s">
        <v>402</v>
      </c>
      <c r="J86" s="78"/>
      <c r="K86" s="78"/>
    </row>
    <row r="87" spans="1:11" x14ac:dyDescent="0.25">
      <c r="A87" s="15" t="s">
        <v>1284</v>
      </c>
      <c r="B87" s="20" t="s">
        <v>211</v>
      </c>
      <c r="C87" s="20">
        <v>86</v>
      </c>
      <c r="D87" s="20" t="s">
        <v>490</v>
      </c>
      <c r="E87" s="20">
        <v>40</v>
      </c>
      <c r="F87" s="20" t="s">
        <v>490</v>
      </c>
      <c r="G87" s="21" t="s">
        <v>190</v>
      </c>
      <c r="H87" s="78" t="s">
        <v>402</v>
      </c>
      <c r="I87" s="78" t="s">
        <v>402</v>
      </c>
      <c r="J87" s="78"/>
      <c r="K87" s="78"/>
    </row>
    <row r="88" spans="1:11" x14ac:dyDescent="0.25">
      <c r="A88" s="15" t="s">
        <v>514</v>
      </c>
      <c r="B88" s="20" t="s">
        <v>211</v>
      </c>
      <c r="C88" s="20">
        <v>87</v>
      </c>
      <c r="D88" s="20" t="s">
        <v>427</v>
      </c>
      <c r="E88" s="20"/>
      <c r="F88" s="20" t="s">
        <v>428</v>
      </c>
      <c r="G88" s="21" t="s">
        <v>198</v>
      </c>
      <c r="H88" s="78" t="s">
        <v>402</v>
      </c>
      <c r="I88" s="78" t="s">
        <v>402</v>
      </c>
      <c r="J88" s="78"/>
      <c r="K88" s="78"/>
    </row>
    <row r="89" spans="1:11" x14ac:dyDescent="0.25">
      <c r="A89" s="15" t="s">
        <v>426</v>
      </c>
      <c r="B89" s="20" t="s">
        <v>211</v>
      </c>
      <c r="C89" s="20">
        <v>88</v>
      </c>
      <c r="D89" s="20" t="s">
        <v>427</v>
      </c>
      <c r="E89" s="20"/>
      <c r="F89" s="20" t="s">
        <v>428</v>
      </c>
      <c r="G89" s="21" t="s">
        <v>198</v>
      </c>
      <c r="H89" s="78" t="s">
        <v>402</v>
      </c>
      <c r="I89" s="78" t="s">
        <v>402</v>
      </c>
      <c r="J89" s="78"/>
      <c r="K89" s="78"/>
    </row>
    <row r="90" spans="1:11" x14ac:dyDescent="0.25">
      <c r="A90" s="15" t="s">
        <v>1285</v>
      </c>
      <c r="B90" s="20" t="s">
        <v>211</v>
      </c>
      <c r="C90" s="20">
        <v>89</v>
      </c>
      <c r="D90" s="20" t="s">
        <v>427</v>
      </c>
      <c r="E90" s="20"/>
      <c r="F90" s="20" t="s">
        <v>428</v>
      </c>
      <c r="G90" s="21" t="s">
        <v>198</v>
      </c>
      <c r="H90" s="78" t="s">
        <v>402</v>
      </c>
      <c r="I90" s="78" t="s">
        <v>402</v>
      </c>
      <c r="J90" s="78"/>
      <c r="K90" s="78"/>
    </row>
    <row r="91" spans="1:11" x14ac:dyDescent="0.25">
      <c r="A91" s="15" t="s">
        <v>1191</v>
      </c>
      <c r="B91" s="20" t="s">
        <v>211</v>
      </c>
      <c r="C91" s="20">
        <v>90</v>
      </c>
      <c r="D91" s="20" t="s">
        <v>427</v>
      </c>
      <c r="E91" s="20"/>
      <c r="F91" s="20" t="s">
        <v>428</v>
      </c>
      <c r="G91" s="21" t="s">
        <v>194</v>
      </c>
      <c r="H91" s="78" t="s">
        <v>402</v>
      </c>
      <c r="I91" s="78" t="s">
        <v>402</v>
      </c>
      <c r="J91" s="78"/>
      <c r="K91" s="78"/>
    </row>
    <row r="92" spans="1:11" x14ac:dyDescent="0.25">
      <c r="A92" s="15" t="s">
        <v>1133</v>
      </c>
      <c r="B92" s="20" t="s">
        <v>211</v>
      </c>
      <c r="C92" s="20">
        <v>91</v>
      </c>
      <c r="D92" s="20" t="s">
        <v>427</v>
      </c>
      <c r="E92" s="20"/>
      <c r="F92" s="20" t="s">
        <v>428</v>
      </c>
      <c r="G92" s="21" t="s">
        <v>194</v>
      </c>
      <c r="H92" s="78" t="s">
        <v>402</v>
      </c>
      <c r="I92" s="78" t="s">
        <v>402</v>
      </c>
      <c r="J92" s="78"/>
      <c r="K92" s="78"/>
    </row>
    <row r="93" spans="1:11" x14ac:dyDescent="0.25">
      <c r="A93" s="15" t="s">
        <v>1806</v>
      </c>
      <c r="B93" s="20" t="s">
        <v>211</v>
      </c>
      <c r="C93" s="20">
        <v>92</v>
      </c>
      <c r="D93" s="20" t="s">
        <v>435</v>
      </c>
      <c r="E93" s="20">
        <v>100</v>
      </c>
      <c r="F93" s="20" t="s">
        <v>410</v>
      </c>
      <c r="G93" s="21" t="s">
        <v>206</v>
      </c>
      <c r="H93" s="78" t="s">
        <v>402</v>
      </c>
      <c r="I93" s="78" t="s">
        <v>402</v>
      </c>
      <c r="J93" s="78"/>
      <c r="K93" s="78" t="s">
        <v>402</v>
      </c>
    </row>
    <row r="94" spans="1:11" x14ac:dyDescent="0.25">
      <c r="A94" s="15" t="s">
        <v>1807</v>
      </c>
      <c r="B94" s="20" t="s">
        <v>211</v>
      </c>
      <c r="C94" s="20">
        <v>93</v>
      </c>
      <c r="D94" s="20" t="s">
        <v>421</v>
      </c>
      <c r="E94" s="20">
        <v>120</v>
      </c>
      <c r="F94" s="20" t="s">
        <v>405</v>
      </c>
      <c r="G94" s="21" t="s">
        <v>206</v>
      </c>
      <c r="H94" s="78" t="s">
        <v>402</v>
      </c>
      <c r="I94" s="78" t="s">
        <v>402</v>
      </c>
      <c r="J94" s="78"/>
      <c r="K94" s="78" t="s">
        <v>402</v>
      </c>
    </row>
    <row r="95" spans="1:11" x14ac:dyDescent="0.25">
      <c r="A95" s="15" t="s">
        <v>1650</v>
      </c>
      <c r="B95" s="20" t="s">
        <v>211</v>
      </c>
      <c r="C95" s="20">
        <v>94</v>
      </c>
      <c r="D95" s="20" t="s">
        <v>414</v>
      </c>
      <c r="E95" s="20">
        <v>150</v>
      </c>
      <c r="F95" s="20" t="s">
        <v>401</v>
      </c>
      <c r="G95" s="21" t="s">
        <v>206</v>
      </c>
      <c r="H95" s="78" t="s">
        <v>402</v>
      </c>
      <c r="I95" s="78" t="s">
        <v>402</v>
      </c>
      <c r="J95" s="78"/>
      <c r="K95" s="78" t="s">
        <v>402</v>
      </c>
    </row>
    <row r="96" spans="1:11" x14ac:dyDescent="0.25">
      <c r="A96" s="15" t="s">
        <v>1441</v>
      </c>
      <c r="B96" s="20" t="s">
        <v>211</v>
      </c>
      <c r="C96" s="20">
        <v>95</v>
      </c>
      <c r="D96" s="20" t="s">
        <v>419</v>
      </c>
      <c r="E96" s="20">
        <v>150</v>
      </c>
      <c r="F96" s="20" t="s">
        <v>401</v>
      </c>
      <c r="G96" s="21" t="s">
        <v>206</v>
      </c>
      <c r="H96" s="78" t="s">
        <v>402</v>
      </c>
      <c r="I96" s="78" t="s">
        <v>402</v>
      </c>
      <c r="J96" s="78"/>
      <c r="K96" s="78" t="s">
        <v>402</v>
      </c>
    </row>
    <row r="97" spans="1:11" x14ac:dyDescent="0.25">
      <c r="A97" s="15" t="s">
        <v>1511</v>
      </c>
      <c r="B97" s="20" t="s">
        <v>211</v>
      </c>
      <c r="C97" s="20">
        <v>96</v>
      </c>
      <c r="D97" s="20" t="s">
        <v>414</v>
      </c>
      <c r="E97" s="20">
        <v>160</v>
      </c>
      <c r="F97" s="20" t="s">
        <v>401</v>
      </c>
      <c r="G97" s="21" t="s">
        <v>206</v>
      </c>
      <c r="H97" s="78" t="s">
        <v>402</v>
      </c>
      <c r="I97" s="78" t="s">
        <v>402</v>
      </c>
      <c r="J97" s="78"/>
      <c r="K97" s="78" t="s">
        <v>402</v>
      </c>
    </row>
    <row r="98" spans="1:11" x14ac:dyDescent="0.25">
      <c r="A98" s="15" t="s">
        <v>1732</v>
      </c>
      <c r="B98" s="20" t="s">
        <v>211</v>
      </c>
      <c r="C98" s="20">
        <v>97</v>
      </c>
      <c r="D98" s="20" t="s">
        <v>435</v>
      </c>
      <c r="E98" s="20">
        <v>140</v>
      </c>
      <c r="F98" s="20" t="s">
        <v>401</v>
      </c>
      <c r="G98" s="21" t="s">
        <v>206</v>
      </c>
      <c r="H98" s="78" t="s">
        <v>402</v>
      </c>
      <c r="I98" s="78" t="s">
        <v>402</v>
      </c>
      <c r="J98" s="78"/>
      <c r="K98" s="78" t="s">
        <v>402</v>
      </c>
    </row>
    <row r="99" spans="1:11" x14ac:dyDescent="0.25">
      <c r="A99" s="15" t="s">
        <v>1808</v>
      </c>
      <c r="B99" s="20" t="s">
        <v>211</v>
      </c>
      <c r="C99" s="20">
        <v>98</v>
      </c>
      <c r="D99" s="20" t="s">
        <v>419</v>
      </c>
      <c r="E99" s="20">
        <v>100</v>
      </c>
      <c r="F99" s="20" t="s">
        <v>410</v>
      </c>
      <c r="G99" s="21" t="s">
        <v>206</v>
      </c>
      <c r="H99" s="78" t="s">
        <v>402</v>
      </c>
      <c r="I99" s="78" t="s">
        <v>402</v>
      </c>
      <c r="J99" s="78"/>
      <c r="K99" s="78" t="s">
        <v>402</v>
      </c>
    </row>
    <row r="100" spans="1:11" x14ac:dyDescent="0.25">
      <c r="A100" s="15" t="s">
        <v>1652</v>
      </c>
      <c r="B100" s="20" t="s">
        <v>211</v>
      </c>
      <c r="C100" s="20">
        <v>99</v>
      </c>
      <c r="D100" s="20" t="s">
        <v>404</v>
      </c>
      <c r="E100" s="20">
        <v>150</v>
      </c>
      <c r="F100" s="20" t="s">
        <v>401</v>
      </c>
      <c r="G100" s="21" t="s">
        <v>206</v>
      </c>
      <c r="H100" s="78" t="s">
        <v>402</v>
      </c>
      <c r="I100" s="78" t="s">
        <v>402</v>
      </c>
      <c r="J100" s="78"/>
      <c r="K100" s="78" t="s">
        <v>402</v>
      </c>
    </row>
    <row r="101" spans="1:11" x14ac:dyDescent="0.25">
      <c r="A101" s="15" t="s">
        <v>1809</v>
      </c>
      <c r="B101" s="20" t="s">
        <v>211</v>
      </c>
      <c r="C101" s="20">
        <v>100</v>
      </c>
      <c r="D101" s="20" t="s">
        <v>425</v>
      </c>
      <c r="E101" s="20">
        <v>70</v>
      </c>
      <c r="F101" s="20" t="s">
        <v>410</v>
      </c>
      <c r="G101" s="21" t="s">
        <v>226</v>
      </c>
      <c r="H101" s="78" t="s">
        <v>402</v>
      </c>
      <c r="I101" s="78" t="s">
        <v>402</v>
      </c>
      <c r="J101" s="78"/>
      <c r="K101" s="78" t="s">
        <v>402</v>
      </c>
    </row>
    <row r="102" spans="1:11" x14ac:dyDescent="0.25">
      <c r="A102" s="15" t="s">
        <v>1810</v>
      </c>
      <c r="B102" s="20" t="s">
        <v>211</v>
      </c>
      <c r="C102" s="20">
        <v>101</v>
      </c>
      <c r="D102" s="20" t="s">
        <v>400</v>
      </c>
      <c r="E102" s="20">
        <v>70</v>
      </c>
      <c r="F102" s="20" t="s">
        <v>410</v>
      </c>
      <c r="G102" s="21" t="s">
        <v>226</v>
      </c>
      <c r="H102" s="78" t="s">
        <v>402</v>
      </c>
      <c r="I102" s="78" t="s">
        <v>402</v>
      </c>
      <c r="J102" s="78"/>
      <c r="K102" s="78" t="s">
        <v>402</v>
      </c>
    </row>
    <row r="103" spans="1:11" x14ac:dyDescent="0.25">
      <c r="A103" s="15" t="s">
        <v>1811</v>
      </c>
      <c r="B103" s="20" t="s">
        <v>211</v>
      </c>
      <c r="C103" s="20">
        <v>102</v>
      </c>
      <c r="D103" s="20" t="s">
        <v>404</v>
      </c>
      <c r="E103" s="20">
        <v>70</v>
      </c>
      <c r="F103" s="20" t="s">
        <v>410</v>
      </c>
      <c r="G103" s="21" t="s">
        <v>226</v>
      </c>
      <c r="H103" s="78" t="s">
        <v>402</v>
      </c>
      <c r="I103" s="78" t="s">
        <v>402</v>
      </c>
      <c r="J103" s="78"/>
      <c r="K103" s="78" t="s">
        <v>402</v>
      </c>
    </row>
    <row r="104" spans="1:11" x14ac:dyDescent="0.25">
      <c r="A104" s="15" t="s">
        <v>518</v>
      </c>
      <c r="B104" s="20" t="s">
        <v>211</v>
      </c>
      <c r="C104" s="20">
        <v>103</v>
      </c>
      <c r="D104" s="20" t="s">
        <v>427</v>
      </c>
      <c r="E104" s="20"/>
      <c r="F104" s="20" t="s">
        <v>427</v>
      </c>
      <c r="G104" s="21" t="s">
        <v>202</v>
      </c>
      <c r="H104" s="78" t="s">
        <v>402</v>
      </c>
      <c r="I104" s="78" t="s">
        <v>402</v>
      </c>
      <c r="J104" s="78"/>
      <c r="K104" s="78" t="s">
        <v>402</v>
      </c>
    </row>
    <row r="105" spans="1:11" x14ac:dyDescent="0.25">
      <c r="A105" s="15" t="s">
        <v>517</v>
      </c>
      <c r="B105" s="20" t="s">
        <v>211</v>
      </c>
      <c r="C105" s="20">
        <v>104</v>
      </c>
      <c r="D105" s="20" t="s">
        <v>427</v>
      </c>
      <c r="E105" s="20"/>
      <c r="F105" s="20" t="s">
        <v>427</v>
      </c>
      <c r="G105" s="21" t="s">
        <v>202</v>
      </c>
      <c r="H105" s="78" t="s">
        <v>402</v>
      </c>
      <c r="I105" s="78" t="s">
        <v>402</v>
      </c>
      <c r="J105" s="78"/>
      <c r="K105" s="78" t="s">
        <v>402</v>
      </c>
    </row>
    <row r="106" spans="1:11" x14ac:dyDescent="0.25">
      <c r="A106" s="15" t="s">
        <v>521</v>
      </c>
      <c r="B106" s="20" t="s">
        <v>211</v>
      </c>
      <c r="C106" s="20">
        <v>105</v>
      </c>
      <c r="D106" s="20" t="s">
        <v>427</v>
      </c>
      <c r="E106" s="20"/>
      <c r="F106" s="20" t="s">
        <v>427</v>
      </c>
      <c r="G106" s="21" t="s">
        <v>202</v>
      </c>
      <c r="H106" s="78" t="s">
        <v>402</v>
      </c>
      <c r="I106" s="78" t="s">
        <v>402</v>
      </c>
      <c r="J106" s="78"/>
      <c r="K106" s="78" t="s">
        <v>402</v>
      </c>
    </row>
    <row r="107" spans="1:11" x14ac:dyDescent="0.25">
      <c r="A107" s="15" t="s">
        <v>519</v>
      </c>
      <c r="B107" s="20" t="s">
        <v>211</v>
      </c>
      <c r="C107" s="20">
        <v>106</v>
      </c>
      <c r="D107" s="20" t="s">
        <v>427</v>
      </c>
      <c r="E107" s="20"/>
      <c r="F107" s="20" t="s">
        <v>427</v>
      </c>
      <c r="G107" s="21" t="s">
        <v>202</v>
      </c>
      <c r="H107" s="78" t="s">
        <v>402</v>
      </c>
      <c r="I107" s="78" t="s">
        <v>402</v>
      </c>
      <c r="J107" s="78"/>
      <c r="K107" s="78" t="s">
        <v>402</v>
      </c>
    </row>
    <row r="108" spans="1:11" x14ac:dyDescent="0.25">
      <c r="A108" s="15" t="s">
        <v>520</v>
      </c>
      <c r="B108" s="20" t="s">
        <v>211</v>
      </c>
      <c r="C108" s="20">
        <v>107</v>
      </c>
      <c r="D108" s="20" t="s">
        <v>427</v>
      </c>
      <c r="E108" s="20"/>
      <c r="F108" s="20" t="s">
        <v>427</v>
      </c>
      <c r="G108" s="21" t="s">
        <v>202</v>
      </c>
      <c r="H108" s="78" t="s">
        <v>402</v>
      </c>
      <c r="I108" s="78" t="s">
        <v>402</v>
      </c>
      <c r="J108" s="78"/>
      <c r="K108" s="78" t="s">
        <v>402</v>
      </c>
    </row>
    <row r="109" spans="1:11" x14ac:dyDescent="0.25">
      <c r="A109" s="15" t="s">
        <v>516</v>
      </c>
      <c r="B109" s="20" t="s">
        <v>211</v>
      </c>
      <c r="C109" s="20">
        <v>108</v>
      </c>
      <c r="D109" s="20" t="s">
        <v>427</v>
      </c>
      <c r="E109" s="20"/>
      <c r="F109" s="20" t="s">
        <v>427</v>
      </c>
      <c r="G109" s="21" t="s">
        <v>202</v>
      </c>
      <c r="H109" s="78" t="s">
        <v>402</v>
      </c>
      <c r="I109" s="78" t="s">
        <v>402</v>
      </c>
      <c r="J109" s="78"/>
      <c r="K109" s="78" t="s">
        <v>402</v>
      </c>
    </row>
  </sheetData>
  <sheetProtection selectLockedCells="1" selectUnlockedCells="1"/>
  <mergeCells count="1">
    <mergeCell ref="Z1:AH1"/>
  </mergeCells>
  <phoneticPr fontId="3" type="noConversion"/>
  <conditionalFormatting sqref="H2:K109">
    <cfRule type="cellIs" dxfId="546" priority="1" stopIfTrue="1" operator="equal">
      <formula>"-"</formula>
    </cfRule>
    <cfRule type="cellIs" dxfId="545" priority="2" stopIfTrue="1" operator="equal">
      <formula>"x"</formula>
    </cfRule>
  </conditionalFormatting>
  <hyperlinks>
    <hyperlink ref="L1" location="'Expansion set Check List'!A1" display="Home" xr:uid="{00000000-0004-0000-24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3">
    <tabColor indexed="11"/>
  </sheetPr>
  <dimension ref="A1:AH131"/>
  <sheetViews>
    <sheetView zoomScaleSheetLayoutView="10" workbookViewId="0">
      <pane ySplit="1" topLeftCell="A2" activePane="bottomLeft" state="frozen"/>
      <selection pane="bottomLeft"/>
    </sheetView>
  </sheetViews>
  <sheetFormatPr defaultColWidth="0" defaultRowHeight="13.2" customHeight="1" x14ac:dyDescent="0.25"/>
  <cols>
    <col min="1" max="1" width="20" customWidth="1"/>
    <col min="2" max="2" width="15.109375" bestFit="1" customWidth="1"/>
    <col min="3" max="3" width="4" bestFit="1" customWidth="1"/>
    <col min="4" max="4" width="8.8867187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1812</v>
      </c>
      <c r="B2" s="18" t="s">
        <v>215</v>
      </c>
      <c r="C2" s="18">
        <v>1</v>
      </c>
      <c r="D2" s="18" t="s">
        <v>419</v>
      </c>
      <c r="E2" s="18">
        <v>90</v>
      </c>
      <c r="F2" s="18" t="s">
        <v>410</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130</v>
      </c>
      <c r="Z2" s="109"/>
      <c r="AA2" s="109"/>
      <c r="AB2" s="109"/>
      <c r="AC2" s="109"/>
      <c r="AD2" s="109"/>
      <c r="AE2" s="109"/>
      <c r="AF2" s="109"/>
      <c r="AG2" s="109"/>
      <c r="AH2" s="109"/>
    </row>
    <row r="3" spans="1:34" x14ac:dyDescent="0.25">
      <c r="A3" s="15" t="s">
        <v>1813</v>
      </c>
      <c r="B3" s="20" t="s">
        <v>215</v>
      </c>
      <c r="C3" s="20">
        <v>2</v>
      </c>
      <c r="D3" s="20" t="s">
        <v>421</v>
      </c>
      <c r="E3" s="20">
        <v>120</v>
      </c>
      <c r="F3" s="20" t="s">
        <v>401</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47</v>
      </c>
    </row>
    <row r="4" spans="1:34" x14ac:dyDescent="0.25">
      <c r="A4" s="15" t="s">
        <v>1814</v>
      </c>
      <c r="B4" s="20" t="s">
        <v>215</v>
      </c>
      <c r="C4" s="20">
        <v>3</v>
      </c>
      <c r="D4" s="20" t="s">
        <v>400</v>
      </c>
      <c r="E4" s="20">
        <v>100</v>
      </c>
      <c r="F4" s="20" t="s">
        <v>405</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38</v>
      </c>
    </row>
    <row r="5" spans="1:34" x14ac:dyDescent="0.25">
      <c r="A5" s="15" t="s">
        <v>1815</v>
      </c>
      <c r="B5" s="20" t="s">
        <v>215</v>
      </c>
      <c r="C5" s="20">
        <v>4</v>
      </c>
      <c r="D5" s="20" t="s">
        <v>404</v>
      </c>
      <c r="E5" s="20">
        <v>130</v>
      </c>
      <c r="F5" s="20" t="s">
        <v>401</v>
      </c>
      <c r="G5" s="19" t="s">
        <v>202</v>
      </c>
      <c r="H5" s="78" t="s">
        <v>402</v>
      </c>
      <c r="I5" s="78" t="s">
        <v>402</v>
      </c>
      <c r="J5" s="78"/>
      <c r="K5" s="78"/>
      <c r="R5" s="125" t="s">
        <v>198</v>
      </c>
      <c r="S5" s="261">
        <f t="shared" si="1"/>
        <v>0</v>
      </c>
      <c r="T5" s="170">
        <f t="shared" si="2"/>
        <v>0</v>
      </c>
      <c r="U5" s="179"/>
      <c r="V5" s="125" t="s">
        <v>198</v>
      </c>
      <c r="W5" s="261">
        <f t="shared" si="3"/>
        <v>0</v>
      </c>
      <c r="X5" s="6">
        <f t="shared" si="4"/>
        <v>25</v>
      </c>
    </row>
    <row r="6" spans="1:34" x14ac:dyDescent="0.25">
      <c r="A6" s="15" t="s">
        <v>1816</v>
      </c>
      <c r="B6" s="20" t="s">
        <v>215</v>
      </c>
      <c r="C6" s="20">
        <v>5</v>
      </c>
      <c r="D6" s="20" t="s">
        <v>425</v>
      </c>
      <c r="E6" s="20">
        <v>100</v>
      </c>
      <c r="F6" s="20" t="s">
        <v>401</v>
      </c>
      <c r="G6" s="19" t="s">
        <v>202</v>
      </c>
      <c r="H6" s="78" t="s">
        <v>402</v>
      </c>
      <c r="I6" s="78" t="s">
        <v>402</v>
      </c>
      <c r="J6" s="78"/>
      <c r="K6" s="78"/>
      <c r="R6" s="125" t="s">
        <v>202</v>
      </c>
      <c r="S6" s="261">
        <f t="shared" si="1"/>
        <v>0</v>
      </c>
      <c r="T6" s="170">
        <f t="shared" si="2"/>
        <v>0</v>
      </c>
      <c r="U6" s="179"/>
      <c r="V6" s="125" t="s">
        <v>202</v>
      </c>
      <c r="W6" s="261">
        <f t="shared" si="3"/>
        <v>0</v>
      </c>
      <c r="X6" s="6">
        <f t="shared" si="4"/>
        <v>17</v>
      </c>
    </row>
    <row r="7" spans="1:34" x14ac:dyDescent="0.25">
      <c r="A7" s="15" t="s">
        <v>1817</v>
      </c>
      <c r="B7" s="20" t="s">
        <v>215</v>
      </c>
      <c r="C7" s="20">
        <v>6</v>
      </c>
      <c r="D7" s="20" t="s">
        <v>431</v>
      </c>
      <c r="E7" s="20">
        <v>90</v>
      </c>
      <c r="F7" s="20" t="s">
        <v>405</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1818</v>
      </c>
      <c r="B8" s="20" t="s">
        <v>215</v>
      </c>
      <c r="C8" s="20">
        <v>7</v>
      </c>
      <c r="D8" s="20" t="s">
        <v>400</v>
      </c>
      <c r="E8" s="20">
        <v>120</v>
      </c>
      <c r="F8" s="20" t="s">
        <v>401</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1819</v>
      </c>
      <c r="B9" s="20" t="s">
        <v>215</v>
      </c>
      <c r="C9" s="20">
        <v>8</v>
      </c>
      <c r="D9" s="20" t="s">
        <v>419</v>
      </c>
      <c r="E9" s="20">
        <v>120</v>
      </c>
      <c r="F9" s="20" t="s">
        <v>401</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1820</v>
      </c>
      <c r="B10" s="20" t="s">
        <v>215</v>
      </c>
      <c r="C10" s="20">
        <v>9</v>
      </c>
      <c r="D10" s="20" t="s">
        <v>404</v>
      </c>
      <c r="E10" s="20">
        <v>70</v>
      </c>
      <c r="F10" s="20" t="s">
        <v>410</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1821</v>
      </c>
      <c r="B11" s="20" t="s">
        <v>215</v>
      </c>
      <c r="C11" s="20">
        <v>10</v>
      </c>
      <c r="D11" s="20" t="s">
        <v>421</v>
      </c>
      <c r="E11" s="20">
        <v>90</v>
      </c>
      <c r="F11" s="20" t="s">
        <v>405</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1822</v>
      </c>
      <c r="B12" s="20" t="s">
        <v>215</v>
      </c>
      <c r="C12" s="20">
        <v>11</v>
      </c>
      <c r="D12" s="20" t="s">
        <v>404</v>
      </c>
      <c r="E12" s="20">
        <v>90</v>
      </c>
      <c r="F12" s="20" t="s">
        <v>410</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1823</v>
      </c>
      <c r="B13" s="20" t="s">
        <v>215</v>
      </c>
      <c r="C13" s="20">
        <v>12</v>
      </c>
      <c r="D13" s="20" t="s">
        <v>431</v>
      </c>
      <c r="E13" s="20">
        <v>140</v>
      </c>
      <c r="F13" s="20" t="s">
        <v>401</v>
      </c>
      <c r="G13" s="19" t="s">
        <v>202</v>
      </c>
      <c r="H13" s="78" t="s">
        <v>402</v>
      </c>
      <c r="I13" s="78" t="s">
        <v>402</v>
      </c>
      <c r="J13" s="78"/>
      <c r="K13" s="78"/>
      <c r="R13" s="125" t="s">
        <v>230</v>
      </c>
      <c r="S13" s="261">
        <f t="shared" si="1"/>
        <v>0</v>
      </c>
      <c r="T13" s="170">
        <f t="shared" si="2"/>
        <v>0</v>
      </c>
      <c r="U13" s="179"/>
      <c r="V13" s="126" t="s">
        <v>230</v>
      </c>
      <c r="W13" s="261">
        <f t="shared" si="3"/>
        <v>0</v>
      </c>
      <c r="X13" s="6">
        <f t="shared" si="4"/>
        <v>3</v>
      </c>
    </row>
    <row r="14" spans="1:34" x14ac:dyDescent="0.25">
      <c r="A14" s="15" t="s">
        <v>1824</v>
      </c>
      <c r="B14" s="20" t="s">
        <v>215</v>
      </c>
      <c r="C14" s="20">
        <v>13</v>
      </c>
      <c r="D14" s="20" t="s">
        <v>407</v>
      </c>
      <c r="E14" s="20">
        <v>90</v>
      </c>
      <c r="F14" s="20" t="s">
        <v>405</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1261</v>
      </c>
      <c r="B15" s="20" t="s">
        <v>215</v>
      </c>
      <c r="C15" s="20">
        <v>14</v>
      </c>
      <c r="D15" s="20" t="s">
        <v>435</v>
      </c>
      <c r="E15" s="20">
        <v>120</v>
      </c>
      <c r="F15" s="20" t="s">
        <v>401</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1825</v>
      </c>
      <c r="B16" s="20" t="s">
        <v>215</v>
      </c>
      <c r="C16" s="20">
        <v>15</v>
      </c>
      <c r="D16" s="20" t="s">
        <v>435</v>
      </c>
      <c r="E16" s="20">
        <v>90</v>
      </c>
      <c r="F16" s="20" t="s">
        <v>405</v>
      </c>
      <c r="G16" s="19" t="s">
        <v>202</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1826</v>
      </c>
      <c r="B17" s="20" t="s">
        <v>215</v>
      </c>
      <c r="C17" s="20">
        <v>16</v>
      </c>
      <c r="D17" s="20" t="s">
        <v>414</v>
      </c>
      <c r="E17" s="20">
        <v>100</v>
      </c>
      <c r="F17" s="20" t="s">
        <v>401</v>
      </c>
      <c r="G17" s="19" t="s">
        <v>202</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1827</v>
      </c>
      <c r="B18" s="20" t="s">
        <v>215</v>
      </c>
      <c r="C18" s="20">
        <v>17</v>
      </c>
      <c r="D18" s="20" t="s">
        <v>407</v>
      </c>
      <c r="E18" s="20">
        <v>140</v>
      </c>
      <c r="F18" s="20" t="s">
        <v>401</v>
      </c>
      <c r="G18" s="19"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403</v>
      </c>
      <c r="B19" s="20" t="s">
        <v>215</v>
      </c>
      <c r="C19" s="20">
        <v>18</v>
      </c>
      <c r="D19" s="20" t="s">
        <v>404</v>
      </c>
      <c r="E19" s="20">
        <v>80</v>
      </c>
      <c r="F19" s="20" t="s">
        <v>405</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1194</v>
      </c>
      <c r="B20" s="20" t="s">
        <v>215</v>
      </c>
      <c r="C20" s="20">
        <v>19</v>
      </c>
      <c r="D20" s="20" t="s">
        <v>407</v>
      </c>
      <c r="E20" s="20">
        <v>100</v>
      </c>
      <c r="F20" s="20" t="s">
        <v>401</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1828</v>
      </c>
      <c r="B21" s="20" t="s">
        <v>215</v>
      </c>
      <c r="C21" s="20">
        <v>20</v>
      </c>
      <c r="D21" s="20" t="s">
        <v>414</v>
      </c>
      <c r="E21" s="20">
        <v>100</v>
      </c>
      <c r="F21" s="20" t="s">
        <v>405</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1829</v>
      </c>
      <c r="B22" s="20" t="s">
        <v>215</v>
      </c>
      <c r="C22" s="20">
        <v>21</v>
      </c>
      <c r="D22" s="20" t="s">
        <v>407</v>
      </c>
      <c r="E22" s="20">
        <v>70</v>
      </c>
      <c r="F22" s="20" t="s">
        <v>410</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617</v>
      </c>
      <c r="B23" s="20" t="s">
        <v>215</v>
      </c>
      <c r="C23" s="20">
        <v>22</v>
      </c>
      <c r="D23" s="20" t="s">
        <v>414</v>
      </c>
      <c r="E23" s="20">
        <v>90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1830</v>
      </c>
      <c r="B24" s="20" t="s">
        <v>215</v>
      </c>
      <c r="C24" s="20">
        <v>23</v>
      </c>
      <c r="D24" s="20" t="s">
        <v>421</v>
      </c>
      <c r="E24" s="20">
        <v>100</v>
      </c>
      <c r="F24" s="20" t="s">
        <v>405</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1831</v>
      </c>
      <c r="B25" s="20" t="s">
        <v>215</v>
      </c>
      <c r="C25" s="20">
        <v>24</v>
      </c>
      <c r="D25" s="20" t="s">
        <v>421</v>
      </c>
      <c r="E25" s="20">
        <v>80</v>
      </c>
      <c r="F25" s="20" t="s">
        <v>405</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1198</v>
      </c>
      <c r="B26" s="20" t="s">
        <v>215</v>
      </c>
      <c r="C26" s="20">
        <v>25</v>
      </c>
      <c r="D26" s="20" t="s">
        <v>407</v>
      </c>
      <c r="E26" s="20">
        <v>120</v>
      </c>
      <c r="F26" s="20" t="s">
        <v>401</v>
      </c>
      <c r="G26" s="21" t="s">
        <v>198</v>
      </c>
      <c r="H26" s="78" t="s">
        <v>402</v>
      </c>
      <c r="I26" s="78" t="s">
        <v>402</v>
      </c>
      <c r="J26" s="78"/>
      <c r="K26" s="78"/>
      <c r="R26" s="171" t="s">
        <v>101</v>
      </c>
      <c r="S26" s="172"/>
      <c r="T26" s="186">
        <f>SUM(T27:T49)</f>
        <v>0</v>
      </c>
      <c r="U26" s="179"/>
      <c r="V26" s="188" t="s">
        <v>103</v>
      </c>
      <c r="W26" s="241"/>
      <c r="X26" s="243">
        <f>SUM(X27:X49)</f>
        <v>119</v>
      </c>
    </row>
    <row r="27" spans="1:24" x14ac:dyDescent="0.25">
      <c r="A27" s="15" t="s">
        <v>1832</v>
      </c>
      <c r="B27" s="20" t="s">
        <v>215</v>
      </c>
      <c r="C27" s="20">
        <v>26</v>
      </c>
      <c r="D27" s="20" t="s">
        <v>404</v>
      </c>
      <c r="E27" s="20">
        <v>90</v>
      </c>
      <c r="F27" s="20" t="s">
        <v>405</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39</v>
      </c>
    </row>
    <row r="28" spans="1:24" x14ac:dyDescent="0.25">
      <c r="A28" s="15" t="s">
        <v>665</v>
      </c>
      <c r="B28" s="20" t="s">
        <v>215</v>
      </c>
      <c r="C28" s="20">
        <v>27</v>
      </c>
      <c r="D28" s="20" t="s">
        <v>421</v>
      </c>
      <c r="E28" s="20">
        <v>110</v>
      </c>
      <c r="F28" s="20" t="s">
        <v>401</v>
      </c>
      <c r="G28" s="21" t="s">
        <v>198</v>
      </c>
      <c r="H28" s="78" t="s">
        <v>402</v>
      </c>
      <c r="I28" s="78" t="s">
        <v>402</v>
      </c>
      <c r="J28" s="78"/>
      <c r="K28" s="78"/>
      <c r="R28" s="125" t="s">
        <v>194</v>
      </c>
      <c r="S28" s="169">
        <f t="shared" si="5"/>
        <v>0</v>
      </c>
      <c r="T28" s="170">
        <f t="shared" si="6"/>
        <v>0</v>
      </c>
      <c r="U28" s="179"/>
      <c r="V28" s="264" t="s">
        <v>194</v>
      </c>
      <c r="W28" s="267">
        <f t="shared" si="7"/>
        <v>0</v>
      </c>
      <c r="X28" s="6">
        <f t="shared" si="8"/>
        <v>38</v>
      </c>
    </row>
    <row r="29" spans="1:24" x14ac:dyDescent="0.25">
      <c r="A29" s="15" t="s">
        <v>409</v>
      </c>
      <c r="B29" s="20" t="s">
        <v>215</v>
      </c>
      <c r="C29" s="20">
        <v>28</v>
      </c>
      <c r="D29" s="20" t="s">
        <v>407</v>
      </c>
      <c r="E29" s="20">
        <v>80</v>
      </c>
      <c r="F29" s="20" t="s">
        <v>410</v>
      </c>
      <c r="G29" s="21" t="s">
        <v>198</v>
      </c>
      <c r="H29" s="78" t="s">
        <v>402</v>
      </c>
      <c r="I29" s="78" t="s">
        <v>402</v>
      </c>
      <c r="J29" s="78"/>
      <c r="K29" s="78"/>
      <c r="R29" s="125" t="s">
        <v>198</v>
      </c>
      <c r="S29" s="169">
        <f t="shared" si="5"/>
        <v>0</v>
      </c>
      <c r="T29" s="170">
        <f t="shared" si="6"/>
        <v>0</v>
      </c>
      <c r="U29" s="179"/>
      <c r="V29" s="264" t="s">
        <v>198</v>
      </c>
      <c r="W29" s="267">
        <f t="shared" si="7"/>
        <v>0</v>
      </c>
      <c r="X29" s="6">
        <f t="shared" si="8"/>
        <v>25</v>
      </c>
    </row>
    <row r="30" spans="1:24" x14ac:dyDescent="0.25">
      <c r="A30" s="15" t="s">
        <v>1833</v>
      </c>
      <c r="B30" s="20" t="s">
        <v>215</v>
      </c>
      <c r="C30" s="20">
        <v>29</v>
      </c>
      <c r="D30" s="20" t="s">
        <v>431</v>
      </c>
      <c r="E30" s="20">
        <v>110</v>
      </c>
      <c r="F30" s="20" t="s">
        <v>405</v>
      </c>
      <c r="G30" s="21" t="s">
        <v>198</v>
      </c>
      <c r="H30" s="78" t="s">
        <v>402</v>
      </c>
      <c r="I30" s="78" t="s">
        <v>402</v>
      </c>
      <c r="J30" s="78"/>
      <c r="K30" s="78"/>
      <c r="R30" s="125" t="s">
        <v>202</v>
      </c>
      <c r="S30" s="169">
        <f t="shared" si="5"/>
        <v>0</v>
      </c>
      <c r="T30" s="170">
        <f t="shared" si="6"/>
        <v>0</v>
      </c>
      <c r="U30" s="179"/>
      <c r="V30" s="264" t="s">
        <v>202</v>
      </c>
      <c r="W30" s="267">
        <f t="shared" si="7"/>
        <v>0</v>
      </c>
      <c r="X30" s="6">
        <f t="shared" si="8"/>
        <v>17</v>
      </c>
    </row>
    <row r="31" spans="1:24" x14ac:dyDescent="0.25">
      <c r="A31" s="15" t="s">
        <v>1834</v>
      </c>
      <c r="B31" s="20" t="s">
        <v>215</v>
      </c>
      <c r="C31" s="20">
        <v>30</v>
      </c>
      <c r="D31" s="20" t="s">
        <v>414</v>
      </c>
      <c r="E31" s="20">
        <v>80</v>
      </c>
      <c r="F31" s="20" t="s">
        <v>405</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530</v>
      </c>
      <c r="B32" s="20" t="s">
        <v>215</v>
      </c>
      <c r="C32" s="20">
        <v>31</v>
      </c>
      <c r="D32" s="20" t="s">
        <v>431</v>
      </c>
      <c r="E32" s="20">
        <v>130</v>
      </c>
      <c r="F32" s="20" t="s">
        <v>401</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1401</v>
      </c>
      <c r="B33" s="20" t="s">
        <v>215</v>
      </c>
      <c r="C33" s="20">
        <v>32</v>
      </c>
      <c r="D33" s="20" t="s">
        <v>431</v>
      </c>
      <c r="E33" s="20">
        <v>90</v>
      </c>
      <c r="F33" s="20" t="s">
        <v>405</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1835</v>
      </c>
      <c r="B34" s="20" t="s">
        <v>215</v>
      </c>
      <c r="C34" s="20">
        <v>33</v>
      </c>
      <c r="D34" s="20" t="s">
        <v>414</v>
      </c>
      <c r="E34" s="20">
        <v>60</v>
      </c>
      <c r="F34" s="20" t="s">
        <v>410</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451</v>
      </c>
      <c r="B35" s="20" t="s">
        <v>215</v>
      </c>
      <c r="C35" s="20">
        <v>34</v>
      </c>
      <c r="D35" s="20" t="s">
        <v>414</v>
      </c>
      <c r="E35" s="20">
        <v>90</v>
      </c>
      <c r="F35" s="20" t="s">
        <v>405</v>
      </c>
      <c r="G35" s="21"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1836</v>
      </c>
      <c r="B36" s="20" t="s">
        <v>215</v>
      </c>
      <c r="C36" s="20">
        <v>35</v>
      </c>
      <c r="D36" s="20" t="s">
        <v>400</v>
      </c>
      <c r="E36" s="20">
        <v>70</v>
      </c>
      <c r="F36" s="20" t="s">
        <v>410</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1837</v>
      </c>
      <c r="B37" s="20" t="s">
        <v>215</v>
      </c>
      <c r="C37" s="20">
        <v>36</v>
      </c>
      <c r="D37" s="20" t="s">
        <v>414</v>
      </c>
      <c r="E37" s="20">
        <v>90</v>
      </c>
      <c r="F37" s="20" t="s">
        <v>405</v>
      </c>
      <c r="G37" s="21" t="s">
        <v>198</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626</v>
      </c>
      <c r="B38" s="20" t="s">
        <v>215</v>
      </c>
      <c r="C38" s="20">
        <v>37</v>
      </c>
      <c r="D38" s="20" t="s">
        <v>414</v>
      </c>
      <c r="E38" s="20">
        <v>100</v>
      </c>
      <c r="F38" s="20" t="s">
        <v>410</v>
      </c>
      <c r="G38" s="21"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422</v>
      </c>
      <c r="B39" s="20" t="s">
        <v>215</v>
      </c>
      <c r="C39" s="20">
        <v>38</v>
      </c>
      <c r="D39" s="20" t="s">
        <v>419</v>
      </c>
      <c r="E39" s="20">
        <v>110</v>
      </c>
      <c r="F39" s="20" t="s">
        <v>405</v>
      </c>
      <c r="G39" s="21" t="s">
        <v>198</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1838</v>
      </c>
      <c r="B40" s="20" t="s">
        <v>215</v>
      </c>
      <c r="C40" s="20">
        <v>39</v>
      </c>
      <c r="D40" s="20" t="s">
        <v>407</v>
      </c>
      <c r="E40" s="20">
        <v>100</v>
      </c>
      <c r="F40" s="20" t="s">
        <v>405</v>
      </c>
      <c r="G40" s="21" t="s">
        <v>198</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1839</v>
      </c>
      <c r="B41" s="20" t="s">
        <v>215</v>
      </c>
      <c r="C41" s="20">
        <v>40</v>
      </c>
      <c r="D41" s="20" t="s">
        <v>435</v>
      </c>
      <c r="E41" s="20">
        <v>80</v>
      </c>
      <c r="F41" s="20" t="s">
        <v>405</v>
      </c>
      <c r="G41" s="21" t="s">
        <v>198</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954</v>
      </c>
      <c r="B42" s="20" t="s">
        <v>215</v>
      </c>
      <c r="C42" s="20">
        <v>41</v>
      </c>
      <c r="D42" s="20" t="s">
        <v>421</v>
      </c>
      <c r="E42" s="20">
        <v>80</v>
      </c>
      <c r="F42" s="20" t="s">
        <v>410</v>
      </c>
      <c r="G42" s="21" t="s">
        <v>198</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1273</v>
      </c>
      <c r="B43" s="20" t="s">
        <v>215</v>
      </c>
      <c r="C43" s="20">
        <v>42</v>
      </c>
      <c r="D43" s="20" t="s">
        <v>421</v>
      </c>
      <c r="E43" s="20">
        <v>40</v>
      </c>
      <c r="F43" s="20" t="s">
        <v>410</v>
      </c>
      <c r="G43" s="21" t="s">
        <v>198</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1840</v>
      </c>
      <c r="B44" s="20" t="s">
        <v>215</v>
      </c>
      <c r="C44" s="20">
        <v>43</v>
      </c>
      <c r="D44" s="20" t="s">
        <v>407</v>
      </c>
      <c r="E44" s="20">
        <v>40</v>
      </c>
      <c r="F44" s="20" t="s">
        <v>410</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1212</v>
      </c>
      <c r="B45" s="20" t="s">
        <v>215</v>
      </c>
      <c r="C45" s="20">
        <v>44</v>
      </c>
      <c r="D45" s="20" t="s">
        <v>407</v>
      </c>
      <c r="E45" s="20">
        <v>80</v>
      </c>
      <c r="F45" s="20"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1841</v>
      </c>
      <c r="B46" s="20" t="s">
        <v>215</v>
      </c>
      <c r="C46" s="20">
        <v>45</v>
      </c>
      <c r="D46" s="20" t="s">
        <v>407</v>
      </c>
      <c r="E46" s="20">
        <v>80</v>
      </c>
      <c r="F46" s="20"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1842</v>
      </c>
      <c r="B47" s="20" t="s">
        <v>215</v>
      </c>
      <c r="C47" s="20">
        <v>46</v>
      </c>
      <c r="D47" s="20" t="s">
        <v>421</v>
      </c>
      <c r="E47" s="20">
        <v>60</v>
      </c>
      <c r="F47" s="20" t="s">
        <v>410</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1255</v>
      </c>
      <c r="B48" s="20" t="s">
        <v>215</v>
      </c>
      <c r="C48" s="20">
        <v>47</v>
      </c>
      <c r="D48" s="20" t="s">
        <v>421</v>
      </c>
      <c r="E48" s="20">
        <v>80</v>
      </c>
      <c r="F48" s="20"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432</v>
      </c>
      <c r="B49" s="20" t="s">
        <v>215</v>
      </c>
      <c r="C49" s="20">
        <v>48</v>
      </c>
      <c r="D49" s="20" t="s">
        <v>400</v>
      </c>
      <c r="E49" s="20">
        <v>40</v>
      </c>
      <c r="F49" s="20" t="s">
        <v>410</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1843</v>
      </c>
      <c r="B50" s="20" t="s">
        <v>215</v>
      </c>
      <c r="C50" s="20">
        <v>49</v>
      </c>
      <c r="D50" s="20" t="s">
        <v>407</v>
      </c>
      <c r="E50" s="20">
        <v>90</v>
      </c>
      <c r="F50" s="20" t="s">
        <v>405</v>
      </c>
      <c r="G50" s="21" t="s">
        <v>194</v>
      </c>
      <c r="H50" s="78" t="s">
        <v>402</v>
      </c>
      <c r="I50" s="78" t="s">
        <v>402</v>
      </c>
      <c r="J50" s="78"/>
      <c r="K50" s="78"/>
      <c r="U50" s="179"/>
      <c r="V50" s="188" t="s">
        <v>458</v>
      </c>
      <c r="W50" s="206"/>
      <c r="X50" s="207">
        <f>SUM(X51:X73)</f>
        <v>249</v>
      </c>
    </row>
    <row r="51" spans="1:24" x14ac:dyDescent="0.25">
      <c r="A51" s="15" t="s">
        <v>552</v>
      </c>
      <c r="B51" s="20" t="s">
        <v>215</v>
      </c>
      <c r="C51" s="20">
        <v>50</v>
      </c>
      <c r="D51" s="20" t="s">
        <v>421</v>
      </c>
      <c r="E51" s="20">
        <v>70</v>
      </c>
      <c r="F51" s="20" t="s">
        <v>405</v>
      </c>
      <c r="G51" s="21" t="s">
        <v>194</v>
      </c>
      <c r="H51" s="78" t="s">
        <v>402</v>
      </c>
      <c r="I51" s="78" t="s">
        <v>402</v>
      </c>
      <c r="J51" s="78"/>
      <c r="K51" s="78"/>
      <c r="U51" s="269"/>
      <c r="V51" s="124" t="s">
        <v>190</v>
      </c>
      <c r="W51" s="169">
        <f>S3+S27+W3+W27</f>
        <v>0</v>
      </c>
      <c r="X51" s="170">
        <f>T3+T27+X3+X27</f>
        <v>86</v>
      </c>
    </row>
    <row r="52" spans="1:24" x14ac:dyDescent="0.25">
      <c r="A52" s="15" t="s">
        <v>1844</v>
      </c>
      <c r="B52" s="20" t="s">
        <v>215</v>
      </c>
      <c r="C52" s="20">
        <v>51</v>
      </c>
      <c r="D52" s="20" t="s">
        <v>431</v>
      </c>
      <c r="E52" s="20">
        <v>60</v>
      </c>
      <c r="F52" s="20" t="s">
        <v>410</v>
      </c>
      <c r="G52" s="21" t="s">
        <v>194</v>
      </c>
      <c r="H52" s="78" t="s">
        <v>402</v>
      </c>
      <c r="I52" s="78" t="s">
        <v>402</v>
      </c>
      <c r="J52" s="78"/>
      <c r="K52" s="78"/>
      <c r="U52" s="269"/>
      <c r="V52" s="125" t="s">
        <v>194</v>
      </c>
      <c r="W52" s="169">
        <f t="shared" ref="W52:X67" si="9">S4+S28+W4+W28</f>
        <v>0</v>
      </c>
      <c r="X52" s="170">
        <f t="shared" si="9"/>
        <v>76</v>
      </c>
    </row>
    <row r="53" spans="1:24" x14ac:dyDescent="0.25">
      <c r="A53" s="15" t="s">
        <v>1845</v>
      </c>
      <c r="B53" s="20" t="s">
        <v>215</v>
      </c>
      <c r="C53" s="20">
        <v>52</v>
      </c>
      <c r="D53" s="20" t="s">
        <v>400</v>
      </c>
      <c r="E53" s="20">
        <v>80</v>
      </c>
      <c r="F53" s="20" t="s">
        <v>405</v>
      </c>
      <c r="G53" s="21" t="s">
        <v>194</v>
      </c>
      <c r="H53" s="78" t="s">
        <v>402</v>
      </c>
      <c r="I53" s="78" t="s">
        <v>402</v>
      </c>
      <c r="J53" s="78"/>
      <c r="K53" s="78"/>
      <c r="U53" s="269"/>
      <c r="V53" s="125" t="s">
        <v>198</v>
      </c>
      <c r="W53" s="169">
        <f t="shared" si="9"/>
        <v>0</v>
      </c>
      <c r="X53" s="170">
        <f t="shared" si="9"/>
        <v>50</v>
      </c>
    </row>
    <row r="54" spans="1:24" x14ac:dyDescent="0.25">
      <c r="A54" s="15" t="s">
        <v>557</v>
      </c>
      <c r="B54" s="20" t="s">
        <v>215</v>
      </c>
      <c r="C54" s="20">
        <v>53</v>
      </c>
      <c r="D54" s="20" t="s">
        <v>431</v>
      </c>
      <c r="E54" s="20">
        <v>80</v>
      </c>
      <c r="F54" s="20" t="s">
        <v>405</v>
      </c>
      <c r="G54" s="21" t="s">
        <v>194</v>
      </c>
      <c r="H54" s="78" t="s">
        <v>402</v>
      </c>
      <c r="I54" s="78" t="s">
        <v>402</v>
      </c>
      <c r="J54" s="78"/>
      <c r="K54" s="78"/>
      <c r="U54" s="269"/>
      <c r="V54" s="125" t="s">
        <v>202</v>
      </c>
      <c r="W54" s="169">
        <f t="shared" si="9"/>
        <v>0</v>
      </c>
      <c r="X54" s="170">
        <f t="shared" si="9"/>
        <v>34</v>
      </c>
    </row>
    <row r="55" spans="1:24" x14ac:dyDescent="0.25">
      <c r="A55" s="15" t="s">
        <v>532</v>
      </c>
      <c r="B55" s="20" t="s">
        <v>215</v>
      </c>
      <c r="C55" s="20">
        <v>54</v>
      </c>
      <c r="D55" s="20" t="s">
        <v>419</v>
      </c>
      <c r="E55" s="20">
        <v>70</v>
      </c>
      <c r="F55" s="20" t="s">
        <v>405</v>
      </c>
      <c r="G55" s="21" t="s">
        <v>194</v>
      </c>
      <c r="H55" s="78" t="s">
        <v>402</v>
      </c>
      <c r="I55" s="78" t="s">
        <v>402</v>
      </c>
      <c r="J55" s="78"/>
      <c r="K55" s="78"/>
      <c r="U55" s="269"/>
      <c r="V55" s="125" t="s">
        <v>206</v>
      </c>
      <c r="W55" s="169">
        <f t="shared" si="9"/>
        <v>0</v>
      </c>
      <c r="X55" s="170">
        <f t="shared" si="9"/>
        <v>0</v>
      </c>
    </row>
    <row r="56" spans="1:24" x14ac:dyDescent="0.25">
      <c r="A56" s="15" t="s">
        <v>1846</v>
      </c>
      <c r="B56" s="20" t="s">
        <v>215</v>
      </c>
      <c r="C56" s="20">
        <v>55</v>
      </c>
      <c r="D56" s="20" t="s">
        <v>404</v>
      </c>
      <c r="E56" s="20">
        <v>40</v>
      </c>
      <c r="F56" s="20" t="s">
        <v>410</v>
      </c>
      <c r="G56" s="21" t="s">
        <v>194</v>
      </c>
      <c r="H56" s="78" t="s">
        <v>402</v>
      </c>
      <c r="I56" s="78" t="s">
        <v>402</v>
      </c>
      <c r="J56" s="78"/>
      <c r="K56" s="78"/>
      <c r="U56" s="270"/>
      <c r="V56" s="125" t="s">
        <v>210</v>
      </c>
      <c r="W56" s="169">
        <f t="shared" si="9"/>
        <v>0</v>
      </c>
      <c r="X56" s="170">
        <f t="shared" si="9"/>
        <v>0</v>
      </c>
    </row>
    <row r="57" spans="1:24" ht="13.8" thickBot="1" x14ac:dyDescent="0.3">
      <c r="A57" s="15" t="s">
        <v>1847</v>
      </c>
      <c r="B57" s="20" t="s">
        <v>215</v>
      </c>
      <c r="C57" s="20">
        <v>56</v>
      </c>
      <c r="D57" s="20" t="s">
        <v>425</v>
      </c>
      <c r="E57" s="20">
        <v>70</v>
      </c>
      <c r="F57" s="20" t="s">
        <v>405</v>
      </c>
      <c r="G57" s="21" t="s">
        <v>194</v>
      </c>
      <c r="H57" s="78" t="s">
        <v>402</v>
      </c>
      <c r="I57" s="78" t="s">
        <v>402</v>
      </c>
      <c r="J57" s="78"/>
      <c r="K57" s="78"/>
      <c r="U57" s="271"/>
      <c r="V57" s="125" t="s">
        <v>214</v>
      </c>
      <c r="W57" s="169">
        <f t="shared" si="9"/>
        <v>0</v>
      </c>
      <c r="X57" s="170">
        <f t="shared" si="9"/>
        <v>0</v>
      </c>
    </row>
    <row r="58" spans="1:24" ht="13.8" thickBot="1" x14ac:dyDescent="0.3">
      <c r="A58" s="15" t="s">
        <v>1271</v>
      </c>
      <c r="B58" s="20" t="s">
        <v>215</v>
      </c>
      <c r="C58" s="20">
        <v>57</v>
      </c>
      <c r="D58" s="20" t="s">
        <v>435</v>
      </c>
      <c r="E58" s="20">
        <v>80</v>
      </c>
      <c r="F58" s="20" t="s">
        <v>405</v>
      </c>
      <c r="G58" s="21" t="s">
        <v>194</v>
      </c>
      <c r="H58" s="78" t="s">
        <v>402</v>
      </c>
      <c r="I58" s="78" t="s">
        <v>402</v>
      </c>
      <c r="J58" s="78"/>
      <c r="K58" s="78"/>
      <c r="U58" s="271"/>
      <c r="V58" s="125" t="s">
        <v>218</v>
      </c>
      <c r="W58" s="169">
        <f t="shared" si="9"/>
        <v>0</v>
      </c>
      <c r="X58" s="170">
        <f t="shared" si="9"/>
        <v>0</v>
      </c>
    </row>
    <row r="59" spans="1:24" ht="13.8" thickBot="1" x14ac:dyDescent="0.3">
      <c r="A59" s="15" t="s">
        <v>1848</v>
      </c>
      <c r="B59" s="20" t="s">
        <v>215</v>
      </c>
      <c r="C59" s="20">
        <v>58</v>
      </c>
      <c r="D59" s="20" t="s">
        <v>404</v>
      </c>
      <c r="E59" s="20">
        <v>80</v>
      </c>
      <c r="F59" s="20" t="s">
        <v>405</v>
      </c>
      <c r="G59" s="21" t="s">
        <v>194</v>
      </c>
      <c r="H59" s="78" t="s">
        <v>402</v>
      </c>
      <c r="I59" s="78" t="s">
        <v>402</v>
      </c>
      <c r="J59" s="78"/>
      <c r="K59" s="78"/>
      <c r="U59" s="271"/>
      <c r="V59" s="125" t="s">
        <v>222</v>
      </c>
      <c r="W59" s="169">
        <f t="shared" si="9"/>
        <v>0</v>
      </c>
      <c r="X59" s="170">
        <f t="shared" si="9"/>
        <v>0</v>
      </c>
    </row>
    <row r="60" spans="1:24" ht="13.8" thickBot="1" x14ac:dyDescent="0.3">
      <c r="A60" s="15" t="s">
        <v>642</v>
      </c>
      <c r="B60" s="20" t="s">
        <v>215</v>
      </c>
      <c r="C60" s="20">
        <v>59</v>
      </c>
      <c r="D60" s="20" t="s">
        <v>425</v>
      </c>
      <c r="E60" s="20">
        <v>80</v>
      </c>
      <c r="F60" s="20" t="s">
        <v>405</v>
      </c>
      <c r="G60" s="21" t="s">
        <v>194</v>
      </c>
      <c r="H60" s="78" t="s">
        <v>402</v>
      </c>
      <c r="I60" s="78" t="s">
        <v>402</v>
      </c>
      <c r="J60" s="78"/>
      <c r="K60" s="78"/>
      <c r="U60" s="271"/>
      <c r="V60" s="125" t="s">
        <v>226</v>
      </c>
      <c r="W60" s="169">
        <f t="shared" si="9"/>
        <v>0</v>
      </c>
      <c r="X60" s="170">
        <f t="shared" si="9"/>
        <v>0</v>
      </c>
    </row>
    <row r="61" spans="1:24" ht="13.8" thickBot="1" x14ac:dyDescent="0.3">
      <c r="A61" s="15" t="s">
        <v>643</v>
      </c>
      <c r="B61" s="20" t="s">
        <v>215</v>
      </c>
      <c r="C61" s="20">
        <v>60</v>
      </c>
      <c r="D61" s="20" t="s">
        <v>431</v>
      </c>
      <c r="E61" s="20">
        <v>90</v>
      </c>
      <c r="F61" s="20" t="s">
        <v>405</v>
      </c>
      <c r="G61" s="21" t="s">
        <v>194</v>
      </c>
      <c r="H61" s="78" t="s">
        <v>402</v>
      </c>
      <c r="I61" s="78" t="s">
        <v>402</v>
      </c>
      <c r="J61" s="78"/>
      <c r="K61" s="78"/>
      <c r="U61" s="271"/>
      <c r="V61" s="126" t="s">
        <v>230</v>
      </c>
      <c r="W61" s="169">
        <f t="shared" si="9"/>
        <v>0</v>
      </c>
      <c r="X61" s="170">
        <f t="shared" si="9"/>
        <v>3</v>
      </c>
    </row>
    <row r="62" spans="1:24" ht="13.8" thickBot="1" x14ac:dyDescent="0.3">
      <c r="A62" s="15" t="s">
        <v>1849</v>
      </c>
      <c r="B62" s="20" t="s">
        <v>215</v>
      </c>
      <c r="C62" s="20">
        <v>61</v>
      </c>
      <c r="D62" s="20" t="s">
        <v>431</v>
      </c>
      <c r="E62" s="20">
        <v>60</v>
      </c>
      <c r="F62" s="20" t="s">
        <v>410</v>
      </c>
      <c r="G62" s="21" t="s">
        <v>194</v>
      </c>
      <c r="H62" s="78" t="s">
        <v>402</v>
      </c>
      <c r="I62" s="78" t="s">
        <v>402</v>
      </c>
      <c r="J62" s="78"/>
      <c r="K62" s="78"/>
      <c r="U62" s="271"/>
      <c r="V62" s="125" t="s">
        <v>234</v>
      </c>
      <c r="W62" s="169">
        <f t="shared" si="9"/>
        <v>0</v>
      </c>
      <c r="X62" s="170">
        <f t="shared" si="9"/>
        <v>0</v>
      </c>
    </row>
    <row r="63" spans="1:24" ht="13.8" thickBot="1" x14ac:dyDescent="0.3">
      <c r="A63" s="15" t="s">
        <v>644</v>
      </c>
      <c r="B63" s="20" t="s">
        <v>215</v>
      </c>
      <c r="C63" s="20">
        <v>62</v>
      </c>
      <c r="D63" s="20" t="s">
        <v>404</v>
      </c>
      <c r="E63" s="20">
        <v>80</v>
      </c>
      <c r="F63" s="20" t="s">
        <v>405</v>
      </c>
      <c r="G63" s="21" t="s">
        <v>194</v>
      </c>
      <c r="H63" s="78" t="s">
        <v>402</v>
      </c>
      <c r="I63" s="78" t="s">
        <v>402</v>
      </c>
      <c r="J63" s="78"/>
      <c r="K63" s="78"/>
      <c r="U63" s="271"/>
      <c r="V63" s="125" t="s">
        <v>238</v>
      </c>
      <c r="W63" s="169">
        <f t="shared" si="9"/>
        <v>0</v>
      </c>
      <c r="X63" s="170">
        <f t="shared" si="9"/>
        <v>0</v>
      </c>
    </row>
    <row r="64" spans="1:24" ht="13.8" thickBot="1" x14ac:dyDescent="0.3">
      <c r="A64" s="15" t="s">
        <v>1220</v>
      </c>
      <c r="B64" s="20" t="s">
        <v>215</v>
      </c>
      <c r="C64" s="20">
        <v>63</v>
      </c>
      <c r="D64" s="20" t="s">
        <v>407</v>
      </c>
      <c r="E64" s="20">
        <v>80</v>
      </c>
      <c r="F64" s="20" t="s">
        <v>405</v>
      </c>
      <c r="G64" s="21" t="s">
        <v>194</v>
      </c>
      <c r="H64" s="78" t="s">
        <v>402</v>
      </c>
      <c r="I64" s="78" t="s">
        <v>402</v>
      </c>
      <c r="J64" s="78"/>
      <c r="K64" s="78"/>
      <c r="U64" s="271"/>
      <c r="V64" s="125" t="s">
        <v>242</v>
      </c>
      <c r="W64" s="169">
        <f t="shared" si="9"/>
        <v>0</v>
      </c>
      <c r="X64" s="170">
        <f t="shared" si="9"/>
        <v>0</v>
      </c>
    </row>
    <row r="65" spans="1:24" ht="13.8" thickBot="1" x14ac:dyDescent="0.3">
      <c r="A65" s="15" t="s">
        <v>1850</v>
      </c>
      <c r="B65" s="20" t="s">
        <v>215</v>
      </c>
      <c r="C65" s="20">
        <v>64</v>
      </c>
      <c r="D65" s="20" t="s">
        <v>414</v>
      </c>
      <c r="E65" s="20">
        <v>70</v>
      </c>
      <c r="F65" s="20" t="s">
        <v>405</v>
      </c>
      <c r="G65" s="21" t="s">
        <v>194</v>
      </c>
      <c r="H65" s="78" t="s">
        <v>402</v>
      </c>
      <c r="I65" s="78" t="s">
        <v>402</v>
      </c>
      <c r="J65" s="78"/>
      <c r="K65" s="78"/>
      <c r="U65" s="271"/>
      <c r="V65" s="125" t="s">
        <v>246</v>
      </c>
      <c r="W65" s="169">
        <f t="shared" si="9"/>
        <v>0</v>
      </c>
      <c r="X65" s="170">
        <f t="shared" si="9"/>
        <v>0</v>
      </c>
    </row>
    <row r="66" spans="1:24" ht="13.8" thickBot="1" x14ac:dyDescent="0.3">
      <c r="A66" s="15" t="s">
        <v>952</v>
      </c>
      <c r="B66" s="20" t="s">
        <v>215</v>
      </c>
      <c r="C66" s="20">
        <v>65</v>
      </c>
      <c r="D66" s="20" t="s">
        <v>421</v>
      </c>
      <c r="E66" s="20">
        <v>50</v>
      </c>
      <c r="F66" s="20" t="s">
        <v>410</v>
      </c>
      <c r="G66" s="21" t="s">
        <v>194</v>
      </c>
      <c r="H66" s="78" t="s">
        <v>402</v>
      </c>
      <c r="I66" s="78" t="s">
        <v>402</v>
      </c>
      <c r="J66" s="78"/>
      <c r="K66" s="78"/>
      <c r="U66" s="271"/>
      <c r="V66" s="125" t="s">
        <v>250</v>
      </c>
      <c r="W66" s="169">
        <f t="shared" si="9"/>
        <v>0</v>
      </c>
      <c r="X66" s="170">
        <f t="shared" si="9"/>
        <v>0</v>
      </c>
    </row>
    <row r="67" spans="1:24" ht="13.8" thickBot="1" x14ac:dyDescent="0.3">
      <c r="A67" s="15" t="s">
        <v>988</v>
      </c>
      <c r="B67" s="20" t="s">
        <v>215</v>
      </c>
      <c r="C67" s="20">
        <v>66</v>
      </c>
      <c r="D67" s="20" t="s">
        <v>421</v>
      </c>
      <c r="E67" s="20">
        <v>50</v>
      </c>
      <c r="F67" s="20" t="s">
        <v>410</v>
      </c>
      <c r="G67" s="21" t="s">
        <v>194</v>
      </c>
      <c r="H67" s="78" t="s">
        <v>402</v>
      </c>
      <c r="I67" s="78" t="s">
        <v>402</v>
      </c>
      <c r="J67" s="78"/>
      <c r="K67" s="78"/>
      <c r="U67" s="271"/>
      <c r="V67" s="125" t="s">
        <v>254</v>
      </c>
      <c r="W67" s="169">
        <f t="shared" si="9"/>
        <v>0</v>
      </c>
      <c r="X67" s="170">
        <f t="shared" si="9"/>
        <v>0</v>
      </c>
    </row>
    <row r="68" spans="1:24" ht="13.8" thickBot="1" x14ac:dyDescent="0.3">
      <c r="A68" s="15" t="s">
        <v>1051</v>
      </c>
      <c r="B68" s="20" t="s">
        <v>215</v>
      </c>
      <c r="C68" s="20">
        <v>67</v>
      </c>
      <c r="D68" s="20" t="s">
        <v>421</v>
      </c>
      <c r="E68" s="20">
        <v>50</v>
      </c>
      <c r="F68" s="20" t="s">
        <v>410</v>
      </c>
      <c r="G68" s="21" t="s">
        <v>194</v>
      </c>
      <c r="H68" s="78" t="s">
        <v>402</v>
      </c>
      <c r="I68" s="78" t="s">
        <v>402</v>
      </c>
      <c r="J68" s="78"/>
      <c r="K68" s="78"/>
      <c r="U68" s="271"/>
      <c r="V68" s="125" t="s">
        <v>258</v>
      </c>
      <c r="W68" s="169">
        <f t="shared" ref="W68:X73" si="10">S20+S44+W20+W44</f>
        <v>0</v>
      </c>
      <c r="X68" s="170">
        <f t="shared" si="10"/>
        <v>0</v>
      </c>
    </row>
    <row r="69" spans="1:24" ht="13.8" thickBot="1" x14ac:dyDescent="0.3">
      <c r="A69" s="15" t="s">
        <v>959</v>
      </c>
      <c r="B69" s="20" t="s">
        <v>215</v>
      </c>
      <c r="C69" s="20">
        <v>68</v>
      </c>
      <c r="D69" s="20" t="s">
        <v>421</v>
      </c>
      <c r="E69" s="20">
        <v>50</v>
      </c>
      <c r="F69" s="20" t="s">
        <v>410</v>
      </c>
      <c r="G69" s="21" t="s">
        <v>194</v>
      </c>
      <c r="H69" s="78" t="s">
        <v>402</v>
      </c>
      <c r="I69" s="78" t="s">
        <v>402</v>
      </c>
      <c r="J69" s="78"/>
      <c r="K69" s="78"/>
      <c r="U69" s="271"/>
      <c r="V69" s="125" t="s">
        <v>262</v>
      </c>
      <c r="W69" s="169">
        <f t="shared" si="10"/>
        <v>0</v>
      </c>
      <c r="X69" s="170">
        <f t="shared" si="10"/>
        <v>0</v>
      </c>
    </row>
    <row r="70" spans="1:24" ht="13.8" thickBot="1" x14ac:dyDescent="0.3">
      <c r="A70" s="15" t="s">
        <v>1266</v>
      </c>
      <c r="B70" s="20" t="s">
        <v>215</v>
      </c>
      <c r="C70" s="20">
        <v>69</v>
      </c>
      <c r="D70" s="20" t="s">
        <v>414</v>
      </c>
      <c r="E70" s="20">
        <v>40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1851</v>
      </c>
      <c r="B71" s="20" t="s">
        <v>215</v>
      </c>
      <c r="C71" s="20">
        <v>70</v>
      </c>
      <c r="D71" s="20" t="s">
        <v>414</v>
      </c>
      <c r="E71" s="20">
        <v>50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1852</v>
      </c>
      <c r="B72" s="20" t="s">
        <v>215</v>
      </c>
      <c r="C72" s="20">
        <v>71</v>
      </c>
      <c r="D72" s="20" t="s">
        <v>431</v>
      </c>
      <c r="E72" s="20">
        <v>40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1853</v>
      </c>
      <c r="B73" s="20" t="s">
        <v>215</v>
      </c>
      <c r="C73" s="20">
        <v>72</v>
      </c>
      <c r="D73" s="20" t="s">
        <v>404</v>
      </c>
      <c r="E73" s="20">
        <v>60</v>
      </c>
      <c r="F73" s="20" t="s">
        <v>410</v>
      </c>
      <c r="G73" s="21" t="s">
        <v>190</v>
      </c>
      <c r="H73" s="78" t="s">
        <v>402</v>
      </c>
      <c r="I73" s="78" t="s">
        <v>402</v>
      </c>
      <c r="J73" s="78"/>
      <c r="K73" s="78"/>
      <c r="U73" s="271"/>
      <c r="V73" s="177" t="s">
        <v>278</v>
      </c>
      <c r="W73" s="169">
        <f t="shared" si="10"/>
        <v>0</v>
      </c>
      <c r="X73" s="170">
        <f t="shared" si="10"/>
        <v>0</v>
      </c>
    </row>
    <row r="74" spans="1:24" x14ac:dyDescent="0.25">
      <c r="A74" s="15" t="s">
        <v>1854</v>
      </c>
      <c r="B74" s="20" t="s">
        <v>215</v>
      </c>
      <c r="C74" s="20">
        <v>73</v>
      </c>
      <c r="D74" s="20" t="s">
        <v>414</v>
      </c>
      <c r="E74" s="20">
        <v>50</v>
      </c>
      <c r="F74" s="20" t="s">
        <v>410</v>
      </c>
      <c r="G74" s="21" t="s">
        <v>190</v>
      </c>
      <c r="H74" s="78" t="s">
        <v>402</v>
      </c>
      <c r="I74" s="78" t="s">
        <v>402</v>
      </c>
      <c r="J74" s="78"/>
      <c r="K74" s="78"/>
    </row>
    <row r="75" spans="1:24" x14ac:dyDescent="0.25">
      <c r="A75" s="15" t="s">
        <v>1855</v>
      </c>
      <c r="B75" s="20" t="s">
        <v>215</v>
      </c>
      <c r="C75" s="20">
        <v>74</v>
      </c>
      <c r="D75" s="20" t="s">
        <v>414</v>
      </c>
      <c r="E75" s="20">
        <v>60</v>
      </c>
      <c r="F75" s="20" t="s">
        <v>410</v>
      </c>
      <c r="G75" s="21" t="s">
        <v>190</v>
      </c>
      <c r="H75" s="78" t="s">
        <v>402</v>
      </c>
      <c r="I75" s="78" t="s">
        <v>402</v>
      </c>
      <c r="J75" s="78"/>
      <c r="K75" s="78"/>
    </row>
    <row r="76" spans="1:24" x14ac:dyDescent="0.25">
      <c r="A76" s="15" t="s">
        <v>1856</v>
      </c>
      <c r="B76" s="20" t="s">
        <v>215</v>
      </c>
      <c r="C76" s="20">
        <v>75</v>
      </c>
      <c r="D76" s="20" t="s">
        <v>407</v>
      </c>
      <c r="E76" s="20">
        <v>50</v>
      </c>
      <c r="F76" s="20" t="s">
        <v>410</v>
      </c>
      <c r="G76" s="21" t="s">
        <v>190</v>
      </c>
      <c r="H76" s="78" t="s">
        <v>402</v>
      </c>
      <c r="I76" s="78" t="s">
        <v>402</v>
      </c>
      <c r="J76" s="78"/>
      <c r="K76" s="78"/>
    </row>
    <row r="77" spans="1:24" x14ac:dyDescent="0.25">
      <c r="A77" s="15" t="s">
        <v>1857</v>
      </c>
      <c r="B77" s="20" t="s">
        <v>215</v>
      </c>
      <c r="C77" s="20">
        <v>76</v>
      </c>
      <c r="D77" s="20" t="s">
        <v>425</v>
      </c>
      <c r="E77" s="20">
        <v>50</v>
      </c>
      <c r="F77" s="20" t="s">
        <v>410</v>
      </c>
      <c r="G77" s="21" t="s">
        <v>190</v>
      </c>
      <c r="H77" s="78" t="s">
        <v>402</v>
      </c>
      <c r="I77" s="78" t="s">
        <v>402</v>
      </c>
      <c r="J77" s="78"/>
      <c r="K77" s="78"/>
    </row>
    <row r="78" spans="1:24" x14ac:dyDescent="0.25">
      <c r="A78" s="15" t="s">
        <v>440</v>
      </c>
      <c r="B78" s="20" t="s">
        <v>215</v>
      </c>
      <c r="C78" s="20">
        <v>77</v>
      </c>
      <c r="D78" s="20" t="s">
        <v>414</v>
      </c>
      <c r="E78" s="20">
        <v>60</v>
      </c>
      <c r="F78" s="20" t="s">
        <v>410</v>
      </c>
      <c r="G78" s="21" t="s">
        <v>190</v>
      </c>
      <c r="H78" s="78" t="s">
        <v>402</v>
      </c>
      <c r="I78" s="78" t="s">
        <v>402</v>
      </c>
      <c r="J78" s="78"/>
      <c r="K78" s="78"/>
    </row>
    <row r="79" spans="1:24" x14ac:dyDescent="0.25">
      <c r="A79" s="15" t="s">
        <v>429</v>
      </c>
      <c r="B79" s="20" t="s">
        <v>215</v>
      </c>
      <c r="C79" s="20">
        <v>78</v>
      </c>
      <c r="D79" s="20" t="s">
        <v>414</v>
      </c>
      <c r="E79" s="20">
        <v>40</v>
      </c>
      <c r="F79" s="20" t="s">
        <v>410</v>
      </c>
      <c r="G79" s="21" t="s">
        <v>190</v>
      </c>
      <c r="H79" s="78" t="s">
        <v>402</v>
      </c>
      <c r="I79" s="78" t="s">
        <v>402</v>
      </c>
      <c r="J79" s="78"/>
      <c r="K79" s="78"/>
    </row>
    <row r="80" spans="1:24" x14ac:dyDescent="0.25">
      <c r="A80" s="15" t="s">
        <v>1858</v>
      </c>
      <c r="B80" s="20" t="s">
        <v>215</v>
      </c>
      <c r="C80" s="20">
        <v>79</v>
      </c>
      <c r="D80" s="20" t="s">
        <v>407</v>
      </c>
      <c r="E80" s="20">
        <v>50</v>
      </c>
      <c r="F80" s="20" t="s">
        <v>410</v>
      </c>
      <c r="G80" s="21" t="s">
        <v>190</v>
      </c>
      <c r="H80" s="78" t="s">
        <v>402</v>
      </c>
      <c r="I80" s="78" t="s">
        <v>402</v>
      </c>
      <c r="J80" s="78"/>
      <c r="K80" s="78"/>
    </row>
    <row r="81" spans="1:11" x14ac:dyDescent="0.25">
      <c r="A81" s="15" t="s">
        <v>1275</v>
      </c>
      <c r="B81" s="20" t="s">
        <v>215</v>
      </c>
      <c r="C81" s="20">
        <v>80</v>
      </c>
      <c r="D81" s="20" t="s">
        <v>421</v>
      </c>
      <c r="E81" s="20">
        <v>50</v>
      </c>
      <c r="F81" s="20" t="s">
        <v>410</v>
      </c>
      <c r="G81" s="21" t="s">
        <v>190</v>
      </c>
      <c r="H81" s="78" t="s">
        <v>402</v>
      </c>
      <c r="I81" s="78" t="s">
        <v>402</v>
      </c>
      <c r="J81" s="78"/>
      <c r="K81" s="78"/>
    </row>
    <row r="82" spans="1:11" x14ac:dyDescent="0.25">
      <c r="A82" s="15" t="s">
        <v>442</v>
      </c>
      <c r="B82" s="20" t="s">
        <v>215</v>
      </c>
      <c r="C82" s="20">
        <v>81</v>
      </c>
      <c r="D82" s="20" t="s">
        <v>400</v>
      </c>
      <c r="E82" s="20">
        <v>70</v>
      </c>
      <c r="F82" s="20" t="s">
        <v>410</v>
      </c>
      <c r="G82" s="21" t="s">
        <v>190</v>
      </c>
      <c r="H82" s="78" t="s">
        <v>402</v>
      </c>
      <c r="I82" s="78" t="s">
        <v>402</v>
      </c>
      <c r="J82" s="78"/>
      <c r="K82" s="78"/>
    </row>
    <row r="83" spans="1:11" x14ac:dyDescent="0.25">
      <c r="A83" s="15" t="s">
        <v>572</v>
      </c>
      <c r="B83" s="20" t="s">
        <v>215</v>
      </c>
      <c r="C83" s="20">
        <v>82</v>
      </c>
      <c r="D83" s="20" t="s">
        <v>421</v>
      </c>
      <c r="E83" s="20">
        <v>50</v>
      </c>
      <c r="F83" s="20" t="s">
        <v>410</v>
      </c>
      <c r="G83" s="21" t="s">
        <v>190</v>
      </c>
      <c r="H83" s="78" t="s">
        <v>402</v>
      </c>
      <c r="I83" s="78" t="s">
        <v>402</v>
      </c>
      <c r="J83" s="78"/>
      <c r="K83" s="78"/>
    </row>
    <row r="84" spans="1:11" x14ac:dyDescent="0.25">
      <c r="A84" s="15" t="s">
        <v>1859</v>
      </c>
      <c r="B84" s="20" t="s">
        <v>215</v>
      </c>
      <c r="C84" s="20">
        <v>83</v>
      </c>
      <c r="D84" s="20" t="s">
        <v>414</v>
      </c>
      <c r="E84" s="20">
        <v>50</v>
      </c>
      <c r="F84" s="20" t="s">
        <v>410</v>
      </c>
      <c r="G84" s="21" t="s">
        <v>190</v>
      </c>
      <c r="H84" s="78" t="s">
        <v>402</v>
      </c>
      <c r="I84" s="78" t="s">
        <v>402</v>
      </c>
      <c r="J84" s="78"/>
      <c r="K84" s="78"/>
    </row>
    <row r="85" spans="1:11" x14ac:dyDescent="0.25">
      <c r="A85" s="15" t="s">
        <v>651</v>
      </c>
      <c r="B85" s="20" t="s">
        <v>215</v>
      </c>
      <c r="C85" s="20">
        <v>84</v>
      </c>
      <c r="D85" s="20" t="s">
        <v>404</v>
      </c>
      <c r="E85" s="20">
        <v>60</v>
      </c>
      <c r="F85" s="20" t="s">
        <v>410</v>
      </c>
      <c r="G85" s="21" t="s">
        <v>190</v>
      </c>
      <c r="H85" s="78" t="s">
        <v>402</v>
      </c>
      <c r="I85" s="78" t="s">
        <v>402</v>
      </c>
      <c r="J85" s="78"/>
      <c r="K85" s="78"/>
    </row>
    <row r="86" spans="1:11" x14ac:dyDescent="0.25">
      <c r="A86" s="15" t="s">
        <v>467</v>
      </c>
      <c r="B86" s="20" t="s">
        <v>215</v>
      </c>
      <c r="C86" s="20">
        <v>85</v>
      </c>
      <c r="D86" s="20" t="s">
        <v>414</v>
      </c>
      <c r="E86" s="20">
        <v>50</v>
      </c>
      <c r="F86" s="20" t="s">
        <v>410</v>
      </c>
      <c r="G86" s="21" t="s">
        <v>190</v>
      </c>
      <c r="H86" s="78" t="s">
        <v>402</v>
      </c>
      <c r="I86" s="78" t="s">
        <v>402</v>
      </c>
      <c r="J86" s="78"/>
      <c r="K86" s="78"/>
    </row>
    <row r="87" spans="1:11" x14ac:dyDescent="0.25">
      <c r="A87" s="15" t="s">
        <v>574</v>
      </c>
      <c r="B87" s="20" t="s">
        <v>215</v>
      </c>
      <c r="C87" s="20">
        <v>86</v>
      </c>
      <c r="D87" s="20" t="s">
        <v>431</v>
      </c>
      <c r="E87" s="20">
        <v>60</v>
      </c>
      <c r="F87" s="20" t="s">
        <v>410</v>
      </c>
      <c r="G87" s="21" t="s">
        <v>190</v>
      </c>
      <c r="H87" s="78" t="s">
        <v>402</v>
      </c>
      <c r="I87" s="78" t="s">
        <v>402</v>
      </c>
      <c r="J87" s="78"/>
      <c r="K87" s="78"/>
    </row>
    <row r="88" spans="1:11" x14ac:dyDescent="0.25">
      <c r="A88" s="15" t="s">
        <v>575</v>
      </c>
      <c r="B88" s="20" t="s">
        <v>215</v>
      </c>
      <c r="C88" s="20">
        <v>87</v>
      </c>
      <c r="D88" s="20" t="s">
        <v>419</v>
      </c>
      <c r="E88" s="20">
        <v>50</v>
      </c>
      <c r="F88" s="20" t="s">
        <v>410</v>
      </c>
      <c r="G88" s="21" t="s">
        <v>190</v>
      </c>
      <c r="H88" s="78" t="s">
        <v>402</v>
      </c>
      <c r="I88" s="78" t="s">
        <v>402</v>
      </c>
      <c r="J88" s="78"/>
      <c r="K88" s="78"/>
    </row>
    <row r="89" spans="1:11" x14ac:dyDescent="0.25">
      <c r="A89" s="15" t="s">
        <v>473</v>
      </c>
      <c r="B89" s="20" t="s">
        <v>215</v>
      </c>
      <c r="C89" s="20">
        <v>88</v>
      </c>
      <c r="D89" s="20" t="s">
        <v>404</v>
      </c>
      <c r="E89" s="20">
        <v>60</v>
      </c>
      <c r="F89" s="20" t="s">
        <v>410</v>
      </c>
      <c r="G89" s="21" t="s">
        <v>190</v>
      </c>
      <c r="H89" s="78" t="s">
        <v>402</v>
      </c>
      <c r="I89" s="78" t="s">
        <v>402</v>
      </c>
      <c r="J89" s="78"/>
      <c r="K89" s="78"/>
    </row>
    <row r="90" spans="1:11" x14ac:dyDescent="0.25">
      <c r="A90" s="15" t="s">
        <v>1308</v>
      </c>
      <c r="B90" s="20" t="s">
        <v>215</v>
      </c>
      <c r="C90" s="20">
        <v>89</v>
      </c>
      <c r="D90" s="20" t="s">
        <v>431</v>
      </c>
      <c r="E90" s="20">
        <v>50</v>
      </c>
      <c r="F90" s="20" t="s">
        <v>410</v>
      </c>
      <c r="G90" s="21" t="s">
        <v>190</v>
      </c>
      <c r="H90" s="78" t="s">
        <v>402</v>
      </c>
      <c r="I90" s="78" t="s">
        <v>402</v>
      </c>
      <c r="J90" s="78"/>
      <c r="K90" s="78"/>
    </row>
    <row r="91" spans="1:11" x14ac:dyDescent="0.25">
      <c r="A91" s="15" t="s">
        <v>1860</v>
      </c>
      <c r="B91" s="20" t="s">
        <v>215</v>
      </c>
      <c r="C91" s="20">
        <v>90</v>
      </c>
      <c r="D91" s="20" t="s">
        <v>421</v>
      </c>
      <c r="E91" s="20">
        <v>40</v>
      </c>
      <c r="F91" s="20" t="s">
        <v>410</v>
      </c>
      <c r="G91" s="21" t="s">
        <v>190</v>
      </c>
      <c r="H91" s="78" t="s">
        <v>402</v>
      </c>
      <c r="I91" s="78" t="s">
        <v>402</v>
      </c>
      <c r="J91" s="78"/>
      <c r="K91" s="78"/>
    </row>
    <row r="92" spans="1:11" x14ac:dyDescent="0.25">
      <c r="A92" s="15" t="s">
        <v>982</v>
      </c>
      <c r="B92" s="20" t="s">
        <v>215</v>
      </c>
      <c r="C92" s="20">
        <v>91</v>
      </c>
      <c r="D92" s="20" t="s">
        <v>421</v>
      </c>
      <c r="E92" s="20">
        <v>60</v>
      </c>
      <c r="F92" s="20" t="s">
        <v>410</v>
      </c>
      <c r="G92" s="21" t="s">
        <v>190</v>
      </c>
      <c r="H92" s="78" t="s">
        <v>402</v>
      </c>
      <c r="I92" s="78" t="s">
        <v>402</v>
      </c>
      <c r="J92" s="78"/>
      <c r="K92" s="78"/>
    </row>
    <row r="93" spans="1:11" x14ac:dyDescent="0.25">
      <c r="A93" s="15" t="s">
        <v>476</v>
      </c>
      <c r="B93" s="20" t="s">
        <v>215</v>
      </c>
      <c r="C93" s="20">
        <v>92</v>
      </c>
      <c r="D93" s="20" t="s">
        <v>431</v>
      </c>
      <c r="E93" s="20">
        <v>90</v>
      </c>
      <c r="F93" s="20" t="s">
        <v>410</v>
      </c>
      <c r="G93" s="21" t="s">
        <v>190</v>
      </c>
      <c r="H93" s="78" t="s">
        <v>402</v>
      </c>
      <c r="I93" s="78" t="s">
        <v>402</v>
      </c>
      <c r="J93" s="78"/>
      <c r="K93" s="78"/>
    </row>
    <row r="94" spans="1:11" x14ac:dyDescent="0.25">
      <c r="A94" s="15" t="s">
        <v>1861</v>
      </c>
      <c r="B94" s="20" t="s">
        <v>215</v>
      </c>
      <c r="C94" s="20">
        <v>93</v>
      </c>
      <c r="D94" s="20" t="s">
        <v>404</v>
      </c>
      <c r="E94" s="20">
        <v>60</v>
      </c>
      <c r="F94" s="20" t="s">
        <v>410</v>
      </c>
      <c r="G94" s="21" t="s">
        <v>190</v>
      </c>
      <c r="H94" s="78" t="s">
        <v>402</v>
      </c>
      <c r="I94" s="78" t="s">
        <v>402</v>
      </c>
      <c r="J94" s="78"/>
      <c r="K94" s="78"/>
    </row>
    <row r="95" spans="1:11" x14ac:dyDescent="0.25">
      <c r="A95" s="15" t="s">
        <v>580</v>
      </c>
      <c r="B95" s="20" t="s">
        <v>215</v>
      </c>
      <c r="C95" s="20">
        <v>94</v>
      </c>
      <c r="D95" s="20" t="s">
        <v>425</v>
      </c>
      <c r="E95" s="20">
        <v>60</v>
      </c>
      <c r="F95" s="20" t="s">
        <v>410</v>
      </c>
      <c r="G95" s="21" t="s">
        <v>190</v>
      </c>
      <c r="H95" s="78" t="s">
        <v>402</v>
      </c>
      <c r="I95" s="78" t="s">
        <v>402</v>
      </c>
      <c r="J95" s="78"/>
      <c r="K95" s="78"/>
    </row>
    <row r="96" spans="1:11" x14ac:dyDescent="0.25">
      <c r="A96" s="15" t="s">
        <v>657</v>
      </c>
      <c r="B96" s="20" t="s">
        <v>215</v>
      </c>
      <c r="C96" s="20">
        <v>95</v>
      </c>
      <c r="D96" s="20" t="s">
        <v>431</v>
      </c>
      <c r="E96" s="20">
        <v>60</v>
      </c>
      <c r="F96" s="20" t="s">
        <v>410</v>
      </c>
      <c r="G96" s="21" t="s">
        <v>190</v>
      </c>
      <c r="H96" s="78" t="s">
        <v>402</v>
      </c>
      <c r="I96" s="78" t="s">
        <v>402</v>
      </c>
      <c r="J96" s="78"/>
      <c r="K96" s="78"/>
    </row>
    <row r="97" spans="1:11" x14ac:dyDescent="0.25">
      <c r="A97" s="15" t="s">
        <v>1300</v>
      </c>
      <c r="B97" s="20" t="s">
        <v>215</v>
      </c>
      <c r="C97" s="20">
        <v>96</v>
      </c>
      <c r="D97" s="20" t="s">
        <v>407</v>
      </c>
      <c r="E97" s="20">
        <v>70</v>
      </c>
      <c r="F97" s="20" t="s">
        <v>410</v>
      </c>
      <c r="G97" s="21" t="s">
        <v>190</v>
      </c>
      <c r="H97" s="78" t="s">
        <v>402</v>
      </c>
      <c r="I97" s="78" t="s">
        <v>402</v>
      </c>
      <c r="J97" s="78"/>
      <c r="K97" s="78"/>
    </row>
    <row r="98" spans="1:11" x14ac:dyDescent="0.25">
      <c r="A98" s="15" t="s">
        <v>1277</v>
      </c>
      <c r="B98" s="20" t="s">
        <v>215</v>
      </c>
      <c r="C98" s="20">
        <v>97</v>
      </c>
      <c r="D98" s="20" t="s">
        <v>407</v>
      </c>
      <c r="E98" s="20">
        <v>50</v>
      </c>
      <c r="F98" s="20" t="s">
        <v>410</v>
      </c>
      <c r="G98" s="21" t="s">
        <v>190</v>
      </c>
      <c r="H98" s="78" t="s">
        <v>402</v>
      </c>
      <c r="I98" s="78" t="s">
        <v>402</v>
      </c>
      <c r="J98" s="78"/>
      <c r="K98" s="78"/>
    </row>
    <row r="99" spans="1:11" x14ac:dyDescent="0.25">
      <c r="A99" s="15" t="s">
        <v>1862</v>
      </c>
      <c r="B99" s="20" t="s">
        <v>215</v>
      </c>
      <c r="C99" s="20">
        <v>98</v>
      </c>
      <c r="D99" s="20" t="s">
        <v>400</v>
      </c>
      <c r="E99" s="20">
        <v>60</v>
      </c>
      <c r="F99" s="20" t="s">
        <v>410</v>
      </c>
      <c r="G99" s="21" t="s">
        <v>190</v>
      </c>
      <c r="H99" s="78" t="s">
        <v>402</v>
      </c>
      <c r="I99" s="78" t="s">
        <v>402</v>
      </c>
      <c r="J99" s="78"/>
      <c r="K99" s="78"/>
    </row>
    <row r="100" spans="1:11" x14ac:dyDescent="0.25">
      <c r="A100" s="15" t="s">
        <v>1863</v>
      </c>
      <c r="B100" s="20" t="s">
        <v>215</v>
      </c>
      <c r="C100" s="20">
        <v>99</v>
      </c>
      <c r="D100" s="20" t="s">
        <v>421</v>
      </c>
      <c r="E100" s="20">
        <v>60</v>
      </c>
      <c r="F100" s="20" t="s">
        <v>410</v>
      </c>
      <c r="G100" s="21" t="s">
        <v>190</v>
      </c>
      <c r="H100" s="78" t="s">
        <v>402</v>
      </c>
      <c r="I100" s="78" t="s">
        <v>402</v>
      </c>
      <c r="J100" s="78"/>
      <c r="K100" s="78"/>
    </row>
    <row r="101" spans="1:11" x14ac:dyDescent="0.25">
      <c r="A101" s="15" t="s">
        <v>436</v>
      </c>
      <c r="B101" s="20" t="s">
        <v>215</v>
      </c>
      <c r="C101" s="20">
        <v>100</v>
      </c>
      <c r="D101" s="20" t="s">
        <v>435</v>
      </c>
      <c r="E101" s="20">
        <v>60</v>
      </c>
      <c r="F101" s="20" t="s">
        <v>410</v>
      </c>
      <c r="G101" s="21" t="s">
        <v>190</v>
      </c>
      <c r="H101" s="78" t="s">
        <v>402</v>
      </c>
      <c r="I101" s="78" t="s">
        <v>402</v>
      </c>
      <c r="J101" s="78"/>
      <c r="K101" s="78"/>
    </row>
    <row r="102" spans="1:11" x14ac:dyDescent="0.25">
      <c r="A102" s="15" t="s">
        <v>1864</v>
      </c>
      <c r="B102" s="20" t="s">
        <v>215</v>
      </c>
      <c r="C102" s="20">
        <v>101</v>
      </c>
      <c r="D102" s="20" t="s">
        <v>414</v>
      </c>
      <c r="E102" s="20">
        <v>50</v>
      </c>
      <c r="F102" s="20" t="s">
        <v>410</v>
      </c>
      <c r="G102" s="21" t="s">
        <v>190</v>
      </c>
      <c r="H102" s="78" t="s">
        <v>402</v>
      </c>
      <c r="I102" s="78" t="s">
        <v>402</v>
      </c>
      <c r="J102" s="78"/>
      <c r="K102" s="78"/>
    </row>
    <row r="103" spans="1:11" x14ac:dyDescent="0.25">
      <c r="A103" s="15" t="s">
        <v>1865</v>
      </c>
      <c r="B103" s="20" t="s">
        <v>215</v>
      </c>
      <c r="C103" s="20">
        <v>102</v>
      </c>
      <c r="D103" s="20" t="s">
        <v>435</v>
      </c>
      <c r="E103" s="20">
        <v>60</v>
      </c>
      <c r="F103" s="20" t="s">
        <v>410</v>
      </c>
      <c r="G103" s="21" t="s">
        <v>190</v>
      </c>
      <c r="H103" s="78" t="s">
        <v>402</v>
      </c>
      <c r="I103" s="78" t="s">
        <v>402</v>
      </c>
      <c r="J103" s="78"/>
      <c r="K103" s="78"/>
    </row>
    <row r="104" spans="1:11" x14ac:dyDescent="0.25">
      <c r="A104" s="15" t="s">
        <v>1866</v>
      </c>
      <c r="B104" s="20" t="s">
        <v>215</v>
      </c>
      <c r="C104" s="20">
        <v>103</v>
      </c>
      <c r="D104" s="20" t="s">
        <v>407</v>
      </c>
      <c r="E104" s="20">
        <v>60</v>
      </c>
      <c r="F104" s="20" t="s">
        <v>410</v>
      </c>
      <c r="G104" s="21" t="s">
        <v>190</v>
      </c>
      <c r="H104" s="78" t="s">
        <v>402</v>
      </c>
      <c r="I104" s="78" t="s">
        <v>402</v>
      </c>
      <c r="J104" s="78"/>
      <c r="K104" s="78"/>
    </row>
    <row r="105" spans="1:11" x14ac:dyDescent="0.25">
      <c r="A105" s="15" t="s">
        <v>1237</v>
      </c>
      <c r="B105" s="20" t="s">
        <v>215</v>
      </c>
      <c r="C105" s="20">
        <v>104</v>
      </c>
      <c r="D105" s="20" t="s">
        <v>407</v>
      </c>
      <c r="E105" s="20">
        <v>50</v>
      </c>
      <c r="F105" s="20" t="s">
        <v>410</v>
      </c>
      <c r="G105" s="21" t="s">
        <v>190</v>
      </c>
      <c r="H105" s="78" t="s">
        <v>402</v>
      </c>
      <c r="I105" s="78" t="s">
        <v>402</v>
      </c>
      <c r="J105" s="78"/>
      <c r="K105" s="78"/>
    </row>
    <row r="106" spans="1:11" x14ac:dyDescent="0.25">
      <c r="A106" s="15" t="s">
        <v>1279</v>
      </c>
      <c r="B106" s="20" t="s">
        <v>215</v>
      </c>
      <c r="C106" s="20">
        <v>105</v>
      </c>
      <c r="D106" s="20" t="s">
        <v>490</v>
      </c>
      <c r="E106" s="20"/>
      <c r="F106" s="20" t="s">
        <v>490</v>
      </c>
      <c r="G106" s="21" t="s">
        <v>194</v>
      </c>
      <c r="H106" s="78" t="s">
        <v>402</v>
      </c>
      <c r="I106" s="78" t="s">
        <v>402</v>
      </c>
      <c r="J106" s="78"/>
      <c r="K106" s="78"/>
    </row>
    <row r="107" spans="1:11" x14ac:dyDescent="0.25">
      <c r="A107" s="15" t="s">
        <v>1089</v>
      </c>
      <c r="B107" s="20" t="s">
        <v>215</v>
      </c>
      <c r="C107" s="20">
        <v>106</v>
      </c>
      <c r="D107" s="20" t="s">
        <v>490</v>
      </c>
      <c r="E107" s="20"/>
      <c r="F107" s="20" t="s">
        <v>490</v>
      </c>
      <c r="G107" s="21" t="s">
        <v>194</v>
      </c>
      <c r="H107" s="78" t="s">
        <v>402</v>
      </c>
      <c r="I107" s="78" t="s">
        <v>402</v>
      </c>
      <c r="J107" s="78"/>
      <c r="K107" s="78"/>
    </row>
    <row r="108" spans="1:11" x14ac:dyDescent="0.25">
      <c r="A108" s="15" t="s">
        <v>1109</v>
      </c>
      <c r="B108" s="20" t="s">
        <v>215</v>
      </c>
      <c r="C108" s="20">
        <v>107</v>
      </c>
      <c r="D108" s="20" t="s">
        <v>490</v>
      </c>
      <c r="E108" s="20"/>
      <c r="F108" s="20" t="s">
        <v>490</v>
      </c>
      <c r="G108" s="21" t="s">
        <v>194</v>
      </c>
      <c r="H108" s="78" t="s">
        <v>402</v>
      </c>
      <c r="I108" s="78" t="s">
        <v>402</v>
      </c>
      <c r="J108" s="78"/>
      <c r="K108" s="78"/>
    </row>
    <row r="109" spans="1:11" x14ac:dyDescent="0.25">
      <c r="A109" s="15" t="s">
        <v>1867</v>
      </c>
      <c r="B109" s="20" t="s">
        <v>215</v>
      </c>
      <c r="C109" s="20">
        <v>108</v>
      </c>
      <c r="D109" s="20" t="s">
        <v>490</v>
      </c>
      <c r="E109" s="20"/>
      <c r="F109" s="20" t="s">
        <v>490</v>
      </c>
      <c r="G109" s="21" t="s">
        <v>194</v>
      </c>
      <c r="H109" s="78" t="s">
        <v>402</v>
      </c>
      <c r="I109" s="78" t="s">
        <v>402</v>
      </c>
      <c r="J109" s="78"/>
      <c r="K109" s="78"/>
    </row>
    <row r="110" spans="1:11" x14ac:dyDescent="0.25">
      <c r="A110" s="15" t="s">
        <v>604</v>
      </c>
      <c r="B110" s="20" t="s">
        <v>215</v>
      </c>
      <c r="C110" s="20">
        <v>109</v>
      </c>
      <c r="D110" s="20" t="s">
        <v>490</v>
      </c>
      <c r="E110" s="20"/>
      <c r="F110" s="20" t="s">
        <v>490</v>
      </c>
      <c r="G110" s="21" t="s">
        <v>194</v>
      </c>
      <c r="H110" s="78" t="s">
        <v>402</v>
      </c>
      <c r="I110" s="78" t="s">
        <v>402</v>
      </c>
      <c r="J110" s="78"/>
      <c r="K110" s="78"/>
    </row>
    <row r="111" spans="1:11" x14ac:dyDescent="0.25">
      <c r="A111" s="15" t="s">
        <v>660</v>
      </c>
      <c r="B111" s="20" t="s">
        <v>215</v>
      </c>
      <c r="C111" s="20">
        <v>110</v>
      </c>
      <c r="D111" s="20" t="s">
        <v>490</v>
      </c>
      <c r="E111" s="20"/>
      <c r="F111" s="20" t="s">
        <v>490</v>
      </c>
      <c r="G111" s="21" t="s">
        <v>194</v>
      </c>
      <c r="H111" s="78" t="s">
        <v>402</v>
      </c>
      <c r="I111" s="78" t="s">
        <v>402</v>
      </c>
      <c r="J111" s="78"/>
      <c r="K111" s="78"/>
    </row>
    <row r="112" spans="1:11" x14ac:dyDescent="0.25">
      <c r="A112" s="15" t="s">
        <v>1868</v>
      </c>
      <c r="B112" s="20" t="s">
        <v>215</v>
      </c>
      <c r="C112" s="20">
        <v>111</v>
      </c>
      <c r="D112" s="20" t="s">
        <v>490</v>
      </c>
      <c r="E112" s="20"/>
      <c r="F112" s="20" t="s">
        <v>490</v>
      </c>
      <c r="G112" s="21" t="s">
        <v>194</v>
      </c>
      <c r="H112" s="78" t="s">
        <v>402</v>
      </c>
      <c r="I112" s="78" t="s">
        <v>402</v>
      </c>
      <c r="J112" s="78"/>
      <c r="K112" s="78"/>
    </row>
    <row r="113" spans="1:11" x14ac:dyDescent="0.25">
      <c r="A113" s="15" t="s">
        <v>1869</v>
      </c>
      <c r="B113" s="20" t="s">
        <v>215</v>
      </c>
      <c r="C113" s="20">
        <v>112</v>
      </c>
      <c r="D113" s="20" t="s">
        <v>490</v>
      </c>
      <c r="E113" s="20"/>
      <c r="F113" s="20" t="s">
        <v>1085</v>
      </c>
      <c r="G113" s="21" t="s">
        <v>194</v>
      </c>
      <c r="H113" s="78" t="s">
        <v>402</v>
      </c>
      <c r="I113" s="78" t="s">
        <v>402</v>
      </c>
      <c r="J113" s="78"/>
      <c r="K113" s="78"/>
    </row>
    <row r="114" spans="1:11" x14ac:dyDescent="0.25">
      <c r="A114" s="15" t="s">
        <v>1870</v>
      </c>
      <c r="B114" s="20" t="s">
        <v>215</v>
      </c>
      <c r="C114" s="20">
        <v>113</v>
      </c>
      <c r="D114" s="20" t="s">
        <v>490</v>
      </c>
      <c r="E114" s="20"/>
      <c r="F114" s="20" t="s">
        <v>1085</v>
      </c>
      <c r="G114" s="21" t="s">
        <v>194</v>
      </c>
      <c r="H114" s="78" t="s">
        <v>402</v>
      </c>
      <c r="I114" s="78" t="s">
        <v>402</v>
      </c>
      <c r="J114" s="78"/>
      <c r="K114" s="78"/>
    </row>
    <row r="115" spans="1:11" x14ac:dyDescent="0.25">
      <c r="A115" s="15" t="s">
        <v>1871</v>
      </c>
      <c r="B115" s="20" t="s">
        <v>215</v>
      </c>
      <c r="C115" s="20">
        <v>114</v>
      </c>
      <c r="D115" s="20" t="s">
        <v>490</v>
      </c>
      <c r="E115" s="20"/>
      <c r="F115" s="20" t="s">
        <v>493</v>
      </c>
      <c r="G115" s="21" t="s">
        <v>194</v>
      </c>
      <c r="H115" s="78" t="s">
        <v>402</v>
      </c>
      <c r="I115" s="78" t="s">
        <v>402</v>
      </c>
      <c r="J115" s="78"/>
      <c r="K115" s="78"/>
    </row>
    <row r="116" spans="1:11" x14ac:dyDescent="0.25">
      <c r="A116" s="15" t="s">
        <v>508</v>
      </c>
      <c r="B116" s="20" t="s">
        <v>215</v>
      </c>
      <c r="C116" s="20">
        <v>115</v>
      </c>
      <c r="D116" s="20" t="s">
        <v>490</v>
      </c>
      <c r="E116" s="20"/>
      <c r="F116" s="20" t="s">
        <v>490</v>
      </c>
      <c r="G116" s="21" t="s">
        <v>194</v>
      </c>
      <c r="H116" s="78" t="s">
        <v>402</v>
      </c>
      <c r="I116" s="78" t="s">
        <v>402</v>
      </c>
      <c r="J116" s="78"/>
      <c r="K116" s="78"/>
    </row>
    <row r="117" spans="1:11" x14ac:dyDescent="0.25">
      <c r="A117" s="15" t="s">
        <v>941</v>
      </c>
      <c r="B117" s="20" t="s">
        <v>215</v>
      </c>
      <c r="C117" s="20">
        <v>116</v>
      </c>
      <c r="D117" s="20" t="s">
        <v>490</v>
      </c>
      <c r="E117" s="20"/>
      <c r="F117" s="20" t="s">
        <v>490</v>
      </c>
      <c r="G117" s="21" t="s">
        <v>194</v>
      </c>
      <c r="H117" s="78" t="s">
        <v>402</v>
      </c>
      <c r="I117" s="78" t="s">
        <v>402</v>
      </c>
      <c r="J117" s="78"/>
      <c r="K117" s="78"/>
    </row>
    <row r="118" spans="1:11" x14ac:dyDescent="0.25">
      <c r="A118" s="15" t="s">
        <v>696</v>
      </c>
      <c r="B118" s="20" t="s">
        <v>215</v>
      </c>
      <c r="C118" s="20">
        <v>117</v>
      </c>
      <c r="D118" s="20" t="s">
        <v>490</v>
      </c>
      <c r="E118" s="20"/>
      <c r="F118" s="20" t="s">
        <v>490</v>
      </c>
      <c r="G118" s="21" t="s">
        <v>190</v>
      </c>
      <c r="H118" s="78" t="s">
        <v>402</v>
      </c>
      <c r="I118" s="78" t="s">
        <v>402</v>
      </c>
      <c r="J118" s="78"/>
      <c r="K118" s="78"/>
    </row>
    <row r="119" spans="1:11" x14ac:dyDescent="0.25">
      <c r="A119" s="15" t="s">
        <v>614</v>
      </c>
      <c r="B119" s="20" t="s">
        <v>215</v>
      </c>
      <c r="C119" s="20">
        <v>118</v>
      </c>
      <c r="D119" s="20" t="s">
        <v>490</v>
      </c>
      <c r="E119" s="20"/>
      <c r="F119" s="20" t="s">
        <v>490</v>
      </c>
      <c r="G119" s="21" t="s">
        <v>190</v>
      </c>
      <c r="H119" s="78" t="s">
        <v>402</v>
      </c>
      <c r="I119" s="78" t="s">
        <v>402</v>
      </c>
      <c r="J119" s="78"/>
      <c r="K119" s="78"/>
    </row>
    <row r="120" spans="1:11" x14ac:dyDescent="0.25">
      <c r="A120" s="15" t="s">
        <v>615</v>
      </c>
      <c r="B120" s="20" t="s">
        <v>215</v>
      </c>
      <c r="C120" s="20">
        <v>119</v>
      </c>
      <c r="D120" s="20" t="s">
        <v>490</v>
      </c>
      <c r="E120" s="20"/>
      <c r="F120" s="20" t="s">
        <v>490</v>
      </c>
      <c r="G120" s="21" t="s">
        <v>190</v>
      </c>
      <c r="H120" s="78" t="s">
        <v>402</v>
      </c>
      <c r="I120" s="78" t="s">
        <v>402</v>
      </c>
      <c r="J120" s="78"/>
      <c r="K120" s="78"/>
    </row>
    <row r="121" spans="1:11" x14ac:dyDescent="0.25">
      <c r="A121" s="15" t="s">
        <v>1872</v>
      </c>
      <c r="B121" s="20" t="s">
        <v>215</v>
      </c>
      <c r="C121" s="20">
        <v>120</v>
      </c>
      <c r="D121" s="20" t="s">
        <v>404</v>
      </c>
      <c r="E121" s="20">
        <v>140</v>
      </c>
      <c r="F121" s="20" t="s">
        <v>1873</v>
      </c>
      <c r="G121" s="21" t="s">
        <v>230</v>
      </c>
      <c r="H121" s="78" t="s">
        <v>402</v>
      </c>
      <c r="I121" s="78" t="s">
        <v>402</v>
      </c>
      <c r="J121" s="78"/>
      <c r="K121" s="78" t="s">
        <v>402</v>
      </c>
    </row>
    <row r="122" spans="1:11" x14ac:dyDescent="0.25">
      <c r="A122" s="15" t="s">
        <v>1874</v>
      </c>
      <c r="B122" s="20" t="s">
        <v>215</v>
      </c>
      <c r="C122" s="20">
        <v>121</v>
      </c>
      <c r="D122" s="20" t="s">
        <v>425</v>
      </c>
      <c r="E122" s="20">
        <v>120</v>
      </c>
      <c r="F122" s="20" t="s">
        <v>1873</v>
      </c>
      <c r="G122" s="21" t="s">
        <v>230</v>
      </c>
      <c r="H122" s="78" t="s">
        <v>402</v>
      </c>
      <c r="I122" s="78" t="s">
        <v>402</v>
      </c>
      <c r="J122" s="78"/>
      <c r="K122" s="78" t="s">
        <v>402</v>
      </c>
    </row>
    <row r="123" spans="1:11" x14ac:dyDescent="0.25">
      <c r="A123" s="15" t="s">
        <v>1875</v>
      </c>
      <c r="B123" s="20" t="s">
        <v>215</v>
      </c>
      <c r="C123" s="20">
        <v>122</v>
      </c>
      <c r="D123" s="20" t="s">
        <v>407</v>
      </c>
      <c r="E123" s="20">
        <v>160</v>
      </c>
      <c r="F123" s="20" t="s">
        <v>1873</v>
      </c>
      <c r="G123" s="21" t="s">
        <v>230</v>
      </c>
      <c r="H123" s="78" t="s">
        <v>402</v>
      </c>
      <c r="I123" s="78" t="s">
        <v>402</v>
      </c>
      <c r="J123" s="78"/>
      <c r="K123" s="78" t="s">
        <v>402</v>
      </c>
    </row>
    <row r="124" spans="1:11" x14ac:dyDescent="0.25">
      <c r="A124" s="15" t="s">
        <v>518</v>
      </c>
      <c r="B124" s="20" t="s">
        <v>215</v>
      </c>
      <c r="C124" s="20">
        <v>123</v>
      </c>
      <c r="D124" s="20" t="s">
        <v>427</v>
      </c>
      <c r="E124" s="20"/>
      <c r="F124" s="20" t="s">
        <v>427</v>
      </c>
      <c r="G124" s="21" t="s">
        <v>190</v>
      </c>
      <c r="H124" s="78" t="s">
        <v>402</v>
      </c>
      <c r="I124" s="78" t="s">
        <v>402</v>
      </c>
      <c r="J124" s="78"/>
      <c r="K124" s="78" t="s">
        <v>402</v>
      </c>
    </row>
    <row r="125" spans="1:11" x14ac:dyDescent="0.25">
      <c r="A125" s="15" t="s">
        <v>517</v>
      </c>
      <c r="B125" s="20" t="s">
        <v>215</v>
      </c>
      <c r="C125" s="20">
        <v>124</v>
      </c>
      <c r="D125" s="20" t="s">
        <v>427</v>
      </c>
      <c r="E125" s="20"/>
      <c r="F125" s="20" t="s">
        <v>427</v>
      </c>
      <c r="G125" s="21" t="s">
        <v>190</v>
      </c>
      <c r="H125" s="78" t="s">
        <v>402</v>
      </c>
      <c r="I125" s="78" t="s">
        <v>402</v>
      </c>
      <c r="J125" s="78"/>
      <c r="K125" s="78" t="s">
        <v>402</v>
      </c>
    </row>
    <row r="126" spans="1:11" x14ac:dyDescent="0.25">
      <c r="A126" s="15" t="s">
        <v>521</v>
      </c>
      <c r="B126" s="20" t="s">
        <v>215</v>
      </c>
      <c r="C126" s="20">
        <v>125</v>
      </c>
      <c r="D126" s="20" t="s">
        <v>427</v>
      </c>
      <c r="E126" s="20"/>
      <c r="F126" s="20" t="s">
        <v>427</v>
      </c>
      <c r="G126" s="21" t="s">
        <v>190</v>
      </c>
      <c r="H126" s="78" t="s">
        <v>402</v>
      </c>
      <c r="I126" s="78" t="s">
        <v>402</v>
      </c>
      <c r="J126" s="78"/>
      <c r="K126" s="78" t="s">
        <v>402</v>
      </c>
    </row>
    <row r="127" spans="1:11" x14ac:dyDescent="0.25">
      <c r="A127" s="15" t="s">
        <v>519</v>
      </c>
      <c r="B127" s="20" t="s">
        <v>215</v>
      </c>
      <c r="C127" s="20">
        <v>126</v>
      </c>
      <c r="D127" s="20" t="s">
        <v>427</v>
      </c>
      <c r="E127" s="20"/>
      <c r="F127" s="20" t="s">
        <v>427</v>
      </c>
      <c r="G127" s="21" t="s">
        <v>190</v>
      </c>
      <c r="H127" s="78" t="s">
        <v>402</v>
      </c>
      <c r="I127" s="78" t="s">
        <v>402</v>
      </c>
      <c r="J127" s="78"/>
      <c r="K127" s="78" t="s">
        <v>402</v>
      </c>
    </row>
    <row r="128" spans="1:11" x14ac:dyDescent="0.25">
      <c r="A128" s="15" t="s">
        <v>520</v>
      </c>
      <c r="B128" s="20" t="s">
        <v>215</v>
      </c>
      <c r="C128" s="20">
        <v>127</v>
      </c>
      <c r="D128" s="20" t="s">
        <v>427</v>
      </c>
      <c r="E128" s="20"/>
      <c r="F128" s="20" t="s">
        <v>427</v>
      </c>
      <c r="G128" s="21" t="s">
        <v>190</v>
      </c>
      <c r="H128" s="78" t="s">
        <v>402</v>
      </c>
      <c r="I128" s="78" t="s">
        <v>402</v>
      </c>
      <c r="J128" s="78"/>
      <c r="K128" s="78" t="s">
        <v>402</v>
      </c>
    </row>
    <row r="129" spans="1:11" x14ac:dyDescent="0.25">
      <c r="A129" s="15" t="s">
        <v>516</v>
      </c>
      <c r="B129" s="20" t="s">
        <v>215</v>
      </c>
      <c r="C129" s="20">
        <v>128</v>
      </c>
      <c r="D129" s="20" t="s">
        <v>427</v>
      </c>
      <c r="E129" s="20"/>
      <c r="F129" s="20" t="s">
        <v>427</v>
      </c>
      <c r="G129" s="21" t="s">
        <v>190</v>
      </c>
      <c r="H129" s="78" t="s">
        <v>402</v>
      </c>
      <c r="I129" s="78" t="s">
        <v>402</v>
      </c>
      <c r="J129" s="78"/>
      <c r="K129" s="78" t="s">
        <v>402</v>
      </c>
    </row>
    <row r="130" spans="1:11" x14ac:dyDescent="0.25">
      <c r="A130" s="15" t="s">
        <v>514</v>
      </c>
      <c r="B130" s="20" t="s">
        <v>215</v>
      </c>
      <c r="C130" s="20">
        <v>129</v>
      </c>
      <c r="D130" s="20" t="s">
        <v>427</v>
      </c>
      <c r="E130" s="20"/>
      <c r="F130" s="20" t="s">
        <v>427</v>
      </c>
      <c r="G130" s="21" t="s">
        <v>190</v>
      </c>
      <c r="H130" s="78" t="s">
        <v>402</v>
      </c>
      <c r="I130" s="78" t="s">
        <v>402</v>
      </c>
      <c r="J130" s="78"/>
      <c r="K130" s="78" t="s">
        <v>402</v>
      </c>
    </row>
    <row r="131" spans="1:11" x14ac:dyDescent="0.25">
      <c r="A131" s="15" t="s">
        <v>426</v>
      </c>
      <c r="B131" s="20" t="s">
        <v>215</v>
      </c>
      <c r="C131" s="20">
        <v>130</v>
      </c>
      <c r="D131" s="20" t="s">
        <v>427</v>
      </c>
      <c r="E131" s="20"/>
      <c r="F131" s="20" t="s">
        <v>427</v>
      </c>
      <c r="G131" s="21" t="s">
        <v>190</v>
      </c>
      <c r="H131" s="78" t="s">
        <v>402</v>
      </c>
      <c r="I131" s="78" t="s">
        <v>402</v>
      </c>
      <c r="J131" s="78"/>
      <c r="K131" s="78" t="s">
        <v>402</v>
      </c>
    </row>
  </sheetData>
  <sheetProtection selectLockedCells="1" selectUnlockedCells="1"/>
  <mergeCells count="1">
    <mergeCell ref="Z1:AH1"/>
  </mergeCells>
  <phoneticPr fontId="3" type="noConversion"/>
  <conditionalFormatting sqref="H2:K131">
    <cfRule type="cellIs" dxfId="544" priority="1" stopIfTrue="1" operator="equal">
      <formula>"-"</formula>
    </cfRule>
    <cfRule type="cellIs" dxfId="543" priority="2" stopIfTrue="1" operator="equal">
      <formula>"x"</formula>
    </cfRule>
  </conditionalFormatting>
  <hyperlinks>
    <hyperlink ref="L1" location="'Expansion set Check List'!A1" display="Home" xr:uid="{00000000-0004-0000-25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4">
    <tabColor indexed="11"/>
  </sheetPr>
  <dimension ref="A1:AH125"/>
  <sheetViews>
    <sheetView zoomScaleSheetLayoutView="10" workbookViewId="0">
      <pane ySplit="1" topLeftCell="A2" activePane="bottomLeft" state="frozen"/>
      <selection pane="bottomLeft"/>
    </sheetView>
  </sheetViews>
  <sheetFormatPr defaultColWidth="0" defaultRowHeight="13.2" customHeight="1" x14ac:dyDescent="0.25"/>
  <cols>
    <col min="1" max="1" width="23.5546875" customWidth="1"/>
    <col min="2" max="2" width="19.109375" bestFit="1" customWidth="1"/>
    <col min="3" max="3" width="4"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1193</v>
      </c>
      <c r="B2" s="18" t="s">
        <v>219</v>
      </c>
      <c r="C2" s="18">
        <v>1</v>
      </c>
      <c r="D2" s="18" t="s">
        <v>419</v>
      </c>
      <c r="E2" s="18">
        <v>130</v>
      </c>
      <c r="F2" s="18" t="s">
        <v>401</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124</v>
      </c>
      <c r="Z2" s="109"/>
      <c r="AA2" s="109"/>
      <c r="AB2" s="109"/>
      <c r="AC2" s="109"/>
      <c r="AD2" s="109"/>
      <c r="AE2" s="109"/>
      <c r="AF2" s="109"/>
      <c r="AG2" s="109"/>
      <c r="AH2" s="109"/>
    </row>
    <row r="3" spans="1:34" x14ac:dyDescent="0.25">
      <c r="A3" s="15" t="s">
        <v>523</v>
      </c>
      <c r="B3" s="20" t="s">
        <v>219</v>
      </c>
      <c r="C3" s="20">
        <v>2</v>
      </c>
      <c r="D3" s="20" t="s">
        <v>421</v>
      </c>
      <c r="E3" s="20">
        <v>100</v>
      </c>
      <c r="F3" s="20" t="s">
        <v>401</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42</v>
      </c>
    </row>
    <row r="4" spans="1:34" x14ac:dyDescent="0.25">
      <c r="A4" s="15" t="s">
        <v>1876</v>
      </c>
      <c r="B4" s="20" t="s">
        <v>219</v>
      </c>
      <c r="C4" s="20">
        <v>3</v>
      </c>
      <c r="D4" s="20" t="s">
        <v>414</v>
      </c>
      <c r="E4" s="20">
        <v>80</v>
      </c>
      <c r="F4" s="20" t="s">
        <v>405</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37</v>
      </c>
    </row>
    <row r="5" spans="1:34" x14ac:dyDescent="0.25">
      <c r="A5" s="15" t="s">
        <v>1877</v>
      </c>
      <c r="B5" s="20" t="s">
        <v>219</v>
      </c>
      <c r="C5" s="20">
        <v>4</v>
      </c>
      <c r="D5" s="20" t="s">
        <v>421</v>
      </c>
      <c r="E5" s="20">
        <v>60</v>
      </c>
      <c r="F5" s="20" t="s">
        <v>410</v>
      </c>
      <c r="G5" s="19" t="s">
        <v>202</v>
      </c>
      <c r="H5" s="78" t="s">
        <v>402</v>
      </c>
      <c r="I5" s="78" t="s">
        <v>402</v>
      </c>
      <c r="J5" s="78"/>
      <c r="K5" s="78"/>
      <c r="R5" s="125" t="s">
        <v>198</v>
      </c>
      <c r="S5" s="261">
        <f t="shared" si="1"/>
        <v>0</v>
      </c>
      <c r="T5" s="170">
        <f t="shared" si="2"/>
        <v>0</v>
      </c>
      <c r="U5" s="179"/>
      <c r="V5" s="125" t="s">
        <v>198</v>
      </c>
      <c r="W5" s="261">
        <f t="shared" si="3"/>
        <v>0</v>
      </c>
      <c r="X5" s="6">
        <f t="shared" si="4"/>
        <v>23</v>
      </c>
    </row>
    <row r="6" spans="1:34" x14ac:dyDescent="0.25">
      <c r="A6" s="15" t="s">
        <v>976</v>
      </c>
      <c r="B6" s="20" t="s">
        <v>219</v>
      </c>
      <c r="C6" s="20">
        <v>5</v>
      </c>
      <c r="D6" s="20" t="s">
        <v>414</v>
      </c>
      <c r="E6" s="20">
        <v>130</v>
      </c>
      <c r="F6" s="20" t="s">
        <v>405</v>
      </c>
      <c r="G6" s="19" t="s">
        <v>202</v>
      </c>
      <c r="H6" s="78" t="s">
        <v>402</v>
      </c>
      <c r="I6" s="78" t="s">
        <v>402</v>
      </c>
      <c r="J6" s="78"/>
      <c r="K6" s="78"/>
      <c r="R6" s="125" t="s">
        <v>202</v>
      </c>
      <c r="S6" s="261">
        <f t="shared" si="1"/>
        <v>0</v>
      </c>
      <c r="T6" s="170">
        <f t="shared" si="2"/>
        <v>0</v>
      </c>
      <c r="U6" s="179"/>
      <c r="V6" s="125" t="s">
        <v>202</v>
      </c>
      <c r="W6" s="261">
        <f t="shared" si="3"/>
        <v>0</v>
      </c>
      <c r="X6" s="6">
        <f t="shared" si="4"/>
        <v>19</v>
      </c>
    </row>
    <row r="7" spans="1:34" x14ac:dyDescent="0.25">
      <c r="A7" s="15" t="s">
        <v>1878</v>
      </c>
      <c r="B7" s="20" t="s">
        <v>219</v>
      </c>
      <c r="C7" s="20">
        <v>6</v>
      </c>
      <c r="D7" s="20" t="s">
        <v>419</v>
      </c>
      <c r="E7" s="20">
        <v>90</v>
      </c>
      <c r="F7" s="20" t="s">
        <v>405</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977</v>
      </c>
      <c r="B8" s="20" t="s">
        <v>219</v>
      </c>
      <c r="C8" s="20">
        <v>7</v>
      </c>
      <c r="D8" s="20" t="s">
        <v>407</v>
      </c>
      <c r="E8" s="20">
        <v>60</v>
      </c>
      <c r="F8" s="20" t="s">
        <v>410</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408</v>
      </c>
      <c r="B9" s="20" t="s">
        <v>219</v>
      </c>
      <c r="C9" s="20">
        <v>8</v>
      </c>
      <c r="D9" s="20" t="s">
        <v>404</v>
      </c>
      <c r="E9" s="20">
        <v>130</v>
      </c>
      <c r="F9" s="20" t="s">
        <v>401</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1879</v>
      </c>
      <c r="B10" s="20" t="s">
        <v>219</v>
      </c>
      <c r="C10" s="20">
        <v>9</v>
      </c>
      <c r="D10" s="20" t="s">
        <v>414</v>
      </c>
      <c r="E10" s="20">
        <v>130</v>
      </c>
      <c r="F10" s="20" t="s">
        <v>401</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1880</v>
      </c>
      <c r="B11" s="20" t="s">
        <v>219</v>
      </c>
      <c r="C11" s="20">
        <v>10</v>
      </c>
      <c r="D11" s="20" t="s">
        <v>435</v>
      </c>
      <c r="E11" s="20">
        <v>90</v>
      </c>
      <c r="F11" s="20" t="s">
        <v>405</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1881</v>
      </c>
      <c r="B12" s="20" t="s">
        <v>219</v>
      </c>
      <c r="C12" s="20">
        <v>11</v>
      </c>
      <c r="D12" s="20" t="s">
        <v>404</v>
      </c>
      <c r="E12" s="20">
        <v>80</v>
      </c>
      <c r="F12" s="20" t="s">
        <v>405</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1882</v>
      </c>
      <c r="B13" s="20" t="s">
        <v>219</v>
      </c>
      <c r="C13" s="20">
        <v>12</v>
      </c>
      <c r="D13" s="20" t="s">
        <v>425</v>
      </c>
      <c r="E13" s="20">
        <v>100</v>
      </c>
      <c r="F13" s="20" t="s">
        <v>405</v>
      </c>
      <c r="G13" s="19" t="s">
        <v>202</v>
      </c>
      <c r="H13" s="78" t="s">
        <v>402</v>
      </c>
      <c r="I13" s="78" t="s">
        <v>402</v>
      </c>
      <c r="J13" s="78"/>
      <c r="K13" s="78"/>
      <c r="R13" s="125" t="s">
        <v>230</v>
      </c>
      <c r="S13" s="261">
        <f t="shared" si="1"/>
        <v>0</v>
      </c>
      <c r="T13" s="170">
        <f t="shared" si="2"/>
        <v>0</v>
      </c>
      <c r="U13" s="179"/>
      <c r="V13" s="126" t="s">
        <v>230</v>
      </c>
      <c r="W13" s="261">
        <f t="shared" si="3"/>
        <v>0</v>
      </c>
      <c r="X13" s="6">
        <f t="shared" si="4"/>
        <v>3</v>
      </c>
    </row>
    <row r="14" spans="1:34" x14ac:dyDescent="0.25">
      <c r="A14" s="15" t="s">
        <v>415</v>
      </c>
      <c r="B14" s="20" t="s">
        <v>219</v>
      </c>
      <c r="C14" s="20">
        <v>13</v>
      </c>
      <c r="D14" s="20" t="s">
        <v>407</v>
      </c>
      <c r="E14" s="20">
        <v>130</v>
      </c>
      <c r="F14" s="20" t="s">
        <v>401</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1883</v>
      </c>
      <c r="B15" s="20" t="s">
        <v>219</v>
      </c>
      <c r="C15" s="20">
        <v>14</v>
      </c>
      <c r="D15" s="20" t="s">
        <v>421</v>
      </c>
      <c r="E15" s="20">
        <v>60</v>
      </c>
      <c r="F15" s="20" t="s">
        <v>410</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537</v>
      </c>
      <c r="B16" s="20" t="s">
        <v>219</v>
      </c>
      <c r="C16" s="20">
        <v>15</v>
      </c>
      <c r="D16" s="20" t="s">
        <v>400</v>
      </c>
      <c r="E16" s="20">
        <v>90</v>
      </c>
      <c r="F16" s="20" t="s">
        <v>405</v>
      </c>
      <c r="G16" s="19" t="s">
        <v>202</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424</v>
      </c>
      <c r="B17" s="20" t="s">
        <v>219</v>
      </c>
      <c r="C17" s="20">
        <v>16</v>
      </c>
      <c r="D17" s="20" t="s">
        <v>425</v>
      </c>
      <c r="E17" s="20">
        <v>110</v>
      </c>
      <c r="F17" s="20" t="s">
        <v>401</v>
      </c>
      <c r="G17" s="19" t="s">
        <v>202</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950</v>
      </c>
      <c r="B18" s="20" t="s">
        <v>219</v>
      </c>
      <c r="C18" s="20">
        <v>17</v>
      </c>
      <c r="D18" s="20" t="s">
        <v>435</v>
      </c>
      <c r="E18" s="20">
        <v>140</v>
      </c>
      <c r="F18" s="20" t="s">
        <v>401</v>
      </c>
      <c r="G18" s="19"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1884</v>
      </c>
      <c r="B19" s="20" t="s">
        <v>219</v>
      </c>
      <c r="C19" s="20">
        <v>18</v>
      </c>
      <c r="D19" s="20" t="s">
        <v>421</v>
      </c>
      <c r="E19" s="20">
        <v>60</v>
      </c>
      <c r="F19" s="20" t="s">
        <v>410</v>
      </c>
      <c r="G19" s="19" t="s">
        <v>202</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1885</v>
      </c>
      <c r="B20" s="20" t="s">
        <v>219</v>
      </c>
      <c r="C20" s="20">
        <v>19</v>
      </c>
      <c r="D20" s="20" t="s">
        <v>407</v>
      </c>
      <c r="E20" s="20">
        <v>100</v>
      </c>
      <c r="F20" s="20" t="s">
        <v>405</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438</v>
      </c>
      <c r="B21" s="20" t="s">
        <v>219</v>
      </c>
      <c r="C21" s="20">
        <v>20</v>
      </c>
      <c r="D21" s="20" t="s">
        <v>407</v>
      </c>
      <c r="E21" s="20">
        <v>80</v>
      </c>
      <c r="F21" s="20" t="s">
        <v>405</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1886</v>
      </c>
      <c r="B22" s="20" t="s">
        <v>219</v>
      </c>
      <c r="C22" s="20">
        <v>21</v>
      </c>
      <c r="D22" s="20" t="s">
        <v>419</v>
      </c>
      <c r="E22" s="20">
        <v>130</v>
      </c>
      <c r="F22" s="20" t="s">
        <v>401</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1406</v>
      </c>
      <c r="B23" s="20" t="s">
        <v>219</v>
      </c>
      <c r="C23" s="20">
        <v>22</v>
      </c>
      <c r="D23" s="20" t="s">
        <v>421</v>
      </c>
      <c r="E23" s="20">
        <v>70</v>
      </c>
      <c r="F23" s="20" t="s">
        <v>410</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978</v>
      </c>
      <c r="B24" s="20" t="s">
        <v>219</v>
      </c>
      <c r="C24" s="20">
        <v>23</v>
      </c>
      <c r="D24" s="20" t="s">
        <v>421</v>
      </c>
      <c r="E24" s="20">
        <v>100</v>
      </c>
      <c r="F24" s="20" t="s">
        <v>401</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634</v>
      </c>
      <c r="B25" s="20" t="s">
        <v>219</v>
      </c>
      <c r="C25" s="20">
        <v>24</v>
      </c>
      <c r="D25" s="20" t="s">
        <v>407</v>
      </c>
      <c r="E25" s="20">
        <v>90</v>
      </c>
      <c r="F25" s="20" t="s">
        <v>405</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1418</v>
      </c>
      <c r="B26" s="20" t="s">
        <v>219</v>
      </c>
      <c r="C26" s="20">
        <v>25</v>
      </c>
      <c r="D26" s="20" t="s">
        <v>404</v>
      </c>
      <c r="E26" s="20">
        <v>90</v>
      </c>
      <c r="F26" s="20" t="s">
        <v>405</v>
      </c>
      <c r="G26" s="21" t="s">
        <v>198</v>
      </c>
      <c r="H26" s="78" t="s">
        <v>402</v>
      </c>
      <c r="I26" s="78" t="s">
        <v>402</v>
      </c>
      <c r="J26" s="78"/>
      <c r="K26" s="78"/>
      <c r="R26" s="171" t="s">
        <v>101</v>
      </c>
      <c r="S26" s="172"/>
      <c r="T26" s="186">
        <f>SUM(T27:T49)</f>
        <v>0</v>
      </c>
      <c r="U26" s="179"/>
      <c r="V26" s="188" t="s">
        <v>103</v>
      </c>
      <c r="W26" s="241"/>
      <c r="X26" s="243">
        <f>SUM(X27:X49)</f>
        <v>120</v>
      </c>
    </row>
    <row r="27" spans="1:24" x14ac:dyDescent="0.25">
      <c r="A27" s="15" t="s">
        <v>528</v>
      </c>
      <c r="B27" s="20" t="s">
        <v>219</v>
      </c>
      <c r="C27" s="20">
        <v>26</v>
      </c>
      <c r="D27" s="20" t="s">
        <v>404</v>
      </c>
      <c r="E27" s="20">
        <v>120</v>
      </c>
      <c r="F27" s="20" t="s">
        <v>405</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42</v>
      </c>
    </row>
    <row r="28" spans="1:24" x14ac:dyDescent="0.25">
      <c r="A28" s="15" t="s">
        <v>1887</v>
      </c>
      <c r="B28" s="20" t="s">
        <v>219</v>
      </c>
      <c r="C28" s="20">
        <v>27</v>
      </c>
      <c r="D28" s="20" t="s">
        <v>407</v>
      </c>
      <c r="E28" s="20">
        <v>80</v>
      </c>
      <c r="F28" s="20" t="s">
        <v>405</v>
      </c>
      <c r="G28" s="21" t="s">
        <v>198</v>
      </c>
      <c r="H28" s="78" t="s">
        <v>402</v>
      </c>
      <c r="I28" s="78" t="s">
        <v>402</v>
      </c>
      <c r="J28" s="78"/>
      <c r="K28" s="78"/>
      <c r="R28" s="125" t="s">
        <v>194</v>
      </c>
      <c r="S28" s="169">
        <f t="shared" si="5"/>
        <v>0</v>
      </c>
      <c r="T28" s="170">
        <f t="shared" si="6"/>
        <v>0</v>
      </c>
      <c r="U28" s="179"/>
      <c r="V28" s="264" t="s">
        <v>194</v>
      </c>
      <c r="W28" s="267">
        <f t="shared" si="7"/>
        <v>0</v>
      </c>
      <c r="X28" s="6">
        <f t="shared" si="8"/>
        <v>37</v>
      </c>
    </row>
    <row r="29" spans="1:24" x14ac:dyDescent="0.25">
      <c r="A29" s="15" t="s">
        <v>1201</v>
      </c>
      <c r="B29" s="20" t="s">
        <v>219</v>
      </c>
      <c r="C29" s="20">
        <v>28</v>
      </c>
      <c r="D29" s="20" t="s">
        <v>400</v>
      </c>
      <c r="E29" s="20">
        <v>80</v>
      </c>
      <c r="F29" s="20" t="s">
        <v>405</v>
      </c>
      <c r="G29" s="21" t="s">
        <v>198</v>
      </c>
      <c r="H29" s="78" t="s">
        <v>402</v>
      </c>
      <c r="I29" s="78" t="s">
        <v>402</v>
      </c>
      <c r="J29" s="78"/>
      <c r="K29" s="78"/>
      <c r="R29" s="125" t="s">
        <v>198</v>
      </c>
      <c r="S29" s="169">
        <f t="shared" si="5"/>
        <v>0</v>
      </c>
      <c r="T29" s="170">
        <f t="shared" si="6"/>
        <v>0</v>
      </c>
      <c r="U29" s="179"/>
      <c r="V29" s="264" t="s">
        <v>198</v>
      </c>
      <c r="W29" s="267">
        <f t="shared" si="7"/>
        <v>0</v>
      </c>
      <c r="X29" s="6">
        <f t="shared" si="8"/>
        <v>23</v>
      </c>
    </row>
    <row r="30" spans="1:24" x14ac:dyDescent="0.25">
      <c r="A30" s="15" t="s">
        <v>471</v>
      </c>
      <c r="B30" s="20" t="s">
        <v>219</v>
      </c>
      <c r="C30" s="20">
        <v>29</v>
      </c>
      <c r="D30" s="20" t="s">
        <v>404</v>
      </c>
      <c r="E30" s="20">
        <v>80</v>
      </c>
      <c r="F30" s="20" t="s">
        <v>410</v>
      </c>
      <c r="G30" s="21" t="s">
        <v>198</v>
      </c>
      <c r="H30" s="78" t="s">
        <v>402</v>
      </c>
      <c r="I30" s="78" t="s">
        <v>402</v>
      </c>
      <c r="J30" s="78"/>
      <c r="K30" s="78"/>
      <c r="R30" s="125" t="s">
        <v>202</v>
      </c>
      <c r="S30" s="169">
        <f t="shared" si="5"/>
        <v>0</v>
      </c>
      <c r="T30" s="170">
        <f t="shared" si="6"/>
        <v>0</v>
      </c>
      <c r="U30" s="179"/>
      <c r="V30" s="264" t="s">
        <v>202</v>
      </c>
      <c r="W30" s="267">
        <f t="shared" si="7"/>
        <v>0</v>
      </c>
      <c r="X30" s="6">
        <f t="shared" si="8"/>
        <v>18</v>
      </c>
    </row>
    <row r="31" spans="1:24" x14ac:dyDescent="0.25">
      <c r="A31" s="15" t="s">
        <v>621</v>
      </c>
      <c r="B31" s="20" t="s">
        <v>219</v>
      </c>
      <c r="C31" s="20">
        <v>30</v>
      </c>
      <c r="D31" s="20" t="s">
        <v>421</v>
      </c>
      <c r="E31" s="20">
        <v>70</v>
      </c>
      <c r="F31" s="20" t="s">
        <v>410</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622</v>
      </c>
      <c r="B32" s="20" t="s">
        <v>219</v>
      </c>
      <c r="C32" s="20">
        <v>31</v>
      </c>
      <c r="D32" s="20" t="s">
        <v>421</v>
      </c>
      <c r="E32" s="20">
        <v>120</v>
      </c>
      <c r="F32" s="20" t="s">
        <v>401</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535</v>
      </c>
      <c r="B33" s="20" t="s">
        <v>219</v>
      </c>
      <c r="C33" s="20">
        <v>32</v>
      </c>
      <c r="D33" s="20" t="s">
        <v>425</v>
      </c>
      <c r="E33" s="20">
        <v>80</v>
      </c>
      <c r="F33" s="20" t="s">
        <v>405</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1888</v>
      </c>
      <c r="B34" s="20" t="s">
        <v>219</v>
      </c>
      <c r="C34" s="20">
        <v>33</v>
      </c>
      <c r="D34" s="20" t="s">
        <v>431</v>
      </c>
      <c r="E34" s="20">
        <v>120</v>
      </c>
      <c r="F34" s="20" t="s">
        <v>401</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1204</v>
      </c>
      <c r="B35" s="20" t="s">
        <v>219</v>
      </c>
      <c r="C35" s="20">
        <v>34</v>
      </c>
      <c r="D35" s="20" t="s">
        <v>414</v>
      </c>
      <c r="E35" s="20">
        <v>140</v>
      </c>
      <c r="F35" s="20" t="s">
        <v>401</v>
      </c>
      <c r="G35" s="21"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484</v>
      </c>
      <c r="B36" s="20" t="s">
        <v>219</v>
      </c>
      <c r="C36" s="20">
        <v>35</v>
      </c>
      <c r="D36" s="20" t="s">
        <v>431</v>
      </c>
      <c r="E36" s="20">
        <v>80</v>
      </c>
      <c r="F36" s="20" t="s">
        <v>410</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1889</v>
      </c>
      <c r="B37" s="20" t="s">
        <v>219</v>
      </c>
      <c r="C37" s="20">
        <v>36</v>
      </c>
      <c r="D37" s="20" t="s">
        <v>421</v>
      </c>
      <c r="E37" s="20">
        <v>90</v>
      </c>
      <c r="F37" s="20" t="s">
        <v>405</v>
      </c>
      <c r="G37" s="21" t="s">
        <v>198</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970</v>
      </c>
      <c r="B38" s="20" t="s">
        <v>219</v>
      </c>
      <c r="C38" s="20">
        <v>37</v>
      </c>
      <c r="D38" s="20" t="s">
        <v>421</v>
      </c>
      <c r="E38" s="20">
        <v>50</v>
      </c>
      <c r="F38" s="20" t="s">
        <v>410</v>
      </c>
      <c r="G38" s="21"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953</v>
      </c>
      <c r="B39" s="20" t="s">
        <v>219</v>
      </c>
      <c r="C39" s="20">
        <v>38</v>
      </c>
      <c r="D39" s="20" t="s">
        <v>414</v>
      </c>
      <c r="E39" s="20">
        <v>100</v>
      </c>
      <c r="F39" s="20" t="s">
        <v>405</v>
      </c>
      <c r="G39" s="21" t="s">
        <v>198</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1405</v>
      </c>
      <c r="B40" s="20" t="s">
        <v>219</v>
      </c>
      <c r="C40" s="20">
        <v>39</v>
      </c>
      <c r="D40" s="20" t="s">
        <v>404</v>
      </c>
      <c r="E40" s="20">
        <v>130</v>
      </c>
      <c r="F40" s="20" t="s">
        <v>401</v>
      </c>
      <c r="G40" s="21" t="s">
        <v>198</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1311</v>
      </c>
      <c r="B41" s="20" t="s">
        <v>219</v>
      </c>
      <c r="C41" s="20">
        <v>40</v>
      </c>
      <c r="D41" s="20" t="s">
        <v>404</v>
      </c>
      <c r="E41" s="20">
        <v>90</v>
      </c>
      <c r="F41" s="20" t="s">
        <v>405</v>
      </c>
      <c r="G41" s="21" t="s">
        <v>198</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439</v>
      </c>
      <c r="B42" s="20" t="s">
        <v>219</v>
      </c>
      <c r="C42" s="20">
        <v>41</v>
      </c>
      <c r="D42" s="20" t="s">
        <v>407</v>
      </c>
      <c r="E42" s="20">
        <v>80</v>
      </c>
      <c r="F42" s="20"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1890</v>
      </c>
      <c r="B43" s="20" t="s">
        <v>219</v>
      </c>
      <c r="C43" s="20">
        <v>42</v>
      </c>
      <c r="D43" s="20" t="s">
        <v>421</v>
      </c>
      <c r="E43" s="20">
        <v>40</v>
      </c>
      <c r="F43" s="20" t="s">
        <v>410</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1891</v>
      </c>
      <c r="B44" s="20" t="s">
        <v>219</v>
      </c>
      <c r="C44" s="20">
        <v>43</v>
      </c>
      <c r="D44" s="20" t="s">
        <v>431</v>
      </c>
      <c r="E44" s="20">
        <v>70</v>
      </c>
      <c r="F44" s="20" t="s">
        <v>405</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441</v>
      </c>
      <c r="B45" s="20" t="s">
        <v>219</v>
      </c>
      <c r="C45" s="20">
        <v>44</v>
      </c>
      <c r="D45" s="20" t="s">
        <v>404</v>
      </c>
      <c r="E45" s="20">
        <v>80</v>
      </c>
      <c r="F45" s="20"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548</v>
      </c>
      <c r="B46" s="20" t="s">
        <v>219</v>
      </c>
      <c r="C46" s="20">
        <v>45</v>
      </c>
      <c r="D46" s="20" t="s">
        <v>404</v>
      </c>
      <c r="E46" s="20">
        <v>90</v>
      </c>
      <c r="F46" s="20"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633</v>
      </c>
      <c r="B47" s="20" t="s">
        <v>219</v>
      </c>
      <c r="C47" s="20">
        <v>46</v>
      </c>
      <c r="D47" s="20" t="s">
        <v>414</v>
      </c>
      <c r="E47" s="20">
        <v>80</v>
      </c>
      <c r="F47" s="20"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964</v>
      </c>
      <c r="B48" s="20" t="s">
        <v>219</v>
      </c>
      <c r="C48" s="20">
        <v>47</v>
      </c>
      <c r="D48" s="20" t="s">
        <v>414</v>
      </c>
      <c r="E48" s="20">
        <v>60</v>
      </c>
      <c r="F48" s="20" t="s">
        <v>410</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1892</v>
      </c>
      <c r="B49" s="20" t="s">
        <v>219</v>
      </c>
      <c r="C49" s="20">
        <v>48</v>
      </c>
      <c r="D49" s="20" t="s">
        <v>414</v>
      </c>
      <c r="E49" s="20">
        <v>80</v>
      </c>
      <c r="F49" s="20"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465</v>
      </c>
      <c r="B50" s="20" t="s">
        <v>219</v>
      </c>
      <c r="C50" s="20">
        <v>49</v>
      </c>
      <c r="D50" s="20" t="s">
        <v>414</v>
      </c>
      <c r="E50" s="20">
        <v>70</v>
      </c>
      <c r="F50" s="20" t="s">
        <v>410</v>
      </c>
      <c r="G50" s="21" t="s">
        <v>194</v>
      </c>
      <c r="H50" s="78" t="s">
        <v>402</v>
      </c>
      <c r="I50" s="78" t="s">
        <v>402</v>
      </c>
      <c r="J50" s="78"/>
      <c r="K50" s="78"/>
      <c r="U50" s="179"/>
      <c r="V50" s="188" t="s">
        <v>458</v>
      </c>
      <c r="W50" s="206"/>
      <c r="X50" s="207">
        <f>SUM(X51:X73)</f>
        <v>244</v>
      </c>
    </row>
    <row r="51" spans="1:24" x14ac:dyDescent="0.25">
      <c r="A51" s="15" t="s">
        <v>675</v>
      </c>
      <c r="B51" s="20" t="s">
        <v>219</v>
      </c>
      <c r="C51" s="20">
        <v>50</v>
      </c>
      <c r="D51" s="20" t="s">
        <v>421</v>
      </c>
      <c r="E51" s="20">
        <v>70</v>
      </c>
      <c r="F51" s="20" t="s">
        <v>405</v>
      </c>
      <c r="G51" s="21" t="s">
        <v>194</v>
      </c>
      <c r="H51" s="78" t="s">
        <v>402</v>
      </c>
      <c r="I51" s="78" t="s">
        <v>402</v>
      </c>
      <c r="J51" s="78"/>
      <c r="K51" s="78"/>
      <c r="U51" s="269"/>
      <c r="V51" s="124" t="s">
        <v>190</v>
      </c>
      <c r="W51" s="169">
        <f>S3+S27+W3+W27</f>
        <v>0</v>
      </c>
      <c r="X51" s="170">
        <f>T3+T27+X3+X27</f>
        <v>84</v>
      </c>
    </row>
    <row r="52" spans="1:24" x14ac:dyDescent="0.25">
      <c r="A52" s="15" t="s">
        <v>678</v>
      </c>
      <c r="B52" s="20" t="s">
        <v>219</v>
      </c>
      <c r="C52" s="20">
        <v>51</v>
      </c>
      <c r="D52" s="20" t="s">
        <v>431</v>
      </c>
      <c r="E52" s="20">
        <v>90</v>
      </c>
      <c r="F52" s="20" t="s">
        <v>405</v>
      </c>
      <c r="G52" s="21" t="s">
        <v>194</v>
      </c>
      <c r="H52" s="78" t="s">
        <v>402</v>
      </c>
      <c r="I52" s="78" t="s">
        <v>402</v>
      </c>
      <c r="J52" s="78"/>
      <c r="K52" s="78"/>
      <c r="U52" s="269"/>
      <c r="V52" s="125" t="s">
        <v>194</v>
      </c>
      <c r="W52" s="169">
        <f t="shared" ref="W52:X67" si="9">S4+S28+W4+W28</f>
        <v>0</v>
      </c>
      <c r="X52" s="170">
        <f t="shared" si="9"/>
        <v>74</v>
      </c>
    </row>
    <row r="53" spans="1:24" x14ac:dyDescent="0.25">
      <c r="A53" s="15" t="s">
        <v>1893</v>
      </c>
      <c r="B53" s="20" t="s">
        <v>219</v>
      </c>
      <c r="C53" s="20">
        <v>52</v>
      </c>
      <c r="D53" s="20" t="s">
        <v>414</v>
      </c>
      <c r="E53" s="20">
        <v>60</v>
      </c>
      <c r="F53" s="20" t="s">
        <v>410</v>
      </c>
      <c r="G53" s="21" t="s">
        <v>194</v>
      </c>
      <c r="H53" s="78" t="s">
        <v>402</v>
      </c>
      <c r="I53" s="78" t="s">
        <v>402</v>
      </c>
      <c r="J53" s="78"/>
      <c r="K53" s="78"/>
      <c r="U53" s="269"/>
      <c r="V53" s="125" t="s">
        <v>198</v>
      </c>
      <c r="W53" s="169">
        <f t="shared" si="9"/>
        <v>0</v>
      </c>
      <c r="X53" s="170">
        <f t="shared" si="9"/>
        <v>46</v>
      </c>
    </row>
    <row r="54" spans="1:24" x14ac:dyDescent="0.25">
      <c r="A54" s="15" t="s">
        <v>1217</v>
      </c>
      <c r="B54" s="20" t="s">
        <v>219</v>
      </c>
      <c r="C54" s="20">
        <v>53</v>
      </c>
      <c r="D54" s="20" t="s">
        <v>419</v>
      </c>
      <c r="E54" s="20">
        <v>80</v>
      </c>
      <c r="F54" s="20" t="s">
        <v>405</v>
      </c>
      <c r="G54" s="21" t="s">
        <v>194</v>
      </c>
      <c r="H54" s="78" t="s">
        <v>402</v>
      </c>
      <c r="I54" s="78" t="s">
        <v>402</v>
      </c>
      <c r="J54" s="78"/>
      <c r="K54" s="78"/>
      <c r="U54" s="269"/>
      <c r="V54" s="125" t="s">
        <v>202</v>
      </c>
      <c r="W54" s="169">
        <f t="shared" si="9"/>
        <v>0</v>
      </c>
      <c r="X54" s="170">
        <f t="shared" si="9"/>
        <v>37</v>
      </c>
    </row>
    <row r="55" spans="1:24" x14ac:dyDescent="0.25">
      <c r="A55" s="15" t="s">
        <v>449</v>
      </c>
      <c r="B55" s="20" t="s">
        <v>219</v>
      </c>
      <c r="C55" s="20">
        <v>54</v>
      </c>
      <c r="D55" s="20" t="s">
        <v>425</v>
      </c>
      <c r="E55" s="20">
        <v>70</v>
      </c>
      <c r="F55" s="20" t="s">
        <v>410</v>
      </c>
      <c r="G55" s="21" t="s">
        <v>194</v>
      </c>
      <c r="H55" s="78" t="s">
        <v>402</v>
      </c>
      <c r="I55" s="78" t="s">
        <v>402</v>
      </c>
      <c r="J55" s="78"/>
      <c r="K55" s="78"/>
      <c r="U55" s="269"/>
      <c r="V55" s="125" t="s">
        <v>206</v>
      </c>
      <c r="W55" s="169">
        <f t="shared" si="9"/>
        <v>0</v>
      </c>
      <c r="X55" s="170">
        <f t="shared" si="9"/>
        <v>0</v>
      </c>
    </row>
    <row r="56" spans="1:24" x14ac:dyDescent="0.25">
      <c r="A56" s="15" t="s">
        <v>1409</v>
      </c>
      <c r="B56" s="20" t="s">
        <v>219</v>
      </c>
      <c r="C56" s="20">
        <v>55</v>
      </c>
      <c r="D56" s="20" t="s">
        <v>407</v>
      </c>
      <c r="E56" s="20">
        <v>70</v>
      </c>
      <c r="F56" s="20" t="s">
        <v>405</v>
      </c>
      <c r="G56" s="21" t="s">
        <v>194</v>
      </c>
      <c r="H56" s="78" t="s">
        <v>402</v>
      </c>
      <c r="I56" s="78" t="s">
        <v>402</v>
      </c>
      <c r="J56" s="78"/>
      <c r="K56" s="78"/>
      <c r="U56" s="270"/>
      <c r="V56" s="125" t="s">
        <v>210</v>
      </c>
      <c r="W56" s="169">
        <f t="shared" si="9"/>
        <v>0</v>
      </c>
      <c r="X56" s="170">
        <f t="shared" si="9"/>
        <v>0</v>
      </c>
    </row>
    <row r="57" spans="1:24" ht="13.8" thickBot="1" x14ac:dyDescent="0.3">
      <c r="A57" s="15" t="s">
        <v>638</v>
      </c>
      <c r="B57" s="20" t="s">
        <v>219</v>
      </c>
      <c r="C57" s="20">
        <v>56</v>
      </c>
      <c r="D57" s="20" t="s">
        <v>421</v>
      </c>
      <c r="E57" s="20">
        <v>80</v>
      </c>
      <c r="F57" s="20" t="s">
        <v>405</v>
      </c>
      <c r="G57" s="21" t="s">
        <v>194</v>
      </c>
      <c r="H57" s="78" t="s">
        <v>402</v>
      </c>
      <c r="I57" s="78" t="s">
        <v>402</v>
      </c>
      <c r="J57" s="78"/>
      <c r="K57" s="78"/>
      <c r="U57" s="271"/>
      <c r="V57" s="125" t="s">
        <v>214</v>
      </c>
      <c r="W57" s="169">
        <f t="shared" si="9"/>
        <v>0</v>
      </c>
      <c r="X57" s="170">
        <f t="shared" si="9"/>
        <v>0</v>
      </c>
    </row>
    <row r="58" spans="1:24" ht="13.8" thickBot="1" x14ac:dyDescent="0.3">
      <c r="A58" s="15" t="s">
        <v>987</v>
      </c>
      <c r="B58" s="20" t="s">
        <v>219</v>
      </c>
      <c r="C58" s="20">
        <v>57</v>
      </c>
      <c r="D58" s="20" t="s">
        <v>404</v>
      </c>
      <c r="E58" s="20">
        <v>80</v>
      </c>
      <c r="F58" s="20" t="s">
        <v>405</v>
      </c>
      <c r="G58" s="21" t="s">
        <v>194</v>
      </c>
      <c r="H58" s="78" t="s">
        <v>402</v>
      </c>
      <c r="I58" s="78" t="s">
        <v>402</v>
      </c>
      <c r="J58" s="78"/>
      <c r="K58" s="78"/>
      <c r="U58" s="271"/>
      <c r="V58" s="125" t="s">
        <v>218</v>
      </c>
      <c r="W58" s="169">
        <f t="shared" si="9"/>
        <v>0</v>
      </c>
      <c r="X58" s="170">
        <f t="shared" si="9"/>
        <v>0</v>
      </c>
    </row>
    <row r="59" spans="1:24" ht="13.8" thickBot="1" x14ac:dyDescent="0.3">
      <c r="A59" s="15" t="s">
        <v>639</v>
      </c>
      <c r="B59" s="20" t="s">
        <v>219</v>
      </c>
      <c r="C59" s="20">
        <v>58</v>
      </c>
      <c r="D59" s="20" t="s">
        <v>407</v>
      </c>
      <c r="E59" s="20">
        <v>90</v>
      </c>
      <c r="F59" s="20" t="s">
        <v>405</v>
      </c>
      <c r="G59" s="21" t="s">
        <v>194</v>
      </c>
      <c r="H59" s="78" t="s">
        <v>402</v>
      </c>
      <c r="I59" s="78" t="s">
        <v>402</v>
      </c>
      <c r="J59" s="78"/>
      <c r="K59" s="78"/>
      <c r="U59" s="271"/>
      <c r="V59" s="125" t="s">
        <v>222</v>
      </c>
      <c r="W59" s="169">
        <f t="shared" si="9"/>
        <v>0</v>
      </c>
      <c r="X59" s="170">
        <f t="shared" si="9"/>
        <v>0</v>
      </c>
    </row>
    <row r="60" spans="1:24" ht="13.8" thickBot="1" x14ac:dyDescent="0.3">
      <c r="A60" s="15" t="s">
        <v>958</v>
      </c>
      <c r="B60" s="20" t="s">
        <v>219</v>
      </c>
      <c r="C60" s="20">
        <v>59</v>
      </c>
      <c r="D60" s="20" t="s">
        <v>431</v>
      </c>
      <c r="E60" s="20">
        <v>70</v>
      </c>
      <c r="F60" s="20" t="s">
        <v>405</v>
      </c>
      <c r="G60" s="21" t="s">
        <v>194</v>
      </c>
      <c r="H60" s="78" t="s">
        <v>402</v>
      </c>
      <c r="I60" s="78" t="s">
        <v>402</v>
      </c>
      <c r="J60" s="78"/>
      <c r="K60" s="78"/>
      <c r="U60" s="271"/>
      <c r="V60" s="125" t="s">
        <v>226</v>
      </c>
      <c r="W60" s="169">
        <f t="shared" si="9"/>
        <v>0</v>
      </c>
      <c r="X60" s="170">
        <f t="shared" si="9"/>
        <v>0</v>
      </c>
    </row>
    <row r="61" spans="1:24" ht="13.8" thickBot="1" x14ac:dyDescent="0.3">
      <c r="A61" s="15" t="s">
        <v>455</v>
      </c>
      <c r="B61" s="20" t="s">
        <v>219</v>
      </c>
      <c r="C61" s="20">
        <v>60</v>
      </c>
      <c r="D61" s="20" t="s">
        <v>425</v>
      </c>
      <c r="E61" s="20">
        <v>80</v>
      </c>
      <c r="F61" s="20" t="s">
        <v>405</v>
      </c>
      <c r="G61" s="21" t="s">
        <v>194</v>
      </c>
      <c r="H61" s="78" t="s">
        <v>402</v>
      </c>
      <c r="I61" s="78" t="s">
        <v>402</v>
      </c>
      <c r="J61" s="78"/>
      <c r="K61" s="78"/>
      <c r="U61" s="271"/>
      <c r="V61" s="126" t="s">
        <v>230</v>
      </c>
      <c r="W61" s="169">
        <f t="shared" si="9"/>
        <v>0</v>
      </c>
      <c r="X61" s="170">
        <f t="shared" si="9"/>
        <v>3</v>
      </c>
    </row>
    <row r="62" spans="1:24" ht="13.8" thickBot="1" x14ac:dyDescent="0.3">
      <c r="A62" s="15" t="s">
        <v>681</v>
      </c>
      <c r="B62" s="20" t="s">
        <v>219</v>
      </c>
      <c r="C62" s="20">
        <v>61</v>
      </c>
      <c r="D62" s="20" t="s">
        <v>431</v>
      </c>
      <c r="E62" s="20">
        <v>90</v>
      </c>
      <c r="F62" s="20" t="s">
        <v>405</v>
      </c>
      <c r="G62" s="21" t="s">
        <v>194</v>
      </c>
      <c r="H62" s="78" t="s">
        <v>402</v>
      </c>
      <c r="I62" s="78" t="s">
        <v>402</v>
      </c>
      <c r="J62" s="78"/>
      <c r="K62" s="78"/>
      <c r="U62" s="271"/>
      <c r="V62" s="125" t="s">
        <v>234</v>
      </c>
      <c r="W62" s="169">
        <f t="shared" si="9"/>
        <v>0</v>
      </c>
      <c r="X62" s="170">
        <f t="shared" si="9"/>
        <v>0</v>
      </c>
    </row>
    <row r="63" spans="1:24" ht="13.8" thickBot="1" x14ac:dyDescent="0.3">
      <c r="A63" s="15" t="s">
        <v>1421</v>
      </c>
      <c r="B63" s="20" t="s">
        <v>219</v>
      </c>
      <c r="C63" s="20">
        <v>62</v>
      </c>
      <c r="D63" s="20" t="s">
        <v>404</v>
      </c>
      <c r="E63" s="20">
        <v>80</v>
      </c>
      <c r="F63" s="20" t="s">
        <v>405</v>
      </c>
      <c r="G63" s="21" t="s">
        <v>194</v>
      </c>
      <c r="H63" s="78" t="s">
        <v>402</v>
      </c>
      <c r="I63" s="78" t="s">
        <v>402</v>
      </c>
      <c r="J63" s="78"/>
      <c r="K63" s="78"/>
      <c r="U63" s="271"/>
      <c r="V63" s="125" t="s">
        <v>238</v>
      </c>
      <c r="W63" s="169">
        <f t="shared" si="9"/>
        <v>0</v>
      </c>
      <c r="X63" s="170">
        <f t="shared" si="9"/>
        <v>0</v>
      </c>
    </row>
    <row r="64" spans="1:24" ht="13.8" thickBot="1" x14ac:dyDescent="0.3">
      <c r="A64" s="15" t="s">
        <v>1894</v>
      </c>
      <c r="B64" s="20" t="s">
        <v>219</v>
      </c>
      <c r="C64" s="20">
        <v>63</v>
      </c>
      <c r="D64" s="20" t="s">
        <v>419</v>
      </c>
      <c r="E64" s="20">
        <v>80</v>
      </c>
      <c r="F64" s="20" t="s">
        <v>405</v>
      </c>
      <c r="G64" s="21" t="s">
        <v>194</v>
      </c>
      <c r="H64" s="78" t="s">
        <v>402</v>
      </c>
      <c r="I64" s="78" t="s">
        <v>402</v>
      </c>
      <c r="J64" s="78"/>
      <c r="K64" s="78"/>
      <c r="U64" s="271"/>
      <c r="V64" s="125" t="s">
        <v>242</v>
      </c>
      <c r="W64" s="169">
        <f t="shared" si="9"/>
        <v>0</v>
      </c>
      <c r="X64" s="170">
        <f t="shared" si="9"/>
        <v>0</v>
      </c>
    </row>
    <row r="65" spans="1:24" ht="13.8" thickBot="1" x14ac:dyDescent="0.3">
      <c r="A65" s="15" t="s">
        <v>1415</v>
      </c>
      <c r="B65" s="20" t="s">
        <v>219</v>
      </c>
      <c r="C65" s="20">
        <v>64</v>
      </c>
      <c r="D65" s="20" t="s">
        <v>407</v>
      </c>
      <c r="E65" s="20">
        <v>80</v>
      </c>
      <c r="F65" s="20" t="s">
        <v>410</v>
      </c>
      <c r="G65" s="21" t="s">
        <v>194</v>
      </c>
      <c r="H65" s="78" t="s">
        <v>402</v>
      </c>
      <c r="I65" s="78" t="s">
        <v>402</v>
      </c>
      <c r="J65" s="78"/>
      <c r="K65" s="78"/>
      <c r="U65" s="271"/>
      <c r="V65" s="125" t="s">
        <v>246</v>
      </c>
      <c r="W65" s="169">
        <f t="shared" si="9"/>
        <v>0</v>
      </c>
      <c r="X65" s="170">
        <f t="shared" si="9"/>
        <v>0</v>
      </c>
    </row>
    <row r="66" spans="1:24" ht="13.8" thickBot="1" x14ac:dyDescent="0.3">
      <c r="A66" s="15" t="s">
        <v>969</v>
      </c>
      <c r="B66" s="20" t="s">
        <v>219</v>
      </c>
      <c r="C66" s="20">
        <v>65</v>
      </c>
      <c r="D66" s="20" t="s">
        <v>421</v>
      </c>
      <c r="E66" s="20">
        <v>50</v>
      </c>
      <c r="F66" s="20" t="s">
        <v>410</v>
      </c>
      <c r="G66" s="21" t="s">
        <v>194</v>
      </c>
      <c r="H66" s="78" t="s">
        <v>402</v>
      </c>
      <c r="I66" s="78" t="s">
        <v>402</v>
      </c>
      <c r="J66" s="78"/>
      <c r="K66" s="78"/>
      <c r="U66" s="271"/>
      <c r="V66" s="125" t="s">
        <v>250</v>
      </c>
      <c r="W66" s="169">
        <f t="shared" si="9"/>
        <v>0</v>
      </c>
      <c r="X66" s="170">
        <f t="shared" si="9"/>
        <v>0</v>
      </c>
    </row>
    <row r="67" spans="1:24" ht="13.8" thickBot="1" x14ac:dyDescent="0.3">
      <c r="A67" s="15" t="s">
        <v>961</v>
      </c>
      <c r="B67" s="20" t="s">
        <v>219</v>
      </c>
      <c r="C67" s="20">
        <v>66</v>
      </c>
      <c r="D67" s="20" t="s">
        <v>421</v>
      </c>
      <c r="E67" s="20">
        <v>50</v>
      </c>
      <c r="F67" s="20" t="s">
        <v>410</v>
      </c>
      <c r="G67" s="21" t="s">
        <v>194</v>
      </c>
      <c r="H67" s="78" t="s">
        <v>402</v>
      </c>
      <c r="I67" s="78" t="s">
        <v>402</v>
      </c>
      <c r="J67" s="78"/>
      <c r="K67" s="78"/>
      <c r="U67" s="271"/>
      <c r="V67" s="125" t="s">
        <v>254</v>
      </c>
      <c r="W67" s="169">
        <f t="shared" si="9"/>
        <v>0</v>
      </c>
      <c r="X67" s="170">
        <f t="shared" si="9"/>
        <v>0</v>
      </c>
    </row>
    <row r="68" spans="1:24" ht="13.8" thickBot="1" x14ac:dyDescent="0.3">
      <c r="A68" s="15" t="s">
        <v>1059</v>
      </c>
      <c r="B68" s="20" t="s">
        <v>219</v>
      </c>
      <c r="C68" s="20">
        <v>67</v>
      </c>
      <c r="D68" s="20" t="s">
        <v>421</v>
      </c>
      <c r="E68" s="20">
        <v>50</v>
      </c>
      <c r="F68" s="20" t="s">
        <v>410</v>
      </c>
      <c r="G68" s="21" t="s">
        <v>194</v>
      </c>
      <c r="H68" s="78" t="s">
        <v>402</v>
      </c>
      <c r="I68" s="78" t="s">
        <v>402</v>
      </c>
      <c r="J68" s="78"/>
      <c r="K68" s="78"/>
      <c r="U68" s="271"/>
      <c r="V68" s="125" t="s">
        <v>258</v>
      </c>
      <c r="W68" s="169">
        <f t="shared" ref="W68:X73" si="10">S20+S44+W20+W44</f>
        <v>0</v>
      </c>
      <c r="X68" s="170">
        <f t="shared" si="10"/>
        <v>0</v>
      </c>
    </row>
    <row r="69" spans="1:24" ht="13.8" thickBot="1" x14ac:dyDescent="0.3">
      <c r="A69" s="15" t="s">
        <v>1224</v>
      </c>
      <c r="B69" s="20" t="s">
        <v>219</v>
      </c>
      <c r="C69" s="20">
        <v>68</v>
      </c>
      <c r="D69" s="20" t="s">
        <v>414</v>
      </c>
      <c r="E69" s="20">
        <v>80</v>
      </c>
      <c r="F69" s="20" t="s">
        <v>405</v>
      </c>
      <c r="G69" s="21" t="s">
        <v>194</v>
      </c>
      <c r="H69" s="78" t="s">
        <v>402</v>
      </c>
      <c r="I69" s="78" t="s">
        <v>402</v>
      </c>
      <c r="J69" s="78"/>
      <c r="K69" s="78"/>
      <c r="U69" s="271"/>
      <c r="V69" s="125" t="s">
        <v>262</v>
      </c>
      <c r="W69" s="169">
        <f t="shared" si="10"/>
        <v>0</v>
      </c>
      <c r="X69" s="170">
        <f t="shared" si="10"/>
        <v>0</v>
      </c>
    </row>
    <row r="70" spans="1:24" ht="13.8" thickBot="1" x14ac:dyDescent="0.3">
      <c r="A70" s="15" t="s">
        <v>565</v>
      </c>
      <c r="B70" s="20" t="s">
        <v>219</v>
      </c>
      <c r="C70" s="20">
        <v>69</v>
      </c>
      <c r="D70" s="20" t="s">
        <v>421</v>
      </c>
      <c r="E70" s="20">
        <v>50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437</v>
      </c>
      <c r="B71" s="20" t="s">
        <v>219</v>
      </c>
      <c r="C71" s="20">
        <v>70</v>
      </c>
      <c r="D71" s="20" t="s">
        <v>414</v>
      </c>
      <c r="E71" s="20">
        <v>60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1211</v>
      </c>
      <c r="B72" s="20" t="s">
        <v>219</v>
      </c>
      <c r="C72" s="20">
        <v>71</v>
      </c>
      <c r="D72" s="20" t="s">
        <v>419</v>
      </c>
      <c r="E72" s="20">
        <v>50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1312</v>
      </c>
      <c r="B73" s="20" t="s">
        <v>219</v>
      </c>
      <c r="C73" s="20">
        <v>72</v>
      </c>
      <c r="D73" s="20" t="s">
        <v>404</v>
      </c>
      <c r="E73" s="20">
        <v>50</v>
      </c>
      <c r="F73" s="20" t="s">
        <v>410</v>
      </c>
      <c r="G73" s="21" t="s">
        <v>190</v>
      </c>
      <c r="H73" s="78" t="s">
        <v>402</v>
      </c>
      <c r="I73" s="78" t="s">
        <v>402</v>
      </c>
      <c r="J73" s="78"/>
      <c r="K73" s="78"/>
      <c r="U73" s="271"/>
      <c r="V73" s="177" t="s">
        <v>278</v>
      </c>
      <c r="W73" s="169">
        <f t="shared" si="10"/>
        <v>0</v>
      </c>
      <c r="X73" s="170">
        <f t="shared" si="10"/>
        <v>0</v>
      </c>
    </row>
    <row r="74" spans="1:24" x14ac:dyDescent="0.25">
      <c r="A74" s="15" t="s">
        <v>1851</v>
      </c>
      <c r="B74" s="20" t="s">
        <v>219</v>
      </c>
      <c r="C74" s="20">
        <v>73</v>
      </c>
      <c r="D74" s="20" t="s">
        <v>414</v>
      </c>
      <c r="E74" s="20">
        <v>60</v>
      </c>
      <c r="F74" s="20" t="s">
        <v>410</v>
      </c>
      <c r="G74" s="21" t="s">
        <v>190</v>
      </c>
      <c r="H74" s="78" t="s">
        <v>402</v>
      </c>
      <c r="I74" s="78" t="s">
        <v>402</v>
      </c>
      <c r="J74" s="78"/>
      <c r="K74" s="78"/>
    </row>
    <row r="75" spans="1:24" x14ac:dyDescent="0.25">
      <c r="A75" s="15" t="s">
        <v>1895</v>
      </c>
      <c r="B75" s="20" t="s">
        <v>219</v>
      </c>
      <c r="C75" s="20">
        <v>74</v>
      </c>
      <c r="D75" s="20" t="s">
        <v>419</v>
      </c>
      <c r="E75" s="20">
        <v>50</v>
      </c>
      <c r="F75" s="20" t="s">
        <v>410</v>
      </c>
      <c r="G75" s="21" t="s">
        <v>190</v>
      </c>
      <c r="H75" s="78" t="s">
        <v>402</v>
      </c>
      <c r="I75" s="78" t="s">
        <v>402</v>
      </c>
      <c r="J75" s="78"/>
      <c r="K75" s="78"/>
    </row>
    <row r="76" spans="1:24" x14ac:dyDescent="0.25">
      <c r="A76" s="15" t="s">
        <v>1853</v>
      </c>
      <c r="B76" s="20" t="s">
        <v>219</v>
      </c>
      <c r="C76" s="20">
        <v>75</v>
      </c>
      <c r="D76" s="20" t="s">
        <v>404</v>
      </c>
      <c r="E76" s="20">
        <v>60</v>
      </c>
      <c r="F76" s="20" t="s">
        <v>410</v>
      </c>
      <c r="G76" s="21" t="s">
        <v>190</v>
      </c>
      <c r="H76" s="78" t="s">
        <v>402</v>
      </c>
      <c r="I76" s="78" t="s">
        <v>402</v>
      </c>
      <c r="J76" s="78"/>
      <c r="K76" s="78"/>
    </row>
    <row r="77" spans="1:24" x14ac:dyDescent="0.25">
      <c r="A77" s="15" t="s">
        <v>526</v>
      </c>
      <c r="B77" s="20" t="s">
        <v>219</v>
      </c>
      <c r="C77" s="20">
        <v>76</v>
      </c>
      <c r="D77" s="20" t="s">
        <v>414</v>
      </c>
      <c r="E77" s="20">
        <v>100</v>
      </c>
      <c r="F77" s="20" t="s">
        <v>410</v>
      </c>
      <c r="G77" s="21" t="s">
        <v>190</v>
      </c>
      <c r="H77" s="78" t="s">
        <v>402</v>
      </c>
      <c r="I77" s="78" t="s">
        <v>402</v>
      </c>
      <c r="J77" s="78"/>
      <c r="K77" s="78"/>
    </row>
    <row r="78" spans="1:24" x14ac:dyDescent="0.25">
      <c r="A78" s="15" t="s">
        <v>462</v>
      </c>
      <c r="B78" s="20" t="s">
        <v>219</v>
      </c>
      <c r="C78" s="20">
        <v>77</v>
      </c>
      <c r="D78" s="20" t="s">
        <v>407</v>
      </c>
      <c r="E78" s="20">
        <v>50</v>
      </c>
      <c r="F78" s="20" t="s">
        <v>410</v>
      </c>
      <c r="G78" s="21" t="s">
        <v>190</v>
      </c>
      <c r="H78" s="78" t="s">
        <v>402</v>
      </c>
      <c r="I78" s="78" t="s">
        <v>402</v>
      </c>
      <c r="J78" s="78"/>
      <c r="K78" s="78"/>
    </row>
    <row r="79" spans="1:24" x14ac:dyDescent="0.25">
      <c r="A79" s="15" t="s">
        <v>1896</v>
      </c>
      <c r="B79" s="20" t="s">
        <v>219</v>
      </c>
      <c r="C79" s="20">
        <v>78</v>
      </c>
      <c r="D79" s="20" t="s">
        <v>421</v>
      </c>
      <c r="E79" s="20">
        <v>60</v>
      </c>
      <c r="F79" s="20" t="s">
        <v>410</v>
      </c>
      <c r="G79" s="21" t="s">
        <v>190</v>
      </c>
      <c r="H79" s="78" t="s">
        <v>402</v>
      </c>
      <c r="I79" s="78" t="s">
        <v>402</v>
      </c>
      <c r="J79" s="78"/>
      <c r="K79" s="78"/>
    </row>
    <row r="80" spans="1:24" x14ac:dyDescent="0.25">
      <c r="A80" s="15" t="s">
        <v>464</v>
      </c>
      <c r="B80" s="20" t="s">
        <v>219</v>
      </c>
      <c r="C80" s="20">
        <v>79</v>
      </c>
      <c r="D80" s="20" t="s">
        <v>425</v>
      </c>
      <c r="E80" s="20">
        <v>60</v>
      </c>
      <c r="F80" s="20" t="s">
        <v>410</v>
      </c>
      <c r="G80" s="21" t="s">
        <v>190</v>
      </c>
      <c r="H80" s="78" t="s">
        <v>402</v>
      </c>
      <c r="I80" s="78" t="s">
        <v>402</v>
      </c>
      <c r="J80" s="78"/>
      <c r="K80" s="78"/>
    </row>
    <row r="81" spans="1:11" x14ac:dyDescent="0.25">
      <c r="A81" s="15" t="s">
        <v>570</v>
      </c>
      <c r="B81" s="20" t="s">
        <v>219</v>
      </c>
      <c r="C81" s="20">
        <v>80</v>
      </c>
      <c r="D81" s="20" t="s">
        <v>414</v>
      </c>
      <c r="E81" s="20">
        <v>60</v>
      </c>
      <c r="F81" s="20" t="s">
        <v>410</v>
      </c>
      <c r="G81" s="21" t="s">
        <v>190</v>
      </c>
      <c r="H81" s="78" t="s">
        <v>402</v>
      </c>
      <c r="I81" s="78" t="s">
        <v>402</v>
      </c>
      <c r="J81" s="78"/>
      <c r="K81" s="78"/>
    </row>
    <row r="82" spans="1:11" x14ac:dyDescent="0.25">
      <c r="A82" s="15" t="s">
        <v>1214</v>
      </c>
      <c r="B82" s="20" t="s">
        <v>219</v>
      </c>
      <c r="C82" s="20">
        <v>81</v>
      </c>
      <c r="D82" s="20" t="s">
        <v>400</v>
      </c>
      <c r="E82" s="20">
        <v>60</v>
      </c>
      <c r="F82" s="20" t="s">
        <v>410</v>
      </c>
      <c r="G82" s="21" t="s">
        <v>190</v>
      </c>
      <c r="H82" s="78" t="s">
        <v>402</v>
      </c>
      <c r="I82" s="78" t="s">
        <v>402</v>
      </c>
      <c r="J82" s="78"/>
      <c r="K82" s="78"/>
    </row>
    <row r="83" spans="1:11" x14ac:dyDescent="0.25">
      <c r="A83" s="15" t="s">
        <v>650</v>
      </c>
      <c r="B83" s="20" t="s">
        <v>219</v>
      </c>
      <c r="C83" s="20">
        <v>82</v>
      </c>
      <c r="D83" s="20" t="s">
        <v>407</v>
      </c>
      <c r="E83" s="20">
        <v>60</v>
      </c>
      <c r="F83" s="20" t="s">
        <v>410</v>
      </c>
      <c r="G83" s="21" t="s">
        <v>190</v>
      </c>
      <c r="H83" s="78" t="s">
        <v>402</v>
      </c>
      <c r="I83" s="78" t="s">
        <v>402</v>
      </c>
      <c r="J83" s="78"/>
      <c r="K83" s="78"/>
    </row>
    <row r="84" spans="1:11" x14ac:dyDescent="0.25">
      <c r="A84" s="15" t="s">
        <v>1897</v>
      </c>
      <c r="B84" s="20" t="s">
        <v>219</v>
      </c>
      <c r="C84" s="20">
        <v>83</v>
      </c>
      <c r="D84" s="20" t="s">
        <v>404</v>
      </c>
      <c r="E84" s="20">
        <v>50</v>
      </c>
      <c r="F84" s="20" t="s">
        <v>410</v>
      </c>
      <c r="G84" s="21" t="s">
        <v>190</v>
      </c>
      <c r="H84" s="78" t="s">
        <v>402</v>
      </c>
      <c r="I84" s="78" t="s">
        <v>402</v>
      </c>
      <c r="J84" s="78"/>
      <c r="K84" s="78"/>
    </row>
    <row r="85" spans="1:11" x14ac:dyDescent="0.25">
      <c r="A85" s="15" t="s">
        <v>686</v>
      </c>
      <c r="B85" s="20" t="s">
        <v>219</v>
      </c>
      <c r="C85" s="20">
        <v>84</v>
      </c>
      <c r="D85" s="20" t="s">
        <v>431</v>
      </c>
      <c r="E85" s="20">
        <v>60</v>
      </c>
      <c r="F85" s="20" t="s">
        <v>410</v>
      </c>
      <c r="G85" s="21" t="s">
        <v>190</v>
      </c>
      <c r="H85" s="78" t="s">
        <v>402</v>
      </c>
      <c r="I85" s="78" t="s">
        <v>402</v>
      </c>
      <c r="J85" s="78"/>
      <c r="K85" s="78"/>
    </row>
    <row r="86" spans="1:11" x14ac:dyDescent="0.25">
      <c r="A86" s="15" t="s">
        <v>1898</v>
      </c>
      <c r="B86" s="20" t="s">
        <v>219</v>
      </c>
      <c r="C86" s="20">
        <v>85</v>
      </c>
      <c r="D86" s="20" t="s">
        <v>414</v>
      </c>
      <c r="E86" s="20">
        <v>50</v>
      </c>
      <c r="F86" s="20" t="s">
        <v>410</v>
      </c>
      <c r="G86" s="21" t="s">
        <v>190</v>
      </c>
      <c r="H86" s="78" t="s">
        <v>402</v>
      </c>
      <c r="I86" s="78" t="s">
        <v>402</v>
      </c>
      <c r="J86" s="78"/>
      <c r="K86" s="78"/>
    </row>
    <row r="87" spans="1:11" x14ac:dyDescent="0.25">
      <c r="A87" s="15" t="s">
        <v>1899</v>
      </c>
      <c r="B87" s="20" t="s">
        <v>219</v>
      </c>
      <c r="C87" s="20">
        <v>86</v>
      </c>
      <c r="D87" s="20" t="s">
        <v>407</v>
      </c>
      <c r="E87" s="20">
        <v>60</v>
      </c>
      <c r="F87" s="20" t="s">
        <v>410</v>
      </c>
      <c r="G87" s="21" t="s">
        <v>190</v>
      </c>
      <c r="H87" s="78" t="s">
        <v>402</v>
      </c>
      <c r="I87" s="78" t="s">
        <v>402</v>
      </c>
      <c r="J87" s="78"/>
      <c r="K87" s="78"/>
    </row>
    <row r="88" spans="1:11" x14ac:dyDescent="0.25">
      <c r="A88" s="15" t="s">
        <v>965</v>
      </c>
      <c r="B88" s="20" t="s">
        <v>219</v>
      </c>
      <c r="C88" s="20">
        <v>87</v>
      </c>
      <c r="D88" s="20" t="s">
        <v>431</v>
      </c>
      <c r="E88" s="20">
        <v>50</v>
      </c>
      <c r="F88" s="20" t="s">
        <v>410</v>
      </c>
      <c r="G88" s="21" t="s">
        <v>190</v>
      </c>
      <c r="H88" s="78" t="s">
        <v>402</v>
      </c>
      <c r="I88" s="78" t="s">
        <v>402</v>
      </c>
      <c r="J88" s="78"/>
      <c r="K88" s="78"/>
    </row>
    <row r="89" spans="1:11" x14ac:dyDescent="0.25">
      <c r="A89" s="15" t="s">
        <v>433</v>
      </c>
      <c r="B89" s="20" t="s">
        <v>219</v>
      </c>
      <c r="C89" s="20">
        <v>88</v>
      </c>
      <c r="D89" s="20" t="s">
        <v>425</v>
      </c>
      <c r="E89" s="20">
        <v>40</v>
      </c>
      <c r="F89" s="20" t="s">
        <v>410</v>
      </c>
      <c r="G89" s="21" t="s">
        <v>190</v>
      </c>
      <c r="H89" s="78" t="s">
        <v>402</v>
      </c>
      <c r="I89" s="78" t="s">
        <v>402</v>
      </c>
      <c r="J89" s="78"/>
      <c r="K89" s="78"/>
    </row>
    <row r="90" spans="1:11" x14ac:dyDescent="0.25">
      <c r="A90" s="15" t="s">
        <v>558</v>
      </c>
      <c r="B90" s="20" t="s">
        <v>219</v>
      </c>
      <c r="C90" s="20">
        <v>89</v>
      </c>
      <c r="D90" s="20" t="s">
        <v>404</v>
      </c>
      <c r="E90" s="20">
        <v>30</v>
      </c>
      <c r="F90" s="20" t="s">
        <v>410</v>
      </c>
      <c r="G90" s="21" t="s">
        <v>190</v>
      </c>
      <c r="H90" s="78" t="s">
        <v>402</v>
      </c>
      <c r="I90" s="78" t="s">
        <v>402</v>
      </c>
      <c r="J90" s="78"/>
      <c r="K90" s="78"/>
    </row>
    <row r="91" spans="1:11" x14ac:dyDescent="0.25">
      <c r="A91" s="15" t="s">
        <v>434</v>
      </c>
      <c r="B91" s="20" t="s">
        <v>219</v>
      </c>
      <c r="C91" s="20">
        <v>90</v>
      </c>
      <c r="D91" s="20" t="s">
        <v>435</v>
      </c>
      <c r="E91" s="20">
        <v>60</v>
      </c>
      <c r="F91" s="20" t="s">
        <v>410</v>
      </c>
      <c r="G91" s="21" t="s">
        <v>190</v>
      </c>
      <c r="H91" s="78" t="s">
        <v>402</v>
      </c>
      <c r="I91" s="78" t="s">
        <v>402</v>
      </c>
      <c r="J91" s="78"/>
      <c r="K91" s="78"/>
    </row>
    <row r="92" spans="1:11" x14ac:dyDescent="0.25">
      <c r="A92" s="15" t="s">
        <v>655</v>
      </c>
      <c r="B92" s="20" t="s">
        <v>219</v>
      </c>
      <c r="C92" s="20">
        <v>91</v>
      </c>
      <c r="D92" s="20" t="s">
        <v>421</v>
      </c>
      <c r="E92" s="20">
        <v>60</v>
      </c>
      <c r="F92" s="20" t="s">
        <v>410</v>
      </c>
      <c r="G92" s="21" t="s">
        <v>190</v>
      </c>
      <c r="H92" s="78" t="s">
        <v>402</v>
      </c>
      <c r="I92" s="78" t="s">
        <v>402</v>
      </c>
      <c r="J92" s="78"/>
      <c r="K92" s="78"/>
    </row>
    <row r="93" spans="1:11" x14ac:dyDescent="0.25">
      <c r="A93" s="15" t="s">
        <v>656</v>
      </c>
      <c r="B93" s="20" t="s">
        <v>219</v>
      </c>
      <c r="C93" s="20">
        <v>92</v>
      </c>
      <c r="D93" s="20" t="s">
        <v>407</v>
      </c>
      <c r="E93" s="20">
        <v>60</v>
      </c>
      <c r="F93" s="20" t="s">
        <v>410</v>
      </c>
      <c r="G93" s="21" t="s">
        <v>190</v>
      </c>
      <c r="H93" s="78" t="s">
        <v>402</v>
      </c>
      <c r="I93" s="78" t="s">
        <v>402</v>
      </c>
      <c r="J93" s="78"/>
      <c r="K93" s="78"/>
    </row>
    <row r="94" spans="1:11" x14ac:dyDescent="0.25">
      <c r="A94" s="15" t="s">
        <v>416</v>
      </c>
      <c r="B94" s="20" t="s">
        <v>219</v>
      </c>
      <c r="C94" s="20">
        <v>93</v>
      </c>
      <c r="D94" s="20" t="s">
        <v>400</v>
      </c>
      <c r="E94" s="20">
        <v>40</v>
      </c>
      <c r="F94" s="20" t="s">
        <v>410</v>
      </c>
      <c r="G94" s="21" t="s">
        <v>190</v>
      </c>
      <c r="H94" s="78" t="s">
        <v>402</v>
      </c>
      <c r="I94" s="78" t="s">
        <v>402</v>
      </c>
      <c r="J94" s="78"/>
      <c r="K94" s="78"/>
    </row>
    <row r="95" spans="1:11" x14ac:dyDescent="0.25">
      <c r="A95" s="15" t="s">
        <v>477</v>
      </c>
      <c r="B95" s="20" t="s">
        <v>219</v>
      </c>
      <c r="C95" s="20">
        <v>94</v>
      </c>
      <c r="D95" s="20" t="s">
        <v>400</v>
      </c>
      <c r="E95" s="20">
        <v>60</v>
      </c>
      <c r="F95" s="20" t="s">
        <v>410</v>
      </c>
      <c r="G95" s="21" t="s">
        <v>190</v>
      </c>
      <c r="H95" s="78" t="s">
        <v>402</v>
      </c>
      <c r="I95" s="78" t="s">
        <v>402</v>
      </c>
      <c r="J95" s="78"/>
      <c r="K95" s="78"/>
    </row>
    <row r="96" spans="1:11" x14ac:dyDescent="0.25">
      <c r="A96" s="15" t="s">
        <v>991</v>
      </c>
      <c r="B96" s="20" t="s">
        <v>219</v>
      </c>
      <c r="C96" s="20">
        <v>95</v>
      </c>
      <c r="D96" s="20" t="s">
        <v>404</v>
      </c>
      <c r="E96" s="20">
        <v>60</v>
      </c>
      <c r="F96" s="20" t="s">
        <v>410</v>
      </c>
      <c r="G96" s="21" t="s">
        <v>190</v>
      </c>
      <c r="H96" s="78" t="s">
        <v>402</v>
      </c>
      <c r="I96" s="78" t="s">
        <v>402</v>
      </c>
      <c r="J96" s="78"/>
      <c r="K96" s="78"/>
    </row>
    <row r="97" spans="1:11" x14ac:dyDescent="0.25">
      <c r="A97" s="15" t="s">
        <v>582</v>
      </c>
      <c r="B97" s="20" t="s">
        <v>219</v>
      </c>
      <c r="C97" s="20">
        <v>96</v>
      </c>
      <c r="D97" s="20" t="s">
        <v>431</v>
      </c>
      <c r="E97" s="20">
        <v>60</v>
      </c>
      <c r="F97" s="20" t="s">
        <v>410</v>
      </c>
      <c r="G97" s="21" t="s">
        <v>190</v>
      </c>
      <c r="H97" s="78" t="s">
        <v>402</v>
      </c>
      <c r="I97" s="78" t="s">
        <v>402</v>
      </c>
      <c r="J97" s="78"/>
      <c r="K97" s="78"/>
    </row>
    <row r="98" spans="1:11" x14ac:dyDescent="0.25">
      <c r="A98" s="15" t="s">
        <v>563</v>
      </c>
      <c r="B98" s="20" t="s">
        <v>219</v>
      </c>
      <c r="C98" s="20">
        <v>97</v>
      </c>
      <c r="D98" s="20" t="s">
        <v>404</v>
      </c>
      <c r="E98" s="20">
        <v>60</v>
      </c>
      <c r="F98" s="20" t="s">
        <v>410</v>
      </c>
      <c r="G98" s="21" t="s">
        <v>190</v>
      </c>
      <c r="H98" s="78" t="s">
        <v>402</v>
      </c>
      <c r="I98" s="78" t="s">
        <v>402</v>
      </c>
      <c r="J98" s="78"/>
      <c r="K98" s="78"/>
    </row>
    <row r="99" spans="1:11" x14ac:dyDescent="0.25">
      <c r="A99" s="15" t="s">
        <v>1862</v>
      </c>
      <c r="B99" s="20" t="s">
        <v>219</v>
      </c>
      <c r="C99" s="20">
        <v>98</v>
      </c>
      <c r="D99" s="20" t="s">
        <v>400</v>
      </c>
      <c r="E99" s="20">
        <v>60</v>
      </c>
      <c r="F99" s="20" t="s">
        <v>410</v>
      </c>
      <c r="G99" s="21" t="s">
        <v>190</v>
      </c>
      <c r="H99" s="78" t="s">
        <v>402</v>
      </c>
      <c r="I99" s="78" t="s">
        <v>402</v>
      </c>
      <c r="J99" s="78"/>
      <c r="K99" s="78"/>
    </row>
    <row r="100" spans="1:11" x14ac:dyDescent="0.25">
      <c r="A100" s="15" t="s">
        <v>1222</v>
      </c>
      <c r="B100" s="20" t="s">
        <v>219</v>
      </c>
      <c r="C100" s="20">
        <v>99</v>
      </c>
      <c r="D100" s="20" t="s">
        <v>414</v>
      </c>
      <c r="E100" s="20">
        <v>50</v>
      </c>
      <c r="F100" s="20" t="s">
        <v>410</v>
      </c>
      <c r="G100" s="21" t="s">
        <v>190</v>
      </c>
      <c r="H100" s="78" t="s">
        <v>402</v>
      </c>
      <c r="I100" s="78" t="s">
        <v>402</v>
      </c>
      <c r="J100" s="78"/>
      <c r="K100" s="78"/>
    </row>
    <row r="101" spans="1:11" x14ac:dyDescent="0.25">
      <c r="A101" s="15" t="s">
        <v>1310</v>
      </c>
      <c r="B101" s="20" t="s">
        <v>219</v>
      </c>
      <c r="C101" s="20">
        <v>100</v>
      </c>
      <c r="D101" s="20" t="s">
        <v>404</v>
      </c>
      <c r="E101" s="20">
        <v>50</v>
      </c>
      <c r="F101" s="20" t="s">
        <v>410</v>
      </c>
      <c r="G101" s="21" t="s">
        <v>190</v>
      </c>
      <c r="H101" s="78" t="s">
        <v>402</v>
      </c>
      <c r="I101" s="78" t="s">
        <v>402</v>
      </c>
      <c r="J101" s="78"/>
      <c r="K101" s="78"/>
    </row>
    <row r="102" spans="1:11" x14ac:dyDescent="0.25">
      <c r="A102" s="15" t="s">
        <v>1900</v>
      </c>
      <c r="B102" s="20" t="s">
        <v>219</v>
      </c>
      <c r="C102" s="20">
        <v>101</v>
      </c>
      <c r="D102" s="20" t="s">
        <v>407</v>
      </c>
      <c r="E102" s="20">
        <v>60</v>
      </c>
      <c r="F102" s="20" t="s">
        <v>410</v>
      </c>
      <c r="G102" s="21" t="s">
        <v>190</v>
      </c>
      <c r="H102" s="78" t="s">
        <v>402</v>
      </c>
      <c r="I102" s="78" t="s">
        <v>402</v>
      </c>
      <c r="J102" s="78"/>
      <c r="K102" s="78"/>
    </row>
    <row r="103" spans="1:11" x14ac:dyDescent="0.25">
      <c r="A103" s="15" t="s">
        <v>1427</v>
      </c>
      <c r="B103" s="20" t="s">
        <v>219</v>
      </c>
      <c r="C103" s="20">
        <v>102</v>
      </c>
      <c r="D103" s="20" t="s">
        <v>404</v>
      </c>
      <c r="E103" s="20">
        <v>50</v>
      </c>
      <c r="F103" s="20" t="s">
        <v>410</v>
      </c>
      <c r="G103" s="21" t="s">
        <v>190</v>
      </c>
      <c r="H103" s="78" t="s">
        <v>402</v>
      </c>
      <c r="I103" s="78" t="s">
        <v>402</v>
      </c>
      <c r="J103" s="78"/>
      <c r="K103" s="78"/>
    </row>
    <row r="104" spans="1:11" x14ac:dyDescent="0.25">
      <c r="A104" s="15" t="s">
        <v>482</v>
      </c>
      <c r="B104" s="20" t="s">
        <v>219</v>
      </c>
      <c r="C104" s="20">
        <v>103</v>
      </c>
      <c r="D104" s="20" t="s">
        <v>407</v>
      </c>
      <c r="E104" s="20">
        <v>50</v>
      </c>
      <c r="F104" s="20" t="s">
        <v>410</v>
      </c>
      <c r="G104" s="21" t="s">
        <v>190</v>
      </c>
      <c r="H104" s="78" t="s">
        <v>402</v>
      </c>
      <c r="I104" s="78" t="s">
        <v>402</v>
      </c>
      <c r="J104" s="78"/>
      <c r="K104" s="78"/>
    </row>
    <row r="105" spans="1:11" x14ac:dyDescent="0.25">
      <c r="A105" s="15" t="s">
        <v>1428</v>
      </c>
      <c r="B105" s="20" t="s">
        <v>219</v>
      </c>
      <c r="C105" s="20">
        <v>104</v>
      </c>
      <c r="D105" s="20" t="s">
        <v>407</v>
      </c>
      <c r="E105" s="20">
        <v>50</v>
      </c>
      <c r="F105" s="20" t="s">
        <v>410</v>
      </c>
      <c r="G105" s="21" t="s">
        <v>190</v>
      </c>
      <c r="H105" s="78" t="s">
        <v>402</v>
      </c>
      <c r="I105" s="78" t="s">
        <v>402</v>
      </c>
      <c r="J105" s="78"/>
      <c r="K105" s="78"/>
    </row>
    <row r="106" spans="1:11" x14ac:dyDescent="0.25">
      <c r="A106" s="15" t="s">
        <v>967</v>
      </c>
      <c r="B106" s="20" t="s">
        <v>219</v>
      </c>
      <c r="C106" s="20">
        <v>105</v>
      </c>
      <c r="D106" s="20" t="s">
        <v>414</v>
      </c>
      <c r="E106" s="20">
        <v>60</v>
      </c>
      <c r="F106" s="20" t="s">
        <v>410</v>
      </c>
      <c r="G106" s="21" t="s">
        <v>190</v>
      </c>
      <c r="H106" s="78" t="s">
        <v>402</v>
      </c>
      <c r="I106" s="78" t="s">
        <v>402</v>
      </c>
      <c r="J106" s="78"/>
      <c r="K106" s="78"/>
    </row>
    <row r="107" spans="1:11" x14ac:dyDescent="0.25">
      <c r="A107" s="15" t="s">
        <v>487</v>
      </c>
      <c r="B107" s="20" t="s">
        <v>219</v>
      </c>
      <c r="C107" s="20">
        <v>106</v>
      </c>
      <c r="D107" s="20" t="s">
        <v>404</v>
      </c>
      <c r="E107" s="20">
        <v>50</v>
      </c>
      <c r="F107" s="20" t="s">
        <v>410</v>
      </c>
      <c r="G107" s="21" t="s">
        <v>190</v>
      </c>
      <c r="H107" s="78" t="s">
        <v>402</v>
      </c>
      <c r="I107" s="78" t="s">
        <v>402</v>
      </c>
      <c r="J107" s="78"/>
      <c r="K107" s="78"/>
    </row>
    <row r="108" spans="1:11" x14ac:dyDescent="0.25">
      <c r="A108" s="15" t="s">
        <v>588</v>
      </c>
      <c r="B108" s="20" t="s">
        <v>219</v>
      </c>
      <c r="C108" s="20">
        <v>107</v>
      </c>
      <c r="D108" s="20" t="s">
        <v>425</v>
      </c>
      <c r="E108" s="20">
        <v>60</v>
      </c>
      <c r="F108" s="20" t="s">
        <v>410</v>
      </c>
      <c r="G108" s="21" t="s">
        <v>190</v>
      </c>
      <c r="H108" s="78" t="s">
        <v>402</v>
      </c>
      <c r="I108" s="78" t="s">
        <v>402</v>
      </c>
      <c r="J108" s="78"/>
      <c r="K108" s="78"/>
    </row>
    <row r="109" spans="1:11" x14ac:dyDescent="0.25">
      <c r="A109" s="15" t="s">
        <v>694</v>
      </c>
      <c r="B109" s="20" t="s">
        <v>219</v>
      </c>
      <c r="C109" s="20">
        <v>108</v>
      </c>
      <c r="D109" s="20" t="s">
        <v>421</v>
      </c>
      <c r="E109" s="20">
        <v>50</v>
      </c>
      <c r="F109" s="20" t="s">
        <v>410</v>
      </c>
      <c r="G109" s="21" t="s">
        <v>190</v>
      </c>
      <c r="H109" s="78" t="s">
        <v>402</v>
      </c>
      <c r="I109" s="78" t="s">
        <v>402</v>
      </c>
      <c r="J109" s="78"/>
      <c r="K109" s="78"/>
    </row>
    <row r="110" spans="1:11" x14ac:dyDescent="0.25">
      <c r="A110" s="15" t="s">
        <v>1901</v>
      </c>
      <c r="B110" s="20" t="s">
        <v>219</v>
      </c>
      <c r="C110" s="20">
        <v>109</v>
      </c>
      <c r="D110" s="20" t="s">
        <v>490</v>
      </c>
      <c r="E110" s="20"/>
      <c r="F110" s="20" t="s">
        <v>1085</v>
      </c>
      <c r="G110" s="21" t="s">
        <v>194</v>
      </c>
      <c r="H110" s="78" t="s">
        <v>402</v>
      </c>
      <c r="I110" s="78" t="s">
        <v>402</v>
      </c>
      <c r="J110" s="78"/>
      <c r="K110" s="78"/>
    </row>
    <row r="111" spans="1:11" x14ac:dyDescent="0.25">
      <c r="A111" s="15" t="s">
        <v>1902</v>
      </c>
      <c r="B111" s="20" t="s">
        <v>219</v>
      </c>
      <c r="C111" s="20">
        <v>110</v>
      </c>
      <c r="D111" s="20" t="s">
        <v>490</v>
      </c>
      <c r="E111" s="20"/>
      <c r="F111" s="20" t="s">
        <v>490</v>
      </c>
      <c r="G111" s="21" t="s">
        <v>194</v>
      </c>
      <c r="H111" s="78" t="s">
        <v>402</v>
      </c>
      <c r="I111" s="78" t="s">
        <v>402</v>
      </c>
      <c r="J111" s="78"/>
      <c r="K111" s="78"/>
    </row>
    <row r="112" spans="1:11" x14ac:dyDescent="0.25">
      <c r="A112" s="15" t="s">
        <v>1903</v>
      </c>
      <c r="B112" s="20" t="s">
        <v>219</v>
      </c>
      <c r="C112" s="20">
        <v>111</v>
      </c>
      <c r="D112" s="20" t="s">
        <v>490</v>
      </c>
      <c r="E112" s="20"/>
      <c r="F112" s="20" t="s">
        <v>1085</v>
      </c>
      <c r="G112" s="21" t="s">
        <v>194</v>
      </c>
      <c r="H112" s="78" t="s">
        <v>402</v>
      </c>
      <c r="I112" s="78" t="s">
        <v>402</v>
      </c>
      <c r="J112" s="78"/>
      <c r="K112" s="78"/>
    </row>
    <row r="113" spans="1:11" x14ac:dyDescent="0.25">
      <c r="A113" s="15" t="s">
        <v>1904</v>
      </c>
      <c r="B113" s="20" t="s">
        <v>219</v>
      </c>
      <c r="C113" s="20">
        <v>112</v>
      </c>
      <c r="D113" s="20" t="s">
        <v>490</v>
      </c>
      <c r="E113" s="20"/>
      <c r="F113" s="20" t="s">
        <v>493</v>
      </c>
      <c r="G113" s="21" t="s">
        <v>194</v>
      </c>
      <c r="H113" s="78" t="s">
        <v>402</v>
      </c>
      <c r="I113" s="78" t="s">
        <v>402</v>
      </c>
      <c r="J113" s="78"/>
      <c r="K113" s="78"/>
    </row>
    <row r="114" spans="1:11" x14ac:dyDescent="0.25">
      <c r="A114" s="15" t="s">
        <v>1905</v>
      </c>
      <c r="B114" s="20" t="s">
        <v>219</v>
      </c>
      <c r="C114" s="20">
        <v>113</v>
      </c>
      <c r="D114" s="20" t="s">
        <v>490</v>
      </c>
      <c r="E114" s="20"/>
      <c r="F114" s="20" t="s">
        <v>490</v>
      </c>
      <c r="G114" s="21" t="s">
        <v>194</v>
      </c>
      <c r="H114" s="78" t="s">
        <v>402</v>
      </c>
      <c r="I114" s="78" t="s">
        <v>402</v>
      </c>
      <c r="J114" s="78"/>
      <c r="K114" s="78"/>
    </row>
    <row r="115" spans="1:11" x14ac:dyDescent="0.25">
      <c r="A115" s="15" t="s">
        <v>1906</v>
      </c>
      <c r="B115" s="20" t="s">
        <v>219</v>
      </c>
      <c r="C115" s="20">
        <v>114</v>
      </c>
      <c r="D115" s="20" t="s">
        <v>490</v>
      </c>
      <c r="E115" s="20"/>
      <c r="F115" s="20" t="s">
        <v>490</v>
      </c>
      <c r="G115" s="21" t="s">
        <v>194</v>
      </c>
      <c r="H115" s="78" t="s">
        <v>402</v>
      </c>
      <c r="I115" s="78" t="s">
        <v>402</v>
      </c>
      <c r="J115" s="78"/>
      <c r="K115" s="78"/>
    </row>
    <row r="116" spans="1:11" x14ac:dyDescent="0.25">
      <c r="A116" s="15" t="s">
        <v>1907</v>
      </c>
      <c r="B116" s="20" t="s">
        <v>219</v>
      </c>
      <c r="C116" s="20">
        <v>115</v>
      </c>
      <c r="D116" s="20" t="s">
        <v>490</v>
      </c>
      <c r="E116" s="20"/>
      <c r="F116" s="20" t="s">
        <v>1085</v>
      </c>
      <c r="G116" s="21" t="s">
        <v>194</v>
      </c>
      <c r="H116" s="78" t="s">
        <v>402</v>
      </c>
      <c r="I116" s="78" t="s">
        <v>402</v>
      </c>
      <c r="J116" s="78"/>
      <c r="K116" s="78"/>
    </row>
    <row r="117" spans="1:11" x14ac:dyDescent="0.25">
      <c r="A117" s="15" t="s">
        <v>1908</v>
      </c>
      <c r="B117" s="20" t="s">
        <v>219</v>
      </c>
      <c r="C117" s="20">
        <v>116</v>
      </c>
      <c r="D117" s="20" t="s">
        <v>490</v>
      </c>
      <c r="E117" s="20">
        <v>50</v>
      </c>
      <c r="F117" s="20" t="s">
        <v>490</v>
      </c>
      <c r="G117" s="21" t="s">
        <v>190</v>
      </c>
      <c r="H117" s="78" t="s">
        <v>402</v>
      </c>
      <c r="I117" s="78" t="s">
        <v>402</v>
      </c>
      <c r="J117" s="78"/>
      <c r="K117" s="78"/>
    </row>
    <row r="118" spans="1:11" x14ac:dyDescent="0.25">
      <c r="A118" s="15" t="s">
        <v>1909</v>
      </c>
      <c r="B118" s="20" t="s">
        <v>219</v>
      </c>
      <c r="C118" s="20">
        <v>117</v>
      </c>
      <c r="D118" s="20" t="s">
        <v>490</v>
      </c>
      <c r="E118" s="20">
        <v>50</v>
      </c>
      <c r="F118" s="20" t="s">
        <v>490</v>
      </c>
      <c r="G118" s="21" t="s">
        <v>190</v>
      </c>
      <c r="H118" s="78" t="s">
        <v>402</v>
      </c>
      <c r="I118" s="78" t="s">
        <v>402</v>
      </c>
      <c r="J118" s="78"/>
      <c r="K118" s="78"/>
    </row>
    <row r="119" spans="1:11" x14ac:dyDescent="0.25">
      <c r="A119" s="15" t="s">
        <v>1285</v>
      </c>
      <c r="B119" s="20" t="s">
        <v>219</v>
      </c>
      <c r="C119" s="20">
        <v>118</v>
      </c>
      <c r="D119" s="20" t="s">
        <v>427</v>
      </c>
      <c r="E119" s="20"/>
      <c r="F119" s="20" t="s">
        <v>428</v>
      </c>
      <c r="G119" s="21" t="s">
        <v>198</v>
      </c>
      <c r="H119" s="78" t="s">
        <v>402</v>
      </c>
      <c r="I119" s="78" t="s">
        <v>402</v>
      </c>
      <c r="J119" s="78"/>
      <c r="K119" s="78"/>
    </row>
    <row r="120" spans="1:11" x14ac:dyDescent="0.25">
      <c r="A120" s="15" t="s">
        <v>514</v>
      </c>
      <c r="B120" s="20" t="s">
        <v>219</v>
      </c>
      <c r="C120" s="20">
        <v>119</v>
      </c>
      <c r="D120" s="20" t="s">
        <v>427</v>
      </c>
      <c r="E120" s="20"/>
      <c r="F120" s="20" t="s">
        <v>428</v>
      </c>
      <c r="G120" s="21" t="s">
        <v>194</v>
      </c>
      <c r="H120" s="78" t="s">
        <v>402</v>
      </c>
      <c r="I120" s="78" t="s">
        <v>402</v>
      </c>
      <c r="J120" s="78"/>
      <c r="K120" s="78"/>
    </row>
    <row r="121" spans="1:11" x14ac:dyDescent="0.25">
      <c r="A121" s="15" t="s">
        <v>426</v>
      </c>
      <c r="B121" s="20" t="s">
        <v>219</v>
      </c>
      <c r="C121" s="20">
        <v>120</v>
      </c>
      <c r="D121" s="20" t="s">
        <v>427</v>
      </c>
      <c r="E121" s="20"/>
      <c r="F121" s="20" t="s">
        <v>428</v>
      </c>
      <c r="G121" s="21" t="s">
        <v>194</v>
      </c>
      <c r="H121" s="78" t="s">
        <v>402</v>
      </c>
      <c r="I121" s="78" t="s">
        <v>402</v>
      </c>
      <c r="J121" s="78"/>
      <c r="K121" s="78"/>
    </row>
    <row r="122" spans="1:11" x14ac:dyDescent="0.25">
      <c r="A122" s="15" t="s">
        <v>1910</v>
      </c>
      <c r="B122" s="20" t="s">
        <v>219</v>
      </c>
      <c r="C122" s="20">
        <v>121</v>
      </c>
      <c r="D122" s="20" t="s">
        <v>400</v>
      </c>
      <c r="E122" s="20">
        <v>120</v>
      </c>
      <c r="F122" s="20" t="s">
        <v>1873</v>
      </c>
      <c r="G122" s="21" t="s">
        <v>230</v>
      </c>
      <c r="H122" s="78" t="s">
        <v>402</v>
      </c>
      <c r="I122" s="78" t="s">
        <v>402</v>
      </c>
      <c r="J122" s="78"/>
      <c r="K122" s="78" t="s">
        <v>402</v>
      </c>
    </row>
    <row r="123" spans="1:11" x14ac:dyDescent="0.25">
      <c r="A123" s="15" t="s">
        <v>1911</v>
      </c>
      <c r="B123" s="20" t="s">
        <v>219</v>
      </c>
      <c r="C123" s="20">
        <v>122</v>
      </c>
      <c r="D123" s="20" t="s">
        <v>431</v>
      </c>
      <c r="E123" s="20">
        <v>110</v>
      </c>
      <c r="F123" s="20" t="s">
        <v>1873</v>
      </c>
      <c r="G123" s="21" t="s">
        <v>230</v>
      </c>
      <c r="H123" s="78" t="s">
        <v>402</v>
      </c>
      <c r="I123" s="78" t="s">
        <v>402</v>
      </c>
      <c r="J123" s="78"/>
      <c r="K123" s="78" t="s">
        <v>402</v>
      </c>
    </row>
    <row r="124" spans="1:11" x14ac:dyDescent="0.25">
      <c r="A124" s="15" t="s">
        <v>1912</v>
      </c>
      <c r="B124" s="20" t="s">
        <v>219</v>
      </c>
      <c r="C124" s="20">
        <v>123</v>
      </c>
      <c r="D124" s="20" t="s">
        <v>425</v>
      </c>
      <c r="E124" s="20">
        <v>130</v>
      </c>
      <c r="F124" s="20" t="s">
        <v>1873</v>
      </c>
      <c r="G124" s="21" t="s">
        <v>230</v>
      </c>
      <c r="H124" s="78" t="s">
        <v>402</v>
      </c>
      <c r="I124" s="78" t="s">
        <v>402</v>
      </c>
      <c r="J124" s="78"/>
      <c r="K124" s="78" t="s">
        <v>402</v>
      </c>
    </row>
    <row r="125" spans="1:11" x14ac:dyDescent="0.25">
      <c r="A125" s="15" t="s">
        <v>1913</v>
      </c>
      <c r="B125" s="20" t="s">
        <v>219</v>
      </c>
      <c r="C125" s="20">
        <v>124</v>
      </c>
      <c r="D125" s="20" t="s">
        <v>490</v>
      </c>
      <c r="E125" s="20"/>
      <c r="F125" s="20" t="s">
        <v>490</v>
      </c>
      <c r="G125" s="19" t="s">
        <v>202</v>
      </c>
      <c r="H125" s="78" t="s">
        <v>402</v>
      </c>
      <c r="I125" s="78" t="s">
        <v>402</v>
      </c>
      <c r="J125" s="78"/>
      <c r="K125" s="78" t="s">
        <v>402</v>
      </c>
    </row>
  </sheetData>
  <sheetProtection selectLockedCells="1" selectUnlockedCells="1"/>
  <mergeCells count="1">
    <mergeCell ref="Z1:AH1"/>
  </mergeCells>
  <phoneticPr fontId="3" type="noConversion"/>
  <conditionalFormatting sqref="H2:K125">
    <cfRule type="cellIs" dxfId="542" priority="1" stopIfTrue="1" operator="equal">
      <formula>"-"</formula>
    </cfRule>
    <cfRule type="cellIs" dxfId="541" priority="2" stopIfTrue="1" operator="equal">
      <formula>"x"</formula>
    </cfRule>
  </conditionalFormatting>
  <hyperlinks>
    <hyperlink ref="L1" location="'Expansion set Check List'!A1" display="Home" xr:uid="{00000000-0004-0000-26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5">
    <tabColor indexed="11"/>
  </sheetPr>
  <dimension ref="A1:AH133"/>
  <sheetViews>
    <sheetView zoomScaleSheetLayoutView="10" workbookViewId="0">
      <pane ySplit="1" topLeftCell="A2" activePane="bottomLeft" state="frozen"/>
      <selection pane="bottomLeft"/>
    </sheetView>
  </sheetViews>
  <sheetFormatPr defaultColWidth="0" defaultRowHeight="13.2" customHeight="1" x14ac:dyDescent="0.25"/>
  <cols>
    <col min="1" max="1" width="22.109375" customWidth="1"/>
    <col min="2" max="2" width="14.5546875" bestFit="1" customWidth="1"/>
    <col min="3" max="3" width="4"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399</v>
      </c>
      <c r="B2" s="18" t="s">
        <v>223</v>
      </c>
      <c r="C2" s="18">
        <v>1</v>
      </c>
      <c r="D2" s="18" t="s">
        <v>400</v>
      </c>
      <c r="E2" s="18">
        <v>130</v>
      </c>
      <c r="F2" s="18" t="s">
        <v>401</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132</v>
      </c>
      <c r="Z2" s="109"/>
      <c r="AA2" s="109"/>
      <c r="AB2" s="109"/>
      <c r="AC2" s="109"/>
      <c r="AD2" s="109"/>
      <c r="AE2" s="109"/>
      <c r="AF2" s="109"/>
      <c r="AG2" s="109"/>
      <c r="AH2" s="109"/>
    </row>
    <row r="3" spans="1:34" x14ac:dyDescent="0.25">
      <c r="A3" s="15" t="s">
        <v>524</v>
      </c>
      <c r="B3" s="20" t="s">
        <v>223</v>
      </c>
      <c r="C3" s="20">
        <v>2</v>
      </c>
      <c r="D3" s="20" t="s">
        <v>404</v>
      </c>
      <c r="E3" s="20">
        <v>120</v>
      </c>
      <c r="F3" s="20" t="s">
        <v>401</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45</v>
      </c>
    </row>
    <row r="4" spans="1:34" x14ac:dyDescent="0.25">
      <c r="A4" s="15" t="s">
        <v>527</v>
      </c>
      <c r="B4" s="20" t="s">
        <v>223</v>
      </c>
      <c r="C4" s="20">
        <v>3</v>
      </c>
      <c r="D4" s="20" t="s">
        <v>425</v>
      </c>
      <c r="E4" s="20">
        <v>130</v>
      </c>
      <c r="F4" s="20"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41</v>
      </c>
    </row>
    <row r="5" spans="1:34" x14ac:dyDescent="0.25">
      <c r="A5" s="15" t="s">
        <v>980</v>
      </c>
      <c r="B5" s="20" t="s">
        <v>223</v>
      </c>
      <c r="C5" s="20">
        <v>4</v>
      </c>
      <c r="D5" s="20" t="s">
        <v>425</v>
      </c>
      <c r="E5" s="20">
        <v>80</v>
      </c>
      <c r="F5" s="20" t="s">
        <v>410</v>
      </c>
      <c r="G5" s="19" t="s">
        <v>202</v>
      </c>
      <c r="H5" s="78" t="s">
        <v>402</v>
      </c>
      <c r="I5" s="78" t="s">
        <v>402</v>
      </c>
      <c r="J5" s="78"/>
      <c r="K5" s="78"/>
      <c r="R5" s="125" t="s">
        <v>198</v>
      </c>
      <c r="S5" s="261">
        <f t="shared" si="1"/>
        <v>0</v>
      </c>
      <c r="T5" s="170">
        <f t="shared" si="2"/>
        <v>0</v>
      </c>
      <c r="U5" s="179"/>
      <c r="V5" s="125" t="s">
        <v>198</v>
      </c>
      <c r="W5" s="261">
        <f t="shared" si="3"/>
        <v>0</v>
      </c>
      <c r="X5" s="6">
        <f t="shared" si="4"/>
        <v>24</v>
      </c>
    </row>
    <row r="6" spans="1:34" x14ac:dyDescent="0.25">
      <c r="A6" s="15" t="s">
        <v>1296</v>
      </c>
      <c r="B6" s="20" t="s">
        <v>223</v>
      </c>
      <c r="C6" s="20">
        <v>5</v>
      </c>
      <c r="D6" s="20" t="s">
        <v>431</v>
      </c>
      <c r="E6" s="20">
        <v>120</v>
      </c>
      <c r="F6" s="20" t="s">
        <v>401</v>
      </c>
      <c r="G6" s="19" t="s">
        <v>202</v>
      </c>
      <c r="H6" s="78" t="s">
        <v>402</v>
      </c>
      <c r="I6" s="78" t="s">
        <v>402</v>
      </c>
      <c r="J6" s="78"/>
      <c r="K6" s="78"/>
      <c r="R6" s="125" t="s">
        <v>202</v>
      </c>
      <c r="S6" s="261">
        <f t="shared" si="1"/>
        <v>0</v>
      </c>
      <c r="T6" s="170">
        <f t="shared" si="2"/>
        <v>0</v>
      </c>
      <c r="U6" s="179"/>
      <c r="V6" s="125" t="s">
        <v>202</v>
      </c>
      <c r="W6" s="261">
        <f t="shared" si="3"/>
        <v>0</v>
      </c>
      <c r="X6" s="6">
        <f t="shared" si="4"/>
        <v>20</v>
      </c>
    </row>
    <row r="7" spans="1:34" x14ac:dyDescent="0.25">
      <c r="A7" s="15" t="s">
        <v>1914</v>
      </c>
      <c r="B7" s="20" t="s">
        <v>223</v>
      </c>
      <c r="C7" s="20">
        <v>6</v>
      </c>
      <c r="D7" s="20" t="s">
        <v>431</v>
      </c>
      <c r="E7" s="20">
        <v>130</v>
      </c>
      <c r="F7" s="20" t="s">
        <v>401</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1199</v>
      </c>
      <c r="B8" s="20" t="s">
        <v>223</v>
      </c>
      <c r="C8" s="20">
        <v>7</v>
      </c>
      <c r="D8" s="20" t="s">
        <v>421</v>
      </c>
      <c r="E8" s="20">
        <v>110</v>
      </c>
      <c r="F8" s="20" t="s">
        <v>401</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1915</v>
      </c>
      <c r="B9" s="20" t="s">
        <v>223</v>
      </c>
      <c r="C9" s="20">
        <v>8</v>
      </c>
      <c r="D9" s="20" t="s">
        <v>404</v>
      </c>
      <c r="E9" s="20">
        <v>100</v>
      </c>
      <c r="F9" s="20" t="s">
        <v>405</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1916</v>
      </c>
      <c r="B10" s="20" t="s">
        <v>223</v>
      </c>
      <c r="C10" s="20">
        <v>9</v>
      </c>
      <c r="D10" s="20" t="s">
        <v>431</v>
      </c>
      <c r="E10" s="20">
        <v>100</v>
      </c>
      <c r="F10" s="20" t="s">
        <v>405</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981</v>
      </c>
      <c r="B11" s="20" t="s">
        <v>223</v>
      </c>
      <c r="C11" s="20">
        <v>10</v>
      </c>
      <c r="D11" s="20" t="s">
        <v>425</v>
      </c>
      <c r="E11" s="20">
        <v>90</v>
      </c>
      <c r="F11" s="20" t="s">
        <v>410</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411</v>
      </c>
      <c r="B12" s="20" t="s">
        <v>223</v>
      </c>
      <c r="C12" s="20">
        <v>11</v>
      </c>
      <c r="D12" s="20" t="s">
        <v>407</v>
      </c>
      <c r="E12" s="20">
        <v>90</v>
      </c>
      <c r="F12" s="20" t="s">
        <v>401</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1917</v>
      </c>
      <c r="B13" s="20" t="s">
        <v>223</v>
      </c>
      <c r="C13" s="20">
        <v>12</v>
      </c>
      <c r="D13" s="20" t="s">
        <v>414</v>
      </c>
      <c r="E13" s="20">
        <v>110</v>
      </c>
      <c r="F13" s="20" t="s">
        <v>405</v>
      </c>
      <c r="G13" s="19" t="s">
        <v>202</v>
      </c>
      <c r="H13" s="78" t="s">
        <v>402</v>
      </c>
      <c r="I13" s="78" t="s">
        <v>402</v>
      </c>
      <c r="J13" s="78"/>
      <c r="K13" s="78"/>
      <c r="R13" s="125" t="s">
        <v>230</v>
      </c>
      <c r="S13" s="261">
        <f t="shared" si="1"/>
        <v>0</v>
      </c>
      <c r="T13" s="170">
        <f t="shared" si="2"/>
        <v>0</v>
      </c>
      <c r="U13" s="179"/>
      <c r="V13" s="126" t="s">
        <v>230</v>
      </c>
      <c r="W13" s="261">
        <f t="shared" si="3"/>
        <v>0</v>
      </c>
      <c r="X13" s="6">
        <f t="shared" si="4"/>
        <v>2</v>
      </c>
    </row>
    <row r="14" spans="1:34" x14ac:dyDescent="0.25">
      <c r="A14" s="15" t="s">
        <v>1256</v>
      </c>
      <c r="B14" s="20" t="s">
        <v>223</v>
      </c>
      <c r="C14" s="20">
        <v>13</v>
      </c>
      <c r="D14" s="20" t="s">
        <v>404</v>
      </c>
      <c r="E14" s="20">
        <v>100</v>
      </c>
      <c r="F14" s="20" t="s">
        <v>401</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413</v>
      </c>
      <c r="B15" s="20" t="s">
        <v>223</v>
      </c>
      <c r="C15" s="20">
        <v>14</v>
      </c>
      <c r="D15" s="20" t="s">
        <v>414</v>
      </c>
      <c r="E15" s="20">
        <v>90</v>
      </c>
      <c r="F15" s="20" t="s">
        <v>410</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1083</v>
      </c>
      <c r="B16" s="20" t="s">
        <v>223</v>
      </c>
      <c r="C16" s="20">
        <v>15</v>
      </c>
      <c r="D16" s="20" t="s">
        <v>421</v>
      </c>
      <c r="E16" s="20">
        <v>60</v>
      </c>
      <c r="F16" s="20" t="s">
        <v>410</v>
      </c>
      <c r="G16" s="19" t="s">
        <v>202</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984</v>
      </c>
      <c r="B17" s="20" t="s">
        <v>223</v>
      </c>
      <c r="C17" s="20">
        <v>16</v>
      </c>
      <c r="D17" s="20" t="s">
        <v>400</v>
      </c>
      <c r="E17" s="20">
        <v>80</v>
      </c>
      <c r="F17" s="20" t="s">
        <v>410</v>
      </c>
      <c r="G17" s="19" t="s">
        <v>202</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1824</v>
      </c>
      <c r="B18" s="20" t="s">
        <v>223</v>
      </c>
      <c r="C18" s="20">
        <v>17</v>
      </c>
      <c r="D18" s="20" t="s">
        <v>407</v>
      </c>
      <c r="E18" s="20">
        <v>90</v>
      </c>
      <c r="F18" s="20" t="s">
        <v>405</v>
      </c>
      <c r="G18" s="19"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1301</v>
      </c>
      <c r="B19" s="20" t="s">
        <v>223</v>
      </c>
      <c r="C19" s="20">
        <v>18</v>
      </c>
      <c r="D19" s="20" t="s">
        <v>414</v>
      </c>
      <c r="E19" s="20">
        <v>140</v>
      </c>
      <c r="F19" s="20" t="s">
        <v>401</v>
      </c>
      <c r="G19" s="19" t="s">
        <v>202</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985</v>
      </c>
      <c r="B20" s="20" t="s">
        <v>223</v>
      </c>
      <c r="C20" s="20">
        <v>19</v>
      </c>
      <c r="D20" s="20" t="s">
        <v>404</v>
      </c>
      <c r="E20" s="20">
        <v>70</v>
      </c>
      <c r="F20" s="20" t="s">
        <v>410</v>
      </c>
      <c r="G20" s="19" t="s">
        <v>202</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538</v>
      </c>
      <c r="B21" s="20" t="s">
        <v>223</v>
      </c>
      <c r="C21" s="20">
        <v>20</v>
      </c>
      <c r="D21" s="20" t="s">
        <v>407</v>
      </c>
      <c r="E21" s="20">
        <v>130</v>
      </c>
      <c r="F21" s="20" t="s">
        <v>401</v>
      </c>
      <c r="G21" s="19" t="s">
        <v>202</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1293</v>
      </c>
      <c r="B22" s="20" t="s">
        <v>223</v>
      </c>
      <c r="C22" s="20">
        <v>21</v>
      </c>
      <c r="D22" s="20" t="s">
        <v>435</v>
      </c>
      <c r="E22" s="20">
        <v>70</v>
      </c>
      <c r="F22" s="20" t="s">
        <v>410</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546</v>
      </c>
      <c r="B23" s="20" t="s">
        <v>223</v>
      </c>
      <c r="C23" s="20">
        <v>22</v>
      </c>
      <c r="D23" s="20" t="s">
        <v>425</v>
      </c>
      <c r="E23" s="20">
        <v>100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1396</v>
      </c>
      <c r="B24" s="20" t="s">
        <v>223</v>
      </c>
      <c r="C24" s="20">
        <v>23</v>
      </c>
      <c r="D24" s="20" t="s">
        <v>421</v>
      </c>
      <c r="E24" s="20">
        <v>80</v>
      </c>
      <c r="F24" s="20" t="s">
        <v>405</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543</v>
      </c>
      <c r="B25" s="20" t="s">
        <v>223</v>
      </c>
      <c r="C25" s="20">
        <v>24</v>
      </c>
      <c r="D25" s="20" t="s">
        <v>431</v>
      </c>
      <c r="E25" s="20">
        <v>90</v>
      </c>
      <c r="F25" s="20" t="s">
        <v>405</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1814</v>
      </c>
      <c r="B26" s="20" t="s">
        <v>223</v>
      </c>
      <c r="C26" s="20">
        <v>25</v>
      </c>
      <c r="D26" s="20" t="s">
        <v>400</v>
      </c>
      <c r="E26" s="20">
        <v>100</v>
      </c>
      <c r="F26" s="20" t="s">
        <v>405</v>
      </c>
      <c r="G26" s="21" t="s">
        <v>198</v>
      </c>
      <c r="H26" s="78" t="s">
        <v>402</v>
      </c>
      <c r="I26" s="78" t="s">
        <v>402</v>
      </c>
      <c r="J26" s="78"/>
      <c r="K26" s="78"/>
      <c r="R26" s="171" t="s">
        <v>101</v>
      </c>
      <c r="S26" s="172"/>
      <c r="T26" s="186">
        <f>SUM(T27:T49)</f>
        <v>0</v>
      </c>
      <c r="U26" s="179"/>
      <c r="V26" s="188" t="s">
        <v>103</v>
      </c>
      <c r="W26" s="241"/>
      <c r="X26" s="243">
        <f>SUM(X27:X49)</f>
        <v>130</v>
      </c>
    </row>
    <row r="27" spans="1:24" x14ac:dyDescent="0.25">
      <c r="A27" s="15" t="s">
        <v>544</v>
      </c>
      <c r="B27" s="20" t="s">
        <v>223</v>
      </c>
      <c r="C27" s="20">
        <v>26</v>
      </c>
      <c r="D27" s="20" t="s">
        <v>400</v>
      </c>
      <c r="E27" s="20">
        <v>80</v>
      </c>
      <c r="F27" s="20" t="s">
        <v>405</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45</v>
      </c>
    </row>
    <row r="28" spans="1:24" x14ac:dyDescent="0.25">
      <c r="A28" s="15" t="s">
        <v>444</v>
      </c>
      <c r="B28" s="20" t="s">
        <v>223</v>
      </c>
      <c r="C28" s="20">
        <v>27</v>
      </c>
      <c r="D28" s="20" t="s">
        <v>414</v>
      </c>
      <c r="E28" s="20">
        <v>90</v>
      </c>
      <c r="F28" s="20" t="s">
        <v>405</v>
      </c>
      <c r="G28" s="21" t="s">
        <v>198</v>
      </c>
      <c r="H28" s="78" t="s">
        <v>402</v>
      </c>
      <c r="I28" s="78" t="s">
        <v>402</v>
      </c>
      <c r="J28" s="78"/>
      <c r="K28" s="78"/>
      <c r="R28" s="125" t="s">
        <v>194</v>
      </c>
      <c r="S28" s="169">
        <f t="shared" si="5"/>
        <v>0</v>
      </c>
      <c r="T28" s="170">
        <f t="shared" si="6"/>
        <v>0</v>
      </c>
      <c r="U28" s="179"/>
      <c r="V28" s="264" t="s">
        <v>194</v>
      </c>
      <c r="W28" s="267">
        <f t="shared" si="7"/>
        <v>0</v>
      </c>
      <c r="X28" s="6">
        <f t="shared" si="8"/>
        <v>41</v>
      </c>
    </row>
    <row r="29" spans="1:24" x14ac:dyDescent="0.25">
      <c r="A29" s="15" t="s">
        <v>676</v>
      </c>
      <c r="B29" s="20" t="s">
        <v>223</v>
      </c>
      <c r="C29" s="20">
        <v>28</v>
      </c>
      <c r="D29" s="20" t="s">
        <v>404</v>
      </c>
      <c r="E29" s="20">
        <v>90</v>
      </c>
      <c r="F29" s="20" t="s">
        <v>405</v>
      </c>
      <c r="G29" s="21" t="s">
        <v>198</v>
      </c>
      <c r="H29" s="78" t="s">
        <v>402</v>
      </c>
      <c r="I29" s="78" t="s">
        <v>402</v>
      </c>
      <c r="J29" s="78"/>
      <c r="K29" s="78"/>
      <c r="R29" s="125" t="s">
        <v>198</v>
      </c>
      <c r="S29" s="169">
        <f t="shared" si="5"/>
        <v>0</v>
      </c>
      <c r="T29" s="170">
        <f t="shared" si="6"/>
        <v>0</v>
      </c>
      <c r="U29" s="179"/>
      <c r="V29" s="264" t="s">
        <v>198</v>
      </c>
      <c r="W29" s="267">
        <f t="shared" si="7"/>
        <v>0</v>
      </c>
      <c r="X29" s="6">
        <f t="shared" si="8"/>
        <v>24</v>
      </c>
    </row>
    <row r="30" spans="1:24" x14ac:dyDescent="0.25">
      <c r="A30" s="15" t="s">
        <v>677</v>
      </c>
      <c r="B30" s="20" t="s">
        <v>223</v>
      </c>
      <c r="C30" s="20">
        <v>29</v>
      </c>
      <c r="D30" s="20" t="s">
        <v>431</v>
      </c>
      <c r="E30" s="20">
        <v>130</v>
      </c>
      <c r="F30" s="20" t="s">
        <v>401</v>
      </c>
      <c r="G30" s="21" t="s">
        <v>198</v>
      </c>
      <c r="H30" s="78" t="s">
        <v>402</v>
      </c>
      <c r="I30" s="78" t="s">
        <v>402</v>
      </c>
      <c r="J30" s="78"/>
      <c r="K30" s="78"/>
      <c r="R30" s="125" t="s">
        <v>202</v>
      </c>
      <c r="S30" s="169">
        <f t="shared" si="5"/>
        <v>0</v>
      </c>
      <c r="T30" s="170">
        <f t="shared" si="6"/>
        <v>0</v>
      </c>
      <c r="U30" s="179"/>
      <c r="V30" s="264" t="s">
        <v>202</v>
      </c>
      <c r="W30" s="267">
        <f t="shared" si="7"/>
        <v>0</v>
      </c>
      <c r="X30" s="6">
        <f t="shared" si="8"/>
        <v>20</v>
      </c>
    </row>
    <row r="31" spans="1:24" x14ac:dyDescent="0.25">
      <c r="A31" s="15" t="s">
        <v>554</v>
      </c>
      <c r="B31" s="20" t="s">
        <v>223</v>
      </c>
      <c r="C31" s="20">
        <v>30</v>
      </c>
      <c r="D31" s="20" t="s">
        <v>421</v>
      </c>
      <c r="E31" s="20">
        <v>70</v>
      </c>
      <c r="F31" s="20" t="s">
        <v>410</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1882</v>
      </c>
      <c r="B32" s="20" t="s">
        <v>223</v>
      </c>
      <c r="C32" s="20">
        <v>31</v>
      </c>
      <c r="D32" s="20" t="s">
        <v>425</v>
      </c>
      <c r="E32" s="20">
        <v>110</v>
      </c>
      <c r="F32" s="20" t="s">
        <v>405</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1298</v>
      </c>
      <c r="B33" s="20" t="s">
        <v>223</v>
      </c>
      <c r="C33" s="20">
        <v>32</v>
      </c>
      <c r="D33" s="20" t="s">
        <v>400</v>
      </c>
      <c r="E33" s="20">
        <v>60</v>
      </c>
      <c r="F33" s="20" t="s">
        <v>410</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1918</v>
      </c>
      <c r="B34" s="20" t="s">
        <v>223</v>
      </c>
      <c r="C34" s="20">
        <v>33</v>
      </c>
      <c r="D34" s="20" t="s">
        <v>407</v>
      </c>
      <c r="E34" s="20">
        <v>80</v>
      </c>
      <c r="F34" s="20" t="s">
        <v>405</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534</v>
      </c>
      <c r="B35" s="20" t="s">
        <v>223</v>
      </c>
      <c r="C35" s="20">
        <v>34</v>
      </c>
      <c r="D35" s="20" t="s">
        <v>421</v>
      </c>
      <c r="E35" s="20">
        <v>130</v>
      </c>
      <c r="F35" s="20" t="s">
        <v>401</v>
      </c>
      <c r="G35" s="21"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623</v>
      </c>
      <c r="B36" s="20" t="s">
        <v>223</v>
      </c>
      <c r="C36" s="20">
        <v>35</v>
      </c>
      <c r="D36" s="20" t="s">
        <v>414</v>
      </c>
      <c r="E36" s="20">
        <v>120</v>
      </c>
      <c r="F36" s="20" t="s">
        <v>401</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1299</v>
      </c>
      <c r="B37" s="20" t="s">
        <v>223</v>
      </c>
      <c r="C37" s="20">
        <v>36</v>
      </c>
      <c r="D37" s="20" t="s">
        <v>400</v>
      </c>
      <c r="E37" s="20">
        <v>60</v>
      </c>
      <c r="F37" s="20" t="s">
        <v>410</v>
      </c>
      <c r="G37" s="21" t="s">
        <v>198</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1210</v>
      </c>
      <c r="B38" s="20" t="s">
        <v>223</v>
      </c>
      <c r="C38" s="20">
        <v>37</v>
      </c>
      <c r="D38" s="20" t="s">
        <v>435</v>
      </c>
      <c r="E38" s="20">
        <v>80</v>
      </c>
      <c r="F38" s="20" t="s">
        <v>405</v>
      </c>
      <c r="G38" s="21"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459</v>
      </c>
      <c r="B39" s="20" t="s">
        <v>223</v>
      </c>
      <c r="C39" s="20">
        <v>38</v>
      </c>
      <c r="D39" s="20" t="s">
        <v>407</v>
      </c>
      <c r="E39" s="20">
        <v>80</v>
      </c>
      <c r="F39" s="20" t="s">
        <v>405</v>
      </c>
      <c r="G39" s="21" t="s">
        <v>198</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1058</v>
      </c>
      <c r="B40" s="20" t="s">
        <v>223</v>
      </c>
      <c r="C40" s="20">
        <v>39</v>
      </c>
      <c r="D40" s="20" t="s">
        <v>421</v>
      </c>
      <c r="E40" s="20">
        <v>50</v>
      </c>
      <c r="F40" s="20" t="s">
        <v>410</v>
      </c>
      <c r="G40" s="21" t="s">
        <v>198</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1839</v>
      </c>
      <c r="B41" s="20" t="s">
        <v>223</v>
      </c>
      <c r="C41" s="20">
        <v>40</v>
      </c>
      <c r="D41" s="20" t="s">
        <v>404</v>
      </c>
      <c r="E41" s="20">
        <v>80</v>
      </c>
      <c r="F41" s="20" t="s">
        <v>405</v>
      </c>
      <c r="G41" s="21" t="s">
        <v>198</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1919</v>
      </c>
      <c r="B42" s="20" t="s">
        <v>223</v>
      </c>
      <c r="C42" s="20">
        <v>41</v>
      </c>
      <c r="D42" s="20" t="s">
        <v>407</v>
      </c>
      <c r="E42" s="20">
        <v>80</v>
      </c>
      <c r="F42" s="20" t="s">
        <v>405</v>
      </c>
      <c r="G42" s="21" t="s">
        <v>198</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1920</v>
      </c>
      <c r="B43" s="20" t="s">
        <v>223</v>
      </c>
      <c r="C43" s="20">
        <v>42</v>
      </c>
      <c r="D43" s="20" t="s">
        <v>431</v>
      </c>
      <c r="E43" s="20">
        <v>80</v>
      </c>
      <c r="F43" s="20" t="s">
        <v>405</v>
      </c>
      <c r="G43" s="21" t="s">
        <v>198</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1921</v>
      </c>
      <c r="B44" s="20" t="s">
        <v>223</v>
      </c>
      <c r="C44" s="20">
        <v>43</v>
      </c>
      <c r="D44" s="20" t="s">
        <v>419</v>
      </c>
      <c r="E44" s="20">
        <v>70</v>
      </c>
      <c r="F44" s="20" t="s">
        <v>405</v>
      </c>
      <c r="G44" s="21" t="s">
        <v>198</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461</v>
      </c>
      <c r="B45" s="20" t="s">
        <v>223</v>
      </c>
      <c r="C45" s="20">
        <v>44</v>
      </c>
      <c r="D45" s="20" t="s">
        <v>421</v>
      </c>
      <c r="E45" s="20">
        <v>80</v>
      </c>
      <c r="F45" s="20" t="s">
        <v>405</v>
      </c>
      <c r="G45" s="21" t="s">
        <v>198</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1207</v>
      </c>
      <c r="B46" s="20" t="s">
        <v>223</v>
      </c>
      <c r="C46" s="20">
        <v>45</v>
      </c>
      <c r="D46" s="20" t="s">
        <v>407</v>
      </c>
      <c r="E46" s="20">
        <v>100</v>
      </c>
      <c r="F46" s="20"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547</v>
      </c>
      <c r="B47" s="20" t="s">
        <v>223</v>
      </c>
      <c r="C47" s="20">
        <v>46</v>
      </c>
      <c r="D47" s="20" t="s">
        <v>425</v>
      </c>
      <c r="E47" s="20">
        <v>80</v>
      </c>
      <c r="F47" s="20"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674</v>
      </c>
      <c r="B48" s="20" t="s">
        <v>223</v>
      </c>
      <c r="C48" s="20">
        <v>47</v>
      </c>
      <c r="D48" s="20" t="s">
        <v>404</v>
      </c>
      <c r="E48" s="20">
        <v>80</v>
      </c>
      <c r="F48" s="20"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430</v>
      </c>
      <c r="B49" s="20" t="s">
        <v>223</v>
      </c>
      <c r="C49" s="20">
        <v>48</v>
      </c>
      <c r="D49" s="20" t="s">
        <v>431</v>
      </c>
      <c r="E49" s="20">
        <v>100</v>
      </c>
      <c r="F49" s="20"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550</v>
      </c>
      <c r="B50" s="20" t="s">
        <v>223</v>
      </c>
      <c r="C50" s="20">
        <v>49</v>
      </c>
      <c r="D50" s="20" t="s">
        <v>414</v>
      </c>
      <c r="E50" s="20">
        <v>60</v>
      </c>
      <c r="F50" s="20" t="s">
        <v>410</v>
      </c>
      <c r="G50" s="21" t="s">
        <v>194</v>
      </c>
      <c r="H50" s="78" t="s">
        <v>402</v>
      </c>
      <c r="I50" s="78" t="s">
        <v>402</v>
      </c>
      <c r="J50" s="78"/>
      <c r="K50" s="78"/>
      <c r="U50" s="179"/>
      <c r="V50" s="188" t="s">
        <v>458</v>
      </c>
      <c r="W50" s="206"/>
      <c r="X50" s="207">
        <f>SUM(X51:X73)</f>
        <v>262</v>
      </c>
    </row>
    <row r="51" spans="1:24" x14ac:dyDescent="0.25">
      <c r="A51" s="15" t="s">
        <v>443</v>
      </c>
      <c r="B51" s="20" t="s">
        <v>223</v>
      </c>
      <c r="C51" s="20">
        <v>50</v>
      </c>
      <c r="D51" s="20" t="s">
        <v>400</v>
      </c>
      <c r="E51" s="20">
        <v>80</v>
      </c>
      <c r="F51" s="20" t="s">
        <v>405</v>
      </c>
      <c r="G51" s="21" t="s">
        <v>194</v>
      </c>
      <c r="H51" s="78" t="s">
        <v>402</v>
      </c>
      <c r="I51" s="78" t="s">
        <v>402</v>
      </c>
      <c r="J51" s="78"/>
      <c r="K51" s="78"/>
      <c r="U51" s="269"/>
      <c r="V51" s="124" t="s">
        <v>190</v>
      </c>
      <c r="W51" s="169">
        <f>S3+S27+W3+W27</f>
        <v>0</v>
      </c>
      <c r="X51" s="170">
        <f>T3+T27+X3+X27</f>
        <v>90</v>
      </c>
    </row>
    <row r="52" spans="1:24" x14ac:dyDescent="0.25">
      <c r="A52" s="15" t="s">
        <v>553</v>
      </c>
      <c r="B52" s="20" t="s">
        <v>223</v>
      </c>
      <c r="C52" s="20">
        <v>51</v>
      </c>
      <c r="D52" s="20" t="s">
        <v>407</v>
      </c>
      <c r="E52" s="20">
        <v>80</v>
      </c>
      <c r="F52" s="20" t="s">
        <v>405</v>
      </c>
      <c r="G52" s="21" t="s">
        <v>194</v>
      </c>
      <c r="H52" s="78" t="s">
        <v>402</v>
      </c>
      <c r="I52" s="78" t="s">
        <v>402</v>
      </c>
      <c r="J52" s="78"/>
      <c r="K52" s="78"/>
      <c r="U52" s="269"/>
      <c r="V52" s="125" t="s">
        <v>194</v>
      </c>
      <c r="W52" s="169">
        <f t="shared" ref="W52:X67" si="9">S4+S28+W4+W28</f>
        <v>0</v>
      </c>
      <c r="X52" s="170">
        <f t="shared" si="9"/>
        <v>82</v>
      </c>
    </row>
    <row r="53" spans="1:24" x14ac:dyDescent="0.25">
      <c r="A53" s="15" t="s">
        <v>1264</v>
      </c>
      <c r="B53" s="20" t="s">
        <v>223</v>
      </c>
      <c r="C53" s="20">
        <v>52</v>
      </c>
      <c r="D53" s="20" t="s">
        <v>414</v>
      </c>
      <c r="E53" s="20">
        <v>70</v>
      </c>
      <c r="F53" s="20" t="s">
        <v>410</v>
      </c>
      <c r="G53" s="21" t="s">
        <v>194</v>
      </c>
      <c r="H53" s="78" t="s">
        <v>402</v>
      </c>
      <c r="I53" s="78" t="s">
        <v>402</v>
      </c>
      <c r="J53" s="78"/>
      <c r="K53" s="78"/>
      <c r="U53" s="269"/>
      <c r="V53" s="125" t="s">
        <v>198</v>
      </c>
      <c r="W53" s="169">
        <f t="shared" si="9"/>
        <v>0</v>
      </c>
      <c r="X53" s="170">
        <f t="shared" si="9"/>
        <v>48</v>
      </c>
    </row>
    <row r="54" spans="1:24" x14ac:dyDescent="0.25">
      <c r="A54" s="15" t="s">
        <v>1216</v>
      </c>
      <c r="B54" s="20" t="s">
        <v>223</v>
      </c>
      <c r="C54" s="20">
        <v>53</v>
      </c>
      <c r="D54" s="20" t="s">
        <v>421</v>
      </c>
      <c r="E54" s="20">
        <v>80</v>
      </c>
      <c r="F54" s="20" t="s">
        <v>405</v>
      </c>
      <c r="G54" s="21" t="s">
        <v>194</v>
      </c>
      <c r="H54" s="78" t="s">
        <v>402</v>
      </c>
      <c r="I54" s="78" t="s">
        <v>402</v>
      </c>
      <c r="J54" s="78"/>
      <c r="K54" s="78"/>
      <c r="U54" s="269"/>
      <c r="V54" s="125" t="s">
        <v>202</v>
      </c>
      <c r="W54" s="169">
        <f t="shared" si="9"/>
        <v>0</v>
      </c>
      <c r="X54" s="170">
        <f t="shared" si="9"/>
        <v>40</v>
      </c>
    </row>
    <row r="55" spans="1:24" x14ac:dyDescent="0.25">
      <c r="A55" s="15" t="s">
        <v>1270</v>
      </c>
      <c r="B55" s="20" t="s">
        <v>223</v>
      </c>
      <c r="C55" s="20">
        <v>54</v>
      </c>
      <c r="D55" s="20" t="s">
        <v>404</v>
      </c>
      <c r="E55" s="20">
        <v>70</v>
      </c>
      <c r="F55" s="20" t="s">
        <v>405</v>
      </c>
      <c r="G55" s="21" t="s">
        <v>194</v>
      </c>
      <c r="H55" s="78" t="s">
        <v>402</v>
      </c>
      <c r="I55" s="78" t="s">
        <v>402</v>
      </c>
      <c r="J55" s="78"/>
      <c r="K55" s="78"/>
      <c r="U55" s="269"/>
      <c r="V55" s="125" t="s">
        <v>206</v>
      </c>
      <c r="W55" s="169">
        <f t="shared" si="9"/>
        <v>0</v>
      </c>
      <c r="X55" s="170">
        <f t="shared" si="9"/>
        <v>0</v>
      </c>
    </row>
    <row r="56" spans="1:24" x14ac:dyDescent="0.25">
      <c r="A56" s="15" t="s">
        <v>450</v>
      </c>
      <c r="B56" s="20" t="s">
        <v>223</v>
      </c>
      <c r="C56" s="20">
        <v>55</v>
      </c>
      <c r="D56" s="20" t="s">
        <v>414</v>
      </c>
      <c r="E56" s="20">
        <v>90</v>
      </c>
      <c r="F56" s="20" t="s">
        <v>410</v>
      </c>
      <c r="G56" s="21" t="s">
        <v>194</v>
      </c>
      <c r="H56" s="78" t="s">
        <v>402</v>
      </c>
      <c r="I56" s="78" t="s">
        <v>402</v>
      </c>
      <c r="J56" s="78"/>
      <c r="K56" s="78"/>
      <c r="U56" s="270"/>
      <c r="V56" s="125" t="s">
        <v>210</v>
      </c>
      <c r="W56" s="169">
        <f t="shared" si="9"/>
        <v>0</v>
      </c>
      <c r="X56" s="170">
        <f t="shared" si="9"/>
        <v>0</v>
      </c>
    </row>
    <row r="57" spans="1:24" ht="13.8" thickBot="1" x14ac:dyDescent="0.3">
      <c r="A57" s="15" t="s">
        <v>671</v>
      </c>
      <c r="B57" s="20" t="s">
        <v>223</v>
      </c>
      <c r="C57" s="20">
        <v>56</v>
      </c>
      <c r="D57" s="20" t="s">
        <v>421</v>
      </c>
      <c r="E57" s="20">
        <v>80</v>
      </c>
      <c r="F57" s="20" t="s">
        <v>405</v>
      </c>
      <c r="G57" s="21" t="s">
        <v>194</v>
      </c>
      <c r="H57" s="78" t="s">
        <v>402</v>
      </c>
      <c r="I57" s="78" t="s">
        <v>402</v>
      </c>
      <c r="J57" s="78"/>
      <c r="K57" s="78"/>
      <c r="U57" s="271"/>
      <c r="V57" s="125" t="s">
        <v>214</v>
      </c>
      <c r="W57" s="169">
        <f t="shared" si="9"/>
        <v>0</v>
      </c>
      <c r="X57" s="170">
        <f t="shared" si="9"/>
        <v>0</v>
      </c>
    </row>
    <row r="58" spans="1:24" ht="13.8" thickBot="1" x14ac:dyDescent="0.3">
      <c r="A58" s="15" t="s">
        <v>559</v>
      </c>
      <c r="B58" s="20" t="s">
        <v>223</v>
      </c>
      <c r="C58" s="20">
        <v>57</v>
      </c>
      <c r="D58" s="20" t="s">
        <v>421</v>
      </c>
      <c r="E58" s="20">
        <v>80</v>
      </c>
      <c r="F58" s="20" t="s">
        <v>405</v>
      </c>
      <c r="G58" s="21" t="s">
        <v>194</v>
      </c>
      <c r="H58" s="78" t="s">
        <v>402</v>
      </c>
      <c r="I58" s="78" t="s">
        <v>402</v>
      </c>
      <c r="J58" s="78"/>
      <c r="K58" s="78"/>
      <c r="U58" s="271"/>
      <c r="V58" s="125" t="s">
        <v>218</v>
      </c>
      <c r="W58" s="169">
        <f t="shared" si="9"/>
        <v>0</v>
      </c>
      <c r="X58" s="170">
        <f t="shared" si="9"/>
        <v>0</v>
      </c>
    </row>
    <row r="59" spans="1:24" ht="13.8" thickBot="1" x14ac:dyDescent="0.3">
      <c r="A59" s="15" t="s">
        <v>545</v>
      </c>
      <c r="B59" s="20" t="s">
        <v>223</v>
      </c>
      <c r="C59" s="20">
        <v>58</v>
      </c>
      <c r="D59" s="20" t="s">
        <v>414</v>
      </c>
      <c r="E59" s="20">
        <v>80</v>
      </c>
      <c r="F59" s="20" t="s">
        <v>405</v>
      </c>
      <c r="G59" s="21" t="s">
        <v>194</v>
      </c>
      <c r="H59" s="78" t="s">
        <v>402</v>
      </c>
      <c r="I59" s="78" t="s">
        <v>402</v>
      </c>
      <c r="J59" s="78"/>
      <c r="K59" s="78"/>
      <c r="U59" s="271"/>
      <c r="V59" s="125" t="s">
        <v>222</v>
      </c>
      <c r="W59" s="169">
        <f t="shared" si="9"/>
        <v>0</v>
      </c>
      <c r="X59" s="170">
        <f t="shared" si="9"/>
        <v>0</v>
      </c>
    </row>
    <row r="60" spans="1:24" ht="13.8" thickBot="1" x14ac:dyDescent="0.3">
      <c r="A60" s="15" t="s">
        <v>624</v>
      </c>
      <c r="B60" s="20" t="s">
        <v>223</v>
      </c>
      <c r="C60" s="20">
        <v>59</v>
      </c>
      <c r="D60" s="20" t="s">
        <v>407</v>
      </c>
      <c r="E60" s="20">
        <v>80</v>
      </c>
      <c r="F60" s="20" t="s">
        <v>410</v>
      </c>
      <c r="G60" s="21" t="s">
        <v>194</v>
      </c>
      <c r="H60" s="78" t="s">
        <v>402</v>
      </c>
      <c r="I60" s="78" t="s">
        <v>402</v>
      </c>
      <c r="J60" s="78"/>
      <c r="K60" s="78"/>
      <c r="U60" s="271"/>
      <c r="V60" s="125" t="s">
        <v>226</v>
      </c>
      <c r="W60" s="169">
        <f t="shared" si="9"/>
        <v>0</v>
      </c>
      <c r="X60" s="170">
        <f t="shared" si="9"/>
        <v>0</v>
      </c>
    </row>
    <row r="61" spans="1:24" ht="13.8" thickBot="1" x14ac:dyDescent="0.3">
      <c r="A61" s="15" t="s">
        <v>454</v>
      </c>
      <c r="B61" s="20" t="s">
        <v>223</v>
      </c>
      <c r="C61" s="20">
        <v>60</v>
      </c>
      <c r="D61" s="20" t="s">
        <v>404</v>
      </c>
      <c r="E61" s="20">
        <v>90</v>
      </c>
      <c r="F61" s="20" t="s">
        <v>405</v>
      </c>
      <c r="G61" s="21" t="s">
        <v>194</v>
      </c>
      <c r="H61" s="78" t="s">
        <v>402</v>
      </c>
      <c r="I61" s="78" t="s">
        <v>402</v>
      </c>
      <c r="J61" s="78"/>
      <c r="K61" s="78"/>
      <c r="U61" s="271"/>
      <c r="V61" s="126" t="s">
        <v>230</v>
      </c>
      <c r="W61" s="169">
        <f t="shared" si="9"/>
        <v>0</v>
      </c>
      <c r="X61" s="170">
        <f t="shared" si="9"/>
        <v>2</v>
      </c>
    </row>
    <row r="62" spans="1:24" ht="13.8" thickBot="1" x14ac:dyDescent="0.3">
      <c r="A62" s="15" t="s">
        <v>562</v>
      </c>
      <c r="B62" s="20" t="s">
        <v>223</v>
      </c>
      <c r="C62" s="20">
        <v>61</v>
      </c>
      <c r="D62" s="20" t="s">
        <v>414</v>
      </c>
      <c r="E62" s="20">
        <v>70</v>
      </c>
      <c r="F62" s="20" t="s">
        <v>405</v>
      </c>
      <c r="G62" s="21" t="s">
        <v>194</v>
      </c>
      <c r="H62" s="78" t="s">
        <v>402</v>
      </c>
      <c r="I62" s="78" t="s">
        <v>402</v>
      </c>
      <c r="J62" s="78"/>
      <c r="K62" s="78"/>
      <c r="U62" s="271"/>
      <c r="V62" s="125" t="s">
        <v>234</v>
      </c>
      <c r="W62" s="169">
        <f t="shared" si="9"/>
        <v>0</v>
      </c>
      <c r="X62" s="170">
        <f t="shared" si="9"/>
        <v>0</v>
      </c>
    </row>
    <row r="63" spans="1:24" ht="13.8" thickBot="1" x14ac:dyDescent="0.3">
      <c r="A63" s="15" t="s">
        <v>1300</v>
      </c>
      <c r="B63" s="20" t="s">
        <v>223</v>
      </c>
      <c r="C63" s="20">
        <v>62</v>
      </c>
      <c r="D63" s="20" t="s">
        <v>407</v>
      </c>
      <c r="E63" s="20">
        <v>70</v>
      </c>
      <c r="F63" s="20" t="s">
        <v>410</v>
      </c>
      <c r="G63" s="21" t="s">
        <v>194</v>
      </c>
      <c r="H63" s="78" t="s">
        <v>402</v>
      </c>
      <c r="I63" s="78" t="s">
        <v>402</v>
      </c>
      <c r="J63" s="78"/>
      <c r="K63" s="78"/>
      <c r="U63" s="271"/>
      <c r="V63" s="125" t="s">
        <v>238</v>
      </c>
      <c r="W63" s="169">
        <f t="shared" si="9"/>
        <v>0</v>
      </c>
      <c r="X63" s="170">
        <f t="shared" si="9"/>
        <v>0</v>
      </c>
    </row>
    <row r="64" spans="1:24" ht="13.8" thickBot="1" x14ac:dyDescent="0.3">
      <c r="A64" s="15" t="s">
        <v>1259</v>
      </c>
      <c r="B64" s="20" t="s">
        <v>223</v>
      </c>
      <c r="C64" s="20">
        <v>63</v>
      </c>
      <c r="D64" s="20" t="s">
        <v>435</v>
      </c>
      <c r="E64" s="20">
        <v>60</v>
      </c>
      <c r="F64" s="20" t="s">
        <v>410</v>
      </c>
      <c r="G64" s="21" t="s">
        <v>194</v>
      </c>
      <c r="H64" s="78" t="s">
        <v>402</v>
      </c>
      <c r="I64" s="78" t="s">
        <v>402</v>
      </c>
      <c r="J64" s="78"/>
      <c r="K64" s="78"/>
      <c r="U64" s="271"/>
      <c r="V64" s="125" t="s">
        <v>242</v>
      </c>
      <c r="W64" s="169">
        <f t="shared" si="9"/>
        <v>0</v>
      </c>
      <c r="X64" s="170">
        <f t="shared" si="9"/>
        <v>0</v>
      </c>
    </row>
    <row r="65" spans="1:24" ht="13.8" thickBot="1" x14ac:dyDescent="0.3">
      <c r="A65" s="15" t="s">
        <v>1305</v>
      </c>
      <c r="B65" s="20" t="s">
        <v>223</v>
      </c>
      <c r="C65" s="20">
        <v>64</v>
      </c>
      <c r="D65" s="20" t="s">
        <v>414</v>
      </c>
      <c r="E65" s="20">
        <v>80</v>
      </c>
      <c r="F65" s="20" t="s">
        <v>405</v>
      </c>
      <c r="G65" s="21" t="s">
        <v>194</v>
      </c>
      <c r="H65" s="78" t="s">
        <v>402</v>
      </c>
      <c r="I65" s="78" t="s">
        <v>402</v>
      </c>
      <c r="J65" s="78"/>
      <c r="K65" s="78"/>
      <c r="U65" s="271"/>
      <c r="V65" s="125" t="s">
        <v>246</v>
      </c>
      <c r="W65" s="169">
        <f t="shared" si="9"/>
        <v>0</v>
      </c>
      <c r="X65" s="170">
        <f t="shared" si="9"/>
        <v>0</v>
      </c>
    </row>
    <row r="66" spans="1:24" ht="13.8" thickBot="1" x14ac:dyDescent="0.3">
      <c r="A66" s="15" t="s">
        <v>457</v>
      </c>
      <c r="B66" s="20" t="s">
        <v>223</v>
      </c>
      <c r="C66" s="20">
        <v>65</v>
      </c>
      <c r="D66" s="20" t="s">
        <v>407</v>
      </c>
      <c r="E66" s="20">
        <v>60</v>
      </c>
      <c r="F66" s="20" t="s">
        <v>405</v>
      </c>
      <c r="G66" s="21" t="s">
        <v>194</v>
      </c>
      <c r="H66" s="78" t="s">
        <v>402</v>
      </c>
      <c r="I66" s="78" t="s">
        <v>402</v>
      </c>
      <c r="J66" s="78"/>
      <c r="K66" s="78"/>
      <c r="U66" s="271"/>
      <c r="V66" s="125" t="s">
        <v>250</v>
      </c>
      <c r="W66" s="169">
        <f t="shared" si="9"/>
        <v>0</v>
      </c>
      <c r="X66" s="170">
        <f t="shared" si="9"/>
        <v>0</v>
      </c>
    </row>
    <row r="67" spans="1:24" ht="13.8" thickBot="1" x14ac:dyDescent="0.3">
      <c r="A67" s="15" t="s">
        <v>949</v>
      </c>
      <c r="B67" s="20" t="s">
        <v>223</v>
      </c>
      <c r="C67" s="20">
        <v>66</v>
      </c>
      <c r="D67" s="20" t="s">
        <v>414</v>
      </c>
      <c r="E67" s="20">
        <v>70</v>
      </c>
      <c r="F67" s="20" t="s">
        <v>410</v>
      </c>
      <c r="G67" s="21" t="s">
        <v>194</v>
      </c>
      <c r="H67" s="78" t="s">
        <v>402</v>
      </c>
      <c r="I67" s="78" t="s">
        <v>402</v>
      </c>
      <c r="J67" s="78"/>
      <c r="K67" s="78"/>
      <c r="U67" s="271"/>
      <c r="V67" s="125" t="s">
        <v>254</v>
      </c>
      <c r="W67" s="169">
        <f t="shared" si="9"/>
        <v>0</v>
      </c>
      <c r="X67" s="170">
        <f t="shared" si="9"/>
        <v>0</v>
      </c>
    </row>
    <row r="68" spans="1:24" ht="13.8" thickBot="1" x14ac:dyDescent="0.3">
      <c r="A68" s="15" t="s">
        <v>993</v>
      </c>
      <c r="B68" s="20" t="s">
        <v>223</v>
      </c>
      <c r="C68" s="20">
        <v>67</v>
      </c>
      <c r="D68" s="20" t="s">
        <v>421</v>
      </c>
      <c r="E68" s="20">
        <v>50</v>
      </c>
      <c r="F68" s="20" t="s">
        <v>410</v>
      </c>
      <c r="G68" s="21" t="s">
        <v>194</v>
      </c>
      <c r="H68" s="78" t="s">
        <v>402</v>
      </c>
      <c r="I68" s="78" t="s">
        <v>402</v>
      </c>
      <c r="J68" s="78"/>
      <c r="K68" s="78"/>
      <c r="U68" s="271"/>
      <c r="V68" s="125" t="s">
        <v>258</v>
      </c>
      <c r="W68" s="169">
        <f t="shared" ref="W68:X73" si="10">S20+S44+W20+W44</f>
        <v>0</v>
      </c>
      <c r="X68" s="170">
        <f t="shared" si="10"/>
        <v>0</v>
      </c>
    </row>
    <row r="69" spans="1:24" ht="13.8" thickBot="1" x14ac:dyDescent="0.3">
      <c r="A69" s="15" t="s">
        <v>994</v>
      </c>
      <c r="B69" s="20" t="s">
        <v>223</v>
      </c>
      <c r="C69" s="20">
        <v>68</v>
      </c>
      <c r="D69" s="20" t="s">
        <v>421</v>
      </c>
      <c r="E69" s="20">
        <v>60</v>
      </c>
      <c r="F69" s="20" t="s">
        <v>410</v>
      </c>
      <c r="G69" s="21" t="s">
        <v>194</v>
      </c>
      <c r="H69" s="78" t="s">
        <v>402</v>
      </c>
      <c r="I69" s="78" t="s">
        <v>402</v>
      </c>
      <c r="J69" s="78"/>
      <c r="K69" s="78"/>
      <c r="U69" s="271"/>
      <c r="V69" s="125" t="s">
        <v>262</v>
      </c>
      <c r="W69" s="169">
        <f t="shared" si="10"/>
        <v>0</v>
      </c>
      <c r="X69" s="170">
        <f t="shared" si="10"/>
        <v>0</v>
      </c>
    </row>
    <row r="70" spans="1:24" ht="13.8" thickBot="1" x14ac:dyDescent="0.3">
      <c r="A70" s="15" t="s">
        <v>962</v>
      </c>
      <c r="B70" s="20" t="s">
        <v>223</v>
      </c>
      <c r="C70" s="20">
        <v>69</v>
      </c>
      <c r="D70" s="20" t="s">
        <v>421</v>
      </c>
      <c r="E70" s="20">
        <v>50</v>
      </c>
      <c r="F70" s="20" t="s">
        <v>410</v>
      </c>
      <c r="G70" s="21" t="s">
        <v>194</v>
      </c>
      <c r="H70" s="78" t="s">
        <v>402</v>
      </c>
      <c r="I70" s="78" t="s">
        <v>402</v>
      </c>
      <c r="J70" s="78"/>
      <c r="K70" s="78"/>
      <c r="U70" s="271"/>
      <c r="V70" s="125" t="s">
        <v>266</v>
      </c>
      <c r="W70" s="169">
        <f t="shared" si="10"/>
        <v>0</v>
      </c>
      <c r="X70" s="170">
        <f t="shared" si="10"/>
        <v>0</v>
      </c>
    </row>
    <row r="71" spans="1:24" ht="13.8" thickBot="1" x14ac:dyDescent="0.3">
      <c r="A71" s="15" t="s">
        <v>971</v>
      </c>
      <c r="B71" s="20" t="s">
        <v>223</v>
      </c>
      <c r="C71" s="20">
        <v>70</v>
      </c>
      <c r="D71" s="20" t="s">
        <v>421</v>
      </c>
      <c r="E71" s="20">
        <v>50</v>
      </c>
      <c r="F71" s="20" t="s">
        <v>410</v>
      </c>
      <c r="G71" s="21" t="s">
        <v>194</v>
      </c>
      <c r="H71" s="78" t="s">
        <v>402</v>
      </c>
      <c r="I71" s="78" t="s">
        <v>402</v>
      </c>
      <c r="J71" s="78"/>
      <c r="K71" s="78"/>
      <c r="U71" s="271"/>
      <c r="V71" s="125" t="s">
        <v>270</v>
      </c>
      <c r="W71" s="169">
        <f t="shared" si="10"/>
        <v>0</v>
      </c>
      <c r="X71" s="170">
        <f t="shared" si="10"/>
        <v>0</v>
      </c>
    </row>
    <row r="72" spans="1:24" ht="13.8" thickBot="1" x14ac:dyDescent="0.3">
      <c r="A72" s="15" t="s">
        <v>1031</v>
      </c>
      <c r="B72" s="20" t="s">
        <v>223</v>
      </c>
      <c r="C72" s="20">
        <v>71</v>
      </c>
      <c r="D72" s="20" t="s">
        <v>421</v>
      </c>
      <c r="E72" s="20">
        <v>50</v>
      </c>
      <c r="F72" s="20" t="s">
        <v>410</v>
      </c>
      <c r="G72" s="21" t="s">
        <v>194</v>
      </c>
      <c r="H72" s="78" t="s">
        <v>402</v>
      </c>
      <c r="I72" s="78" t="s">
        <v>402</v>
      </c>
      <c r="J72" s="78"/>
      <c r="K72" s="78"/>
      <c r="U72" s="271"/>
      <c r="V72" s="125" t="s">
        <v>274</v>
      </c>
      <c r="W72" s="169">
        <f t="shared" si="10"/>
        <v>0</v>
      </c>
      <c r="X72" s="170">
        <f t="shared" si="10"/>
        <v>0</v>
      </c>
    </row>
    <row r="73" spans="1:24" ht="13.8" thickBot="1" x14ac:dyDescent="0.3">
      <c r="A73" s="15" t="s">
        <v>1054</v>
      </c>
      <c r="B73" s="20" t="s">
        <v>223</v>
      </c>
      <c r="C73" s="20">
        <v>72</v>
      </c>
      <c r="D73" s="20" t="s">
        <v>421</v>
      </c>
      <c r="E73" s="20">
        <v>50</v>
      </c>
      <c r="F73" s="20" t="s">
        <v>410</v>
      </c>
      <c r="G73" s="21" t="s">
        <v>194</v>
      </c>
      <c r="H73" s="78" t="s">
        <v>402</v>
      </c>
      <c r="I73" s="78" t="s">
        <v>402</v>
      </c>
      <c r="J73" s="78"/>
      <c r="K73" s="78"/>
      <c r="U73" s="271"/>
      <c r="V73" s="177" t="s">
        <v>278</v>
      </c>
      <c r="W73" s="169">
        <f t="shared" si="10"/>
        <v>0</v>
      </c>
      <c r="X73" s="170">
        <f t="shared" si="10"/>
        <v>0</v>
      </c>
    </row>
    <row r="74" spans="1:24" x14ac:dyDescent="0.25">
      <c r="A74" s="15" t="s">
        <v>628</v>
      </c>
      <c r="B74" s="20" t="s">
        <v>223</v>
      </c>
      <c r="C74" s="20">
        <v>73</v>
      </c>
      <c r="D74" s="20" t="s">
        <v>407</v>
      </c>
      <c r="E74" s="20">
        <v>80</v>
      </c>
      <c r="F74" s="20" t="s">
        <v>405</v>
      </c>
      <c r="G74" s="21" t="s">
        <v>194</v>
      </c>
      <c r="H74" s="78" t="s">
        <v>402</v>
      </c>
      <c r="I74" s="78" t="s">
        <v>402</v>
      </c>
      <c r="J74" s="78"/>
      <c r="K74" s="78"/>
    </row>
    <row r="75" spans="1:24" x14ac:dyDescent="0.25">
      <c r="A75" s="15" t="s">
        <v>1306</v>
      </c>
      <c r="B75" s="20" t="s">
        <v>223</v>
      </c>
      <c r="C75" s="20">
        <v>74</v>
      </c>
      <c r="D75" s="20" t="s">
        <v>431</v>
      </c>
      <c r="E75" s="20">
        <v>80</v>
      </c>
      <c r="F75" s="20" t="s">
        <v>405</v>
      </c>
      <c r="G75" s="21" t="s">
        <v>194</v>
      </c>
      <c r="H75" s="78" t="s">
        <v>402</v>
      </c>
      <c r="I75" s="78" t="s">
        <v>402</v>
      </c>
      <c r="J75" s="78"/>
      <c r="K75" s="78"/>
    </row>
    <row r="76" spans="1:24" x14ac:dyDescent="0.25">
      <c r="A76" s="15" t="s">
        <v>564</v>
      </c>
      <c r="B76" s="20" t="s">
        <v>223</v>
      </c>
      <c r="C76" s="20">
        <v>75</v>
      </c>
      <c r="D76" s="20" t="s">
        <v>404</v>
      </c>
      <c r="E76" s="20">
        <v>80</v>
      </c>
      <c r="F76" s="20" t="s">
        <v>405</v>
      </c>
      <c r="G76" s="21" t="s">
        <v>194</v>
      </c>
      <c r="H76" s="78" t="s">
        <v>402</v>
      </c>
      <c r="I76" s="78" t="s">
        <v>402</v>
      </c>
      <c r="J76" s="78"/>
      <c r="K76" s="78"/>
    </row>
    <row r="77" spans="1:24" x14ac:dyDescent="0.25">
      <c r="A77" s="15" t="s">
        <v>1307</v>
      </c>
      <c r="B77" s="20" t="s">
        <v>223</v>
      </c>
      <c r="C77" s="20">
        <v>76</v>
      </c>
      <c r="D77" s="20" t="s">
        <v>414</v>
      </c>
      <c r="E77" s="20">
        <v>50</v>
      </c>
      <c r="F77" s="20" t="s">
        <v>410</v>
      </c>
      <c r="G77" s="21" t="s">
        <v>190</v>
      </c>
      <c r="H77" s="78" t="s">
        <v>402</v>
      </c>
      <c r="I77" s="78" t="s">
        <v>402</v>
      </c>
      <c r="J77" s="78"/>
      <c r="K77" s="78"/>
    </row>
    <row r="78" spans="1:24" x14ac:dyDescent="0.25">
      <c r="A78" s="15" t="s">
        <v>566</v>
      </c>
      <c r="B78" s="20" t="s">
        <v>223</v>
      </c>
      <c r="C78" s="20">
        <v>77</v>
      </c>
      <c r="D78" s="20" t="s">
        <v>407</v>
      </c>
      <c r="E78" s="20">
        <v>60</v>
      </c>
      <c r="F78" s="20" t="s">
        <v>410</v>
      </c>
      <c r="G78" s="21" t="s">
        <v>190</v>
      </c>
      <c r="H78" s="78" t="s">
        <v>402</v>
      </c>
      <c r="I78" s="78" t="s">
        <v>402</v>
      </c>
      <c r="J78" s="78"/>
      <c r="K78" s="78"/>
    </row>
    <row r="79" spans="1:24" x14ac:dyDescent="0.25">
      <c r="A79" s="15" t="s">
        <v>1922</v>
      </c>
      <c r="B79" s="20" t="s">
        <v>223</v>
      </c>
      <c r="C79" s="20">
        <v>78</v>
      </c>
      <c r="D79" s="20" t="s">
        <v>407</v>
      </c>
      <c r="E79" s="20">
        <v>40</v>
      </c>
      <c r="F79" s="20" t="s">
        <v>410</v>
      </c>
      <c r="G79" s="21" t="s">
        <v>190</v>
      </c>
      <c r="H79" s="78" t="s">
        <v>402</v>
      </c>
      <c r="I79" s="78" t="s">
        <v>402</v>
      </c>
      <c r="J79" s="78"/>
      <c r="K79" s="78"/>
    </row>
    <row r="80" spans="1:24" x14ac:dyDescent="0.25">
      <c r="A80" s="15" t="s">
        <v>1923</v>
      </c>
      <c r="B80" s="20" t="s">
        <v>223</v>
      </c>
      <c r="C80" s="20">
        <v>79</v>
      </c>
      <c r="D80" s="20" t="s">
        <v>407</v>
      </c>
      <c r="E80" s="20">
        <v>40</v>
      </c>
      <c r="F80" s="20" t="s">
        <v>410</v>
      </c>
      <c r="G80" s="21" t="s">
        <v>190</v>
      </c>
      <c r="H80" s="78" t="s">
        <v>402</v>
      </c>
      <c r="I80" s="78" t="s">
        <v>402</v>
      </c>
      <c r="J80" s="78"/>
      <c r="K80" s="78"/>
    </row>
    <row r="81" spans="1:11" x14ac:dyDescent="0.25">
      <c r="A81" s="15" t="s">
        <v>1924</v>
      </c>
      <c r="B81" s="20" t="s">
        <v>223</v>
      </c>
      <c r="C81" s="20">
        <v>80</v>
      </c>
      <c r="D81" s="20" t="s">
        <v>407</v>
      </c>
      <c r="E81" s="20">
        <v>40</v>
      </c>
      <c r="F81" s="20" t="s">
        <v>410</v>
      </c>
      <c r="G81" s="21" t="s">
        <v>190</v>
      </c>
      <c r="H81" s="78" t="s">
        <v>402</v>
      </c>
      <c r="I81" s="78" t="s">
        <v>402</v>
      </c>
      <c r="J81" s="78"/>
      <c r="K81" s="78"/>
    </row>
    <row r="82" spans="1:11" x14ac:dyDescent="0.25">
      <c r="A82" s="15" t="s">
        <v>1226</v>
      </c>
      <c r="B82" s="20" t="s">
        <v>223</v>
      </c>
      <c r="C82" s="20">
        <v>81</v>
      </c>
      <c r="D82" s="20" t="s">
        <v>435</v>
      </c>
      <c r="E82" s="20">
        <v>50</v>
      </c>
      <c r="F82" s="20" t="s">
        <v>410</v>
      </c>
      <c r="G82" s="21" t="s">
        <v>190</v>
      </c>
      <c r="H82" s="78" t="s">
        <v>402</v>
      </c>
      <c r="I82" s="78" t="s">
        <v>402</v>
      </c>
      <c r="J82" s="78"/>
      <c r="K82" s="78"/>
    </row>
    <row r="83" spans="1:11" x14ac:dyDescent="0.25">
      <c r="A83" s="15" t="s">
        <v>568</v>
      </c>
      <c r="B83" s="20" t="s">
        <v>223</v>
      </c>
      <c r="C83" s="20">
        <v>82</v>
      </c>
      <c r="D83" s="20" t="s">
        <v>425</v>
      </c>
      <c r="E83" s="20">
        <v>50</v>
      </c>
      <c r="F83" s="20" t="s">
        <v>410</v>
      </c>
      <c r="G83" s="21" t="s">
        <v>190</v>
      </c>
      <c r="H83" s="78" t="s">
        <v>402</v>
      </c>
      <c r="I83" s="78" t="s">
        <v>402</v>
      </c>
      <c r="J83" s="78"/>
      <c r="K83" s="78"/>
    </row>
    <row r="84" spans="1:11" x14ac:dyDescent="0.25">
      <c r="A84" s="15" t="s">
        <v>440</v>
      </c>
      <c r="B84" s="20" t="s">
        <v>223</v>
      </c>
      <c r="C84" s="20">
        <v>83</v>
      </c>
      <c r="D84" s="20" t="s">
        <v>414</v>
      </c>
      <c r="E84" s="20">
        <v>60</v>
      </c>
      <c r="F84" s="20" t="s">
        <v>410</v>
      </c>
      <c r="G84" s="21" t="s">
        <v>190</v>
      </c>
      <c r="H84" s="78" t="s">
        <v>402</v>
      </c>
      <c r="I84" s="78" t="s">
        <v>402</v>
      </c>
      <c r="J84" s="78"/>
      <c r="K84" s="78"/>
    </row>
    <row r="85" spans="1:11" x14ac:dyDescent="0.25">
      <c r="A85" s="15" t="s">
        <v>956</v>
      </c>
      <c r="B85" s="20" t="s">
        <v>223</v>
      </c>
      <c r="C85" s="20">
        <v>84</v>
      </c>
      <c r="D85" s="20" t="s">
        <v>404</v>
      </c>
      <c r="E85" s="20">
        <v>70</v>
      </c>
      <c r="F85" s="20" t="s">
        <v>410</v>
      </c>
      <c r="G85" s="21" t="s">
        <v>190</v>
      </c>
      <c r="H85" s="78" t="s">
        <v>402</v>
      </c>
      <c r="I85" s="78" t="s">
        <v>402</v>
      </c>
      <c r="J85" s="78"/>
      <c r="K85" s="78"/>
    </row>
    <row r="86" spans="1:11" x14ac:dyDescent="0.25">
      <c r="A86" s="15" t="s">
        <v>569</v>
      </c>
      <c r="B86" s="20" t="s">
        <v>223</v>
      </c>
      <c r="C86" s="20">
        <v>85</v>
      </c>
      <c r="D86" s="20" t="s">
        <v>431</v>
      </c>
      <c r="E86" s="20">
        <v>50</v>
      </c>
      <c r="F86" s="20" t="s">
        <v>410</v>
      </c>
      <c r="G86" s="21" t="s">
        <v>190</v>
      </c>
      <c r="H86" s="78" t="s">
        <v>402</v>
      </c>
      <c r="I86" s="78" t="s">
        <v>402</v>
      </c>
      <c r="J86" s="78"/>
      <c r="K86" s="78"/>
    </row>
    <row r="87" spans="1:11" x14ac:dyDescent="0.25">
      <c r="A87" s="15" t="s">
        <v>1275</v>
      </c>
      <c r="B87" s="20" t="s">
        <v>223</v>
      </c>
      <c r="C87" s="20">
        <v>86</v>
      </c>
      <c r="D87" s="20" t="s">
        <v>421</v>
      </c>
      <c r="E87" s="20">
        <v>50</v>
      </c>
      <c r="F87" s="20" t="s">
        <v>410</v>
      </c>
      <c r="G87" s="21" t="s">
        <v>190</v>
      </c>
      <c r="H87" s="78" t="s">
        <v>402</v>
      </c>
      <c r="I87" s="78" t="s">
        <v>402</v>
      </c>
      <c r="J87" s="78"/>
      <c r="K87" s="78"/>
    </row>
    <row r="88" spans="1:11" x14ac:dyDescent="0.25">
      <c r="A88" s="15" t="s">
        <v>442</v>
      </c>
      <c r="B88" s="20" t="s">
        <v>223</v>
      </c>
      <c r="C88" s="20">
        <v>87</v>
      </c>
      <c r="D88" s="20" t="s">
        <v>400</v>
      </c>
      <c r="E88" s="20">
        <v>70</v>
      </c>
      <c r="F88" s="20" t="s">
        <v>410</v>
      </c>
      <c r="G88" s="21" t="s">
        <v>190</v>
      </c>
      <c r="H88" s="78" t="s">
        <v>402</v>
      </c>
      <c r="I88" s="78" t="s">
        <v>402</v>
      </c>
      <c r="J88" s="78"/>
      <c r="K88" s="78"/>
    </row>
    <row r="89" spans="1:11" x14ac:dyDescent="0.25">
      <c r="A89" s="15" t="s">
        <v>687</v>
      </c>
      <c r="B89" s="20" t="s">
        <v>223</v>
      </c>
      <c r="C89" s="20">
        <v>88</v>
      </c>
      <c r="D89" s="20" t="s">
        <v>421</v>
      </c>
      <c r="E89" s="20">
        <v>60</v>
      </c>
      <c r="F89" s="20" t="s">
        <v>410</v>
      </c>
      <c r="G89" s="21" t="s">
        <v>190</v>
      </c>
      <c r="H89" s="78" t="s">
        <v>402</v>
      </c>
      <c r="I89" s="78" t="s">
        <v>402</v>
      </c>
      <c r="J89" s="78"/>
      <c r="K89" s="78"/>
    </row>
    <row r="90" spans="1:11" x14ac:dyDescent="0.25">
      <c r="A90" s="15" t="s">
        <v>551</v>
      </c>
      <c r="B90" s="20" t="s">
        <v>223</v>
      </c>
      <c r="C90" s="20">
        <v>89</v>
      </c>
      <c r="D90" s="20" t="s">
        <v>425</v>
      </c>
      <c r="E90" s="20">
        <v>70</v>
      </c>
      <c r="F90" s="20" t="s">
        <v>410</v>
      </c>
      <c r="G90" s="21" t="s">
        <v>190</v>
      </c>
      <c r="H90" s="78" t="s">
        <v>402</v>
      </c>
      <c r="I90" s="78" t="s">
        <v>402</v>
      </c>
      <c r="J90" s="78"/>
      <c r="K90" s="78"/>
    </row>
    <row r="91" spans="1:11" x14ac:dyDescent="0.25">
      <c r="A91" s="15" t="s">
        <v>468</v>
      </c>
      <c r="B91" s="20" t="s">
        <v>223</v>
      </c>
      <c r="C91" s="20">
        <v>90</v>
      </c>
      <c r="D91" s="20" t="s">
        <v>407</v>
      </c>
      <c r="E91" s="20">
        <v>30</v>
      </c>
      <c r="F91" s="20" t="s">
        <v>410</v>
      </c>
      <c r="G91" s="21" t="s">
        <v>190</v>
      </c>
      <c r="H91" s="78" t="s">
        <v>402</v>
      </c>
      <c r="I91" s="78" t="s">
        <v>402</v>
      </c>
      <c r="J91" s="78"/>
      <c r="K91" s="78"/>
    </row>
    <row r="92" spans="1:11" x14ac:dyDescent="0.25">
      <c r="A92" s="15" t="s">
        <v>636</v>
      </c>
      <c r="B92" s="20" t="s">
        <v>223</v>
      </c>
      <c r="C92" s="20">
        <v>91</v>
      </c>
      <c r="D92" s="20" t="s">
        <v>414</v>
      </c>
      <c r="E92" s="20">
        <v>80</v>
      </c>
      <c r="F92" s="20" t="s">
        <v>410</v>
      </c>
      <c r="G92" s="21" t="s">
        <v>190</v>
      </c>
      <c r="H92" s="78" t="s">
        <v>402</v>
      </c>
      <c r="I92" s="78" t="s">
        <v>402</v>
      </c>
      <c r="J92" s="78"/>
      <c r="K92" s="78"/>
    </row>
    <row r="93" spans="1:11" x14ac:dyDescent="0.25">
      <c r="A93" s="15" t="s">
        <v>1276</v>
      </c>
      <c r="B93" s="20" t="s">
        <v>223</v>
      </c>
      <c r="C93" s="20">
        <v>92</v>
      </c>
      <c r="D93" s="20" t="s">
        <v>404</v>
      </c>
      <c r="E93" s="20">
        <v>50</v>
      </c>
      <c r="F93" s="20" t="s">
        <v>410</v>
      </c>
      <c r="G93" s="21" t="s">
        <v>190</v>
      </c>
      <c r="H93" s="78" t="s">
        <v>402</v>
      </c>
      <c r="I93" s="78" t="s">
        <v>402</v>
      </c>
      <c r="J93" s="78"/>
      <c r="K93" s="78"/>
    </row>
    <row r="94" spans="1:11" x14ac:dyDescent="0.25">
      <c r="A94" s="15" t="s">
        <v>449</v>
      </c>
      <c r="B94" s="20" t="s">
        <v>223</v>
      </c>
      <c r="C94" s="20">
        <v>93</v>
      </c>
      <c r="D94" s="20" t="s">
        <v>425</v>
      </c>
      <c r="E94" s="20">
        <v>70</v>
      </c>
      <c r="F94" s="20" t="s">
        <v>410</v>
      </c>
      <c r="G94" s="21" t="s">
        <v>190</v>
      </c>
      <c r="H94" s="78" t="s">
        <v>402</v>
      </c>
      <c r="I94" s="78" t="s">
        <v>402</v>
      </c>
      <c r="J94" s="78"/>
      <c r="K94" s="78"/>
    </row>
    <row r="95" spans="1:11" x14ac:dyDescent="0.25">
      <c r="A95" s="15" t="s">
        <v>472</v>
      </c>
      <c r="B95" s="20" t="s">
        <v>223</v>
      </c>
      <c r="C95" s="20">
        <v>94</v>
      </c>
      <c r="D95" s="20" t="s">
        <v>400</v>
      </c>
      <c r="E95" s="20">
        <v>50</v>
      </c>
      <c r="F95" s="20" t="s">
        <v>410</v>
      </c>
      <c r="G95" s="21" t="s">
        <v>190</v>
      </c>
      <c r="H95" s="78" t="s">
        <v>402</v>
      </c>
      <c r="I95" s="78" t="s">
        <v>402</v>
      </c>
      <c r="J95" s="78"/>
      <c r="K95" s="78"/>
    </row>
    <row r="96" spans="1:11" x14ac:dyDescent="0.25">
      <c r="A96" s="15" t="s">
        <v>434</v>
      </c>
      <c r="B96" s="20" t="s">
        <v>223</v>
      </c>
      <c r="C96" s="20">
        <v>95</v>
      </c>
      <c r="D96" s="20" t="s">
        <v>435</v>
      </c>
      <c r="E96" s="20">
        <v>50</v>
      </c>
      <c r="F96" s="20" t="s">
        <v>410</v>
      </c>
      <c r="G96" s="21" t="s">
        <v>190</v>
      </c>
      <c r="H96" s="78" t="s">
        <v>402</v>
      </c>
      <c r="I96" s="78" t="s">
        <v>402</v>
      </c>
      <c r="J96" s="78"/>
      <c r="K96" s="78"/>
    </row>
    <row r="97" spans="1:11" x14ac:dyDescent="0.25">
      <c r="A97" s="15" t="s">
        <v>474</v>
      </c>
      <c r="B97" s="20" t="s">
        <v>223</v>
      </c>
      <c r="C97" s="20">
        <v>96</v>
      </c>
      <c r="D97" s="20" t="s">
        <v>421</v>
      </c>
      <c r="E97" s="20">
        <v>40</v>
      </c>
      <c r="F97" s="20" t="s">
        <v>410</v>
      </c>
      <c r="G97" s="21" t="s">
        <v>190</v>
      </c>
      <c r="H97" s="78" t="s">
        <v>402</v>
      </c>
      <c r="I97" s="78" t="s">
        <v>402</v>
      </c>
      <c r="J97" s="78"/>
      <c r="K97" s="78"/>
    </row>
    <row r="98" spans="1:11" x14ac:dyDescent="0.25">
      <c r="A98" s="15" t="s">
        <v>577</v>
      </c>
      <c r="B98" s="20" t="s">
        <v>223</v>
      </c>
      <c r="C98" s="20">
        <v>97</v>
      </c>
      <c r="D98" s="20" t="s">
        <v>421</v>
      </c>
      <c r="E98" s="20">
        <v>60</v>
      </c>
      <c r="F98" s="20" t="s">
        <v>410</v>
      </c>
      <c r="G98" s="21" t="s">
        <v>190</v>
      </c>
      <c r="H98" s="78" t="s">
        <v>402</v>
      </c>
      <c r="I98" s="78" t="s">
        <v>402</v>
      </c>
      <c r="J98" s="78"/>
      <c r="K98" s="78"/>
    </row>
    <row r="99" spans="1:11" x14ac:dyDescent="0.25">
      <c r="A99" s="15" t="s">
        <v>452</v>
      </c>
      <c r="B99" s="20" t="s">
        <v>223</v>
      </c>
      <c r="C99" s="20">
        <v>98</v>
      </c>
      <c r="D99" s="20" t="s">
        <v>431</v>
      </c>
      <c r="E99" s="20">
        <v>60</v>
      </c>
      <c r="F99" s="20" t="s">
        <v>410</v>
      </c>
      <c r="G99" s="21" t="s">
        <v>190</v>
      </c>
      <c r="H99" s="78" t="s">
        <v>402</v>
      </c>
      <c r="I99" s="78" t="s">
        <v>402</v>
      </c>
      <c r="J99" s="78"/>
      <c r="K99" s="78"/>
    </row>
    <row r="100" spans="1:11" x14ac:dyDescent="0.25">
      <c r="A100" s="15" t="s">
        <v>578</v>
      </c>
      <c r="B100" s="20" t="s">
        <v>223</v>
      </c>
      <c r="C100" s="20">
        <v>99</v>
      </c>
      <c r="D100" s="20" t="s">
        <v>414</v>
      </c>
      <c r="E100" s="20">
        <v>50</v>
      </c>
      <c r="F100" s="20" t="s">
        <v>410</v>
      </c>
      <c r="G100" s="21" t="s">
        <v>190</v>
      </c>
      <c r="H100" s="78" t="s">
        <v>402</v>
      </c>
      <c r="I100" s="78" t="s">
        <v>402</v>
      </c>
      <c r="J100" s="78"/>
      <c r="K100" s="78"/>
    </row>
    <row r="101" spans="1:11" x14ac:dyDescent="0.25">
      <c r="A101" s="15" t="s">
        <v>691</v>
      </c>
      <c r="B101" s="20" t="s">
        <v>223</v>
      </c>
      <c r="C101" s="20">
        <v>100</v>
      </c>
      <c r="D101" s="20" t="s">
        <v>404</v>
      </c>
      <c r="E101" s="20">
        <v>50</v>
      </c>
      <c r="F101" s="20" t="s">
        <v>410</v>
      </c>
      <c r="G101" s="21" t="s">
        <v>190</v>
      </c>
      <c r="H101" s="78" t="s">
        <v>402</v>
      </c>
      <c r="I101" s="78" t="s">
        <v>402</v>
      </c>
      <c r="J101" s="78"/>
      <c r="K101" s="78"/>
    </row>
    <row r="102" spans="1:11" x14ac:dyDescent="0.25">
      <c r="A102" s="15" t="s">
        <v>990</v>
      </c>
      <c r="B102" s="20" t="s">
        <v>223</v>
      </c>
      <c r="C102" s="20">
        <v>101</v>
      </c>
      <c r="D102" s="20" t="s">
        <v>404</v>
      </c>
      <c r="E102" s="20">
        <v>70</v>
      </c>
      <c r="F102" s="20" t="s">
        <v>410</v>
      </c>
      <c r="G102" s="21" t="s">
        <v>190</v>
      </c>
      <c r="H102" s="78" t="s">
        <v>402</v>
      </c>
      <c r="I102" s="78" t="s">
        <v>402</v>
      </c>
      <c r="J102" s="78"/>
      <c r="K102" s="78"/>
    </row>
    <row r="103" spans="1:11" x14ac:dyDescent="0.25">
      <c r="A103" s="15" t="s">
        <v>1231</v>
      </c>
      <c r="B103" s="20" t="s">
        <v>223</v>
      </c>
      <c r="C103" s="20">
        <v>102</v>
      </c>
      <c r="D103" s="20" t="s">
        <v>421</v>
      </c>
      <c r="E103" s="20">
        <v>60</v>
      </c>
      <c r="F103" s="20" t="s">
        <v>410</v>
      </c>
      <c r="G103" s="21" t="s">
        <v>190</v>
      </c>
      <c r="H103" s="78" t="s">
        <v>402</v>
      </c>
      <c r="I103" s="78" t="s">
        <v>402</v>
      </c>
      <c r="J103" s="78"/>
      <c r="K103" s="78"/>
    </row>
    <row r="104" spans="1:11" x14ac:dyDescent="0.25">
      <c r="A104" s="15" t="s">
        <v>581</v>
      </c>
      <c r="B104" s="20" t="s">
        <v>223</v>
      </c>
      <c r="C104" s="20">
        <v>103</v>
      </c>
      <c r="D104" s="20" t="s">
        <v>414</v>
      </c>
      <c r="E104" s="20">
        <v>30</v>
      </c>
      <c r="F104" s="20" t="s">
        <v>410</v>
      </c>
      <c r="G104" s="21" t="s">
        <v>190</v>
      </c>
      <c r="H104" s="78" t="s">
        <v>402</v>
      </c>
      <c r="I104" s="78" t="s">
        <v>402</v>
      </c>
      <c r="J104" s="78"/>
      <c r="K104" s="78"/>
    </row>
    <row r="105" spans="1:11" x14ac:dyDescent="0.25">
      <c r="A105" s="15" t="s">
        <v>478</v>
      </c>
      <c r="B105" s="20" t="s">
        <v>223</v>
      </c>
      <c r="C105" s="20">
        <v>104</v>
      </c>
      <c r="D105" s="20" t="s">
        <v>414</v>
      </c>
      <c r="E105" s="20">
        <v>60</v>
      </c>
      <c r="F105" s="20" t="s">
        <v>410</v>
      </c>
      <c r="G105" s="21" t="s">
        <v>190</v>
      </c>
      <c r="H105" s="78" t="s">
        <v>402</v>
      </c>
      <c r="I105" s="78" t="s">
        <v>402</v>
      </c>
      <c r="J105" s="78"/>
      <c r="K105" s="78"/>
    </row>
    <row r="106" spans="1:11" x14ac:dyDescent="0.25">
      <c r="A106" s="15" t="s">
        <v>692</v>
      </c>
      <c r="B106" s="20" t="s">
        <v>223</v>
      </c>
      <c r="C106" s="20">
        <v>105</v>
      </c>
      <c r="D106" s="20" t="s">
        <v>404</v>
      </c>
      <c r="E106" s="20">
        <v>50</v>
      </c>
      <c r="F106" s="20" t="s">
        <v>410</v>
      </c>
      <c r="G106" s="21" t="s">
        <v>190</v>
      </c>
      <c r="H106" s="78" t="s">
        <v>402</v>
      </c>
      <c r="I106" s="78" t="s">
        <v>402</v>
      </c>
      <c r="J106" s="78"/>
      <c r="K106" s="78"/>
    </row>
    <row r="107" spans="1:11" x14ac:dyDescent="0.25">
      <c r="A107" s="15" t="s">
        <v>1925</v>
      </c>
      <c r="B107" s="20" t="s">
        <v>223</v>
      </c>
      <c r="C107" s="20">
        <v>106</v>
      </c>
      <c r="D107" s="20" t="s">
        <v>404</v>
      </c>
      <c r="E107" s="20">
        <v>60</v>
      </c>
      <c r="F107" s="20" t="s">
        <v>410</v>
      </c>
      <c r="G107" s="21" t="s">
        <v>190</v>
      </c>
      <c r="H107" s="78" t="s">
        <v>402</v>
      </c>
      <c r="I107" s="78" t="s">
        <v>402</v>
      </c>
      <c r="J107" s="78"/>
      <c r="K107" s="78"/>
    </row>
    <row r="108" spans="1:11" x14ac:dyDescent="0.25">
      <c r="A108" s="15" t="s">
        <v>1926</v>
      </c>
      <c r="B108" s="20" t="s">
        <v>223</v>
      </c>
      <c r="C108" s="20">
        <v>107</v>
      </c>
      <c r="D108" s="20" t="s">
        <v>404</v>
      </c>
      <c r="E108" s="20">
        <v>60</v>
      </c>
      <c r="F108" s="20" t="s">
        <v>410</v>
      </c>
      <c r="G108" s="21" t="s">
        <v>190</v>
      </c>
      <c r="H108" s="78" t="s">
        <v>402</v>
      </c>
      <c r="I108" s="78" t="s">
        <v>402</v>
      </c>
      <c r="J108" s="78"/>
      <c r="K108" s="78"/>
    </row>
    <row r="109" spans="1:11" x14ac:dyDescent="0.25">
      <c r="A109" s="15" t="s">
        <v>1232</v>
      </c>
      <c r="B109" s="20" t="s">
        <v>223</v>
      </c>
      <c r="C109" s="20">
        <v>108</v>
      </c>
      <c r="D109" s="20" t="s">
        <v>407</v>
      </c>
      <c r="E109" s="20">
        <v>50</v>
      </c>
      <c r="F109" s="20" t="s">
        <v>410</v>
      </c>
      <c r="G109" s="21" t="s">
        <v>190</v>
      </c>
      <c r="H109" s="78" t="s">
        <v>402</v>
      </c>
      <c r="I109" s="78" t="s">
        <v>402</v>
      </c>
      <c r="J109" s="78"/>
      <c r="K109" s="78"/>
    </row>
    <row r="110" spans="1:11" x14ac:dyDescent="0.25">
      <c r="A110" s="15" t="s">
        <v>479</v>
      </c>
      <c r="B110" s="20" t="s">
        <v>223</v>
      </c>
      <c r="C110" s="20">
        <v>109</v>
      </c>
      <c r="D110" s="20" t="s">
        <v>407</v>
      </c>
      <c r="E110" s="20">
        <v>60</v>
      </c>
      <c r="F110" s="20" t="s">
        <v>410</v>
      </c>
      <c r="G110" s="21" t="s">
        <v>190</v>
      </c>
      <c r="H110" s="78" t="s">
        <v>402</v>
      </c>
      <c r="I110" s="78" t="s">
        <v>402</v>
      </c>
      <c r="J110" s="78"/>
      <c r="K110" s="78"/>
    </row>
    <row r="111" spans="1:11" x14ac:dyDescent="0.25">
      <c r="A111" s="15" t="s">
        <v>1309</v>
      </c>
      <c r="B111" s="20" t="s">
        <v>223</v>
      </c>
      <c r="C111" s="20">
        <v>110</v>
      </c>
      <c r="D111" s="20" t="s">
        <v>421</v>
      </c>
      <c r="E111" s="20">
        <v>50</v>
      </c>
      <c r="F111" s="20" t="s">
        <v>410</v>
      </c>
      <c r="G111" s="21" t="s">
        <v>190</v>
      </c>
      <c r="H111" s="78" t="s">
        <v>402</v>
      </c>
      <c r="I111" s="78" t="s">
        <v>402</v>
      </c>
      <c r="J111" s="78"/>
      <c r="K111" s="78"/>
    </row>
    <row r="112" spans="1:11" x14ac:dyDescent="0.25">
      <c r="A112" s="15" t="s">
        <v>1422</v>
      </c>
      <c r="B112" s="20" t="s">
        <v>223</v>
      </c>
      <c r="C112" s="20">
        <v>111</v>
      </c>
      <c r="D112" s="20" t="s">
        <v>414</v>
      </c>
      <c r="E112" s="20">
        <v>70</v>
      </c>
      <c r="F112" s="20" t="s">
        <v>410</v>
      </c>
      <c r="G112" s="21" t="s">
        <v>190</v>
      </c>
      <c r="H112" s="78" t="s">
        <v>402</v>
      </c>
      <c r="I112" s="78" t="s">
        <v>402</v>
      </c>
      <c r="J112" s="78"/>
      <c r="K112" s="78"/>
    </row>
    <row r="113" spans="1:11" x14ac:dyDescent="0.25">
      <c r="A113" s="15" t="s">
        <v>583</v>
      </c>
      <c r="B113" s="20" t="s">
        <v>223</v>
      </c>
      <c r="C113" s="20">
        <v>112</v>
      </c>
      <c r="D113" s="20" t="s">
        <v>404</v>
      </c>
      <c r="E113" s="20">
        <v>50</v>
      </c>
      <c r="F113" s="20" t="s">
        <v>410</v>
      </c>
      <c r="G113" s="21" t="s">
        <v>190</v>
      </c>
      <c r="H113" s="78" t="s">
        <v>402</v>
      </c>
      <c r="I113" s="78" t="s">
        <v>402</v>
      </c>
      <c r="J113" s="78"/>
      <c r="K113" s="78"/>
    </row>
    <row r="114" spans="1:11" x14ac:dyDescent="0.25">
      <c r="A114" s="15" t="s">
        <v>483</v>
      </c>
      <c r="B114" s="20" t="s">
        <v>223</v>
      </c>
      <c r="C114" s="20">
        <v>113</v>
      </c>
      <c r="D114" s="20" t="s">
        <v>414</v>
      </c>
      <c r="E114" s="20">
        <v>70</v>
      </c>
      <c r="F114" s="20" t="s">
        <v>410</v>
      </c>
      <c r="G114" s="21" t="s">
        <v>190</v>
      </c>
      <c r="H114" s="78" t="s">
        <v>402</v>
      </c>
      <c r="I114" s="78" t="s">
        <v>402</v>
      </c>
      <c r="J114" s="78"/>
      <c r="K114" s="78"/>
    </row>
    <row r="115" spans="1:11" x14ac:dyDescent="0.25">
      <c r="A115" s="15" t="s">
        <v>485</v>
      </c>
      <c r="B115" s="20" t="s">
        <v>223</v>
      </c>
      <c r="C115" s="20">
        <v>114</v>
      </c>
      <c r="D115" s="20" t="s">
        <v>407</v>
      </c>
      <c r="E115" s="20">
        <v>40</v>
      </c>
      <c r="F115" s="20" t="s">
        <v>410</v>
      </c>
      <c r="G115" s="21" t="s">
        <v>190</v>
      </c>
      <c r="H115" s="78" t="s">
        <v>402</v>
      </c>
      <c r="I115" s="78" t="s">
        <v>402</v>
      </c>
      <c r="J115" s="78"/>
      <c r="K115" s="78"/>
    </row>
    <row r="116" spans="1:11" x14ac:dyDescent="0.25">
      <c r="A116" s="15" t="s">
        <v>1278</v>
      </c>
      <c r="B116" s="20" t="s">
        <v>223</v>
      </c>
      <c r="C116" s="20">
        <v>115</v>
      </c>
      <c r="D116" s="20" t="s">
        <v>431</v>
      </c>
      <c r="E116" s="20">
        <v>50</v>
      </c>
      <c r="F116" s="20" t="s">
        <v>410</v>
      </c>
      <c r="G116" s="21" t="s">
        <v>190</v>
      </c>
      <c r="H116" s="78" t="s">
        <v>402</v>
      </c>
      <c r="I116" s="78" t="s">
        <v>402</v>
      </c>
      <c r="J116" s="78"/>
      <c r="K116" s="78"/>
    </row>
    <row r="117" spans="1:11" x14ac:dyDescent="0.25">
      <c r="A117" s="15" t="s">
        <v>659</v>
      </c>
      <c r="B117" s="20" t="s">
        <v>223</v>
      </c>
      <c r="C117" s="20">
        <v>116</v>
      </c>
      <c r="D117" s="20" t="s">
        <v>407</v>
      </c>
      <c r="E117" s="20">
        <v>50</v>
      </c>
      <c r="F117" s="20" t="s">
        <v>410</v>
      </c>
      <c r="G117" s="21" t="s">
        <v>190</v>
      </c>
      <c r="H117" s="78" t="s">
        <v>402</v>
      </c>
      <c r="I117" s="78" t="s">
        <v>402</v>
      </c>
      <c r="J117" s="78"/>
      <c r="K117" s="78"/>
    </row>
    <row r="118" spans="1:11" x14ac:dyDescent="0.25">
      <c r="A118" s="15" t="s">
        <v>587</v>
      </c>
      <c r="B118" s="20" t="s">
        <v>223</v>
      </c>
      <c r="C118" s="20">
        <v>117</v>
      </c>
      <c r="D118" s="20" t="s">
        <v>400</v>
      </c>
      <c r="E118" s="20">
        <v>50</v>
      </c>
      <c r="F118" s="20" t="s">
        <v>410</v>
      </c>
      <c r="G118" s="21" t="s">
        <v>190</v>
      </c>
      <c r="H118" s="78" t="s">
        <v>402</v>
      </c>
      <c r="I118" s="78" t="s">
        <v>402</v>
      </c>
      <c r="J118" s="78"/>
      <c r="K118" s="78"/>
    </row>
    <row r="119" spans="1:11" x14ac:dyDescent="0.25">
      <c r="A119" s="15" t="s">
        <v>488</v>
      </c>
      <c r="B119" s="20" t="s">
        <v>223</v>
      </c>
      <c r="C119" s="20">
        <v>118</v>
      </c>
      <c r="D119" s="20" t="s">
        <v>404</v>
      </c>
      <c r="E119" s="20">
        <v>60</v>
      </c>
      <c r="F119" s="20" t="s">
        <v>410</v>
      </c>
      <c r="G119" s="21" t="s">
        <v>190</v>
      </c>
      <c r="H119" s="78" t="s">
        <v>402</v>
      </c>
      <c r="I119" s="78" t="s">
        <v>402</v>
      </c>
      <c r="J119" s="78"/>
      <c r="K119" s="78"/>
    </row>
    <row r="120" spans="1:11" x14ac:dyDescent="0.25">
      <c r="A120" s="15" t="s">
        <v>1901</v>
      </c>
      <c r="B120" s="20" t="s">
        <v>223</v>
      </c>
      <c r="C120" s="20">
        <v>119</v>
      </c>
      <c r="D120" s="20" t="s">
        <v>490</v>
      </c>
      <c r="E120" s="20"/>
      <c r="F120" s="20" t="s">
        <v>1085</v>
      </c>
      <c r="G120" s="21" t="s">
        <v>194</v>
      </c>
      <c r="H120" s="78" t="s">
        <v>402</v>
      </c>
      <c r="I120" s="78" t="s">
        <v>402</v>
      </c>
      <c r="J120" s="78"/>
      <c r="K120" s="78"/>
    </row>
    <row r="121" spans="1:11" x14ac:dyDescent="0.25">
      <c r="A121" s="15" t="s">
        <v>1905</v>
      </c>
      <c r="B121" s="20" t="s">
        <v>223</v>
      </c>
      <c r="C121" s="20">
        <v>120</v>
      </c>
      <c r="D121" s="20" t="s">
        <v>490</v>
      </c>
      <c r="E121" s="20"/>
      <c r="F121" s="20" t="s">
        <v>490</v>
      </c>
      <c r="G121" s="21" t="s">
        <v>194</v>
      </c>
      <c r="H121" s="78" t="s">
        <v>402</v>
      </c>
      <c r="I121" s="78" t="s">
        <v>402</v>
      </c>
      <c r="J121" s="78"/>
      <c r="K121" s="78"/>
    </row>
    <row r="122" spans="1:11" x14ac:dyDescent="0.25">
      <c r="A122" s="15" t="s">
        <v>604</v>
      </c>
      <c r="B122" s="20" t="s">
        <v>223</v>
      </c>
      <c r="C122" s="20">
        <v>121</v>
      </c>
      <c r="D122" s="20" t="s">
        <v>490</v>
      </c>
      <c r="E122" s="20"/>
      <c r="F122" s="20" t="s">
        <v>490</v>
      </c>
      <c r="G122" s="21" t="s">
        <v>194</v>
      </c>
      <c r="H122" s="78" t="s">
        <v>402</v>
      </c>
      <c r="I122" s="78" t="s">
        <v>402</v>
      </c>
      <c r="J122" s="78"/>
      <c r="K122" s="78"/>
    </row>
    <row r="123" spans="1:11" x14ac:dyDescent="0.25">
      <c r="A123" s="15" t="s">
        <v>1927</v>
      </c>
      <c r="B123" s="20" t="s">
        <v>223</v>
      </c>
      <c r="C123" s="20">
        <v>122</v>
      </c>
      <c r="D123" s="20" t="s">
        <v>490</v>
      </c>
      <c r="E123" s="20"/>
      <c r="F123" s="20" t="s">
        <v>1085</v>
      </c>
      <c r="G123" s="21" t="s">
        <v>194</v>
      </c>
      <c r="H123" s="78" t="s">
        <v>402</v>
      </c>
      <c r="I123" s="78" t="s">
        <v>402</v>
      </c>
      <c r="J123" s="78"/>
      <c r="K123" s="78"/>
    </row>
    <row r="124" spans="1:11" x14ac:dyDescent="0.25">
      <c r="A124" s="15" t="s">
        <v>1869</v>
      </c>
      <c r="B124" s="20" t="s">
        <v>223</v>
      </c>
      <c r="C124" s="20">
        <v>123</v>
      </c>
      <c r="D124" s="20" t="s">
        <v>490</v>
      </c>
      <c r="E124" s="20"/>
      <c r="F124" s="20" t="s">
        <v>1085</v>
      </c>
      <c r="G124" s="21" t="s">
        <v>194</v>
      </c>
      <c r="H124" s="78" t="s">
        <v>402</v>
      </c>
      <c r="I124" s="78" t="s">
        <v>402</v>
      </c>
      <c r="J124" s="78"/>
      <c r="K124" s="78"/>
    </row>
    <row r="125" spans="1:11" x14ac:dyDescent="0.25">
      <c r="A125" s="15" t="s">
        <v>1870</v>
      </c>
      <c r="B125" s="20" t="s">
        <v>223</v>
      </c>
      <c r="C125" s="20">
        <v>124</v>
      </c>
      <c r="D125" s="20" t="s">
        <v>490</v>
      </c>
      <c r="E125" s="20"/>
      <c r="F125" s="20" t="s">
        <v>1085</v>
      </c>
      <c r="G125" s="21" t="s">
        <v>194</v>
      </c>
      <c r="H125" s="78" t="s">
        <v>402</v>
      </c>
      <c r="I125" s="78" t="s">
        <v>402</v>
      </c>
      <c r="J125" s="78"/>
      <c r="K125" s="78"/>
    </row>
    <row r="126" spans="1:11" x14ac:dyDescent="0.25">
      <c r="A126" s="15" t="s">
        <v>1928</v>
      </c>
      <c r="B126" s="20" t="s">
        <v>223</v>
      </c>
      <c r="C126" s="20">
        <v>125</v>
      </c>
      <c r="D126" s="20" t="s">
        <v>490</v>
      </c>
      <c r="E126" s="20"/>
      <c r="F126" s="20" t="s">
        <v>1085</v>
      </c>
      <c r="G126" s="21" t="s">
        <v>194</v>
      </c>
      <c r="H126" s="78" t="s">
        <v>402</v>
      </c>
      <c r="I126" s="78" t="s">
        <v>402</v>
      </c>
      <c r="J126" s="78"/>
      <c r="K126" s="78"/>
    </row>
    <row r="127" spans="1:11" x14ac:dyDescent="0.25">
      <c r="A127" s="15" t="s">
        <v>1929</v>
      </c>
      <c r="B127" s="20" t="s">
        <v>223</v>
      </c>
      <c r="C127" s="20">
        <v>126</v>
      </c>
      <c r="D127" s="20" t="s">
        <v>490</v>
      </c>
      <c r="E127" s="20"/>
      <c r="F127" s="20" t="s">
        <v>1085</v>
      </c>
      <c r="G127" s="21" t="s">
        <v>194</v>
      </c>
      <c r="H127" s="78" t="s">
        <v>402</v>
      </c>
      <c r="I127" s="78" t="s">
        <v>402</v>
      </c>
      <c r="J127" s="78"/>
      <c r="K127" s="78"/>
    </row>
    <row r="128" spans="1:11" x14ac:dyDescent="0.25">
      <c r="A128" s="15" t="s">
        <v>614</v>
      </c>
      <c r="B128" s="20" t="s">
        <v>223</v>
      </c>
      <c r="C128" s="20">
        <v>127</v>
      </c>
      <c r="D128" s="20" t="s">
        <v>490</v>
      </c>
      <c r="E128" s="20"/>
      <c r="F128" s="20" t="s">
        <v>490</v>
      </c>
      <c r="G128" s="21" t="s">
        <v>190</v>
      </c>
      <c r="H128" s="78" t="s">
        <v>402</v>
      </c>
      <c r="I128" s="78" t="s">
        <v>402</v>
      </c>
      <c r="J128" s="78"/>
      <c r="K128" s="78"/>
    </row>
    <row r="129" spans="1:11" x14ac:dyDescent="0.25">
      <c r="A129" s="15" t="s">
        <v>615</v>
      </c>
      <c r="B129" s="20" t="s">
        <v>223</v>
      </c>
      <c r="C129" s="20">
        <v>128</v>
      </c>
      <c r="D129" s="20" t="s">
        <v>490</v>
      </c>
      <c r="E129" s="20"/>
      <c r="F129" s="20" t="s">
        <v>490</v>
      </c>
      <c r="G129" s="21" t="s">
        <v>190</v>
      </c>
      <c r="H129" s="78" t="s">
        <v>402</v>
      </c>
      <c r="I129" s="78" t="s">
        <v>402</v>
      </c>
      <c r="J129" s="78"/>
      <c r="K129" s="78"/>
    </row>
    <row r="130" spans="1:11" x14ac:dyDescent="0.25">
      <c r="A130" s="15" t="s">
        <v>514</v>
      </c>
      <c r="B130" s="20" t="s">
        <v>223</v>
      </c>
      <c r="C130" s="20">
        <v>129</v>
      </c>
      <c r="D130" s="20" t="s">
        <v>427</v>
      </c>
      <c r="E130" s="20"/>
      <c r="F130" s="20" t="s">
        <v>428</v>
      </c>
      <c r="G130" s="21" t="s">
        <v>194</v>
      </c>
      <c r="H130" s="78" t="s">
        <v>402</v>
      </c>
      <c r="I130" s="78" t="s">
        <v>402</v>
      </c>
      <c r="J130" s="78"/>
      <c r="K130" s="78"/>
    </row>
    <row r="131" spans="1:11" x14ac:dyDescent="0.25">
      <c r="A131" s="15" t="s">
        <v>426</v>
      </c>
      <c r="B131" s="20" t="s">
        <v>223</v>
      </c>
      <c r="C131" s="20">
        <v>130</v>
      </c>
      <c r="D131" s="20" t="s">
        <v>427</v>
      </c>
      <c r="E131" s="20"/>
      <c r="F131" s="20" t="s">
        <v>428</v>
      </c>
      <c r="G131" s="21" t="s">
        <v>194</v>
      </c>
      <c r="H131" s="78" t="s">
        <v>402</v>
      </c>
      <c r="I131" s="78" t="s">
        <v>402</v>
      </c>
      <c r="J131" s="78"/>
      <c r="K131" s="78"/>
    </row>
    <row r="132" spans="1:11" x14ac:dyDescent="0.25">
      <c r="A132" s="15" t="s">
        <v>1930</v>
      </c>
      <c r="B132" s="20" t="s">
        <v>223</v>
      </c>
      <c r="C132" s="20">
        <v>131</v>
      </c>
      <c r="D132" s="20" t="s">
        <v>421</v>
      </c>
      <c r="E132" s="20">
        <v>130</v>
      </c>
      <c r="F132" s="20" t="s">
        <v>1873</v>
      </c>
      <c r="G132" s="21" t="s">
        <v>230</v>
      </c>
      <c r="H132" s="78" t="s">
        <v>402</v>
      </c>
      <c r="I132" s="78" t="s">
        <v>402</v>
      </c>
      <c r="J132" s="78"/>
      <c r="K132" s="78" t="s">
        <v>402</v>
      </c>
    </row>
    <row r="133" spans="1:11" x14ac:dyDescent="0.25">
      <c r="A133" s="15" t="s">
        <v>1931</v>
      </c>
      <c r="B133" s="20" t="s">
        <v>223</v>
      </c>
      <c r="C133" s="20">
        <v>132</v>
      </c>
      <c r="D133" s="20" t="s">
        <v>435</v>
      </c>
      <c r="E133" s="20">
        <v>110</v>
      </c>
      <c r="F133" s="20" t="s">
        <v>1873</v>
      </c>
      <c r="G133" s="21" t="s">
        <v>230</v>
      </c>
      <c r="H133" s="78" t="s">
        <v>402</v>
      </c>
      <c r="I133" s="78" t="s">
        <v>402</v>
      </c>
      <c r="J133" s="78"/>
      <c r="K133" s="78" t="s">
        <v>402</v>
      </c>
    </row>
  </sheetData>
  <sheetProtection selectLockedCells="1" selectUnlockedCells="1"/>
  <mergeCells count="1">
    <mergeCell ref="Z1:AH1"/>
  </mergeCells>
  <phoneticPr fontId="3" type="noConversion"/>
  <conditionalFormatting sqref="H2:K133">
    <cfRule type="cellIs" dxfId="540" priority="1" stopIfTrue="1" operator="equal">
      <formula>"-"</formula>
    </cfRule>
    <cfRule type="cellIs" dxfId="539" priority="2" stopIfTrue="1" operator="equal">
      <formula>"x"</formula>
    </cfRule>
  </conditionalFormatting>
  <hyperlinks>
    <hyperlink ref="L1" location="'Expansion set Check List'!A1" display="Home" xr:uid="{00000000-0004-0000-27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6">
    <tabColor indexed="11"/>
  </sheetPr>
  <dimension ref="A1:AH107"/>
  <sheetViews>
    <sheetView zoomScaleSheetLayoutView="10" workbookViewId="0">
      <pane ySplit="1" topLeftCell="A2" activePane="bottomLeft" state="frozen"/>
      <selection pane="bottomLeft"/>
    </sheetView>
  </sheetViews>
  <sheetFormatPr defaultColWidth="0" defaultRowHeight="13.2" customHeight="1" x14ac:dyDescent="0.25"/>
  <cols>
    <col min="1" max="1" width="16.5546875" customWidth="1"/>
    <col min="2" max="2" width="15.6640625" bestFit="1" customWidth="1"/>
    <col min="3" max="3" width="4" bestFit="1" customWidth="1"/>
    <col min="4" max="4" width="8.8867187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1195</v>
      </c>
      <c r="B2" s="18" t="s">
        <v>227</v>
      </c>
      <c r="C2" s="18">
        <v>1</v>
      </c>
      <c r="D2" s="18" t="s">
        <v>425</v>
      </c>
      <c r="E2" s="18">
        <v>130</v>
      </c>
      <c r="F2" s="18" t="s">
        <v>401</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106</v>
      </c>
      <c r="Z2" s="109"/>
      <c r="AA2" s="109"/>
      <c r="AB2" s="109"/>
      <c r="AC2" s="109"/>
      <c r="AD2" s="109"/>
      <c r="AE2" s="109"/>
      <c r="AF2" s="109"/>
      <c r="AG2" s="109"/>
      <c r="AH2" s="109"/>
    </row>
    <row r="3" spans="1:34" x14ac:dyDescent="0.25">
      <c r="A3" s="15" t="s">
        <v>1932</v>
      </c>
      <c r="B3" s="20" t="s">
        <v>227</v>
      </c>
      <c r="C3" s="20">
        <v>2</v>
      </c>
      <c r="D3" s="20" t="s">
        <v>421</v>
      </c>
      <c r="E3" s="20">
        <v>80</v>
      </c>
      <c r="F3" s="20" t="s">
        <v>410</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37</v>
      </c>
    </row>
    <row r="4" spans="1:34" x14ac:dyDescent="0.25">
      <c r="A4" s="15" t="s">
        <v>1933</v>
      </c>
      <c r="B4" s="20" t="s">
        <v>227</v>
      </c>
      <c r="C4" s="20">
        <v>3</v>
      </c>
      <c r="D4" s="20" t="s">
        <v>435</v>
      </c>
      <c r="E4" s="20">
        <v>70</v>
      </c>
      <c r="F4" s="20" t="s">
        <v>410</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33</v>
      </c>
    </row>
    <row r="5" spans="1:34" x14ac:dyDescent="0.25">
      <c r="A5" s="15" t="s">
        <v>1933</v>
      </c>
      <c r="B5" s="20" t="s">
        <v>227</v>
      </c>
      <c r="C5" s="20">
        <v>4</v>
      </c>
      <c r="D5" s="20" t="s">
        <v>435</v>
      </c>
      <c r="E5" s="20">
        <v>80</v>
      </c>
      <c r="F5" s="20" t="s">
        <v>410</v>
      </c>
      <c r="G5" s="19" t="s">
        <v>202</v>
      </c>
      <c r="H5" s="78" t="s">
        <v>402</v>
      </c>
      <c r="I5" s="78" t="s">
        <v>402</v>
      </c>
      <c r="J5" s="78"/>
      <c r="K5" s="78"/>
      <c r="R5" s="125" t="s">
        <v>198</v>
      </c>
      <c r="S5" s="261">
        <f t="shared" si="1"/>
        <v>0</v>
      </c>
      <c r="T5" s="170">
        <f t="shared" si="2"/>
        <v>0</v>
      </c>
      <c r="U5" s="179"/>
      <c r="V5" s="125" t="s">
        <v>198</v>
      </c>
      <c r="W5" s="261">
        <f t="shared" si="3"/>
        <v>0</v>
      </c>
      <c r="X5" s="6">
        <f t="shared" si="4"/>
        <v>21</v>
      </c>
    </row>
    <row r="6" spans="1:34" x14ac:dyDescent="0.25">
      <c r="A6" s="15" t="s">
        <v>1836</v>
      </c>
      <c r="B6" s="20" t="s">
        <v>227</v>
      </c>
      <c r="C6" s="20">
        <v>5</v>
      </c>
      <c r="D6" s="20" t="s">
        <v>400</v>
      </c>
      <c r="E6" s="20">
        <v>70</v>
      </c>
      <c r="F6" s="20" t="s">
        <v>410</v>
      </c>
      <c r="G6" s="19" t="s">
        <v>202</v>
      </c>
      <c r="H6" s="78" t="s">
        <v>402</v>
      </c>
      <c r="I6" s="78" t="s">
        <v>402</v>
      </c>
      <c r="J6" s="78"/>
      <c r="K6" s="78"/>
      <c r="R6" s="125" t="s">
        <v>202</v>
      </c>
      <c r="S6" s="261">
        <f t="shared" si="1"/>
        <v>0</v>
      </c>
      <c r="T6" s="170">
        <f t="shared" si="2"/>
        <v>0</v>
      </c>
      <c r="U6" s="179"/>
      <c r="V6" s="125" t="s">
        <v>202</v>
      </c>
      <c r="W6" s="261">
        <f t="shared" si="3"/>
        <v>0</v>
      </c>
      <c r="X6" s="6">
        <f t="shared" si="4"/>
        <v>11</v>
      </c>
    </row>
    <row r="7" spans="1:34" x14ac:dyDescent="0.25">
      <c r="A7" s="15" t="s">
        <v>1934</v>
      </c>
      <c r="B7" s="20" t="s">
        <v>227</v>
      </c>
      <c r="C7" s="20">
        <v>6</v>
      </c>
      <c r="D7" s="20" t="s">
        <v>414</v>
      </c>
      <c r="E7" s="20">
        <v>110</v>
      </c>
      <c r="F7" s="20" t="s">
        <v>401</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1935</v>
      </c>
      <c r="B8" s="20" t="s">
        <v>227</v>
      </c>
      <c r="C8" s="20">
        <v>7</v>
      </c>
      <c r="D8" s="20" t="s">
        <v>400</v>
      </c>
      <c r="E8" s="20">
        <v>70</v>
      </c>
      <c r="F8" s="20" t="s">
        <v>410</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1203</v>
      </c>
      <c r="B9" s="20" t="s">
        <v>227</v>
      </c>
      <c r="C9" s="20">
        <v>8</v>
      </c>
      <c r="D9" s="20" t="s">
        <v>407</v>
      </c>
      <c r="E9" s="20">
        <v>100</v>
      </c>
      <c r="F9" s="20" t="s">
        <v>401</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1205</v>
      </c>
      <c r="B10" s="20" t="s">
        <v>227</v>
      </c>
      <c r="C10" s="20">
        <v>9</v>
      </c>
      <c r="D10" s="20" t="s">
        <v>404</v>
      </c>
      <c r="E10" s="20">
        <v>130</v>
      </c>
      <c r="F10" s="20" t="s">
        <v>401</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1936</v>
      </c>
      <c r="B11" s="20" t="s">
        <v>227</v>
      </c>
      <c r="C11" s="20">
        <v>10</v>
      </c>
      <c r="D11" s="20" t="s">
        <v>407</v>
      </c>
      <c r="E11" s="20">
        <v>110</v>
      </c>
      <c r="F11" s="20" t="s">
        <v>405</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1937</v>
      </c>
      <c r="B12" s="20" t="s">
        <v>227</v>
      </c>
      <c r="C12" s="20">
        <v>11</v>
      </c>
      <c r="D12" s="20" t="s">
        <v>414</v>
      </c>
      <c r="E12" s="20">
        <v>120</v>
      </c>
      <c r="F12" s="20" t="s">
        <v>401</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1294</v>
      </c>
      <c r="B13" s="20" t="s">
        <v>227</v>
      </c>
      <c r="C13" s="20">
        <v>12</v>
      </c>
      <c r="D13" s="20" t="s">
        <v>414</v>
      </c>
      <c r="E13" s="20">
        <v>80</v>
      </c>
      <c r="F13" s="20" t="s">
        <v>405</v>
      </c>
      <c r="G13" s="21" t="s">
        <v>198</v>
      </c>
      <c r="H13" s="78" t="s">
        <v>402</v>
      </c>
      <c r="I13" s="78" t="s">
        <v>402</v>
      </c>
      <c r="J13" s="78"/>
      <c r="K13" s="78"/>
      <c r="R13" s="125" t="s">
        <v>230</v>
      </c>
      <c r="S13" s="261">
        <f t="shared" si="1"/>
        <v>0</v>
      </c>
      <c r="T13" s="170">
        <f t="shared" si="2"/>
        <v>0</v>
      </c>
      <c r="U13" s="179"/>
      <c r="V13" s="126" t="s">
        <v>230</v>
      </c>
      <c r="W13" s="261">
        <f t="shared" si="3"/>
        <v>0</v>
      </c>
      <c r="X13" s="6">
        <f t="shared" si="4"/>
        <v>4</v>
      </c>
    </row>
    <row r="14" spans="1:34" x14ac:dyDescent="0.25">
      <c r="A14" s="15" t="s">
        <v>540</v>
      </c>
      <c r="B14" s="20" t="s">
        <v>227</v>
      </c>
      <c r="C14" s="20">
        <v>13</v>
      </c>
      <c r="D14" s="20" t="s">
        <v>407</v>
      </c>
      <c r="E14" s="20">
        <v>110</v>
      </c>
      <c r="F14" s="20" t="s">
        <v>401</v>
      </c>
      <c r="G14" s="21" t="s">
        <v>198</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632</v>
      </c>
      <c r="B15" s="20" t="s">
        <v>227</v>
      </c>
      <c r="C15" s="20">
        <v>14</v>
      </c>
      <c r="D15" s="20" t="s">
        <v>407</v>
      </c>
      <c r="E15" s="20">
        <v>120</v>
      </c>
      <c r="F15" s="20" t="s">
        <v>401</v>
      </c>
      <c r="G15" s="21"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1397</v>
      </c>
      <c r="B16" s="20" t="s">
        <v>227</v>
      </c>
      <c r="C16" s="20">
        <v>15</v>
      </c>
      <c r="D16" s="20" t="s">
        <v>431</v>
      </c>
      <c r="E16" s="20">
        <v>80</v>
      </c>
      <c r="F16" s="20" t="s">
        <v>405</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1812</v>
      </c>
      <c r="B17" s="20" t="s">
        <v>227</v>
      </c>
      <c r="C17" s="20">
        <v>16</v>
      </c>
      <c r="D17" s="20" t="s">
        <v>419</v>
      </c>
      <c r="E17" s="20">
        <v>90</v>
      </c>
      <c r="F17" s="20" t="s">
        <v>410</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1400</v>
      </c>
      <c r="B18" s="20" t="s">
        <v>227</v>
      </c>
      <c r="C18" s="20">
        <v>17</v>
      </c>
      <c r="D18" s="20" t="s">
        <v>414</v>
      </c>
      <c r="E18" s="20">
        <v>130</v>
      </c>
      <c r="F18" s="20" t="s">
        <v>401</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945</v>
      </c>
      <c r="B19" s="20" t="s">
        <v>227</v>
      </c>
      <c r="C19" s="20">
        <v>18</v>
      </c>
      <c r="D19" s="20" t="s">
        <v>435</v>
      </c>
      <c r="E19" s="20">
        <v>90</v>
      </c>
      <c r="F19" s="20" t="s">
        <v>405</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667</v>
      </c>
      <c r="B20" s="20" t="s">
        <v>227</v>
      </c>
      <c r="C20" s="20">
        <v>19</v>
      </c>
      <c r="D20" s="20" t="s">
        <v>421</v>
      </c>
      <c r="E20" s="20">
        <v>80</v>
      </c>
      <c r="F20" s="20" t="s">
        <v>405</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679</v>
      </c>
      <c r="B21" s="20" t="s">
        <v>227</v>
      </c>
      <c r="C21" s="20">
        <v>20</v>
      </c>
      <c r="D21" s="20" t="s">
        <v>404</v>
      </c>
      <c r="E21" s="20">
        <v>90</v>
      </c>
      <c r="F21" s="20" t="s">
        <v>405</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669</v>
      </c>
      <c r="B22" s="20" t="s">
        <v>227</v>
      </c>
      <c r="C22" s="20">
        <v>21</v>
      </c>
      <c r="D22" s="20" t="s">
        <v>404</v>
      </c>
      <c r="E22" s="20">
        <v>80</v>
      </c>
      <c r="F22" s="20" t="s">
        <v>410</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1938</v>
      </c>
      <c r="B23" s="20" t="s">
        <v>227</v>
      </c>
      <c r="C23" s="20">
        <v>22</v>
      </c>
      <c r="D23" s="20" t="s">
        <v>414</v>
      </c>
      <c r="E23" s="20">
        <v>80</v>
      </c>
      <c r="F23" s="20" t="s">
        <v>410</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1939</v>
      </c>
      <c r="B24" s="20" t="s">
        <v>227</v>
      </c>
      <c r="C24" s="20">
        <v>23</v>
      </c>
      <c r="D24" s="20" t="s">
        <v>414</v>
      </c>
      <c r="E24" s="20">
        <v>90</v>
      </c>
      <c r="F24" s="20" t="s">
        <v>410</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1258</v>
      </c>
      <c r="B25" s="20" t="s">
        <v>227</v>
      </c>
      <c r="C25" s="20">
        <v>24</v>
      </c>
      <c r="D25" s="20" t="s">
        <v>419</v>
      </c>
      <c r="E25" s="20">
        <v>70</v>
      </c>
      <c r="F25" s="20" t="s">
        <v>410</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1404</v>
      </c>
      <c r="B26" s="20" t="s">
        <v>227</v>
      </c>
      <c r="C26" s="20">
        <v>25</v>
      </c>
      <c r="D26" s="20" t="s">
        <v>404</v>
      </c>
      <c r="E26" s="20">
        <v>90</v>
      </c>
      <c r="F26" s="20" t="s">
        <v>405</v>
      </c>
      <c r="G26" s="21" t="s">
        <v>198</v>
      </c>
      <c r="H26" s="78" t="s">
        <v>402</v>
      </c>
      <c r="I26" s="78" t="s">
        <v>402</v>
      </c>
      <c r="J26" s="78"/>
      <c r="K26" s="78"/>
      <c r="R26" s="171" t="s">
        <v>101</v>
      </c>
      <c r="S26" s="172"/>
      <c r="T26" s="186">
        <f>SUM(T27:T49)</f>
        <v>0</v>
      </c>
      <c r="U26" s="179"/>
      <c r="V26" s="188" t="s">
        <v>103</v>
      </c>
      <c r="W26" s="241"/>
      <c r="X26" s="243">
        <f>SUM(X27:X49)</f>
        <v>102</v>
      </c>
    </row>
    <row r="27" spans="1:24" x14ac:dyDescent="0.25">
      <c r="A27" s="15" t="s">
        <v>1822</v>
      </c>
      <c r="B27" s="20" t="s">
        <v>227</v>
      </c>
      <c r="C27" s="20">
        <v>26</v>
      </c>
      <c r="D27" s="20" t="s">
        <v>404</v>
      </c>
      <c r="E27" s="20">
        <v>90</v>
      </c>
      <c r="F27" s="20" t="s">
        <v>410</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37</v>
      </c>
    </row>
    <row r="28" spans="1:24" x14ac:dyDescent="0.25">
      <c r="A28" s="15" t="s">
        <v>641</v>
      </c>
      <c r="B28" s="20" t="s">
        <v>227</v>
      </c>
      <c r="C28" s="20">
        <v>27</v>
      </c>
      <c r="D28" s="20" t="s">
        <v>431</v>
      </c>
      <c r="E28" s="20">
        <v>90</v>
      </c>
      <c r="F28" s="20" t="s">
        <v>405</v>
      </c>
      <c r="G28" s="21" t="s">
        <v>198</v>
      </c>
      <c r="H28" s="78" t="s">
        <v>402</v>
      </c>
      <c r="I28" s="78" t="s">
        <v>402</v>
      </c>
      <c r="J28" s="78"/>
      <c r="K28" s="78"/>
      <c r="R28" s="125" t="s">
        <v>194</v>
      </c>
      <c r="S28" s="169">
        <f t="shared" si="5"/>
        <v>0</v>
      </c>
      <c r="T28" s="170">
        <f t="shared" si="6"/>
        <v>0</v>
      </c>
      <c r="U28" s="179"/>
      <c r="V28" s="264" t="s">
        <v>194</v>
      </c>
      <c r="W28" s="267">
        <f t="shared" si="7"/>
        <v>0</v>
      </c>
      <c r="X28" s="6">
        <f t="shared" si="8"/>
        <v>33</v>
      </c>
    </row>
    <row r="29" spans="1:24" x14ac:dyDescent="0.25">
      <c r="A29" s="15" t="s">
        <v>420</v>
      </c>
      <c r="B29" s="20" t="s">
        <v>227</v>
      </c>
      <c r="C29" s="20">
        <v>28</v>
      </c>
      <c r="D29" s="20" t="s">
        <v>421</v>
      </c>
      <c r="E29" s="20">
        <v>80</v>
      </c>
      <c r="F29" s="20" t="s">
        <v>405</v>
      </c>
      <c r="G29" s="21" t="s">
        <v>198</v>
      </c>
      <c r="H29" s="78" t="s">
        <v>402</v>
      </c>
      <c r="I29" s="78" t="s">
        <v>402</v>
      </c>
      <c r="J29" s="78"/>
      <c r="K29" s="78"/>
      <c r="R29" s="125" t="s">
        <v>198</v>
      </c>
      <c r="S29" s="169">
        <f t="shared" si="5"/>
        <v>0</v>
      </c>
      <c r="T29" s="170">
        <f t="shared" si="6"/>
        <v>0</v>
      </c>
      <c r="U29" s="179"/>
      <c r="V29" s="264" t="s">
        <v>198</v>
      </c>
      <c r="W29" s="267">
        <f t="shared" si="7"/>
        <v>0</v>
      </c>
      <c r="X29" s="6">
        <f t="shared" si="8"/>
        <v>21</v>
      </c>
    </row>
    <row r="30" spans="1:24" x14ac:dyDescent="0.25">
      <c r="A30" s="15" t="s">
        <v>1029</v>
      </c>
      <c r="B30" s="20" t="s">
        <v>227</v>
      </c>
      <c r="C30" s="20">
        <v>29</v>
      </c>
      <c r="D30" s="20" t="s">
        <v>421</v>
      </c>
      <c r="E30" s="20">
        <v>60</v>
      </c>
      <c r="F30" s="20" t="s">
        <v>410</v>
      </c>
      <c r="G30" s="21" t="s">
        <v>198</v>
      </c>
      <c r="H30" s="78" t="s">
        <v>402</v>
      </c>
      <c r="I30" s="78" t="s">
        <v>402</v>
      </c>
      <c r="J30" s="78"/>
      <c r="K30" s="78"/>
      <c r="R30" s="125" t="s">
        <v>202</v>
      </c>
      <c r="S30" s="169">
        <f t="shared" si="5"/>
        <v>0</v>
      </c>
      <c r="T30" s="170">
        <f t="shared" si="6"/>
        <v>0</v>
      </c>
      <c r="U30" s="179"/>
      <c r="V30" s="264" t="s">
        <v>202</v>
      </c>
      <c r="W30" s="267">
        <f t="shared" si="7"/>
        <v>0</v>
      </c>
      <c r="X30" s="6">
        <f t="shared" si="8"/>
        <v>11</v>
      </c>
    </row>
    <row r="31" spans="1:24" x14ac:dyDescent="0.25">
      <c r="A31" s="15" t="s">
        <v>1206</v>
      </c>
      <c r="B31" s="20" t="s">
        <v>227</v>
      </c>
      <c r="C31" s="20">
        <v>30</v>
      </c>
      <c r="D31" s="20" t="s">
        <v>404</v>
      </c>
      <c r="E31" s="20">
        <v>200</v>
      </c>
      <c r="F31" s="20" t="s">
        <v>405</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684</v>
      </c>
      <c r="B32" s="20" t="s">
        <v>227</v>
      </c>
      <c r="C32" s="20">
        <v>31</v>
      </c>
      <c r="D32" s="20" t="s">
        <v>421</v>
      </c>
      <c r="E32" s="20">
        <v>80</v>
      </c>
      <c r="F32" s="20" t="s">
        <v>405</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631</v>
      </c>
      <c r="B33" s="20" t="s">
        <v>227</v>
      </c>
      <c r="C33" s="20">
        <v>32</v>
      </c>
      <c r="D33" s="20" t="s">
        <v>414</v>
      </c>
      <c r="E33" s="20">
        <v>90</v>
      </c>
      <c r="F33" s="20" t="s">
        <v>405</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673</v>
      </c>
      <c r="B34" s="20" t="s">
        <v>227</v>
      </c>
      <c r="C34" s="20">
        <v>33</v>
      </c>
      <c r="D34" s="20" t="s">
        <v>421</v>
      </c>
      <c r="E34" s="20">
        <v>80</v>
      </c>
      <c r="F34" s="20" t="s">
        <v>405</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1253</v>
      </c>
      <c r="B35" s="20" t="s">
        <v>227</v>
      </c>
      <c r="C35" s="20">
        <v>34</v>
      </c>
      <c r="D35" s="20" t="s">
        <v>435</v>
      </c>
      <c r="E35" s="20">
        <v>80</v>
      </c>
      <c r="F35" s="20"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1213</v>
      </c>
      <c r="B36" s="20" t="s">
        <v>227</v>
      </c>
      <c r="C36" s="20">
        <v>35</v>
      </c>
      <c r="D36" s="20" t="s">
        <v>425</v>
      </c>
      <c r="E36" s="20">
        <v>80</v>
      </c>
      <c r="F36" s="20" t="s">
        <v>405</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979</v>
      </c>
      <c r="B37" s="20" t="s">
        <v>227</v>
      </c>
      <c r="C37" s="20">
        <v>36</v>
      </c>
      <c r="D37" s="20" t="s">
        <v>404</v>
      </c>
      <c r="E37" s="20">
        <v>70</v>
      </c>
      <c r="F37" s="20" t="s">
        <v>410</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1832</v>
      </c>
      <c r="B38" s="20" t="s">
        <v>227</v>
      </c>
      <c r="C38" s="20">
        <v>37</v>
      </c>
      <c r="D38" s="20" t="s">
        <v>404</v>
      </c>
      <c r="E38" s="20">
        <v>80</v>
      </c>
      <c r="F38" s="20"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1407</v>
      </c>
      <c r="B39" s="20" t="s">
        <v>227</v>
      </c>
      <c r="C39" s="20">
        <v>38</v>
      </c>
      <c r="D39" s="20" t="s">
        <v>404</v>
      </c>
      <c r="E39" s="20">
        <v>80</v>
      </c>
      <c r="F39" s="20"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446</v>
      </c>
      <c r="B40" s="20" t="s">
        <v>227</v>
      </c>
      <c r="C40" s="20">
        <v>39</v>
      </c>
      <c r="D40" s="20" t="s">
        <v>414</v>
      </c>
      <c r="E40" s="20">
        <v>90</v>
      </c>
      <c r="F40" s="20"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1215</v>
      </c>
      <c r="B41" s="20" t="s">
        <v>227</v>
      </c>
      <c r="C41" s="20">
        <v>40</v>
      </c>
      <c r="D41" s="20" t="s">
        <v>407</v>
      </c>
      <c r="E41" s="20">
        <v>80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1200</v>
      </c>
      <c r="B42" s="20" t="s">
        <v>227</v>
      </c>
      <c r="C42" s="20">
        <v>41</v>
      </c>
      <c r="D42" s="20" t="s">
        <v>431</v>
      </c>
      <c r="E42" s="20">
        <v>100</v>
      </c>
      <c r="F42" s="20"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1408</v>
      </c>
      <c r="B43" s="20" t="s">
        <v>227</v>
      </c>
      <c r="C43" s="20">
        <v>42</v>
      </c>
      <c r="D43" s="20" t="s">
        <v>404</v>
      </c>
      <c r="E43" s="20">
        <v>90</v>
      </c>
      <c r="F43" s="20"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1218</v>
      </c>
      <c r="B44" s="20" t="s">
        <v>227</v>
      </c>
      <c r="C44" s="20">
        <v>43</v>
      </c>
      <c r="D44" s="20" t="s">
        <v>414</v>
      </c>
      <c r="E44" s="20">
        <v>80</v>
      </c>
      <c r="F44" s="20" t="s">
        <v>405</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1419</v>
      </c>
      <c r="B45" s="20" t="s">
        <v>227</v>
      </c>
      <c r="C45" s="20">
        <v>44</v>
      </c>
      <c r="D45" s="20" t="s">
        <v>414</v>
      </c>
      <c r="E45" s="20">
        <v>80</v>
      </c>
      <c r="F45" s="20"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986</v>
      </c>
      <c r="B46" s="20" t="s">
        <v>227</v>
      </c>
      <c r="C46" s="20">
        <v>45</v>
      </c>
      <c r="D46" s="20" t="s">
        <v>425</v>
      </c>
      <c r="E46" s="20">
        <v>90</v>
      </c>
      <c r="F46" s="20"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1219</v>
      </c>
      <c r="B47" s="20" t="s">
        <v>227</v>
      </c>
      <c r="C47" s="20">
        <v>46</v>
      </c>
      <c r="D47" s="20" t="s">
        <v>404</v>
      </c>
      <c r="E47" s="20">
        <v>90</v>
      </c>
      <c r="F47" s="20"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576</v>
      </c>
      <c r="B48" s="20" t="s">
        <v>227</v>
      </c>
      <c r="C48" s="20">
        <v>47</v>
      </c>
      <c r="D48" s="20" t="s">
        <v>407</v>
      </c>
      <c r="E48" s="20">
        <v>70</v>
      </c>
      <c r="F48" s="20"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1209</v>
      </c>
      <c r="B49" s="20" t="s">
        <v>227</v>
      </c>
      <c r="C49" s="20">
        <v>48</v>
      </c>
      <c r="D49" s="20" t="s">
        <v>404</v>
      </c>
      <c r="E49" s="20">
        <v>80</v>
      </c>
      <c r="F49" s="20"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983</v>
      </c>
      <c r="B50" s="20" t="s">
        <v>227</v>
      </c>
      <c r="C50" s="20">
        <v>49</v>
      </c>
      <c r="D50" s="20" t="s">
        <v>414</v>
      </c>
      <c r="E50" s="20">
        <v>70</v>
      </c>
      <c r="F50" s="20" t="s">
        <v>405</v>
      </c>
      <c r="G50" s="21" t="s">
        <v>194</v>
      </c>
      <c r="H50" s="78" t="s">
        <v>402</v>
      </c>
      <c r="I50" s="78" t="s">
        <v>402</v>
      </c>
      <c r="J50" s="78"/>
      <c r="K50" s="78"/>
      <c r="U50" s="179"/>
      <c r="V50" s="188" t="s">
        <v>458</v>
      </c>
      <c r="W50" s="206"/>
      <c r="X50" s="207">
        <f>SUM(X51:X73)</f>
        <v>208</v>
      </c>
    </row>
    <row r="51" spans="1:24" x14ac:dyDescent="0.25">
      <c r="A51" s="15" t="s">
        <v>1837</v>
      </c>
      <c r="B51" s="20" t="s">
        <v>227</v>
      </c>
      <c r="C51" s="20">
        <v>50</v>
      </c>
      <c r="D51" s="20" t="s">
        <v>414</v>
      </c>
      <c r="E51" s="20">
        <v>90</v>
      </c>
      <c r="F51" s="20" t="s">
        <v>405</v>
      </c>
      <c r="G51" s="21" t="s">
        <v>194</v>
      </c>
      <c r="H51" s="78" t="s">
        <v>402</v>
      </c>
      <c r="I51" s="78" t="s">
        <v>402</v>
      </c>
      <c r="J51" s="78"/>
      <c r="K51" s="78"/>
      <c r="U51" s="269"/>
      <c r="V51" s="124" t="s">
        <v>190</v>
      </c>
      <c r="W51" s="169">
        <f>S3+S27+W3+W27</f>
        <v>0</v>
      </c>
      <c r="X51" s="170">
        <f>T3+T27+X3+X27</f>
        <v>74</v>
      </c>
    </row>
    <row r="52" spans="1:24" x14ac:dyDescent="0.25">
      <c r="A52" s="15" t="s">
        <v>1412</v>
      </c>
      <c r="B52" s="20" t="s">
        <v>227</v>
      </c>
      <c r="C52" s="20">
        <v>51</v>
      </c>
      <c r="D52" s="20" t="s">
        <v>404</v>
      </c>
      <c r="E52" s="20">
        <v>70</v>
      </c>
      <c r="F52" s="20" t="s">
        <v>410</v>
      </c>
      <c r="G52" s="21" t="s">
        <v>194</v>
      </c>
      <c r="H52" s="78" t="s">
        <v>402</v>
      </c>
      <c r="I52" s="78" t="s">
        <v>402</v>
      </c>
      <c r="J52" s="78"/>
      <c r="K52" s="78"/>
      <c r="U52" s="269"/>
      <c r="V52" s="125" t="s">
        <v>194</v>
      </c>
      <c r="W52" s="169">
        <f t="shared" ref="W52:X67" si="9">S4+S28+W4+W28</f>
        <v>0</v>
      </c>
      <c r="X52" s="170">
        <f t="shared" si="9"/>
        <v>66</v>
      </c>
    </row>
    <row r="53" spans="1:24" x14ac:dyDescent="0.25">
      <c r="A53" s="15" t="s">
        <v>1260</v>
      </c>
      <c r="B53" s="20" t="s">
        <v>227</v>
      </c>
      <c r="C53" s="20">
        <v>52</v>
      </c>
      <c r="D53" s="20" t="s">
        <v>421</v>
      </c>
      <c r="E53" s="20">
        <v>80</v>
      </c>
      <c r="F53" s="20" t="s">
        <v>410</v>
      </c>
      <c r="G53" s="21" t="s">
        <v>194</v>
      </c>
      <c r="H53" s="78" t="s">
        <v>402</v>
      </c>
      <c r="I53" s="78" t="s">
        <v>402</v>
      </c>
      <c r="J53" s="78"/>
      <c r="K53" s="78"/>
      <c r="U53" s="269"/>
      <c r="V53" s="125" t="s">
        <v>198</v>
      </c>
      <c r="W53" s="169">
        <f t="shared" si="9"/>
        <v>0</v>
      </c>
      <c r="X53" s="170">
        <f t="shared" si="9"/>
        <v>42</v>
      </c>
    </row>
    <row r="54" spans="1:24" x14ac:dyDescent="0.25">
      <c r="A54" s="15" t="s">
        <v>418</v>
      </c>
      <c r="B54" s="20" t="s">
        <v>227</v>
      </c>
      <c r="C54" s="20">
        <v>53</v>
      </c>
      <c r="D54" s="20" t="s">
        <v>419</v>
      </c>
      <c r="E54" s="20">
        <v>70</v>
      </c>
      <c r="F54" s="20" t="s">
        <v>410</v>
      </c>
      <c r="G54" s="21" t="s">
        <v>194</v>
      </c>
      <c r="H54" s="78" t="s">
        <v>402</v>
      </c>
      <c r="I54" s="78" t="s">
        <v>402</v>
      </c>
      <c r="J54" s="78"/>
      <c r="K54" s="78"/>
      <c r="U54" s="269"/>
      <c r="V54" s="125" t="s">
        <v>202</v>
      </c>
      <c r="W54" s="169">
        <f t="shared" si="9"/>
        <v>0</v>
      </c>
      <c r="X54" s="170">
        <f t="shared" si="9"/>
        <v>22</v>
      </c>
    </row>
    <row r="55" spans="1:24" x14ac:dyDescent="0.25">
      <c r="A55" s="15" t="s">
        <v>682</v>
      </c>
      <c r="B55" s="20" t="s">
        <v>227</v>
      </c>
      <c r="C55" s="20">
        <v>54</v>
      </c>
      <c r="D55" s="20" t="s">
        <v>404</v>
      </c>
      <c r="E55" s="20">
        <v>80</v>
      </c>
      <c r="F55" s="20" t="s">
        <v>405</v>
      </c>
      <c r="G55" s="21" t="s">
        <v>194</v>
      </c>
      <c r="H55" s="78" t="s">
        <v>402</v>
      </c>
      <c r="I55" s="78" t="s">
        <v>402</v>
      </c>
      <c r="J55" s="78"/>
      <c r="K55" s="78"/>
      <c r="U55" s="269"/>
      <c r="V55" s="125" t="s">
        <v>206</v>
      </c>
      <c r="W55" s="169">
        <f t="shared" si="9"/>
        <v>0</v>
      </c>
      <c r="X55" s="170">
        <f t="shared" si="9"/>
        <v>0</v>
      </c>
    </row>
    <row r="56" spans="1:24" x14ac:dyDescent="0.25">
      <c r="A56" s="15" t="s">
        <v>423</v>
      </c>
      <c r="B56" s="20" t="s">
        <v>227</v>
      </c>
      <c r="C56" s="20">
        <v>55</v>
      </c>
      <c r="D56" s="20" t="s">
        <v>414</v>
      </c>
      <c r="E56" s="20">
        <v>70</v>
      </c>
      <c r="F56" s="20" t="s">
        <v>405</v>
      </c>
      <c r="G56" s="21" t="s">
        <v>194</v>
      </c>
      <c r="H56" s="78" t="s">
        <v>402</v>
      </c>
      <c r="I56" s="78" t="s">
        <v>402</v>
      </c>
      <c r="J56" s="78"/>
      <c r="K56" s="78"/>
      <c r="U56" s="270"/>
      <c r="V56" s="125" t="s">
        <v>210</v>
      </c>
      <c r="W56" s="169">
        <f t="shared" si="9"/>
        <v>0</v>
      </c>
      <c r="X56" s="170">
        <f t="shared" si="9"/>
        <v>0</v>
      </c>
    </row>
    <row r="57" spans="1:24" ht="13.8" thickBot="1" x14ac:dyDescent="0.3">
      <c r="A57" s="15" t="s">
        <v>960</v>
      </c>
      <c r="B57" s="20" t="s">
        <v>227</v>
      </c>
      <c r="C57" s="20">
        <v>56</v>
      </c>
      <c r="D57" s="20" t="s">
        <v>421</v>
      </c>
      <c r="E57" s="20">
        <v>50</v>
      </c>
      <c r="F57" s="20" t="s">
        <v>410</v>
      </c>
      <c r="G57" s="21" t="s">
        <v>194</v>
      </c>
      <c r="H57" s="78" t="s">
        <v>402</v>
      </c>
      <c r="I57" s="78" t="s">
        <v>402</v>
      </c>
      <c r="J57" s="78"/>
      <c r="K57" s="78"/>
      <c r="U57" s="271"/>
      <c r="V57" s="125" t="s">
        <v>214</v>
      </c>
      <c r="W57" s="169">
        <f t="shared" si="9"/>
        <v>0</v>
      </c>
      <c r="X57" s="170">
        <f t="shared" si="9"/>
        <v>0</v>
      </c>
    </row>
    <row r="58" spans="1:24" ht="13.8" thickBot="1" x14ac:dyDescent="0.3">
      <c r="A58" s="15" t="s">
        <v>1028</v>
      </c>
      <c r="B58" s="20" t="s">
        <v>227</v>
      </c>
      <c r="C58" s="20">
        <v>57</v>
      </c>
      <c r="D58" s="20" t="s">
        <v>421</v>
      </c>
      <c r="E58" s="20">
        <v>50</v>
      </c>
      <c r="F58" s="20" t="s">
        <v>410</v>
      </c>
      <c r="G58" s="21" t="s">
        <v>194</v>
      </c>
      <c r="H58" s="78" t="s">
        <v>402</v>
      </c>
      <c r="I58" s="78" t="s">
        <v>402</v>
      </c>
      <c r="J58" s="78"/>
      <c r="K58" s="78"/>
      <c r="U58" s="271"/>
      <c r="V58" s="125" t="s">
        <v>218</v>
      </c>
      <c r="W58" s="169">
        <f t="shared" si="9"/>
        <v>0</v>
      </c>
      <c r="X58" s="170">
        <f t="shared" si="9"/>
        <v>0</v>
      </c>
    </row>
    <row r="59" spans="1:24" ht="13.8" thickBot="1" x14ac:dyDescent="0.3">
      <c r="A59" s="15" t="s">
        <v>1225</v>
      </c>
      <c r="B59" s="20" t="s">
        <v>227</v>
      </c>
      <c r="C59" s="20">
        <v>58</v>
      </c>
      <c r="D59" s="20" t="s">
        <v>404</v>
      </c>
      <c r="E59" s="20">
        <v>90</v>
      </c>
      <c r="F59" s="20" t="s">
        <v>410</v>
      </c>
      <c r="G59" s="21" t="s">
        <v>194</v>
      </c>
      <c r="H59" s="78" t="s">
        <v>402</v>
      </c>
      <c r="I59" s="78" t="s">
        <v>402</v>
      </c>
      <c r="J59" s="78"/>
      <c r="K59" s="78"/>
      <c r="U59" s="271"/>
      <c r="V59" s="125" t="s">
        <v>222</v>
      </c>
      <c r="W59" s="169">
        <f t="shared" si="9"/>
        <v>0</v>
      </c>
      <c r="X59" s="170">
        <f t="shared" si="9"/>
        <v>0</v>
      </c>
    </row>
    <row r="60" spans="1:24" ht="13.8" thickBot="1" x14ac:dyDescent="0.3">
      <c r="A60" s="15" t="s">
        <v>1263</v>
      </c>
      <c r="B60" s="20" t="s">
        <v>227</v>
      </c>
      <c r="C60" s="20">
        <v>59</v>
      </c>
      <c r="D60" s="20" t="s">
        <v>414</v>
      </c>
      <c r="E60" s="20">
        <v>70</v>
      </c>
      <c r="F60" s="20" t="s">
        <v>410</v>
      </c>
      <c r="G60" s="21" t="s">
        <v>194</v>
      </c>
      <c r="H60" s="78" t="s">
        <v>402</v>
      </c>
      <c r="I60" s="78" t="s">
        <v>402</v>
      </c>
      <c r="J60" s="78"/>
      <c r="K60" s="78"/>
      <c r="U60" s="271"/>
      <c r="V60" s="125" t="s">
        <v>226</v>
      </c>
      <c r="W60" s="169">
        <f t="shared" si="9"/>
        <v>0</v>
      </c>
      <c r="X60" s="170">
        <f t="shared" si="9"/>
        <v>0</v>
      </c>
    </row>
    <row r="61" spans="1:24" ht="13.8" thickBot="1" x14ac:dyDescent="0.3">
      <c r="A61" s="15" t="s">
        <v>1267</v>
      </c>
      <c r="B61" s="20" t="s">
        <v>227</v>
      </c>
      <c r="C61" s="20">
        <v>60</v>
      </c>
      <c r="D61" s="20" t="s">
        <v>431</v>
      </c>
      <c r="E61" s="20">
        <v>50</v>
      </c>
      <c r="F61" s="20" t="s">
        <v>410</v>
      </c>
      <c r="G61" s="21" t="s">
        <v>190</v>
      </c>
      <c r="H61" s="78" t="s">
        <v>402</v>
      </c>
      <c r="I61" s="78" t="s">
        <v>402</v>
      </c>
      <c r="J61" s="78"/>
      <c r="K61" s="78"/>
      <c r="U61" s="271"/>
      <c r="V61" s="126" t="s">
        <v>230</v>
      </c>
      <c r="W61" s="169">
        <f t="shared" si="9"/>
        <v>0</v>
      </c>
      <c r="X61" s="170">
        <f t="shared" si="9"/>
        <v>4</v>
      </c>
    </row>
    <row r="62" spans="1:24" ht="13.8" thickBot="1" x14ac:dyDescent="0.3">
      <c r="A62" s="15" t="s">
        <v>1853</v>
      </c>
      <c r="B62" s="20" t="s">
        <v>227</v>
      </c>
      <c r="C62" s="20">
        <v>61</v>
      </c>
      <c r="D62" s="20" t="s">
        <v>404</v>
      </c>
      <c r="E62" s="20">
        <v>60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1274</v>
      </c>
      <c r="B63" s="20" t="s">
        <v>227</v>
      </c>
      <c r="C63" s="20">
        <v>62</v>
      </c>
      <c r="D63" s="20" t="s">
        <v>407</v>
      </c>
      <c r="E63" s="20">
        <v>50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567</v>
      </c>
      <c r="B64" s="20" t="s">
        <v>227</v>
      </c>
      <c r="C64" s="20">
        <v>63</v>
      </c>
      <c r="D64" s="20" t="s">
        <v>407</v>
      </c>
      <c r="E64" s="20">
        <v>40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1424</v>
      </c>
      <c r="B65" s="20" t="s">
        <v>227</v>
      </c>
      <c r="C65" s="20">
        <v>64</v>
      </c>
      <c r="D65" s="20" t="s">
        <v>404</v>
      </c>
      <c r="E65" s="20">
        <v>40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571</v>
      </c>
      <c r="B66" s="20" t="s">
        <v>227</v>
      </c>
      <c r="C66" s="20">
        <v>65</v>
      </c>
      <c r="D66" s="20" t="s">
        <v>421</v>
      </c>
      <c r="E66" s="20">
        <v>60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685</v>
      </c>
      <c r="B67" s="20" t="s">
        <v>227</v>
      </c>
      <c r="C67" s="20">
        <v>66</v>
      </c>
      <c r="D67" s="20" t="s">
        <v>421</v>
      </c>
      <c r="E67" s="20">
        <v>60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1425</v>
      </c>
      <c r="B68" s="20" t="s">
        <v>227</v>
      </c>
      <c r="C68" s="20">
        <v>67</v>
      </c>
      <c r="D68" s="20" t="s">
        <v>404</v>
      </c>
      <c r="E68" s="20">
        <v>30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1859</v>
      </c>
      <c r="B69" s="20" t="s">
        <v>227</v>
      </c>
      <c r="C69" s="20">
        <v>68</v>
      </c>
      <c r="D69" s="20" t="s">
        <v>414</v>
      </c>
      <c r="E69" s="20">
        <v>50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946</v>
      </c>
      <c r="B70" s="20" t="s">
        <v>227</v>
      </c>
      <c r="C70" s="20">
        <v>69</v>
      </c>
      <c r="D70" s="20" t="s">
        <v>425</v>
      </c>
      <c r="E70" s="20">
        <v>50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957</v>
      </c>
      <c r="B71" s="20" t="s">
        <v>227</v>
      </c>
      <c r="C71" s="20">
        <v>70</v>
      </c>
      <c r="D71" s="20" t="s">
        <v>414</v>
      </c>
      <c r="E71" s="20">
        <v>50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1268</v>
      </c>
      <c r="B72" s="20" t="s">
        <v>227</v>
      </c>
      <c r="C72" s="20">
        <v>71</v>
      </c>
      <c r="D72" s="20" t="s">
        <v>407</v>
      </c>
      <c r="E72" s="20">
        <v>70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652</v>
      </c>
      <c r="B73" s="20" t="s">
        <v>227</v>
      </c>
      <c r="C73" s="20">
        <v>72</v>
      </c>
      <c r="D73" s="20" t="s">
        <v>414</v>
      </c>
      <c r="E73" s="20">
        <v>60</v>
      </c>
      <c r="F73" s="20" t="s">
        <v>410</v>
      </c>
      <c r="G73" s="21" t="s">
        <v>190</v>
      </c>
      <c r="H73" s="78" t="s">
        <v>402</v>
      </c>
      <c r="I73" s="78" t="s">
        <v>402</v>
      </c>
      <c r="J73" s="78"/>
      <c r="K73" s="78"/>
      <c r="U73" s="271"/>
      <c r="V73" s="177" t="s">
        <v>278</v>
      </c>
      <c r="W73" s="169">
        <f t="shared" si="10"/>
        <v>0</v>
      </c>
      <c r="X73" s="170">
        <f t="shared" si="10"/>
        <v>0</v>
      </c>
    </row>
    <row r="74" spans="1:24" x14ac:dyDescent="0.25">
      <c r="A74" s="15" t="s">
        <v>556</v>
      </c>
      <c r="B74" s="20" t="s">
        <v>227</v>
      </c>
      <c r="C74" s="20">
        <v>73</v>
      </c>
      <c r="D74" s="20" t="s">
        <v>407</v>
      </c>
      <c r="E74" s="20">
        <v>80</v>
      </c>
      <c r="F74" s="20" t="s">
        <v>405</v>
      </c>
      <c r="G74" s="21" t="s">
        <v>190</v>
      </c>
      <c r="H74" s="78" t="s">
        <v>402</v>
      </c>
      <c r="I74" s="78" t="s">
        <v>402</v>
      </c>
      <c r="J74" s="78"/>
      <c r="K74" s="78"/>
    </row>
    <row r="75" spans="1:24" x14ac:dyDescent="0.25">
      <c r="A75" s="15" t="s">
        <v>573</v>
      </c>
      <c r="B75" s="20" t="s">
        <v>227</v>
      </c>
      <c r="C75" s="20">
        <v>74</v>
      </c>
      <c r="D75" s="20" t="s">
        <v>421</v>
      </c>
      <c r="E75" s="20">
        <v>60</v>
      </c>
      <c r="F75" s="20" t="s">
        <v>410</v>
      </c>
      <c r="G75" s="21" t="s">
        <v>190</v>
      </c>
      <c r="H75" s="78" t="s">
        <v>402</v>
      </c>
      <c r="I75" s="78" t="s">
        <v>402</v>
      </c>
      <c r="J75" s="78"/>
      <c r="K75" s="78"/>
    </row>
    <row r="76" spans="1:24" x14ac:dyDescent="0.25">
      <c r="A76" s="15" t="s">
        <v>689</v>
      </c>
      <c r="B76" s="20" t="s">
        <v>227</v>
      </c>
      <c r="C76" s="20">
        <v>75</v>
      </c>
      <c r="D76" s="20" t="s">
        <v>404</v>
      </c>
      <c r="E76" s="20">
        <v>60</v>
      </c>
      <c r="F76" s="20" t="s">
        <v>410</v>
      </c>
      <c r="G76" s="21" t="s">
        <v>190</v>
      </c>
      <c r="H76" s="78" t="s">
        <v>402</v>
      </c>
      <c r="I76" s="78" t="s">
        <v>402</v>
      </c>
      <c r="J76" s="78"/>
      <c r="K76" s="78"/>
    </row>
    <row r="77" spans="1:24" x14ac:dyDescent="0.25">
      <c r="A77" s="15" t="s">
        <v>1257</v>
      </c>
      <c r="B77" s="20" t="s">
        <v>227</v>
      </c>
      <c r="C77" s="20">
        <v>76</v>
      </c>
      <c r="D77" s="20" t="s">
        <v>431</v>
      </c>
      <c r="E77" s="20">
        <v>60</v>
      </c>
      <c r="F77" s="20" t="s">
        <v>410</v>
      </c>
      <c r="G77" s="21" t="s">
        <v>190</v>
      </c>
      <c r="H77" s="78" t="s">
        <v>402</v>
      </c>
      <c r="I77" s="78" t="s">
        <v>402</v>
      </c>
      <c r="J77" s="78"/>
      <c r="K77" s="78"/>
    </row>
    <row r="78" spans="1:24" x14ac:dyDescent="0.25">
      <c r="A78" s="15" t="s">
        <v>1420</v>
      </c>
      <c r="B78" s="20" t="s">
        <v>227</v>
      </c>
      <c r="C78" s="20">
        <v>77</v>
      </c>
      <c r="D78" s="20" t="s">
        <v>404</v>
      </c>
      <c r="E78" s="20">
        <v>60</v>
      </c>
      <c r="F78" s="20" t="s">
        <v>410</v>
      </c>
      <c r="G78" s="21" t="s">
        <v>190</v>
      </c>
      <c r="H78" s="78" t="s">
        <v>402</v>
      </c>
      <c r="I78" s="78" t="s">
        <v>402</v>
      </c>
      <c r="J78" s="78"/>
      <c r="K78" s="78"/>
    </row>
    <row r="79" spans="1:24" x14ac:dyDescent="0.25">
      <c r="A79" s="15" t="s">
        <v>1227</v>
      </c>
      <c r="B79" s="20" t="s">
        <v>227</v>
      </c>
      <c r="C79" s="20">
        <v>78</v>
      </c>
      <c r="D79" s="20" t="s">
        <v>431</v>
      </c>
      <c r="E79" s="20">
        <v>60</v>
      </c>
      <c r="F79" s="20" t="s">
        <v>410</v>
      </c>
      <c r="G79" s="21" t="s">
        <v>190</v>
      </c>
      <c r="H79" s="78" t="s">
        <v>402</v>
      </c>
      <c r="I79" s="78" t="s">
        <v>402</v>
      </c>
      <c r="J79" s="78"/>
      <c r="K79" s="78"/>
    </row>
    <row r="80" spans="1:24" x14ac:dyDescent="0.25">
      <c r="A80" s="15" t="s">
        <v>653</v>
      </c>
      <c r="B80" s="20" t="s">
        <v>227</v>
      </c>
      <c r="C80" s="20">
        <v>79</v>
      </c>
      <c r="D80" s="20" t="s">
        <v>431</v>
      </c>
      <c r="E80" s="20">
        <v>50</v>
      </c>
      <c r="F80" s="20" t="s">
        <v>410</v>
      </c>
      <c r="G80" s="21" t="s">
        <v>190</v>
      </c>
      <c r="H80" s="78" t="s">
        <v>402</v>
      </c>
      <c r="I80" s="78" t="s">
        <v>402</v>
      </c>
      <c r="J80" s="78"/>
      <c r="K80" s="78"/>
    </row>
    <row r="81" spans="1:11" x14ac:dyDescent="0.25">
      <c r="A81" s="15" t="s">
        <v>1228</v>
      </c>
      <c r="B81" s="20" t="s">
        <v>227</v>
      </c>
      <c r="C81" s="20">
        <v>80</v>
      </c>
      <c r="D81" s="20" t="s">
        <v>404</v>
      </c>
      <c r="E81" s="20">
        <v>60</v>
      </c>
      <c r="F81" s="20" t="s">
        <v>410</v>
      </c>
      <c r="G81" s="21" t="s">
        <v>190</v>
      </c>
      <c r="H81" s="78" t="s">
        <v>402</v>
      </c>
      <c r="I81" s="78" t="s">
        <v>402</v>
      </c>
      <c r="J81" s="78"/>
      <c r="K81" s="78"/>
    </row>
    <row r="82" spans="1:11" x14ac:dyDescent="0.25">
      <c r="A82" s="15" t="s">
        <v>561</v>
      </c>
      <c r="B82" s="20" t="s">
        <v>227</v>
      </c>
      <c r="C82" s="20">
        <v>81</v>
      </c>
      <c r="D82" s="20" t="s">
        <v>414</v>
      </c>
      <c r="E82" s="20">
        <v>50</v>
      </c>
      <c r="F82" s="20" t="s">
        <v>410</v>
      </c>
      <c r="G82" s="21" t="s">
        <v>190</v>
      </c>
      <c r="H82" s="78" t="s">
        <v>402</v>
      </c>
      <c r="I82" s="78" t="s">
        <v>402</v>
      </c>
      <c r="J82" s="78"/>
      <c r="K82" s="78"/>
    </row>
    <row r="83" spans="1:11" x14ac:dyDescent="0.25">
      <c r="A83" s="15" t="s">
        <v>480</v>
      </c>
      <c r="B83" s="20" t="s">
        <v>227</v>
      </c>
      <c r="C83" s="20">
        <v>82</v>
      </c>
      <c r="D83" s="20" t="s">
        <v>404</v>
      </c>
      <c r="E83" s="20">
        <v>60</v>
      </c>
      <c r="F83" s="20" t="s">
        <v>410</v>
      </c>
      <c r="G83" s="21" t="s">
        <v>190</v>
      </c>
      <c r="H83" s="78" t="s">
        <v>402</v>
      </c>
      <c r="I83" s="78" t="s">
        <v>402</v>
      </c>
      <c r="J83" s="78"/>
      <c r="K83" s="78"/>
    </row>
    <row r="84" spans="1:11" x14ac:dyDescent="0.25">
      <c r="A84" s="15" t="s">
        <v>992</v>
      </c>
      <c r="B84" s="20" t="s">
        <v>227</v>
      </c>
      <c r="C84" s="20">
        <v>83</v>
      </c>
      <c r="D84" s="20" t="s">
        <v>425</v>
      </c>
      <c r="E84" s="20">
        <v>60</v>
      </c>
      <c r="F84" s="20" t="s">
        <v>410</v>
      </c>
      <c r="G84" s="21" t="s">
        <v>190</v>
      </c>
      <c r="H84" s="78" t="s">
        <v>402</v>
      </c>
      <c r="I84" s="78" t="s">
        <v>402</v>
      </c>
      <c r="J84" s="78"/>
      <c r="K84" s="78"/>
    </row>
    <row r="85" spans="1:11" x14ac:dyDescent="0.25">
      <c r="A85" s="15" t="s">
        <v>481</v>
      </c>
      <c r="B85" s="20" t="s">
        <v>227</v>
      </c>
      <c r="C85" s="20">
        <v>84</v>
      </c>
      <c r="D85" s="20" t="s">
        <v>414</v>
      </c>
      <c r="E85" s="20">
        <v>60</v>
      </c>
      <c r="F85" s="20" t="s">
        <v>410</v>
      </c>
      <c r="G85" s="21" t="s">
        <v>190</v>
      </c>
      <c r="H85" s="78" t="s">
        <v>402</v>
      </c>
      <c r="I85" s="78" t="s">
        <v>402</v>
      </c>
      <c r="J85" s="78"/>
      <c r="K85" s="78"/>
    </row>
    <row r="86" spans="1:11" x14ac:dyDescent="0.25">
      <c r="A86" s="15" t="s">
        <v>1262</v>
      </c>
      <c r="B86" s="20" t="s">
        <v>227</v>
      </c>
      <c r="C86" s="20">
        <v>85</v>
      </c>
      <c r="D86" s="20" t="s">
        <v>431</v>
      </c>
      <c r="E86" s="20">
        <v>70</v>
      </c>
      <c r="F86" s="20" t="s">
        <v>410</v>
      </c>
      <c r="G86" s="21" t="s">
        <v>190</v>
      </c>
      <c r="H86" s="78" t="s">
        <v>402</v>
      </c>
      <c r="I86" s="78" t="s">
        <v>402</v>
      </c>
      <c r="J86" s="78"/>
      <c r="K86" s="78"/>
    </row>
    <row r="87" spans="1:11" x14ac:dyDescent="0.25">
      <c r="A87" s="15" t="s">
        <v>1316</v>
      </c>
      <c r="B87" s="20" t="s">
        <v>227</v>
      </c>
      <c r="C87" s="20">
        <v>86</v>
      </c>
      <c r="D87" s="20" t="s">
        <v>414</v>
      </c>
      <c r="E87" s="20">
        <v>40</v>
      </c>
      <c r="F87" s="20" t="s">
        <v>410</v>
      </c>
      <c r="G87" s="21" t="s">
        <v>190</v>
      </c>
      <c r="H87" s="78" t="s">
        <v>402</v>
      </c>
      <c r="I87" s="78" t="s">
        <v>402</v>
      </c>
      <c r="J87" s="78"/>
      <c r="K87" s="78"/>
    </row>
    <row r="88" spans="1:11" x14ac:dyDescent="0.25">
      <c r="A88" s="15" t="s">
        <v>586</v>
      </c>
      <c r="B88" s="20" t="s">
        <v>227</v>
      </c>
      <c r="C88" s="20">
        <v>87</v>
      </c>
      <c r="D88" s="20" t="s">
        <v>407</v>
      </c>
      <c r="E88" s="20">
        <v>70</v>
      </c>
      <c r="F88" s="20" t="s">
        <v>410</v>
      </c>
      <c r="G88" s="21" t="s">
        <v>190</v>
      </c>
      <c r="H88" s="78" t="s">
        <v>402</v>
      </c>
      <c r="I88" s="78" t="s">
        <v>402</v>
      </c>
      <c r="J88" s="78"/>
      <c r="K88" s="78"/>
    </row>
    <row r="89" spans="1:11" x14ac:dyDescent="0.25">
      <c r="A89" s="15" t="s">
        <v>460</v>
      </c>
      <c r="B89" s="20" t="s">
        <v>227</v>
      </c>
      <c r="C89" s="20">
        <v>88</v>
      </c>
      <c r="D89" s="20" t="s">
        <v>414</v>
      </c>
      <c r="E89" s="20">
        <v>50</v>
      </c>
      <c r="F89" s="20" t="s">
        <v>410</v>
      </c>
      <c r="G89" s="21" t="s">
        <v>190</v>
      </c>
      <c r="H89" s="78" t="s">
        <v>402</v>
      </c>
      <c r="I89" s="78" t="s">
        <v>402</v>
      </c>
      <c r="J89" s="78"/>
      <c r="K89" s="78"/>
    </row>
    <row r="90" spans="1:11" x14ac:dyDescent="0.25">
      <c r="A90" s="15" t="s">
        <v>1234</v>
      </c>
      <c r="B90" s="20" t="s">
        <v>227</v>
      </c>
      <c r="C90" s="20">
        <v>89</v>
      </c>
      <c r="D90" s="20" t="s">
        <v>425</v>
      </c>
      <c r="E90" s="20">
        <v>50</v>
      </c>
      <c r="F90" s="20" t="s">
        <v>410</v>
      </c>
      <c r="G90" s="21" t="s">
        <v>190</v>
      </c>
      <c r="H90" s="78" t="s">
        <v>402</v>
      </c>
      <c r="I90" s="78" t="s">
        <v>402</v>
      </c>
      <c r="J90" s="78"/>
      <c r="K90" s="78"/>
    </row>
    <row r="91" spans="1:11" x14ac:dyDescent="0.25">
      <c r="A91" s="15" t="s">
        <v>1235</v>
      </c>
      <c r="B91" s="20" t="s">
        <v>227</v>
      </c>
      <c r="C91" s="20">
        <v>90</v>
      </c>
      <c r="D91" s="20" t="s">
        <v>407</v>
      </c>
      <c r="E91" s="20">
        <v>50</v>
      </c>
      <c r="F91" s="20" t="s">
        <v>410</v>
      </c>
      <c r="G91" s="21" t="s">
        <v>190</v>
      </c>
      <c r="H91" s="78" t="s">
        <v>402</v>
      </c>
      <c r="I91" s="78" t="s">
        <v>402</v>
      </c>
      <c r="J91" s="78"/>
      <c r="K91" s="78"/>
    </row>
    <row r="92" spans="1:11" x14ac:dyDescent="0.25">
      <c r="A92" s="15" t="s">
        <v>1057</v>
      </c>
      <c r="B92" s="20" t="s">
        <v>227</v>
      </c>
      <c r="C92" s="20">
        <v>91</v>
      </c>
      <c r="D92" s="20" t="s">
        <v>421</v>
      </c>
      <c r="E92" s="20">
        <v>50</v>
      </c>
      <c r="F92" s="20" t="s">
        <v>410</v>
      </c>
      <c r="G92" s="21" t="s">
        <v>190</v>
      </c>
      <c r="H92" s="78" t="s">
        <v>402</v>
      </c>
      <c r="I92" s="78" t="s">
        <v>402</v>
      </c>
      <c r="J92" s="78"/>
      <c r="K92" s="78"/>
    </row>
    <row r="93" spans="1:11" x14ac:dyDescent="0.25">
      <c r="A93" s="15" t="s">
        <v>1272</v>
      </c>
      <c r="B93" s="20" t="s">
        <v>227</v>
      </c>
      <c r="C93" s="20">
        <v>92</v>
      </c>
      <c r="D93" s="20" t="s">
        <v>407</v>
      </c>
      <c r="E93" s="20">
        <v>70</v>
      </c>
      <c r="F93" s="20" t="s">
        <v>410</v>
      </c>
      <c r="G93" s="21" t="s">
        <v>190</v>
      </c>
      <c r="H93" s="78" t="s">
        <v>402</v>
      </c>
      <c r="I93" s="78" t="s">
        <v>402</v>
      </c>
      <c r="J93" s="78"/>
      <c r="K93" s="78"/>
    </row>
    <row r="94" spans="1:11" x14ac:dyDescent="0.25">
      <c r="A94" s="15" t="s">
        <v>589</v>
      </c>
      <c r="B94" s="20" t="s">
        <v>227</v>
      </c>
      <c r="C94" s="20">
        <v>93</v>
      </c>
      <c r="D94" s="20" t="s">
        <v>407</v>
      </c>
      <c r="E94" s="20">
        <v>50</v>
      </c>
      <c r="F94" s="20" t="s">
        <v>410</v>
      </c>
      <c r="G94" s="21" t="s">
        <v>190</v>
      </c>
      <c r="H94" s="78" t="s">
        <v>402</v>
      </c>
      <c r="I94" s="78" t="s">
        <v>402</v>
      </c>
      <c r="J94" s="78"/>
      <c r="K94" s="78"/>
    </row>
    <row r="95" spans="1:11" x14ac:dyDescent="0.25">
      <c r="A95" s="15" t="s">
        <v>1429</v>
      </c>
      <c r="B95" s="20" t="s">
        <v>227</v>
      </c>
      <c r="C95" s="20">
        <v>94</v>
      </c>
      <c r="D95" s="20" t="s">
        <v>414</v>
      </c>
      <c r="E95" s="20">
        <v>50</v>
      </c>
      <c r="F95" s="20" t="s">
        <v>410</v>
      </c>
      <c r="G95" s="21" t="s">
        <v>190</v>
      </c>
      <c r="H95" s="78" t="s">
        <v>402</v>
      </c>
      <c r="I95" s="78" t="s">
        <v>402</v>
      </c>
      <c r="J95" s="78"/>
      <c r="K95" s="78"/>
    </row>
    <row r="96" spans="1:11" x14ac:dyDescent="0.25">
      <c r="A96" s="15" t="s">
        <v>1236</v>
      </c>
      <c r="B96" s="20" t="s">
        <v>227</v>
      </c>
      <c r="C96" s="20">
        <v>95</v>
      </c>
      <c r="D96" s="20" t="s">
        <v>404</v>
      </c>
      <c r="E96" s="20">
        <v>50</v>
      </c>
      <c r="F96" s="20" t="s">
        <v>410</v>
      </c>
      <c r="G96" s="21" t="s">
        <v>190</v>
      </c>
      <c r="H96" s="78" t="s">
        <v>402</v>
      </c>
      <c r="I96" s="78" t="s">
        <v>402</v>
      </c>
      <c r="J96" s="78"/>
      <c r="K96" s="78"/>
    </row>
    <row r="97" spans="1:11" x14ac:dyDescent="0.25">
      <c r="A97" s="15" t="s">
        <v>1238</v>
      </c>
      <c r="B97" s="20" t="s">
        <v>227</v>
      </c>
      <c r="C97" s="20">
        <v>96</v>
      </c>
      <c r="D97" s="20" t="s">
        <v>414</v>
      </c>
      <c r="E97" s="20">
        <v>50</v>
      </c>
      <c r="F97" s="20" t="s">
        <v>410</v>
      </c>
      <c r="G97" s="21" t="s">
        <v>190</v>
      </c>
      <c r="H97" s="78" t="s">
        <v>402</v>
      </c>
      <c r="I97" s="78" t="s">
        <v>402</v>
      </c>
      <c r="J97" s="78"/>
      <c r="K97" s="78"/>
    </row>
    <row r="98" spans="1:11" x14ac:dyDescent="0.25">
      <c r="A98" s="15" t="s">
        <v>1940</v>
      </c>
      <c r="B98" s="20" t="s">
        <v>227</v>
      </c>
      <c r="C98" s="20">
        <v>97</v>
      </c>
      <c r="D98" s="20" t="s">
        <v>490</v>
      </c>
      <c r="E98" s="20"/>
      <c r="F98" s="20" t="s">
        <v>496</v>
      </c>
      <c r="G98" s="21" t="s">
        <v>194</v>
      </c>
      <c r="H98" s="78" t="s">
        <v>402</v>
      </c>
      <c r="I98" s="78" t="s">
        <v>402</v>
      </c>
      <c r="J98" s="78"/>
      <c r="K98" s="78"/>
    </row>
    <row r="99" spans="1:11" x14ac:dyDescent="0.25">
      <c r="A99" s="15" t="s">
        <v>1941</v>
      </c>
      <c r="B99" s="20" t="s">
        <v>227</v>
      </c>
      <c r="C99" s="20">
        <v>98</v>
      </c>
      <c r="D99" s="20" t="s">
        <v>490</v>
      </c>
      <c r="E99" s="20"/>
      <c r="F99" s="20" t="s">
        <v>1085</v>
      </c>
      <c r="G99" s="21" t="s">
        <v>194</v>
      </c>
      <c r="H99" s="78" t="s">
        <v>402</v>
      </c>
      <c r="I99" s="78" t="s">
        <v>402</v>
      </c>
      <c r="J99" s="78"/>
      <c r="K99" s="78"/>
    </row>
    <row r="100" spans="1:11" x14ac:dyDescent="0.25">
      <c r="A100" s="15" t="s">
        <v>1942</v>
      </c>
      <c r="B100" s="20" t="s">
        <v>227</v>
      </c>
      <c r="C100" s="20">
        <v>99</v>
      </c>
      <c r="D100" s="20" t="s">
        <v>490</v>
      </c>
      <c r="E100" s="20"/>
      <c r="F100" s="20" t="s">
        <v>496</v>
      </c>
      <c r="G100" s="21" t="s">
        <v>194</v>
      </c>
      <c r="H100" s="78" t="s">
        <v>402</v>
      </c>
      <c r="I100" s="78" t="s">
        <v>402</v>
      </c>
      <c r="J100" s="78"/>
      <c r="K100" s="78"/>
    </row>
    <row r="101" spans="1:11" x14ac:dyDescent="0.25">
      <c r="A101" s="15" t="s">
        <v>1943</v>
      </c>
      <c r="B101" s="20" t="s">
        <v>227</v>
      </c>
      <c r="C101" s="20">
        <v>100</v>
      </c>
      <c r="D101" s="20" t="s">
        <v>490</v>
      </c>
      <c r="E101" s="20"/>
      <c r="F101" s="20" t="s">
        <v>493</v>
      </c>
      <c r="G101" s="21" t="s">
        <v>194</v>
      </c>
      <c r="H101" s="78" t="s">
        <v>402</v>
      </c>
      <c r="I101" s="78" t="s">
        <v>402</v>
      </c>
      <c r="J101" s="78"/>
      <c r="K101" s="78"/>
    </row>
    <row r="102" spans="1:11" x14ac:dyDescent="0.25">
      <c r="A102" s="15" t="s">
        <v>1944</v>
      </c>
      <c r="B102" s="20" t="s">
        <v>227</v>
      </c>
      <c r="C102" s="20">
        <v>101</v>
      </c>
      <c r="D102" s="20" t="s">
        <v>490</v>
      </c>
      <c r="E102" s="20"/>
      <c r="F102" s="20" t="s">
        <v>490</v>
      </c>
      <c r="G102" s="21" t="s">
        <v>194</v>
      </c>
      <c r="H102" s="78" t="s">
        <v>402</v>
      </c>
      <c r="I102" s="78" t="s">
        <v>402</v>
      </c>
      <c r="J102" s="78"/>
      <c r="K102" s="78"/>
    </row>
    <row r="103" spans="1:11" x14ac:dyDescent="0.25">
      <c r="A103" s="15" t="s">
        <v>1281</v>
      </c>
      <c r="B103" s="20" t="s">
        <v>227</v>
      </c>
      <c r="C103" s="20">
        <v>102</v>
      </c>
      <c r="D103" s="20" t="s">
        <v>490</v>
      </c>
      <c r="E103" s="20"/>
      <c r="F103" s="20" t="s">
        <v>490</v>
      </c>
      <c r="G103" s="21" t="s">
        <v>194</v>
      </c>
      <c r="H103" s="78" t="s">
        <v>402</v>
      </c>
      <c r="I103" s="78" t="s">
        <v>402</v>
      </c>
      <c r="J103" s="78"/>
      <c r="K103" s="78"/>
    </row>
    <row r="104" spans="1:11" x14ac:dyDescent="0.25">
      <c r="A104" s="15" t="s">
        <v>1945</v>
      </c>
      <c r="B104" s="20" t="s">
        <v>227</v>
      </c>
      <c r="C104" s="20">
        <v>103</v>
      </c>
      <c r="D104" s="20" t="s">
        <v>421</v>
      </c>
      <c r="E104" s="20">
        <v>100</v>
      </c>
      <c r="F104" s="20" t="s">
        <v>1873</v>
      </c>
      <c r="G104" s="21" t="s">
        <v>230</v>
      </c>
      <c r="H104" s="78" t="s">
        <v>402</v>
      </c>
      <c r="I104" s="78" t="s">
        <v>402</v>
      </c>
      <c r="J104" s="78"/>
      <c r="K104" s="78" t="s">
        <v>402</v>
      </c>
    </row>
    <row r="105" spans="1:11" x14ac:dyDescent="0.25">
      <c r="A105" s="15" t="s">
        <v>1946</v>
      </c>
      <c r="B105" s="20" t="s">
        <v>227</v>
      </c>
      <c r="C105" s="20">
        <v>104</v>
      </c>
      <c r="D105" s="20" t="s">
        <v>435</v>
      </c>
      <c r="E105" s="20">
        <v>100</v>
      </c>
      <c r="F105" s="20" t="s">
        <v>1873</v>
      </c>
      <c r="G105" s="21" t="s">
        <v>230</v>
      </c>
      <c r="H105" s="78" t="s">
        <v>402</v>
      </c>
      <c r="I105" s="78" t="s">
        <v>402</v>
      </c>
      <c r="J105" s="78"/>
      <c r="K105" s="78" t="s">
        <v>402</v>
      </c>
    </row>
    <row r="106" spans="1:11" x14ac:dyDescent="0.25">
      <c r="A106" s="15" t="s">
        <v>1947</v>
      </c>
      <c r="B106" s="20" t="s">
        <v>227</v>
      </c>
      <c r="C106" s="20">
        <v>105</v>
      </c>
      <c r="D106" s="20" t="s">
        <v>419</v>
      </c>
      <c r="E106" s="20">
        <v>110</v>
      </c>
      <c r="F106" s="20" t="s">
        <v>1873</v>
      </c>
      <c r="G106" s="21" t="s">
        <v>230</v>
      </c>
      <c r="H106" s="78" t="s">
        <v>402</v>
      </c>
      <c r="I106" s="78" t="s">
        <v>402</v>
      </c>
      <c r="J106" s="78"/>
      <c r="K106" s="78" t="s">
        <v>402</v>
      </c>
    </row>
    <row r="107" spans="1:11" x14ac:dyDescent="0.25">
      <c r="A107" s="15" t="s">
        <v>1948</v>
      </c>
      <c r="B107" s="20" t="s">
        <v>227</v>
      </c>
      <c r="C107" s="20">
        <v>106</v>
      </c>
      <c r="D107" s="20" t="s">
        <v>404</v>
      </c>
      <c r="E107" s="20">
        <v>120</v>
      </c>
      <c r="F107" s="20" t="s">
        <v>1873</v>
      </c>
      <c r="G107" s="21" t="s">
        <v>230</v>
      </c>
      <c r="H107" s="78" t="s">
        <v>402</v>
      </c>
      <c r="I107" s="78" t="s">
        <v>402</v>
      </c>
      <c r="J107" s="78"/>
      <c r="K107" s="78" t="s">
        <v>402</v>
      </c>
    </row>
  </sheetData>
  <sheetProtection selectLockedCells="1" selectUnlockedCells="1"/>
  <mergeCells count="1">
    <mergeCell ref="Z1:AH1"/>
  </mergeCells>
  <phoneticPr fontId="3" type="noConversion"/>
  <conditionalFormatting sqref="H2:K107">
    <cfRule type="cellIs" dxfId="538" priority="1" stopIfTrue="1" operator="equal">
      <formula>"-"</formula>
    </cfRule>
    <cfRule type="cellIs" dxfId="537" priority="2" stopIfTrue="1" operator="equal">
      <formula>"x"</formula>
    </cfRule>
  </conditionalFormatting>
  <hyperlinks>
    <hyperlink ref="L1" location="'Expansion set Check List'!A1" display="Home" xr:uid="{00000000-0004-0000-28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7">
    <tabColor indexed="11"/>
  </sheetPr>
  <dimension ref="A1:AH101"/>
  <sheetViews>
    <sheetView zoomScaleSheetLayoutView="10" workbookViewId="0">
      <pane ySplit="1" topLeftCell="A2" activePane="bottomLeft" state="frozen"/>
      <selection pane="bottomLeft"/>
    </sheetView>
  </sheetViews>
  <sheetFormatPr defaultColWidth="0" defaultRowHeight="13.2" customHeight="1" x14ac:dyDescent="0.25"/>
  <cols>
    <col min="1" max="1" width="17.88671875" customWidth="1"/>
    <col min="2" max="2" width="13.33203125" bestFit="1" customWidth="1"/>
    <col min="3" max="3" width="4"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662</v>
      </c>
      <c r="B2" s="18" t="s">
        <v>231</v>
      </c>
      <c r="C2" s="18">
        <v>1</v>
      </c>
      <c r="D2" s="18" t="s">
        <v>404</v>
      </c>
      <c r="E2" s="18">
        <v>100</v>
      </c>
      <c r="F2" s="18" t="s">
        <v>410</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100</v>
      </c>
      <c r="Z2" s="109"/>
      <c r="AA2" s="109"/>
      <c r="AB2" s="109"/>
      <c r="AC2" s="109"/>
      <c r="AD2" s="109"/>
      <c r="AE2" s="109"/>
      <c r="AF2" s="109"/>
      <c r="AG2" s="109"/>
      <c r="AH2" s="109"/>
    </row>
    <row r="3" spans="1:34" x14ac:dyDescent="0.25">
      <c r="A3" s="15" t="s">
        <v>1932</v>
      </c>
      <c r="B3" s="20" t="s">
        <v>231</v>
      </c>
      <c r="C3" s="20">
        <v>2</v>
      </c>
      <c r="D3" s="20" t="s">
        <v>421</v>
      </c>
      <c r="E3" s="20">
        <v>70</v>
      </c>
      <c r="F3" s="20" t="s">
        <v>410</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32</v>
      </c>
    </row>
    <row r="4" spans="1:34" x14ac:dyDescent="0.25">
      <c r="A4" s="15" t="s">
        <v>1933</v>
      </c>
      <c r="B4" s="20" t="s">
        <v>231</v>
      </c>
      <c r="C4" s="20">
        <v>3</v>
      </c>
      <c r="D4" s="20" t="s">
        <v>435</v>
      </c>
      <c r="E4" s="20">
        <v>80</v>
      </c>
      <c r="F4" s="20" t="s">
        <v>410</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30</v>
      </c>
    </row>
    <row r="5" spans="1:34" x14ac:dyDescent="0.25">
      <c r="A5" s="15" t="s">
        <v>1812</v>
      </c>
      <c r="B5" s="20" t="s">
        <v>231</v>
      </c>
      <c r="C5" s="20">
        <v>4</v>
      </c>
      <c r="D5" s="20" t="s">
        <v>419</v>
      </c>
      <c r="E5" s="20">
        <v>100</v>
      </c>
      <c r="F5" s="20" t="s">
        <v>410</v>
      </c>
      <c r="G5" s="19" t="s">
        <v>202</v>
      </c>
      <c r="H5" s="78" t="s">
        <v>402</v>
      </c>
      <c r="I5" s="78" t="s">
        <v>402</v>
      </c>
      <c r="J5" s="78"/>
      <c r="K5" s="78"/>
      <c r="R5" s="125" t="s">
        <v>198</v>
      </c>
      <c r="S5" s="261">
        <f t="shared" si="1"/>
        <v>0</v>
      </c>
      <c r="T5" s="170">
        <f t="shared" si="2"/>
        <v>0</v>
      </c>
      <c r="U5" s="179"/>
      <c r="V5" s="125" t="s">
        <v>198</v>
      </c>
      <c r="W5" s="261">
        <f t="shared" si="3"/>
        <v>0</v>
      </c>
      <c r="X5" s="6">
        <f t="shared" si="4"/>
        <v>20</v>
      </c>
    </row>
    <row r="6" spans="1:34" x14ac:dyDescent="0.25">
      <c r="A6" s="15" t="s">
        <v>1949</v>
      </c>
      <c r="B6" s="20" t="s">
        <v>231</v>
      </c>
      <c r="C6" s="20">
        <v>5</v>
      </c>
      <c r="D6" s="20" t="s">
        <v>404</v>
      </c>
      <c r="E6" s="20">
        <v>80</v>
      </c>
      <c r="F6" s="20" t="s">
        <v>405</v>
      </c>
      <c r="G6" s="19" t="s">
        <v>202</v>
      </c>
      <c r="H6" s="78" t="s">
        <v>402</v>
      </c>
      <c r="I6" s="78" t="s">
        <v>402</v>
      </c>
      <c r="J6" s="78"/>
      <c r="K6" s="78"/>
      <c r="R6" s="125" t="s">
        <v>202</v>
      </c>
      <c r="S6" s="261">
        <f t="shared" si="1"/>
        <v>0</v>
      </c>
      <c r="T6" s="170">
        <f t="shared" si="2"/>
        <v>0</v>
      </c>
      <c r="U6" s="179"/>
      <c r="V6" s="125" t="s">
        <v>202</v>
      </c>
      <c r="W6" s="261">
        <f t="shared" si="3"/>
        <v>0</v>
      </c>
      <c r="X6" s="6">
        <f t="shared" si="4"/>
        <v>14</v>
      </c>
    </row>
    <row r="7" spans="1:34" x14ac:dyDescent="0.25">
      <c r="A7" s="15" t="s">
        <v>668</v>
      </c>
      <c r="B7" s="20" t="s">
        <v>231</v>
      </c>
      <c r="C7" s="20">
        <v>6</v>
      </c>
      <c r="D7" s="20" t="s">
        <v>431</v>
      </c>
      <c r="E7" s="20">
        <v>120</v>
      </c>
      <c r="F7" s="20" t="s">
        <v>401</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1950</v>
      </c>
      <c r="B8" s="20" t="s">
        <v>231</v>
      </c>
      <c r="C8" s="20">
        <v>7</v>
      </c>
      <c r="D8" s="20" t="s">
        <v>407</v>
      </c>
      <c r="E8" s="20">
        <v>90</v>
      </c>
      <c r="F8" s="20" t="s">
        <v>405</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1820</v>
      </c>
      <c r="B9" s="20" t="s">
        <v>231</v>
      </c>
      <c r="C9" s="20">
        <v>8</v>
      </c>
      <c r="D9" s="20" t="s">
        <v>404</v>
      </c>
      <c r="E9" s="20">
        <v>70</v>
      </c>
      <c r="F9" s="20" t="s">
        <v>410</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533</v>
      </c>
      <c r="B10" s="20" t="s">
        <v>231</v>
      </c>
      <c r="C10" s="20">
        <v>9</v>
      </c>
      <c r="D10" s="20" t="s">
        <v>421</v>
      </c>
      <c r="E10" s="20">
        <v>90</v>
      </c>
      <c r="F10" s="20" t="s">
        <v>410</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670</v>
      </c>
      <c r="B11" s="20" t="s">
        <v>231</v>
      </c>
      <c r="C11" s="20">
        <v>10</v>
      </c>
      <c r="D11" s="20" t="s">
        <v>425</v>
      </c>
      <c r="E11" s="20">
        <v>100</v>
      </c>
      <c r="F11" s="20" t="s">
        <v>410</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1822</v>
      </c>
      <c r="B12" s="20" t="s">
        <v>231</v>
      </c>
      <c r="C12" s="20">
        <v>11</v>
      </c>
      <c r="D12" s="20" t="s">
        <v>404</v>
      </c>
      <c r="E12" s="20">
        <v>100</v>
      </c>
      <c r="F12" s="20" t="s">
        <v>410</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1951</v>
      </c>
      <c r="B13" s="20" t="s">
        <v>231</v>
      </c>
      <c r="C13" s="20">
        <v>12</v>
      </c>
      <c r="D13" s="20" t="s">
        <v>404</v>
      </c>
      <c r="E13" s="20">
        <v>60</v>
      </c>
      <c r="F13" s="20" t="s">
        <v>410</v>
      </c>
      <c r="G13" s="19" t="s">
        <v>202</v>
      </c>
      <c r="H13" s="78" t="s">
        <v>402</v>
      </c>
      <c r="I13" s="78" t="s">
        <v>402</v>
      </c>
      <c r="J13" s="78"/>
      <c r="K13" s="78"/>
      <c r="R13" s="125" t="s">
        <v>230</v>
      </c>
      <c r="S13" s="261">
        <f t="shared" si="1"/>
        <v>0</v>
      </c>
      <c r="T13" s="170">
        <f t="shared" si="2"/>
        <v>0</v>
      </c>
      <c r="U13" s="179"/>
      <c r="V13" s="126" t="s">
        <v>230</v>
      </c>
      <c r="W13" s="261">
        <f t="shared" si="3"/>
        <v>0</v>
      </c>
      <c r="X13" s="6">
        <f t="shared" si="4"/>
        <v>4</v>
      </c>
    </row>
    <row r="14" spans="1:34" x14ac:dyDescent="0.25">
      <c r="A14" s="15" t="s">
        <v>1935</v>
      </c>
      <c r="B14" s="20" t="s">
        <v>231</v>
      </c>
      <c r="C14" s="20">
        <v>13</v>
      </c>
      <c r="D14" s="20" t="s">
        <v>400</v>
      </c>
      <c r="E14" s="20">
        <v>60</v>
      </c>
      <c r="F14" s="20" t="s">
        <v>410</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539</v>
      </c>
      <c r="B15" s="20" t="s">
        <v>231</v>
      </c>
      <c r="C15" s="20">
        <v>14</v>
      </c>
      <c r="D15" s="20" t="s">
        <v>400</v>
      </c>
      <c r="E15" s="20">
        <v>100</v>
      </c>
      <c r="F15" s="20" t="s">
        <v>410</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661</v>
      </c>
      <c r="B16" s="20" t="s">
        <v>231</v>
      </c>
      <c r="C16" s="20">
        <v>15</v>
      </c>
      <c r="D16" s="20" t="s">
        <v>414</v>
      </c>
      <c r="E16" s="20">
        <v>80</v>
      </c>
      <c r="F16" s="20" t="s">
        <v>405</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1878</v>
      </c>
      <c r="B17" s="20" t="s">
        <v>231</v>
      </c>
      <c r="C17" s="20">
        <v>16</v>
      </c>
      <c r="D17" s="20" t="s">
        <v>421</v>
      </c>
      <c r="E17" s="20">
        <v>90</v>
      </c>
      <c r="F17" s="20" t="s">
        <v>405</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1815</v>
      </c>
      <c r="B18" s="20" t="s">
        <v>231</v>
      </c>
      <c r="C18" s="20">
        <v>17</v>
      </c>
      <c r="D18" s="20" t="s">
        <v>404</v>
      </c>
      <c r="E18" s="20">
        <v>130</v>
      </c>
      <c r="F18" s="20" t="s">
        <v>401</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942</v>
      </c>
      <c r="B19" s="20" t="s">
        <v>231</v>
      </c>
      <c r="C19" s="20">
        <v>18</v>
      </c>
      <c r="D19" s="20" t="s">
        <v>421</v>
      </c>
      <c r="E19" s="20">
        <v>80</v>
      </c>
      <c r="F19" s="20" t="s">
        <v>405</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618</v>
      </c>
      <c r="B20" s="20" t="s">
        <v>231</v>
      </c>
      <c r="C20" s="20">
        <v>19</v>
      </c>
      <c r="D20" s="20" t="s">
        <v>425</v>
      </c>
      <c r="E20" s="20">
        <v>90</v>
      </c>
      <c r="F20" s="20" t="s">
        <v>405</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1949</v>
      </c>
      <c r="B21" s="20" t="s">
        <v>231</v>
      </c>
      <c r="C21" s="20">
        <v>20</v>
      </c>
      <c r="D21" s="20" t="s">
        <v>404</v>
      </c>
      <c r="E21" s="20">
        <v>90</v>
      </c>
      <c r="F21" s="20" t="s">
        <v>405</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1833</v>
      </c>
      <c r="B22" s="20" t="s">
        <v>231</v>
      </c>
      <c r="C22" s="20">
        <v>21</v>
      </c>
      <c r="D22" s="20" t="s">
        <v>431</v>
      </c>
      <c r="E22" s="20">
        <v>100</v>
      </c>
      <c r="F22" s="20" t="s">
        <v>405</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1816</v>
      </c>
      <c r="B23" s="20" t="s">
        <v>231</v>
      </c>
      <c r="C23" s="20">
        <v>22</v>
      </c>
      <c r="D23" s="20" t="s">
        <v>425</v>
      </c>
      <c r="E23" s="20">
        <v>110</v>
      </c>
      <c r="F23" s="20" t="s">
        <v>401</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619</v>
      </c>
      <c r="B24" s="20" t="s">
        <v>231</v>
      </c>
      <c r="C24" s="20">
        <v>23</v>
      </c>
      <c r="D24" s="20" t="s">
        <v>400</v>
      </c>
      <c r="E24" s="20">
        <v>80</v>
      </c>
      <c r="F24" s="20" t="s">
        <v>405</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1950</v>
      </c>
      <c r="B25" s="20" t="s">
        <v>231</v>
      </c>
      <c r="C25" s="20">
        <v>24</v>
      </c>
      <c r="D25" s="20" t="s">
        <v>407</v>
      </c>
      <c r="E25" s="20">
        <v>90</v>
      </c>
      <c r="F25" s="20" t="s">
        <v>405</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1298</v>
      </c>
      <c r="B26" s="20" t="s">
        <v>231</v>
      </c>
      <c r="C26" s="20">
        <v>25</v>
      </c>
      <c r="D26" s="20" t="s">
        <v>400</v>
      </c>
      <c r="E26" s="20">
        <v>60</v>
      </c>
      <c r="F26" s="20" t="s">
        <v>410</v>
      </c>
      <c r="G26" s="21" t="s">
        <v>198</v>
      </c>
      <c r="H26" s="78" t="s">
        <v>402</v>
      </c>
      <c r="I26" s="78" t="s">
        <v>402</v>
      </c>
      <c r="J26" s="78"/>
      <c r="K26" s="78"/>
      <c r="R26" s="171" t="s">
        <v>101</v>
      </c>
      <c r="S26" s="172"/>
      <c r="T26" s="186">
        <f>SUM(T27:T49)</f>
        <v>0</v>
      </c>
      <c r="U26" s="179"/>
      <c r="V26" s="188" t="s">
        <v>103</v>
      </c>
      <c r="W26" s="241"/>
      <c r="X26" s="243">
        <f>SUM(X27:X49)</f>
        <v>96</v>
      </c>
    </row>
    <row r="27" spans="1:24" x14ac:dyDescent="0.25">
      <c r="A27" s="15" t="s">
        <v>680</v>
      </c>
      <c r="B27" s="20" t="s">
        <v>231</v>
      </c>
      <c r="C27" s="20">
        <v>26</v>
      </c>
      <c r="D27" s="20" t="s">
        <v>404</v>
      </c>
      <c r="E27" s="20">
        <v>110</v>
      </c>
      <c r="F27" s="20" t="s">
        <v>401</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32</v>
      </c>
    </row>
    <row r="28" spans="1:24" x14ac:dyDescent="0.25">
      <c r="A28" s="15" t="s">
        <v>1951</v>
      </c>
      <c r="B28" s="20" t="s">
        <v>231</v>
      </c>
      <c r="C28" s="20">
        <v>27</v>
      </c>
      <c r="D28" s="20" t="s">
        <v>404</v>
      </c>
      <c r="E28" s="20">
        <v>70</v>
      </c>
      <c r="F28" s="20" t="s">
        <v>410</v>
      </c>
      <c r="G28" s="21" t="s">
        <v>198</v>
      </c>
      <c r="H28" s="78" t="s">
        <v>402</v>
      </c>
      <c r="I28" s="78" t="s">
        <v>402</v>
      </c>
      <c r="J28" s="78"/>
      <c r="K28" s="78"/>
      <c r="R28" s="125" t="s">
        <v>194</v>
      </c>
      <c r="S28" s="169">
        <f t="shared" si="5"/>
        <v>0</v>
      </c>
      <c r="T28" s="170">
        <f t="shared" si="6"/>
        <v>0</v>
      </c>
      <c r="U28" s="179"/>
      <c r="V28" s="264" t="s">
        <v>194</v>
      </c>
      <c r="W28" s="267">
        <f t="shared" si="7"/>
        <v>0</v>
      </c>
      <c r="X28" s="6">
        <f t="shared" si="8"/>
        <v>30</v>
      </c>
    </row>
    <row r="29" spans="1:24" x14ac:dyDescent="0.25">
      <c r="A29" s="15" t="s">
        <v>1299</v>
      </c>
      <c r="B29" s="20" t="s">
        <v>231</v>
      </c>
      <c r="C29" s="20">
        <v>28</v>
      </c>
      <c r="D29" s="20" t="s">
        <v>400</v>
      </c>
      <c r="E29" s="20">
        <v>60</v>
      </c>
      <c r="F29" s="20" t="s">
        <v>410</v>
      </c>
      <c r="G29" s="21" t="s">
        <v>198</v>
      </c>
      <c r="H29" s="78" t="s">
        <v>402</v>
      </c>
      <c r="I29" s="78" t="s">
        <v>402</v>
      </c>
      <c r="J29" s="78"/>
      <c r="K29" s="78"/>
      <c r="R29" s="125" t="s">
        <v>198</v>
      </c>
      <c r="S29" s="169">
        <f t="shared" si="5"/>
        <v>0</v>
      </c>
      <c r="T29" s="170">
        <f t="shared" si="6"/>
        <v>0</v>
      </c>
      <c r="U29" s="179"/>
      <c r="V29" s="264" t="s">
        <v>198</v>
      </c>
      <c r="W29" s="267">
        <f t="shared" si="7"/>
        <v>0</v>
      </c>
      <c r="X29" s="6">
        <f t="shared" si="8"/>
        <v>20</v>
      </c>
    </row>
    <row r="30" spans="1:24" x14ac:dyDescent="0.25">
      <c r="A30" s="15" t="s">
        <v>948</v>
      </c>
      <c r="B30" s="20" t="s">
        <v>231</v>
      </c>
      <c r="C30" s="20">
        <v>29</v>
      </c>
      <c r="D30" s="20" t="s">
        <v>419</v>
      </c>
      <c r="E30" s="20">
        <v>90</v>
      </c>
      <c r="F30" s="20" t="s">
        <v>405</v>
      </c>
      <c r="G30" s="21" t="s">
        <v>198</v>
      </c>
      <c r="H30" s="78" t="s">
        <v>402</v>
      </c>
      <c r="I30" s="78" t="s">
        <v>402</v>
      </c>
      <c r="J30" s="78"/>
      <c r="K30" s="78"/>
      <c r="R30" s="125" t="s">
        <v>202</v>
      </c>
      <c r="S30" s="169">
        <f t="shared" si="5"/>
        <v>0</v>
      </c>
      <c r="T30" s="170">
        <f t="shared" si="6"/>
        <v>0</v>
      </c>
      <c r="U30" s="179"/>
      <c r="V30" s="264" t="s">
        <v>202</v>
      </c>
      <c r="W30" s="267">
        <f t="shared" si="7"/>
        <v>0</v>
      </c>
      <c r="X30" s="6">
        <f t="shared" si="8"/>
        <v>14</v>
      </c>
    </row>
    <row r="31" spans="1:24" x14ac:dyDescent="0.25">
      <c r="A31" s="15" t="s">
        <v>1827</v>
      </c>
      <c r="B31" s="20" t="s">
        <v>231</v>
      </c>
      <c r="C31" s="20">
        <v>30</v>
      </c>
      <c r="D31" s="20" t="s">
        <v>407</v>
      </c>
      <c r="E31" s="20">
        <v>140</v>
      </c>
      <c r="F31" s="20" t="s">
        <v>401</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1889</v>
      </c>
      <c r="B32" s="20" t="s">
        <v>231</v>
      </c>
      <c r="C32" s="20">
        <v>31</v>
      </c>
      <c r="D32" s="20" t="s">
        <v>421</v>
      </c>
      <c r="E32" s="20">
        <v>90</v>
      </c>
      <c r="F32" s="20" t="s">
        <v>405</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951</v>
      </c>
      <c r="B33" s="20" t="s">
        <v>231</v>
      </c>
      <c r="C33" s="20">
        <v>32</v>
      </c>
      <c r="D33" s="20" t="s">
        <v>435</v>
      </c>
      <c r="E33" s="20">
        <v>80</v>
      </c>
      <c r="F33" s="20" t="s">
        <v>405</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1052</v>
      </c>
      <c r="B34" s="20" t="s">
        <v>231</v>
      </c>
      <c r="C34" s="20">
        <v>33</v>
      </c>
      <c r="D34" s="20" t="s">
        <v>421</v>
      </c>
      <c r="E34" s="20">
        <v>50</v>
      </c>
      <c r="F34" s="20" t="s">
        <v>410</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627</v>
      </c>
      <c r="B35" s="20" t="s">
        <v>231</v>
      </c>
      <c r="C35" s="20">
        <v>34</v>
      </c>
      <c r="D35" s="20" t="s">
        <v>404</v>
      </c>
      <c r="E35" s="20">
        <v>90</v>
      </c>
      <c r="F35" s="20" t="s">
        <v>405</v>
      </c>
      <c r="G35" s="21"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1876</v>
      </c>
      <c r="B36" s="20" t="s">
        <v>231</v>
      </c>
      <c r="C36" s="20">
        <v>35</v>
      </c>
      <c r="D36" s="20" t="s">
        <v>414</v>
      </c>
      <c r="E36" s="20">
        <v>80</v>
      </c>
      <c r="F36" s="20" t="s">
        <v>405</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635</v>
      </c>
      <c r="B37" s="20" t="s">
        <v>231</v>
      </c>
      <c r="C37" s="20">
        <v>36</v>
      </c>
      <c r="D37" s="20" t="s">
        <v>414</v>
      </c>
      <c r="E37" s="20">
        <v>80</v>
      </c>
      <c r="F37" s="20" t="s">
        <v>405</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1843</v>
      </c>
      <c r="B38" s="20" t="s">
        <v>231</v>
      </c>
      <c r="C38" s="20">
        <v>37</v>
      </c>
      <c r="D38" s="20" t="s">
        <v>407</v>
      </c>
      <c r="E38" s="20">
        <v>90</v>
      </c>
      <c r="F38" s="20"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620</v>
      </c>
      <c r="B39" s="20" t="s">
        <v>231</v>
      </c>
      <c r="C39" s="20">
        <v>38</v>
      </c>
      <c r="D39" s="20" t="s">
        <v>414</v>
      </c>
      <c r="E39" s="20">
        <v>90</v>
      </c>
      <c r="F39" s="20" t="s">
        <v>410</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636</v>
      </c>
      <c r="B40" s="20" t="s">
        <v>231</v>
      </c>
      <c r="C40" s="20">
        <v>39</v>
      </c>
      <c r="D40" s="20" t="s">
        <v>414</v>
      </c>
      <c r="E40" s="20">
        <v>70</v>
      </c>
      <c r="F40" s="20" t="s">
        <v>410</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1201</v>
      </c>
      <c r="B41" s="20" t="s">
        <v>231</v>
      </c>
      <c r="C41" s="20">
        <v>40</v>
      </c>
      <c r="D41" s="20" t="s">
        <v>400</v>
      </c>
      <c r="E41" s="20">
        <v>80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1847</v>
      </c>
      <c r="B42" s="20" t="s">
        <v>231</v>
      </c>
      <c r="C42" s="20">
        <v>41</v>
      </c>
      <c r="D42" s="20" t="s">
        <v>425</v>
      </c>
      <c r="E42" s="20">
        <v>70</v>
      </c>
      <c r="F42" s="20"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1918</v>
      </c>
      <c r="B43" s="20" t="s">
        <v>231</v>
      </c>
      <c r="C43" s="20">
        <v>42</v>
      </c>
      <c r="D43" s="20" t="s">
        <v>407</v>
      </c>
      <c r="E43" s="20">
        <v>80</v>
      </c>
      <c r="F43" s="20"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1836</v>
      </c>
      <c r="B44" s="20" t="s">
        <v>231</v>
      </c>
      <c r="C44" s="20">
        <v>43</v>
      </c>
      <c r="D44" s="20" t="s">
        <v>400</v>
      </c>
      <c r="E44" s="20">
        <v>70</v>
      </c>
      <c r="F44" s="20" t="s">
        <v>410</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1848</v>
      </c>
      <c r="B45" s="20" t="s">
        <v>231</v>
      </c>
      <c r="C45" s="20">
        <v>44</v>
      </c>
      <c r="D45" s="20" t="s">
        <v>404</v>
      </c>
      <c r="E45" s="20">
        <v>80</v>
      </c>
      <c r="F45" s="20"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537</v>
      </c>
      <c r="B46" s="20" t="s">
        <v>231</v>
      </c>
      <c r="C46" s="20">
        <v>45</v>
      </c>
      <c r="D46" s="20" t="s">
        <v>400</v>
      </c>
      <c r="E46" s="20">
        <v>90</v>
      </c>
      <c r="F46" s="20"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625</v>
      </c>
      <c r="B47" s="20" t="s">
        <v>231</v>
      </c>
      <c r="C47" s="20">
        <v>46</v>
      </c>
      <c r="D47" s="20" t="s">
        <v>407</v>
      </c>
      <c r="E47" s="20">
        <v>70</v>
      </c>
      <c r="F47" s="20" t="s">
        <v>410</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1850</v>
      </c>
      <c r="B48" s="20" t="s">
        <v>231</v>
      </c>
      <c r="C48" s="20">
        <v>47</v>
      </c>
      <c r="D48" s="20" t="s">
        <v>414</v>
      </c>
      <c r="E48" s="20">
        <v>80</v>
      </c>
      <c r="F48" s="20"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484</v>
      </c>
      <c r="B49" s="20" t="s">
        <v>231</v>
      </c>
      <c r="C49" s="20">
        <v>48</v>
      </c>
      <c r="D49" s="20" t="s">
        <v>431</v>
      </c>
      <c r="E49" s="20">
        <v>80</v>
      </c>
      <c r="F49" s="20" t="s">
        <v>410</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1053</v>
      </c>
      <c r="B50" s="20" t="s">
        <v>231</v>
      </c>
      <c r="C50" s="20">
        <v>49</v>
      </c>
      <c r="D50" s="20" t="s">
        <v>421</v>
      </c>
      <c r="E50" s="20">
        <v>30</v>
      </c>
      <c r="F50" s="20" t="s">
        <v>410</v>
      </c>
      <c r="G50" s="21" t="s">
        <v>194</v>
      </c>
      <c r="H50" s="78" t="s">
        <v>402</v>
      </c>
      <c r="I50" s="78" t="s">
        <v>402</v>
      </c>
      <c r="J50" s="78"/>
      <c r="K50" s="78"/>
      <c r="U50" s="179"/>
      <c r="V50" s="188" t="s">
        <v>458</v>
      </c>
      <c r="W50" s="206"/>
      <c r="X50" s="207">
        <f>SUM(X51:X73)</f>
        <v>196</v>
      </c>
    </row>
    <row r="51" spans="1:24" x14ac:dyDescent="0.25">
      <c r="A51" s="15" t="s">
        <v>437</v>
      </c>
      <c r="B51" s="20" t="s">
        <v>231</v>
      </c>
      <c r="C51" s="20">
        <v>50</v>
      </c>
      <c r="D51" s="20" t="s">
        <v>414</v>
      </c>
      <c r="E51" s="20">
        <v>60</v>
      </c>
      <c r="F51" s="20" t="s">
        <v>410</v>
      </c>
      <c r="G51" s="21" t="s">
        <v>190</v>
      </c>
      <c r="H51" s="78" t="s">
        <v>402</v>
      </c>
      <c r="I51" s="78" t="s">
        <v>402</v>
      </c>
      <c r="J51" s="78"/>
      <c r="K51" s="78"/>
      <c r="U51" s="269"/>
      <c r="V51" s="124" t="s">
        <v>190</v>
      </c>
      <c r="W51" s="169">
        <f>S3+S27+W3+W27</f>
        <v>0</v>
      </c>
      <c r="X51" s="170">
        <f>T3+T27+X3+X27</f>
        <v>64</v>
      </c>
    </row>
    <row r="52" spans="1:24" x14ac:dyDescent="0.25">
      <c r="A52" s="15" t="s">
        <v>437</v>
      </c>
      <c r="B52" s="20" t="s">
        <v>231</v>
      </c>
      <c r="C52" s="20">
        <v>51</v>
      </c>
      <c r="D52" s="20" t="s">
        <v>414</v>
      </c>
      <c r="E52" s="20">
        <v>60</v>
      </c>
      <c r="F52" s="20" t="s">
        <v>410</v>
      </c>
      <c r="G52" s="21" t="s">
        <v>190</v>
      </c>
      <c r="H52" s="78" t="s">
        <v>402</v>
      </c>
      <c r="I52" s="78" t="s">
        <v>402</v>
      </c>
      <c r="J52" s="78"/>
      <c r="K52" s="78"/>
      <c r="U52" s="269"/>
      <c r="V52" s="125" t="s">
        <v>194</v>
      </c>
      <c r="W52" s="169">
        <f t="shared" ref="W52:X67" si="9">S4+S28+W4+W28</f>
        <v>0</v>
      </c>
      <c r="X52" s="170">
        <f t="shared" si="9"/>
        <v>60</v>
      </c>
    </row>
    <row r="53" spans="1:24" x14ac:dyDescent="0.25">
      <c r="A53" s="15" t="s">
        <v>1895</v>
      </c>
      <c r="B53" s="20" t="s">
        <v>231</v>
      </c>
      <c r="C53" s="20">
        <v>52</v>
      </c>
      <c r="D53" s="20" t="s">
        <v>421</v>
      </c>
      <c r="E53" s="20">
        <v>50</v>
      </c>
      <c r="F53" s="20" t="s">
        <v>410</v>
      </c>
      <c r="G53" s="21" t="s">
        <v>190</v>
      </c>
      <c r="H53" s="78" t="s">
        <v>402</v>
      </c>
      <c r="I53" s="78" t="s">
        <v>402</v>
      </c>
      <c r="J53" s="78"/>
      <c r="K53" s="78"/>
      <c r="U53" s="269"/>
      <c r="V53" s="125" t="s">
        <v>198</v>
      </c>
      <c r="W53" s="169">
        <f t="shared" si="9"/>
        <v>0</v>
      </c>
      <c r="X53" s="170">
        <f t="shared" si="9"/>
        <v>40</v>
      </c>
    </row>
    <row r="54" spans="1:24" x14ac:dyDescent="0.25">
      <c r="A54" s="15" t="s">
        <v>1854</v>
      </c>
      <c r="B54" s="20" t="s">
        <v>231</v>
      </c>
      <c r="C54" s="20">
        <v>53</v>
      </c>
      <c r="D54" s="20" t="s">
        <v>414</v>
      </c>
      <c r="E54" s="20">
        <v>50</v>
      </c>
      <c r="F54" s="20" t="s">
        <v>410</v>
      </c>
      <c r="G54" s="21" t="s">
        <v>190</v>
      </c>
      <c r="H54" s="78" t="s">
        <v>402</v>
      </c>
      <c r="I54" s="78" t="s">
        <v>402</v>
      </c>
      <c r="J54" s="78"/>
      <c r="K54" s="78"/>
      <c r="U54" s="269"/>
      <c r="V54" s="125" t="s">
        <v>202</v>
      </c>
      <c r="W54" s="169">
        <f t="shared" si="9"/>
        <v>0</v>
      </c>
      <c r="X54" s="170">
        <f t="shared" si="9"/>
        <v>28</v>
      </c>
    </row>
    <row r="55" spans="1:24" x14ac:dyDescent="0.25">
      <c r="A55" s="15" t="s">
        <v>1923</v>
      </c>
      <c r="B55" s="20" t="s">
        <v>231</v>
      </c>
      <c r="C55" s="20">
        <v>54</v>
      </c>
      <c r="D55" s="20" t="s">
        <v>407</v>
      </c>
      <c r="E55" s="20">
        <v>50</v>
      </c>
      <c r="F55" s="20" t="s">
        <v>410</v>
      </c>
      <c r="G55" s="21" t="s">
        <v>190</v>
      </c>
      <c r="H55" s="78" t="s">
        <v>402</v>
      </c>
      <c r="I55" s="78" t="s">
        <v>402</v>
      </c>
      <c r="J55" s="78"/>
      <c r="K55" s="78"/>
      <c r="U55" s="269"/>
      <c r="V55" s="125" t="s">
        <v>206</v>
      </c>
      <c r="W55" s="169">
        <f t="shared" si="9"/>
        <v>0</v>
      </c>
      <c r="X55" s="170">
        <f t="shared" si="9"/>
        <v>0</v>
      </c>
    </row>
    <row r="56" spans="1:24" x14ac:dyDescent="0.25">
      <c r="A56" s="15" t="s">
        <v>1855</v>
      </c>
      <c r="B56" s="20" t="s">
        <v>231</v>
      </c>
      <c r="C56" s="20">
        <v>55</v>
      </c>
      <c r="D56" s="20" t="s">
        <v>414</v>
      </c>
      <c r="E56" s="20">
        <v>60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1857</v>
      </c>
      <c r="B57" s="20" t="s">
        <v>231</v>
      </c>
      <c r="C57" s="20">
        <v>56</v>
      </c>
      <c r="D57" s="20" t="s">
        <v>425</v>
      </c>
      <c r="E57" s="20">
        <v>40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1857</v>
      </c>
      <c r="B58" s="20" t="s">
        <v>231</v>
      </c>
      <c r="C58" s="20">
        <v>57</v>
      </c>
      <c r="D58" s="20" t="s">
        <v>425</v>
      </c>
      <c r="E58" s="20">
        <v>50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1890</v>
      </c>
      <c r="B59" s="20" t="s">
        <v>231</v>
      </c>
      <c r="C59" s="20">
        <v>58</v>
      </c>
      <c r="D59" s="20" t="s">
        <v>421</v>
      </c>
      <c r="E59" s="20">
        <v>40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1858</v>
      </c>
      <c r="B60" s="20" t="s">
        <v>231</v>
      </c>
      <c r="C60" s="20">
        <v>59</v>
      </c>
      <c r="D60" s="20" t="s">
        <v>407</v>
      </c>
      <c r="E60" s="20">
        <v>50</v>
      </c>
      <c r="F60" s="20" t="s">
        <v>410</v>
      </c>
      <c r="G60" s="21" t="s">
        <v>190</v>
      </c>
      <c r="H60" s="78" t="s">
        <v>402</v>
      </c>
      <c r="I60" s="78" t="s">
        <v>402</v>
      </c>
      <c r="J60" s="78"/>
      <c r="K60" s="78"/>
      <c r="U60" s="271"/>
      <c r="V60" s="125" t="s">
        <v>226</v>
      </c>
      <c r="W60" s="169">
        <f t="shared" si="9"/>
        <v>0</v>
      </c>
      <c r="X60" s="170">
        <f t="shared" si="9"/>
        <v>0</v>
      </c>
    </row>
    <row r="61" spans="1:24" ht="13.8" thickBot="1" x14ac:dyDescent="0.3">
      <c r="A61" s="15" t="s">
        <v>1896</v>
      </c>
      <c r="B61" s="20" t="s">
        <v>231</v>
      </c>
      <c r="C61" s="20">
        <v>60</v>
      </c>
      <c r="D61" s="20" t="s">
        <v>421</v>
      </c>
      <c r="E61" s="20">
        <v>60</v>
      </c>
      <c r="F61" s="20" t="s">
        <v>410</v>
      </c>
      <c r="G61" s="21" t="s">
        <v>190</v>
      </c>
      <c r="H61" s="78" t="s">
        <v>402</v>
      </c>
      <c r="I61" s="78" t="s">
        <v>402</v>
      </c>
      <c r="J61" s="78"/>
      <c r="K61" s="78"/>
      <c r="U61" s="271"/>
      <c r="V61" s="126" t="s">
        <v>230</v>
      </c>
      <c r="W61" s="169">
        <f t="shared" si="9"/>
        <v>0</v>
      </c>
      <c r="X61" s="170">
        <f t="shared" si="9"/>
        <v>4</v>
      </c>
    </row>
    <row r="62" spans="1:24" ht="13.8" thickBot="1" x14ac:dyDescent="0.3">
      <c r="A62" s="15" t="s">
        <v>1842</v>
      </c>
      <c r="B62" s="20" t="s">
        <v>231</v>
      </c>
      <c r="C62" s="20">
        <v>61</v>
      </c>
      <c r="D62" s="20" t="s">
        <v>421</v>
      </c>
      <c r="E62" s="20">
        <v>60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649</v>
      </c>
      <c r="B63" s="20" t="s">
        <v>231</v>
      </c>
      <c r="C63" s="20">
        <v>62</v>
      </c>
      <c r="D63" s="20" t="s">
        <v>414</v>
      </c>
      <c r="E63" s="20">
        <v>60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649</v>
      </c>
      <c r="B64" s="20" t="s">
        <v>231</v>
      </c>
      <c r="C64" s="20">
        <v>63</v>
      </c>
      <c r="D64" s="20" t="s">
        <v>414</v>
      </c>
      <c r="E64" s="20">
        <v>60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1214</v>
      </c>
      <c r="B65" s="20" t="s">
        <v>231</v>
      </c>
      <c r="C65" s="20">
        <v>64</v>
      </c>
      <c r="D65" s="20" t="s">
        <v>400</v>
      </c>
      <c r="E65" s="20">
        <v>60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1859</v>
      </c>
      <c r="B66" s="20" t="s">
        <v>231</v>
      </c>
      <c r="C66" s="20">
        <v>65</v>
      </c>
      <c r="D66" s="20" t="s">
        <v>414</v>
      </c>
      <c r="E66" s="20">
        <v>60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1844</v>
      </c>
      <c r="B67" s="20" t="s">
        <v>231</v>
      </c>
      <c r="C67" s="20">
        <v>66</v>
      </c>
      <c r="D67" s="20" t="s">
        <v>431</v>
      </c>
      <c r="E67" s="20">
        <v>60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688</v>
      </c>
      <c r="B68" s="20" t="s">
        <v>231</v>
      </c>
      <c r="C68" s="20">
        <v>67</v>
      </c>
      <c r="D68" s="20" t="s">
        <v>431</v>
      </c>
      <c r="E68" s="20">
        <v>80</v>
      </c>
      <c r="F68" s="20" t="s">
        <v>405</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1835</v>
      </c>
      <c r="B69" s="20" t="s">
        <v>231</v>
      </c>
      <c r="C69" s="20">
        <v>68</v>
      </c>
      <c r="D69" s="20" t="s">
        <v>414</v>
      </c>
      <c r="E69" s="20">
        <v>60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690</v>
      </c>
      <c r="B70" s="20" t="s">
        <v>231</v>
      </c>
      <c r="C70" s="20">
        <v>69</v>
      </c>
      <c r="D70" s="20" t="s">
        <v>404</v>
      </c>
      <c r="E70" s="20">
        <v>70</v>
      </c>
      <c r="F70" s="20" t="s">
        <v>405</v>
      </c>
      <c r="G70" s="21" t="s">
        <v>190</v>
      </c>
      <c r="H70" s="78" t="s">
        <v>402</v>
      </c>
      <c r="I70" s="78" t="s">
        <v>402</v>
      </c>
      <c r="J70" s="78"/>
      <c r="K70" s="78"/>
      <c r="U70" s="271"/>
      <c r="V70" s="125" t="s">
        <v>266</v>
      </c>
      <c r="W70" s="169">
        <f t="shared" si="10"/>
        <v>0</v>
      </c>
      <c r="X70" s="170">
        <f t="shared" si="10"/>
        <v>0</v>
      </c>
    </row>
    <row r="71" spans="1:24" ht="13.8" thickBot="1" x14ac:dyDescent="0.3">
      <c r="A71" s="15" t="s">
        <v>477</v>
      </c>
      <c r="B71" s="20" t="s">
        <v>231</v>
      </c>
      <c r="C71" s="20">
        <v>70</v>
      </c>
      <c r="D71" s="20" t="s">
        <v>400</v>
      </c>
      <c r="E71" s="20">
        <v>60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1861</v>
      </c>
      <c r="B72" s="20" t="s">
        <v>231</v>
      </c>
      <c r="C72" s="20">
        <v>71</v>
      </c>
      <c r="D72" s="20" t="s">
        <v>404</v>
      </c>
      <c r="E72" s="20">
        <v>60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1861</v>
      </c>
      <c r="B73" s="20" t="s">
        <v>231</v>
      </c>
      <c r="C73" s="20">
        <v>72</v>
      </c>
      <c r="D73" s="20" t="s">
        <v>404</v>
      </c>
      <c r="E73" s="20">
        <v>50</v>
      </c>
      <c r="F73" s="20" t="s">
        <v>410</v>
      </c>
      <c r="G73" s="21" t="s">
        <v>190</v>
      </c>
      <c r="H73" s="78" t="s">
        <v>402</v>
      </c>
      <c r="I73" s="78" t="s">
        <v>402</v>
      </c>
      <c r="J73" s="78"/>
      <c r="K73" s="78"/>
      <c r="U73" s="271"/>
      <c r="V73" s="177" t="s">
        <v>278</v>
      </c>
      <c r="W73" s="169">
        <f t="shared" si="10"/>
        <v>0</v>
      </c>
      <c r="X73" s="170">
        <f t="shared" si="10"/>
        <v>0</v>
      </c>
    </row>
    <row r="74" spans="1:24" x14ac:dyDescent="0.25">
      <c r="A74" s="15" t="s">
        <v>1925</v>
      </c>
      <c r="B74" s="20" t="s">
        <v>231</v>
      </c>
      <c r="C74" s="20">
        <v>73</v>
      </c>
      <c r="D74" s="20" t="s">
        <v>404</v>
      </c>
      <c r="E74" s="20">
        <v>60</v>
      </c>
      <c r="F74" s="20" t="s">
        <v>410</v>
      </c>
      <c r="G74" s="21" t="s">
        <v>190</v>
      </c>
      <c r="H74" s="78" t="s">
        <v>402</v>
      </c>
      <c r="I74" s="78" t="s">
        <v>402</v>
      </c>
      <c r="J74" s="78"/>
      <c r="K74" s="78"/>
    </row>
    <row r="75" spans="1:24" x14ac:dyDescent="0.25">
      <c r="A75" s="15" t="s">
        <v>658</v>
      </c>
      <c r="B75" s="20" t="s">
        <v>231</v>
      </c>
      <c r="C75" s="20">
        <v>74</v>
      </c>
      <c r="D75" s="20" t="s">
        <v>414</v>
      </c>
      <c r="E75" s="20">
        <v>50</v>
      </c>
      <c r="F75" s="20" t="s">
        <v>410</v>
      </c>
      <c r="G75" s="21" t="s">
        <v>190</v>
      </c>
      <c r="H75" s="78" t="s">
        <v>402</v>
      </c>
      <c r="I75" s="78" t="s">
        <v>402</v>
      </c>
      <c r="J75" s="78"/>
      <c r="K75" s="78"/>
    </row>
    <row r="76" spans="1:24" x14ac:dyDescent="0.25">
      <c r="A76" s="15" t="s">
        <v>1864</v>
      </c>
      <c r="B76" s="20" t="s">
        <v>231</v>
      </c>
      <c r="C76" s="20">
        <v>75</v>
      </c>
      <c r="D76" s="20" t="s">
        <v>414</v>
      </c>
      <c r="E76" s="20">
        <v>50</v>
      </c>
      <c r="F76" s="20" t="s">
        <v>410</v>
      </c>
      <c r="G76" s="21" t="s">
        <v>190</v>
      </c>
      <c r="H76" s="78" t="s">
        <v>402</v>
      </c>
      <c r="I76" s="78" t="s">
        <v>402</v>
      </c>
      <c r="J76" s="78"/>
      <c r="K76" s="78"/>
    </row>
    <row r="77" spans="1:24" x14ac:dyDescent="0.25">
      <c r="A77" s="15" t="s">
        <v>1865</v>
      </c>
      <c r="B77" s="20" t="s">
        <v>231</v>
      </c>
      <c r="C77" s="20">
        <v>76</v>
      </c>
      <c r="D77" s="20" t="s">
        <v>435</v>
      </c>
      <c r="E77" s="20">
        <v>60</v>
      </c>
      <c r="F77" s="20" t="s">
        <v>410</v>
      </c>
      <c r="G77" s="21" t="s">
        <v>190</v>
      </c>
      <c r="H77" s="78" t="s">
        <v>402</v>
      </c>
      <c r="I77" s="78" t="s">
        <v>402</v>
      </c>
      <c r="J77" s="78"/>
      <c r="K77" s="78"/>
    </row>
    <row r="78" spans="1:24" x14ac:dyDescent="0.25">
      <c r="A78" s="15" t="s">
        <v>1866</v>
      </c>
      <c r="B78" s="20" t="s">
        <v>231</v>
      </c>
      <c r="C78" s="20">
        <v>77</v>
      </c>
      <c r="D78" s="20" t="s">
        <v>407</v>
      </c>
      <c r="E78" s="20">
        <v>60</v>
      </c>
      <c r="F78" s="20" t="s">
        <v>410</v>
      </c>
      <c r="G78" s="21" t="s">
        <v>190</v>
      </c>
      <c r="H78" s="78" t="s">
        <v>402</v>
      </c>
      <c r="I78" s="78" t="s">
        <v>402</v>
      </c>
      <c r="J78" s="78"/>
      <c r="K78" s="78"/>
    </row>
    <row r="79" spans="1:24" x14ac:dyDescent="0.25">
      <c r="A79" s="15" t="s">
        <v>1866</v>
      </c>
      <c r="B79" s="20" t="s">
        <v>231</v>
      </c>
      <c r="C79" s="20">
        <v>78</v>
      </c>
      <c r="D79" s="20" t="s">
        <v>407</v>
      </c>
      <c r="E79" s="20">
        <v>60</v>
      </c>
      <c r="F79" s="20" t="s">
        <v>410</v>
      </c>
      <c r="G79" s="21" t="s">
        <v>194</v>
      </c>
      <c r="H79" s="78" t="s">
        <v>402</v>
      </c>
      <c r="I79" s="78" t="s">
        <v>402</v>
      </c>
      <c r="J79" s="78"/>
      <c r="K79" s="78"/>
    </row>
    <row r="80" spans="1:24" x14ac:dyDescent="0.25">
      <c r="A80" s="15" t="s">
        <v>1952</v>
      </c>
      <c r="B80" s="20" t="s">
        <v>231</v>
      </c>
      <c r="C80" s="20">
        <v>79</v>
      </c>
      <c r="D80" s="20" t="s">
        <v>490</v>
      </c>
      <c r="E80" s="20"/>
      <c r="F80" s="20" t="s">
        <v>493</v>
      </c>
      <c r="G80" s="21" t="s">
        <v>194</v>
      </c>
      <c r="H80" s="78" t="s">
        <v>402</v>
      </c>
      <c r="I80" s="78" t="s">
        <v>402</v>
      </c>
      <c r="J80" s="78"/>
      <c r="K80" s="78"/>
    </row>
    <row r="81" spans="1:11" x14ac:dyDescent="0.25">
      <c r="A81" s="15" t="s">
        <v>1902</v>
      </c>
      <c r="B81" s="20" t="s">
        <v>231</v>
      </c>
      <c r="C81" s="20">
        <v>80</v>
      </c>
      <c r="D81" s="20" t="s">
        <v>490</v>
      </c>
      <c r="E81" s="20"/>
      <c r="F81" s="20" t="s">
        <v>490</v>
      </c>
      <c r="G81" s="21" t="s">
        <v>194</v>
      </c>
      <c r="H81" s="78" t="s">
        <v>402</v>
      </c>
      <c r="I81" s="78" t="s">
        <v>402</v>
      </c>
      <c r="J81" s="78"/>
      <c r="K81" s="78"/>
    </row>
    <row r="82" spans="1:11" x14ac:dyDescent="0.25">
      <c r="A82" s="15" t="s">
        <v>1089</v>
      </c>
      <c r="B82" s="20" t="s">
        <v>231</v>
      </c>
      <c r="C82" s="20">
        <v>81</v>
      </c>
      <c r="D82" s="20" t="s">
        <v>490</v>
      </c>
      <c r="E82" s="20"/>
      <c r="F82" s="20" t="s">
        <v>490</v>
      </c>
      <c r="G82" s="21" t="s">
        <v>194</v>
      </c>
      <c r="H82" s="78" t="s">
        <v>402</v>
      </c>
      <c r="I82" s="78" t="s">
        <v>402</v>
      </c>
      <c r="J82" s="78"/>
      <c r="K82" s="78"/>
    </row>
    <row r="83" spans="1:11" x14ac:dyDescent="0.25">
      <c r="A83" s="15" t="s">
        <v>1903</v>
      </c>
      <c r="B83" s="20" t="s">
        <v>231</v>
      </c>
      <c r="C83" s="20">
        <v>82</v>
      </c>
      <c r="D83" s="20" t="s">
        <v>490</v>
      </c>
      <c r="E83" s="20"/>
      <c r="F83" s="20" t="s">
        <v>1085</v>
      </c>
      <c r="G83" s="21" t="s">
        <v>194</v>
      </c>
      <c r="H83" s="78" t="s">
        <v>402</v>
      </c>
      <c r="I83" s="78" t="s">
        <v>402</v>
      </c>
      <c r="J83" s="78"/>
      <c r="K83" s="78"/>
    </row>
    <row r="84" spans="1:11" x14ac:dyDescent="0.25">
      <c r="A84" s="15" t="s">
        <v>1953</v>
      </c>
      <c r="B84" s="20" t="s">
        <v>231</v>
      </c>
      <c r="C84" s="20">
        <v>83</v>
      </c>
      <c r="D84" s="20" t="s">
        <v>490</v>
      </c>
      <c r="E84" s="20"/>
      <c r="F84" s="20" t="s">
        <v>1085</v>
      </c>
      <c r="G84" s="21" t="s">
        <v>194</v>
      </c>
      <c r="H84" s="78" t="s">
        <v>402</v>
      </c>
      <c r="I84" s="78" t="s">
        <v>402</v>
      </c>
      <c r="J84" s="78"/>
      <c r="K84" s="78"/>
    </row>
    <row r="85" spans="1:11" x14ac:dyDescent="0.25">
      <c r="A85" s="15" t="s">
        <v>1954</v>
      </c>
      <c r="B85" s="20" t="s">
        <v>231</v>
      </c>
      <c r="C85" s="20">
        <v>84</v>
      </c>
      <c r="D85" s="20" t="s">
        <v>490</v>
      </c>
      <c r="E85" s="20">
        <v>50</v>
      </c>
      <c r="F85" s="20" t="s">
        <v>490</v>
      </c>
      <c r="G85" s="21" t="s">
        <v>194</v>
      </c>
      <c r="H85" s="78" t="s">
        <v>402</v>
      </c>
      <c r="I85" s="78" t="s">
        <v>402</v>
      </c>
      <c r="J85" s="78"/>
      <c r="K85" s="78"/>
    </row>
    <row r="86" spans="1:11" x14ac:dyDescent="0.25">
      <c r="A86" s="15" t="s">
        <v>660</v>
      </c>
      <c r="B86" s="20" t="s">
        <v>231</v>
      </c>
      <c r="C86" s="20">
        <v>85</v>
      </c>
      <c r="D86" s="20" t="s">
        <v>490</v>
      </c>
      <c r="E86" s="20"/>
      <c r="F86" s="20" t="s">
        <v>490</v>
      </c>
      <c r="G86" s="21" t="s">
        <v>194</v>
      </c>
      <c r="H86" s="78" t="s">
        <v>402</v>
      </c>
      <c r="I86" s="78" t="s">
        <v>402</v>
      </c>
      <c r="J86" s="78"/>
      <c r="K86" s="78"/>
    </row>
    <row r="87" spans="1:11" x14ac:dyDescent="0.25">
      <c r="A87" s="15" t="s">
        <v>1906</v>
      </c>
      <c r="B87" s="20" t="s">
        <v>231</v>
      </c>
      <c r="C87" s="20">
        <v>86</v>
      </c>
      <c r="D87" s="20" t="s">
        <v>490</v>
      </c>
      <c r="E87" s="20"/>
      <c r="F87" s="20" t="s">
        <v>490</v>
      </c>
      <c r="G87" s="21" t="s">
        <v>194</v>
      </c>
      <c r="H87" s="78" t="s">
        <v>402</v>
      </c>
      <c r="I87" s="78" t="s">
        <v>402</v>
      </c>
      <c r="J87" s="78"/>
      <c r="K87" s="78"/>
    </row>
    <row r="88" spans="1:11" x14ac:dyDescent="0.25">
      <c r="A88" s="15" t="s">
        <v>508</v>
      </c>
      <c r="B88" s="20" t="s">
        <v>231</v>
      </c>
      <c r="C88" s="20">
        <v>87</v>
      </c>
      <c r="D88" s="20" t="s">
        <v>490</v>
      </c>
      <c r="E88" s="20"/>
      <c r="F88" s="20" t="s">
        <v>490</v>
      </c>
      <c r="G88" s="21" t="s">
        <v>194</v>
      </c>
      <c r="H88" s="78" t="s">
        <v>402</v>
      </c>
      <c r="I88" s="78" t="s">
        <v>402</v>
      </c>
      <c r="J88" s="78"/>
      <c r="K88" s="78"/>
    </row>
    <row r="89" spans="1:11" x14ac:dyDescent="0.25">
      <c r="A89" s="15" t="s">
        <v>941</v>
      </c>
      <c r="B89" s="20" t="s">
        <v>231</v>
      </c>
      <c r="C89" s="20">
        <v>88</v>
      </c>
      <c r="D89" s="20" t="s">
        <v>490</v>
      </c>
      <c r="E89" s="20"/>
      <c r="F89" s="20" t="s">
        <v>490</v>
      </c>
      <c r="G89" s="21" t="s">
        <v>190</v>
      </c>
      <c r="H89" s="78" t="s">
        <v>402</v>
      </c>
      <c r="I89" s="78" t="s">
        <v>402</v>
      </c>
      <c r="J89" s="78"/>
      <c r="K89" s="78"/>
    </row>
    <row r="90" spans="1:11" x14ac:dyDescent="0.25">
      <c r="A90" s="15" t="s">
        <v>1955</v>
      </c>
      <c r="B90" s="20" t="s">
        <v>231</v>
      </c>
      <c r="C90" s="20">
        <v>89</v>
      </c>
      <c r="D90" s="20" t="s">
        <v>490</v>
      </c>
      <c r="E90" s="20">
        <v>50</v>
      </c>
      <c r="F90" s="20" t="s">
        <v>490</v>
      </c>
      <c r="G90" s="21" t="s">
        <v>190</v>
      </c>
      <c r="H90" s="78" t="s">
        <v>402</v>
      </c>
      <c r="I90" s="78" t="s">
        <v>402</v>
      </c>
      <c r="J90" s="78"/>
      <c r="K90" s="78"/>
    </row>
    <row r="91" spans="1:11" x14ac:dyDescent="0.25">
      <c r="A91" s="15" t="s">
        <v>696</v>
      </c>
      <c r="B91" s="20" t="s">
        <v>231</v>
      </c>
      <c r="C91" s="20">
        <v>90</v>
      </c>
      <c r="D91" s="20" t="s">
        <v>490</v>
      </c>
      <c r="E91" s="20"/>
      <c r="F91" s="20" t="s">
        <v>490</v>
      </c>
      <c r="G91" s="21" t="s">
        <v>190</v>
      </c>
      <c r="H91" s="78" t="s">
        <v>402</v>
      </c>
      <c r="I91" s="78" t="s">
        <v>402</v>
      </c>
      <c r="J91" s="78"/>
      <c r="K91" s="78"/>
    </row>
    <row r="92" spans="1:11" x14ac:dyDescent="0.25">
      <c r="A92" s="15" t="s">
        <v>1956</v>
      </c>
      <c r="B92" s="20" t="s">
        <v>231</v>
      </c>
      <c r="C92" s="20">
        <v>91</v>
      </c>
      <c r="D92" s="20" t="s">
        <v>490</v>
      </c>
      <c r="E92" s="20">
        <v>50</v>
      </c>
      <c r="F92" s="20" t="s">
        <v>490</v>
      </c>
      <c r="G92" s="21" t="s">
        <v>190</v>
      </c>
      <c r="H92" s="78" t="s">
        <v>402</v>
      </c>
      <c r="I92" s="78" t="s">
        <v>402</v>
      </c>
      <c r="J92" s="78"/>
      <c r="K92" s="78"/>
    </row>
    <row r="93" spans="1:11" x14ac:dyDescent="0.25">
      <c r="A93" s="15" t="s">
        <v>1957</v>
      </c>
      <c r="B93" s="20" t="s">
        <v>231</v>
      </c>
      <c r="C93" s="20">
        <v>92</v>
      </c>
      <c r="D93" s="20" t="s">
        <v>427</v>
      </c>
      <c r="E93" s="20"/>
      <c r="F93" s="20" t="s">
        <v>428</v>
      </c>
      <c r="G93" s="21" t="s">
        <v>194</v>
      </c>
      <c r="H93" s="78" t="s">
        <v>402</v>
      </c>
      <c r="I93" s="78" t="s">
        <v>402</v>
      </c>
      <c r="J93" s="78"/>
      <c r="K93" s="78"/>
    </row>
    <row r="94" spans="1:11" x14ac:dyDescent="0.25">
      <c r="A94" s="15" t="s">
        <v>514</v>
      </c>
      <c r="B94" s="20" t="s">
        <v>231</v>
      </c>
      <c r="C94" s="20">
        <v>93</v>
      </c>
      <c r="D94" s="20" t="s">
        <v>427</v>
      </c>
      <c r="E94" s="20"/>
      <c r="F94" s="20" t="s">
        <v>428</v>
      </c>
      <c r="G94" s="21" t="s">
        <v>194</v>
      </c>
      <c r="H94" s="78" t="s">
        <v>402</v>
      </c>
      <c r="I94" s="78" t="s">
        <v>402</v>
      </c>
      <c r="J94" s="78"/>
      <c r="K94" s="78"/>
    </row>
    <row r="95" spans="1:11" x14ac:dyDescent="0.25">
      <c r="A95" s="15" t="s">
        <v>1958</v>
      </c>
      <c r="B95" s="20" t="s">
        <v>231</v>
      </c>
      <c r="C95" s="20">
        <v>94</v>
      </c>
      <c r="D95" s="20" t="s">
        <v>427</v>
      </c>
      <c r="E95" s="20"/>
      <c r="F95" s="20" t="s">
        <v>428</v>
      </c>
      <c r="G95" s="21" t="s">
        <v>194</v>
      </c>
      <c r="H95" s="78" t="s">
        <v>402</v>
      </c>
      <c r="I95" s="78" t="s">
        <v>402</v>
      </c>
      <c r="J95" s="78"/>
      <c r="K95" s="78"/>
    </row>
    <row r="96" spans="1:11" x14ac:dyDescent="0.25">
      <c r="A96" s="15" t="s">
        <v>426</v>
      </c>
      <c r="B96" s="20" t="s">
        <v>231</v>
      </c>
      <c r="C96" s="20">
        <v>95</v>
      </c>
      <c r="D96" s="20" t="s">
        <v>427</v>
      </c>
      <c r="E96" s="20"/>
      <c r="F96" s="20" t="s">
        <v>428</v>
      </c>
      <c r="G96" s="21" t="s">
        <v>194</v>
      </c>
      <c r="H96" s="78" t="s">
        <v>402</v>
      </c>
      <c r="I96" s="78" t="s">
        <v>402</v>
      </c>
      <c r="J96" s="78"/>
      <c r="K96" s="78"/>
    </row>
    <row r="97" spans="1:11" x14ac:dyDescent="0.25">
      <c r="A97" s="15" t="s">
        <v>1959</v>
      </c>
      <c r="B97" s="20" t="s">
        <v>231</v>
      </c>
      <c r="C97" s="20">
        <v>96</v>
      </c>
      <c r="D97" s="20" t="s">
        <v>427</v>
      </c>
      <c r="E97" s="20"/>
      <c r="F97" s="20" t="s">
        <v>428</v>
      </c>
      <c r="G97" s="21" t="s">
        <v>194</v>
      </c>
      <c r="H97" s="78" t="s">
        <v>402</v>
      </c>
      <c r="I97" s="78" t="s">
        <v>402</v>
      </c>
      <c r="J97" s="78"/>
      <c r="K97" s="78"/>
    </row>
    <row r="98" spans="1:11" x14ac:dyDescent="0.25">
      <c r="A98" s="15" t="s">
        <v>1960</v>
      </c>
      <c r="B98" s="20" t="s">
        <v>231</v>
      </c>
      <c r="C98" s="20">
        <v>97</v>
      </c>
      <c r="D98" s="20" t="s">
        <v>414</v>
      </c>
      <c r="E98" s="20">
        <v>140</v>
      </c>
      <c r="F98" s="20" t="s">
        <v>1873</v>
      </c>
      <c r="G98" s="21" t="s">
        <v>230</v>
      </c>
      <c r="H98" s="78" t="s">
        <v>402</v>
      </c>
      <c r="I98" s="78" t="s">
        <v>402</v>
      </c>
      <c r="J98" s="78"/>
      <c r="K98" s="78" t="s">
        <v>402</v>
      </c>
    </row>
    <row r="99" spans="1:11" x14ac:dyDescent="0.25">
      <c r="A99" s="15" t="s">
        <v>1961</v>
      </c>
      <c r="B99" s="20" t="s">
        <v>231</v>
      </c>
      <c r="C99" s="20">
        <v>98</v>
      </c>
      <c r="D99" s="20" t="s">
        <v>404</v>
      </c>
      <c r="E99" s="20">
        <v>100</v>
      </c>
      <c r="F99" s="20" t="s">
        <v>1873</v>
      </c>
      <c r="G99" s="21" t="s">
        <v>230</v>
      </c>
      <c r="H99" s="78" t="s">
        <v>402</v>
      </c>
      <c r="I99" s="78" t="s">
        <v>402</v>
      </c>
      <c r="J99" s="78"/>
      <c r="K99" s="78" t="s">
        <v>402</v>
      </c>
    </row>
    <row r="100" spans="1:11" x14ac:dyDescent="0.25">
      <c r="A100" s="15" t="s">
        <v>1962</v>
      </c>
      <c r="B100" s="20" t="s">
        <v>231</v>
      </c>
      <c r="C100" s="20">
        <v>99</v>
      </c>
      <c r="D100" s="20" t="s">
        <v>407</v>
      </c>
      <c r="E100" s="20">
        <v>110</v>
      </c>
      <c r="F100" s="20" t="s">
        <v>1873</v>
      </c>
      <c r="G100" s="21" t="s">
        <v>230</v>
      </c>
      <c r="H100" s="78" t="s">
        <v>402</v>
      </c>
      <c r="I100" s="78" t="s">
        <v>402</v>
      </c>
      <c r="J100" s="78"/>
      <c r="K100" s="78" t="s">
        <v>402</v>
      </c>
    </row>
    <row r="101" spans="1:11" x14ac:dyDescent="0.25">
      <c r="A101" s="15" t="s">
        <v>1963</v>
      </c>
      <c r="B101" s="20" t="s">
        <v>231</v>
      </c>
      <c r="C101" s="20">
        <v>100</v>
      </c>
      <c r="D101" s="20" t="s">
        <v>414</v>
      </c>
      <c r="E101" s="20">
        <v>130</v>
      </c>
      <c r="F101" s="20" t="s">
        <v>1873</v>
      </c>
      <c r="G101" s="21" t="s">
        <v>230</v>
      </c>
      <c r="H101" s="78" t="s">
        <v>402</v>
      </c>
      <c r="I101" s="78" t="s">
        <v>402</v>
      </c>
      <c r="J101" s="78"/>
      <c r="K101" s="78" t="s">
        <v>402</v>
      </c>
    </row>
  </sheetData>
  <sheetProtection selectLockedCells="1" selectUnlockedCells="1"/>
  <mergeCells count="1">
    <mergeCell ref="Z1:AH1"/>
  </mergeCells>
  <phoneticPr fontId="3" type="noConversion"/>
  <conditionalFormatting sqref="H2:K101">
    <cfRule type="cellIs" dxfId="536" priority="1" stopIfTrue="1" operator="equal">
      <formula>"-"</formula>
    </cfRule>
    <cfRule type="cellIs" dxfId="535" priority="2" stopIfTrue="1" operator="equal">
      <formula>"x"</formula>
    </cfRule>
  </conditionalFormatting>
  <hyperlinks>
    <hyperlink ref="L1" location="'Expansion set Check List'!A1" display="Home" xr:uid="{00000000-0004-0000-29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8">
    <tabColor indexed="11"/>
  </sheetPr>
  <dimension ref="A1:AH147"/>
  <sheetViews>
    <sheetView zoomScaleSheetLayoutView="10" workbookViewId="0">
      <pane ySplit="1" topLeftCell="A2" activePane="bottomLeft" state="frozen"/>
      <selection pane="bottomLeft"/>
    </sheetView>
  </sheetViews>
  <sheetFormatPr defaultColWidth="0" defaultRowHeight="13.2" customHeight="1" x14ac:dyDescent="0.25"/>
  <cols>
    <col min="1" max="1" width="24.109375" customWidth="1"/>
    <col min="2" max="2" width="17.44140625" bestFit="1" customWidth="1"/>
    <col min="3" max="3" width="4" bestFit="1" customWidth="1"/>
    <col min="4" max="4" width="8.88671875" bestFit="1" customWidth="1"/>
    <col min="5" max="5" width="4" bestFit="1" customWidth="1"/>
    <col min="6" max="6" width="16.554687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1964</v>
      </c>
      <c r="B2" s="18" t="s">
        <v>235</v>
      </c>
      <c r="C2" s="18">
        <v>1</v>
      </c>
      <c r="D2" s="18" t="s">
        <v>421</v>
      </c>
      <c r="E2" s="18">
        <v>90</v>
      </c>
      <c r="F2" s="18" t="s">
        <v>410</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146</v>
      </c>
      <c r="Z2" s="109"/>
      <c r="AA2" s="109"/>
      <c r="AB2" s="109"/>
      <c r="AC2" s="109"/>
      <c r="AD2" s="109"/>
      <c r="AE2" s="109"/>
      <c r="AF2" s="109"/>
      <c r="AG2" s="109"/>
      <c r="AH2" s="109"/>
    </row>
    <row r="3" spans="1:34" x14ac:dyDescent="0.25">
      <c r="A3" s="15" t="s">
        <v>664</v>
      </c>
      <c r="B3" s="20" t="s">
        <v>235</v>
      </c>
      <c r="C3" s="20">
        <v>2</v>
      </c>
      <c r="D3" s="20" t="s">
        <v>414</v>
      </c>
      <c r="E3" s="20">
        <v>140</v>
      </c>
      <c r="F3" s="20" t="s">
        <v>401</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48</v>
      </c>
    </row>
    <row r="4" spans="1:34" x14ac:dyDescent="0.25">
      <c r="A4" s="15" t="s">
        <v>1965</v>
      </c>
      <c r="B4" s="20" t="s">
        <v>235</v>
      </c>
      <c r="C4" s="20">
        <v>3</v>
      </c>
      <c r="D4" s="20" t="s">
        <v>404</v>
      </c>
      <c r="E4" s="20">
        <v>90</v>
      </c>
      <c r="F4" s="20" t="s">
        <v>405</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46</v>
      </c>
    </row>
    <row r="5" spans="1:34" x14ac:dyDescent="0.25">
      <c r="A5" s="15" t="s">
        <v>1966</v>
      </c>
      <c r="B5" s="20" t="s">
        <v>235</v>
      </c>
      <c r="C5" s="20">
        <v>4</v>
      </c>
      <c r="D5" s="20" t="s">
        <v>421</v>
      </c>
      <c r="E5" s="20">
        <v>100</v>
      </c>
      <c r="F5" s="20" t="s">
        <v>410</v>
      </c>
      <c r="G5" s="19" t="s">
        <v>202</v>
      </c>
      <c r="H5" s="78" t="s">
        <v>402</v>
      </c>
      <c r="I5" s="78" t="s">
        <v>402</v>
      </c>
      <c r="J5" s="78"/>
      <c r="K5" s="78"/>
      <c r="R5" s="125" t="s">
        <v>198</v>
      </c>
      <c r="S5" s="261">
        <f t="shared" si="1"/>
        <v>0</v>
      </c>
      <c r="T5" s="170">
        <f t="shared" si="2"/>
        <v>0</v>
      </c>
      <c r="U5" s="179"/>
      <c r="V5" s="125" t="s">
        <v>198</v>
      </c>
      <c r="W5" s="261">
        <f t="shared" si="3"/>
        <v>0</v>
      </c>
      <c r="X5" s="6">
        <f t="shared" si="4"/>
        <v>28</v>
      </c>
    </row>
    <row r="6" spans="1:34" x14ac:dyDescent="0.25">
      <c r="A6" s="15" t="s">
        <v>1967</v>
      </c>
      <c r="B6" s="20" t="s">
        <v>235</v>
      </c>
      <c r="C6" s="20">
        <v>5</v>
      </c>
      <c r="D6" s="20" t="s">
        <v>431</v>
      </c>
      <c r="E6" s="20">
        <v>80</v>
      </c>
      <c r="F6" s="20" t="s">
        <v>405</v>
      </c>
      <c r="G6" s="19" t="s">
        <v>202</v>
      </c>
      <c r="H6" s="78" t="s">
        <v>402</v>
      </c>
      <c r="I6" s="78" t="s">
        <v>402</v>
      </c>
      <c r="J6" s="78"/>
      <c r="K6" s="78"/>
      <c r="R6" s="125" t="s">
        <v>202</v>
      </c>
      <c r="S6" s="261">
        <f t="shared" si="1"/>
        <v>0</v>
      </c>
      <c r="T6" s="170">
        <f t="shared" si="2"/>
        <v>0</v>
      </c>
      <c r="U6" s="179"/>
      <c r="V6" s="125" t="s">
        <v>202</v>
      </c>
      <c r="W6" s="261">
        <f t="shared" si="3"/>
        <v>0</v>
      </c>
      <c r="X6" s="6">
        <f t="shared" si="4"/>
        <v>17</v>
      </c>
    </row>
    <row r="7" spans="1:34" x14ac:dyDescent="0.25">
      <c r="A7" s="15" t="s">
        <v>1968</v>
      </c>
      <c r="B7" s="20" t="s">
        <v>235</v>
      </c>
      <c r="C7" s="20">
        <v>6</v>
      </c>
      <c r="D7" s="20" t="s">
        <v>425</v>
      </c>
      <c r="E7" s="20">
        <v>100</v>
      </c>
      <c r="F7" s="20" t="s">
        <v>410</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412</v>
      </c>
      <c r="B8" s="20" t="s">
        <v>235</v>
      </c>
      <c r="C8" s="20">
        <v>7</v>
      </c>
      <c r="D8" s="20" t="s">
        <v>404</v>
      </c>
      <c r="E8" s="20">
        <v>130</v>
      </c>
      <c r="F8" s="20" t="s">
        <v>401</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1818</v>
      </c>
      <c r="B9" s="20" t="s">
        <v>235</v>
      </c>
      <c r="C9" s="20">
        <v>8</v>
      </c>
      <c r="D9" s="20" t="s">
        <v>400</v>
      </c>
      <c r="E9" s="20">
        <v>120</v>
      </c>
      <c r="F9" s="20" t="s">
        <v>401</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1969</v>
      </c>
      <c r="B10" s="20" t="s">
        <v>235</v>
      </c>
      <c r="C10" s="20">
        <v>9</v>
      </c>
      <c r="D10" s="20" t="s">
        <v>404</v>
      </c>
      <c r="E10" s="20">
        <v>140</v>
      </c>
      <c r="F10" s="20" t="s">
        <v>401</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1402</v>
      </c>
      <c r="B11" s="20" t="s">
        <v>235</v>
      </c>
      <c r="C11" s="20">
        <v>10</v>
      </c>
      <c r="D11" s="20" t="s">
        <v>419</v>
      </c>
      <c r="E11" s="20">
        <v>120</v>
      </c>
      <c r="F11" s="20" t="s">
        <v>401</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533</v>
      </c>
      <c r="B12" s="20" t="s">
        <v>235</v>
      </c>
      <c r="C12" s="20">
        <v>11</v>
      </c>
      <c r="D12" s="20" t="s">
        <v>421</v>
      </c>
      <c r="E12" s="20">
        <v>80</v>
      </c>
      <c r="F12" s="20" t="s">
        <v>410</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947</v>
      </c>
      <c r="B13" s="20" t="s">
        <v>235</v>
      </c>
      <c r="C13" s="20">
        <v>12</v>
      </c>
      <c r="D13" s="20" t="s">
        <v>404</v>
      </c>
      <c r="E13" s="20">
        <v>120</v>
      </c>
      <c r="F13" s="20" t="s">
        <v>401</v>
      </c>
      <c r="G13" s="19" t="s">
        <v>202</v>
      </c>
      <c r="H13" s="78" t="s">
        <v>402</v>
      </c>
      <c r="I13" s="78" t="s">
        <v>402</v>
      </c>
      <c r="J13" s="78"/>
      <c r="K13" s="78"/>
      <c r="R13" s="125" t="s">
        <v>230</v>
      </c>
      <c r="S13" s="261">
        <f t="shared" si="1"/>
        <v>0</v>
      </c>
      <c r="T13" s="170">
        <f t="shared" si="2"/>
        <v>0</v>
      </c>
      <c r="U13" s="179"/>
      <c r="V13" s="126" t="s">
        <v>230</v>
      </c>
      <c r="W13" s="261">
        <f t="shared" si="3"/>
        <v>0</v>
      </c>
      <c r="X13" s="6">
        <f t="shared" si="4"/>
        <v>7</v>
      </c>
    </row>
    <row r="14" spans="1:34" x14ac:dyDescent="0.25">
      <c r="A14" s="15" t="s">
        <v>1970</v>
      </c>
      <c r="B14" s="20" t="s">
        <v>235</v>
      </c>
      <c r="C14" s="20">
        <v>13</v>
      </c>
      <c r="D14" s="20" t="s">
        <v>431</v>
      </c>
      <c r="E14" s="20">
        <v>90</v>
      </c>
      <c r="F14" s="20" t="s">
        <v>405</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1499</v>
      </c>
      <c r="B15" s="20" t="s">
        <v>235</v>
      </c>
      <c r="C15" s="20">
        <v>14</v>
      </c>
      <c r="D15" s="20" t="s">
        <v>414</v>
      </c>
      <c r="E15" s="20">
        <v>100</v>
      </c>
      <c r="F15" s="20" t="s">
        <v>410</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1971</v>
      </c>
      <c r="B16" s="20" t="s">
        <v>235</v>
      </c>
      <c r="C16" s="20">
        <v>15</v>
      </c>
      <c r="D16" s="20" t="s">
        <v>414</v>
      </c>
      <c r="E16" s="20">
        <v>120</v>
      </c>
      <c r="F16" s="20" t="s">
        <v>410</v>
      </c>
      <c r="G16" s="19" t="s">
        <v>202</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1972</v>
      </c>
      <c r="B17" s="20" t="s">
        <v>235</v>
      </c>
      <c r="C17" s="20">
        <v>16</v>
      </c>
      <c r="D17" s="20" t="s">
        <v>421</v>
      </c>
      <c r="E17" s="20">
        <v>70</v>
      </c>
      <c r="F17" s="20" t="s">
        <v>410</v>
      </c>
      <c r="G17" s="19" t="s">
        <v>202</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1973</v>
      </c>
      <c r="B18" s="20" t="s">
        <v>235</v>
      </c>
      <c r="C18" s="20">
        <v>17</v>
      </c>
      <c r="D18" s="20" t="s">
        <v>407</v>
      </c>
      <c r="E18" s="20">
        <v>90</v>
      </c>
      <c r="F18" s="20" t="s">
        <v>405</v>
      </c>
      <c r="G18" s="19"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1252</v>
      </c>
      <c r="B19" s="20" t="s">
        <v>235</v>
      </c>
      <c r="C19" s="20">
        <v>18</v>
      </c>
      <c r="D19" s="20" t="s">
        <v>431</v>
      </c>
      <c r="E19" s="20">
        <v>140</v>
      </c>
      <c r="F19" s="20" t="s">
        <v>401</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1877</v>
      </c>
      <c r="B20" s="20" t="s">
        <v>235</v>
      </c>
      <c r="C20" s="20">
        <v>19</v>
      </c>
      <c r="D20" s="20" t="s">
        <v>421</v>
      </c>
      <c r="E20" s="20">
        <v>70</v>
      </c>
      <c r="F20" s="20" t="s">
        <v>410</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406</v>
      </c>
      <c r="B21" s="20" t="s">
        <v>235</v>
      </c>
      <c r="C21" s="20">
        <v>20</v>
      </c>
      <c r="D21" s="20" t="s">
        <v>407</v>
      </c>
      <c r="E21" s="20">
        <v>100</v>
      </c>
      <c r="F21" s="20" t="s">
        <v>401</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1254</v>
      </c>
      <c r="B22" s="20" t="s">
        <v>235</v>
      </c>
      <c r="C22" s="20">
        <v>21</v>
      </c>
      <c r="D22" s="20" t="s">
        <v>407</v>
      </c>
      <c r="E22" s="20">
        <v>120</v>
      </c>
      <c r="F22" s="20" t="s">
        <v>401</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1295</v>
      </c>
      <c r="B23" s="20" t="s">
        <v>235</v>
      </c>
      <c r="C23" s="20">
        <v>22</v>
      </c>
      <c r="D23" s="20" t="s">
        <v>404</v>
      </c>
      <c r="E23" s="20">
        <v>90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1197</v>
      </c>
      <c r="B24" s="20" t="s">
        <v>235</v>
      </c>
      <c r="C24" s="20">
        <v>23</v>
      </c>
      <c r="D24" s="20" t="s">
        <v>414</v>
      </c>
      <c r="E24" s="20">
        <v>80</v>
      </c>
      <c r="F24" s="20" t="s">
        <v>405</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1974</v>
      </c>
      <c r="B25" s="20" t="s">
        <v>235</v>
      </c>
      <c r="C25" s="20">
        <v>24</v>
      </c>
      <c r="D25" s="20" t="s">
        <v>421</v>
      </c>
      <c r="E25" s="20">
        <v>80</v>
      </c>
      <c r="F25" s="20" t="s">
        <v>410</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1975</v>
      </c>
      <c r="B26" s="20" t="s">
        <v>235</v>
      </c>
      <c r="C26" s="20">
        <v>25</v>
      </c>
      <c r="D26" s="20" t="s">
        <v>421</v>
      </c>
      <c r="E26" s="20">
        <v>100</v>
      </c>
      <c r="F26" s="20" t="s">
        <v>410</v>
      </c>
      <c r="G26" s="21" t="s">
        <v>198</v>
      </c>
      <c r="H26" s="78" t="s">
        <v>402</v>
      </c>
      <c r="I26" s="78" t="s">
        <v>402</v>
      </c>
      <c r="J26" s="78"/>
      <c r="K26" s="78"/>
      <c r="R26" s="171" t="s">
        <v>101</v>
      </c>
      <c r="S26" s="172"/>
      <c r="T26" s="186">
        <f>SUM(T27:T49)</f>
        <v>0</v>
      </c>
      <c r="U26" s="179"/>
      <c r="V26" s="188" t="s">
        <v>103</v>
      </c>
      <c r="W26" s="241"/>
      <c r="X26" s="243">
        <f>SUM(X27:X49)</f>
        <v>139</v>
      </c>
    </row>
    <row r="27" spans="1:24" x14ac:dyDescent="0.25">
      <c r="A27" s="15" t="s">
        <v>1976</v>
      </c>
      <c r="B27" s="20" t="s">
        <v>235</v>
      </c>
      <c r="C27" s="20">
        <v>26</v>
      </c>
      <c r="D27" s="20" t="s">
        <v>421</v>
      </c>
      <c r="E27" s="20">
        <v>70</v>
      </c>
      <c r="F27" s="20" t="s">
        <v>410</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48</v>
      </c>
    </row>
    <row r="28" spans="1:24" x14ac:dyDescent="0.25">
      <c r="A28" s="15" t="s">
        <v>663</v>
      </c>
      <c r="B28" s="20" t="s">
        <v>235</v>
      </c>
      <c r="C28" s="20">
        <v>27</v>
      </c>
      <c r="D28" s="20" t="s">
        <v>414</v>
      </c>
      <c r="E28" s="20">
        <v>60</v>
      </c>
      <c r="F28" s="20" t="s">
        <v>410</v>
      </c>
      <c r="G28" s="21" t="s">
        <v>198</v>
      </c>
      <c r="H28" s="78" t="s">
        <v>402</v>
      </c>
      <c r="I28" s="78" t="s">
        <v>402</v>
      </c>
      <c r="J28" s="78"/>
      <c r="K28" s="78"/>
      <c r="R28" s="125" t="s">
        <v>194</v>
      </c>
      <c r="S28" s="169">
        <f t="shared" si="5"/>
        <v>0</v>
      </c>
      <c r="T28" s="170">
        <f t="shared" si="6"/>
        <v>0</v>
      </c>
      <c r="U28" s="179"/>
      <c r="V28" s="264" t="s">
        <v>194</v>
      </c>
      <c r="W28" s="267">
        <f t="shared" si="7"/>
        <v>0</v>
      </c>
      <c r="X28" s="6">
        <f t="shared" si="8"/>
        <v>46</v>
      </c>
    </row>
    <row r="29" spans="1:24" x14ac:dyDescent="0.25">
      <c r="A29" s="15" t="s">
        <v>943</v>
      </c>
      <c r="B29" s="20" t="s">
        <v>235</v>
      </c>
      <c r="C29" s="20">
        <v>28</v>
      </c>
      <c r="D29" s="20" t="s">
        <v>419</v>
      </c>
      <c r="E29" s="20">
        <v>90</v>
      </c>
      <c r="F29" s="20" t="s">
        <v>405</v>
      </c>
      <c r="G29" s="21" t="s">
        <v>198</v>
      </c>
      <c r="H29" s="78" t="s">
        <v>402</v>
      </c>
      <c r="I29" s="78" t="s">
        <v>402</v>
      </c>
      <c r="J29" s="78"/>
      <c r="K29" s="78"/>
      <c r="R29" s="125" t="s">
        <v>198</v>
      </c>
      <c r="S29" s="169">
        <f t="shared" si="5"/>
        <v>0</v>
      </c>
      <c r="T29" s="170">
        <f t="shared" si="6"/>
        <v>0</v>
      </c>
      <c r="U29" s="179"/>
      <c r="V29" s="264" t="s">
        <v>198</v>
      </c>
      <c r="W29" s="267">
        <f t="shared" si="7"/>
        <v>0</v>
      </c>
      <c r="X29" s="6">
        <f t="shared" si="8"/>
        <v>28</v>
      </c>
    </row>
    <row r="30" spans="1:24" x14ac:dyDescent="0.25">
      <c r="A30" s="15" t="s">
        <v>1448</v>
      </c>
      <c r="B30" s="20" t="s">
        <v>235</v>
      </c>
      <c r="C30" s="20">
        <v>29</v>
      </c>
      <c r="D30" s="20" t="s">
        <v>431</v>
      </c>
      <c r="E30" s="20">
        <v>100</v>
      </c>
      <c r="F30" s="20" t="s">
        <v>410</v>
      </c>
      <c r="G30" s="21" t="s">
        <v>198</v>
      </c>
      <c r="H30" s="78" t="s">
        <v>402</v>
      </c>
      <c r="I30" s="78" t="s">
        <v>402</v>
      </c>
      <c r="J30" s="78"/>
      <c r="K30" s="78"/>
      <c r="R30" s="125" t="s">
        <v>202</v>
      </c>
      <c r="S30" s="169">
        <f t="shared" si="5"/>
        <v>0</v>
      </c>
      <c r="T30" s="170">
        <f t="shared" si="6"/>
        <v>0</v>
      </c>
      <c r="U30" s="179"/>
      <c r="V30" s="264" t="s">
        <v>202</v>
      </c>
      <c r="W30" s="267">
        <f t="shared" si="7"/>
        <v>0</v>
      </c>
      <c r="X30" s="6">
        <f t="shared" si="8"/>
        <v>17</v>
      </c>
    </row>
    <row r="31" spans="1:24" x14ac:dyDescent="0.25">
      <c r="A31" s="15" t="s">
        <v>1968</v>
      </c>
      <c r="B31" s="20" t="s">
        <v>235</v>
      </c>
      <c r="C31" s="20">
        <v>30</v>
      </c>
      <c r="D31" s="20" t="s">
        <v>419</v>
      </c>
      <c r="E31" s="20">
        <v>100</v>
      </c>
      <c r="F31" s="20" t="s">
        <v>410</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1395</v>
      </c>
      <c r="B32" s="20" t="s">
        <v>235</v>
      </c>
      <c r="C32" s="20">
        <v>31</v>
      </c>
      <c r="D32" s="20" t="s">
        <v>419</v>
      </c>
      <c r="E32" s="20">
        <v>70</v>
      </c>
      <c r="F32" s="20" t="s">
        <v>410</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1518</v>
      </c>
      <c r="B33" s="20" t="s">
        <v>235</v>
      </c>
      <c r="C33" s="20">
        <v>32</v>
      </c>
      <c r="D33" s="20" t="s">
        <v>404</v>
      </c>
      <c r="E33" s="20">
        <v>100</v>
      </c>
      <c r="F33" s="20" t="s">
        <v>410</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1834</v>
      </c>
      <c r="B34" s="20" t="s">
        <v>235</v>
      </c>
      <c r="C34" s="20">
        <v>33</v>
      </c>
      <c r="D34" s="20" t="s">
        <v>414</v>
      </c>
      <c r="E34" s="20">
        <v>80</v>
      </c>
      <c r="F34" s="20" t="s">
        <v>405</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1883</v>
      </c>
      <c r="B35" s="20" t="s">
        <v>235</v>
      </c>
      <c r="C35" s="20">
        <v>34</v>
      </c>
      <c r="D35" s="20" t="s">
        <v>421</v>
      </c>
      <c r="E35" s="20">
        <v>70</v>
      </c>
      <c r="F35" s="20" t="s">
        <v>410</v>
      </c>
      <c r="G35" s="21"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536</v>
      </c>
      <c r="B36" s="20" t="s">
        <v>235</v>
      </c>
      <c r="C36" s="20">
        <v>35</v>
      </c>
      <c r="D36" s="20" t="s">
        <v>404</v>
      </c>
      <c r="E36" s="20">
        <v>130</v>
      </c>
      <c r="F36" s="20" t="s">
        <v>401</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1672</v>
      </c>
      <c r="B37" s="20" t="s">
        <v>235</v>
      </c>
      <c r="C37" s="20">
        <v>36</v>
      </c>
      <c r="D37" s="20" t="s">
        <v>404</v>
      </c>
      <c r="E37" s="20">
        <v>90</v>
      </c>
      <c r="F37" s="20" t="s">
        <v>410</v>
      </c>
      <c r="G37" s="21" t="s">
        <v>198</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1971</v>
      </c>
      <c r="B38" s="20" t="s">
        <v>235</v>
      </c>
      <c r="C38" s="20">
        <v>37</v>
      </c>
      <c r="D38" s="20" t="s">
        <v>414</v>
      </c>
      <c r="E38" s="20">
        <v>100</v>
      </c>
      <c r="F38" s="20" t="s">
        <v>410</v>
      </c>
      <c r="G38" s="21"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1673</v>
      </c>
      <c r="B39" s="20" t="s">
        <v>235</v>
      </c>
      <c r="C39" s="20">
        <v>38</v>
      </c>
      <c r="D39" s="20" t="s">
        <v>431</v>
      </c>
      <c r="E39" s="20">
        <v>90</v>
      </c>
      <c r="F39" s="20" t="s">
        <v>410</v>
      </c>
      <c r="G39" s="21" t="s">
        <v>198</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1674</v>
      </c>
      <c r="B40" s="20" t="s">
        <v>235</v>
      </c>
      <c r="C40" s="20">
        <v>39</v>
      </c>
      <c r="D40" s="20" t="s">
        <v>419</v>
      </c>
      <c r="E40" s="20">
        <v>90</v>
      </c>
      <c r="F40" s="20" t="s">
        <v>410</v>
      </c>
      <c r="G40" s="21" t="s">
        <v>198</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1302</v>
      </c>
      <c r="B41" s="20" t="s">
        <v>235</v>
      </c>
      <c r="C41" s="20">
        <v>40</v>
      </c>
      <c r="D41" s="20" t="s">
        <v>407</v>
      </c>
      <c r="E41" s="20">
        <v>60</v>
      </c>
      <c r="F41" s="20" t="s">
        <v>405</v>
      </c>
      <c r="G41" s="21" t="s">
        <v>198</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1303</v>
      </c>
      <c r="B42" s="20" t="s">
        <v>235</v>
      </c>
      <c r="C42" s="20">
        <v>41</v>
      </c>
      <c r="D42" s="20" t="s">
        <v>425</v>
      </c>
      <c r="E42" s="20">
        <v>80</v>
      </c>
      <c r="F42" s="20" t="s">
        <v>410</v>
      </c>
      <c r="G42" s="21" t="s">
        <v>198</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1977</v>
      </c>
      <c r="B43" s="20" t="s">
        <v>235</v>
      </c>
      <c r="C43" s="20">
        <v>42</v>
      </c>
      <c r="D43" s="20" t="s">
        <v>421</v>
      </c>
      <c r="E43" s="20">
        <v>50</v>
      </c>
      <c r="F43" s="20" t="s">
        <v>410</v>
      </c>
      <c r="G43" s="21" t="s">
        <v>198</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1884</v>
      </c>
      <c r="B44" s="20" t="s">
        <v>235</v>
      </c>
      <c r="C44" s="20">
        <v>43</v>
      </c>
      <c r="D44" s="20" t="s">
        <v>421</v>
      </c>
      <c r="E44" s="20">
        <v>70</v>
      </c>
      <c r="F44" s="20" t="s">
        <v>410</v>
      </c>
      <c r="G44" s="21" t="s">
        <v>198</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629</v>
      </c>
      <c r="B45" s="20" t="s">
        <v>235</v>
      </c>
      <c r="C45" s="20">
        <v>44</v>
      </c>
      <c r="D45" s="20" t="s">
        <v>407</v>
      </c>
      <c r="E45" s="20">
        <v>120</v>
      </c>
      <c r="F45" s="20" t="s">
        <v>401</v>
      </c>
      <c r="G45" s="21" t="s">
        <v>198</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630</v>
      </c>
      <c r="B46" s="20" t="s">
        <v>235</v>
      </c>
      <c r="C46" s="20">
        <v>45</v>
      </c>
      <c r="D46" s="20" t="s">
        <v>407</v>
      </c>
      <c r="E46" s="20">
        <v>120</v>
      </c>
      <c r="F46" s="20" t="s">
        <v>401</v>
      </c>
      <c r="G46" s="21" t="s">
        <v>198</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1265</v>
      </c>
      <c r="B47" s="20" t="s">
        <v>235</v>
      </c>
      <c r="C47" s="20">
        <v>46</v>
      </c>
      <c r="D47" s="20" t="s">
        <v>431</v>
      </c>
      <c r="E47" s="20">
        <v>80</v>
      </c>
      <c r="F47" s="20"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1196</v>
      </c>
      <c r="B48" s="20" t="s">
        <v>235</v>
      </c>
      <c r="C48" s="20">
        <v>47</v>
      </c>
      <c r="D48" s="20" t="s">
        <v>425</v>
      </c>
      <c r="E48" s="20">
        <v>100</v>
      </c>
      <c r="F48" s="20"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1417</v>
      </c>
      <c r="B49" s="20" t="s">
        <v>235</v>
      </c>
      <c r="C49" s="20">
        <v>48</v>
      </c>
      <c r="D49" s="20" t="s">
        <v>414</v>
      </c>
      <c r="E49" s="20">
        <v>60</v>
      </c>
      <c r="F49" s="20" t="s">
        <v>410</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1978</v>
      </c>
      <c r="B50" s="20" t="s">
        <v>235</v>
      </c>
      <c r="C50" s="20">
        <v>49</v>
      </c>
      <c r="D50" s="20" t="s">
        <v>404</v>
      </c>
      <c r="E50" s="20">
        <v>70</v>
      </c>
      <c r="F50" s="20" t="s">
        <v>410</v>
      </c>
      <c r="G50" s="21" t="s">
        <v>194</v>
      </c>
      <c r="H50" s="78" t="s">
        <v>402</v>
      </c>
      <c r="I50" s="78" t="s">
        <v>402</v>
      </c>
      <c r="J50" s="78"/>
      <c r="K50" s="78"/>
      <c r="U50" s="179"/>
      <c r="V50" s="188" t="s">
        <v>458</v>
      </c>
      <c r="W50" s="206"/>
      <c r="X50" s="207">
        <f>SUM(X51:X73)</f>
        <v>285</v>
      </c>
    </row>
    <row r="51" spans="1:24" x14ac:dyDescent="0.25">
      <c r="A51" s="15" t="s">
        <v>1979</v>
      </c>
      <c r="B51" s="20" t="s">
        <v>235</v>
      </c>
      <c r="C51" s="20">
        <v>50</v>
      </c>
      <c r="D51" s="20" t="s">
        <v>404</v>
      </c>
      <c r="E51" s="20">
        <v>70</v>
      </c>
      <c r="F51" s="20" t="s">
        <v>410</v>
      </c>
      <c r="G51" s="21" t="s">
        <v>194</v>
      </c>
      <c r="H51" s="78" t="s">
        <v>402</v>
      </c>
      <c r="I51" s="78" t="s">
        <v>402</v>
      </c>
      <c r="J51" s="78"/>
      <c r="K51" s="78"/>
      <c r="U51" s="269"/>
      <c r="V51" s="124" t="s">
        <v>190</v>
      </c>
      <c r="W51" s="169">
        <f>S3+S27+W3+W27</f>
        <v>0</v>
      </c>
      <c r="X51" s="170">
        <f>T3+T27+X3+X27</f>
        <v>96</v>
      </c>
    </row>
    <row r="52" spans="1:24" x14ac:dyDescent="0.25">
      <c r="A52" s="15" t="s">
        <v>1980</v>
      </c>
      <c r="B52" s="20" t="s">
        <v>235</v>
      </c>
      <c r="C52" s="20">
        <v>51</v>
      </c>
      <c r="D52" s="20" t="s">
        <v>425</v>
      </c>
      <c r="E52" s="20">
        <v>70</v>
      </c>
      <c r="F52" s="20" t="s">
        <v>410</v>
      </c>
      <c r="G52" s="21" t="s">
        <v>194</v>
      </c>
      <c r="H52" s="78" t="s">
        <v>402</v>
      </c>
      <c r="I52" s="78" t="s">
        <v>402</v>
      </c>
      <c r="J52" s="78"/>
      <c r="K52" s="78"/>
      <c r="U52" s="269"/>
      <c r="V52" s="125" t="s">
        <v>194</v>
      </c>
      <c r="W52" s="169">
        <f t="shared" ref="W52:X67" si="9">S4+S28+W4+W28</f>
        <v>0</v>
      </c>
      <c r="X52" s="170">
        <f t="shared" si="9"/>
        <v>92</v>
      </c>
    </row>
    <row r="53" spans="1:24" x14ac:dyDescent="0.25">
      <c r="A53" s="15" t="s">
        <v>542</v>
      </c>
      <c r="B53" s="20" t="s">
        <v>235</v>
      </c>
      <c r="C53" s="20">
        <v>52</v>
      </c>
      <c r="D53" s="20" t="s">
        <v>414</v>
      </c>
      <c r="E53" s="20">
        <v>70</v>
      </c>
      <c r="F53" s="20" t="s">
        <v>405</v>
      </c>
      <c r="G53" s="21" t="s">
        <v>194</v>
      </c>
      <c r="H53" s="78" t="s">
        <v>402</v>
      </c>
      <c r="I53" s="78" t="s">
        <v>402</v>
      </c>
      <c r="J53" s="78"/>
      <c r="K53" s="78"/>
      <c r="U53" s="269"/>
      <c r="V53" s="125" t="s">
        <v>198</v>
      </c>
      <c r="W53" s="169">
        <f t="shared" si="9"/>
        <v>0</v>
      </c>
      <c r="X53" s="170">
        <f t="shared" si="9"/>
        <v>56</v>
      </c>
    </row>
    <row r="54" spans="1:24" x14ac:dyDescent="0.25">
      <c r="A54" s="15" t="s">
        <v>1831</v>
      </c>
      <c r="B54" s="20" t="s">
        <v>235</v>
      </c>
      <c r="C54" s="20">
        <v>53</v>
      </c>
      <c r="D54" s="20" t="s">
        <v>421</v>
      </c>
      <c r="E54" s="20">
        <v>90</v>
      </c>
      <c r="F54" s="20" t="s">
        <v>405</v>
      </c>
      <c r="G54" s="21" t="s">
        <v>194</v>
      </c>
      <c r="H54" s="78" t="s">
        <v>402</v>
      </c>
      <c r="I54" s="78" t="s">
        <v>402</v>
      </c>
      <c r="J54" s="78"/>
      <c r="K54" s="78"/>
      <c r="U54" s="269"/>
      <c r="V54" s="125" t="s">
        <v>202</v>
      </c>
      <c r="W54" s="169">
        <f t="shared" si="9"/>
        <v>0</v>
      </c>
      <c r="X54" s="170">
        <f t="shared" si="9"/>
        <v>34</v>
      </c>
    </row>
    <row r="55" spans="1:24" x14ac:dyDescent="0.25">
      <c r="A55" s="15" t="s">
        <v>634</v>
      </c>
      <c r="B55" s="20" t="s">
        <v>235</v>
      </c>
      <c r="C55" s="20">
        <v>54</v>
      </c>
      <c r="D55" s="20" t="s">
        <v>421</v>
      </c>
      <c r="E55" s="20">
        <v>80</v>
      </c>
      <c r="F55" s="20" t="s">
        <v>405</v>
      </c>
      <c r="G55" s="21" t="s">
        <v>194</v>
      </c>
      <c r="H55" s="78" t="s">
        <v>402</v>
      </c>
      <c r="I55" s="78" t="s">
        <v>402</v>
      </c>
      <c r="J55" s="78"/>
      <c r="K55" s="78"/>
      <c r="U55" s="269"/>
      <c r="V55" s="125" t="s">
        <v>206</v>
      </c>
      <c r="W55" s="169">
        <f t="shared" si="9"/>
        <v>0</v>
      </c>
      <c r="X55" s="170">
        <f t="shared" si="9"/>
        <v>0</v>
      </c>
    </row>
    <row r="56" spans="1:24" x14ac:dyDescent="0.25">
      <c r="A56" s="15" t="s">
        <v>1967</v>
      </c>
      <c r="B56" s="20" t="s">
        <v>235</v>
      </c>
      <c r="C56" s="20">
        <v>55</v>
      </c>
      <c r="D56" s="20" t="s">
        <v>431</v>
      </c>
      <c r="E56" s="20">
        <v>90</v>
      </c>
      <c r="F56" s="20" t="s">
        <v>405</v>
      </c>
      <c r="G56" s="21" t="s">
        <v>194</v>
      </c>
      <c r="H56" s="78" t="s">
        <v>402</v>
      </c>
      <c r="I56" s="78" t="s">
        <v>402</v>
      </c>
      <c r="J56" s="78"/>
      <c r="K56" s="78"/>
      <c r="U56" s="270"/>
      <c r="V56" s="125" t="s">
        <v>210</v>
      </c>
      <c r="W56" s="169">
        <f t="shared" si="9"/>
        <v>0</v>
      </c>
      <c r="X56" s="170">
        <f t="shared" si="9"/>
        <v>0</v>
      </c>
    </row>
    <row r="57" spans="1:24" ht="13.8" thickBot="1" x14ac:dyDescent="0.3">
      <c r="A57" s="15" t="s">
        <v>1297</v>
      </c>
      <c r="B57" s="20" t="s">
        <v>235</v>
      </c>
      <c r="C57" s="20">
        <v>56</v>
      </c>
      <c r="D57" s="20" t="s">
        <v>421</v>
      </c>
      <c r="E57" s="20">
        <v>90</v>
      </c>
      <c r="F57" s="20" t="s">
        <v>405</v>
      </c>
      <c r="G57" s="21" t="s">
        <v>194</v>
      </c>
      <c r="H57" s="78" t="s">
        <v>402</v>
      </c>
      <c r="I57" s="78" t="s">
        <v>402</v>
      </c>
      <c r="J57" s="78"/>
      <c r="K57" s="78"/>
      <c r="U57" s="271"/>
      <c r="V57" s="125" t="s">
        <v>214</v>
      </c>
      <c r="W57" s="169">
        <f t="shared" si="9"/>
        <v>0</v>
      </c>
      <c r="X57" s="170">
        <f t="shared" si="9"/>
        <v>0</v>
      </c>
    </row>
    <row r="58" spans="1:24" ht="13.8" thickBot="1" x14ac:dyDescent="0.3">
      <c r="A58" s="15" t="s">
        <v>945</v>
      </c>
      <c r="B58" s="20" t="s">
        <v>235</v>
      </c>
      <c r="C58" s="20">
        <v>57</v>
      </c>
      <c r="D58" s="20" t="s">
        <v>425</v>
      </c>
      <c r="E58" s="20">
        <v>80</v>
      </c>
      <c r="F58" s="20" t="s">
        <v>405</v>
      </c>
      <c r="G58" s="21" t="s">
        <v>194</v>
      </c>
      <c r="H58" s="78" t="s">
        <v>402</v>
      </c>
      <c r="I58" s="78" t="s">
        <v>402</v>
      </c>
      <c r="J58" s="78"/>
      <c r="K58" s="78"/>
      <c r="U58" s="271"/>
      <c r="V58" s="125" t="s">
        <v>218</v>
      </c>
      <c r="W58" s="169">
        <f t="shared" si="9"/>
        <v>0</v>
      </c>
      <c r="X58" s="170">
        <f t="shared" si="9"/>
        <v>0</v>
      </c>
    </row>
    <row r="59" spans="1:24" ht="13.8" thickBot="1" x14ac:dyDescent="0.3">
      <c r="A59" s="15" t="s">
        <v>447</v>
      </c>
      <c r="B59" s="20" t="s">
        <v>235</v>
      </c>
      <c r="C59" s="20">
        <v>58</v>
      </c>
      <c r="D59" s="20" t="s">
        <v>404</v>
      </c>
      <c r="E59" s="20">
        <v>90</v>
      </c>
      <c r="F59" s="20" t="s">
        <v>405</v>
      </c>
      <c r="G59" s="21" t="s">
        <v>194</v>
      </c>
      <c r="H59" s="78" t="s">
        <v>402</v>
      </c>
      <c r="I59" s="78" t="s">
        <v>402</v>
      </c>
      <c r="J59" s="78"/>
      <c r="K59" s="78"/>
      <c r="U59" s="271"/>
      <c r="V59" s="125" t="s">
        <v>222</v>
      </c>
      <c r="W59" s="169">
        <f t="shared" si="9"/>
        <v>0</v>
      </c>
      <c r="X59" s="170">
        <f t="shared" si="9"/>
        <v>0</v>
      </c>
    </row>
    <row r="60" spans="1:24" ht="13.8" thickBot="1" x14ac:dyDescent="0.3">
      <c r="A60" s="15" t="s">
        <v>447</v>
      </c>
      <c r="B60" s="20" t="s">
        <v>235</v>
      </c>
      <c r="C60" s="20">
        <v>59</v>
      </c>
      <c r="D60" s="20" t="s">
        <v>400</v>
      </c>
      <c r="E60" s="20">
        <v>90</v>
      </c>
      <c r="F60" s="20" t="s">
        <v>405</v>
      </c>
      <c r="G60" s="21" t="s">
        <v>194</v>
      </c>
      <c r="H60" s="78" t="s">
        <v>402</v>
      </c>
      <c r="I60" s="78" t="s">
        <v>402</v>
      </c>
      <c r="J60" s="78"/>
      <c r="K60" s="78"/>
      <c r="U60" s="271"/>
      <c r="V60" s="125" t="s">
        <v>226</v>
      </c>
      <c r="W60" s="169">
        <f t="shared" si="9"/>
        <v>0</v>
      </c>
      <c r="X60" s="170">
        <f t="shared" si="9"/>
        <v>0</v>
      </c>
    </row>
    <row r="61" spans="1:24" ht="13.8" thickBot="1" x14ac:dyDescent="0.3">
      <c r="A61" s="15" t="s">
        <v>448</v>
      </c>
      <c r="B61" s="20" t="s">
        <v>235</v>
      </c>
      <c r="C61" s="20">
        <v>60</v>
      </c>
      <c r="D61" s="20" t="s">
        <v>407</v>
      </c>
      <c r="E61" s="20">
        <v>80</v>
      </c>
      <c r="F61" s="20" t="s">
        <v>405</v>
      </c>
      <c r="G61" s="21" t="s">
        <v>194</v>
      </c>
      <c r="H61" s="78" t="s">
        <v>402</v>
      </c>
      <c r="I61" s="78" t="s">
        <v>402</v>
      </c>
      <c r="J61" s="78"/>
      <c r="K61" s="78"/>
      <c r="U61" s="271"/>
      <c r="V61" s="126" t="s">
        <v>230</v>
      </c>
      <c r="W61" s="169">
        <f t="shared" si="9"/>
        <v>0</v>
      </c>
      <c r="X61" s="170">
        <f t="shared" si="9"/>
        <v>7</v>
      </c>
    </row>
    <row r="62" spans="1:24" ht="13.8" thickBot="1" x14ac:dyDescent="0.3">
      <c r="A62" s="15" t="s">
        <v>1817</v>
      </c>
      <c r="B62" s="20" t="s">
        <v>235</v>
      </c>
      <c r="C62" s="20">
        <v>61</v>
      </c>
      <c r="D62" s="20" t="s">
        <v>431</v>
      </c>
      <c r="E62" s="20">
        <v>90</v>
      </c>
      <c r="F62" s="20" t="s">
        <v>405</v>
      </c>
      <c r="G62" s="21" t="s">
        <v>194</v>
      </c>
      <c r="H62" s="78" t="s">
        <v>402</v>
      </c>
      <c r="I62" s="78" t="s">
        <v>402</v>
      </c>
      <c r="J62" s="78"/>
      <c r="K62" s="78"/>
      <c r="U62" s="271"/>
      <c r="V62" s="125" t="s">
        <v>234</v>
      </c>
      <c r="W62" s="169">
        <f t="shared" si="9"/>
        <v>0</v>
      </c>
      <c r="X62" s="170">
        <f t="shared" si="9"/>
        <v>0</v>
      </c>
    </row>
    <row r="63" spans="1:24" ht="13.8" thickBot="1" x14ac:dyDescent="0.3">
      <c r="A63" s="15" t="s">
        <v>1845</v>
      </c>
      <c r="B63" s="20" t="s">
        <v>235</v>
      </c>
      <c r="C63" s="20">
        <v>62</v>
      </c>
      <c r="D63" s="20" t="s">
        <v>400</v>
      </c>
      <c r="E63" s="20">
        <v>80</v>
      </c>
      <c r="F63" s="20" t="s">
        <v>405</v>
      </c>
      <c r="G63" s="21" t="s">
        <v>194</v>
      </c>
      <c r="H63" s="78" t="s">
        <v>402</v>
      </c>
      <c r="I63" s="78" t="s">
        <v>402</v>
      </c>
      <c r="J63" s="78"/>
      <c r="K63" s="78"/>
      <c r="U63" s="271"/>
      <c r="V63" s="125" t="s">
        <v>238</v>
      </c>
      <c r="W63" s="169">
        <f t="shared" si="9"/>
        <v>0</v>
      </c>
      <c r="X63" s="170">
        <f t="shared" si="9"/>
        <v>0</v>
      </c>
    </row>
    <row r="64" spans="1:24" ht="13.8" thickBot="1" x14ac:dyDescent="0.3">
      <c r="A64" s="15" t="s">
        <v>637</v>
      </c>
      <c r="B64" s="20" t="s">
        <v>235</v>
      </c>
      <c r="C64" s="20">
        <v>63</v>
      </c>
      <c r="D64" s="20" t="s">
        <v>431</v>
      </c>
      <c r="E64" s="20">
        <v>90</v>
      </c>
      <c r="F64" s="20" t="s">
        <v>405</v>
      </c>
      <c r="G64" s="21" t="s">
        <v>194</v>
      </c>
      <c r="H64" s="78" t="s">
        <v>402</v>
      </c>
      <c r="I64" s="78" t="s">
        <v>402</v>
      </c>
      <c r="J64" s="78"/>
      <c r="K64" s="78"/>
      <c r="U64" s="271"/>
      <c r="V64" s="125" t="s">
        <v>242</v>
      </c>
      <c r="W64" s="169">
        <f t="shared" si="9"/>
        <v>0</v>
      </c>
      <c r="X64" s="170">
        <f t="shared" si="9"/>
        <v>0</v>
      </c>
    </row>
    <row r="65" spans="1:24" ht="13.8" thickBot="1" x14ac:dyDescent="0.3">
      <c r="A65" s="15" t="s">
        <v>1410</v>
      </c>
      <c r="B65" s="20" t="s">
        <v>235</v>
      </c>
      <c r="C65" s="20">
        <v>64</v>
      </c>
      <c r="D65" s="20" t="s">
        <v>419</v>
      </c>
      <c r="E65" s="20">
        <v>80</v>
      </c>
      <c r="F65" s="20" t="s">
        <v>405</v>
      </c>
      <c r="G65" s="21" t="s">
        <v>194</v>
      </c>
      <c r="H65" s="78" t="s">
        <v>402</v>
      </c>
      <c r="I65" s="78" t="s">
        <v>402</v>
      </c>
      <c r="J65" s="78"/>
      <c r="K65" s="78"/>
      <c r="U65" s="271"/>
      <c r="V65" s="125" t="s">
        <v>246</v>
      </c>
      <c r="W65" s="169">
        <f t="shared" si="9"/>
        <v>0</v>
      </c>
      <c r="X65" s="170">
        <f t="shared" si="9"/>
        <v>0</v>
      </c>
    </row>
    <row r="66" spans="1:24" ht="13.8" thickBot="1" x14ac:dyDescent="0.3">
      <c r="A66" s="15" t="s">
        <v>1410</v>
      </c>
      <c r="B66" s="20" t="s">
        <v>235</v>
      </c>
      <c r="C66" s="20">
        <v>65</v>
      </c>
      <c r="D66" s="20" t="s">
        <v>419</v>
      </c>
      <c r="E66" s="20">
        <v>80</v>
      </c>
      <c r="F66" s="20" t="s">
        <v>405</v>
      </c>
      <c r="G66" s="21" t="s">
        <v>194</v>
      </c>
      <c r="H66" s="78" t="s">
        <v>402</v>
      </c>
      <c r="I66" s="78" t="s">
        <v>402</v>
      </c>
      <c r="J66" s="78"/>
      <c r="K66" s="78"/>
      <c r="U66" s="271"/>
      <c r="V66" s="125" t="s">
        <v>250</v>
      </c>
      <c r="W66" s="169">
        <f t="shared" si="9"/>
        <v>0</v>
      </c>
      <c r="X66" s="170">
        <f t="shared" si="9"/>
        <v>0</v>
      </c>
    </row>
    <row r="67" spans="1:24" ht="13.8" thickBot="1" x14ac:dyDescent="0.3">
      <c r="A67" s="15" t="s">
        <v>1202</v>
      </c>
      <c r="B67" s="20" t="s">
        <v>235</v>
      </c>
      <c r="C67" s="20">
        <v>66</v>
      </c>
      <c r="D67" s="20" t="s">
        <v>435</v>
      </c>
      <c r="E67" s="20">
        <v>90</v>
      </c>
      <c r="F67" s="20" t="s">
        <v>405</v>
      </c>
      <c r="G67" s="21" t="s">
        <v>194</v>
      </c>
      <c r="H67" s="78" t="s">
        <v>402</v>
      </c>
      <c r="I67" s="78" t="s">
        <v>402</v>
      </c>
      <c r="J67" s="78"/>
      <c r="K67" s="78"/>
      <c r="U67" s="271"/>
      <c r="V67" s="125" t="s">
        <v>254</v>
      </c>
      <c r="W67" s="169">
        <f t="shared" si="9"/>
        <v>0</v>
      </c>
      <c r="X67" s="170">
        <f t="shared" si="9"/>
        <v>0</v>
      </c>
    </row>
    <row r="68" spans="1:24" ht="13.8" thickBot="1" x14ac:dyDescent="0.3">
      <c r="A68" s="15" t="s">
        <v>1304</v>
      </c>
      <c r="B68" s="20" t="s">
        <v>235</v>
      </c>
      <c r="C68" s="20">
        <v>67</v>
      </c>
      <c r="D68" s="20" t="s">
        <v>407</v>
      </c>
      <c r="E68" s="20">
        <v>80</v>
      </c>
      <c r="F68" s="20" t="s">
        <v>405</v>
      </c>
      <c r="G68" s="21" t="s">
        <v>194</v>
      </c>
      <c r="H68" s="78" t="s">
        <v>402</v>
      </c>
      <c r="I68" s="78" t="s">
        <v>402</v>
      </c>
      <c r="J68" s="78"/>
      <c r="K68" s="78"/>
      <c r="U68" s="271"/>
      <c r="V68" s="125" t="s">
        <v>258</v>
      </c>
      <c r="W68" s="169">
        <f t="shared" ref="W68:X73" si="10">S20+S44+W20+W44</f>
        <v>0</v>
      </c>
      <c r="X68" s="170">
        <f t="shared" si="10"/>
        <v>0</v>
      </c>
    </row>
    <row r="69" spans="1:24" ht="13.8" thickBot="1" x14ac:dyDescent="0.3">
      <c r="A69" s="15" t="s">
        <v>640</v>
      </c>
      <c r="B69" s="20" t="s">
        <v>235</v>
      </c>
      <c r="C69" s="20">
        <v>68</v>
      </c>
      <c r="D69" s="20" t="s">
        <v>414</v>
      </c>
      <c r="E69" s="20">
        <v>80</v>
      </c>
      <c r="F69" s="20" t="s">
        <v>405</v>
      </c>
      <c r="G69" s="21" t="s">
        <v>194</v>
      </c>
      <c r="H69" s="78" t="s">
        <v>402</v>
      </c>
      <c r="I69" s="78" t="s">
        <v>402</v>
      </c>
      <c r="J69" s="78"/>
      <c r="K69" s="78"/>
      <c r="U69" s="271"/>
      <c r="V69" s="125" t="s">
        <v>262</v>
      </c>
      <c r="W69" s="169">
        <f t="shared" si="10"/>
        <v>0</v>
      </c>
      <c r="X69" s="170">
        <f t="shared" si="10"/>
        <v>0</v>
      </c>
    </row>
    <row r="70" spans="1:24" ht="13.8" thickBot="1" x14ac:dyDescent="0.3">
      <c r="A70" s="15" t="s">
        <v>453</v>
      </c>
      <c r="B70" s="20" t="s">
        <v>235</v>
      </c>
      <c r="C70" s="20">
        <v>69</v>
      </c>
      <c r="D70" s="20" t="s">
        <v>404</v>
      </c>
      <c r="E70" s="20">
        <v>100</v>
      </c>
      <c r="F70" s="20" t="s">
        <v>405</v>
      </c>
      <c r="G70" s="21" t="s">
        <v>194</v>
      </c>
      <c r="H70" s="78" t="s">
        <v>402</v>
      </c>
      <c r="I70" s="78" t="s">
        <v>402</v>
      </c>
      <c r="J70" s="78"/>
      <c r="K70" s="78"/>
      <c r="U70" s="271"/>
      <c r="V70" s="125" t="s">
        <v>266</v>
      </c>
      <c r="W70" s="169">
        <f t="shared" si="10"/>
        <v>0</v>
      </c>
      <c r="X70" s="170">
        <f t="shared" si="10"/>
        <v>0</v>
      </c>
    </row>
    <row r="71" spans="1:24" ht="13.8" thickBot="1" x14ac:dyDescent="0.3">
      <c r="A71" s="15" t="s">
        <v>456</v>
      </c>
      <c r="B71" s="20" t="s">
        <v>235</v>
      </c>
      <c r="C71" s="20">
        <v>70</v>
      </c>
      <c r="D71" s="20" t="s">
        <v>404</v>
      </c>
      <c r="E71" s="20">
        <v>80</v>
      </c>
      <c r="F71" s="20" t="s">
        <v>405</v>
      </c>
      <c r="G71" s="21" t="s">
        <v>194</v>
      </c>
      <c r="H71" s="78" t="s">
        <v>402</v>
      </c>
      <c r="I71" s="78" t="s">
        <v>402</v>
      </c>
      <c r="J71" s="78"/>
      <c r="K71" s="78"/>
      <c r="U71" s="271"/>
      <c r="V71" s="125" t="s">
        <v>270</v>
      </c>
      <c r="W71" s="169">
        <f t="shared" si="10"/>
        <v>0</v>
      </c>
      <c r="X71" s="170">
        <f t="shared" si="10"/>
        <v>0</v>
      </c>
    </row>
    <row r="72" spans="1:24" ht="13.8" thickBot="1" x14ac:dyDescent="0.3">
      <c r="A72" s="15" t="s">
        <v>584</v>
      </c>
      <c r="B72" s="20" t="s">
        <v>235</v>
      </c>
      <c r="C72" s="20">
        <v>71</v>
      </c>
      <c r="D72" s="20" t="s">
        <v>404</v>
      </c>
      <c r="E72" s="20">
        <v>80</v>
      </c>
      <c r="F72" s="20" t="s">
        <v>405</v>
      </c>
      <c r="G72" s="21" t="s">
        <v>194</v>
      </c>
      <c r="H72" s="78" t="s">
        <v>402</v>
      </c>
      <c r="I72" s="78" t="s">
        <v>402</v>
      </c>
      <c r="J72" s="78"/>
      <c r="K72" s="78"/>
      <c r="U72" s="271"/>
      <c r="V72" s="125" t="s">
        <v>274</v>
      </c>
      <c r="W72" s="169">
        <f t="shared" si="10"/>
        <v>0</v>
      </c>
      <c r="X72" s="170">
        <f t="shared" si="10"/>
        <v>0</v>
      </c>
    </row>
    <row r="73" spans="1:24" ht="13.8" thickBot="1" x14ac:dyDescent="0.3">
      <c r="A73" s="15" t="s">
        <v>1423</v>
      </c>
      <c r="B73" s="20" t="s">
        <v>235</v>
      </c>
      <c r="C73" s="20">
        <v>72</v>
      </c>
      <c r="D73" s="20" t="s">
        <v>421</v>
      </c>
      <c r="E73" s="20">
        <v>90</v>
      </c>
      <c r="F73" s="20" t="s">
        <v>405</v>
      </c>
      <c r="G73" s="21" t="s">
        <v>194</v>
      </c>
      <c r="H73" s="78" t="s">
        <v>402</v>
      </c>
      <c r="I73" s="78" t="s">
        <v>402</v>
      </c>
      <c r="J73" s="78"/>
      <c r="K73" s="78"/>
      <c r="U73" s="271"/>
      <c r="V73" s="177" t="s">
        <v>278</v>
      </c>
      <c r="W73" s="169">
        <f t="shared" si="10"/>
        <v>0</v>
      </c>
      <c r="X73" s="170">
        <f t="shared" si="10"/>
        <v>0</v>
      </c>
    </row>
    <row r="74" spans="1:24" x14ac:dyDescent="0.25">
      <c r="A74" s="15" t="s">
        <v>1223</v>
      </c>
      <c r="B74" s="20" t="s">
        <v>235</v>
      </c>
      <c r="C74" s="20">
        <v>73</v>
      </c>
      <c r="D74" s="20" t="s">
        <v>414</v>
      </c>
      <c r="E74" s="20">
        <v>80</v>
      </c>
      <c r="F74" s="20" t="s">
        <v>405</v>
      </c>
      <c r="G74" s="21" t="s">
        <v>194</v>
      </c>
      <c r="H74" s="78" t="s">
        <v>402</v>
      </c>
      <c r="I74" s="78" t="s">
        <v>402</v>
      </c>
      <c r="J74" s="78"/>
      <c r="K74" s="78"/>
    </row>
    <row r="75" spans="1:24" x14ac:dyDescent="0.25">
      <c r="A75" s="15" t="s">
        <v>645</v>
      </c>
      <c r="B75" s="20" t="s">
        <v>235</v>
      </c>
      <c r="C75" s="20">
        <v>74</v>
      </c>
      <c r="D75" s="20" t="s">
        <v>414</v>
      </c>
      <c r="E75" s="20">
        <v>80</v>
      </c>
      <c r="F75" s="20" t="s">
        <v>410</v>
      </c>
      <c r="G75" s="21" t="s">
        <v>194</v>
      </c>
      <c r="H75" s="78" t="s">
        <v>402</v>
      </c>
      <c r="I75" s="78" t="s">
        <v>402</v>
      </c>
      <c r="J75" s="78"/>
      <c r="K75" s="78"/>
    </row>
    <row r="76" spans="1:24" x14ac:dyDescent="0.25">
      <c r="A76" s="15" t="s">
        <v>683</v>
      </c>
      <c r="B76" s="20" t="s">
        <v>235</v>
      </c>
      <c r="C76" s="20">
        <v>75</v>
      </c>
      <c r="D76" s="20" t="s">
        <v>404</v>
      </c>
      <c r="E76" s="20">
        <v>90</v>
      </c>
      <c r="F76" s="20" t="s">
        <v>405</v>
      </c>
      <c r="G76" s="21" t="s">
        <v>194</v>
      </c>
      <c r="H76" s="78" t="s">
        <v>402</v>
      </c>
      <c r="I76" s="78" t="s">
        <v>402</v>
      </c>
      <c r="J76" s="78"/>
      <c r="K76" s="78"/>
    </row>
    <row r="77" spans="1:24" x14ac:dyDescent="0.25">
      <c r="A77" s="15" t="s">
        <v>1981</v>
      </c>
      <c r="B77" s="20" t="s">
        <v>235</v>
      </c>
      <c r="C77" s="20">
        <v>76</v>
      </c>
      <c r="D77" s="20" t="s">
        <v>421</v>
      </c>
      <c r="E77" s="20">
        <v>50</v>
      </c>
      <c r="F77" s="20" t="s">
        <v>410</v>
      </c>
      <c r="G77" s="21" t="s">
        <v>194</v>
      </c>
      <c r="H77" s="78" t="s">
        <v>402</v>
      </c>
      <c r="I77" s="78" t="s">
        <v>402</v>
      </c>
      <c r="J77" s="78"/>
      <c r="K77" s="78"/>
    </row>
    <row r="78" spans="1:24" x14ac:dyDescent="0.25">
      <c r="A78" s="15" t="s">
        <v>1982</v>
      </c>
      <c r="B78" s="20" t="s">
        <v>235</v>
      </c>
      <c r="C78" s="20">
        <v>77</v>
      </c>
      <c r="D78" s="20" t="s">
        <v>421</v>
      </c>
      <c r="E78" s="20">
        <v>60</v>
      </c>
      <c r="F78" s="20" t="s">
        <v>410</v>
      </c>
      <c r="G78" s="21" t="s">
        <v>194</v>
      </c>
      <c r="H78" s="78" t="s">
        <v>402</v>
      </c>
      <c r="I78" s="78" t="s">
        <v>402</v>
      </c>
      <c r="J78" s="78"/>
      <c r="K78" s="78"/>
    </row>
    <row r="79" spans="1:24" x14ac:dyDescent="0.25">
      <c r="A79" s="15" t="s">
        <v>963</v>
      </c>
      <c r="B79" s="20" t="s">
        <v>235</v>
      </c>
      <c r="C79" s="20">
        <v>78</v>
      </c>
      <c r="D79" s="20" t="s">
        <v>421</v>
      </c>
      <c r="E79" s="20">
        <v>50</v>
      </c>
      <c r="F79" s="20" t="s">
        <v>410</v>
      </c>
      <c r="G79" s="21" t="s">
        <v>194</v>
      </c>
      <c r="H79" s="78" t="s">
        <v>402</v>
      </c>
      <c r="I79" s="78" t="s">
        <v>402</v>
      </c>
      <c r="J79" s="78"/>
      <c r="K79" s="78"/>
    </row>
    <row r="80" spans="1:24" x14ac:dyDescent="0.25">
      <c r="A80" s="15" t="s">
        <v>1060</v>
      </c>
      <c r="B80" s="20" t="s">
        <v>235</v>
      </c>
      <c r="C80" s="20">
        <v>79</v>
      </c>
      <c r="D80" s="20" t="s">
        <v>421</v>
      </c>
      <c r="E80" s="20">
        <v>60</v>
      </c>
      <c r="F80" s="20" t="s">
        <v>410</v>
      </c>
      <c r="G80" s="21" t="s">
        <v>194</v>
      </c>
      <c r="H80" s="78" t="s">
        <v>402</v>
      </c>
      <c r="I80" s="78" t="s">
        <v>402</v>
      </c>
      <c r="J80" s="78"/>
      <c r="K80" s="78"/>
    </row>
    <row r="81" spans="1:11" x14ac:dyDescent="0.25">
      <c r="A81" s="15" t="s">
        <v>1030</v>
      </c>
      <c r="B81" s="20" t="s">
        <v>235</v>
      </c>
      <c r="C81" s="20">
        <v>80</v>
      </c>
      <c r="D81" s="20" t="s">
        <v>421</v>
      </c>
      <c r="E81" s="20">
        <v>90</v>
      </c>
      <c r="F81" s="20" t="s">
        <v>410</v>
      </c>
      <c r="G81" s="21" t="s">
        <v>194</v>
      </c>
      <c r="H81" s="78" t="s">
        <v>402</v>
      </c>
      <c r="I81" s="78" t="s">
        <v>402</v>
      </c>
      <c r="J81" s="78"/>
      <c r="K81" s="78"/>
    </row>
    <row r="82" spans="1:11" x14ac:dyDescent="0.25">
      <c r="A82" s="15" t="s">
        <v>989</v>
      </c>
      <c r="B82" s="20" t="s">
        <v>235</v>
      </c>
      <c r="C82" s="20">
        <v>81</v>
      </c>
      <c r="D82" s="20" t="s">
        <v>421</v>
      </c>
      <c r="E82" s="20">
        <v>50</v>
      </c>
      <c r="F82" s="20" t="s">
        <v>410</v>
      </c>
      <c r="G82" s="21" t="s">
        <v>194</v>
      </c>
      <c r="H82" s="78" t="s">
        <v>402</v>
      </c>
      <c r="I82" s="78" t="s">
        <v>402</v>
      </c>
      <c r="J82" s="78"/>
      <c r="K82" s="78"/>
    </row>
    <row r="83" spans="1:11" x14ac:dyDescent="0.25">
      <c r="A83" s="15" t="s">
        <v>1983</v>
      </c>
      <c r="B83" s="20" t="s">
        <v>235</v>
      </c>
      <c r="C83" s="20">
        <v>82</v>
      </c>
      <c r="D83" s="20" t="s">
        <v>421</v>
      </c>
      <c r="E83" s="20">
        <v>70</v>
      </c>
      <c r="F83" s="20" t="s">
        <v>410</v>
      </c>
      <c r="G83" s="21" t="s">
        <v>194</v>
      </c>
      <c r="H83" s="78" t="s">
        <v>402</v>
      </c>
      <c r="I83" s="78" t="s">
        <v>402</v>
      </c>
      <c r="J83" s="78"/>
      <c r="K83" s="78"/>
    </row>
    <row r="84" spans="1:11" x14ac:dyDescent="0.25">
      <c r="A84" s="15" t="s">
        <v>1416</v>
      </c>
      <c r="B84" s="20" t="s">
        <v>235</v>
      </c>
      <c r="C84" s="20">
        <v>83</v>
      </c>
      <c r="D84" s="20" t="s">
        <v>419</v>
      </c>
      <c r="E84" s="20">
        <v>50</v>
      </c>
      <c r="F84" s="20" t="s">
        <v>410</v>
      </c>
      <c r="G84" s="21" t="s">
        <v>190</v>
      </c>
      <c r="H84" s="78" t="s">
        <v>402</v>
      </c>
      <c r="I84" s="78" t="s">
        <v>402</v>
      </c>
      <c r="J84" s="78"/>
      <c r="K84" s="78"/>
    </row>
    <row r="85" spans="1:11" x14ac:dyDescent="0.25">
      <c r="A85" s="15" t="s">
        <v>1416</v>
      </c>
      <c r="B85" s="20" t="s">
        <v>235</v>
      </c>
      <c r="C85" s="20">
        <v>84</v>
      </c>
      <c r="D85" s="20" t="s">
        <v>419</v>
      </c>
      <c r="E85" s="20">
        <v>50</v>
      </c>
      <c r="F85" s="20" t="s">
        <v>410</v>
      </c>
      <c r="G85" s="21" t="s">
        <v>190</v>
      </c>
      <c r="H85" s="78" t="s">
        <v>402</v>
      </c>
      <c r="I85" s="78" t="s">
        <v>402</v>
      </c>
      <c r="J85" s="78"/>
      <c r="K85" s="78"/>
    </row>
    <row r="86" spans="1:11" x14ac:dyDescent="0.25">
      <c r="A86" s="15" t="s">
        <v>647</v>
      </c>
      <c r="B86" s="20" t="s">
        <v>235</v>
      </c>
      <c r="C86" s="20">
        <v>85</v>
      </c>
      <c r="D86" s="20" t="s">
        <v>407</v>
      </c>
      <c r="E86" s="20">
        <v>50</v>
      </c>
      <c r="F86" s="20" t="s">
        <v>410</v>
      </c>
      <c r="G86" s="21" t="s">
        <v>190</v>
      </c>
      <c r="H86" s="78" t="s">
        <v>402</v>
      </c>
      <c r="I86" s="78" t="s">
        <v>402</v>
      </c>
      <c r="J86" s="78"/>
      <c r="K86" s="78"/>
    </row>
    <row r="87" spans="1:11" x14ac:dyDescent="0.25">
      <c r="A87" s="15" t="s">
        <v>1854</v>
      </c>
      <c r="B87" s="20" t="s">
        <v>235</v>
      </c>
      <c r="C87" s="20">
        <v>86</v>
      </c>
      <c r="D87" s="20" t="s">
        <v>414</v>
      </c>
      <c r="E87" s="20">
        <v>50</v>
      </c>
      <c r="F87" s="20" t="s">
        <v>410</v>
      </c>
      <c r="G87" s="21" t="s">
        <v>190</v>
      </c>
      <c r="H87" s="78" t="s">
        <v>402</v>
      </c>
      <c r="I87" s="78" t="s">
        <v>402</v>
      </c>
      <c r="J87" s="78"/>
      <c r="K87" s="78"/>
    </row>
    <row r="88" spans="1:11" x14ac:dyDescent="0.25">
      <c r="A88" s="15" t="s">
        <v>463</v>
      </c>
      <c r="B88" s="20" t="s">
        <v>235</v>
      </c>
      <c r="C88" s="20">
        <v>87</v>
      </c>
      <c r="D88" s="20" t="s">
        <v>404</v>
      </c>
      <c r="E88" s="20">
        <v>60</v>
      </c>
      <c r="F88" s="20" t="s">
        <v>410</v>
      </c>
      <c r="G88" s="21" t="s">
        <v>190</v>
      </c>
      <c r="H88" s="78" t="s">
        <v>402</v>
      </c>
      <c r="I88" s="78" t="s">
        <v>402</v>
      </c>
      <c r="J88" s="78"/>
      <c r="K88" s="78"/>
    </row>
    <row r="89" spans="1:11" x14ac:dyDescent="0.25">
      <c r="A89" s="15" t="s">
        <v>463</v>
      </c>
      <c r="B89" s="20" t="s">
        <v>235</v>
      </c>
      <c r="C89" s="20">
        <v>88</v>
      </c>
      <c r="D89" s="20" t="s">
        <v>400</v>
      </c>
      <c r="E89" s="20">
        <v>50</v>
      </c>
      <c r="F89" s="20" t="s">
        <v>410</v>
      </c>
      <c r="G89" s="21" t="s">
        <v>190</v>
      </c>
      <c r="H89" s="78" t="s">
        <v>402</v>
      </c>
      <c r="I89" s="78" t="s">
        <v>402</v>
      </c>
      <c r="J89" s="78"/>
      <c r="K89" s="78"/>
    </row>
    <row r="90" spans="1:11" x14ac:dyDescent="0.25">
      <c r="A90" s="15" t="s">
        <v>1313</v>
      </c>
      <c r="B90" s="20" t="s">
        <v>235</v>
      </c>
      <c r="C90" s="20">
        <v>89</v>
      </c>
      <c r="D90" s="20" t="s">
        <v>404</v>
      </c>
      <c r="E90" s="20">
        <v>50</v>
      </c>
      <c r="F90" s="20" t="s">
        <v>410</v>
      </c>
      <c r="G90" s="21" t="s">
        <v>190</v>
      </c>
      <c r="H90" s="78" t="s">
        <v>402</v>
      </c>
      <c r="I90" s="78" t="s">
        <v>402</v>
      </c>
      <c r="J90" s="78"/>
      <c r="K90" s="78"/>
    </row>
    <row r="91" spans="1:11" x14ac:dyDescent="0.25">
      <c r="A91" s="15" t="s">
        <v>648</v>
      </c>
      <c r="B91" s="20" t="s">
        <v>235</v>
      </c>
      <c r="C91" s="20">
        <v>90</v>
      </c>
      <c r="D91" s="20" t="s">
        <v>431</v>
      </c>
      <c r="E91" s="20">
        <v>60</v>
      </c>
      <c r="F91" s="20" t="s">
        <v>410</v>
      </c>
      <c r="G91" s="21" t="s">
        <v>190</v>
      </c>
      <c r="H91" s="78" t="s">
        <v>402</v>
      </c>
      <c r="I91" s="78" t="s">
        <v>402</v>
      </c>
      <c r="J91" s="78"/>
      <c r="K91" s="78"/>
    </row>
    <row r="92" spans="1:11" x14ac:dyDescent="0.25">
      <c r="A92" s="15" t="s">
        <v>549</v>
      </c>
      <c r="B92" s="20" t="s">
        <v>235</v>
      </c>
      <c r="C92" s="20">
        <v>91</v>
      </c>
      <c r="D92" s="20" t="s">
        <v>414</v>
      </c>
      <c r="E92" s="20">
        <v>40</v>
      </c>
      <c r="F92" s="20" t="s">
        <v>410</v>
      </c>
      <c r="G92" s="21" t="s">
        <v>190</v>
      </c>
      <c r="H92" s="78" t="s">
        <v>402</v>
      </c>
      <c r="I92" s="78" t="s">
        <v>402</v>
      </c>
      <c r="J92" s="78"/>
      <c r="K92" s="78"/>
    </row>
    <row r="93" spans="1:11" x14ac:dyDescent="0.25">
      <c r="A93" s="15" t="s">
        <v>1842</v>
      </c>
      <c r="B93" s="20" t="s">
        <v>235</v>
      </c>
      <c r="C93" s="20">
        <v>92</v>
      </c>
      <c r="D93" s="20" t="s">
        <v>421</v>
      </c>
      <c r="E93" s="20">
        <v>50</v>
      </c>
      <c r="F93" s="20" t="s">
        <v>410</v>
      </c>
      <c r="G93" s="21" t="s">
        <v>190</v>
      </c>
      <c r="H93" s="78" t="s">
        <v>402</v>
      </c>
      <c r="I93" s="78" t="s">
        <v>402</v>
      </c>
      <c r="J93" s="78"/>
      <c r="K93" s="78"/>
    </row>
    <row r="94" spans="1:11" x14ac:dyDescent="0.25">
      <c r="A94" s="15" t="s">
        <v>650</v>
      </c>
      <c r="B94" s="20" t="s">
        <v>235</v>
      </c>
      <c r="C94" s="20">
        <v>93</v>
      </c>
      <c r="D94" s="20" t="s">
        <v>421</v>
      </c>
      <c r="E94" s="20">
        <v>50</v>
      </c>
      <c r="F94" s="20" t="s">
        <v>410</v>
      </c>
      <c r="G94" s="21" t="s">
        <v>190</v>
      </c>
      <c r="H94" s="78" t="s">
        <v>402</v>
      </c>
      <c r="I94" s="78" t="s">
        <v>402</v>
      </c>
      <c r="J94" s="78"/>
      <c r="K94" s="78"/>
    </row>
    <row r="95" spans="1:11" x14ac:dyDescent="0.25">
      <c r="A95" s="15" t="s">
        <v>466</v>
      </c>
      <c r="B95" s="20" t="s">
        <v>235</v>
      </c>
      <c r="C95" s="20">
        <v>94</v>
      </c>
      <c r="D95" s="20" t="s">
        <v>431</v>
      </c>
      <c r="E95" s="20">
        <v>60</v>
      </c>
      <c r="F95" s="20" t="s">
        <v>410</v>
      </c>
      <c r="G95" s="21" t="s">
        <v>190</v>
      </c>
      <c r="H95" s="78" t="s">
        <v>402</v>
      </c>
      <c r="I95" s="78" t="s">
        <v>402</v>
      </c>
      <c r="J95" s="78"/>
      <c r="K95" s="78"/>
    </row>
    <row r="96" spans="1:11" x14ac:dyDescent="0.25">
      <c r="A96" s="15" t="s">
        <v>466</v>
      </c>
      <c r="B96" s="20" t="s">
        <v>235</v>
      </c>
      <c r="C96" s="20">
        <v>95</v>
      </c>
      <c r="D96" s="20" t="s">
        <v>431</v>
      </c>
      <c r="E96" s="20">
        <v>50</v>
      </c>
      <c r="F96" s="20" t="s">
        <v>410</v>
      </c>
      <c r="G96" s="21" t="s">
        <v>190</v>
      </c>
      <c r="H96" s="78" t="s">
        <v>402</v>
      </c>
      <c r="I96" s="78" t="s">
        <v>402</v>
      </c>
      <c r="J96" s="78"/>
      <c r="K96" s="78"/>
    </row>
    <row r="97" spans="1:11" x14ac:dyDescent="0.25">
      <c r="A97" s="15" t="s">
        <v>445</v>
      </c>
      <c r="B97" s="20" t="s">
        <v>235</v>
      </c>
      <c r="C97" s="20">
        <v>96</v>
      </c>
      <c r="D97" s="20" t="s">
        <v>407</v>
      </c>
      <c r="E97" s="20">
        <v>70</v>
      </c>
      <c r="F97" s="20" t="s">
        <v>405</v>
      </c>
      <c r="G97" s="21" t="s">
        <v>190</v>
      </c>
      <c r="H97" s="78" t="s">
        <v>402</v>
      </c>
      <c r="I97" s="78" t="s">
        <v>402</v>
      </c>
      <c r="J97" s="78"/>
      <c r="K97" s="78"/>
    </row>
    <row r="98" spans="1:11" x14ac:dyDescent="0.25">
      <c r="A98" s="15" t="s">
        <v>445</v>
      </c>
      <c r="B98" s="20" t="s">
        <v>235</v>
      </c>
      <c r="C98" s="20">
        <v>97</v>
      </c>
      <c r="D98" s="20" t="s">
        <v>421</v>
      </c>
      <c r="E98" s="20">
        <v>80</v>
      </c>
      <c r="F98" s="20" t="s">
        <v>405</v>
      </c>
      <c r="G98" s="21" t="s">
        <v>190</v>
      </c>
      <c r="H98" s="78" t="s">
        <v>402</v>
      </c>
      <c r="I98" s="78" t="s">
        <v>402</v>
      </c>
      <c r="J98" s="78"/>
      <c r="K98" s="78"/>
    </row>
    <row r="99" spans="1:11" x14ac:dyDescent="0.25">
      <c r="A99" s="15" t="s">
        <v>1426</v>
      </c>
      <c r="B99" s="20" t="s">
        <v>235</v>
      </c>
      <c r="C99" s="20">
        <v>98</v>
      </c>
      <c r="D99" s="20" t="s">
        <v>421</v>
      </c>
      <c r="E99" s="20">
        <v>60</v>
      </c>
      <c r="F99" s="20" t="s">
        <v>410</v>
      </c>
      <c r="G99" s="21" t="s">
        <v>190</v>
      </c>
      <c r="H99" s="78" t="s">
        <v>402</v>
      </c>
      <c r="I99" s="78" t="s">
        <v>402</v>
      </c>
      <c r="J99" s="78"/>
      <c r="K99" s="78"/>
    </row>
    <row r="100" spans="1:11" x14ac:dyDescent="0.25">
      <c r="A100" s="15" t="s">
        <v>529</v>
      </c>
      <c r="B100" s="20" t="s">
        <v>235</v>
      </c>
      <c r="C100" s="20">
        <v>99</v>
      </c>
      <c r="D100" s="20" t="s">
        <v>431</v>
      </c>
      <c r="E100" s="20">
        <v>70</v>
      </c>
      <c r="F100" s="20" t="s">
        <v>410</v>
      </c>
      <c r="G100" s="21" t="s">
        <v>190</v>
      </c>
      <c r="H100" s="78" t="s">
        <v>402</v>
      </c>
      <c r="I100" s="78" t="s">
        <v>402</v>
      </c>
      <c r="J100" s="78"/>
      <c r="K100" s="78"/>
    </row>
    <row r="101" spans="1:11" x14ac:dyDescent="0.25">
      <c r="A101" s="15" t="s">
        <v>666</v>
      </c>
      <c r="B101" s="20" t="s">
        <v>235</v>
      </c>
      <c r="C101" s="20">
        <v>100</v>
      </c>
      <c r="D101" s="20" t="s">
        <v>431</v>
      </c>
      <c r="E101" s="20">
        <v>80</v>
      </c>
      <c r="F101" s="20" t="s">
        <v>410</v>
      </c>
      <c r="G101" s="21" t="s">
        <v>190</v>
      </c>
      <c r="H101" s="78" t="s">
        <v>402</v>
      </c>
      <c r="I101" s="78" t="s">
        <v>402</v>
      </c>
      <c r="J101" s="78"/>
      <c r="K101" s="78"/>
    </row>
    <row r="102" spans="1:11" x14ac:dyDescent="0.25">
      <c r="A102" s="15" t="s">
        <v>944</v>
      </c>
      <c r="B102" s="20" t="s">
        <v>235</v>
      </c>
      <c r="C102" s="20">
        <v>101</v>
      </c>
      <c r="D102" s="20" t="s">
        <v>431</v>
      </c>
      <c r="E102" s="20">
        <v>80</v>
      </c>
      <c r="F102" s="20" t="s">
        <v>410</v>
      </c>
      <c r="G102" s="21" t="s">
        <v>190</v>
      </c>
      <c r="H102" s="78" t="s">
        <v>402</v>
      </c>
      <c r="I102" s="78" t="s">
        <v>402</v>
      </c>
      <c r="J102" s="78"/>
      <c r="K102" s="78"/>
    </row>
    <row r="103" spans="1:11" x14ac:dyDescent="0.25">
      <c r="A103" s="15" t="s">
        <v>469</v>
      </c>
      <c r="B103" s="20" t="s">
        <v>235</v>
      </c>
      <c r="C103" s="20">
        <v>102</v>
      </c>
      <c r="D103" s="20" t="s">
        <v>404</v>
      </c>
      <c r="E103" s="20">
        <v>50</v>
      </c>
      <c r="F103" s="20" t="s">
        <v>410</v>
      </c>
      <c r="G103" s="21" t="s">
        <v>190</v>
      </c>
      <c r="H103" s="78" t="s">
        <v>402</v>
      </c>
      <c r="I103" s="78" t="s">
        <v>402</v>
      </c>
      <c r="J103" s="78"/>
      <c r="K103" s="78"/>
    </row>
    <row r="104" spans="1:11" x14ac:dyDescent="0.25">
      <c r="A104" s="15" t="s">
        <v>946</v>
      </c>
      <c r="B104" s="20" t="s">
        <v>235</v>
      </c>
      <c r="C104" s="20">
        <v>103</v>
      </c>
      <c r="D104" s="20" t="s">
        <v>435</v>
      </c>
      <c r="E104" s="20">
        <v>50</v>
      </c>
      <c r="F104" s="20" t="s">
        <v>410</v>
      </c>
      <c r="G104" s="21" t="s">
        <v>190</v>
      </c>
      <c r="H104" s="78" t="s">
        <v>402</v>
      </c>
      <c r="I104" s="78" t="s">
        <v>402</v>
      </c>
      <c r="J104" s="78"/>
      <c r="K104" s="78"/>
    </row>
    <row r="105" spans="1:11" x14ac:dyDescent="0.25">
      <c r="A105" s="15" t="s">
        <v>470</v>
      </c>
      <c r="B105" s="20" t="s">
        <v>235</v>
      </c>
      <c r="C105" s="20">
        <v>104</v>
      </c>
      <c r="D105" s="20" t="s">
        <v>407</v>
      </c>
      <c r="E105" s="20">
        <v>50</v>
      </c>
      <c r="F105" s="20" t="s">
        <v>410</v>
      </c>
      <c r="G105" s="21" t="s">
        <v>190</v>
      </c>
      <c r="H105" s="78" t="s">
        <v>402</v>
      </c>
      <c r="I105" s="78" t="s">
        <v>402</v>
      </c>
      <c r="J105" s="78"/>
      <c r="K105" s="78"/>
    </row>
    <row r="106" spans="1:11" x14ac:dyDescent="0.25">
      <c r="A106" s="15" t="s">
        <v>1269</v>
      </c>
      <c r="B106" s="20" t="s">
        <v>235</v>
      </c>
      <c r="C106" s="20">
        <v>105</v>
      </c>
      <c r="D106" s="20" t="s">
        <v>407</v>
      </c>
      <c r="E106" s="20">
        <v>80</v>
      </c>
      <c r="F106" s="20" t="s">
        <v>405</v>
      </c>
      <c r="G106" s="21" t="s">
        <v>190</v>
      </c>
      <c r="H106" s="78" t="s">
        <v>402</v>
      </c>
      <c r="I106" s="78" t="s">
        <v>402</v>
      </c>
      <c r="J106" s="78"/>
      <c r="K106" s="78"/>
    </row>
    <row r="107" spans="1:11" x14ac:dyDescent="0.25">
      <c r="A107" s="15" t="s">
        <v>654</v>
      </c>
      <c r="B107" s="20" t="s">
        <v>235</v>
      </c>
      <c r="C107" s="20">
        <v>106</v>
      </c>
      <c r="D107" s="20" t="s">
        <v>414</v>
      </c>
      <c r="E107" s="20">
        <v>50</v>
      </c>
      <c r="F107" s="20" t="s">
        <v>410</v>
      </c>
      <c r="G107" s="21" t="s">
        <v>190</v>
      </c>
      <c r="H107" s="78" t="s">
        <v>402</v>
      </c>
      <c r="I107" s="78" t="s">
        <v>402</v>
      </c>
      <c r="J107" s="78"/>
      <c r="K107" s="78"/>
    </row>
    <row r="108" spans="1:11" x14ac:dyDescent="0.25">
      <c r="A108" s="15" t="s">
        <v>982</v>
      </c>
      <c r="B108" s="20" t="s">
        <v>235</v>
      </c>
      <c r="C108" s="20">
        <v>107</v>
      </c>
      <c r="D108" s="20" t="s">
        <v>421</v>
      </c>
      <c r="E108" s="20">
        <v>60</v>
      </c>
      <c r="F108" s="20" t="s">
        <v>410</v>
      </c>
      <c r="G108" s="21" t="s">
        <v>190</v>
      </c>
      <c r="H108" s="78" t="s">
        <v>402</v>
      </c>
      <c r="I108" s="78" t="s">
        <v>402</v>
      </c>
      <c r="J108" s="78"/>
      <c r="K108" s="78"/>
    </row>
    <row r="109" spans="1:11" x14ac:dyDescent="0.25">
      <c r="A109" s="15" t="s">
        <v>1314</v>
      </c>
      <c r="B109" s="20" t="s">
        <v>235</v>
      </c>
      <c r="C109" s="20">
        <v>108</v>
      </c>
      <c r="D109" s="20" t="s">
        <v>407</v>
      </c>
      <c r="E109" s="20">
        <v>40</v>
      </c>
      <c r="F109" s="20" t="s">
        <v>410</v>
      </c>
      <c r="G109" s="21" t="s">
        <v>190</v>
      </c>
      <c r="H109" s="78" t="s">
        <v>402</v>
      </c>
      <c r="I109" s="78" t="s">
        <v>402</v>
      </c>
      <c r="J109" s="78"/>
      <c r="K109" s="78"/>
    </row>
    <row r="110" spans="1:11" x14ac:dyDescent="0.25">
      <c r="A110" s="15" t="s">
        <v>1208</v>
      </c>
      <c r="B110" s="20" t="s">
        <v>235</v>
      </c>
      <c r="C110" s="20">
        <v>109</v>
      </c>
      <c r="D110" s="20" t="s">
        <v>431</v>
      </c>
      <c r="E110" s="20">
        <v>70</v>
      </c>
      <c r="F110" s="20" t="s">
        <v>410</v>
      </c>
      <c r="G110" s="21" t="s">
        <v>190</v>
      </c>
      <c r="H110" s="78" t="s">
        <v>402</v>
      </c>
      <c r="I110" s="78" t="s">
        <v>402</v>
      </c>
      <c r="J110" s="78"/>
      <c r="K110" s="78"/>
    </row>
    <row r="111" spans="1:11" x14ac:dyDescent="0.25">
      <c r="A111" s="15" t="s">
        <v>1229</v>
      </c>
      <c r="B111" s="20" t="s">
        <v>235</v>
      </c>
      <c r="C111" s="20">
        <v>110</v>
      </c>
      <c r="D111" s="20" t="s">
        <v>425</v>
      </c>
      <c r="E111" s="20">
        <v>60</v>
      </c>
      <c r="F111" s="20" t="s">
        <v>410</v>
      </c>
      <c r="G111" s="21" t="s">
        <v>190</v>
      </c>
      <c r="H111" s="78" t="s">
        <v>402</v>
      </c>
      <c r="I111" s="78" t="s">
        <v>402</v>
      </c>
      <c r="J111" s="78"/>
      <c r="K111" s="78"/>
    </row>
    <row r="112" spans="1:11" x14ac:dyDescent="0.25">
      <c r="A112" s="15" t="s">
        <v>475</v>
      </c>
      <c r="B112" s="20" t="s">
        <v>235</v>
      </c>
      <c r="C112" s="20">
        <v>111</v>
      </c>
      <c r="D112" s="20" t="s">
        <v>407</v>
      </c>
      <c r="E112" s="20">
        <v>40</v>
      </c>
      <c r="F112" s="20" t="s">
        <v>410</v>
      </c>
      <c r="G112" s="21" t="s">
        <v>190</v>
      </c>
      <c r="H112" s="78" t="s">
        <v>402</v>
      </c>
      <c r="I112" s="78" t="s">
        <v>402</v>
      </c>
      <c r="J112" s="78"/>
      <c r="K112" s="78"/>
    </row>
    <row r="113" spans="1:11" x14ac:dyDescent="0.25">
      <c r="A113" s="15" t="s">
        <v>475</v>
      </c>
      <c r="B113" s="20" t="s">
        <v>235</v>
      </c>
      <c r="C113" s="20">
        <v>112</v>
      </c>
      <c r="D113" s="20" t="s">
        <v>421</v>
      </c>
      <c r="E113" s="20">
        <v>50</v>
      </c>
      <c r="F113" s="20" t="s">
        <v>410</v>
      </c>
      <c r="G113" s="21" t="s">
        <v>190</v>
      </c>
      <c r="H113" s="78" t="s">
        <v>402</v>
      </c>
      <c r="I113" s="78" t="s">
        <v>402</v>
      </c>
      <c r="J113" s="78"/>
      <c r="K113" s="78"/>
    </row>
    <row r="114" spans="1:11" x14ac:dyDescent="0.25">
      <c r="A114" s="15" t="s">
        <v>966</v>
      </c>
      <c r="B114" s="20" t="s">
        <v>235</v>
      </c>
      <c r="C114" s="20">
        <v>113</v>
      </c>
      <c r="D114" s="20" t="s">
        <v>407</v>
      </c>
      <c r="E114" s="20">
        <v>50</v>
      </c>
      <c r="F114" s="20" t="s">
        <v>410</v>
      </c>
      <c r="G114" s="21" t="s">
        <v>190</v>
      </c>
      <c r="H114" s="78" t="s">
        <v>402</v>
      </c>
      <c r="I114" s="78" t="s">
        <v>402</v>
      </c>
      <c r="J114" s="78"/>
      <c r="K114" s="78"/>
    </row>
    <row r="115" spans="1:11" x14ac:dyDescent="0.25">
      <c r="A115" s="15" t="s">
        <v>579</v>
      </c>
      <c r="B115" s="20" t="s">
        <v>235</v>
      </c>
      <c r="C115" s="20">
        <v>114</v>
      </c>
      <c r="D115" s="20" t="s">
        <v>404</v>
      </c>
      <c r="E115" s="20">
        <v>40</v>
      </c>
      <c r="F115" s="20" t="s">
        <v>410</v>
      </c>
      <c r="G115" s="21" t="s">
        <v>190</v>
      </c>
      <c r="H115" s="78" t="s">
        <v>402</v>
      </c>
      <c r="I115" s="78" t="s">
        <v>402</v>
      </c>
      <c r="J115" s="78"/>
      <c r="K115" s="78"/>
    </row>
    <row r="116" spans="1:11" x14ac:dyDescent="0.25">
      <c r="A116" s="15" t="s">
        <v>560</v>
      </c>
      <c r="B116" s="20" t="s">
        <v>235</v>
      </c>
      <c r="C116" s="20">
        <v>115</v>
      </c>
      <c r="D116" s="20" t="s">
        <v>404</v>
      </c>
      <c r="E116" s="20">
        <v>80</v>
      </c>
      <c r="F116" s="20" t="s">
        <v>405</v>
      </c>
      <c r="G116" s="21" t="s">
        <v>190</v>
      </c>
      <c r="H116" s="78" t="s">
        <v>402</v>
      </c>
      <c r="I116" s="78" t="s">
        <v>402</v>
      </c>
      <c r="J116" s="78"/>
      <c r="K116" s="78"/>
    </row>
    <row r="117" spans="1:11" x14ac:dyDescent="0.25">
      <c r="A117" s="15" t="s">
        <v>1230</v>
      </c>
      <c r="B117" s="20" t="s">
        <v>235</v>
      </c>
      <c r="C117" s="20">
        <v>116</v>
      </c>
      <c r="D117" s="20" t="s">
        <v>435</v>
      </c>
      <c r="E117" s="20">
        <v>50</v>
      </c>
      <c r="F117" s="20" t="s">
        <v>410</v>
      </c>
      <c r="G117" s="21" t="s">
        <v>190</v>
      </c>
      <c r="H117" s="78" t="s">
        <v>402</v>
      </c>
      <c r="I117" s="78" t="s">
        <v>402</v>
      </c>
      <c r="J117" s="78"/>
      <c r="K117" s="78"/>
    </row>
    <row r="118" spans="1:11" x14ac:dyDescent="0.25">
      <c r="A118" s="15" t="s">
        <v>1849</v>
      </c>
      <c r="B118" s="20" t="s">
        <v>235</v>
      </c>
      <c r="C118" s="20">
        <v>117</v>
      </c>
      <c r="D118" s="20" t="s">
        <v>431</v>
      </c>
      <c r="E118" s="20">
        <v>60</v>
      </c>
      <c r="F118" s="20" t="s">
        <v>410</v>
      </c>
      <c r="G118" s="21" t="s">
        <v>190</v>
      </c>
      <c r="H118" s="78" t="s">
        <v>402</v>
      </c>
      <c r="I118" s="78" t="s">
        <v>402</v>
      </c>
      <c r="J118" s="78"/>
      <c r="K118" s="78"/>
    </row>
    <row r="119" spans="1:11" x14ac:dyDescent="0.25">
      <c r="A119" s="15" t="s">
        <v>1862</v>
      </c>
      <c r="B119" s="20" t="s">
        <v>235</v>
      </c>
      <c r="C119" s="20">
        <v>118</v>
      </c>
      <c r="D119" s="20" t="s">
        <v>400</v>
      </c>
      <c r="E119" s="20">
        <v>50</v>
      </c>
      <c r="F119" s="20" t="s">
        <v>410</v>
      </c>
      <c r="G119" s="21" t="s">
        <v>190</v>
      </c>
      <c r="H119" s="78" t="s">
        <v>402</v>
      </c>
      <c r="I119" s="78" t="s">
        <v>402</v>
      </c>
      <c r="J119" s="78"/>
      <c r="K119" s="78"/>
    </row>
    <row r="120" spans="1:11" x14ac:dyDescent="0.25">
      <c r="A120" s="15" t="s">
        <v>1221</v>
      </c>
      <c r="B120" s="20" t="s">
        <v>235</v>
      </c>
      <c r="C120" s="20">
        <v>119</v>
      </c>
      <c r="D120" s="20" t="s">
        <v>414</v>
      </c>
      <c r="E120" s="20">
        <v>50</v>
      </c>
      <c r="F120" s="20" t="s">
        <v>410</v>
      </c>
      <c r="G120" s="21" t="s">
        <v>190</v>
      </c>
      <c r="H120" s="78" t="s">
        <v>402</v>
      </c>
      <c r="I120" s="78" t="s">
        <v>402</v>
      </c>
      <c r="J120" s="78"/>
      <c r="K120" s="78"/>
    </row>
    <row r="121" spans="1:11" x14ac:dyDescent="0.25">
      <c r="A121" s="15" t="s">
        <v>436</v>
      </c>
      <c r="B121" s="20" t="s">
        <v>235</v>
      </c>
      <c r="C121" s="20">
        <v>120</v>
      </c>
      <c r="D121" s="20" t="s">
        <v>435</v>
      </c>
      <c r="E121" s="20">
        <v>60</v>
      </c>
      <c r="F121" s="20" t="s">
        <v>410</v>
      </c>
      <c r="G121" s="21" t="s">
        <v>190</v>
      </c>
      <c r="H121" s="78" t="s">
        <v>402</v>
      </c>
      <c r="I121" s="78" t="s">
        <v>402</v>
      </c>
      <c r="J121" s="78"/>
      <c r="K121" s="78"/>
    </row>
    <row r="122" spans="1:11" x14ac:dyDescent="0.25">
      <c r="A122" s="15" t="s">
        <v>1315</v>
      </c>
      <c r="B122" s="20" t="s">
        <v>235</v>
      </c>
      <c r="C122" s="20">
        <v>121</v>
      </c>
      <c r="D122" s="20" t="s">
        <v>421</v>
      </c>
      <c r="E122" s="20">
        <v>50</v>
      </c>
      <c r="F122" s="20" t="s">
        <v>410</v>
      </c>
      <c r="G122" s="21" t="s">
        <v>190</v>
      </c>
      <c r="H122" s="78" t="s">
        <v>402</v>
      </c>
      <c r="I122" s="78" t="s">
        <v>402</v>
      </c>
      <c r="J122" s="78"/>
      <c r="K122" s="78"/>
    </row>
    <row r="123" spans="1:11" x14ac:dyDescent="0.25">
      <c r="A123" s="15" t="s">
        <v>585</v>
      </c>
      <c r="B123" s="20" t="s">
        <v>235</v>
      </c>
      <c r="C123" s="20">
        <v>122</v>
      </c>
      <c r="D123" s="20" t="s">
        <v>404</v>
      </c>
      <c r="E123" s="20">
        <v>50</v>
      </c>
      <c r="F123" s="20" t="s">
        <v>410</v>
      </c>
      <c r="G123" s="21" t="s">
        <v>190</v>
      </c>
      <c r="H123" s="78" t="s">
        <v>402</v>
      </c>
      <c r="I123" s="78" t="s">
        <v>402</v>
      </c>
      <c r="J123" s="78"/>
      <c r="K123" s="78"/>
    </row>
    <row r="124" spans="1:11" x14ac:dyDescent="0.25">
      <c r="A124" s="15" t="s">
        <v>486</v>
      </c>
      <c r="B124" s="20" t="s">
        <v>235</v>
      </c>
      <c r="C124" s="20">
        <v>123</v>
      </c>
      <c r="D124" s="20" t="s">
        <v>404</v>
      </c>
      <c r="E124" s="20">
        <v>60</v>
      </c>
      <c r="F124" s="20" t="s">
        <v>410</v>
      </c>
      <c r="G124" s="21" t="s">
        <v>190</v>
      </c>
      <c r="H124" s="78" t="s">
        <v>402</v>
      </c>
      <c r="I124" s="78" t="s">
        <v>402</v>
      </c>
      <c r="J124" s="78"/>
      <c r="K124" s="78"/>
    </row>
    <row r="125" spans="1:11" x14ac:dyDescent="0.25">
      <c r="A125" s="15" t="s">
        <v>1233</v>
      </c>
      <c r="B125" s="20" t="s">
        <v>235</v>
      </c>
      <c r="C125" s="20">
        <v>124</v>
      </c>
      <c r="D125" s="20" t="s">
        <v>414</v>
      </c>
      <c r="E125" s="20">
        <v>50</v>
      </c>
      <c r="F125" s="20" t="s">
        <v>410</v>
      </c>
      <c r="G125" s="21" t="s">
        <v>190</v>
      </c>
      <c r="H125" s="78" t="s">
        <v>402</v>
      </c>
      <c r="I125" s="78" t="s">
        <v>402</v>
      </c>
      <c r="J125" s="78"/>
      <c r="K125" s="78"/>
    </row>
    <row r="126" spans="1:11" x14ac:dyDescent="0.25">
      <c r="A126" s="15" t="s">
        <v>693</v>
      </c>
      <c r="B126" s="20" t="s">
        <v>235</v>
      </c>
      <c r="C126" s="20">
        <v>125</v>
      </c>
      <c r="D126" s="20" t="s">
        <v>404</v>
      </c>
      <c r="E126" s="20">
        <v>50</v>
      </c>
      <c r="F126" s="20" t="s">
        <v>410</v>
      </c>
      <c r="G126" s="21" t="s">
        <v>190</v>
      </c>
      <c r="H126" s="78" t="s">
        <v>402</v>
      </c>
      <c r="I126" s="78" t="s">
        <v>402</v>
      </c>
      <c r="J126" s="78"/>
      <c r="K126" s="78"/>
    </row>
    <row r="127" spans="1:11" x14ac:dyDescent="0.25">
      <c r="A127" s="15" t="s">
        <v>968</v>
      </c>
      <c r="B127" s="20" t="s">
        <v>235</v>
      </c>
      <c r="C127" s="20">
        <v>126</v>
      </c>
      <c r="D127" s="20" t="s">
        <v>431</v>
      </c>
      <c r="E127" s="20">
        <v>60</v>
      </c>
      <c r="F127" s="20" t="s">
        <v>410</v>
      </c>
      <c r="G127" s="21" t="s">
        <v>190</v>
      </c>
      <c r="H127" s="78" t="s">
        <v>402</v>
      </c>
      <c r="I127" s="78" t="s">
        <v>402</v>
      </c>
      <c r="J127" s="78"/>
      <c r="K127" s="78"/>
    </row>
    <row r="128" spans="1:11" x14ac:dyDescent="0.25">
      <c r="A128" s="15" t="s">
        <v>646</v>
      </c>
      <c r="B128" s="20" t="s">
        <v>235</v>
      </c>
      <c r="C128" s="20">
        <v>127</v>
      </c>
      <c r="D128" s="20" t="s">
        <v>407</v>
      </c>
      <c r="E128" s="20">
        <v>80</v>
      </c>
      <c r="F128" s="20" t="s">
        <v>405</v>
      </c>
      <c r="G128" s="21" t="s">
        <v>190</v>
      </c>
      <c r="H128" s="78" t="s">
        <v>402</v>
      </c>
      <c r="I128" s="78" t="s">
        <v>402</v>
      </c>
      <c r="J128" s="78"/>
      <c r="K128" s="78"/>
    </row>
    <row r="129" spans="1:11" x14ac:dyDescent="0.25">
      <c r="A129" s="15" t="s">
        <v>955</v>
      </c>
      <c r="B129" s="20" t="s">
        <v>235</v>
      </c>
      <c r="C129" s="20">
        <v>128</v>
      </c>
      <c r="D129" s="20" t="s">
        <v>407</v>
      </c>
      <c r="E129" s="20">
        <v>70</v>
      </c>
      <c r="F129" s="20" t="s">
        <v>410</v>
      </c>
      <c r="G129" s="21" t="s">
        <v>190</v>
      </c>
      <c r="H129" s="78" t="s">
        <v>402</v>
      </c>
      <c r="I129" s="78" t="s">
        <v>402</v>
      </c>
      <c r="J129" s="78"/>
      <c r="K129" s="78"/>
    </row>
    <row r="130" spans="1:11" x14ac:dyDescent="0.25">
      <c r="A130" s="15" t="s">
        <v>1984</v>
      </c>
      <c r="B130" s="20" t="s">
        <v>235</v>
      </c>
      <c r="C130" s="20">
        <v>129</v>
      </c>
      <c r="D130" s="20" t="s">
        <v>490</v>
      </c>
      <c r="E130" s="20"/>
      <c r="F130" s="20" t="s">
        <v>496</v>
      </c>
      <c r="G130" s="21" t="s">
        <v>194</v>
      </c>
      <c r="H130" s="78" t="s">
        <v>402</v>
      </c>
      <c r="I130" s="78" t="s">
        <v>402</v>
      </c>
      <c r="J130" s="78"/>
      <c r="K130" s="78"/>
    </row>
    <row r="131" spans="1:11" x14ac:dyDescent="0.25">
      <c r="A131" s="15" t="s">
        <v>1985</v>
      </c>
      <c r="B131" s="20" t="s">
        <v>235</v>
      </c>
      <c r="C131" s="20">
        <v>130</v>
      </c>
      <c r="D131" s="20" t="s">
        <v>490</v>
      </c>
      <c r="E131" s="20"/>
      <c r="F131" s="20" t="s">
        <v>1085</v>
      </c>
      <c r="G131" s="21" t="s">
        <v>194</v>
      </c>
      <c r="H131" s="78" t="s">
        <v>402</v>
      </c>
      <c r="I131" s="78" t="s">
        <v>402</v>
      </c>
      <c r="J131" s="78"/>
      <c r="K131" s="78"/>
    </row>
    <row r="132" spans="1:11" x14ac:dyDescent="0.25">
      <c r="A132" s="15" t="s">
        <v>1986</v>
      </c>
      <c r="B132" s="20" t="s">
        <v>235</v>
      </c>
      <c r="C132" s="20">
        <v>131</v>
      </c>
      <c r="D132" s="20" t="s">
        <v>490</v>
      </c>
      <c r="E132" s="20"/>
      <c r="F132" s="20" t="s">
        <v>1085</v>
      </c>
      <c r="G132" s="21" t="s">
        <v>194</v>
      </c>
      <c r="H132" s="78" t="s">
        <v>402</v>
      </c>
      <c r="I132" s="78" t="s">
        <v>402</v>
      </c>
      <c r="J132" s="78"/>
      <c r="K132" s="78"/>
    </row>
    <row r="133" spans="1:11" x14ac:dyDescent="0.25">
      <c r="A133" s="15" t="s">
        <v>1987</v>
      </c>
      <c r="B133" s="20" t="s">
        <v>235</v>
      </c>
      <c r="C133" s="20">
        <v>132</v>
      </c>
      <c r="D133" s="20" t="s">
        <v>490</v>
      </c>
      <c r="E133" s="20"/>
      <c r="F133" s="20" t="s">
        <v>490</v>
      </c>
      <c r="G133" s="21" t="s">
        <v>194</v>
      </c>
      <c r="H133" s="78" t="s">
        <v>402</v>
      </c>
      <c r="I133" s="78" t="s">
        <v>402</v>
      </c>
      <c r="J133" s="78"/>
      <c r="K133" s="78"/>
    </row>
    <row r="134" spans="1:11" x14ac:dyDescent="0.25">
      <c r="A134" s="15" t="s">
        <v>1988</v>
      </c>
      <c r="B134" s="20" t="s">
        <v>235</v>
      </c>
      <c r="C134" s="20">
        <v>133</v>
      </c>
      <c r="D134" s="20" t="s">
        <v>490</v>
      </c>
      <c r="E134" s="20"/>
      <c r="F134" s="20" t="s">
        <v>490</v>
      </c>
      <c r="G134" s="21" t="s">
        <v>194</v>
      </c>
      <c r="H134" s="78" t="s">
        <v>402</v>
      </c>
      <c r="I134" s="78" t="s">
        <v>402</v>
      </c>
      <c r="J134" s="78"/>
      <c r="K134" s="78"/>
    </row>
    <row r="135" spans="1:11" x14ac:dyDescent="0.25">
      <c r="A135" s="15" t="s">
        <v>1989</v>
      </c>
      <c r="B135" s="20" t="s">
        <v>235</v>
      </c>
      <c r="C135" s="20">
        <v>134</v>
      </c>
      <c r="D135" s="20" t="s">
        <v>490</v>
      </c>
      <c r="E135" s="20"/>
      <c r="F135" s="20" t="s">
        <v>493</v>
      </c>
      <c r="G135" s="21" t="s">
        <v>194</v>
      </c>
      <c r="H135" s="78" t="s">
        <v>402</v>
      </c>
      <c r="I135" s="78" t="s">
        <v>402</v>
      </c>
      <c r="J135" s="78"/>
      <c r="K135" s="78"/>
    </row>
    <row r="136" spans="1:11" x14ac:dyDescent="0.25">
      <c r="A136" s="15" t="s">
        <v>1990</v>
      </c>
      <c r="B136" s="20" t="s">
        <v>235</v>
      </c>
      <c r="C136" s="20">
        <v>135</v>
      </c>
      <c r="D136" s="20" t="s">
        <v>490</v>
      </c>
      <c r="E136" s="20"/>
      <c r="F136" s="20" t="s">
        <v>493</v>
      </c>
      <c r="G136" s="21" t="s">
        <v>194</v>
      </c>
      <c r="H136" s="78" t="s">
        <v>402</v>
      </c>
      <c r="I136" s="78" t="s">
        <v>402</v>
      </c>
      <c r="J136" s="78"/>
      <c r="K136" s="78"/>
    </row>
    <row r="137" spans="1:11" x14ac:dyDescent="0.25">
      <c r="A137" s="15" t="s">
        <v>1991</v>
      </c>
      <c r="B137" s="20" t="s">
        <v>235</v>
      </c>
      <c r="C137" s="20">
        <v>136</v>
      </c>
      <c r="D137" s="20" t="s">
        <v>490</v>
      </c>
      <c r="E137" s="20"/>
      <c r="F137" s="20" t="s">
        <v>1092</v>
      </c>
      <c r="G137" s="21" t="s">
        <v>194</v>
      </c>
      <c r="H137" s="78" t="s">
        <v>402</v>
      </c>
      <c r="I137" s="78" t="s">
        <v>402</v>
      </c>
      <c r="J137" s="78"/>
      <c r="K137" s="78"/>
    </row>
    <row r="138" spans="1:11" x14ac:dyDescent="0.25">
      <c r="A138" s="15" t="s">
        <v>1992</v>
      </c>
      <c r="B138" s="20" t="s">
        <v>235</v>
      </c>
      <c r="C138" s="20">
        <v>137</v>
      </c>
      <c r="D138" s="20" t="s">
        <v>490</v>
      </c>
      <c r="E138" s="20"/>
      <c r="F138" s="20" t="s">
        <v>1092</v>
      </c>
      <c r="G138" s="21" t="s">
        <v>194</v>
      </c>
      <c r="H138" s="78" t="s">
        <v>402</v>
      </c>
      <c r="I138" s="78" t="s">
        <v>402</v>
      </c>
      <c r="J138" s="78"/>
      <c r="K138" s="78"/>
    </row>
    <row r="139" spans="1:11" x14ac:dyDescent="0.25">
      <c r="A139" s="15" t="s">
        <v>1283</v>
      </c>
      <c r="B139" s="20" t="s">
        <v>235</v>
      </c>
      <c r="C139" s="20">
        <v>138</v>
      </c>
      <c r="D139" s="20" t="s">
        <v>490</v>
      </c>
      <c r="E139" s="20">
        <v>40</v>
      </c>
      <c r="F139" s="20" t="s">
        <v>490</v>
      </c>
      <c r="G139" s="21" t="s">
        <v>190</v>
      </c>
      <c r="H139" s="78" t="s">
        <v>402</v>
      </c>
      <c r="I139" s="78" t="s">
        <v>402</v>
      </c>
      <c r="J139" s="78"/>
      <c r="K139" s="78"/>
    </row>
    <row r="140" spans="1:11" x14ac:dyDescent="0.25">
      <c r="A140" s="15" t="s">
        <v>1284</v>
      </c>
      <c r="B140" s="20" t="s">
        <v>235</v>
      </c>
      <c r="C140" s="20">
        <v>139</v>
      </c>
      <c r="D140" s="20" t="s">
        <v>490</v>
      </c>
      <c r="E140" s="20">
        <v>40</v>
      </c>
      <c r="F140" s="20" t="s">
        <v>490</v>
      </c>
      <c r="G140" s="21" t="s">
        <v>190</v>
      </c>
      <c r="H140" s="78" t="s">
        <v>402</v>
      </c>
      <c r="I140" s="78" t="s">
        <v>402</v>
      </c>
      <c r="J140" s="78"/>
      <c r="K140" s="78"/>
    </row>
    <row r="141" spans="1:11" x14ac:dyDescent="0.25">
      <c r="A141" s="15" t="s">
        <v>1993</v>
      </c>
      <c r="B141" s="20" t="s">
        <v>235</v>
      </c>
      <c r="C141" s="20">
        <v>140</v>
      </c>
      <c r="D141" s="20" t="s">
        <v>421</v>
      </c>
      <c r="E141" s="20">
        <v>90</v>
      </c>
      <c r="F141" s="20" t="s">
        <v>1873</v>
      </c>
      <c r="G141" s="21" t="s">
        <v>230</v>
      </c>
      <c r="H141" s="78" t="s">
        <v>402</v>
      </c>
      <c r="I141" s="78" t="s">
        <v>402</v>
      </c>
      <c r="J141" s="78"/>
      <c r="K141" s="78" t="s">
        <v>402</v>
      </c>
    </row>
    <row r="142" spans="1:11" x14ac:dyDescent="0.25">
      <c r="A142" s="15" t="s">
        <v>1994</v>
      </c>
      <c r="B142" s="20" t="s">
        <v>235</v>
      </c>
      <c r="C142" s="20">
        <v>141</v>
      </c>
      <c r="D142" s="20" t="s">
        <v>431</v>
      </c>
      <c r="E142" s="20">
        <v>110</v>
      </c>
      <c r="F142" s="20" t="s">
        <v>1873</v>
      </c>
      <c r="G142" s="21" t="s">
        <v>230</v>
      </c>
      <c r="H142" s="78" t="s">
        <v>402</v>
      </c>
      <c r="I142" s="78" t="s">
        <v>402</v>
      </c>
      <c r="J142" s="78"/>
      <c r="K142" s="78" t="s">
        <v>402</v>
      </c>
    </row>
    <row r="143" spans="1:11" x14ac:dyDescent="0.25">
      <c r="A143" s="15" t="s">
        <v>1995</v>
      </c>
      <c r="B143" s="20" t="s">
        <v>235</v>
      </c>
      <c r="C143" s="20">
        <v>142</v>
      </c>
      <c r="D143" s="20" t="s">
        <v>419</v>
      </c>
      <c r="E143" s="20">
        <v>140</v>
      </c>
      <c r="F143" s="20" t="s">
        <v>1873</v>
      </c>
      <c r="G143" s="21" t="s">
        <v>230</v>
      </c>
      <c r="H143" s="78" t="s">
        <v>402</v>
      </c>
      <c r="I143" s="78" t="s">
        <v>402</v>
      </c>
      <c r="J143" s="78"/>
      <c r="K143" s="78" t="s">
        <v>402</v>
      </c>
    </row>
    <row r="144" spans="1:11" x14ac:dyDescent="0.25">
      <c r="A144" s="15" t="s">
        <v>1996</v>
      </c>
      <c r="B144" s="20" t="s">
        <v>235</v>
      </c>
      <c r="C144" s="20">
        <v>143</v>
      </c>
      <c r="D144" s="20" t="s">
        <v>421</v>
      </c>
      <c r="E144" s="20">
        <v>90</v>
      </c>
      <c r="F144" s="20" t="s">
        <v>1873</v>
      </c>
      <c r="G144" s="21" t="s">
        <v>230</v>
      </c>
      <c r="H144" s="78" t="s">
        <v>402</v>
      </c>
      <c r="I144" s="78" t="s">
        <v>402</v>
      </c>
      <c r="J144" s="78"/>
      <c r="K144" s="78" t="s">
        <v>402</v>
      </c>
    </row>
    <row r="145" spans="1:11" x14ac:dyDescent="0.25">
      <c r="A145" s="15" t="s">
        <v>1997</v>
      </c>
      <c r="B145" s="20" t="s">
        <v>235</v>
      </c>
      <c r="C145" s="20">
        <v>144</v>
      </c>
      <c r="D145" s="20" t="s">
        <v>421</v>
      </c>
      <c r="E145" s="20">
        <v>120</v>
      </c>
      <c r="F145" s="20" t="s">
        <v>1873</v>
      </c>
      <c r="G145" s="21" t="s">
        <v>230</v>
      </c>
      <c r="H145" s="78" t="s">
        <v>402</v>
      </c>
      <c r="I145" s="78" t="s">
        <v>402</v>
      </c>
      <c r="J145" s="78"/>
      <c r="K145" s="78" t="s">
        <v>402</v>
      </c>
    </row>
    <row r="146" spans="1:11" x14ac:dyDescent="0.25">
      <c r="A146" s="15" t="s">
        <v>1998</v>
      </c>
      <c r="B146" s="20" t="s">
        <v>235</v>
      </c>
      <c r="C146" s="20">
        <v>145</v>
      </c>
      <c r="D146" s="20" t="s">
        <v>431</v>
      </c>
      <c r="E146" s="20">
        <v>170</v>
      </c>
      <c r="F146" s="20" t="s">
        <v>1873</v>
      </c>
      <c r="G146" s="21" t="s">
        <v>230</v>
      </c>
      <c r="H146" s="78" t="s">
        <v>402</v>
      </c>
      <c r="I146" s="78" t="s">
        <v>402</v>
      </c>
      <c r="J146" s="78"/>
      <c r="K146" s="78" t="s">
        <v>402</v>
      </c>
    </row>
    <row r="147" spans="1:11" x14ac:dyDescent="0.25">
      <c r="A147" s="15" t="s">
        <v>1999</v>
      </c>
      <c r="B147" s="20" t="s">
        <v>235</v>
      </c>
      <c r="C147" s="20">
        <v>146</v>
      </c>
      <c r="D147" s="20" t="s">
        <v>421</v>
      </c>
      <c r="E147" s="20">
        <v>90</v>
      </c>
      <c r="F147" s="20" t="s">
        <v>1873</v>
      </c>
      <c r="G147" s="21" t="s">
        <v>230</v>
      </c>
      <c r="H147" s="78" t="s">
        <v>402</v>
      </c>
      <c r="I147" s="78" t="s">
        <v>402</v>
      </c>
      <c r="J147" s="78"/>
      <c r="K147" s="78" t="s">
        <v>402</v>
      </c>
    </row>
  </sheetData>
  <sheetProtection selectLockedCells="1" selectUnlockedCells="1"/>
  <mergeCells count="1">
    <mergeCell ref="Z1:AH1"/>
  </mergeCells>
  <phoneticPr fontId="3" type="noConversion"/>
  <conditionalFormatting sqref="H2:K147">
    <cfRule type="cellIs" dxfId="534" priority="1" stopIfTrue="1" operator="equal">
      <formula>"-"</formula>
    </cfRule>
    <cfRule type="cellIs" dxfId="533" priority="2" stopIfTrue="1" operator="equal">
      <formula>"x"</formula>
    </cfRule>
  </conditionalFormatting>
  <hyperlinks>
    <hyperlink ref="L1" location="'Expansion set Check List'!A1" display="Home" xr:uid="{00000000-0004-0000-2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9">
    <tabColor indexed="11"/>
  </sheetPr>
  <dimension ref="A1:AH107"/>
  <sheetViews>
    <sheetView zoomScaleSheetLayoutView="10" workbookViewId="0">
      <pane ySplit="1" topLeftCell="A2" activePane="bottomLeft" state="frozen"/>
      <selection pane="bottomLeft"/>
    </sheetView>
  </sheetViews>
  <sheetFormatPr defaultColWidth="0" defaultRowHeight="13.2" customHeight="1" x14ac:dyDescent="0.25"/>
  <cols>
    <col min="1" max="1" width="16.33203125" customWidth="1"/>
    <col min="2" max="2" width="9.5546875" bestFit="1" customWidth="1"/>
    <col min="3" max="3" width="4.5546875"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1813</v>
      </c>
      <c r="B2" s="18" t="s">
        <v>239</v>
      </c>
      <c r="C2" s="18">
        <v>1</v>
      </c>
      <c r="D2" s="18" t="s">
        <v>421</v>
      </c>
      <c r="E2" s="18">
        <v>120</v>
      </c>
      <c r="F2" s="18" t="s">
        <v>401</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106</v>
      </c>
      <c r="Z2" s="109"/>
      <c r="AA2" s="109"/>
      <c r="AB2" s="109"/>
      <c r="AC2" s="109"/>
      <c r="AD2" s="109"/>
      <c r="AE2" s="109"/>
      <c r="AF2" s="109"/>
      <c r="AG2" s="109"/>
      <c r="AH2" s="109"/>
    </row>
    <row r="3" spans="1:34" x14ac:dyDescent="0.25">
      <c r="A3" s="15" t="s">
        <v>1815</v>
      </c>
      <c r="B3" s="20" t="s">
        <v>239</v>
      </c>
      <c r="C3" s="20">
        <v>2</v>
      </c>
      <c r="D3" s="20" t="s">
        <v>419</v>
      </c>
      <c r="E3" s="20">
        <v>130</v>
      </c>
      <c r="F3" s="20" t="s">
        <v>401</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31</v>
      </c>
    </row>
    <row r="4" spans="1:34" x14ac:dyDescent="0.25">
      <c r="A4" s="15" t="s">
        <v>1816</v>
      </c>
      <c r="B4" s="20" t="s">
        <v>239</v>
      </c>
      <c r="C4" s="20">
        <v>3</v>
      </c>
      <c r="D4" s="20" t="s">
        <v>431</v>
      </c>
      <c r="E4" s="20">
        <v>120</v>
      </c>
      <c r="F4" s="20"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33</v>
      </c>
    </row>
    <row r="5" spans="1:34" x14ac:dyDescent="0.25">
      <c r="A5" s="15" t="s">
        <v>1881</v>
      </c>
      <c r="B5" s="20" t="s">
        <v>239</v>
      </c>
      <c r="C5" s="20">
        <v>4</v>
      </c>
      <c r="D5" s="20" t="s">
        <v>404</v>
      </c>
      <c r="E5" s="20">
        <v>80</v>
      </c>
      <c r="F5" s="20" t="s">
        <v>405</v>
      </c>
      <c r="G5" s="19" t="s">
        <v>202</v>
      </c>
      <c r="H5" s="78" t="s">
        <v>402</v>
      </c>
      <c r="I5" s="78" t="s">
        <v>402</v>
      </c>
      <c r="J5" s="78"/>
      <c r="K5" s="78"/>
      <c r="R5" s="125" t="s">
        <v>198</v>
      </c>
      <c r="S5" s="261">
        <f t="shared" si="1"/>
        <v>0</v>
      </c>
      <c r="T5" s="170">
        <f t="shared" si="2"/>
        <v>0</v>
      </c>
      <c r="U5" s="179"/>
      <c r="V5" s="125" t="s">
        <v>198</v>
      </c>
      <c r="W5" s="261">
        <f t="shared" si="3"/>
        <v>0</v>
      </c>
      <c r="X5" s="6">
        <f t="shared" si="4"/>
        <v>20</v>
      </c>
    </row>
    <row r="6" spans="1:34" x14ac:dyDescent="0.25">
      <c r="A6" s="15" t="s">
        <v>1819</v>
      </c>
      <c r="B6" s="20" t="s">
        <v>239</v>
      </c>
      <c r="C6" s="20">
        <v>5</v>
      </c>
      <c r="D6" s="20" t="s">
        <v>419</v>
      </c>
      <c r="E6" s="20">
        <v>120</v>
      </c>
      <c r="F6" s="20" t="s">
        <v>401</v>
      </c>
      <c r="G6" s="19" t="s">
        <v>202</v>
      </c>
      <c r="H6" s="78" t="s">
        <v>402</v>
      </c>
      <c r="I6" s="78" t="s">
        <v>402</v>
      </c>
      <c r="J6" s="78"/>
      <c r="K6" s="78"/>
      <c r="R6" s="125" t="s">
        <v>202</v>
      </c>
      <c r="S6" s="261">
        <f t="shared" si="1"/>
        <v>0</v>
      </c>
      <c r="T6" s="170">
        <f t="shared" si="2"/>
        <v>0</v>
      </c>
      <c r="U6" s="179"/>
      <c r="V6" s="125" t="s">
        <v>202</v>
      </c>
      <c r="W6" s="261">
        <f t="shared" si="3"/>
        <v>0</v>
      </c>
      <c r="X6" s="6">
        <f t="shared" si="4"/>
        <v>17</v>
      </c>
    </row>
    <row r="7" spans="1:34" x14ac:dyDescent="0.25">
      <c r="A7" s="15" t="s">
        <v>1819</v>
      </c>
      <c r="B7" s="20" t="s">
        <v>239</v>
      </c>
      <c r="C7" s="20">
        <v>6</v>
      </c>
      <c r="D7" s="20" t="s">
        <v>400</v>
      </c>
      <c r="E7" s="20">
        <v>120</v>
      </c>
      <c r="F7" s="20" t="s">
        <v>401</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1821</v>
      </c>
      <c r="B8" s="20" t="s">
        <v>239</v>
      </c>
      <c r="C8" s="20">
        <v>7</v>
      </c>
      <c r="D8" s="20" t="s">
        <v>421</v>
      </c>
      <c r="E8" s="20">
        <v>80</v>
      </c>
      <c r="F8" s="20" t="s">
        <v>405</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537</v>
      </c>
      <c r="B9" s="20" t="s">
        <v>239</v>
      </c>
      <c r="C9" s="20">
        <v>8</v>
      </c>
      <c r="D9" s="20" t="s">
        <v>400</v>
      </c>
      <c r="E9" s="20">
        <v>90</v>
      </c>
      <c r="F9" s="20" t="s">
        <v>405</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1971</v>
      </c>
      <c r="B10" s="20" t="s">
        <v>239</v>
      </c>
      <c r="C10" s="20">
        <v>9</v>
      </c>
      <c r="D10" s="20" t="s">
        <v>414</v>
      </c>
      <c r="E10" s="20">
        <v>100</v>
      </c>
      <c r="F10" s="20" t="s">
        <v>410</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1203</v>
      </c>
      <c r="B11" s="20" t="s">
        <v>239</v>
      </c>
      <c r="C11" s="20">
        <v>10</v>
      </c>
      <c r="D11" s="20" t="s">
        <v>407</v>
      </c>
      <c r="E11" s="20">
        <v>110</v>
      </c>
      <c r="F11" s="20" t="s">
        <v>401</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1827</v>
      </c>
      <c r="B12" s="20" t="s">
        <v>239</v>
      </c>
      <c r="C12" s="20">
        <v>11</v>
      </c>
      <c r="D12" s="20" t="s">
        <v>431</v>
      </c>
      <c r="E12" s="20">
        <v>140</v>
      </c>
      <c r="F12" s="20" t="s">
        <v>401</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1885</v>
      </c>
      <c r="B13" s="20" t="s">
        <v>239</v>
      </c>
      <c r="C13" s="20">
        <v>12</v>
      </c>
      <c r="D13" s="20" t="s">
        <v>404</v>
      </c>
      <c r="E13" s="20">
        <v>100</v>
      </c>
      <c r="F13" s="20" t="s">
        <v>405</v>
      </c>
      <c r="G13" s="21" t="s">
        <v>198</v>
      </c>
      <c r="H13" s="78" t="s">
        <v>402</v>
      </c>
      <c r="I13" s="78" t="s">
        <v>402</v>
      </c>
      <c r="J13" s="78"/>
      <c r="K13" s="78"/>
      <c r="R13" s="125" t="s">
        <v>230</v>
      </c>
      <c r="S13" s="261">
        <f t="shared" si="1"/>
        <v>0</v>
      </c>
      <c r="T13" s="170">
        <f t="shared" si="2"/>
        <v>0</v>
      </c>
      <c r="U13" s="179"/>
      <c r="V13" s="126" t="s">
        <v>230</v>
      </c>
      <c r="W13" s="261">
        <f t="shared" si="3"/>
        <v>0</v>
      </c>
      <c r="X13" s="6">
        <f t="shared" si="4"/>
        <v>5</v>
      </c>
    </row>
    <row r="14" spans="1:34" x14ac:dyDescent="0.25">
      <c r="A14" s="15" t="s">
        <v>1878</v>
      </c>
      <c r="B14" s="20" t="s">
        <v>239</v>
      </c>
      <c r="C14" s="20">
        <v>13</v>
      </c>
      <c r="D14" s="20" t="s">
        <v>421</v>
      </c>
      <c r="E14" s="20">
        <v>90</v>
      </c>
      <c r="F14" s="20" t="s">
        <v>405</v>
      </c>
      <c r="G14" s="21" t="s">
        <v>198</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1841</v>
      </c>
      <c r="B15" s="20" t="s">
        <v>239</v>
      </c>
      <c r="C15" s="20">
        <v>14</v>
      </c>
      <c r="D15" s="20" t="s">
        <v>407</v>
      </c>
      <c r="E15" s="20">
        <v>80</v>
      </c>
      <c r="F15" s="20" t="s">
        <v>405</v>
      </c>
      <c r="G15" s="21"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1830</v>
      </c>
      <c r="B16" s="20" t="s">
        <v>239</v>
      </c>
      <c r="C16" s="20">
        <v>15</v>
      </c>
      <c r="D16" s="20" t="s">
        <v>435</v>
      </c>
      <c r="E16" s="20">
        <v>110</v>
      </c>
      <c r="F16" s="20" t="s">
        <v>405</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1831</v>
      </c>
      <c r="B17" s="20" t="s">
        <v>239</v>
      </c>
      <c r="C17" s="20">
        <v>16</v>
      </c>
      <c r="D17" s="20" t="s">
        <v>421</v>
      </c>
      <c r="E17" s="20">
        <v>90</v>
      </c>
      <c r="F17" s="20" t="s">
        <v>405</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1813</v>
      </c>
      <c r="B18" s="20" t="s">
        <v>239</v>
      </c>
      <c r="C18" s="20">
        <v>17</v>
      </c>
      <c r="D18" s="20" t="s">
        <v>421</v>
      </c>
      <c r="E18" s="20">
        <v>120</v>
      </c>
      <c r="F18" s="20" t="s">
        <v>401</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665</v>
      </c>
      <c r="B19" s="20" t="s">
        <v>239</v>
      </c>
      <c r="C19" s="20">
        <v>18</v>
      </c>
      <c r="D19" s="20" t="s">
        <v>421</v>
      </c>
      <c r="E19" s="20">
        <v>110</v>
      </c>
      <c r="F19" s="20" t="s">
        <v>401</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528</v>
      </c>
      <c r="B20" s="20" t="s">
        <v>239</v>
      </c>
      <c r="C20" s="20">
        <v>19</v>
      </c>
      <c r="D20" s="20" t="s">
        <v>404</v>
      </c>
      <c r="E20" s="20">
        <v>130</v>
      </c>
      <c r="F20" s="20" t="s">
        <v>405</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530</v>
      </c>
      <c r="B21" s="20" t="s">
        <v>239</v>
      </c>
      <c r="C21" s="20">
        <v>20</v>
      </c>
      <c r="D21" s="20" t="s">
        <v>431</v>
      </c>
      <c r="E21" s="20">
        <v>130</v>
      </c>
      <c r="F21" s="20" t="s">
        <v>401</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1969</v>
      </c>
      <c r="B22" s="20" t="s">
        <v>239</v>
      </c>
      <c r="C22" s="20">
        <v>21</v>
      </c>
      <c r="D22" s="20" t="s">
        <v>431</v>
      </c>
      <c r="E22" s="20">
        <v>140</v>
      </c>
      <c r="F22" s="20" t="s">
        <v>401</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642</v>
      </c>
      <c r="B23" s="20" t="s">
        <v>239</v>
      </c>
      <c r="C23" s="20">
        <v>22</v>
      </c>
      <c r="D23" s="20" t="s">
        <v>425</v>
      </c>
      <c r="E23" s="20">
        <v>80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1824</v>
      </c>
      <c r="B24" s="20" t="s">
        <v>239</v>
      </c>
      <c r="C24" s="20">
        <v>23</v>
      </c>
      <c r="D24" s="20" t="s">
        <v>421</v>
      </c>
      <c r="E24" s="20">
        <v>90</v>
      </c>
      <c r="F24" s="20" t="s">
        <v>405</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1301</v>
      </c>
      <c r="B25" s="20" t="s">
        <v>239</v>
      </c>
      <c r="C25" s="20">
        <v>24</v>
      </c>
      <c r="D25" s="20" t="s">
        <v>414</v>
      </c>
      <c r="E25" s="20">
        <v>140</v>
      </c>
      <c r="F25" s="20" t="s">
        <v>401</v>
      </c>
      <c r="G25" s="21" t="s">
        <v>198</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948</v>
      </c>
      <c r="B26" s="20" t="s">
        <v>239</v>
      </c>
      <c r="C26" s="20">
        <v>25</v>
      </c>
      <c r="D26" s="20" t="s">
        <v>407</v>
      </c>
      <c r="E26" s="20">
        <v>100</v>
      </c>
      <c r="F26" s="20" t="s">
        <v>405</v>
      </c>
      <c r="G26" s="21" t="s">
        <v>198</v>
      </c>
      <c r="H26" s="78" t="s">
        <v>402</v>
      </c>
      <c r="I26" s="78" t="s">
        <v>402</v>
      </c>
      <c r="J26" s="78"/>
      <c r="K26" s="78"/>
      <c r="R26" s="171" t="s">
        <v>101</v>
      </c>
      <c r="S26" s="172"/>
      <c r="T26" s="186">
        <f>SUM(T27:T49)</f>
        <v>0</v>
      </c>
      <c r="U26" s="179"/>
      <c r="V26" s="188" t="s">
        <v>103</v>
      </c>
      <c r="W26" s="241"/>
      <c r="X26" s="243">
        <f>SUM(X27:X49)</f>
        <v>95</v>
      </c>
    </row>
    <row r="27" spans="1:24" x14ac:dyDescent="0.25">
      <c r="A27" s="15" t="s">
        <v>1825</v>
      </c>
      <c r="B27" s="20" t="s">
        <v>239</v>
      </c>
      <c r="C27" s="20">
        <v>26</v>
      </c>
      <c r="D27" s="20" t="s">
        <v>435</v>
      </c>
      <c r="E27" s="20">
        <v>100</v>
      </c>
      <c r="F27" s="20" t="s">
        <v>405</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31</v>
      </c>
    </row>
    <row r="28" spans="1:24" x14ac:dyDescent="0.25">
      <c r="A28" s="15" t="s">
        <v>1826</v>
      </c>
      <c r="B28" s="20" t="s">
        <v>239</v>
      </c>
      <c r="C28" s="20">
        <v>27</v>
      </c>
      <c r="D28" s="20" t="s">
        <v>414</v>
      </c>
      <c r="E28" s="20">
        <v>120</v>
      </c>
      <c r="F28" s="20" t="s">
        <v>401</v>
      </c>
      <c r="G28" s="21" t="s">
        <v>198</v>
      </c>
      <c r="H28" s="78" t="s">
        <v>402</v>
      </c>
      <c r="I28" s="78" t="s">
        <v>402</v>
      </c>
      <c r="J28" s="78"/>
      <c r="K28" s="78"/>
      <c r="R28" s="125" t="s">
        <v>194</v>
      </c>
      <c r="S28" s="169">
        <f t="shared" si="5"/>
        <v>0</v>
      </c>
      <c r="T28" s="170">
        <f t="shared" si="6"/>
        <v>0</v>
      </c>
      <c r="U28" s="179"/>
      <c r="V28" s="264" t="s">
        <v>194</v>
      </c>
      <c r="W28" s="267">
        <f t="shared" si="7"/>
        <v>0</v>
      </c>
      <c r="X28" s="6">
        <f t="shared" si="8"/>
        <v>33</v>
      </c>
    </row>
    <row r="29" spans="1:24" x14ac:dyDescent="0.25">
      <c r="A29" s="15" t="s">
        <v>422</v>
      </c>
      <c r="B29" s="20" t="s">
        <v>239</v>
      </c>
      <c r="C29" s="20">
        <v>28</v>
      </c>
      <c r="D29" s="20" t="s">
        <v>419</v>
      </c>
      <c r="E29" s="20">
        <v>130</v>
      </c>
      <c r="F29" s="20" t="s">
        <v>405</v>
      </c>
      <c r="G29" s="21" t="s">
        <v>198</v>
      </c>
      <c r="H29" s="78" t="s">
        <v>402</v>
      </c>
      <c r="I29" s="78" t="s">
        <v>402</v>
      </c>
      <c r="J29" s="78"/>
      <c r="K29" s="78"/>
      <c r="R29" s="125" t="s">
        <v>198</v>
      </c>
      <c r="S29" s="169">
        <f t="shared" si="5"/>
        <v>0</v>
      </c>
      <c r="T29" s="170">
        <f t="shared" si="6"/>
        <v>0</v>
      </c>
      <c r="U29" s="179"/>
      <c r="V29" s="264" t="s">
        <v>198</v>
      </c>
      <c r="W29" s="267">
        <f t="shared" si="7"/>
        <v>0</v>
      </c>
      <c r="X29" s="6">
        <f t="shared" si="8"/>
        <v>20</v>
      </c>
    </row>
    <row r="30" spans="1:24" x14ac:dyDescent="0.25">
      <c r="A30" s="15" t="s">
        <v>1936</v>
      </c>
      <c r="B30" s="20" t="s">
        <v>239</v>
      </c>
      <c r="C30" s="20">
        <v>29</v>
      </c>
      <c r="D30" s="20" t="s">
        <v>407</v>
      </c>
      <c r="E30" s="20">
        <v>110</v>
      </c>
      <c r="F30" s="20" t="s">
        <v>405</v>
      </c>
      <c r="G30" s="21" t="s">
        <v>198</v>
      </c>
      <c r="H30" s="78" t="s">
        <v>402</v>
      </c>
      <c r="I30" s="78" t="s">
        <v>402</v>
      </c>
      <c r="J30" s="78"/>
      <c r="K30" s="78"/>
      <c r="R30" s="125" t="s">
        <v>202</v>
      </c>
      <c r="S30" s="169">
        <f t="shared" si="5"/>
        <v>0</v>
      </c>
      <c r="T30" s="170">
        <f t="shared" si="6"/>
        <v>0</v>
      </c>
      <c r="U30" s="179"/>
      <c r="V30" s="264" t="s">
        <v>202</v>
      </c>
      <c r="W30" s="267">
        <f t="shared" si="7"/>
        <v>0</v>
      </c>
      <c r="X30" s="6">
        <f t="shared" si="8"/>
        <v>11</v>
      </c>
    </row>
    <row r="31" spans="1:24" x14ac:dyDescent="0.25">
      <c r="A31" s="15" t="s">
        <v>950</v>
      </c>
      <c r="B31" s="20" t="s">
        <v>239</v>
      </c>
      <c r="C31" s="20">
        <v>30</v>
      </c>
      <c r="D31" s="20" t="s">
        <v>435</v>
      </c>
      <c r="E31" s="20">
        <v>140</v>
      </c>
      <c r="F31" s="20" t="s">
        <v>401</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1838</v>
      </c>
      <c r="B32" s="20" t="s">
        <v>239</v>
      </c>
      <c r="C32" s="20">
        <v>31</v>
      </c>
      <c r="D32" s="20" t="s">
        <v>407</v>
      </c>
      <c r="E32" s="20">
        <v>100</v>
      </c>
      <c r="F32" s="20" t="s">
        <v>405</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1828</v>
      </c>
      <c r="B33" s="20" t="s">
        <v>239</v>
      </c>
      <c r="C33" s="20">
        <v>32</v>
      </c>
      <c r="D33" s="20" t="s">
        <v>404</v>
      </c>
      <c r="E33" s="20">
        <v>100</v>
      </c>
      <c r="F33" s="20" t="s">
        <v>405</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1840</v>
      </c>
      <c r="B34" s="20" t="s">
        <v>239</v>
      </c>
      <c r="C34" s="20">
        <v>33</v>
      </c>
      <c r="D34" s="20" t="s">
        <v>421</v>
      </c>
      <c r="E34" s="20">
        <v>40</v>
      </c>
      <c r="F34" s="20" t="s">
        <v>410</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1255</v>
      </c>
      <c r="B35" s="20" t="s">
        <v>239</v>
      </c>
      <c r="C35" s="20">
        <v>34</v>
      </c>
      <c r="D35" s="20" t="s">
        <v>421</v>
      </c>
      <c r="E35" s="20">
        <v>80</v>
      </c>
      <c r="F35" s="20"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1255</v>
      </c>
      <c r="B36" s="20" t="s">
        <v>239</v>
      </c>
      <c r="C36" s="20">
        <v>35</v>
      </c>
      <c r="D36" s="20" t="s">
        <v>421</v>
      </c>
      <c r="E36" s="20">
        <v>80</v>
      </c>
      <c r="F36" s="20" t="s">
        <v>405</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544</v>
      </c>
      <c r="B37" s="20" t="s">
        <v>239</v>
      </c>
      <c r="C37" s="20">
        <v>36</v>
      </c>
      <c r="D37" s="20" t="s">
        <v>400</v>
      </c>
      <c r="E37" s="20">
        <v>90</v>
      </c>
      <c r="F37" s="20" t="s">
        <v>405</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544</v>
      </c>
      <c r="B38" s="20" t="s">
        <v>239</v>
      </c>
      <c r="C38" s="20">
        <v>37</v>
      </c>
      <c r="D38" s="20" t="s">
        <v>400</v>
      </c>
      <c r="E38" s="20">
        <v>80</v>
      </c>
      <c r="F38" s="20"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550</v>
      </c>
      <c r="B39" s="20" t="s">
        <v>239</v>
      </c>
      <c r="C39" s="20">
        <v>38</v>
      </c>
      <c r="D39" s="20" t="s">
        <v>414</v>
      </c>
      <c r="E39" s="20">
        <v>70</v>
      </c>
      <c r="F39" s="20" t="s">
        <v>410</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1215</v>
      </c>
      <c r="B40" s="20" t="s">
        <v>239</v>
      </c>
      <c r="C40" s="20">
        <v>39</v>
      </c>
      <c r="D40" s="20" t="s">
        <v>407</v>
      </c>
      <c r="E40" s="20">
        <v>80</v>
      </c>
      <c r="F40" s="20"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552</v>
      </c>
      <c r="B41" s="20" t="s">
        <v>239</v>
      </c>
      <c r="C41" s="20">
        <v>40</v>
      </c>
      <c r="D41" s="20" t="s">
        <v>421</v>
      </c>
      <c r="E41" s="20">
        <v>80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557</v>
      </c>
      <c r="B42" s="20" t="s">
        <v>239</v>
      </c>
      <c r="C42" s="20">
        <v>41</v>
      </c>
      <c r="D42" s="20" t="s">
        <v>431</v>
      </c>
      <c r="E42" s="20">
        <v>80</v>
      </c>
      <c r="F42" s="20"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532</v>
      </c>
      <c r="B43" s="20" t="s">
        <v>239</v>
      </c>
      <c r="C43" s="20">
        <v>42</v>
      </c>
      <c r="D43" s="20" t="s">
        <v>419</v>
      </c>
      <c r="E43" s="20">
        <v>80</v>
      </c>
      <c r="F43" s="20"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532</v>
      </c>
      <c r="B44" s="20" t="s">
        <v>239</v>
      </c>
      <c r="C44" s="20">
        <v>43</v>
      </c>
      <c r="D44" s="20" t="s">
        <v>400</v>
      </c>
      <c r="E44" s="20">
        <v>80</v>
      </c>
      <c r="F44" s="20" t="s">
        <v>405</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450</v>
      </c>
      <c r="B45" s="20" t="s">
        <v>239</v>
      </c>
      <c r="C45" s="20">
        <v>44</v>
      </c>
      <c r="D45" s="20" t="s">
        <v>414</v>
      </c>
      <c r="E45" s="20">
        <v>70</v>
      </c>
      <c r="F45" s="20" t="s">
        <v>410</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416</v>
      </c>
      <c r="B46" s="20" t="s">
        <v>239</v>
      </c>
      <c r="C46" s="20">
        <v>45</v>
      </c>
      <c r="D46" s="20" t="s">
        <v>400</v>
      </c>
      <c r="E46" s="20">
        <v>50</v>
      </c>
      <c r="F46" s="20" t="s">
        <v>410</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453</v>
      </c>
      <c r="B47" s="20" t="s">
        <v>239</v>
      </c>
      <c r="C47" s="20">
        <v>46</v>
      </c>
      <c r="D47" s="20" t="s">
        <v>431</v>
      </c>
      <c r="E47" s="20">
        <v>90</v>
      </c>
      <c r="F47" s="20"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958</v>
      </c>
      <c r="B48" s="20" t="s">
        <v>239</v>
      </c>
      <c r="C48" s="20">
        <v>47</v>
      </c>
      <c r="D48" s="20" t="s">
        <v>431</v>
      </c>
      <c r="E48" s="20">
        <v>80</v>
      </c>
      <c r="F48" s="20"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1259</v>
      </c>
      <c r="B49" s="20" t="s">
        <v>239</v>
      </c>
      <c r="C49" s="20">
        <v>48</v>
      </c>
      <c r="D49" s="20" t="s">
        <v>435</v>
      </c>
      <c r="E49" s="20">
        <v>60</v>
      </c>
      <c r="F49" s="20" t="s">
        <v>410</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625</v>
      </c>
      <c r="B50" s="20" t="s">
        <v>239</v>
      </c>
      <c r="C50" s="20">
        <v>49</v>
      </c>
      <c r="D50" s="20" t="s">
        <v>407</v>
      </c>
      <c r="E50" s="20">
        <v>60</v>
      </c>
      <c r="F50" s="20" t="s">
        <v>410</v>
      </c>
      <c r="G50" s="21" t="s">
        <v>194</v>
      </c>
      <c r="H50" s="78" t="s">
        <v>402</v>
      </c>
      <c r="I50" s="78" t="s">
        <v>402</v>
      </c>
      <c r="J50" s="78"/>
      <c r="K50" s="78"/>
      <c r="U50" s="179"/>
      <c r="V50" s="188" t="s">
        <v>458</v>
      </c>
      <c r="W50" s="206"/>
      <c r="X50" s="207">
        <f>SUM(X51:X73)</f>
        <v>201</v>
      </c>
    </row>
    <row r="51" spans="1:24" x14ac:dyDescent="0.25">
      <c r="A51" s="15" t="s">
        <v>1305</v>
      </c>
      <c r="B51" s="20" t="s">
        <v>239</v>
      </c>
      <c r="C51" s="20">
        <v>50</v>
      </c>
      <c r="D51" s="20" t="s">
        <v>414</v>
      </c>
      <c r="E51" s="20">
        <v>90</v>
      </c>
      <c r="F51" s="20" t="s">
        <v>405</v>
      </c>
      <c r="G51" s="21" t="s">
        <v>194</v>
      </c>
      <c r="H51" s="78" t="s">
        <v>402</v>
      </c>
      <c r="I51" s="78" t="s">
        <v>402</v>
      </c>
      <c r="J51" s="78"/>
      <c r="K51" s="78"/>
      <c r="U51" s="269"/>
      <c r="V51" s="124" t="s">
        <v>190</v>
      </c>
      <c r="W51" s="169">
        <f>S3+S27+W3+W27</f>
        <v>0</v>
      </c>
      <c r="X51" s="170">
        <f>T3+T27+X3+X27</f>
        <v>62</v>
      </c>
    </row>
    <row r="52" spans="1:24" x14ac:dyDescent="0.25">
      <c r="A52" s="15" t="s">
        <v>418</v>
      </c>
      <c r="B52" s="20" t="s">
        <v>239</v>
      </c>
      <c r="C52" s="20">
        <v>51</v>
      </c>
      <c r="D52" s="20" t="s">
        <v>419</v>
      </c>
      <c r="E52" s="20">
        <v>80</v>
      </c>
      <c r="F52" s="20" t="s">
        <v>410</v>
      </c>
      <c r="G52" s="21" t="s">
        <v>194</v>
      </c>
      <c r="H52" s="78" t="s">
        <v>402</v>
      </c>
      <c r="I52" s="78" t="s">
        <v>402</v>
      </c>
      <c r="J52" s="78"/>
      <c r="K52" s="78"/>
      <c r="U52" s="269"/>
      <c r="V52" s="125" t="s">
        <v>194</v>
      </c>
      <c r="W52" s="169">
        <f t="shared" ref="W52:X67" si="9">S4+S28+W4+W28</f>
        <v>0</v>
      </c>
      <c r="X52" s="170">
        <f t="shared" si="9"/>
        <v>66</v>
      </c>
    </row>
    <row r="53" spans="1:24" x14ac:dyDescent="0.25">
      <c r="A53" s="15" t="s">
        <v>1850</v>
      </c>
      <c r="B53" s="20" t="s">
        <v>239</v>
      </c>
      <c r="C53" s="20">
        <v>52</v>
      </c>
      <c r="D53" s="20" t="s">
        <v>414</v>
      </c>
      <c r="E53" s="20">
        <v>70</v>
      </c>
      <c r="F53" s="20" t="s">
        <v>405</v>
      </c>
      <c r="G53" s="21" t="s">
        <v>194</v>
      </c>
      <c r="H53" s="78" t="s">
        <v>402</v>
      </c>
      <c r="I53" s="78" t="s">
        <v>402</v>
      </c>
      <c r="J53" s="78"/>
      <c r="K53" s="78"/>
      <c r="U53" s="269"/>
      <c r="V53" s="125" t="s">
        <v>198</v>
      </c>
      <c r="W53" s="169">
        <f t="shared" si="9"/>
        <v>0</v>
      </c>
      <c r="X53" s="170">
        <f t="shared" si="9"/>
        <v>40</v>
      </c>
    </row>
    <row r="54" spans="1:24" x14ac:dyDescent="0.25">
      <c r="A54" s="15" t="s">
        <v>1307</v>
      </c>
      <c r="B54" s="20" t="s">
        <v>239</v>
      </c>
      <c r="C54" s="20">
        <v>53</v>
      </c>
      <c r="D54" s="20" t="s">
        <v>414</v>
      </c>
      <c r="E54" s="20">
        <v>50</v>
      </c>
      <c r="F54" s="20" t="s">
        <v>410</v>
      </c>
      <c r="G54" s="21" t="s">
        <v>190</v>
      </c>
      <c r="H54" s="78" t="s">
        <v>402</v>
      </c>
      <c r="I54" s="78" t="s">
        <v>402</v>
      </c>
      <c r="J54" s="78"/>
      <c r="K54" s="78"/>
      <c r="U54" s="269"/>
      <c r="V54" s="125" t="s">
        <v>202</v>
      </c>
      <c r="W54" s="169">
        <f t="shared" si="9"/>
        <v>0</v>
      </c>
      <c r="X54" s="170">
        <f t="shared" si="9"/>
        <v>28</v>
      </c>
    </row>
    <row r="55" spans="1:24" x14ac:dyDescent="0.25">
      <c r="A55" s="15" t="s">
        <v>1851</v>
      </c>
      <c r="B55" s="20" t="s">
        <v>239</v>
      </c>
      <c r="C55" s="20">
        <v>54</v>
      </c>
      <c r="D55" s="20" t="s">
        <v>414</v>
      </c>
      <c r="E55" s="20">
        <v>60</v>
      </c>
      <c r="F55" s="20" t="s">
        <v>410</v>
      </c>
      <c r="G55" s="21" t="s">
        <v>190</v>
      </c>
      <c r="H55" s="78" t="s">
        <v>402</v>
      </c>
      <c r="I55" s="78" t="s">
        <v>402</v>
      </c>
      <c r="J55" s="78"/>
      <c r="K55" s="78"/>
      <c r="U55" s="269"/>
      <c r="V55" s="125" t="s">
        <v>206</v>
      </c>
      <c r="W55" s="169">
        <f t="shared" si="9"/>
        <v>0</v>
      </c>
      <c r="X55" s="170">
        <f t="shared" si="9"/>
        <v>0</v>
      </c>
    </row>
    <row r="56" spans="1:24" x14ac:dyDescent="0.25">
      <c r="A56" s="15" t="s">
        <v>1895</v>
      </c>
      <c r="B56" s="20" t="s">
        <v>239</v>
      </c>
      <c r="C56" s="20">
        <v>55</v>
      </c>
      <c r="D56" s="20" t="s">
        <v>421</v>
      </c>
      <c r="E56" s="20">
        <v>60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1856</v>
      </c>
      <c r="B57" s="20" t="s">
        <v>239</v>
      </c>
      <c r="C57" s="20">
        <v>56</v>
      </c>
      <c r="D57" s="20" t="s">
        <v>407</v>
      </c>
      <c r="E57" s="20">
        <v>50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1858</v>
      </c>
      <c r="B58" s="20" t="s">
        <v>239</v>
      </c>
      <c r="C58" s="20">
        <v>57</v>
      </c>
      <c r="D58" s="20" t="s">
        <v>407</v>
      </c>
      <c r="E58" s="20">
        <v>50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1842</v>
      </c>
      <c r="B59" s="20" t="s">
        <v>239</v>
      </c>
      <c r="C59" s="20">
        <v>58</v>
      </c>
      <c r="D59" s="20" t="s">
        <v>421</v>
      </c>
      <c r="E59" s="20">
        <v>50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1275</v>
      </c>
      <c r="B60" s="20" t="s">
        <v>239</v>
      </c>
      <c r="C60" s="20">
        <v>59</v>
      </c>
      <c r="D60" s="20" t="s">
        <v>421</v>
      </c>
      <c r="E60" s="20">
        <v>50</v>
      </c>
      <c r="F60" s="20" t="s">
        <v>410</v>
      </c>
      <c r="G60" s="21" t="s">
        <v>190</v>
      </c>
      <c r="H60" s="78" t="s">
        <v>402</v>
      </c>
      <c r="I60" s="78" t="s">
        <v>402</v>
      </c>
      <c r="J60" s="78"/>
      <c r="K60" s="78"/>
      <c r="U60" s="271"/>
      <c r="V60" s="125" t="s">
        <v>226</v>
      </c>
      <c r="W60" s="169">
        <f t="shared" si="9"/>
        <v>0</v>
      </c>
      <c r="X60" s="170">
        <f t="shared" si="9"/>
        <v>0</v>
      </c>
    </row>
    <row r="61" spans="1:24" ht="13.8" thickBot="1" x14ac:dyDescent="0.3">
      <c r="A61" s="15" t="s">
        <v>1275</v>
      </c>
      <c r="B61" s="20" t="s">
        <v>239</v>
      </c>
      <c r="C61" s="20">
        <v>60</v>
      </c>
      <c r="D61" s="20" t="s">
        <v>421</v>
      </c>
      <c r="E61" s="20">
        <v>50</v>
      </c>
      <c r="F61" s="20" t="s">
        <v>410</v>
      </c>
      <c r="G61" s="21" t="s">
        <v>190</v>
      </c>
      <c r="H61" s="78" t="s">
        <v>402</v>
      </c>
      <c r="I61" s="78" t="s">
        <v>402</v>
      </c>
      <c r="J61" s="78"/>
      <c r="K61" s="78"/>
      <c r="U61" s="271"/>
      <c r="V61" s="126" t="s">
        <v>230</v>
      </c>
      <c r="W61" s="169">
        <f t="shared" si="9"/>
        <v>0</v>
      </c>
      <c r="X61" s="170">
        <f t="shared" si="9"/>
        <v>5</v>
      </c>
    </row>
    <row r="62" spans="1:24" ht="13.8" thickBot="1" x14ac:dyDescent="0.3">
      <c r="A62" s="15" t="s">
        <v>1897</v>
      </c>
      <c r="B62" s="20" t="s">
        <v>239</v>
      </c>
      <c r="C62" s="20">
        <v>61</v>
      </c>
      <c r="D62" s="20" t="s">
        <v>404</v>
      </c>
      <c r="E62" s="20">
        <v>50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572</v>
      </c>
      <c r="B63" s="20" t="s">
        <v>239</v>
      </c>
      <c r="C63" s="20">
        <v>62</v>
      </c>
      <c r="D63" s="20" t="s">
        <v>421</v>
      </c>
      <c r="E63" s="20">
        <v>50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965</v>
      </c>
      <c r="B64" s="20" t="s">
        <v>239</v>
      </c>
      <c r="C64" s="20">
        <v>63</v>
      </c>
      <c r="D64" s="20" t="s">
        <v>431</v>
      </c>
      <c r="E64" s="20">
        <v>50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574</v>
      </c>
      <c r="B65" s="20" t="s">
        <v>239</v>
      </c>
      <c r="C65" s="20">
        <v>64</v>
      </c>
      <c r="D65" s="20" t="s">
        <v>431</v>
      </c>
      <c r="E65" s="20">
        <v>60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558</v>
      </c>
      <c r="B66" s="20" t="s">
        <v>239</v>
      </c>
      <c r="C66" s="20">
        <v>65</v>
      </c>
      <c r="D66" s="20" t="s">
        <v>404</v>
      </c>
      <c r="E66" s="20">
        <v>30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575</v>
      </c>
      <c r="B67" s="20" t="s">
        <v>239</v>
      </c>
      <c r="C67" s="20">
        <v>66</v>
      </c>
      <c r="D67" s="20" t="s">
        <v>419</v>
      </c>
      <c r="E67" s="20">
        <v>50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575</v>
      </c>
      <c r="B68" s="20" t="s">
        <v>239</v>
      </c>
      <c r="C68" s="20">
        <v>67</v>
      </c>
      <c r="D68" s="20" t="s">
        <v>400</v>
      </c>
      <c r="E68" s="20">
        <v>50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982</v>
      </c>
      <c r="B69" s="20" t="s">
        <v>239</v>
      </c>
      <c r="C69" s="20">
        <v>68</v>
      </c>
      <c r="D69" s="20" t="s">
        <v>421</v>
      </c>
      <c r="E69" s="20">
        <v>60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476</v>
      </c>
      <c r="B70" s="20" t="s">
        <v>239</v>
      </c>
      <c r="C70" s="20">
        <v>69</v>
      </c>
      <c r="D70" s="20" t="s">
        <v>431</v>
      </c>
      <c r="E70" s="20">
        <v>90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477</v>
      </c>
      <c r="B71" s="20" t="s">
        <v>239</v>
      </c>
      <c r="C71" s="20">
        <v>70</v>
      </c>
      <c r="D71" s="20" t="s">
        <v>400</v>
      </c>
      <c r="E71" s="20">
        <v>70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580</v>
      </c>
      <c r="B72" s="20" t="s">
        <v>239</v>
      </c>
      <c r="C72" s="20">
        <v>71</v>
      </c>
      <c r="D72" s="20" t="s">
        <v>425</v>
      </c>
      <c r="E72" s="20">
        <v>50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1300</v>
      </c>
      <c r="B73" s="20" t="s">
        <v>239</v>
      </c>
      <c r="C73" s="20">
        <v>72</v>
      </c>
      <c r="D73" s="20" t="s">
        <v>421</v>
      </c>
      <c r="E73" s="20">
        <v>70</v>
      </c>
      <c r="F73" s="20" t="s">
        <v>410</v>
      </c>
      <c r="G73" s="21" t="s">
        <v>190</v>
      </c>
      <c r="H73" s="78" t="s">
        <v>402</v>
      </c>
      <c r="I73" s="78" t="s">
        <v>402</v>
      </c>
      <c r="J73" s="78"/>
      <c r="K73" s="78"/>
      <c r="U73" s="271"/>
      <c r="V73" s="177" t="s">
        <v>278</v>
      </c>
      <c r="W73" s="169">
        <f t="shared" si="10"/>
        <v>0</v>
      </c>
      <c r="X73" s="170">
        <f t="shared" si="10"/>
        <v>0</v>
      </c>
    </row>
    <row r="74" spans="1:24" x14ac:dyDescent="0.25">
      <c r="A74" s="15" t="s">
        <v>1863</v>
      </c>
      <c r="B74" s="20" t="s">
        <v>239</v>
      </c>
      <c r="C74" s="20">
        <v>73</v>
      </c>
      <c r="D74" s="20" t="s">
        <v>407</v>
      </c>
      <c r="E74" s="20">
        <v>60</v>
      </c>
      <c r="F74" s="20" t="s">
        <v>410</v>
      </c>
      <c r="G74" s="21" t="s">
        <v>190</v>
      </c>
      <c r="H74" s="78" t="s">
        <v>402</v>
      </c>
      <c r="I74" s="78" t="s">
        <v>402</v>
      </c>
      <c r="J74" s="78"/>
      <c r="K74" s="78"/>
    </row>
    <row r="75" spans="1:24" x14ac:dyDescent="0.25">
      <c r="A75" s="15" t="s">
        <v>1900</v>
      </c>
      <c r="B75" s="20" t="s">
        <v>239</v>
      </c>
      <c r="C75" s="20">
        <v>74</v>
      </c>
      <c r="D75" s="20" t="s">
        <v>404</v>
      </c>
      <c r="E75" s="20">
        <v>50</v>
      </c>
      <c r="F75" s="20" t="s">
        <v>410</v>
      </c>
      <c r="G75" s="21" t="s">
        <v>190</v>
      </c>
      <c r="H75" s="78" t="s">
        <v>402</v>
      </c>
      <c r="I75" s="78" t="s">
        <v>402</v>
      </c>
      <c r="J75" s="78"/>
      <c r="K75" s="78"/>
    </row>
    <row r="76" spans="1:24" x14ac:dyDescent="0.25">
      <c r="A76" s="15" t="s">
        <v>1864</v>
      </c>
      <c r="B76" s="20" t="s">
        <v>239</v>
      </c>
      <c r="C76" s="20">
        <v>75</v>
      </c>
      <c r="D76" s="20" t="s">
        <v>414</v>
      </c>
      <c r="E76" s="20">
        <v>50</v>
      </c>
      <c r="F76" s="20" t="s">
        <v>410</v>
      </c>
      <c r="G76" s="21" t="s">
        <v>190</v>
      </c>
      <c r="H76" s="78" t="s">
        <v>402</v>
      </c>
      <c r="I76" s="78" t="s">
        <v>402</v>
      </c>
      <c r="J76" s="78"/>
      <c r="K76" s="78"/>
    </row>
    <row r="77" spans="1:24" x14ac:dyDescent="0.25">
      <c r="A77" s="15" t="s">
        <v>1865</v>
      </c>
      <c r="B77" s="20" t="s">
        <v>239</v>
      </c>
      <c r="C77" s="20">
        <v>76</v>
      </c>
      <c r="D77" s="20" t="s">
        <v>435</v>
      </c>
      <c r="E77" s="20">
        <v>60</v>
      </c>
      <c r="F77" s="20" t="s">
        <v>410</v>
      </c>
      <c r="G77" s="21" t="s">
        <v>190</v>
      </c>
      <c r="H77" s="78" t="s">
        <v>402</v>
      </c>
      <c r="I77" s="78" t="s">
        <v>402</v>
      </c>
      <c r="J77" s="78"/>
      <c r="K77" s="78"/>
    </row>
    <row r="78" spans="1:24" x14ac:dyDescent="0.25">
      <c r="A78" s="15" t="s">
        <v>486</v>
      </c>
      <c r="B78" s="20" t="s">
        <v>239</v>
      </c>
      <c r="C78" s="20">
        <v>77</v>
      </c>
      <c r="D78" s="20" t="s">
        <v>431</v>
      </c>
      <c r="E78" s="20">
        <v>50</v>
      </c>
      <c r="F78" s="20" t="s">
        <v>410</v>
      </c>
      <c r="G78" s="21" t="s">
        <v>190</v>
      </c>
      <c r="H78" s="78" t="s">
        <v>402</v>
      </c>
      <c r="I78" s="78" t="s">
        <v>402</v>
      </c>
      <c r="J78" s="78"/>
      <c r="K78" s="78"/>
    </row>
    <row r="79" spans="1:24" x14ac:dyDescent="0.25">
      <c r="A79" s="15" t="s">
        <v>586</v>
      </c>
      <c r="B79" s="20" t="s">
        <v>239</v>
      </c>
      <c r="C79" s="20">
        <v>78</v>
      </c>
      <c r="D79" s="20" t="s">
        <v>407</v>
      </c>
      <c r="E79" s="20">
        <v>70</v>
      </c>
      <c r="F79" s="20" t="s">
        <v>410</v>
      </c>
      <c r="G79" s="21" t="s">
        <v>190</v>
      </c>
      <c r="H79" s="78" t="s">
        <v>402</v>
      </c>
      <c r="I79" s="78" t="s">
        <v>402</v>
      </c>
      <c r="J79" s="78"/>
      <c r="K79" s="78"/>
    </row>
    <row r="80" spans="1:24" x14ac:dyDescent="0.25">
      <c r="A80" s="15" t="s">
        <v>1235</v>
      </c>
      <c r="B80" s="20" t="s">
        <v>239</v>
      </c>
      <c r="C80" s="20">
        <v>79</v>
      </c>
      <c r="D80" s="20" t="s">
        <v>407</v>
      </c>
      <c r="E80" s="20">
        <v>50</v>
      </c>
      <c r="F80" s="20" t="s">
        <v>410</v>
      </c>
      <c r="G80" s="21" t="s">
        <v>190</v>
      </c>
      <c r="H80" s="78" t="s">
        <v>402</v>
      </c>
      <c r="I80" s="78" t="s">
        <v>402</v>
      </c>
      <c r="J80" s="78"/>
      <c r="K80" s="78"/>
    </row>
    <row r="81" spans="1:11" x14ac:dyDescent="0.25">
      <c r="A81" s="15" t="s">
        <v>587</v>
      </c>
      <c r="B81" s="20" t="s">
        <v>239</v>
      </c>
      <c r="C81" s="20">
        <v>80</v>
      </c>
      <c r="D81" s="20" t="s">
        <v>400</v>
      </c>
      <c r="E81" s="20">
        <v>60</v>
      </c>
      <c r="F81" s="20" t="s">
        <v>410</v>
      </c>
      <c r="G81" s="21" t="s">
        <v>190</v>
      </c>
      <c r="H81" s="78" t="s">
        <v>402</v>
      </c>
      <c r="I81" s="78" t="s">
        <v>402</v>
      </c>
      <c r="J81" s="78"/>
      <c r="K81" s="78"/>
    </row>
    <row r="82" spans="1:11" x14ac:dyDescent="0.25">
      <c r="A82" s="15" t="s">
        <v>587</v>
      </c>
      <c r="B82" s="20" t="s">
        <v>239</v>
      </c>
      <c r="C82" s="20">
        <v>81</v>
      </c>
      <c r="D82" s="20" t="s">
        <v>400</v>
      </c>
      <c r="E82" s="20">
        <v>60</v>
      </c>
      <c r="F82" s="20" t="s">
        <v>410</v>
      </c>
      <c r="G82" s="21" t="s">
        <v>190</v>
      </c>
      <c r="H82" s="78" t="s">
        <v>402</v>
      </c>
      <c r="I82" s="78" t="s">
        <v>402</v>
      </c>
      <c r="J82" s="78"/>
      <c r="K82" s="78"/>
    </row>
    <row r="83" spans="1:11" x14ac:dyDescent="0.25">
      <c r="A83" s="15" t="s">
        <v>2000</v>
      </c>
      <c r="B83" s="20" t="s">
        <v>239</v>
      </c>
      <c r="C83" s="20">
        <v>82</v>
      </c>
      <c r="D83" s="20" t="s">
        <v>490</v>
      </c>
      <c r="E83" s="20"/>
      <c r="F83" s="20" t="s">
        <v>493</v>
      </c>
      <c r="G83" s="21" t="s">
        <v>194</v>
      </c>
      <c r="H83" s="78" t="s">
        <v>402</v>
      </c>
      <c r="I83" s="78" t="s">
        <v>402</v>
      </c>
      <c r="J83" s="78"/>
      <c r="K83" s="78"/>
    </row>
    <row r="84" spans="1:11" x14ac:dyDescent="0.25">
      <c r="A84" s="15" t="s">
        <v>2001</v>
      </c>
      <c r="B84" s="20" t="s">
        <v>239</v>
      </c>
      <c r="C84" s="20">
        <v>83</v>
      </c>
      <c r="D84" s="20" t="s">
        <v>490</v>
      </c>
      <c r="E84" s="20"/>
      <c r="F84" s="20" t="s">
        <v>496</v>
      </c>
      <c r="G84" s="21" t="s">
        <v>194</v>
      </c>
      <c r="H84" s="78" t="s">
        <v>402</v>
      </c>
      <c r="I84" s="78" t="s">
        <v>402</v>
      </c>
      <c r="J84" s="78"/>
      <c r="K84" s="78"/>
    </row>
    <row r="85" spans="1:11" x14ac:dyDescent="0.25">
      <c r="A85" s="15" t="s">
        <v>1109</v>
      </c>
      <c r="B85" s="20" t="s">
        <v>239</v>
      </c>
      <c r="C85" s="20">
        <v>84</v>
      </c>
      <c r="D85" s="20" t="s">
        <v>490</v>
      </c>
      <c r="E85" s="20"/>
      <c r="F85" s="20" t="s">
        <v>490</v>
      </c>
      <c r="G85" s="21" t="s">
        <v>194</v>
      </c>
      <c r="H85" s="78" t="s">
        <v>402</v>
      </c>
      <c r="I85" s="78" t="s">
        <v>402</v>
      </c>
      <c r="J85" s="78"/>
      <c r="K85" s="78"/>
    </row>
    <row r="86" spans="1:11" x14ac:dyDescent="0.25">
      <c r="A86" s="15" t="s">
        <v>1450</v>
      </c>
      <c r="B86" s="20" t="s">
        <v>239</v>
      </c>
      <c r="C86" s="20">
        <v>85</v>
      </c>
      <c r="D86" s="20" t="s">
        <v>490</v>
      </c>
      <c r="E86" s="20"/>
      <c r="F86" s="20" t="s">
        <v>490</v>
      </c>
      <c r="G86" s="21" t="s">
        <v>194</v>
      </c>
      <c r="H86" s="78" t="s">
        <v>402</v>
      </c>
      <c r="I86" s="78" t="s">
        <v>402</v>
      </c>
      <c r="J86" s="78"/>
      <c r="K86" s="78"/>
    </row>
    <row r="87" spans="1:11" x14ac:dyDescent="0.25">
      <c r="A87" s="15" t="s">
        <v>2002</v>
      </c>
      <c r="B87" s="20" t="s">
        <v>239</v>
      </c>
      <c r="C87" s="20">
        <v>86</v>
      </c>
      <c r="D87" s="20" t="s">
        <v>490</v>
      </c>
      <c r="E87" s="20"/>
      <c r="F87" s="20" t="s">
        <v>490</v>
      </c>
      <c r="G87" s="21" t="s">
        <v>194</v>
      </c>
      <c r="H87" s="78" t="s">
        <v>402</v>
      </c>
      <c r="I87" s="78" t="s">
        <v>402</v>
      </c>
      <c r="J87" s="78"/>
      <c r="K87" s="78"/>
    </row>
    <row r="88" spans="1:11" x14ac:dyDescent="0.25">
      <c r="A88" s="15" t="s">
        <v>2003</v>
      </c>
      <c r="B88" s="20" t="s">
        <v>239</v>
      </c>
      <c r="C88" s="20">
        <v>87</v>
      </c>
      <c r="D88" s="20" t="s">
        <v>490</v>
      </c>
      <c r="E88" s="20"/>
      <c r="F88" s="20" t="s">
        <v>1085</v>
      </c>
      <c r="G88" s="21" t="s">
        <v>194</v>
      </c>
      <c r="H88" s="78" t="s">
        <v>402</v>
      </c>
      <c r="I88" s="78" t="s">
        <v>402</v>
      </c>
      <c r="J88" s="78"/>
      <c r="K88" s="78"/>
    </row>
    <row r="89" spans="1:11" x14ac:dyDescent="0.25">
      <c r="A89" s="15" t="s">
        <v>2004</v>
      </c>
      <c r="B89" s="20" t="s">
        <v>239</v>
      </c>
      <c r="C89" s="20">
        <v>88</v>
      </c>
      <c r="D89" s="20" t="s">
        <v>490</v>
      </c>
      <c r="E89" s="20"/>
      <c r="F89" s="20" t="s">
        <v>490</v>
      </c>
      <c r="G89" s="21" t="s">
        <v>194</v>
      </c>
      <c r="H89" s="78" t="s">
        <v>402</v>
      </c>
      <c r="I89" s="78" t="s">
        <v>402</v>
      </c>
      <c r="J89" s="78"/>
      <c r="K89" s="78"/>
    </row>
    <row r="90" spans="1:11" x14ac:dyDescent="0.25">
      <c r="A90" s="15" t="s">
        <v>2005</v>
      </c>
      <c r="B90" s="20" t="s">
        <v>239</v>
      </c>
      <c r="C90" s="20">
        <v>89</v>
      </c>
      <c r="D90" s="20" t="s">
        <v>490</v>
      </c>
      <c r="E90" s="20"/>
      <c r="F90" s="20" t="s">
        <v>490</v>
      </c>
      <c r="G90" s="21" t="s">
        <v>194</v>
      </c>
      <c r="H90" s="78" t="s">
        <v>402</v>
      </c>
      <c r="I90" s="78" t="s">
        <v>402</v>
      </c>
      <c r="J90" s="78"/>
      <c r="K90" s="78"/>
    </row>
    <row r="91" spans="1:11" x14ac:dyDescent="0.25">
      <c r="A91" s="15" t="s">
        <v>2006</v>
      </c>
      <c r="B91" s="20" t="s">
        <v>239</v>
      </c>
      <c r="C91" s="20">
        <v>90</v>
      </c>
      <c r="D91" s="20" t="s">
        <v>490</v>
      </c>
      <c r="E91" s="20"/>
      <c r="F91" s="20" t="s">
        <v>490</v>
      </c>
      <c r="G91" s="21" t="s">
        <v>194</v>
      </c>
      <c r="H91" s="78" t="s">
        <v>402</v>
      </c>
      <c r="I91" s="78" t="s">
        <v>402</v>
      </c>
      <c r="J91" s="78"/>
      <c r="K91" s="78"/>
    </row>
    <row r="92" spans="1:11" x14ac:dyDescent="0.25">
      <c r="A92" s="15" t="s">
        <v>1944</v>
      </c>
      <c r="B92" s="20" t="s">
        <v>239</v>
      </c>
      <c r="C92" s="20">
        <v>91</v>
      </c>
      <c r="D92" s="20" t="s">
        <v>490</v>
      </c>
      <c r="E92" s="20"/>
      <c r="F92" s="20" t="s">
        <v>490</v>
      </c>
      <c r="G92" s="21" t="s">
        <v>194</v>
      </c>
      <c r="H92" s="78" t="s">
        <v>402</v>
      </c>
      <c r="I92" s="78" t="s">
        <v>402</v>
      </c>
      <c r="J92" s="78"/>
      <c r="K92" s="78"/>
    </row>
    <row r="93" spans="1:11" x14ac:dyDescent="0.25">
      <c r="A93" s="15" t="s">
        <v>614</v>
      </c>
      <c r="B93" s="20" t="s">
        <v>239</v>
      </c>
      <c r="C93" s="20">
        <v>92</v>
      </c>
      <c r="D93" s="20" t="s">
        <v>490</v>
      </c>
      <c r="E93" s="20"/>
      <c r="F93" s="20" t="s">
        <v>490</v>
      </c>
      <c r="G93" s="21" t="s">
        <v>190</v>
      </c>
      <c r="H93" s="78" t="s">
        <v>402</v>
      </c>
      <c r="I93" s="78" t="s">
        <v>402</v>
      </c>
      <c r="J93" s="78"/>
      <c r="K93" s="78"/>
    </row>
    <row r="94" spans="1:11" x14ac:dyDescent="0.25">
      <c r="A94" s="15" t="s">
        <v>615</v>
      </c>
      <c r="B94" s="20" t="s">
        <v>239</v>
      </c>
      <c r="C94" s="20">
        <v>93</v>
      </c>
      <c r="D94" s="20" t="s">
        <v>490</v>
      </c>
      <c r="E94" s="20"/>
      <c r="F94" s="20" t="s">
        <v>490</v>
      </c>
      <c r="G94" s="21" t="s">
        <v>190</v>
      </c>
      <c r="H94" s="78" t="s">
        <v>402</v>
      </c>
      <c r="I94" s="78" t="s">
        <v>402</v>
      </c>
      <c r="J94" s="78"/>
      <c r="K94" s="78"/>
    </row>
    <row r="95" spans="1:11" x14ac:dyDescent="0.25">
      <c r="A95" s="15" t="s">
        <v>1191</v>
      </c>
      <c r="B95" s="20" t="s">
        <v>239</v>
      </c>
      <c r="C95" s="20">
        <v>94</v>
      </c>
      <c r="D95" s="20" t="s">
        <v>427</v>
      </c>
      <c r="E95" s="20"/>
      <c r="F95" s="20" t="s">
        <v>428</v>
      </c>
      <c r="G95" s="21" t="s">
        <v>194</v>
      </c>
      <c r="H95" s="78" t="s">
        <v>402</v>
      </c>
      <c r="I95" s="78" t="s">
        <v>402</v>
      </c>
      <c r="J95" s="78"/>
      <c r="K95" s="78"/>
    </row>
    <row r="96" spans="1:11" x14ac:dyDescent="0.25">
      <c r="A96" s="15" t="s">
        <v>1133</v>
      </c>
      <c r="B96" s="20" t="s">
        <v>239</v>
      </c>
      <c r="C96" s="20">
        <v>95</v>
      </c>
      <c r="D96" s="20" t="s">
        <v>427</v>
      </c>
      <c r="E96" s="20"/>
      <c r="F96" s="20" t="s">
        <v>428</v>
      </c>
      <c r="G96" s="21" t="s">
        <v>194</v>
      </c>
      <c r="H96" s="78" t="s">
        <v>402</v>
      </c>
      <c r="I96" s="78" t="s">
        <v>402</v>
      </c>
      <c r="J96" s="78"/>
      <c r="K96" s="78"/>
    </row>
    <row r="97" spans="1:11" x14ac:dyDescent="0.25">
      <c r="A97" s="15" t="s">
        <v>2007</v>
      </c>
      <c r="B97" s="20" t="s">
        <v>239</v>
      </c>
      <c r="C97" s="20">
        <v>96</v>
      </c>
      <c r="D97" s="20" t="s">
        <v>421</v>
      </c>
      <c r="E97" s="20">
        <v>140</v>
      </c>
      <c r="F97" s="20" t="s">
        <v>1873</v>
      </c>
      <c r="G97" s="21" t="s">
        <v>230</v>
      </c>
      <c r="H97" s="78" t="s">
        <v>402</v>
      </c>
      <c r="I97" s="78" t="s">
        <v>402</v>
      </c>
      <c r="J97" s="78"/>
      <c r="K97" s="78" t="s">
        <v>402</v>
      </c>
    </row>
    <row r="98" spans="1:11" x14ac:dyDescent="0.25">
      <c r="A98" s="15" t="s">
        <v>2008</v>
      </c>
      <c r="B98" s="20" t="s">
        <v>239</v>
      </c>
      <c r="C98" s="20">
        <v>97</v>
      </c>
      <c r="D98" s="20" t="s">
        <v>425</v>
      </c>
      <c r="E98" s="20">
        <v>120</v>
      </c>
      <c r="F98" s="20" t="s">
        <v>1873</v>
      </c>
      <c r="G98" s="21" t="s">
        <v>230</v>
      </c>
      <c r="H98" s="78" t="s">
        <v>402</v>
      </c>
      <c r="I98" s="78" t="s">
        <v>402</v>
      </c>
      <c r="J98" s="78"/>
      <c r="K98" s="78" t="s">
        <v>402</v>
      </c>
    </row>
    <row r="99" spans="1:11" x14ac:dyDescent="0.25">
      <c r="A99" s="15" t="s">
        <v>2009</v>
      </c>
      <c r="B99" s="20" t="s">
        <v>239</v>
      </c>
      <c r="C99" s="20">
        <v>98</v>
      </c>
      <c r="D99" s="20" t="s">
        <v>431</v>
      </c>
      <c r="E99" s="20">
        <v>150</v>
      </c>
      <c r="F99" s="20" t="s">
        <v>1873</v>
      </c>
      <c r="G99" s="21" t="s">
        <v>230</v>
      </c>
      <c r="H99" s="78" t="s">
        <v>402</v>
      </c>
      <c r="I99" s="78" t="s">
        <v>402</v>
      </c>
      <c r="J99" s="78"/>
      <c r="K99" s="78" t="s">
        <v>402</v>
      </c>
    </row>
    <row r="100" spans="1:11" x14ac:dyDescent="0.25">
      <c r="A100" s="15" t="s">
        <v>2010</v>
      </c>
      <c r="B100" s="20" t="s">
        <v>239</v>
      </c>
      <c r="C100" s="20">
        <v>99</v>
      </c>
      <c r="D100" s="20" t="s">
        <v>400</v>
      </c>
      <c r="E100" s="20">
        <v>110</v>
      </c>
      <c r="F100" s="20" t="s">
        <v>1873</v>
      </c>
      <c r="G100" s="21" t="s">
        <v>230</v>
      </c>
      <c r="H100" s="78" t="s">
        <v>402</v>
      </c>
      <c r="I100" s="78" t="s">
        <v>402</v>
      </c>
      <c r="J100" s="78"/>
      <c r="K100" s="78" t="s">
        <v>402</v>
      </c>
    </row>
    <row r="101" spans="1:11" x14ac:dyDescent="0.25">
      <c r="A101" s="15" t="s">
        <v>2011</v>
      </c>
      <c r="B101" s="20" t="s">
        <v>239</v>
      </c>
      <c r="C101" s="20">
        <v>100</v>
      </c>
      <c r="D101" s="20" t="s">
        <v>414</v>
      </c>
      <c r="E101" s="20">
        <v>150</v>
      </c>
      <c r="F101" s="20" t="s">
        <v>1873</v>
      </c>
      <c r="G101" s="21" t="s">
        <v>230</v>
      </c>
      <c r="H101" s="78" t="s">
        <v>402</v>
      </c>
      <c r="I101" s="78" t="s">
        <v>402</v>
      </c>
      <c r="J101" s="78"/>
      <c r="K101" s="78" t="s">
        <v>402</v>
      </c>
    </row>
    <row r="102" spans="1:11" x14ac:dyDescent="0.25">
      <c r="A102" s="15" t="s">
        <v>568</v>
      </c>
      <c r="B102" s="20" t="s">
        <v>239</v>
      </c>
      <c r="C102" s="20">
        <v>101</v>
      </c>
      <c r="D102" s="20" t="s">
        <v>425</v>
      </c>
      <c r="E102" s="20">
        <v>50</v>
      </c>
      <c r="F102" s="20" t="s">
        <v>410</v>
      </c>
      <c r="G102" s="21" t="s">
        <v>202</v>
      </c>
      <c r="H102" s="78" t="s">
        <v>402</v>
      </c>
      <c r="I102" s="78" t="s">
        <v>402</v>
      </c>
      <c r="J102" s="78"/>
      <c r="K102" s="78" t="s">
        <v>402</v>
      </c>
    </row>
    <row r="103" spans="1:11" x14ac:dyDescent="0.25">
      <c r="A103" s="15" t="s">
        <v>547</v>
      </c>
      <c r="B103" s="20" t="s">
        <v>239</v>
      </c>
      <c r="C103" s="20">
        <v>102</v>
      </c>
      <c r="D103" s="20" t="s">
        <v>425</v>
      </c>
      <c r="E103" s="20">
        <v>80</v>
      </c>
      <c r="F103" s="20" t="s">
        <v>405</v>
      </c>
      <c r="G103" s="21" t="s">
        <v>202</v>
      </c>
      <c r="H103" s="78" t="s">
        <v>402</v>
      </c>
      <c r="I103" s="78" t="s">
        <v>402</v>
      </c>
      <c r="J103" s="78"/>
      <c r="K103" s="78" t="s">
        <v>402</v>
      </c>
    </row>
    <row r="104" spans="1:11" x14ac:dyDescent="0.25">
      <c r="A104" s="15" t="s">
        <v>527</v>
      </c>
      <c r="B104" s="20" t="s">
        <v>239</v>
      </c>
      <c r="C104" s="20">
        <v>103</v>
      </c>
      <c r="D104" s="20" t="s">
        <v>425</v>
      </c>
      <c r="E104" s="20">
        <v>120</v>
      </c>
      <c r="F104" s="20" t="s">
        <v>401</v>
      </c>
      <c r="G104" s="21" t="s">
        <v>202</v>
      </c>
      <c r="H104" s="78" t="s">
        <v>402</v>
      </c>
      <c r="I104" s="78" t="s">
        <v>402</v>
      </c>
      <c r="J104" s="78"/>
      <c r="K104" s="78" t="s">
        <v>402</v>
      </c>
    </row>
    <row r="105" spans="1:11" x14ac:dyDescent="0.25">
      <c r="A105" s="15" t="s">
        <v>1842</v>
      </c>
      <c r="B105" s="20" t="s">
        <v>239</v>
      </c>
      <c r="C105" s="20" t="s">
        <v>2012</v>
      </c>
      <c r="D105" s="20" t="s">
        <v>421</v>
      </c>
      <c r="E105" s="20">
        <v>50</v>
      </c>
      <c r="F105" s="20" t="s">
        <v>410</v>
      </c>
      <c r="G105" s="21" t="s">
        <v>202</v>
      </c>
      <c r="H105" s="78" t="s">
        <v>402</v>
      </c>
      <c r="I105" s="78" t="s">
        <v>402</v>
      </c>
      <c r="J105" s="78"/>
      <c r="K105" s="78" t="s">
        <v>402</v>
      </c>
    </row>
    <row r="106" spans="1:11" x14ac:dyDescent="0.25">
      <c r="A106" s="15" t="s">
        <v>1275</v>
      </c>
      <c r="B106" s="20" t="s">
        <v>239</v>
      </c>
      <c r="C106" s="20" t="s">
        <v>2013</v>
      </c>
      <c r="D106" s="20" t="s">
        <v>421</v>
      </c>
      <c r="E106" s="20">
        <v>60</v>
      </c>
      <c r="F106" s="20" t="s">
        <v>410</v>
      </c>
      <c r="G106" s="21" t="s">
        <v>202</v>
      </c>
      <c r="H106" s="78" t="s">
        <v>402</v>
      </c>
      <c r="I106" s="78" t="s">
        <v>402</v>
      </c>
      <c r="J106" s="78"/>
      <c r="K106" s="78" t="s">
        <v>402</v>
      </c>
    </row>
    <row r="107" spans="1:11" x14ac:dyDescent="0.25">
      <c r="A107" s="15" t="s">
        <v>587</v>
      </c>
      <c r="B107" s="20" t="s">
        <v>239</v>
      </c>
      <c r="C107" s="20" t="s">
        <v>2014</v>
      </c>
      <c r="D107" s="20" t="s">
        <v>400</v>
      </c>
      <c r="E107" s="20">
        <v>60</v>
      </c>
      <c r="F107" s="20" t="s">
        <v>410</v>
      </c>
      <c r="G107" s="21" t="s">
        <v>202</v>
      </c>
      <c r="H107" s="78" t="s">
        <v>402</v>
      </c>
      <c r="I107" s="78" t="s">
        <v>402</v>
      </c>
      <c r="J107" s="78"/>
      <c r="K107" s="78" t="s">
        <v>402</v>
      </c>
    </row>
  </sheetData>
  <sheetProtection selectLockedCells="1" selectUnlockedCells="1"/>
  <mergeCells count="1">
    <mergeCell ref="Z1:AH1"/>
  </mergeCells>
  <phoneticPr fontId="3" type="noConversion"/>
  <conditionalFormatting sqref="H2:K107">
    <cfRule type="cellIs" dxfId="532" priority="1" stopIfTrue="1" operator="equal">
      <formula>"-"</formula>
    </cfRule>
    <cfRule type="cellIs" dxfId="531" priority="2" stopIfTrue="1" operator="equal">
      <formula>"x"</formula>
    </cfRule>
  </conditionalFormatting>
  <hyperlinks>
    <hyperlink ref="L1" location="'Expansion set Check List'!A1" display="Home" xr:uid="{00000000-0004-0000-2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0">
    <tabColor indexed="11"/>
  </sheetPr>
  <dimension ref="A1:AH134"/>
  <sheetViews>
    <sheetView zoomScaleSheetLayoutView="10" workbookViewId="0">
      <pane ySplit="1" topLeftCell="A2" activePane="bottomLeft" state="frozen"/>
      <selection pane="bottomLeft"/>
    </sheetView>
  </sheetViews>
  <sheetFormatPr defaultColWidth="0" defaultRowHeight="13.2" customHeight="1" x14ac:dyDescent="0.25"/>
  <cols>
    <col min="1" max="1" width="39.6640625" customWidth="1"/>
    <col min="2" max="2" width="8.33203125" bestFit="1" customWidth="1"/>
    <col min="3" max="3" width="4.5546875"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399</v>
      </c>
      <c r="B2" s="18" t="s">
        <v>243</v>
      </c>
      <c r="C2" s="18">
        <v>1</v>
      </c>
      <c r="D2" s="18" t="s">
        <v>400</v>
      </c>
      <c r="E2" s="18">
        <v>130</v>
      </c>
      <c r="F2" s="18" t="s">
        <v>401</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133</v>
      </c>
      <c r="Z2" s="109"/>
      <c r="AA2" s="109"/>
      <c r="AB2" s="109"/>
      <c r="AC2" s="109"/>
      <c r="AD2" s="109"/>
      <c r="AE2" s="109"/>
      <c r="AF2" s="109"/>
      <c r="AG2" s="109"/>
      <c r="AH2" s="109"/>
    </row>
    <row r="3" spans="1:34" x14ac:dyDescent="0.25">
      <c r="A3" s="15" t="s">
        <v>524</v>
      </c>
      <c r="B3" s="20" t="s">
        <v>243</v>
      </c>
      <c r="C3" s="20">
        <v>2</v>
      </c>
      <c r="D3" s="20" t="s">
        <v>404</v>
      </c>
      <c r="E3" s="20">
        <v>130</v>
      </c>
      <c r="F3" s="20" t="s">
        <v>401</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39</v>
      </c>
    </row>
    <row r="4" spans="1:34" x14ac:dyDescent="0.25">
      <c r="A4" s="15" t="s">
        <v>1195</v>
      </c>
      <c r="B4" s="20" t="s">
        <v>243</v>
      </c>
      <c r="C4" s="20">
        <v>3</v>
      </c>
      <c r="D4" s="20" t="s">
        <v>425</v>
      </c>
      <c r="E4" s="20">
        <v>130</v>
      </c>
      <c r="F4" s="20"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42</v>
      </c>
    </row>
    <row r="5" spans="1:34" x14ac:dyDescent="0.25">
      <c r="A5" s="15" t="s">
        <v>1197</v>
      </c>
      <c r="B5" s="20" t="s">
        <v>243</v>
      </c>
      <c r="C5" s="20">
        <v>4</v>
      </c>
      <c r="D5" s="20" t="s">
        <v>414</v>
      </c>
      <c r="E5" s="20">
        <v>90</v>
      </c>
      <c r="F5" s="20" t="s">
        <v>405</v>
      </c>
      <c r="G5" s="19" t="s">
        <v>202</v>
      </c>
      <c r="H5" s="78" t="s">
        <v>402</v>
      </c>
      <c r="I5" s="78" t="s">
        <v>402</v>
      </c>
      <c r="J5" s="78"/>
      <c r="K5" s="78"/>
      <c r="R5" s="125" t="s">
        <v>198</v>
      </c>
      <c r="S5" s="261">
        <f t="shared" si="1"/>
        <v>0</v>
      </c>
      <c r="T5" s="170">
        <f t="shared" si="2"/>
        <v>0</v>
      </c>
      <c r="U5" s="179"/>
      <c r="V5" s="125" t="s">
        <v>198</v>
      </c>
      <c r="W5" s="261">
        <f t="shared" si="3"/>
        <v>0</v>
      </c>
      <c r="X5" s="6">
        <f t="shared" si="4"/>
        <v>23</v>
      </c>
    </row>
    <row r="6" spans="1:34" x14ac:dyDescent="0.25">
      <c r="A6" s="15" t="s">
        <v>1812</v>
      </c>
      <c r="B6" s="20" t="s">
        <v>243</v>
      </c>
      <c r="C6" s="20">
        <v>5</v>
      </c>
      <c r="D6" s="20" t="s">
        <v>419</v>
      </c>
      <c r="E6" s="20">
        <v>100</v>
      </c>
      <c r="F6" s="20" t="s">
        <v>410</v>
      </c>
      <c r="G6" s="19" t="s">
        <v>202</v>
      </c>
      <c r="H6" s="78" t="s">
        <v>402</v>
      </c>
      <c r="I6" s="78" t="s">
        <v>402</v>
      </c>
      <c r="J6" s="78"/>
      <c r="K6" s="78"/>
      <c r="R6" s="125" t="s">
        <v>202</v>
      </c>
      <c r="S6" s="261">
        <f t="shared" si="1"/>
        <v>0</v>
      </c>
      <c r="T6" s="170">
        <f t="shared" si="2"/>
        <v>0</v>
      </c>
      <c r="U6" s="179"/>
      <c r="V6" s="125" t="s">
        <v>202</v>
      </c>
      <c r="W6" s="261">
        <f t="shared" si="3"/>
        <v>0</v>
      </c>
      <c r="X6" s="6">
        <f t="shared" si="4"/>
        <v>17</v>
      </c>
    </row>
    <row r="7" spans="1:34" x14ac:dyDescent="0.25">
      <c r="A7" s="15" t="s">
        <v>1812</v>
      </c>
      <c r="B7" s="20" t="s">
        <v>243</v>
      </c>
      <c r="C7" s="20">
        <v>6</v>
      </c>
      <c r="D7" s="20" t="s">
        <v>419</v>
      </c>
      <c r="E7" s="20">
        <v>100</v>
      </c>
      <c r="F7" s="20" t="s">
        <v>410</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2015</v>
      </c>
      <c r="B8" s="20" t="s">
        <v>243</v>
      </c>
      <c r="C8" s="20">
        <v>7</v>
      </c>
      <c r="D8" s="20" t="s">
        <v>419</v>
      </c>
      <c r="E8" s="20">
        <v>100</v>
      </c>
      <c r="F8" s="20" t="s">
        <v>410</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1199</v>
      </c>
      <c r="B9" s="20" t="s">
        <v>243</v>
      </c>
      <c r="C9" s="20">
        <v>8</v>
      </c>
      <c r="D9" s="20" t="s">
        <v>421</v>
      </c>
      <c r="E9" s="20">
        <v>120</v>
      </c>
      <c r="F9" s="20" t="s">
        <v>401</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1966</v>
      </c>
      <c r="B10" s="20" t="s">
        <v>243</v>
      </c>
      <c r="C10" s="20">
        <v>9</v>
      </c>
      <c r="D10" s="20" t="s">
        <v>421</v>
      </c>
      <c r="E10" s="20">
        <v>100</v>
      </c>
      <c r="F10" s="20" t="s">
        <v>410</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1966</v>
      </c>
      <c r="B11" s="20" t="s">
        <v>243</v>
      </c>
      <c r="C11" s="20">
        <v>10</v>
      </c>
      <c r="D11" s="20" t="s">
        <v>421</v>
      </c>
      <c r="E11" s="20">
        <v>100</v>
      </c>
      <c r="F11" s="20" t="s">
        <v>410</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1201</v>
      </c>
      <c r="B12" s="20" t="s">
        <v>243</v>
      </c>
      <c r="C12" s="20">
        <v>11</v>
      </c>
      <c r="D12" s="20" t="s">
        <v>400</v>
      </c>
      <c r="E12" s="20">
        <v>90</v>
      </c>
      <c r="F12" s="20" t="s">
        <v>405</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2016</v>
      </c>
      <c r="B13" s="20" t="s">
        <v>243</v>
      </c>
      <c r="C13" s="20">
        <v>12</v>
      </c>
      <c r="D13" s="20" t="s">
        <v>404</v>
      </c>
      <c r="E13" s="20">
        <v>100</v>
      </c>
      <c r="F13" s="20" t="s">
        <v>410</v>
      </c>
      <c r="G13" s="19" t="s">
        <v>202</v>
      </c>
      <c r="H13" s="78" t="s">
        <v>402</v>
      </c>
      <c r="I13" s="78" t="s">
        <v>402</v>
      </c>
      <c r="J13" s="78"/>
      <c r="K13" s="78"/>
      <c r="R13" s="125" t="s">
        <v>230</v>
      </c>
      <c r="S13" s="261">
        <f t="shared" si="1"/>
        <v>0</v>
      </c>
      <c r="T13" s="170">
        <f t="shared" si="2"/>
        <v>0</v>
      </c>
      <c r="U13" s="179"/>
      <c r="V13" s="126" t="s">
        <v>230</v>
      </c>
      <c r="W13" s="261">
        <f t="shared" si="3"/>
        <v>0</v>
      </c>
      <c r="X13" s="6">
        <f t="shared" si="4"/>
        <v>6</v>
      </c>
    </row>
    <row r="14" spans="1:34" x14ac:dyDescent="0.25">
      <c r="A14" s="15" t="s">
        <v>1888</v>
      </c>
      <c r="B14" s="20" t="s">
        <v>243</v>
      </c>
      <c r="C14" s="20">
        <v>13</v>
      </c>
      <c r="D14" s="20" t="s">
        <v>431</v>
      </c>
      <c r="E14" s="20">
        <v>130</v>
      </c>
      <c r="F14" s="20" t="s">
        <v>401</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2017</v>
      </c>
      <c r="B15" s="20" t="s">
        <v>243</v>
      </c>
      <c r="C15" s="20">
        <v>14</v>
      </c>
      <c r="D15" s="20" t="s">
        <v>407</v>
      </c>
      <c r="E15" s="20">
        <v>70</v>
      </c>
      <c r="F15" s="20" t="s">
        <v>410</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2017</v>
      </c>
      <c r="B16" s="20" t="s">
        <v>243</v>
      </c>
      <c r="C16" s="20">
        <v>15</v>
      </c>
      <c r="D16" s="20" t="s">
        <v>407</v>
      </c>
      <c r="E16" s="20">
        <v>80</v>
      </c>
      <c r="F16" s="20" t="s">
        <v>410</v>
      </c>
      <c r="G16" s="19" t="s">
        <v>202</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1204</v>
      </c>
      <c r="B17" s="20" t="s">
        <v>243</v>
      </c>
      <c r="C17" s="20">
        <v>16</v>
      </c>
      <c r="D17" s="20" t="s">
        <v>414</v>
      </c>
      <c r="E17" s="20">
        <v>150</v>
      </c>
      <c r="F17" s="20" t="s">
        <v>401</v>
      </c>
      <c r="G17" s="19" t="s">
        <v>202</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2018</v>
      </c>
      <c r="B18" s="20" t="s">
        <v>243</v>
      </c>
      <c r="C18" s="20">
        <v>17</v>
      </c>
      <c r="D18" s="20" t="s">
        <v>435</v>
      </c>
      <c r="E18" s="20">
        <v>80</v>
      </c>
      <c r="F18" s="20" t="s">
        <v>410</v>
      </c>
      <c r="G18" s="19"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1294</v>
      </c>
      <c r="B19" s="20" t="s">
        <v>243</v>
      </c>
      <c r="C19" s="20">
        <v>18</v>
      </c>
      <c r="D19" s="20" t="s">
        <v>414</v>
      </c>
      <c r="E19" s="20">
        <v>90</v>
      </c>
      <c r="F19" s="20" t="s">
        <v>405</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1396</v>
      </c>
      <c r="B20" s="20" t="s">
        <v>243</v>
      </c>
      <c r="C20" s="20">
        <v>19</v>
      </c>
      <c r="D20" s="20" t="s">
        <v>421</v>
      </c>
      <c r="E20" s="20">
        <v>90</v>
      </c>
      <c r="F20" s="20" t="s">
        <v>405</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1886</v>
      </c>
      <c r="B21" s="20" t="s">
        <v>243</v>
      </c>
      <c r="C21" s="20">
        <v>20</v>
      </c>
      <c r="D21" s="20" t="s">
        <v>419</v>
      </c>
      <c r="E21" s="20">
        <v>130</v>
      </c>
      <c r="F21" s="20" t="s">
        <v>401</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1194</v>
      </c>
      <c r="B22" s="20" t="s">
        <v>243</v>
      </c>
      <c r="C22" s="20">
        <v>21</v>
      </c>
      <c r="D22" s="20" t="s">
        <v>407</v>
      </c>
      <c r="E22" s="20">
        <v>120</v>
      </c>
      <c r="F22" s="20" t="s">
        <v>401</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976</v>
      </c>
      <c r="B23" s="20" t="s">
        <v>243</v>
      </c>
      <c r="C23" s="20">
        <v>22</v>
      </c>
      <c r="D23" s="20" t="s">
        <v>414</v>
      </c>
      <c r="E23" s="20">
        <v>120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1812</v>
      </c>
      <c r="B24" s="20" t="s">
        <v>243</v>
      </c>
      <c r="C24" s="20">
        <v>23</v>
      </c>
      <c r="D24" s="20" t="s">
        <v>419</v>
      </c>
      <c r="E24" s="20">
        <v>100</v>
      </c>
      <c r="F24" s="20" t="s">
        <v>410</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543</v>
      </c>
      <c r="B25" s="20" t="s">
        <v>243</v>
      </c>
      <c r="C25" s="20">
        <v>24</v>
      </c>
      <c r="D25" s="20" t="s">
        <v>431</v>
      </c>
      <c r="E25" s="20">
        <v>90</v>
      </c>
      <c r="F25" s="20" t="s">
        <v>405</v>
      </c>
      <c r="G25" s="21" t="s">
        <v>198</v>
      </c>
      <c r="H25" s="78" t="s">
        <v>402</v>
      </c>
      <c r="I25" s="78" t="s">
        <v>402</v>
      </c>
      <c r="J25" s="78"/>
      <c r="K25" s="78"/>
      <c r="R25" s="177" t="s">
        <v>278</v>
      </c>
      <c r="S25" s="262">
        <f t="shared" si="1"/>
        <v>0</v>
      </c>
      <c r="T25" s="209">
        <f t="shared" si="2"/>
        <v>0</v>
      </c>
      <c r="U25" s="179"/>
      <c r="V25" s="177" t="s">
        <v>278</v>
      </c>
      <c r="W25" s="262">
        <f t="shared" si="3"/>
        <v>0</v>
      </c>
      <c r="X25" s="7">
        <f t="shared" si="4"/>
        <v>6</v>
      </c>
    </row>
    <row r="26" spans="1:24" ht="13.8" thickBot="1" x14ac:dyDescent="0.3">
      <c r="A26" s="15" t="s">
        <v>1198</v>
      </c>
      <c r="B26" s="20" t="s">
        <v>243</v>
      </c>
      <c r="C26" s="20">
        <v>25</v>
      </c>
      <c r="D26" s="20" t="s">
        <v>421</v>
      </c>
      <c r="E26" s="20">
        <v>130</v>
      </c>
      <c r="F26" s="20" t="s">
        <v>401</v>
      </c>
      <c r="G26" s="21" t="s">
        <v>198</v>
      </c>
      <c r="H26" s="78" t="s">
        <v>402</v>
      </c>
      <c r="I26" s="78" t="s">
        <v>402</v>
      </c>
      <c r="J26" s="78"/>
      <c r="K26" s="78"/>
      <c r="R26" s="171" t="s">
        <v>101</v>
      </c>
      <c r="S26" s="172"/>
      <c r="T26" s="186">
        <f>SUM(T27:T49)</f>
        <v>0</v>
      </c>
      <c r="U26" s="179"/>
      <c r="V26" s="188" t="s">
        <v>103</v>
      </c>
      <c r="W26" s="241"/>
      <c r="X26" s="243">
        <f>SUM(X27:X49)</f>
        <v>121</v>
      </c>
    </row>
    <row r="27" spans="1:24" x14ac:dyDescent="0.25">
      <c r="A27" s="15" t="s">
        <v>1815</v>
      </c>
      <c r="B27" s="20" t="s">
        <v>243</v>
      </c>
      <c r="C27" s="20">
        <v>26</v>
      </c>
      <c r="D27" s="20" t="s">
        <v>404</v>
      </c>
      <c r="E27" s="20">
        <v>130</v>
      </c>
      <c r="F27" s="20" t="s">
        <v>401</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39</v>
      </c>
    </row>
    <row r="28" spans="1:24" x14ac:dyDescent="0.25">
      <c r="A28" s="15" t="s">
        <v>1966</v>
      </c>
      <c r="B28" s="20" t="s">
        <v>243</v>
      </c>
      <c r="C28" s="20">
        <v>27</v>
      </c>
      <c r="D28" s="20" t="s">
        <v>421</v>
      </c>
      <c r="E28" s="20">
        <v>100</v>
      </c>
      <c r="F28" s="20" t="s">
        <v>410</v>
      </c>
      <c r="G28" s="21" t="s">
        <v>198</v>
      </c>
      <c r="H28" s="78" t="s">
        <v>402</v>
      </c>
      <c r="I28" s="78" t="s">
        <v>402</v>
      </c>
      <c r="J28" s="78"/>
      <c r="K28" s="78"/>
      <c r="R28" s="125" t="s">
        <v>194</v>
      </c>
      <c r="S28" s="169">
        <f t="shared" si="5"/>
        <v>0</v>
      </c>
      <c r="T28" s="170">
        <f t="shared" si="6"/>
        <v>0</v>
      </c>
      <c r="U28" s="179"/>
      <c r="V28" s="264" t="s">
        <v>194</v>
      </c>
      <c r="W28" s="267">
        <f t="shared" si="7"/>
        <v>0</v>
      </c>
      <c r="X28" s="6">
        <f t="shared" si="8"/>
        <v>42</v>
      </c>
    </row>
    <row r="29" spans="1:24" x14ac:dyDescent="0.25">
      <c r="A29" s="15" t="s">
        <v>1966</v>
      </c>
      <c r="B29" s="20" t="s">
        <v>243</v>
      </c>
      <c r="C29" s="20">
        <v>28</v>
      </c>
      <c r="D29" s="20" t="s">
        <v>421</v>
      </c>
      <c r="E29" s="20">
        <v>110</v>
      </c>
      <c r="F29" s="20" t="s">
        <v>410</v>
      </c>
      <c r="G29" s="21" t="s">
        <v>198</v>
      </c>
      <c r="H29" s="78" t="s">
        <v>402</v>
      </c>
      <c r="I29" s="78" t="s">
        <v>402</v>
      </c>
      <c r="J29" s="78"/>
      <c r="K29" s="78"/>
      <c r="R29" s="125" t="s">
        <v>198</v>
      </c>
      <c r="S29" s="169">
        <f t="shared" si="5"/>
        <v>0</v>
      </c>
      <c r="T29" s="170">
        <f t="shared" si="6"/>
        <v>0</v>
      </c>
      <c r="U29" s="179"/>
      <c r="V29" s="264" t="s">
        <v>198</v>
      </c>
      <c r="W29" s="267">
        <f t="shared" si="7"/>
        <v>0</v>
      </c>
      <c r="X29" s="6">
        <f t="shared" si="8"/>
        <v>23</v>
      </c>
    </row>
    <row r="30" spans="1:24" x14ac:dyDescent="0.25">
      <c r="A30" s="15" t="s">
        <v>676</v>
      </c>
      <c r="B30" s="20" t="s">
        <v>243</v>
      </c>
      <c r="C30" s="20">
        <v>29</v>
      </c>
      <c r="D30" s="20" t="s">
        <v>404</v>
      </c>
      <c r="E30" s="20">
        <v>90</v>
      </c>
      <c r="F30" s="20" t="s">
        <v>405</v>
      </c>
      <c r="G30" s="21" t="s">
        <v>198</v>
      </c>
      <c r="H30" s="78" t="s">
        <v>402</v>
      </c>
      <c r="I30" s="78" t="s">
        <v>402</v>
      </c>
      <c r="J30" s="78"/>
      <c r="K30" s="78"/>
      <c r="R30" s="125" t="s">
        <v>202</v>
      </c>
      <c r="S30" s="169">
        <f t="shared" si="5"/>
        <v>0</v>
      </c>
      <c r="T30" s="170">
        <f t="shared" si="6"/>
        <v>0</v>
      </c>
      <c r="U30" s="179"/>
      <c r="V30" s="264" t="s">
        <v>202</v>
      </c>
      <c r="W30" s="267">
        <f t="shared" si="7"/>
        <v>0</v>
      </c>
      <c r="X30" s="6">
        <f t="shared" si="8"/>
        <v>17</v>
      </c>
    </row>
    <row r="31" spans="1:24" x14ac:dyDescent="0.25">
      <c r="A31" s="15" t="s">
        <v>2019</v>
      </c>
      <c r="B31" s="20" t="s">
        <v>243</v>
      </c>
      <c r="C31" s="20">
        <v>30</v>
      </c>
      <c r="D31" s="20" t="s">
        <v>404</v>
      </c>
      <c r="E31" s="20">
        <v>110</v>
      </c>
      <c r="F31" s="20" t="s">
        <v>410</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1816</v>
      </c>
      <c r="B32" s="20" t="s">
        <v>243</v>
      </c>
      <c r="C32" s="20">
        <v>31</v>
      </c>
      <c r="D32" s="20" t="s">
        <v>425</v>
      </c>
      <c r="E32" s="20">
        <v>110</v>
      </c>
      <c r="F32" s="20" t="s">
        <v>401</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1887</v>
      </c>
      <c r="B33" s="20" t="s">
        <v>243</v>
      </c>
      <c r="C33" s="20">
        <v>32</v>
      </c>
      <c r="D33" s="20" t="s">
        <v>407</v>
      </c>
      <c r="E33" s="20">
        <v>90</v>
      </c>
      <c r="F33" s="20" t="s">
        <v>405</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1917</v>
      </c>
      <c r="B34" s="20" t="s">
        <v>243</v>
      </c>
      <c r="C34" s="20">
        <v>33</v>
      </c>
      <c r="D34" s="20" t="s">
        <v>414</v>
      </c>
      <c r="E34" s="20">
        <v>120</v>
      </c>
      <c r="F34" s="20" t="s">
        <v>405</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1256</v>
      </c>
      <c r="B35" s="20" t="s">
        <v>243</v>
      </c>
      <c r="C35" s="20">
        <v>34</v>
      </c>
      <c r="D35" s="20" t="s">
        <v>407</v>
      </c>
      <c r="E35" s="20">
        <v>120</v>
      </c>
      <c r="F35" s="20" t="s">
        <v>401</v>
      </c>
      <c r="G35" s="21"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1420</v>
      </c>
      <c r="B36" s="20" t="s">
        <v>243</v>
      </c>
      <c r="C36" s="20">
        <v>35</v>
      </c>
      <c r="D36" s="20" t="s">
        <v>404</v>
      </c>
      <c r="E36" s="20">
        <v>70</v>
      </c>
      <c r="F36" s="20" t="s">
        <v>410</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535</v>
      </c>
      <c r="B37" s="20" t="s">
        <v>243</v>
      </c>
      <c r="C37" s="20">
        <v>36</v>
      </c>
      <c r="D37" s="20" t="s">
        <v>425</v>
      </c>
      <c r="E37" s="20">
        <v>90</v>
      </c>
      <c r="F37" s="20" t="s">
        <v>405</v>
      </c>
      <c r="G37" s="21" t="s">
        <v>198</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1822</v>
      </c>
      <c r="B38" s="20" t="s">
        <v>243</v>
      </c>
      <c r="C38" s="20">
        <v>37</v>
      </c>
      <c r="D38" s="20" t="s">
        <v>404</v>
      </c>
      <c r="E38" s="20">
        <v>100</v>
      </c>
      <c r="F38" s="20" t="s">
        <v>410</v>
      </c>
      <c r="G38" s="21"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2017</v>
      </c>
      <c r="B39" s="20" t="s">
        <v>243</v>
      </c>
      <c r="C39" s="20">
        <v>38</v>
      </c>
      <c r="D39" s="20" t="s">
        <v>407</v>
      </c>
      <c r="E39" s="20">
        <v>80</v>
      </c>
      <c r="F39" s="20" t="s">
        <v>410</v>
      </c>
      <c r="G39" s="21" t="s">
        <v>198</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1827</v>
      </c>
      <c r="B40" s="20" t="s">
        <v>243</v>
      </c>
      <c r="C40" s="20">
        <v>39</v>
      </c>
      <c r="D40" s="20" t="s">
        <v>407</v>
      </c>
      <c r="E40" s="20">
        <v>140</v>
      </c>
      <c r="F40" s="20" t="s">
        <v>401</v>
      </c>
      <c r="G40" s="21" t="s">
        <v>198</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2020</v>
      </c>
      <c r="B41" s="20" t="s">
        <v>243</v>
      </c>
      <c r="C41" s="20">
        <v>40</v>
      </c>
      <c r="D41" s="20" t="s">
        <v>421</v>
      </c>
      <c r="E41" s="20">
        <v>90</v>
      </c>
      <c r="F41" s="20" t="s">
        <v>410</v>
      </c>
      <c r="G41" s="21" t="s">
        <v>198</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2021</v>
      </c>
      <c r="B42" s="20" t="s">
        <v>243</v>
      </c>
      <c r="C42" s="20">
        <v>41</v>
      </c>
      <c r="D42" s="20" t="s">
        <v>419</v>
      </c>
      <c r="E42" s="20">
        <v>90</v>
      </c>
      <c r="F42" s="20" t="s">
        <v>410</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1253</v>
      </c>
      <c r="B43" s="20" t="s">
        <v>243</v>
      </c>
      <c r="C43" s="20">
        <v>42</v>
      </c>
      <c r="D43" s="20" t="s">
        <v>407</v>
      </c>
      <c r="E43" s="20">
        <v>90</v>
      </c>
      <c r="F43" s="20"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1829</v>
      </c>
      <c r="B44" s="20" t="s">
        <v>243</v>
      </c>
      <c r="C44" s="20">
        <v>43</v>
      </c>
      <c r="D44" s="20" t="s">
        <v>407</v>
      </c>
      <c r="E44" s="20">
        <v>80</v>
      </c>
      <c r="F44" s="20" t="s">
        <v>410</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1212</v>
      </c>
      <c r="B45" s="20" t="s">
        <v>243</v>
      </c>
      <c r="C45" s="20">
        <v>44</v>
      </c>
      <c r="D45" s="20" t="s">
        <v>407</v>
      </c>
      <c r="E45" s="20">
        <v>80</v>
      </c>
      <c r="F45" s="20"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1213</v>
      </c>
      <c r="B46" s="20" t="s">
        <v>243</v>
      </c>
      <c r="C46" s="20">
        <v>45</v>
      </c>
      <c r="D46" s="20" t="s">
        <v>425</v>
      </c>
      <c r="E46" s="20">
        <v>80</v>
      </c>
      <c r="F46" s="20"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1891</v>
      </c>
      <c r="B47" s="20" t="s">
        <v>243</v>
      </c>
      <c r="C47" s="20">
        <v>46</v>
      </c>
      <c r="D47" s="20" t="s">
        <v>431</v>
      </c>
      <c r="E47" s="20">
        <v>80</v>
      </c>
      <c r="F47" s="20"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2022</v>
      </c>
      <c r="B48" s="20" t="s">
        <v>243</v>
      </c>
      <c r="C48" s="20">
        <v>47</v>
      </c>
      <c r="D48" s="20" t="s">
        <v>421</v>
      </c>
      <c r="E48" s="20">
        <v>80</v>
      </c>
      <c r="F48" s="20" t="s">
        <v>410</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443</v>
      </c>
      <c r="B49" s="20" t="s">
        <v>243</v>
      </c>
      <c r="C49" s="20">
        <v>48</v>
      </c>
      <c r="D49" s="20" t="s">
        <v>400</v>
      </c>
      <c r="E49" s="20">
        <v>80</v>
      </c>
      <c r="F49" s="20"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1843</v>
      </c>
      <c r="B50" s="20" t="s">
        <v>243</v>
      </c>
      <c r="C50" s="20">
        <v>49</v>
      </c>
      <c r="D50" s="20" t="s">
        <v>407</v>
      </c>
      <c r="E50" s="20">
        <v>90</v>
      </c>
      <c r="F50" s="20" t="s">
        <v>405</v>
      </c>
      <c r="G50" s="21" t="s">
        <v>194</v>
      </c>
      <c r="H50" s="78" t="s">
        <v>402</v>
      </c>
      <c r="I50" s="78" t="s">
        <v>402</v>
      </c>
      <c r="J50" s="78"/>
      <c r="K50" s="78"/>
      <c r="U50" s="179"/>
      <c r="V50" s="188" t="s">
        <v>458</v>
      </c>
      <c r="W50" s="206"/>
      <c r="X50" s="207">
        <f>SUM(X51:X73)</f>
        <v>254</v>
      </c>
    </row>
    <row r="51" spans="1:24" x14ac:dyDescent="0.25">
      <c r="A51" s="15" t="s">
        <v>2023</v>
      </c>
      <c r="B51" s="20" t="s">
        <v>243</v>
      </c>
      <c r="C51" s="20">
        <v>50</v>
      </c>
      <c r="D51" s="20" t="s">
        <v>425</v>
      </c>
      <c r="E51" s="20">
        <v>90</v>
      </c>
      <c r="F51" s="20" t="s">
        <v>410</v>
      </c>
      <c r="G51" s="21" t="s">
        <v>194</v>
      </c>
      <c r="H51" s="78" t="s">
        <v>402</v>
      </c>
      <c r="I51" s="78" t="s">
        <v>402</v>
      </c>
      <c r="J51" s="78"/>
      <c r="K51" s="78"/>
      <c r="U51" s="269"/>
      <c r="V51" s="124" t="s">
        <v>190</v>
      </c>
      <c r="W51" s="169">
        <f>S3+S27+W3+W27</f>
        <v>0</v>
      </c>
      <c r="X51" s="170">
        <f>T3+T27+X3+X27</f>
        <v>78</v>
      </c>
    </row>
    <row r="52" spans="1:24" x14ac:dyDescent="0.25">
      <c r="A52" s="15" t="s">
        <v>1216</v>
      </c>
      <c r="B52" s="20" t="s">
        <v>243</v>
      </c>
      <c r="C52" s="20">
        <v>51</v>
      </c>
      <c r="D52" s="20" t="s">
        <v>421</v>
      </c>
      <c r="E52" s="20">
        <v>80</v>
      </c>
      <c r="F52" s="20" t="s">
        <v>405</v>
      </c>
      <c r="G52" s="21" t="s">
        <v>194</v>
      </c>
      <c r="H52" s="78" t="s">
        <v>402</v>
      </c>
      <c r="I52" s="78" t="s">
        <v>402</v>
      </c>
      <c r="J52" s="78"/>
      <c r="K52" s="78"/>
      <c r="U52" s="269"/>
      <c r="V52" s="125" t="s">
        <v>194</v>
      </c>
      <c r="W52" s="169">
        <f t="shared" ref="W52:X67" si="9">S4+S28+W4+W28</f>
        <v>0</v>
      </c>
      <c r="X52" s="170">
        <f t="shared" si="9"/>
        <v>84</v>
      </c>
    </row>
    <row r="53" spans="1:24" x14ac:dyDescent="0.25">
      <c r="A53" s="15" t="s">
        <v>1270</v>
      </c>
      <c r="B53" s="20" t="s">
        <v>243</v>
      </c>
      <c r="C53" s="20">
        <v>52</v>
      </c>
      <c r="D53" s="20" t="s">
        <v>407</v>
      </c>
      <c r="E53" s="20">
        <v>80</v>
      </c>
      <c r="F53" s="20" t="s">
        <v>405</v>
      </c>
      <c r="G53" s="21" t="s">
        <v>194</v>
      </c>
      <c r="H53" s="78" t="s">
        <v>402</v>
      </c>
      <c r="I53" s="78" t="s">
        <v>402</v>
      </c>
      <c r="J53" s="78"/>
      <c r="K53" s="78"/>
      <c r="U53" s="269"/>
      <c r="V53" s="125" t="s">
        <v>198</v>
      </c>
      <c r="W53" s="169">
        <f t="shared" si="9"/>
        <v>0</v>
      </c>
      <c r="X53" s="170">
        <f t="shared" si="9"/>
        <v>46</v>
      </c>
    </row>
    <row r="54" spans="1:24" x14ac:dyDescent="0.25">
      <c r="A54" s="15" t="s">
        <v>1817</v>
      </c>
      <c r="B54" s="20" t="s">
        <v>243</v>
      </c>
      <c r="C54" s="20">
        <v>53</v>
      </c>
      <c r="D54" s="20" t="s">
        <v>419</v>
      </c>
      <c r="E54" s="20">
        <v>90</v>
      </c>
      <c r="F54" s="20" t="s">
        <v>405</v>
      </c>
      <c r="G54" s="21" t="s">
        <v>194</v>
      </c>
      <c r="H54" s="78" t="s">
        <v>402</v>
      </c>
      <c r="I54" s="78" t="s">
        <v>402</v>
      </c>
      <c r="J54" s="78"/>
      <c r="K54" s="78"/>
      <c r="U54" s="269"/>
      <c r="V54" s="125" t="s">
        <v>202</v>
      </c>
      <c r="W54" s="169">
        <f t="shared" si="9"/>
        <v>0</v>
      </c>
      <c r="X54" s="170">
        <f t="shared" si="9"/>
        <v>34</v>
      </c>
    </row>
    <row r="55" spans="1:24" x14ac:dyDescent="0.25">
      <c r="A55" s="15" t="s">
        <v>1202</v>
      </c>
      <c r="B55" s="20" t="s">
        <v>243</v>
      </c>
      <c r="C55" s="20">
        <v>54</v>
      </c>
      <c r="D55" s="20" t="s">
        <v>435</v>
      </c>
      <c r="E55" s="20">
        <v>90</v>
      </c>
      <c r="F55" s="20" t="s">
        <v>405</v>
      </c>
      <c r="G55" s="21" t="s">
        <v>194</v>
      </c>
      <c r="H55" s="78" t="s">
        <v>402</v>
      </c>
      <c r="I55" s="78" t="s">
        <v>402</v>
      </c>
      <c r="J55" s="78"/>
      <c r="K55" s="78"/>
      <c r="U55" s="269"/>
      <c r="V55" s="125" t="s">
        <v>206</v>
      </c>
      <c r="W55" s="169">
        <f t="shared" si="9"/>
        <v>0</v>
      </c>
      <c r="X55" s="170">
        <f t="shared" si="9"/>
        <v>0</v>
      </c>
    </row>
    <row r="56" spans="1:24" x14ac:dyDescent="0.25">
      <c r="A56" s="15" t="s">
        <v>1821</v>
      </c>
      <c r="B56" s="20" t="s">
        <v>243</v>
      </c>
      <c r="C56" s="20">
        <v>55</v>
      </c>
      <c r="D56" s="20" t="s">
        <v>421</v>
      </c>
      <c r="E56" s="20">
        <v>90</v>
      </c>
      <c r="F56" s="20" t="s">
        <v>405</v>
      </c>
      <c r="G56" s="21" t="s">
        <v>194</v>
      </c>
      <c r="H56" s="78" t="s">
        <v>402</v>
      </c>
      <c r="I56" s="78" t="s">
        <v>402</v>
      </c>
      <c r="J56" s="78"/>
      <c r="K56" s="78"/>
      <c r="U56" s="270"/>
      <c r="V56" s="125" t="s">
        <v>210</v>
      </c>
      <c r="W56" s="169">
        <f t="shared" si="9"/>
        <v>0</v>
      </c>
      <c r="X56" s="170">
        <f t="shared" si="9"/>
        <v>0</v>
      </c>
    </row>
    <row r="57" spans="1:24" ht="13.8" thickBot="1" x14ac:dyDescent="0.3">
      <c r="A57" s="15" t="s">
        <v>1847</v>
      </c>
      <c r="B57" s="20" t="s">
        <v>243</v>
      </c>
      <c r="C57" s="20">
        <v>56</v>
      </c>
      <c r="D57" s="20" t="s">
        <v>425</v>
      </c>
      <c r="E57" s="20">
        <v>80</v>
      </c>
      <c r="F57" s="20" t="s">
        <v>405</v>
      </c>
      <c r="G57" s="21" t="s">
        <v>194</v>
      </c>
      <c r="H57" s="78" t="s">
        <v>402</v>
      </c>
      <c r="I57" s="78" t="s">
        <v>402</v>
      </c>
      <c r="J57" s="78"/>
      <c r="K57" s="78"/>
      <c r="U57" s="271"/>
      <c r="V57" s="125" t="s">
        <v>214</v>
      </c>
      <c r="W57" s="169">
        <f t="shared" si="9"/>
        <v>0</v>
      </c>
      <c r="X57" s="170">
        <f t="shared" si="9"/>
        <v>0</v>
      </c>
    </row>
    <row r="58" spans="1:24" ht="13.8" thickBot="1" x14ac:dyDescent="0.3">
      <c r="A58" s="15" t="s">
        <v>671</v>
      </c>
      <c r="B58" s="20" t="s">
        <v>243</v>
      </c>
      <c r="C58" s="20">
        <v>57</v>
      </c>
      <c r="D58" s="20" t="s">
        <v>421</v>
      </c>
      <c r="E58" s="20">
        <v>100</v>
      </c>
      <c r="F58" s="20" t="s">
        <v>405</v>
      </c>
      <c r="G58" s="21" t="s">
        <v>194</v>
      </c>
      <c r="H58" s="78" t="s">
        <v>402</v>
      </c>
      <c r="I58" s="78" t="s">
        <v>402</v>
      </c>
      <c r="J58" s="78"/>
      <c r="K58" s="78"/>
      <c r="U58" s="271"/>
      <c r="V58" s="125" t="s">
        <v>218</v>
      </c>
      <c r="W58" s="169">
        <f t="shared" si="9"/>
        <v>0</v>
      </c>
      <c r="X58" s="170">
        <f t="shared" si="9"/>
        <v>0</v>
      </c>
    </row>
    <row r="59" spans="1:24" ht="13.8" thickBot="1" x14ac:dyDescent="0.3">
      <c r="A59" s="15" t="s">
        <v>987</v>
      </c>
      <c r="B59" s="20" t="s">
        <v>243</v>
      </c>
      <c r="C59" s="20">
        <v>58</v>
      </c>
      <c r="D59" s="20" t="s">
        <v>404</v>
      </c>
      <c r="E59" s="20">
        <v>90</v>
      </c>
      <c r="F59" s="20" t="s">
        <v>405</v>
      </c>
      <c r="G59" s="21" t="s">
        <v>194</v>
      </c>
      <c r="H59" s="78" t="s">
        <v>402</v>
      </c>
      <c r="I59" s="78" t="s">
        <v>402</v>
      </c>
      <c r="J59" s="78"/>
      <c r="K59" s="78"/>
      <c r="U59" s="271"/>
      <c r="V59" s="125" t="s">
        <v>222</v>
      </c>
      <c r="W59" s="169">
        <f t="shared" si="9"/>
        <v>0</v>
      </c>
      <c r="X59" s="170">
        <f t="shared" si="9"/>
        <v>0</v>
      </c>
    </row>
    <row r="60" spans="1:24" ht="13.8" thickBot="1" x14ac:dyDescent="0.3">
      <c r="A60" s="15" t="s">
        <v>1848</v>
      </c>
      <c r="B60" s="20" t="s">
        <v>243</v>
      </c>
      <c r="C60" s="20">
        <v>59</v>
      </c>
      <c r="D60" s="20" t="s">
        <v>404</v>
      </c>
      <c r="E60" s="20">
        <v>80</v>
      </c>
      <c r="F60" s="20" t="s">
        <v>405</v>
      </c>
      <c r="G60" s="21" t="s">
        <v>194</v>
      </c>
      <c r="H60" s="78" t="s">
        <v>402</v>
      </c>
      <c r="I60" s="78" t="s">
        <v>402</v>
      </c>
      <c r="J60" s="78"/>
      <c r="K60" s="78"/>
      <c r="U60" s="271"/>
      <c r="V60" s="125" t="s">
        <v>226</v>
      </c>
      <c r="W60" s="169">
        <f t="shared" si="9"/>
        <v>0</v>
      </c>
      <c r="X60" s="170">
        <f t="shared" si="9"/>
        <v>0</v>
      </c>
    </row>
    <row r="61" spans="1:24" ht="13.8" thickBot="1" x14ac:dyDescent="0.3">
      <c r="A61" s="15" t="s">
        <v>1970</v>
      </c>
      <c r="B61" s="20" t="s">
        <v>243</v>
      </c>
      <c r="C61" s="20">
        <v>60</v>
      </c>
      <c r="D61" s="20" t="s">
        <v>431</v>
      </c>
      <c r="E61" s="20">
        <v>90</v>
      </c>
      <c r="F61" s="20" t="s">
        <v>405</v>
      </c>
      <c r="G61" s="21" t="s">
        <v>194</v>
      </c>
      <c r="H61" s="78" t="s">
        <v>402</v>
      </c>
      <c r="I61" s="78" t="s">
        <v>402</v>
      </c>
      <c r="J61" s="78"/>
      <c r="K61" s="78"/>
      <c r="U61" s="271"/>
      <c r="V61" s="126" t="s">
        <v>230</v>
      </c>
      <c r="W61" s="169">
        <f t="shared" si="9"/>
        <v>0</v>
      </c>
      <c r="X61" s="170">
        <f t="shared" si="9"/>
        <v>6</v>
      </c>
    </row>
    <row r="62" spans="1:24" ht="13.8" thickBot="1" x14ac:dyDescent="0.3">
      <c r="A62" s="15" t="s">
        <v>1260</v>
      </c>
      <c r="B62" s="20" t="s">
        <v>243</v>
      </c>
      <c r="C62" s="20">
        <v>61</v>
      </c>
      <c r="D62" s="20" t="s">
        <v>421</v>
      </c>
      <c r="E62" s="20">
        <v>80</v>
      </c>
      <c r="F62" s="20" t="s">
        <v>410</v>
      </c>
      <c r="G62" s="21" t="s">
        <v>194</v>
      </c>
      <c r="H62" s="78" t="s">
        <v>402</v>
      </c>
      <c r="I62" s="78" t="s">
        <v>402</v>
      </c>
      <c r="J62" s="78"/>
      <c r="K62" s="78"/>
      <c r="U62" s="271"/>
      <c r="V62" s="125" t="s">
        <v>234</v>
      </c>
      <c r="W62" s="169">
        <f t="shared" si="9"/>
        <v>0</v>
      </c>
      <c r="X62" s="170">
        <f t="shared" si="9"/>
        <v>0</v>
      </c>
    </row>
    <row r="63" spans="1:24" ht="13.8" thickBot="1" x14ac:dyDescent="0.3">
      <c r="A63" s="15" t="s">
        <v>1894</v>
      </c>
      <c r="B63" s="20" t="s">
        <v>243</v>
      </c>
      <c r="C63" s="20">
        <v>62</v>
      </c>
      <c r="D63" s="20" t="s">
        <v>419</v>
      </c>
      <c r="E63" s="20">
        <v>80</v>
      </c>
      <c r="F63" s="20" t="s">
        <v>405</v>
      </c>
      <c r="G63" s="21" t="s">
        <v>194</v>
      </c>
      <c r="H63" s="78" t="s">
        <v>402</v>
      </c>
      <c r="I63" s="78" t="s">
        <v>402</v>
      </c>
      <c r="J63" s="78"/>
      <c r="K63" s="78"/>
      <c r="U63" s="271"/>
      <c r="V63" s="125" t="s">
        <v>238</v>
      </c>
      <c r="W63" s="169">
        <f t="shared" si="9"/>
        <v>0</v>
      </c>
      <c r="X63" s="170">
        <f t="shared" si="9"/>
        <v>0</v>
      </c>
    </row>
    <row r="64" spans="1:24" ht="13.8" thickBot="1" x14ac:dyDescent="0.3">
      <c r="A64" s="15" t="s">
        <v>1220</v>
      </c>
      <c r="B64" s="20" t="s">
        <v>243</v>
      </c>
      <c r="C64" s="20">
        <v>63</v>
      </c>
      <c r="D64" s="20" t="s">
        <v>407</v>
      </c>
      <c r="E64" s="20">
        <v>80</v>
      </c>
      <c r="F64" s="20" t="s">
        <v>405</v>
      </c>
      <c r="G64" s="21" t="s">
        <v>194</v>
      </c>
      <c r="H64" s="78" t="s">
        <v>402</v>
      </c>
      <c r="I64" s="78" t="s">
        <v>402</v>
      </c>
      <c r="J64" s="78"/>
      <c r="K64" s="78"/>
      <c r="U64" s="271"/>
      <c r="V64" s="125" t="s">
        <v>242</v>
      </c>
      <c r="W64" s="169">
        <f t="shared" si="9"/>
        <v>0</v>
      </c>
      <c r="X64" s="170">
        <f t="shared" si="9"/>
        <v>0</v>
      </c>
    </row>
    <row r="65" spans="1:24" ht="13.8" thickBot="1" x14ac:dyDescent="0.3">
      <c r="A65" s="15" t="s">
        <v>1224</v>
      </c>
      <c r="B65" s="20" t="s">
        <v>243</v>
      </c>
      <c r="C65" s="20">
        <v>64</v>
      </c>
      <c r="D65" s="20" t="s">
        <v>414</v>
      </c>
      <c r="E65" s="20">
        <v>80</v>
      </c>
      <c r="F65" s="20" t="s">
        <v>405</v>
      </c>
      <c r="G65" s="21" t="s">
        <v>194</v>
      </c>
      <c r="H65" s="78" t="s">
        <v>402</v>
      </c>
      <c r="I65" s="78" t="s">
        <v>402</v>
      </c>
      <c r="J65" s="78"/>
      <c r="K65" s="78"/>
      <c r="U65" s="271"/>
      <c r="V65" s="125" t="s">
        <v>246</v>
      </c>
      <c r="W65" s="169">
        <f t="shared" si="9"/>
        <v>0</v>
      </c>
      <c r="X65" s="170">
        <f t="shared" si="9"/>
        <v>0</v>
      </c>
    </row>
    <row r="66" spans="1:24" ht="13.8" thickBot="1" x14ac:dyDescent="0.3">
      <c r="A66" s="15" t="s">
        <v>564</v>
      </c>
      <c r="B66" s="20" t="s">
        <v>243</v>
      </c>
      <c r="C66" s="20">
        <v>65</v>
      </c>
      <c r="D66" s="20" t="s">
        <v>404</v>
      </c>
      <c r="E66" s="20">
        <v>80</v>
      </c>
      <c r="F66" s="20" t="s">
        <v>405</v>
      </c>
      <c r="G66" s="21" t="s">
        <v>194</v>
      </c>
      <c r="H66" s="78" t="s">
        <v>402</v>
      </c>
      <c r="I66" s="78" t="s">
        <v>402</v>
      </c>
      <c r="J66" s="78"/>
      <c r="K66" s="78"/>
      <c r="U66" s="271"/>
      <c r="V66" s="125" t="s">
        <v>250</v>
      </c>
      <c r="W66" s="169">
        <f t="shared" si="9"/>
        <v>0</v>
      </c>
      <c r="X66" s="170">
        <f t="shared" si="9"/>
        <v>0</v>
      </c>
    </row>
    <row r="67" spans="1:24" ht="13.8" thickBot="1" x14ac:dyDescent="0.3">
      <c r="A67" s="15" t="s">
        <v>1263</v>
      </c>
      <c r="B67" s="20" t="s">
        <v>243</v>
      </c>
      <c r="C67" s="20">
        <v>66</v>
      </c>
      <c r="D67" s="20" t="s">
        <v>414</v>
      </c>
      <c r="E67" s="20">
        <v>80</v>
      </c>
      <c r="F67" s="20" t="s">
        <v>410</v>
      </c>
      <c r="G67" s="21" t="s">
        <v>194</v>
      </c>
      <c r="H67" s="78" t="s">
        <v>402</v>
      </c>
      <c r="I67" s="78" t="s">
        <v>402</v>
      </c>
      <c r="J67" s="78"/>
      <c r="K67" s="78"/>
      <c r="U67" s="271"/>
      <c r="V67" s="125" t="s">
        <v>254</v>
      </c>
      <c r="W67" s="169">
        <f t="shared" si="9"/>
        <v>0</v>
      </c>
      <c r="X67" s="170">
        <f t="shared" si="9"/>
        <v>0</v>
      </c>
    </row>
    <row r="68" spans="1:24" ht="13.8" thickBot="1" x14ac:dyDescent="0.3">
      <c r="A68" s="15" t="s">
        <v>1274</v>
      </c>
      <c r="B68" s="20" t="s">
        <v>243</v>
      </c>
      <c r="C68" s="20">
        <v>67</v>
      </c>
      <c r="D68" s="20" t="s">
        <v>407</v>
      </c>
      <c r="E68" s="20">
        <v>50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1829</v>
      </c>
      <c r="B69" s="20" t="s">
        <v>243</v>
      </c>
      <c r="C69" s="20">
        <v>68</v>
      </c>
      <c r="D69" s="20" t="s">
        <v>407</v>
      </c>
      <c r="E69" s="20">
        <v>80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526</v>
      </c>
      <c r="B70" s="20" t="s">
        <v>243</v>
      </c>
      <c r="C70" s="20">
        <v>69</v>
      </c>
      <c r="D70" s="20" t="s">
        <v>414</v>
      </c>
      <c r="E70" s="20">
        <v>90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1857</v>
      </c>
      <c r="B71" s="20" t="s">
        <v>243</v>
      </c>
      <c r="C71" s="20">
        <v>70</v>
      </c>
      <c r="D71" s="20" t="s">
        <v>425</v>
      </c>
      <c r="E71" s="20">
        <v>50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1858</v>
      </c>
      <c r="B72" s="20" t="s">
        <v>243</v>
      </c>
      <c r="C72" s="20">
        <v>71</v>
      </c>
      <c r="D72" s="20" t="s">
        <v>407</v>
      </c>
      <c r="E72" s="20">
        <v>60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569</v>
      </c>
      <c r="B73" s="20" t="s">
        <v>243</v>
      </c>
      <c r="C73" s="20">
        <v>72</v>
      </c>
      <c r="D73" s="20" t="s">
        <v>431</v>
      </c>
      <c r="E73" s="20">
        <v>50</v>
      </c>
      <c r="F73" s="20" t="s">
        <v>410</v>
      </c>
      <c r="G73" s="21" t="s">
        <v>190</v>
      </c>
      <c r="H73" s="78" t="s">
        <v>402</v>
      </c>
      <c r="I73" s="78" t="s">
        <v>402</v>
      </c>
      <c r="J73" s="78"/>
      <c r="K73" s="78"/>
      <c r="U73" s="271"/>
      <c r="V73" s="177" t="s">
        <v>278</v>
      </c>
      <c r="W73" s="169">
        <f t="shared" si="10"/>
        <v>0</v>
      </c>
      <c r="X73" s="170">
        <f t="shared" si="10"/>
        <v>6</v>
      </c>
    </row>
    <row r="74" spans="1:24" x14ac:dyDescent="0.25">
      <c r="A74" s="15" t="s">
        <v>964</v>
      </c>
      <c r="B74" s="20" t="s">
        <v>243</v>
      </c>
      <c r="C74" s="20">
        <v>73</v>
      </c>
      <c r="D74" s="20" t="s">
        <v>414</v>
      </c>
      <c r="E74" s="20">
        <v>60</v>
      </c>
      <c r="F74" s="20" t="s">
        <v>410</v>
      </c>
      <c r="G74" s="21" t="s">
        <v>190</v>
      </c>
      <c r="H74" s="78" t="s">
        <v>402</v>
      </c>
      <c r="I74" s="78" t="s">
        <v>402</v>
      </c>
      <c r="J74" s="78"/>
      <c r="K74" s="78"/>
    </row>
    <row r="75" spans="1:24" x14ac:dyDescent="0.25">
      <c r="A75" s="15" t="s">
        <v>1214</v>
      </c>
      <c r="B75" s="20" t="s">
        <v>243</v>
      </c>
      <c r="C75" s="20">
        <v>74</v>
      </c>
      <c r="D75" s="20" t="s">
        <v>400</v>
      </c>
      <c r="E75" s="20">
        <v>50</v>
      </c>
      <c r="F75" s="20" t="s">
        <v>410</v>
      </c>
      <c r="G75" s="21" t="s">
        <v>190</v>
      </c>
      <c r="H75" s="78" t="s">
        <v>402</v>
      </c>
      <c r="I75" s="78" t="s">
        <v>402</v>
      </c>
      <c r="J75" s="78"/>
      <c r="K75" s="78"/>
    </row>
    <row r="76" spans="1:24" x14ac:dyDescent="0.25">
      <c r="A76" s="15" t="s">
        <v>687</v>
      </c>
      <c r="B76" s="20" t="s">
        <v>243</v>
      </c>
      <c r="C76" s="20">
        <v>75</v>
      </c>
      <c r="D76" s="20" t="s">
        <v>421</v>
      </c>
      <c r="E76" s="20">
        <v>60</v>
      </c>
      <c r="F76" s="20" t="s">
        <v>410</v>
      </c>
      <c r="G76" s="21" t="s">
        <v>190</v>
      </c>
      <c r="H76" s="78" t="s">
        <v>402</v>
      </c>
      <c r="I76" s="78" t="s">
        <v>402</v>
      </c>
      <c r="J76" s="78"/>
      <c r="K76" s="78"/>
    </row>
    <row r="77" spans="1:24" x14ac:dyDescent="0.25">
      <c r="A77" s="15" t="s">
        <v>1893</v>
      </c>
      <c r="B77" s="20" t="s">
        <v>243</v>
      </c>
      <c r="C77" s="20">
        <v>76</v>
      </c>
      <c r="D77" s="20" t="s">
        <v>414</v>
      </c>
      <c r="E77" s="20">
        <v>60</v>
      </c>
      <c r="F77" s="20" t="s">
        <v>410</v>
      </c>
      <c r="G77" s="21" t="s">
        <v>190</v>
      </c>
      <c r="H77" s="78" t="s">
        <v>402</v>
      </c>
      <c r="I77" s="78" t="s">
        <v>402</v>
      </c>
      <c r="J77" s="78"/>
      <c r="K77" s="78"/>
    </row>
    <row r="78" spans="1:24" x14ac:dyDescent="0.25">
      <c r="A78" s="15" t="s">
        <v>2024</v>
      </c>
      <c r="B78" s="20" t="s">
        <v>243</v>
      </c>
      <c r="C78" s="20">
        <v>77</v>
      </c>
      <c r="D78" s="20" t="s">
        <v>435</v>
      </c>
      <c r="E78" s="20">
        <v>80</v>
      </c>
      <c r="F78" s="20" t="s">
        <v>410</v>
      </c>
      <c r="G78" s="21" t="s">
        <v>190</v>
      </c>
      <c r="H78" s="78" t="s">
        <v>402</v>
      </c>
      <c r="I78" s="78" t="s">
        <v>402</v>
      </c>
      <c r="J78" s="78"/>
      <c r="K78" s="78"/>
    </row>
    <row r="79" spans="1:24" x14ac:dyDescent="0.25">
      <c r="A79" s="15" t="s">
        <v>1899</v>
      </c>
      <c r="B79" s="20" t="s">
        <v>243</v>
      </c>
      <c r="C79" s="20">
        <v>78</v>
      </c>
      <c r="D79" s="20" t="s">
        <v>407</v>
      </c>
      <c r="E79" s="20">
        <v>60</v>
      </c>
      <c r="F79" s="20" t="s">
        <v>410</v>
      </c>
      <c r="G79" s="21" t="s">
        <v>190</v>
      </c>
      <c r="H79" s="78" t="s">
        <v>402</v>
      </c>
      <c r="I79" s="78" t="s">
        <v>402</v>
      </c>
      <c r="J79" s="78"/>
      <c r="K79" s="78"/>
    </row>
    <row r="80" spans="1:24" x14ac:dyDescent="0.25">
      <c r="A80" s="15" t="s">
        <v>669</v>
      </c>
      <c r="B80" s="20" t="s">
        <v>243</v>
      </c>
      <c r="C80" s="20">
        <v>79</v>
      </c>
      <c r="D80" s="20" t="s">
        <v>404</v>
      </c>
      <c r="E80" s="20">
        <v>80</v>
      </c>
      <c r="F80" s="20" t="s">
        <v>410</v>
      </c>
      <c r="G80" s="21" t="s">
        <v>190</v>
      </c>
      <c r="H80" s="78" t="s">
        <v>402</v>
      </c>
      <c r="I80" s="78" t="s">
        <v>402</v>
      </c>
      <c r="J80" s="78"/>
      <c r="K80" s="78"/>
    </row>
    <row r="81" spans="1:11" x14ac:dyDescent="0.25">
      <c r="A81" s="15" t="s">
        <v>636</v>
      </c>
      <c r="B81" s="20" t="s">
        <v>243</v>
      </c>
      <c r="C81" s="20">
        <v>80</v>
      </c>
      <c r="D81" s="20" t="s">
        <v>414</v>
      </c>
      <c r="E81" s="20">
        <v>90</v>
      </c>
      <c r="F81" s="20" t="s">
        <v>410</v>
      </c>
      <c r="G81" s="21" t="s">
        <v>190</v>
      </c>
      <c r="H81" s="78" t="s">
        <v>402</v>
      </c>
      <c r="I81" s="78" t="s">
        <v>402</v>
      </c>
      <c r="J81" s="78"/>
      <c r="K81" s="78"/>
    </row>
    <row r="82" spans="1:11" x14ac:dyDescent="0.25">
      <c r="A82" s="15" t="s">
        <v>1276</v>
      </c>
      <c r="B82" s="20" t="s">
        <v>243</v>
      </c>
      <c r="C82" s="20">
        <v>81</v>
      </c>
      <c r="D82" s="20" t="s">
        <v>407</v>
      </c>
      <c r="E82" s="20">
        <v>50</v>
      </c>
      <c r="F82" s="20" t="s">
        <v>410</v>
      </c>
      <c r="G82" s="21" t="s">
        <v>190</v>
      </c>
      <c r="H82" s="78" t="s">
        <v>402</v>
      </c>
      <c r="I82" s="78" t="s">
        <v>402</v>
      </c>
      <c r="J82" s="78"/>
      <c r="K82" s="78"/>
    </row>
    <row r="83" spans="1:11" x14ac:dyDescent="0.25">
      <c r="A83" s="15" t="s">
        <v>472</v>
      </c>
      <c r="B83" s="20" t="s">
        <v>243</v>
      </c>
      <c r="C83" s="20">
        <v>82</v>
      </c>
      <c r="D83" s="20" t="s">
        <v>400</v>
      </c>
      <c r="E83" s="20">
        <v>60</v>
      </c>
      <c r="F83" s="20" t="s">
        <v>410</v>
      </c>
      <c r="G83" s="21" t="s">
        <v>190</v>
      </c>
      <c r="H83" s="78" t="s">
        <v>402</v>
      </c>
      <c r="I83" s="78" t="s">
        <v>402</v>
      </c>
      <c r="J83" s="78"/>
      <c r="K83" s="78"/>
    </row>
    <row r="84" spans="1:11" x14ac:dyDescent="0.25">
      <c r="A84" s="15" t="s">
        <v>982</v>
      </c>
      <c r="B84" s="20" t="s">
        <v>243</v>
      </c>
      <c r="C84" s="20">
        <v>83</v>
      </c>
      <c r="D84" s="20" t="s">
        <v>421</v>
      </c>
      <c r="E84" s="20">
        <v>50</v>
      </c>
      <c r="F84" s="20" t="s">
        <v>410</v>
      </c>
      <c r="G84" s="21" t="s">
        <v>190</v>
      </c>
      <c r="H84" s="78" t="s">
        <v>402</v>
      </c>
      <c r="I84" s="78" t="s">
        <v>402</v>
      </c>
      <c r="J84" s="78"/>
      <c r="K84" s="78"/>
    </row>
    <row r="85" spans="1:11" x14ac:dyDescent="0.25">
      <c r="A85" s="15" t="s">
        <v>1208</v>
      </c>
      <c r="B85" s="20" t="s">
        <v>243</v>
      </c>
      <c r="C85" s="20">
        <v>84</v>
      </c>
      <c r="D85" s="20" t="s">
        <v>431</v>
      </c>
      <c r="E85" s="20">
        <v>60</v>
      </c>
      <c r="F85" s="20" t="s">
        <v>410</v>
      </c>
      <c r="G85" s="21" t="s">
        <v>190</v>
      </c>
      <c r="H85" s="78" t="s">
        <v>402</v>
      </c>
      <c r="I85" s="78" t="s">
        <v>402</v>
      </c>
      <c r="J85" s="78"/>
      <c r="K85" s="78"/>
    </row>
    <row r="86" spans="1:11" x14ac:dyDescent="0.25">
      <c r="A86" s="15" t="s">
        <v>1861</v>
      </c>
      <c r="B86" s="20" t="s">
        <v>243</v>
      </c>
      <c r="C86" s="20">
        <v>85</v>
      </c>
      <c r="D86" s="20" t="s">
        <v>404</v>
      </c>
      <c r="E86" s="20">
        <v>60</v>
      </c>
      <c r="F86" s="20" t="s">
        <v>410</v>
      </c>
      <c r="G86" s="21" t="s">
        <v>190</v>
      </c>
      <c r="H86" s="78" t="s">
        <v>402</v>
      </c>
      <c r="I86" s="78" t="s">
        <v>402</v>
      </c>
      <c r="J86" s="78"/>
      <c r="K86" s="78"/>
    </row>
    <row r="87" spans="1:11" x14ac:dyDescent="0.25">
      <c r="A87" s="15" t="s">
        <v>1230</v>
      </c>
      <c r="B87" s="20" t="s">
        <v>243</v>
      </c>
      <c r="C87" s="20">
        <v>86</v>
      </c>
      <c r="D87" s="20" t="s">
        <v>435</v>
      </c>
      <c r="E87" s="20">
        <v>50</v>
      </c>
      <c r="F87" s="20" t="s">
        <v>410</v>
      </c>
      <c r="G87" s="21" t="s">
        <v>190</v>
      </c>
      <c r="H87" s="78" t="s">
        <v>402</v>
      </c>
      <c r="I87" s="78" t="s">
        <v>402</v>
      </c>
      <c r="J87" s="78"/>
      <c r="K87" s="78"/>
    </row>
    <row r="88" spans="1:11" x14ac:dyDescent="0.25">
      <c r="A88" s="15" t="s">
        <v>691</v>
      </c>
      <c r="B88" s="20" t="s">
        <v>243</v>
      </c>
      <c r="C88" s="20">
        <v>87</v>
      </c>
      <c r="D88" s="20" t="s">
        <v>404</v>
      </c>
      <c r="E88" s="20">
        <v>60</v>
      </c>
      <c r="F88" s="20" t="s">
        <v>410</v>
      </c>
      <c r="G88" s="21" t="s">
        <v>190</v>
      </c>
      <c r="H88" s="78" t="s">
        <v>402</v>
      </c>
      <c r="I88" s="78" t="s">
        <v>402</v>
      </c>
      <c r="J88" s="78"/>
      <c r="K88" s="78"/>
    </row>
    <row r="89" spans="1:11" x14ac:dyDescent="0.25">
      <c r="A89" s="15" t="s">
        <v>2025</v>
      </c>
      <c r="B89" s="20" t="s">
        <v>243</v>
      </c>
      <c r="C89" s="20">
        <v>88</v>
      </c>
      <c r="D89" s="20" t="s">
        <v>414</v>
      </c>
      <c r="E89" s="20">
        <v>90</v>
      </c>
      <c r="F89" s="20" t="s">
        <v>410</v>
      </c>
      <c r="G89" s="21" t="s">
        <v>190</v>
      </c>
      <c r="H89" s="78" t="s">
        <v>402</v>
      </c>
      <c r="I89" s="78" t="s">
        <v>402</v>
      </c>
      <c r="J89" s="78"/>
      <c r="K89" s="78"/>
    </row>
    <row r="90" spans="1:11" x14ac:dyDescent="0.25">
      <c r="A90" s="15" t="s">
        <v>1231</v>
      </c>
      <c r="B90" s="20" t="s">
        <v>243</v>
      </c>
      <c r="C90" s="20">
        <v>89</v>
      </c>
      <c r="D90" s="20" t="s">
        <v>421</v>
      </c>
      <c r="E90" s="20">
        <v>60</v>
      </c>
      <c r="F90" s="20" t="s">
        <v>410</v>
      </c>
      <c r="G90" s="21" t="s">
        <v>190</v>
      </c>
      <c r="H90" s="78" t="s">
        <v>402</v>
      </c>
      <c r="I90" s="78" t="s">
        <v>402</v>
      </c>
      <c r="J90" s="78"/>
      <c r="K90" s="78"/>
    </row>
    <row r="91" spans="1:11" x14ac:dyDescent="0.25">
      <c r="A91" s="15" t="s">
        <v>991</v>
      </c>
      <c r="B91" s="20" t="s">
        <v>243</v>
      </c>
      <c r="C91" s="20">
        <v>90</v>
      </c>
      <c r="D91" s="20" t="s">
        <v>404</v>
      </c>
      <c r="E91" s="20">
        <v>60</v>
      </c>
      <c r="F91" s="20" t="s">
        <v>410</v>
      </c>
      <c r="G91" s="21" t="s">
        <v>190</v>
      </c>
      <c r="H91" s="78" t="s">
        <v>402</v>
      </c>
      <c r="I91" s="78" t="s">
        <v>402</v>
      </c>
      <c r="J91" s="78"/>
      <c r="K91" s="78"/>
    </row>
    <row r="92" spans="1:11" x14ac:dyDescent="0.25">
      <c r="A92" s="15" t="s">
        <v>1849</v>
      </c>
      <c r="B92" s="20" t="s">
        <v>243</v>
      </c>
      <c r="C92" s="20">
        <v>91</v>
      </c>
      <c r="D92" s="20" t="s">
        <v>431</v>
      </c>
      <c r="E92" s="20">
        <v>60</v>
      </c>
      <c r="F92" s="20" t="s">
        <v>410</v>
      </c>
      <c r="G92" s="21" t="s">
        <v>190</v>
      </c>
      <c r="H92" s="78" t="s">
        <v>402</v>
      </c>
      <c r="I92" s="78" t="s">
        <v>402</v>
      </c>
      <c r="J92" s="78"/>
      <c r="K92" s="78"/>
    </row>
    <row r="93" spans="1:11" x14ac:dyDescent="0.25">
      <c r="A93" s="15" t="s">
        <v>1309</v>
      </c>
      <c r="B93" s="20" t="s">
        <v>243</v>
      </c>
      <c r="C93" s="20">
        <v>92</v>
      </c>
      <c r="D93" s="20" t="s">
        <v>421</v>
      </c>
      <c r="E93" s="20">
        <v>50</v>
      </c>
      <c r="F93" s="20" t="s">
        <v>410</v>
      </c>
      <c r="G93" s="21" t="s">
        <v>190</v>
      </c>
      <c r="H93" s="78" t="s">
        <v>402</v>
      </c>
      <c r="I93" s="78" t="s">
        <v>402</v>
      </c>
      <c r="J93" s="78"/>
      <c r="K93" s="78"/>
    </row>
    <row r="94" spans="1:11" x14ac:dyDescent="0.25">
      <c r="A94" s="15" t="s">
        <v>1221</v>
      </c>
      <c r="B94" s="20" t="s">
        <v>243</v>
      </c>
      <c r="C94" s="20">
        <v>93</v>
      </c>
      <c r="D94" s="20" t="s">
        <v>414</v>
      </c>
      <c r="E94" s="20">
        <v>60</v>
      </c>
      <c r="F94" s="20" t="s">
        <v>410</v>
      </c>
      <c r="G94" s="21" t="s">
        <v>190</v>
      </c>
      <c r="H94" s="78" t="s">
        <v>402</v>
      </c>
      <c r="I94" s="78" t="s">
        <v>402</v>
      </c>
      <c r="J94" s="78"/>
      <c r="K94" s="78"/>
    </row>
    <row r="95" spans="1:11" x14ac:dyDescent="0.25">
      <c r="A95" s="15" t="s">
        <v>2026</v>
      </c>
      <c r="B95" s="20" t="s">
        <v>243</v>
      </c>
      <c r="C95" s="20">
        <v>94</v>
      </c>
      <c r="D95" s="20" t="s">
        <v>421</v>
      </c>
      <c r="E95" s="20">
        <v>80</v>
      </c>
      <c r="F95" s="20" t="s">
        <v>410</v>
      </c>
      <c r="G95" s="21" t="s">
        <v>190</v>
      </c>
      <c r="H95" s="78" t="s">
        <v>402</v>
      </c>
      <c r="I95" s="78" t="s">
        <v>402</v>
      </c>
      <c r="J95" s="78"/>
      <c r="K95" s="78"/>
    </row>
    <row r="96" spans="1:11" x14ac:dyDescent="0.25">
      <c r="A96" s="15" t="s">
        <v>1222</v>
      </c>
      <c r="B96" s="20" t="s">
        <v>243</v>
      </c>
      <c r="C96" s="20">
        <v>95</v>
      </c>
      <c r="D96" s="20" t="s">
        <v>414</v>
      </c>
      <c r="E96" s="20">
        <v>50</v>
      </c>
      <c r="F96" s="20" t="s">
        <v>410</v>
      </c>
      <c r="G96" s="21" t="s">
        <v>190</v>
      </c>
      <c r="H96" s="78" t="s">
        <v>402</v>
      </c>
      <c r="I96" s="78" t="s">
        <v>402</v>
      </c>
      <c r="J96" s="78"/>
      <c r="K96" s="78"/>
    </row>
    <row r="97" spans="1:11" x14ac:dyDescent="0.25">
      <c r="A97" s="15" t="s">
        <v>583</v>
      </c>
      <c r="B97" s="20" t="s">
        <v>243</v>
      </c>
      <c r="C97" s="20">
        <v>96</v>
      </c>
      <c r="D97" s="20" t="s">
        <v>404</v>
      </c>
      <c r="E97" s="20">
        <v>60</v>
      </c>
      <c r="F97" s="20" t="s">
        <v>410</v>
      </c>
      <c r="G97" s="21" t="s">
        <v>190</v>
      </c>
      <c r="H97" s="78" t="s">
        <v>402</v>
      </c>
      <c r="I97" s="78" t="s">
        <v>402</v>
      </c>
      <c r="J97" s="78"/>
      <c r="K97" s="78"/>
    </row>
    <row r="98" spans="1:11" x14ac:dyDescent="0.25">
      <c r="A98" s="15" t="s">
        <v>1316</v>
      </c>
      <c r="B98" s="20" t="s">
        <v>243</v>
      </c>
      <c r="C98" s="20">
        <v>97</v>
      </c>
      <c r="D98" s="20" t="s">
        <v>414</v>
      </c>
      <c r="E98" s="20">
        <v>40</v>
      </c>
      <c r="F98" s="20" t="s">
        <v>410</v>
      </c>
      <c r="G98" s="21" t="s">
        <v>190</v>
      </c>
      <c r="H98" s="78" t="s">
        <v>402</v>
      </c>
      <c r="I98" s="78" t="s">
        <v>402</v>
      </c>
      <c r="J98" s="78"/>
      <c r="K98" s="78"/>
    </row>
    <row r="99" spans="1:11" x14ac:dyDescent="0.25">
      <c r="A99" s="15" t="s">
        <v>645</v>
      </c>
      <c r="B99" s="20" t="s">
        <v>243</v>
      </c>
      <c r="C99" s="20">
        <v>98</v>
      </c>
      <c r="D99" s="20" t="s">
        <v>414</v>
      </c>
      <c r="E99" s="20">
        <v>70</v>
      </c>
      <c r="F99" s="20" t="s">
        <v>410</v>
      </c>
      <c r="G99" s="21" t="s">
        <v>190</v>
      </c>
      <c r="H99" s="78" t="s">
        <v>402</v>
      </c>
      <c r="I99" s="78" t="s">
        <v>402</v>
      </c>
      <c r="J99" s="78"/>
      <c r="K99" s="78"/>
    </row>
    <row r="100" spans="1:11" x14ac:dyDescent="0.25">
      <c r="A100" s="15" t="s">
        <v>1234</v>
      </c>
      <c r="B100" s="20" t="s">
        <v>243</v>
      </c>
      <c r="C100" s="20">
        <v>99</v>
      </c>
      <c r="D100" s="20" t="s">
        <v>425</v>
      </c>
      <c r="E100" s="20">
        <v>60</v>
      </c>
      <c r="F100" s="20" t="s">
        <v>410</v>
      </c>
      <c r="G100" s="21" t="s">
        <v>190</v>
      </c>
      <c r="H100" s="78" t="s">
        <v>402</v>
      </c>
      <c r="I100" s="78" t="s">
        <v>402</v>
      </c>
      <c r="J100" s="78"/>
      <c r="K100" s="78"/>
    </row>
    <row r="101" spans="1:11" x14ac:dyDescent="0.25">
      <c r="A101" s="15" t="s">
        <v>1303</v>
      </c>
      <c r="B101" s="20" t="s">
        <v>243</v>
      </c>
      <c r="C101" s="20">
        <v>100</v>
      </c>
      <c r="D101" s="20" t="s">
        <v>425</v>
      </c>
      <c r="E101" s="20">
        <v>80</v>
      </c>
      <c r="F101" s="20" t="s">
        <v>410</v>
      </c>
      <c r="G101" s="21" t="s">
        <v>190</v>
      </c>
      <c r="H101" s="78" t="s">
        <v>402</v>
      </c>
      <c r="I101" s="78" t="s">
        <v>402</v>
      </c>
      <c r="J101" s="78"/>
      <c r="K101" s="78"/>
    </row>
    <row r="102" spans="1:11" x14ac:dyDescent="0.25">
      <c r="A102" s="15" t="s">
        <v>1866</v>
      </c>
      <c r="B102" s="20" t="s">
        <v>243</v>
      </c>
      <c r="C102" s="20">
        <v>101</v>
      </c>
      <c r="D102" s="20" t="s">
        <v>407</v>
      </c>
      <c r="E102" s="20">
        <v>60</v>
      </c>
      <c r="F102" s="20" t="s">
        <v>410</v>
      </c>
      <c r="G102" s="21" t="s">
        <v>190</v>
      </c>
      <c r="H102" s="78" t="s">
        <v>402</v>
      </c>
      <c r="I102" s="78" t="s">
        <v>402</v>
      </c>
      <c r="J102" s="78"/>
      <c r="K102" s="78"/>
    </row>
    <row r="103" spans="1:11" x14ac:dyDescent="0.25">
      <c r="A103" s="15" t="s">
        <v>588</v>
      </c>
      <c r="B103" s="20" t="s">
        <v>243</v>
      </c>
      <c r="C103" s="20">
        <v>102</v>
      </c>
      <c r="D103" s="20" t="s">
        <v>425</v>
      </c>
      <c r="E103" s="20">
        <v>50</v>
      </c>
      <c r="F103" s="20" t="s">
        <v>410</v>
      </c>
      <c r="G103" s="21" t="s">
        <v>190</v>
      </c>
      <c r="H103" s="78" t="s">
        <v>402</v>
      </c>
      <c r="I103" s="78" t="s">
        <v>402</v>
      </c>
      <c r="J103" s="78"/>
      <c r="K103" s="78"/>
    </row>
    <row r="104" spans="1:11" x14ac:dyDescent="0.25">
      <c r="A104" s="15" t="s">
        <v>1237</v>
      </c>
      <c r="B104" s="20" t="s">
        <v>243</v>
      </c>
      <c r="C104" s="20">
        <v>103</v>
      </c>
      <c r="D104" s="20" t="s">
        <v>407</v>
      </c>
      <c r="E104" s="20">
        <v>50</v>
      </c>
      <c r="F104" s="20" t="s">
        <v>410</v>
      </c>
      <c r="G104" s="21" t="s">
        <v>190</v>
      </c>
      <c r="H104" s="78" t="s">
        <v>402</v>
      </c>
      <c r="I104" s="78" t="s">
        <v>402</v>
      </c>
      <c r="J104" s="78"/>
      <c r="K104" s="78"/>
    </row>
    <row r="105" spans="1:11" x14ac:dyDescent="0.25">
      <c r="A105" s="15" t="s">
        <v>2027</v>
      </c>
      <c r="B105" s="20" t="s">
        <v>243</v>
      </c>
      <c r="C105" s="20">
        <v>104</v>
      </c>
      <c r="D105" s="20" t="s">
        <v>490</v>
      </c>
      <c r="E105" s="20"/>
      <c r="F105" s="20" t="s">
        <v>493</v>
      </c>
      <c r="G105" s="21" t="s">
        <v>194</v>
      </c>
      <c r="H105" s="78" t="s">
        <v>402</v>
      </c>
      <c r="I105" s="78" t="s">
        <v>402</v>
      </c>
      <c r="J105" s="78"/>
      <c r="K105" s="78"/>
    </row>
    <row r="106" spans="1:11" x14ac:dyDescent="0.25">
      <c r="A106" s="15" t="s">
        <v>2028</v>
      </c>
      <c r="B106" s="20" t="s">
        <v>243</v>
      </c>
      <c r="C106" s="20">
        <v>105</v>
      </c>
      <c r="D106" s="20" t="s">
        <v>490</v>
      </c>
      <c r="E106" s="20"/>
      <c r="F106" s="20" t="s">
        <v>1085</v>
      </c>
      <c r="G106" s="21" t="s">
        <v>194</v>
      </c>
      <c r="H106" s="78" t="s">
        <v>402</v>
      </c>
      <c r="I106" s="78" t="s">
        <v>402</v>
      </c>
      <c r="J106" s="78"/>
      <c r="K106" s="78"/>
    </row>
    <row r="107" spans="1:11" x14ac:dyDescent="0.25">
      <c r="A107" s="15" t="s">
        <v>2029</v>
      </c>
      <c r="B107" s="20" t="s">
        <v>243</v>
      </c>
      <c r="C107" s="20">
        <v>106</v>
      </c>
      <c r="D107" s="20" t="s">
        <v>490</v>
      </c>
      <c r="E107" s="20"/>
      <c r="F107" s="20" t="s">
        <v>493</v>
      </c>
      <c r="G107" s="21" t="s">
        <v>194</v>
      </c>
      <c r="H107" s="78" t="s">
        <v>402</v>
      </c>
      <c r="I107" s="78" t="s">
        <v>402</v>
      </c>
      <c r="J107" s="78"/>
      <c r="K107" s="78"/>
    </row>
    <row r="108" spans="1:11" x14ac:dyDescent="0.25">
      <c r="A108" s="15" t="s">
        <v>2030</v>
      </c>
      <c r="B108" s="20" t="s">
        <v>243</v>
      </c>
      <c r="C108" s="20">
        <v>107</v>
      </c>
      <c r="D108" s="20" t="s">
        <v>490</v>
      </c>
      <c r="E108" s="20"/>
      <c r="F108" s="20" t="s">
        <v>490</v>
      </c>
      <c r="G108" s="21" t="s">
        <v>194</v>
      </c>
      <c r="H108" s="78" t="s">
        <v>402</v>
      </c>
      <c r="I108" s="78" t="s">
        <v>402</v>
      </c>
      <c r="J108" s="78"/>
      <c r="K108" s="78"/>
    </row>
    <row r="109" spans="1:11" x14ac:dyDescent="0.25">
      <c r="A109" s="15" t="s">
        <v>1436</v>
      </c>
      <c r="B109" s="20" t="s">
        <v>243</v>
      </c>
      <c r="C109" s="20">
        <v>108</v>
      </c>
      <c r="D109" s="20" t="s">
        <v>490</v>
      </c>
      <c r="E109" s="20"/>
      <c r="F109" s="20" t="s">
        <v>490</v>
      </c>
      <c r="G109" s="21" t="s">
        <v>194</v>
      </c>
      <c r="H109" s="78" t="s">
        <v>402</v>
      </c>
      <c r="I109" s="78" t="s">
        <v>402</v>
      </c>
      <c r="J109" s="78"/>
      <c r="K109" s="78"/>
    </row>
    <row r="110" spans="1:11" x14ac:dyDescent="0.25">
      <c r="A110" s="15" t="s">
        <v>2031</v>
      </c>
      <c r="B110" s="20" t="s">
        <v>243</v>
      </c>
      <c r="C110" s="20">
        <v>109</v>
      </c>
      <c r="D110" s="20" t="s">
        <v>490</v>
      </c>
      <c r="E110" s="20"/>
      <c r="F110" s="20" t="s">
        <v>1085</v>
      </c>
      <c r="G110" s="21" t="s">
        <v>194</v>
      </c>
      <c r="H110" s="78" t="s">
        <v>402</v>
      </c>
      <c r="I110" s="78" t="s">
        <v>402</v>
      </c>
      <c r="J110" s="78"/>
      <c r="K110" s="78"/>
    </row>
    <row r="111" spans="1:11" x14ac:dyDescent="0.25">
      <c r="A111" s="15" t="s">
        <v>1117</v>
      </c>
      <c r="B111" s="20" t="s">
        <v>243</v>
      </c>
      <c r="C111" s="20">
        <v>110</v>
      </c>
      <c r="D111" s="20" t="s">
        <v>490</v>
      </c>
      <c r="E111" s="20"/>
      <c r="F111" s="20" t="s">
        <v>496</v>
      </c>
      <c r="G111" s="21" t="s">
        <v>194</v>
      </c>
      <c r="H111" s="78" t="s">
        <v>402</v>
      </c>
      <c r="I111" s="78" t="s">
        <v>402</v>
      </c>
      <c r="J111" s="78"/>
      <c r="K111" s="78"/>
    </row>
    <row r="112" spans="1:11" x14ac:dyDescent="0.25">
      <c r="A112" s="15" t="s">
        <v>2032</v>
      </c>
      <c r="B112" s="20" t="s">
        <v>243</v>
      </c>
      <c r="C112" s="20">
        <v>111</v>
      </c>
      <c r="D112" s="20" t="s">
        <v>490</v>
      </c>
      <c r="E112" s="20"/>
      <c r="F112" s="20" t="s">
        <v>493</v>
      </c>
      <c r="G112" s="21" t="s">
        <v>194</v>
      </c>
      <c r="H112" s="78" t="s">
        <v>402</v>
      </c>
      <c r="I112" s="78" t="s">
        <v>402</v>
      </c>
      <c r="J112" s="78"/>
      <c r="K112" s="78"/>
    </row>
    <row r="113" spans="1:11" x14ac:dyDescent="0.25">
      <c r="A113" s="15" t="s">
        <v>604</v>
      </c>
      <c r="B113" s="20" t="s">
        <v>243</v>
      </c>
      <c r="C113" s="20">
        <v>112</v>
      </c>
      <c r="D113" s="20" t="s">
        <v>490</v>
      </c>
      <c r="E113" s="20"/>
      <c r="F113" s="20" t="s">
        <v>490</v>
      </c>
      <c r="G113" s="21" t="s">
        <v>194</v>
      </c>
      <c r="H113" s="78" t="s">
        <v>402</v>
      </c>
      <c r="I113" s="78" t="s">
        <v>402</v>
      </c>
      <c r="J113" s="78"/>
      <c r="K113" s="78"/>
    </row>
    <row r="114" spans="1:11" x14ac:dyDescent="0.25">
      <c r="A114" s="15" t="s">
        <v>660</v>
      </c>
      <c r="B114" s="20" t="s">
        <v>243</v>
      </c>
      <c r="C114" s="20">
        <v>113</v>
      </c>
      <c r="D114" s="20" t="s">
        <v>490</v>
      </c>
      <c r="E114" s="20"/>
      <c r="F114" s="20" t="s">
        <v>490</v>
      </c>
      <c r="G114" s="21" t="s">
        <v>194</v>
      </c>
      <c r="H114" s="78" t="s">
        <v>402</v>
      </c>
      <c r="I114" s="78" t="s">
        <v>402</v>
      </c>
      <c r="J114" s="78"/>
      <c r="K114" s="78"/>
    </row>
    <row r="115" spans="1:11" x14ac:dyDescent="0.25">
      <c r="A115" s="15" t="s">
        <v>1868</v>
      </c>
      <c r="B115" s="20" t="s">
        <v>243</v>
      </c>
      <c r="C115" s="20">
        <v>114</v>
      </c>
      <c r="D115" s="20" t="s">
        <v>490</v>
      </c>
      <c r="E115" s="20"/>
      <c r="F115" s="20" t="s">
        <v>490</v>
      </c>
      <c r="G115" s="21" t="s">
        <v>194</v>
      </c>
      <c r="H115" s="78" t="s">
        <v>402</v>
      </c>
      <c r="I115" s="78" t="s">
        <v>402</v>
      </c>
      <c r="J115" s="78"/>
      <c r="K115" s="78"/>
    </row>
    <row r="116" spans="1:11" x14ac:dyDescent="0.25">
      <c r="A116" s="15" t="s">
        <v>2033</v>
      </c>
      <c r="B116" s="20" t="s">
        <v>243</v>
      </c>
      <c r="C116" s="20">
        <v>115</v>
      </c>
      <c r="D116" s="20" t="s">
        <v>490</v>
      </c>
      <c r="E116" s="20"/>
      <c r="F116" s="20" t="s">
        <v>490</v>
      </c>
      <c r="G116" s="21" t="s">
        <v>194</v>
      </c>
      <c r="H116" s="78" t="s">
        <v>402</v>
      </c>
      <c r="I116" s="78" t="s">
        <v>402</v>
      </c>
      <c r="J116" s="78"/>
      <c r="K116" s="78"/>
    </row>
    <row r="117" spans="1:11" x14ac:dyDescent="0.25">
      <c r="A117" s="15" t="s">
        <v>2034</v>
      </c>
      <c r="B117" s="20" t="s">
        <v>243</v>
      </c>
      <c r="C117" s="20">
        <v>116</v>
      </c>
      <c r="D117" s="20" t="s">
        <v>490</v>
      </c>
      <c r="E117" s="20"/>
      <c r="F117" s="20" t="s">
        <v>496</v>
      </c>
      <c r="G117" s="21" t="s">
        <v>194</v>
      </c>
      <c r="H117" s="78" t="s">
        <v>402</v>
      </c>
      <c r="I117" s="78" t="s">
        <v>402</v>
      </c>
      <c r="J117" s="78"/>
      <c r="K117" s="78"/>
    </row>
    <row r="118" spans="1:11" x14ac:dyDescent="0.25">
      <c r="A118" s="15" t="s">
        <v>2035</v>
      </c>
      <c r="B118" s="20" t="s">
        <v>243</v>
      </c>
      <c r="C118" s="20">
        <v>117</v>
      </c>
      <c r="D118" s="20" t="s">
        <v>490</v>
      </c>
      <c r="E118" s="20"/>
      <c r="F118" s="20" t="s">
        <v>490</v>
      </c>
      <c r="G118" s="21" t="s">
        <v>194</v>
      </c>
      <c r="H118" s="78" t="s">
        <v>402</v>
      </c>
      <c r="I118" s="78" t="s">
        <v>402</v>
      </c>
      <c r="J118" s="78"/>
      <c r="K118" s="78"/>
    </row>
    <row r="119" spans="1:11" x14ac:dyDescent="0.25">
      <c r="A119" s="15" t="s">
        <v>2036</v>
      </c>
      <c r="B119" s="20" t="s">
        <v>243</v>
      </c>
      <c r="C119" s="20">
        <v>118</v>
      </c>
      <c r="D119" s="20" t="s">
        <v>490</v>
      </c>
      <c r="E119" s="20"/>
      <c r="F119" s="20" t="s">
        <v>490</v>
      </c>
      <c r="G119" s="21" t="s">
        <v>194</v>
      </c>
      <c r="H119" s="78" t="s">
        <v>402</v>
      </c>
      <c r="I119" s="78" t="s">
        <v>402</v>
      </c>
      <c r="J119" s="78"/>
      <c r="K119" s="78"/>
    </row>
    <row r="120" spans="1:11" x14ac:dyDescent="0.25">
      <c r="A120" s="15" t="s">
        <v>1908</v>
      </c>
      <c r="B120" s="20" t="s">
        <v>243</v>
      </c>
      <c r="C120" s="20">
        <v>119</v>
      </c>
      <c r="D120" s="20" t="s">
        <v>490</v>
      </c>
      <c r="E120" s="20">
        <v>50</v>
      </c>
      <c r="F120" s="20" t="s">
        <v>490</v>
      </c>
      <c r="G120" s="21" t="s">
        <v>190</v>
      </c>
      <c r="H120" s="78" t="s">
        <v>402</v>
      </c>
      <c r="I120" s="78" t="s">
        <v>402</v>
      </c>
      <c r="J120" s="78"/>
      <c r="K120" s="78"/>
    </row>
    <row r="121" spans="1:11" x14ac:dyDescent="0.25">
      <c r="A121" s="15" t="s">
        <v>1909</v>
      </c>
      <c r="B121" s="20" t="s">
        <v>243</v>
      </c>
      <c r="C121" s="20">
        <v>120</v>
      </c>
      <c r="D121" s="20" t="s">
        <v>490</v>
      </c>
      <c r="E121" s="20">
        <v>50</v>
      </c>
      <c r="F121" s="20" t="s">
        <v>490</v>
      </c>
      <c r="G121" s="21" t="s">
        <v>190</v>
      </c>
      <c r="H121" s="78" t="s">
        <v>402</v>
      </c>
      <c r="I121" s="78" t="s">
        <v>402</v>
      </c>
      <c r="J121" s="78"/>
      <c r="K121" s="78"/>
    </row>
    <row r="122" spans="1:11" x14ac:dyDescent="0.25">
      <c r="A122" s="15" t="s">
        <v>719</v>
      </c>
      <c r="B122" s="20" t="s">
        <v>243</v>
      </c>
      <c r="C122" s="20">
        <v>121</v>
      </c>
      <c r="D122" s="20" t="s">
        <v>427</v>
      </c>
      <c r="E122" s="20"/>
      <c r="F122" s="20" t="s">
        <v>428</v>
      </c>
      <c r="G122" s="21" t="s">
        <v>194</v>
      </c>
      <c r="H122" s="78" t="s">
        <v>402</v>
      </c>
      <c r="I122" s="78" t="s">
        <v>402</v>
      </c>
      <c r="J122" s="78"/>
      <c r="K122" s="78"/>
    </row>
    <row r="123" spans="1:11" x14ac:dyDescent="0.25">
      <c r="A123" s="15" t="s">
        <v>2037</v>
      </c>
      <c r="B123" s="20" t="s">
        <v>243</v>
      </c>
      <c r="C123" s="20">
        <v>122</v>
      </c>
      <c r="D123" s="20" t="s">
        <v>419</v>
      </c>
      <c r="E123" s="20">
        <v>120</v>
      </c>
      <c r="F123" s="20" t="s">
        <v>1873</v>
      </c>
      <c r="G123" s="21" t="s">
        <v>230</v>
      </c>
      <c r="H123" s="78" t="s">
        <v>402</v>
      </c>
      <c r="I123" s="78" t="s">
        <v>402</v>
      </c>
      <c r="J123" s="78"/>
      <c r="K123" s="78" t="s">
        <v>402</v>
      </c>
    </row>
    <row r="124" spans="1:11" x14ac:dyDescent="0.25">
      <c r="A124" s="15" t="s">
        <v>2038</v>
      </c>
      <c r="B124" s="20" t="s">
        <v>243</v>
      </c>
      <c r="C124" s="20">
        <v>123</v>
      </c>
      <c r="D124" s="20" t="s">
        <v>435</v>
      </c>
      <c r="E124" s="20">
        <v>130</v>
      </c>
      <c r="F124" s="20" t="s">
        <v>1873</v>
      </c>
      <c r="G124" s="21" t="s">
        <v>230</v>
      </c>
      <c r="H124" s="78" t="s">
        <v>402</v>
      </c>
      <c r="I124" s="78" t="s">
        <v>402</v>
      </c>
      <c r="J124" s="78"/>
      <c r="K124" s="78" t="s">
        <v>402</v>
      </c>
    </row>
    <row r="125" spans="1:11" x14ac:dyDescent="0.25">
      <c r="A125" s="15" t="s">
        <v>2039</v>
      </c>
      <c r="B125" s="20" t="s">
        <v>243</v>
      </c>
      <c r="C125" s="20">
        <v>124</v>
      </c>
      <c r="D125" s="20" t="s">
        <v>421</v>
      </c>
      <c r="E125" s="20">
        <v>130</v>
      </c>
      <c r="F125" s="20" t="s">
        <v>1873</v>
      </c>
      <c r="G125" s="21" t="s">
        <v>230</v>
      </c>
      <c r="H125" s="78" t="s">
        <v>402</v>
      </c>
      <c r="I125" s="78" t="s">
        <v>402</v>
      </c>
      <c r="J125" s="78"/>
      <c r="K125" s="78" t="s">
        <v>402</v>
      </c>
    </row>
    <row r="126" spans="1:11" x14ac:dyDescent="0.25">
      <c r="A126" s="15" t="s">
        <v>2040</v>
      </c>
      <c r="B126" s="20" t="s">
        <v>243</v>
      </c>
      <c r="C126" s="20">
        <v>125</v>
      </c>
      <c r="D126" s="20" t="s">
        <v>404</v>
      </c>
      <c r="E126" s="20">
        <v>120</v>
      </c>
      <c r="F126" s="20" t="s">
        <v>1873</v>
      </c>
      <c r="G126" s="21" t="s">
        <v>230</v>
      </c>
      <c r="H126" s="78" t="s">
        <v>402</v>
      </c>
      <c r="I126" s="78" t="s">
        <v>402</v>
      </c>
      <c r="J126" s="78"/>
      <c r="K126" s="78" t="s">
        <v>402</v>
      </c>
    </row>
    <row r="127" spans="1:11" x14ac:dyDescent="0.25">
      <c r="A127" s="15" t="s">
        <v>2041</v>
      </c>
      <c r="B127" s="20" t="s">
        <v>243</v>
      </c>
      <c r="C127" s="20">
        <v>126</v>
      </c>
      <c r="D127" s="20" t="s">
        <v>407</v>
      </c>
      <c r="E127" s="20">
        <v>100</v>
      </c>
      <c r="F127" s="20" t="s">
        <v>1873</v>
      </c>
      <c r="G127" s="21" t="s">
        <v>230</v>
      </c>
      <c r="H127" s="78" t="s">
        <v>402</v>
      </c>
      <c r="I127" s="78" t="s">
        <v>402</v>
      </c>
      <c r="J127" s="78"/>
      <c r="K127" s="78" t="s">
        <v>402</v>
      </c>
    </row>
    <row r="128" spans="1:11" x14ac:dyDescent="0.25">
      <c r="A128" s="15" t="s">
        <v>2041</v>
      </c>
      <c r="B128" s="20" t="s">
        <v>243</v>
      </c>
      <c r="C128" s="20">
        <v>127</v>
      </c>
      <c r="D128" s="20" t="s">
        <v>407</v>
      </c>
      <c r="E128" s="20">
        <v>110</v>
      </c>
      <c r="F128" s="20" t="s">
        <v>1873</v>
      </c>
      <c r="G128" s="21" t="s">
        <v>230</v>
      </c>
      <c r="H128" s="78" t="s">
        <v>402</v>
      </c>
      <c r="I128" s="78" t="s">
        <v>402</v>
      </c>
      <c r="J128" s="78"/>
      <c r="K128" s="78" t="s">
        <v>402</v>
      </c>
    </row>
    <row r="129" spans="1:11" x14ac:dyDescent="0.25">
      <c r="A129" s="15" t="s">
        <v>442</v>
      </c>
      <c r="B129" s="20" t="s">
        <v>243</v>
      </c>
      <c r="C129" s="20">
        <v>128</v>
      </c>
      <c r="D129" s="20" t="s">
        <v>400</v>
      </c>
      <c r="E129" s="20">
        <v>70</v>
      </c>
      <c r="F129" s="20" t="s">
        <v>410</v>
      </c>
      <c r="G129" s="21" t="s">
        <v>278</v>
      </c>
      <c r="H129" s="78" t="s">
        <v>402</v>
      </c>
      <c r="I129" s="78" t="s">
        <v>402</v>
      </c>
      <c r="J129" s="78"/>
      <c r="K129" s="78" t="s">
        <v>402</v>
      </c>
    </row>
    <row r="130" spans="1:11" x14ac:dyDescent="0.25">
      <c r="A130" s="15" t="s">
        <v>529</v>
      </c>
      <c r="B130" s="20" t="s">
        <v>243</v>
      </c>
      <c r="C130" s="20">
        <v>129</v>
      </c>
      <c r="D130" s="20" t="s">
        <v>431</v>
      </c>
      <c r="E130" s="20">
        <v>70</v>
      </c>
      <c r="F130" s="20" t="s">
        <v>410</v>
      </c>
      <c r="G130" s="21" t="s">
        <v>278</v>
      </c>
      <c r="H130" s="78" t="s">
        <v>402</v>
      </c>
      <c r="I130" s="78" t="s">
        <v>402</v>
      </c>
      <c r="J130" s="78"/>
      <c r="K130" s="78" t="s">
        <v>402</v>
      </c>
    </row>
    <row r="131" spans="1:11" x14ac:dyDescent="0.25">
      <c r="A131" s="15" t="s">
        <v>625</v>
      </c>
      <c r="B131" s="20" t="s">
        <v>243</v>
      </c>
      <c r="C131" s="20">
        <v>130</v>
      </c>
      <c r="D131" s="20" t="s">
        <v>407</v>
      </c>
      <c r="E131" s="20">
        <v>70</v>
      </c>
      <c r="F131" s="20" t="s">
        <v>410</v>
      </c>
      <c r="G131" s="21" t="s">
        <v>278</v>
      </c>
      <c r="H131" s="78" t="s">
        <v>402</v>
      </c>
      <c r="I131" s="78" t="s">
        <v>402</v>
      </c>
      <c r="J131" s="78"/>
      <c r="K131" s="78" t="s">
        <v>402</v>
      </c>
    </row>
    <row r="132" spans="1:11" x14ac:dyDescent="0.25">
      <c r="A132" s="15" t="s">
        <v>1276</v>
      </c>
      <c r="B132" s="20" t="s">
        <v>243</v>
      </c>
      <c r="C132" s="20" t="s">
        <v>2042</v>
      </c>
      <c r="D132" s="20" t="s">
        <v>407</v>
      </c>
      <c r="E132" s="20">
        <v>50</v>
      </c>
      <c r="F132" s="20" t="s">
        <v>410</v>
      </c>
      <c r="G132" s="21" t="s">
        <v>278</v>
      </c>
      <c r="H132" s="78" t="s">
        <v>402</v>
      </c>
      <c r="I132" s="78" t="s">
        <v>402</v>
      </c>
      <c r="J132" s="78"/>
      <c r="K132" s="78" t="s">
        <v>402</v>
      </c>
    </row>
    <row r="133" spans="1:11" x14ac:dyDescent="0.25">
      <c r="A133" s="15" t="s">
        <v>1316</v>
      </c>
      <c r="B133" s="20" t="s">
        <v>243</v>
      </c>
      <c r="C133" s="20" t="s">
        <v>2043</v>
      </c>
      <c r="D133" s="20" t="s">
        <v>414</v>
      </c>
      <c r="E133" s="20">
        <v>50</v>
      </c>
      <c r="F133" s="20" t="s">
        <v>410</v>
      </c>
      <c r="G133" s="21" t="s">
        <v>278</v>
      </c>
      <c r="H133" s="78" t="s">
        <v>402</v>
      </c>
      <c r="I133" s="78" t="s">
        <v>402</v>
      </c>
      <c r="J133" s="78"/>
      <c r="K133" s="78" t="s">
        <v>402</v>
      </c>
    </row>
    <row r="134" spans="1:11" x14ac:dyDescent="0.25">
      <c r="A134" s="15" t="s">
        <v>588</v>
      </c>
      <c r="B134" s="20" t="s">
        <v>243</v>
      </c>
      <c r="C134" s="20" t="s">
        <v>2044</v>
      </c>
      <c r="D134" s="20" t="s">
        <v>425</v>
      </c>
      <c r="E134" s="20">
        <v>60</v>
      </c>
      <c r="F134" s="20" t="s">
        <v>410</v>
      </c>
      <c r="G134" s="21" t="s">
        <v>278</v>
      </c>
      <c r="H134" s="78" t="s">
        <v>402</v>
      </c>
      <c r="I134" s="78" t="s">
        <v>402</v>
      </c>
      <c r="J134" s="78"/>
      <c r="K134" s="78" t="s">
        <v>402</v>
      </c>
    </row>
  </sheetData>
  <sheetProtection selectLockedCells="1" selectUnlockedCells="1"/>
  <mergeCells count="1">
    <mergeCell ref="Z1:AH1"/>
  </mergeCells>
  <phoneticPr fontId="3" type="noConversion"/>
  <conditionalFormatting sqref="H2:K134">
    <cfRule type="cellIs" dxfId="530" priority="1" stopIfTrue="1" operator="equal">
      <formula>"-"</formula>
    </cfRule>
    <cfRule type="cellIs" dxfId="529" priority="2" stopIfTrue="1" operator="equal">
      <formula>"x"</formula>
    </cfRule>
  </conditionalFormatting>
  <hyperlinks>
    <hyperlink ref="L1" location="'Expansion set Check List'!A1" display="Home" xr:uid="{00000000-0004-0000-2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1">
    <tabColor indexed="11"/>
  </sheetPr>
  <dimension ref="A1:AH121"/>
  <sheetViews>
    <sheetView zoomScaleSheetLayoutView="10" workbookViewId="0">
      <pane ySplit="1" topLeftCell="A2" activePane="bottomLeft" state="frozen"/>
      <selection pane="bottomLeft"/>
    </sheetView>
  </sheetViews>
  <sheetFormatPr defaultColWidth="0" defaultRowHeight="13.2" customHeight="1" x14ac:dyDescent="0.25"/>
  <cols>
    <col min="1" max="1" width="46.88671875" customWidth="1"/>
    <col min="2" max="2" width="11.5546875" bestFit="1" customWidth="1"/>
    <col min="3" max="3" width="4.33203125" bestFit="1" customWidth="1"/>
    <col min="4" max="4" width="8.88671875" bestFit="1" customWidth="1"/>
    <col min="5" max="5" width="4" bestFit="1" customWidth="1"/>
    <col min="6" max="6" width="16.554687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546</v>
      </c>
      <c r="B2" s="18" t="s">
        <v>247</v>
      </c>
      <c r="C2" s="18">
        <v>1</v>
      </c>
      <c r="D2" s="18" t="s">
        <v>425</v>
      </c>
      <c r="E2" s="18">
        <v>100</v>
      </c>
      <c r="F2" s="18" t="s">
        <v>405</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120</v>
      </c>
      <c r="Z2" s="109"/>
      <c r="AA2" s="109"/>
      <c r="AB2" s="109"/>
      <c r="AC2" s="109"/>
      <c r="AD2" s="109"/>
      <c r="AE2" s="109"/>
      <c r="AF2" s="109"/>
      <c r="AG2" s="109"/>
      <c r="AH2" s="109"/>
    </row>
    <row r="3" spans="1:34" x14ac:dyDescent="0.25">
      <c r="A3" s="15" t="s">
        <v>2045</v>
      </c>
      <c r="B3" s="20" t="s">
        <v>247</v>
      </c>
      <c r="C3" s="20">
        <v>2</v>
      </c>
      <c r="D3" s="20" t="s">
        <v>419</v>
      </c>
      <c r="E3" s="20">
        <v>90</v>
      </c>
      <c r="F3" s="20" t="s">
        <v>410</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33</v>
      </c>
    </row>
    <row r="4" spans="1:34" x14ac:dyDescent="0.25">
      <c r="A4" s="15" t="s">
        <v>2046</v>
      </c>
      <c r="B4" s="20" t="s">
        <v>247</v>
      </c>
      <c r="C4" s="20">
        <v>3</v>
      </c>
      <c r="D4" s="20" t="s">
        <v>435</v>
      </c>
      <c r="E4" s="20">
        <v>90</v>
      </c>
      <c r="F4" s="20" t="s">
        <v>410</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32</v>
      </c>
    </row>
    <row r="5" spans="1:34" x14ac:dyDescent="0.25">
      <c r="A5" s="15" t="s">
        <v>2047</v>
      </c>
      <c r="B5" s="20" t="s">
        <v>247</v>
      </c>
      <c r="C5" s="20">
        <v>4</v>
      </c>
      <c r="D5" s="20" t="s">
        <v>404</v>
      </c>
      <c r="E5" s="20">
        <v>80</v>
      </c>
      <c r="F5" s="20" t="s">
        <v>410</v>
      </c>
      <c r="G5" s="19" t="s">
        <v>202</v>
      </c>
      <c r="H5" s="78" t="s">
        <v>402</v>
      </c>
      <c r="I5" s="78" t="s">
        <v>402</v>
      </c>
      <c r="J5" s="78"/>
      <c r="K5" s="78"/>
      <c r="R5" s="125" t="s">
        <v>198</v>
      </c>
      <c r="S5" s="261">
        <f t="shared" si="1"/>
        <v>0</v>
      </c>
      <c r="T5" s="170">
        <f t="shared" si="2"/>
        <v>0</v>
      </c>
      <c r="U5" s="179"/>
      <c r="V5" s="125" t="s">
        <v>198</v>
      </c>
      <c r="W5" s="261">
        <f t="shared" si="3"/>
        <v>0</v>
      </c>
      <c r="X5" s="6">
        <f t="shared" si="4"/>
        <v>24</v>
      </c>
    </row>
    <row r="6" spans="1:34" x14ac:dyDescent="0.25">
      <c r="A6" s="15" t="s">
        <v>1296</v>
      </c>
      <c r="B6" s="20" t="s">
        <v>247</v>
      </c>
      <c r="C6" s="20">
        <v>5</v>
      </c>
      <c r="D6" s="20" t="s">
        <v>414</v>
      </c>
      <c r="E6" s="20">
        <v>120</v>
      </c>
      <c r="F6" s="20" t="s">
        <v>401</v>
      </c>
      <c r="G6" s="19" t="s">
        <v>202</v>
      </c>
      <c r="H6" s="78" t="s">
        <v>402</v>
      </c>
      <c r="I6" s="78" t="s">
        <v>402</v>
      </c>
      <c r="J6" s="78"/>
      <c r="K6" s="78"/>
      <c r="R6" s="125" t="s">
        <v>202</v>
      </c>
      <c r="S6" s="261">
        <f t="shared" si="1"/>
        <v>0</v>
      </c>
      <c r="T6" s="170">
        <f t="shared" si="2"/>
        <v>0</v>
      </c>
      <c r="U6" s="179"/>
      <c r="V6" s="125" t="s">
        <v>202</v>
      </c>
      <c r="W6" s="261">
        <f t="shared" si="3"/>
        <v>0</v>
      </c>
      <c r="X6" s="6">
        <f t="shared" si="4"/>
        <v>13</v>
      </c>
    </row>
    <row r="7" spans="1:34" x14ac:dyDescent="0.25">
      <c r="A7" s="15" t="s">
        <v>2048</v>
      </c>
      <c r="B7" s="20" t="s">
        <v>247</v>
      </c>
      <c r="C7" s="20">
        <v>6</v>
      </c>
      <c r="D7" s="20" t="s">
        <v>404</v>
      </c>
      <c r="E7" s="20">
        <v>70</v>
      </c>
      <c r="F7" s="20" t="s">
        <v>410</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1395</v>
      </c>
      <c r="B8" s="20" t="s">
        <v>247</v>
      </c>
      <c r="C8" s="20">
        <v>7</v>
      </c>
      <c r="D8" s="20" t="s">
        <v>419</v>
      </c>
      <c r="E8" s="20">
        <v>60</v>
      </c>
      <c r="F8" s="20" t="s">
        <v>410</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2049</v>
      </c>
      <c r="B9" s="20" t="s">
        <v>247</v>
      </c>
      <c r="C9" s="20">
        <v>8</v>
      </c>
      <c r="D9" s="20" t="s">
        <v>431</v>
      </c>
      <c r="E9" s="20">
        <v>80</v>
      </c>
      <c r="F9" s="20" t="s">
        <v>410</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2050</v>
      </c>
      <c r="B10" s="20" t="s">
        <v>247</v>
      </c>
      <c r="C10" s="20">
        <v>9</v>
      </c>
      <c r="D10" s="20" t="s">
        <v>400</v>
      </c>
      <c r="E10" s="20">
        <v>80</v>
      </c>
      <c r="F10" s="20" t="s">
        <v>410</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2051</v>
      </c>
      <c r="B11" s="20" t="s">
        <v>247</v>
      </c>
      <c r="C11" s="20">
        <v>10</v>
      </c>
      <c r="D11" s="20" t="s">
        <v>421</v>
      </c>
      <c r="E11" s="20">
        <v>80</v>
      </c>
      <c r="F11" s="20" t="s">
        <v>410</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2052</v>
      </c>
      <c r="B12" s="20" t="s">
        <v>247</v>
      </c>
      <c r="C12" s="20">
        <v>11</v>
      </c>
      <c r="D12" s="20" t="s">
        <v>431</v>
      </c>
      <c r="E12" s="20">
        <v>90</v>
      </c>
      <c r="F12" s="20" t="s">
        <v>410</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2053</v>
      </c>
      <c r="B13" s="20" t="s">
        <v>247</v>
      </c>
      <c r="C13" s="20">
        <v>12</v>
      </c>
      <c r="D13" s="20" t="s">
        <v>407</v>
      </c>
      <c r="E13" s="20">
        <v>80</v>
      </c>
      <c r="F13" s="20" t="s">
        <v>410</v>
      </c>
      <c r="G13" s="19" t="s">
        <v>202</v>
      </c>
      <c r="H13" s="78" t="s">
        <v>402</v>
      </c>
      <c r="I13" s="78" t="s">
        <v>402</v>
      </c>
      <c r="J13" s="78"/>
      <c r="K13" s="78"/>
      <c r="R13" s="125" t="s">
        <v>230</v>
      </c>
      <c r="S13" s="261">
        <f t="shared" si="1"/>
        <v>0</v>
      </c>
      <c r="T13" s="170">
        <f t="shared" si="2"/>
        <v>0</v>
      </c>
      <c r="U13" s="179"/>
      <c r="V13" s="126" t="s">
        <v>230</v>
      </c>
      <c r="W13" s="261">
        <f t="shared" si="3"/>
        <v>0</v>
      </c>
      <c r="X13" s="6">
        <f t="shared" si="4"/>
        <v>9</v>
      </c>
    </row>
    <row r="14" spans="1:34" x14ac:dyDescent="0.25">
      <c r="A14" s="15" t="s">
        <v>1261</v>
      </c>
      <c r="B14" s="20" t="s">
        <v>247</v>
      </c>
      <c r="C14" s="20">
        <v>13</v>
      </c>
      <c r="D14" s="20" t="s">
        <v>435</v>
      </c>
      <c r="E14" s="20">
        <v>130</v>
      </c>
      <c r="F14" s="20" t="s">
        <v>401</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1193</v>
      </c>
      <c r="B15" s="20" t="s">
        <v>247</v>
      </c>
      <c r="C15" s="20">
        <v>14</v>
      </c>
      <c r="D15" s="20" t="s">
        <v>419</v>
      </c>
      <c r="E15" s="20">
        <v>130</v>
      </c>
      <c r="F15" s="20" t="s">
        <v>401</v>
      </c>
      <c r="G15" s="21"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540</v>
      </c>
      <c r="B16" s="20" t="s">
        <v>247</v>
      </c>
      <c r="C16" s="20">
        <v>15</v>
      </c>
      <c r="D16" s="20" t="s">
        <v>407</v>
      </c>
      <c r="E16" s="20">
        <v>110</v>
      </c>
      <c r="F16" s="20" t="s">
        <v>401</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2054</v>
      </c>
      <c r="B17" s="20" t="s">
        <v>247</v>
      </c>
      <c r="C17" s="20">
        <v>16</v>
      </c>
      <c r="D17" s="20" t="s">
        <v>421</v>
      </c>
      <c r="E17" s="20">
        <v>90</v>
      </c>
      <c r="F17" s="20" t="s">
        <v>410</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2055</v>
      </c>
      <c r="B18" s="20" t="s">
        <v>247</v>
      </c>
      <c r="C18" s="20">
        <v>17</v>
      </c>
      <c r="D18" s="20" t="s">
        <v>435</v>
      </c>
      <c r="E18" s="20">
        <v>100</v>
      </c>
      <c r="F18" s="20" t="s">
        <v>410</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2056</v>
      </c>
      <c r="B19" s="20" t="s">
        <v>247</v>
      </c>
      <c r="C19" s="20">
        <v>18</v>
      </c>
      <c r="D19" s="20" t="s">
        <v>421</v>
      </c>
      <c r="E19" s="20">
        <v>80</v>
      </c>
      <c r="F19" s="20" t="s">
        <v>410</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618</v>
      </c>
      <c r="B20" s="20" t="s">
        <v>247</v>
      </c>
      <c r="C20" s="20">
        <v>19</v>
      </c>
      <c r="D20" s="20" t="s">
        <v>425</v>
      </c>
      <c r="E20" s="20">
        <v>80</v>
      </c>
      <c r="F20" s="20" t="s">
        <v>405</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2057</v>
      </c>
      <c r="B21" s="20" t="s">
        <v>247</v>
      </c>
      <c r="C21" s="20">
        <v>20</v>
      </c>
      <c r="D21" s="20" t="s">
        <v>421</v>
      </c>
      <c r="E21" s="20">
        <v>80</v>
      </c>
      <c r="F21" s="20" t="s">
        <v>410</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1915</v>
      </c>
      <c r="B22" s="20" t="s">
        <v>247</v>
      </c>
      <c r="C22" s="20">
        <v>21</v>
      </c>
      <c r="D22" s="20" t="s">
        <v>404</v>
      </c>
      <c r="E22" s="20">
        <v>90</v>
      </c>
      <c r="F22" s="20" t="s">
        <v>405</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1916</v>
      </c>
      <c r="B23" s="20" t="s">
        <v>247</v>
      </c>
      <c r="C23" s="20">
        <v>22</v>
      </c>
      <c r="D23" s="20" t="s">
        <v>431</v>
      </c>
      <c r="E23" s="20">
        <v>110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2058</v>
      </c>
      <c r="B24" s="20" t="s">
        <v>247</v>
      </c>
      <c r="C24" s="20">
        <v>23</v>
      </c>
      <c r="D24" s="20" t="s">
        <v>431</v>
      </c>
      <c r="E24" s="20">
        <v>110</v>
      </c>
      <c r="F24" s="20" t="s">
        <v>410</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2059</v>
      </c>
      <c r="B25" s="20" t="s">
        <v>247</v>
      </c>
      <c r="C25" s="20">
        <v>24</v>
      </c>
      <c r="D25" s="20" t="s">
        <v>407</v>
      </c>
      <c r="E25" s="20">
        <v>90</v>
      </c>
      <c r="F25" s="20" t="s">
        <v>410</v>
      </c>
      <c r="G25" s="21" t="s">
        <v>198</v>
      </c>
      <c r="H25" s="78" t="s">
        <v>402</v>
      </c>
      <c r="I25" s="78" t="s">
        <v>402</v>
      </c>
      <c r="J25" s="78"/>
      <c r="K25" s="78"/>
      <c r="R25" s="177" t="s">
        <v>278</v>
      </c>
      <c r="S25" s="262">
        <f t="shared" si="1"/>
        <v>0</v>
      </c>
      <c r="T25" s="209">
        <f t="shared" si="2"/>
        <v>0</v>
      </c>
      <c r="U25" s="179"/>
      <c r="V25" s="177" t="s">
        <v>278</v>
      </c>
      <c r="W25" s="262">
        <f t="shared" si="3"/>
        <v>0</v>
      </c>
      <c r="X25" s="7">
        <f t="shared" si="4"/>
        <v>9</v>
      </c>
    </row>
    <row r="26" spans="1:24" ht="13.8" thickBot="1" x14ac:dyDescent="0.3">
      <c r="A26" s="15" t="s">
        <v>1833</v>
      </c>
      <c r="B26" s="20" t="s">
        <v>247</v>
      </c>
      <c r="C26" s="20">
        <v>25</v>
      </c>
      <c r="D26" s="20" t="s">
        <v>431</v>
      </c>
      <c r="E26" s="20">
        <v>110</v>
      </c>
      <c r="F26" s="20" t="s">
        <v>405</v>
      </c>
      <c r="G26" s="21" t="s">
        <v>198</v>
      </c>
      <c r="H26" s="78" t="s">
        <v>402</v>
      </c>
      <c r="I26" s="78" t="s">
        <v>402</v>
      </c>
      <c r="J26" s="78"/>
      <c r="K26" s="78"/>
      <c r="R26" s="171" t="s">
        <v>101</v>
      </c>
      <c r="S26" s="172"/>
      <c r="T26" s="186">
        <f>SUM(T27:T49)</f>
        <v>0</v>
      </c>
      <c r="U26" s="179"/>
      <c r="V26" s="188" t="s">
        <v>103</v>
      </c>
      <c r="W26" s="241"/>
      <c r="X26" s="243">
        <f>SUM(X27:X49)</f>
        <v>102</v>
      </c>
    </row>
    <row r="27" spans="1:24" x14ac:dyDescent="0.25">
      <c r="A27" s="15" t="s">
        <v>619</v>
      </c>
      <c r="B27" s="20" t="s">
        <v>247</v>
      </c>
      <c r="C27" s="20">
        <v>26</v>
      </c>
      <c r="D27" s="20" t="s">
        <v>400</v>
      </c>
      <c r="E27" s="20">
        <v>80</v>
      </c>
      <c r="F27" s="20" t="s">
        <v>405</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33</v>
      </c>
    </row>
    <row r="28" spans="1:24" x14ac:dyDescent="0.25">
      <c r="A28" s="15" t="s">
        <v>2060</v>
      </c>
      <c r="B28" s="20" t="s">
        <v>247</v>
      </c>
      <c r="C28" s="20">
        <v>27</v>
      </c>
      <c r="D28" s="20" t="s">
        <v>404</v>
      </c>
      <c r="E28" s="20">
        <v>100</v>
      </c>
      <c r="F28" s="20" t="s">
        <v>410</v>
      </c>
      <c r="G28" s="21" t="s">
        <v>198</v>
      </c>
      <c r="H28" s="78" t="s">
        <v>402</v>
      </c>
      <c r="I28" s="78" t="s">
        <v>402</v>
      </c>
      <c r="J28" s="78"/>
      <c r="K28" s="78"/>
      <c r="R28" s="125" t="s">
        <v>194</v>
      </c>
      <c r="S28" s="169">
        <f t="shared" si="5"/>
        <v>0</v>
      </c>
      <c r="T28" s="170">
        <f t="shared" si="6"/>
        <v>0</v>
      </c>
      <c r="U28" s="179"/>
      <c r="V28" s="264" t="s">
        <v>194</v>
      </c>
      <c r="W28" s="267">
        <f t="shared" si="7"/>
        <v>0</v>
      </c>
      <c r="X28" s="6">
        <f t="shared" si="8"/>
        <v>32</v>
      </c>
    </row>
    <row r="29" spans="1:24" x14ac:dyDescent="0.25">
      <c r="A29" s="15" t="s">
        <v>2061</v>
      </c>
      <c r="B29" s="20" t="s">
        <v>247</v>
      </c>
      <c r="C29" s="20">
        <v>28</v>
      </c>
      <c r="D29" s="20" t="s">
        <v>421</v>
      </c>
      <c r="E29" s="20">
        <v>70</v>
      </c>
      <c r="F29" s="20" t="s">
        <v>410</v>
      </c>
      <c r="G29" s="21" t="s">
        <v>198</v>
      </c>
      <c r="H29" s="78" t="s">
        <v>402</v>
      </c>
      <c r="I29" s="78" t="s">
        <v>402</v>
      </c>
      <c r="J29" s="78"/>
      <c r="K29" s="78"/>
      <c r="R29" s="125" t="s">
        <v>198</v>
      </c>
      <c r="S29" s="169">
        <f t="shared" si="5"/>
        <v>0</v>
      </c>
      <c r="T29" s="170">
        <f t="shared" si="6"/>
        <v>0</v>
      </c>
      <c r="U29" s="179"/>
      <c r="V29" s="264" t="s">
        <v>198</v>
      </c>
      <c r="W29" s="267">
        <f t="shared" si="7"/>
        <v>0</v>
      </c>
      <c r="X29" s="6">
        <f t="shared" si="8"/>
        <v>24</v>
      </c>
    </row>
    <row r="30" spans="1:24" x14ac:dyDescent="0.25">
      <c r="A30" s="15" t="s">
        <v>534</v>
      </c>
      <c r="B30" s="20" t="s">
        <v>247</v>
      </c>
      <c r="C30" s="20">
        <v>29</v>
      </c>
      <c r="D30" s="20" t="s">
        <v>431</v>
      </c>
      <c r="E30" s="20">
        <v>130</v>
      </c>
      <c r="F30" s="20" t="s">
        <v>401</v>
      </c>
      <c r="G30" s="21" t="s">
        <v>198</v>
      </c>
      <c r="H30" s="78" t="s">
        <v>402</v>
      </c>
      <c r="I30" s="78" t="s">
        <v>402</v>
      </c>
      <c r="J30" s="78"/>
      <c r="K30" s="78"/>
      <c r="R30" s="125" t="s">
        <v>202</v>
      </c>
      <c r="S30" s="169">
        <f t="shared" si="5"/>
        <v>0</v>
      </c>
      <c r="T30" s="170">
        <f t="shared" si="6"/>
        <v>0</v>
      </c>
      <c r="U30" s="179"/>
      <c r="V30" s="264" t="s">
        <v>202</v>
      </c>
      <c r="W30" s="267">
        <f t="shared" si="7"/>
        <v>0</v>
      </c>
      <c r="X30" s="6">
        <f t="shared" si="8"/>
        <v>13</v>
      </c>
    </row>
    <row r="31" spans="1:24" x14ac:dyDescent="0.25">
      <c r="A31" s="15" t="s">
        <v>622</v>
      </c>
      <c r="B31" s="20" t="s">
        <v>247</v>
      </c>
      <c r="C31" s="20">
        <v>30</v>
      </c>
      <c r="D31" s="20" t="s">
        <v>421</v>
      </c>
      <c r="E31" s="20">
        <v>120</v>
      </c>
      <c r="F31" s="20" t="s">
        <v>401</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2062</v>
      </c>
      <c r="B32" s="20" t="s">
        <v>247</v>
      </c>
      <c r="C32" s="20">
        <v>31</v>
      </c>
      <c r="D32" s="20" t="s">
        <v>400</v>
      </c>
      <c r="E32" s="20">
        <v>80</v>
      </c>
      <c r="F32" s="20" t="s">
        <v>410</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2063</v>
      </c>
      <c r="B33" s="20" t="s">
        <v>247</v>
      </c>
      <c r="C33" s="20">
        <v>32</v>
      </c>
      <c r="D33" s="20" t="s">
        <v>431</v>
      </c>
      <c r="E33" s="20">
        <v>100</v>
      </c>
      <c r="F33" s="20" t="s">
        <v>410</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626</v>
      </c>
      <c r="B34" s="20" t="s">
        <v>247</v>
      </c>
      <c r="C34" s="20">
        <v>33</v>
      </c>
      <c r="D34" s="20" t="s">
        <v>414</v>
      </c>
      <c r="E34" s="20">
        <v>100</v>
      </c>
      <c r="F34" s="20" t="s">
        <v>410</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627</v>
      </c>
      <c r="B35" s="20" t="s">
        <v>247</v>
      </c>
      <c r="C35" s="20">
        <v>34</v>
      </c>
      <c r="D35" s="20" t="s">
        <v>404</v>
      </c>
      <c r="E35" s="20">
        <v>90</v>
      </c>
      <c r="F35" s="20" t="s">
        <v>405</v>
      </c>
      <c r="G35" s="21"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2064</v>
      </c>
      <c r="B36" s="20" t="s">
        <v>247</v>
      </c>
      <c r="C36" s="20">
        <v>35</v>
      </c>
      <c r="D36" s="20" t="s">
        <v>407</v>
      </c>
      <c r="E36" s="20">
        <v>80</v>
      </c>
      <c r="F36" s="20" t="s">
        <v>410</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1405</v>
      </c>
      <c r="B37" s="20" t="s">
        <v>247</v>
      </c>
      <c r="C37" s="20">
        <v>36</v>
      </c>
      <c r="D37" s="20" t="s">
        <v>404</v>
      </c>
      <c r="E37" s="20">
        <v>140</v>
      </c>
      <c r="F37" s="20" t="s">
        <v>401</v>
      </c>
      <c r="G37" s="21" t="s">
        <v>198</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2065</v>
      </c>
      <c r="B38" s="20" t="s">
        <v>247</v>
      </c>
      <c r="C38" s="20">
        <v>37</v>
      </c>
      <c r="D38" s="20" t="s">
        <v>407</v>
      </c>
      <c r="E38" s="20">
        <v>90</v>
      </c>
      <c r="F38" s="20" t="s">
        <v>410</v>
      </c>
      <c r="G38" s="21"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2066</v>
      </c>
      <c r="B39" s="20" t="s">
        <v>247</v>
      </c>
      <c r="C39" s="20">
        <v>38</v>
      </c>
      <c r="D39" s="20" t="s">
        <v>421</v>
      </c>
      <c r="E39" s="20">
        <v>80</v>
      </c>
      <c r="F39" s="20" t="s">
        <v>410</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2067</v>
      </c>
      <c r="B40" s="20" t="s">
        <v>247</v>
      </c>
      <c r="C40" s="20">
        <v>39</v>
      </c>
      <c r="D40" s="20" t="s">
        <v>400</v>
      </c>
      <c r="E40" s="20">
        <v>70</v>
      </c>
      <c r="F40" s="20" t="s">
        <v>410</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2068</v>
      </c>
      <c r="B41" s="20" t="s">
        <v>247</v>
      </c>
      <c r="C41" s="20">
        <v>40</v>
      </c>
      <c r="D41" s="20" t="s">
        <v>421</v>
      </c>
      <c r="E41" s="20">
        <v>70</v>
      </c>
      <c r="F41" s="20" t="s">
        <v>410</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1949</v>
      </c>
      <c r="B42" s="20" t="s">
        <v>247</v>
      </c>
      <c r="C42" s="20">
        <v>41</v>
      </c>
      <c r="D42" s="20" t="s">
        <v>404</v>
      </c>
      <c r="E42" s="20">
        <v>80</v>
      </c>
      <c r="F42" s="20"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2069</v>
      </c>
      <c r="B43" s="20" t="s">
        <v>247</v>
      </c>
      <c r="C43" s="20">
        <v>42</v>
      </c>
      <c r="D43" s="20" t="s">
        <v>431</v>
      </c>
      <c r="E43" s="20">
        <v>90</v>
      </c>
      <c r="F43" s="20" t="s">
        <v>410</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2070</v>
      </c>
      <c r="B44" s="20" t="s">
        <v>247</v>
      </c>
      <c r="C44" s="20">
        <v>43</v>
      </c>
      <c r="D44" s="20" t="s">
        <v>425</v>
      </c>
      <c r="E44" s="20">
        <v>90</v>
      </c>
      <c r="F44" s="20" t="s">
        <v>410</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1217</v>
      </c>
      <c r="B45" s="20" t="s">
        <v>247</v>
      </c>
      <c r="C45" s="20">
        <v>44</v>
      </c>
      <c r="D45" s="20" t="s">
        <v>419</v>
      </c>
      <c r="E45" s="20">
        <v>80</v>
      </c>
      <c r="F45" s="20"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1950</v>
      </c>
      <c r="B46" s="20" t="s">
        <v>247</v>
      </c>
      <c r="C46" s="20">
        <v>45</v>
      </c>
      <c r="D46" s="20" t="s">
        <v>407</v>
      </c>
      <c r="E46" s="20">
        <v>90</v>
      </c>
      <c r="F46" s="20"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2071</v>
      </c>
      <c r="B47" s="20" t="s">
        <v>247</v>
      </c>
      <c r="C47" s="20">
        <v>46</v>
      </c>
      <c r="D47" s="20" t="s">
        <v>431</v>
      </c>
      <c r="E47" s="20">
        <v>100</v>
      </c>
      <c r="F47" s="20" t="s">
        <v>410</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2072</v>
      </c>
      <c r="B48" s="20" t="s">
        <v>247</v>
      </c>
      <c r="C48" s="20">
        <v>47</v>
      </c>
      <c r="D48" s="20" t="s">
        <v>425</v>
      </c>
      <c r="E48" s="20">
        <v>70</v>
      </c>
      <c r="F48" s="20" t="s">
        <v>410</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2073</v>
      </c>
      <c r="B49" s="20" t="s">
        <v>247</v>
      </c>
      <c r="C49" s="20">
        <v>48</v>
      </c>
      <c r="D49" s="20" t="s">
        <v>407</v>
      </c>
      <c r="E49" s="20">
        <v>80</v>
      </c>
      <c r="F49" s="20" t="s">
        <v>410</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1210</v>
      </c>
      <c r="B50" s="20" t="s">
        <v>247</v>
      </c>
      <c r="C50" s="20">
        <v>49</v>
      </c>
      <c r="D50" s="20" t="s">
        <v>435</v>
      </c>
      <c r="E50" s="20">
        <v>90</v>
      </c>
      <c r="F50" s="20" t="s">
        <v>405</v>
      </c>
      <c r="G50" s="21" t="s">
        <v>194</v>
      </c>
      <c r="H50" s="78" t="s">
        <v>402</v>
      </c>
      <c r="I50" s="78" t="s">
        <v>402</v>
      </c>
      <c r="J50" s="78"/>
      <c r="K50" s="78"/>
      <c r="U50" s="179"/>
      <c r="V50" s="188" t="s">
        <v>458</v>
      </c>
      <c r="W50" s="206"/>
      <c r="X50" s="207">
        <f>SUM(X51:X73)</f>
        <v>222</v>
      </c>
    </row>
    <row r="51" spans="1:24" x14ac:dyDescent="0.25">
      <c r="A51" s="15" t="s">
        <v>584</v>
      </c>
      <c r="B51" s="20" t="s">
        <v>247</v>
      </c>
      <c r="C51" s="20">
        <v>50</v>
      </c>
      <c r="D51" s="20" t="s">
        <v>404</v>
      </c>
      <c r="E51" s="20">
        <v>80</v>
      </c>
      <c r="F51" s="20" t="s">
        <v>405</v>
      </c>
      <c r="G51" s="21" t="s">
        <v>194</v>
      </c>
      <c r="H51" s="78" t="s">
        <v>402</v>
      </c>
      <c r="I51" s="78" t="s">
        <v>402</v>
      </c>
      <c r="J51" s="78"/>
      <c r="K51" s="78"/>
      <c r="U51" s="269"/>
      <c r="V51" s="124" t="s">
        <v>190</v>
      </c>
      <c r="W51" s="169">
        <f>S3+S27+W3+W27</f>
        <v>0</v>
      </c>
      <c r="X51" s="170">
        <f>T3+T27+X3+X27</f>
        <v>66</v>
      </c>
    </row>
    <row r="52" spans="1:24" x14ac:dyDescent="0.25">
      <c r="A52" s="15" t="s">
        <v>2074</v>
      </c>
      <c r="B52" s="20" t="s">
        <v>247</v>
      </c>
      <c r="C52" s="20">
        <v>51</v>
      </c>
      <c r="D52" s="20" t="s">
        <v>419</v>
      </c>
      <c r="E52" s="20">
        <v>110</v>
      </c>
      <c r="F52" s="20" t="s">
        <v>410</v>
      </c>
      <c r="G52" s="21" t="s">
        <v>194</v>
      </c>
      <c r="H52" s="78" t="s">
        <v>402</v>
      </c>
      <c r="I52" s="78" t="s">
        <v>402</v>
      </c>
      <c r="J52" s="78"/>
      <c r="K52" s="78"/>
      <c r="U52" s="269"/>
      <c r="V52" s="125" t="s">
        <v>194</v>
      </c>
      <c r="W52" s="169">
        <f t="shared" ref="W52:X67" si="9">S4+S28+W4+W28</f>
        <v>0</v>
      </c>
      <c r="X52" s="170">
        <f t="shared" si="9"/>
        <v>64</v>
      </c>
    </row>
    <row r="53" spans="1:24" x14ac:dyDescent="0.25">
      <c r="A53" s="15" t="s">
        <v>1415</v>
      </c>
      <c r="B53" s="20" t="s">
        <v>247</v>
      </c>
      <c r="C53" s="20">
        <v>52</v>
      </c>
      <c r="D53" s="20" t="s">
        <v>407</v>
      </c>
      <c r="E53" s="20">
        <v>80</v>
      </c>
      <c r="F53" s="20" t="s">
        <v>410</v>
      </c>
      <c r="G53" s="21" t="s">
        <v>194</v>
      </c>
      <c r="H53" s="78" t="s">
        <v>402</v>
      </c>
      <c r="I53" s="78" t="s">
        <v>402</v>
      </c>
      <c r="J53" s="78"/>
      <c r="K53" s="78"/>
      <c r="U53" s="269"/>
      <c r="V53" s="125" t="s">
        <v>198</v>
      </c>
      <c r="W53" s="169">
        <f t="shared" si="9"/>
        <v>0</v>
      </c>
      <c r="X53" s="170">
        <f t="shared" si="9"/>
        <v>48</v>
      </c>
    </row>
    <row r="54" spans="1:24" x14ac:dyDescent="0.25">
      <c r="A54" s="15" t="s">
        <v>1306</v>
      </c>
      <c r="B54" s="20" t="s">
        <v>247</v>
      </c>
      <c r="C54" s="20">
        <v>53</v>
      </c>
      <c r="D54" s="20" t="s">
        <v>414</v>
      </c>
      <c r="E54" s="20">
        <v>70</v>
      </c>
      <c r="F54" s="20" t="s">
        <v>405</v>
      </c>
      <c r="G54" s="21" t="s">
        <v>194</v>
      </c>
      <c r="H54" s="78" t="s">
        <v>402</v>
      </c>
      <c r="I54" s="78" t="s">
        <v>402</v>
      </c>
      <c r="J54" s="78"/>
      <c r="K54" s="78"/>
      <c r="U54" s="269"/>
      <c r="V54" s="125" t="s">
        <v>202</v>
      </c>
      <c r="W54" s="169">
        <f t="shared" si="9"/>
        <v>0</v>
      </c>
      <c r="X54" s="170">
        <f t="shared" si="9"/>
        <v>26</v>
      </c>
    </row>
    <row r="55" spans="1:24" x14ac:dyDescent="0.25">
      <c r="A55" s="15" t="s">
        <v>2075</v>
      </c>
      <c r="B55" s="20" t="s">
        <v>247</v>
      </c>
      <c r="C55" s="20">
        <v>54</v>
      </c>
      <c r="D55" s="20" t="s">
        <v>431</v>
      </c>
      <c r="E55" s="20">
        <v>80</v>
      </c>
      <c r="F55" s="20" t="s">
        <v>410</v>
      </c>
      <c r="G55" s="21" t="s">
        <v>194</v>
      </c>
      <c r="H55" s="78" t="s">
        <v>402</v>
      </c>
      <c r="I55" s="78" t="s">
        <v>402</v>
      </c>
      <c r="J55" s="78"/>
      <c r="K55" s="78"/>
      <c r="U55" s="269"/>
      <c r="V55" s="125" t="s">
        <v>206</v>
      </c>
      <c r="W55" s="169">
        <f t="shared" si="9"/>
        <v>0</v>
      </c>
      <c r="X55" s="170">
        <f t="shared" si="9"/>
        <v>0</v>
      </c>
    </row>
    <row r="56" spans="1:24" x14ac:dyDescent="0.25">
      <c r="A56" s="15" t="s">
        <v>2076</v>
      </c>
      <c r="B56" s="20" t="s">
        <v>247</v>
      </c>
      <c r="C56" s="20">
        <v>55</v>
      </c>
      <c r="D56" s="20" t="s">
        <v>431</v>
      </c>
      <c r="E56" s="20">
        <v>80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2077</v>
      </c>
      <c r="B57" s="20" t="s">
        <v>247</v>
      </c>
      <c r="C57" s="20">
        <v>56</v>
      </c>
      <c r="D57" s="20" t="s">
        <v>414</v>
      </c>
      <c r="E57" s="20">
        <v>80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1211</v>
      </c>
      <c r="B58" s="20" t="s">
        <v>247</v>
      </c>
      <c r="C58" s="20">
        <v>57</v>
      </c>
      <c r="D58" s="20" t="s">
        <v>419</v>
      </c>
      <c r="E58" s="20">
        <v>50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1226</v>
      </c>
      <c r="B59" s="20" t="s">
        <v>247</v>
      </c>
      <c r="C59" s="20">
        <v>58</v>
      </c>
      <c r="D59" s="20" t="s">
        <v>435</v>
      </c>
      <c r="E59" s="20">
        <v>40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649</v>
      </c>
      <c r="B60" s="20" t="s">
        <v>247</v>
      </c>
      <c r="C60" s="20">
        <v>59</v>
      </c>
      <c r="D60" s="20" t="s">
        <v>414</v>
      </c>
      <c r="E60" s="20">
        <v>50</v>
      </c>
      <c r="F60" s="20" t="s">
        <v>410</v>
      </c>
      <c r="G60" s="21" t="s">
        <v>190</v>
      </c>
      <c r="H60" s="78" t="s">
        <v>402</v>
      </c>
      <c r="I60" s="78" t="s">
        <v>402</v>
      </c>
      <c r="J60" s="78"/>
      <c r="K60" s="78"/>
      <c r="U60" s="271"/>
      <c r="V60" s="125" t="s">
        <v>226</v>
      </c>
      <c r="W60" s="169">
        <f t="shared" si="9"/>
        <v>0</v>
      </c>
      <c r="X60" s="170">
        <f t="shared" si="9"/>
        <v>0</v>
      </c>
    </row>
    <row r="61" spans="1:24" ht="13.8" thickBot="1" x14ac:dyDescent="0.3">
      <c r="A61" s="15" t="s">
        <v>2078</v>
      </c>
      <c r="B61" s="20" t="s">
        <v>247</v>
      </c>
      <c r="C61" s="20">
        <v>60</v>
      </c>
      <c r="D61" s="20" t="s">
        <v>425</v>
      </c>
      <c r="E61" s="20">
        <v>70</v>
      </c>
      <c r="F61" s="20" t="s">
        <v>410</v>
      </c>
      <c r="G61" s="21" t="s">
        <v>190</v>
      </c>
      <c r="H61" s="78" t="s">
        <v>402</v>
      </c>
      <c r="I61" s="78" t="s">
        <v>402</v>
      </c>
      <c r="J61" s="78"/>
      <c r="K61" s="78"/>
      <c r="U61" s="271"/>
      <c r="V61" s="126" t="s">
        <v>230</v>
      </c>
      <c r="W61" s="169">
        <f t="shared" si="9"/>
        <v>0</v>
      </c>
      <c r="X61" s="170">
        <f t="shared" si="9"/>
        <v>9</v>
      </c>
    </row>
    <row r="62" spans="1:24" ht="13.8" thickBot="1" x14ac:dyDescent="0.3">
      <c r="A62" s="15" t="s">
        <v>2079</v>
      </c>
      <c r="B62" s="20" t="s">
        <v>247</v>
      </c>
      <c r="C62" s="20">
        <v>61</v>
      </c>
      <c r="D62" s="20" t="s">
        <v>419</v>
      </c>
      <c r="E62" s="20">
        <v>80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2080</v>
      </c>
      <c r="B63" s="20" t="s">
        <v>247</v>
      </c>
      <c r="C63" s="20">
        <v>62</v>
      </c>
      <c r="D63" s="20" t="s">
        <v>431</v>
      </c>
      <c r="E63" s="20">
        <v>80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551</v>
      </c>
      <c r="B64" s="20" t="s">
        <v>247</v>
      </c>
      <c r="C64" s="20">
        <v>63</v>
      </c>
      <c r="D64" s="20" t="s">
        <v>425</v>
      </c>
      <c r="E64" s="20">
        <v>70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1844</v>
      </c>
      <c r="B65" s="20" t="s">
        <v>247</v>
      </c>
      <c r="C65" s="20">
        <v>64</v>
      </c>
      <c r="D65" s="20" t="s">
        <v>431</v>
      </c>
      <c r="E65" s="20">
        <v>70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2081</v>
      </c>
      <c r="B66" s="20" t="s">
        <v>247</v>
      </c>
      <c r="C66" s="20">
        <v>65</v>
      </c>
      <c r="D66" s="20" t="s">
        <v>435</v>
      </c>
      <c r="E66" s="20">
        <v>80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556</v>
      </c>
      <c r="B67" s="20" t="s">
        <v>247</v>
      </c>
      <c r="C67" s="20">
        <v>66</v>
      </c>
      <c r="D67" s="20" t="s">
        <v>407</v>
      </c>
      <c r="E67" s="20">
        <v>80</v>
      </c>
      <c r="F67" s="20" t="s">
        <v>405</v>
      </c>
      <c r="G67" s="21" t="s">
        <v>190</v>
      </c>
      <c r="H67" s="78" t="s">
        <v>402</v>
      </c>
      <c r="I67" s="78" t="s">
        <v>402</v>
      </c>
      <c r="J67" s="78"/>
      <c r="K67" s="78"/>
      <c r="U67" s="271"/>
      <c r="V67" s="125" t="s">
        <v>254</v>
      </c>
      <c r="W67" s="169">
        <f t="shared" si="9"/>
        <v>0</v>
      </c>
      <c r="X67" s="170">
        <f t="shared" si="9"/>
        <v>0</v>
      </c>
    </row>
    <row r="68" spans="1:24" ht="13.8" thickBot="1" x14ac:dyDescent="0.3">
      <c r="A68" s="15" t="s">
        <v>1264</v>
      </c>
      <c r="B68" s="20" t="s">
        <v>247</v>
      </c>
      <c r="C68" s="20">
        <v>67</v>
      </c>
      <c r="D68" s="20" t="s">
        <v>414</v>
      </c>
      <c r="E68" s="20">
        <v>70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573</v>
      </c>
      <c r="B69" s="20" t="s">
        <v>247</v>
      </c>
      <c r="C69" s="20">
        <v>68</v>
      </c>
      <c r="D69" s="20" t="s">
        <v>421</v>
      </c>
      <c r="E69" s="20">
        <v>60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1835</v>
      </c>
      <c r="B70" s="20" t="s">
        <v>247</v>
      </c>
      <c r="C70" s="20">
        <v>69</v>
      </c>
      <c r="D70" s="20" t="s">
        <v>414</v>
      </c>
      <c r="E70" s="20">
        <v>70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1835</v>
      </c>
      <c r="B71" s="20" t="s">
        <v>247</v>
      </c>
      <c r="C71" s="20">
        <v>70</v>
      </c>
      <c r="D71" s="20" t="s">
        <v>414</v>
      </c>
      <c r="E71" s="20">
        <v>70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655</v>
      </c>
      <c r="B72" s="20" t="s">
        <v>247</v>
      </c>
      <c r="C72" s="20">
        <v>71</v>
      </c>
      <c r="D72" s="20" t="s">
        <v>421</v>
      </c>
      <c r="E72" s="20">
        <v>60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577</v>
      </c>
      <c r="B73" s="20" t="s">
        <v>247</v>
      </c>
      <c r="C73" s="20">
        <v>72</v>
      </c>
      <c r="D73" s="20" t="s">
        <v>421</v>
      </c>
      <c r="E73" s="20">
        <v>50</v>
      </c>
      <c r="F73" s="20" t="s">
        <v>410</v>
      </c>
      <c r="G73" s="21" t="s">
        <v>190</v>
      </c>
      <c r="H73" s="78" t="s">
        <v>402</v>
      </c>
      <c r="I73" s="78" t="s">
        <v>402</v>
      </c>
      <c r="J73" s="78"/>
      <c r="K73" s="78"/>
      <c r="U73" s="271"/>
      <c r="V73" s="177" t="s">
        <v>278</v>
      </c>
      <c r="W73" s="169">
        <f t="shared" si="10"/>
        <v>0</v>
      </c>
      <c r="X73" s="170">
        <f t="shared" si="10"/>
        <v>9</v>
      </c>
    </row>
    <row r="74" spans="1:24" x14ac:dyDescent="0.25">
      <c r="A74" s="15" t="s">
        <v>638</v>
      </c>
      <c r="B74" s="20" t="s">
        <v>247</v>
      </c>
      <c r="C74" s="20">
        <v>73</v>
      </c>
      <c r="D74" s="20" t="s">
        <v>421</v>
      </c>
      <c r="E74" s="20">
        <v>80</v>
      </c>
      <c r="F74" s="20" t="s">
        <v>405</v>
      </c>
      <c r="G74" s="21" t="s">
        <v>190</v>
      </c>
      <c r="H74" s="78" t="s">
        <v>402</v>
      </c>
      <c r="I74" s="78" t="s">
        <v>402</v>
      </c>
      <c r="J74" s="78"/>
      <c r="K74" s="78"/>
    </row>
    <row r="75" spans="1:24" x14ac:dyDescent="0.25">
      <c r="A75" s="15" t="s">
        <v>559</v>
      </c>
      <c r="B75" s="20" t="s">
        <v>247</v>
      </c>
      <c r="C75" s="20">
        <v>74</v>
      </c>
      <c r="D75" s="20" t="s">
        <v>421</v>
      </c>
      <c r="E75" s="20">
        <v>80</v>
      </c>
      <c r="F75" s="20" t="s">
        <v>405</v>
      </c>
      <c r="G75" s="21" t="s">
        <v>190</v>
      </c>
      <c r="H75" s="78" t="s">
        <v>402</v>
      </c>
      <c r="I75" s="78" t="s">
        <v>402</v>
      </c>
      <c r="J75" s="78"/>
      <c r="K75" s="78"/>
    </row>
    <row r="76" spans="1:24" x14ac:dyDescent="0.25">
      <c r="A76" s="15" t="s">
        <v>1271</v>
      </c>
      <c r="B76" s="20" t="s">
        <v>247</v>
      </c>
      <c r="C76" s="20">
        <v>75</v>
      </c>
      <c r="D76" s="20" t="s">
        <v>435</v>
      </c>
      <c r="E76" s="20">
        <v>80</v>
      </c>
      <c r="F76" s="20" t="s">
        <v>405</v>
      </c>
      <c r="G76" s="21" t="s">
        <v>190</v>
      </c>
      <c r="H76" s="78" t="s">
        <v>402</v>
      </c>
      <c r="I76" s="78" t="s">
        <v>402</v>
      </c>
      <c r="J76" s="78"/>
      <c r="K76" s="78"/>
    </row>
    <row r="77" spans="1:24" x14ac:dyDescent="0.25">
      <c r="A77" s="15" t="s">
        <v>2082</v>
      </c>
      <c r="B77" s="20" t="s">
        <v>247</v>
      </c>
      <c r="C77" s="20">
        <v>76</v>
      </c>
      <c r="D77" s="20" t="s">
        <v>404</v>
      </c>
      <c r="E77" s="20">
        <v>90</v>
      </c>
      <c r="F77" s="20" t="s">
        <v>410</v>
      </c>
      <c r="G77" s="21" t="s">
        <v>190</v>
      </c>
      <c r="H77" s="78" t="s">
        <v>402</v>
      </c>
      <c r="I77" s="78" t="s">
        <v>402</v>
      </c>
      <c r="J77" s="78"/>
      <c r="K77" s="78"/>
    </row>
    <row r="78" spans="1:24" x14ac:dyDescent="0.25">
      <c r="A78" s="15" t="s">
        <v>1421</v>
      </c>
      <c r="B78" s="20" t="s">
        <v>247</v>
      </c>
      <c r="C78" s="20">
        <v>77</v>
      </c>
      <c r="D78" s="20" t="s">
        <v>404</v>
      </c>
      <c r="E78" s="20">
        <v>80</v>
      </c>
      <c r="F78" s="20" t="s">
        <v>405</v>
      </c>
      <c r="G78" s="21" t="s">
        <v>190</v>
      </c>
      <c r="H78" s="78" t="s">
        <v>402</v>
      </c>
      <c r="I78" s="78" t="s">
        <v>402</v>
      </c>
      <c r="J78" s="78"/>
      <c r="K78" s="78"/>
    </row>
    <row r="79" spans="1:24" x14ac:dyDescent="0.25">
      <c r="A79" s="15" t="s">
        <v>1277</v>
      </c>
      <c r="B79" s="20" t="s">
        <v>247</v>
      </c>
      <c r="C79" s="20">
        <v>78</v>
      </c>
      <c r="D79" s="20" t="s">
        <v>407</v>
      </c>
      <c r="E79" s="20">
        <v>40</v>
      </c>
      <c r="F79" s="20" t="s">
        <v>410</v>
      </c>
      <c r="G79" s="21" t="s">
        <v>190</v>
      </c>
      <c r="H79" s="78" t="s">
        <v>402</v>
      </c>
      <c r="I79" s="78" t="s">
        <v>402</v>
      </c>
      <c r="J79" s="78"/>
      <c r="K79" s="78"/>
    </row>
    <row r="80" spans="1:24" x14ac:dyDescent="0.25">
      <c r="A80" s="15" t="s">
        <v>1925</v>
      </c>
      <c r="B80" s="20" t="s">
        <v>247</v>
      </c>
      <c r="C80" s="20">
        <v>79</v>
      </c>
      <c r="D80" s="20" t="s">
        <v>404</v>
      </c>
      <c r="E80" s="20">
        <v>60</v>
      </c>
      <c r="F80" s="20" t="s">
        <v>410</v>
      </c>
      <c r="G80" s="21" t="s">
        <v>190</v>
      </c>
      <c r="H80" s="78" t="s">
        <v>402</v>
      </c>
      <c r="I80" s="78" t="s">
        <v>402</v>
      </c>
      <c r="J80" s="78"/>
      <c r="K80" s="78"/>
    </row>
    <row r="81" spans="1:11" x14ac:dyDescent="0.25">
      <c r="A81" s="15" t="s">
        <v>1926</v>
      </c>
      <c r="B81" s="20" t="s">
        <v>247</v>
      </c>
      <c r="C81" s="20">
        <v>80</v>
      </c>
      <c r="D81" s="20" t="s">
        <v>404</v>
      </c>
      <c r="E81" s="20">
        <v>70</v>
      </c>
      <c r="F81" s="20" t="s">
        <v>410</v>
      </c>
      <c r="G81" s="21" t="s">
        <v>190</v>
      </c>
      <c r="H81" s="78" t="s">
        <v>402</v>
      </c>
      <c r="I81" s="78" t="s">
        <v>402</v>
      </c>
      <c r="J81" s="78"/>
      <c r="K81" s="78"/>
    </row>
    <row r="82" spans="1:11" x14ac:dyDescent="0.25">
      <c r="A82" s="15" t="s">
        <v>626</v>
      </c>
      <c r="B82" s="20" t="s">
        <v>247</v>
      </c>
      <c r="C82" s="20">
        <v>81</v>
      </c>
      <c r="D82" s="20" t="s">
        <v>414</v>
      </c>
      <c r="E82" s="20">
        <v>100</v>
      </c>
      <c r="F82" s="20" t="s">
        <v>410</v>
      </c>
      <c r="G82" s="21" t="s">
        <v>190</v>
      </c>
      <c r="H82" s="78" t="s">
        <v>402</v>
      </c>
      <c r="I82" s="78" t="s">
        <v>402</v>
      </c>
      <c r="J82" s="78"/>
      <c r="K82" s="78"/>
    </row>
    <row r="83" spans="1:11" x14ac:dyDescent="0.25">
      <c r="A83" s="15" t="s">
        <v>1427</v>
      </c>
      <c r="B83" s="20" t="s">
        <v>247</v>
      </c>
      <c r="C83" s="20">
        <v>82</v>
      </c>
      <c r="D83" s="20" t="s">
        <v>404</v>
      </c>
      <c r="E83" s="20">
        <v>60</v>
      </c>
      <c r="F83" s="20" t="s">
        <v>410</v>
      </c>
      <c r="G83" s="21" t="s">
        <v>190</v>
      </c>
      <c r="H83" s="78" t="s">
        <v>402</v>
      </c>
      <c r="I83" s="78" t="s">
        <v>402</v>
      </c>
      <c r="J83" s="78"/>
      <c r="K83" s="78"/>
    </row>
    <row r="84" spans="1:11" x14ac:dyDescent="0.25">
      <c r="A84" s="15" t="s">
        <v>585</v>
      </c>
      <c r="B84" s="20" t="s">
        <v>247</v>
      </c>
      <c r="C84" s="20">
        <v>83</v>
      </c>
      <c r="D84" s="20" t="s">
        <v>404</v>
      </c>
      <c r="E84" s="20">
        <v>50</v>
      </c>
      <c r="F84" s="20" t="s">
        <v>410</v>
      </c>
      <c r="G84" s="21" t="s">
        <v>190</v>
      </c>
      <c r="H84" s="78" t="s">
        <v>402</v>
      </c>
      <c r="I84" s="78" t="s">
        <v>402</v>
      </c>
      <c r="J84" s="78"/>
      <c r="K84" s="78"/>
    </row>
    <row r="85" spans="1:11" x14ac:dyDescent="0.25">
      <c r="A85" s="15" t="s">
        <v>1278</v>
      </c>
      <c r="B85" s="20" t="s">
        <v>247</v>
      </c>
      <c r="C85" s="20">
        <v>84</v>
      </c>
      <c r="D85" s="20" t="s">
        <v>431</v>
      </c>
      <c r="E85" s="20">
        <v>50</v>
      </c>
      <c r="F85" s="20" t="s">
        <v>410</v>
      </c>
      <c r="G85" s="21" t="s">
        <v>190</v>
      </c>
      <c r="H85" s="78" t="s">
        <v>402</v>
      </c>
      <c r="I85" s="78" t="s">
        <v>402</v>
      </c>
      <c r="J85" s="78"/>
      <c r="K85" s="78"/>
    </row>
    <row r="86" spans="1:11" x14ac:dyDescent="0.25">
      <c r="A86" s="15" t="s">
        <v>2083</v>
      </c>
      <c r="B86" s="20" t="s">
        <v>247</v>
      </c>
      <c r="C86" s="20">
        <v>85</v>
      </c>
      <c r="D86" s="20" t="s">
        <v>407</v>
      </c>
      <c r="E86" s="20">
        <v>90</v>
      </c>
      <c r="F86" s="20" t="s">
        <v>410</v>
      </c>
      <c r="G86" s="21" t="s">
        <v>190</v>
      </c>
      <c r="H86" s="78" t="s">
        <v>402</v>
      </c>
      <c r="I86" s="78" t="s">
        <v>402</v>
      </c>
      <c r="J86" s="78"/>
      <c r="K86" s="78"/>
    </row>
    <row r="87" spans="1:11" x14ac:dyDescent="0.25">
      <c r="A87" s="15" t="s">
        <v>589</v>
      </c>
      <c r="B87" s="20" t="s">
        <v>247</v>
      </c>
      <c r="C87" s="20">
        <v>86</v>
      </c>
      <c r="D87" s="20" t="s">
        <v>407</v>
      </c>
      <c r="E87" s="20">
        <v>60</v>
      </c>
      <c r="F87" s="20" t="s">
        <v>410</v>
      </c>
      <c r="G87" s="21" t="s">
        <v>190</v>
      </c>
      <c r="H87" s="78" t="s">
        <v>402</v>
      </c>
      <c r="I87" s="78" t="s">
        <v>402</v>
      </c>
      <c r="J87" s="78"/>
      <c r="K87" s="78"/>
    </row>
    <row r="88" spans="1:11" x14ac:dyDescent="0.25">
      <c r="A88" s="15" t="s">
        <v>684</v>
      </c>
      <c r="B88" s="20" t="s">
        <v>247</v>
      </c>
      <c r="C88" s="20">
        <v>87</v>
      </c>
      <c r="D88" s="20" t="s">
        <v>421</v>
      </c>
      <c r="E88" s="20">
        <v>80</v>
      </c>
      <c r="F88" s="20" t="s">
        <v>405</v>
      </c>
      <c r="G88" s="21" t="s">
        <v>190</v>
      </c>
      <c r="H88" s="78" t="s">
        <v>402</v>
      </c>
      <c r="I88" s="78" t="s">
        <v>402</v>
      </c>
      <c r="J88" s="78"/>
      <c r="K88" s="78"/>
    </row>
    <row r="89" spans="1:11" x14ac:dyDescent="0.25">
      <c r="A89" s="15" t="s">
        <v>2084</v>
      </c>
      <c r="B89" s="20" t="s">
        <v>247</v>
      </c>
      <c r="C89" s="20">
        <v>88</v>
      </c>
      <c r="D89" s="20" t="s">
        <v>490</v>
      </c>
      <c r="E89" s="20"/>
      <c r="F89" s="20" t="s">
        <v>1085</v>
      </c>
      <c r="G89" s="21" t="s">
        <v>194</v>
      </c>
      <c r="H89" s="78" t="s">
        <v>402</v>
      </c>
      <c r="I89" s="78" t="s">
        <v>402</v>
      </c>
      <c r="J89" s="78"/>
      <c r="K89" s="78"/>
    </row>
    <row r="90" spans="1:11" x14ac:dyDescent="0.25">
      <c r="A90" s="15" t="s">
        <v>1901</v>
      </c>
      <c r="B90" s="20" t="s">
        <v>247</v>
      </c>
      <c r="C90" s="20">
        <v>89</v>
      </c>
      <c r="D90" s="20" t="s">
        <v>490</v>
      </c>
      <c r="E90" s="20"/>
      <c r="F90" s="20" t="s">
        <v>1085</v>
      </c>
      <c r="G90" s="21" t="s">
        <v>194</v>
      </c>
      <c r="H90" s="78" t="s">
        <v>402</v>
      </c>
      <c r="I90" s="78" t="s">
        <v>402</v>
      </c>
      <c r="J90" s="78"/>
      <c r="K90" s="78"/>
    </row>
    <row r="91" spans="1:11" x14ac:dyDescent="0.25">
      <c r="A91" s="15" t="s">
        <v>2085</v>
      </c>
      <c r="B91" s="20" t="s">
        <v>247</v>
      </c>
      <c r="C91" s="20">
        <v>90</v>
      </c>
      <c r="D91" s="20" t="s">
        <v>490</v>
      </c>
      <c r="E91" s="20"/>
      <c r="F91" s="20" t="s">
        <v>1085</v>
      </c>
      <c r="G91" s="21" t="s">
        <v>194</v>
      </c>
      <c r="H91" s="78" t="s">
        <v>402</v>
      </c>
      <c r="I91" s="78" t="s">
        <v>402</v>
      </c>
      <c r="J91" s="78"/>
      <c r="K91" s="78"/>
    </row>
    <row r="92" spans="1:11" x14ac:dyDescent="0.25">
      <c r="A92" s="15" t="s">
        <v>2086</v>
      </c>
      <c r="B92" s="20" t="s">
        <v>247</v>
      </c>
      <c r="C92" s="20">
        <v>91</v>
      </c>
      <c r="D92" s="20" t="s">
        <v>490</v>
      </c>
      <c r="E92" s="20"/>
      <c r="F92" s="20" t="s">
        <v>1085</v>
      </c>
      <c r="G92" s="21" t="s">
        <v>194</v>
      </c>
      <c r="H92" s="78" t="s">
        <v>402</v>
      </c>
      <c r="I92" s="78" t="s">
        <v>402</v>
      </c>
      <c r="J92" s="78"/>
      <c r="K92" s="78"/>
    </row>
    <row r="93" spans="1:11" x14ac:dyDescent="0.25">
      <c r="A93" s="15" t="s">
        <v>2087</v>
      </c>
      <c r="B93" s="20" t="s">
        <v>247</v>
      </c>
      <c r="C93" s="20">
        <v>92</v>
      </c>
      <c r="D93" s="20" t="s">
        <v>490</v>
      </c>
      <c r="E93" s="20"/>
      <c r="F93" s="20" t="s">
        <v>1085</v>
      </c>
      <c r="G93" s="21" t="s">
        <v>194</v>
      </c>
      <c r="H93" s="78" t="s">
        <v>402</v>
      </c>
      <c r="I93" s="78" t="s">
        <v>402</v>
      </c>
      <c r="J93" s="78"/>
      <c r="K93" s="78"/>
    </row>
    <row r="94" spans="1:11" x14ac:dyDescent="0.25">
      <c r="A94" s="15" t="s">
        <v>2088</v>
      </c>
      <c r="B94" s="20" t="s">
        <v>247</v>
      </c>
      <c r="C94" s="20">
        <v>93</v>
      </c>
      <c r="D94" s="20" t="s">
        <v>490</v>
      </c>
      <c r="E94" s="20"/>
      <c r="F94" s="20" t="s">
        <v>493</v>
      </c>
      <c r="G94" s="21" t="s">
        <v>194</v>
      </c>
      <c r="H94" s="78" t="s">
        <v>402</v>
      </c>
      <c r="I94" s="78" t="s">
        <v>402</v>
      </c>
      <c r="J94" s="78"/>
      <c r="K94" s="78"/>
    </row>
    <row r="95" spans="1:11" x14ac:dyDescent="0.25">
      <c r="A95" s="15" t="s">
        <v>2089</v>
      </c>
      <c r="B95" s="20" t="s">
        <v>247</v>
      </c>
      <c r="C95" s="20">
        <v>94</v>
      </c>
      <c r="D95" s="20" t="s">
        <v>490</v>
      </c>
      <c r="E95" s="20"/>
      <c r="F95" s="20" t="s">
        <v>493</v>
      </c>
      <c r="G95" s="21" t="s">
        <v>194</v>
      </c>
      <c r="H95" s="78" t="s">
        <v>402</v>
      </c>
      <c r="I95" s="78" t="s">
        <v>402</v>
      </c>
      <c r="J95" s="78"/>
      <c r="K95" s="78"/>
    </row>
    <row r="96" spans="1:11" x14ac:dyDescent="0.25">
      <c r="A96" s="15" t="s">
        <v>2090</v>
      </c>
      <c r="B96" s="20" t="s">
        <v>247</v>
      </c>
      <c r="C96" s="20">
        <v>95</v>
      </c>
      <c r="D96" s="20" t="s">
        <v>490</v>
      </c>
      <c r="E96" s="20"/>
      <c r="F96" s="20" t="s">
        <v>1092</v>
      </c>
      <c r="G96" s="21" t="s">
        <v>194</v>
      </c>
      <c r="H96" s="78" t="s">
        <v>402</v>
      </c>
      <c r="I96" s="78" t="s">
        <v>402</v>
      </c>
      <c r="J96" s="78"/>
      <c r="K96" s="78"/>
    </row>
    <row r="97" spans="1:11" x14ac:dyDescent="0.25">
      <c r="A97" s="15" t="s">
        <v>2091</v>
      </c>
      <c r="B97" s="20" t="s">
        <v>247</v>
      </c>
      <c r="C97" s="20">
        <v>96</v>
      </c>
      <c r="D97" s="20" t="s">
        <v>490</v>
      </c>
      <c r="E97" s="20"/>
      <c r="F97" s="20" t="s">
        <v>490</v>
      </c>
      <c r="G97" s="21" t="s">
        <v>194</v>
      </c>
      <c r="H97" s="78" t="s">
        <v>402</v>
      </c>
      <c r="I97" s="78" t="s">
        <v>402</v>
      </c>
      <c r="J97" s="78"/>
      <c r="K97" s="78"/>
    </row>
    <row r="98" spans="1:11" x14ac:dyDescent="0.25">
      <c r="A98" s="15" t="s">
        <v>1188</v>
      </c>
      <c r="B98" s="20" t="s">
        <v>247</v>
      </c>
      <c r="C98" s="20">
        <v>97</v>
      </c>
      <c r="D98" s="20" t="s">
        <v>490</v>
      </c>
      <c r="E98" s="20"/>
      <c r="F98" s="20" t="s">
        <v>1085</v>
      </c>
      <c r="G98" s="21" t="s">
        <v>194</v>
      </c>
      <c r="H98" s="78" t="s">
        <v>402</v>
      </c>
      <c r="I98" s="78" t="s">
        <v>402</v>
      </c>
      <c r="J98" s="78"/>
      <c r="K98" s="78"/>
    </row>
    <row r="99" spans="1:11" x14ac:dyDescent="0.25">
      <c r="A99" s="15" t="s">
        <v>2092</v>
      </c>
      <c r="B99" s="20" t="s">
        <v>247</v>
      </c>
      <c r="C99" s="20">
        <v>98</v>
      </c>
      <c r="D99" s="20" t="s">
        <v>490</v>
      </c>
      <c r="E99" s="20"/>
      <c r="F99" s="20" t="s">
        <v>1085</v>
      </c>
      <c r="G99" s="21" t="s">
        <v>194</v>
      </c>
      <c r="H99" s="78" t="s">
        <v>402</v>
      </c>
      <c r="I99" s="78" t="s">
        <v>402</v>
      </c>
      <c r="J99" s="78"/>
      <c r="K99" s="78"/>
    </row>
    <row r="100" spans="1:11" x14ac:dyDescent="0.25">
      <c r="A100" s="15" t="s">
        <v>514</v>
      </c>
      <c r="B100" s="20" t="s">
        <v>247</v>
      </c>
      <c r="C100" s="20">
        <v>99</v>
      </c>
      <c r="D100" s="20" t="s">
        <v>427</v>
      </c>
      <c r="E100" s="20"/>
      <c r="F100" s="20" t="s">
        <v>428</v>
      </c>
      <c r="G100" s="21" t="s">
        <v>194</v>
      </c>
      <c r="H100" s="78" t="s">
        <v>402</v>
      </c>
      <c r="I100" s="78" t="s">
        <v>402</v>
      </c>
      <c r="J100" s="78"/>
      <c r="K100" s="78"/>
    </row>
    <row r="101" spans="1:11" x14ac:dyDescent="0.25">
      <c r="A101" s="15" t="s">
        <v>426</v>
      </c>
      <c r="B101" s="20" t="s">
        <v>247</v>
      </c>
      <c r="C101" s="20">
        <v>100</v>
      </c>
      <c r="D101" s="20" t="s">
        <v>427</v>
      </c>
      <c r="E101" s="20"/>
      <c r="F101" s="20" t="s">
        <v>428</v>
      </c>
      <c r="G101" s="21" t="s">
        <v>194</v>
      </c>
      <c r="H101" s="78" t="s">
        <v>402</v>
      </c>
      <c r="I101" s="78" t="s">
        <v>402</v>
      </c>
      <c r="J101" s="78"/>
      <c r="K101" s="78"/>
    </row>
    <row r="102" spans="1:11" x14ac:dyDescent="0.25">
      <c r="A102" s="15" t="s">
        <v>2093</v>
      </c>
      <c r="B102" s="20" t="s">
        <v>247</v>
      </c>
      <c r="C102" s="20">
        <v>101</v>
      </c>
      <c r="D102" s="20" t="s">
        <v>427</v>
      </c>
      <c r="E102" s="20"/>
      <c r="F102" s="20" t="s">
        <v>428</v>
      </c>
      <c r="G102" s="21" t="s">
        <v>194</v>
      </c>
      <c r="H102" s="78" t="s">
        <v>402</v>
      </c>
      <c r="I102" s="78" t="s">
        <v>402</v>
      </c>
      <c r="J102" s="78"/>
      <c r="K102" s="78"/>
    </row>
    <row r="103" spans="1:11" x14ac:dyDescent="0.25">
      <c r="A103" s="15" t="s">
        <v>2094</v>
      </c>
      <c r="B103" s="20" t="s">
        <v>247</v>
      </c>
      <c r="C103" s="20">
        <v>102</v>
      </c>
      <c r="D103" s="20" t="s">
        <v>427</v>
      </c>
      <c r="E103" s="20"/>
      <c r="F103" s="20" t="s">
        <v>428</v>
      </c>
      <c r="G103" s="21" t="s">
        <v>194</v>
      </c>
      <c r="H103" s="78" t="s">
        <v>402</v>
      </c>
      <c r="I103" s="78" t="s">
        <v>402</v>
      </c>
      <c r="J103" s="78"/>
      <c r="K103" s="78"/>
    </row>
    <row r="104" spans="1:11" x14ac:dyDescent="0.25">
      <c r="A104" s="15" t="s">
        <v>2095</v>
      </c>
      <c r="B104" s="20" t="s">
        <v>247</v>
      </c>
      <c r="C104" s="20">
        <v>103</v>
      </c>
      <c r="D104" s="20" t="s">
        <v>421</v>
      </c>
      <c r="E104" s="20">
        <v>100</v>
      </c>
      <c r="F104" s="20" t="s">
        <v>1873</v>
      </c>
      <c r="G104" s="21" t="s">
        <v>230</v>
      </c>
      <c r="H104" s="78" t="s">
        <v>402</v>
      </c>
      <c r="I104" s="78" t="s">
        <v>402</v>
      </c>
      <c r="J104" s="78"/>
      <c r="K104" s="78" t="s">
        <v>402</v>
      </c>
    </row>
    <row r="105" spans="1:11" x14ac:dyDescent="0.25">
      <c r="A105" s="15" t="s">
        <v>2096</v>
      </c>
      <c r="B105" s="20" t="s">
        <v>247</v>
      </c>
      <c r="C105" s="20">
        <v>104</v>
      </c>
      <c r="D105" s="20" t="s">
        <v>404</v>
      </c>
      <c r="E105" s="20">
        <v>100</v>
      </c>
      <c r="F105" s="20" t="s">
        <v>1873</v>
      </c>
      <c r="G105" s="21" t="s">
        <v>230</v>
      </c>
      <c r="H105" s="78" t="s">
        <v>402</v>
      </c>
      <c r="I105" s="78" t="s">
        <v>402</v>
      </c>
      <c r="J105" s="78"/>
      <c r="K105" s="78" t="s">
        <v>402</v>
      </c>
    </row>
    <row r="106" spans="1:11" x14ac:dyDescent="0.25">
      <c r="A106" s="15" t="s">
        <v>2097</v>
      </c>
      <c r="B106" s="20" t="s">
        <v>247</v>
      </c>
      <c r="C106" s="20">
        <v>105</v>
      </c>
      <c r="D106" s="20" t="s">
        <v>414</v>
      </c>
      <c r="E106" s="20">
        <v>140</v>
      </c>
      <c r="F106" s="20" t="s">
        <v>1873</v>
      </c>
      <c r="G106" s="21" t="s">
        <v>230</v>
      </c>
      <c r="H106" s="78" t="s">
        <v>402</v>
      </c>
      <c r="I106" s="78" t="s">
        <v>402</v>
      </c>
      <c r="J106" s="78"/>
      <c r="K106" s="78" t="s">
        <v>402</v>
      </c>
    </row>
    <row r="107" spans="1:11" x14ac:dyDescent="0.25">
      <c r="A107" s="15" t="s">
        <v>2098</v>
      </c>
      <c r="B107" s="20" t="s">
        <v>247</v>
      </c>
      <c r="C107" s="20">
        <v>106</v>
      </c>
      <c r="D107" s="20" t="s">
        <v>421</v>
      </c>
      <c r="E107" s="20">
        <v>100</v>
      </c>
      <c r="F107" s="20" t="s">
        <v>1873</v>
      </c>
      <c r="G107" s="21" t="s">
        <v>230</v>
      </c>
      <c r="H107" s="78" t="s">
        <v>402</v>
      </c>
      <c r="I107" s="78" t="s">
        <v>402</v>
      </c>
      <c r="J107" s="78"/>
      <c r="K107" s="78" t="s">
        <v>402</v>
      </c>
    </row>
    <row r="108" spans="1:11" x14ac:dyDescent="0.25">
      <c r="A108" s="15" t="s">
        <v>2099</v>
      </c>
      <c r="B108" s="20" t="s">
        <v>247</v>
      </c>
      <c r="C108" s="20">
        <v>107</v>
      </c>
      <c r="D108" s="20" t="s">
        <v>431</v>
      </c>
      <c r="E108" s="20">
        <v>130</v>
      </c>
      <c r="F108" s="20" t="s">
        <v>1873</v>
      </c>
      <c r="G108" s="21" t="s">
        <v>230</v>
      </c>
      <c r="H108" s="78" t="s">
        <v>402</v>
      </c>
      <c r="I108" s="78" t="s">
        <v>402</v>
      </c>
      <c r="J108" s="78"/>
      <c r="K108" s="78" t="s">
        <v>402</v>
      </c>
    </row>
    <row r="109" spans="1:11" x14ac:dyDescent="0.25">
      <c r="A109" s="15" t="s">
        <v>2100</v>
      </c>
      <c r="B109" s="20" t="s">
        <v>247</v>
      </c>
      <c r="C109" s="20">
        <v>108</v>
      </c>
      <c r="D109" s="20" t="s">
        <v>425</v>
      </c>
      <c r="E109" s="20">
        <v>110</v>
      </c>
      <c r="F109" s="20" t="s">
        <v>1873</v>
      </c>
      <c r="G109" s="21" t="s">
        <v>230</v>
      </c>
      <c r="H109" s="78" t="s">
        <v>402</v>
      </c>
      <c r="I109" s="78" t="s">
        <v>402</v>
      </c>
      <c r="J109" s="78"/>
      <c r="K109" s="78" t="s">
        <v>402</v>
      </c>
    </row>
    <row r="110" spans="1:11" x14ac:dyDescent="0.25">
      <c r="A110" s="15" t="s">
        <v>2101</v>
      </c>
      <c r="B110" s="20" t="s">
        <v>247</v>
      </c>
      <c r="C110" s="20">
        <v>109</v>
      </c>
      <c r="D110" s="20" t="s">
        <v>400</v>
      </c>
      <c r="E110" s="20">
        <v>110</v>
      </c>
      <c r="F110" s="20" t="s">
        <v>1873</v>
      </c>
      <c r="G110" s="21" t="s">
        <v>230</v>
      </c>
      <c r="H110" s="78" t="s">
        <v>402</v>
      </c>
      <c r="I110" s="78" t="s">
        <v>402</v>
      </c>
      <c r="J110" s="78"/>
      <c r="K110" s="78" t="s">
        <v>402</v>
      </c>
    </row>
    <row r="111" spans="1:11" x14ac:dyDescent="0.25">
      <c r="A111" s="15" t="s">
        <v>2102</v>
      </c>
      <c r="B111" s="20" t="s">
        <v>247</v>
      </c>
      <c r="C111" s="20">
        <v>110</v>
      </c>
      <c r="D111" s="20" t="s">
        <v>421</v>
      </c>
      <c r="E111" s="20">
        <v>100</v>
      </c>
      <c r="F111" s="20" t="s">
        <v>1873</v>
      </c>
      <c r="G111" s="21" t="s">
        <v>230</v>
      </c>
      <c r="H111" s="78" t="s">
        <v>402</v>
      </c>
      <c r="I111" s="78" t="s">
        <v>402</v>
      </c>
      <c r="J111" s="78"/>
      <c r="K111" s="78" t="s">
        <v>402</v>
      </c>
    </row>
    <row r="112" spans="1:11" x14ac:dyDescent="0.25">
      <c r="A112" s="15" t="s">
        <v>2103</v>
      </c>
      <c r="B112" s="20" t="s">
        <v>247</v>
      </c>
      <c r="C112" s="20">
        <v>111</v>
      </c>
      <c r="D112" s="20" t="s">
        <v>414</v>
      </c>
      <c r="E112" s="20">
        <v>130</v>
      </c>
      <c r="F112" s="20" t="s">
        <v>1873</v>
      </c>
      <c r="G112" s="21" t="s">
        <v>230</v>
      </c>
      <c r="H112" s="78" t="s">
        <v>402</v>
      </c>
      <c r="I112" s="78" t="s">
        <v>402</v>
      </c>
      <c r="J112" s="78"/>
      <c r="K112" s="78" t="s">
        <v>402</v>
      </c>
    </row>
    <row r="113" spans="1:11" x14ac:dyDescent="0.25">
      <c r="A113" s="15" t="s">
        <v>477</v>
      </c>
      <c r="B113" s="20" t="s">
        <v>247</v>
      </c>
      <c r="C113" s="20">
        <v>112</v>
      </c>
      <c r="D113" s="20" t="s">
        <v>400</v>
      </c>
      <c r="E113" s="20">
        <v>40</v>
      </c>
      <c r="F113" s="20" t="s">
        <v>410</v>
      </c>
      <c r="G113" s="21" t="s">
        <v>278</v>
      </c>
      <c r="H113" s="78" t="s">
        <v>402</v>
      </c>
      <c r="I113" s="78" t="s">
        <v>402</v>
      </c>
      <c r="J113" s="78"/>
      <c r="K113" s="78" t="s">
        <v>402</v>
      </c>
    </row>
    <row r="114" spans="1:11" x14ac:dyDescent="0.25">
      <c r="A114" s="15" t="s">
        <v>2104</v>
      </c>
      <c r="B114" s="20" t="s">
        <v>247</v>
      </c>
      <c r="C114" s="20">
        <v>113</v>
      </c>
      <c r="D114" s="20" t="s">
        <v>400</v>
      </c>
      <c r="E114" s="20">
        <v>40</v>
      </c>
      <c r="F114" s="20" t="s">
        <v>410</v>
      </c>
      <c r="G114" s="21" t="s">
        <v>278</v>
      </c>
      <c r="H114" s="78" t="s">
        <v>402</v>
      </c>
      <c r="I114" s="78" t="s">
        <v>402</v>
      </c>
      <c r="J114" s="78"/>
      <c r="K114" s="78" t="s">
        <v>402</v>
      </c>
    </row>
    <row r="115" spans="1:11" x14ac:dyDescent="0.25">
      <c r="A115" s="15" t="s">
        <v>2105</v>
      </c>
      <c r="B115" s="20" t="s">
        <v>247</v>
      </c>
      <c r="C115" s="20">
        <v>114</v>
      </c>
      <c r="D115" s="20" t="s">
        <v>400</v>
      </c>
      <c r="E115" s="20">
        <v>50</v>
      </c>
      <c r="F115" s="20" t="s">
        <v>410</v>
      </c>
      <c r="G115" s="21" t="s">
        <v>278</v>
      </c>
      <c r="H115" s="78" t="s">
        <v>402</v>
      </c>
      <c r="I115" s="78" t="s">
        <v>402</v>
      </c>
      <c r="J115" s="78"/>
      <c r="K115" s="78" t="s">
        <v>402</v>
      </c>
    </row>
    <row r="116" spans="1:11" x14ac:dyDescent="0.25">
      <c r="A116" s="15" t="s">
        <v>2106</v>
      </c>
      <c r="B116" s="20" t="s">
        <v>247</v>
      </c>
      <c r="C116" s="20" t="s">
        <v>2107</v>
      </c>
      <c r="D116" s="20" t="s">
        <v>400</v>
      </c>
      <c r="E116" s="20">
        <v>70</v>
      </c>
      <c r="F116" s="20" t="s">
        <v>410</v>
      </c>
      <c r="G116" s="21" t="s">
        <v>278</v>
      </c>
      <c r="H116" s="78" t="s">
        <v>402</v>
      </c>
      <c r="I116" s="78" t="s">
        <v>402</v>
      </c>
      <c r="J116" s="78"/>
      <c r="K116" s="78" t="s">
        <v>402</v>
      </c>
    </row>
    <row r="117" spans="1:11" x14ac:dyDescent="0.25">
      <c r="A117" s="15" t="s">
        <v>2108</v>
      </c>
      <c r="B117" s="20" t="s">
        <v>247</v>
      </c>
      <c r="C117" s="20" t="s">
        <v>2109</v>
      </c>
      <c r="D117" s="20" t="s">
        <v>400</v>
      </c>
      <c r="E117" s="20">
        <v>90</v>
      </c>
      <c r="F117" s="20" t="s">
        <v>410</v>
      </c>
      <c r="G117" s="21" t="s">
        <v>278</v>
      </c>
      <c r="H117" s="78" t="s">
        <v>402</v>
      </c>
      <c r="I117" s="78" t="s">
        <v>402</v>
      </c>
      <c r="J117" s="78"/>
      <c r="K117" s="78" t="s">
        <v>402</v>
      </c>
    </row>
    <row r="118" spans="1:11" x14ac:dyDescent="0.25">
      <c r="A118" s="15" t="s">
        <v>2110</v>
      </c>
      <c r="B118" s="20" t="s">
        <v>247</v>
      </c>
      <c r="C118" s="20" t="s">
        <v>2111</v>
      </c>
      <c r="D118" s="20" t="s">
        <v>400</v>
      </c>
      <c r="E118" s="20">
        <v>80</v>
      </c>
      <c r="F118" s="20" t="s">
        <v>410</v>
      </c>
      <c r="G118" s="21" t="s">
        <v>278</v>
      </c>
      <c r="H118" s="78" t="s">
        <v>402</v>
      </c>
      <c r="I118" s="78" t="s">
        <v>402</v>
      </c>
      <c r="J118" s="78"/>
      <c r="K118" s="78" t="s">
        <v>402</v>
      </c>
    </row>
    <row r="119" spans="1:11" x14ac:dyDescent="0.25">
      <c r="A119" s="15" t="s">
        <v>2112</v>
      </c>
      <c r="B119" s="20" t="s">
        <v>247</v>
      </c>
      <c r="C119" s="20" t="s">
        <v>2113</v>
      </c>
      <c r="D119" s="20" t="s">
        <v>400</v>
      </c>
      <c r="E119" s="20">
        <v>90</v>
      </c>
      <c r="F119" s="20" t="s">
        <v>410</v>
      </c>
      <c r="G119" s="21" t="s">
        <v>278</v>
      </c>
      <c r="H119" s="78" t="s">
        <v>402</v>
      </c>
      <c r="I119" s="78" t="s">
        <v>402</v>
      </c>
      <c r="J119" s="78"/>
      <c r="K119" s="78" t="s">
        <v>402</v>
      </c>
    </row>
    <row r="120" spans="1:11" x14ac:dyDescent="0.25">
      <c r="A120" s="15" t="s">
        <v>2114</v>
      </c>
      <c r="B120" s="20" t="s">
        <v>247</v>
      </c>
      <c r="C120" s="20" t="s">
        <v>2115</v>
      </c>
      <c r="D120" s="20" t="s">
        <v>400</v>
      </c>
      <c r="E120" s="20">
        <v>90</v>
      </c>
      <c r="F120" s="20" t="s">
        <v>410</v>
      </c>
      <c r="G120" s="21" t="s">
        <v>278</v>
      </c>
      <c r="H120" s="78" t="s">
        <v>402</v>
      </c>
      <c r="I120" s="78" t="s">
        <v>402</v>
      </c>
      <c r="J120" s="78"/>
      <c r="K120" s="78" t="s">
        <v>402</v>
      </c>
    </row>
    <row r="121" spans="1:11" x14ac:dyDescent="0.25">
      <c r="A121" s="15" t="s">
        <v>2116</v>
      </c>
      <c r="B121" s="20" t="s">
        <v>247</v>
      </c>
      <c r="C121" s="20" t="s">
        <v>2117</v>
      </c>
      <c r="D121" s="20" t="s">
        <v>490</v>
      </c>
      <c r="E121" s="20"/>
      <c r="F121" s="20" t="s">
        <v>1085</v>
      </c>
      <c r="G121" s="21" t="s">
        <v>278</v>
      </c>
      <c r="H121" s="78" t="s">
        <v>402</v>
      </c>
      <c r="I121" s="78" t="s">
        <v>402</v>
      </c>
      <c r="J121" s="78"/>
      <c r="K121" s="78" t="s">
        <v>402</v>
      </c>
    </row>
  </sheetData>
  <sheetProtection selectLockedCells="1" selectUnlockedCells="1"/>
  <mergeCells count="1">
    <mergeCell ref="Z1:AH1"/>
  </mergeCells>
  <phoneticPr fontId="3" type="noConversion"/>
  <conditionalFormatting sqref="H2:K121">
    <cfRule type="cellIs" dxfId="528" priority="1" stopIfTrue="1" operator="equal">
      <formula>"-"</formula>
    </cfRule>
    <cfRule type="cellIs" dxfId="527" priority="2" stopIfTrue="1" operator="equal">
      <formula>"x"</formula>
    </cfRule>
  </conditionalFormatting>
  <hyperlinks>
    <hyperlink ref="L1" location="'Expansion set Check List'!A1" display="Home" xr:uid="{00000000-0004-0000-2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2">
    <tabColor indexed="11"/>
  </sheetPr>
  <dimension ref="A1:AH154"/>
  <sheetViews>
    <sheetView zoomScaleSheetLayoutView="10" workbookViewId="0">
      <pane ySplit="1" topLeftCell="A2" activePane="bottomLeft" state="frozen"/>
      <selection pane="bottomLeft"/>
    </sheetView>
  </sheetViews>
  <sheetFormatPr defaultColWidth="0" defaultRowHeight="13.2" customHeight="1" x14ac:dyDescent="0.25"/>
  <cols>
    <col min="1" max="1" width="18.88671875" customWidth="1"/>
    <col min="2" max="2" width="15" bestFit="1" customWidth="1"/>
    <col min="3" max="3" width="4.5546875" bestFit="1" customWidth="1"/>
    <col min="4" max="4" width="8.88671875" bestFit="1" customWidth="1"/>
    <col min="5" max="5" width="4" bestFit="1" customWidth="1"/>
    <col min="6" max="6" width="9"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2118</v>
      </c>
      <c r="B2" s="18" t="s">
        <v>251</v>
      </c>
      <c r="C2" s="18">
        <v>1</v>
      </c>
      <c r="D2" s="18" t="s">
        <v>435</v>
      </c>
      <c r="E2" s="18">
        <v>70</v>
      </c>
      <c r="F2" s="18" t="s">
        <v>410</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153</v>
      </c>
      <c r="Z2" s="109"/>
      <c r="AA2" s="109"/>
      <c r="AB2" s="109"/>
      <c r="AC2" s="109"/>
      <c r="AD2" s="109"/>
      <c r="AE2" s="109"/>
      <c r="AF2" s="109"/>
      <c r="AG2" s="109"/>
      <c r="AH2" s="109"/>
    </row>
    <row r="3" spans="1:34" x14ac:dyDescent="0.25">
      <c r="A3" s="15" t="s">
        <v>2119</v>
      </c>
      <c r="B3" s="20" t="s">
        <v>251</v>
      </c>
      <c r="C3" s="20">
        <v>2</v>
      </c>
      <c r="D3" s="20" t="s">
        <v>425</v>
      </c>
      <c r="E3" s="20">
        <v>80</v>
      </c>
      <c r="F3" s="20" t="s">
        <v>410</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45</v>
      </c>
    </row>
    <row r="4" spans="1:34" x14ac:dyDescent="0.25">
      <c r="A4" s="15" t="s">
        <v>2120</v>
      </c>
      <c r="B4" s="20" t="s">
        <v>251</v>
      </c>
      <c r="C4" s="20">
        <v>3</v>
      </c>
      <c r="D4" s="20" t="s">
        <v>421</v>
      </c>
      <c r="E4" s="20">
        <v>80</v>
      </c>
      <c r="F4" s="20" t="s">
        <v>410</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47</v>
      </c>
    </row>
    <row r="5" spans="1:34" x14ac:dyDescent="0.25">
      <c r="A5" s="15" t="s">
        <v>2121</v>
      </c>
      <c r="B5" s="20" t="s">
        <v>251</v>
      </c>
      <c r="C5" s="20">
        <v>4</v>
      </c>
      <c r="D5" s="20" t="s">
        <v>400</v>
      </c>
      <c r="E5" s="20">
        <v>90</v>
      </c>
      <c r="F5" s="20" t="s">
        <v>410</v>
      </c>
      <c r="G5" s="19" t="s">
        <v>202</v>
      </c>
      <c r="H5" s="78" t="s">
        <v>402</v>
      </c>
      <c r="I5" s="78" t="s">
        <v>402</v>
      </c>
      <c r="J5" s="78"/>
      <c r="K5" s="78"/>
      <c r="R5" s="125" t="s">
        <v>198</v>
      </c>
      <c r="S5" s="261">
        <f t="shared" si="1"/>
        <v>0</v>
      </c>
      <c r="T5" s="170">
        <f t="shared" si="2"/>
        <v>0</v>
      </c>
      <c r="U5" s="179"/>
      <c r="V5" s="125" t="s">
        <v>198</v>
      </c>
      <c r="W5" s="261">
        <f t="shared" si="3"/>
        <v>0</v>
      </c>
      <c r="X5" s="6">
        <f t="shared" si="4"/>
        <v>34</v>
      </c>
    </row>
    <row r="6" spans="1:34" x14ac:dyDescent="0.25">
      <c r="A6" s="15" t="s">
        <v>1879</v>
      </c>
      <c r="B6" s="20" t="s">
        <v>251</v>
      </c>
      <c r="C6" s="20">
        <v>5</v>
      </c>
      <c r="D6" s="20" t="s">
        <v>414</v>
      </c>
      <c r="E6" s="20">
        <v>130</v>
      </c>
      <c r="F6" s="20" t="s">
        <v>401</v>
      </c>
      <c r="G6" s="19" t="s">
        <v>202</v>
      </c>
      <c r="H6" s="78" t="s">
        <v>402</v>
      </c>
      <c r="I6" s="78" t="s">
        <v>402</v>
      </c>
      <c r="J6" s="78"/>
      <c r="K6" s="78"/>
      <c r="R6" s="125" t="s">
        <v>202</v>
      </c>
      <c r="S6" s="261">
        <f t="shared" si="1"/>
        <v>0</v>
      </c>
      <c r="T6" s="170">
        <f t="shared" si="2"/>
        <v>0</v>
      </c>
      <c r="U6" s="179"/>
      <c r="V6" s="125" t="s">
        <v>202</v>
      </c>
      <c r="W6" s="261">
        <f t="shared" si="3"/>
        <v>0</v>
      </c>
      <c r="X6" s="6">
        <f t="shared" si="4"/>
        <v>14</v>
      </c>
    </row>
    <row r="7" spans="1:34" x14ac:dyDescent="0.25">
      <c r="A7" s="15" t="s">
        <v>1882</v>
      </c>
      <c r="B7" s="20" t="s">
        <v>251</v>
      </c>
      <c r="C7" s="20">
        <v>6</v>
      </c>
      <c r="D7" s="20" t="s">
        <v>425</v>
      </c>
      <c r="E7" s="20">
        <v>110</v>
      </c>
      <c r="F7" s="20" t="s">
        <v>405</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1402</v>
      </c>
      <c r="B8" s="20" t="s">
        <v>251</v>
      </c>
      <c r="C8" s="20">
        <v>7</v>
      </c>
      <c r="D8" s="20" t="s">
        <v>419</v>
      </c>
      <c r="E8" s="20">
        <v>130</v>
      </c>
      <c r="F8" s="20" t="s">
        <v>401</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2122</v>
      </c>
      <c r="B9" s="20" t="s">
        <v>251</v>
      </c>
      <c r="C9" s="20">
        <v>8</v>
      </c>
      <c r="D9" s="20" t="s">
        <v>414</v>
      </c>
      <c r="E9" s="20">
        <v>100</v>
      </c>
      <c r="F9" s="20" t="s">
        <v>410</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2123</v>
      </c>
      <c r="B10" s="20" t="s">
        <v>251</v>
      </c>
      <c r="C10" s="20">
        <v>9</v>
      </c>
      <c r="D10" s="20" t="s">
        <v>414</v>
      </c>
      <c r="E10" s="20">
        <v>100</v>
      </c>
      <c r="F10" s="20" t="s">
        <v>410</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1823</v>
      </c>
      <c r="B11" s="20" t="s">
        <v>251</v>
      </c>
      <c r="C11" s="20">
        <v>10</v>
      </c>
      <c r="D11" s="20" t="s">
        <v>431</v>
      </c>
      <c r="E11" s="20">
        <v>140</v>
      </c>
      <c r="F11" s="20" t="s">
        <v>401</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2124</v>
      </c>
      <c r="B12" s="20" t="s">
        <v>251</v>
      </c>
      <c r="C12" s="20">
        <v>11</v>
      </c>
      <c r="D12" s="20" t="s">
        <v>414</v>
      </c>
      <c r="E12" s="20">
        <v>80</v>
      </c>
      <c r="F12" s="20" t="s">
        <v>410</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1205</v>
      </c>
      <c r="B13" s="20" t="s">
        <v>251</v>
      </c>
      <c r="C13" s="20">
        <v>12</v>
      </c>
      <c r="D13" s="20" t="s">
        <v>404</v>
      </c>
      <c r="E13" s="20">
        <v>130</v>
      </c>
      <c r="F13" s="20" t="s">
        <v>401</v>
      </c>
      <c r="G13" s="19" t="s">
        <v>202</v>
      </c>
      <c r="H13" s="78" t="s">
        <v>402</v>
      </c>
      <c r="I13" s="78" t="s">
        <v>402</v>
      </c>
      <c r="J13" s="78"/>
      <c r="K13" s="78"/>
      <c r="R13" s="125" t="s">
        <v>230</v>
      </c>
      <c r="S13" s="261">
        <f t="shared" si="1"/>
        <v>0</v>
      </c>
      <c r="T13" s="170">
        <f t="shared" si="2"/>
        <v>0</v>
      </c>
      <c r="U13" s="179"/>
      <c r="V13" s="126" t="s">
        <v>230</v>
      </c>
      <c r="W13" s="261">
        <f t="shared" si="3"/>
        <v>0</v>
      </c>
      <c r="X13" s="6">
        <f t="shared" si="4"/>
        <v>7</v>
      </c>
    </row>
    <row r="14" spans="1:34" x14ac:dyDescent="0.25">
      <c r="A14" s="15" t="s">
        <v>538</v>
      </c>
      <c r="B14" s="20" t="s">
        <v>251</v>
      </c>
      <c r="C14" s="20">
        <v>13</v>
      </c>
      <c r="D14" s="20" t="s">
        <v>407</v>
      </c>
      <c r="E14" s="20">
        <v>140</v>
      </c>
      <c r="F14" s="20" t="s">
        <v>401</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1973</v>
      </c>
      <c r="B15" s="20" t="s">
        <v>251</v>
      </c>
      <c r="C15" s="20">
        <v>14</v>
      </c>
      <c r="D15" s="20" t="s">
        <v>407</v>
      </c>
      <c r="E15" s="20">
        <v>100</v>
      </c>
      <c r="F15" s="20" t="s">
        <v>405</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2125</v>
      </c>
      <c r="B16" s="20" t="s">
        <v>251</v>
      </c>
      <c r="C16" s="20">
        <v>15</v>
      </c>
      <c r="D16" s="20" t="s">
        <v>425</v>
      </c>
      <c r="E16" s="20">
        <v>90</v>
      </c>
      <c r="F16" s="20" t="s">
        <v>410</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662</v>
      </c>
      <c r="B17" s="20" t="s">
        <v>251</v>
      </c>
      <c r="C17" s="20">
        <v>16</v>
      </c>
      <c r="D17" s="20" t="s">
        <v>404</v>
      </c>
      <c r="E17" s="20">
        <v>100</v>
      </c>
      <c r="F17" s="20" t="s">
        <v>410</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2126</v>
      </c>
      <c r="B18" s="20" t="s">
        <v>251</v>
      </c>
      <c r="C18" s="20">
        <v>17</v>
      </c>
      <c r="D18" s="20" t="s">
        <v>407</v>
      </c>
      <c r="E18" s="20">
        <v>90</v>
      </c>
      <c r="F18" s="20" t="s">
        <v>410</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1196</v>
      </c>
      <c r="B19" s="20" t="s">
        <v>251</v>
      </c>
      <c r="C19" s="20">
        <v>18</v>
      </c>
      <c r="D19" s="20" t="s">
        <v>425</v>
      </c>
      <c r="E19" s="20">
        <v>120</v>
      </c>
      <c r="F19" s="20" t="s">
        <v>405</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2127</v>
      </c>
      <c r="B20" s="20" t="s">
        <v>251</v>
      </c>
      <c r="C20" s="20">
        <v>19</v>
      </c>
      <c r="D20" s="20" t="s">
        <v>425</v>
      </c>
      <c r="E20" s="20">
        <v>100</v>
      </c>
      <c r="F20" s="20" t="s">
        <v>410</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2128</v>
      </c>
      <c r="B21" s="20" t="s">
        <v>251</v>
      </c>
      <c r="C21" s="20">
        <v>20</v>
      </c>
      <c r="D21" s="20" t="s">
        <v>425</v>
      </c>
      <c r="E21" s="20">
        <v>100</v>
      </c>
      <c r="F21" s="20" t="s">
        <v>410</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1406</v>
      </c>
      <c r="B22" s="20" t="s">
        <v>251</v>
      </c>
      <c r="C22" s="20">
        <v>21</v>
      </c>
      <c r="D22" s="20" t="s">
        <v>421</v>
      </c>
      <c r="E22" s="20">
        <v>70</v>
      </c>
      <c r="F22" s="20" t="s">
        <v>410</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1397</v>
      </c>
      <c r="B23" s="20" t="s">
        <v>251</v>
      </c>
      <c r="C23" s="20">
        <v>22</v>
      </c>
      <c r="D23" s="20" t="s">
        <v>421</v>
      </c>
      <c r="E23" s="20">
        <v>90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2129</v>
      </c>
      <c r="B24" s="20" t="s">
        <v>251</v>
      </c>
      <c r="C24" s="20">
        <v>23</v>
      </c>
      <c r="D24" s="20" t="s">
        <v>435</v>
      </c>
      <c r="E24" s="20">
        <v>80</v>
      </c>
      <c r="F24" s="20" t="s">
        <v>410</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548</v>
      </c>
      <c r="B25" s="20" t="s">
        <v>251</v>
      </c>
      <c r="C25" s="20">
        <v>24</v>
      </c>
      <c r="D25" s="20" t="s">
        <v>404</v>
      </c>
      <c r="E25" s="20">
        <v>100</v>
      </c>
      <c r="F25" s="20" t="s">
        <v>405</v>
      </c>
      <c r="G25" s="21" t="s">
        <v>198</v>
      </c>
      <c r="H25" s="78" t="s">
        <v>402</v>
      </c>
      <c r="I25" s="78" t="s">
        <v>402</v>
      </c>
      <c r="J25" s="78"/>
      <c r="K25" s="78"/>
      <c r="R25" s="177" t="s">
        <v>278</v>
      </c>
      <c r="S25" s="262">
        <f t="shared" si="1"/>
        <v>0</v>
      </c>
      <c r="T25" s="209">
        <f t="shared" si="2"/>
        <v>0</v>
      </c>
      <c r="U25" s="179"/>
      <c r="V25" s="177" t="s">
        <v>278</v>
      </c>
      <c r="W25" s="262">
        <f t="shared" si="3"/>
        <v>0</v>
      </c>
      <c r="X25" s="7">
        <f t="shared" si="4"/>
        <v>6</v>
      </c>
    </row>
    <row r="26" spans="1:24" ht="13.8" thickBot="1" x14ac:dyDescent="0.3">
      <c r="A26" s="15" t="s">
        <v>633</v>
      </c>
      <c r="B26" s="20" t="s">
        <v>251</v>
      </c>
      <c r="C26" s="20">
        <v>25</v>
      </c>
      <c r="D26" s="20" t="s">
        <v>414</v>
      </c>
      <c r="E26" s="20">
        <v>80</v>
      </c>
      <c r="F26" s="20" t="s">
        <v>405</v>
      </c>
      <c r="G26" s="21" t="s">
        <v>198</v>
      </c>
      <c r="H26" s="78" t="s">
        <v>402</v>
      </c>
      <c r="I26" s="78" t="s">
        <v>402</v>
      </c>
      <c r="J26" s="78"/>
      <c r="K26" s="78"/>
      <c r="R26" s="171" t="s">
        <v>101</v>
      </c>
      <c r="S26" s="172"/>
      <c r="T26" s="186">
        <f>SUM(T27:T49)</f>
        <v>0</v>
      </c>
      <c r="U26" s="179"/>
      <c r="V26" s="188" t="s">
        <v>103</v>
      </c>
      <c r="W26" s="241"/>
      <c r="X26" s="243">
        <f>SUM(X27:X49)</f>
        <v>140</v>
      </c>
    </row>
    <row r="27" spans="1:24" x14ac:dyDescent="0.25">
      <c r="A27" s="15" t="s">
        <v>2130</v>
      </c>
      <c r="B27" s="20" t="s">
        <v>251</v>
      </c>
      <c r="C27" s="20">
        <v>26</v>
      </c>
      <c r="D27" s="20" t="s">
        <v>421</v>
      </c>
      <c r="E27" s="20">
        <v>90</v>
      </c>
      <c r="F27" s="20" t="s">
        <v>410</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45</v>
      </c>
    </row>
    <row r="28" spans="1:24" x14ac:dyDescent="0.25">
      <c r="A28" s="15" t="s">
        <v>2131</v>
      </c>
      <c r="B28" s="20" t="s">
        <v>251</v>
      </c>
      <c r="C28" s="20">
        <v>27</v>
      </c>
      <c r="D28" s="20" t="s">
        <v>404</v>
      </c>
      <c r="E28" s="20">
        <v>90</v>
      </c>
      <c r="F28" s="20" t="s">
        <v>410</v>
      </c>
      <c r="G28" s="21" t="s">
        <v>198</v>
      </c>
      <c r="H28" s="78" t="s">
        <v>402</v>
      </c>
      <c r="I28" s="78" t="s">
        <v>402</v>
      </c>
      <c r="J28" s="78"/>
      <c r="K28" s="78"/>
      <c r="R28" s="125" t="s">
        <v>194</v>
      </c>
      <c r="S28" s="169">
        <f t="shared" si="5"/>
        <v>0</v>
      </c>
      <c r="T28" s="170">
        <f t="shared" si="6"/>
        <v>0</v>
      </c>
      <c r="U28" s="179"/>
      <c r="V28" s="264" t="s">
        <v>194</v>
      </c>
      <c r="W28" s="267">
        <f t="shared" si="7"/>
        <v>0</v>
      </c>
      <c r="X28" s="6">
        <f t="shared" si="8"/>
        <v>47</v>
      </c>
    </row>
    <row r="29" spans="1:24" x14ac:dyDescent="0.25">
      <c r="A29" s="15" t="s">
        <v>1400</v>
      </c>
      <c r="B29" s="20" t="s">
        <v>251</v>
      </c>
      <c r="C29" s="20">
        <v>28</v>
      </c>
      <c r="D29" s="20" t="s">
        <v>414</v>
      </c>
      <c r="E29" s="20">
        <v>130</v>
      </c>
      <c r="F29" s="20" t="s">
        <v>401</v>
      </c>
      <c r="G29" s="21" t="s">
        <v>198</v>
      </c>
      <c r="H29" s="78" t="s">
        <v>402</v>
      </c>
      <c r="I29" s="78" t="s">
        <v>402</v>
      </c>
      <c r="J29" s="78"/>
      <c r="K29" s="78"/>
      <c r="R29" s="125" t="s">
        <v>198</v>
      </c>
      <c r="S29" s="169">
        <f t="shared" si="5"/>
        <v>0</v>
      </c>
      <c r="T29" s="170">
        <f t="shared" si="6"/>
        <v>0</v>
      </c>
      <c r="U29" s="179"/>
      <c r="V29" s="264" t="s">
        <v>198</v>
      </c>
      <c r="W29" s="267">
        <f t="shared" si="7"/>
        <v>0</v>
      </c>
      <c r="X29" s="6">
        <f t="shared" si="8"/>
        <v>34</v>
      </c>
    </row>
    <row r="30" spans="1:24" x14ac:dyDescent="0.25">
      <c r="A30" s="15" t="s">
        <v>1880</v>
      </c>
      <c r="B30" s="20" t="s">
        <v>251</v>
      </c>
      <c r="C30" s="20">
        <v>29</v>
      </c>
      <c r="D30" s="20" t="s">
        <v>435</v>
      </c>
      <c r="E30" s="20">
        <v>90</v>
      </c>
      <c r="F30" s="20" t="s">
        <v>405</v>
      </c>
      <c r="G30" s="21" t="s">
        <v>198</v>
      </c>
      <c r="H30" s="78" t="s">
        <v>402</v>
      </c>
      <c r="I30" s="78" t="s">
        <v>402</v>
      </c>
      <c r="J30" s="78"/>
      <c r="K30" s="78"/>
      <c r="R30" s="125" t="s">
        <v>202</v>
      </c>
      <c r="S30" s="169">
        <f t="shared" si="5"/>
        <v>0</v>
      </c>
      <c r="T30" s="170">
        <f t="shared" si="6"/>
        <v>0</v>
      </c>
      <c r="U30" s="179"/>
      <c r="V30" s="264" t="s">
        <v>202</v>
      </c>
      <c r="W30" s="267">
        <f t="shared" si="7"/>
        <v>0</v>
      </c>
      <c r="X30" s="6">
        <f t="shared" si="8"/>
        <v>14</v>
      </c>
    </row>
    <row r="31" spans="1:24" x14ac:dyDescent="0.25">
      <c r="A31" s="15" t="s">
        <v>2132</v>
      </c>
      <c r="B31" s="20" t="s">
        <v>251</v>
      </c>
      <c r="C31" s="20">
        <v>30</v>
      </c>
      <c r="D31" s="20" t="s">
        <v>414</v>
      </c>
      <c r="E31" s="20">
        <v>90</v>
      </c>
      <c r="F31" s="20" t="s">
        <v>410</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2133</v>
      </c>
      <c r="B32" s="20" t="s">
        <v>251</v>
      </c>
      <c r="C32" s="20">
        <v>31</v>
      </c>
      <c r="D32" s="20" t="s">
        <v>431</v>
      </c>
      <c r="E32" s="20">
        <v>90</v>
      </c>
      <c r="F32" s="20" t="s">
        <v>410</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1257</v>
      </c>
      <c r="B33" s="20" t="s">
        <v>251</v>
      </c>
      <c r="C33" s="20">
        <v>32</v>
      </c>
      <c r="D33" s="20" t="s">
        <v>421</v>
      </c>
      <c r="E33" s="20">
        <v>70</v>
      </c>
      <c r="F33" s="20" t="s">
        <v>410</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1258</v>
      </c>
      <c r="B34" s="20" t="s">
        <v>251</v>
      </c>
      <c r="C34" s="20">
        <v>33</v>
      </c>
      <c r="D34" s="20" t="s">
        <v>419</v>
      </c>
      <c r="E34" s="20">
        <v>70</v>
      </c>
      <c r="F34" s="20" t="s">
        <v>410</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1401</v>
      </c>
      <c r="B35" s="20" t="s">
        <v>251</v>
      </c>
      <c r="C35" s="20">
        <v>34</v>
      </c>
      <c r="D35" s="20" t="s">
        <v>421</v>
      </c>
      <c r="E35" s="20">
        <v>90</v>
      </c>
      <c r="F35" s="20" t="s">
        <v>405</v>
      </c>
      <c r="G35" s="21"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2134</v>
      </c>
      <c r="B36" s="20" t="s">
        <v>251</v>
      </c>
      <c r="C36" s="20">
        <v>35</v>
      </c>
      <c r="D36" s="20" t="s">
        <v>404</v>
      </c>
      <c r="E36" s="20">
        <v>90</v>
      </c>
      <c r="F36" s="20" t="s">
        <v>410</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670</v>
      </c>
      <c r="B37" s="20" t="s">
        <v>251</v>
      </c>
      <c r="C37" s="20">
        <v>36</v>
      </c>
      <c r="D37" s="20" t="s">
        <v>425</v>
      </c>
      <c r="E37" s="20">
        <v>100</v>
      </c>
      <c r="F37" s="20" t="s">
        <v>410</v>
      </c>
      <c r="G37" s="21" t="s">
        <v>198</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621</v>
      </c>
      <c r="B38" s="20" t="s">
        <v>251</v>
      </c>
      <c r="C38" s="20">
        <v>37</v>
      </c>
      <c r="D38" s="20" t="s">
        <v>421</v>
      </c>
      <c r="E38" s="20">
        <v>70</v>
      </c>
      <c r="F38" s="20" t="s">
        <v>410</v>
      </c>
      <c r="G38" s="21"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639</v>
      </c>
      <c r="B39" s="20" t="s">
        <v>251</v>
      </c>
      <c r="C39" s="20">
        <v>38</v>
      </c>
      <c r="D39" s="20" t="s">
        <v>407</v>
      </c>
      <c r="E39" s="20">
        <v>80</v>
      </c>
      <c r="F39" s="20" t="s">
        <v>405</v>
      </c>
      <c r="G39" s="21" t="s">
        <v>198</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641</v>
      </c>
      <c r="B40" s="20" t="s">
        <v>251</v>
      </c>
      <c r="C40" s="20">
        <v>39</v>
      </c>
      <c r="D40" s="20" t="s">
        <v>431</v>
      </c>
      <c r="E40" s="20">
        <v>90</v>
      </c>
      <c r="F40" s="20" t="s">
        <v>405</v>
      </c>
      <c r="G40" s="21" t="s">
        <v>198</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2135</v>
      </c>
      <c r="B41" s="20" t="s">
        <v>251</v>
      </c>
      <c r="C41" s="20">
        <v>40</v>
      </c>
      <c r="D41" s="20" t="s">
        <v>421</v>
      </c>
      <c r="E41" s="20">
        <v>90</v>
      </c>
      <c r="F41" s="20" t="s">
        <v>410</v>
      </c>
      <c r="G41" s="21" t="s">
        <v>198</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2136</v>
      </c>
      <c r="B42" s="20" t="s">
        <v>251</v>
      </c>
      <c r="C42" s="20">
        <v>41</v>
      </c>
      <c r="D42" s="20" t="s">
        <v>435</v>
      </c>
      <c r="E42" s="20">
        <v>70</v>
      </c>
      <c r="F42" s="20" t="s">
        <v>410</v>
      </c>
      <c r="G42" s="21" t="s">
        <v>198</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681</v>
      </c>
      <c r="B43" s="20" t="s">
        <v>251</v>
      </c>
      <c r="C43" s="20">
        <v>42</v>
      </c>
      <c r="D43" s="20" t="s">
        <v>431</v>
      </c>
      <c r="E43" s="20">
        <v>90</v>
      </c>
      <c r="F43" s="20" t="s">
        <v>405</v>
      </c>
      <c r="G43" s="21" t="s">
        <v>198</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644</v>
      </c>
      <c r="B44" s="20" t="s">
        <v>251</v>
      </c>
      <c r="C44" s="20">
        <v>43</v>
      </c>
      <c r="D44" s="20" t="s">
        <v>404</v>
      </c>
      <c r="E44" s="20">
        <v>90</v>
      </c>
      <c r="F44" s="20" t="s">
        <v>405</v>
      </c>
      <c r="G44" s="21" t="s">
        <v>198</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1302</v>
      </c>
      <c r="B45" s="20" t="s">
        <v>251</v>
      </c>
      <c r="C45" s="20">
        <v>44</v>
      </c>
      <c r="D45" s="20" t="s">
        <v>407</v>
      </c>
      <c r="E45" s="20">
        <v>60</v>
      </c>
      <c r="F45" s="20" t="s">
        <v>405</v>
      </c>
      <c r="G45" s="21" t="s">
        <v>198</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1262</v>
      </c>
      <c r="B46" s="20" t="s">
        <v>251</v>
      </c>
      <c r="C46" s="20">
        <v>45</v>
      </c>
      <c r="D46" s="20" t="s">
        <v>421</v>
      </c>
      <c r="E46" s="20">
        <v>80</v>
      </c>
      <c r="F46" s="20" t="s">
        <v>410</v>
      </c>
      <c r="G46" s="21" t="s">
        <v>198</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1422</v>
      </c>
      <c r="B47" s="20" t="s">
        <v>251</v>
      </c>
      <c r="C47" s="20">
        <v>46</v>
      </c>
      <c r="D47" s="20" t="s">
        <v>414</v>
      </c>
      <c r="E47" s="20">
        <v>70</v>
      </c>
      <c r="F47" s="20" t="s">
        <v>410</v>
      </c>
      <c r="G47" s="21" t="s">
        <v>198</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1206</v>
      </c>
      <c r="B48" s="20" t="s">
        <v>251</v>
      </c>
      <c r="C48" s="20">
        <v>47</v>
      </c>
      <c r="D48" s="20" t="s">
        <v>404</v>
      </c>
      <c r="E48" s="20">
        <v>180</v>
      </c>
      <c r="F48" s="20" t="s">
        <v>405</v>
      </c>
      <c r="G48" s="21" t="s">
        <v>198</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539</v>
      </c>
      <c r="B49" s="20" t="s">
        <v>251</v>
      </c>
      <c r="C49" s="20">
        <v>48</v>
      </c>
      <c r="D49" s="20" t="s">
        <v>400</v>
      </c>
      <c r="E49" s="20">
        <v>100</v>
      </c>
      <c r="F49" s="20" t="s">
        <v>410</v>
      </c>
      <c r="G49" s="21" t="s">
        <v>198</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2137</v>
      </c>
      <c r="B50" s="20" t="s">
        <v>251</v>
      </c>
      <c r="C50" s="20">
        <v>49</v>
      </c>
      <c r="D50" s="20" t="s">
        <v>414</v>
      </c>
      <c r="E50" s="20">
        <v>80</v>
      </c>
      <c r="F50" s="20" t="s">
        <v>410</v>
      </c>
      <c r="G50" s="21" t="s">
        <v>194</v>
      </c>
      <c r="H50" s="78" t="s">
        <v>402</v>
      </c>
      <c r="I50" s="78" t="s">
        <v>402</v>
      </c>
      <c r="J50" s="78"/>
      <c r="K50" s="78"/>
      <c r="U50" s="179"/>
      <c r="V50" s="188" t="s">
        <v>458</v>
      </c>
      <c r="W50" s="206"/>
      <c r="X50" s="207">
        <f>SUM(X51:X73)</f>
        <v>293</v>
      </c>
    </row>
    <row r="51" spans="1:24" x14ac:dyDescent="0.25">
      <c r="A51" s="15" t="s">
        <v>546</v>
      </c>
      <c r="B51" s="20" t="s">
        <v>251</v>
      </c>
      <c r="C51" s="20">
        <v>50</v>
      </c>
      <c r="D51" s="20" t="s">
        <v>425</v>
      </c>
      <c r="E51" s="20">
        <v>80</v>
      </c>
      <c r="F51" s="20" t="s">
        <v>405</v>
      </c>
      <c r="G51" s="21" t="s">
        <v>194</v>
      </c>
      <c r="H51" s="78" t="s">
        <v>402</v>
      </c>
      <c r="I51" s="78" t="s">
        <v>402</v>
      </c>
      <c r="J51" s="78"/>
      <c r="K51" s="78"/>
      <c r="U51" s="269"/>
      <c r="V51" s="124" t="s">
        <v>190</v>
      </c>
      <c r="W51" s="169">
        <f>S3+S27+W3+W27</f>
        <v>0</v>
      </c>
      <c r="X51" s="170">
        <f>T3+T27+X3+X27</f>
        <v>90</v>
      </c>
    </row>
    <row r="52" spans="1:24" x14ac:dyDescent="0.25">
      <c r="A52" s="15" t="s">
        <v>1828</v>
      </c>
      <c r="B52" s="20" t="s">
        <v>251</v>
      </c>
      <c r="C52" s="20">
        <v>51</v>
      </c>
      <c r="D52" s="20" t="s">
        <v>414</v>
      </c>
      <c r="E52" s="20">
        <v>90</v>
      </c>
      <c r="F52" s="20" t="s">
        <v>405</v>
      </c>
      <c r="G52" s="21" t="s">
        <v>194</v>
      </c>
      <c r="H52" s="78" t="s">
        <v>402</v>
      </c>
      <c r="I52" s="78" t="s">
        <v>402</v>
      </c>
      <c r="J52" s="78"/>
      <c r="K52" s="78"/>
      <c r="U52" s="269"/>
      <c r="V52" s="125" t="s">
        <v>194</v>
      </c>
      <c r="W52" s="169">
        <f t="shared" ref="W52:X67" si="9">S4+S28+W4+W28</f>
        <v>0</v>
      </c>
      <c r="X52" s="170">
        <f t="shared" si="9"/>
        <v>94</v>
      </c>
    </row>
    <row r="53" spans="1:24" x14ac:dyDescent="0.25">
      <c r="A53" s="15" t="s">
        <v>1207</v>
      </c>
      <c r="B53" s="20" t="s">
        <v>251</v>
      </c>
      <c r="C53" s="20">
        <v>52</v>
      </c>
      <c r="D53" s="20" t="s">
        <v>431</v>
      </c>
      <c r="E53" s="20">
        <v>90</v>
      </c>
      <c r="F53" s="20" t="s">
        <v>405</v>
      </c>
      <c r="G53" s="21" t="s">
        <v>194</v>
      </c>
      <c r="H53" s="78" t="s">
        <v>402</v>
      </c>
      <c r="I53" s="78" t="s">
        <v>402</v>
      </c>
      <c r="J53" s="78"/>
      <c r="K53" s="78"/>
      <c r="U53" s="269"/>
      <c r="V53" s="125" t="s">
        <v>198</v>
      </c>
      <c r="W53" s="169">
        <f t="shared" si="9"/>
        <v>0</v>
      </c>
      <c r="X53" s="170">
        <f t="shared" si="9"/>
        <v>68</v>
      </c>
    </row>
    <row r="54" spans="1:24" x14ac:dyDescent="0.25">
      <c r="A54" s="15" t="s">
        <v>1829</v>
      </c>
      <c r="B54" s="20" t="s">
        <v>251</v>
      </c>
      <c r="C54" s="20">
        <v>53</v>
      </c>
      <c r="D54" s="20" t="s">
        <v>407</v>
      </c>
      <c r="E54" s="20">
        <v>80</v>
      </c>
      <c r="F54" s="20" t="s">
        <v>410</v>
      </c>
      <c r="G54" s="21" t="s">
        <v>194</v>
      </c>
      <c r="H54" s="78" t="s">
        <v>402</v>
      </c>
      <c r="I54" s="78" t="s">
        <v>402</v>
      </c>
      <c r="J54" s="78"/>
      <c r="K54" s="78"/>
      <c r="U54" s="269"/>
      <c r="V54" s="125" t="s">
        <v>202</v>
      </c>
      <c r="W54" s="169">
        <f t="shared" si="9"/>
        <v>0</v>
      </c>
      <c r="X54" s="170">
        <f t="shared" si="9"/>
        <v>28</v>
      </c>
    </row>
    <row r="55" spans="1:24" x14ac:dyDescent="0.25">
      <c r="A55" s="15" t="s">
        <v>2138</v>
      </c>
      <c r="B55" s="20" t="s">
        <v>251</v>
      </c>
      <c r="C55" s="20">
        <v>54</v>
      </c>
      <c r="D55" s="20" t="s">
        <v>414</v>
      </c>
      <c r="E55" s="20">
        <v>60</v>
      </c>
      <c r="F55" s="20" t="s">
        <v>410</v>
      </c>
      <c r="G55" s="21" t="s">
        <v>194</v>
      </c>
      <c r="H55" s="78" t="s">
        <v>402</v>
      </c>
      <c r="I55" s="78" t="s">
        <v>402</v>
      </c>
      <c r="J55" s="78"/>
      <c r="K55" s="78"/>
      <c r="U55" s="269"/>
      <c r="V55" s="125" t="s">
        <v>206</v>
      </c>
      <c r="W55" s="169">
        <f t="shared" si="9"/>
        <v>0</v>
      </c>
      <c r="X55" s="170">
        <f t="shared" si="9"/>
        <v>0</v>
      </c>
    </row>
    <row r="56" spans="1:24" x14ac:dyDescent="0.25">
      <c r="A56" s="15" t="s">
        <v>1841</v>
      </c>
      <c r="B56" s="20" t="s">
        <v>251</v>
      </c>
      <c r="C56" s="20">
        <v>55</v>
      </c>
      <c r="D56" s="20" t="s">
        <v>407</v>
      </c>
      <c r="E56" s="20">
        <v>80</v>
      </c>
      <c r="F56" s="20" t="s">
        <v>405</v>
      </c>
      <c r="G56" s="21" t="s">
        <v>194</v>
      </c>
      <c r="H56" s="78" t="s">
        <v>402</v>
      </c>
      <c r="I56" s="78" t="s">
        <v>402</v>
      </c>
      <c r="J56" s="78"/>
      <c r="K56" s="78"/>
      <c r="U56" s="270"/>
      <c r="V56" s="125" t="s">
        <v>210</v>
      </c>
      <c r="W56" s="169">
        <f t="shared" si="9"/>
        <v>0</v>
      </c>
      <c r="X56" s="170">
        <f t="shared" si="9"/>
        <v>0</v>
      </c>
    </row>
    <row r="57" spans="1:24" ht="13.8" thickBot="1" x14ac:dyDescent="0.3">
      <c r="A57" s="15" t="s">
        <v>2139</v>
      </c>
      <c r="B57" s="20" t="s">
        <v>251</v>
      </c>
      <c r="C57" s="20">
        <v>56</v>
      </c>
      <c r="D57" s="20" t="s">
        <v>414</v>
      </c>
      <c r="E57" s="20">
        <v>100</v>
      </c>
      <c r="F57" s="20" t="s">
        <v>410</v>
      </c>
      <c r="G57" s="21" t="s">
        <v>194</v>
      </c>
      <c r="H57" s="78" t="s">
        <v>402</v>
      </c>
      <c r="I57" s="78" t="s">
        <v>402</v>
      </c>
      <c r="J57" s="78"/>
      <c r="K57" s="78"/>
      <c r="U57" s="271"/>
      <c r="V57" s="125" t="s">
        <v>214</v>
      </c>
      <c r="W57" s="169">
        <f t="shared" si="9"/>
        <v>0</v>
      </c>
      <c r="X57" s="170">
        <f t="shared" si="9"/>
        <v>0</v>
      </c>
    </row>
    <row r="58" spans="1:24" ht="13.8" thickBot="1" x14ac:dyDescent="0.3">
      <c r="A58" s="15" t="s">
        <v>1831</v>
      </c>
      <c r="B58" s="20" t="s">
        <v>251</v>
      </c>
      <c r="C58" s="20">
        <v>57</v>
      </c>
      <c r="D58" s="20" t="s">
        <v>421</v>
      </c>
      <c r="E58" s="20">
        <v>80</v>
      </c>
      <c r="F58" s="20" t="s">
        <v>405</v>
      </c>
      <c r="G58" s="21" t="s">
        <v>194</v>
      </c>
      <c r="H58" s="78" t="s">
        <v>402</v>
      </c>
      <c r="I58" s="78" t="s">
        <v>402</v>
      </c>
      <c r="J58" s="78"/>
      <c r="K58" s="78"/>
      <c r="U58" s="271"/>
      <c r="V58" s="125" t="s">
        <v>218</v>
      </c>
      <c r="W58" s="169">
        <f t="shared" si="9"/>
        <v>0</v>
      </c>
      <c r="X58" s="170">
        <f t="shared" si="9"/>
        <v>0</v>
      </c>
    </row>
    <row r="59" spans="1:24" ht="13.8" thickBot="1" x14ac:dyDescent="0.3">
      <c r="A59" s="15" t="s">
        <v>1832</v>
      </c>
      <c r="B59" s="20" t="s">
        <v>251</v>
      </c>
      <c r="C59" s="20">
        <v>58</v>
      </c>
      <c r="D59" s="20" t="s">
        <v>404</v>
      </c>
      <c r="E59" s="20">
        <v>70</v>
      </c>
      <c r="F59" s="20" t="s">
        <v>405</v>
      </c>
      <c r="G59" s="21" t="s">
        <v>194</v>
      </c>
      <c r="H59" s="78" t="s">
        <v>402</v>
      </c>
      <c r="I59" s="78" t="s">
        <v>402</v>
      </c>
      <c r="J59" s="78"/>
      <c r="K59" s="78"/>
      <c r="U59" s="271"/>
      <c r="V59" s="125" t="s">
        <v>222</v>
      </c>
      <c r="W59" s="169">
        <f t="shared" si="9"/>
        <v>0</v>
      </c>
      <c r="X59" s="170">
        <f t="shared" si="9"/>
        <v>0</v>
      </c>
    </row>
    <row r="60" spans="1:24" ht="13.8" thickBot="1" x14ac:dyDescent="0.3">
      <c r="A60" s="15" t="s">
        <v>1892</v>
      </c>
      <c r="B60" s="20" t="s">
        <v>251</v>
      </c>
      <c r="C60" s="20">
        <v>59</v>
      </c>
      <c r="D60" s="20" t="s">
        <v>414</v>
      </c>
      <c r="E60" s="20">
        <v>80</v>
      </c>
      <c r="F60" s="20" t="s">
        <v>405</v>
      </c>
      <c r="G60" s="21" t="s">
        <v>194</v>
      </c>
      <c r="H60" s="78" t="s">
        <v>402</v>
      </c>
      <c r="I60" s="78" t="s">
        <v>402</v>
      </c>
      <c r="J60" s="78"/>
      <c r="K60" s="78"/>
      <c r="U60" s="271"/>
      <c r="V60" s="125" t="s">
        <v>226</v>
      </c>
      <c r="W60" s="169">
        <f t="shared" si="9"/>
        <v>0</v>
      </c>
      <c r="X60" s="170">
        <f t="shared" si="9"/>
        <v>0</v>
      </c>
    </row>
    <row r="61" spans="1:24" ht="13.8" thickBot="1" x14ac:dyDescent="0.3">
      <c r="A61" s="15" t="s">
        <v>2140</v>
      </c>
      <c r="B61" s="20" t="s">
        <v>251</v>
      </c>
      <c r="C61" s="20">
        <v>60</v>
      </c>
      <c r="D61" s="20" t="s">
        <v>414</v>
      </c>
      <c r="E61" s="20">
        <v>80</v>
      </c>
      <c r="F61" s="20" t="s">
        <v>410</v>
      </c>
      <c r="G61" s="21" t="s">
        <v>194</v>
      </c>
      <c r="H61" s="78" t="s">
        <v>402</v>
      </c>
      <c r="I61" s="78" t="s">
        <v>402</v>
      </c>
      <c r="J61" s="78"/>
      <c r="K61" s="78"/>
      <c r="U61" s="271"/>
      <c r="V61" s="126" t="s">
        <v>230</v>
      </c>
      <c r="W61" s="169">
        <f t="shared" si="9"/>
        <v>0</v>
      </c>
      <c r="X61" s="170">
        <f t="shared" si="9"/>
        <v>7</v>
      </c>
    </row>
    <row r="62" spans="1:24" ht="13.8" thickBot="1" x14ac:dyDescent="0.3">
      <c r="A62" s="15" t="s">
        <v>1844</v>
      </c>
      <c r="B62" s="20" t="s">
        <v>251</v>
      </c>
      <c r="C62" s="20">
        <v>61</v>
      </c>
      <c r="D62" s="20" t="s">
        <v>431</v>
      </c>
      <c r="E62" s="20">
        <v>70</v>
      </c>
      <c r="F62" s="20" t="s">
        <v>410</v>
      </c>
      <c r="G62" s="21" t="s">
        <v>194</v>
      </c>
      <c r="H62" s="78" t="s">
        <v>402</v>
      </c>
      <c r="I62" s="78" t="s">
        <v>402</v>
      </c>
      <c r="J62" s="78"/>
      <c r="K62" s="78"/>
      <c r="U62" s="271"/>
      <c r="V62" s="125" t="s">
        <v>234</v>
      </c>
      <c r="W62" s="169">
        <f t="shared" si="9"/>
        <v>0</v>
      </c>
      <c r="X62" s="170">
        <f t="shared" si="9"/>
        <v>0</v>
      </c>
    </row>
    <row r="63" spans="1:24" ht="13.8" thickBot="1" x14ac:dyDescent="0.3">
      <c r="A63" s="15" t="s">
        <v>553</v>
      </c>
      <c r="B63" s="20" t="s">
        <v>251</v>
      </c>
      <c r="C63" s="20">
        <v>62</v>
      </c>
      <c r="D63" s="20" t="s">
        <v>407</v>
      </c>
      <c r="E63" s="20">
        <v>80</v>
      </c>
      <c r="F63" s="20" t="s">
        <v>405</v>
      </c>
      <c r="G63" s="21" t="s">
        <v>194</v>
      </c>
      <c r="H63" s="78" t="s">
        <v>402</v>
      </c>
      <c r="I63" s="78" t="s">
        <v>402</v>
      </c>
      <c r="J63" s="78"/>
      <c r="K63" s="78"/>
      <c r="U63" s="271"/>
      <c r="V63" s="125" t="s">
        <v>238</v>
      </c>
      <c r="W63" s="169">
        <f t="shared" si="9"/>
        <v>0</v>
      </c>
      <c r="X63" s="170">
        <f t="shared" si="9"/>
        <v>0</v>
      </c>
    </row>
    <row r="64" spans="1:24" ht="13.8" thickBot="1" x14ac:dyDescent="0.3">
      <c r="A64" s="15" t="s">
        <v>1834</v>
      </c>
      <c r="B64" s="20" t="s">
        <v>251</v>
      </c>
      <c r="C64" s="20">
        <v>63</v>
      </c>
      <c r="D64" s="20" t="s">
        <v>414</v>
      </c>
      <c r="E64" s="20">
        <v>80</v>
      </c>
      <c r="F64" s="20" t="s">
        <v>405</v>
      </c>
      <c r="G64" s="21" t="s">
        <v>194</v>
      </c>
      <c r="H64" s="78" t="s">
        <v>402</v>
      </c>
      <c r="I64" s="78" t="s">
        <v>402</v>
      </c>
      <c r="J64" s="78"/>
      <c r="K64" s="78"/>
      <c r="U64" s="271"/>
      <c r="V64" s="125" t="s">
        <v>242</v>
      </c>
      <c r="W64" s="169">
        <f t="shared" si="9"/>
        <v>0</v>
      </c>
      <c r="X64" s="170">
        <f t="shared" si="9"/>
        <v>0</v>
      </c>
    </row>
    <row r="65" spans="1:24" ht="13.8" thickBot="1" x14ac:dyDescent="0.3">
      <c r="A65" s="15" t="s">
        <v>1419</v>
      </c>
      <c r="B65" s="20" t="s">
        <v>251</v>
      </c>
      <c r="C65" s="20">
        <v>64</v>
      </c>
      <c r="D65" s="20" t="s">
        <v>414</v>
      </c>
      <c r="E65" s="20">
        <v>80</v>
      </c>
      <c r="F65" s="20" t="s">
        <v>405</v>
      </c>
      <c r="G65" s="21" t="s">
        <v>194</v>
      </c>
      <c r="H65" s="78" t="s">
        <v>402</v>
      </c>
      <c r="I65" s="78" t="s">
        <v>402</v>
      </c>
      <c r="J65" s="78"/>
      <c r="K65" s="78"/>
      <c r="U65" s="271"/>
      <c r="V65" s="125" t="s">
        <v>246</v>
      </c>
      <c r="W65" s="169">
        <f t="shared" si="9"/>
        <v>0</v>
      </c>
      <c r="X65" s="170">
        <f t="shared" si="9"/>
        <v>0</v>
      </c>
    </row>
    <row r="66" spans="1:24" ht="13.8" thickBot="1" x14ac:dyDescent="0.3">
      <c r="A66" s="15" t="s">
        <v>449</v>
      </c>
      <c r="B66" s="20" t="s">
        <v>251</v>
      </c>
      <c r="C66" s="20">
        <v>65</v>
      </c>
      <c r="D66" s="20" t="s">
        <v>425</v>
      </c>
      <c r="E66" s="20">
        <v>70</v>
      </c>
      <c r="F66" s="20" t="s">
        <v>410</v>
      </c>
      <c r="G66" s="21" t="s">
        <v>194</v>
      </c>
      <c r="H66" s="78" t="s">
        <v>402</v>
      </c>
      <c r="I66" s="78" t="s">
        <v>402</v>
      </c>
      <c r="J66" s="78"/>
      <c r="K66" s="78"/>
      <c r="U66" s="271"/>
      <c r="V66" s="125" t="s">
        <v>250</v>
      </c>
      <c r="W66" s="169">
        <f t="shared" si="9"/>
        <v>0</v>
      </c>
      <c r="X66" s="170">
        <f t="shared" si="9"/>
        <v>0</v>
      </c>
    </row>
    <row r="67" spans="1:24" ht="13.8" thickBot="1" x14ac:dyDescent="0.3">
      <c r="A67" s="15" t="s">
        <v>2141</v>
      </c>
      <c r="B67" s="20" t="s">
        <v>251</v>
      </c>
      <c r="C67" s="20">
        <v>66</v>
      </c>
      <c r="D67" s="20" t="s">
        <v>400</v>
      </c>
      <c r="E67" s="20">
        <v>80</v>
      </c>
      <c r="F67" s="20" t="s">
        <v>410</v>
      </c>
      <c r="G67" s="21" t="s">
        <v>194</v>
      </c>
      <c r="H67" s="78" t="s">
        <v>402</v>
      </c>
      <c r="I67" s="78" t="s">
        <v>402</v>
      </c>
      <c r="J67" s="78"/>
      <c r="K67" s="78"/>
      <c r="U67" s="271"/>
      <c r="V67" s="125" t="s">
        <v>254</v>
      </c>
      <c r="W67" s="169">
        <f t="shared" si="9"/>
        <v>0</v>
      </c>
      <c r="X67" s="170">
        <f t="shared" si="9"/>
        <v>0</v>
      </c>
    </row>
    <row r="68" spans="1:24" ht="13.8" thickBot="1" x14ac:dyDescent="0.3">
      <c r="A68" s="15" t="s">
        <v>1219</v>
      </c>
      <c r="B68" s="20" t="s">
        <v>251</v>
      </c>
      <c r="C68" s="20">
        <v>67</v>
      </c>
      <c r="D68" s="20" t="s">
        <v>404</v>
      </c>
      <c r="E68" s="20">
        <v>80</v>
      </c>
      <c r="F68" s="20" t="s">
        <v>405</v>
      </c>
      <c r="G68" s="21" t="s">
        <v>194</v>
      </c>
      <c r="H68" s="78" t="s">
        <v>402</v>
      </c>
      <c r="I68" s="78" t="s">
        <v>402</v>
      </c>
      <c r="J68" s="78"/>
      <c r="K68" s="78"/>
      <c r="U68" s="271"/>
      <c r="V68" s="125" t="s">
        <v>258</v>
      </c>
      <c r="W68" s="169">
        <f t="shared" ref="W68:X73" si="10">S20+S44+W20+W44</f>
        <v>0</v>
      </c>
      <c r="X68" s="170">
        <f t="shared" si="10"/>
        <v>0</v>
      </c>
    </row>
    <row r="69" spans="1:24" ht="13.8" thickBot="1" x14ac:dyDescent="0.3">
      <c r="A69" s="15" t="s">
        <v>1409</v>
      </c>
      <c r="B69" s="20" t="s">
        <v>251</v>
      </c>
      <c r="C69" s="20">
        <v>68</v>
      </c>
      <c r="D69" s="20" t="s">
        <v>407</v>
      </c>
      <c r="E69" s="20">
        <v>80</v>
      </c>
      <c r="F69" s="20" t="s">
        <v>405</v>
      </c>
      <c r="G69" s="21" t="s">
        <v>194</v>
      </c>
      <c r="H69" s="78" t="s">
        <v>402</v>
      </c>
      <c r="I69" s="78" t="s">
        <v>402</v>
      </c>
      <c r="J69" s="78"/>
      <c r="K69" s="78"/>
      <c r="U69" s="271"/>
      <c r="V69" s="125" t="s">
        <v>262</v>
      </c>
      <c r="W69" s="169">
        <f t="shared" si="10"/>
        <v>0</v>
      </c>
      <c r="X69" s="170">
        <f t="shared" si="10"/>
        <v>0</v>
      </c>
    </row>
    <row r="70" spans="1:24" ht="13.8" thickBot="1" x14ac:dyDescent="0.3">
      <c r="A70" s="15" t="s">
        <v>1410</v>
      </c>
      <c r="B70" s="20" t="s">
        <v>251</v>
      </c>
      <c r="C70" s="20">
        <v>69</v>
      </c>
      <c r="D70" s="20" t="s">
        <v>419</v>
      </c>
      <c r="E70" s="20">
        <v>80</v>
      </c>
      <c r="F70" s="20" t="s">
        <v>405</v>
      </c>
      <c r="G70" s="21" t="s">
        <v>194</v>
      </c>
      <c r="H70" s="78" t="s">
        <v>402</v>
      </c>
      <c r="I70" s="78" t="s">
        <v>402</v>
      </c>
      <c r="J70" s="78"/>
      <c r="K70" s="78"/>
      <c r="U70" s="271"/>
      <c r="V70" s="125" t="s">
        <v>266</v>
      </c>
      <c r="W70" s="169">
        <f t="shared" si="10"/>
        <v>0</v>
      </c>
      <c r="X70" s="170">
        <f t="shared" si="10"/>
        <v>0</v>
      </c>
    </row>
    <row r="71" spans="1:24" ht="13.8" thickBot="1" x14ac:dyDescent="0.3">
      <c r="A71" s="15" t="s">
        <v>1404</v>
      </c>
      <c r="B71" s="20" t="s">
        <v>251</v>
      </c>
      <c r="C71" s="20">
        <v>70</v>
      </c>
      <c r="D71" s="20" t="s">
        <v>404</v>
      </c>
      <c r="E71" s="20">
        <v>90</v>
      </c>
      <c r="F71" s="20" t="s">
        <v>405</v>
      </c>
      <c r="G71" s="21" t="s">
        <v>194</v>
      </c>
      <c r="H71" s="78" t="s">
        <v>402</v>
      </c>
      <c r="I71" s="78" t="s">
        <v>402</v>
      </c>
      <c r="J71" s="78"/>
      <c r="K71" s="78"/>
      <c r="U71" s="271"/>
      <c r="V71" s="125" t="s">
        <v>270</v>
      </c>
      <c r="W71" s="169">
        <f t="shared" si="10"/>
        <v>0</v>
      </c>
      <c r="X71" s="170">
        <f t="shared" si="10"/>
        <v>0</v>
      </c>
    </row>
    <row r="72" spans="1:24" ht="13.8" thickBot="1" x14ac:dyDescent="0.3">
      <c r="A72" s="15" t="s">
        <v>1298</v>
      </c>
      <c r="B72" s="20" t="s">
        <v>251</v>
      </c>
      <c r="C72" s="20">
        <v>71</v>
      </c>
      <c r="D72" s="20" t="s">
        <v>400</v>
      </c>
      <c r="E72" s="20">
        <v>60</v>
      </c>
      <c r="F72" s="20" t="s">
        <v>410</v>
      </c>
      <c r="G72" s="21" t="s">
        <v>194</v>
      </c>
      <c r="H72" s="78" t="s">
        <v>402</v>
      </c>
      <c r="I72" s="78" t="s">
        <v>402</v>
      </c>
      <c r="J72" s="78"/>
      <c r="K72" s="78"/>
      <c r="U72" s="271"/>
      <c r="V72" s="125" t="s">
        <v>274</v>
      </c>
      <c r="W72" s="169">
        <f t="shared" si="10"/>
        <v>0</v>
      </c>
      <c r="X72" s="170">
        <f t="shared" si="10"/>
        <v>0</v>
      </c>
    </row>
    <row r="73" spans="1:24" ht="13.8" thickBot="1" x14ac:dyDescent="0.3">
      <c r="A73" s="15" t="s">
        <v>434</v>
      </c>
      <c r="B73" s="20" t="s">
        <v>251</v>
      </c>
      <c r="C73" s="20">
        <v>72</v>
      </c>
      <c r="D73" s="20" t="s">
        <v>435</v>
      </c>
      <c r="E73" s="20">
        <v>70</v>
      </c>
      <c r="F73" s="20" t="s">
        <v>410</v>
      </c>
      <c r="G73" s="21" t="s">
        <v>194</v>
      </c>
      <c r="H73" s="78" t="s">
        <v>402</v>
      </c>
      <c r="I73" s="78" t="s">
        <v>402</v>
      </c>
      <c r="J73" s="78"/>
      <c r="K73" s="78"/>
      <c r="U73" s="271"/>
      <c r="V73" s="177" t="s">
        <v>278</v>
      </c>
      <c r="W73" s="169">
        <f t="shared" si="10"/>
        <v>0</v>
      </c>
      <c r="X73" s="170">
        <f t="shared" si="10"/>
        <v>6</v>
      </c>
    </row>
    <row r="74" spans="1:24" x14ac:dyDescent="0.25">
      <c r="A74" s="15" t="s">
        <v>1304</v>
      </c>
      <c r="B74" s="20" t="s">
        <v>251</v>
      </c>
      <c r="C74" s="20">
        <v>73</v>
      </c>
      <c r="D74" s="20" t="s">
        <v>407</v>
      </c>
      <c r="E74" s="20">
        <v>80</v>
      </c>
      <c r="F74" s="20" t="s">
        <v>405</v>
      </c>
      <c r="G74" s="21" t="s">
        <v>194</v>
      </c>
      <c r="H74" s="78" t="s">
        <v>402</v>
      </c>
      <c r="I74" s="78" t="s">
        <v>402</v>
      </c>
      <c r="J74" s="78"/>
      <c r="K74" s="78"/>
    </row>
    <row r="75" spans="1:24" x14ac:dyDescent="0.25">
      <c r="A75" s="15" t="s">
        <v>1229</v>
      </c>
      <c r="B75" s="20" t="s">
        <v>251</v>
      </c>
      <c r="C75" s="20">
        <v>74</v>
      </c>
      <c r="D75" s="20" t="s">
        <v>425</v>
      </c>
      <c r="E75" s="20">
        <v>70</v>
      </c>
      <c r="F75" s="20" t="s">
        <v>410</v>
      </c>
      <c r="G75" s="21" t="s">
        <v>194</v>
      </c>
      <c r="H75" s="78" t="s">
        <v>402</v>
      </c>
      <c r="I75" s="78" t="s">
        <v>402</v>
      </c>
      <c r="J75" s="78"/>
      <c r="K75" s="78"/>
    </row>
    <row r="76" spans="1:24" x14ac:dyDescent="0.25">
      <c r="A76" s="15" t="s">
        <v>624</v>
      </c>
      <c r="B76" s="20" t="s">
        <v>251</v>
      </c>
      <c r="C76" s="20">
        <v>75</v>
      </c>
      <c r="D76" s="20" t="s">
        <v>407</v>
      </c>
      <c r="E76" s="20">
        <v>90</v>
      </c>
      <c r="F76" s="20" t="s">
        <v>410</v>
      </c>
      <c r="G76" s="21" t="s">
        <v>194</v>
      </c>
      <c r="H76" s="78" t="s">
        <v>402</v>
      </c>
      <c r="I76" s="78" t="s">
        <v>402</v>
      </c>
      <c r="J76" s="78"/>
      <c r="K76" s="78"/>
    </row>
    <row r="77" spans="1:24" x14ac:dyDescent="0.25">
      <c r="A77" s="15" t="s">
        <v>1299</v>
      </c>
      <c r="B77" s="20" t="s">
        <v>251</v>
      </c>
      <c r="C77" s="20">
        <v>76</v>
      </c>
      <c r="D77" s="20" t="s">
        <v>400</v>
      </c>
      <c r="E77" s="20">
        <v>60</v>
      </c>
      <c r="F77" s="20" t="s">
        <v>410</v>
      </c>
      <c r="G77" s="21" t="s">
        <v>194</v>
      </c>
      <c r="H77" s="78" t="s">
        <v>402</v>
      </c>
      <c r="I77" s="78" t="s">
        <v>402</v>
      </c>
      <c r="J77" s="78"/>
      <c r="K77" s="78"/>
    </row>
    <row r="78" spans="1:24" x14ac:dyDescent="0.25">
      <c r="A78" s="15" t="s">
        <v>537</v>
      </c>
      <c r="B78" s="20" t="s">
        <v>251</v>
      </c>
      <c r="C78" s="20">
        <v>77</v>
      </c>
      <c r="D78" s="20" t="s">
        <v>400</v>
      </c>
      <c r="E78" s="20">
        <v>90</v>
      </c>
      <c r="F78" s="20" t="s">
        <v>405</v>
      </c>
      <c r="G78" s="21" t="s">
        <v>194</v>
      </c>
      <c r="H78" s="78" t="s">
        <v>402</v>
      </c>
      <c r="I78" s="78" t="s">
        <v>402</v>
      </c>
      <c r="J78" s="78"/>
      <c r="K78" s="78"/>
    </row>
    <row r="79" spans="1:24" x14ac:dyDescent="0.25">
      <c r="A79" s="15" t="s">
        <v>2142</v>
      </c>
      <c r="B79" s="20" t="s">
        <v>251</v>
      </c>
      <c r="C79" s="20">
        <v>78</v>
      </c>
      <c r="D79" s="20" t="s">
        <v>414</v>
      </c>
      <c r="E79" s="20">
        <v>70</v>
      </c>
      <c r="F79" s="20" t="s">
        <v>410</v>
      </c>
      <c r="G79" s="21" t="s">
        <v>194</v>
      </c>
      <c r="H79" s="78" t="s">
        <v>402</v>
      </c>
      <c r="I79" s="78" t="s">
        <v>402</v>
      </c>
      <c r="J79" s="78"/>
      <c r="K79" s="78"/>
    </row>
    <row r="80" spans="1:24" x14ac:dyDescent="0.25">
      <c r="A80" s="15" t="s">
        <v>1412</v>
      </c>
      <c r="B80" s="20" t="s">
        <v>251</v>
      </c>
      <c r="C80" s="20">
        <v>79</v>
      </c>
      <c r="D80" s="20" t="s">
        <v>431</v>
      </c>
      <c r="E80" s="20">
        <v>80</v>
      </c>
      <c r="F80" s="20" t="s">
        <v>410</v>
      </c>
      <c r="G80" s="21" t="s">
        <v>194</v>
      </c>
      <c r="H80" s="78" t="s">
        <v>402</v>
      </c>
      <c r="I80" s="78" t="s">
        <v>402</v>
      </c>
      <c r="J80" s="78"/>
      <c r="K80" s="78"/>
    </row>
    <row r="81" spans="1:11" x14ac:dyDescent="0.25">
      <c r="A81" s="15" t="s">
        <v>643</v>
      </c>
      <c r="B81" s="20" t="s">
        <v>251</v>
      </c>
      <c r="C81" s="20">
        <v>80</v>
      </c>
      <c r="D81" s="20" t="s">
        <v>431</v>
      </c>
      <c r="E81" s="20">
        <v>90</v>
      </c>
      <c r="F81" s="20" t="s">
        <v>405</v>
      </c>
      <c r="G81" s="21" t="s">
        <v>194</v>
      </c>
      <c r="H81" s="78" t="s">
        <v>402</v>
      </c>
      <c r="I81" s="78" t="s">
        <v>402</v>
      </c>
      <c r="J81" s="78"/>
      <c r="K81" s="78"/>
    </row>
    <row r="82" spans="1:11" x14ac:dyDescent="0.25">
      <c r="A82" s="15" t="s">
        <v>1824</v>
      </c>
      <c r="B82" s="20" t="s">
        <v>251</v>
      </c>
      <c r="C82" s="20">
        <v>81</v>
      </c>
      <c r="D82" s="20" t="s">
        <v>407</v>
      </c>
      <c r="E82" s="20">
        <v>80</v>
      </c>
      <c r="F82" s="20" t="s">
        <v>405</v>
      </c>
      <c r="G82" s="21" t="s">
        <v>194</v>
      </c>
      <c r="H82" s="78" t="s">
        <v>402</v>
      </c>
      <c r="I82" s="78" t="s">
        <v>402</v>
      </c>
      <c r="J82" s="78"/>
      <c r="K82" s="78"/>
    </row>
    <row r="83" spans="1:11" x14ac:dyDescent="0.25">
      <c r="A83" s="15" t="s">
        <v>1935</v>
      </c>
      <c r="B83" s="20" t="s">
        <v>251</v>
      </c>
      <c r="C83" s="20">
        <v>82</v>
      </c>
      <c r="D83" s="20" t="s">
        <v>400</v>
      </c>
      <c r="E83" s="20">
        <v>70</v>
      </c>
      <c r="F83" s="20" t="s">
        <v>410</v>
      </c>
      <c r="G83" s="21" t="s">
        <v>194</v>
      </c>
      <c r="H83" s="78" t="s">
        <v>402</v>
      </c>
      <c r="I83" s="78" t="s">
        <v>402</v>
      </c>
      <c r="J83" s="78"/>
      <c r="K83" s="78"/>
    </row>
    <row r="84" spans="1:11" x14ac:dyDescent="0.25">
      <c r="A84" s="15" t="s">
        <v>2143</v>
      </c>
      <c r="B84" s="20" t="s">
        <v>251</v>
      </c>
      <c r="C84" s="20">
        <v>83</v>
      </c>
      <c r="D84" s="20" t="s">
        <v>419</v>
      </c>
      <c r="E84" s="20">
        <v>80</v>
      </c>
      <c r="F84" s="20" t="s">
        <v>410</v>
      </c>
      <c r="G84" s="21" t="s">
        <v>194</v>
      </c>
      <c r="H84" s="78" t="s">
        <v>402</v>
      </c>
      <c r="I84" s="78" t="s">
        <v>402</v>
      </c>
      <c r="J84" s="78"/>
      <c r="K84" s="78"/>
    </row>
    <row r="85" spans="1:11" x14ac:dyDescent="0.25">
      <c r="A85" s="15" t="s">
        <v>2144</v>
      </c>
      <c r="B85" s="20" t="s">
        <v>251</v>
      </c>
      <c r="C85" s="20">
        <v>84</v>
      </c>
      <c r="D85" s="20" t="s">
        <v>421</v>
      </c>
      <c r="E85" s="20">
        <v>70</v>
      </c>
      <c r="F85" s="20" t="s">
        <v>410</v>
      </c>
      <c r="G85" s="21" t="s">
        <v>194</v>
      </c>
      <c r="H85" s="78" t="s">
        <v>402</v>
      </c>
      <c r="I85" s="78" t="s">
        <v>402</v>
      </c>
      <c r="J85" s="78"/>
      <c r="K85" s="78"/>
    </row>
    <row r="86" spans="1:11" x14ac:dyDescent="0.25">
      <c r="A86" s="15" t="s">
        <v>1850</v>
      </c>
      <c r="B86" s="20" t="s">
        <v>251</v>
      </c>
      <c r="C86" s="20">
        <v>85</v>
      </c>
      <c r="D86" s="20" t="s">
        <v>414</v>
      </c>
      <c r="E86" s="20">
        <v>70</v>
      </c>
      <c r="F86" s="20" t="s">
        <v>405</v>
      </c>
      <c r="G86" s="21" t="s">
        <v>194</v>
      </c>
      <c r="H86" s="78" t="s">
        <v>402</v>
      </c>
      <c r="I86" s="78" t="s">
        <v>402</v>
      </c>
      <c r="J86" s="78"/>
      <c r="K86" s="78"/>
    </row>
    <row r="87" spans="1:11" x14ac:dyDescent="0.25">
      <c r="A87" s="15" t="s">
        <v>2145</v>
      </c>
      <c r="B87" s="20" t="s">
        <v>251</v>
      </c>
      <c r="C87" s="20">
        <v>86</v>
      </c>
      <c r="D87" s="20" t="s">
        <v>414</v>
      </c>
      <c r="E87" s="20">
        <v>70</v>
      </c>
      <c r="F87" s="20" t="s">
        <v>410</v>
      </c>
      <c r="G87" s="21" t="s">
        <v>194</v>
      </c>
      <c r="H87" s="78" t="s">
        <v>402</v>
      </c>
      <c r="I87" s="78" t="s">
        <v>402</v>
      </c>
      <c r="J87" s="78"/>
      <c r="K87" s="78"/>
    </row>
    <row r="88" spans="1:11" x14ac:dyDescent="0.25">
      <c r="A88" s="15" t="s">
        <v>1225</v>
      </c>
      <c r="B88" s="20" t="s">
        <v>251</v>
      </c>
      <c r="C88" s="20">
        <v>87</v>
      </c>
      <c r="D88" s="20" t="s">
        <v>404</v>
      </c>
      <c r="E88" s="20">
        <v>80</v>
      </c>
      <c r="F88" s="20" t="s">
        <v>410</v>
      </c>
      <c r="G88" s="21" t="s">
        <v>194</v>
      </c>
      <c r="H88" s="78" t="s">
        <v>402</v>
      </c>
      <c r="I88" s="78" t="s">
        <v>402</v>
      </c>
      <c r="J88" s="78"/>
      <c r="K88" s="78"/>
    </row>
    <row r="89" spans="1:11" x14ac:dyDescent="0.25">
      <c r="A89" s="15" t="s">
        <v>955</v>
      </c>
      <c r="B89" s="20" t="s">
        <v>251</v>
      </c>
      <c r="C89" s="20">
        <v>88</v>
      </c>
      <c r="D89" s="20" t="s">
        <v>407</v>
      </c>
      <c r="E89" s="20">
        <v>70</v>
      </c>
      <c r="F89" s="20" t="s">
        <v>410</v>
      </c>
      <c r="G89" s="21" t="s">
        <v>194</v>
      </c>
      <c r="H89" s="78" t="s">
        <v>402</v>
      </c>
      <c r="I89" s="78" t="s">
        <v>402</v>
      </c>
      <c r="J89" s="78"/>
      <c r="K89" s="78"/>
    </row>
    <row r="90" spans="1:11" x14ac:dyDescent="0.25">
      <c r="A90" s="15" t="s">
        <v>1267</v>
      </c>
      <c r="B90" s="20" t="s">
        <v>251</v>
      </c>
      <c r="C90" s="20">
        <v>89</v>
      </c>
      <c r="D90" s="20" t="s">
        <v>421</v>
      </c>
      <c r="E90" s="20">
        <v>50</v>
      </c>
      <c r="F90" s="20" t="s">
        <v>410</v>
      </c>
      <c r="G90" s="21" t="s">
        <v>190</v>
      </c>
      <c r="H90" s="78" t="s">
        <v>402</v>
      </c>
      <c r="I90" s="78" t="s">
        <v>402</v>
      </c>
      <c r="J90" s="78"/>
      <c r="K90" s="78"/>
    </row>
    <row r="91" spans="1:11" x14ac:dyDescent="0.25">
      <c r="A91" s="15" t="s">
        <v>1416</v>
      </c>
      <c r="B91" s="20" t="s">
        <v>251</v>
      </c>
      <c r="C91" s="20">
        <v>90</v>
      </c>
      <c r="D91" s="20" t="s">
        <v>419</v>
      </c>
      <c r="E91" s="20">
        <v>50</v>
      </c>
      <c r="F91" s="20" t="s">
        <v>410</v>
      </c>
      <c r="G91" s="21" t="s">
        <v>190</v>
      </c>
      <c r="H91" s="78" t="s">
        <v>402</v>
      </c>
      <c r="I91" s="78" t="s">
        <v>402</v>
      </c>
      <c r="J91" s="78"/>
      <c r="K91" s="78"/>
    </row>
    <row r="92" spans="1:11" x14ac:dyDescent="0.25">
      <c r="A92" s="15" t="s">
        <v>1851</v>
      </c>
      <c r="B92" s="20" t="s">
        <v>251</v>
      </c>
      <c r="C92" s="20">
        <v>91</v>
      </c>
      <c r="D92" s="20" t="s">
        <v>414</v>
      </c>
      <c r="E92" s="20">
        <v>60</v>
      </c>
      <c r="F92" s="20" t="s">
        <v>410</v>
      </c>
      <c r="G92" s="21" t="s">
        <v>190</v>
      </c>
      <c r="H92" s="78" t="s">
        <v>402</v>
      </c>
      <c r="I92" s="78" t="s">
        <v>402</v>
      </c>
      <c r="J92" s="78"/>
      <c r="K92" s="78"/>
    </row>
    <row r="93" spans="1:11" x14ac:dyDescent="0.25">
      <c r="A93" s="15" t="s">
        <v>1853</v>
      </c>
      <c r="B93" s="20" t="s">
        <v>251</v>
      </c>
      <c r="C93" s="20">
        <v>92</v>
      </c>
      <c r="D93" s="20" t="s">
        <v>404</v>
      </c>
      <c r="E93" s="20">
        <v>50</v>
      </c>
      <c r="F93" s="20" t="s">
        <v>410</v>
      </c>
      <c r="G93" s="21" t="s">
        <v>190</v>
      </c>
      <c r="H93" s="78" t="s">
        <v>402</v>
      </c>
      <c r="I93" s="78" t="s">
        <v>402</v>
      </c>
      <c r="J93" s="78"/>
      <c r="K93" s="78"/>
    </row>
    <row r="94" spans="1:11" x14ac:dyDescent="0.25">
      <c r="A94" s="15" t="s">
        <v>566</v>
      </c>
      <c r="B94" s="20" t="s">
        <v>251</v>
      </c>
      <c r="C94" s="20">
        <v>93</v>
      </c>
      <c r="D94" s="20" t="s">
        <v>407</v>
      </c>
      <c r="E94" s="20">
        <v>60</v>
      </c>
      <c r="F94" s="20" t="s">
        <v>410</v>
      </c>
      <c r="G94" s="21" t="s">
        <v>190</v>
      </c>
      <c r="H94" s="78" t="s">
        <v>402</v>
      </c>
      <c r="I94" s="78" t="s">
        <v>402</v>
      </c>
      <c r="J94" s="78"/>
      <c r="K94" s="78"/>
    </row>
    <row r="95" spans="1:11" x14ac:dyDescent="0.25">
      <c r="A95" s="15" t="s">
        <v>1854</v>
      </c>
      <c r="B95" s="20" t="s">
        <v>251</v>
      </c>
      <c r="C95" s="20">
        <v>94</v>
      </c>
      <c r="D95" s="20" t="s">
        <v>414</v>
      </c>
      <c r="E95" s="20">
        <v>50</v>
      </c>
      <c r="F95" s="20" t="s">
        <v>410</v>
      </c>
      <c r="G95" s="21" t="s">
        <v>190</v>
      </c>
      <c r="H95" s="78" t="s">
        <v>402</v>
      </c>
      <c r="I95" s="78" t="s">
        <v>402</v>
      </c>
      <c r="J95" s="78"/>
      <c r="K95" s="78"/>
    </row>
    <row r="96" spans="1:11" x14ac:dyDescent="0.25">
      <c r="A96" s="15" t="s">
        <v>1855</v>
      </c>
      <c r="B96" s="20" t="s">
        <v>251</v>
      </c>
      <c r="C96" s="20">
        <v>95</v>
      </c>
      <c r="D96" s="20" t="s">
        <v>414</v>
      </c>
      <c r="E96" s="20">
        <v>60</v>
      </c>
      <c r="F96" s="20" t="s">
        <v>410</v>
      </c>
      <c r="G96" s="21" t="s">
        <v>190</v>
      </c>
      <c r="H96" s="78" t="s">
        <v>402</v>
      </c>
      <c r="I96" s="78" t="s">
        <v>402</v>
      </c>
      <c r="J96" s="78"/>
      <c r="K96" s="78"/>
    </row>
    <row r="97" spans="1:11" x14ac:dyDescent="0.25">
      <c r="A97" s="15" t="s">
        <v>1856</v>
      </c>
      <c r="B97" s="20" t="s">
        <v>251</v>
      </c>
      <c r="C97" s="20">
        <v>96</v>
      </c>
      <c r="D97" s="20" t="s">
        <v>407</v>
      </c>
      <c r="E97" s="20">
        <v>50</v>
      </c>
      <c r="F97" s="20" t="s">
        <v>410</v>
      </c>
      <c r="G97" s="21" t="s">
        <v>190</v>
      </c>
      <c r="H97" s="78" t="s">
        <v>402</v>
      </c>
      <c r="I97" s="78" t="s">
        <v>402</v>
      </c>
      <c r="J97" s="78"/>
      <c r="K97" s="78"/>
    </row>
    <row r="98" spans="1:11" x14ac:dyDescent="0.25">
      <c r="A98" s="15" t="s">
        <v>1857</v>
      </c>
      <c r="B98" s="20" t="s">
        <v>251</v>
      </c>
      <c r="C98" s="20">
        <v>97</v>
      </c>
      <c r="D98" s="20" t="s">
        <v>425</v>
      </c>
      <c r="E98" s="20">
        <v>50</v>
      </c>
      <c r="F98" s="20" t="s">
        <v>410</v>
      </c>
      <c r="G98" s="21" t="s">
        <v>190</v>
      </c>
      <c r="H98" s="78" t="s">
        <v>402</v>
      </c>
      <c r="I98" s="78" t="s">
        <v>402</v>
      </c>
      <c r="J98" s="78"/>
      <c r="K98" s="78"/>
    </row>
    <row r="99" spans="1:11" x14ac:dyDescent="0.25">
      <c r="A99" s="15" t="s">
        <v>1890</v>
      </c>
      <c r="B99" s="20" t="s">
        <v>251</v>
      </c>
      <c r="C99" s="20">
        <v>98</v>
      </c>
      <c r="D99" s="20" t="s">
        <v>421</v>
      </c>
      <c r="E99" s="20">
        <v>50</v>
      </c>
      <c r="F99" s="20" t="s">
        <v>410</v>
      </c>
      <c r="G99" s="21" t="s">
        <v>190</v>
      </c>
      <c r="H99" s="78" t="s">
        <v>402</v>
      </c>
      <c r="I99" s="78" t="s">
        <v>402</v>
      </c>
      <c r="J99" s="78"/>
      <c r="K99" s="78"/>
    </row>
    <row r="100" spans="1:11" x14ac:dyDescent="0.25">
      <c r="A100" s="15" t="s">
        <v>1858</v>
      </c>
      <c r="B100" s="20" t="s">
        <v>251</v>
      </c>
      <c r="C100" s="20">
        <v>99</v>
      </c>
      <c r="D100" s="20" t="s">
        <v>407</v>
      </c>
      <c r="E100" s="20">
        <v>40</v>
      </c>
      <c r="F100" s="20" t="s">
        <v>410</v>
      </c>
      <c r="G100" s="21" t="s">
        <v>190</v>
      </c>
      <c r="H100" s="78" t="s">
        <v>402</v>
      </c>
      <c r="I100" s="78" t="s">
        <v>402</v>
      </c>
      <c r="J100" s="78"/>
      <c r="K100" s="78"/>
    </row>
    <row r="101" spans="1:11" x14ac:dyDescent="0.25">
      <c r="A101" s="15" t="s">
        <v>1313</v>
      </c>
      <c r="B101" s="20" t="s">
        <v>251</v>
      </c>
      <c r="C101" s="20">
        <v>100</v>
      </c>
      <c r="D101" s="20" t="s">
        <v>404</v>
      </c>
      <c r="E101" s="20">
        <v>50</v>
      </c>
      <c r="F101" s="20" t="s">
        <v>410</v>
      </c>
      <c r="G101" s="21" t="s">
        <v>190</v>
      </c>
      <c r="H101" s="78" t="s">
        <v>402</v>
      </c>
      <c r="I101" s="78" t="s">
        <v>402</v>
      </c>
      <c r="J101" s="78"/>
      <c r="K101" s="78"/>
    </row>
    <row r="102" spans="1:11" x14ac:dyDescent="0.25">
      <c r="A102" s="15" t="s">
        <v>1896</v>
      </c>
      <c r="B102" s="20" t="s">
        <v>251</v>
      </c>
      <c r="C102" s="20">
        <v>101</v>
      </c>
      <c r="D102" s="20" t="s">
        <v>421</v>
      </c>
      <c r="E102" s="20">
        <v>60</v>
      </c>
      <c r="F102" s="20" t="s">
        <v>410</v>
      </c>
      <c r="G102" s="21" t="s">
        <v>190</v>
      </c>
      <c r="H102" s="78" t="s">
        <v>402</v>
      </c>
      <c r="I102" s="78" t="s">
        <v>402</v>
      </c>
      <c r="J102" s="78"/>
      <c r="K102" s="78"/>
    </row>
    <row r="103" spans="1:11" x14ac:dyDescent="0.25">
      <c r="A103" s="15" t="s">
        <v>570</v>
      </c>
      <c r="B103" s="20" t="s">
        <v>251</v>
      </c>
      <c r="C103" s="20">
        <v>102</v>
      </c>
      <c r="D103" s="20" t="s">
        <v>414</v>
      </c>
      <c r="E103" s="20">
        <v>50</v>
      </c>
      <c r="F103" s="20" t="s">
        <v>410</v>
      </c>
      <c r="G103" s="21" t="s">
        <v>190</v>
      </c>
      <c r="H103" s="78" t="s">
        <v>402</v>
      </c>
      <c r="I103" s="78" t="s">
        <v>402</v>
      </c>
      <c r="J103" s="78"/>
      <c r="K103" s="78"/>
    </row>
    <row r="104" spans="1:11" x14ac:dyDescent="0.25">
      <c r="A104" s="15" t="s">
        <v>1842</v>
      </c>
      <c r="B104" s="20" t="s">
        <v>251</v>
      </c>
      <c r="C104" s="20">
        <v>103</v>
      </c>
      <c r="D104" s="20" t="s">
        <v>421</v>
      </c>
      <c r="E104" s="20">
        <v>40</v>
      </c>
      <c r="F104" s="20" t="s">
        <v>410</v>
      </c>
      <c r="G104" s="21" t="s">
        <v>190</v>
      </c>
      <c r="H104" s="78" t="s">
        <v>402</v>
      </c>
      <c r="I104" s="78" t="s">
        <v>402</v>
      </c>
      <c r="J104" s="78"/>
      <c r="K104" s="78"/>
    </row>
    <row r="105" spans="1:11" x14ac:dyDescent="0.25">
      <c r="A105" s="15" t="s">
        <v>1425</v>
      </c>
      <c r="B105" s="20" t="s">
        <v>251</v>
      </c>
      <c r="C105" s="20">
        <v>104</v>
      </c>
      <c r="D105" s="20" t="s">
        <v>404</v>
      </c>
      <c r="E105" s="20">
        <v>30</v>
      </c>
      <c r="F105" s="20" t="s">
        <v>410</v>
      </c>
      <c r="G105" s="21" t="s">
        <v>190</v>
      </c>
      <c r="H105" s="78" t="s">
        <v>402</v>
      </c>
      <c r="I105" s="78" t="s">
        <v>402</v>
      </c>
      <c r="J105" s="78"/>
      <c r="K105" s="78"/>
    </row>
    <row r="106" spans="1:11" x14ac:dyDescent="0.25">
      <c r="A106" s="15" t="s">
        <v>686</v>
      </c>
      <c r="B106" s="20" t="s">
        <v>251</v>
      </c>
      <c r="C106" s="20">
        <v>105</v>
      </c>
      <c r="D106" s="20" t="s">
        <v>431</v>
      </c>
      <c r="E106" s="20">
        <v>60</v>
      </c>
      <c r="F106" s="20" t="s">
        <v>410</v>
      </c>
      <c r="G106" s="21" t="s">
        <v>190</v>
      </c>
      <c r="H106" s="78" t="s">
        <v>402</v>
      </c>
      <c r="I106" s="78" t="s">
        <v>402</v>
      </c>
      <c r="J106" s="78"/>
      <c r="K106" s="78"/>
    </row>
    <row r="107" spans="1:11" x14ac:dyDescent="0.25">
      <c r="A107" s="15" t="s">
        <v>1898</v>
      </c>
      <c r="B107" s="20" t="s">
        <v>251</v>
      </c>
      <c r="C107" s="20">
        <v>106</v>
      </c>
      <c r="D107" s="20" t="s">
        <v>414</v>
      </c>
      <c r="E107" s="20">
        <v>60</v>
      </c>
      <c r="F107" s="20" t="s">
        <v>410</v>
      </c>
      <c r="G107" s="21" t="s">
        <v>190</v>
      </c>
      <c r="H107" s="78" t="s">
        <v>402</v>
      </c>
      <c r="I107" s="78" t="s">
        <v>402</v>
      </c>
      <c r="J107" s="78"/>
      <c r="K107" s="78"/>
    </row>
    <row r="108" spans="1:11" x14ac:dyDescent="0.25">
      <c r="A108" s="15" t="s">
        <v>651</v>
      </c>
      <c r="B108" s="20" t="s">
        <v>251</v>
      </c>
      <c r="C108" s="20">
        <v>107</v>
      </c>
      <c r="D108" s="20" t="s">
        <v>404</v>
      </c>
      <c r="E108" s="20">
        <v>50</v>
      </c>
      <c r="F108" s="20" t="s">
        <v>410</v>
      </c>
      <c r="G108" s="21" t="s">
        <v>190</v>
      </c>
      <c r="H108" s="78" t="s">
        <v>402</v>
      </c>
      <c r="I108" s="78" t="s">
        <v>402</v>
      </c>
      <c r="J108" s="78"/>
      <c r="K108" s="78"/>
    </row>
    <row r="109" spans="1:11" x14ac:dyDescent="0.25">
      <c r="A109" s="15" t="s">
        <v>551</v>
      </c>
      <c r="B109" s="20" t="s">
        <v>251</v>
      </c>
      <c r="C109" s="20">
        <v>108</v>
      </c>
      <c r="D109" s="20" t="s">
        <v>425</v>
      </c>
      <c r="E109" s="20">
        <v>60</v>
      </c>
      <c r="F109" s="20" t="s">
        <v>410</v>
      </c>
      <c r="G109" s="21" t="s">
        <v>190</v>
      </c>
      <c r="H109" s="78" t="s">
        <v>402</v>
      </c>
      <c r="I109" s="78" t="s">
        <v>402</v>
      </c>
      <c r="J109" s="78"/>
      <c r="K109" s="78"/>
    </row>
    <row r="110" spans="1:11" x14ac:dyDescent="0.25">
      <c r="A110" s="15" t="s">
        <v>1899</v>
      </c>
      <c r="B110" s="20" t="s">
        <v>251</v>
      </c>
      <c r="C110" s="20">
        <v>109</v>
      </c>
      <c r="D110" s="20" t="s">
        <v>407</v>
      </c>
      <c r="E110" s="20">
        <v>50</v>
      </c>
      <c r="F110" s="20" t="s">
        <v>410</v>
      </c>
      <c r="G110" s="21" t="s">
        <v>190</v>
      </c>
      <c r="H110" s="78" t="s">
        <v>402</v>
      </c>
      <c r="I110" s="78" t="s">
        <v>402</v>
      </c>
      <c r="J110" s="78"/>
      <c r="K110" s="78"/>
    </row>
    <row r="111" spans="1:11" x14ac:dyDescent="0.25">
      <c r="A111" s="15" t="s">
        <v>558</v>
      </c>
      <c r="B111" s="20" t="s">
        <v>251</v>
      </c>
      <c r="C111" s="20">
        <v>110</v>
      </c>
      <c r="D111" s="20" t="s">
        <v>404</v>
      </c>
      <c r="E111" s="20">
        <v>30</v>
      </c>
      <c r="F111" s="20" t="s">
        <v>410</v>
      </c>
      <c r="G111" s="21" t="s">
        <v>190</v>
      </c>
      <c r="H111" s="78" t="s">
        <v>402</v>
      </c>
      <c r="I111" s="78" t="s">
        <v>402</v>
      </c>
      <c r="J111" s="78"/>
      <c r="K111" s="78"/>
    </row>
    <row r="112" spans="1:11" x14ac:dyDescent="0.25">
      <c r="A112" s="15" t="s">
        <v>575</v>
      </c>
      <c r="B112" s="20" t="s">
        <v>251</v>
      </c>
      <c r="C112" s="20">
        <v>111</v>
      </c>
      <c r="D112" s="20" t="s">
        <v>400</v>
      </c>
      <c r="E112" s="20">
        <v>40</v>
      </c>
      <c r="F112" s="20" t="s">
        <v>410</v>
      </c>
      <c r="G112" s="21" t="s">
        <v>190</v>
      </c>
      <c r="H112" s="78" t="s">
        <v>402</v>
      </c>
      <c r="I112" s="78" t="s">
        <v>402</v>
      </c>
      <c r="J112" s="78"/>
      <c r="K112" s="78"/>
    </row>
    <row r="113" spans="1:11" x14ac:dyDescent="0.25">
      <c r="A113" s="15" t="s">
        <v>653</v>
      </c>
      <c r="B113" s="20" t="s">
        <v>251</v>
      </c>
      <c r="C113" s="20">
        <v>112</v>
      </c>
      <c r="D113" s="20" t="s">
        <v>431</v>
      </c>
      <c r="E113" s="20">
        <v>50</v>
      </c>
      <c r="F113" s="20" t="s">
        <v>410</v>
      </c>
      <c r="G113" s="21" t="s">
        <v>190</v>
      </c>
      <c r="H113" s="78" t="s">
        <v>402</v>
      </c>
      <c r="I113" s="78" t="s">
        <v>402</v>
      </c>
      <c r="J113" s="78"/>
      <c r="K113" s="78"/>
    </row>
    <row r="114" spans="1:11" x14ac:dyDescent="0.25">
      <c r="A114" s="15" t="s">
        <v>1308</v>
      </c>
      <c r="B114" s="20" t="s">
        <v>251</v>
      </c>
      <c r="C114" s="20">
        <v>113</v>
      </c>
      <c r="D114" s="20" t="s">
        <v>421</v>
      </c>
      <c r="E114" s="20">
        <v>60</v>
      </c>
      <c r="F114" s="20" t="s">
        <v>410</v>
      </c>
      <c r="G114" s="21" t="s">
        <v>190</v>
      </c>
      <c r="H114" s="78" t="s">
        <v>402</v>
      </c>
      <c r="I114" s="78" t="s">
        <v>402</v>
      </c>
      <c r="J114" s="78"/>
      <c r="K114" s="78"/>
    </row>
    <row r="115" spans="1:11" x14ac:dyDescent="0.25">
      <c r="A115" s="15" t="s">
        <v>654</v>
      </c>
      <c r="B115" s="20" t="s">
        <v>251</v>
      </c>
      <c r="C115" s="20">
        <v>114</v>
      </c>
      <c r="D115" s="20" t="s">
        <v>414</v>
      </c>
      <c r="E115" s="20">
        <v>60</v>
      </c>
      <c r="F115" s="20" t="s">
        <v>410</v>
      </c>
      <c r="G115" s="21" t="s">
        <v>190</v>
      </c>
      <c r="H115" s="78" t="s">
        <v>402</v>
      </c>
      <c r="I115" s="78" t="s">
        <v>402</v>
      </c>
      <c r="J115" s="78"/>
      <c r="K115" s="78"/>
    </row>
    <row r="116" spans="1:11" x14ac:dyDescent="0.25">
      <c r="A116" s="15" t="s">
        <v>1860</v>
      </c>
      <c r="B116" s="20" t="s">
        <v>251</v>
      </c>
      <c r="C116" s="20">
        <v>115</v>
      </c>
      <c r="D116" s="20" t="s">
        <v>421</v>
      </c>
      <c r="E116" s="20">
        <v>50</v>
      </c>
      <c r="F116" s="20" t="s">
        <v>410</v>
      </c>
      <c r="G116" s="21" t="s">
        <v>190</v>
      </c>
      <c r="H116" s="78" t="s">
        <v>402</v>
      </c>
      <c r="I116" s="78" t="s">
        <v>402</v>
      </c>
      <c r="J116" s="78"/>
      <c r="K116" s="78"/>
    </row>
    <row r="117" spans="1:11" x14ac:dyDescent="0.25">
      <c r="A117" s="15" t="s">
        <v>1228</v>
      </c>
      <c r="B117" s="20" t="s">
        <v>251</v>
      </c>
      <c r="C117" s="20">
        <v>116</v>
      </c>
      <c r="D117" s="20" t="s">
        <v>404</v>
      </c>
      <c r="E117" s="20">
        <v>60</v>
      </c>
      <c r="F117" s="20" t="s">
        <v>410</v>
      </c>
      <c r="G117" s="21" t="s">
        <v>190</v>
      </c>
      <c r="H117" s="78" t="s">
        <v>402</v>
      </c>
      <c r="I117" s="78" t="s">
        <v>402</v>
      </c>
      <c r="J117" s="78"/>
      <c r="K117" s="78"/>
    </row>
    <row r="118" spans="1:11" x14ac:dyDescent="0.25">
      <c r="A118" s="15" t="s">
        <v>1314</v>
      </c>
      <c r="B118" s="20" t="s">
        <v>251</v>
      </c>
      <c r="C118" s="20">
        <v>117</v>
      </c>
      <c r="D118" s="20" t="s">
        <v>407</v>
      </c>
      <c r="E118" s="20">
        <v>40</v>
      </c>
      <c r="F118" s="20" t="s">
        <v>410</v>
      </c>
      <c r="G118" s="21" t="s">
        <v>190</v>
      </c>
      <c r="H118" s="78" t="s">
        <v>402</v>
      </c>
      <c r="I118" s="78" t="s">
        <v>402</v>
      </c>
      <c r="J118" s="78"/>
      <c r="K118" s="78"/>
    </row>
    <row r="119" spans="1:11" x14ac:dyDescent="0.25">
      <c r="A119" s="15" t="s">
        <v>1836</v>
      </c>
      <c r="B119" s="20" t="s">
        <v>251</v>
      </c>
      <c r="C119" s="20">
        <v>118</v>
      </c>
      <c r="D119" s="20" t="s">
        <v>400</v>
      </c>
      <c r="E119" s="20">
        <v>60</v>
      </c>
      <c r="F119" s="20" t="s">
        <v>410</v>
      </c>
      <c r="G119" s="21" t="s">
        <v>190</v>
      </c>
      <c r="H119" s="78" t="s">
        <v>402</v>
      </c>
      <c r="I119" s="78" t="s">
        <v>402</v>
      </c>
      <c r="J119" s="78"/>
      <c r="K119" s="78"/>
    </row>
    <row r="120" spans="1:11" x14ac:dyDescent="0.25">
      <c r="A120" s="15" t="s">
        <v>656</v>
      </c>
      <c r="B120" s="20" t="s">
        <v>251</v>
      </c>
      <c r="C120" s="20">
        <v>119</v>
      </c>
      <c r="D120" s="20" t="s">
        <v>407</v>
      </c>
      <c r="E120" s="20">
        <v>50</v>
      </c>
      <c r="F120" s="20" t="s">
        <v>410</v>
      </c>
      <c r="G120" s="21" t="s">
        <v>190</v>
      </c>
      <c r="H120" s="78" t="s">
        <v>402</v>
      </c>
      <c r="I120" s="78" t="s">
        <v>402</v>
      </c>
      <c r="J120" s="78"/>
      <c r="K120" s="78"/>
    </row>
    <row r="121" spans="1:11" x14ac:dyDescent="0.25">
      <c r="A121" s="15" t="s">
        <v>477</v>
      </c>
      <c r="B121" s="20" t="s">
        <v>251</v>
      </c>
      <c r="C121" s="20">
        <v>120</v>
      </c>
      <c r="D121" s="20" t="s">
        <v>400</v>
      </c>
      <c r="E121" s="20">
        <v>50</v>
      </c>
      <c r="F121" s="20" t="s">
        <v>410</v>
      </c>
      <c r="G121" s="21" t="s">
        <v>190</v>
      </c>
      <c r="H121" s="78" t="s">
        <v>402</v>
      </c>
      <c r="I121" s="78" t="s">
        <v>402</v>
      </c>
      <c r="J121" s="78"/>
      <c r="K121" s="78"/>
    </row>
    <row r="122" spans="1:11" x14ac:dyDescent="0.25">
      <c r="A122" s="15" t="s">
        <v>1861</v>
      </c>
      <c r="B122" s="20" t="s">
        <v>251</v>
      </c>
      <c r="C122" s="20">
        <v>121</v>
      </c>
      <c r="D122" s="20" t="s">
        <v>404</v>
      </c>
      <c r="E122" s="20">
        <v>60</v>
      </c>
      <c r="F122" s="20" t="s">
        <v>410</v>
      </c>
      <c r="G122" s="21" t="s">
        <v>190</v>
      </c>
      <c r="H122" s="78" t="s">
        <v>402</v>
      </c>
      <c r="I122" s="78" t="s">
        <v>402</v>
      </c>
      <c r="J122" s="78"/>
      <c r="K122" s="78"/>
    </row>
    <row r="123" spans="1:11" x14ac:dyDescent="0.25">
      <c r="A123" s="15" t="s">
        <v>657</v>
      </c>
      <c r="B123" s="20" t="s">
        <v>251</v>
      </c>
      <c r="C123" s="20">
        <v>122</v>
      </c>
      <c r="D123" s="20" t="s">
        <v>431</v>
      </c>
      <c r="E123" s="20">
        <v>70</v>
      </c>
      <c r="F123" s="20" t="s">
        <v>410</v>
      </c>
      <c r="G123" s="21" t="s">
        <v>190</v>
      </c>
      <c r="H123" s="78" t="s">
        <v>402</v>
      </c>
      <c r="I123" s="78" t="s">
        <v>402</v>
      </c>
      <c r="J123" s="78"/>
      <c r="K123" s="78"/>
    </row>
    <row r="124" spans="1:11" x14ac:dyDescent="0.25">
      <c r="A124" s="15" t="s">
        <v>1300</v>
      </c>
      <c r="B124" s="20" t="s">
        <v>251</v>
      </c>
      <c r="C124" s="20">
        <v>123</v>
      </c>
      <c r="D124" s="20" t="s">
        <v>407</v>
      </c>
      <c r="E124" s="20">
        <v>60</v>
      </c>
      <c r="F124" s="20" t="s">
        <v>410</v>
      </c>
      <c r="G124" s="21" t="s">
        <v>190</v>
      </c>
      <c r="H124" s="78" t="s">
        <v>402</v>
      </c>
      <c r="I124" s="78" t="s">
        <v>402</v>
      </c>
      <c r="J124" s="78"/>
      <c r="K124" s="78"/>
    </row>
    <row r="125" spans="1:11" x14ac:dyDescent="0.25">
      <c r="A125" s="15" t="s">
        <v>582</v>
      </c>
      <c r="B125" s="20" t="s">
        <v>251</v>
      </c>
      <c r="C125" s="20">
        <v>124</v>
      </c>
      <c r="D125" s="20" t="s">
        <v>431</v>
      </c>
      <c r="E125" s="20">
        <v>50</v>
      </c>
      <c r="F125" s="20" t="s">
        <v>410</v>
      </c>
      <c r="G125" s="21" t="s">
        <v>190</v>
      </c>
      <c r="H125" s="78" t="s">
        <v>402</v>
      </c>
      <c r="I125" s="78" t="s">
        <v>402</v>
      </c>
      <c r="J125" s="78"/>
      <c r="K125" s="78"/>
    </row>
    <row r="126" spans="1:11" x14ac:dyDescent="0.25">
      <c r="A126" s="15" t="s">
        <v>563</v>
      </c>
      <c r="B126" s="20" t="s">
        <v>251</v>
      </c>
      <c r="C126" s="20">
        <v>125</v>
      </c>
      <c r="D126" s="20" t="s">
        <v>404</v>
      </c>
      <c r="E126" s="20">
        <v>60</v>
      </c>
      <c r="F126" s="20" t="s">
        <v>410</v>
      </c>
      <c r="G126" s="21" t="s">
        <v>190</v>
      </c>
      <c r="H126" s="78" t="s">
        <v>402</v>
      </c>
      <c r="I126" s="78" t="s">
        <v>402</v>
      </c>
      <c r="J126" s="78"/>
      <c r="K126" s="78"/>
    </row>
    <row r="127" spans="1:11" x14ac:dyDescent="0.25">
      <c r="A127" s="15" t="s">
        <v>1862</v>
      </c>
      <c r="B127" s="20" t="s">
        <v>251</v>
      </c>
      <c r="C127" s="20">
        <v>126</v>
      </c>
      <c r="D127" s="20" t="s">
        <v>400</v>
      </c>
      <c r="E127" s="20">
        <v>60</v>
      </c>
      <c r="F127" s="20" t="s">
        <v>410</v>
      </c>
      <c r="G127" s="21" t="s">
        <v>190</v>
      </c>
      <c r="H127" s="78" t="s">
        <v>402</v>
      </c>
      <c r="I127" s="78" t="s">
        <v>402</v>
      </c>
      <c r="J127" s="78"/>
      <c r="K127" s="78"/>
    </row>
    <row r="128" spans="1:11" x14ac:dyDescent="0.25">
      <c r="A128" s="15" t="s">
        <v>1232</v>
      </c>
      <c r="B128" s="20" t="s">
        <v>251</v>
      </c>
      <c r="C128" s="20">
        <v>127</v>
      </c>
      <c r="D128" s="20" t="s">
        <v>407</v>
      </c>
      <c r="E128" s="20">
        <v>60</v>
      </c>
      <c r="F128" s="20" t="s">
        <v>410</v>
      </c>
      <c r="G128" s="21" t="s">
        <v>190</v>
      </c>
      <c r="H128" s="78" t="s">
        <v>402</v>
      </c>
      <c r="I128" s="78" t="s">
        <v>402</v>
      </c>
      <c r="J128" s="78"/>
      <c r="K128" s="78"/>
    </row>
    <row r="129" spans="1:11" x14ac:dyDescent="0.25">
      <c r="A129" s="15" t="s">
        <v>1863</v>
      </c>
      <c r="B129" s="20" t="s">
        <v>251</v>
      </c>
      <c r="C129" s="20">
        <v>128</v>
      </c>
      <c r="D129" s="20" t="s">
        <v>421</v>
      </c>
      <c r="E129" s="20">
        <v>50</v>
      </c>
      <c r="F129" s="20" t="s">
        <v>410</v>
      </c>
      <c r="G129" s="21" t="s">
        <v>190</v>
      </c>
      <c r="H129" s="78" t="s">
        <v>402</v>
      </c>
      <c r="I129" s="78" t="s">
        <v>402</v>
      </c>
      <c r="J129" s="78"/>
      <c r="K129" s="78"/>
    </row>
    <row r="130" spans="1:11" x14ac:dyDescent="0.25">
      <c r="A130" s="15" t="s">
        <v>1864</v>
      </c>
      <c r="B130" s="20" t="s">
        <v>251</v>
      </c>
      <c r="C130" s="20">
        <v>129</v>
      </c>
      <c r="D130" s="20" t="s">
        <v>414</v>
      </c>
      <c r="E130" s="20">
        <v>50</v>
      </c>
      <c r="F130" s="20" t="s">
        <v>410</v>
      </c>
      <c r="G130" s="21" t="s">
        <v>190</v>
      </c>
      <c r="H130" s="78" t="s">
        <v>402</v>
      </c>
      <c r="I130" s="78" t="s">
        <v>402</v>
      </c>
      <c r="J130" s="78"/>
      <c r="K130" s="78"/>
    </row>
    <row r="131" spans="1:11" x14ac:dyDescent="0.25">
      <c r="A131" s="15" t="s">
        <v>1428</v>
      </c>
      <c r="B131" s="20" t="s">
        <v>251</v>
      </c>
      <c r="C131" s="20">
        <v>130</v>
      </c>
      <c r="D131" s="20" t="s">
        <v>407</v>
      </c>
      <c r="E131" s="20">
        <v>50</v>
      </c>
      <c r="F131" s="20" t="s">
        <v>410</v>
      </c>
      <c r="G131" s="21" t="s">
        <v>190</v>
      </c>
      <c r="H131" s="78" t="s">
        <v>402</v>
      </c>
      <c r="I131" s="78" t="s">
        <v>402</v>
      </c>
      <c r="J131" s="78"/>
      <c r="K131" s="78"/>
    </row>
    <row r="132" spans="1:11" x14ac:dyDescent="0.25">
      <c r="A132" s="15" t="s">
        <v>1866</v>
      </c>
      <c r="B132" s="20" t="s">
        <v>251</v>
      </c>
      <c r="C132" s="20">
        <v>131</v>
      </c>
      <c r="D132" s="20" t="s">
        <v>407</v>
      </c>
      <c r="E132" s="20">
        <v>60</v>
      </c>
      <c r="F132" s="20" t="s">
        <v>410</v>
      </c>
      <c r="G132" s="21" t="s">
        <v>190</v>
      </c>
      <c r="H132" s="78" t="s">
        <v>402</v>
      </c>
      <c r="I132" s="78" t="s">
        <v>402</v>
      </c>
      <c r="J132" s="78"/>
      <c r="K132" s="78"/>
    </row>
    <row r="133" spans="1:11" x14ac:dyDescent="0.25">
      <c r="A133" s="15" t="s">
        <v>1429</v>
      </c>
      <c r="B133" s="20" t="s">
        <v>251</v>
      </c>
      <c r="C133" s="20">
        <v>132</v>
      </c>
      <c r="D133" s="20" t="s">
        <v>414</v>
      </c>
      <c r="E133" s="20">
        <v>60</v>
      </c>
      <c r="F133" s="20" t="s">
        <v>410</v>
      </c>
      <c r="G133" s="21" t="s">
        <v>190</v>
      </c>
      <c r="H133" s="78" t="s">
        <v>402</v>
      </c>
      <c r="I133" s="78" t="s">
        <v>402</v>
      </c>
      <c r="J133" s="78"/>
      <c r="K133" s="78"/>
    </row>
    <row r="134" spans="1:11" x14ac:dyDescent="0.25">
      <c r="A134" s="15" t="s">
        <v>694</v>
      </c>
      <c r="B134" s="20" t="s">
        <v>251</v>
      </c>
      <c r="C134" s="20">
        <v>133</v>
      </c>
      <c r="D134" s="20" t="s">
        <v>421</v>
      </c>
      <c r="E134" s="20">
        <v>50</v>
      </c>
      <c r="F134" s="20" t="s">
        <v>410</v>
      </c>
      <c r="G134" s="21" t="s">
        <v>190</v>
      </c>
      <c r="H134" s="78" t="s">
        <v>402</v>
      </c>
      <c r="I134" s="78" t="s">
        <v>402</v>
      </c>
      <c r="J134" s="78"/>
      <c r="K134" s="78"/>
    </row>
    <row r="135" spans="1:11" x14ac:dyDescent="0.25">
      <c r="A135" s="15" t="s">
        <v>2146</v>
      </c>
      <c r="B135" s="20" t="s">
        <v>251</v>
      </c>
      <c r="C135" s="20">
        <v>134</v>
      </c>
      <c r="D135" s="20" t="s">
        <v>490</v>
      </c>
      <c r="E135" s="20"/>
      <c r="F135" s="20" t="s">
        <v>493</v>
      </c>
      <c r="G135" s="21" t="s">
        <v>194</v>
      </c>
      <c r="H135" s="78" t="s">
        <v>402</v>
      </c>
      <c r="I135" s="78" t="s">
        <v>402</v>
      </c>
      <c r="J135" s="78"/>
      <c r="K135" s="78"/>
    </row>
    <row r="136" spans="1:11" x14ac:dyDescent="0.25">
      <c r="A136" s="15" t="s">
        <v>2147</v>
      </c>
      <c r="B136" s="20" t="s">
        <v>251</v>
      </c>
      <c r="C136" s="20">
        <v>135</v>
      </c>
      <c r="D136" s="20" t="s">
        <v>490</v>
      </c>
      <c r="E136" s="20"/>
      <c r="F136" s="20" t="s">
        <v>493</v>
      </c>
      <c r="G136" s="21" t="s">
        <v>194</v>
      </c>
      <c r="H136" s="78" t="s">
        <v>402</v>
      </c>
      <c r="I136" s="78" t="s">
        <v>402</v>
      </c>
      <c r="J136" s="78"/>
      <c r="K136" s="78"/>
    </row>
    <row r="137" spans="1:11" x14ac:dyDescent="0.25">
      <c r="A137" s="15" t="s">
        <v>2148</v>
      </c>
      <c r="B137" s="20" t="s">
        <v>251</v>
      </c>
      <c r="C137" s="20">
        <v>136</v>
      </c>
      <c r="D137" s="20" t="s">
        <v>490</v>
      </c>
      <c r="E137" s="20"/>
      <c r="F137" s="20" t="s">
        <v>1085</v>
      </c>
      <c r="G137" s="21" t="s">
        <v>194</v>
      </c>
      <c r="H137" s="78" t="s">
        <v>402</v>
      </c>
      <c r="I137" s="78" t="s">
        <v>402</v>
      </c>
      <c r="J137" s="78"/>
      <c r="K137" s="78"/>
    </row>
    <row r="138" spans="1:11" x14ac:dyDescent="0.25">
      <c r="A138" s="15" t="s">
        <v>2149</v>
      </c>
      <c r="B138" s="20" t="s">
        <v>251</v>
      </c>
      <c r="C138" s="20">
        <v>137</v>
      </c>
      <c r="D138" s="20" t="s">
        <v>490</v>
      </c>
      <c r="E138" s="20"/>
      <c r="F138" s="20" t="s">
        <v>1085</v>
      </c>
      <c r="G138" s="21" t="s">
        <v>194</v>
      </c>
      <c r="H138" s="78" t="s">
        <v>402</v>
      </c>
      <c r="I138" s="78" t="s">
        <v>402</v>
      </c>
      <c r="J138" s="78"/>
      <c r="K138" s="78"/>
    </row>
    <row r="139" spans="1:11" x14ac:dyDescent="0.25">
      <c r="A139" s="15" t="s">
        <v>2150</v>
      </c>
      <c r="B139" s="20" t="s">
        <v>251</v>
      </c>
      <c r="C139" s="20">
        <v>138</v>
      </c>
      <c r="D139" s="20" t="s">
        <v>490</v>
      </c>
      <c r="E139" s="20"/>
      <c r="F139" s="20" t="s">
        <v>490</v>
      </c>
      <c r="G139" s="21" t="s">
        <v>194</v>
      </c>
      <c r="H139" s="78" t="s">
        <v>402</v>
      </c>
      <c r="I139" s="78" t="s">
        <v>402</v>
      </c>
      <c r="J139" s="78"/>
      <c r="K139" s="78"/>
    </row>
    <row r="140" spans="1:11" x14ac:dyDescent="0.25">
      <c r="A140" s="15" t="s">
        <v>2151</v>
      </c>
      <c r="B140" s="20" t="s">
        <v>251</v>
      </c>
      <c r="C140" s="20">
        <v>139</v>
      </c>
      <c r="D140" s="20" t="s">
        <v>490</v>
      </c>
      <c r="E140" s="20"/>
      <c r="F140" s="20" t="s">
        <v>1085</v>
      </c>
      <c r="G140" s="21" t="s">
        <v>194</v>
      </c>
      <c r="H140" s="78" t="s">
        <v>402</v>
      </c>
      <c r="I140" s="78" t="s">
        <v>402</v>
      </c>
      <c r="J140" s="78"/>
      <c r="K140" s="78"/>
    </row>
    <row r="141" spans="1:11" x14ac:dyDescent="0.25">
      <c r="A141" s="15" t="s">
        <v>1453</v>
      </c>
      <c r="B141" s="20" t="s">
        <v>251</v>
      </c>
      <c r="C141" s="20">
        <v>140</v>
      </c>
      <c r="D141" s="20" t="s">
        <v>490</v>
      </c>
      <c r="E141" s="20"/>
      <c r="F141" s="20" t="s">
        <v>490</v>
      </c>
      <c r="G141" s="21" t="s">
        <v>194</v>
      </c>
      <c r="H141" s="78" t="s">
        <v>402</v>
      </c>
      <c r="I141" s="78" t="s">
        <v>402</v>
      </c>
      <c r="J141" s="78"/>
      <c r="K141" s="78"/>
    </row>
    <row r="142" spans="1:11" x14ac:dyDescent="0.25">
      <c r="A142" s="15" t="s">
        <v>2152</v>
      </c>
      <c r="B142" s="20" t="s">
        <v>251</v>
      </c>
      <c r="C142" s="20">
        <v>141</v>
      </c>
      <c r="D142" s="20" t="s">
        <v>435</v>
      </c>
      <c r="E142" s="20">
        <v>100</v>
      </c>
      <c r="F142" s="20" t="s">
        <v>1873</v>
      </c>
      <c r="G142" s="21" t="s">
        <v>230</v>
      </c>
      <c r="H142" s="78" t="s">
        <v>402</v>
      </c>
      <c r="I142" s="78" t="s">
        <v>402</v>
      </c>
      <c r="J142" s="78"/>
      <c r="K142" s="78" t="s">
        <v>402</v>
      </c>
    </row>
    <row r="143" spans="1:11" x14ac:dyDescent="0.25">
      <c r="A143" s="15" t="s">
        <v>2153</v>
      </c>
      <c r="B143" s="20" t="s">
        <v>251</v>
      </c>
      <c r="C143" s="20">
        <v>142</v>
      </c>
      <c r="D143" s="20" t="s">
        <v>425</v>
      </c>
      <c r="E143" s="20">
        <v>110</v>
      </c>
      <c r="F143" s="20" t="s">
        <v>1873</v>
      </c>
      <c r="G143" s="21" t="s">
        <v>230</v>
      </c>
      <c r="H143" s="78" t="s">
        <v>402</v>
      </c>
      <c r="I143" s="78" t="s">
        <v>402</v>
      </c>
      <c r="J143" s="78"/>
      <c r="K143" s="78" t="s">
        <v>402</v>
      </c>
    </row>
    <row r="144" spans="1:11" x14ac:dyDescent="0.25">
      <c r="A144" s="15" t="s">
        <v>2154</v>
      </c>
      <c r="B144" s="20" t="s">
        <v>251</v>
      </c>
      <c r="C144" s="20">
        <v>143</v>
      </c>
      <c r="D144" s="20" t="s">
        <v>425</v>
      </c>
      <c r="E144" s="20">
        <v>120</v>
      </c>
      <c r="F144" s="20" t="s">
        <v>1873</v>
      </c>
      <c r="G144" s="21" t="s">
        <v>230</v>
      </c>
      <c r="H144" s="78" t="s">
        <v>402</v>
      </c>
      <c r="I144" s="78" t="s">
        <v>402</v>
      </c>
      <c r="J144" s="78"/>
      <c r="K144" s="78" t="s">
        <v>402</v>
      </c>
    </row>
    <row r="145" spans="1:11" x14ac:dyDescent="0.25">
      <c r="A145" s="15" t="s">
        <v>2155</v>
      </c>
      <c r="B145" s="20" t="s">
        <v>251</v>
      </c>
      <c r="C145" s="20">
        <v>144</v>
      </c>
      <c r="D145" s="20" t="s">
        <v>400</v>
      </c>
      <c r="E145" s="20">
        <v>120</v>
      </c>
      <c r="F145" s="20" t="s">
        <v>1873</v>
      </c>
      <c r="G145" s="21" t="s">
        <v>230</v>
      </c>
      <c r="H145" s="78" t="s">
        <v>402</v>
      </c>
      <c r="I145" s="78" t="s">
        <v>402</v>
      </c>
      <c r="J145" s="78"/>
      <c r="K145" s="78" t="s">
        <v>402</v>
      </c>
    </row>
    <row r="146" spans="1:11" x14ac:dyDescent="0.25">
      <c r="A146" s="15" t="s">
        <v>2156</v>
      </c>
      <c r="B146" s="20" t="s">
        <v>251</v>
      </c>
      <c r="C146" s="20">
        <v>145</v>
      </c>
      <c r="D146" s="20" t="s">
        <v>414</v>
      </c>
      <c r="E146" s="20">
        <v>110</v>
      </c>
      <c r="F146" s="20" t="s">
        <v>1873</v>
      </c>
      <c r="G146" s="21" t="s">
        <v>230</v>
      </c>
      <c r="H146" s="78" t="s">
        <v>402</v>
      </c>
      <c r="I146" s="78" t="s">
        <v>402</v>
      </c>
      <c r="J146" s="78"/>
      <c r="K146" s="78" t="s">
        <v>402</v>
      </c>
    </row>
    <row r="147" spans="1:11" x14ac:dyDescent="0.25">
      <c r="A147" s="15" t="s">
        <v>2157</v>
      </c>
      <c r="B147" s="20" t="s">
        <v>251</v>
      </c>
      <c r="C147" s="20">
        <v>146</v>
      </c>
      <c r="D147" s="20" t="s">
        <v>414</v>
      </c>
      <c r="E147" s="20">
        <v>120</v>
      </c>
      <c r="F147" s="20" t="s">
        <v>1873</v>
      </c>
      <c r="G147" s="21" t="s">
        <v>230</v>
      </c>
      <c r="H147" s="78" t="s">
        <v>402</v>
      </c>
      <c r="I147" s="78" t="s">
        <v>402</v>
      </c>
      <c r="J147" s="78"/>
      <c r="K147" s="78" t="s">
        <v>402</v>
      </c>
    </row>
    <row r="148" spans="1:11" x14ac:dyDescent="0.25">
      <c r="A148" s="15" t="s">
        <v>2158</v>
      </c>
      <c r="B148" s="20" t="s">
        <v>251</v>
      </c>
      <c r="C148" s="20">
        <v>147</v>
      </c>
      <c r="D148" s="20" t="s">
        <v>414</v>
      </c>
      <c r="E148" s="20">
        <v>100</v>
      </c>
      <c r="F148" s="20" t="s">
        <v>1873</v>
      </c>
      <c r="G148" s="21" t="s">
        <v>230</v>
      </c>
      <c r="H148" s="78" t="s">
        <v>402</v>
      </c>
      <c r="I148" s="78" t="s">
        <v>402</v>
      </c>
      <c r="J148" s="78"/>
      <c r="K148" s="78" t="s">
        <v>402</v>
      </c>
    </row>
    <row r="149" spans="1:11" x14ac:dyDescent="0.25">
      <c r="A149" s="15" t="s">
        <v>662</v>
      </c>
      <c r="B149" s="20" t="s">
        <v>251</v>
      </c>
      <c r="C149" s="20">
        <v>148</v>
      </c>
      <c r="D149" s="20" t="s">
        <v>404</v>
      </c>
      <c r="E149" s="20">
        <v>70</v>
      </c>
      <c r="F149" s="20" t="s">
        <v>410</v>
      </c>
      <c r="G149" s="21" t="s">
        <v>278</v>
      </c>
      <c r="H149" s="78" t="s">
        <v>402</v>
      </c>
      <c r="I149" s="78" t="s">
        <v>402</v>
      </c>
      <c r="J149" s="78"/>
      <c r="K149" s="78" t="s">
        <v>402</v>
      </c>
    </row>
    <row r="150" spans="1:11" x14ac:dyDescent="0.25">
      <c r="A150" s="15" t="s">
        <v>670</v>
      </c>
      <c r="B150" s="20" t="s">
        <v>251</v>
      </c>
      <c r="C150" s="20">
        <v>149</v>
      </c>
      <c r="D150" s="20" t="s">
        <v>425</v>
      </c>
      <c r="E150" s="20">
        <v>70</v>
      </c>
      <c r="F150" s="20" t="s">
        <v>410</v>
      </c>
      <c r="G150" s="21" t="s">
        <v>278</v>
      </c>
      <c r="H150" s="78" t="s">
        <v>402</v>
      </c>
      <c r="I150" s="78" t="s">
        <v>402</v>
      </c>
      <c r="J150" s="78"/>
      <c r="K150" s="78" t="s">
        <v>402</v>
      </c>
    </row>
    <row r="151" spans="1:11" x14ac:dyDescent="0.25">
      <c r="A151" s="15" t="s">
        <v>539</v>
      </c>
      <c r="B151" s="20" t="s">
        <v>251</v>
      </c>
      <c r="C151" s="20">
        <v>150</v>
      </c>
      <c r="D151" s="20" t="s">
        <v>400</v>
      </c>
      <c r="E151" s="20">
        <v>70</v>
      </c>
      <c r="F151" s="20" t="s">
        <v>410</v>
      </c>
      <c r="G151" s="21" t="s">
        <v>278</v>
      </c>
      <c r="H151" s="78" t="s">
        <v>402</v>
      </c>
      <c r="I151" s="78" t="s">
        <v>402</v>
      </c>
      <c r="J151" s="78"/>
      <c r="K151" s="78" t="s">
        <v>402</v>
      </c>
    </row>
    <row r="152" spans="1:11" x14ac:dyDescent="0.25">
      <c r="A152" s="15" t="s">
        <v>1404</v>
      </c>
      <c r="B152" s="20" t="s">
        <v>251</v>
      </c>
      <c r="C152" s="20" t="s">
        <v>2159</v>
      </c>
      <c r="D152" s="20" t="s">
        <v>404</v>
      </c>
      <c r="E152" s="20">
        <v>80</v>
      </c>
      <c r="F152" s="20" t="s">
        <v>405</v>
      </c>
      <c r="G152" s="21" t="s">
        <v>278</v>
      </c>
      <c r="H152" s="78" t="s">
        <v>402</v>
      </c>
      <c r="I152" s="78" t="s">
        <v>402</v>
      </c>
      <c r="J152" s="78"/>
      <c r="K152" s="78" t="s">
        <v>402</v>
      </c>
    </row>
    <row r="153" spans="1:11" x14ac:dyDescent="0.25">
      <c r="A153" s="15" t="s">
        <v>1412</v>
      </c>
      <c r="B153" s="20" t="s">
        <v>251</v>
      </c>
      <c r="C153" s="20" t="s">
        <v>2160</v>
      </c>
      <c r="D153" s="20" t="s">
        <v>431</v>
      </c>
      <c r="E153" s="20">
        <v>80</v>
      </c>
      <c r="F153" s="20" t="s">
        <v>410</v>
      </c>
      <c r="G153" s="21" t="s">
        <v>278</v>
      </c>
      <c r="H153" s="78" t="s">
        <v>402</v>
      </c>
      <c r="I153" s="78" t="s">
        <v>402</v>
      </c>
      <c r="J153" s="78"/>
      <c r="K153" s="78" t="s">
        <v>402</v>
      </c>
    </row>
    <row r="154" spans="1:11" x14ac:dyDescent="0.25">
      <c r="A154" s="15" t="s">
        <v>955</v>
      </c>
      <c r="B154" s="20" t="s">
        <v>251</v>
      </c>
      <c r="C154" s="20" t="s">
        <v>2161</v>
      </c>
      <c r="D154" s="20" t="s">
        <v>407</v>
      </c>
      <c r="E154" s="20">
        <v>70</v>
      </c>
      <c r="F154" s="20" t="s">
        <v>410</v>
      </c>
      <c r="G154" s="21" t="s">
        <v>278</v>
      </c>
      <c r="H154" s="78" t="s">
        <v>402</v>
      </c>
      <c r="I154" s="78" t="s">
        <v>402</v>
      </c>
      <c r="J154" s="78"/>
      <c r="K154" s="78" t="s">
        <v>402</v>
      </c>
    </row>
  </sheetData>
  <sheetProtection selectLockedCells="1" selectUnlockedCells="1"/>
  <mergeCells count="1">
    <mergeCell ref="Z1:AH1"/>
  </mergeCells>
  <phoneticPr fontId="3" type="noConversion"/>
  <conditionalFormatting sqref="H2:K154">
    <cfRule type="cellIs" dxfId="526" priority="1" stopIfTrue="1" operator="equal">
      <formula>"-"</formula>
    </cfRule>
    <cfRule type="cellIs" dxfId="525" priority="2" stopIfTrue="1" operator="equal">
      <formula>"x"</formula>
    </cfRule>
  </conditionalFormatting>
  <hyperlinks>
    <hyperlink ref="L1" location="'Expansion set Check List'!A1" display="Home" xr:uid="{00000000-0004-0000-2E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3">
    <tabColor indexed="11"/>
  </sheetPr>
  <dimension ref="A1:AH112"/>
  <sheetViews>
    <sheetView zoomScaleSheetLayoutView="10" workbookViewId="0">
      <pane ySplit="1" topLeftCell="A2" activePane="bottomLeft" state="frozen"/>
      <selection pane="bottomLeft"/>
    </sheetView>
  </sheetViews>
  <sheetFormatPr defaultColWidth="0" defaultRowHeight="13.2" customHeight="1" x14ac:dyDescent="0.25"/>
  <cols>
    <col min="1" max="1" width="22.109375" customWidth="1"/>
    <col min="2" max="2" width="6.88671875" bestFit="1" customWidth="1"/>
    <col min="3" max="3" width="5.5546875" bestFit="1" customWidth="1"/>
    <col min="4" max="4" width="8.88671875" bestFit="1" customWidth="1"/>
    <col min="5" max="5" width="4" bestFit="1" customWidth="1"/>
    <col min="6" max="6" width="9"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527</v>
      </c>
      <c r="B2" s="18" t="s">
        <v>255</v>
      </c>
      <c r="C2" s="18">
        <v>1</v>
      </c>
      <c r="D2" s="18" t="s">
        <v>425</v>
      </c>
      <c r="E2" s="18">
        <v>140</v>
      </c>
      <c r="F2" s="18" t="s">
        <v>401</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111</v>
      </c>
      <c r="Z2" s="109"/>
      <c r="AA2" s="109"/>
      <c r="AB2" s="109"/>
      <c r="AC2" s="109"/>
      <c r="AD2" s="109"/>
      <c r="AE2" s="109"/>
      <c r="AF2" s="109"/>
      <c r="AG2" s="109"/>
      <c r="AH2" s="109"/>
    </row>
    <row r="3" spans="1:34" x14ac:dyDescent="0.25">
      <c r="A3" s="15" t="s">
        <v>1965</v>
      </c>
      <c r="B3" s="20" t="s">
        <v>255</v>
      </c>
      <c r="C3" s="20">
        <v>2</v>
      </c>
      <c r="D3" s="20" t="s">
        <v>404</v>
      </c>
      <c r="E3" s="20">
        <v>80</v>
      </c>
      <c r="F3" s="20" t="s">
        <v>405</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32</v>
      </c>
    </row>
    <row r="4" spans="1:34" x14ac:dyDescent="0.25">
      <c r="A4" s="15" t="s">
        <v>1968</v>
      </c>
      <c r="B4" s="20" t="s">
        <v>255</v>
      </c>
      <c r="C4" s="20">
        <v>3</v>
      </c>
      <c r="D4" s="20" t="s">
        <v>425</v>
      </c>
      <c r="E4" s="20">
        <v>100</v>
      </c>
      <c r="F4" s="20" t="s">
        <v>410</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29</v>
      </c>
    </row>
    <row r="5" spans="1:34" x14ac:dyDescent="0.25">
      <c r="A5" s="15" t="s">
        <v>668</v>
      </c>
      <c r="B5" s="20" t="s">
        <v>255</v>
      </c>
      <c r="C5" s="20">
        <v>4</v>
      </c>
      <c r="D5" s="20" t="s">
        <v>431</v>
      </c>
      <c r="E5" s="20">
        <v>130</v>
      </c>
      <c r="F5" s="20" t="s">
        <v>401</v>
      </c>
      <c r="G5" s="19" t="s">
        <v>202</v>
      </c>
      <c r="H5" s="78" t="s">
        <v>402</v>
      </c>
      <c r="I5" s="78" t="s">
        <v>402</v>
      </c>
      <c r="J5" s="78"/>
      <c r="K5" s="78"/>
      <c r="R5" s="125" t="s">
        <v>198</v>
      </c>
      <c r="S5" s="261">
        <f t="shared" si="1"/>
        <v>0</v>
      </c>
      <c r="T5" s="170">
        <f t="shared" si="2"/>
        <v>0</v>
      </c>
      <c r="U5" s="179"/>
      <c r="V5" s="125" t="s">
        <v>198</v>
      </c>
      <c r="W5" s="261">
        <f t="shared" si="3"/>
        <v>0</v>
      </c>
      <c r="X5" s="6">
        <f t="shared" si="4"/>
        <v>20</v>
      </c>
    </row>
    <row r="6" spans="1:34" x14ac:dyDescent="0.25">
      <c r="A6" s="15" t="s">
        <v>1818</v>
      </c>
      <c r="B6" s="20" t="s">
        <v>255</v>
      </c>
      <c r="C6" s="20">
        <v>5</v>
      </c>
      <c r="D6" s="20" t="s">
        <v>400</v>
      </c>
      <c r="E6" s="20">
        <v>120</v>
      </c>
      <c r="F6" s="20" t="s">
        <v>401</v>
      </c>
      <c r="G6" s="19" t="s">
        <v>202</v>
      </c>
      <c r="H6" s="78" t="s">
        <v>402</v>
      </c>
      <c r="I6" s="78" t="s">
        <v>402</v>
      </c>
      <c r="J6" s="78"/>
      <c r="K6" s="78"/>
      <c r="R6" s="125" t="s">
        <v>202</v>
      </c>
      <c r="S6" s="261">
        <f t="shared" si="1"/>
        <v>0</v>
      </c>
      <c r="T6" s="170">
        <f t="shared" si="2"/>
        <v>0</v>
      </c>
      <c r="U6" s="179"/>
      <c r="V6" s="125" t="s">
        <v>202</v>
      </c>
      <c r="W6" s="261">
        <f t="shared" si="3"/>
        <v>0</v>
      </c>
      <c r="X6" s="6">
        <f t="shared" si="4"/>
        <v>12</v>
      </c>
    </row>
    <row r="7" spans="1:34" x14ac:dyDescent="0.25">
      <c r="A7" s="15" t="s">
        <v>1918</v>
      </c>
      <c r="B7" s="20" t="s">
        <v>255</v>
      </c>
      <c r="C7" s="20">
        <v>6</v>
      </c>
      <c r="D7" s="20" t="s">
        <v>407</v>
      </c>
      <c r="E7" s="20">
        <v>90</v>
      </c>
      <c r="F7" s="20" t="s">
        <v>405</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1970</v>
      </c>
      <c r="B8" s="20" t="s">
        <v>255</v>
      </c>
      <c r="C8" s="20">
        <v>7</v>
      </c>
      <c r="D8" s="20" t="s">
        <v>419</v>
      </c>
      <c r="E8" s="20">
        <v>100</v>
      </c>
      <c r="F8" s="20" t="s">
        <v>405</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1301</v>
      </c>
      <c r="B9" s="20" t="s">
        <v>255</v>
      </c>
      <c r="C9" s="20">
        <v>8</v>
      </c>
      <c r="D9" s="20" t="s">
        <v>414</v>
      </c>
      <c r="E9" s="20">
        <v>140</v>
      </c>
      <c r="F9" s="20" t="s">
        <v>401</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1423</v>
      </c>
      <c r="B10" s="20" t="s">
        <v>255</v>
      </c>
      <c r="C10" s="20">
        <v>9</v>
      </c>
      <c r="D10" s="20" t="s">
        <v>421</v>
      </c>
      <c r="E10" s="20">
        <v>100</v>
      </c>
      <c r="F10" s="20" t="s">
        <v>405</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1936</v>
      </c>
      <c r="B11" s="20" t="s">
        <v>255</v>
      </c>
      <c r="C11" s="20">
        <v>10</v>
      </c>
      <c r="D11" s="20" t="s">
        <v>407</v>
      </c>
      <c r="E11" s="20">
        <v>110</v>
      </c>
      <c r="F11" s="20" t="s">
        <v>405</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1889</v>
      </c>
      <c r="B12" s="20" t="s">
        <v>255</v>
      </c>
      <c r="C12" s="20">
        <v>11</v>
      </c>
      <c r="D12" s="20" t="s">
        <v>431</v>
      </c>
      <c r="E12" s="20">
        <v>90</v>
      </c>
      <c r="F12" s="20" t="s">
        <v>405</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2162</v>
      </c>
      <c r="B13" s="20" t="s">
        <v>255</v>
      </c>
      <c r="C13" s="20">
        <v>12</v>
      </c>
      <c r="D13" s="20" t="s">
        <v>400</v>
      </c>
      <c r="E13" s="20">
        <v>90</v>
      </c>
      <c r="F13" s="20" t="s">
        <v>410</v>
      </c>
      <c r="G13" s="19" t="s">
        <v>202</v>
      </c>
      <c r="H13" s="78" t="s">
        <v>402</v>
      </c>
      <c r="I13" s="78" t="s">
        <v>402</v>
      </c>
      <c r="J13" s="78"/>
      <c r="K13" s="78"/>
      <c r="R13" s="125" t="s">
        <v>230</v>
      </c>
      <c r="S13" s="261">
        <f t="shared" si="1"/>
        <v>0</v>
      </c>
      <c r="T13" s="170">
        <f t="shared" si="2"/>
        <v>0</v>
      </c>
      <c r="U13" s="179"/>
      <c r="V13" s="126" t="s">
        <v>230</v>
      </c>
      <c r="W13" s="261">
        <f t="shared" si="3"/>
        <v>0</v>
      </c>
      <c r="X13" s="6">
        <f t="shared" si="4"/>
        <v>6</v>
      </c>
    </row>
    <row r="14" spans="1:34" x14ac:dyDescent="0.25">
      <c r="A14" s="15" t="s">
        <v>661</v>
      </c>
      <c r="B14" s="20" t="s">
        <v>255</v>
      </c>
      <c r="C14" s="20">
        <v>13</v>
      </c>
      <c r="D14" s="20" t="s">
        <v>431</v>
      </c>
      <c r="E14" s="20">
        <v>80</v>
      </c>
      <c r="F14" s="20" t="s">
        <v>405</v>
      </c>
      <c r="G14" s="21" t="s">
        <v>198</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1878</v>
      </c>
      <c r="B15" s="20" t="s">
        <v>255</v>
      </c>
      <c r="C15" s="20">
        <v>14</v>
      </c>
      <c r="D15" s="20" t="s">
        <v>419</v>
      </c>
      <c r="E15" s="20">
        <v>90</v>
      </c>
      <c r="F15" s="20" t="s">
        <v>405</v>
      </c>
      <c r="G15" s="21"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1841</v>
      </c>
      <c r="B16" s="20" t="s">
        <v>255</v>
      </c>
      <c r="C16" s="20">
        <v>15</v>
      </c>
      <c r="D16" s="20" t="s">
        <v>407</v>
      </c>
      <c r="E16" s="20">
        <v>80</v>
      </c>
      <c r="F16" s="20" t="s">
        <v>405</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665</v>
      </c>
      <c r="B17" s="20" t="s">
        <v>255</v>
      </c>
      <c r="C17" s="20">
        <v>16</v>
      </c>
      <c r="D17" s="20" t="s">
        <v>421</v>
      </c>
      <c r="E17" s="20">
        <v>110</v>
      </c>
      <c r="F17" s="20" t="s">
        <v>401</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665</v>
      </c>
      <c r="B18" s="20" t="s">
        <v>255</v>
      </c>
      <c r="C18" s="20">
        <v>17</v>
      </c>
      <c r="D18" s="20" t="s">
        <v>421</v>
      </c>
      <c r="E18" s="20">
        <v>120</v>
      </c>
      <c r="F18" s="20" t="s">
        <v>401</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1418</v>
      </c>
      <c r="B19" s="20" t="s">
        <v>255</v>
      </c>
      <c r="C19" s="20">
        <v>18</v>
      </c>
      <c r="D19" s="20" t="s">
        <v>404</v>
      </c>
      <c r="E19" s="20">
        <v>90</v>
      </c>
      <c r="F19" s="20" t="s">
        <v>405</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677</v>
      </c>
      <c r="B20" s="20" t="s">
        <v>255</v>
      </c>
      <c r="C20" s="20">
        <v>19</v>
      </c>
      <c r="D20" s="20" t="s">
        <v>431</v>
      </c>
      <c r="E20" s="20">
        <v>140</v>
      </c>
      <c r="F20" s="20" t="s">
        <v>401</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1200</v>
      </c>
      <c r="B21" s="20" t="s">
        <v>255</v>
      </c>
      <c r="C21" s="20">
        <v>20</v>
      </c>
      <c r="D21" s="20" t="s">
        <v>431</v>
      </c>
      <c r="E21" s="20">
        <v>110</v>
      </c>
      <c r="F21" s="20" t="s">
        <v>405</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1834</v>
      </c>
      <c r="B22" s="20" t="s">
        <v>255</v>
      </c>
      <c r="C22" s="20">
        <v>21</v>
      </c>
      <c r="D22" s="20" t="s">
        <v>414</v>
      </c>
      <c r="E22" s="20">
        <v>80</v>
      </c>
      <c r="F22" s="20" t="s">
        <v>405</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1201</v>
      </c>
      <c r="B23" s="20" t="s">
        <v>255</v>
      </c>
      <c r="C23" s="20">
        <v>22</v>
      </c>
      <c r="D23" s="20" t="s">
        <v>400</v>
      </c>
      <c r="E23" s="20">
        <v>90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680</v>
      </c>
      <c r="B24" s="20" t="s">
        <v>255</v>
      </c>
      <c r="C24" s="20">
        <v>23</v>
      </c>
      <c r="D24" s="20" t="s">
        <v>404</v>
      </c>
      <c r="E24" s="20">
        <v>120</v>
      </c>
      <c r="F24" s="20" t="s">
        <v>401</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1209</v>
      </c>
      <c r="B25" s="20" t="s">
        <v>255</v>
      </c>
      <c r="C25" s="20">
        <v>24</v>
      </c>
      <c r="D25" s="20" t="s">
        <v>404</v>
      </c>
      <c r="E25" s="20">
        <v>90</v>
      </c>
      <c r="F25" s="20" t="s">
        <v>405</v>
      </c>
      <c r="G25" s="21" t="s">
        <v>198</v>
      </c>
      <c r="H25" s="78" t="s">
        <v>402</v>
      </c>
      <c r="I25" s="78" t="s">
        <v>402</v>
      </c>
      <c r="J25" s="78"/>
      <c r="K25" s="78"/>
      <c r="R25" s="177" t="s">
        <v>278</v>
      </c>
      <c r="S25" s="262">
        <f t="shared" si="1"/>
        <v>0</v>
      </c>
      <c r="T25" s="209">
        <f t="shared" si="2"/>
        <v>0</v>
      </c>
      <c r="U25" s="179"/>
      <c r="V25" s="177" t="s">
        <v>278</v>
      </c>
      <c r="W25" s="262">
        <f t="shared" si="3"/>
        <v>0</v>
      </c>
      <c r="X25" s="7">
        <f t="shared" si="4"/>
        <v>12</v>
      </c>
    </row>
    <row r="26" spans="1:24" ht="13.8" thickBot="1" x14ac:dyDescent="0.3">
      <c r="A26" s="15" t="s">
        <v>416</v>
      </c>
      <c r="B26" s="20" t="s">
        <v>255</v>
      </c>
      <c r="C26" s="20">
        <v>25</v>
      </c>
      <c r="D26" s="20" t="s">
        <v>400</v>
      </c>
      <c r="E26" s="20">
        <v>50</v>
      </c>
      <c r="F26" s="20" t="s">
        <v>410</v>
      </c>
      <c r="G26" s="21" t="s">
        <v>198</v>
      </c>
      <c r="H26" s="78" t="s">
        <v>402</v>
      </c>
      <c r="I26" s="78" t="s">
        <v>402</v>
      </c>
      <c r="J26" s="78"/>
      <c r="K26" s="78"/>
      <c r="R26" s="171" t="s">
        <v>101</v>
      </c>
      <c r="S26" s="172"/>
      <c r="T26" s="186">
        <f>SUM(T27:T49)</f>
        <v>0</v>
      </c>
      <c r="U26" s="179"/>
      <c r="V26" s="188" t="s">
        <v>103</v>
      </c>
      <c r="W26" s="241"/>
      <c r="X26" s="243">
        <f>SUM(X27:X49)</f>
        <v>93</v>
      </c>
    </row>
    <row r="27" spans="1:24" x14ac:dyDescent="0.25">
      <c r="A27" s="15" t="s">
        <v>2163</v>
      </c>
      <c r="B27" s="20" t="s">
        <v>255</v>
      </c>
      <c r="C27" s="20">
        <v>26</v>
      </c>
      <c r="D27" s="20" t="s">
        <v>414</v>
      </c>
      <c r="E27" s="20">
        <v>80</v>
      </c>
      <c r="F27" s="20" t="s">
        <v>410</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32</v>
      </c>
    </row>
    <row r="28" spans="1:24" x14ac:dyDescent="0.25">
      <c r="A28" s="15" t="s">
        <v>537</v>
      </c>
      <c r="B28" s="20" t="s">
        <v>255</v>
      </c>
      <c r="C28" s="20">
        <v>27</v>
      </c>
      <c r="D28" s="20" t="s">
        <v>400</v>
      </c>
      <c r="E28" s="20">
        <v>90</v>
      </c>
      <c r="F28" s="20" t="s">
        <v>405</v>
      </c>
      <c r="G28" s="21" t="s">
        <v>198</v>
      </c>
      <c r="H28" s="78" t="s">
        <v>402</v>
      </c>
      <c r="I28" s="78" t="s">
        <v>402</v>
      </c>
      <c r="J28" s="78"/>
      <c r="K28" s="78"/>
      <c r="R28" s="125" t="s">
        <v>194</v>
      </c>
      <c r="S28" s="169">
        <f t="shared" si="5"/>
        <v>0</v>
      </c>
      <c r="T28" s="170">
        <f t="shared" si="6"/>
        <v>0</v>
      </c>
      <c r="U28" s="179"/>
      <c r="V28" s="264" t="s">
        <v>194</v>
      </c>
      <c r="W28" s="267">
        <f t="shared" si="7"/>
        <v>0</v>
      </c>
      <c r="X28" s="6">
        <f t="shared" si="8"/>
        <v>29</v>
      </c>
    </row>
    <row r="29" spans="1:24" x14ac:dyDescent="0.25">
      <c r="A29" s="15" t="s">
        <v>642</v>
      </c>
      <c r="B29" s="20" t="s">
        <v>255</v>
      </c>
      <c r="C29" s="20">
        <v>28</v>
      </c>
      <c r="D29" s="20" t="s">
        <v>425</v>
      </c>
      <c r="E29" s="20">
        <v>80</v>
      </c>
      <c r="F29" s="20" t="s">
        <v>405</v>
      </c>
      <c r="G29" s="21" t="s">
        <v>198</v>
      </c>
      <c r="H29" s="78" t="s">
        <v>402</v>
      </c>
      <c r="I29" s="78" t="s">
        <v>402</v>
      </c>
      <c r="J29" s="78"/>
      <c r="K29" s="78"/>
      <c r="R29" s="125" t="s">
        <v>198</v>
      </c>
      <c r="S29" s="169">
        <f t="shared" si="5"/>
        <v>0</v>
      </c>
      <c r="T29" s="170">
        <f t="shared" si="6"/>
        <v>0</v>
      </c>
      <c r="U29" s="179"/>
      <c r="V29" s="264" t="s">
        <v>198</v>
      </c>
      <c r="W29" s="267">
        <f t="shared" si="7"/>
        <v>0</v>
      </c>
      <c r="X29" s="6">
        <f t="shared" si="8"/>
        <v>20</v>
      </c>
    </row>
    <row r="30" spans="1:24" x14ac:dyDescent="0.25">
      <c r="A30" s="15" t="s">
        <v>562</v>
      </c>
      <c r="B30" s="20" t="s">
        <v>255</v>
      </c>
      <c r="C30" s="20">
        <v>29</v>
      </c>
      <c r="D30" s="20" t="s">
        <v>414</v>
      </c>
      <c r="E30" s="20">
        <v>70</v>
      </c>
      <c r="F30" s="20" t="s">
        <v>405</v>
      </c>
      <c r="G30" s="21" t="s">
        <v>198</v>
      </c>
      <c r="H30" s="78" t="s">
        <v>402</v>
      </c>
      <c r="I30" s="78" t="s">
        <v>402</v>
      </c>
      <c r="J30" s="78"/>
      <c r="K30" s="78"/>
      <c r="R30" s="125" t="s">
        <v>202</v>
      </c>
      <c r="S30" s="169">
        <f t="shared" si="5"/>
        <v>0</v>
      </c>
      <c r="T30" s="170">
        <f t="shared" si="6"/>
        <v>0</v>
      </c>
      <c r="U30" s="179"/>
      <c r="V30" s="264" t="s">
        <v>202</v>
      </c>
      <c r="W30" s="267">
        <f t="shared" si="7"/>
        <v>0</v>
      </c>
      <c r="X30" s="6">
        <f t="shared" si="8"/>
        <v>12</v>
      </c>
    </row>
    <row r="31" spans="1:24" x14ac:dyDescent="0.25">
      <c r="A31" s="15" t="s">
        <v>1203</v>
      </c>
      <c r="B31" s="20" t="s">
        <v>255</v>
      </c>
      <c r="C31" s="20">
        <v>30</v>
      </c>
      <c r="D31" s="20" t="s">
        <v>407</v>
      </c>
      <c r="E31" s="20">
        <v>120</v>
      </c>
      <c r="F31" s="20" t="s">
        <v>401</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1203</v>
      </c>
      <c r="B32" s="20" t="s">
        <v>255</v>
      </c>
      <c r="C32" s="20">
        <v>31</v>
      </c>
      <c r="D32" s="20" t="s">
        <v>407</v>
      </c>
      <c r="E32" s="20">
        <v>130</v>
      </c>
      <c r="F32" s="20" t="s">
        <v>401</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1972</v>
      </c>
      <c r="B33" s="20" t="s">
        <v>255</v>
      </c>
      <c r="C33" s="20">
        <v>32</v>
      </c>
      <c r="D33" s="20" t="s">
        <v>435</v>
      </c>
      <c r="E33" s="20">
        <v>60</v>
      </c>
      <c r="F33" s="20" t="s">
        <v>410</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1878</v>
      </c>
      <c r="B34" s="20" t="s">
        <v>255</v>
      </c>
      <c r="C34" s="20">
        <v>33</v>
      </c>
      <c r="D34" s="20" t="s">
        <v>419</v>
      </c>
      <c r="E34" s="20">
        <v>90</v>
      </c>
      <c r="F34" s="20" t="s">
        <v>405</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1895</v>
      </c>
      <c r="B35" s="20" t="s">
        <v>255</v>
      </c>
      <c r="C35" s="20">
        <v>34</v>
      </c>
      <c r="D35" s="20" t="s">
        <v>419</v>
      </c>
      <c r="E35" s="20">
        <v>50</v>
      </c>
      <c r="F35" s="20" t="s">
        <v>410</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547</v>
      </c>
      <c r="B36" s="20" t="s">
        <v>255</v>
      </c>
      <c r="C36" s="20">
        <v>35</v>
      </c>
      <c r="D36" s="20" t="s">
        <v>425</v>
      </c>
      <c r="E36" s="20">
        <v>80</v>
      </c>
      <c r="F36" s="20" t="s">
        <v>405</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572</v>
      </c>
      <c r="B37" s="20" t="s">
        <v>255</v>
      </c>
      <c r="C37" s="20">
        <v>36</v>
      </c>
      <c r="D37" s="20" t="s">
        <v>421</v>
      </c>
      <c r="E37" s="20">
        <v>50</v>
      </c>
      <c r="F37" s="20" t="s">
        <v>410</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678</v>
      </c>
      <c r="B38" s="20" t="s">
        <v>255</v>
      </c>
      <c r="C38" s="20">
        <v>37</v>
      </c>
      <c r="D38" s="20" t="s">
        <v>431</v>
      </c>
      <c r="E38" s="20">
        <v>90</v>
      </c>
      <c r="F38" s="20"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1215</v>
      </c>
      <c r="B39" s="20" t="s">
        <v>255</v>
      </c>
      <c r="C39" s="20">
        <v>38</v>
      </c>
      <c r="D39" s="20" t="s">
        <v>407</v>
      </c>
      <c r="E39" s="20">
        <v>80</v>
      </c>
      <c r="F39" s="20"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1215</v>
      </c>
      <c r="B40" s="20" t="s">
        <v>255</v>
      </c>
      <c r="C40" s="20">
        <v>39</v>
      </c>
      <c r="D40" s="20" t="s">
        <v>407</v>
      </c>
      <c r="E40" s="20">
        <v>80</v>
      </c>
      <c r="F40" s="20"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1426</v>
      </c>
      <c r="B41" s="20" t="s">
        <v>255</v>
      </c>
      <c r="C41" s="20">
        <v>40</v>
      </c>
      <c r="D41" s="20" t="s">
        <v>421</v>
      </c>
      <c r="E41" s="20">
        <v>60</v>
      </c>
      <c r="F41" s="20" t="s">
        <v>410</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552</v>
      </c>
      <c r="B42" s="20" t="s">
        <v>255</v>
      </c>
      <c r="C42" s="20">
        <v>41</v>
      </c>
      <c r="D42" s="20" t="s">
        <v>421</v>
      </c>
      <c r="E42" s="20">
        <v>70</v>
      </c>
      <c r="F42" s="20"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552</v>
      </c>
      <c r="B43" s="20" t="s">
        <v>255</v>
      </c>
      <c r="C43" s="20">
        <v>42</v>
      </c>
      <c r="D43" s="20" t="s">
        <v>421</v>
      </c>
      <c r="E43" s="20">
        <v>80</v>
      </c>
      <c r="F43" s="20"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1845</v>
      </c>
      <c r="B44" s="20" t="s">
        <v>255</v>
      </c>
      <c r="C44" s="20">
        <v>43</v>
      </c>
      <c r="D44" s="20" t="s">
        <v>400</v>
      </c>
      <c r="E44" s="20">
        <v>80</v>
      </c>
      <c r="F44" s="20" t="s">
        <v>405</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1201</v>
      </c>
      <c r="B45" s="20" t="s">
        <v>255</v>
      </c>
      <c r="C45" s="20">
        <v>44</v>
      </c>
      <c r="D45" s="20" t="s">
        <v>400</v>
      </c>
      <c r="E45" s="20">
        <v>90</v>
      </c>
      <c r="F45" s="20"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1209</v>
      </c>
      <c r="B46" s="20" t="s">
        <v>255</v>
      </c>
      <c r="C46" s="20">
        <v>45</v>
      </c>
      <c r="D46" s="20" t="s">
        <v>404</v>
      </c>
      <c r="E46" s="20">
        <v>90</v>
      </c>
      <c r="F46" s="20"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580</v>
      </c>
      <c r="B47" s="20" t="s">
        <v>255</v>
      </c>
      <c r="C47" s="20">
        <v>46</v>
      </c>
      <c r="D47" s="20" t="s">
        <v>425</v>
      </c>
      <c r="E47" s="20">
        <v>40</v>
      </c>
      <c r="F47" s="20" t="s">
        <v>410</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642</v>
      </c>
      <c r="B48" s="20" t="s">
        <v>255</v>
      </c>
      <c r="C48" s="20">
        <v>47</v>
      </c>
      <c r="D48" s="20" t="s">
        <v>425</v>
      </c>
      <c r="E48" s="20">
        <v>90</v>
      </c>
      <c r="F48" s="20"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1305</v>
      </c>
      <c r="B49" s="20" t="s">
        <v>255</v>
      </c>
      <c r="C49" s="20">
        <v>48</v>
      </c>
      <c r="D49" s="20" t="s">
        <v>414</v>
      </c>
      <c r="E49" s="20">
        <v>80</v>
      </c>
      <c r="F49" s="20"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1919</v>
      </c>
      <c r="B50" s="20" t="s">
        <v>255</v>
      </c>
      <c r="C50" s="20">
        <v>49</v>
      </c>
      <c r="D50" s="20" t="s">
        <v>407</v>
      </c>
      <c r="E50" s="20">
        <v>80</v>
      </c>
      <c r="F50" s="20" t="s">
        <v>405</v>
      </c>
      <c r="G50" s="21" t="s">
        <v>194</v>
      </c>
      <c r="H50" s="78" t="s">
        <v>402</v>
      </c>
      <c r="I50" s="78" t="s">
        <v>402</v>
      </c>
      <c r="J50" s="78"/>
      <c r="K50" s="78"/>
      <c r="U50" s="179"/>
      <c r="V50" s="188" t="s">
        <v>458</v>
      </c>
      <c r="W50" s="206"/>
      <c r="X50" s="207">
        <f>SUM(X51:X73)</f>
        <v>204</v>
      </c>
    </row>
    <row r="51" spans="1:24" x14ac:dyDescent="0.25">
      <c r="A51" s="15" t="s">
        <v>1920</v>
      </c>
      <c r="B51" s="20" t="s">
        <v>255</v>
      </c>
      <c r="C51" s="20">
        <v>50</v>
      </c>
      <c r="D51" s="20" t="s">
        <v>431</v>
      </c>
      <c r="E51" s="20">
        <v>90</v>
      </c>
      <c r="F51" s="20" t="s">
        <v>405</v>
      </c>
      <c r="G51" s="21" t="s">
        <v>194</v>
      </c>
      <c r="H51" s="78" t="s">
        <v>402</v>
      </c>
      <c r="I51" s="78" t="s">
        <v>402</v>
      </c>
      <c r="J51" s="78"/>
      <c r="K51" s="78"/>
      <c r="U51" s="269"/>
      <c r="V51" s="124" t="s">
        <v>190</v>
      </c>
      <c r="W51" s="169">
        <f>S3+S27+W3+W27</f>
        <v>0</v>
      </c>
      <c r="X51" s="170">
        <f>T3+T27+X3+X27</f>
        <v>64</v>
      </c>
    </row>
    <row r="52" spans="1:24" x14ac:dyDescent="0.25">
      <c r="A52" s="15" t="s">
        <v>1921</v>
      </c>
      <c r="B52" s="20" t="s">
        <v>255</v>
      </c>
      <c r="C52" s="20">
        <v>51</v>
      </c>
      <c r="D52" s="20" t="s">
        <v>419</v>
      </c>
      <c r="E52" s="20">
        <v>90</v>
      </c>
      <c r="F52" s="20" t="s">
        <v>405</v>
      </c>
      <c r="G52" s="21" t="s">
        <v>194</v>
      </c>
      <c r="H52" s="78" t="s">
        <v>402</v>
      </c>
      <c r="I52" s="78" t="s">
        <v>402</v>
      </c>
      <c r="J52" s="78"/>
      <c r="K52" s="78"/>
      <c r="U52" s="269"/>
      <c r="V52" s="125" t="s">
        <v>194</v>
      </c>
      <c r="W52" s="169">
        <f t="shared" ref="W52:X67" si="9">S4+S28+W4+W28</f>
        <v>0</v>
      </c>
      <c r="X52" s="170">
        <f t="shared" si="9"/>
        <v>58</v>
      </c>
    </row>
    <row r="53" spans="1:24" x14ac:dyDescent="0.25">
      <c r="A53" s="15" t="s">
        <v>1307</v>
      </c>
      <c r="B53" s="20" t="s">
        <v>255</v>
      </c>
      <c r="C53" s="20">
        <v>52</v>
      </c>
      <c r="D53" s="20" t="s">
        <v>414</v>
      </c>
      <c r="E53" s="20">
        <v>60</v>
      </c>
      <c r="F53" s="20" t="s">
        <v>410</v>
      </c>
      <c r="G53" s="21" t="s">
        <v>190</v>
      </c>
      <c r="H53" s="78" t="s">
        <v>402</v>
      </c>
      <c r="I53" s="78" t="s">
        <v>402</v>
      </c>
      <c r="J53" s="78"/>
      <c r="K53" s="78"/>
      <c r="U53" s="269"/>
      <c r="V53" s="125" t="s">
        <v>198</v>
      </c>
      <c r="W53" s="169">
        <f t="shared" si="9"/>
        <v>0</v>
      </c>
      <c r="X53" s="170">
        <f t="shared" si="9"/>
        <v>40</v>
      </c>
    </row>
    <row r="54" spans="1:24" x14ac:dyDescent="0.25">
      <c r="A54" s="15" t="s">
        <v>2164</v>
      </c>
      <c r="B54" s="20" t="s">
        <v>255</v>
      </c>
      <c r="C54" s="20">
        <v>53</v>
      </c>
      <c r="D54" s="20" t="s">
        <v>407</v>
      </c>
      <c r="E54" s="20">
        <v>80</v>
      </c>
      <c r="F54" s="20" t="s">
        <v>410</v>
      </c>
      <c r="G54" s="21" t="s">
        <v>190</v>
      </c>
      <c r="H54" s="78" t="s">
        <v>402</v>
      </c>
      <c r="I54" s="78" t="s">
        <v>402</v>
      </c>
      <c r="J54" s="78"/>
      <c r="K54" s="78"/>
      <c r="U54" s="269"/>
      <c r="V54" s="125" t="s">
        <v>202</v>
      </c>
      <c r="W54" s="169">
        <f t="shared" si="9"/>
        <v>0</v>
      </c>
      <c r="X54" s="170">
        <f t="shared" si="9"/>
        <v>24</v>
      </c>
    </row>
    <row r="55" spans="1:24" x14ac:dyDescent="0.25">
      <c r="A55" s="15" t="s">
        <v>1895</v>
      </c>
      <c r="B55" s="20" t="s">
        <v>255</v>
      </c>
      <c r="C55" s="20">
        <v>54</v>
      </c>
      <c r="D55" s="20" t="s">
        <v>419</v>
      </c>
      <c r="E55" s="20">
        <v>60</v>
      </c>
      <c r="F55" s="20" t="s">
        <v>410</v>
      </c>
      <c r="G55" s="21" t="s">
        <v>190</v>
      </c>
      <c r="H55" s="78" t="s">
        <v>402</v>
      </c>
      <c r="I55" s="78" t="s">
        <v>402</v>
      </c>
      <c r="J55" s="78"/>
      <c r="K55" s="78"/>
      <c r="U55" s="269"/>
      <c r="V55" s="125" t="s">
        <v>206</v>
      </c>
      <c r="W55" s="169">
        <f t="shared" si="9"/>
        <v>0</v>
      </c>
      <c r="X55" s="170">
        <f t="shared" si="9"/>
        <v>0</v>
      </c>
    </row>
    <row r="56" spans="1:24" x14ac:dyDescent="0.25">
      <c r="A56" s="15" t="s">
        <v>1854</v>
      </c>
      <c r="B56" s="20" t="s">
        <v>255</v>
      </c>
      <c r="C56" s="20">
        <v>55</v>
      </c>
      <c r="D56" s="20" t="s">
        <v>414</v>
      </c>
      <c r="E56" s="20">
        <v>50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1922</v>
      </c>
      <c r="B57" s="20" t="s">
        <v>255</v>
      </c>
      <c r="C57" s="20">
        <v>56</v>
      </c>
      <c r="D57" s="20" t="s">
        <v>407</v>
      </c>
      <c r="E57" s="20">
        <v>40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1923</v>
      </c>
      <c r="B58" s="20" t="s">
        <v>255</v>
      </c>
      <c r="C58" s="20">
        <v>57</v>
      </c>
      <c r="D58" s="20" t="s">
        <v>407</v>
      </c>
      <c r="E58" s="20">
        <v>40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1924</v>
      </c>
      <c r="B59" s="20" t="s">
        <v>255</v>
      </c>
      <c r="C59" s="20">
        <v>58</v>
      </c>
      <c r="D59" s="20" t="s">
        <v>407</v>
      </c>
      <c r="E59" s="20">
        <v>40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568</v>
      </c>
      <c r="B60" s="20" t="s">
        <v>255</v>
      </c>
      <c r="C60" s="20">
        <v>59</v>
      </c>
      <c r="D60" s="20" t="s">
        <v>425</v>
      </c>
      <c r="E60" s="20">
        <v>60</v>
      </c>
      <c r="F60" s="20" t="s">
        <v>410</v>
      </c>
      <c r="G60" s="21" t="s">
        <v>190</v>
      </c>
      <c r="H60" s="78" t="s">
        <v>402</v>
      </c>
      <c r="I60" s="78" t="s">
        <v>402</v>
      </c>
      <c r="J60" s="78"/>
      <c r="K60" s="78"/>
      <c r="U60" s="271"/>
      <c r="V60" s="125" t="s">
        <v>226</v>
      </c>
      <c r="W60" s="169">
        <f t="shared" si="9"/>
        <v>0</v>
      </c>
      <c r="X60" s="170">
        <f t="shared" si="9"/>
        <v>0</v>
      </c>
    </row>
    <row r="61" spans="1:24" ht="13.8" thickBot="1" x14ac:dyDescent="0.3">
      <c r="A61" s="15" t="s">
        <v>1856</v>
      </c>
      <c r="B61" s="20" t="s">
        <v>255</v>
      </c>
      <c r="C61" s="20">
        <v>60</v>
      </c>
      <c r="D61" s="20" t="s">
        <v>407</v>
      </c>
      <c r="E61" s="20">
        <v>50</v>
      </c>
      <c r="F61" s="20" t="s">
        <v>410</v>
      </c>
      <c r="G61" s="21" t="s">
        <v>190</v>
      </c>
      <c r="H61" s="78" t="s">
        <v>402</v>
      </c>
      <c r="I61" s="78" t="s">
        <v>402</v>
      </c>
      <c r="J61" s="78"/>
      <c r="K61" s="78"/>
      <c r="U61" s="271"/>
      <c r="V61" s="126" t="s">
        <v>230</v>
      </c>
      <c r="W61" s="169">
        <f t="shared" si="9"/>
        <v>0</v>
      </c>
      <c r="X61" s="170">
        <f t="shared" si="9"/>
        <v>6</v>
      </c>
    </row>
    <row r="62" spans="1:24" ht="13.8" thickBot="1" x14ac:dyDescent="0.3">
      <c r="A62" s="15" t="s">
        <v>1896</v>
      </c>
      <c r="B62" s="20" t="s">
        <v>255</v>
      </c>
      <c r="C62" s="20">
        <v>61</v>
      </c>
      <c r="D62" s="20" t="s">
        <v>431</v>
      </c>
      <c r="E62" s="20">
        <v>60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1214</v>
      </c>
      <c r="B63" s="20" t="s">
        <v>255</v>
      </c>
      <c r="C63" s="20">
        <v>62</v>
      </c>
      <c r="D63" s="20" t="s">
        <v>400</v>
      </c>
      <c r="E63" s="20">
        <v>60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1214</v>
      </c>
      <c r="B64" s="20" t="s">
        <v>255</v>
      </c>
      <c r="C64" s="20">
        <v>63</v>
      </c>
      <c r="D64" s="20" t="s">
        <v>400</v>
      </c>
      <c r="E64" s="20">
        <v>60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572</v>
      </c>
      <c r="B65" s="20" t="s">
        <v>255</v>
      </c>
      <c r="C65" s="20">
        <v>64</v>
      </c>
      <c r="D65" s="20" t="s">
        <v>421</v>
      </c>
      <c r="E65" s="20">
        <v>50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686</v>
      </c>
      <c r="B66" s="20" t="s">
        <v>255</v>
      </c>
      <c r="C66" s="20">
        <v>65</v>
      </c>
      <c r="D66" s="20" t="s">
        <v>431</v>
      </c>
      <c r="E66" s="20">
        <v>60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1426</v>
      </c>
      <c r="B67" s="20" t="s">
        <v>255</v>
      </c>
      <c r="C67" s="20">
        <v>66</v>
      </c>
      <c r="D67" s="20" t="s">
        <v>421</v>
      </c>
      <c r="E67" s="20">
        <v>60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688</v>
      </c>
      <c r="B68" s="20" t="s">
        <v>255</v>
      </c>
      <c r="C68" s="20">
        <v>67</v>
      </c>
      <c r="D68" s="20" t="s">
        <v>431</v>
      </c>
      <c r="E68" s="20">
        <v>80</v>
      </c>
      <c r="F68" s="20" t="s">
        <v>405</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1227</v>
      </c>
      <c r="B69" s="20" t="s">
        <v>255</v>
      </c>
      <c r="C69" s="20">
        <v>68</v>
      </c>
      <c r="D69" s="20" t="s">
        <v>431</v>
      </c>
      <c r="E69" s="20">
        <v>70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1208</v>
      </c>
      <c r="B70" s="20" t="s">
        <v>255</v>
      </c>
      <c r="C70" s="20">
        <v>69</v>
      </c>
      <c r="D70" s="20" t="s">
        <v>431</v>
      </c>
      <c r="E70" s="20">
        <v>70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690</v>
      </c>
      <c r="B71" s="20" t="s">
        <v>255</v>
      </c>
      <c r="C71" s="20">
        <v>70</v>
      </c>
      <c r="D71" s="20" t="s">
        <v>404</v>
      </c>
      <c r="E71" s="20">
        <v>80</v>
      </c>
      <c r="F71" s="20" t="s">
        <v>405</v>
      </c>
      <c r="G71" s="21" t="s">
        <v>190</v>
      </c>
      <c r="H71" s="78" t="s">
        <v>402</v>
      </c>
      <c r="I71" s="78" t="s">
        <v>402</v>
      </c>
      <c r="J71" s="78"/>
      <c r="K71" s="78"/>
      <c r="U71" s="271"/>
      <c r="V71" s="125" t="s">
        <v>270</v>
      </c>
      <c r="W71" s="169">
        <f t="shared" si="10"/>
        <v>0</v>
      </c>
      <c r="X71" s="170">
        <f t="shared" si="10"/>
        <v>0</v>
      </c>
    </row>
    <row r="72" spans="1:24" ht="13.8" thickBot="1" x14ac:dyDescent="0.3">
      <c r="A72" s="15" t="s">
        <v>477</v>
      </c>
      <c r="B72" s="20" t="s">
        <v>255</v>
      </c>
      <c r="C72" s="20">
        <v>71</v>
      </c>
      <c r="D72" s="20" t="s">
        <v>400</v>
      </c>
      <c r="E72" s="20">
        <v>60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580</v>
      </c>
      <c r="B73" s="20" t="s">
        <v>255</v>
      </c>
      <c r="C73" s="20">
        <v>72</v>
      </c>
      <c r="D73" s="20" t="s">
        <v>425</v>
      </c>
      <c r="E73" s="20">
        <v>60</v>
      </c>
      <c r="F73" s="20" t="s">
        <v>410</v>
      </c>
      <c r="G73" s="21" t="s">
        <v>190</v>
      </c>
      <c r="H73" s="78" t="s">
        <v>402</v>
      </c>
      <c r="I73" s="78" t="s">
        <v>402</v>
      </c>
      <c r="J73" s="78"/>
      <c r="K73" s="78"/>
      <c r="U73" s="271"/>
      <c r="V73" s="177" t="s">
        <v>278</v>
      </c>
      <c r="W73" s="169">
        <f t="shared" si="10"/>
        <v>0</v>
      </c>
      <c r="X73" s="170">
        <f t="shared" si="10"/>
        <v>12</v>
      </c>
    </row>
    <row r="74" spans="1:24" x14ac:dyDescent="0.25">
      <c r="A74" s="15" t="s">
        <v>581</v>
      </c>
      <c r="B74" s="20" t="s">
        <v>255</v>
      </c>
      <c r="C74" s="20">
        <v>73</v>
      </c>
      <c r="D74" s="20" t="s">
        <v>414</v>
      </c>
      <c r="E74" s="20">
        <v>30</v>
      </c>
      <c r="F74" s="20" t="s">
        <v>410</v>
      </c>
      <c r="G74" s="21" t="s">
        <v>190</v>
      </c>
      <c r="H74" s="78" t="s">
        <v>402</v>
      </c>
      <c r="I74" s="78" t="s">
        <v>402</v>
      </c>
      <c r="J74" s="78"/>
      <c r="K74" s="78"/>
    </row>
    <row r="75" spans="1:24" x14ac:dyDescent="0.25">
      <c r="A75" s="15" t="s">
        <v>1862</v>
      </c>
      <c r="B75" s="20" t="s">
        <v>255</v>
      </c>
      <c r="C75" s="20">
        <v>74</v>
      </c>
      <c r="D75" s="20" t="s">
        <v>400</v>
      </c>
      <c r="E75" s="20">
        <v>60</v>
      </c>
      <c r="F75" s="20" t="s">
        <v>410</v>
      </c>
      <c r="G75" s="21" t="s">
        <v>190</v>
      </c>
      <c r="H75" s="78" t="s">
        <v>402</v>
      </c>
      <c r="I75" s="78" t="s">
        <v>402</v>
      </c>
      <c r="J75" s="78"/>
      <c r="K75" s="78"/>
    </row>
    <row r="76" spans="1:24" x14ac:dyDescent="0.25">
      <c r="A76" s="15" t="s">
        <v>1310</v>
      </c>
      <c r="B76" s="20" t="s">
        <v>255</v>
      </c>
      <c r="C76" s="20">
        <v>75</v>
      </c>
      <c r="D76" s="20" t="s">
        <v>404</v>
      </c>
      <c r="E76" s="20">
        <v>50</v>
      </c>
      <c r="F76" s="20" t="s">
        <v>410</v>
      </c>
      <c r="G76" s="21" t="s">
        <v>190</v>
      </c>
      <c r="H76" s="78" t="s">
        <v>402</v>
      </c>
      <c r="I76" s="78" t="s">
        <v>402</v>
      </c>
      <c r="J76" s="78"/>
      <c r="K76" s="78"/>
    </row>
    <row r="77" spans="1:24" x14ac:dyDescent="0.25">
      <c r="A77" s="15" t="s">
        <v>586</v>
      </c>
      <c r="B77" s="20" t="s">
        <v>255</v>
      </c>
      <c r="C77" s="20">
        <v>76</v>
      </c>
      <c r="D77" s="20" t="s">
        <v>407</v>
      </c>
      <c r="E77" s="20">
        <v>70</v>
      </c>
      <c r="F77" s="20" t="s">
        <v>410</v>
      </c>
      <c r="G77" s="21" t="s">
        <v>190</v>
      </c>
      <c r="H77" s="78" t="s">
        <v>402</v>
      </c>
      <c r="I77" s="78" t="s">
        <v>402</v>
      </c>
      <c r="J77" s="78"/>
      <c r="K77" s="78"/>
    </row>
    <row r="78" spans="1:24" x14ac:dyDescent="0.25">
      <c r="A78" s="15" t="s">
        <v>586</v>
      </c>
      <c r="B78" s="20" t="s">
        <v>255</v>
      </c>
      <c r="C78" s="20">
        <v>77</v>
      </c>
      <c r="D78" s="20" t="s">
        <v>407</v>
      </c>
      <c r="E78" s="20">
        <v>60</v>
      </c>
      <c r="F78" s="20" t="s">
        <v>410</v>
      </c>
      <c r="G78" s="21" t="s">
        <v>190</v>
      </c>
      <c r="H78" s="78" t="s">
        <v>402</v>
      </c>
      <c r="I78" s="78" t="s">
        <v>402</v>
      </c>
      <c r="J78" s="78"/>
      <c r="K78" s="78"/>
    </row>
    <row r="79" spans="1:24" x14ac:dyDescent="0.25">
      <c r="A79" s="15" t="s">
        <v>1235</v>
      </c>
      <c r="B79" s="20" t="s">
        <v>255</v>
      </c>
      <c r="C79" s="20">
        <v>78</v>
      </c>
      <c r="D79" s="20" t="s">
        <v>407</v>
      </c>
      <c r="E79" s="20">
        <v>60</v>
      </c>
      <c r="F79" s="20" t="s">
        <v>410</v>
      </c>
      <c r="G79" s="21" t="s">
        <v>190</v>
      </c>
      <c r="H79" s="78" t="s">
        <v>402</v>
      </c>
      <c r="I79" s="78" t="s">
        <v>402</v>
      </c>
      <c r="J79" s="78"/>
      <c r="K79" s="78"/>
    </row>
    <row r="80" spans="1:24" x14ac:dyDescent="0.25">
      <c r="A80" s="15" t="s">
        <v>1235</v>
      </c>
      <c r="B80" s="20" t="s">
        <v>255</v>
      </c>
      <c r="C80" s="20">
        <v>79</v>
      </c>
      <c r="D80" s="20" t="s">
        <v>407</v>
      </c>
      <c r="E80" s="20">
        <v>60</v>
      </c>
      <c r="F80" s="20" t="s">
        <v>410</v>
      </c>
      <c r="G80" s="21" t="s">
        <v>190</v>
      </c>
      <c r="H80" s="78" t="s">
        <v>402</v>
      </c>
      <c r="I80" s="78" t="s">
        <v>402</v>
      </c>
      <c r="J80" s="78"/>
      <c r="K80" s="78"/>
    </row>
    <row r="81" spans="1:11" x14ac:dyDescent="0.25">
      <c r="A81" s="15" t="s">
        <v>1236</v>
      </c>
      <c r="B81" s="20" t="s">
        <v>255</v>
      </c>
      <c r="C81" s="20">
        <v>80</v>
      </c>
      <c r="D81" s="20" t="s">
        <v>404</v>
      </c>
      <c r="E81" s="20">
        <v>40</v>
      </c>
      <c r="F81" s="20" t="s">
        <v>410</v>
      </c>
      <c r="G81" s="21" t="s">
        <v>190</v>
      </c>
      <c r="H81" s="78" t="s">
        <v>402</v>
      </c>
      <c r="I81" s="78" t="s">
        <v>402</v>
      </c>
      <c r="J81" s="78"/>
      <c r="K81" s="78"/>
    </row>
    <row r="82" spans="1:11" x14ac:dyDescent="0.25">
      <c r="A82" s="15" t="s">
        <v>1236</v>
      </c>
      <c r="B82" s="20" t="s">
        <v>255</v>
      </c>
      <c r="C82" s="20">
        <v>81</v>
      </c>
      <c r="D82" s="20" t="s">
        <v>404</v>
      </c>
      <c r="E82" s="20">
        <v>50</v>
      </c>
      <c r="F82" s="20" t="s">
        <v>410</v>
      </c>
      <c r="G82" s="21" t="s">
        <v>190</v>
      </c>
      <c r="H82" s="78" t="s">
        <v>402</v>
      </c>
      <c r="I82" s="78" t="s">
        <v>402</v>
      </c>
      <c r="J82" s="78"/>
      <c r="K82" s="78"/>
    </row>
    <row r="83" spans="1:11" x14ac:dyDescent="0.25">
      <c r="A83" s="15" t="s">
        <v>2165</v>
      </c>
      <c r="B83" s="20" t="s">
        <v>255</v>
      </c>
      <c r="C83" s="20">
        <v>82</v>
      </c>
      <c r="D83" s="20" t="s">
        <v>490</v>
      </c>
      <c r="E83" s="20"/>
      <c r="F83" s="20" t="s">
        <v>490</v>
      </c>
      <c r="G83" s="21" t="s">
        <v>194</v>
      </c>
      <c r="H83" s="78" t="s">
        <v>402</v>
      </c>
      <c r="I83" s="78" t="s">
        <v>402</v>
      </c>
      <c r="J83" s="78"/>
      <c r="K83" s="78"/>
    </row>
    <row r="84" spans="1:11" x14ac:dyDescent="0.25">
      <c r="A84" s="15" t="s">
        <v>2166</v>
      </c>
      <c r="B84" s="20" t="s">
        <v>255</v>
      </c>
      <c r="C84" s="20">
        <v>83</v>
      </c>
      <c r="D84" s="20" t="s">
        <v>490</v>
      </c>
      <c r="E84" s="20"/>
      <c r="F84" s="20" t="s">
        <v>496</v>
      </c>
      <c r="G84" s="21" t="s">
        <v>194</v>
      </c>
      <c r="H84" s="78" t="s">
        <v>402</v>
      </c>
      <c r="I84" s="78" t="s">
        <v>402</v>
      </c>
      <c r="J84" s="78"/>
      <c r="K84" s="78"/>
    </row>
    <row r="85" spans="1:11" x14ac:dyDescent="0.25">
      <c r="A85" s="15" t="s">
        <v>1317</v>
      </c>
      <c r="B85" s="20" t="s">
        <v>255</v>
      </c>
      <c r="C85" s="20">
        <v>84</v>
      </c>
      <c r="D85" s="20" t="s">
        <v>490</v>
      </c>
      <c r="E85" s="20"/>
      <c r="F85" s="20" t="s">
        <v>496</v>
      </c>
      <c r="G85" s="21" t="s">
        <v>194</v>
      </c>
      <c r="H85" s="78" t="s">
        <v>402</v>
      </c>
      <c r="I85" s="78" t="s">
        <v>402</v>
      </c>
      <c r="J85" s="78"/>
      <c r="K85" s="78"/>
    </row>
    <row r="86" spans="1:11" x14ac:dyDescent="0.25">
      <c r="A86" s="15" t="s">
        <v>2167</v>
      </c>
      <c r="B86" s="20" t="s">
        <v>255</v>
      </c>
      <c r="C86" s="20">
        <v>85</v>
      </c>
      <c r="D86" s="20" t="s">
        <v>490</v>
      </c>
      <c r="E86" s="20"/>
      <c r="F86" s="20" t="s">
        <v>1085</v>
      </c>
      <c r="G86" s="21" t="s">
        <v>194</v>
      </c>
      <c r="H86" s="78" t="s">
        <v>402</v>
      </c>
      <c r="I86" s="78" t="s">
        <v>402</v>
      </c>
      <c r="J86" s="78"/>
      <c r="K86" s="78"/>
    </row>
    <row r="87" spans="1:11" x14ac:dyDescent="0.25">
      <c r="A87" s="15" t="s">
        <v>1089</v>
      </c>
      <c r="B87" s="20" t="s">
        <v>255</v>
      </c>
      <c r="C87" s="20">
        <v>86</v>
      </c>
      <c r="D87" s="20" t="s">
        <v>490</v>
      </c>
      <c r="E87" s="20"/>
      <c r="F87" s="20" t="s">
        <v>490</v>
      </c>
      <c r="G87" s="21" t="s">
        <v>194</v>
      </c>
      <c r="H87" s="78" t="s">
        <v>402</v>
      </c>
      <c r="I87" s="78" t="s">
        <v>402</v>
      </c>
      <c r="J87" s="78"/>
      <c r="K87" s="78"/>
    </row>
    <row r="88" spans="1:11" x14ac:dyDescent="0.25">
      <c r="A88" s="15" t="s">
        <v>2168</v>
      </c>
      <c r="B88" s="20" t="s">
        <v>255</v>
      </c>
      <c r="C88" s="20">
        <v>87</v>
      </c>
      <c r="D88" s="20" t="s">
        <v>490</v>
      </c>
      <c r="E88" s="20"/>
      <c r="F88" s="20" t="s">
        <v>496</v>
      </c>
      <c r="G88" s="21" t="s">
        <v>194</v>
      </c>
      <c r="H88" s="78" t="s">
        <v>402</v>
      </c>
      <c r="I88" s="78" t="s">
        <v>402</v>
      </c>
      <c r="J88" s="78"/>
      <c r="K88" s="78"/>
    </row>
    <row r="89" spans="1:11" x14ac:dyDescent="0.25">
      <c r="A89" s="15" t="s">
        <v>2169</v>
      </c>
      <c r="B89" s="20" t="s">
        <v>255</v>
      </c>
      <c r="C89" s="20">
        <v>88</v>
      </c>
      <c r="D89" s="20" t="s">
        <v>490</v>
      </c>
      <c r="E89" s="20"/>
      <c r="F89" s="20" t="s">
        <v>496</v>
      </c>
      <c r="G89" s="21" t="s">
        <v>194</v>
      </c>
      <c r="H89" s="78" t="s">
        <v>402</v>
      </c>
      <c r="I89" s="78" t="s">
        <v>402</v>
      </c>
      <c r="J89" s="78"/>
      <c r="K89" s="78"/>
    </row>
    <row r="90" spans="1:11" x14ac:dyDescent="0.25">
      <c r="A90" s="15" t="s">
        <v>1954</v>
      </c>
      <c r="B90" s="20" t="s">
        <v>255</v>
      </c>
      <c r="C90" s="20">
        <v>89</v>
      </c>
      <c r="D90" s="20" t="s">
        <v>490</v>
      </c>
      <c r="E90" s="20">
        <v>50</v>
      </c>
      <c r="F90" s="20" t="s">
        <v>490</v>
      </c>
      <c r="G90" s="21" t="s">
        <v>194</v>
      </c>
      <c r="H90" s="78" t="s">
        <v>402</v>
      </c>
      <c r="I90" s="78" t="s">
        <v>402</v>
      </c>
      <c r="J90" s="78"/>
      <c r="K90" s="78"/>
    </row>
    <row r="91" spans="1:11" x14ac:dyDescent="0.25">
      <c r="A91" s="15" t="s">
        <v>1927</v>
      </c>
      <c r="B91" s="20" t="s">
        <v>255</v>
      </c>
      <c r="C91" s="20">
        <v>90</v>
      </c>
      <c r="D91" s="20" t="s">
        <v>490</v>
      </c>
      <c r="E91" s="20"/>
      <c r="F91" s="20" t="s">
        <v>1085</v>
      </c>
      <c r="G91" s="21" t="s">
        <v>194</v>
      </c>
      <c r="H91" s="78" t="s">
        <v>402</v>
      </c>
      <c r="I91" s="78" t="s">
        <v>402</v>
      </c>
      <c r="J91" s="78"/>
      <c r="K91" s="78"/>
    </row>
    <row r="92" spans="1:11" x14ac:dyDescent="0.25">
      <c r="A92" s="15" t="s">
        <v>2170</v>
      </c>
      <c r="B92" s="20" t="s">
        <v>255</v>
      </c>
      <c r="C92" s="20">
        <v>91</v>
      </c>
      <c r="D92" s="20" t="s">
        <v>490</v>
      </c>
      <c r="E92" s="20"/>
      <c r="F92" s="20" t="s">
        <v>493</v>
      </c>
      <c r="G92" s="21" t="s">
        <v>194</v>
      </c>
      <c r="H92" s="78" t="s">
        <v>402</v>
      </c>
      <c r="I92" s="78" t="s">
        <v>402</v>
      </c>
      <c r="J92" s="78"/>
      <c r="K92" s="78"/>
    </row>
    <row r="93" spans="1:11" x14ac:dyDescent="0.25">
      <c r="A93" s="15" t="s">
        <v>1955</v>
      </c>
      <c r="B93" s="20" t="s">
        <v>255</v>
      </c>
      <c r="C93" s="20">
        <v>92</v>
      </c>
      <c r="D93" s="20" t="s">
        <v>490</v>
      </c>
      <c r="E93" s="20">
        <v>50</v>
      </c>
      <c r="F93" s="20" t="s">
        <v>490</v>
      </c>
      <c r="G93" s="21" t="s">
        <v>190</v>
      </c>
      <c r="H93" s="78" t="s">
        <v>402</v>
      </c>
      <c r="I93" s="78" t="s">
        <v>402</v>
      </c>
      <c r="J93" s="78"/>
      <c r="K93" s="78"/>
    </row>
    <row r="94" spans="1:11" x14ac:dyDescent="0.25">
      <c r="A94" s="15" t="s">
        <v>1956</v>
      </c>
      <c r="B94" s="20" t="s">
        <v>255</v>
      </c>
      <c r="C94" s="20">
        <v>93</v>
      </c>
      <c r="D94" s="20" t="s">
        <v>490</v>
      </c>
      <c r="E94" s="20">
        <v>50</v>
      </c>
      <c r="F94" s="20" t="s">
        <v>490</v>
      </c>
      <c r="G94" s="21" t="s">
        <v>190</v>
      </c>
      <c r="H94" s="78" t="s">
        <v>402</v>
      </c>
      <c r="I94" s="78" t="s">
        <v>402</v>
      </c>
      <c r="J94" s="78"/>
      <c r="K94" s="78"/>
    </row>
    <row r="95" spans="1:11" x14ac:dyDescent="0.25">
      <c r="A95" s="15" t="s">
        <v>2171</v>
      </c>
      <c r="B95" s="20" t="s">
        <v>255</v>
      </c>
      <c r="C95" s="20">
        <v>94</v>
      </c>
      <c r="D95" s="20" t="s">
        <v>414</v>
      </c>
      <c r="E95" s="20">
        <v>120</v>
      </c>
      <c r="F95" s="20" t="s">
        <v>1873</v>
      </c>
      <c r="G95" s="21" t="s">
        <v>230</v>
      </c>
      <c r="H95" s="78" t="s">
        <v>402</v>
      </c>
      <c r="I95" s="78" t="s">
        <v>402</v>
      </c>
      <c r="J95" s="78"/>
      <c r="K95" s="78" t="s">
        <v>402</v>
      </c>
    </row>
    <row r="96" spans="1:11" x14ac:dyDescent="0.25">
      <c r="A96" s="15" t="s">
        <v>2171</v>
      </c>
      <c r="B96" s="20" t="s">
        <v>255</v>
      </c>
      <c r="C96" s="20">
        <v>95</v>
      </c>
      <c r="D96" s="20" t="s">
        <v>414</v>
      </c>
      <c r="E96" s="20">
        <v>120</v>
      </c>
      <c r="F96" s="20" t="s">
        <v>1873</v>
      </c>
      <c r="G96" s="21" t="s">
        <v>230</v>
      </c>
      <c r="H96" s="78" t="s">
        <v>402</v>
      </c>
      <c r="I96" s="78" t="s">
        <v>402</v>
      </c>
      <c r="J96" s="78"/>
      <c r="K96" s="78" t="s">
        <v>402</v>
      </c>
    </row>
    <row r="97" spans="1:11" x14ac:dyDescent="0.25">
      <c r="A97" s="15" t="s">
        <v>2171</v>
      </c>
      <c r="B97" s="20" t="s">
        <v>255</v>
      </c>
      <c r="C97" s="20">
        <v>96</v>
      </c>
      <c r="D97" s="20" t="s">
        <v>414</v>
      </c>
      <c r="E97" s="20">
        <v>120</v>
      </c>
      <c r="F97" s="20" t="s">
        <v>1873</v>
      </c>
      <c r="G97" s="21" t="s">
        <v>230</v>
      </c>
      <c r="H97" s="78" t="s">
        <v>402</v>
      </c>
      <c r="I97" s="78" t="s">
        <v>402</v>
      </c>
      <c r="J97" s="78"/>
      <c r="K97" s="78" t="s">
        <v>402</v>
      </c>
    </row>
    <row r="98" spans="1:11" x14ac:dyDescent="0.25">
      <c r="A98" s="15" t="s">
        <v>2172</v>
      </c>
      <c r="B98" s="20" t="s">
        <v>255</v>
      </c>
      <c r="C98" s="20">
        <v>97</v>
      </c>
      <c r="D98" s="20" t="s">
        <v>421</v>
      </c>
      <c r="E98" s="20">
        <v>140</v>
      </c>
      <c r="F98" s="20" t="s">
        <v>1873</v>
      </c>
      <c r="G98" s="21" t="s">
        <v>230</v>
      </c>
      <c r="H98" s="78" t="s">
        <v>402</v>
      </c>
      <c r="I98" s="78" t="s">
        <v>402</v>
      </c>
      <c r="J98" s="78"/>
      <c r="K98" s="78" t="s">
        <v>402</v>
      </c>
    </row>
    <row r="99" spans="1:11" x14ac:dyDescent="0.25">
      <c r="A99" s="15" t="s">
        <v>2173</v>
      </c>
      <c r="B99" s="20" t="s">
        <v>255</v>
      </c>
      <c r="C99" s="20">
        <v>98</v>
      </c>
      <c r="D99" s="20" t="s">
        <v>414</v>
      </c>
      <c r="E99" s="20">
        <v>160</v>
      </c>
      <c r="F99" s="20" t="s">
        <v>1873</v>
      </c>
      <c r="G99" s="21" t="s">
        <v>230</v>
      </c>
      <c r="H99" s="78" t="s">
        <v>402</v>
      </c>
      <c r="I99" s="78" t="s">
        <v>402</v>
      </c>
      <c r="J99" s="78"/>
      <c r="K99" s="78" t="s">
        <v>402</v>
      </c>
    </row>
    <row r="100" spans="1:11" x14ac:dyDescent="0.25">
      <c r="A100" s="15" t="s">
        <v>2174</v>
      </c>
      <c r="B100" s="20" t="s">
        <v>255</v>
      </c>
      <c r="C100" s="20">
        <v>99</v>
      </c>
      <c r="D100" s="20" t="s">
        <v>407</v>
      </c>
      <c r="E100" s="20">
        <v>130</v>
      </c>
      <c r="F100" s="20" t="s">
        <v>1873</v>
      </c>
      <c r="G100" s="21" t="s">
        <v>230</v>
      </c>
      <c r="H100" s="78" t="s">
        <v>402</v>
      </c>
      <c r="I100" s="78" t="s">
        <v>402</v>
      </c>
      <c r="J100" s="78"/>
      <c r="K100" s="78" t="s">
        <v>402</v>
      </c>
    </row>
    <row r="101" spans="1:11" x14ac:dyDescent="0.25">
      <c r="A101" s="15" t="s">
        <v>1307</v>
      </c>
      <c r="B101" s="20" t="s">
        <v>255</v>
      </c>
      <c r="C101" s="20" t="s">
        <v>2175</v>
      </c>
      <c r="D101" s="20" t="s">
        <v>414</v>
      </c>
      <c r="E101" s="20">
        <v>50</v>
      </c>
      <c r="F101" s="20" t="s">
        <v>410</v>
      </c>
      <c r="G101" s="21" t="s">
        <v>278</v>
      </c>
      <c r="H101" s="78" t="s">
        <v>402</v>
      </c>
      <c r="I101" s="78" t="s">
        <v>402</v>
      </c>
      <c r="J101" s="78"/>
      <c r="K101" s="78" t="s">
        <v>402</v>
      </c>
    </row>
    <row r="102" spans="1:11" x14ac:dyDescent="0.25">
      <c r="A102" s="15" t="s">
        <v>580</v>
      </c>
      <c r="B102" s="20" t="s">
        <v>255</v>
      </c>
      <c r="C102" s="20" t="s">
        <v>2176</v>
      </c>
      <c r="D102" s="20" t="s">
        <v>425</v>
      </c>
      <c r="E102" s="20">
        <v>60</v>
      </c>
      <c r="F102" s="20" t="s">
        <v>410</v>
      </c>
      <c r="G102" s="21" t="s">
        <v>278</v>
      </c>
      <c r="H102" s="78" t="s">
        <v>402</v>
      </c>
      <c r="I102" s="78" t="s">
        <v>402</v>
      </c>
      <c r="J102" s="78"/>
      <c r="K102" s="78" t="s">
        <v>402</v>
      </c>
    </row>
    <row r="103" spans="1:11" x14ac:dyDescent="0.25">
      <c r="A103" s="15" t="s">
        <v>1862</v>
      </c>
      <c r="B103" s="20" t="s">
        <v>255</v>
      </c>
      <c r="C103" s="20" t="s">
        <v>2177</v>
      </c>
      <c r="D103" s="20" t="s">
        <v>400</v>
      </c>
      <c r="E103" s="20">
        <v>50</v>
      </c>
      <c r="F103" s="20" t="s">
        <v>410</v>
      </c>
      <c r="G103" s="21" t="s">
        <v>278</v>
      </c>
      <c r="H103" s="78" t="s">
        <v>402</v>
      </c>
      <c r="I103" s="78" t="s">
        <v>402</v>
      </c>
      <c r="J103" s="78"/>
      <c r="K103" s="78" t="s">
        <v>402</v>
      </c>
    </row>
    <row r="104" spans="1:11" x14ac:dyDescent="0.25">
      <c r="A104" s="15" t="s">
        <v>255</v>
      </c>
      <c r="B104" s="20" t="s">
        <v>255</v>
      </c>
      <c r="C104" s="20" t="s">
        <v>2178</v>
      </c>
      <c r="D104" s="20" t="s">
        <v>435</v>
      </c>
      <c r="E104" s="20">
        <v>70</v>
      </c>
      <c r="F104" s="20" t="s">
        <v>410</v>
      </c>
      <c r="G104" s="21" t="s">
        <v>278</v>
      </c>
      <c r="H104" s="78" t="s">
        <v>402</v>
      </c>
      <c r="I104" s="78" t="s">
        <v>402</v>
      </c>
      <c r="J104" s="78"/>
      <c r="K104" s="78" t="s">
        <v>402</v>
      </c>
    </row>
    <row r="105" spans="1:11" x14ac:dyDescent="0.25">
      <c r="A105" s="15" t="s">
        <v>255</v>
      </c>
      <c r="B105" s="20" t="s">
        <v>255</v>
      </c>
      <c r="C105" s="20" t="s">
        <v>2179</v>
      </c>
      <c r="D105" s="20" t="s">
        <v>407</v>
      </c>
      <c r="E105" s="20">
        <v>90</v>
      </c>
      <c r="F105" s="20" t="s">
        <v>410</v>
      </c>
      <c r="G105" s="21" t="s">
        <v>278</v>
      </c>
      <c r="H105" s="78" t="s">
        <v>402</v>
      </c>
      <c r="I105" s="78" t="s">
        <v>402</v>
      </c>
      <c r="J105" s="78"/>
      <c r="K105" s="78" t="s">
        <v>402</v>
      </c>
    </row>
    <row r="106" spans="1:11" x14ac:dyDescent="0.25">
      <c r="A106" s="15" t="s">
        <v>255</v>
      </c>
      <c r="B106" s="20" t="s">
        <v>255</v>
      </c>
      <c r="C106" s="20" t="s">
        <v>2180</v>
      </c>
      <c r="D106" s="20" t="s">
        <v>425</v>
      </c>
      <c r="E106" s="20">
        <v>80</v>
      </c>
      <c r="F106" s="20" t="s">
        <v>410</v>
      </c>
      <c r="G106" s="21" t="s">
        <v>278</v>
      </c>
      <c r="H106" s="78" t="s">
        <v>402</v>
      </c>
      <c r="I106" s="78" t="s">
        <v>402</v>
      </c>
      <c r="J106" s="78"/>
      <c r="K106" s="78" t="s">
        <v>402</v>
      </c>
    </row>
    <row r="107" spans="1:11" x14ac:dyDescent="0.25">
      <c r="A107" s="15" t="s">
        <v>255</v>
      </c>
      <c r="B107" s="20" t="s">
        <v>255</v>
      </c>
      <c r="C107" s="20" t="s">
        <v>2181</v>
      </c>
      <c r="D107" s="20" t="s">
        <v>404</v>
      </c>
      <c r="E107" s="20">
        <v>90</v>
      </c>
      <c r="F107" s="20" t="s">
        <v>410</v>
      </c>
      <c r="G107" s="21" t="s">
        <v>278</v>
      </c>
      <c r="H107" s="78" t="s">
        <v>402</v>
      </c>
      <c r="I107" s="78" t="s">
        <v>402</v>
      </c>
      <c r="J107" s="78"/>
      <c r="K107" s="78" t="s">
        <v>402</v>
      </c>
    </row>
    <row r="108" spans="1:11" x14ac:dyDescent="0.25">
      <c r="A108" s="15" t="s">
        <v>255</v>
      </c>
      <c r="B108" s="20" t="s">
        <v>255</v>
      </c>
      <c r="C108" s="20" t="s">
        <v>2182</v>
      </c>
      <c r="D108" s="20" t="s">
        <v>414</v>
      </c>
      <c r="E108" s="20">
        <v>80</v>
      </c>
      <c r="F108" s="20" t="s">
        <v>410</v>
      </c>
      <c r="G108" s="21" t="s">
        <v>278</v>
      </c>
      <c r="H108" s="78" t="s">
        <v>402</v>
      </c>
      <c r="I108" s="78" t="s">
        <v>402</v>
      </c>
      <c r="J108" s="78"/>
      <c r="K108" s="78" t="s">
        <v>402</v>
      </c>
    </row>
    <row r="109" spans="1:11" x14ac:dyDescent="0.25">
      <c r="A109" s="15" t="s">
        <v>255</v>
      </c>
      <c r="B109" s="20" t="s">
        <v>255</v>
      </c>
      <c r="C109" s="20" t="s">
        <v>2183</v>
      </c>
      <c r="D109" s="20" t="s">
        <v>400</v>
      </c>
      <c r="E109" s="20">
        <v>70</v>
      </c>
      <c r="F109" s="20" t="s">
        <v>410</v>
      </c>
      <c r="G109" s="21" t="s">
        <v>278</v>
      </c>
      <c r="H109" s="78" t="s">
        <v>402</v>
      </c>
      <c r="I109" s="78" t="s">
        <v>402</v>
      </c>
      <c r="J109" s="78"/>
      <c r="K109" s="78" t="s">
        <v>402</v>
      </c>
    </row>
    <row r="110" spans="1:11" x14ac:dyDescent="0.25">
      <c r="A110" s="15" t="s">
        <v>255</v>
      </c>
      <c r="B110" s="20" t="s">
        <v>255</v>
      </c>
      <c r="C110" s="20" t="s">
        <v>2184</v>
      </c>
      <c r="D110" s="20" t="s">
        <v>421</v>
      </c>
      <c r="E110" s="20">
        <v>80</v>
      </c>
      <c r="F110" s="20" t="s">
        <v>410</v>
      </c>
      <c r="G110" s="21" t="s">
        <v>278</v>
      </c>
      <c r="H110" s="78" t="s">
        <v>402</v>
      </c>
      <c r="I110" s="78" t="s">
        <v>402</v>
      </c>
      <c r="J110" s="78"/>
      <c r="K110" s="78" t="s">
        <v>402</v>
      </c>
    </row>
    <row r="111" spans="1:11" x14ac:dyDescent="0.25">
      <c r="A111" s="15" t="s">
        <v>255</v>
      </c>
      <c r="B111" s="20" t="s">
        <v>255</v>
      </c>
      <c r="C111" s="20" t="s">
        <v>2185</v>
      </c>
      <c r="D111" s="20" t="s">
        <v>431</v>
      </c>
      <c r="E111" s="20">
        <v>80</v>
      </c>
      <c r="F111" s="20" t="s">
        <v>410</v>
      </c>
      <c r="G111" s="21" t="s">
        <v>278</v>
      </c>
      <c r="H111" s="78" t="s">
        <v>402</v>
      </c>
      <c r="I111" s="78" t="s">
        <v>402</v>
      </c>
      <c r="J111" s="78"/>
      <c r="K111" s="78" t="s">
        <v>402</v>
      </c>
    </row>
    <row r="112" spans="1:11" x14ac:dyDescent="0.25">
      <c r="A112" s="15" t="s">
        <v>255</v>
      </c>
      <c r="B112" s="20" t="s">
        <v>255</v>
      </c>
      <c r="C112" s="20" t="s">
        <v>2186</v>
      </c>
      <c r="D112" s="20" t="s">
        <v>419</v>
      </c>
      <c r="E112" s="20">
        <v>90</v>
      </c>
      <c r="F112" s="20" t="s">
        <v>410</v>
      </c>
      <c r="G112" s="21" t="s">
        <v>278</v>
      </c>
      <c r="H112" s="78" t="s">
        <v>402</v>
      </c>
      <c r="I112" s="78" t="s">
        <v>402</v>
      </c>
      <c r="J112" s="78"/>
      <c r="K112" s="78" t="s">
        <v>402</v>
      </c>
    </row>
  </sheetData>
  <sheetProtection selectLockedCells="1" selectUnlockedCells="1"/>
  <mergeCells count="1">
    <mergeCell ref="Z1:AH1"/>
  </mergeCells>
  <phoneticPr fontId="3" type="noConversion"/>
  <conditionalFormatting sqref="H2:K112">
    <cfRule type="cellIs" dxfId="524" priority="1" stopIfTrue="1" operator="equal">
      <formula>"-"</formula>
    </cfRule>
    <cfRule type="cellIs" dxfId="523" priority="2" stopIfTrue="1" operator="equal">
      <formula>"x"</formula>
    </cfRule>
  </conditionalFormatting>
  <hyperlinks>
    <hyperlink ref="L1" location="'Expansion set Check List'!A1" display="Home" xr:uid="{00000000-0004-0000-2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4">
    <tabColor indexed="11"/>
  </sheetPr>
  <dimension ref="A1:AH125"/>
  <sheetViews>
    <sheetView zoomScaleSheetLayoutView="10" workbookViewId="0">
      <pane ySplit="1" topLeftCell="A2" activePane="bottomLeft" state="frozen"/>
      <selection pane="bottomLeft"/>
    </sheetView>
  </sheetViews>
  <sheetFormatPr defaultColWidth="0" defaultRowHeight="13.2" customHeight="1" x14ac:dyDescent="0.25"/>
  <cols>
    <col min="1" max="1" width="28.33203125" customWidth="1"/>
    <col min="2" max="2" width="20.109375" bestFit="1" customWidth="1"/>
    <col min="3" max="3" width="5" bestFit="1" customWidth="1"/>
    <col min="4" max="4" width="8.6640625" bestFit="1" customWidth="1"/>
    <col min="5" max="5" width="4" bestFit="1" customWidth="1"/>
    <col min="6" max="6" width="13.6640625" bestFit="1" customWidth="1"/>
    <col min="7" max="7" width="11.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546</v>
      </c>
      <c r="B2" s="18" t="s">
        <v>259</v>
      </c>
      <c r="C2" s="18">
        <v>1</v>
      </c>
      <c r="D2" s="18" t="s">
        <v>425</v>
      </c>
      <c r="E2" s="18">
        <v>110</v>
      </c>
      <c r="F2" s="18" t="s">
        <v>405</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124</v>
      </c>
      <c r="Z2" s="109"/>
      <c r="AA2" s="109"/>
      <c r="AB2" s="109"/>
      <c r="AC2" s="109"/>
      <c r="AD2" s="109"/>
      <c r="AE2" s="109"/>
      <c r="AF2" s="109"/>
      <c r="AG2" s="109"/>
      <c r="AH2" s="109"/>
    </row>
    <row r="3" spans="1:34" x14ac:dyDescent="0.25">
      <c r="A3" s="15" t="s">
        <v>403</v>
      </c>
      <c r="B3" s="20" t="s">
        <v>259</v>
      </c>
      <c r="C3" s="20">
        <v>2</v>
      </c>
      <c r="D3" s="20" t="s">
        <v>404</v>
      </c>
      <c r="E3" s="20">
        <v>90</v>
      </c>
      <c r="F3" s="20" t="s">
        <v>405</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40</v>
      </c>
    </row>
    <row r="4" spans="1:34" x14ac:dyDescent="0.25">
      <c r="A4" s="15" t="s">
        <v>617</v>
      </c>
      <c r="B4" s="20" t="s">
        <v>259</v>
      </c>
      <c r="C4" s="20">
        <v>3</v>
      </c>
      <c r="D4" s="20" t="s">
        <v>414</v>
      </c>
      <c r="E4" s="20">
        <v>80</v>
      </c>
      <c r="F4" s="20" t="s">
        <v>405</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38</v>
      </c>
    </row>
    <row r="5" spans="1:34" x14ac:dyDescent="0.25">
      <c r="A5" s="15" t="s">
        <v>528</v>
      </c>
      <c r="B5" s="20" t="s">
        <v>259</v>
      </c>
      <c r="C5" s="20">
        <v>4</v>
      </c>
      <c r="D5" s="20" t="s">
        <v>404</v>
      </c>
      <c r="E5" s="20">
        <v>130</v>
      </c>
      <c r="F5" s="20" t="s">
        <v>405</v>
      </c>
      <c r="G5" s="19" t="s">
        <v>202</v>
      </c>
      <c r="H5" s="78" t="s">
        <v>402</v>
      </c>
      <c r="I5" s="78" t="s">
        <v>402</v>
      </c>
      <c r="J5" s="78"/>
      <c r="K5" s="78"/>
      <c r="R5" s="125" t="s">
        <v>198</v>
      </c>
      <c r="S5" s="261">
        <f t="shared" si="1"/>
        <v>0</v>
      </c>
      <c r="T5" s="170">
        <f t="shared" si="2"/>
        <v>0</v>
      </c>
      <c r="U5" s="179"/>
      <c r="V5" s="125" t="s">
        <v>198</v>
      </c>
      <c r="W5" s="261">
        <f t="shared" si="3"/>
        <v>0</v>
      </c>
      <c r="X5" s="6">
        <f t="shared" si="4"/>
        <v>21</v>
      </c>
    </row>
    <row r="6" spans="1:34" x14ac:dyDescent="0.25">
      <c r="A6" s="15" t="s">
        <v>944</v>
      </c>
      <c r="B6" s="20" t="s">
        <v>259</v>
      </c>
      <c r="C6" s="20">
        <v>5</v>
      </c>
      <c r="D6" s="20" t="s">
        <v>431</v>
      </c>
      <c r="E6" s="20">
        <v>60</v>
      </c>
      <c r="F6" s="20" t="s">
        <v>410</v>
      </c>
      <c r="G6" s="19" t="s">
        <v>202</v>
      </c>
      <c r="H6" s="78" t="s">
        <v>402</v>
      </c>
      <c r="I6" s="78" t="s">
        <v>402</v>
      </c>
      <c r="J6" s="78"/>
      <c r="K6" s="78"/>
      <c r="R6" s="125" t="s">
        <v>202</v>
      </c>
      <c r="S6" s="261">
        <f t="shared" si="1"/>
        <v>0</v>
      </c>
      <c r="T6" s="170">
        <f t="shared" si="2"/>
        <v>0</v>
      </c>
      <c r="U6" s="179"/>
      <c r="V6" s="125" t="s">
        <v>202</v>
      </c>
      <c r="W6" s="261">
        <f t="shared" si="3"/>
        <v>0</v>
      </c>
      <c r="X6" s="6">
        <f t="shared" si="4"/>
        <v>14</v>
      </c>
    </row>
    <row r="7" spans="1:34" x14ac:dyDescent="0.25">
      <c r="A7" s="15" t="s">
        <v>411</v>
      </c>
      <c r="B7" s="20" t="s">
        <v>259</v>
      </c>
      <c r="C7" s="20">
        <v>6</v>
      </c>
      <c r="D7" s="20" t="s">
        <v>407</v>
      </c>
      <c r="E7" s="20">
        <v>90</v>
      </c>
      <c r="F7" s="20" t="s">
        <v>401</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535</v>
      </c>
      <c r="B8" s="20" t="s">
        <v>259</v>
      </c>
      <c r="C8" s="20">
        <v>7</v>
      </c>
      <c r="D8" s="20" t="s">
        <v>425</v>
      </c>
      <c r="E8" s="20">
        <v>90</v>
      </c>
      <c r="F8" s="20" t="s">
        <v>405</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451</v>
      </c>
      <c r="B9" s="20" t="s">
        <v>259</v>
      </c>
      <c r="C9" s="20">
        <v>8</v>
      </c>
      <c r="D9" s="20" t="s">
        <v>414</v>
      </c>
      <c r="E9" s="20">
        <v>90</v>
      </c>
      <c r="F9" s="20" t="s">
        <v>405</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454</v>
      </c>
      <c r="B10" s="20" t="s">
        <v>259</v>
      </c>
      <c r="C10" s="20">
        <v>9</v>
      </c>
      <c r="D10" s="20" t="s">
        <v>404</v>
      </c>
      <c r="E10" s="20">
        <v>100</v>
      </c>
      <c r="F10" s="20" t="s">
        <v>405</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537</v>
      </c>
      <c r="B11" s="20" t="s">
        <v>259</v>
      </c>
      <c r="C11" s="20">
        <v>10</v>
      </c>
      <c r="D11" s="20" t="s">
        <v>400</v>
      </c>
      <c r="E11" s="20">
        <v>90</v>
      </c>
      <c r="F11" s="20" t="s">
        <v>405</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479</v>
      </c>
      <c r="B12" s="20" t="s">
        <v>259</v>
      </c>
      <c r="C12" s="20">
        <v>11</v>
      </c>
      <c r="D12" s="20" t="s">
        <v>407</v>
      </c>
      <c r="E12" s="20">
        <v>60</v>
      </c>
      <c r="F12" s="20" t="s">
        <v>410</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420</v>
      </c>
      <c r="B13" s="20" t="s">
        <v>259</v>
      </c>
      <c r="C13" s="20">
        <v>12</v>
      </c>
      <c r="D13" s="20" t="s">
        <v>421</v>
      </c>
      <c r="E13" s="20">
        <v>80</v>
      </c>
      <c r="F13" s="20" t="s">
        <v>405</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954</v>
      </c>
      <c r="B14" s="20" t="s">
        <v>259</v>
      </c>
      <c r="C14" s="20">
        <v>13</v>
      </c>
      <c r="D14" s="20" t="s">
        <v>421</v>
      </c>
      <c r="E14" s="20">
        <v>90</v>
      </c>
      <c r="F14" s="20" t="s">
        <v>410</v>
      </c>
      <c r="G14" s="19" t="s">
        <v>202</v>
      </c>
      <c r="H14" s="78" t="s">
        <v>402</v>
      </c>
      <c r="I14" s="78" t="s">
        <v>402</v>
      </c>
      <c r="J14" s="78"/>
      <c r="K14" s="78"/>
      <c r="R14" s="125" t="s">
        <v>234</v>
      </c>
      <c r="S14" s="261">
        <f t="shared" si="1"/>
        <v>0</v>
      </c>
      <c r="T14" s="170">
        <f t="shared" si="2"/>
        <v>0</v>
      </c>
      <c r="U14" s="179"/>
      <c r="V14" s="125" t="s">
        <v>234</v>
      </c>
      <c r="W14" s="261">
        <f t="shared" si="3"/>
        <v>0</v>
      </c>
      <c r="X14" s="6">
        <f t="shared" si="4"/>
        <v>6</v>
      </c>
    </row>
    <row r="15" spans="1:34" x14ac:dyDescent="0.25">
      <c r="A15" s="15" t="s">
        <v>399</v>
      </c>
      <c r="B15" s="20" t="s">
        <v>259</v>
      </c>
      <c r="C15" s="20">
        <v>14</v>
      </c>
      <c r="D15" s="20" t="s">
        <v>400</v>
      </c>
      <c r="E15" s="20">
        <v>120</v>
      </c>
      <c r="F15" s="20" t="s">
        <v>401</v>
      </c>
      <c r="G15" s="21" t="s">
        <v>198</v>
      </c>
      <c r="H15" s="78" t="s">
        <v>402</v>
      </c>
      <c r="I15" s="78" t="s">
        <v>402</v>
      </c>
      <c r="J15" s="78"/>
      <c r="K15" s="78"/>
      <c r="R15" s="125" t="s">
        <v>238</v>
      </c>
      <c r="S15" s="261">
        <f t="shared" si="1"/>
        <v>0</v>
      </c>
      <c r="T15" s="170">
        <f t="shared" si="2"/>
        <v>0</v>
      </c>
      <c r="U15" s="179"/>
      <c r="V15" s="125" t="s">
        <v>238</v>
      </c>
      <c r="W15" s="261">
        <f t="shared" si="3"/>
        <v>0</v>
      </c>
      <c r="X15" s="6">
        <f t="shared" si="4"/>
        <v>4</v>
      </c>
    </row>
    <row r="16" spans="1:34" x14ac:dyDescent="0.25">
      <c r="A16" s="15" t="s">
        <v>438</v>
      </c>
      <c r="B16" s="20" t="s">
        <v>259</v>
      </c>
      <c r="C16" s="20">
        <v>15</v>
      </c>
      <c r="D16" s="20" t="s">
        <v>407</v>
      </c>
      <c r="E16" s="20">
        <v>80</v>
      </c>
      <c r="F16" s="20" t="s">
        <v>405</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632</v>
      </c>
      <c r="B17" s="20" t="s">
        <v>259</v>
      </c>
      <c r="C17" s="20">
        <v>16</v>
      </c>
      <c r="D17" s="20" t="s">
        <v>407</v>
      </c>
      <c r="E17" s="20">
        <v>120</v>
      </c>
      <c r="F17" s="20" t="s">
        <v>401</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429</v>
      </c>
      <c r="B18" s="20" t="s">
        <v>259</v>
      </c>
      <c r="C18" s="20">
        <v>17</v>
      </c>
      <c r="D18" s="20" t="s">
        <v>414</v>
      </c>
      <c r="E18" s="20">
        <v>30</v>
      </c>
      <c r="F18" s="20" t="s">
        <v>410</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634</v>
      </c>
      <c r="B19" s="20" t="s">
        <v>259</v>
      </c>
      <c r="C19" s="20">
        <v>18</v>
      </c>
      <c r="D19" s="20" t="s">
        <v>421</v>
      </c>
      <c r="E19" s="20">
        <v>90</v>
      </c>
      <c r="F19" s="20" t="s">
        <v>405</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550</v>
      </c>
      <c r="B20" s="20" t="s">
        <v>259</v>
      </c>
      <c r="C20" s="20">
        <v>19</v>
      </c>
      <c r="D20" s="20" t="s">
        <v>414</v>
      </c>
      <c r="E20" s="20">
        <v>60</v>
      </c>
      <c r="F20" s="20" t="s">
        <v>410</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408</v>
      </c>
      <c r="B21" s="20" t="s">
        <v>259</v>
      </c>
      <c r="C21" s="20">
        <v>20</v>
      </c>
      <c r="D21" s="20" t="s">
        <v>404</v>
      </c>
      <c r="E21" s="20">
        <v>130</v>
      </c>
      <c r="F21" s="20" t="s">
        <v>401</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444</v>
      </c>
      <c r="B22" s="20" t="s">
        <v>259</v>
      </c>
      <c r="C22" s="20">
        <v>21</v>
      </c>
      <c r="D22" s="20" t="s">
        <v>414</v>
      </c>
      <c r="E22" s="20">
        <v>80</v>
      </c>
      <c r="F22" s="20" t="s">
        <v>405</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446</v>
      </c>
      <c r="B23" s="20" t="s">
        <v>259</v>
      </c>
      <c r="C23" s="20">
        <v>22</v>
      </c>
      <c r="D23" s="20" t="s">
        <v>414</v>
      </c>
      <c r="E23" s="20">
        <v>90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667</v>
      </c>
      <c r="B24" s="20" t="s">
        <v>259</v>
      </c>
      <c r="C24" s="20">
        <v>23</v>
      </c>
      <c r="D24" s="20" t="s">
        <v>421</v>
      </c>
      <c r="E24" s="20">
        <v>90</v>
      </c>
      <c r="F24" s="20" t="s">
        <v>405</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669</v>
      </c>
      <c r="B25" s="20" t="s">
        <v>259</v>
      </c>
      <c r="C25" s="20">
        <v>24</v>
      </c>
      <c r="D25" s="20" t="s">
        <v>404</v>
      </c>
      <c r="E25" s="20">
        <v>90</v>
      </c>
      <c r="F25" s="20" t="s">
        <v>410</v>
      </c>
      <c r="G25" s="21" t="s">
        <v>198</v>
      </c>
      <c r="H25" s="78" t="s">
        <v>402</v>
      </c>
      <c r="I25" s="78" t="s">
        <v>402</v>
      </c>
      <c r="J25" s="78"/>
      <c r="K25" s="78"/>
      <c r="R25" s="177" t="s">
        <v>278</v>
      </c>
      <c r="S25" s="262">
        <f t="shared" si="1"/>
        <v>0</v>
      </c>
      <c r="T25" s="209">
        <f t="shared" si="2"/>
        <v>0</v>
      </c>
      <c r="U25" s="179"/>
      <c r="V25" s="177" t="s">
        <v>278</v>
      </c>
      <c r="W25" s="262">
        <f t="shared" si="3"/>
        <v>0</v>
      </c>
      <c r="X25" s="7">
        <f t="shared" si="4"/>
        <v>1</v>
      </c>
    </row>
    <row r="26" spans="1:24" ht="13.8" thickBot="1" x14ac:dyDescent="0.3">
      <c r="A26" s="15" t="s">
        <v>448</v>
      </c>
      <c r="B26" s="20" t="s">
        <v>259</v>
      </c>
      <c r="C26" s="20">
        <v>25</v>
      </c>
      <c r="D26" s="20" t="s">
        <v>407</v>
      </c>
      <c r="E26" s="20">
        <v>80</v>
      </c>
      <c r="F26" s="20" t="s">
        <v>405</v>
      </c>
      <c r="G26" s="21" t="s">
        <v>198</v>
      </c>
      <c r="H26" s="78" t="s">
        <v>402</v>
      </c>
      <c r="I26" s="78" t="s">
        <v>402</v>
      </c>
      <c r="J26" s="78"/>
      <c r="K26" s="78"/>
      <c r="R26" s="171" t="s">
        <v>101</v>
      </c>
      <c r="S26" s="172"/>
      <c r="T26" s="186">
        <f>SUM(T27:T49)</f>
        <v>0</v>
      </c>
      <c r="U26" s="179"/>
      <c r="V26" s="188" t="s">
        <v>103</v>
      </c>
      <c r="W26" s="241"/>
      <c r="X26" s="243">
        <f>SUM(X27:X49)</f>
        <v>105</v>
      </c>
    </row>
    <row r="27" spans="1:24" x14ac:dyDescent="0.25">
      <c r="A27" s="15" t="s">
        <v>415</v>
      </c>
      <c r="B27" s="20" t="s">
        <v>259</v>
      </c>
      <c r="C27" s="20">
        <v>26</v>
      </c>
      <c r="D27" s="20" t="s">
        <v>407</v>
      </c>
      <c r="E27" s="20">
        <v>130</v>
      </c>
      <c r="F27" s="20" t="s">
        <v>401</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32</v>
      </c>
    </row>
    <row r="28" spans="1:24" x14ac:dyDescent="0.25">
      <c r="A28" s="15" t="s">
        <v>640</v>
      </c>
      <c r="B28" s="20" t="s">
        <v>259</v>
      </c>
      <c r="C28" s="20">
        <v>27</v>
      </c>
      <c r="D28" s="20" t="s">
        <v>414</v>
      </c>
      <c r="E28" s="20">
        <v>80</v>
      </c>
      <c r="F28" s="20" t="s">
        <v>405</v>
      </c>
      <c r="G28" s="21" t="s">
        <v>198</v>
      </c>
      <c r="H28" s="78" t="s">
        <v>402</v>
      </c>
      <c r="I28" s="78" t="s">
        <v>402</v>
      </c>
      <c r="J28" s="78"/>
      <c r="K28" s="78"/>
      <c r="R28" s="125" t="s">
        <v>194</v>
      </c>
      <c r="S28" s="169">
        <f t="shared" si="5"/>
        <v>0</v>
      </c>
      <c r="T28" s="170">
        <f t="shared" si="6"/>
        <v>0</v>
      </c>
      <c r="U28" s="179"/>
      <c r="V28" s="264" t="s">
        <v>194</v>
      </c>
      <c r="W28" s="267">
        <f t="shared" si="7"/>
        <v>0</v>
      </c>
      <c r="X28" s="6">
        <f t="shared" si="8"/>
        <v>38</v>
      </c>
    </row>
    <row r="29" spans="1:24" x14ac:dyDescent="0.25">
      <c r="A29" s="15" t="s">
        <v>416</v>
      </c>
      <c r="B29" s="20" t="s">
        <v>259</v>
      </c>
      <c r="C29" s="20">
        <v>28</v>
      </c>
      <c r="D29" s="20" t="s">
        <v>400</v>
      </c>
      <c r="E29" s="20">
        <v>30</v>
      </c>
      <c r="F29" s="20" t="s">
        <v>410</v>
      </c>
      <c r="G29" s="21" t="s">
        <v>198</v>
      </c>
      <c r="H29" s="78" t="s">
        <v>402</v>
      </c>
      <c r="I29" s="78" t="s">
        <v>402</v>
      </c>
      <c r="J29" s="78"/>
      <c r="K29" s="78"/>
      <c r="R29" s="125" t="s">
        <v>198</v>
      </c>
      <c r="S29" s="169">
        <f t="shared" si="5"/>
        <v>0</v>
      </c>
      <c r="T29" s="170">
        <f t="shared" si="6"/>
        <v>0</v>
      </c>
      <c r="U29" s="179"/>
      <c r="V29" s="264" t="s">
        <v>198</v>
      </c>
      <c r="W29" s="267">
        <f t="shared" si="7"/>
        <v>0</v>
      </c>
      <c r="X29" s="6">
        <f t="shared" si="8"/>
        <v>21</v>
      </c>
    </row>
    <row r="30" spans="1:24" x14ac:dyDescent="0.25">
      <c r="A30" s="15" t="s">
        <v>681</v>
      </c>
      <c r="B30" s="20" t="s">
        <v>259</v>
      </c>
      <c r="C30" s="20">
        <v>29</v>
      </c>
      <c r="D30" s="20" t="s">
        <v>431</v>
      </c>
      <c r="E30" s="20">
        <v>80</v>
      </c>
      <c r="F30" s="20" t="s">
        <v>405</v>
      </c>
      <c r="G30" s="21" t="s">
        <v>198</v>
      </c>
      <c r="H30" s="78" t="s">
        <v>402</v>
      </c>
      <c r="I30" s="78" t="s">
        <v>402</v>
      </c>
      <c r="J30" s="78"/>
      <c r="K30" s="78"/>
      <c r="R30" s="125" t="s">
        <v>202</v>
      </c>
      <c r="S30" s="169">
        <f t="shared" si="5"/>
        <v>0</v>
      </c>
      <c r="T30" s="170">
        <f t="shared" si="6"/>
        <v>0</v>
      </c>
      <c r="U30" s="179"/>
      <c r="V30" s="264" t="s">
        <v>202</v>
      </c>
      <c r="W30" s="267">
        <f t="shared" si="7"/>
        <v>0</v>
      </c>
      <c r="X30" s="6">
        <f t="shared" si="8"/>
        <v>14</v>
      </c>
    </row>
    <row r="31" spans="1:24" x14ac:dyDescent="0.25">
      <c r="A31" s="15" t="s">
        <v>993</v>
      </c>
      <c r="B31" s="20" t="s">
        <v>259</v>
      </c>
      <c r="C31" s="20">
        <v>30</v>
      </c>
      <c r="D31" s="20" t="s">
        <v>421</v>
      </c>
      <c r="E31" s="20">
        <v>30</v>
      </c>
      <c r="F31" s="20" t="s">
        <v>410</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459</v>
      </c>
      <c r="B32" s="20" t="s">
        <v>259</v>
      </c>
      <c r="C32" s="20">
        <v>31</v>
      </c>
      <c r="D32" s="20" t="s">
        <v>407</v>
      </c>
      <c r="E32" s="20">
        <v>80</v>
      </c>
      <c r="F32" s="20" t="s">
        <v>405</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424</v>
      </c>
      <c r="B33" s="20" t="s">
        <v>259</v>
      </c>
      <c r="C33" s="20">
        <v>32</v>
      </c>
      <c r="D33" s="20" t="s">
        <v>425</v>
      </c>
      <c r="E33" s="20">
        <v>130</v>
      </c>
      <c r="F33" s="20" t="s">
        <v>401</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968</v>
      </c>
      <c r="B34" s="20" t="s">
        <v>259</v>
      </c>
      <c r="C34" s="20">
        <v>33</v>
      </c>
      <c r="D34" s="20" t="s">
        <v>431</v>
      </c>
      <c r="E34" s="20">
        <v>30</v>
      </c>
      <c r="F34" s="20" t="s">
        <v>410</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684</v>
      </c>
      <c r="B35" s="20" t="s">
        <v>259</v>
      </c>
      <c r="C35" s="20">
        <v>34</v>
      </c>
      <c r="D35" s="20" t="s">
        <v>421</v>
      </c>
      <c r="E35" s="20">
        <v>90</v>
      </c>
      <c r="F35" s="20" t="s">
        <v>405</v>
      </c>
      <c r="G35" s="21"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439</v>
      </c>
      <c r="B36" s="20" t="s">
        <v>259</v>
      </c>
      <c r="C36" s="20">
        <v>35</v>
      </c>
      <c r="D36" s="20" t="s">
        <v>407</v>
      </c>
      <c r="E36" s="20">
        <v>90</v>
      </c>
      <c r="F36" s="20" t="s">
        <v>405</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976</v>
      </c>
      <c r="B37" s="20" t="s">
        <v>259</v>
      </c>
      <c r="C37" s="20">
        <v>36</v>
      </c>
      <c r="D37" s="20" t="s">
        <v>414</v>
      </c>
      <c r="E37" s="20">
        <v>130</v>
      </c>
      <c r="F37" s="20" t="s">
        <v>405</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956</v>
      </c>
      <c r="B38" s="20" t="s">
        <v>259</v>
      </c>
      <c r="C38" s="20">
        <v>37</v>
      </c>
      <c r="D38" s="20" t="s">
        <v>404</v>
      </c>
      <c r="E38" s="20">
        <v>60</v>
      </c>
      <c r="F38" s="20" t="s">
        <v>410</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441</v>
      </c>
      <c r="B39" s="20" t="s">
        <v>259</v>
      </c>
      <c r="C39" s="20">
        <v>38</v>
      </c>
      <c r="D39" s="20" t="s">
        <v>404</v>
      </c>
      <c r="E39" s="20">
        <v>80</v>
      </c>
      <c r="F39" s="20"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979</v>
      </c>
      <c r="B40" s="20" t="s">
        <v>259</v>
      </c>
      <c r="C40" s="20">
        <v>39</v>
      </c>
      <c r="D40" s="20" t="s">
        <v>404</v>
      </c>
      <c r="E40" s="20">
        <v>70</v>
      </c>
      <c r="F40" s="20" t="s">
        <v>410</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430</v>
      </c>
      <c r="B41" s="20" t="s">
        <v>259</v>
      </c>
      <c r="C41" s="20">
        <v>40</v>
      </c>
      <c r="D41" s="20" t="s">
        <v>431</v>
      </c>
      <c r="E41" s="20">
        <v>100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964</v>
      </c>
      <c r="B42" s="20" t="s">
        <v>259</v>
      </c>
      <c r="C42" s="20">
        <v>41</v>
      </c>
      <c r="D42" s="20" t="s">
        <v>414</v>
      </c>
      <c r="E42" s="20">
        <v>50</v>
      </c>
      <c r="F42" s="20" t="s">
        <v>410</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443</v>
      </c>
      <c r="B43" s="20" t="s">
        <v>259</v>
      </c>
      <c r="C43" s="20">
        <v>42</v>
      </c>
      <c r="D43" s="20" t="s">
        <v>400</v>
      </c>
      <c r="E43" s="20">
        <v>80</v>
      </c>
      <c r="F43" s="20"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409</v>
      </c>
      <c r="B44" s="20" t="s">
        <v>259</v>
      </c>
      <c r="C44" s="20">
        <v>43</v>
      </c>
      <c r="D44" s="20" t="s">
        <v>407</v>
      </c>
      <c r="E44" s="20">
        <v>80</v>
      </c>
      <c r="F44" s="20" t="s">
        <v>410</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957</v>
      </c>
      <c r="B45" s="20" t="s">
        <v>259</v>
      </c>
      <c r="C45" s="20">
        <v>44</v>
      </c>
      <c r="D45" s="20" t="s">
        <v>414</v>
      </c>
      <c r="E45" s="20">
        <v>30</v>
      </c>
      <c r="F45" s="20" t="s">
        <v>410</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471</v>
      </c>
      <c r="B46" s="20" t="s">
        <v>259</v>
      </c>
      <c r="C46" s="20">
        <v>45</v>
      </c>
      <c r="D46" s="20" t="s">
        <v>404</v>
      </c>
      <c r="E46" s="20">
        <v>80</v>
      </c>
      <c r="F46" s="20" t="s">
        <v>410</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576</v>
      </c>
      <c r="B47" s="20" t="s">
        <v>259</v>
      </c>
      <c r="C47" s="20">
        <v>46</v>
      </c>
      <c r="D47" s="20" t="s">
        <v>407</v>
      </c>
      <c r="E47" s="20">
        <v>80</v>
      </c>
      <c r="F47" s="20"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450</v>
      </c>
      <c r="B48" s="20" t="s">
        <v>259</v>
      </c>
      <c r="C48" s="20">
        <v>47</v>
      </c>
      <c r="D48" s="20" t="s">
        <v>414</v>
      </c>
      <c r="E48" s="20">
        <v>90</v>
      </c>
      <c r="F48" s="20" t="s">
        <v>410</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639</v>
      </c>
      <c r="B49" s="20" t="s">
        <v>259</v>
      </c>
      <c r="C49" s="20">
        <v>48</v>
      </c>
      <c r="D49" s="20" t="s">
        <v>407</v>
      </c>
      <c r="E49" s="20">
        <v>90</v>
      </c>
      <c r="F49" s="20"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455</v>
      </c>
      <c r="B50" s="20" t="s">
        <v>259</v>
      </c>
      <c r="C50" s="20">
        <v>49</v>
      </c>
      <c r="D50" s="20" t="s">
        <v>425</v>
      </c>
      <c r="E50" s="20">
        <v>80</v>
      </c>
      <c r="F50" s="20" t="s">
        <v>405</v>
      </c>
      <c r="G50" s="21" t="s">
        <v>194</v>
      </c>
      <c r="H50" s="78" t="s">
        <v>402</v>
      </c>
      <c r="I50" s="78" t="s">
        <v>402</v>
      </c>
      <c r="J50" s="78"/>
      <c r="K50" s="78"/>
      <c r="U50" s="179"/>
      <c r="V50" s="188" t="s">
        <v>458</v>
      </c>
      <c r="W50" s="206"/>
      <c r="X50" s="207">
        <f>SUM(X51:X73)</f>
        <v>229</v>
      </c>
    </row>
    <row r="51" spans="1:24" x14ac:dyDescent="0.25">
      <c r="A51" s="15" t="s">
        <v>990</v>
      </c>
      <c r="B51" s="20" t="s">
        <v>259</v>
      </c>
      <c r="C51" s="20">
        <v>50</v>
      </c>
      <c r="D51" s="20" t="s">
        <v>404</v>
      </c>
      <c r="E51" s="20">
        <v>70</v>
      </c>
      <c r="F51" s="20" t="s">
        <v>410</v>
      </c>
      <c r="G51" s="21" t="s">
        <v>194</v>
      </c>
      <c r="H51" s="78" t="s">
        <v>402</v>
      </c>
      <c r="I51" s="78" t="s">
        <v>402</v>
      </c>
      <c r="J51" s="78"/>
      <c r="K51" s="78"/>
      <c r="U51" s="269"/>
      <c r="V51" s="124" t="s">
        <v>190</v>
      </c>
      <c r="W51" s="169">
        <f>S3+S27+W3+W27</f>
        <v>0</v>
      </c>
      <c r="X51" s="170">
        <f>T3+T27+X3+X27</f>
        <v>72</v>
      </c>
    </row>
    <row r="52" spans="1:24" x14ac:dyDescent="0.25">
      <c r="A52" s="15" t="s">
        <v>457</v>
      </c>
      <c r="B52" s="20" t="s">
        <v>259</v>
      </c>
      <c r="C52" s="20">
        <v>51</v>
      </c>
      <c r="D52" s="20" t="s">
        <v>407</v>
      </c>
      <c r="E52" s="20">
        <v>60</v>
      </c>
      <c r="F52" s="20" t="s">
        <v>405</v>
      </c>
      <c r="G52" s="21" t="s">
        <v>194</v>
      </c>
      <c r="H52" s="78" t="s">
        <v>402</v>
      </c>
      <c r="I52" s="78" t="s">
        <v>402</v>
      </c>
      <c r="J52" s="78"/>
      <c r="K52" s="78"/>
      <c r="U52" s="269"/>
      <c r="V52" s="125" t="s">
        <v>194</v>
      </c>
      <c r="W52" s="169">
        <f t="shared" ref="W52:X67" si="9">S4+S28+W4+W28</f>
        <v>0</v>
      </c>
      <c r="X52" s="170">
        <f t="shared" si="9"/>
        <v>76</v>
      </c>
    </row>
    <row r="53" spans="1:24" x14ac:dyDescent="0.25">
      <c r="A53" s="15" t="s">
        <v>682</v>
      </c>
      <c r="B53" s="20" t="s">
        <v>259</v>
      </c>
      <c r="C53" s="20">
        <v>52</v>
      </c>
      <c r="D53" s="20" t="s">
        <v>404</v>
      </c>
      <c r="E53" s="20">
        <v>90</v>
      </c>
      <c r="F53" s="20" t="s">
        <v>405</v>
      </c>
      <c r="G53" s="21" t="s">
        <v>194</v>
      </c>
      <c r="H53" s="78" t="s">
        <v>402</v>
      </c>
      <c r="I53" s="78" t="s">
        <v>402</v>
      </c>
      <c r="J53" s="78"/>
      <c r="K53" s="78"/>
      <c r="U53" s="269"/>
      <c r="V53" s="125" t="s">
        <v>198</v>
      </c>
      <c r="W53" s="169">
        <f t="shared" si="9"/>
        <v>0</v>
      </c>
      <c r="X53" s="170">
        <f t="shared" si="9"/>
        <v>42</v>
      </c>
    </row>
    <row r="54" spans="1:24" x14ac:dyDescent="0.25">
      <c r="A54" s="15" t="s">
        <v>584</v>
      </c>
      <c r="B54" s="20" t="s">
        <v>259</v>
      </c>
      <c r="C54" s="20">
        <v>53</v>
      </c>
      <c r="D54" s="20" t="s">
        <v>404</v>
      </c>
      <c r="E54" s="20">
        <v>90</v>
      </c>
      <c r="F54" s="20" t="s">
        <v>405</v>
      </c>
      <c r="G54" s="21" t="s">
        <v>194</v>
      </c>
      <c r="H54" s="78" t="s">
        <v>402</v>
      </c>
      <c r="I54" s="78" t="s">
        <v>402</v>
      </c>
      <c r="J54" s="78"/>
      <c r="K54" s="78"/>
      <c r="U54" s="269"/>
      <c r="V54" s="125" t="s">
        <v>202</v>
      </c>
      <c r="W54" s="169">
        <f t="shared" si="9"/>
        <v>0</v>
      </c>
      <c r="X54" s="170">
        <f t="shared" si="9"/>
        <v>28</v>
      </c>
    </row>
    <row r="55" spans="1:24" x14ac:dyDescent="0.25">
      <c r="A55" s="15" t="s">
        <v>1553</v>
      </c>
      <c r="B55" s="20" t="s">
        <v>259</v>
      </c>
      <c r="C55" s="20">
        <v>54</v>
      </c>
      <c r="D55" s="20" t="s">
        <v>421</v>
      </c>
      <c r="E55" s="20">
        <v>50</v>
      </c>
      <c r="F55" s="20" t="s">
        <v>410</v>
      </c>
      <c r="G55" s="21" t="s">
        <v>194</v>
      </c>
      <c r="H55" s="78" t="s">
        <v>402</v>
      </c>
      <c r="I55" s="78" t="s">
        <v>402</v>
      </c>
      <c r="J55" s="78"/>
      <c r="K55" s="78"/>
      <c r="U55" s="269"/>
      <c r="V55" s="125" t="s">
        <v>206</v>
      </c>
      <c r="W55" s="169">
        <f t="shared" si="9"/>
        <v>0</v>
      </c>
      <c r="X55" s="170">
        <f t="shared" si="9"/>
        <v>0</v>
      </c>
    </row>
    <row r="56" spans="1:24" x14ac:dyDescent="0.25">
      <c r="A56" s="15" t="s">
        <v>1553</v>
      </c>
      <c r="B56" s="20" t="s">
        <v>259</v>
      </c>
      <c r="C56" s="20">
        <v>55</v>
      </c>
      <c r="D56" s="20" t="s">
        <v>421</v>
      </c>
      <c r="E56" s="20">
        <v>50</v>
      </c>
      <c r="F56" s="20" t="s">
        <v>410</v>
      </c>
      <c r="G56" s="21" t="s">
        <v>194</v>
      </c>
      <c r="H56" s="78" t="s">
        <v>402</v>
      </c>
      <c r="I56" s="78" t="s">
        <v>402</v>
      </c>
      <c r="J56" s="78"/>
      <c r="K56" s="78"/>
      <c r="U56" s="270"/>
      <c r="V56" s="125" t="s">
        <v>210</v>
      </c>
      <c r="W56" s="169">
        <f t="shared" si="9"/>
        <v>0</v>
      </c>
      <c r="X56" s="170">
        <f t="shared" si="9"/>
        <v>0</v>
      </c>
    </row>
    <row r="57" spans="1:24" ht="13.8" thickBot="1" x14ac:dyDescent="0.3">
      <c r="A57" s="15" t="s">
        <v>631</v>
      </c>
      <c r="B57" s="20" t="s">
        <v>259</v>
      </c>
      <c r="C57" s="20">
        <v>56</v>
      </c>
      <c r="D57" s="20" t="s">
        <v>414</v>
      </c>
      <c r="E57" s="20">
        <v>90</v>
      </c>
      <c r="F57" s="20" t="s">
        <v>405</v>
      </c>
      <c r="G57" s="21" t="s">
        <v>194</v>
      </c>
      <c r="H57" s="78" t="s">
        <v>402</v>
      </c>
      <c r="I57" s="78" t="s">
        <v>402</v>
      </c>
      <c r="J57" s="78"/>
      <c r="K57" s="78"/>
      <c r="U57" s="271"/>
      <c r="V57" s="125" t="s">
        <v>214</v>
      </c>
      <c r="W57" s="169">
        <f t="shared" si="9"/>
        <v>0</v>
      </c>
      <c r="X57" s="170">
        <f t="shared" si="9"/>
        <v>0</v>
      </c>
    </row>
    <row r="58" spans="1:24" ht="13.8" thickBot="1" x14ac:dyDescent="0.3">
      <c r="A58" s="15" t="s">
        <v>567</v>
      </c>
      <c r="B58" s="20" t="s">
        <v>259</v>
      </c>
      <c r="C58" s="20">
        <v>57</v>
      </c>
      <c r="D58" s="20" t="s">
        <v>407</v>
      </c>
      <c r="E58" s="20">
        <v>30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526</v>
      </c>
      <c r="B59" s="20" t="s">
        <v>259</v>
      </c>
      <c r="C59" s="20">
        <v>58</v>
      </c>
      <c r="D59" s="20" t="s">
        <v>414</v>
      </c>
      <c r="E59" s="20">
        <v>90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462</v>
      </c>
      <c r="B60" s="20" t="s">
        <v>259</v>
      </c>
      <c r="C60" s="20">
        <v>59</v>
      </c>
      <c r="D60" s="20" t="s">
        <v>407</v>
      </c>
      <c r="E60" s="20">
        <v>60</v>
      </c>
      <c r="F60" s="20" t="s">
        <v>410</v>
      </c>
      <c r="G60" s="21" t="s">
        <v>190</v>
      </c>
      <c r="H60" s="78" t="s">
        <v>402</v>
      </c>
      <c r="I60" s="78" t="s">
        <v>402</v>
      </c>
      <c r="J60" s="78"/>
      <c r="K60" s="78"/>
      <c r="U60" s="271"/>
      <c r="V60" s="125" t="s">
        <v>226</v>
      </c>
      <c r="W60" s="169">
        <f t="shared" si="9"/>
        <v>0</v>
      </c>
      <c r="X60" s="170">
        <f t="shared" si="9"/>
        <v>0</v>
      </c>
    </row>
    <row r="61" spans="1:24" ht="13.8" thickBot="1" x14ac:dyDescent="0.3">
      <c r="A61" s="15" t="s">
        <v>440</v>
      </c>
      <c r="B61" s="20" t="s">
        <v>259</v>
      </c>
      <c r="C61" s="20">
        <v>60</v>
      </c>
      <c r="D61" s="20" t="s">
        <v>414</v>
      </c>
      <c r="E61" s="20">
        <v>50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464</v>
      </c>
      <c r="B62" s="20" t="s">
        <v>259</v>
      </c>
      <c r="C62" s="20">
        <v>61</v>
      </c>
      <c r="D62" s="20" t="s">
        <v>425</v>
      </c>
      <c r="E62" s="20">
        <v>60</v>
      </c>
      <c r="F62" s="20" t="s">
        <v>410</v>
      </c>
      <c r="G62" s="21" t="s">
        <v>190</v>
      </c>
      <c r="H62" s="78" t="s">
        <v>402</v>
      </c>
      <c r="I62" s="78" t="s">
        <v>402</v>
      </c>
      <c r="J62" s="78"/>
      <c r="K62" s="78"/>
      <c r="U62" s="271"/>
      <c r="V62" s="125" t="s">
        <v>234</v>
      </c>
      <c r="W62" s="169">
        <f t="shared" si="9"/>
        <v>0</v>
      </c>
      <c r="X62" s="170">
        <f t="shared" si="9"/>
        <v>6</v>
      </c>
    </row>
    <row r="63" spans="1:24" ht="13.8" thickBot="1" x14ac:dyDescent="0.3">
      <c r="A63" s="15" t="s">
        <v>571</v>
      </c>
      <c r="B63" s="20" t="s">
        <v>259</v>
      </c>
      <c r="C63" s="20">
        <v>62</v>
      </c>
      <c r="D63" s="20" t="s">
        <v>421</v>
      </c>
      <c r="E63" s="20">
        <v>60</v>
      </c>
      <c r="F63" s="20" t="s">
        <v>410</v>
      </c>
      <c r="G63" s="21" t="s">
        <v>190</v>
      </c>
      <c r="H63" s="78" t="s">
        <v>402</v>
      </c>
      <c r="I63" s="78" t="s">
        <v>402</v>
      </c>
      <c r="J63" s="78"/>
      <c r="K63" s="78"/>
      <c r="U63" s="271"/>
      <c r="V63" s="125" t="s">
        <v>238</v>
      </c>
      <c r="W63" s="169">
        <f t="shared" si="9"/>
        <v>0</v>
      </c>
      <c r="X63" s="170">
        <f t="shared" si="9"/>
        <v>4</v>
      </c>
    </row>
    <row r="64" spans="1:24" ht="13.8" thickBot="1" x14ac:dyDescent="0.3">
      <c r="A64" s="15" t="s">
        <v>650</v>
      </c>
      <c r="B64" s="20" t="s">
        <v>259</v>
      </c>
      <c r="C64" s="20">
        <v>63</v>
      </c>
      <c r="D64" s="20" t="s">
        <v>421</v>
      </c>
      <c r="E64" s="20">
        <v>50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465</v>
      </c>
      <c r="B65" s="20" t="s">
        <v>259</v>
      </c>
      <c r="C65" s="20">
        <v>64</v>
      </c>
      <c r="D65" s="20" t="s">
        <v>414</v>
      </c>
      <c r="E65" s="20">
        <v>70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551</v>
      </c>
      <c r="B66" s="20" t="s">
        <v>259</v>
      </c>
      <c r="C66" s="20">
        <v>65</v>
      </c>
      <c r="D66" s="20" t="s">
        <v>425</v>
      </c>
      <c r="E66" s="20">
        <v>70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467</v>
      </c>
      <c r="B67" s="20" t="s">
        <v>259</v>
      </c>
      <c r="C67" s="20">
        <v>66</v>
      </c>
      <c r="D67" s="20" t="s">
        <v>414</v>
      </c>
      <c r="E67" s="20">
        <v>50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468</v>
      </c>
      <c r="B68" s="20" t="s">
        <v>259</v>
      </c>
      <c r="C68" s="20">
        <v>67</v>
      </c>
      <c r="D68" s="20" t="s">
        <v>407</v>
      </c>
      <c r="E68" s="20">
        <v>30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652</v>
      </c>
      <c r="B69" s="20" t="s">
        <v>259</v>
      </c>
      <c r="C69" s="20">
        <v>68</v>
      </c>
      <c r="D69" s="20" t="s">
        <v>414</v>
      </c>
      <c r="E69" s="20">
        <v>60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554</v>
      </c>
      <c r="B70" s="20" t="s">
        <v>259</v>
      </c>
      <c r="C70" s="20">
        <v>69</v>
      </c>
      <c r="D70" s="20" t="s">
        <v>421</v>
      </c>
      <c r="E70" s="20">
        <v>70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573</v>
      </c>
      <c r="B71" s="20" t="s">
        <v>259</v>
      </c>
      <c r="C71" s="20">
        <v>70</v>
      </c>
      <c r="D71" s="20" t="s">
        <v>421</v>
      </c>
      <c r="E71" s="20">
        <v>50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470</v>
      </c>
      <c r="B72" s="20" t="s">
        <v>259</v>
      </c>
      <c r="C72" s="20">
        <v>71</v>
      </c>
      <c r="D72" s="20" t="s">
        <v>407</v>
      </c>
      <c r="E72" s="20">
        <v>50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558</v>
      </c>
      <c r="B73" s="20" t="s">
        <v>259</v>
      </c>
      <c r="C73" s="20">
        <v>72</v>
      </c>
      <c r="D73" s="20" t="s">
        <v>404</v>
      </c>
      <c r="E73" s="20">
        <v>30</v>
      </c>
      <c r="F73" s="20" t="s">
        <v>410</v>
      </c>
      <c r="G73" s="21" t="s">
        <v>190</v>
      </c>
      <c r="H73" s="78" t="s">
        <v>402</v>
      </c>
      <c r="I73" s="78" t="s">
        <v>402</v>
      </c>
      <c r="J73" s="78"/>
      <c r="K73" s="78"/>
      <c r="U73" s="271"/>
      <c r="V73" s="177" t="s">
        <v>278</v>
      </c>
      <c r="W73" s="169">
        <f t="shared" si="10"/>
        <v>0</v>
      </c>
      <c r="X73" s="170">
        <f t="shared" si="10"/>
        <v>1</v>
      </c>
    </row>
    <row r="74" spans="1:24" x14ac:dyDescent="0.25">
      <c r="A74" s="15" t="s">
        <v>472</v>
      </c>
      <c r="B74" s="20" t="s">
        <v>259</v>
      </c>
      <c r="C74" s="20">
        <v>73</v>
      </c>
      <c r="D74" s="20" t="s">
        <v>400</v>
      </c>
      <c r="E74" s="20">
        <v>40</v>
      </c>
      <c r="F74" s="20" t="s">
        <v>410</v>
      </c>
      <c r="G74" s="21" t="s">
        <v>190</v>
      </c>
      <c r="H74" s="78" t="s">
        <v>402</v>
      </c>
      <c r="I74" s="78" t="s">
        <v>402</v>
      </c>
      <c r="J74" s="78"/>
      <c r="K74" s="78"/>
    </row>
    <row r="75" spans="1:24" x14ac:dyDescent="0.25">
      <c r="A75" s="15" t="s">
        <v>473</v>
      </c>
      <c r="B75" s="20" t="s">
        <v>259</v>
      </c>
      <c r="C75" s="20">
        <v>74</v>
      </c>
      <c r="D75" s="20" t="s">
        <v>404</v>
      </c>
      <c r="E75" s="20">
        <v>60</v>
      </c>
      <c r="F75" s="20" t="s">
        <v>410</v>
      </c>
      <c r="G75" s="21" t="s">
        <v>190</v>
      </c>
      <c r="H75" s="78" t="s">
        <v>402</v>
      </c>
      <c r="I75" s="78" t="s">
        <v>402</v>
      </c>
      <c r="J75" s="78"/>
      <c r="K75" s="78"/>
    </row>
    <row r="76" spans="1:24" x14ac:dyDescent="0.25">
      <c r="A76" s="15" t="s">
        <v>654</v>
      </c>
      <c r="B76" s="20" t="s">
        <v>259</v>
      </c>
      <c r="C76" s="20">
        <v>75</v>
      </c>
      <c r="D76" s="20" t="s">
        <v>414</v>
      </c>
      <c r="E76" s="20">
        <v>60</v>
      </c>
      <c r="F76" s="20" t="s">
        <v>410</v>
      </c>
      <c r="G76" s="21" t="s">
        <v>190</v>
      </c>
      <c r="H76" s="78" t="s">
        <v>402</v>
      </c>
      <c r="I76" s="78" t="s">
        <v>402</v>
      </c>
      <c r="J76" s="78"/>
      <c r="K76" s="78"/>
    </row>
    <row r="77" spans="1:24" x14ac:dyDescent="0.25">
      <c r="A77" s="15" t="s">
        <v>656</v>
      </c>
      <c r="B77" s="20" t="s">
        <v>259</v>
      </c>
      <c r="C77" s="20">
        <v>76</v>
      </c>
      <c r="D77" s="20" t="s">
        <v>407</v>
      </c>
      <c r="E77" s="20">
        <v>50</v>
      </c>
      <c r="F77" s="20" t="s">
        <v>410</v>
      </c>
      <c r="G77" s="21" t="s">
        <v>190</v>
      </c>
      <c r="H77" s="78" t="s">
        <v>402</v>
      </c>
      <c r="I77" s="78" t="s">
        <v>402</v>
      </c>
      <c r="J77" s="78"/>
      <c r="K77" s="78"/>
    </row>
    <row r="78" spans="1:24" x14ac:dyDescent="0.25">
      <c r="A78" s="15" t="s">
        <v>452</v>
      </c>
      <c r="B78" s="20" t="s">
        <v>259</v>
      </c>
      <c r="C78" s="20">
        <v>77</v>
      </c>
      <c r="D78" s="20" t="s">
        <v>431</v>
      </c>
      <c r="E78" s="20">
        <v>70</v>
      </c>
      <c r="F78" s="20" t="s">
        <v>410</v>
      </c>
      <c r="G78" s="21" t="s">
        <v>190</v>
      </c>
      <c r="H78" s="78" t="s">
        <v>402</v>
      </c>
      <c r="I78" s="78" t="s">
        <v>402</v>
      </c>
      <c r="J78" s="78"/>
      <c r="K78" s="78"/>
    </row>
    <row r="79" spans="1:24" x14ac:dyDescent="0.25">
      <c r="A79" s="15" t="s">
        <v>477</v>
      </c>
      <c r="B79" s="20" t="s">
        <v>259</v>
      </c>
      <c r="C79" s="20">
        <v>78</v>
      </c>
      <c r="D79" s="20" t="s">
        <v>400</v>
      </c>
      <c r="E79" s="20">
        <v>60</v>
      </c>
      <c r="F79" s="20" t="s">
        <v>410</v>
      </c>
      <c r="G79" s="21" t="s">
        <v>190</v>
      </c>
      <c r="H79" s="78" t="s">
        <v>402</v>
      </c>
      <c r="I79" s="78" t="s">
        <v>402</v>
      </c>
      <c r="J79" s="78"/>
      <c r="K79" s="78"/>
    </row>
    <row r="80" spans="1:24" x14ac:dyDescent="0.25">
      <c r="A80" s="15" t="s">
        <v>582</v>
      </c>
      <c r="B80" s="20" t="s">
        <v>259</v>
      </c>
      <c r="C80" s="20">
        <v>79</v>
      </c>
      <c r="D80" s="20" t="s">
        <v>431</v>
      </c>
      <c r="E80" s="20">
        <v>60</v>
      </c>
      <c r="F80" s="20" t="s">
        <v>410</v>
      </c>
      <c r="G80" s="21" t="s">
        <v>190</v>
      </c>
      <c r="H80" s="78" t="s">
        <v>402</v>
      </c>
      <c r="I80" s="78" t="s">
        <v>402</v>
      </c>
      <c r="J80" s="78"/>
      <c r="K80" s="78"/>
    </row>
    <row r="81" spans="1:11" x14ac:dyDescent="0.25">
      <c r="A81" s="15" t="s">
        <v>478</v>
      </c>
      <c r="B81" s="20" t="s">
        <v>259</v>
      </c>
      <c r="C81" s="20">
        <v>80</v>
      </c>
      <c r="D81" s="20" t="s">
        <v>414</v>
      </c>
      <c r="E81" s="20">
        <v>50</v>
      </c>
      <c r="F81" s="20" t="s">
        <v>410</v>
      </c>
      <c r="G81" s="21" t="s">
        <v>190</v>
      </c>
      <c r="H81" s="78" t="s">
        <v>402</v>
      </c>
      <c r="I81" s="78" t="s">
        <v>402</v>
      </c>
      <c r="J81" s="78"/>
      <c r="K81" s="78"/>
    </row>
    <row r="82" spans="1:11" x14ac:dyDescent="0.25">
      <c r="A82" s="15" t="s">
        <v>480</v>
      </c>
      <c r="B82" s="20" t="s">
        <v>259</v>
      </c>
      <c r="C82" s="20">
        <v>81</v>
      </c>
      <c r="D82" s="20" t="s">
        <v>404</v>
      </c>
      <c r="E82" s="20">
        <v>60</v>
      </c>
      <c r="F82" s="20" t="s">
        <v>410</v>
      </c>
      <c r="G82" s="21" t="s">
        <v>190</v>
      </c>
      <c r="H82" s="78" t="s">
        <v>402</v>
      </c>
      <c r="I82" s="78" t="s">
        <v>402</v>
      </c>
      <c r="J82" s="78"/>
      <c r="K82" s="78"/>
    </row>
    <row r="83" spans="1:11" x14ac:dyDescent="0.25">
      <c r="A83" s="15" t="s">
        <v>481</v>
      </c>
      <c r="B83" s="20" t="s">
        <v>259</v>
      </c>
      <c r="C83" s="20">
        <v>82</v>
      </c>
      <c r="D83" s="20" t="s">
        <v>414</v>
      </c>
      <c r="E83" s="20">
        <v>50</v>
      </c>
      <c r="F83" s="20" t="s">
        <v>410</v>
      </c>
      <c r="G83" s="21" t="s">
        <v>190</v>
      </c>
      <c r="H83" s="78" t="s">
        <v>402</v>
      </c>
      <c r="I83" s="78" t="s">
        <v>402</v>
      </c>
      <c r="J83" s="78"/>
      <c r="K83" s="78"/>
    </row>
    <row r="84" spans="1:11" x14ac:dyDescent="0.25">
      <c r="A84" s="15" t="s">
        <v>482</v>
      </c>
      <c r="B84" s="20" t="s">
        <v>259</v>
      </c>
      <c r="C84" s="20">
        <v>83</v>
      </c>
      <c r="D84" s="20" t="s">
        <v>407</v>
      </c>
      <c r="E84" s="20">
        <v>50</v>
      </c>
      <c r="F84" s="20" t="s">
        <v>410</v>
      </c>
      <c r="G84" s="21" t="s">
        <v>190</v>
      </c>
      <c r="H84" s="78" t="s">
        <v>402</v>
      </c>
      <c r="I84" s="78" t="s">
        <v>402</v>
      </c>
      <c r="J84" s="78"/>
      <c r="K84" s="78"/>
    </row>
    <row r="85" spans="1:11" x14ac:dyDescent="0.25">
      <c r="A85" s="15" t="s">
        <v>585</v>
      </c>
      <c r="B85" s="20" t="s">
        <v>259</v>
      </c>
      <c r="C85" s="20">
        <v>84</v>
      </c>
      <c r="D85" s="20" t="s">
        <v>404</v>
      </c>
      <c r="E85" s="20">
        <v>50</v>
      </c>
      <c r="F85" s="20" t="s">
        <v>410</v>
      </c>
      <c r="G85" s="21" t="s">
        <v>190</v>
      </c>
      <c r="H85" s="78" t="s">
        <v>402</v>
      </c>
      <c r="I85" s="78" t="s">
        <v>402</v>
      </c>
      <c r="J85" s="78"/>
      <c r="K85" s="78"/>
    </row>
    <row r="86" spans="1:11" x14ac:dyDescent="0.25">
      <c r="A86" s="15" t="s">
        <v>485</v>
      </c>
      <c r="B86" s="20" t="s">
        <v>259</v>
      </c>
      <c r="C86" s="20">
        <v>85</v>
      </c>
      <c r="D86" s="20" t="s">
        <v>407</v>
      </c>
      <c r="E86" s="20">
        <v>40</v>
      </c>
      <c r="F86" s="20" t="s">
        <v>410</v>
      </c>
      <c r="G86" s="21" t="s">
        <v>190</v>
      </c>
      <c r="H86" s="78" t="s">
        <v>402</v>
      </c>
      <c r="I86" s="78" t="s">
        <v>402</v>
      </c>
      <c r="J86" s="78"/>
      <c r="K86" s="78"/>
    </row>
    <row r="87" spans="1:11" x14ac:dyDescent="0.25">
      <c r="A87" s="15" t="s">
        <v>487</v>
      </c>
      <c r="B87" s="20" t="s">
        <v>259</v>
      </c>
      <c r="C87" s="20">
        <v>86</v>
      </c>
      <c r="D87" s="20" t="s">
        <v>404</v>
      </c>
      <c r="E87" s="20">
        <v>60</v>
      </c>
      <c r="F87" s="20" t="s">
        <v>410</v>
      </c>
      <c r="G87" s="21" t="s">
        <v>190</v>
      </c>
      <c r="H87" s="78" t="s">
        <v>402</v>
      </c>
      <c r="I87" s="78" t="s">
        <v>402</v>
      </c>
      <c r="J87" s="78"/>
      <c r="K87" s="78"/>
    </row>
    <row r="88" spans="1:11" x14ac:dyDescent="0.25">
      <c r="A88" s="15" t="s">
        <v>588</v>
      </c>
      <c r="B88" s="20" t="s">
        <v>259</v>
      </c>
      <c r="C88" s="20">
        <v>87</v>
      </c>
      <c r="D88" s="20" t="s">
        <v>425</v>
      </c>
      <c r="E88" s="20">
        <v>50</v>
      </c>
      <c r="F88" s="20" t="s">
        <v>410</v>
      </c>
      <c r="G88" s="21" t="s">
        <v>190</v>
      </c>
      <c r="H88" s="78" t="s">
        <v>402</v>
      </c>
      <c r="I88" s="78" t="s">
        <v>402</v>
      </c>
      <c r="J88" s="78"/>
      <c r="K88" s="78"/>
    </row>
    <row r="89" spans="1:11" x14ac:dyDescent="0.25">
      <c r="A89" s="15" t="s">
        <v>488</v>
      </c>
      <c r="B89" s="20" t="s">
        <v>259</v>
      </c>
      <c r="C89" s="20">
        <v>88</v>
      </c>
      <c r="D89" s="20" t="s">
        <v>404</v>
      </c>
      <c r="E89" s="20">
        <v>50</v>
      </c>
      <c r="F89" s="20" t="s">
        <v>410</v>
      </c>
      <c r="G89" s="21" t="s">
        <v>190</v>
      </c>
      <c r="H89" s="78" t="s">
        <v>402</v>
      </c>
      <c r="I89" s="78" t="s">
        <v>402</v>
      </c>
      <c r="J89" s="78"/>
      <c r="K89" s="78"/>
    </row>
    <row r="90" spans="1:11" x14ac:dyDescent="0.25">
      <c r="A90" s="15" t="s">
        <v>611</v>
      </c>
      <c r="B90" s="20" t="s">
        <v>259</v>
      </c>
      <c r="C90" s="20">
        <v>89</v>
      </c>
      <c r="D90" s="20" t="s">
        <v>490</v>
      </c>
      <c r="E90" s="20"/>
      <c r="F90" s="20" t="s">
        <v>1085</v>
      </c>
      <c r="G90" s="21" t="s">
        <v>194</v>
      </c>
      <c r="H90" s="78" t="s">
        <v>402</v>
      </c>
      <c r="I90" s="78" t="s">
        <v>402</v>
      </c>
      <c r="J90" s="78"/>
      <c r="K90" s="78"/>
    </row>
    <row r="91" spans="1:11" x14ac:dyDescent="0.25">
      <c r="A91" s="15" t="s">
        <v>1086</v>
      </c>
      <c r="B91" s="20" t="s">
        <v>259</v>
      </c>
      <c r="C91" s="20">
        <v>90</v>
      </c>
      <c r="D91" s="20" t="s">
        <v>490</v>
      </c>
      <c r="E91" s="20"/>
      <c r="F91" s="20" t="s">
        <v>1085</v>
      </c>
      <c r="G91" s="21" t="s">
        <v>194</v>
      </c>
      <c r="H91" s="78" t="s">
        <v>402</v>
      </c>
      <c r="I91" s="78" t="s">
        <v>402</v>
      </c>
      <c r="J91" s="78"/>
      <c r="K91" s="78"/>
    </row>
    <row r="92" spans="1:11" x14ac:dyDescent="0.25">
      <c r="A92" s="15" t="s">
        <v>1109</v>
      </c>
      <c r="B92" s="20" t="s">
        <v>259</v>
      </c>
      <c r="C92" s="20">
        <v>91</v>
      </c>
      <c r="D92" s="20" t="s">
        <v>490</v>
      </c>
      <c r="E92" s="20"/>
      <c r="F92" s="20" t="s">
        <v>490</v>
      </c>
      <c r="G92" s="21" t="s">
        <v>194</v>
      </c>
      <c r="H92" s="78" t="s">
        <v>402</v>
      </c>
      <c r="I92" s="78" t="s">
        <v>402</v>
      </c>
      <c r="J92" s="78"/>
      <c r="K92" s="78"/>
    </row>
    <row r="93" spans="1:11" x14ac:dyDescent="0.25">
      <c r="A93" s="15" t="s">
        <v>1173</v>
      </c>
      <c r="B93" s="20" t="s">
        <v>259</v>
      </c>
      <c r="C93" s="20">
        <v>92</v>
      </c>
      <c r="D93" s="20" t="s">
        <v>490</v>
      </c>
      <c r="E93" s="20"/>
      <c r="F93" s="20" t="s">
        <v>1085</v>
      </c>
      <c r="G93" s="21" t="s">
        <v>194</v>
      </c>
      <c r="H93" s="78" t="s">
        <v>402</v>
      </c>
      <c r="I93" s="78" t="s">
        <v>402</v>
      </c>
      <c r="J93" s="78"/>
      <c r="K93" s="78"/>
    </row>
    <row r="94" spans="1:11" x14ac:dyDescent="0.25">
      <c r="A94" s="15" t="s">
        <v>602</v>
      </c>
      <c r="B94" s="20" t="s">
        <v>259</v>
      </c>
      <c r="C94" s="20">
        <v>93</v>
      </c>
      <c r="D94" s="20" t="s">
        <v>490</v>
      </c>
      <c r="E94" s="20"/>
      <c r="F94" s="20" t="s">
        <v>490</v>
      </c>
      <c r="G94" s="21" t="s">
        <v>194</v>
      </c>
      <c r="H94" s="78" t="s">
        <v>402</v>
      </c>
      <c r="I94" s="78" t="s">
        <v>402</v>
      </c>
      <c r="J94" s="78"/>
      <c r="K94" s="78"/>
    </row>
    <row r="95" spans="1:11" x14ac:dyDescent="0.25">
      <c r="A95" s="15" t="s">
        <v>2187</v>
      </c>
      <c r="B95" s="20" t="s">
        <v>259</v>
      </c>
      <c r="C95" s="20">
        <v>94</v>
      </c>
      <c r="D95" s="20" t="s">
        <v>490</v>
      </c>
      <c r="E95" s="20"/>
      <c r="F95" s="20" t="s">
        <v>490</v>
      </c>
      <c r="G95" s="21" t="s">
        <v>194</v>
      </c>
      <c r="H95" s="78" t="s">
        <v>402</v>
      </c>
      <c r="I95" s="78" t="s">
        <v>402</v>
      </c>
      <c r="J95" s="78"/>
      <c r="K95" s="78"/>
    </row>
    <row r="96" spans="1:11" x14ac:dyDescent="0.25">
      <c r="A96" s="15" t="s">
        <v>660</v>
      </c>
      <c r="B96" s="20" t="s">
        <v>259</v>
      </c>
      <c r="C96" s="20">
        <v>95</v>
      </c>
      <c r="D96" s="20" t="s">
        <v>490</v>
      </c>
      <c r="E96" s="20"/>
      <c r="F96" s="20" t="s">
        <v>490</v>
      </c>
      <c r="G96" s="21" t="s">
        <v>194</v>
      </c>
      <c r="H96" s="78" t="s">
        <v>402</v>
      </c>
      <c r="I96" s="78" t="s">
        <v>402</v>
      </c>
      <c r="J96" s="78"/>
      <c r="K96" s="78"/>
    </row>
    <row r="97" spans="1:11" x14ac:dyDescent="0.25">
      <c r="A97" s="15" t="s">
        <v>2188</v>
      </c>
      <c r="B97" s="20" t="s">
        <v>259</v>
      </c>
      <c r="C97" s="20">
        <v>96</v>
      </c>
      <c r="D97" s="20" t="s">
        <v>490</v>
      </c>
      <c r="E97" s="20"/>
      <c r="F97" s="20" t="s">
        <v>490</v>
      </c>
      <c r="G97" s="21" t="s">
        <v>194</v>
      </c>
      <c r="H97" s="78" t="s">
        <v>402</v>
      </c>
      <c r="I97" s="78" t="s">
        <v>402</v>
      </c>
      <c r="J97" s="78"/>
      <c r="K97" s="78"/>
    </row>
    <row r="98" spans="1:11" x14ac:dyDescent="0.25">
      <c r="A98" s="15" t="s">
        <v>2189</v>
      </c>
      <c r="B98" s="20" t="s">
        <v>259</v>
      </c>
      <c r="C98" s="20">
        <v>97</v>
      </c>
      <c r="D98" s="20" t="s">
        <v>490</v>
      </c>
      <c r="E98" s="20"/>
      <c r="F98" s="20" t="s">
        <v>1085</v>
      </c>
      <c r="G98" s="21" t="s">
        <v>194</v>
      </c>
      <c r="H98" s="78" t="s">
        <v>402</v>
      </c>
      <c r="I98" s="78" t="s">
        <v>402</v>
      </c>
      <c r="J98" s="78"/>
      <c r="K98" s="78"/>
    </row>
    <row r="99" spans="1:11" x14ac:dyDescent="0.25">
      <c r="A99" s="15" t="s">
        <v>2190</v>
      </c>
      <c r="B99" s="20" t="s">
        <v>259</v>
      </c>
      <c r="C99" s="20">
        <v>98</v>
      </c>
      <c r="D99" s="20" t="s">
        <v>490</v>
      </c>
      <c r="E99" s="20"/>
      <c r="F99" s="20" t="s">
        <v>490</v>
      </c>
      <c r="G99" s="21" t="s">
        <v>194</v>
      </c>
      <c r="H99" s="78" t="s">
        <v>402</v>
      </c>
      <c r="I99" s="78" t="s">
        <v>402</v>
      </c>
      <c r="J99" s="78"/>
      <c r="K99" s="78"/>
    </row>
    <row r="100" spans="1:11" x14ac:dyDescent="0.25">
      <c r="A100" s="15" t="s">
        <v>1094</v>
      </c>
      <c r="B100" s="20" t="s">
        <v>259</v>
      </c>
      <c r="C100" s="20">
        <v>99</v>
      </c>
      <c r="D100" s="20" t="s">
        <v>490</v>
      </c>
      <c r="E100" s="20"/>
      <c r="F100" s="20" t="s">
        <v>490</v>
      </c>
      <c r="G100" s="21" t="s">
        <v>194</v>
      </c>
      <c r="H100" s="78" t="s">
        <v>402</v>
      </c>
      <c r="I100" s="78" t="s">
        <v>402</v>
      </c>
      <c r="J100" s="78"/>
      <c r="K100" s="78"/>
    </row>
    <row r="101" spans="1:11" x14ac:dyDescent="0.25">
      <c r="A101" s="15" t="s">
        <v>1096</v>
      </c>
      <c r="B101" s="20" t="s">
        <v>259</v>
      </c>
      <c r="C101" s="20">
        <v>100</v>
      </c>
      <c r="D101" s="20" t="s">
        <v>490</v>
      </c>
      <c r="E101" s="20"/>
      <c r="F101" s="20" t="s">
        <v>1085</v>
      </c>
      <c r="G101" s="21" t="s">
        <v>194</v>
      </c>
      <c r="H101" s="78" t="s">
        <v>402</v>
      </c>
      <c r="I101" s="78" t="s">
        <v>402</v>
      </c>
      <c r="J101" s="78"/>
      <c r="K101" s="78"/>
    </row>
    <row r="102" spans="1:11" x14ac:dyDescent="0.25">
      <c r="A102" s="15" t="s">
        <v>2191</v>
      </c>
      <c r="B102" s="20" t="s">
        <v>259</v>
      </c>
      <c r="C102" s="20">
        <v>101</v>
      </c>
      <c r="D102" s="20" t="s">
        <v>490</v>
      </c>
      <c r="E102" s="20"/>
      <c r="F102" s="20" t="s">
        <v>1085</v>
      </c>
      <c r="G102" s="21" t="s">
        <v>194</v>
      </c>
      <c r="H102" s="78" t="s">
        <v>402</v>
      </c>
      <c r="I102" s="78" t="s">
        <v>402</v>
      </c>
      <c r="J102" s="78"/>
      <c r="K102" s="78"/>
    </row>
    <row r="103" spans="1:11" x14ac:dyDescent="0.25">
      <c r="A103" s="15" t="s">
        <v>615</v>
      </c>
      <c r="B103" s="20" t="s">
        <v>259</v>
      </c>
      <c r="C103" s="20">
        <v>102</v>
      </c>
      <c r="D103" s="20" t="s">
        <v>490</v>
      </c>
      <c r="E103" s="20"/>
      <c r="F103" s="20" t="s">
        <v>490</v>
      </c>
      <c r="G103" s="21" t="s">
        <v>194</v>
      </c>
      <c r="H103" s="78" t="s">
        <v>402</v>
      </c>
      <c r="I103" s="78" t="s">
        <v>402</v>
      </c>
      <c r="J103" s="78"/>
      <c r="K103" s="78"/>
    </row>
    <row r="104" spans="1:11" x14ac:dyDescent="0.25">
      <c r="A104" s="15" t="s">
        <v>616</v>
      </c>
      <c r="B104" s="20" t="s">
        <v>259</v>
      </c>
      <c r="C104" s="20">
        <v>103</v>
      </c>
      <c r="D104" s="20" t="s">
        <v>427</v>
      </c>
      <c r="E104" s="20"/>
      <c r="F104" s="20" t="s">
        <v>428</v>
      </c>
      <c r="G104" s="21" t="s">
        <v>194</v>
      </c>
      <c r="H104" s="78" t="s">
        <v>402</v>
      </c>
      <c r="I104" s="78" t="s">
        <v>402</v>
      </c>
      <c r="J104" s="78"/>
      <c r="K104" s="78"/>
    </row>
    <row r="105" spans="1:11" x14ac:dyDescent="0.25">
      <c r="A105" s="15" t="s">
        <v>719</v>
      </c>
      <c r="B105" s="20" t="s">
        <v>259</v>
      </c>
      <c r="C105" s="20">
        <v>104</v>
      </c>
      <c r="D105" s="20" t="s">
        <v>427</v>
      </c>
      <c r="E105" s="20"/>
      <c r="F105" s="20" t="s">
        <v>428</v>
      </c>
      <c r="G105" s="21" t="s">
        <v>194</v>
      </c>
      <c r="H105" s="78" t="s">
        <v>402</v>
      </c>
      <c r="I105" s="78" t="s">
        <v>402</v>
      </c>
      <c r="J105" s="78"/>
      <c r="K105" s="78"/>
    </row>
    <row r="106" spans="1:11" x14ac:dyDescent="0.25">
      <c r="A106" s="15" t="s">
        <v>399</v>
      </c>
      <c r="B106" s="20" t="s">
        <v>259</v>
      </c>
      <c r="C106" s="20">
        <v>105</v>
      </c>
      <c r="D106" s="20" t="s">
        <v>400</v>
      </c>
      <c r="E106" s="20">
        <v>140</v>
      </c>
      <c r="F106" s="20" t="s">
        <v>401</v>
      </c>
      <c r="G106" s="21" t="s">
        <v>234</v>
      </c>
      <c r="H106" s="78" t="s">
        <v>402</v>
      </c>
      <c r="I106" s="78" t="s">
        <v>402</v>
      </c>
      <c r="J106" s="78"/>
      <c r="K106" s="78" t="s">
        <v>402</v>
      </c>
    </row>
    <row r="107" spans="1:11" x14ac:dyDescent="0.25">
      <c r="A107" s="15" t="s">
        <v>976</v>
      </c>
      <c r="B107" s="20" t="s">
        <v>259</v>
      </c>
      <c r="C107" s="20">
        <v>106</v>
      </c>
      <c r="D107" s="20" t="s">
        <v>414</v>
      </c>
      <c r="E107" s="20">
        <v>130</v>
      </c>
      <c r="F107" s="20" t="s">
        <v>405</v>
      </c>
      <c r="G107" s="21" t="s">
        <v>234</v>
      </c>
      <c r="H107" s="78" t="s">
        <v>402</v>
      </c>
      <c r="I107" s="78" t="s">
        <v>402</v>
      </c>
      <c r="J107" s="78"/>
      <c r="K107" s="78" t="s">
        <v>402</v>
      </c>
    </row>
    <row r="108" spans="1:11" x14ac:dyDescent="0.25">
      <c r="A108" s="15" t="s">
        <v>430</v>
      </c>
      <c r="B108" s="20" t="s">
        <v>259</v>
      </c>
      <c r="C108" s="20">
        <v>107</v>
      </c>
      <c r="D108" s="20" t="s">
        <v>431</v>
      </c>
      <c r="E108" s="20">
        <v>120</v>
      </c>
      <c r="F108" s="20" t="s">
        <v>405</v>
      </c>
      <c r="G108" s="21" t="s">
        <v>234</v>
      </c>
      <c r="H108" s="78" t="s">
        <v>402</v>
      </c>
      <c r="I108" s="78" t="s">
        <v>402</v>
      </c>
      <c r="J108" s="78"/>
      <c r="K108" s="78" t="s">
        <v>402</v>
      </c>
    </row>
    <row r="109" spans="1:11" x14ac:dyDescent="0.25">
      <c r="A109" s="15" t="s">
        <v>408</v>
      </c>
      <c r="B109" s="20" t="s">
        <v>259</v>
      </c>
      <c r="C109" s="20">
        <v>108</v>
      </c>
      <c r="D109" s="20" t="s">
        <v>404</v>
      </c>
      <c r="E109" s="20">
        <v>140</v>
      </c>
      <c r="F109" s="20" t="s">
        <v>401</v>
      </c>
      <c r="G109" s="21" t="s">
        <v>234</v>
      </c>
      <c r="H109" s="78" t="s">
        <v>402</v>
      </c>
      <c r="I109" s="78" t="s">
        <v>402</v>
      </c>
      <c r="J109" s="78"/>
      <c r="K109" s="78" t="s">
        <v>402</v>
      </c>
    </row>
    <row r="110" spans="1:11" x14ac:dyDescent="0.25">
      <c r="A110" s="15" t="s">
        <v>415</v>
      </c>
      <c r="B110" s="20" t="s">
        <v>259</v>
      </c>
      <c r="C110" s="20">
        <v>109</v>
      </c>
      <c r="D110" s="20" t="s">
        <v>407</v>
      </c>
      <c r="E110" s="20">
        <v>150</v>
      </c>
      <c r="F110" s="20" t="s">
        <v>401</v>
      </c>
      <c r="G110" s="21" t="s">
        <v>234</v>
      </c>
      <c r="H110" s="78" t="s">
        <v>402</v>
      </c>
      <c r="I110" s="78" t="s">
        <v>402</v>
      </c>
      <c r="J110" s="78"/>
      <c r="K110" s="78" t="s">
        <v>402</v>
      </c>
    </row>
    <row r="111" spans="1:11" x14ac:dyDescent="0.25">
      <c r="A111" s="15" t="s">
        <v>424</v>
      </c>
      <c r="B111" s="20" t="s">
        <v>259</v>
      </c>
      <c r="C111" s="20">
        <v>110</v>
      </c>
      <c r="D111" s="20" t="s">
        <v>425</v>
      </c>
      <c r="E111" s="20">
        <v>140</v>
      </c>
      <c r="F111" s="20" t="s">
        <v>401</v>
      </c>
      <c r="G111" s="21" t="s">
        <v>234</v>
      </c>
      <c r="H111" s="78" t="s">
        <v>402</v>
      </c>
      <c r="I111" s="78" t="s">
        <v>402</v>
      </c>
      <c r="J111" s="78"/>
      <c r="K111" s="78" t="s">
        <v>402</v>
      </c>
    </row>
    <row r="112" spans="1:11" x14ac:dyDescent="0.25">
      <c r="A112" s="15" t="s">
        <v>2192</v>
      </c>
      <c r="B112" s="20" t="s">
        <v>259</v>
      </c>
      <c r="C112" s="20">
        <v>111</v>
      </c>
      <c r="D112" s="20" t="s">
        <v>425</v>
      </c>
      <c r="E112" s="20">
        <v>140</v>
      </c>
      <c r="F112" s="20" t="s">
        <v>2193</v>
      </c>
      <c r="G112" s="21" t="s">
        <v>238</v>
      </c>
      <c r="H112" s="78" t="s">
        <v>402</v>
      </c>
      <c r="I112" s="78" t="s">
        <v>402</v>
      </c>
      <c r="J112" s="78"/>
      <c r="K112" s="78" t="s">
        <v>402</v>
      </c>
    </row>
    <row r="113" spans="1:11" x14ac:dyDescent="0.25">
      <c r="A113" s="15" t="s">
        <v>2194</v>
      </c>
      <c r="B113" s="20" t="s">
        <v>259</v>
      </c>
      <c r="C113" s="20">
        <v>112</v>
      </c>
      <c r="D113" s="20" t="s">
        <v>425</v>
      </c>
      <c r="E113" s="20">
        <v>140</v>
      </c>
      <c r="F113" s="20" t="s">
        <v>2193</v>
      </c>
      <c r="G113" s="21" t="s">
        <v>238</v>
      </c>
      <c r="H113" s="78" t="s">
        <v>402</v>
      </c>
      <c r="I113" s="78" t="s">
        <v>402</v>
      </c>
      <c r="J113" s="78"/>
      <c r="K113" s="78" t="s">
        <v>402</v>
      </c>
    </row>
    <row r="114" spans="1:11" x14ac:dyDescent="0.25">
      <c r="A114" s="15" t="s">
        <v>2195</v>
      </c>
      <c r="B114" s="20" t="s">
        <v>259</v>
      </c>
      <c r="C114" s="20">
        <v>113</v>
      </c>
      <c r="D114" s="20" t="s">
        <v>404</v>
      </c>
      <c r="E114" s="20">
        <v>130</v>
      </c>
      <c r="F114" s="20" t="s">
        <v>2193</v>
      </c>
      <c r="G114" s="21" t="s">
        <v>238</v>
      </c>
      <c r="H114" s="78" t="s">
        <v>402</v>
      </c>
      <c r="I114" s="78" t="s">
        <v>402</v>
      </c>
      <c r="J114" s="78"/>
      <c r="K114" s="78" t="s">
        <v>402</v>
      </c>
    </row>
    <row r="115" spans="1:11" x14ac:dyDescent="0.25">
      <c r="A115" s="15" t="s">
        <v>2196</v>
      </c>
      <c r="B115" s="20" t="s">
        <v>259</v>
      </c>
      <c r="C115" s="20">
        <v>114</v>
      </c>
      <c r="D115" s="20" t="s">
        <v>404</v>
      </c>
      <c r="E115" s="20">
        <v>130</v>
      </c>
      <c r="F115" s="20" t="s">
        <v>2193</v>
      </c>
      <c r="G115" s="21" t="s">
        <v>238</v>
      </c>
      <c r="H115" s="78" t="s">
        <v>402</v>
      </c>
      <c r="I115" s="78" t="s">
        <v>402</v>
      </c>
      <c r="J115" s="78"/>
      <c r="K115" s="78" t="s">
        <v>402</v>
      </c>
    </row>
    <row r="116" spans="1:11" x14ac:dyDescent="0.25">
      <c r="A116" s="15" t="s">
        <v>518</v>
      </c>
      <c r="B116" s="20" t="s">
        <v>259</v>
      </c>
      <c r="C116" s="20">
        <v>115</v>
      </c>
      <c r="D116" s="20" t="s">
        <v>427</v>
      </c>
      <c r="E116" s="20"/>
      <c r="F116" s="20" t="s">
        <v>427</v>
      </c>
      <c r="G116" s="21" t="s">
        <v>190</v>
      </c>
      <c r="H116" s="78" t="s">
        <v>402</v>
      </c>
      <c r="I116" s="78" t="s">
        <v>402</v>
      </c>
      <c r="J116" s="78"/>
      <c r="K116" s="78" t="s">
        <v>402</v>
      </c>
    </row>
    <row r="117" spans="1:11" x14ac:dyDescent="0.25">
      <c r="A117" s="15" t="s">
        <v>517</v>
      </c>
      <c r="B117" s="20" t="s">
        <v>259</v>
      </c>
      <c r="C117" s="20">
        <v>116</v>
      </c>
      <c r="D117" s="20" t="s">
        <v>427</v>
      </c>
      <c r="E117" s="20"/>
      <c r="F117" s="20" t="s">
        <v>427</v>
      </c>
      <c r="G117" s="21" t="s">
        <v>190</v>
      </c>
      <c r="H117" s="78" t="s">
        <v>402</v>
      </c>
      <c r="I117" s="78" t="s">
        <v>402</v>
      </c>
      <c r="J117" s="78"/>
      <c r="K117" s="78" t="s">
        <v>402</v>
      </c>
    </row>
    <row r="118" spans="1:11" x14ac:dyDescent="0.25">
      <c r="A118" s="15" t="s">
        <v>521</v>
      </c>
      <c r="B118" s="20" t="s">
        <v>259</v>
      </c>
      <c r="C118" s="20">
        <v>117</v>
      </c>
      <c r="D118" s="20" t="s">
        <v>427</v>
      </c>
      <c r="E118" s="20"/>
      <c r="F118" s="20" t="s">
        <v>427</v>
      </c>
      <c r="G118" s="21" t="s">
        <v>190</v>
      </c>
      <c r="H118" s="78" t="s">
        <v>402</v>
      </c>
      <c r="I118" s="78" t="s">
        <v>402</v>
      </c>
      <c r="J118" s="78"/>
      <c r="K118" s="78" t="s">
        <v>402</v>
      </c>
    </row>
    <row r="119" spans="1:11" x14ac:dyDescent="0.25">
      <c r="A119" s="15" t="s">
        <v>519</v>
      </c>
      <c r="B119" s="20" t="s">
        <v>259</v>
      </c>
      <c r="C119" s="20">
        <v>118</v>
      </c>
      <c r="D119" s="20" t="s">
        <v>427</v>
      </c>
      <c r="E119" s="20"/>
      <c r="F119" s="20" t="s">
        <v>427</v>
      </c>
      <c r="G119" s="21" t="s">
        <v>190</v>
      </c>
      <c r="H119" s="78" t="s">
        <v>402</v>
      </c>
      <c r="I119" s="78" t="s">
        <v>402</v>
      </c>
      <c r="J119" s="78"/>
      <c r="K119" s="78" t="s">
        <v>402</v>
      </c>
    </row>
    <row r="120" spans="1:11" x14ac:dyDescent="0.25">
      <c r="A120" s="15" t="s">
        <v>520</v>
      </c>
      <c r="B120" s="20" t="s">
        <v>259</v>
      </c>
      <c r="C120" s="20">
        <v>119</v>
      </c>
      <c r="D120" s="20" t="s">
        <v>427</v>
      </c>
      <c r="E120" s="20"/>
      <c r="F120" s="20" t="s">
        <v>427</v>
      </c>
      <c r="G120" s="21" t="s">
        <v>190</v>
      </c>
      <c r="H120" s="78" t="s">
        <v>402</v>
      </c>
      <c r="I120" s="78" t="s">
        <v>402</v>
      </c>
      <c r="J120" s="78"/>
      <c r="K120" s="78" t="s">
        <v>402</v>
      </c>
    </row>
    <row r="121" spans="1:11" x14ac:dyDescent="0.25">
      <c r="A121" s="15" t="s">
        <v>516</v>
      </c>
      <c r="B121" s="20" t="s">
        <v>259</v>
      </c>
      <c r="C121" s="20">
        <v>120</v>
      </c>
      <c r="D121" s="20" t="s">
        <v>427</v>
      </c>
      <c r="E121" s="20"/>
      <c r="F121" s="20" t="s">
        <v>427</v>
      </c>
      <c r="G121" s="21" t="s">
        <v>190</v>
      </c>
      <c r="H121" s="78" t="s">
        <v>402</v>
      </c>
      <c r="I121" s="78" t="s">
        <v>402</v>
      </c>
      <c r="J121" s="78"/>
      <c r="K121" s="78" t="s">
        <v>402</v>
      </c>
    </row>
    <row r="122" spans="1:11" x14ac:dyDescent="0.25">
      <c r="A122" s="15" t="s">
        <v>514</v>
      </c>
      <c r="B122" s="20" t="s">
        <v>259</v>
      </c>
      <c r="C122" s="20">
        <v>121</v>
      </c>
      <c r="D122" s="20" t="s">
        <v>427</v>
      </c>
      <c r="E122" s="20"/>
      <c r="F122" s="20" t="s">
        <v>427</v>
      </c>
      <c r="G122" s="21" t="s">
        <v>190</v>
      </c>
      <c r="H122" s="78" t="s">
        <v>402</v>
      </c>
      <c r="I122" s="78" t="s">
        <v>402</v>
      </c>
      <c r="J122" s="78"/>
      <c r="K122" s="78" t="s">
        <v>402</v>
      </c>
    </row>
    <row r="123" spans="1:11" x14ac:dyDescent="0.25">
      <c r="A123" s="15" t="s">
        <v>426</v>
      </c>
      <c r="B123" s="20" t="s">
        <v>259</v>
      </c>
      <c r="C123" s="20">
        <v>122</v>
      </c>
      <c r="D123" s="20" t="s">
        <v>427</v>
      </c>
      <c r="E123" s="20"/>
      <c r="F123" s="20" t="s">
        <v>427</v>
      </c>
      <c r="G123" s="21" t="s">
        <v>190</v>
      </c>
      <c r="H123" s="78" t="s">
        <v>402</v>
      </c>
      <c r="I123" s="78" t="s">
        <v>402</v>
      </c>
      <c r="J123" s="78"/>
      <c r="K123" s="78" t="s">
        <v>402</v>
      </c>
    </row>
    <row r="124" spans="1:11" x14ac:dyDescent="0.25">
      <c r="A124" s="15" t="s">
        <v>528</v>
      </c>
      <c r="B124" s="20" t="s">
        <v>259</v>
      </c>
      <c r="C124" s="20">
        <v>123</v>
      </c>
      <c r="D124" s="20" t="s">
        <v>404</v>
      </c>
      <c r="E124" s="20">
        <v>130</v>
      </c>
      <c r="F124" s="20" t="s">
        <v>405</v>
      </c>
      <c r="G124" s="21" t="s">
        <v>202</v>
      </c>
      <c r="H124" s="78" t="s">
        <v>402</v>
      </c>
      <c r="I124" s="78" t="s">
        <v>402</v>
      </c>
      <c r="J124" s="78"/>
      <c r="K124" s="78"/>
    </row>
    <row r="125" spans="1:11" x14ac:dyDescent="0.25">
      <c r="A125" s="15" t="s">
        <v>2197</v>
      </c>
      <c r="B125" s="20" t="s">
        <v>259</v>
      </c>
      <c r="C125" s="20" t="s">
        <v>2198</v>
      </c>
      <c r="D125" s="20" t="s">
        <v>490</v>
      </c>
      <c r="E125" s="20"/>
      <c r="F125" s="20" t="s">
        <v>490</v>
      </c>
      <c r="G125" s="21" t="s">
        <v>278</v>
      </c>
      <c r="H125" s="78" t="s">
        <v>402</v>
      </c>
      <c r="I125" s="78" t="s">
        <v>402</v>
      </c>
      <c r="J125" s="78"/>
      <c r="K125" s="78" t="s">
        <v>402</v>
      </c>
    </row>
  </sheetData>
  <sheetProtection selectLockedCells="1" selectUnlockedCells="1"/>
  <mergeCells count="1">
    <mergeCell ref="Z1:AH1"/>
  </mergeCells>
  <phoneticPr fontId="3" type="noConversion"/>
  <conditionalFormatting sqref="H2:K125">
    <cfRule type="cellIs" dxfId="522" priority="1" stopIfTrue="1" operator="equal">
      <formula>"-"</formula>
    </cfRule>
    <cfRule type="cellIs" dxfId="521" priority="2" stopIfTrue="1" operator="equal">
      <formula>"x"</formula>
    </cfRule>
  </conditionalFormatting>
  <hyperlinks>
    <hyperlink ref="L1" location="'Expansion set Check List'!A1" display="Home" xr:uid="{00000000-0004-0000-3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5">
    <tabColor indexed="11"/>
  </sheetPr>
  <dimension ref="A1:AH97"/>
  <sheetViews>
    <sheetView zoomScaleSheetLayoutView="10" workbookViewId="0">
      <pane ySplit="1" topLeftCell="A2" activePane="bottomLeft" state="frozen"/>
      <selection pane="bottomLeft"/>
    </sheetView>
  </sheetViews>
  <sheetFormatPr defaultColWidth="0" defaultRowHeight="13.2" customHeight="1" x14ac:dyDescent="0.25"/>
  <cols>
    <col min="1" max="1" width="32.44140625" customWidth="1"/>
    <col min="2" max="2" width="9.6640625" bestFit="1" customWidth="1"/>
    <col min="3" max="3" width="5.44140625" bestFit="1" customWidth="1"/>
    <col min="4" max="4" width="14.109375" bestFit="1" customWidth="1"/>
    <col min="5" max="5" width="4" bestFit="1" customWidth="1"/>
    <col min="6" max="6" width="9" bestFit="1" customWidth="1"/>
    <col min="7" max="7" width="11.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1395</v>
      </c>
      <c r="B2" s="18" t="s">
        <v>263</v>
      </c>
      <c r="C2" s="18">
        <v>1</v>
      </c>
      <c r="D2" s="18" t="s">
        <v>421</v>
      </c>
      <c r="E2" s="18">
        <v>60</v>
      </c>
      <c r="F2" s="18" t="s">
        <v>410</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96</v>
      </c>
      <c r="Z2" s="109"/>
      <c r="AA2" s="109"/>
      <c r="AB2" s="109"/>
      <c r="AC2" s="109"/>
      <c r="AD2" s="109"/>
      <c r="AE2" s="109"/>
      <c r="AF2" s="109"/>
      <c r="AG2" s="109"/>
      <c r="AH2" s="109"/>
    </row>
    <row r="3" spans="1:34" x14ac:dyDescent="0.25">
      <c r="A3" s="15" t="s">
        <v>1882</v>
      </c>
      <c r="B3" s="20" t="s">
        <v>263</v>
      </c>
      <c r="C3" s="20">
        <v>2</v>
      </c>
      <c r="D3" s="20" t="s">
        <v>425</v>
      </c>
      <c r="E3" s="20">
        <v>110</v>
      </c>
      <c r="F3" s="20" t="s">
        <v>405</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28</v>
      </c>
    </row>
    <row r="4" spans="1:34" x14ac:dyDescent="0.25">
      <c r="A4" s="15" t="s">
        <v>1820</v>
      </c>
      <c r="B4" s="20" t="s">
        <v>263</v>
      </c>
      <c r="C4" s="20">
        <v>3</v>
      </c>
      <c r="D4" s="20" t="s">
        <v>404</v>
      </c>
      <c r="E4" s="20">
        <v>60</v>
      </c>
      <c r="F4" s="20" t="s">
        <v>410</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28</v>
      </c>
    </row>
    <row r="5" spans="1:34" x14ac:dyDescent="0.25">
      <c r="A5" s="15" t="s">
        <v>1402</v>
      </c>
      <c r="B5" s="20" t="s">
        <v>263</v>
      </c>
      <c r="C5" s="20">
        <v>4</v>
      </c>
      <c r="D5" s="20" t="s">
        <v>421</v>
      </c>
      <c r="E5" s="20">
        <v>130</v>
      </c>
      <c r="F5" s="20" t="s">
        <v>401</v>
      </c>
      <c r="G5" s="19" t="s">
        <v>202</v>
      </c>
      <c r="H5" s="78" t="s">
        <v>402</v>
      </c>
      <c r="I5" s="78" t="s">
        <v>402</v>
      </c>
      <c r="J5" s="78"/>
      <c r="K5" s="78"/>
      <c r="R5" s="125" t="s">
        <v>198</v>
      </c>
      <c r="S5" s="261">
        <f t="shared" si="1"/>
        <v>0</v>
      </c>
      <c r="T5" s="170">
        <f t="shared" si="2"/>
        <v>0</v>
      </c>
      <c r="U5" s="179"/>
      <c r="V5" s="125" t="s">
        <v>198</v>
      </c>
      <c r="W5" s="261">
        <f t="shared" si="3"/>
        <v>0</v>
      </c>
      <c r="X5" s="6">
        <f t="shared" si="4"/>
        <v>16</v>
      </c>
    </row>
    <row r="6" spans="1:34" x14ac:dyDescent="0.25">
      <c r="A6" s="15" t="s">
        <v>1821</v>
      </c>
      <c r="B6" s="20" t="s">
        <v>263</v>
      </c>
      <c r="C6" s="20">
        <v>5</v>
      </c>
      <c r="D6" s="20" t="s">
        <v>421</v>
      </c>
      <c r="E6" s="20">
        <v>90</v>
      </c>
      <c r="F6" s="20" t="s">
        <v>405</v>
      </c>
      <c r="G6" s="19" t="s">
        <v>202</v>
      </c>
      <c r="H6" s="78" t="s">
        <v>402</v>
      </c>
      <c r="I6" s="78" t="s">
        <v>402</v>
      </c>
      <c r="J6" s="78"/>
      <c r="K6" s="78"/>
      <c r="R6" s="125" t="s">
        <v>202</v>
      </c>
      <c r="S6" s="261">
        <f t="shared" si="1"/>
        <v>0</v>
      </c>
      <c r="T6" s="170">
        <f t="shared" si="2"/>
        <v>0</v>
      </c>
      <c r="U6" s="179"/>
      <c r="V6" s="125" t="s">
        <v>202</v>
      </c>
      <c r="W6" s="261">
        <f t="shared" si="3"/>
        <v>0</v>
      </c>
      <c r="X6" s="6">
        <f t="shared" si="4"/>
        <v>11</v>
      </c>
    </row>
    <row r="7" spans="1:34" x14ac:dyDescent="0.25">
      <c r="A7" s="15" t="s">
        <v>987</v>
      </c>
      <c r="B7" s="20" t="s">
        <v>263</v>
      </c>
      <c r="C7" s="20">
        <v>6</v>
      </c>
      <c r="D7" s="20" t="s">
        <v>404</v>
      </c>
      <c r="E7" s="20">
        <v>80</v>
      </c>
      <c r="F7" s="20" t="s">
        <v>405</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947</v>
      </c>
      <c r="B8" s="20" t="s">
        <v>263</v>
      </c>
      <c r="C8" s="20">
        <v>7</v>
      </c>
      <c r="D8" s="20" t="s">
        <v>404</v>
      </c>
      <c r="E8" s="20">
        <v>120</v>
      </c>
      <c r="F8" s="20" t="s">
        <v>401</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2017</v>
      </c>
      <c r="B9" s="20" t="s">
        <v>263</v>
      </c>
      <c r="C9" s="20">
        <v>8</v>
      </c>
      <c r="D9" s="20" t="s">
        <v>407</v>
      </c>
      <c r="E9" s="20">
        <v>70</v>
      </c>
      <c r="F9" s="20" t="s">
        <v>410</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484</v>
      </c>
      <c r="B10" s="20" t="s">
        <v>263</v>
      </c>
      <c r="C10" s="20">
        <v>9</v>
      </c>
      <c r="D10" s="20" t="s">
        <v>431</v>
      </c>
      <c r="E10" s="20">
        <v>90</v>
      </c>
      <c r="F10" s="20" t="s">
        <v>410</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1827</v>
      </c>
      <c r="B11" s="20" t="s">
        <v>263</v>
      </c>
      <c r="C11" s="20">
        <v>10</v>
      </c>
      <c r="D11" s="20" t="s">
        <v>407</v>
      </c>
      <c r="E11" s="20">
        <v>140</v>
      </c>
      <c r="F11" s="20" t="s">
        <v>401</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461</v>
      </c>
      <c r="B12" s="20" t="s">
        <v>263</v>
      </c>
      <c r="C12" s="20">
        <v>11</v>
      </c>
      <c r="D12" s="20" t="s">
        <v>421</v>
      </c>
      <c r="E12" s="20">
        <v>90</v>
      </c>
      <c r="F12" s="20" t="s">
        <v>405</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540</v>
      </c>
      <c r="B13" s="20" t="s">
        <v>263</v>
      </c>
      <c r="C13" s="20">
        <v>12</v>
      </c>
      <c r="D13" s="20" t="s">
        <v>407</v>
      </c>
      <c r="E13" s="20">
        <v>110</v>
      </c>
      <c r="F13" s="20" t="s">
        <v>401</v>
      </c>
      <c r="G13" s="21" t="s">
        <v>198</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524</v>
      </c>
      <c r="B14" s="20" t="s">
        <v>263</v>
      </c>
      <c r="C14" s="20">
        <v>13</v>
      </c>
      <c r="D14" s="20" t="s">
        <v>404</v>
      </c>
      <c r="E14" s="20">
        <v>130</v>
      </c>
      <c r="F14" s="20" t="s">
        <v>401</v>
      </c>
      <c r="G14" s="21" t="s">
        <v>198</v>
      </c>
      <c r="H14" s="78" t="s">
        <v>402</v>
      </c>
      <c r="I14" s="78" t="s">
        <v>402</v>
      </c>
      <c r="J14" s="78"/>
      <c r="K14" s="78"/>
      <c r="R14" s="125" t="s">
        <v>234</v>
      </c>
      <c r="S14" s="261">
        <f t="shared" si="1"/>
        <v>0</v>
      </c>
      <c r="T14" s="170">
        <f t="shared" si="2"/>
        <v>0</v>
      </c>
      <c r="U14" s="179"/>
      <c r="V14" s="125" t="s">
        <v>234</v>
      </c>
      <c r="W14" s="261">
        <f t="shared" si="3"/>
        <v>0</v>
      </c>
      <c r="X14" s="6">
        <f t="shared" si="4"/>
        <v>6</v>
      </c>
    </row>
    <row r="15" spans="1:34" x14ac:dyDescent="0.25">
      <c r="A15" s="15" t="s">
        <v>978</v>
      </c>
      <c r="B15" s="20" t="s">
        <v>263</v>
      </c>
      <c r="C15" s="20">
        <v>14</v>
      </c>
      <c r="D15" s="20" t="s">
        <v>421</v>
      </c>
      <c r="E15" s="20">
        <v>110</v>
      </c>
      <c r="F15" s="20" t="s">
        <v>401</v>
      </c>
      <c r="G15" s="21" t="s">
        <v>198</v>
      </c>
      <c r="H15" s="78" t="s">
        <v>402</v>
      </c>
      <c r="I15" s="78" t="s">
        <v>402</v>
      </c>
      <c r="J15" s="78"/>
      <c r="K15" s="78"/>
      <c r="R15" s="125" t="s">
        <v>238</v>
      </c>
      <c r="S15" s="261">
        <f t="shared" si="1"/>
        <v>0</v>
      </c>
      <c r="T15" s="170">
        <f t="shared" si="2"/>
        <v>0</v>
      </c>
      <c r="U15" s="179"/>
      <c r="V15" s="125" t="s">
        <v>238</v>
      </c>
      <c r="W15" s="261">
        <f t="shared" si="3"/>
        <v>0</v>
      </c>
      <c r="X15" s="6">
        <f t="shared" si="4"/>
        <v>6</v>
      </c>
    </row>
    <row r="16" spans="1:34" x14ac:dyDescent="0.25">
      <c r="A16" s="15" t="s">
        <v>635</v>
      </c>
      <c r="B16" s="20" t="s">
        <v>263</v>
      </c>
      <c r="C16" s="20">
        <v>15</v>
      </c>
      <c r="D16" s="20" t="s">
        <v>414</v>
      </c>
      <c r="E16" s="20">
        <v>80</v>
      </c>
      <c r="F16" s="20" t="s">
        <v>405</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1832</v>
      </c>
      <c r="B17" s="20" t="s">
        <v>263</v>
      </c>
      <c r="C17" s="20">
        <v>16</v>
      </c>
      <c r="D17" s="20" t="s">
        <v>404</v>
      </c>
      <c r="E17" s="20">
        <v>80</v>
      </c>
      <c r="F17" s="20" t="s">
        <v>405</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412</v>
      </c>
      <c r="B18" s="20" t="s">
        <v>263</v>
      </c>
      <c r="C18" s="20">
        <v>17</v>
      </c>
      <c r="D18" s="20" t="s">
        <v>404</v>
      </c>
      <c r="E18" s="20">
        <v>130</v>
      </c>
      <c r="F18" s="20" t="s">
        <v>401</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447</v>
      </c>
      <c r="B19" s="20" t="s">
        <v>263</v>
      </c>
      <c r="C19" s="20">
        <v>18</v>
      </c>
      <c r="D19" s="20" t="s">
        <v>400</v>
      </c>
      <c r="E19" s="20">
        <v>90</v>
      </c>
      <c r="F19" s="20" t="s">
        <v>405</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1817</v>
      </c>
      <c r="B20" s="20" t="s">
        <v>263</v>
      </c>
      <c r="C20" s="20">
        <v>19</v>
      </c>
      <c r="D20" s="20" t="s">
        <v>431</v>
      </c>
      <c r="E20" s="20">
        <v>90</v>
      </c>
      <c r="F20" s="20" t="s">
        <v>405</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535</v>
      </c>
      <c r="B21" s="20" t="s">
        <v>263</v>
      </c>
      <c r="C21" s="20">
        <v>20</v>
      </c>
      <c r="D21" s="20" t="s">
        <v>425</v>
      </c>
      <c r="E21" s="20">
        <v>90</v>
      </c>
      <c r="F21" s="20" t="s">
        <v>405</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536</v>
      </c>
      <c r="B22" s="20" t="s">
        <v>263</v>
      </c>
      <c r="C22" s="20">
        <v>21</v>
      </c>
      <c r="D22" s="20" t="s">
        <v>404</v>
      </c>
      <c r="E22" s="20">
        <v>130</v>
      </c>
      <c r="F22" s="20" t="s">
        <v>401</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641</v>
      </c>
      <c r="B23" s="20" t="s">
        <v>263</v>
      </c>
      <c r="C23" s="20">
        <v>22</v>
      </c>
      <c r="D23" s="20" t="s">
        <v>431</v>
      </c>
      <c r="E23" s="20">
        <v>90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1824</v>
      </c>
      <c r="B24" s="20" t="s">
        <v>263</v>
      </c>
      <c r="C24" s="20">
        <v>23</v>
      </c>
      <c r="D24" s="20" t="s">
        <v>407</v>
      </c>
      <c r="E24" s="20">
        <v>90</v>
      </c>
      <c r="F24" s="20" t="s">
        <v>405</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422</v>
      </c>
      <c r="B25" s="20" t="s">
        <v>263</v>
      </c>
      <c r="C25" s="20">
        <v>24</v>
      </c>
      <c r="D25" s="20" t="s">
        <v>419</v>
      </c>
      <c r="E25" s="20">
        <v>120</v>
      </c>
      <c r="F25" s="20" t="s">
        <v>405</v>
      </c>
      <c r="G25" s="21" t="s">
        <v>198</v>
      </c>
      <c r="H25" s="78" t="s">
        <v>402</v>
      </c>
      <c r="I25" s="78" t="s">
        <v>402</v>
      </c>
      <c r="J25" s="78"/>
      <c r="K25" s="78"/>
      <c r="R25" s="177" t="s">
        <v>278</v>
      </c>
      <c r="S25" s="262">
        <f t="shared" si="1"/>
        <v>0</v>
      </c>
      <c r="T25" s="209">
        <f t="shared" si="2"/>
        <v>0</v>
      </c>
      <c r="U25" s="179"/>
      <c r="V25" s="177" t="s">
        <v>278</v>
      </c>
      <c r="W25" s="262">
        <f t="shared" si="3"/>
        <v>0</v>
      </c>
      <c r="X25" s="7">
        <f t="shared" si="4"/>
        <v>1</v>
      </c>
    </row>
    <row r="26" spans="1:24" ht="13.8" thickBot="1" x14ac:dyDescent="0.3">
      <c r="A26" s="15" t="s">
        <v>1303</v>
      </c>
      <c r="B26" s="20" t="s">
        <v>263</v>
      </c>
      <c r="C26" s="20">
        <v>25</v>
      </c>
      <c r="D26" s="20" t="s">
        <v>425</v>
      </c>
      <c r="E26" s="20">
        <v>80</v>
      </c>
      <c r="F26" s="20" t="s">
        <v>410</v>
      </c>
      <c r="G26" s="21" t="s">
        <v>198</v>
      </c>
      <c r="H26" s="78" t="s">
        <v>402</v>
      </c>
      <c r="I26" s="78" t="s">
        <v>402</v>
      </c>
      <c r="J26" s="78"/>
      <c r="K26" s="78"/>
      <c r="R26" s="171" t="s">
        <v>101</v>
      </c>
      <c r="S26" s="172"/>
      <c r="T26" s="186">
        <f>SUM(T27:T49)</f>
        <v>0</v>
      </c>
      <c r="U26" s="179"/>
      <c r="V26" s="188" t="s">
        <v>103</v>
      </c>
      <c r="W26" s="241"/>
      <c r="X26" s="243">
        <f>SUM(X27:X49)</f>
        <v>83</v>
      </c>
    </row>
    <row r="27" spans="1:24" x14ac:dyDescent="0.25">
      <c r="A27" s="15" t="s">
        <v>950</v>
      </c>
      <c r="B27" s="20" t="s">
        <v>263</v>
      </c>
      <c r="C27" s="20">
        <v>26</v>
      </c>
      <c r="D27" s="20" t="s">
        <v>435</v>
      </c>
      <c r="E27" s="20">
        <v>140</v>
      </c>
      <c r="F27" s="20" t="s">
        <v>401</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28</v>
      </c>
    </row>
    <row r="28" spans="1:24" x14ac:dyDescent="0.25">
      <c r="A28" s="15" t="s">
        <v>953</v>
      </c>
      <c r="B28" s="20" t="s">
        <v>263</v>
      </c>
      <c r="C28" s="20">
        <v>27</v>
      </c>
      <c r="D28" s="20" t="s">
        <v>414</v>
      </c>
      <c r="E28" s="20">
        <v>100</v>
      </c>
      <c r="F28" s="20" t="s">
        <v>405</v>
      </c>
      <c r="G28" s="21" t="s">
        <v>198</v>
      </c>
      <c r="H28" s="78" t="s">
        <v>402</v>
      </c>
      <c r="I28" s="78" t="s">
        <v>402</v>
      </c>
      <c r="J28" s="78"/>
      <c r="K28" s="78"/>
      <c r="R28" s="125" t="s">
        <v>194</v>
      </c>
      <c r="S28" s="169">
        <f t="shared" si="5"/>
        <v>0</v>
      </c>
      <c r="T28" s="170">
        <f t="shared" si="6"/>
        <v>0</v>
      </c>
      <c r="U28" s="179"/>
      <c r="V28" s="264" t="s">
        <v>194</v>
      </c>
      <c r="W28" s="267">
        <f t="shared" si="7"/>
        <v>0</v>
      </c>
      <c r="X28" s="6">
        <f t="shared" si="8"/>
        <v>28</v>
      </c>
    </row>
    <row r="29" spans="1:24" x14ac:dyDescent="0.25">
      <c r="A29" s="15" t="s">
        <v>1841</v>
      </c>
      <c r="B29" s="20" t="s">
        <v>263</v>
      </c>
      <c r="C29" s="20">
        <v>28</v>
      </c>
      <c r="D29" s="20" t="s">
        <v>407</v>
      </c>
      <c r="E29" s="20">
        <v>80</v>
      </c>
      <c r="F29" s="20" t="s">
        <v>405</v>
      </c>
      <c r="G29" s="21" t="s">
        <v>194</v>
      </c>
      <c r="H29" s="78" t="s">
        <v>402</v>
      </c>
      <c r="I29" s="78" t="s">
        <v>402</v>
      </c>
      <c r="J29" s="78"/>
      <c r="K29" s="78"/>
      <c r="R29" s="125" t="s">
        <v>198</v>
      </c>
      <c r="S29" s="169">
        <f t="shared" si="5"/>
        <v>0</v>
      </c>
      <c r="T29" s="170">
        <f t="shared" si="6"/>
        <v>0</v>
      </c>
      <c r="U29" s="179"/>
      <c r="V29" s="264" t="s">
        <v>198</v>
      </c>
      <c r="W29" s="267">
        <f t="shared" si="7"/>
        <v>0</v>
      </c>
      <c r="X29" s="6">
        <f t="shared" si="8"/>
        <v>16</v>
      </c>
    </row>
    <row r="30" spans="1:24" x14ac:dyDescent="0.25">
      <c r="A30" s="15" t="s">
        <v>964</v>
      </c>
      <c r="B30" s="20" t="s">
        <v>263</v>
      </c>
      <c r="C30" s="20">
        <v>29</v>
      </c>
      <c r="D30" s="20" t="s">
        <v>414</v>
      </c>
      <c r="E30" s="20">
        <v>60</v>
      </c>
      <c r="F30" s="20" t="s">
        <v>410</v>
      </c>
      <c r="G30" s="21" t="s">
        <v>194</v>
      </c>
      <c r="H30" s="78" t="s">
        <v>402</v>
      </c>
      <c r="I30" s="78" t="s">
        <v>402</v>
      </c>
      <c r="J30" s="78"/>
      <c r="K30" s="78"/>
      <c r="R30" s="125" t="s">
        <v>202</v>
      </c>
      <c r="S30" s="169">
        <f t="shared" si="5"/>
        <v>0</v>
      </c>
      <c r="T30" s="170">
        <f t="shared" si="6"/>
        <v>0</v>
      </c>
      <c r="U30" s="179"/>
      <c r="V30" s="264" t="s">
        <v>202</v>
      </c>
      <c r="W30" s="267">
        <f t="shared" si="7"/>
        <v>0</v>
      </c>
      <c r="X30" s="6">
        <f t="shared" si="8"/>
        <v>11</v>
      </c>
    </row>
    <row r="31" spans="1:24" x14ac:dyDescent="0.25">
      <c r="A31" s="15" t="s">
        <v>675</v>
      </c>
      <c r="B31" s="20" t="s">
        <v>263</v>
      </c>
      <c r="C31" s="20">
        <v>30</v>
      </c>
      <c r="D31" s="20" t="s">
        <v>421</v>
      </c>
      <c r="E31" s="20">
        <v>80</v>
      </c>
      <c r="F31" s="20" t="s">
        <v>405</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1843</v>
      </c>
      <c r="B32" s="20" t="s">
        <v>263</v>
      </c>
      <c r="C32" s="20">
        <v>31</v>
      </c>
      <c r="D32" s="20" t="s">
        <v>407</v>
      </c>
      <c r="E32" s="20">
        <v>90</v>
      </c>
      <c r="F32" s="20" t="s">
        <v>405</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556</v>
      </c>
      <c r="B33" s="20" t="s">
        <v>263</v>
      </c>
      <c r="C33" s="20">
        <v>32</v>
      </c>
      <c r="D33" s="20" t="s">
        <v>407</v>
      </c>
      <c r="E33" s="20">
        <v>80</v>
      </c>
      <c r="F33" s="20" t="s">
        <v>405</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1410</v>
      </c>
      <c r="B34" s="20" t="s">
        <v>263</v>
      </c>
      <c r="C34" s="20">
        <v>33</v>
      </c>
      <c r="D34" s="20" t="s">
        <v>421</v>
      </c>
      <c r="E34" s="20">
        <v>80</v>
      </c>
      <c r="F34" s="20" t="s">
        <v>405</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1298</v>
      </c>
      <c r="B35" s="20" t="s">
        <v>263</v>
      </c>
      <c r="C35" s="20">
        <v>34</v>
      </c>
      <c r="D35" s="20" t="s">
        <v>400</v>
      </c>
      <c r="E35" s="20">
        <v>60</v>
      </c>
      <c r="F35" s="20" t="s">
        <v>410</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1229</v>
      </c>
      <c r="B36" s="20" t="s">
        <v>263</v>
      </c>
      <c r="C36" s="20">
        <v>35</v>
      </c>
      <c r="D36" s="20" t="s">
        <v>425</v>
      </c>
      <c r="E36" s="20">
        <v>60</v>
      </c>
      <c r="F36" s="20" t="s">
        <v>410</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1299</v>
      </c>
      <c r="B37" s="20" t="s">
        <v>263</v>
      </c>
      <c r="C37" s="20">
        <v>36</v>
      </c>
      <c r="D37" s="20" t="s">
        <v>400</v>
      </c>
      <c r="E37" s="20">
        <v>60</v>
      </c>
      <c r="F37" s="20" t="s">
        <v>410</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560</v>
      </c>
      <c r="B38" s="20" t="s">
        <v>263</v>
      </c>
      <c r="C38" s="20">
        <v>37</v>
      </c>
      <c r="D38" s="20" t="s">
        <v>404</v>
      </c>
      <c r="E38" s="20">
        <v>80</v>
      </c>
      <c r="F38" s="20"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958</v>
      </c>
      <c r="B39" s="20" t="s">
        <v>263</v>
      </c>
      <c r="C39" s="20">
        <v>38</v>
      </c>
      <c r="D39" s="20" t="s">
        <v>431</v>
      </c>
      <c r="E39" s="20">
        <v>70</v>
      </c>
      <c r="F39" s="20"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958</v>
      </c>
      <c r="B40" s="20" t="s">
        <v>263</v>
      </c>
      <c r="C40" s="20">
        <v>39</v>
      </c>
      <c r="D40" s="20" t="s">
        <v>431</v>
      </c>
      <c r="E40" s="20">
        <v>80</v>
      </c>
      <c r="F40" s="20"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456</v>
      </c>
      <c r="B41" s="20" t="s">
        <v>263</v>
      </c>
      <c r="C41" s="20">
        <v>40</v>
      </c>
      <c r="D41" s="20" t="s">
        <v>404</v>
      </c>
      <c r="E41" s="20">
        <v>80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645</v>
      </c>
      <c r="B42" s="20" t="s">
        <v>263</v>
      </c>
      <c r="C42" s="20">
        <v>41</v>
      </c>
      <c r="D42" s="20" t="s">
        <v>414</v>
      </c>
      <c r="E42" s="20">
        <v>90</v>
      </c>
      <c r="F42" s="20" t="s">
        <v>410</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564</v>
      </c>
      <c r="B43" s="20" t="s">
        <v>263</v>
      </c>
      <c r="C43" s="20">
        <v>42</v>
      </c>
      <c r="D43" s="20" t="s">
        <v>404</v>
      </c>
      <c r="E43" s="20">
        <v>80</v>
      </c>
      <c r="F43" s="20"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437</v>
      </c>
      <c r="B44" s="20" t="s">
        <v>263</v>
      </c>
      <c r="C44" s="20">
        <v>43</v>
      </c>
      <c r="D44" s="20" t="s">
        <v>414</v>
      </c>
      <c r="E44" s="20">
        <v>50</v>
      </c>
      <c r="F44" s="20"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1416</v>
      </c>
      <c r="B45" s="20" t="s">
        <v>263</v>
      </c>
      <c r="C45" s="20">
        <v>44</v>
      </c>
      <c r="D45" s="20" t="s">
        <v>421</v>
      </c>
      <c r="E45" s="20">
        <v>60</v>
      </c>
      <c r="F45" s="20"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1853</v>
      </c>
      <c r="B46" s="20" t="s">
        <v>263</v>
      </c>
      <c r="C46" s="20">
        <v>45</v>
      </c>
      <c r="D46" s="20" t="s">
        <v>404</v>
      </c>
      <c r="E46" s="20">
        <v>60</v>
      </c>
      <c r="F46" s="20" t="s">
        <v>410</v>
      </c>
      <c r="G46" s="21"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1829</v>
      </c>
      <c r="B47" s="20" t="s">
        <v>263</v>
      </c>
      <c r="C47" s="20">
        <v>46</v>
      </c>
      <c r="D47" s="20" t="s">
        <v>407</v>
      </c>
      <c r="E47" s="20">
        <v>80</v>
      </c>
      <c r="F47" s="20"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1856</v>
      </c>
      <c r="B48" s="20" t="s">
        <v>263</v>
      </c>
      <c r="C48" s="20">
        <v>47</v>
      </c>
      <c r="D48" s="20" t="s">
        <v>407</v>
      </c>
      <c r="E48" s="20">
        <v>50</v>
      </c>
      <c r="F48" s="20" t="s">
        <v>410</v>
      </c>
      <c r="G48" s="21"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463</v>
      </c>
      <c r="B49" s="20" t="s">
        <v>263</v>
      </c>
      <c r="C49" s="20">
        <v>48</v>
      </c>
      <c r="D49" s="20" t="s">
        <v>400</v>
      </c>
      <c r="E49" s="20">
        <v>60</v>
      </c>
      <c r="F49" s="20" t="s">
        <v>410</v>
      </c>
      <c r="G49" s="21"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469</v>
      </c>
      <c r="B50" s="20" t="s">
        <v>263</v>
      </c>
      <c r="C50" s="20">
        <v>49</v>
      </c>
      <c r="D50" s="20" t="s">
        <v>404</v>
      </c>
      <c r="E50" s="20">
        <v>50</v>
      </c>
      <c r="F50" s="20" t="s">
        <v>410</v>
      </c>
      <c r="G50" s="21" t="s">
        <v>190</v>
      </c>
      <c r="H50" s="78" t="s">
        <v>402</v>
      </c>
      <c r="I50" s="78" t="s">
        <v>402</v>
      </c>
      <c r="J50" s="78"/>
      <c r="K50" s="78"/>
      <c r="U50" s="179"/>
      <c r="V50" s="188" t="s">
        <v>458</v>
      </c>
      <c r="W50" s="206"/>
      <c r="X50" s="207">
        <f>SUM(X51:X73)</f>
        <v>179</v>
      </c>
    </row>
    <row r="51" spans="1:24" x14ac:dyDescent="0.25">
      <c r="A51" s="15" t="s">
        <v>965</v>
      </c>
      <c r="B51" s="20" t="s">
        <v>263</v>
      </c>
      <c r="C51" s="20">
        <v>50</v>
      </c>
      <c r="D51" s="20" t="s">
        <v>431</v>
      </c>
      <c r="E51" s="20">
        <v>50</v>
      </c>
      <c r="F51" s="20" t="s">
        <v>410</v>
      </c>
      <c r="G51" s="21" t="s">
        <v>190</v>
      </c>
      <c r="H51" s="78" t="s">
        <v>402</v>
      </c>
      <c r="I51" s="78" t="s">
        <v>402</v>
      </c>
      <c r="J51" s="78"/>
      <c r="K51" s="78"/>
      <c r="U51" s="269"/>
      <c r="V51" s="124" t="s">
        <v>190</v>
      </c>
      <c r="W51" s="169">
        <f>S3+S27+W3+W27</f>
        <v>0</v>
      </c>
      <c r="X51" s="170">
        <f>T3+T27+X3+X27</f>
        <v>56</v>
      </c>
    </row>
    <row r="52" spans="1:24" x14ac:dyDescent="0.25">
      <c r="A52" s="15" t="s">
        <v>965</v>
      </c>
      <c r="B52" s="20" t="s">
        <v>263</v>
      </c>
      <c r="C52" s="20">
        <v>51</v>
      </c>
      <c r="D52" s="20" t="s">
        <v>431</v>
      </c>
      <c r="E52" s="20">
        <v>60</v>
      </c>
      <c r="F52" s="20" t="s">
        <v>410</v>
      </c>
      <c r="G52" s="21" t="s">
        <v>190</v>
      </c>
      <c r="H52" s="78" t="s">
        <v>402</v>
      </c>
      <c r="I52" s="78" t="s">
        <v>402</v>
      </c>
      <c r="J52" s="78"/>
      <c r="K52" s="78"/>
      <c r="U52" s="269"/>
      <c r="V52" s="125" t="s">
        <v>194</v>
      </c>
      <c r="W52" s="169">
        <f t="shared" ref="W52:X67" si="9">S4+S28+W4+W28</f>
        <v>0</v>
      </c>
      <c r="X52" s="170">
        <f t="shared" si="9"/>
        <v>56</v>
      </c>
    </row>
    <row r="53" spans="1:24" x14ac:dyDescent="0.25">
      <c r="A53" s="15" t="s">
        <v>449</v>
      </c>
      <c r="B53" s="20" t="s">
        <v>263</v>
      </c>
      <c r="C53" s="20">
        <v>52</v>
      </c>
      <c r="D53" s="20" t="s">
        <v>425</v>
      </c>
      <c r="E53" s="20">
        <v>70</v>
      </c>
      <c r="F53" s="20" t="s">
        <v>410</v>
      </c>
      <c r="G53" s="21" t="s">
        <v>190</v>
      </c>
      <c r="H53" s="78" t="s">
        <v>402</v>
      </c>
      <c r="I53" s="78" t="s">
        <v>402</v>
      </c>
      <c r="J53" s="78"/>
      <c r="K53" s="78"/>
      <c r="U53" s="269"/>
      <c r="V53" s="125" t="s">
        <v>198</v>
      </c>
      <c r="W53" s="169">
        <f t="shared" si="9"/>
        <v>0</v>
      </c>
      <c r="X53" s="170">
        <f t="shared" si="9"/>
        <v>32</v>
      </c>
    </row>
    <row r="54" spans="1:24" x14ac:dyDescent="0.25">
      <c r="A54" s="15" t="s">
        <v>653</v>
      </c>
      <c r="B54" s="20" t="s">
        <v>263</v>
      </c>
      <c r="C54" s="20">
        <v>53</v>
      </c>
      <c r="D54" s="20" t="s">
        <v>431</v>
      </c>
      <c r="E54" s="20">
        <v>50</v>
      </c>
      <c r="F54" s="20" t="s">
        <v>410</v>
      </c>
      <c r="G54" s="21" t="s">
        <v>190</v>
      </c>
      <c r="H54" s="78" t="s">
        <v>402</v>
      </c>
      <c r="I54" s="78" t="s">
        <v>402</v>
      </c>
      <c r="J54" s="78"/>
      <c r="K54" s="78"/>
      <c r="U54" s="269"/>
      <c r="V54" s="125" t="s">
        <v>202</v>
      </c>
      <c r="W54" s="169">
        <f t="shared" si="9"/>
        <v>0</v>
      </c>
      <c r="X54" s="170">
        <f t="shared" si="9"/>
        <v>22</v>
      </c>
    </row>
    <row r="55" spans="1:24" x14ac:dyDescent="0.25">
      <c r="A55" s="15" t="s">
        <v>982</v>
      </c>
      <c r="B55" s="20" t="s">
        <v>263</v>
      </c>
      <c r="C55" s="20">
        <v>54</v>
      </c>
      <c r="D55" s="20" t="s">
        <v>421</v>
      </c>
      <c r="E55" s="20">
        <v>50</v>
      </c>
      <c r="F55" s="20" t="s">
        <v>410</v>
      </c>
      <c r="G55" s="21" t="s">
        <v>190</v>
      </c>
      <c r="H55" s="78" t="s">
        <v>402</v>
      </c>
      <c r="I55" s="78" t="s">
        <v>402</v>
      </c>
      <c r="J55" s="78"/>
      <c r="K55" s="78"/>
      <c r="U55" s="269"/>
      <c r="V55" s="125" t="s">
        <v>206</v>
      </c>
      <c r="W55" s="169">
        <f t="shared" si="9"/>
        <v>0</v>
      </c>
      <c r="X55" s="170">
        <f t="shared" si="9"/>
        <v>0</v>
      </c>
    </row>
    <row r="56" spans="1:24" x14ac:dyDescent="0.25">
      <c r="A56" s="15" t="s">
        <v>474</v>
      </c>
      <c r="B56" s="20" t="s">
        <v>263</v>
      </c>
      <c r="C56" s="20">
        <v>55</v>
      </c>
      <c r="D56" s="20" t="s">
        <v>421</v>
      </c>
      <c r="E56" s="20">
        <v>50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476</v>
      </c>
      <c r="B57" s="20" t="s">
        <v>263</v>
      </c>
      <c r="C57" s="20">
        <v>56</v>
      </c>
      <c r="D57" s="20" t="s">
        <v>431</v>
      </c>
      <c r="E57" s="20">
        <v>90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476</v>
      </c>
      <c r="B58" s="20" t="s">
        <v>263</v>
      </c>
      <c r="C58" s="20">
        <v>57</v>
      </c>
      <c r="D58" s="20" t="s">
        <v>431</v>
      </c>
      <c r="E58" s="20">
        <v>90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579</v>
      </c>
      <c r="B59" s="20" t="s">
        <v>263</v>
      </c>
      <c r="C59" s="20">
        <v>58</v>
      </c>
      <c r="D59" s="20" t="s">
        <v>404</v>
      </c>
      <c r="E59" s="20">
        <v>50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991</v>
      </c>
      <c r="B60" s="20" t="s">
        <v>263</v>
      </c>
      <c r="C60" s="20">
        <v>59</v>
      </c>
      <c r="D60" s="20" t="s">
        <v>404</v>
      </c>
      <c r="E60" s="20">
        <v>50</v>
      </c>
      <c r="F60" s="20" t="s">
        <v>410</v>
      </c>
      <c r="G60" s="21" t="s">
        <v>190</v>
      </c>
      <c r="H60" s="78" t="s">
        <v>402</v>
      </c>
      <c r="I60" s="78" t="s">
        <v>402</v>
      </c>
      <c r="J60" s="78"/>
      <c r="K60" s="78"/>
      <c r="U60" s="271"/>
      <c r="V60" s="125" t="s">
        <v>226</v>
      </c>
      <c r="W60" s="169">
        <f t="shared" si="9"/>
        <v>0</v>
      </c>
      <c r="X60" s="170">
        <f t="shared" si="9"/>
        <v>0</v>
      </c>
    </row>
    <row r="61" spans="1:24" ht="13.8" thickBot="1" x14ac:dyDescent="0.3">
      <c r="A61" s="15" t="s">
        <v>1849</v>
      </c>
      <c r="B61" s="20" t="s">
        <v>263</v>
      </c>
      <c r="C61" s="20">
        <v>60</v>
      </c>
      <c r="D61" s="20" t="s">
        <v>431</v>
      </c>
      <c r="E61" s="20">
        <v>60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1300</v>
      </c>
      <c r="B62" s="20" t="s">
        <v>263</v>
      </c>
      <c r="C62" s="20">
        <v>61</v>
      </c>
      <c r="D62" s="20" t="s">
        <v>407</v>
      </c>
      <c r="E62" s="20">
        <v>60</v>
      </c>
      <c r="F62" s="20" t="s">
        <v>410</v>
      </c>
      <c r="G62" s="21" t="s">
        <v>190</v>
      </c>
      <c r="H62" s="78" t="s">
        <v>402</v>
      </c>
      <c r="I62" s="78" t="s">
        <v>402</v>
      </c>
      <c r="J62" s="78"/>
      <c r="K62" s="78"/>
      <c r="U62" s="271"/>
      <c r="V62" s="125" t="s">
        <v>234</v>
      </c>
      <c r="W62" s="169">
        <f t="shared" si="9"/>
        <v>0</v>
      </c>
      <c r="X62" s="170">
        <f t="shared" si="9"/>
        <v>6</v>
      </c>
    </row>
    <row r="63" spans="1:24" ht="13.8" thickBot="1" x14ac:dyDescent="0.3">
      <c r="A63" s="15" t="s">
        <v>658</v>
      </c>
      <c r="B63" s="20" t="s">
        <v>263</v>
      </c>
      <c r="C63" s="20">
        <v>62</v>
      </c>
      <c r="D63" s="20" t="s">
        <v>414</v>
      </c>
      <c r="E63" s="20">
        <v>50</v>
      </c>
      <c r="F63" s="20" t="s">
        <v>410</v>
      </c>
      <c r="G63" s="21" t="s">
        <v>190</v>
      </c>
      <c r="H63" s="78" t="s">
        <v>402</v>
      </c>
      <c r="I63" s="78" t="s">
        <v>402</v>
      </c>
      <c r="J63" s="78"/>
      <c r="K63" s="78"/>
      <c r="U63" s="271"/>
      <c r="V63" s="125" t="s">
        <v>238</v>
      </c>
      <c r="W63" s="169">
        <f t="shared" si="9"/>
        <v>0</v>
      </c>
      <c r="X63" s="170">
        <f t="shared" si="9"/>
        <v>6</v>
      </c>
    </row>
    <row r="64" spans="1:24" ht="13.8" thickBot="1" x14ac:dyDescent="0.3">
      <c r="A64" s="15" t="s">
        <v>583</v>
      </c>
      <c r="B64" s="20" t="s">
        <v>263</v>
      </c>
      <c r="C64" s="20">
        <v>63</v>
      </c>
      <c r="D64" s="20" t="s">
        <v>404</v>
      </c>
      <c r="E64" s="20">
        <v>60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483</v>
      </c>
      <c r="B65" s="20" t="s">
        <v>263</v>
      </c>
      <c r="C65" s="20">
        <v>64</v>
      </c>
      <c r="D65" s="20" t="s">
        <v>414</v>
      </c>
      <c r="E65" s="20">
        <v>70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967</v>
      </c>
      <c r="B66" s="20" t="s">
        <v>263</v>
      </c>
      <c r="C66" s="20">
        <v>65</v>
      </c>
      <c r="D66" s="20" t="s">
        <v>414</v>
      </c>
      <c r="E66" s="20">
        <v>60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1415</v>
      </c>
      <c r="B67" s="20" t="s">
        <v>263</v>
      </c>
      <c r="C67" s="20">
        <v>66</v>
      </c>
      <c r="D67" s="20" t="s">
        <v>407</v>
      </c>
      <c r="E67" s="20">
        <v>80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1866</v>
      </c>
      <c r="B68" s="20" t="s">
        <v>263</v>
      </c>
      <c r="C68" s="20">
        <v>67</v>
      </c>
      <c r="D68" s="20" t="s">
        <v>407</v>
      </c>
      <c r="E68" s="20">
        <v>50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588</v>
      </c>
      <c r="B69" s="20" t="s">
        <v>263</v>
      </c>
      <c r="C69" s="20">
        <v>68</v>
      </c>
      <c r="D69" s="20" t="s">
        <v>425</v>
      </c>
      <c r="E69" s="20">
        <v>60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589</v>
      </c>
      <c r="B70" s="20" t="s">
        <v>263</v>
      </c>
      <c r="C70" s="20">
        <v>69</v>
      </c>
      <c r="D70" s="20" t="s">
        <v>407</v>
      </c>
      <c r="E70" s="20">
        <v>40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694</v>
      </c>
      <c r="B71" s="20" t="s">
        <v>263</v>
      </c>
      <c r="C71" s="20">
        <v>70</v>
      </c>
      <c r="D71" s="20" t="s">
        <v>421</v>
      </c>
      <c r="E71" s="20">
        <v>50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2199</v>
      </c>
      <c r="B72" s="20" t="s">
        <v>263</v>
      </c>
      <c r="C72" s="20">
        <v>71</v>
      </c>
      <c r="D72" s="20" t="s">
        <v>490</v>
      </c>
      <c r="E72" s="20"/>
      <c r="F72" s="20" t="s">
        <v>1085</v>
      </c>
      <c r="G72" s="21" t="s">
        <v>194</v>
      </c>
      <c r="H72" s="78" t="s">
        <v>402</v>
      </c>
      <c r="I72" s="78" t="s">
        <v>402</v>
      </c>
      <c r="J72" s="78"/>
      <c r="K72" s="78"/>
      <c r="U72" s="271"/>
      <c r="V72" s="125" t="s">
        <v>274</v>
      </c>
      <c r="W72" s="169">
        <f t="shared" si="10"/>
        <v>0</v>
      </c>
      <c r="X72" s="170">
        <f t="shared" si="10"/>
        <v>0</v>
      </c>
    </row>
    <row r="73" spans="1:24" ht="13.8" thickBot="1" x14ac:dyDescent="0.3">
      <c r="A73" s="15" t="s">
        <v>1087</v>
      </c>
      <c r="B73" s="20" t="s">
        <v>263</v>
      </c>
      <c r="C73" s="20">
        <v>72</v>
      </c>
      <c r="D73" s="20" t="s">
        <v>490</v>
      </c>
      <c r="E73" s="20"/>
      <c r="F73" s="20" t="s">
        <v>490</v>
      </c>
      <c r="G73" s="21" t="s">
        <v>194</v>
      </c>
      <c r="H73" s="78" t="s">
        <v>402</v>
      </c>
      <c r="I73" s="78" t="s">
        <v>402</v>
      </c>
      <c r="J73" s="78"/>
      <c r="K73" s="78"/>
      <c r="U73" s="271"/>
      <c r="V73" s="177" t="s">
        <v>278</v>
      </c>
      <c r="W73" s="169">
        <f t="shared" si="10"/>
        <v>0</v>
      </c>
      <c r="X73" s="170">
        <f t="shared" si="10"/>
        <v>1</v>
      </c>
    </row>
    <row r="74" spans="1:24" x14ac:dyDescent="0.25">
      <c r="A74" s="15" t="s">
        <v>2200</v>
      </c>
      <c r="B74" s="20" t="s">
        <v>263</v>
      </c>
      <c r="C74" s="20">
        <v>73</v>
      </c>
      <c r="D74" s="20" t="s">
        <v>490</v>
      </c>
      <c r="E74" s="20"/>
      <c r="F74" s="20" t="s">
        <v>1085</v>
      </c>
      <c r="G74" s="21" t="s">
        <v>194</v>
      </c>
      <c r="H74" s="78" t="s">
        <v>402</v>
      </c>
      <c r="I74" s="78" t="s">
        <v>402</v>
      </c>
      <c r="J74" s="78"/>
      <c r="K74" s="78"/>
    </row>
    <row r="75" spans="1:24" x14ac:dyDescent="0.25">
      <c r="A75" s="15" t="s">
        <v>2201</v>
      </c>
      <c r="B75" s="20" t="s">
        <v>263</v>
      </c>
      <c r="C75" s="20">
        <v>74</v>
      </c>
      <c r="D75" s="20" t="s">
        <v>490</v>
      </c>
      <c r="E75" s="20"/>
      <c r="F75" s="20" t="s">
        <v>490</v>
      </c>
      <c r="G75" s="21" t="s">
        <v>194</v>
      </c>
      <c r="H75" s="78" t="s">
        <v>402</v>
      </c>
      <c r="I75" s="78" t="s">
        <v>402</v>
      </c>
      <c r="J75" s="78"/>
      <c r="K75" s="78"/>
    </row>
    <row r="76" spans="1:24" x14ac:dyDescent="0.25">
      <c r="A76" s="15" t="s">
        <v>2202</v>
      </c>
      <c r="B76" s="20" t="s">
        <v>263</v>
      </c>
      <c r="C76" s="20">
        <v>75</v>
      </c>
      <c r="D76" s="20" t="s">
        <v>490</v>
      </c>
      <c r="E76" s="20"/>
      <c r="F76" s="20" t="s">
        <v>1085</v>
      </c>
      <c r="G76" s="21" t="s">
        <v>194</v>
      </c>
      <c r="H76" s="78" t="s">
        <v>402</v>
      </c>
      <c r="I76" s="78" t="s">
        <v>402</v>
      </c>
      <c r="J76" s="78"/>
      <c r="K76" s="78"/>
    </row>
    <row r="77" spans="1:24" x14ac:dyDescent="0.25">
      <c r="A77" s="15" t="s">
        <v>2203</v>
      </c>
      <c r="B77" s="20" t="s">
        <v>263</v>
      </c>
      <c r="C77" s="20">
        <v>76</v>
      </c>
      <c r="D77" s="20" t="s">
        <v>490</v>
      </c>
      <c r="E77" s="20"/>
      <c r="F77" s="20" t="s">
        <v>490</v>
      </c>
      <c r="G77" s="21" t="s">
        <v>194</v>
      </c>
      <c r="H77" s="78" t="s">
        <v>402</v>
      </c>
      <c r="I77" s="78" t="s">
        <v>402</v>
      </c>
      <c r="J77" s="78"/>
      <c r="K77" s="78"/>
    </row>
    <row r="78" spans="1:24" x14ac:dyDescent="0.25">
      <c r="A78" s="15" t="s">
        <v>2204</v>
      </c>
      <c r="B78" s="20" t="s">
        <v>263</v>
      </c>
      <c r="C78" s="20">
        <v>77</v>
      </c>
      <c r="D78" s="20" t="s">
        <v>490</v>
      </c>
      <c r="E78" s="20"/>
      <c r="F78" s="20" t="s">
        <v>1085</v>
      </c>
      <c r="G78" s="21" t="s">
        <v>194</v>
      </c>
      <c r="H78" s="78" t="s">
        <v>402</v>
      </c>
      <c r="I78" s="78" t="s">
        <v>402</v>
      </c>
      <c r="J78" s="78"/>
      <c r="K78" s="78"/>
    </row>
    <row r="79" spans="1:24" x14ac:dyDescent="0.25">
      <c r="A79" s="15" t="s">
        <v>2205</v>
      </c>
      <c r="B79" s="20" t="s">
        <v>263</v>
      </c>
      <c r="C79" s="20">
        <v>78</v>
      </c>
      <c r="D79" s="20" t="s">
        <v>490</v>
      </c>
      <c r="E79" s="20"/>
      <c r="F79" s="20" t="s">
        <v>1085</v>
      </c>
      <c r="G79" s="21" t="s">
        <v>194</v>
      </c>
      <c r="H79" s="78" t="s">
        <v>402</v>
      </c>
      <c r="I79" s="78" t="s">
        <v>402</v>
      </c>
      <c r="J79" s="78"/>
      <c r="K79" s="78"/>
    </row>
    <row r="80" spans="1:24" x14ac:dyDescent="0.25">
      <c r="A80" s="15" t="s">
        <v>1436</v>
      </c>
      <c r="B80" s="20" t="s">
        <v>263</v>
      </c>
      <c r="C80" s="20">
        <v>79</v>
      </c>
      <c r="D80" s="20" t="s">
        <v>490</v>
      </c>
      <c r="E80" s="20"/>
      <c r="F80" s="20" t="s">
        <v>490</v>
      </c>
      <c r="G80" s="21" t="s">
        <v>194</v>
      </c>
      <c r="H80" s="78" t="s">
        <v>402</v>
      </c>
      <c r="I80" s="78" t="s">
        <v>402</v>
      </c>
      <c r="J80" s="78"/>
      <c r="K80" s="78"/>
    </row>
    <row r="81" spans="1:11" x14ac:dyDescent="0.25">
      <c r="A81" s="15" t="s">
        <v>604</v>
      </c>
      <c r="B81" s="20" t="s">
        <v>263</v>
      </c>
      <c r="C81" s="20">
        <v>80</v>
      </c>
      <c r="D81" s="20" t="s">
        <v>490</v>
      </c>
      <c r="E81" s="20"/>
      <c r="F81" s="20" t="s">
        <v>490</v>
      </c>
      <c r="G81" s="21" t="s">
        <v>194</v>
      </c>
      <c r="H81" s="78" t="s">
        <v>402</v>
      </c>
      <c r="I81" s="78" t="s">
        <v>402</v>
      </c>
      <c r="J81" s="78"/>
      <c r="K81" s="78"/>
    </row>
    <row r="82" spans="1:11" x14ac:dyDescent="0.25">
      <c r="A82" s="15" t="s">
        <v>2206</v>
      </c>
      <c r="B82" s="20" t="s">
        <v>263</v>
      </c>
      <c r="C82" s="20">
        <v>81</v>
      </c>
      <c r="D82" s="20" t="s">
        <v>490</v>
      </c>
      <c r="E82" s="20"/>
      <c r="F82" s="20" t="s">
        <v>490</v>
      </c>
      <c r="G82" s="21" t="s">
        <v>194</v>
      </c>
      <c r="H82" s="78" t="s">
        <v>402</v>
      </c>
      <c r="I82" s="78" t="s">
        <v>402</v>
      </c>
      <c r="J82" s="78"/>
      <c r="K82" s="78"/>
    </row>
    <row r="83" spans="1:11" x14ac:dyDescent="0.25">
      <c r="A83" s="15" t="s">
        <v>1281</v>
      </c>
      <c r="B83" s="20" t="s">
        <v>263</v>
      </c>
      <c r="C83" s="20">
        <v>82</v>
      </c>
      <c r="D83" s="20" t="s">
        <v>490</v>
      </c>
      <c r="E83" s="20"/>
      <c r="F83" s="20" t="s">
        <v>490</v>
      </c>
      <c r="G83" s="21" t="s">
        <v>194</v>
      </c>
      <c r="H83" s="78" t="s">
        <v>402</v>
      </c>
      <c r="I83" s="78" t="s">
        <v>402</v>
      </c>
      <c r="J83" s="78"/>
      <c r="K83" s="78"/>
    </row>
    <row r="84" spans="1:11" x14ac:dyDescent="0.25">
      <c r="A84" s="15" t="s">
        <v>508</v>
      </c>
      <c r="B84" s="20" t="s">
        <v>263</v>
      </c>
      <c r="C84" s="20">
        <v>83</v>
      </c>
      <c r="D84" s="20" t="s">
        <v>490</v>
      </c>
      <c r="E84" s="20"/>
      <c r="F84" s="20" t="s">
        <v>490</v>
      </c>
      <c r="G84" s="21" t="s">
        <v>194</v>
      </c>
      <c r="H84" s="78" t="s">
        <v>402</v>
      </c>
      <c r="I84" s="78" t="s">
        <v>402</v>
      </c>
      <c r="J84" s="78"/>
      <c r="K84" s="78"/>
    </row>
    <row r="85" spans="1:11" x14ac:dyDescent="0.25">
      <c r="A85" s="15" t="s">
        <v>978</v>
      </c>
      <c r="B85" s="20" t="s">
        <v>263</v>
      </c>
      <c r="C85" s="20">
        <v>84</v>
      </c>
      <c r="D85" s="20" t="s">
        <v>421</v>
      </c>
      <c r="E85" s="20">
        <v>130</v>
      </c>
      <c r="F85" s="20" t="s">
        <v>401</v>
      </c>
      <c r="G85" s="21" t="s">
        <v>234</v>
      </c>
      <c r="H85" s="78" t="s">
        <v>402</v>
      </c>
      <c r="I85" s="78" t="s">
        <v>402</v>
      </c>
      <c r="J85" s="78"/>
      <c r="K85" s="78" t="s">
        <v>402</v>
      </c>
    </row>
    <row r="86" spans="1:11" x14ac:dyDescent="0.25">
      <c r="A86" s="15" t="s">
        <v>412</v>
      </c>
      <c r="B86" s="20" t="s">
        <v>263</v>
      </c>
      <c r="C86" s="20">
        <v>85</v>
      </c>
      <c r="D86" s="20" t="s">
        <v>404</v>
      </c>
      <c r="E86" s="20">
        <v>130</v>
      </c>
      <c r="F86" s="20" t="s">
        <v>401</v>
      </c>
      <c r="G86" s="21" t="s">
        <v>234</v>
      </c>
      <c r="H86" s="78" t="s">
        <v>402</v>
      </c>
      <c r="I86" s="78" t="s">
        <v>402</v>
      </c>
      <c r="J86" s="78"/>
      <c r="K86" s="78" t="s">
        <v>402</v>
      </c>
    </row>
    <row r="87" spans="1:11" x14ac:dyDescent="0.25">
      <c r="A87" s="15" t="s">
        <v>447</v>
      </c>
      <c r="B87" s="20" t="s">
        <v>263</v>
      </c>
      <c r="C87" s="20">
        <v>86</v>
      </c>
      <c r="D87" s="20" t="s">
        <v>400</v>
      </c>
      <c r="E87" s="20">
        <v>110</v>
      </c>
      <c r="F87" s="20" t="s">
        <v>405</v>
      </c>
      <c r="G87" s="21" t="s">
        <v>234</v>
      </c>
      <c r="H87" s="78" t="s">
        <v>402</v>
      </c>
      <c r="I87" s="78" t="s">
        <v>402</v>
      </c>
      <c r="J87" s="78"/>
      <c r="K87" s="78" t="s">
        <v>402</v>
      </c>
    </row>
    <row r="88" spans="1:11" x14ac:dyDescent="0.25">
      <c r="A88" s="15" t="s">
        <v>422</v>
      </c>
      <c r="B88" s="20" t="s">
        <v>263</v>
      </c>
      <c r="C88" s="20">
        <v>87</v>
      </c>
      <c r="D88" s="20" t="s">
        <v>419</v>
      </c>
      <c r="E88" s="20">
        <v>140</v>
      </c>
      <c r="F88" s="20" t="s">
        <v>405</v>
      </c>
      <c r="G88" s="21" t="s">
        <v>234</v>
      </c>
      <c r="H88" s="78" t="s">
        <v>402</v>
      </c>
      <c r="I88" s="78" t="s">
        <v>402</v>
      </c>
      <c r="J88" s="78"/>
      <c r="K88" s="78" t="s">
        <v>402</v>
      </c>
    </row>
    <row r="89" spans="1:11" x14ac:dyDescent="0.25">
      <c r="A89" s="15" t="s">
        <v>950</v>
      </c>
      <c r="B89" s="20" t="s">
        <v>263</v>
      </c>
      <c r="C89" s="20">
        <v>88</v>
      </c>
      <c r="D89" s="20" t="s">
        <v>435</v>
      </c>
      <c r="E89" s="20">
        <v>160</v>
      </c>
      <c r="F89" s="20" t="s">
        <v>401</v>
      </c>
      <c r="G89" s="21" t="s">
        <v>234</v>
      </c>
      <c r="H89" s="78" t="s">
        <v>402</v>
      </c>
      <c r="I89" s="78" t="s">
        <v>402</v>
      </c>
      <c r="J89" s="78"/>
      <c r="K89" s="78" t="s">
        <v>402</v>
      </c>
    </row>
    <row r="90" spans="1:11" x14ac:dyDescent="0.25">
      <c r="A90" s="15" t="s">
        <v>953</v>
      </c>
      <c r="B90" s="20" t="s">
        <v>263</v>
      </c>
      <c r="C90" s="20">
        <v>89</v>
      </c>
      <c r="D90" s="20" t="s">
        <v>414</v>
      </c>
      <c r="E90" s="20">
        <v>110</v>
      </c>
      <c r="F90" s="20" t="s">
        <v>405</v>
      </c>
      <c r="G90" s="21" t="s">
        <v>234</v>
      </c>
      <c r="H90" s="78" t="s">
        <v>402</v>
      </c>
      <c r="I90" s="78" t="s">
        <v>402</v>
      </c>
      <c r="J90" s="78"/>
      <c r="K90" s="78" t="s">
        <v>402</v>
      </c>
    </row>
    <row r="91" spans="1:11" x14ac:dyDescent="0.25">
      <c r="A91" s="15" t="s">
        <v>2207</v>
      </c>
      <c r="B91" s="20" t="s">
        <v>263</v>
      </c>
      <c r="C91" s="20">
        <v>90</v>
      </c>
      <c r="D91" s="20" t="s">
        <v>2208</v>
      </c>
      <c r="E91" s="20">
        <v>140</v>
      </c>
      <c r="F91" s="20" t="s">
        <v>2193</v>
      </c>
      <c r="G91" s="21" t="s">
        <v>238</v>
      </c>
      <c r="H91" s="78" t="s">
        <v>402</v>
      </c>
      <c r="I91" s="78" t="s">
        <v>402</v>
      </c>
      <c r="J91" s="78"/>
      <c r="K91" s="78" t="s">
        <v>402</v>
      </c>
    </row>
    <row r="92" spans="1:11" x14ac:dyDescent="0.25">
      <c r="A92" s="15" t="s">
        <v>2209</v>
      </c>
      <c r="B92" s="20" t="s">
        <v>263</v>
      </c>
      <c r="C92" s="20">
        <v>91</v>
      </c>
      <c r="D92" s="20" t="s">
        <v>2208</v>
      </c>
      <c r="E92" s="20">
        <v>140</v>
      </c>
      <c r="F92" s="20" t="s">
        <v>2193</v>
      </c>
      <c r="G92" s="21" t="s">
        <v>238</v>
      </c>
      <c r="H92" s="78" t="s">
        <v>402</v>
      </c>
      <c r="I92" s="78" t="s">
        <v>402</v>
      </c>
      <c r="J92" s="78"/>
      <c r="K92" s="78" t="s">
        <v>402</v>
      </c>
    </row>
    <row r="93" spans="1:11" x14ac:dyDescent="0.25">
      <c r="A93" s="15" t="s">
        <v>2210</v>
      </c>
      <c r="B93" s="20" t="s">
        <v>263</v>
      </c>
      <c r="C93" s="20">
        <v>92</v>
      </c>
      <c r="D93" s="20" t="s">
        <v>2211</v>
      </c>
      <c r="E93" s="20">
        <v>160</v>
      </c>
      <c r="F93" s="20" t="s">
        <v>2193</v>
      </c>
      <c r="G93" s="21" t="s">
        <v>238</v>
      </c>
      <c r="H93" s="78" t="s">
        <v>402</v>
      </c>
      <c r="I93" s="78" t="s">
        <v>402</v>
      </c>
      <c r="J93" s="78"/>
      <c r="K93" s="78" t="s">
        <v>402</v>
      </c>
    </row>
    <row r="94" spans="1:11" x14ac:dyDescent="0.25">
      <c r="A94" s="15" t="s">
        <v>2212</v>
      </c>
      <c r="B94" s="20" t="s">
        <v>263</v>
      </c>
      <c r="C94" s="20">
        <v>93</v>
      </c>
      <c r="D94" s="20" t="s">
        <v>2211</v>
      </c>
      <c r="E94" s="20">
        <v>160</v>
      </c>
      <c r="F94" s="20" t="s">
        <v>2193</v>
      </c>
      <c r="G94" s="21" t="s">
        <v>238</v>
      </c>
      <c r="H94" s="78" t="s">
        <v>402</v>
      </c>
      <c r="I94" s="78" t="s">
        <v>402</v>
      </c>
      <c r="J94" s="78"/>
      <c r="K94" s="78" t="s">
        <v>402</v>
      </c>
    </row>
    <row r="95" spans="1:11" x14ac:dyDescent="0.25">
      <c r="A95" s="15" t="s">
        <v>2213</v>
      </c>
      <c r="B95" s="20" t="s">
        <v>263</v>
      </c>
      <c r="C95" s="20">
        <v>94</v>
      </c>
      <c r="D95" s="20" t="s">
        <v>2214</v>
      </c>
      <c r="E95" s="20">
        <v>160</v>
      </c>
      <c r="F95" s="20" t="s">
        <v>2193</v>
      </c>
      <c r="G95" s="21" t="s">
        <v>238</v>
      </c>
      <c r="H95" s="78" t="s">
        <v>402</v>
      </c>
      <c r="I95" s="78" t="s">
        <v>402</v>
      </c>
      <c r="J95" s="78"/>
      <c r="K95" s="78" t="s">
        <v>402</v>
      </c>
    </row>
    <row r="96" spans="1:11" x14ac:dyDescent="0.25">
      <c r="A96" s="15" t="s">
        <v>2215</v>
      </c>
      <c r="B96" s="20" t="s">
        <v>263</v>
      </c>
      <c r="C96" s="20">
        <v>95</v>
      </c>
      <c r="D96" s="20" t="s">
        <v>2214</v>
      </c>
      <c r="E96" s="20">
        <v>160</v>
      </c>
      <c r="F96" s="20" t="s">
        <v>2193</v>
      </c>
      <c r="G96" s="21" t="s">
        <v>238</v>
      </c>
      <c r="H96" s="78" t="s">
        <v>402</v>
      </c>
      <c r="I96" s="78" t="s">
        <v>402</v>
      </c>
      <c r="J96" s="78"/>
      <c r="K96" s="78" t="s">
        <v>402</v>
      </c>
    </row>
    <row r="97" spans="1:11" x14ac:dyDescent="0.25">
      <c r="A97" s="15" t="s">
        <v>2197</v>
      </c>
      <c r="B97" s="20" t="s">
        <v>263</v>
      </c>
      <c r="C97" s="20" t="s">
        <v>2216</v>
      </c>
      <c r="D97" s="20" t="s">
        <v>490</v>
      </c>
      <c r="E97" s="20"/>
      <c r="F97" s="20" t="s">
        <v>490</v>
      </c>
      <c r="G97" s="21" t="s">
        <v>278</v>
      </c>
      <c r="H97" s="78" t="s">
        <v>402</v>
      </c>
      <c r="I97" s="78" t="s">
        <v>402</v>
      </c>
      <c r="J97" s="78"/>
      <c r="K97" s="78" t="s">
        <v>402</v>
      </c>
    </row>
  </sheetData>
  <sheetProtection selectLockedCells="1" selectUnlockedCells="1"/>
  <mergeCells count="1">
    <mergeCell ref="Z1:AH1"/>
  </mergeCells>
  <phoneticPr fontId="3" type="noConversion"/>
  <conditionalFormatting sqref="H2:K97">
    <cfRule type="cellIs" dxfId="520" priority="1" stopIfTrue="1" operator="equal">
      <formula>"-"</formula>
    </cfRule>
    <cfRule type="cellIs" dxfId="519" priority="2" stopIfTrue="1" operator="equal">
      <formula>"x"</formula>
    </cfRule>
  </conditionalFormatting>
  <hyperlinks>
    <hyperlink ref="L1" location="'Expansion set Check List'!A1" display="Home" xr:uid="{00000000-0004-0000-3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6">
    <tabColor indexed="11"/>
  </sheetPr>
  <dimension ref="A1:AH92"/>
  <sheetViews>
    <sheetView zoomScaleSheetLayoutView="10" workbookViewId="0">
      <pane ySplit="1" topLeftCell="A2" activePane="bottomLeft" state="frozen"/>
      <selection pane="bottomLeft"/>
    </sheetView>
  </sheetViews>
  <sheetFormatPr defaultColWidth="0" defaultRowHeight="13.2" customHeight="1" x14ac:dyDescent="0.25"/>
  <cols>
    <col min="1" max="1" width="34.6640625" customWidth="1"/>
    <col min="2" max="2" width="9.88671875" bestFit="1" customWidth="1"/>
    <col min="3" max="3" width="7.109375" bestFit="1" customWidth="1"/>
    <col min="4" max="4" width="16" bestFit="1" customWidth="1"/>
    <col min="5" max="5" width="4" bestFit="1" customWidth="1"/>
    <col min="6" max="6" width="13.6640625" bestFit="1" customWidth="1"/>
    <col min="7" max="7" width="11.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406</v>
      </c>
      <c r="B2" s="18" t="s">
        <v>267</v>
      </c>
      <c r="C2" s="18">
        <v>1</v>
      </c>
      <c r="D2" s="18" t="s">
        <v>407</v>
      </c>
      <c r="E2" s="18">
        <v>110</v>
      </c>
      <c r="F2" s="18" t="s">
        <v>401</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91</v>
      </c>
      <c r="Z2" s="109"/>
      <c r="AA2" s="109"/>
      <c r="AB2" s="109"/>
      <c r="AC2" s="109"/>
      <c r="AD2" s="109"/>
      <c r="AE2" s="109"/>
      <c r="AF2" s="109"/>
      <c r="AG2" s="109"/>
      <c r="AH2" s="109"/>
    </row>
    <row r="3" spans="1:34" x14ac:dyDescent="0.25">
      <c r="A3" s="15" t="s">
        <v>942</v>
      </c>
      <c r="B3" s="20" t="s">
        <v>267</v>
      </c>
      <c r="C3" s="20">
        <v>2</v>
      </c>
      <c r="D3" s="20" t="s">
        <v>421</v>
      </c>
      <c r="E3" s="20">
        <v>90</v>
      </c>
      <c r="F3" s="20" t="s">
        <v>405</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29</v>
      </c>
    </row>
    <row r="4" spans="1:34" x14ac:dyDescent="0.25">
      <c r="A4" s="15" t="s">
        <v>943</v>
      </c>
      <c r="B4" s="20" t="s">
        <v>267</v>
      </c>
      <c r="C4" s="20">
        <v>3</v>
      </c>
      <c r="D4" s="20" t="s">
        <v>419</v>
      </c>
      <c r="E4" s="20">
        <v>90</v>
      </c>
      <c r="F4" s="20" t="s">
        <v>405</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26</v>
      </c>
    </row>
    <row r="5" spans="1:34" x14ac:dyDescent="0.25">
      <c r="A5" s="15" t="s">
        <v>1967</v>
      </c>
      <c r="B5" s="20" t="s">
        <v>267</v>
      </c>
      <c r="C5" s="20">
        <v>4</v>
      </c>
      <c r="D5" s="20" t="s">
        <v>431</v>
      </c>
      <c r="E5" s="20">
        <v>90</v>
      </c>
      <c r="F5" s="20" t="s">
        <v>405</v>
      </c>
      <c r="G5" s="19" t="s">
        <v>202</v>
      </c>
      <c r="H5" s="78" t="s">
        <v>402</v>
      </c>
      <c r="I5" s="78" t="s">
        <v>402</v>
      </c>
      <c r="J5" s="78"/>
      <c r="K5" s="78"/>
      <c r="R5" s="125" t="s">
        <v>198</v>
      </c>
      <c r="S5" s="261">
        <f t="shared" si="1"/>
        <v>0</v>
      </c>
      <c r="T5" s="170">
        <f t="shared" si="2"/>
        <v>0</v>
      </c>
      <c r="U5" s="179"/>
      <c r="V5" s="125" t="s">
        <v>198</v>
      </c>
      <c r="W5" s="261">
        <f t="shared" si="3"/>
        <v>0</v>
      </c>
      <c r="X5" s="6">
        <f t="shared" si="4"/>
        <v>15</v>
      </c>
    </row>
    <row r="6" spans="1:34" x14ac:dyDescent="0.25">
      <c r="A6" s="15" t="s">
        <v>945</v>
      </c>
      <c r="B6" s="20" t="s">
        <v>267</v>
      </c>
      <c r="C6" s="20">
        <v>5</v>
      </c>
      <c r="D6" s="20" t="s">
        <v>435</v>
      </c>
      <c r="E6" s="20">
        <v>90</v>
      </c>
      <c r="F6" s="20" t="s">
        <v>405</v>
      </c>
      <c r="G6" s="19" t="s">
        <v>202</v>
      </c>
      <c r="H6" s="78" t="s">
        <v>402</v>
      </c>
      <c r="I6" s="78" t="s">
        <v>402</v>
      </c>
      <c r="J6" s="78"/>
      <c r="K6" s="78"/>
      <c r="R6" s="125" t="s">
        <v>202</v>
      </c>
      <c r="S6" s="261">
        <f t="shared" si="1"/>
        <v>0</v>
      </c>
      <c r="T6" s="170">
        <f t="shared" si="2"/>
        <v>0</v>
      </c>
      <c r="U6" s="179"/>
      <c r="V6" s="125" t="s">
        <v>202</v>
      </c>
      <c r="W6" s="261">
        <f t="shared" si="3"/>
        <v>0</v>
      </c>
      <c r="X6" s="6">
        <f t="shared" si="4"/>
        <v>10</v>
      </c>
    </row>
    <row r="7" spans="1:34" x14ac:dyDescent="0.25">
      <c r="A7" s="15" t="s">
        <v>986</v>
      </c>
      <c r="B7" s="20" t="s">
        <v>267</v>
      </c>
      <c r="C7" s="20">
        <v>6</v>
      </c>
      <c r="D7" s="20" t="s">
        <v>425</v>
      </c>
      <c r="E7" s="20">
        <v>100</v>
      </c>
      <c r="F7" s="20" t="s">
        <v>405</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948</v>
      </c>
      <c r="B8" s="20" t="s">
        <v>267</v>
      </c>
      <c r="C8" s="20">
        <v>7</v>
      </c>
      <c r="D8" s="20" t="s">
        <v>419</v>
      </c>
      <c r="E8" s="20">
        <v>90</v>
      </c>
      <c r="F8" s="20" t="s">
        <v>405</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949</v>
      </c>
      <c r="B9" s="20" t="s">
        <v>267</v>
      </c>
      <c r="C9" s="20">
        <v>8</v>
      </c>
      <c r="D9" s="20" t="s">
        <v>414</v>
      </c>
      <c r="E9" s="20">
        <v>70</v>
      </c>
      <c r="F9" s="20" t="s">
        <v>410</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1937</v>
      </c>
      <c r="B10" s="20" t="s">
        <v>267</v>
      </c>
      <c r="C10" s="20">
        <v>9</v>
      </c>
      <c r="D10" s="20" t="s">
        <v>414</v>
      </c>
      <c r="E10" s="20">
        <v>120</v>
      </c>
      <c r="F10" s="20" t="s">
        <v>401</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951</v>
      </c>
      <c r="B11" s="20" t="s">
        <v>267</v>
      </c>
      <c r="C11" s="20">
        <v>10</v>
      </c>
      <c r="D11" s="20" t="s">
        <v>435</v>
      </c>
      <c r="E11" s="20">
        <v>90</v>
      </c>
      <c r="F11" s="20" t="s">
        <v>405</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633</v>
      </c>
      <c r="B12" s="20" t="s">
        <v>267</v>
      </c>
      <c r="C12" s="20">
        <v>11</v>
      </c>
      <c r="D12" s="20" t="s">
        <v>414</v>
      </c>
      <c r="E12" s="20">
        <v>80</v>
      </c>
      <c r="F12" s="20" t="s">
        <v>405</v>
      </c>
      <c r="G12" s="21" t="s">
        <v>198</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1831</v>
      </c>
      <c r="B13" s="20" t="s">
        <v>267</v>
      </c>
      <c r="C13" s="20">
        <v>12</v>
      </c>
      <c r="D13" s="20" t="s">
        <v>421</v>
      </c>
      <c r="E13" s="20">
        <v>90</v>
      </c>
      <c r="F13" s="20" t="s">
        <v>405</v>
      </c>
      <c r="G13" s="21" t="s">
        <v>198</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943</v>
      </c>
      <c r="B14" s="20" t="s">
        <v>267</v>
      </c>
      <c r="C14" s="20">
        <v>13</v>
      </c>
      <c r="D14" s="20" t="s">
        <v>419</v>
      </c>
      <c r="E14" s="20">
        <v>80</v>
      </c>
      <c r="F14" s="20" t="s">
        <v>405</v>
      </c>
      <c r="G14" s="21" t="s">
        <v>198</v>
      </c>
      <c r="H14" s="78" t="s">
        <v>402</v>
      </c>
      <c r="I14" s="78" t="s">
        <v>402</v>
      </c>
      <c r="J14" s="78"/>
      <c r="K14" s="78"/>
      <c r="R14" s="125" t="s">
        <v>234</v>
      </c>
      <c r="S14" s="261">
        <f t="shared" si="1"/>
        <v>0</v>
      </c>
      <c r="T14" s="170">
        <f t="shared" si="2"/>
        <v>0</v>
      </c>
      <c r="U14" s="179"/>
      <c r="V14" s="125" t="s">
        <v>234</v>
      </c>
      <c r="W14" s="261">
        <f t="shared" si="3"/>
        <v>0</v>
      </c>
      <c r="X14" s="6">
        <f t="shared" si="4"/>
        <v>6</v>
      </c>
    </row>
    <row r="15" spans="1:34" x14ac:dyDescent="0.25">
      <c r="A15" s="15" t="s">
        <v>1200</v>
      </c>
      <c r="B15" s="20" t="s">
        <v>267</v>
      </c>
      <c r="C15" s="20">
        <v>14</v>
      </c>
      <c r="D15" s="20" t="s">
        <v>431</v>
      </c>
      <c r="E15" s="20">
        <v>100</v>
      </c>
      <c r="F15" s="20" t="s">
        <v>405</v>
      </c>
      <c r="G15" s="21" t="s">
        <v>198</v>
      </c>
      <c r="H15" s="78" t="s">
        <v>402</v>
      </c>
      <c r="I15" s="78" t="s">
        <v>402</v>
      </c>
      <c r="J15" s="78"/>
      <c r="K15" s="78"/>
      <c r="R15" s="125" t="s">
        <v>238</v>
      </c>
      <c r="S15" s="261">
        <f t="shared" si="1"/>
        <v>0</v>
      </c>
      <c r="T15" s="170">
        <f t="shared" si="2"/>
        <v>0</v>
      </c>
      <c r="U15" s="179"/>
      <c r="V15" s="125" t="s">
        <v>238</v>
      </c>
      <c r="W15" s="261">
        <f t="shared" si="3"/>
        <v>0</v>
      </c>
      <c r="X15" s="6">
        <f t="shared" si="4"/>
        <v>4</v>
      </c>
    </row>
    <row r="16" spans="1:34" x14ac:dyDescent="0.25">
      <c r="A16" s="15" t="s">
        <v>1880</v>
      </c>
      <c r="B16" s="20" t="s">
        <v>267</v>
      </c>
      <c r="C16" s="20">
        <v>15</v>
      </c>
      <c r="D16" s="20" t="s">
        <v>435</v>
      </c>
      <c r="E16" s="20">
        <v>90</v>
      </c>
      <c r="F16" s="20" t="s">
        <v>405</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1880</v>
      </c>
      <c r="B17" s="20" t="s">
        <v>267</v>
      </c>
      <c r="C17" s="20">
        <v>16</v>
      </c>
      <c r="D17" s="20" t="s">
        <v>435</v>
      </c>
      <c r="E17" s="20">
        <v>90</v>
      </c>
      <c r="F17" s="20" t="s">
        <v>405</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1950</v>
      </c>
      <c r="B18" s="20" t="s">
        <v>267</v>
      </c>
      <c r="C18" s="20">
        <v>17</v>
      </c>
      <c r="D18" s="20" t="s">
        <v>407</v>
      </c>
      <c r="E18" s="20">
        <v>90</v>
      </c>
      <c r="F18" s="20" t="s">
        <v>405</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1402</v>
      </c>
      <c r="B19" s="20" t="s">
        <v>267</v>
      </c>
      <c r="C19" s="20">
        <v>18</v>
      </c>
      <c r="D19" s="20" t="s">
        <v>419</v>
      </c>
      <c r="E19" s="20">
        <v>130</v>
      </c>
      <c r="F19" s="20" t="s">
        <v>401</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1821</v>
      </c>
      <c r="B20" s="20" t="s">
        <v>267</v>
      </c>
      <c r="C20" s="20">
        <v>19</v>
      </c>
      <c r="D20" s="20" t="s">
        <v>421</v>
      </c>
      <c r="E20" s="20">
        <v>80</v>
      </c>
      <c r="F20" s="20" t="s">
        <v>405</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1935</v>
      </c>
      <c r="B21" s="20" t="s">
        <v>267</v>
      </c>
      <c r="C21" s="20">
        <v>20</v>
      </c>
      <c r="D21" s="20" t="s">
        <v>400</v>
      </c>
      <c r="E21" s="20">
        <v>60</v>
      </c>
      <c r="F21" s="20" t="s">
        <v>410</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418</v>
      </c>
      <c r="B22" s="20" t="s">
        <v>267</v>
      </c>
      <c r="C22" s="20">
        <v>21</v>
      </c>
      <c r="D22" s="20" t="s">
        <v>419</v>
      </c>
      <c r="E22" s="20">
        <v>80</v>
      </c>
      <c r="F22" s="20" t="s">
        <v>410</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1415</v>
      </c>
      <c r="B23" s="20" t="s">
        <v>267</v>
      </c>
      <c r="C23" s="20">
        <v>22</v>
      </c>
      <c r="D23" s="20" t="s">
        <v>407</v>
      </c>
      <c r="E23" s="20">
        <v>90</v>
      </c>
      <c r="F23" s="20" t="s">
        <v>410</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1838</v>
      </c>
      <c r="B24" s="20" t="s">
        <v>267</v>
      </c>
      <c r="C24" s="20">
        <v>23</v>
      </c>
      <c r="D24" s="20" t="s">
        <v>407</v>
      </c>
      <c r="E24" s="20">
        <v>100</v>
      </c>
      <c r="F24" s="20" t="s">
        <v>405</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630</v>
      </c>
      <c r="B25" s="20" t="s">
        <v>267</v>
      </c>
      <c r="C25" s="20">
        <v>24</v>
      </c>
      <c r="D25" s="20" t="s">
        <v>407</v>
      </c>
      <c r="E25" s="20">
        <v>120</v>
      </c>
      <c r="F25" s="20" t="s">
        <v>401</v>
      </c>
      <c r="G25" s="21" t="s">
        <v>198</v>
      </c>
      <c r="H25" s="78" t="s">
        <v>402</v>
      </c>
      <c r="I25" s="78" t="s">
        <v>402</v>
      </c>
      <c r="J25" s="78"/>
      <c r="K25" s="78"/>
      <c r="R25" s="177" t="s">
        <v>278</v>
      </c>
      <c r="S25" s="262">
        <f t="shared" si="1"/>
        <v>0</v>
      </c>
      <c r="T25" s="209">
        <f t="shared" si="2"/>
        <v>0</v>
      </c>
      <c r="U25" s="179"/>
      <c r="V25" s="177" t="s">
        <v>278</v>
      </c>
      <c r="W25" s="262">
        <f t="shared" si="3"/>
        <v>0</v>
      </c>
      <c r="X25" s="7">
        <f t="shared" si="4"/>
        <v>1</v>
      </c>
    </row>
    <row r="26" spans="1:24" ht="13.8" thickBot="1" x14ac:dyDescent="0.3">
      <c r="A26" s="15" t="s">
        <v>1839</v>
      </c>
      <c r="B26" s="20" t="s">
        <v>267</v>
      </c>
      <c r="C26" s="20">
        <v>25</v>
      </c>
      <c r="D26" s="20" t="s">
        <v>435</v>
      </c>
      <c r="E26" s="20">
        <v>80</v>
      </c>
      <c r="F26" s="20" t="s">
        <v>405</v>
      </c>
      <c r="G26" s="21" t="s">
        <v>198</v>
      </c>
      <c r="H26" s="78" t="s">
        <v>402</v>
      </c>
      <c r="I26" s="78" t="s">
        <v>402</v>
      </c>
      <c r="J26" s="78"/>
      <c r="K26" s="78"/>
      <c r="R26" s="171" t="s">
        <v>101</v>
      </c>
      <c r="S26" s="172"/>
      <c r="T26" s="186">
        <f>SUM(T27:T49)</f>
        <v>0</v>
      </c>
      <c r="U26" s="179"/>
      <c r="V26" s="188" t="s">
        <v>103</v>
      </c>
      <c r="W26" s="241"/>
      <c r="X26" s="243">
        <f>SUM(X27:X49)</f>
        <v>80</v>
      </c>
    </row>
    <row r="27" spans="1:24" x14ac:dyDescent="0.25">
      <c r="A27" s="15" t="s">
        <v>618</v>
      </c>
      <c r="B27" s="20" t="s">
        <v>267</v>
      </c>
      <c r="C27" s="20">
        <v>26</v>
      </c>
      <c r="D27" s="20" t="s">
        <v>425</v>
      </c>
      <c r="E27" s="20">
        <v>90</v>
      </c>
      <c r="F27" s="20" t="s">
        <v>405</v>
      </c>
      <c r="G27" s="21" t="s">
        <v>194</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29</v>
      </c>
    </row>
    <row r="28" spans="1:24" x14ac:dyDescent="0.25">
      <c r="A28" s="15" t="s">
        <v>445</v>
      </c>
      <c r="B28" s="20" t="s">
        <v>267</v>
      </c>
      <c r="C28" s="20">
        <v>27</v>
      </c>
      <c r="D28" s="20" t="s">
        <v>407</v>
      </c>
      <c r="E28" s="20">
        <v>80</v>
      </c>
      <c r="F28" s="20" t="s">
        <v>405</v>
      </c>
      <c r="G28" s="21" t="s">
        <v>194</v>
      </c>
      <c r="H28" s="78" t="s">
        <v>402</v>
      </c>
      <c r="I28" s="78" t="s">
        <v>402</v>
      </c>
      <c r="J28" s="78"/>
      <c r="K28" s="78"/>
      <c r="R28" s="125" t="s">
        <v>194</v>
      </c>
      <c r="S28" s="169">
        <f t="shared" si="5"/>
        <v>0</v>
      </c>
      <c r="T28" s="170">
        <f t="shared" si="6"/>
        <v>0</v>
      </c>
      <c r="U28" s="179"/>
      <c r="V28" s="264" t="s">
        <v>194</v>
      </c>
      <c r="W28" s="267">
        <f t="shared" si="7"/>
        <v>0</v>
      </c>
      <c r="X28" s="6">
        <f t="shared" si="8"/>
        <v>26</v>
      </c>
    </row>
    <row r="29" spans="1:24" x14ac:dyDescent="0.25">
      <c r="A29" s="15" t="s">
        <v>619</v>
      </c>
      <c r="B29" s="20" t="s">
        <v>267</v>
      </c>
      <c r="C29" s="20">
        <v>28</v>
      </c>
      <c r="D29" s="20" t="s">
        <v>400</v>
      </c>
      <c r="E29" s="20">
        <v>80</v>
      </c>
      <c r="F29" s="20" t="s">
        <v>405</v>
      </c>
      <c r="G29" s="21" t="s">
        <v>194</v>
      </c>
      <c r="H29" s="78" t="s">
        <v>402</v>
      </c>
      <c r="I29" s="78" t="s">
        <v>402</v>
      </c>
      <c r="J29" s="78"/>
      <c r="K29" s="78"/>
      <c r="R29" s="125" t="s">
        <v>198</v>
      </c>
      <c r="S29" s="169">
        <f t="shared" si="5"/>
        <v>0</v>
      </c>
      <c r="T29" s="170">
        <f t="shared" si="6"/>
        <v>0</v>
      </c>
      <c r="U29" s="179"/>
      <c r="V29" s="264" t="s">
        <v>198</v>
      </c>
      <c r="W29" s="267">
        <f t="shared" si="7"/>
        <v>0</v>
      </c>
      <c r="X29" s="6">
        <f t="shared" si="8"/>
        <v>15</v>
      </c>
    </row>
    <row r="30" spans="1:24" x14ac:dyDescent="0.25">
      <c r="A30" s="15" t="s">
        <v>1217</v>
      </c>
      <c r="B30" s="20" t="s">
        <v>267</v>
      </c>
      <c r="C30" s="20">
        <v>29</v>
      </c>
      <c r="D30" s="20" t="s">
        <v>419</v>
      </c>
      <c r="E30" s="20">
        <v>90</v>
      </c>
      <c r="F30" s="20" t="s">
        <v>405</v>
      </c>
      <c r="G30" s="21" t="s">
        <v>194</v>
      </c>
      <c r="H30" s="78" t="s">
        <v>402</v>
      </c>
      <c r="I30" s="78" t="s">
        <v>402</v>
      </c>
      <c r="J30" s="78"/>
      <c r="K30" s="78"/>
      <c r="R30" s="125" t="s">
        <v>202</v>
      </c>
      <c r="S30" s="169">
        <f t="shared" si="5"/>
        <v>0</v>
      </c>
      <c r="T30" s="170">
        <f t="shared" si="6"/>
        <v>0</v>
      </c>
      <c r="U30" s="179"/>
      <c r="V30" s="264" t="s">
        <v>202</v>
      </c>
      <c r="W30" s="267">
        <f t="shared" si="7"/>
        <v>0</v>
      </c>
      <c r="X30" s="6">
        <f t="shared" si="8"/>
        <v>10</v>
      </c>
    </row>
    <row r="31" spans="1:24" x14ac:dyDescent="0.25">
      <c r="A31" s="15" t="s">
        <v>1410</v>
      </c>
      <c r="B31" s="20" t="s">
        <v>267</v>
      </c>
      <c r="C31" s="20">
        <v>30</v>
      </c>
      <c r="D31" s="20" t="s">
        <v>419</v>
      </c>
      <c r="E31" s="20">
        <v>80</v>
      </c>
      <c r="F31" s="20" t="s">
        <v>405</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671</v>
      </c>
      <c r="B32" s="20" t="s">
        <v>267</v>
      </c>
      <c r="C32" s="20">
        <v>31</v>
      </c>
      <c r="D32" s="20" t="s">
        <v>421</v>
      </c>
      <c r="E32" s="20">
        <v>100</v>
      </c>
      <c r="F32" s="20" t="s">
        <v>405</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624</v>
      </c>
      <c r="B33" s="20" t="s">
        <v>267</v>
      </c>
      <c r="C33" s="20">
        <v>32</v>
      </c>
      <c r="D33" s="20" t="s">
        <v>407</v>
      </c>
      <c r="E33" s="20">
        <v>70</v>
      </c>
      <c r="F33" s="20" t="s">
        <v>410</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537</v>
      </c>
      <c r="B34" s="20" t="s">
        <v>267</v>
      </c>
      <c r="C34" s="20">
        <v>33</v>
      </c>
      <c r="D34" s="20" t="s">
        <v>400</v>
      </c>
      <c r="E34" s="20">
        <v>80</v>
      </c>
      <c r="F34" s="20" t="s">
        <v>405</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562</v>
      </c>
      <c r="B35" s="20" t="s">
        <v>267</v>
      </c>
      <c r="C35" s="20">
        <v>34</v>
      </c>
      <c r="D35" s="20" t="s">
        <v>414</v>
      </c>
      <c r="E35" s="20">
        <v>80</v>
      </c>
      <c r="F35" s="20"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1259</v>
      </c>
      <c r="B36" s="20" t="s">
        <v>267</v>
      </c>
      <c r="C36" s="20">
        <v>35</v>
      </c>
      <c r="D36" s="20" t="s">
        <v>435</v>
      </c>
      <c r="E36" s="20">
        <v>60</v>
      </c>
      <c r="F36" s="20" t="s">
        <v>410</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625</v>
      </c>
      <c r="B37" s="20" t="s">
        <v>267</v>
      </c>
      <c r="C37" s="20">
        <v>36</v>
      </c>
      <c r="D37" s="20" t="s">
        <v>407</v>
      </c>
      <c r="E37" s="20">
        <v>60</v>
      </c>
      <c r="F37" s="20" t="s">
        <v>410</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1825</v>
      </c>
      <c r="B38" s="20" t="s">
        <v>267</v>
      </c>
      <c r="C38" s="20">
        <v>37</v>
      </c>
      <c r="D38" s="20" t="s">
        <v>435</v>
      </c>
      <c r="E38" s="20">
        <v>80</v>
      </c>
      <c r="F38" s="20"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682</v>
      </c>
      <c r="B39" s="20" t="s">
        <v>267</v>
      </c>
      <c r="C39" s="20">
        <v>38</v>
      </c>
      <c r="D39" s="20" t="s">
        <v>404</v>
      </c>
      <c r="E39" s="20">
        <v>90</v>
      </c>
      <c r="F39" s="20"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423</v>
      </c>
      <c r="B40" s="20" t="s">
        <v>267</v>
      </c>
      <c r="C40" s="20">
        <v>39</v>
      </c>
      <c r="D40" s="20" t="s">
        <v>414</v>
      </c>
      <c r="E40" s="20">
        <v>80</v>
      </c>
      <c r="F40" s="20"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1553</v>
      </c>
      <c r="B41" s="20" t="s">
        <v>267</v>
      </c>
      <c r="C41" s="20">
        <v>40</v>
      </c>
      <c r="D41" s="20" t="s">
        <v>421</v>
      </c>
      <c r="E41" s="20">
        <v>50</v>
      </c>
      <c r="F41" s="20" t="s">
        <v>410</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627</v>
      </c>
      <c r="B42" s="20" t="s">
        <v>267</v>
      </c>
      <c r="C42" s="20">
        <v>41</v>
      </c>
      <c r="D42" s="20" t="s">
        <v>404</v>
      </c>
      <c r="E42" s="20">
        <v>90</v>
      </c>
      <c r="F42" s="20"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1211</v>
      </c>
      <c r="B43" s="20" t="s">
        <v>267</v>
      </c>
      <c r="C43" s="20">
        <v>42</v>
      </c>
      <c r="D43" s="20" t="s">
        <v>419</v>
      </c>
      <c r="E43" s="20">
        <v>50</v>
      </c>
      <c r="F43" s="20" t="s">
        <v>410</v>
      </c>
      <c r="G43" s="21"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1416</v>
      </c>
      <c r="B44" s="20" t="s">
        <v>267</v>
      </c>
      <c r="C44" s="20">
        <v>43</v>
      </c>
      <c r="D44" s="20" t="s">
        <v>419</v>
      </c>
      <c r="E44" s="20">
        <v>50</v>
      </c>
      <c r="F44" s="20"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1858</v>
      </c>
      <c r="B45" s="20" t="s">
        <v>267</v>
      </c>
      <c r="C45" s="20">
        <v>44</v>
      </c>
      <c r="D45" s="20" t="s">
        <v>407</v>
      </c>
      <c r="E45" s="20">
        <v>30</v>
      </c>
      <c r="F45" s="20"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570</v>
      </c>
      <c r="B46" s="20" t="s">
        <v>267</v>
      </c>
      <c r="C46" s="20">
        <v>45</v>
      </c>
      <c r="D46" s="20" t="s">
        <v>414</v>
      </c>
      <c r="E46" s="20">
        <v>50</v>
      </c>
      <c r="F46" s="20" t="s">
        <v>410</v>
      </c>
      <c r="G46" s="21"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1842</v>
      </c>
      <c r="B47" s="20" t="s">
        <v>267</v>
      </c>
      <c r="C47" s="20">
        <v>46</v>
      </c>
      <c r="D47" s="20" t="s">
        <v>421</v>
      </c>
      <c r="E47" s="20">
        <v>50</v>
      </c>
      <c r="F47" s="20"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649</v>
      </c>
      <c r="B48" s="20" t="s">
        <v>267</v>
      </c>
      <c r="C48" s="20">
        <v>47</v>
      </c>
      <c r="D48" s="20" t="s">
        <v>414</v>
      </c>
      <c r="E48" s="20">
        <v>50</v>
      </c>
      <c r="F48" s="20" t="s">
        <v>410</v>
      </c>
      <c r="G48" s="21"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649</v>
      </c>
      <c r="B49" s="20" t="s">
        <v>267</v>
      </c>
      <c r="C49" s="20">
        <v>48</v>
      </c>
      <c r="D49" s="20" t="s">
        <v>414</v>
      </c>
      <c r="E49" s="20">
        <v>50</v>
      </c>
      <c r="F49" s="20" t="s">
        <v>410</v>
      </c>
      <c r="G49" s="21"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466</v>
      </c>
      <c r="B50" s="20" t="s">
        <v>267</v>
      </c>
      <c r="C50" s="20">
        <v>49</v>
      </c>
      <c r="D50" s="20" t="s">
        <v>431</v>
      </c>
      <c r="E50" s="20">
        <v>70</v>
      </c>
      <c r="F50" s="20" t="s">
        <v>410</v>
      </c>
      <c r="G50" s="21" t="s">
        <v>190</v>
      </c>
      <c r="H50" s="78" t="s">
        <v>402</v>
      </c>
      <c r="I50" s="78" t="s">
        <v>402</v>
      </c>
      <c r="J50" s="78"/>
      <c r="K50" s="78"/>
      <c r="U50" s="179"/>
      <c r="V50" s="188" t="s">
        <v>458</v>
      </c>
      <c r="W50" s="206"/>
      <c r="X50" s="207">
        <f>SUM(X51:X73)</f>
        <v>171</v>
      </c>
    </row>
    <row r="51" spans="1:24" x14ac:dyDescent="0.25">
      <c r="A51" s="15" t="s">
        <v>687</v>
      </c>
      <c r="B51" s="20" t="s">
        <v>267</v>
      </c>
      <c r="C51" s="20">
        <v>50</v>
      </c>
      <c r="D51" s="20" t="s">
        <v>421</v>
      </c>
      <c r="E51" s="20">
        <v>60</v>
      </c>
      <c r="F51" s="20" t="s">
        <v>410</v>
      </c>
      <c r="G51" s="21" t="s">
        <v>190</v>
      </c>
      <c r="H51" s="78" t="s">
        <v>402</v>
      </c>
      <c r="I51" s="78" t="s">
        <v>402</v>
      </c>
      <c r="J51" s="78"/>
      <c r="K51" s="78"/>
      <c r="U51" s="269"/>
      <c r="V51" s="124" t="s">
        <v>190</v>
      </c>
      <c r="W51" s="169">
        <f>S3+S27+W3+W27</f>
        <v>0</v>
      </c>
      <c r="X51" s="170">
        <f>T3+T27+X3+X27</f>
        <v>58</v>
      </c>
    </row>
    <row r="52" spans="1:24" x14ac:dyDescent="0.25">
      <c r="A52" s="15" t="s">
        <v>529</v>
      </c>
      <c r="B52" s="20" t="s">
        <v>267</v>
      </c>
      <c r="C52" s="20">
        <v>51</v>
      </c>
      <c r="D52" s="20" t="s">
        <v>431</v>
      </c>
      <c r="E52" s="20">
        <v>70</v>
      </c>
      <c r="F52" s="20" t="s">
        <v>410</v>
      </c>
      <c r="G52" s="21" t="s">
        <v>190</v>
      </c>
      <c r="H52" s="78" t="s">
        <v>402</v>
      </c>
      <c r="I52" s="78" t="s">
        <v>402</v>
      </c>
      <c r="J52" s="78"/>
      <c r="K52" s="78"/>
      <c r="U52" s="269"/>
      <c r="V52" s="125" t="s">
        <v>194</v>
      </c>
      <c r="W52" s="169">
        <f t="shared" ref="W52:X67" si="9">S4+S28+W4+W28</f>
        <v>0</v>
      </c>
      <c r="X52" s="170">
        <f t="shared" si="9"/>
        <v>52</v>
      </c>
    </row>
    <row r="53" spans="1:24" x14ac:dyDescent="0.25">
      <c r="A53" s="15" t="s">
        <v>666</v>
      </c>
      <c r="B53" s="20" t="s">
        <v>267</v>
      </c>
      <c r="C53" s="20">
        <v>52</v>
      </c>
      <c r="D53" s="20" t="s">
        <v>431</v>
      </c>
      <c r="E53" s="20">
        <v>80</v>
      </c>
      <c r="F53" s="20" t="s">
        <v>410</v>
      </c>
      <c r="G53" s="21" t="s">
        <v>190</v>
      </c>
      <c r="H53" s="78" t="s">
        <v>402</v>
      </c>
      <c r="I53" s="78" t="s">
        <v>402</v>
      </c>
      <c r="J53" s="78"/>
      <c r="K53" s="78"/>
      <c r="U53" s="269"/>
      <c r="V53" s="125" t="s">
        <v>198</v>
      </c>
      <c r="W53" s="169">
        <f t="shared" si="9"/>
        <v>0</v>
      </c>
      <c r="X53" s="170">
        <f t="shared" si="9"/>
        <v>30</v>
      </c>
    </row>
    <row r="54" spans="1:24" x14ac:dyDescent="0.25">
      <c r="A54" s="15" t="s">
        <v>946</v>
      </c>
      <c r="B54" s="20" t="s">
        <v>267</v>
      </c>
      <c r="C54" s="20">
        <v>53</v>
      </c>
      <c r="D54" s="20" t="s">
        <v>435</v>
      </c>
      <c r="E54" s="20">
        <v>50</v>
      </c>
      <c r="F54" s="20" t="s">
        <v>410</v>
      </c>
      <c r="G54" s="21" t="s">
        <v>190</v>
      </c>
      <c r="H54" s="78" t="s">
        <v>402</v>
      </c>
      <c r="I54" s="78" t="s">
        <v>402</v>
      </c>
      <c r="J54" s="78"/>
      <c r="K54" s="78"/>
      <c r="U54" s="269"/>
      <c r="V54" s="125" t="s">
        <v>202</v>
      </c>
      <c r="W54" s="169">
        <f t="shared" si="9"/>
        <v>0</v>
      </c>
      <c r="X54" s="170">
        <f t="shared" si="9"/>
        <v>20</v>
      </c>
    </row>
    <row r="55" spans="1:24" x14ac:dyDescent="0.25">
      <c r="A55" s="15" t="s">
        <v>946</v>
      </c>
      <c r="B55" s="20" t="s">
        <v>267</v>
      </c>
      <c r="C55" s="20">
        <v>54</v>
      </c>
      <c r="D55" s="20" t="s">
        <v>435</v>
      </c>
      <c r="E55" s="20">
        <v>50</v>
      </c>
      <c r="F55" s="20" t="s">
        <v>410</v>
      </c>
      <c r="G55" s="21" t="s">
        <v>190</v>
      </c>
      <c r="H55" s="78" t="s">
        <v>402</v>
      </c>
      <c r="I55" s="78" t="s">
        <v>402</v>
      </c>
      <c r="J55" s="78"/>
      <c r="K55" s="78"/>
      <c r="U55" s="269"/>
      <c r="V55" s="125" t="s">
        <v>206</v>
      </c>
      <c r="W55" s="169">
        <f t="shared" si="9"/>
        <v>0</v>
      </c>
      <c r="X55" s="170">
        <f t="shared" si="9"/>
        <v>0</v>
      </c>
    </row>
    <row r="56" spans="1:24" x14ac:dyDescent="0.25">
      <c r="A56" s="15" t="s">
        <v>1227</v>
      </c>
      <c r="B56" s="20" t="s">
        <v>267</v>
      </c>
      <c r="C56" s="20">
        <v>55</v>
      </c>
      <c r="D56" s="20" t="s">
        <v>431</v>
      </c>
      <c r="E56" s="20">
        <v>70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1258</v>
      </c>
      <c r="B57" s="20" t="s">
        <v>267</v>
      </c>
      <c r="C57" s="20">
        <v>56</v>
      </c>
      <c r="D57" s="20" t="s">
        <v>419</v>
      </c>
      <c r="E57" s="20">
        <v>60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982</v>
      </c>
      <c r="B58" s="20" t="s">
        <v>267</v>
      </c>
      <c r="C58" s="20">
        <v>57</v>
      </c>
      <c r="D58" s="20" t="s">
        <v>421</v>
      </c>
      <c r="E58" s="20">
        <v>60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434</v>
      </c>
      <c r="B59" s="20" t="s">
        <v>267</v>
      </c>
      <c r="C59" s="20">
        <v>58</v>
      </c>
      <c r="D59" s="20" t="s">
        <v>435</v>
      </c>
      <c r="E59" s="20">
        <v>60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434</v>
      </c>
      <c r="B60" s="20" t="s">
        <v>267</v>
      </c>
      <c r="C60" s="20">
        <v>59</v>
      </c>
      <c r="D60" s="20" t="s">
        <v>435</v>
      </c>
      <c r="E60" s="20">
        <v>70</v>
      </c>
      <c r="F60" s="20" t="s">
        <v>410</v>
      </c>
      <c r="G60" s="21" t="s">
        <v>190</v>
      </c>
      <c r="H60" s="78" t="s">
        <v>402</v>
      </c>
      <c r="I60" s="78" t="s">
        <v>402</v>
      </c>
      <c r="J60" s="78"/>
      <c r="K60" s="78"/>
      <c r="U60" s="271"/>
      <c r="V60" s="125" t="s">
        <v>226</v>
      </c>
      <c r="W60" s="169">
        <f t="shared" si="9"/>
        <v>0</v>
      </c>
      <c r="X60" s="170">
        <f t="shared" si="9"/>
        <v>0</v>
      </c>
    </row>
    <row r="61" spans="1:24" ht="13.8" thickBot="1" x14ac:dyDescent="0.3">
      <c r="A61" s="15" t="s">
        <v>475</v>
      </c>
      <c r="B61" s="20" t="s">
        <v>267</v>
      </c>
      <c r="C61" s="20">
        <v>60</v>
      </c>
      <c r="D61" s="20" t="s">
        <v>407</v>
      </c>
      <c r="E61" s="20">
        <v>40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477</v>
      </c>
      <c r="B62" s="20" t="s">
        <v>267</v>
      </c>
      <c r="C62" s="20">
        <v>61</v>
      </c>
      <c r="D62" s="20" t="s">
        <v>400</v>
      </c>
      <c r="E62" s="20">
        <v>50</v>
      </c>
      <c r="F62" s="20" t="s">
        <v>410</v>
      </c>
      <c r="G62" s="21" t="s">
        <v>190</v>
      </c>
      <c r="H62" s="78" t="s">
        <v>402</v>
      </c>
      <c r="I62" s="78" t="s">
        <v>402</v>
      </c>
      <c r="J62" s="78"/>
      <c r="K62" s="78"/>
      <c r="U62" s="271"/>
      <c r="V62" s="125" t="s">
        <v>234</v>
      </c>
      <c r="W62" s="169">
        <f t="shared" si="9"/>
        <v>0</v>
      </c>
      <c r="X62" s="170">
        <f t="shared" si="9"/>
        <v>6</v>
      </c>
    </row>
    <row r="63" spans="1:24" ht="13.8" thickBot="1" x14ac:dyDescent="0.3">
      <c r="A63" s="15" t="s">
        <v>966</v>
      </c>
      <c r="B63" s="20" t="s">
        <v>267</v>
      </c>
      <c r="C63" s="20">
        <v>62</v>
      </c>
      <c r="D63" s="20" t="s">
        <v>407</v>
      </c>
      <c r="E63" s="20">
        <v>60</v>
      </c>
      <c r="F63" s="20" t="s">
        <v>410</v>
      </c>
      <c r="G63" s="21" t="s">
        <v>190</v>
      </c>
      <c r="H63" s="78" t="s">
        <v>402</v>
      </c>
      <c r="I63" s="78" t="s">
        <v>402</v>
      </c>
      <c r="J63" s="78"/>
      <c r="K63" s="78"/>
      <c r="U63" s="271"/>
      <c r="V63" s="125" t="s">
        <v>238</v>
      </c>
      <c r="W63" s="169">
        <f t="shared" si="9"/>
        <v>0</v>
      </c>
      <c r="X63" s="170">
        <f t="shared" si="9"/>
        <v>4</v>
      </c>
    </row>
    <row r="64" spans="1:24" ht="13.8" thickBot="1" x14ac:dyDescent="0.3">
      <c r="A64" s="15" t="s">
        <v>966</v>
      </c>
      <c r="B64" s="20" t="s">
        <v>267</v>
      </c>
      <c r="C64" s="20">
        <v>63</v>
      </c>
      <c r="D64" s="20" t="s">
        <v>407</v>
      </c>
      <c r="E64" s="20">
        <v>60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581</v>
      </c>
      <c r="B65" s="20" t="s">
        <v>267</v>
      </c>
      <c r="C65" s="20">
        <v>64</v>
      </c>
      <c r="D65" s="20" t="s">
        <v>414</v>
      </c>
      <c r="E65" s="20">
        <v>40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625</v>
      </c>
      <c r="B66" s="20" t="s">
        <v>267</v>
      </c>
      <c r="C66" s="20">
        <v>65</v>
      </c>
      <c r="D66" s="20" t="s">
        <v>407</v>
      </c>
      <c r="E66" s="20">
        <v>70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480</v>
      </c>
      <c r="B67" s="20" t="s">
        <v>267</v>
      </c>
      <c r="C67" s="20">
        <v>66</v>
      </c>
      <c r="D67" s="20" t="s">
        <v>404</v>
      </c>
      <c r="E67" s="20">
        <v>60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992</v>
      </c>
      <c r="B68" s="20" t="s">
        <v>267</v>
      </c>
      <c r="C68" s="20">
        <v>67</v>
      </c>
      <c r="D68" s="20" t="s">
        <v>425</v>
      </c>
      <c r="E68" s="20">
        <v>60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436</v>
      </c>
      <c r="B69" s="20" t="s">
        <v>267</v>
      </c>
      <c r="C69" s="20">
        <v>68</v>
      </c>
      <c r="D69" s="20" t="s">
        <v>435</v>
      </c>
      <c r="E69" s="20">
        <v>60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1865</v>
      </c>
      <c r="B70" s="20" t="s">
        <v>267</v>
      </c>
      <c r="C70" s="20">
        <v>69</v>
      </c>
      <c r="D70" s="20" t="s">
        <v>435</v>
      </c>
      <c r="E70" s="20">
        <v>60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460</v>
      </c>
      <c r="B71" s="20" t="s">
        <v>267</v>
      </c>
      <c r="C71" s="20">
        <v>70</v>
      </c>
      <c r="D71" s="20" t="s">
        <v>414</v>
      </c>
      <c r="E71" s="20">
        <v>40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2217</v>
      </c>
      <c r="B72" s="20" t="s">
        <v>267</v>
      </c>
      <c r="C72" s="20">
        <v>71</v>
      </c>
      <c r="D72" s="20" t="s">
        <v>490</v>
      </c>
      <c r="E72" s="20"/>
      <c r="F72" s="20" t="s">
        <v>493</v>
      </c>
      <c r="G72" s="21" t="s">
        <v>194</v>
      </c>
      <c r="H72" s="78" t="s">
        <v>402</v>
      </c>
      <c r="I72" s="78" t="s">
        <v>402</v>
      </c>
      <c r="J72" s="78"/>
      <c r="K72" s="78"/>
      <c r="U72" s="271"/>
      <c r="V72" s="125" t="s">
        <v>274</v>
      </c>
      <c r="W72" s="169">
        <f t="shared" si="10"/>
        <v>0</v>
      </c>
      <c r="X72" s="170">
        <f t="shared" si="10"/>
        <v>0</v>
      </c>
    </row>
    <row r="73" spans="1:24" ht="13.8" thickBot="1" x14ac:dyDescent="0.3">
      <c r="A73" s="15" t="s">
        <v>600</v>
      </c>
      <c r="B73" s="20" t="s">
        <v>267</v>
      </c>
      <c r="C73" s="20">
        <v>72</v>
      </c>
      <c r="D73" s="20" t="s">
        <v>490</v>
      </c>
      <c r="E73" s="20"/>
      <c r="F73" s="20" t="s">
        <v>490</v>
      </c>
      <c r="G73" s="21" t="s">
        <v>194</v>
      </c>
      <c r="H73" s="78" t="s">
        <v>402</v>
      </c>
      <c r="I73" s="78" t="s">
        <v>402</v>
      </c>
      <c r="J73" s="78"/>
      <c r="K73" s="78"/>
      <c r="U73" s="271"/>
      <c r="V73" s="177" t="s">
        <v>278</v>
      </c>
      <c r="W73" s="169">
        <f t="shared" si="10"/>
        <v>0</v>
      </c>
      <c r="X73" s="170">
        <f t="shared" si="10"/>
        <v>1</v>
      </c>
    </row>
    <row r="74" spans="1:24" x14ac:dyDescent="0.25">
      <c r="A74" s="15" t="s">
        <v>2218</v>
      </c>
      <c r="B74" s="20" t="s">
        <v>267</v>
      </c>
      <c r="C74" s="20">
        <v>73</v>
      </c>
      <c r="D74" s="20" t="s">
        <v>490</v>
      </c>
      <c r="E74" s="20"/>
      <c r="F74" s="20" t="s">
        <v>490</v>
      </c>
      <c r="G74" s="21" t="s">
        <v>194</v>
      </c>
      <c r="H74" s="78" t="s">
        <v>402</v>
      </c>
      <c r="I74" s="78" t="s">
        <v>402</v>
      </c>
      <c r="J74" s="78"/>
      <c r="K74" s="78"/>
    </row>
    <row r="75" spans="1:24" x14ac:dyDescent="0.25">
      <c r="A75" s="15" t="s">
        <v>2219</v>
      </c>
      <c r="B75" s="20" t="s">
        <v>267</v>
      </c>
      <c r="C75" s="20">
        <v>74</v>
      </c>
      <c r="D75" s="20" t="s">
        <v>490</v>
      </c>
      <c r="E75" s="20"/>
      <c r="F75" s="20" t="s">
        <v>1085</v>
      </c>
      <c r="G75" s="21" t="s">
        <v>194</v>
      </c>
      <c r="H75" s="78" t="s">
        <v>402</v>
      </c>
      <c r="I75" s="78" t="s">
        <v>402</v>
      </c>
      <c r="J75" s="78"/>
      <c r="K75" s="78"/>
    </row>
    <row r="76" spans="1:24" x14ac:dyDescent="0.25">
      <c r="A76" s="15" t="s">
        <v>2220</v>
      </c>
      <c r="B76" s="20" t="s">
        <v>267</v>
      </c>
      <c r="C76" s="20">
        <v>75</v>
      </c>
      <c r="D76" s="20" t="s">
        <v>490</v>
      </c>
      <c r="E76" s="20"/>
      <c r="F76" s="20" t="s">
        <v>490</v>
      </c>
      <c r="G76" s="21" t="s">
        <v>194</v>
      </c>
      <c r="H76" s="78" t="s">
        <v>402</v>
      </c>
      <c r="I76" s="78" t="s">
        <v>402</v>
      </c>
      <c r="J76" s="78"/>
      <c r="K76" s="78"/>
    </row>
    <row r="77" spans="1:24" x14ac:dyDescent="0.25">
      <c r="A77" s="15" t="s">
        <v>2221</v>
      </c>
      <c r="B77" s="20" t="s">
        <v>267</v>
      </c>
      <c r="C77" s="20">
        <v>76</v>
      </c>
      <c r="D77" s="20" t="s">
        <v>490</v>
      </c>
      <c r="E77" s="20"/>
      <c r="F77" s="20" t="s">
        <v>493</v>
      </c>
      <c r="G77" s="21" t="s">
        <v>194</v>
      </c>
      <c r="H77" s="78" t="s">
        <v>402</v>
      </c>
      <c r="I77" s="78" t="s">
        <v>402</v>
      </c>
      <c r="J77" s="78"/>
      <c r="K77" s="78"/>
    </row>
    <row r="78" spans="1:24" x14ac:dyDescent="0.25">
      <c r="A78" s="15" t="s">
        <v>2222</v>
      </c>
      <c r="B78" s="20" t="s">
        <v>267</v>
      </c>
      <c r="C78" s="20">
        <v>77</v>
      </c>
      <c r="D78" s="20" t="s">
        <v>490</v>
      </c>
      <c r="E78" s="20"/>
      <c r="F78" s="20" t="s">
        <v>1085</v>
      </c>
      <c r="G78" s="21" t="s">
        <v>194</v>
      </c>
      <c r="H78" s="78" t="s">
        <v>402</v>
      </c>
      <c r="I78" s="78" t="s">
        <v>402</v>
      </c>
      <c r="J78" s="78"/>
      <c r="K78" s="78"/>
    </row>
    <row r="79" spans="1:24" x14ac:dyDescent="0.25">
      <c r="A79" s="15" t="s">
        <v>2223</v>
      </c>
      <c r="B79" s="20" t="s">
        <v>267</v>
      </c>
      <c r="C79" s="20">
        <v>78</v>
      </c>
      <c r="D79" s="20" t="s">
        <v>490</v>
      </c>
      <c r="E79" s="20"/>
      <c r="F79" s="20" t="s">
        <v>1085</v>
      </c>
      <c r="G79" s="21" t="s">
        <v>194</v>
      </c>
      <c r="H79" s="78" t="s">
        <v>402</v>
      </c>
      <c r="I79" s="78" t="s">
        <v>402</v>
      </c>
      <c r="J79" s="78"/>
      <c r="K79" s="78"/>
    </row>
    <row r="80" spans="1:24" x14ac:dyDescent="0.25">
      <c r="A80" s="15" t="s">
        <v>514</v>
      </c>
      <c r="B80" s="20" t="s">
        <v>267</v>
      </c>
      <c r="C80" s="20">
        <v>79</v>
      </c>
      <c r="D80" s="20" t="s">
        <v>427</v>
      </c>
      <c r="E80" s="20"/>
      <c r="F80" s="20" t="s">
        <v>428</v>
      </c>
      <c r="G80" s="21" t="s">
        <v>194</v>
      </c>
      <c r="H80" s="78" t="s">
        <v>402</v>
      </c>
      <c r="I80" s="78" t="s">
        <v>402</v>
      </c>
      <c r="J80" s="78"/>
      <c r="K80" s="78"/>
    </row>
    <row r="81" spans="1:11" x14ac:dyDescent="0.25">
      <c r="A81" s="15" t="s">
        <v>426</v>
      </c>
      <c r="B81" s="20" t="s">
        <v>267</v>
      </c>
      <c r="C81" s="20">
        <v>80</v>
      </c>
      <c r="D81" s="20" t="s">
        <v>427</v>
      </c>
      <c r="E81" s="20"/>
      <c r="F81" s="20" t="s">
        <v>428</v>
      </c>
      <c r="G81" s="21" t="s">
        <v>194</v>
      </c>
      <c r="H81" s="78" t="s">
        <v>402</v>
      </c>
      <c r="I81" s="78" t="s">
        <v>402</v>
      </c>
      <c r="J81" s="78"/>
      <c r="K81" s="78"/>
    </row>
    <row r="82" spans="1:11" x14ac:dyDescent="0.25">
      <c r="A82" s="15" t="s">
        <v>942</v>
      </c>
      <c r="B82" s="20" t="s">
        <v>267</v>
      </c>
      <c r="C82" s="20">
        <v>81</v>
      </c>
      <c r="D82" s="20" t="s">
        <v>421</v>
      </c>
      <c r="E82" s="20">
        <v>100</v>
      </c>
      <c r="F82" s="20" t="s">
        <v>405</v>
      </c>
      <c r="G82" s="21" t="s">
        <v>234</v>
      </c>
      <c r="H82" s="78" t="s">
        <v>402</v>
      </c>
      <c r="I82" s="78" t="s">
        <v>402</v>
      </c>
      <c r="J82" s="78"/>
      <c r="K82" s="78" t="s">
        <v>402</v>
      </c>
    </row>
    <row r="83" spans="1:11" x14ac:dyDescent="0.25">
      <c r="A83" s="15" t="s">
        <v>945</v>
      </c>
      <c r="B83" s="20" t="s">
        <v>267</v>
      </c>
      <c r="C83" s="20">
        <v>82</v>
      </c>
      <c r="D83" s="20" t="s">
        <v>435</v>
      </c>
      <c r="E83" s="20">
        <v>110</v>
      </c>
      <c r="F83" s="20" t="s">
        <v>405</v>
      </c>
      <c r="G83" s="21" t="s">
        <v>234</v>
      </c>
      <c r="H83" s="78" t="s">
        <v>402</v>
      </c>
      <c r="I83" s="78" t="s">
        <v>402</v>
      </c>
      <c r="J83" s="78"/>
      <c r="K83" s="78" t="s">
        <v>402</v>
      </c>
    </row>
    <row r="84" spans="1:11" x14ac:dyDescent="0.25">
      <c r="A84" s="15" t="s">
        <v>537</v>
      </c>
      <c r="B84" s="20" t="s">
        <v>267</v>
      </c>
      <c r="C84" s="20">
        <v>83</v>
      </c>
      <c r="D84" s="20" t="s">
        <v>400</v>
      </c>
      <c r="E84" s="20">
        <v>100</v>
      </c>
      <c r="F84" s="20" t="s">
        <v>405</v>
      </c>
      <c r="G84" s="21" t="s">
        <v>234</v>
      </c>
      <c r="H84" s="78" t="s">
        <v>402</v>
      </c>
      <c r="I84" s="78" t="s">
        <v>402</v>
      </c>
      <c r="J84" s="78"/>
      <c r="K84" s="78" t="s">
        <v>402</v>
      </c>
    </row>
    <row r="85" spans="1:11" x14ac:dyDescent="0.25">
      <c r="A85" s="15" t="s">
        <v>948</v>
      </c>
      <c r="B85" s="20" t="s">
        <v>267</v>
      </c>
      <c r="C85" s="20">
        <v>84</v>
      </c>
      <c r="D85" s="20" t="s">
        <v>419</v>
      </c>
      <c r="E85" s="20">
        <v>100</v>
      </c>
      <c r="F85" s="20" t="s">
        <v>405</v>
      </c>
      <c r="G85" s="21" t="s">
        <v>234</v>
      </c>
      <c r="H85" s="78" t="s">
        <v>402</v>
      </c>
      <c r="I85" s="78" t="s">
        <v>402</v>
      </c>
      <c r="J85" s="78"/>
      <c r="K85" s="78" t="s">
        <v>402</v>
      </c>
    </row>
    <row r="86" spans="1:11" x14ac:dyDescent="0.25">
      <c r="A86" s="15" t="s">
        <v>420</v>
      </c>
      <c r="B86" s="20" t="s">
        <v>267</v>
      </c>
      <c r="C86" s="20">
        <v>85</v>
      </c>
      <c r="D86" s="20" t="s">
        <v>421</v>
      </c>
      <c r="E86" s="20">
        <v>100</v>
      </c>
      <c r="F86" s="20" t="s">
        <v>405</v>
      </c>
      <c r="G86" s="21" t="s">
        <v>234</v>
      </c>
      <c r="H86" s="78" t="s">
        <v>402</v>
      </c>
      <c r="I86" s="78" t="s">
        <v>402</v>
      </c>
      <c r="J86" s="78"/>
      <c r="K86" s="78" t="s">
        <v>402</v>
      </c>
    </row>
    <row r="87" spans="1:11" x14ac:dyDescent="0.25">
      <c r="A87" s="15" t="s">
        <v>951</v>
      </c>
      <c r="B87" s="20" t="s">
        <v>267</v>
      </c>
      <c r="C87" s="20">
        <v>86</v>
      </c>
      <c r="D87" s="20" t="s">
        <v>435</v>
      </c>
      <c r="E87" s="20">
        <v>100</v>
      </c>
      <c r="F87" s="20" t="s">
        <v>405</v>
      </c>
      <c r="G87" s="21" t="s">
        <v>234</v>
      </c>
      <c r="H87" s="78" t="s">
        <v>402</v>
      </c>
      <c r="I87" s="78" t="s">
        <v>402</v>
      </c>
      <c r="J87" s="78"/>
      <c r="K87" s="78" t="s">
        <v>402</v>
      </c>
    </row>
    <row r="88" spans="1:11" x14ac:dyDescent="0.25">
      <c r="A88" s="15" t="s">
        <v>2224</v>
      </c>
      <c r="B88" s="20" t="s">
        <v>267</v>
      </c>
      <c r="C88" s="20">
        <v>87</v>
      </c>
      <c r="D88" s="20" t="s">
        <v>2225</v>
      </c>
      <c r="E88" s="20">
        <v>150</v>
      </c>
      <c r="F88" s="20" t="s">
        <v>2193</v>
      </c>
      <c r="G88" s="21" t="s">
        <v>238</v>
      </c>
      <c r="H88" s="78" t="s">
        <v>402</v>
      </c>
      <c r="I88" s="78" t="s">
        <v>402</v>
      </c>
      <c r="J88" s="78"/>
      <c r="K88" s="78" t="s">
        <v>402</v>
      </c>
    </row>
    <row r="89" spans="1:11" x14ac:dyDescent="0.25">
      <c r="A89" s="15" t="s">
        <v>2226</v>
      </c>
      <c r="B89" s="20" t="s">
        <v>267</v>
      </c>
      <c r="C89" s="20">
        <v>88</v>
      </c>
      <c r="D89" s="20" t="s">
        <v>2225</v>
      </c>
      <c r="E89" s="20">
        <v>150</v>
      </c>
      <c r="F89" s="20" t="s">
        <v>2193</v>
      </c>
      <c r="G89" s="21" t="s">
        <v>238</v>
      </c>
      <c r="H89" s="78" t="s">
        <v>402</v>
      </c>
      <c r="I89" s="78" t="s">
        <v>402</v>
      </c>
      <c r="J89" s="78"/>
      <c r="K89" s="78" t="s">
        <v>402</v>
      </c>
    </row>
    <row r="90" spans="1:11" x14ac:dyDescent="0.25">
      <c r="A90" s="15" t="s">
        <v>2227</v>
      </c>
      <c r="B90" s="20" t="s">
        <v>267</v>
      </c>
      <c r="C90" s="20">
        <v>89</v>
      </c>
      <c r="D90" s="20" t="s">
        <v>2228</v>
      </c>
      <c r="E90" s="20">
        <v>140</v>
      </c>
      <c r="F90" s="20" t="s">
        <v>2193</v>
      </c>
      <c r="G90" s="21" t="s">
        <v>238</v>
      </c>
      <c r="H90" s="78" t="s">
        <v>402</v>
      </c>
      <c r="I90" s="78" t="s">
        <v>402</v>
      </c>
      <c r="J90" s="78"/>
      <c r="K90" s="78" t="s">
        <v>402</v>
      </c>
    </row>
    <row r="91" spans="1:11" x14ac:dyDescent="0.25">
      <c r="A91" s="15" t="s">
        <v>2229</v>
      </c>
      <c r="B91" s="20" t="s">
        <v>267</v>
      </c>
      <c r="C91" s="20">
        <v>90</v>
      </c>
      <c r="D91" s="20" t="s">
        <v>2228</v>
      </c>
      <c r="E91" s="20">
        <v>140</v>
      </c>
      <c r="F91" s="20" t="s">
        <v>2193</v>
      </c>
      <c r="G91" s="21" t="s">
        <v>238</v>
      </c>
      <c r="H91" s="78" t="s">
        <v>402</v>
      </c>
      <c r="I91" s="78" t="s">
        <v>402</v>
      </c>
      <c r="J91" s="78"/>
      <c r="K91" s="78" t="s">
        <v>402</v>
      </c>
    </row>
    <row r="92" spans="1:11" x14ac:dyDescent="0.25">
      <c r="A92" s="15" t="s">
        <v>2197</v>
      </c>
      <c r="B92" s="20" t="s">
        <v>267</v>
      </c>
      <c r="C92" s="20" t="s">
        <v>2230</v>
      </c>
      <c r="D92" s="20" t="s">
        <v>490</v>
      </c>
      <c r="E92" s="20"/>
      <c r="F92" s="20" t="s">
        <v>490</v>
      </c>
      <c r="G92" s="21" t="s">
        <v>278</v>
      </c>
      <c r="H92" s="78" t="s">
        <v>402</v>
      </c>
      <c r="I92" s="78" t="s">
        <v>402</v>
      </c>
      <c r="J92" s="78"/>
      <c r="K92" s="78" t="s">
        <v>402</v>
      </c>
    </row>
  </sheetData>
  <sheetProtection selectLockedCells="1" selectUnlockedCells="1"/>
  <mergeCells count="1">
    <mergeCell ref="Z1:AH1"/>
  </mergeCells>
  <phoneticPr fontId="3" type="noConversion"/>
  <conditionalFormatting sqref="H2:K92">
    <cfRule type="cellIs" dxfId="518" priority="1" stopIfTrue="1" operator="equal">
      <formula>"-"</formula>
    </cfRule>
    <cfRule type="cellIs" dxfId="517" priority="2" stopIfTrue="1" operator="equal">
      <formula>"x"</formula>
    </cfRule>
  </conditionalFormatting>
  <hyperlinks>
    <hyperlink ref="L1" location="'Expansion set Check List'!A1" display="Home" xr:uid="{00000000-0004-0000-32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7">
    <tabColor indexed="11"/>
  </sheetPr>
  <dimension ref="A1:AH104"/>
  <sheetViews>
    <sheetView zoomScaleSheetLayoutView="10" workbookViewId="0">
      <pane ySplit="1" topLeftCell="A2" activePane="bottomLeft" state="frozen"/>
      <selection pane="bottomLeft"/>
    </sheetView>
  </sheetViews>
  <sheetFormatPr defaultColWidth="0" defaultRowHeight="13.2" customHeight="1" x14ac:dyDescent="0.25"/>
  <cols>
    <col min="1" max="1" width="33.5546875" customWidth="1"/>
    <col min="2" max="2" width="10.109375" bestFit="1" customWidth="1"/>
    <col min="3" max="3" width="6.109375" bestFit="1" customWidth="1"/>
    <col min="4" max="4" width="16.33203125" bestFit="1" customWidth="1"/>
    <col min="5" max="5" width="4" bestFit="1" customWidth="1"/>
    <col min="6" max="6" width="13.6640625" bestFit="1" customWidth="1"/>
    <col min="7" max="7" width="11.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1193</v>
      </c>
      <c r="B2" s="18" t="s">
        <v>271</v>
      </c>
      <c r="C2" s="18">
        <v>1</v>
      </c>
      <c r="D2" s="18" t="s">
        <v>419</v>
      </c>
      <c r="E2" s="18">
        <v>140</v>
      </c>
      <c r="F2" s="18" t="s">
        <v>401</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103</v>
      </c>
      <c r="Z2" s="109"/>
      <c r="AA2" s="109"/>
      <c r="AB2" s="109"/>
      <c r="AC2" s="109"/>
      <c r="AD2" s="109"/>
      <c r="AE2" s="109"/>
      <c r="AF2" s="109"/>
      <c r="AG2" s="109"/>
      <c r="AH2" s="109"/>
    </row>
    <row r="3" spans="1:34" x14ac:dyDescent="0.25">
      <c r="A3" s="15" t="s">
        <v>1294</v>
      </c>
      <c r="B3" s="20" t="s">
        <v>271</v>
      </c>
      <c r="C3" s="20">
        <v>2</v>
      </c>
      <c r="D3" s="20" t="s">
        <v>414</v>
      </c>
      <c r="E3" s="20">
        <v>90</v>
      </c>
      <c r="F3" s="20" t="s">
        <v>405</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30</v>
      </c>
    </row>
    <row r="4" spans="1:34" x14ac:dyDescent="0.25">
      <c r="A4" s="15" t="s">
        <v>977</v>
      </c>
      <c r="B4" s="20" t="s">
        <v>271</v>
      </c>
      <c r="C4" s="20">
        <v>3</v>
      </c>
      <c r="D4" s="20" t="s">
        <v>421</v>
      </c>
      <c r="E4" s="20">
        <v>70</v>
      </c>
      <c r="F4" s="20" t="s">
        <v>410</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29</v>
      </c>
    </row>
    <row r="5" spans="1:34" x14ac:dyDescent="0.25">
      <c r="A5" s="15" t="s">
        <v>1830</v>
      </c>
      <c r="B5" s="20" t="s">
        <v>271</v>
      </c>
      <c r="C5" s="20">
        <v>4</v>
      </c>
      <c r="D5" s="20" t="s">
        <v>435</v>
      </c>
      <c r="E5" s="20">
        <v>100</v>
      </c>
      <c r="F5" s="20" t="s">
        <v>405</v>
      </c>
      <c r="G5" s="19" t="s">
        <v>202</v>
      </c>
      <c r="H5" s="78" t="s">
        <v>402</v>
      </c>
      <c r="I5" s="78" t="s">
        <v>402</v>
      </c>
      <c r="J5" s="78"/>
      <c r="K5" s="78"/>
      <c r="R5" s="125" t="s">
        <v>198</v>
      </c>
      <c r="S5" s="261">
        <f t="shared" si="1"/>
        <v>0</v>
      </c>
      <c r="T5" s="170">
        <f t="shared" si="2"/>
        <v>0</v>
      </c>
      <c r="U5" s="179"/>
      <c r="V5" s="125" t="s">
        <v>198</v>
      </c>
      <c r="W5" s="261">
        <f t="shared" si="3"/>
        <v>0</v>
      </c>
      <c r="X5" s="6">
        <f t="shared" si="4"/>
        <v>19</v>
      </c>
    </row>
    <row r="6" spans="1:34" x14ac:dyDescent="0.25">
      <c r="A6" s="15" t="s">
        <v>1969</v>
      </c>
      <c r="B6" s="20" t="s">
        <v>271</v>
      </c>
      <c r="C6" s="20">
        <v>5</v>
      </c>
      <c r="D6" s="20" t="s">
        <v>404</v>
      </c>
      <c r="E6" s="20">
        <v>140</v>
      </c>
      <c r="F6" s="20" t="s">
        <v>401</v>
      </c>
      <c r="G6" s="19" t="s">
        <v>202</v>
      </c>
      <c r="H6" s="78" t="s">
        <v>402</v>
      </c>
      <c r="I6" s="78" t="s">
        <v>402</v>
      </c>
      <c r="J6" s="78"/>
      <c r="K6" s="78"/>
      <c r="R6" s="125" t="s">
        <v>202</v>
      </c>
      <c r="S6" s="261">
        <f t="shared" si="1"/>
        <v>0</v>
      </c>
      <c r="T6" s="170">
        <f t="shared" si="2"/>
        <v>0</v>
      </c>
      <c r="U6" s="179"/>
      <c r="V6" s="125" t="s">
        <v>202</v>
      </c>
      <c r="W6" s="261">
        <f t="shared" si="3"/>
        <v>0</v>
      </c>
      <c r="X6" s="6">
        <f t="shared" si="4"/>
        <v>12</v>
      </c>
    </row>
    <row r="7" spans="1:34" x14ac:dyDescent="0.25">
      <c r="A7" s="15" t="s">
        <v>534</v>
      </c>
      <c r="B7" s="20" t="s">
        <v>271</v>
      </c>
      <c r="C7" s="20">
        <v>6</v>
      </c>
      <c r="D7" s="20" t="s">
        <v>431</v>
      </c>
      <c r="E7" s="20">
        <v>140</v>
      </c>
      <c r="F7" s="20" t="s">
        <v>401</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1934</v>
      </c>
      <c r="B8" s="20" t="s">
        <v>271</v>
      </c>
      <c r="C8" s="20">
        <v>7</v>
      </c>
      <c r="D8" s="20" t="s">
        <v>414</v>
      </c>
      <c r="E8" s="20">
        <v>110</v>
      </c>
      <c r="F8" s="20" t="s">
        <v>401</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642</v>
      </c>
      <c r="B9" s="20" t="s">
        <v>271</v>
      </c>
      <c r="C9" s="20">
        <v>8</v>
      </c>
      <c r="D9" s="20" t="s">
        <v>425</v>
      </c>
      <c r="E9" s="20">
        <v>90</v>
      </c>
      <c r="F9" s="20" t="s">
        <v>405</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1262</v>
      </c>
      <c r="B10" s="20" t="s">
        <v>271</v>
      </c>
      <c r="C10" s="20">
        <v>9</v>
      </c>
      <c r="D10" s="20" t="s">
        <v>431</v>
      </c>
      <c r="E10" s="20">
        <v>70</v>
      </c>
      <c r="F10" s="20" t="s">
        <v>410</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1972</v>
      </c>
      <c r="B11" s="20" t="s">
        <v>271</v>
      </c>
      <c r="C11" s="20">
        <v>10</v>
      </c>
      <c r="D11" s="20" t="s">
        <v>421</v>
      </c>
      <c r="E11" s="20">
        <v>60</v>
      </c>
      <c r="F11" s="20" t="s">
        <v>410</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628</v>
      </c>
      <c r="B12" s="20" t="s">
        <v>271</v>
      </c>
      <c r="C12" s="20">
        <v>11</v>
      </c>
      <c r="D12" s="20" t="s">
        <v>407</v>
      </c>
      <c r="E12" s="20">
        <v>80</v>
      </c>
      <c r="F12" s="20" t="s">
        <v>405</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629</v>
      </c>
      <c r="B13" s="20" t="s">
        <v>271</v>
      </c>
      <c r="C13" s="20">
        <v>12</v>
      </c>
      <c r="D13" s="20" t="s">
        <v>407</v>
      </c>
      <c r="E13" s="20">
        <v>110</v>
      </c>
      <c r="F13" s="20" t="s">
        <v>401</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1876</v>
      </c>
      <c r="B14" s="20" t="s">
        <v>271</v>
      </c>
      <c r="C14" s="20">
        <v>13</v>
      </c>
      <c r="D14" s="20" t="s">
        <v>414</v>
      </c>
      <c r="E14" s="20">
        <v>80</v>
      </c>
      <c r="F14" s="20" t="s">
        <v>405</v>
      </c>
      <c r="G14" s="21" t="s">
        <v>198</v>
      </c>
      <c r="H14" s="78" t="s">
        <v>402</v>
      </c>
      <c r="I14" s="78" t="s">
        <v>402</v>
      </c>
      <c r="J14" s="78"/>
      <c r="K14" s="78"/>
      <c r="R14" s="125" t="s">
        <v>234</v>
      </c>
      <c r="S14" s="261">
        <f t="shared" si="1"/>
        <v>0</v>
      </c>
      <c r="T14" s="170">
        <f t="shared" si="2"/>
        <v>0</v>
      </c>
      <c r="U14" s="179"/>
      <c r="V14" s="125" t="s">
        <v>234</v>
      </c>
      <c r="W14" s="261">
        <f t="shared" si="3"/>
        <v>0</v>
      </c>
      <c r="X14" s="6">
        <f t="shared" si="4"/>
        <v>8</v>
      </c>
    </row>
    <row r="15" spans="1:34" x14ac:dyDescent="0.25">
      <c r="A15" s="15" t="s">
        <v>1396</v>
      </c>
      <c r="B15" s="20" t="s">
        <v>271</v>
      </c>
      <c r="C15" s="20">
        <v>14</v>
      </c>
      <c r="D15" s="20" t="s">
        <v>421</v>
      </c>
      <c r="E15" s="20">
        <v>80</v>
      </c>
      <c r="F15" s="20" t="s">
        <v>405</v>
      </c>
      <c r="G15" s="21" t="s">
        <v>198</v>
      </c>
      <c r="H15" s="78" t="s">
        <v>402</v>
      </c>
      <c r="I15" s="78" t="s">
        <v>402</v>
      </c>
      <c r="J15" s="78"/>
      <c r="K15" s="78"/>
      <c r="R15" s="125" t="s">
        <v>238</v>
      </c>
      <c r="S15" s="261">
        <f t="shared" si="1"/>
        <v>0</v>
      </c>
      <c r="T15" s="170">
        <f t="shared" si="2"/>
        <v>0</v>
      </c>
      <c r="U15" s="179"/>
      <c r="V15" s="125" t="s">
        <v>238</v>
      </c>
      <c r="W15" s="261">
        <f t="shared" si="3"/>
        <v>0</v>
      </c>
      <c r="X15" s="6">
        <f t="shared" si="4"/>
        <v>4</v>
      </c>
    </row>
    <row r="16" spans="1:34" x14ac:dyDescent="0.25">
      <c r="A16" s="15" t="s">
        <v>1878</v>
      </c>
      <c r="B16" s="20" t="s">
        <v>271</v>
      </c>
      <c r="C16" s="20">
        <v>15</v>
      </c>
      <c r="D16" s="20" t="s">
        <v>419</v>
      </c>
      <c r="E16" s="20">
        <v>90</v>
      </c>
      <c r="F16" s="20" t="s">
        <v>405</v>
      </c>
      <c r="G16" s="21"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1829</v>
      </c>
      <c r="B17" s="20" t="s">
        <v>271</v>
      </c>
      <c r="C17" s="20">
        <v>16</v>
      </c>
      <c r="D17" s="20" t="s">
        <v>407</v>
      </c>
      <c r="E17" s="20">
        <v>80</v>
      </c>
      <c r="F17" s="20" t="s">
        <v>410</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663</v>
      </c>
      <c r="B18" s="20" t="s">
        <v>271</v>
      </c>
      <c r="C18" s="20">
        <v>17</v>
      </c>
      <c r="D18" s="20" t="s">
        <v>414</v>
      </c>
      <c r="E18" s="20">
        <v>40</v>
      </c>
      <c r="F18" s="20" t="s">
        <v>410</v>
      </c>
      <c r="G18" s="21"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664</v>
      </c>
      <c r="B19" s="20" t="s">
        <v>271</v>
      </c>
      <c r="C19" s="20">
        <v>18</v>
      </c>
      <c r="D19" s="20" t="s">
        <v>414</v>
      </c>
      <c r="E19" s="20">
        <v>140</v>
      </c>
      <c r="F19" s="20" t="s">
        <v>401</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543</v>
      </c>
      <c r="B20" s="20" t="s">
        <v>271</v>
      </c>
      <c r="C20" s="20">
        <v>19</v>
      </c>
      <c r="D20" s="20" t="s">
        <v>431</v>
      </c>
      <c r="E20" s="20">
        <v>80</v>
      </c>
      <c r="F20" s="20" t="s">
        <v>405</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1814</v>
      </c>
      <c r="B21" s="20" t="s">
        <v>271</v>
      </c>
      <c r="C21" s="20">
        <v>20</v>
      </c>
      <c r="D21" s="20" t="s">
        <v>400</v>
      </c>
      <c r="E21" s="20">
        <v>100</v>
      </c>
      <c r="F21" s="20" t="s">
        <v>405</v>
      </c>
      <c r="G21" s="2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432</v>
      </c>
      <c r="B22" s="20" t="s">
        <v>271</v>
      </c>
      <c r="C22" s="20">
        <v>21</v>
      </c>
      <c r="D22" s="20" t="s">
        <v>400</v>
      </c>
      <c r="E22" s="20">
        <v>30</v>
      </c>
      <c r="F22" s="20" t="s">
        <v>410</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676</v>
      </c>
      <c r="B23" s="20" t="s">
        <v>271</v>
      </c>
      <c r="C23" s="20">
        <v>22</v>
      </c>
      <c r="D23" s="20" t="s">
        <v>404</v>
      </c>
      <c r="E23" s="20">
        <v>90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1297</v>
      </c>
      <c r="B24" s="20" t="s">
        <v>271</v>
      </c>
      <c r="C24" s="20">
        <v>23</v>
      </c>
      <c r="D24" s="20" t="s">
        <v>421</v>
      </c>
      <c r="E24" s="20">
        <v>90</v>
      </c>
      <c r="F24" s="20" t="s">
        <v>405</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1887</v>
      </c>
      <c r="B25" s="20" t="s">
        <v>271</v>
      </c>
      <c r="C25" s="20">
        <v>24</v>
      </c>
      <c r="D25" s="20" t="s">
        <v>407</v>
      </c>
      <c r="E25" s="20">
        <v>80</v>
      </c>
      <c r="F25" s="20" t="s">
        <v>405</v>
      </c>
      <c r="G25" s="21" t="s">
        <v>198</v>
      </c>
      <c r="H25" s="78" t="s">
        <v>402</v>
      </c>
      <c r="I25" s="78" t="s">
        <v>402</v>
      </c>
      <c r="J25" s="78"/>
      <c r="K25" s="78"/>
      <c r="R25" s="177" t="s">
        <v>278</v>
      </c>
      <c r="S25" s="262">
        <f t="shared" si="1"/>
        <v>0</v>
      </c>
      <c r="T25" s="209">
        <f t="shared" si="2"/>
        <v>0</v>
      </c>
      <c r="U25" s="179"/>
      <c r="V25" s="177" t="s">
        <v>278</v>
      </c>
      <c r="W25" s="262">
        <f t="shared" si="3"/>
        <v>0</v>
      </c>
      <c r="X25" s="7">
        <f t="shared" si="4"/>
        <v>1</v>
      </c>
    </row>
    <row r="26" spans="1:24" ht="13.8" thickBot="1" x14ac:dyDescent="0.3">
      <c r="A26" s="15" t="s">
        <v>1257</v>
      </c>
      <c r="B26" s="20" t="s">
        <v>271</v>
      </c>
      <c r="C26" s="20">
        <v>25</v>
      </c>
      <c r="D26" s="20" t="s">
        <v>431</v>
      </c>
      <c r="E26" s="20">
        <v>60</v>
      </c>
      <c r="F26" s="20" t="s">
        <v>410</v>
      </c>
      <c r="G26" s="21" t="s">
        <v>198</v>
      </c>
      <c r="H26" s="78" t="s">
        <v>402</v>
      </c>
      <c r="I26" s="78" t="s">
        <v>402</v>
      </c>
      <c r="J26" s="78"/>
      <c r="K26" s="78"/>
      <c r="R26" s="171" t="s">
        <v>101</v>
      </c>
      <c r="S26" s="172"/>
      <c r="T26" s="186">
        <f>SUM(T27:T49)</f>
        <v>0</v>
      </c>
      <c r="U26" s="179"/>
      <c r="V26" s="188" t="s">
        <v>103</v>
      </c>
      <c r="W26" s="241"/>
      <c r="X26" s="243">
        <f>SUM(X27:X49)</f>
        <v>90</v>
      </c>
    </row>
    <row r="27" spans="1:24" x14ac:dyDescent="0.25">
      <c r="A27" s="15" t="s">
        <v>530</v>
      </c>
      <c r="B27" s="20" t="s">
        <v>271</v>
      </c>
      <c r="C27" s="20">
        <v>26</v>
      </c>
      <c r="D27" s="20" t="s">
        <v>431</v>
      </c>
      <c r="E27" s="20">
        <v>130</v>
      </c>
      <c r="F27" s="20" t="s">
        <v>401</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30</v>
      </c>
    </row>
    <row r="28" spans="1:24" x14ac:dyDescent="0.25">
      <c r="A28" s="15" t="s">
        <v>1882</v>
      </c>
      <c r="B28" s="20" t="s">
        <v>271</v>
      </c>
      <c r="C28" s="20">
        <v>27</v>
      </c>
      <c r="D28" s="20" t="s">
        <v>425</v>
      </c>
      <c r="E28" s="20">
        <v>100</v>
      </c>
      <c r="F28" s="20" t="s">
        <v>405</v>
      </c>
      <c r="G28" s="21" t="s">
        <v>198</v>
      </c>
      <c r="H28" s="78" t="s">
        <v>402</v>
      </c>
      <c r="I28" s="78" t="s">
        <v>402</v>
      </c>
      <c r="J28" s="78"/>
      <c r="K28" s="78"/>
      <c r="R28" s="125" t="s">
        <v>194</v>
      </c>
      <c r="S28" s="169">
        <f t="shared" si="5"/>
        <v>0</v>
      </c>
      <c r="T28" s="170">
        <f t="shared" si="6"/>
        <v>0</v>
      </c>
      <c r="U28" s="179"/>
      <c r="V28" s="264" t="s">
        <v>194</v>
      </c>
      <c r="W28" s="267">
        <f t="shared" si="7"/>
        <v>0</v>
      </c>
      <c r="X28" s="6">
        <f t="shared" si="8"/>
        <v>29</v>
      </c>
    </row>
    <row r="29" spans="1:24" x14ac:dyDescent="0.25">
      <c r="A29" s="15" t="s">
        <v>622</v>
      </c>
      <c r="B29" s="20" t="s">
        <v>271</v>
      </c>
      <c r="C29" s="20">
        <v>28</v>
      </c>
      <c r="D29" s="20" t="s">
        <v>421</v>
      </c>
      <c r="E29" s="20">
        <v>130</v>
      </c>
      <c r="F29" s="20" t="s">
        <v>401</v>
      </c>
      <c r="G29" s="21" t="s">
        <v>198</v>
      </c>
      <c r="H29" s="78" t="s">
        <v>402</v>
      </c>
      <c r="I29" s="78" t="s">
        <v>402</v>
      </c>
      <c r="J29" s="78"/>
      <c r="K29" s="78"/>
      <c r="R29" s="125" t="s">
        <v>198</v>
      </c>
      <c r="S29" s="169">
        <f t="shared" si="5"/>
        <v>0</v>
      </c>
      <c r="T29" s="170">
        <f t="shared" si="6"/>
        <v>0</v>
      </c>
      <c r="U29" s="179"/>
      <c r="V29" s="264" t="s">
        <v>198</v>
      </c>
      <c r="W29" s="267">
        <f t="shared" si="7"/>
        <v>0</v>
      </c>
      <c r="X29" s="6">
        <f t="shared" si="8"/>
        <v>19</v>
      </c>
    </row>
    <row r="30" spans="1:24" x14ac:dyDescent="0.25">
      <c r="A30" s="15" t="s">
        <v>623</v>
      </c>
      <c r="B30" s="20" t="s">
        <v>271</v>
      </c>
      <c r="C30" s="20">
        <v>29</v>
      </c>
      <c r="D30" s="20" t="s">
        <v>414</v>
      </c>
      <c r="E30" s="20">
        <v>120</v>
      </c>
      <c r="F30" s="20" t="s">
        <v>401</v>
      </c>
      <c r="G30" s="21" t="s">
        <v>198</v>
      </c>
      <c r="H30" s="78" t="s">
        <v>402</v>
      </c>
      <c r="I30" s="78" t="s">
        <v>402</v>
      </c>
      <c r="J30" s="78"/>
      <c r="K30" s="78"/>
      <c r="R30" s="125" t="s">
        <v>202</v>
      </c>
      <c r="S30" s="169">
        <f t="shared" si="5"/>
        <v>0</v>
      </c>
      <c r="T30" s="170">
        <f t="shared" si="6"/>
        <v>0</v>
      </c>
      <c r="U30" s="179"/>
      <c r="V30" s="264" t="s">
        <v>202</v>
      </c>
      <c r="W30" s="267">
        <f t="shared" si="7"/>
        <v>0</v>
      </c>
      <c r="X30" s="6">
        <f t="shared" si="8"/>
        <v>12</v>
      </c>
    </row>
    <row r="31" spans="1:24" x14ac:dyDescent="0.25">
      <c r="A31" s="15" t="s">
        <v>1210</v>
      </c>
      <c r="B31" s="20" t="s">
        <v>271</v>
      </c>
      <c r="C31" s="20">
        <v>30</v>
      </c>
      <c r="D31" s="20" t="s">
        <v>435</v>
      </c>
      <c r="E31" s="20">
        <v>90</v>
      </c>
      <c r="F31" s="20" t="s">
        <v>405</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1206</v>
      </c>
      <c r="B32" s="20" t="s">
        <v>271</v>
      </c>
      <c r="C32" s="20">
        <v>31</v>
      </c>
      <c r="D32" s="20" t="s">
        <v>404</v>
      </c>
      <c r="E32" s="20">
        <v>180</v>
      </c>
      <c r="F32" s="20" t="s">
        <v>405</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542</v>
      </c>
      <c r="B33" s="20" t="s">
        <v>271</v>
      </c>
      <c r="C33" s="20">
        <v>32</v>
      </c>
      <c r="D33" s="20" t="s">
        <v>414</v>
      </c>
      <c r="E33" s="20">
        <v>80</v>
      </c>
      <c r="F33" s="20" t="s">
        <v>405</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442</v>
      </c>
      <c r="B34" s="20" t="s">
        <v>271</v>
      </c>
      <c r="C34" s="20">
        <v>33</v>
      </c>
      <c r="D34" s="20" t="s">
        <v>400</v>
      </c>
      <c r="E34" s="20">
        <v>70</v>
      </c>
      <c r="F34" s="20" t="s">
        <v>410</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544</v>
      </c>
      <c r="B35" s="20" t="s">
        <v>271</v>
      </c>
      <c r="C35" s="20">
        <v>34</v>
      </c>
      <c r="D35" s="20" t="s">
        <v>400</v>
      </c>
      <c r="E35" s="20">
        <v>80</v>
      </c>
      <c r="F35" s="20"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552</v>
      </c>
      <c r="B36" s="20" t="s">
        <v>271</v>
      </c>
      <c r="C36" s="20">
        <v>35</v>
      </c>
      <c r="D36" s="20" t="s">
        <v>421</v>
      </c>
      <c r="E36" s="20">
        <v>70</v>
      </c>
      <c r="F36" s="20" t="s">
        <v>405</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620</v>
      </c>
      <c r="B37" s="20" t="s">
        <v>271</v>
      </c>
      <c r="C37" s="20">
        <v>36</v>
      </c>
      <c r="D37" s="20" t="s">
        <v>414</v>
      </c>
      <c r="E37" s="20">
        <v>80</v>
      </c>
      <c r="F37" s="20" t="s">
        <v>410</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1217</v>
      </c>
      <c r="B38" s="20" t="s">
        <v>271</v>
      </c>
      <c r="C38" s="20">
        <v>37</v>
      </c>
      <c r="D38" s="20" t="s">
        <v>419</v>
      </c>
      <c r="E38" s="20">
        <v>80</v>
      </c>
      <c r="F38" s="20"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1917</v>
      </c>
      <c r="B39" s="20" t="s">
        <v>271</v>
      </c>
      <c r="C39" s="20">
        <v>38</v>
      </c>
      <c r="D39" s="20" t="s">
        <v>414</v>
      </c>
      <c r="E39" s="20">
        <v>100</v>
      </c>
      <c r="F39" s="20"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1420</v>
      </c>
      <c r="B40" s="20" t="s">
        <v>271</v>
      </c>
      <c r="C40" s="20">
        <v>39</v>
      </c>
      <c r="D40" s="20" t="s">
        <v>404</v>
      </c>
      <c r="E40" s="20">
        <v>60</v>
      </c>
      <c r="F40" s="20" t="s">
        <v>410</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557</v>
      </c>
      <c r="B41" s="20" t="s">
        <v>271</v>
      </c>
      <c r="C41" s="20">
        <v>40</v>
      </c>
      <c r="D41" s="20" t="s">
        <v>431</v>
      </c>
      <c r="E41" s="20">
        <v>90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433</v>
      </c>
      <c r="B42" s="20" t="s">
        <v>271</v>
      </c>
      <c r="C42" s="20">
        <v>41</v>
      </c>
      <c r="D42" s="20" t="s">
        <v>425</v>
      </c>
      <c r="E42" s="20">
        <v>30</v>
      </c>
      <c r="F42" s="20" t="s">
        <v>410</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449</v>
      </c>
      <c r="B43" s="20" t="s">
        <v>271</v>
      </c>
      <c r="C43" s="20">
        <v>42</v>
      </c>
      <c r="D43" s="20" t="s">
        <v>425</v>
      </c>
      <c r="E43" s="20">
        <v>70</v>
      </c>
      <c r="F43" s="20" t="s">
        <v>410</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532</v>
      </c>
      <c r="B44" s="20" t="s">
        <v>271</v>
      </c>
      <c r="C44" s="20">
        <v>43</v>
      </c>
      <c r="D44" s="20" t="s">
        <v>400</v>
      </c>
      <c r="E44" s="20">
        <v>80</v>
      </c>
      <c r="F44" s="20" t="s">
        <v>405</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637</v>
      </c>
      <c r="B45" s="20" t="s">
        <v>271</v>
      </c>
      <c r="C45" s="20">
        <v>44</v>
      </c>
      <c r="D45" s="20" t="s">
        <v>431</v>
      </c>
      <c r="E45" s="20">
        <v>90</v>
      </c>
      <c r="F45" s="20"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638</v>
      </c>
      <c r="B46" s="20" t="s">
        <v>271</v>
      </c>
      <c r="C46" s="20">
        <v>45</v>
      </c>
      <c r="D46" s="20" t="s">
        <v>421</v>
      </c>
      <c r="E46" s="20">
        <v>80</v>
      </c>
      <c r="F46" s="20"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559</v>
      </c>
      <c r="B47" s="20" t="s">
        <v>271</v>
      </c>
      <c r="C47" s="20">
        <v>46</v>
      </c>
      <c r="D47" s="20" t="s">
        <v>421</v>
      </c>
      <c r="E47" s="20">
        <v>80</v>
      </c>
      <c r="F47" s="20"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545</v>
      </c>
      <c r="B48" s="20" t="s">
        <v>271</v>
      </c>
      <c r="C48" s="20">
        <v>47</v>
      </c>
      <c r="D48" s="20" t="s">
        <v>414</v>
      </c>
      <c r="E48" s="20">
        <v>80</v>
      </c>
      <c r="F48" s="20"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453</v>
      </c>
      <c r="B49" s="20" t="s">
        <v>271</v>
      </c>
      <c r="C49" s="20">
        <v>48</v>
      </c>
      <c r="D49" s="20" t="s">
        <v>404</v>
      </c>
      <c r="E49" s="20">
        <v>100</v>
      </c>
      <c r="F49" s="20"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983</v>
      </c>
      <c r="B50" s="20" t="s">
        <v>271</v>
      </c>
      <c r="C50" s="20">
        <v>49</v>
      </c>
      <c r="D50" s="20" t="s">
        <v>414</v>
      </c>
      <c r="E50" s="20">
        <v>80</v>
      </c>
      <c r="F50" s="20" t="s">
        <v>405</v>
      </c>
      <c r="G50" s="21" t="s">
        <v>194</v>
      </c>
      <c r="H50" s="78" t="s">
        <v>402</v>
      </c>
      <c r="I50" s="78" t="s">
        <v>402</v>
      </c>
      <c r="J50" s="78"/>
      <c r="K50" s="78"/>
      <c r="U50" s="179"/>
      <c r="V50" s="188" t="s">
        <v>458</v>
      </c>
      <c r="W50" s="206"/>
      <c r="X50" s="207">
        <f>SUM(X51:X73)</f>
        <v>193</v>
      </c>
    </row>
    <row r="51" spans="1:24" x14ac:dyDescent="0.25">
      <c r="A51" s="15" t="s">
        <v>683</v>
      </c>
      <c r="B51" s="20" t="s">
        <v>271</v>
      </c>
      <c r="C51" s="20">
        <v>50</v>
      </c>
      <c r="D51" s="20" t="s">
        <v>404</v>
      </c>
      <c r="E51" s="20">
        <v>90</v>
      </c>
      <c r="F51" s="20" t="s">
        <v>405</v>
      </c>
      <c r="G51" s="21" t="s">
        <v>194</v>
      </c>
      <c r="H51" s="78" t="s">
        <v>402</v>
      </c>
      <c r="I51" s="78" t="s">
        <v>402</v>
      </c>
      <c r="J51" s="78"/>
      <c r="K51" s="78"/>
      <c r="U51" s="269"/>
      <c r="V51" s="124" t="s">
        <v>190</v>
      </c>
      <c r="W51" s="169">
        <f>S3+S27+W3+W27</f>
        <v>0</v>
      </c>
      <c r="X51" s="170">
        <f>T3+T27+X3+X27</f>
        <v>60</v>
      </c>
    </row>
    <row r="52" spans="1:24" x14ac:dyDescent="0.25">
      <c r="A52" s="15" t="s">
        <v>1553</v>
      </c>
      <c r="B52" s="20" t="s">
        <v>271</v>
      </c>
      <c r="C52" s="20">
        <v>51</v>
      </c>
      <c r="D52" s="20" t="s">
        <v>421</v>
      </c>
      <c r="E52" s="20">
        <v>50</v>
      </c>
      <c r="F52" s="20" t="s">
        <v>410</v>
      </c>
      <c r="G52" s="21" t="s">
        <v>194</v>
      </c>
      <c r="H52" s="78" t="s">
        <v>402</v>
      </c>
      <c r="I52" s="78" t="s">
        <v>402</v>
      </c>
      <c r="J52" s="78"/>
      <c r="K52" s="78"/>
      <c r="U52" s="269"/>
      <c r="V52" s="125" t="s">
        <v>194</v>
      </c>
      <c r="W52" s="169">
        <f t="shared" ref="W52:X67" si="9">S4+S28+W4+W28</f>
        <v>0</v>
      </c>
      <c r="X52" s="170">
        <f t="shared" si="9"/>
        <v>58</v>
      </c>
    </row>
    <row r="53" spans="1:24" x14ac:dyDescent="0.25">
      <c r="A53" s="15" t="s">
        <v>1225</v>
      </c>
      <c r="B53" s="20" t="s">
        <v>271</v>
      </c>
      <c r="C53" s="20">
        <v>52</v>
      </c>
      <c r="D53" s="20" t="s">
        <v>404</v>
      </c>
      <c r="E53" s="20">
        <v>90</v>
      </c>
      <c r="F53" s="20" t="s">
        <v>410</v>
      </c>
      <c r="G53" s="21" t="s">
        <v>194</v>
      </c>
      <c r="H53" s="78" t="s">
        <v>402</v>
      </c>
      <c r="I53" s="78" t="s">
        <v>402</v>
      </c>
      <c r="J53" s="78"/>
      <c r="K53" s="78"/>
      <c r="U53" s="269"/>
      <c r="V53" s="125" t="s">
        <v>198</v>
      </c>
      <c r="W53" s="169">
        <f t="shared" si="9"/>
        <v>0</v>
      </c>
      <c r="X53" s="170">
        <f t="shared" si="9"/>
        <v>38</v>
      </c>
    </row>
    <row r="54" spans="1:24" x14ac:dyDescent="0.25">
      <c r="A54" s="15" t="s">
        <v>646</v>
      </c>
      <c r="B54" s="20" t="s">
        <v>271</v>
      </c>
      <c r="C54" s="20">
        <v>53</v>
      </c>
      <c r="D54" s="20" t="s">
        <v>407</v>
      </c>
      <c r="E54" s="20">
        <v>80</v>
      </c>
      <c r="F54" s="20" t="s">
        <v>405</v>
      </c>
      <c r="G54" s="21" t="s">
        <v>194</v>
      </c>
      <c r="H54" s="78" t="s">
        <v>402</v>
      </c>
      <c r="I54" s="78" t="s">
        <v>402</v>
      </c>
      <c r="J54" s="78"/>
      <c r="K54" s="78"/>
      <c r="U54" s="269"/>
      <c r="V54" s="125" t="s">
        <v>202</v>
      </c>
      <c r="W54" s="169">
        <f t="shared" si="9"/>
        <v>0</v>
      </c>
      <c r="X54" s="170">
        <f t="shared" si="9"/>
        <v>24</v>
      </c>
    </row>
    <row r="55" spans="1:24" x14ac:dyDescent="0.25">
      <c r="A55" s="15" t="s">
        <v>1973</v>
      </c>
      <c r="B55" s="20" t="s">
        <v>271</v>
      </c>
      <c r="C55" s="20">
        <v>54</v>
      </c>
      <c r="D55" s="20" t="s">
        <v>407</v>
      </c>
      <c r="E55" s="20">
        <v>90</v>
      </c>
      <c r="F55" s="20" t="s">
        <v>405</v>
      </c>
      <c r="G55" s="21" t="s">
        <v>194</v>
      </c>
      <c r="H55" s="78" t="s">
        <v>402</v>
      </c>
      <c r="I55" s="78" t="s">
        <v>402</v>
      </c>
      <c r="J55" s="78"/>
      <c r="K55" s="78"/>
      <c r="U55" s="269"/>
      <c r="V55" s="125" t="s">
        <v>206</v>
      </c>
      <c r="W55" s="169">
        <f t="shared" si="9"/>
        <v>0</v>
      </c>
      <c r="X55" s="170">
        <f t="shared" si="9"/>
        <v>0</v>
      </c>
    </row>
    <row r="56" spans="1:24" x14ac:dyDescent="0.25">
      <c r="A56" s="15" t="s">
        <v>437</v>
      </c>
      <c r="B56" s="20" t="s">
        <v>271</v>
      </c>
      <c r="C56" s="20">
        <v>55</v>
      </c>
      <c r="D56" s="20" t="s">
        <v>414</v>
      </c>
      <c r="E56" s="20">
        <v>60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1211</v>
      </c>
      <c r="B57" s="20" t="s">
        <v>271</v>
      </c>
      <c r="C57" s="20">
        <v>56</v>
      </c>
      <c r="D57" s="20" t="s">
        <v>419</v>
      </c>
      <c r="E57" s="20">
        <v>60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647</v>
      </c>
      <c r="B58" s="20" t="s">
        <v>271</v>
      </c>
      <c r="C58" s="20">
        <v>57</v>
      </c>
      <c r="D58" s="20" t="s">
        <v>407</v>
      </c>
      <c r="E58" s="20">
        <v>40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1895</v>
      </c>
      <c r="B59" s="20" t="s">
        <v>271</v>
      </c>
      <c r="C59" s="20">
        <v>58</v>
      </c>
      <c r="D59" s="20" t="s">
        <v>419</v>
      </c>
      <c r="E59" s="20">
        <v>60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1226</v>
      </c>
      <c r="B60" s="20" t="s">
        <v>271</v>
      </c>
      <c r="C60" s="20">
        <v>59</v>
      </c>
      <c r="D60" s="20" t="s">
        <v>435</v>
      </c>
      <c r="E60" s="20">
        <v>50</v>
      </c>
      <c r="F60" s="20" t="s">
        <v>410</v>
      </c>
      <c r="G60" s="21" t="s">
        <v>190</v>
      </c>
      <c r="H60" s="78" t="s">
        <v>402</v>
      </c>
      <c r="I60" s="78" t="s">
        <v>402</v>
      </c>
      <c r="J60" s="78"/>
      <c r="K60" s="78"/>
      <c r="U60" s="271"/>
      <c r="V60" s="125" t="s">
        <v>226</v>
      </c>
      <c r="W60" s="169">
        <f t="shared" si="9"/>
        <v>0</v>
      </c>
      <c r="X60" s="170">
        <f t="shared" si="9"/>
        <v>0</v>
      </c>
    </row>
    <row r="61" spans="1:24" ht="13.8" thickBot="1" x14ac:dyDescent="0.3">
      <c r="A61" s="15" t="s">
        <v>648</v>
      </c>
      <c r="B61" s="20" t="s">
        <v>271</v>
      </c>
      <c r="C61" s="20">
        <v>60</v>
      </c>
      <c r="D61" s="20" t="s">
        <v>431</v>
      </c>
      <c r="E61" s="20">
        <v>40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569</v>
      </c>
      <c r="B62" s="20" t="s">
        <v>271</v>
      </c>
      <c r="C62" s="20">
        <v>61</v>
      </c>
      <c r="D62" s="20" t="s">
        <v>431</v>
      </c>
      <c r="E62" s="20">
        <v>40</v>
      </c>
      <c r="F62" s="20" t="s">
        <v>410</v>
      </c>
      <c r="G62" s="21" t="s">
        <v>190</v>
      </c>
      <c r="H62" s="78" t="s">
        <v>402</v>
      </c>
      <c r="I62" s="78" t="s">
        <v>402</v>
      </c>
      <c r="J62" s="78"/>
      <c r="K62" s="78"/>
      <c r="U62" s="271"/>
      <c r="V62" s="125" t="s">
        <v>234</v>
      </c>
      <c r="W62" s="169">
        <f t="shared" si="9"/>
        <v>0</v>
      </c>
      <c r="X62" s="170">
        <f t="shared" si="9"/>
        <v>8</v>
      </c>
    </row>
    <row r="63" spans="1:24" ht="13.8" thickBot="1" x14ac:dyDescent="0.3">
      <c r="A63" s="15" t="s">
        <v>549</v>
      </c>
      <c r="B63" s="20" t="s">
        <v>271</v>
      </c>
      <c r="C63" s="20">
        <v>62</v>
      </c>
      <c r="D63" s="20" t="s">
        <v>414</v>
      </c>
      <c r="E63" s="20">
        <v>50</v>
      </c>
      <c r="F63" s="20" t="s">
        <v>410</v>
      </c>
      <c r="G63" s="21" t="s">
        <v>190</v>
      </c>
      <c r="H63" s="78" t="s">
        <v>402</v>
      </c>
      <c r="I63" s="78" t="s">
        <v>402</v>
      </c>
      <c r="J63" s="78"/>
      <c r="K63" s="78"/>
      <c r="U63" s="271"/>
      <c r="V63" s="125" t="s">
        <v>238</v>
      </c>
      <c r="W63" s="169">
        <f t="shared" si="9"/>
        <v>0</v>
      </c>
      <c r="X63" s="170">
        <f t="shared" si="9"/>
        <v>4</v>
      </c>
    </row>
    <row r="64" spans="1:24" ht="13.8" thickBot="1" x14ac:dyDescent="0.3">
      <c r="A64" s="15" t="s">
        <v>572</v>
      </c>
      <c r="B64" s="20" t="s">
        <v>271</v>
      </c>
      <c r="C64" s="20">
        <v>63</v>
      </c>
      <c r="D64" s="20" t="s">
        <v>421</v>
      </c>
      <c r="E64" s="20">
        <v>50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1268</v>
      </c>
      <c r="B65" s="20" t="s">
        <v>271</v>
      </c>
      <c r="C65" s="20">
        <v>64</v>
      </c>
      <c r="D65" s="20" t="s">
        <v>407</v>
      </c>
      <c r="E65" s="20">
        <v>70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1899</v>
      </c>
      <c r="B66" s="20" t="s">
        <v>271</v>
      </c>
      <c r="C66" s="20">
        <v>65</v>
      </c>
      <c r="D66" s="20" t="s">
        <v>407</v>
      </c>
      <c r="E66" s="20">
        <v>50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636</v>
      </c>
      <c r="B67" s="20" t="s">
        <v>271</v>
      </c>
      <c r="C67" s="20">
        <v>66</v>
      </c>
      <c r="D67" s="20" t="s">
        <v>414</v>
      </c>
      <c r="E67" s="20">
        <v>90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574</v>
      </c>
      <c r="B68" s="20" t="s">
        <v>271</v>
      </c>
      <c r="C68" s="20">
        <v>67</v>
      </c>
      <c r="D68" s="20" t="s">
        <v>431</v>
      </c>
      <c r="E68" s="20">
        <v>60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575</v>
      </c>
      <c r="B69" s="20" t="s">
        <v>271</v>
      </c>
      <c r="C69" s="20">
        <v>68</v>
      </c>
      <c r="D69" s="20" t="s">
        <v>400</v>
      </c>
      <c r="E69" s="20">
        <v>50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655</v>
      </c>
      <c r="B70" s="20" t="s">
        <v>271</v>
      </c>
      <c r="C70" s="20">
        <v>69</v>
      </c>
      <c r="D70" s="20" t="s">
        <v>421</v>
      </c>
      <c r="E70" s="20">
        <v>50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577</v>
      </c>
      <c r="B71" s="20" t="s">
        <v>271</v>
      </c>
      <c r="C71" s="20">
        <v>70</v>
      </c>
      <c r="D71" s="20" t="s">
        <v>421</v>
      </c>
      <c r="E71" s="20">
        <v>50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578</v>
      </c>
      <c r="B72" s="20" t="s">
        <v>271</v>
      </c>
      <c r="C72" s="20">
        <v>71</v>
      </c>
      <c r="D72" s="20" t="s">
        <v>414</v>
      </c>
      <c r="E72" s="20">
        <v>50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580</v>
      </c>
      <c r="B73" s="20" t="s">
        <v>271</v>
      </c>
      <c r="C73" s="20">
        <v>72</v>
      </c>
      <c r="D73" s="20" t="s">
        <v>425</v>
      </c>
      <c r="E73" s="20">
        <v>60</v>
      </c>
      <c r="F73" s="20" t="s">
        <v>410</v>
      </c>
      <c r="G73" s="21" t="s">
        <v>190</v>
      </c>
      <c r="H73" s="78" t="s">
        <v>402</v>
      </c>
      <c r="I73" s="78" t="s">
        <v>402</v>
      </c>
      <c r="J73" s="78"/>
      <c r="K73" s="78"/>
      <c r="U73" s="271"/>
      <c r="V73" s="177" t="s">
        <v>278</v>
      </c>
      <c r="W73" s="169">
        <f t="shared" si="10"/>
        <v>0</v>
      </c>
      <c r="X73" s="170">
        <f t="shared" si="10"/>
        <v>1</v>
      </c>
    </row>
    <row r="74" spans="1:24" x14ac:dyDescent="0.25">
      <c r="A74" s="15" t="s">
        <v>561</v>
      </c>
      <c r="B74" s="20" t="s">
        <v>271</v>
      </c>
      <c r="C74" s="20">
        <v>73</v>
      </c>
      <c r="D74" s="20" t="s">
        <v>414</v>
      </c>
      <c r="E74" s="20">
        <v>50</v>
      </c>
      <c r="F74" s="20" t="s">
        <v>410</v>
      </c>
      <c r="G74" s="21" t="s">
        <v>190</v>
      </c>
      <c r="H74" s="78" t="s">
        <v>402</v>
      </c>
      <c r="I74" s="78" t="s">
        <v>402</v>
      </c>
      <c r="J74" s="78"/>
      <c r="K74" s="78"/>
    </row>
    <row r="75" spans="1:24" x14ac:dyDescent="0.25">
      <c r="A75" s="15" t="s">
        <v>691</v>
      </c>
      <c r="B75" s="20" t="s">
        <v>271</v>
      </c>
      <c r="C75" s="20">
        <v>74</v>
      </c>
      <c r="D75" s="20" t="s">
        <v>404</v>
      </c>
      <c r="E75" s="20">
        <v>60</v>
      </c>
      <c r="F75" s="20" t="s">
        <v>410</v>
      </c>
      <c r="G75" s="21" t="s">
        <v>190</v>
      </c>
      <c r="H75" s="78" t="s">
        <v>402</v>
      </c>
      <c r="I75" s="78" t="s">
        <v>402</v>
      </c>
      <c r="J75" s="78"/>
      <c r="K75" s="78"/>
    </row>
    <row r="76" spans="1:24" x14ac:dyDescent="0.25">
      <c r="A76" s="15" t="s">
        <v>1309</v>
      </c>
      <c r="B76" s="20" t="s">
        <v>271</v>
      </c>
      <c r="C76" s="20">
        <v>75</v>
      </c>
      <c r="D76" s="20" t="s">
        <v>421</v>
      </c>
      <c r="E76" s="20">
        <v>60</v>
      </c>
      <c r="F76" s="20" t="s">
        <v>410</v>
      </c>
      <c r="G76" s="21" t="s">
        <v>190</v>
      </c>
      <c r="H76" s="78" t="s">
        <v>402</v>
      </c>
      <c r="I76" s="78" t="s">
        <v>402</v>
      </c>
      <c r="J76" s="78"/>
      <c r="K76" s="78"/>
    </row>
    <row r="77" spans="1:24" x14ac:dyDescent="0.25">
      <c r="A77" s="15" t="s">
        <v>1863</v>
      </c>
      <c r="B77" s="20" t="s">
        <v>271</v>
      </c>
      <c r="C77" s="20">
        <v>76</v>
      </c>
      <c r="D77" s="20" t="s">
        <v>421</v>
      </c>
      <c r="E77" s="20">
        <v>60</v>
      </c>
      <c r="F77" s="20" t="s">
        <v>410</v>
      </c>
      <c r="G77" s="21" t="s">
        <v>190</v>
      </c>
      <c r="H77" s="78" t="s">
        <v>402</v>
      </c>
      <c r="I77" s="78" t="s">
        <v>402</v>
      </c>
      <c r="J77" s="78"/>
      <c r="K77" s="78"/>
    </row>
    <row r="78" spans="1:24" x14ac:dyDescent="0.25">
      <c r="A78" s="15" t="s">
        <v>1315</v>
      </c>
      <c r="B78" s="20" t="s">
        <v>271</v>
      </c>
      <c r="C78" s="20">
        <v>77</v>
      </c>
      <c r="D78" s="20" t="s">
        <v>421</v>
      </c>
      <c r="E78" s="20">
        <v>50</v>
      </c>
      <c r="F78" s="20" t="s">
        <v>410</v>
      </c>
      <c r="G78" s="21" t="s">
        <v>190</v>
      </c>
      <c r="H78" s="78" t="s">
        <v>402</v>
      </c>
      <c r="I78" s="78" t="s">
        <v>402</v>
      </c>
      <c r="J78" s="78"/>
      <c r="K78" s="78"/>
    </row>
    <row r="79" spans="1:24" x14ac:dyDescent="0.25">
      <c r="A79" s="15" t="s">
        <v>1316</v>
      </c>
      <c r="B79" s="20" t="s">
        <v>271</v>
      </c>
      <c r="C79" s="20">
        <v>78</v>
      </c>
      <c r="D79" s="20" t="s">
        <v>414</v>
      </c>
      <c r="E79" s="20">
        <v>40</v>
      </c>
      <c r="F79" s="20" t="s">
        <v>410</v>
      </c>
      <c r="G79" s="21" t="s">
        <v>190</v>
      </c>
      <c r="H79" s="78" t="s">
        <v>402</v>
      </c>
      <c r="I79" s="78" t="s">
        <v>402</v>
      </c>
      <c r="J79" s="78"/>
      <c r="K79" s="78"/>
    </row>
    <row r="80" spans="1:24" x14ac:dyDescent="0.25">
      <c r="A80" s="15" t="s">
        <v>486</v>
      </c>
      <c r="B80" s="20" t="s">
        <v>271</v>
      </c>
      <c r="C80" s="20">
        <v>79</v>
      </c>
      <c r="D80" s="20" t="s">
        <v>404</v>
      </c>
      <c r="E80" s="20">
        <v>60</v>
      </c>
      <c r="F80" s="20" t="s">
        <v>410</v>
      </c>
      <c r="G80" s="21" t="s">
        <v>190</v>
      </c>
      <c r="H80" s="78" t="s">
        <v>402</v>
      </c>
      <c r="I80" s="78" t="s">
        <v>402</v>
      </c>
      <c r="J80" s="78"/>
      <c r="K80" s="78"/>
    </row>
    <row r="81" spans="1:11" x14ac:dyDescent="0.25">
      <c r="A81" s="15" t="s">
        <v>693</v>
      </c>
      <c r="B81" s="20" t="s">
        <v>271</v>
      </c>
      <c r="C81" s="20">
        <v>80</v>
      </c>
      <c r="D81" s="20" t="s">
        <v>404</v>
      </c>
      <c r="E81" s="20">
        <v>60</v>
      </c>
      <c r="F81" s="20" t="s">
        <v>410</v>
      </c>
      <c r="G81" s="21" t="s">
        <v>190</v>
      </c>
      <c r="H81" s="78" t="s">
        <v>402</v>
      </c>
      <c r="I81" s="78" t="s">
        <v>402</v>
      </c>
      <c r="J81" s="78"/>
      <c r="K81" s="78"/>
    </row>
    <row r="82" spans="1:11" x14ac:dyDescent="0.25">
      <c r="A82" s="15" t="s">
        <v>659</v>
      </c>
      <c r="B82" s="20" t="s">
        <v>271</v>
      </c>
      <c r="C82" s="20">
        <v>81</v>
      </c>
      <c r="D82" s="20" t="s">
        <v>407</v>
      </c>
      <c r="E82" s="20">
        <v>50</v>
      </c>
      <c r="F82" s="20" t="s">
        <v>410</v>
      </c>
      <c r="G82" s="21" t="s">
        <v>190</v>
      </c>
      <c r="H82" s="78" t="s">
        <v>402</v>
      </c>
      <c r="I82" s="78" t="s">
        <v>402</v>
      </c>
      <c r="J82" s="78"/>
      <c r="K82" s="78"/>
    </row>
    <row r="83" spans="1:11" x14ac:dyDescent="0.25">
      <c r="A83" s="15" t="s">
        <v>1272</v>
      </c>
      <c r="B83" s="20" t="s">
        <v>271</v>
      </c>
      <c r="C83" s="20">
        <v>82</v>
      </c>
      <c r="D83" s="20" t="s">
        <v>407</v>
      </c>
      <c r="E83" s="20">
        <v>70</v>
      </c>
      <c r="F83" s="20" t="s">
        <v>410</v>
      </c>
      <c r="G83" s="21" t="s">
        <v>190</v>
      </c>
      <c r="H83" s="78" t="s">
        <v>402</v>
      </c>
      <c r="I83" s="78" t="s">
        <v>402</v>
      </c>
      <c r="J83" s="78"/>
      <c r="K83" s="78"/>
    </row>
    <row r="84" spans="1:11" x14ac:dyDescent="0.25">
      <c r="A84" s="15" t="s">
        <v>587</v>
      </c>
      <c r="B84" s="20" t="s">
        <v>271</v>
      </c>
      <c r="C84" s="20">
        <v>83</v>
      </c>
      <c r="D84" s="20" t="s">
        <v>400</v>
      </c>
      <c r="E84" s="20">
        <v>40</v>
      </c>
      <c r="F84" s="20" t="s">
        <v>410</v>
      </c>
      <c r="G84" s="21" t="s">
        <v>190</v>
      </c>
      <c r="H84" s="78" t="s">
        <v>402</v>
      </c>
      <c r="I84" s="78" t="s">
        <v>402</v>
      </c>
      <c r="J84" s="78"/>
      <c r="K84" s="78"/>
    </row>
    <row r="85" spans="1:11" x14ac:dyDescent="0.25">
      <c r="A85" s="15" t="s">
        <v>955</v>
      </c>
      <c r="B85" s="20" t="s">
        <v>271</v>
      </c>
      <c r="C85" s="20">
        <v>84</v>
      </c>
      <c r="D85" s="20" t="s">
        <v>407</v>
      </c>
      <c r="E85" s="20">
        <v>50</v>
      </c>
      <c r="F85" s="20" t="s">
        <v>410</v>
      </c>
      <c r="G85" s="21" t="s">
        <v>190</v>
      </c>
      <c r="H85" s="78" t="s">
        <v>402</v>
      </c>
      <c r="I85" s="78" t="s">
        <v>402</v>
      </c>
      <c r="J85" s="78"/>
      <c r="K85" s="78"/>
    </row>
    <row r="86" spans="1:11" x14ac:dyDescent="0.25">
      <c r="A86" s="15" t="s">
        <v>2231</v>
      </c>
      <c r="B86" s="20" t="s">
        <v>271</v>
      </c>
      <c r="C86" s="20">
        <v>85</v>
      </c>
      <c r="D86" s="20" t="s">
        <v>490</v>
      </c>
      <c r="E86" s="20"/>
      <c r="F86" s="20" t="s">
        <v>1085</v>
      </c>
      <c r="G86" s="21" t="s">
        <v>194</v>
      </c>
      <c r="H86" s="78" t="s">
        <v>402</v>
      </c>
      <c r="I86" s="78" t="s">
        <v>402</v>
      </c>
      <c r="J86" s="78"/>
      <c r="K86" s="78"/>
    </row>
    <row r="87" spans="1:11" x14ac:dyDescent="0.25">
      <c r="A87" s="15" t="s">
        <v>2232</v>
      </c>
      <c r="B87" s="20" t="s">
        <v>271</v>
      </c>
      <c r="C87" s="20">
        <v>86</v>
      </c>
      <c r="D87" s="20" t="s">
        <v>490</v>
      </c>
      <c r="E87" s="20"/>
      <c r="F87" s="20" t="s">
        <v>493</v>
      </c>
      <c r="G87" s="21" t="s">
        <v>194</v>
      </c>
      <c r="H87" s="78" t="s">
        <v>402</v>
      </c>
      <c r="I87" s="78" t="s">
        <v>402</v>
      </c>
      <c r="J87" s="78"/>
      <c r="K87" s="78"/>
    </row>
    <row r="88" spans="1:11" x14ac:dyDescent="0.25">
      <c r="A88" s="15" t="s">
        <v>2233</v>
      </c>
      <c r="B88" s="20" t="s">
        <v>271</v>
      </c>
      <c r="C88" s="20">
        <v>87</v>
      </c>
      <c r="D88" s="20" t="s">
        <v>490</v>
      </c>
      <c r="E88" s="20"/>
      <c r="F88" s="20" t="s">
        <v>490</v>
      </c>
      <c r="G88" s="21" t="s">
        <v>194</v>
      </c>
      <c r="H88" s="78" t="s">
        <v>402</v>
      </c>
      <c r="I88" s="78" t="s">
        <v>402</v>
      </c>
      <c r="J88" s="78"/>
      <c r="K88" s="78"/>
    </row>
    <row r="89" spans="1:11" x14ac:dyDescent="0.25">
      <c r="A89" s="15" t="s">
        <v>2234</v>
      </c>
      <c r="B89" s="20" t="s">
        <v>271</v>
      </c>
      <c r="C89" s="20">
        <v>88</v>
      </c>
      <c r="D89" s="20" t="s">
        <v>490</v>
      </c>
      <c r="E89" s="20"/>
      <c r="F89" s="20" t="s">
        <v>1085</v>
      </c>
      <c r="G89" s="21" t="s">
        <v>194</v>
      </c>
      <c r="H89" s="78" t="s">
        <v>402</v>
      </c>
      <c r="I89" s="78" t="s">
        <v>402</v>
      </c>
      <c r="J89" s="78"/>
      <c r="K89" s="78"/>
    </row>
    <row r="90" spans="1:11" x14ac:dyDescent="0.25">
      <c r="A90" s="15" t="s">
        <v>2235</v>
      </c>
      <c r="B90" s="20" t="s">
        <v>271</v>
      </c>
      <c r="C90" s="20">
        <v>89</v>
      </c>
      <c r="D90" s="20" t="s">
        <v>490</v>
      </c>
      <c r="E90" s="20"/>
      <c r="F90" s="20" t="s">
        <v>1085</v>
      </c>
      <c r="G90" s="21" t="s">
        <v>194</v>
      </c>
      <c r="H90" s="78" t="s">
        <v>402</v>
      </c>
      <c r="I90" s="78" t="s">
        <v>402</v>
      </c>
      <c r="J90" s="78"/>
      <c r="K90" s="78"/>
    </row>
    <row r="91" spans="1:11" x14ac:dyDescent="0.25">
      <c r="A91" s="15" t="s">
        <v>2236</v>
      </c>
      <c r="B91" s="20" t="s">
        <v>271</v>
      </c>
      <c r="C91" s="20">
        <v>90</v>
      </c>
      <c r="D91" s="20" t="s">
        <v>427</v>
      </c>
      <c r="E91" s="20"/>
      <c r="F91" s="20" t="s">
        <v>428</v>
      </c>
      <c r="G91" s="21" t="s">
        <v>194</v>
      </c>
      <c r="H91" s="78" t="s">
        <v>402</v>
      </c>
      <c r="I91" s="78" t="s">
        <v>402</v>
      </c>
      <c r="J91" s="78"/>
      <c r="K91" s="78"/>
    </row>
    <row r="92" spans="1:11" x14ac:dyDescent="0.25">
      <c r="A92" s="15" t="s">
        <v>1293</v>
      </c>
      <c r="B92" s="20" t="s">
        <v>271</v>
      </c>
      <c r="C92" s="20">
        <v>91</v>
      </c>
      <c r="D92" s="20" t="s">
        <v>435</v>
      </c>
      <c r="E92" s="20">
        <v>80</v>
      </c>
      <c r="F92" s="20" t="s">
        <v>410</v>
      </c>
      <c r="G92" s="21" t="s">
        <v>234</v>
      </c>
      <c r="H92" s="78" t="s">
        <v>402</v>
      </c>
      <c r="I92" s="78" t="s">
        <v>402</v>
      </c>
      <c r="J92" s="78"/>
      <c r="K92" s="78" t="s">
        <v>402</v>
      </c>
    </row>
    <row r="93" spans="1:11" x14ac:dyDescent="0.25">
      <c r="A93" s="15" t="s">
        <v>977</v>
      </c>
      <c r="B93" s="20" t="s">
        <v>271</v>
      </c>
      <c r="C93" s="20">
        <v>92</v>
      </c>
      <c r="D93" s="20" t="s">
        <v>407</v>
      </c>
      <c r="E93" s="20">
        <v>60</v>
      </c>
      <c r="F93" s="20" t="s">
        <v>410</v>
      </c>
      <c r="G93" s="21" t="s">
        <v>234</v>
      </c>
      <c r="H93" s="78" t="s">
        <v>402</v>
      </c>
      <c r="I93" s="78" t="s">
        <v>402</v>
      </c>
      <c r="J93" s="78"/>
      <c r="K93" s="78" t="s">
        <v>402</v>
      </c>
    </row>
    <row r="94" spans="1:11" x14ac:dyDescent="0.25">
      <c r="A94" s="15" t="s">
        <v>544</v>
      </c>
      <c r="B94" s="20" t="s">
        <v>271</v>
      </c>
      <c r="C94" s="20">
        <v>93</v>
      </c>
      <c r="D94" s="20" t="s">
        <v>400</v>
      </c>
      <c r="E94" s="20">
        <v>90</v>
      </c>
      <c r="F94" s="20" t="s">
        <v>405</v>
      </c>
      <c r="G94" s="21" t="s">
        <v>234</v>
      </c>
      <c r="H94" s="78" t="s">
        <v>402</v>
      </c>
      <c r="I94" s="78" t="s">
        <v>402</v>
      </c>
      <c r="J94" s="78"/>
      <c r="K94" s="78" t="s">
        <v>402</v>
      </c>
    </row>
    <row r="95" spans="1:11" x14ac:dyDescent="0.25">
      <c r="A95" s="15" t="s">
        <v>665</v>
      </c>
      <c r="B95" s="20" t="s">
        <v>271</v>
      </c>
      <c r="C95" s="20">
        <v>94</v>
      </c>
      <c r="D95" s="20" t="s">
        <v>421</v>
      </c>
      <c r="E95" s="20">
        <v>130</v>
      </c>
      <c r="F95" s="20" t="s">
        <v>401</v>
      </c>
      <c r="G95" s="21" t="s">
        <v>234</v>
      </c>
      <c r="H95" s="78" t="s">
        <v>402</v>
      </c>
      <c r="I95" s="78" t="s">
        <v>402</v>
      </c>
      <c r="J95" s="78"/>
      <c r="K95" s="78" t="s">
        <v>402</v>
      </c>
    </row>
    <row r="96" spans="1:11" x14ac:dyDescent="0.25">
      <c r="A96" s="15" t="s">
        <v>530</v>
      </c>
      <c r="B96" s="20" t="s">
        <v>271</v>
      </c>
      <c r="C96" s="20">
        <v>95</v>
      </c>
      <c r="D96" s="20" t="s">
        <v>431</v>
      </c>
      <c r="E96" s="20">
        <v>150</v>
      </c>
      <c r="F96" s="20" t="s">
        <v>401</v>
      </c>
      <c r="G96" s="21" t="s">
        <v>234</v>
      </c>
      <c r="H96" s="78" t="s">
        <v>402</v>
      </c>
      <c r="I96" s="78" t="s">
        <v>402</v>
      </c>
      <c r="J96" s="78"/>
      <c r="K96" s="78" t="s">
        <v>402</v>
      </c>
    </row>
    <row r="97" spans="1:11" x14ac:dyDescent="0.25">
      <c r="A97" s="15" t="s">
        <v>1819</v>
      </c>
      <c r="B97" s="20" t="s">
        <v>271</v>
      </c>
      <c r="C97" s="20">
        <v>96</v>
      </c>
      <c r="D97" s="20" t="s">
        <v>400</v>
      </c>
      <c r="E97" s="20">
        <v>140</v>
      </c>
      <c r="F97" s="20" t="s">
        <v>401</v>
      </c>
      <c r="G97" s="21" t="s">
        <v>234</v>
      </c>
      <c r="H97" s="78" t="s">
        <v>402</v>
      </c>
      <c r="I97" s="78" t="s">
        <v>402</v>
      </c>
      <c r="J97" s="78"/>
      <c r="K97" s="78" t="s">
        <v>402</v>
      </c>
    </row>
    <row r="98" spans="1:11" x14ac:dyDescent="0.25">
      <c r="A98" s="15" t="s">
        <v>1083</v>
      </c>
      <c r="B98" s="20" t="s">
        <v>271</v>
      </c>
      <c r="C98" s="20">
        <v>97</v>
      </c>
      <c r="D98" s="20" t="s">
        <v>421</v>
      </c>
      <c r="E98" s="20">
        <v>60</v>
      </c>
      <c r="F98" s="20" t="s">
        <v>410</v>
      </c>
      <c r="G98" s="21" t="s">
        <v>234</v>
      </c>
      <c r="H98" s="78" t="s">
        <v>402</v>
      </c>
      <c r="I98" s="78" t="s">
        <v>402</v>
      </c>
      <c r="J98" s="78"/>
      <c r="K98" s="78" t="s">
        <v>402</v>
      </c>
    </row>
    <row r="99" spans="1:11" x14ac:dyDescent="0.25">
      <c r="A99" s="15" t="s">
        <v>1973</v>
      </c>
      <c r="B99" s="20" t="s">
        <v>271</v>
      </c>
      <c r="C99" s="20">
        <v>98</v>
      </c>
      <c r="D99" s="20" t="s">
        <v>407</v>
      </c>
      <c r="E99" s="20">
        <v>110</v>
      </c>
      <c r="F99" s="20" t="s">
        <v>405</v>
      </c>
      <c r="G99" s="21" t="s">
        <v>234</v>
      </c>
      <c r="H99" s="78" t="s">
        <v>402</v>
      </c>
      <c r="I99" s="78" t="s">
        <v>402</v>
      </c>
      <c r="J99" s="78"/>
      <c r="K99" s="78" t="s">
        <v>402</v>
      </c>
    </row>
    <row r="100" spans="1:11" x14ac:dyDescent="0.25">
      <c r="A100" s="15" t="s">
        <v>2237</v>
      </c>
      <c r="B100" s="20" t="s">
        <v>271</v>
      </c>
      <c r="C100" s="20">
        <v>99</v>
      </c>
      <c r="D100" s="20" t="s">
        <v>2238</v>
      </c>
      <c r="E100" s="20">
        <v>150</v>
      </c>
      <c r="F100" s="20" t="s">
        <v>2193</v>
      </c>
      <c r="G100" s="21" t="s">
        <v>238</v>
      </c>
      <c r="H100" s="78" t="s">
        <v>402</v>
      </c>
      <c r="I100" s="78" t="s">
        <v>402</v>
      </c>
      <c r="J100" s="78"/>
      <c r="K100" s="78" t="s">
        <v>402</v>
      </c>
    </row>
    <row r="101" spans="1:11" x14ac:dyDescent="0.25">
      <c r="A101" s="15" t="s">
        <v>2239</v>
      </c>
      <c r="B101" s="20" t="s">
        <v>271</v>
      </c>
      <c r="C101" s="20">
        <v>100</v>
      </c>
      <c r="D101" s="20" t="s">
        <v>2238</v>
      </c>
      <c r="E101" s="20">
        <v>150</v>
      </c>
      <c r="F101" s="20" t="s">
        <v>2193</v>
      </c>
      <c r="G101" s="21" t="s">
        <v>238</v>
      </c>
      <c r="H101" s="78" t="s">
        <v>402</v>
      </c>
      <c r="I101" s="78" t="s">
        <v>402</v>
      </c>
      <c r="J101" s="78"/>
      <c r="K101" s="78" t="s">
        <v>402</v>
      </c>
    </row>
    <row r="102" spans="1:11" x14ac:dyDescent="0.25">
      <c r="A102" s="15" t="s">
        <v>2240</v>
      </c>
      <c r="B102" s="20" t="s">
        <v>271</v>
      </c>
      <c r="C102" s="20">
        <v>101</v>
      </c>
      <c r="D102" s="20" t="s">
        <v>1602</v>
      </c>
      <c r="E102" s="20">
        <v>160</v>
      </c>
      <c r="F102" s="20" t="s">
        <v>2193</v>
      </c>
      <c r="G102" s="21" t="s">
        <v>238</v>
      </c>
      <c r="H102" s="78" t="s">
        <v>402</v>
      </c>
      <c r="I102" s="78" t="s">
        <v>402</v>
      </c>
      <c r="J102" s="78"/>
      <c r="K102" s="78" t="s">
        <v>402</v>
      </c>
    </row>
    <row r="103" spans="1:11" x14ac:dyDescent="0.25">
      <c r="A103" s="15" t="s">
        <v>2241</v>
      </c>
      <c r="B103" s="20" t="s">
        <v>271</v>
      </c>
      <c r="C103" s="20">
        <v>102</v>
      </c>
      <c r="D103" s="20" t="s">
        <v>1602</v>
      </c>
      <c r="E103" s="20">
        <v>160</v>
      </c>
      <c r="F103" s="20" t="s">
        <v>2193</v>
      </c>
      <c r="G103" s="21" t="s">
        <v>238</v>
      </c>
      <c r="H103" s="78" t="s">
        <v>402</v>
      </c>
      <c r="I103" s="78" t="s">
        <v>402</v>
      </c>
      <c r="J103" s="78"/>
      <c r="K103" s="78" t="s">
        <v>402</v>
      </c>
    </row>
    <row r="104" spans="1:11" x14ac:dyDescent="0.25">
      <c r="A104" s="15" t="s">
        <v>2197</v>
      </c>
      <c r="B104" s="20" t="s">
        <v>271</v>
      </c>
      <c r="C104" s="20" t="s">
        <v>2242</v>
      </c>
      <c r="D104" s="20" t="s">
        <v>490</v>
      </c>
      <c r="E104" s="20"/>
      <c r="F104" s="20" t="s">
        <v>490</v>
      </c>
      <c r="G104" s="21" t="s">
        <v>278</v>
      </c>
      <c r="H104" s="78" t="s">
        <v>402</v>
      </c>
      <c r="I104" s="78" t="s">
        <v>402</v>
      </c>
      <c r="J104" s="78"/>
      <c r="K104" s="78" t="s">
        <v>402</v>
      </c>
    </row>
  </sheetData>
  <sheetProtection selectLockedCells="1" selectUnlockedCells="1"/>
  <mergeCells count="1">
    <mergeCell ref="Z1:AH1"/>
  </mergeCells>
  <phoneticPr fontId="3" type="noConversion"/>
  <conditionalFormatting sqref="H2:K104">
    <cfRule type="cellIs" dxfId="516" priority="1" stopIfTrue="1" operator="equal">
      <formula>"-"</formula>
    </cfRule>
    <cfRule type="cellIs" dxfId="515" priority="2" stopIfTrue="1" operator="equal">
      <formula>"x"</formula>
    </cfRule>
  </conditionalFormatting>
  <hyperlinks>
    <hyperlink ref="L1" location="'Expansion set Check List'!A1" display="Home" xr:uid="{00000000-0004-0000-33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8">
    <tabColor indexed="11"/>
  </sheetPr>
  <dimension ref="A1:AH107"/>
  <sheetViews>
    <sheetView zoomScaleSheetLayoutView="10" workbookViewId="0">
      <pane ySplit="1" topLeftCell="A2" activePane="bottomLeft" state="frozen"/>
      <selection pane="bottomLeft"/>
    </sheetView>
  </sheetViews>
  <sheetFormatPr defaultColWidth="0" defaultRowHeight="13.2" customHeight="1" x14ac:dyDescent="0.25"/>
  <cols>
    <col min="1" max="1" width="28.33203125" customWidth="1"/>
    <col min="2" max="2" width="13.88671875" bestFit="1" customWidth="1"/>
    <col min="3" max="3" width="5.44140625"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617</v>
      </c>
      <c r="B2" s="18" t="s">
        <v>275</v>
      </c>
      <c r="C2" s="18">
        <v>1</v>
      </c>
      <c r="D2" s="18" t="s">
        <v>414</v>
      </c>
      <c r="E2" s="18">
        <v>80</v>
      </c>
      <c r="F2" s="18" t="s">
        <v>405</v>
      </c>
      <c r="G2" s="19" t="s">
        <v>202</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98</v>
      </c>
      <c r="Z2" s="109"/>
      <c r="AA2" s="109"/>
      <c r="AB2" s="109"/>
      <c r="AC2" s="109"/>
      <c r="AD2" s="109"/>
      <c r="AE2" s="109"/>
      <c r="AF2" s="109"/>
      <c r="AG2" s="109"/>
      <c r="AH2" s="109"/>
    </row>
    <row r="3" spans="1:34" x14ac:dyDescent="0.25">
      <c r="A3" s="15" t="s">
        <v>180</v>
      </c>
      <c r="B3" s="20" t="s">
        <v>275</v>
      </c>
      <c r="C3" s="20">
        <v>2</v>
      </c>
      <c r="D3" s="20" t="s">
        <v>421</v>
      </c>
      <c r="E3" s="20">
        <v>80</v>
      </c>
      <c r="F3" s="20" t="s">
        <v>410</v>
      </c>
      <c r="G3" s="19"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23</v>
      </c>
    </row>
    <row r="4" spans="1:34" x14ac:dyDescent="0.25">
      <c r="A4" s="15" t="s">
        <v>1812</v>
      </c>
      <c r="B4" s="20" t="s">
        <v>275</v>
      </c>
      <c r="C4" s="20">
        <v>3</v>
      </c>
      <c r="D4" s="20" t="s">
        <v>419</v>
      </c>
      <c r="E4" s="20">
        <v>100</v>
      </c>
      <c r="F4" s="20" t="s">
        <v>410</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25</v>
      </c>
    </row>
    <row r="5" spans="1:34" x14ac:dyDescent="0.25">
      <c r="A5" s="15" t="s">
        <v>942</v>
      </c>
      <c r="B5" s="20" t="s">
        <v>275</v>
      </c>
      <c r="C5" s="20">
        <v>4</v>
      </c>
      <c r="D5" s="20" t="s">
        <v>421</v>
      </c>
      <c r="E5" s="20">
        <v>90</v>
      </c>
      <c r="F5" s="20" t="s">
        <v>405</v>
      </c>
      <c r="G5" s="19" t="s">
        <v>202</v>
      </c>
      <c r="H5" s="78" t="s">
        <v>402</v>
      </c>
      <c r="I5" s="78" t="s">
        <v>402</v>
      </c>
      <c r="J5" s="78"/>
      <c r="K5" s="78"/>
      <c r="R5" s="125" t="s">
        <v>198</v>
      </c>
      <c r="S5" s="261">
        <f t="shared" si="1"/>
        <v>0</v>
      </c>
      <c r="T5" s="170">
        <f t="shared" si="2"/>
        <v>0</v>
      </c>
      <c r="U5" s="179"/>
      <c r="V5" s="125" t="s">
        <v>198</v>
      </c>
      <c r="W5" s="261">
        <f t="shared" si="3"/>
        <v>0</v>
      </c>
      <c r="X5" s="6">
        <f t="shared" si="4"/>
        <v>17</v>
      </c>
    </row>
    <row r="6" spans="1:34" x14ac:dyDescent="0.25">
      <c r="A6" s="15" t="s">
        <v>943</v>
      </c>
      <c r="B6" s="20" t="s">
        <v>275</v>
      </c>
      <c r="C6" s="20">
        <v>5</v>
      </c>
      <c r="D6" s="20" t="s">
        <v>419</v>
      </c>
      <c r="E6" s="20">
        <v>90</v>
      </c>
      <c r="F6" s="20" t="s">
        <v>405</v>
      </c>
      <c r="G6" s="19" t="s">
        <v>202</v>
      </c>
      <c r="H6" s="78" t="s">
        <v>402</v>
      </c>
      <c r="I6" s="78" t="s">
        <v>402</v>
      </c>
      <c r="J6" s="78"/>
      <c r="K6" s="78"/>
      <c r="R6" s="125" t="s">
        <v>202</v>
      </c>
      <c r="S6" s="261">
        <f t="shared" si="1"/>
        <v>0</v>
      </c>
      <c r="T6" s="170">
        <f t="shared" si="2"/>
        <v>0</v>
      </c>
      <c r="U6" s="179"/>
      <c r="V6" s="125" t="s">
        <v>202</v>
      </c>
      <c r="W6" s="261">
        <f t="shared" si="3"/>
        <v>0</v>
      </c>
      <c r="X6" s="6">
        <f t="shared" si="4"/>
        <v>22</v>
      </c>
    </row>
    <row r="7" spans="1:34" x14ac:dyDescent="0.25">
      <c r="A7" s="15" t="s">
        <v>1448</v>
      </c>
      <c r="B7" s="20" t="s">
        <v>275</v>
      </c>
      <c r="C7" s="20">
        <v>6</v>
      </c>
      <c r="D7" s="20" t="s">
        <v>431</v>
      </c>
      <c r="E7" s="20">
        <v>100</v>
      </c>
      <c r="F7" s="20" t="s">
        <v>410</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528</v>
      </c>
      <c r="B8" s="20" t="s">
        <v>275</v>
      </c>
      <c r="C8" s="20">
        <v>7</v>
      </c>
      <c r="D8" s="20" t="s">
        <v>404</v>
      </c>
      <c r="E8" s="20">
        <v>130</v>
      </c>
      <c r="F8" s="20" t="s">
        <v>405</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944</v>
      </c>
      <c r="B9" s="20" t="s">
        <v>275</v>
      </c>
      <c r="C9" s="20">
        <v>8</v>
      </c>
      <c r="D9" s="20" t="s">
        <v>431</v>
      </c>
      <c r="E9" s="20">
        <v>60</v>
      </c>
      <c r="F9" s="20" t="s">
        <v>410</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981</v>
      </c>
      <c r="B10" s="20" t="s">
        <v>275</v>
      </c>
      <c r="C10" s="20">
        <v>9</v>
      </c>
      <c r="D10" s="20" t="s">
        <v>425</v>
      </c>
      <c r="E10" s="20">
        <v>100</v>
      </c>
      <c r="F10" s="20" t="s">
        <v>410</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945</v>
      </c>
      <c r="B11" s="20" t="s">
        <v>275</v>
      </c>
      <c r="C11" s="20">
        <v>10</v>
      </c>
      <c r="D11" s="20" t="s">
        <v>435</v>
      </c>
      <c r="E11" s="20">
        <v>90</v>
      </c>
      <c r="F11" s="20" t="s">
        <v>405</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1395</v>
      </c>
      <c r="B12" s="20" t="s">
        <v>275</v>
      </c>
      <c r="C12" s="20">
        <v>11</v>
      </c>
      <c r="D12" s="20" t="s">
        <v>421</v>
      </c>
      <c r="E12" s="20">
        <v>60</v>
      </c>
      <c r="F12" s="20" t="s">
        <v>410</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1518</v>
      </c>
      <c r="B13" s="20" t="s">
        <v>275</v>
      </c>
      <c r="C13" s="20">
        <v>12</v>
      </c>
      <c r="D13" s="20" t="s">
        <v>404</v>
      </c>
      <c r="E13" s="20">
        <v>100</v>
      </c>
      <c r="F13" s="20" t="s">
        <v>410</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1950</v>
      </c>
      <c r="B14" s="20" t="s">
        <v>275</v>
      </c>
      <c r="C14" s="20">
        <v>13</v>
      </c>
      <c r="D14" s="20" t="s">
        <v>407</v>
      </c>
      <c r="E14" s="20">
        <v>90</v>
      </c>
      <c r="F14" s="20" t="s">
        <v>405</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1817</v>
      </c>
      <c r="B15" s="20" t="s">
        <v>275</v>
      </c>
      <c r="C15" s="20">
        <v>14</v>
      </c>
      <c r="D15" s="20" t="s">
        <v>431</v>
      </c>
      <c r="E15" s="20">
        <v>90</v>
      </c>
      <c r="F15" s="20" t="s">
        <v>405</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413</v>
      </c>
      <c r="B16" s="20" t="s">
        <v>275</v>
      </c>
      <c r="C16" s="20">
        <v>15</v>
      </c>
      <c r="D16" s="20" t="s">
        <v>404</v>
      </c>
      <c r="E16" s="20">
        <v>100</v>
      </c>
      <c r="F16" s="20" t="s">
        <v>410</v>
      </c>
      <c r="G16" s="19" t="s">
        <v>202</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1882</v>
      </c>
      <c r="B17" s="20" t="s">
        <v>275</v>
      </c>
      <c r="C17" s="20">
        <v>16</v>
      </c>
      <c r="D17" s="20" t="s">
        <v>425</v>
      </c>
      <c r="E17" s="20">
        <v>110</v>
      </c>
      <c r="F17" s="20" t="s">
        <v>405</v>
      </c>
      <c r="G17" s="19" t="s">
        <v>202</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535</v>
      </c>
      <c r="B18" s="20" t="s">
        <v>275</v>
      </c>
      <c r="C18" s="20">
        <v>17</v>
      </c>
      <c r="D18" s="20" t="s">
        <v>425</v>
      </c>
      <c r="E18" s="20">
        <v>90</v>
      </c>
      <c r="F18" s="20" t="s">
        <v>405</v>
      </c>
      <c r="G18" s="19"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1836</v>
      </c>
      <c r="B19" s="20" t="s">
        <v>275</v>
      </c>
      <c r="C19" s="20">
        <v>18</v>
      </c>
      <c r="D19" s="20" t="s">
        <v>400</v>
      </c>
      <c r="E19" s="20">
        <v>60</v>
      </c>
      <c r="F19" s="20" t="s">
        <v>410</v>
      </c>
      <c r="G19" s="19" t="s">
        <v>202</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1822</v>
      </c>
      <c r="B20" s="20" t="s">
        <v>275</v>
      </c>
      <c r="C20" s="20">
        <v>19</v>
      </c>
      <c r="D20" s="20" t="s">
        <v>404</v>
      </c>
      <c r="E20" s="20">
        <v>100</v>
      </c>
      <c r="F20" s="20" t="s">
        <v>410</v>
      </c>
      <c r="G20" s="19" t="s">
        <v>202</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1499</v>
      </c>
      <c r="B21" s="20" t="s">
        <v>275</v>
      </c>
      <c r="C21" s="20">
        <v>20</v>
      </c>
      <c r="D21" s="20" t="s">
        <v>414</v>
      </c>
      <c r="E21" s="20">
        <v>100</v>
      </c>
      <c r="F21" s="20" t="s">
        <v>410</v>
      </c>
      <c r="G21" s="19" t="s">
        <v>202</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949</v>
      </c>
      <c r="B22" s="20" t="s">
        <v>275</v>
      </c>
      <c r="C22" s="20">
        <v>21</v>
      </c>
      <c r="D22" s="20" t="s">
        <v>414</v>
      </c>
      <c r="E22" s="20">
        <v>70</v>
      </c>
      <c r="F22" s="20" t="s">
        <v>410</v>
      </c>
      <c r="G22" s="19" t="s">
        <v>202</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951</v>
      </c>
      <c r="B23" s="20" t="s">
        <v>275</v>
      </c>
      <c r="C23" s="20">
        <v>22</v>
      </c>
      <c r="D23" s="20" t="s">
        <v>435</v>
      </c>
      <c r="E23" s="20">
        <v>90</v>
      </c>
      <c r="F23" s="20" t="s">
        <v>405</v>
      </c>
      <c r="G23" s="19" t="s">
        <v>202</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399</v>
      </c>
      <c r="B24" s="20" t="s">
        <v>275</v>
      </c>
      <c r="C24" s="20">
        <v>23</v>
      </c>
      <c r="D24" s="20" t="s">
        <v>400</v>
      </c>
      <c r="E24" s="20">
        <v>120</v>
      </c>
      <c r="F24" s="20" t="s">
        <v>401</v>
      </c>
      <c r="G24" s="21"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429</v>
      </c>
      <c r="B25" s="20" t="s">
        <v>275</v>
      </c>
      <c r="C25" s="20">
        <v>24</v>
      </c>
      <c r="D25" s="20" t="s">
        <v>414</v>
      </c>
      <c r="E25" s="20">
        <v>30</v>
      </c>
      <c r="F25" s="20" t="s">
        <v>410</v>
      </c>
      <c r="G25" s="21" t="s">
        <v>198</v>
      </c>
      <c r="H25" s="78" t="s">
        <v>402</v>
      </c>
      <c r="I25" s="78" t="s">
        <v>402</v>
      </c>
      <c r="J25" s="78"/>
      <c r="K25" s="78"/>
      <c r="R25" s="177" t="s">
        <v>278</v>
      </c>
      <c r="S25" s="262">
        <f t="shared" si="1"/>
        <v>0</v>
      </c>
      <c r="T25" s="209">
        <f t="shared" si="2"/>
        <v>0</v>
      </c>
      <c r="U25" s="179"/>
      <c r="V25" s="177" t="s">
        <v>278</v>
      </c>
      <c r="W25" s="262">
        <f t="shared" si="3"/>
        <v>0</v>
      </c>
      <c r="X25" s="7">
        <f t="shared" si="4"/>
        <v>11</v>
      </c>
    </row>
    <row r="26" spans="1:24" ht="13.8" thickBot="1" x14ac:dyDescent="0.3">
      <c r="A26" s="15" t="s">
        <v>408</v>
      </c>
      <c r="B26" s="20" t="s">
        <v>275</v>
      </c>
      <c r="C26" s="20">
        <v>25</v>
      </c>
      <c r="D26" s="20" t="s">
        <v>404</v>
      </c>
      <c r="E26" s="20">
        <v>130</v>
      </c>
      <c r="F26" s="20" t="s">
        <v>401</v>
      </c>
      <c r="G26" s="21" t="s">
        <v>198</v>
      </c>
      <c r="H26" s="78" t="s">
        <v>402</v>
      </c>
      <c r="I26" s="78" t="s">
        <v>402</v>
      </c>
      <c r="J26" s="78"/>
      <c r="K26" s="78"/>
      <c r="R26" s="171" t="s">
        <v>101</v>
      </c>
      <c r="S26" s="172"/>
      <c r="T26" s="186">
        <f>SUM(T27:T49)</f>
        <v>0</v>
      </c>
      <c r="U26" s="179"/>
      <c r="V26" s="188" t="s">
        <v>103</v>
      </c>
      <c r="W26" s="241"/>
      <c r="X26" s="243">
        <f>SUM(X27:X49)</f>
        <v>95</v>
      </c>
    </row>
    <row r="27" spans="1:24" x14ac:dyDescent="0.25">
      <c r="A27" s="15" t="s">
        <v>446</v>
      </c>
      <c r="B27" s="20" t="s">
        <v>275</v>
      </c>
      <c r="C27" s="20">
        <v>26</v>
      </c>
      <c r="D27" s="20" t="s">
        <v>414</v>
      </c>
      <c r="E27" s="20">
        <v>90</v>
      </c>
      <c r="F27" s="20" t="s">
        <v>405</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31</v>
      </c>
    </row>
    <row r="28" spans="1:24" x14ac:dyDescent="0.25">
      <c r="A28" s="15" t="s">
        <v>415</v>
      </c>
      <c r="B28" s="20" t="s">
        <v>275</v>
      </c>
      <c r="C28" s="20">
        <v>27</v>
      </c>
      <c r="D28" s="20" t="s">
        <v>407</v>
      </c>
      <c r="E28" s="20">
        <v>130</v>
      </c>
      <c r="F28" s="20" t="s">
        <v>401</v>
      </c>
      <c r="G28" s="21" t="s">
        <v>198</v>
      </c>
      <c r="H28" s="78" t="s">
        <v>402</v>
      </c>
      <c r="I28" s="78" t="s">
        <v>402</v>
      </c>
      <c r="J28" s="78"/>
      <c r="K28" s="78"/>
      <c r="R28" s="125" t="s">
        <v>194</v>
      </c>
      <c r="S28" s="169">
        <f t="shared" si="5"/>
        <v>0</v>
      </c>
      <c r="T28" s="170">
        <f t="shared" si="6"/>
        <v>0</v>
      </c>
      <c r="U28" s="179"/>
      <c r="V28" s="264" t="s">
        <v>194</v>
      </c>
      <c r="W28" s="267">
        <f t="shared" si="7"/>
        <v>0</v>
      </c>
      <c r="X28" s="6">
        <f t="shared" si="8"/>
        <v>25</v>
      </c>
    </row>
    <row r="29" spans="1:24" x14ac:dyDescent="0.25">
      <c r="A29" s="15" t="s">
        <v>1821</v>
      </c>
      <c r="B29" s="20" t="s">
        <v>275</v>
      </c>
      <c r="C29" s="20">
        <v>28</v>
      </c>
      <c r="D29" s="20" t="s">
        <v>421</v>
      </c>
      <c r="E29" s="20">
        <v>80</v>
      </c>
      <c r="F29" s="20" t="s">
        <v>405</v>
      </c>
      <c r="G29" s="21" t="s">
        <v>198</v>
      </c>
      <c r="H29" s="78" t="s">
        <v>402</v>
      </c>
      <c r="I29" s="78" t="s">
        <v>402</v>
      </c>
      <c r="J29" s="78"/>
      <c r="K29" s="78"/>
      <c r="R29" s="125" t="s">
        <v>198</v>
      </c>
      <c r="S29" s="169">
        <f t="shared" si="5"/>
        <v>0</v>
      </c>
      <c r="T29" s="170">
        <f t="shared" si="6"/>
        <v>0</v>
      </c>
      <c r="U29" s="179"/>
      <c r="V29" s="264" t="s">
        <v>198</v>
      </c>
      <c r="W29" s="267">
        <f t="shared" si="7"/>
        <v>0</v>
      </c>
      <c r="X29" s="6">
        <f t="shared" si="8"/>
        <v>17</v>
      </c>
    </row>
    <row r="30" spans="1:24" x14ac:dyDescent="0.25">
      <c r="A30" s="15" t="s">
        <v>621</v>
      </c>
      <c r="B30" s="20" t="s">
        <v>275</v>
      </c>
      <c r="C30" s="20">
        <v>29</v>
      </c>
      <c r="D30" s="20" t="s">
        <v>421</v>
      </c>
      <c r="E30" s="20">
        <v>70</v>
      </c>
      <c r="F30" s="20" t="s">
        <v>410</v>
      </c>
      <c r="G30" s="21" t="s">
        <v>198</v>
      </c>
      <c r="H30" s="78" t="s">
        <v>402</v>
      </c>
      <c r="I30" s="78" t="s">
        <v>402</v>
      </c>
      <c r="J30" s="78"/>
      <c r="K30" s="78"/>
      <c r="R30" s="125" t="s">
        <v>202</v>
      </c>
      <c r="S30" s="169">
        <f t="shared" si="5"/>
        <v>0</v>
      </c>
      <c r="T30" s="170">
        <f t="shared" si="6"/>
        <v>0</v>
      </c>
      <c r="U30" s="179"/>
      <c r="V30" s="264" t="s">
        <v>202</v>
      </c>
      <c r="W30" s="267">
        <f t="shared" si="7"/>
        <v>0</v>
      </c>
      <c r="X30" s="6">
        <f t="shared" si="8"/>
        <v>22</v>
      </c>
    </row>
    <row r="31" spans="1:24" x14ac:dyDescent="0.25">
      <c r="A31" s="15" t="s">
        <v>623</v>
      </c>
      <c r="B31" s="20" t="s">
        <v>275</v>
      </c>
      <c r="C31" s="20">
        <v>30</v>
      </c>
      <c r="D31" s="20" t="s">
        <v>414</v>
      </c>
      <c r="E31" s="20">
        <v>120</v>
      </c>
      <c r="F31" s="20" t="s">
        <v>401</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418</v>
      </c>
      <c r="B32" s="20" t="s">
        <v>275</v>
      </c>
      <c r="C32" s="20">
        <v>31</v>
      </c>
      <c r="D32" s="20" t="s">
        <v>419</v>
      </c>
      <c r="E32" s="20">
        <v>80</v>
      </c>
      <c r="F32" s="20" t="s">
        <v>410</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420</v>
      </c>
      <c r="B33" s="20" t="s">
        <v>275</v>
      </c>
      <c r="C33" s="20">
        <v>32</v>
      </c>
      <c r="D33" s="20" t="s">
        <v>421</v>
      </c>
      <c r="E33" s="20">
        <v>80</v>
      </c>
      <c r="F33" s="20" t="s">
        <v>405</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626</v>
      </c>
      <c r="B34" s="20" t="s">
        <v>275</v>
      </c>
      <c r="C34" s="20">
        <v>33</v>
      </c>
      <c r="D34" s="20" t="s">
        <v>414</v>
      </c>
      <c r="E34" s="20">
        <v>100</v>
      </c>
      <c r="F34" s="20" t="s">
        <v>410</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1936</v>
      </c>
      <c r="B35" s="20" t="s">
        <v>275</v>
      </c>
      <c r="C35" s="20">
        <v>34</v>
      </c>
      <c r="D35" s="20" t="s">
        <v>407</v>
      </c>
      <c r="E35" s="20">
        <v>110</v>
      </c>
      <c r="F35" s="20" t="s">
        <v>405</v>
      </c>
      <c r="G35" s="21"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424</v>
      </c>
      <c r="B36" s="20" t="s">
        <v>275</v>
      </c>
      <c r="C36" s="20">
        <v>35</v>
      </c>
      <c r="D36" s="20" t="s">
        <v>425</v>
      </c>
      <c r="E36" s="20">
        <v>130</v>
      </c>
      <c r="F36" s="20" t="s">
        <v>401</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968</v>
      </c>
      <c r="B37" s="20" t="s">
        <v>275</v>
      </c>
      <c r="C37" s="20">
        <v>36</v>
      </c>
      <c r="D37" s="20" t="s">
        <v>431</v>
      </c>
      <c r="E37" s="20">
        <v>30</v>
      </c>
      <c r="F37" s="20" t="s">
        <v>410</v>
      </c>
      <c r="G37" s="21" t="s">
        <v>198</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953</v>
      </c>
      <c r="B38" s="20" t="s">
        <v>275</v>
      </c>
      <c r="C38" s="20">
        <v>37</v>
      </c>
      <c r="D38" s="20" t="s">
        <v>414</v>
      </c>
      <c r="E38" s="20">
        <v>100</v>
      </c>
      <c r="F38" s="20" t="s">
        <v>405</v>
      </c>
      <c r="G38" s="21"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684</v>
      </c>
      <c r="B39" s="20" t="s">
        <v>275</v>
      </c>
      <c r="C39" s="20">
        <v>38</v>
      </c>
      <c r="D39" s="20" t="s">
        <v>421</v>
      </c>
      <c r="E39" s="20">
        <v>90</v>
      </c>
      <c r="F39" s="20" t="s">
        <v>405</v>
      </c>
      <c r="G39" s="21" t="s">
        <v>198</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1263</v>
      </c>
      <c r="B40" s="20" t="s">
        <v>275</v>
      </c>
      <c r="C40" s="20">
        <v>39</v>
      </c>
      <c r="D40" s="20" t="s">
        <v>414</v>
      </c>
      <c r="E40" s="20">
        <v>80</v>
      </c>
      <c r="F40" s="20" t="s">
        <v>410</v>
      </c>
      <c r="G40" s="21" t="s">
        <v>198</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439</v>
      </c>
      <c r="B41" s="20" t="s">
        <v>275</v>
      </c>
      <c r="C41" s="20">
        <v>40</v>
      </c>
      <c r="D41" s="20" t="s">
        <v>407</v>
      </c>
      <c r="E41" s="20">
        <v>90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441</v>
      </c>
      <c r="B42" s="20" t="s">
        <v>275</v>
      </c>
      <c r="C42" s="20">
        <v>41</v>
      </c>
      <c r="D42" s="20" t="s">
        <v>404</v>
      </c>
      <c r="E42" s="20">
        <v>80</v>
      </c>
      <c r="F42" s="20"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430</v>
      </c>
      <c r="B43" s="20" t="s">
        <v>275</v>
      </c>
      <c r="C43" s="20">
        <v>42</v>
      </c>
      <c r="D43" s="20" t="s">
        <v>431</v>
      </c>
      <c r="E43" s="20">
        <v>100</v>
      </c>
      <c r="F43" s="20"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443</v>
      </c>
      <c r="B44" s="20" t="s">
        <v>275</v>
      </c>
      <c r="C44" s="20">
        <v>43</v>
      </c>
      <c r="D44" s="20" t="s">
        <v>400</v>
      </c>
      <c r="E44" s="20">
        <v>80</v>
      </c>
      <c r="F44" s="20" t="s">
        <v>405</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618</v>
      </c>
      <c r="B45" s="20" t="s">
        <v>275</v>
      </c>
      <c r="C45" s="20">
        <v>44</v>
      </c>
      <c r="D45" s="20" t="s">
        <v>425</v>
      </c>
      <c r="E45" s="20">
        <v>90</v>
      </c>
      <c r="F45" s="20"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619</v>
      </c>
      <c r="B46" s="20" t="s">
        <v>275</v>
      </c>
      <c r="C46" s="20">
        <v>45</v>
      </c>
      <c r="D46" s="20" t="s">
        <v>400</v>
      </c>
      <c r="E46" s="20">
        <v>80</v>
      </c>
      <c r="F46" s="20"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433</v>
      </c>
      <c r="B47" s="20" t="s">
        <v>275</v>
      </c>
      <c r="C47" s="20">
        <v>46</v>
      </c>
      <c r="D47" s="20" t="s">
        <v>425</v>
      </c>
      <c r="E47" s="20">
        <v>30</v>
      </c>
      <c r="F47" s="20" t="s">
        <v>410</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1860</v>
      </c>
      <c r="B48" s="20" t="s">
        <v>275</v>
      </c>
      <c r="C48" s="20">
        <v>47</v>
      </c>
      <c r="D48" s="20" t="s">
        <v>421</v>
      </c>
      <c r="E48" s="20">
        <v>30</v>
      </c>
      <c r="F48" s="20" t="s">
        <v>410</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545</v>
      </c>
      <c r="B49" s="20" t="s">
        <v>275</v>
      </c>
      <c r="C49" s="20">
        <v>48</v>
      </c>
      <c r="D49" s="20" t="s">
        <v>414</v>
      </c>
      <c r="E49" s="20">
        <v>80</v>
      </c>
      <c r="F49" s="20"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455</v>
      </c>
      <c r="B50" s="20" t="s">
        <v>275</v>
      </c>
      <c r="C50" s="20">
        <v>49</v>
      </c>
      <c r="D50" s="20" t="s">
        <v>425</v>
      </c>
      <c r="E50" s="20">
        <v>80</v>
      </c>
      <c r="F50" s="20" t="s">
        <v>405</v>
      </c>
      <c r="G50" s="21" t="s">
        <v>194</v>
      </c>
      <c r="H50" s="78" t="s">
        <v>402</v>
      </c>
      <c r="I50" s="78" t="s">
        <v>402</v>
      </c>
      <c r="J50" s="78"/>
      <c r="K50" s="78"/>
      <c r="U50" s="179"/>
      <c r="V50" s="188" t="s">
        <v>458</v>
      </c>
      <c r="W50" s="206"/>
      <c r="X50" s="207">
        <f>SUM(X51:X73)</f>
        <v>193</v>
      </c>
    </row>
    <row r="51" spans="1:24" x14ac:dyDescent="0.25">
      <c r="A51" s="15" t="s">
        <v>1849</v>
      </c>
      <c r="B51" s="20" t="s">
        <v>275</v>
      </c>
      <c r="C51" s="20">
        <v>50</v>
      </c>
      <c r="D51" s="20" t="s">
        <v>431</v>
      </c>
      <c r="E51" s="20">
        <v>50</v>
      </c>
      <c r="F51" s="20" t="s">
        <v>410</v>
      </c>
      <c r="G51" s="21" t="s">
        <v>194</v>
      </c>
      <c r="H51" s="78" t="s">
        <v>402</v>
      </c>
      <c r="I51" s="78" t="s">
        <v>402</v>
      </c>
      <c r="J51" s="78"/>
      <c r="K51" s="78"/>
      <c r="U51" s="269"/>
      <c r="V51" s="124" t="s">
        <v>190</v>
      </c>
      <c r="W51" s="169">
        <f>S3+S27+W3+W27</f>
        <v>0</v>
      </c>
      <c r="X51" s="170">
        <f>T3+T27+X3+X27</f>
        <v>54</v>
      </c>
    </row>
    <row r="52" spans="1:24" x14ac:dyDescent="0.25">
      <c r="A52" s="15" t="s">
        <v>1260</v>
      </c>
      <c r="B52" s="20" t="s">
        <v>275</v>
      </c>
      <c r="C52" s="20">
        <v>51</v>
      </c>
      <c r="D52" s="20" t="s">
        <v>421</v>
      </c>
      <c r="E52" s="20">
        <v>90</v>
      </c>
      <c r="F52" s="20" t="s">
        <v>410</v>
      </c>
      <c r="G52" s="21" t="s">
        <v>194</v>
      </c>
      <c r="H52" s="78" t="s">
        <v>402</v>
      </c>
      <c r="I52" s="78" t="s">
        <v>402</v>
      </c>
      <c r="J52" s="78"/>
      <c r="K52" s="78"/>
      <c r="U52" s="269"/>
      <c r="V52" s="125" t="s">
        <v>194</v>
      </c>
      <c r="W52" s="169">
        <f t="shared" ref="W52:X67" si="9">S4+S28+W4+W28</f>
        <v>0</v>
      </c>
      <c r="X52" s="170">
        <f t="shared" si="9"/>
        <v>50</v>
      </c>
    </row>
    <row r="53" spans="1:24" x14ac:dyDescent="0.25">
      <c r="A53" s="15" t="s">
        <v>627</v>
      </c>
      <c r="B53" s="20" t="s">
        <v>275</v>
      </c>
      <c r="C53" s="20">
        <v>52</v>
      </c>
      <c r="D53" s="20" t="s">
        <v>404</v>
      </c>
      <c r="E53" s="20">
        <v>90</v>
      </c>
      <c r="F53" s="20" t="s">
        <v>405</v>
      </c>
      <c r="G53" s="21" t="s">
        <v>194</v>
      </c>
      <c r="H53" s="78" t="s">
        <v>402</v>
      </c>
      <c r="I53" s="78" t="s">
        <v>402</v>
      </c>
      <c r="J53" s="78"/>
      <c r="K53" s="78"/>
      <c r="U53" s="269"/>
      <c r="V53" s="125" t="s">
        <v>198</v>
      </c>
      <c r="W53" s="169">
        <f t="shared" si="9"/>
        <v>0</v>
      </c>
      <c r="X53" s="170">
        <f t="shared" si="9"/>
        <v>34</v>
      </c>
    </row>
    <row r="54" spans="1:24" x14ac:dyDescent="0.25">
      <c r="A54" s="15" t="s">
        <v>462</v>
      </c>
      <c r="B54" s="20" t="s">
        <v>275</v>
      </c>
      <c r="C54" s="20">
        <v>53</v>
      </c>
      <c r="D54" s="20" t="s">
        <v>407</v>
      </c>
      <c r="E54" s="20">
        <v>50</v>
      </c>
      <c r="F54" s="20" t="s">
        <v>410</v>
      </c>
      <c r="G54" s="21" t="s">
        <v>190</v>
      </c>
      <c r="H54" s="78" t="s">
        <v>402</v>
      </c>
      <c r="I54" s="78" t="s">
        <v>402</v>
      </c>
      <c r="J54" s="78"/>
      <c r="K54" s="78"/>
      <c r="U54" s="269"/>
      <c r="V54" s="125" t="s">
        <v>202</v>
      </c>
      <c r="W54" s="169">
        <f t="shared" si="9"/>
        <v>0</v>
      </c>
      <c r="X54" s="170">
        <f t="shared" si="9"/>
        <v>44</v>
      </c>
    </row>
    <row r="55" spans="1:24" x14ac:dyDescent="0.25">
      <c r="A55" s="15" t="s">
        <v>440</v>
      </c>
      <c r="B55" s="20" t="s">
        <v>275</v>
      </c>
      <c r="C55" s="20">
        <v>54</v>
      </c>
      <c r="D55" s="20" t="s">
        <v>414</v>
      </c>
      <c r="E55" s="20">
        <v>50</v>
      </c>
      <c r="F55" s="20" t="s">
        <v>410</v>
      </c>
      <c r="G55" s="21" t="s">
        <v>190</v>
      </c>
      <c r="H55" s="78" t="s">
        <v>402</v>
      </c>
      <c r="I55" s="78" t="s">
        <v>402</v>
      </c>
      <c r="J55" s="78"/>
      <c r="K55" s="78"/>
      <c r="U55" s="269"/>
      <c r="V55" s="125" t="s">
        <v>206</v>
      </c>
      <c r="W55" s="169">
        <f t="shared" si="9"/>
        <v>0</v>
      </c>
      <c r="X55" s="170">
        <f t="shared" si="9"/>
        <v>0</v>
      </c>
    </row>
    <row r="56" spans="1:24" x14ac:dyDescent="0.25">
      <c r="A56" s="15" t="s">
        <v>464</v>
      </c>
      <c r="B56" s="20" t="s">
        <v>275</v>
      </c>
      <c r="C56" s="20">
        <v>55</v>
      </c>
      <c r="D56" s="20" t="s">
        <v>425</v>
      </c>
      <c r="E56" s="20">
        <v>40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649</v>
      </c>
      <c r="B57" s="20" t="s">
        <v>275</v>
      </c>
      <c r="C57" s="20">
        <v>56</v>
      </c>
      <c r="D57" s="20" t="s">
        <v>414</v>
      </c>
      <c r="E57" s="20">
        <v>50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529</v>
      </c>
      <c r="B58" s="20" t="s">
        <v>275</v>
      </c>
      <c r="C58" s="20">
        <v>57</v>
      </c>
      <c r="D58" s="20" t="s">
        <v>431</v>
      </c>
      <c r="E58" s="20">
        <v>70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666</v>
      </c>
      <c r="B59" s="20" t="s">
        <v>275</v>
      </c>
      <c r="C59" s="20">
        <v>58</v>
      </c>
      <c r="D59" s="20" t="s">
        <v>431</v>
      </c>
      <c r="E59" s="20">
        <v>80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946</v>
      </c>
      <c r="B60" s="20" t="s">
        <v>275</v>
      </c>
      <c r="C60" s="20">
        <v>59</v>
      </c>
      <c r="D60" s="20" t="s">
        <v>435</v>
      </c>
      <c r="E60" s="20">
        <v>50</v>
      </c>
      <c r="F60" s="20" t="s">
        <v>410</v>
      </c>
      <c r="G60" s="21" t="s">
        <v>190</v>
      </c>
      <c r="H60" s="78" t="s">
        <v>402</v>
      </c>
      <c r="I60" s="78" t="s">
        <v>402</v>
      </c>
      <c r="J60" s="78"/>
      <c r="K60" s="78"/>
      <c r="U60" s="271"/>
      <c r="V60" s="125" t="s">
        <v>226</v>
      </c>
      <c r="W60" s="169">
        <f t="shared" si="9"/>
        <v>0</v>
      </c>
      <c r="X60" s="170">
        <f t="shared" si="9"/>
        <v>0</v>
      </c>
    </row>
    <row r="61" spans="1:24" ht="13.8" thickBot="1" x14ac:dyDescent="0.3">
      <c r="A61" s="15" t="s">
        <v>573</v>
      </c>
      <c r="B61" s="20" t="s">
        <v>275</v>
      </c>
      <c r="C61" s="20">
        <v>60</v>
      </c>
      <c r="D61" s="20" t="s">
        <v>421</v>
      </c>
      <c r="E61" s="20">
        <v>50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558</v>
      </c>
      <c r="B62" s="20" t="s">
        <v>275</v>
      </c>
      <c r="C62" s="20">
        <v>61</v>
      </c>
      <c r="D62" s="20" t="s">
        <v>404</v>
      </c>
      <c r="E62" s="20">
        <v>30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449</v>
      </c>
      <c r="B63" s="20" t="s">
        <v>275</v>
      </c>
      <c r="C63" s="20">
        <v>62</v>
      </c>
      <c r="D63" s="20" t="s">
        <v>425</v>
      </c>
      <c r="E63" s="20">
        <v>70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472</v>
      </c>
      <c r="B64" s="20" t="s">
        <v>275</v>
      </c>
      <c r="C64" s="20">
        <v>63</v>
      </c>
      <c r="D64" s="20" t="s">
        <v>400</v>
      </c>
      <c r="E64" s="20">
        <v>40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1258</v>
      </c>
      <c r="B65" s="20" t="s">
        <v>275</v>
      </c>
      <c r="C65" s="20">
        <v>64</v>
      </c>
      <c r="D65" s="20" t="s">
        <v>419</v>
      </c>
      <c r="E65" s="20">
        <v>60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982</v>
      </c>
      <c r="B66" s="20" t="s">
        <v>275</v>
      </c>
      <c r="C66" s="20">
        <v>65</v>
      </c>
      <c r="D66" s="20" t="s">
        <v>421</v>
      </c>
      <c r="E66" s="20">
        <v>60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452</v>
      </c>
      <c r="B67" s="20" t="s">
        <v>275</v>
      </c>
      <c r="C67" s="20">
        <v>66</v>
      </c>
      <c r="D67" s="20" t="s">
        <v>431</v>
      </c>
      <c r="E67" s="20">
        <v>60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578</v>
      </c>
      <c r="B68" s="20" t="s">
        <v>275</v>
      </c>
      <c r="C68" s="20">
        <v>67</v>
      </c>
      <c r="D68" s="20" t="s">
        <v>414</v>
      </c>
      <c r="E68" s="20">
        <v>50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966</v>
      </c>
      <c r="B69" s="20" t="s">
        <v>275</v>
      </c>
      <c r="C69" s="20">
        <v>68</v>
      </c>
      <c r="D69" s="20" t="s">
        <v>407</v>
      </c>
      <c r="E69" s="20">
        <v>60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1412</v>
      </c>
      <c r="B70" s="20" t="s">
        <v>275</v>
      </c>
      <c r="C70" s="20">
        <v>69</v>
      </c>
      <c r="D70" s="20" t="s">
        <v>404</v>
      </c>
      <c r="E70" s="20">
        <v>80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480</v>
      </c>
      <c r="B71" s="20" t="s">
        <v>275</v>
      </c>
      <c r="C71" s="20">
        <v>70</v>
      </c>
      <c r="D71" s="20" t="s">
        <v>404</v>
      </c>
      <c r="E71" s="20">
        <v>60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481</v>
      </c>
      <c r="B72" s="20" t="s">
        <v>275</v>
      </c>
      <c r="C72" s="20">
        <v>71</v>
      </c>
      <c r="D72" s="20" t="s">
        <v>414</v>
      </c>
      <c r="E72" s="20">
        <v>50</v>
      </c>
      <c r="F72" s="20" t="s">
        <v>410</v>
      </c>
      <c r="G72" s="21" t="s">
        <v>190</v>
      </c>
      <c r="H72" s="78" t="s">
        <v>402</v>
      </c>
      <c r="I72" s="78" t="s">
        <v>402</v>
      </c>
      <c r="J72" s="78"/>
      <c r="K72" s="78"/>
      <c r="U72" s="271"/>
      <c r="V72" s="125" t="s">
        <v>274</v>
      </c>
      <c r="W72" s="169">
        <f t="shared" si="10"/>
        <v>0</v>
      </c>
      <c r="X72" s="170">
        <f t="shared" si="10"/>
        <v>0</v>
      </c>
    </row>
    <row r="73" spans="1:24" ht="13.8" thickBot="1" x14ac:dyDescent="0.3">
      <c r="A73" s="15" t="s">
        <v>586</v>
      </c>
      <c r="B73" s="20" t="s">
        <v>275</v>
      </c>
      <c r="C73" s="20">
        <v>72</v>
      </c>
      <c r="D73" s="20" t="s">
        <v>407</v>
      </c>
      <c r="E73" s="20">
        <v>70</v>
      </c>
      <c r="F73" s="20" t="s">
        <v>410</v>
      </c>
      <c r="G73" s="21" t="s">
        <v>190</v>
      </c>
      <c r="H73" s="78" t="s">
        <v>402</v>
      </c>
      <c r="I73" s="78" t="s">
        <v>402</v>
      </c>
      <c r="J73" s="78"/>
      <c r="K73" s="78"/>
      <c r="U73" s="271"/>
      <c r="V73" s="177" t="s">
        <v>278</v>
      </c>
      <c r="W73" s="169">
        <f t="shared" si="10"/>
        <v>0</v>
      </c>
      <c r="X73" s="170">
        <f t="shared" si="10"/>
        <v>11</v>
      </c>
    </row>
    <row r="74" spans="1:24" x14ac:dyDescent="0.25">
      <c r="A74" s="15" t="s">
        <v>967</v>
      </c>
      <c r="B74" s="20" t="s">
        <v>275</v>
      </c>
      <c r="C74" s="20">
        <v>73</v>
      </c>
      <c r="D74" s="20" t="s">
        <v>414</v>
      </c>
      <c r="E74" s="20">
        <v>50</v>
      </c>
      <c r="F74" s="20" t="s">
        <v>410</v>
      </c>
      <c r="G74" s="21" t="s">
        <v>190</v>
      </c>
      <c r="H74" s="78" t="s">
        <v>402</v>
      </c>
      <c r="I74" s="78" t="s">
        <v>402</v>
      </c>
      <c r="J74" s="78"/>
      <c r="K74" s="78"/>
    </row>
    <row r="75" spans="1:24" x14ac:dyDescent="0.25">
      <c r="A75" s="15" t="s">
        <v>487</v>
      </c>
      <c r="B75" s="20" t="s">
        <v>275</v>
      </c>
      <c r="C75" s="20">
        <v>74</v>
      </c>
      <c r="D75" s="20" t="s">
        <v>404</v>
      </c>
      <c r="E75" s="20">
        <v>60</v>
      </c>
      <c r="F75" s="20" t="s">
        <v>410</v>
      </c>
      <c r="G75" s="21" t="s">
        <v>190</v>
      </c>
      <c r="H75" s="78" t="s">
        <v>402</v>
      </c>
      <c r="I75" s="78" t="s">
        <v>402</v>
      </c>
      <c r="J75" s="78"/>
      <c r="K75" s="78"/>
    </row>
    <row r="76" spans="1:24" x14ac:dyDescent="0.25">
      <c r="A76" s="15" t="s">
        <v>588</v>
      </c>
      <c r="B76" s="20" t="s">
        <v>275</v>
      </c>
      <c r="C76" s="20">
        <v>75</v>
      </c>
      <c r="D76" s="20" t="s">
        <v>425</v>
      </c>
      <c r="E76" s="20">
        <v>50</v>
      </c>
      <c r="F76" s="20" t="s">
        <v>410</v>
      </c>
      <c r="G76" s="21" t="s">
        <v>190</v>
      </c>
      <c r="H76" s="78" t="s">
        <v>402</v>
      </c>
      <c r="I76" s="78" t="s">
        <v>402</v>
      </c>
      <c r="J76" s="78"/>
      <c r="K76" s="78"/>
    </row>
    <row r="77" spans="1:24" x14ac:dyDescent="0.25">
      <c r="A77" s="15" t="s">
        <v>2199</v>
      </c>
      <c r="B77" s="20" t="s">
        <v>275</v>
      </c>
      <c r="C77" s="20">
        <v>76</v>
      </c>
      <c r="D77" s="20" t="s">
        <v>490</v>
      </c>
      <c r="E77" s="20"/>
      <c r="F77" s="20" t="s">
        <v>1085</v>
      </c>
      <c r="G77" s="21" t="s">
        <v>194</v>
      </c>
      <c r="H77" s="78" t="s">
        <v>402</v>
      </c>
      <c r="I77" s="78" t="s">
        <v>402</v>
      </c>
      <c r="J77" s="78"/>
      <c r="K77" s="78"/>
    </row>
    <row r="78" spans="1:24" x14ac:dyDescent="0.25">
      <c r="A78" s="15" t="s">
        <v>1086</v>
      </c>
      <c r="B78" s="20" t="s">
        <v>275</v>
      </c>
      <c r="C78" s="20">
        <v>77</v>
      </c>
      <c r="D78" s="20" t="s">
        <v>490</v>
      </c>
      <c r="E78" s="20"/>
      <c r="F78" s="20" t="s">
        <v>1085</v>
      </c>
      <c r="G78" s="21" t="s">
        <v>194</v>
      </c>
      <c r="H78" s="78" t="s">
        <v>402</v>
      </c>
      <c r="I78" s="78" t="s">
        <v>402</v>
      </c>
      <c r="J78" s="78"/>
      <c r="K78" s="78"/>
    </row>
    <row r="79" spans="1:24" x14ac:dyDescent="0.25">
      <c r="A79" s="15" t="s">
        <v>1087</v>
      </c>
      <c r="B79" s="20" t="s">
        <v>275</v>
      </c>
      <c r="C79" s="20">
        <v>78</v>
      </c>
      <c r="D79" s="20" t="s">
        <v>490</v>
      </c>
      <c r="E79" s="20"/>
      <c r="F79" s="20" t="s">
        <v>490</v>
      </c>
      <c r="G79" s="21" t="s">
        <v>194</v>
      </c>
      <c r="H79" s="78" t="s">
        <v>402</v>
      </c>
      <c r="I79" s="78" t="s">
        <v>402</v>
      </c>
      <c r="J79" s="78"/>
      <c r="K79" s="78"/>
    </row>
    <row r="80" spans="1:24" x14ac:dyDescent="0.25">
      <c r="A80" s="15" t="s">
        <v>2204</v>
      </c>
      <c r="B80" s="20" t="s">
        <v>275</v>
      </c>
      <c r="C80" s="20">
        <v>79</v>
      </c>
      <c r="D80" s="20" t="s">
        <v>490</v>
      </c>
      <c r="E80" s="20"/>
      <c r="F80" s="20" t="s">
        <v>1085</v>
      </c>
      <c r="G80" s="21" t="s">
        <v>194</v>
      </c>
      <c r="H80" s="78" t="s">
        <v>402</v>
      </c>
      <c r="I80" s="78" t="s">
        <v>402</v>
      </c>
      <c r="J80" s="78"/>
      <c r="K80" s="78"/>
    </row>
    <row r="81" spans="1:11" x14ac:dyDescent="0.25">
      <c r="A81" s="15" t="s">
        <v>2243</v>
      </c>
      <c r="B81" s="20" t="s">
        <v>275</v>
      </c>
      <c r="C81" s="20">
        <v>80</v>
      </c>
      <c r="D81" s="20" t="s">
        <v>490</v>
      </c>
      <c r="E81" s="20"/>
      <c r="F81" s="20" t="s">
        <v>490</v>
      </c>
      <c r="G81" s="21" t="s">
        <v>194</v>
      </c>
      <c r="H81" s="78" t="s">
        <v>402</v>
      </c>
      <c r="I81" s="78" t="s">
        <v>402</v>
      </c>
      <c r="J81" s="78"/>
      <c r="K81" s="78"/>
    </row>
    <row r="82" spans="1:11" x14ac:dyDescent="0.25">
      <c r="A82" s="15" t="s">
        <v>2244</v>
      </c>
      <c r="B82" s="20" t="s">
        <v>275</v>
      </c>
      <c r="C82" s="20">
        <v>81</v>
      </c>
      <c r="D82" s="20" t="s">
        <v>490</v>
      </c>
      <c r="E82" s="20"/>
      <c r="F82" s="20" t="s">
        <v>493</v>
      </c>
      <c r="G82" s="21" t="s">
        <v>194</v>
      </c>
      <c r="H82" s="78" t="s">
        <v>402</v>
      </c>
      <c r="I82" s="78" t="s">
        <v>402</v>
      </c>
      <c r="J82" s="78"/>
      <c r="K82" s="78"/>
    </row>
    <row r="83" spans="1:11" x14ac:dyDescent="0.25">
      <c r="A83" s="15" t="s">
        <v>1096</v>
      </c>
      <c r="B83" s="20" t="s">
        <v>275</v>
      </c>
      <c r="C83" s="20">
        <v>82</v>
      </c>
      <c r="D83" s="20" t="s">
        <v>490</v>
      </c>
      <c r="E83" s="20"/>
      <c r="F83" s="20" t="s">
        <v>1085</v>
      </c>
      <c r="G83" s="21" t="s">
        <v>194</v>
      </c>
      <c r="H83" s="78" t="s">
        <v>402</v>
      </c>
      <c r="I83" s="78" t="s">
        <v>402</v>
      </c>
      <c r="J83" s="78"/>
      <c r="K83" s="78"/>
    </row>
    <row r="84" spans="1:11" x14ac:dyDescent="0.25">
      <c r="A84" s="15" t="s">
        <v>2191</v>
      </c>
      <c r="B84" s="20" t="s">
        <v>275</v>
      </c>
      <c r="C84" s="20">
        <v>83</v>
      </c>
      <c r="D84" s="20" t="s">
        <v>490</v>
      </c>
      <c r="E84" s="20"/>
      <c r="F84" s="20" t="s">
        <v>1085</v>
      </c>
      <c r="G84" s="21" t="s">
        <v>194</v>
      </c>
      <c r="H84" s="78" t="s">
        <v>402</v>
      </c>
      <c r="I84" s="78" t="s">
        <v>402</v>
      </c>
      <c r="J84" s="78"/>
      <c r="K84" s="78"/>
    </row>
    <row r="85" spans="1:11" x14ac:dyDescent="0.25">
      <c r="A85" s="15" t="s">
        <v>2245</v>
      </c>
      <c r="B85" s="20" t="s">
        <v>275</v>
      </c>
      <c r="C85" s="20">
        <v>84</v>
      </c>
      <c r="D85" s="20" t="s">
        <v>490</v>
      </c>
      <c r="E85" s="20"/>
      <c r="F85" s="20" t="s">
        <v>490</v>
      </c>
      <c r="G85" s="21" t="s">
        <v>194</v>
      </c>
      <c r="H85" s="78" t="s">
        <v>402</v>
      </c>
      <c r="I85" s="78" t="s">
        <v>402</v>
      </c>
      <c r="J85" s="78"/>
      <c r="K85" s="78"/>
    </row>
    <row r="86" spans="1:11" x14ac:dyDescent="0.25">
      <c r="A86" s="15" t="s">
        <v>2222</v>
      </c>
      <c r="B86" s="20" t="s">
        <v>275</v>
      </c>
      <c r="C86" s="20">
        <v>85</v>
      </c>
      <c r="D86" s="20" t="s">
        <v>490</v>
      </c>
      <c r="E86" s="20"/>
      <c r="F86" s="20" t="s">
        <v>1085</v>
      </c>
      <c r="G86" s="21" t="s">
        <v>194</v>
      </c>
      <c r="H86" s="78" t="s">
        <v>402</v>
      </c>
      <c r="I86" s="78" t="s">
        <v>402</v>
      </c>
      <c r="J86" s="78"/>
      <c r="K86" s="78"/>
    </row>
    <row r="87" spans="1:11" x14ac:dyDescent="0.25">
      <c r="A87" s="15" t="s">
        <v>514</v>
      </c>
      <c r="B87" s="20" t="s">
        <v>275</v>
      </c>
      <c r="C87" s="20">
        <v>86</v>
      </c>
      <c r="D87" s="20" t="s">
        <v>427</v>
      </c>
      <c r="E87" s="20"/>
      <c r="F87" s="20" t="s">
        <v>428</v>
      </c>
      <c r="G87" s="21" t="s">
        <v>194</v>
      </c>
      <c r="H87" s="78" t="s">
        <v>402</v>
      </c>
      <c r="I87" s="78" t="s">
        <v>402</v>
      </c>
      <c r="J87" s="78"/>
      <c r="K87" s="78"/>
    </row>
    <row r="88" spans="1:11" x14ac:dyDescent="0.25">
      <c r="A88" s="15" t="s">
        <v>426</v>
      </c>
      <c r="B88" s="20" t="s">
        <v>275</v>
      </c>
      <c r="C88" s="20">
        <v>87</v>
      </c>
      <c r="D88" s="20" t="s">
        <v>427</v>
      </c>
      <c r="E88" s="20"/>
      <c r="F88" s="20" t="s">
        <v>428</v>
      </c>
      <c r="G88" s="21" t="s">
        <v>194</v>
      </c>
      <c r="H88" s="78" t="s">
        <v>402</v>
      </c>
      <c r="I88" s="78" t="s">
        <v>402</v>
      </c>
      <c r="J88" s="78"/>
      <c r="K88" s="78"/>
    </row>
    <row r="89" spans="1:11" x14ac:dyDescent="0.25">
      <c r="A89" s="15" t="s">
        <v>518</v>
      </c>
      <c r="B89" s="20" t="s">
        <v>275</v>
      </c>
      <c r="C89" s="20">
        <v>88</v>
      </c>
      <c r="D89" s="20" t="s">
        <v>427</v>
      </c>
      <c r="E89" s="20"/>
      <c r="F89" s="20" t="s">
        <v>427</v>
      </c>
      <c r="G89" s="21" t="s">
        <v>190</v>
      </c>
      <c r="H89" s="78" t="s">
        <v>402</v>
      </c>
      <c r="I89" s="78" t="s">
        <v>402</v>
      </c>
      <c r="J89" s="78" t="s">
        <v>402</v>
      </c>
      <c r="K89" s="78"/>
    </row>
    <row r="90" spans="1:11" x14ac:dyDescent="0.25">
      <c r="A90" s="15" t="s">
        <v>517</v>
      </c>
      <c r="B90" s="20" t="s">
        <v>275</v>
      </c>
      <c r="C90" s="20">
        <v>89</v>
      </c>
      <c r="D90" s="20" t="s">
        <v>427</v>
      </c>
      <c r="E90" s="20"/>
      <c r="F90" s="20" t="s">
        <v>427</v>
      </c>
      <c r="G90" s="21" t="s">
        <v>190</v>
      </c>
      <c r="H90" s="78" t="s">
        <v>402</v>
      </c>
      <c r="I90" s="78" t="s">
        <v>402</v>
      </c>
      <c r="J90" s="78" t="s">
        <v>402</v>
      </c>
      <c r="K90" s="78"/>
    </row>
    <row r="91" spans="1:11" x14ac:dyDescent="0.25">
      <c r="A91" s="15" t="s">
        <v>521</v>
      </c>
      <c r="B91" s="20" t="s">
        <v>275</v>
      </c>
      <c r="C91" s="20">
        <v>90</v>
      </c>
      <c r="D91" s="20" t="s">
        <v>427</v>
      </c>
      <c r="E91" s="20"/>
      <c r="F91" s="20" t="s">
        <v>427</v>
      </c>
      <c r="G91" s="21" t="s">
        <v>190</v>
      </c>
      <c r="H91" s="78" t="s">
        <v>402</v>
      </c>
      <c r="I91" s="78" t="s">
        <v>402</v>
      </c>
      <c r="J91" s="78" t="s">
        <v>402</v>
      </c>
      <c r="K91" s="78"/>
    </row>
    <row r="92" spans="1:11" x14ac:dyDescent="0.25">
      <c r="A92" s="15" t="s">
        <v>519</v>
      </c>
      <c r="B92" s="20" t="s">
        <v>275</v>
      </c>
      <c r="C92" s="20">
        <v>91</v>
      </c>
      <c r="D92" s="20" t="s">
        <v>427</v>
      </c>
      <c r="E92" s="20"/>
      <c r="F92" s="20" t="s">
        <v>427</v>
      </c>
      <c r="G92" s="21" t="s">
        <v>190</v>
      </c>
      <c r="H92" s="78" t="s">
        <v>402</v>
      </c>
      <c r="I92" s="78" t="s">
        <v>402</v>
      </c>
      <c r="J92" s="78" t="s">
        <v>402</v>
      </c>
      <c r="K92" s="78"/>
    </row>
    <row r="93" spans="1:11" x14ac:dyDescent="0.25">
      <c r="A93" s="15" t="s">
        <v>520</v>
      </c>
      <c r="B93" s="20" t="s">
        <v>275</v>
      </c>
      <c r="C93" s="20">
        <v>92</v>
      </c>
      <c r="D93" s="20" t="s">
        <v>427</v>
      </c>
      <c r="E93" s="20"/>
      <c r="F93" s="20" t="s">
        <v>427</v>
      </c>
      <c r="G93" s="21" t="s">
        <v>190</v>
      </c>
      <c r="H93" s="78" t="s">
        <v>402</v>
      </c>
      <c r="I93" s="78" t="s">
        <v>402</v>
      </c>
      <c r="J93" s="78" t="s">
        <v>402</v>
      </c>
      <c r="K93" s="78"/>
    </row>
    <row r="94" spans="1:11" x14ac:dyDescent="0.25">
      <c r="A94" s="15" t="s">
        <v>516</v>
      </c>
      <c r="B94" s="20" t="s">
        <v>275</v>
      </c>
      <c r="C94" s="20">
        <v>93</v>
      </c>
      <c r="D94" s="20" t="s">
        <v>427</v>
      </c>
      <c r="E94" s="20"/>
      <c r="F94" s="20" t="s">
        <v>427</v>
      </c>
      <c r="G94" s="21" t="s">
        <v>190</v>
      </c>
      <c r="H94" s="78" t="s">
        <v>402</v>
      </c>
      <c r="I94" s="78" t="s">
        <v>402</v>
      </c>
      <c r="J94" s="78" t="s">
        <v>402</v>
      </c>
      <c r="K94" s="78"/>
    </row>
    <row r="95" spans="1:11" x14ac:dyDescent="0.25">
      <c r="A95" s="15" t="s">
        <v>514</v>
      </c>
      <c r="B95" s="20" t="s">
        <v>275</v>
      </c>
      <c r="C95" s="20">
        <v>94</v>
      </c>
      <c r="D95" s="20" t="s">
        <v>427</v>
      </c>
      <c r="E95" s="20"/>
      <c r="F95" s="20" t="s">
        <v>427</v>
      </c>
      <c r="G95" s="21" t="s">
        <v>190</v>
      </c>
      <c r="H95" s="78" t="s">
        <v>402</v>
      </c>
      <c r="I95" s="78" t="s">
        <v>402</v>
      </c>
      <c r="J95" s="78" t="s">
        <v>402</v>
      </c>
      <c r="K95" s="78"/>
    </row>
    <row r="96" spans="1:11" x14ac:dyDescent="0.25">
      <c r="A96" s="15" t="s">
        <v>426</v>
      </c>
      <c r="B96" s="20" t="s">
        <v>275</v>
      </c>
      <c r="C96" s="20">
        <v>95</v>
      </c>
      <c r="D96" s="20" t="s">
        <v>427</v>
      </c>
      <c r="E96" s="20"/>
      <c r="F96" s="20" t="s">
        <v>427</v>
      </c>
      <c r="G96" s="21" t="s">
        <v>190</v>
      </c>
      <c r="H96" s="78" t="s">
        <v>402</v>
      </c>
      <c r="I96" s="78" t="s">
        <v>402</v>
      </c>
      <c r="J96" s="78" t="s">
        <v>402</v>
      </c>
      <c r="K96" s="78"/>
    </row>
    <row r="97" spans="1:11" x14ac:dyDescent="0.25">
      <c r="A97" s="15" t="s">
        <v>180</v>
      </c>
      <c r="B97" s="20" t="s">
        <v>275</v>
      </c>
      <c r="C97" s="20" t="s">
        <v>2246</v>
      </c>
      <c r="D97" s="20" t="s">
        <v>421</v>
      </c>
      <c r="E97" s="20">
        <v>80</v>
      </c>
      <c r="F97" s="20" t="s">
        <v>410</v>
      </c>
      <c r="G97" s="21" t="s">
        <v>278</v>
      </c>
      <c r="H97" s="78" t="s">
        <v>402</v>
      </c>
      <c r="I97" s="78" t="s">
        <v>402</v>
      </c>
      <c r="J97" s="78"/>
      <c r="K97" s="78" t="s">
        <v>402</v>
      </c>
    </row>
    <row r="98" spans="1:11" x14ac:dyDescent="0.25">
      <c r="A98" s="15" t="s">
        <v>1812</v>
      </c>
      <c r="B98" s="20" t="s">
        <v>275</v>
      </c>
      <c r="C98" s="20" t="s">
        <v>2247</v>
      </c>
      <c r="D98" s="20" t="s">
        <v>419</v>
      </c>
      <c r="E98" s="20">
        <v>100</v>
      </c>
      <c r="F98" s="20" t="s">
        <v>410</v>
      </c>
      <c r="G98" s="21" t="s">
        <v>278</v>
      </c>
      <c r="H98" s="78" t="s">
        <v>402</v>
      </c>
      <c r="I98" s="78" t="s">
        <v>402</v>
      </c>
      <c r="J98" s="78"/>
      <c r="K98" s="78" t="s">
        <v>402</v>
      </c>
    </row>
    <row r="99" spans="1:11" x14ac:dyDescent="0.25">
      <c r="A99" s="15" t="s">
        <v>980</v>
      </c>
      <c r="B99" s="20" t="s">
        <v>275</v>
      </c>
      <c r="C99" s="20" t="s">
        <v>2248</v>
      </c>
      <c r="D99" s="20" t="s">
        <v>425</v>
      </c>
      <c r="E99" s="20">
        <v>90</v>
      </c>
      <c r="F99" s="20" t="s">
        <v>410</v>
      </c>
      <c r="G99" s="21" t="s">
        <v>278</v>
      </c>
      <c r="H99" s="78" t="s">
        <v>402</v>
      </c>
      <c r="I99" s="78" t="s">
        <v>402</v>
      </c>
      <c r="J99" s="78"/>
      <c r="K99" s="78" t="s">
        <v>402</v>
      </c>
    </row>
    <row r="100" spans="1:11" x14ac:dyDescent="0.25">
      <c r="A100" s="15" t="s">
        <v>1448</v>
      </c>
      <c r="B100" s="20" t="s">
        <v>275</v>
      </c>
      <c r="C100" s="20" t="s">
        <v>2249</v>
      </c>
      <c r="D100" s="20" t="s">
        <v>431</v>
      </c>
      <c r="E100" s="20">
        <v>100</v>
      </c>
      <c r="F100" s="20" t="s">
        <v>410</v>
      </c>
      <c r="G100" s="21" t="s">
        <v>278</v>
      </c>
      <c r="H100" s="78" t="s">
        <v>402</v>
      </c>
      <c r="I100" s="78" t="s">
        <v>402</v>
      </c>
      <c r="J100" s="78"/>
      <c r="K100" s="78" t="s">
        <v>402</v>
      </c>
    </row>
    <row r="101" spans="1:11" x14ac:dyDescent="0.25">
      <c r="A101" s="15" t="s">
        <v>981</v>
      </c>
      <c r="B101" s="20" t="s">
        <v>275</v>
      </c>
      <c r="C101" s="20" t="s">
        <v>2250</v>
      </c>
      <c r="D101" s="20" t="s">
        <v>425</v>
      </c>
      <c r="E101" s="20">
        <v>100</v>
      </c>
      <c r="F101" s="20" t="s">
        <v>410</v>
      </c>
      <c r="G101" s="21" t="s">
        <v>278</v>
      </c>
      <c r="H101" s="78" t="s">
        <v>402</v>
      </c>
      <c r="I101" s="78" t="s">
        <v>402</v>
      </c>
      <c r="J101" s="78"/>
      <c r="K101" s="78" t="s">
        <v>402</v>
      </c>
    </row>
    <row r="102" spans="1:11" x14ac:dyDescent="0.25">
      <c r="A102" s="15" t="s">
        <v>1518</v>
      </c>
      <c r="B102" s="20" t="s">
        <v>275</v>
      </c>
      <c r="C102" s="20" t="s">
        <v>2251</v>
      </c>
      <c r="D102" s="20" t="s">
        <v>404</v>
      </c>
      <c r="E102" s="20">
        <v>100</v>
      </c>
      <c r="F102" s="20" t="s">
        <v>410</v>
      </c>
      <c r="G102" s="21" t="s">
        <v>278</v>
      </c>
      <c r="H102" s="78" t="s">
        <v>402</v>
      </c>
      <c r="I102" s="78" t="s">
        <v>402</v>
      </c>
      <c r="J102" s="78"/>
      <c r="K102" s="78" t="s">
        <v>402</v>
      </c>
    </row>
    <row r="103" spans="1:11" x14ac:dyDescent="0.25">
      <c r="A103" s="15" t="s">
        <v>413</v>
      </c>
      <c r="B103" s="20" t="s">
        <v>275</v>
      </c>
      <c r="C103" s="20" t="s">
        <v>2252</v>
      </c>
      <c r="D103" s="20" t="s">
        <v>404</v>
      </c>
      <c r="E103" s="20">
        <v>100</v>
      </c>
      <c r="F103" s="20" t="s">
        <v>410</v>
      </c>
      <c r="G103" s="21" t="s">
        <v>278</v>
      </c>
      <c r="H103" s="78" t="s">
        <v>402</v>
      </c>
      <c r="I103" s="78" t="s">
        <v>402</v>
      </c>
      <c r="J103" s="78"/>
      <c r="K103" s="78" t="s">
        <v>402</v>
      </c>
    </row>
    <row r="104" spans="1:11" x14ac:dyDescent="0.25">
      <c r="A104" s="15" t="s">
        <v>1822</v>
      </c>
      <c r="B104" s="20" t="s">
        <v>275</v>
      </c>
      <c r="C104" s="20" t="s">
        <v>2253</v>
      </c>
      <c r="D104" s="20" t="s">
        <v>404</v>
      </c>
      <c r="E104" s="20">
        <v>100</v>
      </c>
      <c r="F104" s="20" t="s">
        <v>410</v>
      </c>
      <c r="G104" s="21" t="s">
        <v>278</v>
      </c>
      <c r="H104" s="78" t="s">
        <v>402</v>
      </c>
      <c r="I104" s="78" t="s">
        <v>402</v>
      </c>
      <c r="J104" s="78"/>
      <c r="K104" s="78" t="s">
        <v>402</v>
      </c>
    </row>
    <row r="105" spans="1:11" x14ac:dyDescent="0.25">
      <c r="A105" s="15" t="s">
        <v>984</v>
      </c>
      <c r="B105" s="20" t="s">
        <v>275</v>
      </c>
      <c r="C105" s="20" t="s">
        <v>2254</v>
      </c>
      <c r="D105" s="20" t="s">
        <v>400</v>
      </c>
      <c r="E105" s="20">
        <v>90</v>
      </c>
      <c r="F105" s="20" t="s">
        <v>410</v>
      </c>
      <c r="G105" s="21" t="s">
        <v>278</v>
      </c>
      <c r="H105" s="78" t="s">
        <v>402</v>
      </c>
      <c r="I105" s="78" t="s">
        <v>402</v>
      </c>
      <c r="J105" s="78"/>
      <c r="K105" s="78" t="s">
        <v>402</v>
      </c>
    </row>
    <row r="106" spans="1:11" x14ac:dyDescent="0.25">
      <c r="A106" s="15" t="s">
        <v>1499</v>
      </c>
      <c r="B106" s="20" t="s">
        <v>275</v>
      </c>
      <c r="C106" s="20" t="s">
        <v>2255</v>
      </c>
      <c r="D106" s="20" t="s">
        <v>414</v>
      </c>
      <c r="E106" s="20">
        <v>100</v>
      </c>
      <c r="F106" s="20" t="s">
        <v>410</v>
      </c>
      <c r="G106" s="21" t="s">
        <v>278</v>
      </c>
      <c r="H106" s="78" t="s">
        <v>402</v>
      </c>
      <c r="I106" s="78" t="s">
        <v>402</v>
      </c>
      <c r="J106" s="78"/>
      <c r="K106" s="78" t="s">
        <v>402</v>
      </c>
    </row>
    <row r="107" spans="1:11" x14ac:dyDescent="0.25">
      <c r="A107" s="15" t="s">
        <v>985</v>
      </c>
      <c r="B107" s="20" t="s">
        <v>275</v>
      </c>
      <c r="C107" s="20" t="s">
        <v>2256</v>
      </c>
      <c r="D107" s="20" t="s">
        <v>404</v>
      </c>
      <c r="E107" s="20">
        <v>90</v>
      </c>
      <c r="F107" s="20" t="s">
        <v>410</v>
      </c>
      <c r="G107" s="21" t="s">
        <v>278</v>
      </c>
      <c r="H107" s="78" t="s">
        <v>402</v>
      </c>
      <c r="I107" s="78" t="s">
        <v>402</v>
      </c>
      <c r="J107" s="78"/>
      <c r="K107" s="78" t="s">
        <v>402</v>
      </c>
    </row>
  </sheetData>
  <sheetProtection selectLockedCells="1" selectUnlockedCells="1"/>
  <mergeCells count="1">
    <mergeCell ref="Z1:AH1"/>
  </mergeCells>
  <phoneticPr fontId="3" type="noConversion"/>
  <conditionalFormatting sqref="H2:K107">
    <cfRule type="cellIs" dxfId="514" priority="1" stopIfTrue="1" operator="equal">
      <formula>"-"</formula>
    </cfRule>
    <cfRule type="cellIs" dxfId="513" priority="2" stopIfTrue="1" operator="equal">
      <formula>"x"</formula>
    </cfRule>
  </conditionalFormatting>
  <hyperlinks>
    <hyperlink ref="L1" location="'Expansion set Check List'!A1" display="Home" xr:uid="{00000000-0004-0000-34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49">
    <tabColor indexed="11"/>
  </sheetPr>
  <dimension ref="A1:AH116"/>
  <sheetViews>
    <sheetView zoomScaleSheetLayoutView="10" workbookViewId="0">
      <pane ySplit="1" topLeftCell="A2" activePane="bottomLeft" state="frozen"/>
      <selection pane="bottomLeft"/>
    </sheetView>
  </sheetViews>
  <sheetFormatPr defaultColWidth="0" defaultRowHeight="12" customHeight="1" x14ac:dyDescent="0.25"/>
  <cols>
    <col min="1" max="1" width="22.6640625" customWidth="1"/>
    <col min="2" max="2" width="13.109375" bestFit="1" customWidth="1"/>
    <col min="3" max="3" width="4" bestFit="1" customWidth="1"/>
    <col min="4" max="4" width="8.88671875" bestFit="1" customWidth="1"/>
    <col min="5" max="5" width="4" bestFit="1" customWidth="1"/>
    <col min="6" max="6" width="9"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2257</v>
      </c>
      <c r="B2" s="18" t="s">
        <v>279</v>
      </c>
      <c r="C2" s="18">
        <v>1</v>
      </c>
      <c r="D2" s="18" t="s">
        <v>407</v>
      </c>
      <c r="E2" s="18">
        <v>60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115</v>
      </c>
      <c r="Z2" s="109"/>
      <c r="AA2" s="109"/>
      <c r="AB2" s="109"/>
      <c r="AC2" s="109"/>
      <c r="AD2" s="109"/>
      <c r="AE2" s="109"/>
      <c r="AF2" s="109"/>
      <c r="AG2" s="109"/>
      <c r="AH2" s="109"/>
    </row>
    <row r="3" spans="1:34" ht="13.2" x14ac:dyDescent="0.25">
      <c r="A3" s="15" t="s">
        <v>2257</v>
      </c>
      <c r="B3" s="20" t="s">
        <v>279</v>
      </c>
      <c r="C3" s="20">
        <v>2</v>
      </c>
      <c r="D3" s="20" t="s">
        <v>407</v>
      </c>
      <c r="E3" s="20">
        <v>60</v>
      </c>
      <c r="F3" s="20" t="s">
        <v>410</v>
      </c>
      <c r="G3" s="21" t="s">
        <v>190</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43</v>
      </c>
    </row>
    <row r="4" spans="1:34" ht="13.2" x14ac:dyDescent="0.25">
      <c r="A4" s="15" t="s">
        <v>2258</v>
      </c>
      <c r="B4" s="20" t="s">
        <v>279</v>
      </c>
      <c r="C4" s="20">
        <v>3</v>
      </c>
      <c r="D4" s="20" t="s">
        <v>407</v>
      </c>
      <c r="E4" s="20">
        <v>80</v>
      </c>
      <c r="F4" s="20" t="s">
        <v>405</v>
      </c>
      <c r="G4" s="21" t="s">
        <v>194</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38</v>
      </c>
    </row>
    <row r="5" spans="1:34" ht="13.2" x14ac:dyDescent="0.25">
      <c r="A5" s="15" t="s">
        <v>2258</v>
      </c>
      <c r="B5" s="20" t="s">
        <v>279</v>
      </c>
      <c r="C5" s="20">
        <v>4</v>
      </c>
      <c r="D5" s="20" t="s">
        <v>407</v>
      </c>
      <c r="E5" s="20">
        <v>80</v>
      </c>
      <c r="F5" s="20" t="s">
        <v>405</v>
      </c>
      <c r="G5" s="21" t="s">
        <v>194</v>
      </c>
      <c r="H5" s="78" t="s">
        <v>402</v>
      </c>
      <c r="I5" s="78" t="s">
        <v>402</v>
      </c>
      <c r="J5" s="78"/>
      <c r="K5" s="78"/>
      <c r="R5" s="125" t="s">
        <v>198</v>
      </c>
      <c r="S5" s="261">
        <f t="shared" si="1"/>
        <v>0</v>
      </c>
      <c r="T5" s="170">
        <f t="shared" si="2"/>
        <v>0</v>
      </c>
      <c r="U5" s="179"/>
      <c r="V5" s="125" t="s">
        <v>198</v>
      </c>
      <c r="W5" s="261">
        <f t="shared" si="3"/>
        <v>0</v>
      </c>
      <c r="X5" s="6">
        <f t="shared" si="4"/>
        <v>19</v>
      </c>
    </row>
    <row r="6" spans="1:34" ht="13.2" x14ac:dyDescent="0.25">
      <c r="A6" s="15" t="s">
        <v>2259</v>
      </c>
      <c r="B6" s="20" t="s">
        <v>279</v>
      </c>
      <c r="C6" s="20">
        <v>5</v>
      </c>
      <c r="D6" s="20" t="s">
        <v>407</v>
      </c>
      <c r="E6" s="20">
        <v>130</v>
      </c>
      <c r="F6" s="20" t="s">
        <v>401</v>
      </c>
      <c r="G6" s="21" t="s">
        <v>202</v>
      </c>
      <c r="H6" s="78" t="s">
        <v>402</v>
      </c>
      <c r="I6" s="78" t="s">
        <v>402</v>
      </c>
      <c r="J6" s="78"/>
      <c r="K6" s="78"/>
      <c r="R6" s="125" t="s">
        <v>202</v>
      </c>
      <c r="S6" s="261">
        <f t="shared" si="1"/>
        <v>0</v>
      </c>
      <c r="T6" s="170">
        <f t="shared" si="2"/>
        <v>0</v>
      </c>
      <c r="U6" s="179"/>
      <c r="V6" s="125" t="s">
        <v>202</v>
      </c>
      <c r="W6" s="261">
        <f t="shared" si="3"/>
        <v>0</v>
      </c>
      <c r="X6" s="6">
        <f t="shared" si="4"/>
        <v>12</v>
      </c>
    </row>
    <row r="7" spans="1:34" ht="13.2" x14ac:dyDescent="0.25">
      <c r="A7" s="15" t="s">
        <v>2259</v>
      </c>
      <c r="B7" s="20" t="s">
        <v>279</v>
      </c>
      <c r="C7" s="20">
        <v>6</v>
      </c>
      <c r="D7" s="20" t="s">
        <v>407</v>
      </c>
      <c r="E7" s="20">
        <v>130</v>
      </c>
      <c r="F7" s="20" t="s">
        <v>401</v>
      </c>
      <c r="G7" s="21" t="s">
        <v>202</v>
      </c>
      <c r="H7" s="78" t="s">
        <v>402</v>
      </c>
      <c r="I7" s="78" t="s">
        <v>402</v>
      </c>
      <c r="J7" s="78"/>
      <c r="K7" s="78"/>
      <c r="R7" s="125" t="s">
        <v>206</v>
      </c>
      <c r="S7" s="261">
        <f t="shared" si="1"/>
        <v>0</v>
      </c>
      <c r="T7" s="170">
        <f t="shared" si="2"/>
        <v>0</v>
      </c>
      <c r="U7" s="179"/>
      <c r="V7" s="125" t="s">
        <v>206</v>
      </c>
      <c r="W7" s="261">
        <f t="shared" si="3"/>
        <v>0</v>
      </c>
      <c r="X7" s="6">
        <f t="shared" si="4"/>
        <v>0</v>
      </c>
    </row>
    <row r="8" spans="1:34" ht="13.2" x14ac:dyDescent="0.25">
      <c r="A8" s="15" t="s">
        <v>2260</v>
      </c>
      <c r="B8" s="20" t="s">
        <v>279</v>
      </c>
      <c r="C8" s="20">
        <v>7</v>
      </c>
      <c r="D8" s="20" t="s">
        <v>407</v>
      </c>
      <c r="E8" s="20">
        <v>60</v>
      </c>
      <c r="F8" s="20" t="s">
        <v>410</v>
      </c>
      <c r="G8" s="21" t="s">
        <v>190</v>
      </c>
      <c r="H8" s="78" t="s">
        <v>402</v>
      </c>
      <c r="I8" s="78" t="s">
        <v>402</v>
      </c>
      <c r="J8" s="78"/>
      <c r="K8" s="78"/>
      <c r="R8" s="125" t="s">
        <v>210</v>
      </c>
      <c r="S8" s="261">
        <f t="shared" si="1"/>
        <v>0</v>
      </c>
      <c r="T8" s="170">
        <f t="shared" si="2"/>
        <v>0</v>
      </c>
      <c r="U8" s="179"/>
      <c r="V8" s="125" t="s">
        <v>210</v>
      </c>
      <c r="W8" s="261">
        <f t="shared" si="3"/>
        <v>0</v>
      </c>
      <c r="X8" s="6">
        <f t="shared" si="4"/>
        <v>0</v>
      </c>
    </row>
    <row r="9" spans="1:34" ht="13.2" x14ac:dyDescent="0.25">
      <c r="A9" s="15" t="s">
        <v>2261</v>
      </c>
      <c r="B9" s="20" t="s">
        <v>279</v>
      </c>
      <c r="C9" s="20">
        <v>8</v>
      </c>
      <c r="D9" s="20" t="s">
        <v>407</v>
      </c>
      <c r="E9" s="20">
        <v>90</v>
      </c>
      <c r="F9" s="20" t="s">
        <v>405</v>
      </c>
      <c r="G9" s="21" t="s">
        <v>194</v>
      </c>
      <c r="H9" s="78" t="s">
        <v>402</v>
      </c>
      <c r="I9" s="78" t="s">
        <v>402</v>
      </c>
      <c r="J9" s="78"/>
      <c r="K9" s="78"/>
      <c r="R9" s="125" t="s">
        <v>214</v>
      </c>
      <c r="S9" s="261">
        <f t="shared" si="1"/>
        <v>0</v>
      </c>
      <c r="T9" s="170">
        <f t="shared" si="2"/>
        <v>0</v>
      </c>
      <c r="U9" s="179"/>
      <c r="V9" s="125" t="s">
        <v>214</v>
      </c>
      <c r="W9" s="261">
        <f t="shared" si="3"/>
        <v>0</v>
      </c>
      <c r="X9" s="6">
        <f t="shared" si="4"/>
        <v>0</v>
      </c>
    </row>
    <row r="10" spans="1:34" ht="13.2" x14ac:dyDescent="0.25">
      <c r="A10" s="15" t="s">
        <v>2262</v>
      </c>
      <c r="B10" s="20" t="s">
        <v>279</v>
      </c>
      <c r="C10" s="20">
        <v>9</v>
      </c>
      <c r="D10" s="20" t="s">
        <v>407</v>
      </c>
      <c r="E10" s="20">
        <v>50</v>
      </c>
      <c r="F10" s="20" t="s">
        <v>410</v>
      </c>
      <c r="G10" s="21"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ht="13.2" x14ac:dyDescent="0.25">
      <c r="A11" s="15" t="s">
        <v>2263</v>
      </c>
      <c r="B11" s="20" t="s">
        <v>279</v>
      </c>
      <c r="C11" s="20">
        <v>10</v>
      </c>
      <c r="D11" s="20" t="s">
        <v>407</v>
      </c>
      <c r="E11" s="20">
        <v>80</v>
      </c>
      <c r="F11" s="20" t="s">
        <v>405</v>
      </c>
      <c r="G11" s="21" t="s">
        <v>198</v>
      </c>
      <c r="H11" s="78" t="s">
        <v>402</v>
      </c>
      <c r="I11" s="78" t="s">
        <v>402</v>
      </c>
      <c r="J11" s="78"/>
      <c r="K11" s="78"/>
      <c r="R11" s="125" t="s">
        <v>222</v>
      </c>
      <c r="S11" s="261">
        <f t="shared" si="1"/>
        <v>0</v>
      </c>
      <c r="T11" s="170">
        <f t="shared" si="2"/>
        <v>0</v>
      </c>
      <c r="U11" s="179"/>
      <c r="V11" s="125" t="s">
        <v>222</v>
      </c>
      <c r="W11" s="261">
        <f t="shared" si="3"/>
        <v>0</v>
      </c>
      <c r="X11" s="6">
        <f t="shared" si="4"/>
        <v>0</v>
      </c>
    </row>
    <row r="12" spans="1:34" ht="13.2" x14ac:dyDescent="0.25">
      <c r="A12" s="15" t="s">
        <v>2264</v>
      </c>
      <c r="B12" s="20" t="s">
        <v>279</v>
      </c>
      <c r="C12" s="20">
        <v>11</v>
      </c>
      <c r="D12" s="20" t="s">
        <v>407</v>
      </c>
      <c r="E12" s="20">
        <v>80</v>
      </c>
      <c r="F12" s="20" t="s">
        <v>410</v>
      </c>
      <c r="G12" s="21" t="s">
        <v>194</v>
      </c>
      <c r="H12" s="78" t="s">
        <v>402</v>
      </c>
      <c r="I12" s="78" t="s">
        <v>402</v>
      </c>
      <c r="J12" s="78"/>
      <c r="K12" s="78"/>
      <c r="R12" s="125" t="s">
        <v>226</v>
      </c>
      <c r="S12" s="261">
        <f t="shared" si="1"/>
        <v>0</v>
      </c>
      <c r="T12" s="170">
        <f t="shared" si="2"/>
        <v>0</v>
      </c>
      <c r="U12" s="179"/>
      <c r="V12" s="125" t="s">
        <v>226</v>
      </c>
      <c r="W12" s="261">
        <f t="shared" si="3"/>
        <v>0</v>
      </c>
      <c r="X12" s="6">
        <f t="shared" si="4"/>
        <v>0</v>
      </c>
    </row>
    <row r="13" spans="1:34" ht="13.2" x14ac:dyDescent="0.25">
      <c r="A13" s="15" t="s">
        <v>2264</v>
      </c>
      <c r="B13" s="20" t="s">
        <v>279</v>
      </c>
      <c r="C13" s="20">
        <v>12</v>
      </c>
      <c r="D13" s="20" t="s">
        <v>407</v>
      </c>
      <c r="E13" s="20">
        <v>90</v>
      </c>
      <c r="F13" s="20" t="s">
        <v>410</v>
      </c>
      <c r="G13" s="21" t="s">
        <v>198</v>
      </c>
      <c r="H13" s="78" t="s">
        <v>402</v>
      </c>
      <c r="I13" s="78" t="s">
        <v>402</v>
      </c>
      <c r="J13" s="78"/>
      <c r="K13" s="78"/>
      <c r="R13" s="125" t="s">
        <v>230</v>
      </c>
      <c r="S13" s="261">
        <f t="shared" si="1"/>
        <v>0</v>
      </c>
      <c r="T13" s="170">
        <f t="shared" si="2"/>
        <v>0</v>
      </c>
      <c r="U13" s="179"/>
      <c r="V13" s="126" t="s">
        <v>230</v>
      </c>
      <c r="W13" s="261">
        <f t="shared" si="3"/>
        <v>0</v>
      </c>
      <c r="X13" s="6">
        <f t="shared" si="4"/>
        <v>0</v>
      </c>
    </row>
    <row r="14" spans="1:34" ht="13.2" x14ac:dyDescent="0.25">
      <c r="A14" s="15" t="s">
        <v>2265</v>
      </c>
      <c r="B14" s="20" t="s">
        <v>279</v>
      </c>
      <c r="C14" s="20">
        <v>13</v>
      </c>
      <c r="D14" s="20" t="s">
        <v>407</v>
      </c>
      <c r="E14" s="20">
        <v>60</v>
      </c>
      <c r="F14" s="20" t="s">
        <v>410</v>
      </c>
      <c r="G14" s="21"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ht="13.2" x14ac:dyDescent="0.25">
      <c r="A15" s="15" t="s">
        <v>2266</v>
      </c>
      <c r="B15" s="20" t="s">
        <v>279</v>
      </c>
      <c r="C15" s="20">
        <v>14</v>
      </c>
      <c r="D15" s="20" t="s">
        <v>407</v>
      </c>
      <c r="E15" s="20">
        <v>90</v>
      </c>
      <c r="F15" s="20" t="s">
        <v>405</v>
      </c>
      <c r="G15" s="21"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ht="13.2" x14ac:dyDescent="0.25">
      <c r="A16" s="15" t="s">
        <v>2267</v>
      </c>
      <c r="B16" s="20" t="s">
        <v>279</v>
      </c>
      <c r="C16" s="20">
        <v>15</v>
      </c>
      <c r="D16" s="20" t="s">
        <v>425</v>
      </c>
      <c r="E16" s="20">
        <v>60</v>
      </c>
      <c r="F16" s="20" t="s">
        <v>410</v>
      </c>
      <c r="G16" s="21"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ht="13.2" x14ac:dyDescent="0.25">
      <c r="A17" s="15" t="s">
        <v>2267</v>
      </c>
      <c r="B17" s="20" t="s">
        <v>279</v>
      </c>
      <c r="C17" s="20">
        <v>16</v>
      </c>
      <c r="D17" s="20" t="s">
        <v>425</v>
      </c>
      <c r="E17" s="20">
        <v>70</v>
      </c>
      <c r="F17" s="20" t="s">
        <v>410</v>
      </c>
      <c r="G17" s="21"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ht="13.2" x14ac:dyDescent="0.25">
      <c r="A18" s="15" t="s">
        <v>2268</v>
      </c>
      <c r="B18" s="20" t="s">
        <v>279</v>
      </c>
      <c r="C18" s="20">
        <v>17</v>
      </c>
      <c r="D18" s="20" t="s">
        <v>425</v>
      </c>
      <c r="E18" s="20">
        <v>100</v>
      </c>
      <c r="F18" s="20" t="s">
        <v>405</v>
      </c>
      <c r="G18" s="21" t="s">
        <v>194</v>
      </c>
      <c r="H18" s="78" t="s">
        <v>402</v>
      </c>
      <c r="I18" s="78" t="s">
        <v>402</v>
      </c>
      <c r="J18" s="78"/>
      <c r="K18" s="78"/>
      <c r="R18" s="125" t="s">
        <v>250</v>
      </c>
      <c r="S18" s="261">
        <f t="shared" si="1"/>
        <v>0</v>
      </c>
      <c r="T18" s="170">
        <f t="shared" si="2"/>
        <v>0</v>
      </c>
      <c r="U18" s="184"/>
      <c r="V18" s="125" t="s">
        <v>250</v>
      </c>
      <c r="W18" s="261">
        <f t="shared" si="3"/>
        <v>0</v>
      </c>
      <c r="X18" s="6">
        <f t="shared" si="4"/>
        <v>0</v>
      </c>
    </row>
    <row r="19" spans="1:24" ht="13.2" x14ac:dyDescent="0.25">
      <c r="A19" s="15" t="s">
        <v>2268</v>
      </c>
      <c r="B19" s="20" t="s">
        <v>279</v>
      </c>
      <c r="C19" s="20">
        <v>18</v>
      </c>
      <c r="D19" s="20" t="s">
        <v>425</v>
      </c>
      <c r="E19" s="20">
        <v>100</v>
      </c>
      <c r="F19" s="20" t="s">
        <v>405</v>
      </c>
      <c r="G19" s="21" t="s">
        <v>194</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2269</v>
      </c>
      <c r="B20" s="20" t="s">
        <v>279</v>
      </c>
      <c r="C20" s="20">
        <v>19</v>
      </c>
      <c r="D20" s="20" t="s">
        <v>425</v>
      </c>
      <c r="E20" s="20">
        <v>150</v>
      </c>
      <c r="F20" s="20" t="s">
        <v>401</v>
      </c>
      <c r="G20" s="21" t="s">
        <v>202</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2269</v>
      </c>
      <c r="B21" s="20" t="s">
        <v>279</v>
      </c>
      <c r="C21" s="20">
        <v>20</v>
      </c>
      <c r="D21" s="20" t="s">
        <v>425</v>
      </c>
      <c r="E21" s="20">
        <v>150</v>
      </c>
      <c r="F21" s="20" t="s">
        <v>401</v>
      </c>
      <c r="G21" s="21" t="s">
        <v>202</v>
      </c>
      <c r="H21" s="78" t="s">
        <v>402</v>
      </c>
      <c r="I21" s="78" t="s">
        <v>402</v>
      </c>
      <c r="J21" s="78"/>
      <c r="K21" s="78"/>
      <c r="R21" s="125" t="s">
        <v>262</v>
      </c>
      <c r="S21" s="261">
        <f t="shared" si="1"/>
        <v>0</v>
      </c>
      <c r="T21" s="170">
        <f t="shared" si="2"/>
        <v>0</v>
      </c>
      <c r="U21" s="187"/>
      <c r="V21" s="125" t="s">
        <v>262</v>
      </c>
      <c r="W21" s="261">
        <f t="shared" si="3"/>
        <v>0</v>
      </c>
      <c r="X21" s="6">
        <f t="shared" si="4"/>
        <v>0</v>
      </c>
    </row>
    <row r="22" spans="1:24" ht="13.2" x14ac:dyDescent="0.25">
      <c r="A22" s="15" t="s">
        <v>2270</v>
      </c>
      <c r="B22" s="20" t="s">
        <v>279</v>
      </c>
      <c r="C22" s="20">
        <v>21</v>
      </c>
      <c r="D22" s="20" t="s">
        <v>425</v>
      </c>
      <c r="E22" s="20">
        <v>60</v>
      </c>
      <c r="F22" s="20" t="s">
        <v>410</v>
      </c>
      <c r="G22" s="21"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ht="13.2" x14ac:dyDescent="0.25">
      <c r="A23" s="15" t="s">
        <v>2271</v>
      </c>
      <c r="B23" s="20" t="s">
        <v>279</v>
      </c>
      <c r="C23" s="20">
        <v>22</v>
      </c>
      <c r="D23" s="20" t="s">
        <v>425</v>
      </c>
      <c r="E23" s="20">
        <v>90</v>
      </c>
      <c r="F23" s="20" t="s">
        <v>405</v>
      </c>
      <c r="G23" s="21" t="s">
        <v>194</v>
      </c>
      <c r="H23" s="78" t="s">
        <v>402</v>
      </c>
      <c r="I23" s="78" t="s">
        <v>402</v>
      </c>
      <c r="J23" s="78"/>
      <c r="K23" s="78"/>
      <c r="R23" s="125" t="s">
        <v>270</v>
      </c>
      <c r="S23" s="261">
        <f t="shared" si="1"/>
        <v>0</v>
      </c>
      <c r="T23" s="170">
        <f t="shared" si="2"/>
        <v>0</v>
      </c>
      <c r="U23" s="179"/>
      <c r="V23" s="125" t="s">
        <v>270</v>
      </c>
      <c r="W23" s="261">
        <f t="shared" si="3"/>
        <v>0</v>
      </c>
      <c r="X23" s="6">
        <f t="shared" si="4"/>
        <v>0</v>
      </c>
    </row>
    <row r="24" spans="1:24" ht="13.2" x14ac:dyDescent="0.25">
      <c r="A24" s="15" t="s">
        <v>2272</v>
      </c>
      <c r="B24" s="20" t="s">
        <v>279</v>
      </c>
      <c r="C24" s="20">
        <v>23</v>
      </c>
      <c r="D24" s="20" t="s">
        <v>425</v>
      </c>
      <c r="E24" s="20">
        <v>70</v>
      </c>
      <c r="F24" s="20" t="s">
        <v>410</v>
      </c>
      <c r="G24" s="21" t="s">
        <v>190</v>
      </c>
      <c r="H24" s="78" t="s">
        <v>402</v>
      </c>
      <c r="I24" s="78" t="s">
        <v>402</v>
      </c>
      <c r="J24" s="78"/>
      <c r="K24" s="78"/>
      <c r="R24" s="125" t="s">
        <v>274</v>
      </c>
      <c r="S24" s="261">
        <f t="shared" si="1"/>
        <v>0</v>
      </c>
      <c r="T24" s="170">
        <f t="shared" si="2"/>
        <v>0</v>
      </c>
      <c r="U24" s="179"/>
      <c r="V24" s="125" t="s">
        <v>274</v>
      </c>
      <c r="W24" s="261">
        <f t="shared" si="3"/>
        <v>0</v>
      </c>
      <c r="X24" s="6">
        <f t="shared" si="4"/>
        <v>2</v>
      </c>
    </row>
    <row r="25" spans="1:24" ht="13.8" thickBot="1" x14ac:dyDescent="0.3">
      <c r="A25" s="15" t="s">
        <v>2272</v>
      </c>
      <c r="B25" s="20" t="s">
        <v>279</v>
      </c>
      <c r="C25" s="20">
        <v>24</v>
      </c>
      <c r="D25" s="20" t="s">
        <v>425</v>
      </c>
      <c r="E25" s="20">
        <v>70</v>
      </c>
      <c r="F25" s="20" t="s">
        <v>410</v>
      </c>
      <c r="G25" s="21" t="s">
        <v>194</v>
      </c>
      <c r="H25" s="78" t="s">
        <v>402</v>
      </c>
      <c r="I25" s="78" t="s">
        <v>402</v>
      </c>
      <c r="J25" s="78"/>
      <c r="K25" s="78"/>
      <c r="R25" s="177" t="s">
        <v>278</v>
      </c>
      <c r="S25" s="262">
        <f t="shared" si="1"/>
        <v>0</v>
      </c>
      <c r="T25" s="209">
        <f t="shared" si="2"/>
        <v>0</v>
      </c>
      <c r="U25" s="179"/>
      <c r="V25" s="177" t="s">
        <v>278</v>
      </c>
      <c r="W25" s="262">
        <f t="shared" si="3"/>
        <v>0</v>
      </c>
      <c r="X25" s="7">
        <f t="shared" si="4"/>
        <v>1</v>
      </c>
    </row>
    <row r="26" spans="1:24" ht="13.8" thickBot="1" x14ac:dyDescent="0.3">
      <c r="A26" s="15" t="s">
        <v>2273</v>
      </c>
      <c r="B26" s="20" t="s">
        <v>279</v>
      </c>
      <c r="C26" s="20">
        <v>25</v>
      </c>
      <c r="D26" s="20" t="s">
        <v>425</v>
      </c>
      <c r="E26" s="20">
        <v>120</v>
      </c>
      <c r="F26" s="20" t="s">
        <v>405</v>
      </c>
      <c r="G26" s="21" t="s">
        <v>198</v>
      </c>
      <c r="H26" s="78" t="s">
        <v>402</v>
      </c>
      <c r="I26" s="78" t="s">
        <v>402</v>
      </c>
      <c r="J26" s="78"/>
      <c r="K26" s="78"/>
      <c r="R26" s="171" t="s">
        <v>101</v>
      </c>
      <c r="S26" s="172"/>
      <c r="T26" s="186">
        <f>SUM(T27:T49)</f>
        <v>0</v>
      </c>
      <c r="U26" s="179"/>
      <c r="V26" s="188" t="s">
        <v>103</v>
      </c>
      <c r="W26" s="241"/>
      <c r="X26" s="243">
        <f>SUM(X27:X49)</f>
        <v>104</v>
      </c>
    </row>
    <row r="27" spans="1:24" ht="13.2" x14ac:dyDescent="0.25">
      <c r="A27" s="15" t="s">
        <v>2274</v>
      </c>
      <c r="B27" s="20" t="s">
        <v>279</v>
      </c>
      <c r="C27" s="20">
        <v>26</v>
      </c>
      <c r="D27" s="20" t="s">
        <v>425</v>
      </c>
      <c r="E27" s="20">
        <v>130</v>
      </c>
      <c r="F27" s="20" t="s">
        <v>410</v>
      </c>
      <c r="G27" s="21" t="s">
        <v>202</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35</v>
      </c>
    </row>
    <row r="28" spans="1:24" ht="13.2" x14ac:dyDescent="0.25">
      <c r="A28" s="15" t="s">
        <v>2275</v>
      </c>
      <c r="B28" s="20" t="s">
        <v>279</v>
      </c>
      <c r="C28" s="20">
        <v>27</v>
      </c>
      <c r="D28" s="20" t="s">
        <v>404</v>
      </c>
      <c r="E28" s="20">
        <v>60</v>
      </c>
      <c r="F28" s="20" t="s">
        <v>410</v>
      </c>
      <c r="G28" s="21" t="s">
        <v>190</v>
      </c>
      <c r="H28" s="78" t="s">
        <v>402</v>
      </c>
      <c r="I28" s="78" t="s">
        <v>402</v>
      </c>
      <c r="J28" s="78"/>
      <c r="K28" s="78"/>
      <c r="R28" s="125" t="s">
        <v>194</v>
      </c>
      <c r="S28" s="169">
        <f t="shared" si="5"/>
        <v>0</v>
      </c>
      <c r="T28" s="170">
        <f t="shared" si="6"/>
        <v>0</v>
      </c>
      <c r="U28" s="179"/>
      <c r="V28" s="264" t="s">
        <v>194</v>
      </c>
      <c r="W28" s="267">
        <f t="shared" si="7"/>
        <v>0</v>
      </c>
      <c r="X28" s="6">
        <f t="shared" si="8"/>
        <v>38</v>
      </c>
    </row>
    <row r="29" spans="1:24" ht="13.2" x14ac:dyDescent="0.25">
      <c r="A29" s="15" t="s">
        <v>2275</v>
      </c>
      <c r="B29" s="20" t="s">
        <v>279</v>
      </c>
      <c r="C29" s="20">
        <v>28</v>
      </c>
      <c r="D29" s="20" t="s">
        <v>404</v>
      </c>
      <c r="E29" s="20">
        <v>60</v>
      </c>
      <c r="F29" s="20" t="s">
        <v>410</v>
      </c>
      <c r="G29" s="21" t="s">
        <v>190</v>
      </c>
      <c r="H29" s="78" t="s">
        <v>402</v>
      </c>
      <c r="I29" s="78" t="s">
        <v>402</v>
      </c>
      <c r="J29" s="78"/>
      <c r="K29" s="78"/>
      <c r="R29" s="125" t="s">
        <v>198</v>
      </c>
      <c r="S29" s="169">
        <f t="shared" si="5"/>
        <v>0</v>
      </c>
      <c r="T29" s="170">
        <f t="shared" si="6"/>
        <v>0</v>
      </c>
      <c r="U29" s="179"/>
      <c r="V29" s="264" t="s">
        <v>198</v>
      </c>
      <c r="W29" s="267">
        <f t="shared" si="7"/>
        <v>0</v>
      </c>
      <c r="X29" s="6">
        <f t="shared" si="8"/>
        <v>19</v>
      </c>
    </row>
    <row r="30" spans="1:24" ht="13.2" x14ac:dyDescent="0.25">
      <c r="A30" s="15" t="s">
        <v>2276</v>
      </c>
      <c r="B30" s="20" t="s">
        <v>279</v>
      </c>
      <c r="C30" s="20">
        <v>29</v>
      </c>
      <c r="D30" s="20" t="s">
        <v>404</v>
      </c>
      <c r="E30" s="20">
        <v>90</v>
      </c>
      <c r="F30" s="20" t="s">
        <v>405</v>
      </c>
      <c r="G30" s="21" t="s">
        <v>194</v>
      </c>
      <c r="H30" s="78" t="s">
        <v>402</v>
      </c>
      <c r="I30" s="78" t="s">
        <v>402</v>
      </c>
      <c r="J30" s="78"/>
      <c r="K30" s="78"/>
      <c r="R30" s="125" t="s">
        <v>202</v>
      </c>
      <c r="S30" s="169">
        <f t="shared" si="5"/>
        <v>0</v>
      </c>
      <c r="T30" s="170">
        <f t="shared" si="6"/>
        <v>0</v>
      </c>
      <c r="U30" s="179"/>
      <c r="V30" s="264" t="s">
        <v>202</v>
      </c>
      <c r="W30" s="267">
        <f t="shared" si="7"/>
        <v>0</v>
      </c>
      <c r="X30" s="6">
        <f t="shared" si="8"/>
        <v>12</v>
      </c>
    </row>
    <row r="31" spans="1:24" ht="13.2" x14ac:dyDescent="0.25">
      <c r="A31" s="15" t="s">
        <v>2276</v>
      </c>
      <c r="B31" s="20" t="s">
        <v>279</v>
      </c>
      <c r="C31" s="20">
        <v>30</v>
      </c>
      <c r="D31" s="20" t="s">
        <v>404</v>
      </c>
      <c r="E31" s="20">
        <v>80</v>
      </c>
      <c r="F31" s="20" t="s">
        <v>405</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ht="13.2" x14ac:dyDescent="0.25">
      <c r="A32" s="15" t="s">
        <v>2277</v>
      </c>
      <c r="B32" s="20" t="s">
        <v>279</v>
      </c>
      <c r="C32" s="20">
        <v>31</v>
      </c>
      <c r="D32" s="20" t="s">
        <v>404</v>
      </c>
      <c r="E32" s="20">
        <v>140</v>
      </c>
      <c r="F32" s="20" t="s">
        <v>401</v>
      </c>
      <c r="G32" s="21" t="s">
        <v>202</v>
      </c>
      <c r="H32" s="78" t="s">
        <v>402</v>
      </c>
      <c r="I32" s="78" t="s">
        <v>402</v>
      </c>
      <c r="J32" s="78"/>
      <c r="K32" s="78"/>
      <c r="R32" s="125" t="s">
        <v>210</v>
      </c>
      <c r="S32" s="169">
        <f t="shared" si="5"/>
        <v>0</v>
      </c>
      <c r="T32" s="170">
        <f t="shared" si="6"/>
        <v>0</v>
      </c>
      <c r="U32" s="179"/>
      <c r="V32" s="264" t="s">
        <v>210</v>
      </c>
      <c r="W32" s="267">
        <f t="shared" si="7"/>
        <v>0</v>
      </c>
      <c r="X32" s="6">
        <f t="shared" si="8"/>
        <v>0</v>
      </c>
    </row>
    <row r="33" spans="1:24" ht="13.2" x14ac:dyDescent="0.25">
      <c r="A33" s="15" t="s">
        <v>2277</v>
      </c>
      <c r="B33" s="20" t="s">
        <v>279</v>
      </c>
      <c r="C33" s="20">
        <v>32</v>
      </c>
      <c r="D33" s="20" t="s">
        <v>404</v>
      </c>
      <c r="E33" s="20">
        <v>140</v>
      </c>
      <c r="F33" s="20" t="s">
        <v>401</v>
      </c>
      <c r="G33" s="21" t="s">
        <v>202</v>
      </c>
      <c r="H33" s="78" t="s">
        <v>402</v>
      </c>
      <c r="I33" s="78" t="s">
        <v>402</v>
      </c>
      <c r="J33" s="78"/>
      <c r="K33" s="78"/>
      <c r="R33" s="125" t="s">
        <v>214</v>
      </c>
      <c r="S33" s="169">
        <f t="shared" si="5"/>
        <v>0</v>
      </c>
      <c r="T33" s="170">
        <f t="shared" si="6"/>
        <v>0</v>
      </c>
      <c r="U33" s="179"/>
      <c r="V33" s="264" t="s">
        <v>214</v>
      </c>
      <c r="W33" s="267">
        <f t="shared" si="7"/>
        <v>0</v>
      </c>
      <c r="X33" s="6">
        <f t="shared" si="8"/>
        <v>0</v>
      </c>
    </row>
    <row r="34" spans="1:24" ht="13.2" x14ac:dyDescent="0.25">
      <c r="A34" s="15" t="s">
        <v>2278</v>
      </c>
      <c r="B34" s="20" t="s">
        <v>279</v>
      </c>
      <c r="C34" s="20">
        <v>33</v>
      </c>
      <c r="D34" s="20" t="s">
        <v>404</v>
      </c>
      <c r="E34" s="20">
        <v>60</v>
      </c>
      <c r="F34" s="20" t="s">
        <v>410</v>
      </c>
      <c r="G34" s="21"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ht="13.2" x14ac:dyDescent="0.25">
      <c r="A35" s="15" t="s">
        <v>2279</v>
      </c>
      <c r="B35" s="20" t="s">
        <v>279</v>
      </c>
      <c r="C35" s="20">
        <v>34</v>
      </c>
      <c r="D35" s="20" t="s">
        <v>404</v>
      </c>
      <c r="E35" s="20">
        <v>90</v>
      </c>
      <c r="F35" s="20"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ht="13.2" x14ac:dyDescent="0.25">
      <c r="A36" s="15" t="s">
        <v>2280</v>
      </c>
      <c r="B36" s="20" t="s">
        <v>279</v>
      </c>
      <c r="C36" s="20">
        <v>35</v>
      </c>
      <c r="D36" s="20" t="s">
        <v>404</v>
      </c>
      <c r="E36" s="20">
        <v>70</v>
      </c>
      <c r="F36" s="20" t="s">
        <v>410</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ht="13.2" x14ac:dyDescent="0.25">
      <c r="A37" s="15" t="s">
        <v>2281</v>
      </c>
      <c r="B37" s="20" t="s">
        <v>279</v>
      </c>
      <c r="C37" s="20">
        <v>36</v>
      </c>
      <c r="D37" s="20" t="s">
        <v>404</v>
      </c>
      <c r="E37" s="20">
        <v>60</v>
      </c>
      <c r="F37" s="20" t="s">
        <v>410</v>
      </c>
      <c r="G37" s="21"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ht="13.2" x14ac:dyDescent="0.25">
      <c r="A38" s="15" t="s">
        <v>2282</v>
      </c>
      <c r="B38" s="20" t="s">
        <v>279</v>
      </c>
      <c r="C38" s="20">
        <v>37</v>
      </c>
      <c r="D38" s="20" t="s">
        <v>404</v>
      </c>
      <c r="E38" s="20">
        <v>90</v>
      </c>
      <c r="F38" s="20" t="s">
        <v>405</v>
      </c>
      <c r="G38" s="21"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2283</v>
      </c>
      <c r="B39" s="20" t="s">
        <v>279</v>
      </c>
      <c r="C39" s="20">
        <v>38</v>
      </c>
      <c r="D39" s="20" t="s">
        <v>404</v>
      </c>
      <c r="E39" s="20">
        <v>100</v>
      </c>
      <c r="F39" s="20" t="s">
        <v>410</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2283</v>
      </c>
      <c r="B40" s="20" t="s">
        <v>279</v>
      </c>
      <c r="C40" s="20">
        <v>39</v>
      </c>
      <c r="D40" s="20" t="s">
        <v>404</v>
      </c>
      <c r="E40" s="20">
        <v>100</v>
      </c>
      <c r="F40" s="20" t="s">
        <v>410</v>
      </c>
      <c r="G40" s="21" t="s">
        <v>198</v>
      </c>
      <c r="H40" s="78" t="s">
        <v>402</v>
      </c>
      <c r="I40" s="78" t="s">
        <v>402</v>
      </c>
      <c r="J40" s="78"/>
      <c r="K40" s="78"/>
      <c r="R40" s="125" t="s">
        <v>242</v>
      </c>
      <c r="S40" s="169">
        <f t="shared" si="5"/>
        <v>0</v>
      </c>
      <c r="T40" s="170">
        <f t="shared" si="6"/>
        <v>0</v>
      </c>
      <c r="U40" s="204"/>
      <c r="V40" s="264" t="s">
        <v>242</v>
      </c>
      <c r="W40" s="267">
        <f t="shared" si="7"/>
        <v>0</v>
      </c>
      <c r="X40" s="6">
        <f t="shared" si="8"/>
        <v>0</v>
      </c>
    </row>
    <row r="41" spans="1:24" ht="13.2" x14ac:dyDescent="0.25">
      <c r="A41" s="15" t="s">
        <v>2284</v>
      </c>
      <c r="B41" s="20" t="s">
        <v>279</v>
      </c>
      <c r="C41" s="20">
        <v>40</v>
      </c>
      <c r="D41" s="20" t="s">
        <v>400</v>
      </c>
      <c r="E41" s="20">
        <v>60</v>
      </c>
      <c r="F41" s="20" t="s">
        <v>410</v>
      </c>
      <c r="G41" s="21" t="s">
        <v>190</v>
      </c>
      <c r="H41" s="78" t="s">
        <v>402</v>
      </c>
      <c r="I41" s="78" t="s">
        <v>402</v>
      </c>
      <c r="J41" s="78"/>
      <c r="K41" s="78"/>
      <c r="R41" s="125" t="s">
        <v>246</v>
      </c>
      <c r="S41" s="169">
        <f t="shared" si="5"/>
        <v>0</v>
      </c>
      <c r="T41" s="170">
        <f t="shared" si="6"/>
        <v>0</v>
      </c>
      <c r="U41" s="182"/>
      <c r="V41" s="264" t="s">
        <v>246</v>
      </c>
      <c r="W41" s="267">
        <f t="shared" si="7"/>
        <v>0</v>
      </c>
      <c r="X41" s="6">
        <f t="shared" si="8"/>
        <v>0</v>
      </c>
    </row>
    <row r="42" spans="1:24" ht="13.2" x14ac:dyDescent="0.25">
      <c r="A42" s="15" t="s">
        <v>2284</v>
      </c>
      <c r="B42" s="20" t="s">
        <v>279</v>
      </c>
      <c r="C42" s="20">
        <v>41</v>
      </c>
      <c r="D42" s="20" t="s">
        <v>400</v>
      </c>
      <c r="E42" s="20">
        <v>60</v>
      </c>
      <c r="F42" s="20" t="s">
        <v>410</v>
      </c>
      <c r="G42" s="21"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ht="13.2" x14ac:dyDescent="0.25">
      <c r="A43" s="15" t="s">
        <v>2285</v>
      </c>
      <c r="B43" s="20" t="s">
        <v>279</v>
      </c>
      <c r="C43" s="20">
        <v>42</v>
      </c>
      <c r="D43" s="20" t="s">
        <v>400</v>
      </c>
      <c r="E43" s="20">
        <v>90</v>
      </c>
      <c r="F43" s="20"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ht="13.2" x14ac:dyDescent="0.25">
      <c r="A44" s="15" t="s">
        <v>2285</v>
      </c>
      <c r="B44" s="20" t="s">
        <v>279</v>
      </c>
      <c r="C44" s="20">
        <v>43</v>
      </c>
      <c r="D44" s="20" t="s">
        <v>400</v>
      </c>
      <c r="E44" s="20">
        <v>90</v>
      </c>
      <c r="F44" s="20" t="s">
        <v>405</v>
      </c>
      <c r="G44" s="21" t="s">
        <v>198</v>
      </c>
      <c r="H44" s="78" t="s">
        <v>402</v>
      </c>
      <c r="I44" s="78" t="s">
        <v>402</v>
      </c>
      <c r="J44" s="78"/>
      <c r="K44" s="78"/>
      <c r="R44" s="125" t="s">
        <v>258</v>
      </c>
      <c r="S44" s="169">
        <f t="shared" si="5"/>
        <v>0</v>
      </c>
      <c r="T44" s="170">
        <f t="shared" si="6"/>
        <v>0</v>
      </c>
      <c r="U44" s="179"/>
      <c r="V44" s="265" t="s">
        <v>258</v>
      </c>
      <c r="W44" s="267">
        <f t="shared" si="7"/>
        <v>0</v>
      </c>
      <c r="X44" s="6">
        <f t="shared" si="8"/>
        <v>0</v>
      </c>
    </row>
    <row r="45" spans="1:24" ht="13.2" x14ac:dyDescent="0.25">
      <c r="A45" s="15" t="s">
        <v>2286</v>
      </c>
      <c r="B45" s="20" t="s">
        <v>279</v>
      </c>
      <c r="C45" s="20">
        <v>44</v>
      </c>
      <c r="D45" s="20" t="s">
        <v>400</v>
      </c>
      <c r="E45" s="20">
        <v>40</v>
      </c>
      <c r="F45" s="20"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ht="13.2" x14ac:dyDescent="0.25">
      <c r="A46" s="15" t="s">
        <v>2286</v>
      </c>
      <c r="B46" s="20" t="s">
        <v>279</v>
      </c>
      <c r="C46" s="20">
        <v>45</v>
      </c>
      <c r="D46" s="20" t="s">
        <v>400</v>
      </c>
      <c r="E46" s="20">
        <v>30</v>
      </c>
      <c r="F46" s="20" t="s">
        <v>410</v>
      </c>
      <c r="G46" s="21"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ht="13.2" x14ac:dyDescent="0.25">
      <c r="A47" s="15" t="s">
        <v>2287</v>
      </c>
      <c r="B47" s="20" t="s">
        <v>279</v>
      </c>
      <c r="C47" s="20">
        <v>46</v>
      </c>
      <c r="D47" s="20" t="s">
        <v>400</v>
      </c>
      <c r="E47" s="20">
        <v>80</v>
      </c>
      <c r="F47" s="20" t="s">
        <v>405</v>
      </c>
      <c r="G47" s="21" t="s">
        <v>198</v>
      </c>
      <c r="H47" s="78" t="s">
        <v>402</v>
      </c>
      <c r="I47" s="78" t="s">
        <v>402</v>
      </c>
      <c r="J47" s="78"/>
      <c r="K47" s="78"/>
      <c r="R47" s="125" t="s">
        <v>270</v>
      </c>
      <c r="S47" s="169">
        <f t="shared" si="5"/>
        <v>0</v>
      </c>
      <c r="T47" s="170">
        <f t="shared" si="6"/>
        <v>0</v>
      </c>
      <c r="U47" s="179"/>
      <c r="V47" s="265" t="s">
        <v>270</v>
      </c>
      <c r="W47" s="267">
        <f t="shared" si="7"/>
        <v>0</v>
      </c>
      <c r="X47" s="6">
        <f t="shared" si="8"/>
        <v>0</v>
      </c>
    </row>
    <row r="48" spans="1:24" ht="13.2" x14ac:dyDescent="0.25">
      <c r="A48" s="15" t="s">
        <v>2288</v>
      </c>
      <c r="B48" s="20" t="s">
        <v>279</v>
      </c>
      <c r="C48" s="20">
        <v>47</v>
      </c>
      <c r="D48" s="20" t="s">
        <v>400</v>
      </c>
      <c r="E48" s="20">
        <v>130</v>
      </c>
      <c r="F48" s="20" t="s">
        <v>410</v>
      </c>
      <c r="G48" s="21" t="s">
        <v>202</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2289</v>
      </c>
      <c r="B49" s="20" t="s">
        <v>279</v>
      </c>
      <c r="C49" s="20">
        <v>48</v>
      </c>
      <c r="D49" s="20" t="s">
        <v>421</v>
      </c>
      <c r="E49" s="20">
        <v>70</v>
      </c>
      <c r="F49" s="20" t="s">
        <v>410</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2290</v>
      </c>
      <c r="B50" s="20" t="s">
        <v>279</v>
      </c>
      <c r="C50" s="20">
        <v>49</v>
      </c>
      <c r="D50" s="20" t="s">
        <v>421</v>
      </c>
      <c r="E50" s="20">
        <v>90</v>
      </c>
      <c r="F50" s="20" t="s">
        <v>405</v>
      </c>
      <c r="G50" s="21" t="s">
        <v>198</v>
      </c>
      <c r="H50" s="78" t="s">
        <v>402</v>
      </c>
      <c r="I50" s="78" t="s">
        <v>402</v>
      </c>
      <c r="J50" s="78"/>
      <c r="K50" s="78"/>
      <c r="U50" s="179"/>
      <c r="V50" s="188" t="s">
        <v>458</v>
      </c>
      <c r="W50" s="206"/>
      <c r="X50" s="207">
        <f>SUM(X51:X73)</f>
        <v>219</v>
      </c>
    </row>
    <row r="51" spans="1:24" ht="13.2" x14ac:dyDescent="0.25">
      <c r="A51" s="15" t="s">
        <v>2291</v>
      </c>
      <c r="B51" s="20" t="s">
        <v>279</v>
      </c>
      <c r="C51" s="20">
        <v>50</v>
      </c>
      <c r="D51" s="20" t="s">
        <v>421</v>
      </c>
      <c r="E51" s="20">
        <v>50</v>
      </c>
      <c r="F51" s="20" t="s">
        <v>410</v>
      </c>
      <c r="G51" s="21" t="s">
        <v>190</v>
      </c>
      <c r="H51" s="78" t="s">
        <v>402</v>
      </c>
      <c r="I51" s="78" t="s">
        <v>402</v>
      </c>
      <c r="J51" s="78"/>
      <c r="K51" s="78"/>
      <c r="U51" s="269"/>
      <c r="V51" s="124" t="s">
        <v>190</v>
      </c>
      <c r="W51" s="169">
        <f>S3+S27+W3+W27</f>
        <v>0</v>
      </c>
      <c r="X51" s="170">
        <f>T3+T27+X3+X27</f>
        <v>78</v>
      </c>
    </row>
    <row r="52" spans="1:24" ht="13.2" x14ac:dyDescent="0.25">
      <c r="A52" s="15" t="s">
        <v>2292</v>
      </c>
      <c r="B52" s="20" t="s">
        <v>279</v>
      </c>
      <c r="C52" s="20">
        <v>51</v>
      </c>
      <c r="D52" s="20" t="s">
        <v>421</v>
      </c>
      <c r="E52" s="20">
        <v>80</v>
      </c>
      <c r="F52" s="20" t="s">
        <v>405</v>
      </c>
      <c r="G52" s="21" t="s">
        <v>194</v>
      </c>
      <c r="H52" s="78" t="s">
        <v>402</v>
      </c>
      <c r="I52" s="78" t="s">
        <v>402</v>
      </c>
      <c r="J52" s="78"/>
      <c r="K52" s="78"/>
      <c r="U52" s="269"/>
      <c r="V52" s="125" t="s">
        <v>194</v>
      </c>
      <c r="W52" s="169">
        <f t="shared" ref="W52:X67" si="9">S4+S28+W4+W28</f>
        <v>0</v>
      </c>
      <c r="X52" s="170">
        <f t="shared" si="9"/>
        <v>76</v>
      </c>
    </row>
    <row r="53" spans="1:24" ht="13.2" x14ac:dyDescent="0.25">
      <c r="A53" s="15" t="s">
        <v>2293</v>
      </c>
      <c r="B53" s="20" t="s">
        <v>279</v>
      </c>
      <c r="C53" s="20">
        <v>52</v>
      </c>
      <c r="D53" s="20" t="s">
        <v>421</v>
      </c>
      <c r="E53" s="20">
        <v>70</v>
      </c>
      <c r="F53" s="20" t="s">
        <v>410</v>
      </c>
      <c r="G53" s="21" t="s">
        <v>190</v>
      </c>
      <c r="H53" s="78" t="s">
        <v>402</v>
      </c>
      <c r="I53" s="78" t="s">
        <v>402</v>
      </c>
      <c r="J53" s="78"/>
      <c r="K53" s="78"/>
      <c r="U53" s="269"/>
      <c r="V53" s="125" t="s">
        <v>198</v>
      </c>
      <c r="W53" s="169">
        <f t="shared" si="9"/>
        <v>0</v>
      </c>
      <c r="X53" s="170">
        <f t="shared" si="9"/>
        <v>38</v>
      </c>
    </row>
    <row r="54" spans="1:24" ht="13.2" x14ac:dyDescent="0.25">
      <c r="A54" s="15" t="s">
        <v>2294</v>
      </c>
      <c r="B54" s="20" t="s">
        <v>279</v>
      </c>
      <c r="C54" s="20">
        <v>53</v>
      </c>
      <c r="D54" s="20" t="s">
        <v>421</v>
      </c>
      <c r="E54" s="20">
        <v>90</v>
      </c>
      <c r="F54" s="20" t="s">
        <v>405</v>
      </c>
      <c r="G54" s="21" t="s">
        <v>194</v>
      </c>
      <c r="H54" s="78" t="s">
        <v>402</v>
      </c>
      <c r="I54" s="78" t="s">
        <v>402</v>
      </c>
      <c r="J54" s="78"/>
      <c r="K54" s="78"/>
      <c r="U54" s="269"/>
      <c r="V54" s="125" t="s">
        <v>202</v>
      </c>
      <c r="W54" s="169">
        <f t="shared" si="9"/>
        <v>0</v>
      </c>
      <c r="X54" s="170">
        <f t="shared" si="9"/>
        <v>24</v>
      </c>
    </row>
    <row r="55" spans="1:24" ht="13.2" x14ac:dyDescent="0.25">
      <c r="A55" s="15" t="s">
        <v>2295</v>
      </c>
      <c r="B55" s="20" t="s">
        <v>279</v>
      </c>
      <c r="C55" s="20">
        <v>54</v>
      </c>
      <c r="D55" s="20" t="s">
        <v>421</v>
      </c>
      <c r="E55" s="20">
        <v>150</v>
      </c>
      <c r="F55" s="20" t="s">
        <v>401</v>
      </c>
      <c r="G55" s="21" t="s">
        <v>198</v>
      </c>
      <c r="H55" s="78" t="s">
        <v>402</v>
      </c>
      <c r="I55" s="78" t="s">
        <v>402</v>
      </c>
      <c r="J55" s="78"/>
      <c r="K55" s="78"/>
      <c r="U55" s="269"/>
      <c r="V55" s="125" t="s">
        <v>206</v>
      </c>
      <c r="W55" s="169">
        <f t="shared" si="9"/>
        <v>0</v>
      </c>
      <c r="X55" s="170">
        <f t="shared" si="9"/>
        <v>0</v>
      </c>
    </row>
    <row r="56" spans="1:24" ht="13.2" x14ac:dyDescent="0.25">
      <c r="A56" s="15" t="s">
        <v>2296</v>
      </c>
      <c r="B56" s="20" t="s">
        <v>279</v>
      </c>
      <c r="C56" s="20">
        <v>55</v>
      </c>
      <c r="D56" s="20" t="s">
        <v>421</v>
      </c>
      <c r="E56" s="20">
        <v>30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2297</v>
      </c>
      <c r="B57" s="20" t="s">
        <v>279</v>
      </c>
      <c r="C57" s="20">
        <v>56</v>
      </c>
      <c r="D57" s="20" t="s">
        <v>421</v>
      </c>
      <c r="E57" s="20">
        <v>60</v>
      </c>
      <c r="F57" s="20" t="s">
        <v>405</v>
      </c>
      <c r="G57" s="21" t="s">
        <v>194</v>
      </c>
      <c r="H57" s="78" t="s">
        <v>402</v>
      </c>
      <c r="I57" s="78" t="s">
        <v>402</v>
      </c>
      <c r="J57" s="78"/>
      <c r="K57" s="78"/>
      <c r="U57" s="271"/>
      <c r="V57" s="125" t="s">
        <v>214</v>
      </c>
      <c r="W57" s="169">
        <f t="shared" si="9"/>
        <v>0</v>
      </c>
      <c r="X57" s="170">
        <f t="shared" si="9"/>
        <v>0</v>
      </c>
    </row>
    <row r="58" spans="1:24" ht="13.8" thickBot="1" x14ac:dyDescent="0.3">
      <c r="A58" s="15" t="s">
        <v>2298</v>
      </c>
      <c r="B58" s="20" t="s">
        <v>279</v>
      </c>
      <c r="C58" s="20">
        <v>57</v>
      </c>
      <c r="D58" s="20" t="s">
        <v>421</v>
      </c>
      <c r="E58" s="20">
        <v>90</v>
      </c>
      <c r="F58" s="20" t="s">
        <v>401</v>
      </c>
      <c r="G58" s="21" t="s">
        <v>202</v>
      </c>
      <c r="H58" s="78" t="s">
        <v>402</v>
      </c>
      <c r="I58" s="78" t="s">
        <v>402</v>
      </c>
      <c r="J58" s="78"/>
      <c r="K58" s="78"/>
      <c r="U58" s="271"/>
      <c r="V58" s="125" t="s">
        <v>218</v>
      </c>
      <c r="W58" s="169">
        <f t="shared" si="9"/>
        <v>0</v>
      </c>
      <c r="X58" s="170">
        <f t="shared" si="9"/>
        <v>0</v>
      </c>
    </row>
    <row r="59" spans="1:24" ht="13.8" thickBot="1" x14ac:dyDescent="0.3">
      <c r="A59" s="15" t="s">
        <v>2299</v>
      </c>
      <c r="B59" s="20" t="s">
        <v>279</v>
      </c>
      <c r="C59" s="20">
        <v>58</v>
      </c>
      <c r="D59" s="20" t="s">
        <v>431</v>
      </c>
      <c r="E59" s="20">
        <v>60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2299</v>
      </c>
      <c r="B60" s="20" t="s">
        <v>279</v>
      </c>
      <c r="C60" s="20">
        <v>59</v>
      </c>
      <c r="D60" s="20" t="s">
        <v>431</v>
      </c>
      <c r="E60" s="20">
        <v>70</v>
      </c>
      <c r="F60" s="20" t="s">
        <v>410</v>
      </c>
      <c r="G60" s="21" t="s">
        <v>190</v>
      </c>
      <c r="H60" s="78" t="s">
        <v>402</v>
      </c>
      <c r="I60" s="78" t="s">
        <v>402</v>
      </c>
      <c r="J60" s="78"/>
      <c r="K60" s="78"/>
      <c r="U60" s="271"/>
      <c r="V60" s="125" t="s">
        <v>226</v>
      </c>
      <c r="W60" s="169">
        <f t="shared" si="9"/>
        <v>0</v>
      </c>
      <c r="X60" s="170">
        <f t="shared" si="9"/>
        <v>0</v>
      </c>
    </row>
    <row r="61" spans="1:24" ht="13.8" thickBot="1" x14ac:dyDescent="0.3">
      <c r="A61" s="15" t="s">
        <v>2300</v>
      </c>
      <c r="B61" s="20" t="s">
        <v>279</v>
      </c>
      <c r="C61" s="20">
        <v>60</v>
      </c>
      <c r="D61" s="20" t="s">
        <v>431</v>
      </c>
      <c r="E61" s="20">
        <v>80</v>
      </c>
      <c r="F61" s="20" t="s">
        <v>405</v>
      </c>
      <c r="G61" s="21" t="s">
        <v>194</v>
      </c>
      <c r="H61" s="78" t="s">
        <v>402</v>
      </c>
      <c r="I61" s="78" t="s">
        <v>402</v>
      </c>
      <c r="J61" s="78"/>
      <c r="K61" s="78"/>
      <c r="U61" s="271"/>
      <c r="V61" s="126" t="s">
        <v>230</v>
      </c>
      <c r="W61" s="169">
        <f t="shared" si="9"/>
        <v>0</v>
      </c>
      <c r="X61" s="170">
        <f t="shared" si="9"/>
        <v>0</v>
      </c>
    </row>
    <row r="62" spans="1:24" ht="13.8" thickBot="1" x14ac:dyDescent="0.3">
      <c r="A62" s="15" t="s">
        <v>2301</v>
      </c>
      <c r="B62" s="20" t="s">
        <v>279</v>
      </c>
      <c r="C62" s="20">
        <v>61</v>
      </c>
      <c r="D62" s="20" t="s">
        <v>431</v>
      </c>
      <c r="E62" s="20">
        <v>100</v>
      </c>
      <c r="F62" s="20" t="s">
        <v>410</v>
      </c>
      <c r="G62" s="21" t="s">
        <v>198</v>
      </c>
      <c r="H62" s="78" t="s">
        <v>402</v>
      </c>
      <c r="I62" s="78" t="s">
        <v>402</v>
      </c>
      <c r="J62" s="78"/>
      <c r="K62" s="78"/>
      <c r="U62" s="271"/>
      <c r="V62" s="125" t="s">
        <v>234</v>
      </c>
      <c r="W62" s="169">
        <f t="shared" si="9"/>
        <v>0</v>
      </c>
      <c r="X62" s="170">
        <f t="shared" si="9"/>
        <v>0</v>
      </c>
    </row>
    <row r="63" spans="1:24" ht="13.8" thickBot="1" x14ac:dyDescent="0.3">
      <c r="A63" s="15" t="s">
        <v>2302</v>
      </c>
      <c r="B63" s="20" t="s">
        <v>279</v>
      </c>
      <c r="C63" s="20">
        <v>62</v>
      </c>
      <c r="D63" s="20" t="s">
        <v>431</v>
      </c>
      <c r="E63" s="20">
        <v>90</v>
      </c>
      <c r="F63" s="20" t="s">
        <v>410</v>
      </c>
      <c r="G63" s="21" t="s">
        <v>198</v>
      </c>
      <c r="H63" s="78" t="s">
        <v>402</v>
      </c>
      <c r="I63" s="78" t="s">
        <v>402</v>
      </c>
      <c r="J63" s="78"/>
      <c r="K63" s="78"/>
      <c r="U63" s="271"/>
      <c r="V63" s="125" t="s">
        <v>238</v>
      </c>
      <c r="W63" s="169">
        <f t="shared" si="9"/>
        <v>0</v>
      </c>
      <c r="X63" s="170">
        <f t="shared" si="9"/>
        <v>0</v>
      </c>
    </row>
    <row r="64" spans="1:24" ht="13.8" thickBot="1" x14ac:dyDescent="0.3">
      <c r="A64" s="15" t="s">
        <v>2303</v>
      </c>
      <c r="B64" s="20" t="s">
        <v>279</v>
      </c>
      <c r="C64" s="20">
        <v>63</v>
      </c>
      <c r="D64" s="20" t="s">
        <v>431</v>
      </c>
      <c r="E64" s="20">
        <v>70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2304</v>
      </c>
      <c r="B65" s="20" t="s">
        <v>279</v>
      </c>
      <c r="C65" s="20">
        <v>64</v>
      </c>
      <c r="D65" s="20" t="s">
        <v>431</v>
      </c>
      <c r="E65" s="20">
        <v>90</v>
      </c>
      <c r="F65" s="20" t="s">
        <v>405</v>
      </c>
      <c r="G65" s="21" t="s">
        <v>194</v>
      </c>
      <c r="H65" s="78" t="s">
        <v>402</v>
      </c>
      <c r="I65" s="78" t="s">
        <v>402</v>
      </c>
      <c r="J65" s="78"/>
      <c r="K65" s="78"/>
      <c r="U65" s="271"/>
      <c r="V65" s="125" t="s">
        <v>246</v>
      </c>
      <c r="W65" s="169">
        <f t="shared" si="9"/>
        <v>0</v>
      </c>
      <c r="X65" s="170">
        <f t="shared" si="9"/>
        <v>0</v>
      </c>
    </row>
    <row r="66" spans="1:24" ht="13.8" thickBot="1" x14ac:dyDescent="0.3">
      <c r="A66" s="15" t="s">
        <v>2305</v>
      </c>
      <c r="B66" s="20" t="s">
        <v>279</v>
      </c>
      <c r="C66" s="20">
        <v>65</v>
      </c>
      <c r="D66" s="20" t="s">
        <v>431</v>
      </c>
      <c r="E66" s="20">
        <v>140</v>
      </c>
      <c r="F66" s="20" t="s">
        <v>401</v>
      </c>
      <c r="G66" s="21" t="s">
        <v>202</v>
      </c>
      <c r="H66" s="78" t="s">
        <v>402</v>
      </c>
      <c r="I66" s="78" t="s">
        <v>402</v>
      </c>
      <c r="J66" s="78"/>
      <c r="K66" s="78"/>
      <c r="U66" s="271"/>
      <c r="V66" s="125" t="s">
        <v>250</v>
      </c>
      <c r="W66" s="169">
        <f t="shared" si="9"/>
        <v>0</v>
      </c>
      <c r="X66" s="170">
        <f t="shared" si="9"/>
        <v>0</v>
      </c>
    </row>
    <row r="67" spans="1:24" ht="13.8" thickBot="1" x14ac:dyDescent="0.3">
      <c r="A67" s="15" t="s">
        <v>2306</v>
      </c>
      <c r="B67" s="20" t="s">
        <v>279</v>
      </c>
      <c r="C67" s="20">
        <v>66</v>
      </c>
      <c r="D67" s="20" t="s">
        <v>435</v>
      </c>
      <c r="E67" s="20">
        <v>60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2307</v>
      </c>
      <c r="B68" s="20" t="s">
        <v>279</v>
      </c>
      <c r="C68" s="20">
        <v>67</v>
      </c>
      <c r="D68" s="20" t="s">
        <v>435</v>
      </c>
      <c r="E68" s="20">
        <v>80</v>
      </c>
      <c r="F68" s="20" t="s">
        <v>405</v>
      </c>
      <c r="G68" s="21" t="s">
        <v>198</v>
      </c>
      <c r="H68" s="78" t="s">
        <v>402</v>
      </c>
      <c r="I68" s="78" t="s">
        <v>402</v>
      </c>
      <c r="J68" s="78"/>
      <c r="K68" s="78"/>
      <c r="U68" s="271"/>
      <c r="V68" s="125" t="s">
        <v>258</v>
      </c>
      <c r="W68" s="169">
        <f t="shared" ref="W68:X73" si="10">S20+S44+W20+W44</f>
        <v>0</v>
      </c>
      <c r="X68" s="170">
        <f t="shared" si="10"/>
        <v>0</v>
      </c>
    </row>
    <row r="69" spans="1:24" ht="13.8" thickBot="1" x14ac:dyDescent="0.3">
      <c r="A69" s="15" t="s">
        <v>2308</v>
      </c>
      <c r="B69" s="20" t="s">
        <v>279</v>
      </c>
      <c r="C69" s="20">
        <v>68</v>
      </c>
      <c r="D69" s="20" t="s">
        <v>435</v>
      </c>
      <c r="E69" s="20">
        <v>60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2309</v>
      </c>
      <c r="B70" s="20" t="s">
        <v>279</v>
      </c>
      <c r="C70" s="20">
        <v>69</v>
      </c>
      <c r="D70" s="20" t="s">
        <v>435</v>
      </c>
      <c r="E70" s="20">
        <v>90</v>
      </c>
      <c r="F70" s="20" t="s">
        <v>405</v>
      </c>
      <c r="G70" s="21" t="s">
        <v>198</v>
      </c>
      <c r="H70" s="78" t="s">
        <v>402</v>
      </c>
      <c r="I70" s="78" t="s">
        <v>402</v>
      </c>
      <c r="J70" s="78"/>
      <c r="K70" s="78"/>
      <c r="U70" s="271"/>
      <c r="V70" s="125" t="s">
        <v>266</v>
      </c>
      <c r="W70" s="169">
        <f t="shared" si="10"/>
        <v>0</v>
      </c>
      <c r="X70" s="170">
        <f t="shared" si="10"/>
        <v>0</v>
      </c>
    </row>
    <row r="71" spans="1:24" ht="13.8" thickBot="1" x14ac:dyDescent="0.3">
      <c r="A71" s="15" t="s">
        <v>2310</v>
      </c>
      <c r="B71" s="20" t="s">
        <v>279</v>
      </c>
      <c r="C71" s="20">
        <v>70</v>
      </c>
      <c r="D71" s="20" t="s">
        <v>435</v>
      </c>
      <c r="E71" s="20">
        <v>60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2311</v>
      </c>
      <c r="B72" s="20" t="s">
        <v>279</v>
      </c>
      <c r="C72" s="20">
        <v>71</v>
      </c>
      <c r="D72" s="20" t="s">
        <v>435</v>
      </c>
      <c r="E72" s="20">
        <v>100</v>
      </c>
      <c r="F72" s="20" t="s">
        <v>405</v>
      </c>
      <c r="G72" s="21" t="s">
        <v>202</v>
      </c>
      <c r="H72" s="78" t="s">
        <v>402</v>
      </c>
      <c r="I72" s="78" t="s">
        <v>402</v>
      </c>
      <c r="J72" s="78"/>
      <c r="K72" s="78"/>
      <c r="U72" s="271"/>
      <c r="V72" s="125" t="s">
        <v>274</v>
      </c>
      <c r="W72" s="169">
        <f t="shared" si="10"/>
        <v>0</v>
      </c>
      <c r="X72" s="170">
        <f t="shared" si="10"/>
        <v>2</v>
      </c>
    </row>
    <row r="73" spans="1:24" ht="13.8" thickBot="1" x14ac:dyDescent="0.3">
      <c r="A73" s="15" t="s">
        <v>2312</v>
      </c>
      <c r="B73" s="20" t="s">
        <v>279</v>
      </c>
      <c r="C73" s="20">
        <v>72</v>
      </c>
      <c r="D73" s="20" t="s">
        <v>435</v>
      </c>
      <c r="E73" s="20">
        <v>60</v>
      </c>
      <c r="F73" s="20" t="s">
        <v>410</v>
      </c>
      <c r="G73" s="21" t="s">
        <v>194</v>
      </c>
      <c r="H73" s="78" t="s">
        <v>402</v>
      </c>
      <c r="I73" s="78" t="s">
        <v>402</v>
      </c>
      <c r="J73" s="78"/>
      <c r="K73" s="78"/>
      <c r="U73" s="271"/>
      <c r="V73" s="177" t="s">
        <v>278</v>
      </c>
      <c r="W73" s="169">
        <f t="shared" si="10"/>
        <v>0</v>
      </c>
      <c r="X73" s="170">
        <f t="shared" si="10"/>
        <v>1</v>
      </c>
    </row>
    <row r="74" spans="1:24" ht="13.2" x14ac:dyDescent="0.25">
      <c r="A74" s="15" t="s">
        <v>2313</v>
      </c>
      <c r="B74" s="20" t="s">
        <v>279</v>
      </c>
      <c r="C74" s="20">
        <v>73</v>
      </c>
      <c r="D74" s="20" t="s">
        <v>435</v>
      </c>
      <c r="E74" s="20">
        <v>90</v>
      </c>
      <c r="F74" s="20" t="s">
        <v>405</v>
      </c>
      <c r="G74" s="21" t="s">
        <v>198</v>
      </c>
      <c r="H74" s="78" t="s">
        <v>402</v>
      </c>
      <c r="I74" s="78" t="s">
        <v>402</v>
      </c>
      <c r="J74" s="78"/>
      <c r="K74" s="78"/>
    </row>
    <row r="75" spans="1:24" ht="13.2" x14ac:dyDescent="0.25">
      <c r="A75" s="15" t="s">
        <v>2314</v>
      </c>
      <c r="B75" s="20" t="s">
        <v>279</v>
      </c>
      <c r="C75" s="20">
        <v>74</v>
      </c>
      <c r="D75" s="20" t="s">
        <v>419</v>
      </c>
      <c r="E75" s="20">
        <v>60</v>
      </c>
      <c r="F75" s="20" t="s">
        <v>410</v>
      </c>
      <c r="G75" s="21" t="s">
        <v>190</v>
      </c>
      <c r="H75" s="78" t="s">
        <v>402</v>
      </c>
      <c r="I75" s="78" t="s">
        <v>402</v>
      </c>
      <c r="J75" s="78"/>
      <c r="K75" s="78"/>
    </row>
    <row r="76" spans="1:24" ht="13.2" x14ac:dyDescent="0.25">
      <c r="A76" s="15" t="s">
        <v>2315</v>
      </c>
      <c r="B76" s="20" t="s">
        <v>279</v>
      </c>
      <c r="C76" s="20">
        <v>75</v>
      </c>
      <c r="D76" s="20" t="s">
        <v>419</v>
      </c>
      <c r="E76" s="20">
        <v>80</v>
      </c>
      <c r="F76" s="20" t="s">
        <v>405</v>
      </c>
      <c r="G76" s="21" t="s">
        <v>194</v>
      </c>
      <c r="H76" s="78" t="s">
        <v>402</v>
      </c>
      <c r="I76" s="78" t="s">
        <v>402</v>
      </c>
      <c r="J76" s="78"/>
      <c r="K76" s="78"/>
    </row>
    <row r="77" spans="1:24" ht="13.2" x14ac:dyDescent="0.25">
      <c r="A77" s="15" t="s">
        <v>2316</v>
      </c>
      <c r="B77" s="20" t="s">
        <v>279</v>
      </c>
      <c r="C77" s="20">
        <v>76</v>
      </c>
      <c r="D77" s="20" t="s">
        <v>419</v>
      </c>
      <c r="E77" s="20">
        <v>140</v>
      </c>
      <c r="F77" s="20" t="s">
        <v>401</v>
      </c>
      <c r="G77" s="21" t="s">
        <v>202</v>
      </c>
      <c r="H77" s="78" t="s">
        <v>402</v>
      </c>
      <c r="I77" s="78" t="s">
        <v>402</v>
      </c>
      <c r="J77" s="78"/>
      <c r="K77" s="78"/>
    </row>
    <row r="78" spans="1:24" ht="13.2" x14ac:dyDescent="0.25">
      <c r="A78" s="15" t="s">
        <v>2317</v>
      </c>
      <c r="B78" s="20" t="s">
        <v>279</v>
      </c>
      <c r="C78" s="20">
        <v>77</v>
      </c>
      <c r="D78" s="20" t="s">
        <v>414</v>
      </c>
      <c r="E78" s="20">
        <v>50</v>
      </c>
      <c r="F78" s="20" t="s">
        <v>410</v>
      </c>
      <c r="G78" s="21" t="s">
        <v>190</v>
      </c>
      <c r="H78" s="78" t="s">
        <v>402</v>
      </c>
      <c r="I78" s="78" t="s">
        <v>402</v>
      </c>
      <c r="J78" s="78"/>
      <c r="K78" s="78"/>
    </row>
    <row r="79" spans="1:24" ht="13.2" x14ac:dyDescent="0.25">
      <c r="A79" s="15" t="s">
        <v>2317</v>
      </c>
      <c r="B79" s="20" t="s">
        <v>279</v>
      </c>
      <c r="C79" s="20">
        <v>78</v>
      </c>
      <c r="D79" s="20" t="s">
        <v>414</v>
      </c>
      <c r="E79" s="20">
        <v>60</v>
      </c>
      <c r="F79" s="20" t="s">
        <v>410</v>
      </c>
      <c r="G79" s="21" t="s">
        <v>190</v>
      </c>
      <c r="H79" s="78" t="s">
        <v>402</v>
      </c>
      <c r="I79" s="78" t="s">
        <v>402</v>
      </c>
      <c r="J79" s="78"/>
      <c r="K79" s="78"/>
    </row>
    <row r="80" spans="1:24" ht="13.2" x14ac:dyDescent="0.25">
      <c r="A80" s="15" t="s">
        <v>2318</v>
      </c>
      <c r="B80" s="20" t="s">
        <v>279</v>
      </c>
      <c r="C80" s="20">
        <v>79</v>
      </c>
      <c r="D80" s="20" t="s">
        <v>414</v>
      </c>
      <c r="E80" s="20">
        <v>90</v>
      </c>
      <c r="F80" s="20" t="s">
        <v>405</v>
      </c>
      <c r="G80" s="21" t="s">
        <v>194</v>
      </c>
      <c r="H80" s="78" t="s">
        <v>402</v>
      </c>
      <c r="I80" s="78" t="s">
        <v>402</v>
      </c>
      <c r="J80" s="78"/>
      <c r="K80" s="78"/>
    </row>
    <row r="81" spans="1:11" ht="13.2" x14ac:dyDescent="0.25">
      <c r="A81" s="15" t="s">
        <v>2319</v>
      </c>
      <c r="B81" s="20" t="s">
        <v>279</v>
      </c>
      <c r="C81" s="20">
        <v>80</v>
      </c>
      <c r="D81" s="20" t="s">
        <v>414</v>
      </c>
      <c r="E81" s="20">
        <v>50</v>
      </c>
      <c r="F81" s="20" t="s">
        <v>410</v>
      </c>
      <c r="G81" s="21" t="s">
        <v>190</v>
      </c>
      <c r="H81" s="78" t="s">
        <v>402</v>
      </c>
      <c r="I81" s="78" t="s">
        <v>402</v>
      </c>
      <c r="J81" s="78"/>
      <c r="K81" s="78"/>
    </row>
    <row r="82" spans="1:11" ht="13.2" x14ac:dyDescent="0.25">
      <c r="A82" s="15" t="s">
        <v>2319</v>
      </c>
      <c r="B82" s="20" t="s">
        <v>279</v>
      </c>
      <c r="C82" s="20">
        <v>81</v>
      </c>
      <c r="D82" s="20" t="s">
        <v>414</v>
      </c>
      <c r="E82" s="20">
        <v>60</v>
      </c>
      <c r="F82" s="20" t="s">
        <v>410</v>
      </c>
      <c r="G82" s="21" t="s">
        <v>190</v>
      </c>
      <c r="H82" s="78" t="s">
        <v>402</v>
      </c>
      <c r="I82" s="78" t="s">
        <v>402</v>
      </c>
      <c r="J82" s="78"/>
      <c r="K82" s="78"/>
    </row>
    <row r="83" spans="1:11" ht="13.2" x14ac:dyDescent="0.25">
      <c r="A83" s="15" t="s">
        <v>2320</v>
      </c>
      <c r="B83" s="20" t="s">
        <v>279</v>
      </c>
      <c r="C83" s="20">
        <v>82</v>
      </c>
      <c r="D83" s="20" t="s">
        <v>414</v>
      </c>
      <c r="E83" s="20">
        <v>80</v>
      </c>
      <c r="F83" s="20" t="s">
        <v>405</v>
      </c>
      <c r="G83" s="21" t="s">
        <v>194</v>
      </c>
      <c r="H83" s="78" t="s">
        <v>402</v>
      </c>
      <c r="I83" s="78" t="s">
        <v>402</v>
      </c>
      <c r="J83" s="78"/>
      <c r="K83" s="78"/>
    </row>
    <row r="84" spans="1:11" ht="13.2" x14ac:dyDescent="0.25">
      <c r="A84" s="15" t="s">
        <v>2321</v>
      </c>
      <c r="B84" s="20" t="s">
        <v>279</v>
      </c>
      <c r="C84" s="20">
        <v>83</v>
      </c>
      <c r="D84" s="20" t="s">
        <v>414</v>
      </c>
      <c r="E84" s="20">
        <v>140</v>
      </c>
      <c r="F84" s="20" t="s">
        <v>401</v>
      </c>
      <c r="G84" s="21" t="s">
        <v>198</v>
      </c>
      <c r="H84" s="78" t="s">
        <v>402</v>
      </c>
      <c r="I84" s="78" t="s">
        <v>402</v>
      </c>
      <c r="J84" s="78"/>
      <c r="K84" s="78"/>
    </row>
    <row r="85" spans="1:11" ht="13.2" x14ac:dyDescent="0.25">
      <c r="A85" s="15" t="s">
        <v>2322</v>
      </c>
      <c r="B85" s="20" t="s">
        <v>279</v>
      </c>
      <c r="C85" s="20">
        <v>84</v>
      </c>
      <c r="D85" s="20" t="s">
        <v>414</v>
      </c>
      <c r="E85" s="20">
        <v>50</v>
      </c>
      <c r="F85" s="20" t="s">
        <v>410</v>
      </c>
      <c r="G85" s="21" t="s">
        <v>190</v>
      </c>
      <c r="H85" s="78" t="s">
        <v>402</v>
      </c>
      <c r="I85" s="78" t="s">
        <v>402</v>
      </c>
      <c r="J85" s="78"/>
      <c r="K85" s="78"/>
    </row>
    <row r="86" spans="1:11" ht="13.2" x14ac:dyDescent="0.25">
      <c r="A86" s="15" t="s">
        <v>2323</v>
      </c>
      <c r="B86" s="20" t="s">
        <v>279</v>
      </c>
      <c r="C86" s="20">
        <v>85</v>
      </c>
      <c r="D86" s="20" t="s">
        <v>414</v>
      </c>
      <c r="E86" s="20">
        <v>70</v>
      </c>
      <c r="F86" s="20" t="s">
        <v>405</v>
      </c>
      <c r="G86" s="21" t="s">
        <v>194</v>
      </c>
      <c r="H86" s="78" t="s">
        <v>402</v>
      </c>
      <c r="I86" s="78" t="s">
        <v>402</v>
      </c>
      <c r="J86" s="78"/>
      <c r="K86" s="78"/>
    </row>
    <row r="87" spans="1:11" ht="13.2" x14ac:dyDescent="0.25">
      <c r="A87" s="15" t="s">
        <v>2324</v>
      </c>
      <c r="B87" s="20" t="s">
        <v>279</v>
      </c>
      <c r="C87" s="20">
        <v>86</v>
      </c>
      <c r="D87" s="20" t="s">
        <v>414</v>
      </c>
      <c r="E87" s="20">
        <v>120</v>
      </c>
      <c r="F87" s="20" t="s">
        <v>401</v>
      </c>
      <c r="G87" s="21" t="s">
        <v>198</v>
      </c>
      <c r="H87" s="78" t="s">
        <v>402</v>
      </c>
      <c r="I87" s="78" t="s">
        <v>402</v>
      </c>
      <c r="J87" s="78"/>
      <c r="K87" s="78"/>
    </row>
    <row r="88" spans="1:11" ht="13.2" x14ac:dyDescent="0.25">
      <c r="A88" s="15" t="s">
        <v>2325</v>
      </c>
      <c r="B88" s="20" t="s">
        <v>279</v>
      </c>
      <c r="C88" s="20">
        <v>87</v>
      </c>
      <c r="D88" s="20" t="s">
        <v>414</v>
      </c>
      <c r="E88" s="20">
        <v>80</v>
      </c>
      <c r="F88" s="20" t="s">
        <v>410</v>
      </c>
      <c r="G88" s="21" t="s">
        <v>194</v>
      </c>
      <c r="H88" s="78" t="s">
        <v>402</v>
      </c>
      <c r="I88" s="78" t="s">
        <v>402</v>
      </c>
      <c r="J88" s="78"/>
      <c r="K88" s="78"/>
    </row>
    <row r="89" spans="1:11" ht="13.2" x14ac:dyDescent="0.25">
      <c r="A89" s="15" t="s">
        <v>2326</v>
      </c>
      <c r="B89" s="20" t="s">
        <v>279</v>
      </c>
      <c r="C89" s="20">
        <v>88</v>
      </c>
      <c r="D89" s="20" t="s">
        <v>414</v>
      </c>
      <c r="E89" s="20">
        <v>60</v>
      </c>
      <c r="F89" s="20" t="s">
        <v>410</v>
      </c>
      <c r="G89" s="21" t="s">
        <v>190</v>
      </c>
      <c r="H89" s="78" t="s">
        <v>402</v>
      </c>
      <c r="I89" s="78" t="s">
        <v>402</v>
      </c>
      <c r="J89" s="78"/>
      <c r="K89" s="78"/>
    </row>
    <row r="90" spans="1:11" ht="13.2" x14ac:dyDescent="0.25">
      <c r="A90" s="15" t="s">
        <v>2327</v>
      </c>
      <c r="B90" s="20" t="s">
        <v>279</v>
      </c>
      <c r="C90" s="20">
        <v>89</v>
      </c>
      <c r="D90" s="20" t="s">
        <v>414</v>
      </c>
      <c r="E90" s="20">
        <v>90</v>
      </c>
      <c r="F90" s="20" t="s">
        <v>405</v>
      </c>
      <c r="G90" s="21" t="s">
        <v>198</v>
      </c>
      <c r="H90" s="78" t="s">
        <v>402</v>
      </c>
      <c r="I90" s="78" t="s">
        <v>402</v>
      </c>
      <c r="J90" s="78"/>
      <c r="K90" s="78"/>
    </row>
    <row r="91" spans="1:11" ht="13.2" x14ac:dyDescent="0.25">
      <c r="A91" s="15" t="s">
        <v>2328</v>
      </c>
      <c r="B91" s="20" t="s">
        <v>279</v>
      </c>
      <c r="C91" s="20">
        <v>90</v>
      </c>
      <c r="D91" s="20" t="s">
        <v>414</v>
      </c>
      <c r="E91" s="20">
        <v>90</v>
      </c>
      <c r="F91" s="20" t="s">
        <v>410</v>
      </c>
      <c r="G91" s="21" t="s">
        <v>194</v>
      </c>
      <c r="H91" s="78" t="s">
        <v>402</v>
      </c>
      <c r="I91" s="78" t="s">
        <v>402</v>
      </c>
      <c r="J91" s="78"/>
      <c r="K91" s="78"/>
    </row>
    <row r="92" spans="1:11" ht="13.2" x14ac:dyDescent="0.25">
      <c r="A92" s="15" t="s">
        <v>2328</v>
      </c>
      <c r="B92" s="20" t="s">
        <v>279</v>
      </c>
      <c r="C92" s="20">
        <v>91</v>
      </c>
      <c r="D92" s="20" t="s">
        <v>414</v>
      </c>
      <c r="E92" s="20">
        <v>100</v>
      </c>
      <c r="F92" s="20" t="s">
        <v>410</v>
      </c>
      <c r="G92" s="21" t="s">
        <v>198</v>
      </c>
      <c r="H92" s="78" t="s">
        <v>402</v>
      </c>
      <c r="I92" s="78" t="s">
        <v>402</v>
      </c>
      <c r="J92" s="78"/>
      <c r="K92" s="78"/>
    </row>
    <row r="93" spans="1:11" ht="13.2" x14ac:dyDescent="0.25">
      <c r="A93" s="15" t="s">
        <v>601</v>
      </c>
      <c r="B93" s="20" t="s">
        <v>279</v>
      </c>
      <c r="C93" s="20">
        <v>92</v>
      </c>
      <c r="D93" s="20" t="s">
        <v>490</v>
      </c>
      <c r="E93" s="20"/>
      <c r="F93" s="20" t="s">
        <v>1562</v>
      </c>
      <c r="G93" s="21" t="s">
        <v>194</v>
      </c>
      <c r="H93" s="78" t="s">
        <v>402</v>
      </c>
      <c r="I93" s="78" t="s">
        <v>402</v>
      </c>
      <c r="J93" s="78"/>
      <c r="K93" s="78"/>
    </row>
    <row r="94" spans="1:11" ht="13.2" x14ac:dyDescent="0.25">
      <c r="A94" s="15" t="s">
        <v>696</v>
      </c>
      <c r="B94" s="20" t="s">
        <v>279</v>
      </c>
      <c r="C94" s="20">
        <v>93</v>
      </c>
      <c r="D94" s="20" t="s">
        <v>490</v>
      </c>
      <c r="E94" s="20"/>
      <c r="F94" s="20" t="s">
        <v>1562</v>
      </c>
      <c r="G94" s="21" t="s">
        <v>190</v>
      </c>
      <c r="H94" s="78" t="s">
        <v>402</v>
      </c>
      <c r="I94" s="78" t="s">
        <v>402</v>
      </c>
      <c r="J94" s="78"/>
      <c r="K94" s="78"/>
    </row>
    <row r="95" spans="1:11" ht="13.2" x14ac:dyDescent="0.25">
      <c r="A95" s="15" t="s">
        <v>1109</v>
      </c>
      <c r="B95" s="20" t="s">
        <v>279</v>
      </c>
      <c r="C95" s="20">
        <v>94</v>
      </c>
      <c r="D95" s="20" t="s">
        <v>490</v>
      </c>
      <c r="E95" s="20"/>
      <c r="F95" s="20" t="s">
        <v>1562</v>
      </c>
      <c r="G95" s="21" t="s">
        <v>194</v>
      </c>
      <c r="H95" s="78" t="s">
        <v>402</v>
      </c>
      <c r="I95" s="78" t="s">
        <v>402</v>
      </c>
      <c r="J95" s="78"/>
      <c r="K95" s="78"/>
    </row>
    <row r="96" spans="1:11" ht="13.2" x14ac:dyDescent="0.25">
      <c r="A96" s="15" t="s">
        <v>602</v>
      </c>
      <c r="B96" s="20" t="s">
        <v>279</v>
      </c>
      <c r="C96" s="20">
        <v>95</v>
      </c>
      <c r="D96" s="20" t="s">
        <v>490</v>
      </c>
      <c r="E96" s="20"/>
      <c r="F96" s="20" t="s">
        <v>1562</v>
      </c>
      <c r="G96" s="21" t="s">
        <v>194</v>
      </c>
      <c r="H96" s="78" t="s">
        <v>402</v>
      </c>
      <c r="I96" s="78" t="s">
        <v>402</v>
      </c>
      <c r="J96" s="78"/>
      <c r="K96" s="78"/>
    </row>
    <row r="97" spans="1:11" ht="13.2" x14ac:dyDescent="0.25">
      <c r="A97" s="15" t="s">
        <v>604</v>
      </c>
      <c r="B97" s="20" t="s">
        <v>279</v>
      </c>
      <c r="C97" s="20">
        <v>96</v>
      </c>
      <c r="D97" s="20" t="s">
        <v>490</v>
      </c>
      <c r="E97" s="20"/>
      <c r="F97" s="20" t="s">
        <v>1562</v>
      </c>
      <c r="G97" s="21" t="s">
        <v>194</v>
      </c>
      <c r="H97" s="78" t="s">
        <v>402</v>
      </c>
      <c r="I97" s="78" t="s">
        <v>402</v>
      </c>
      <c r="J97" s="78"/>
      <c r="K97" s="78"/>
    </row>
    <row r="98" spans="1:11" ht="13.2" x14ac:dyDescent="0.25">
      <c r="A98" s="15" t="s">
        <v>660</v>
      </c>
      <c r="B98" s="20" t="s">
        <v>279</v>
      </c>
      <c r="C98" s="20">
        <v>97</v>
      </c>
      <c r="D98" s="20" t="s">
        <v>490</v>
      </c>
      <c r="E98" s="20"/>
      <c r="F98" s="20" t="s">
        <v>1562</v>
      </c>
      <c r="G98" s="21" t="s">
        <v>194</v>
      </c>
      <c r="H98" s="78" t="s">
        <v>402</v>
      </c>
      <c r="I98" s="78" t="s">
        <v>402</v>
      </c>
      <c r="J98" s="78"/>
      <c r="K98" s="78"/>
    </row>
    <row r="99" spans="1:11" ht="13.2" x14ac:dyDescent="0.25">
      <c r="A99" s="15" t="s">
        <v>607</v>
      </c>
      <c r="B99" s="20" t="s">
        <v>279</v>
      </c>
      <c r="C99" s="20">
        <v>98</v>
      </c>
      <c r="D99" s="20" t="s">
        <v>490</v>
      </c>
      <c r="E99" s="20"/>
      <c r="F99" s="20" t="s">
        <v>1562</v>
      </c>
      <c r="G99" s="21" t="s">
        <v>194</v>
      </c>
      <c r="H99" s="78" t="s">
        <v>402</v>
      </c>
      <c r="I99" s="78" t="s">
        <v>402</v>
      </c>
      <c r="J99" s="78"/>
      <c r="K99" s="78"/>
    </row>
    <row r="100" spans="1:11" ht="13.2" x14ac:dyDescent="0.25">
      <c r="A100" s="15" t="s">
        <v>2190</v>
      </c>
      <c r="B100" s="20" t="s">
        <v>279</v>
      </c>
      <c r="C100" s="20">
        <v>99</v>
      </c>
      <c r="D100" s="20" t="s">
        <v>490</v>
      </c>
      <c r="E100" s="20"/>
      <c r="F100" s="20" t="s">
        <v>1562</v>
      </c>
      <c r="G100" s="21" t="s">
        <v>194</v>
      </c>
      <c r="H100" s="78" t="s">
        <v>402</v>
      </c>
      <c r="I100" s="78" t="s">
        <v>402</v>
      </c>
      <c r="J100" s="78"/>
      <c r="K100" s="78"/>
    </row>
    <row r="101" spans="1:11" ht="13.2" x14ac:dyDescent="0.25">
      <c r="A101" s="15" t="s">
        <v>614</v>
      </c>
      <c r="B101" s="20" t="s">
        <v>279</v>
      </c>
      <c r="C101" s="20">
        <v>100</v>
      </c>
      <c r="D101" s="20" t="s">
        <v>490</v>
      </c>
      <c r="E101" s="20"/>
      <c r="F101" s="20" t="s">
        <v>1562</v>
      </c>
      <c r="G101" s="21" t="s">
        <v>190</v>
      </c>
      <c r="H101" s="78" t="s">
        <v>402</v>
      </c>
      <c r="I101" s="78" t="s">
        <v>402</v>
      </c>
      <c r="J101" s="78"/>
      <c r="K101" s="78"/>
    </row>
    <row r="102" spans="1:11" ht="13.2" x14ac:dyDescent="0.25">
      <c r="A102" s="15" t="s">
        <v>2329</v>
      </c>
      <c r="B102" s="20" t="s">
        <v>279</v>
      </c>
      <c r="C102" s="20">
        <v>101</v>
      </c>
      <c r="D102" s="20" t="s">
        <v>490</v>
      </c>
      <c r="E102" s="20"/>
      <c r="F102" s="20" t="s">
        <v>1085</v>
      </c>
      <c r="G102" s="21" t="s">
        <v>194</v>
      </c>
      <c r="H102" s="78" t="s">
        <v>402</v>
      </c>
      <c r="I102" s="78" t="s">
        <v>402</v>
      </c>
      <c r="J102" s="78"/>
      <c r="K102" s="78"/>
    </row>
    <row r="103" spans="1:11" ht="13.2" x14ac:dyDescent="0.25">
      <c r="A103" s="15" t="s">
        <v>609</v>
      </c>
      <c r="B103" s="20" t="s">
        <v>279</v>
      </c>
      <c r="C103" s="20">
        <v>102</v>
      </c>
      <c r="D103" s="20" t="s">
        <v>490</v>
      </c>
      <c r="E103" s="20"/>
      <c r="F103" s="20" t="s">
        <v>1562</v>
      </c>
      <c r="G103" s="21" t="s">
        <v>194</v>
      </c>
      <c r="H103" s="78" t="s">
        <v>402</v>
      </c>
      <c r="I103" s="78" t="s">
        <v>402</v>
      </c>
      <c r="J103" s="78"/>
      <c r="K103" s="78"/>
    </row>
    <row r="104" spans="1:11" ht="13.2" x14ac:dyDescent="0.25">
      <c r="A104" s="15" t="s">
        <v>508</v>
      </c>
      <c r="B104" s="20" t="s">
        <v>279</v>
      </c>
      <c r="C104" s="20">
        <v>103</v>
      </c>
      <c r="D104" s="20" t="s">
        <v>490</v>
      </c>
      <c r="E104" s="20"/>
      <c r="F104" s="20" t="s">
        <v>1562</v>
      </c>
      <c r="G104" s="21" t="s">
        <v>194</v>
      </c>
      <c r="H104" s="78" t="s">
        <v>402</v>
      </c>
      <c r="I104" s="78" t="s">
        <v>402</v>
      </c>
      <c r="J104" s="78"/>
      <c r="K104" s="78"/>
    </row>
    <row r="105" spans="1:11" ht="13.2" x14ac:dyDescent="0.25">
      <c r="A105" s="15" t="s">
        <v>615</v>
      </c>
      <c r="B105" s="20" t="s">
        <v>279</v>
      </c>
      <c r="C105" s="20">
        <v>104</v>
      </c>
      <c r="D105" s="20" t="s">
        <v>490</v>
      </c>
      <c r="E105" s="20"/>
      <c r="F105" s="20" t="s">
        <v>1562</v>
      </c>
      <c r="G105" s="21" t="s">
        <v>194</v>
      </c>
      <c r="H105" s="78" t="s">
        <v>402</v>
      </c>
      <c r="I105" s="78" t="s">
        <v>402</v>
      </c>
      <c r="J105" s="78"/>
      <c r="K105" s="78"/>
    </row>
    <row r="106" spans="1:11" ht="13.2" x14ac:dyDescent="0.25">
      <c r="A106" s="15" t="s">
        <v>518</v>
      </c>
      <c r="B106" s="20" t="s">
        <v>279</v>
      </c>
      <c r="C106" s="20">
        <v>105</v>
      </c>
      <c r="D106" s="20" t="s">
        <v>427</v>
      </c>
      <c r="E106" s="20"/>
      <c r="F106" s="20" t="s">
        <v>427</v>
      </c>
      <c r="G106" s="21" t="s">
        <v>190</v>
      </c>
      <c r="H106" s="78" t="s">
        <v>402</v>
      </c>
      <c r="I106" s="78" t="s">
        <v>402</v>
      </c>
      <c r="J106" s="78"/>
      <c r="K106" s="78" t="s">
        <v>402</v>
      </c>
    </row>
    <row r="107" spans="1:11" ht="13.2" x14ac:dyDescent="0.25">
      <c r="A107" s="15" t="s">
        <v>517</v>
      </c>
      <c r="B107" s="20" t="s">
        <v>279</v>
      </c>
      <c r="C107" s="20">
        <v>106</v>
      </c>
      <c r="D107" s="20" t="s">
        <v>427</v>
      </c>
      <c r="E107" s="20"/>
      <c r="F107" s="20" t="s">
        <v>427</v>
      </c>
      <c r="G107" s="21" t="s">
        <v>190</v>
      </c>
      <c r="H107" s="78" t="s">
        <v>402</v>
      </c>
      <c r="I107" s="78" t="s">
        <v>402</v>
      </c>
      <c r="J107" s="78"/>
      <c r="K107" s="78" t="s">
        <v>402</v>
      </c>
    </row>
    <row r="108" spans="1:11" ht="13.2" x14ac:dyDescent="0.25">
      <c r="A108" s="15" t="s">
        <v>521</v>
      </c>
      <c r="B108" s="20" t="s">
        <v>279</v>
      </c>
      <c r="C108" s="20">
        <v>107</v>
      </c>
      <c r="D108" s="20" t="s">
        <v>427</v>
      </c>
      <c r="E108" s="20"/>
      <c r="F108" s="20" t="s">
        <v>427</v>
      </c>
      <c r="G108" s="21" t="s">
        <v>190</v>
      </c>
      <c r="H108" s="78" t="s">
        <v>402</v>
      </c>
      <c r="I108" s="78" t="s">
        <v>402</v>
      </c>
      <c r="J108" s="78"/>
      <c r="K108" s="78" t="s">
        <v>402</v>
      </c>
    </row>
    <row r="109" spans="1:11" ht="13.2" x14ac:dyDescent="0.25">
      <c r="A109" s="15" t="s">
        <v>519</v>
      </c>
      <c r="B109" s="20" t="s">
        <v>279</v>
      </c>
      <c r="C109" s="20">
        <v>108</v>
      </c>
      <c r="D109" s="20" t="s">
        <v>427</v>
      </c>
      <c r="E109" s="20"/>
      <c r="F109" s="20" t="s">
        <v>427</v>
      </c>
      <c r="G109" s="21" t="s">
        <v>190</v>
      </c>
      <c r="H109" s="78" t="s">
        <v>402</v>
      </c>
      <c r="I109" s="78" t="s">
        <v>402</v>
      </c>
      <c r="J109" s="78"/>
      <c r="K109" s="78" t="s">
        <v>402</v>
      </c>
    </row>
    <row r="110" spans="1:11" ht="13.2" x14ac:dyDescent="0.25">
      <c r="A110" s="15" t="s">
        <v>520</v>
      </c>
      <c r="B110" s="20" t="s">
        <v>279</v>
      </c>
      <c r="C110" s="20">
        <v>109</v>
      </c>
      <c r="D110" s="20" t="s">
        <v>427</v>
      </c>
      <c r="E110" s="20"/>
      <c r="F110" s="20" t="s">
        <v>427</v>
      </c>
      <c r="G110" s="21" t="s">
        <v>190</v>
      </c>
      <c r="H110" s="78" t="s">
        <v>402</v>
      </c>
      <c r="I110" s="78" t="s">
        <v>402</v>
      </c>
      <c r="J110" s="78"/>
      <c r="K110" s="78" t="s">
        <v>402</v>
      </c>
    </row>
    <row r="111" spans="1:11" ht="13.2" x14ac:dyDescent="0.25">
      <c r="A111" s="15" t="s">
        <v>516</v>
      </c>
      <c r="B111" s="20" t="s">
        <v>279</v>
      </c>
      <c r="C111" s="20">
        <v>110</v>
      </c>
      <c r="D111" s="20" t="s">
        <v>427</v>
      </c>
      <c r="E111" s="20"/>
      <c r="F111" s="20" t="s">
        <v>427</v>
      </c>
      <c r="G111" s="21" t="s">
        <v>190</v>
      </c>
      <c r="H111" s="78" t="s">
        <v>402</v>
      </c>
      <c r="I111" s="78" t="s">
        <v>402</v>
      </c>
      <c r="J111" s="78"/>
      <c r="K111" s="78" t="s">
        <v>402</v>
      </c>
    </row>
    <row r="112" spans="1:11" ht="13.2" x14ac:dyDescent="0.25">
      <c r="A112" s="15" t="s">
        <v>514</v>
      </c>
      <c r="B112" s="20" t="s">
        <v>279</v>
      </c>
      <c r="C112" s="20">
        <v>111</v>
      </c>
      <c r="D112" s="20" t="s">
        <v>427</v>
      </c>
      <c r="E112" s="20"/>
      <c r="F112" s="20" t="s">
        <v>427</v>
      </c>
      <c r="G112" s="21" t="s">
        <v>190</v>
      </c>
      <c r="H112" s="78" t="s">
        <v>402</v>
      </c>
      <c r="I112" s="78" t="s">
        <v>402</v>
      </c>
      <c r="J112" s="78"/>
      <c r="K112" s="78" t="s">
        <v>402</v>
      </c>
    </row>
    <row r="113" spans="1:11" ht="13.2" x14ac:dyDescent="0.25">
      <c r="A113" s="15" t="s">
        <v>426</v>
      </c>
      <c r="B113" s="20" t="s">
        <v>279</v>
      </c>
      <c r="C113" s="20">
        <v>112</v>
      </c>
      <c r="D113" s="20" t="s">
        <v>427</v>
      </c>
      <c r="E113" s="20"/>
      <c r="F113" s="20" t="s">
        <v>427</v>
      </c>
      <c r="G113" s="21" t="s">
        <v>190</v>
      </c>
      <c r="H113" s="78" t="s">
        <v>402</v>
      </c>
      <c r="I113" s="78" t="s">
        <v>402</v>
      </c>
      <c r="J113" s="78"/>
      <c r="K113" s="78" t="s">
        <v>402</v>
      </c>
    </row>
    <row r="114" spans="1:11" ht="13.2" x14ac:dyDescent="0.25">
      <c r="A114" s="15" t="s">
        <v>2274</v>
      </c>
      <c r="B114" s="20" t="s">
        <v>279</v>
      </c>
      <c r="C114" s="20">
        <v>113</v>
      </c>
      <c r="D114" s="20" t="s">
        <v>425</v>
      </c>
      <c r="E114" s="20">
        <v>130</v>
      </c>
      <c r="F114" s="20" t="s">
        <v>410</v>
      </c>
      <c r="G114" s="21" t="s">
        <v>274</v>
      </c>
      <c r="H114" s="78" t="s">
        <v>402</v>
      </c>
      <c r="I114" s="78" t="s">
        <v>402</v>
      </c>
      <c r="J114" s="78"/>
      <c r="K114" s="78" t="s">
        <v>402</v>
      </c>
    </row>
    <row r="115" spans="1:11" ht="13.2" x14ac:dyDescent="0.25">
      <c r="A115" s="15" t="s">
        <v>2288</v>
      </c>
      <c r="B115" s="20" t="s">
        <v>279</v>
      </c>
      <c r="C115" s="20">
        <v>114</v>
      </c>
      <c r="D115" s="20" t="s">
        <v>400</v>
      </c>
      <c r="E115" s="20">
        <v>130</v>
      </c>
      <c r="F115" s="20" t="s">
        <v>410</v>
      </c>
      <c r="G115" s="21" t="s">
        <v>274</v>
      </c>
      <c r="H115" s="78" t="s">
        <v>402</v>
      </c>
      <c r="I115" s="78" t="s">
        <v>402</v>
      </c>
      <c r="J115" s="78"/>
      <c r="K115" s="78" t="s">
        <v>402</v>
      </c>
    </row>
    <row r="116" spans="1:11" ht="13.2" x14ac:dyDescent="0.25">
      <c r="A116" s="15" t="s">
        <v>477</v>
      </c>
      <c r="B116" s="20" t="s">
        <v>279</v>
      </c>
      <c r="C116" s="20">
        <v>115</v>
      </c>
      <c r="D116" s="20" t="s">
        <v>400</v>
      </c>
      <c r="E116" s="20">
        <v>60</v>
      </c>
      <c r="F116" s="20" t="s">
        <v>410</v>
      </c>
      <c r="G116" s="21" t="s">
        <v>278</v>
      </c>
      <c r="H116" s="78" t="s">
        <v>402</v>
      </c>
      <c r="I116" s="78" t="s">
        <v>402</v>
      </c>
      <c r="J116" s="78"/>
      <c r="K116" s="78" t="s">
        <v>402</v>
      </c>
    </row>
  </sheetData>
  <sheetProtection selectLockedCells="1" selectUnlockedCells="1"/>
  <mergeCells count="1">
    <mergeCell ref="Z1:AH1"/>
  </mergeCells>
  <phoneticPr fontId="3" type="noConversion"/>
  <conditionalFormatting sqref="H2:K116">
    <cfRule type="cellIs" dxfId="512" priority="1" stopIfTrue="1" operator="equal">
      <formula>"-"</formula>
    </cfRule>
    <cfRule type="cellIs" dxfId="511" priority="2" stopIfTrue="1" operator="equal">
      <formula>"x"</formula>
    </cfRule>
  </conditionalFormatting>
  <hyperlinks>
    <hyperlink ref="L1" location="'Expansion set Check List'!A1" display="Home" xr:uid="{00000000-0004-0000-35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0">
    <tabColor indexed="11"/>
  </sheetPr>
  <dimension ref="A1:AH99"/>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16" customWidth="1"/>
    <col min="2" max="2" width="15.6640625" bestFit="1" customWidth="1"/>
    <col min="3" max="3" width="3.33203125" bestFit="1" customWidth="1"/>
    <col min="4" max="4" width="8.8867187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2260</v>
      </c>
      <c r="B2" s="18" t="s">
        <v>283</v>
      </c>
      <c r="C2" s="18">
        <v>1</v>
      </c>
      <c r="D2" s="18" t="s">
        <v>407</v>
      </c>
      <c r="E2" s="18">
        <v>70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98</v>
      </c>
      <c r="Z2" s="109"/>
      <c r="AA2" s="109"/>
      <c r="AB2" s="109"/>
      <c r="AC2" s="109"/>
      <c r="AD2" s="109"/>
      <c r="AE2" s="109"/>
      <c r="AF2" s="109"/>
      <c r="AG2" s="109"/>
      <c r="AH2" s="109"/>
    </row>
    <row r="3" spans="1:34" x14ac:dyDescent="0.25">
      <c r="A3" s="15" t="s">
        <v>2261</v>
      </c>
      <c r="B3" s="20" t="s">
        <v>283</v>
      </c>
      <c r="C3" s="20">
        <v>2</v>
      </c>
      <c r="D3" s="20" t="s">
        <v>407</v>
      </c>
      <c r="E3" s="20">
        <v>90</v>
      </c>
      <c r="F3" s="20" t="s">
        <v>405</v>
      </c>
      <c r="G3" s="21" t="s">
        <v>198</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34</v>
      </c>
    </row>
    <row r="4" spans="1:34" x14ac:dyDescent="0.25">
      <c r="A4" s="15" t="s">
        <v>2330</v>
      </c>
      <c r="B4" s="20" t="s">
        <v>283</v>
      </c>
      <c r="C4" s="20">
        <v>3</v>
      </c>
      <c r="D4" s="20" t="s">
        <v>407</v>
      </c>
      <c r="E4" s="20">
        <v>40</v>
      </c>
      <c r="F4" s="20" t="s">
        <v>410</v>
      </c>
      <c r="G4" s="21" t="s">
        <v>190</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31</v>
      </c>
    </row>
    <row r="5" spans="1:34" x14ac:dyDescent="0.25">
      <c r="A5" s="15" t="s">
        <v>2330</v>
      </c>
      <c r="B5" s="20" t="s">
        <v>283</v>
      </c>
      <c r="C5" s="20">
        <v>4</v>
      </c>
      <c r="D5" s="20" t="s">
        <v>407</v>
      </c>
      <c r="E5" s="20">
        <v>50</v>
      </c>
      <c r="F5" s="20" t="s">
        <v>410</v>
      </c>
      <c r="G5" s="21" t="s">
        <v>190</v>
      </c>
      <c r="H5" s="78" t="s">
        <v>402</v>
      </c>
      <c r="I5" s="78" t="s">
        <v>402</v>
      </c>
      <c r="J5" s="78"/>
      <c r="K5" s="78"/>
      <c r="R5" s="125" t="s">
        <v>198</v>
      </c>
      <c r="S5" s="261">
        <f t="shared" si="1"/>
        <v>0</v>
      </c>
      <c r="T5" s="170">
        <f t="shared" si="2"/>
        <v>0</v>
      </c>
      <c r="U5" s="179"/>
      <c r="V5" s="125" t="s">
        <v>198</v>
      </c>
      <c r="W5" s="261">
        <f t="shared" si="3"/>
        <v>0</v>
      </c>
      <c r="X5" s="6">
        <f t="shared" si="4"/>
        <v>21</v>
      </c>
    </row>
    <row r="6" spans="1:34" x14ac:dyDescent="0.25">
      <c r="A6" s="15" t="s">
        <v>2331</v>
      </c>
      <c r="B6" s="20" t="s">
        <v>283</v>
      </c>
      <c r="C6" s="20">
        <v>5</v>
      </c>
      <c r="D6" s="20" t="s">
        <v>407</v>
      </c>
      <c r="E6" s="20">
        <v>80</v>
      </c>
      <c r="F6" s="20" t="s">
        <v>405</v>
      </c>
      <c r="G6" s="21" t="s">
        <v>194</v>
      </c>
      <c r="H6" s="78" t="s">
        <v>402</v>
      </c>
      <c r="I6" s="78" t="s">
        <v>402</v>
      </c>
      <c r="J6" s="78"/>
      <c r="K6" s="78"/>
      <c r="R6" s="125" t="s">
        <v>202</v>
      </c>
      <c r="S6" s="261">
        <f t="shared" si="1"/>
        <v>0</v>
      </c>
      <c r="T6" s="170">
        <f t="shared" si="2"/>
        <v>0</v>
      </c>
      <c r="U6" s="179"/>
      <c r="V6" s="125" t="s">
        <v>202</v>
      </c>
      <c r="W6" s="261">
        <f t="shared" si="3"/>
        <v>0</v>
      </c>
      <c r="X6" s="6">
        <f t="shared" si="4"/>
        <v>10</v>
      </c>
    </row>
    <row r="7" spans="1:34" x14ac:dyDescent="0.25">
      <c r="A7" s="15" t="s">
        <v>2331</v>
      </c>
      <c r="B7" s="20" t="s">
        <v>283</v>
      </c>
      <c r="C7" s="20">
        <v>6</v>
      </c>
      <c r="D7" s="20" t="s">
        <v>407</v>
      </c>
      <c r="E7" s="20">
        <v>70</v>
      </c>
      <c r="F7" s="20" t="s">
        <v>405</v>
      </c>
      <c r="G7" s="21" t="s">
        <v>194</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2332</v>
      </c>
      <c r="B8" s="20" t="s">
        <v>283</v>
      </c>
      <c r="C8" s="20">
        <v>7</v>
      </c>
      <c r="D8" s="20" t="s">
        <v>407</v>
      </c>
      <c r="E8" s="20">
        <v>130</v>
      </c>
      <c r="F8" s="20" t="s">
        <v>401</v>
      </c>
      <c r="G8" s="21" t="s">
        <v>198</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2332</v>
      </c>
      <c r="B9" s="20" t="s">
        <v>283</v>
      </c>
      <c r="C9" s="20">
        <v>8</v>
      </c>
      <c r="D9" s="20" t="s">
        <v>407</v>
      </c>
      <c r="E9" s="20">
        <v>130</v>
      </c>
      <c r="F9" s="20" t="s">
        <v>401</v>
      </c>
      <c r="G9" s="21" t="s">
        <v>198</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2333</v>
      </c>
      <c r="B10" s="20" t="s">
        <v>283</v>
      </c>
      <c r="C10" s="20">
        <v>9</v>
      </c>
      <c r="D10" s="20" t="s">
        <v>407</v>
      </c>
      <c r="E10" s="20">
        <v>40</v>
      </c>
      <c r="F10" s="20" t="s">
        <v>410</v>
      </c>
      <c r="G10" s="21"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2333</v>
      </c>
      <c r="B11" s="20" t="s">
        <v>283</v>
      </c>
      <c r="C11" s="20">
        <v>10</v>
      </c>
      <c r="D11" s="20" t="s">
        <v>407</v>
      </c>
      <c r="E11" s="20">
        <v>50</v>
      </c>
      <c r="F11" s="20" t="s">
        <v>410</v>
      </c>
      <c r="G11" s="21" t="s">
        <v>190</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2334</v>
      </c>
      <c r="B12" s="20" t="s">
        <v>283</v>
      </c>
      <c r="C12" s="20">
        <v>11</v>
      </c>
      <c r="D12" s="20" t="s">
        <v>407</v>
      </c>
      <c r="E12" s="20">
        <v>80</v>
      </c>
      <c r="F12" s="20" t="s">
        <v>405</v>
      </c>
      <c r="G12" s="21" t="s">
        <v>194</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2334</v>
      </c>
      <c r="B13" s="20" t="s">
        <v>283</v>
      </c>
      <c r="C13" s="20">
        <v>12</v>
      </c>
      <c r="D13" s="20" t="s">
        <v>407</v>
      </c>
      <c r="E13" s="20">
        <v>80</v>
      </c>
      <c r="F13" s="20" t="s">
        <v>405</v>
      </c>
      <c r="G13" s="21" t="s">
        <v>198</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2262</v>
      </c>
      <c r="B14" s="20" t="s">
        <v>283</v>
      </c>
      <c r="C14" s="20">
        <v>13</v>
      </c>
      <c r="D14" s="20" t="s">
        <v>407</v>
      </c>
      <c r="E14" s="20">
        <v>50</v>
      </c>
      <c r="F14" s="20" t="s">
        <v>410</v>
      </c>
      <c r="G14" s="21"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2263</v>
      </c>
      <c r="B15" s="20" t="s">
        <v>283</v>
      </c>
      <c r="C15" s="20">
        <v>14</v>
      </c>
      <c r="D15" s="20" t="s">
        <v>407</v>
      </c>
      <c r="E15" s="20">
        <v>90</v>
      </c>
      <c r="F15" s="20" t="s">
        <v>405</v>
      </c>
      <c r="G15" s="21" t="s">
        <v>194</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2265</v>
      </c>
      <c r="B16" s="20" t="s">
        <v>283</v>
      </c>
      <c r="C16" s="20">
        <v>15</v>
      </c>
      <c r="D16" s="20" t="s">
        <v>407</v>
      </c>
      <c r="E16" s="20">
        <v>60</v>
      </c>
      <c r="F16" s="20" t="s">
        <v>410</v>
      </c>
      <c r="G16" s="21"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2266</v>
      </c>
      <c r="B17" s="20" t="s">
        <v>283</v>
      </c>
      <c r="C17" s="20">
        <v>16</v>
      </c>
      <c r="D17" s="20" t="s">
        <v>407</v>
      </c>
      <c r="E17" s="20">
        <v>100</v>
      </c>
      <c r="F17" s="20" t="s">
        <v>405</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2335</v>
      </c>
      <c r="B18" s="20" t="s">
        <v>283</v>
      </c>
      <c r="C18" s="20">
        <v>17</v>
      </c>
      <c r="D18" s="20" t="s">
        <v>407</v>
      </c>
      <c r="E18" s="20">
        <v>100</v>
      </c>
      <c r="F18" s="20" t="s">
        <v>410</v>
      </c>
      <c r="G18" s="21"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2270</v>
      </c>
      <c r="B19" s="20" t="s">
        <v>283</v>
      </c>
      <c r="C19" s="20">
        <v>18</v>
      </c>
      <c r="D19" s="20" t="s">
        <v>425</v>
      </c>
      <c r="E19" s="20">
        <v>70</v>
      </c>
      <c r="F19" s="20" t="s">
        <v>410</v>
      </c>
      <c r="G19" s="21"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2271</v>
      </c>
      <c r="B20" s="20" t="s">
        <v>283</v>
      </c>
      <c r="C20" s="20">
        <v>19</v>
      </c>
      <c r="D20" s="20" t="s">
        <v>425</v>
      </c>
      <c r="E20" s="20">
        <v>90</v>
      </c>
      <c r="F20" s="20" t="s">
        <v>405</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2272</v>
      </c>
      <c r="B21" s="20" t="s">
        <v>283</v>
      </c>
      <c r="C21" s="20">
        <v>20</v>
      </c>
      <c r="D21" s="20" t="s">
        <v>425</v>
      </c>
      <c r="E21" s="20">
        <v>70</v>
      </c>
      <c r="F21" s="20" t="s">
        <v>410</v>
      </c>
      <c r="G21" s="21" t="s">
        <v>190</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2273</v>
      </c>
      <c r="B22" s="20" t="s">
        <v>283</v>
      </c>
      <c r="C22" s="20">
        <v>21</v>
      </c>
      <c r="D22" s="20" t="s">
        <v>425</v>
      </c>
      <c r="E22" s="20">
        <v>100</v>
      </c>
      <c r="F22" s="20" t="s">
        <v>405</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2278</v>
      </c>
      <c r="B23" s="20" t="s">
        <v>283</v>
      </c>
      <c r="C23" s="20">
        <v>22</v>
      </c>
      <c r="D23" s="20" t="s">
        <v>404</v>
      </c>
      <c r="E23" s="20">
        <v>70</v>
      </c>
      <c r="F23" s="20" t="s">
        <v>410</v>
      </c>
      <c r="G23" s="21"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2279</v>
      </c>
      <c r="B24" s="20" t="s">
        <v>283</v>
      </c>
      <c r="C24" s="20">
        <v>23</v>
      </c>
      <c r="D24" s="20" t="s">
        <v>404</v>
      </c>
      <c r="E24" s="20">
        <v>90</v>
      </c>
      <c r="F24" s="20" t="s">
        <v>405</v>
      </c>
      <c r="G24" s="21" t="s">
        <v>198</v>
      </c>
      <c r="H24" s="78" t="s">
        <v>402</v>
      </c>
      <c r="I24" s="78" t="s">
        <v>402</v>
      </c>
      <c r="J24" s="78"/>
      <c r="K24" s="78"/>
      <c r="R24" s="125" t="s">
        <v>274</v>
      </c>
      <c r="S24" s="261">
        <f t="shared" si="1"/>
        <v>0</v>
      </c>
      <c r="T24" s="170">
        <f t="shared" si="2"/>
        <v>0</v>
      </c>
      <c r="U24" s="179"/>
      <c r="V24" s="125" t="s">
        <v>274</v>
      </c>
      <c r="W24" s="261">
        <f t="shared" si="3"/>
        <v>0</v>
      </c>
      <c r="X24" s="6">
        <f t="shared" si="4"/>
        <v>2</v>
      </c>
    </row>
    <row r="25" spans="1:24" ht="13.8" thickBot="1" x14ac:dyDescent="0.3">
      <c r="A25" s="15" t="s">
        <v>2280</v>
      </c>
      <c r="B25" s="20" t="s">
        <v>283</v>
      </c>
      <c r="C25" s="20">
        <v>24</v>
      </c>
      <c r="D25" s="20" t="s">
        <v>404</v>
      </c>
      <c r="E25" s="20">
        <v>80</v>
      </c>
      <c r="F25" s="20" t="s">
        <v>410</v>
      </c>
      <c r="G25" s="21" t="s">
        <v>190</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2280</v>
      </c>
      <c r="B26" s="20" t="s">
        <v>283</v>
      </c>
      <c r="C26" s="20">
        <v>25</v>
      </c>
      <c r="D26" s="20" t="s">
        <v>404</v>
      </c>
      <c r="E26" s="20">
        <v>80</v>
      </c>
      <c r="F26" s="20" t="s">
        <v>410</v>
      </c>
      <c r="G26" s="21" t="s">
        <v>194</v>
      </c>
      <c r="H26" s="78" t="s">
        <v>402</v>
      </c>
      <c r="I26" s="78" t="s">
        <v>402</v>
      </c>
      <c r="J26" s="78"/>
      <c r="K26" s="78"/>
      <c r="R26" s="171" t="s">
        <v>101</v>
      </c>
      <c r="S26" s="172"/>
      <c r="T26" s="186">
        <f>SUM(T27:T49)</f>
        <v>0</v>
      </c>
      <c r="U26" s="179"/>
      <c r="V26" s="188" t="s">
        <v>103</v>
      </c>
      <c r="W26" s="241"/>
      <c r="X26" s="243">
        <f>SUM(X27:X49)</f>
        <v>96</v>
      </c>
    </row>
    <row r="27" spans="1:24" x14ac:dyDescent="0.25">
      <c r="A27" s="15" t="s">
        <v>2281</v>
      </c>
      <c r="B27" s="20" t="s">
        <v>283</v>
      </c>
      <c r="C27" s="20">
        <v>26</v>
      </c>
      <c r="D27" s="20" t="s">
        <v>404</v>
      </c>
      <c r="E27" s="20">
        <v>60</v>
      </c>
      <c r="F27" s="20" t="s">
        <v>410</v>
      </c>
      <c r="G27" s="21" t="s">
        <v>190</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34</v>
      </c>
    </row>
    <row r="28" spans="1:24" x14ac:dyDescent="0.25">
      <c r="A28" s="15" t="s">
        <v>2282</v>
      </c>
      <c r="B28" s="20" t="s">
        <v>283</v>
      </c>
      <c r="C28" s="20">
        <v>27</v>
      </c>
      <c r="D28" s="20" t="s">
        <v>404</v>
      </c>
      <c r="E28" s="20">
        <v>90</v>
      </c>
      <c r="F28" s="20" t="s">
        <v>405</v>
      </c>
      <c r="G28" s="21" t="s">
        <v>198</v>
      </c>
      <c r="H28" s="78" t="s">
        <v>402</v>
      </c>
      <c r="I28" s="78" t="s">
        <v>402</v>
      </c>
      <c r="J28" s="78"/>
      <c r="K28" s="78"/>
      <c r="R28" s="125" t="s">
        <v>194</v>
      </c>
      <c r="S28" s="169">
        <f t="shared" si="5"/>
        <v>0</v>
      </c>
      <c r="T28" s="170">
        <f t="shared" si="6"/>
        <v>0</v>
      </c>
      <c r="U28" s="179"/>
      <c r="V28" s="264" t="s">
        <v>194</v>
      </c>
      <c r="W28" s="267">
        <f t="shared" si="7"/>
        <v>0</v>
      </c>
      <c r="X28" s="6">
        <f t="shared" si="8"/>
        <v>31</v>
      </c>
    </row>
    <row r="29" spans="1:24" x14ac:dyDescent="0.25">
      <c r="A29" s="15" t="s">
        <v>2336</v>
      </c>
      <c r="B29" s="20" t="s">
        <v>283</v>
      </c>
      <c r="C29" s="20">
        <v>28</v>
      </c>
      <c r="D29" s="20" t="s">
        <v>404</v>
      </c>
      <c r="E29" s="20">
        <v>70</v>
      </c>
      <c r="F29" s="20" t="s">
        <v>410</v>
      </c>
      <c r="G29" s="21" t="s">
        <v>190</v>
      </c>
      <c r="H29" s="78" t="s">
        <v>402</v>
      </c>
      <c r="I29" s="78" t="s">
        <v>402</v>
      </c>
      <c r="J29" s="78"/>
      <c r="K29" s="78"/>
      <c r="R29" s="125" t="s">
        <v>198</v>
      </c>
      <c r="S29" s="169">
        <f t="shared" si="5"/>
        <v>0</v>
      </c>
      <c r="T29" s="170">
        <f t="shared" si="6"/>
        <v>0</v>
      </c>
      <c r="U29" s="179"/>
      <c r="V29" s="264" t="s">
        <v>198</v>
      </c>
      <c r="W29" s="267">
        <f t="shared" si="7"/>
        <v>0</v>
      </c>
      <c r="X29" s="6">
        <f t="shared" si="8"/>
        <v>21</v>
      </c>
    </row>
    <row r="30" spans="1:24" x14ac:dyDescent="0.25">
      <c r="A30" s="15" t="s">
        <v>2336</v>
      </c>
      <c r="B30" s="20" t="s">
        <v>283</v>
      </c>
      <c r="C30" s="20">
        <v>29</v>
      </c>
      <c r="D30" s="20" t="s">
        <v>404</v>
      </c>
      <c r="E30" s="20">
        <v>70</v>
      </c>
      <c r="F30" s="20" t="s">
        <v>410</v>
      </c>
      <c r="G30" s="21" t="s">
        <v>190</v>
      </c>
      <c r="H30" s="78" t="s">
        <v>402</v>
      </c>
      <c r="I30" s="78" t="s">
        <v>402</v>
      </c>
      <c r="J30" s="78"/>
      <c r="K30" s="78"/>
      <c r="R30" s="125" t="s">
        <v>202</v>
      </c>
      <c r="S30" s="169">
        <f t="shared" si="5"/>
        <v>0</v>
      </c>
      <c r="T30" s="170">
        <f t="shared" si="6"/>
        <v>0</v>
      </c>
      <c r="U30" s="179"/>
      <c r="V30" s="264" t="s">
        <v>202</v>
      </c>
      <c r="W30" s="267">
        <f t="shared" si="7"/>
        <v>0</v>
      </c>
      <c r="X30" s="6">
        <f t="shared" si="8"/>
        <v>10</v>
      </c>
    </row>
    <row r="31" spans="1:24" x14ac:dyDescent="0.25">
      <c r="A31" s="15" t="s">
        <v>2337</v>
      </c>
      <c r="B31" s="20" t="s">
        <v>283</v>
      </c>
      <c r="C31" s="20">
        <v>30</v>
      </c>
      <c r="D31" s="20" t="s">
        <v>404</v>
      </c>
      <c r="E31" s="20">
        <v>130</v>
      </c>
      <c r="F31" s="20" t="s">
        <v>405</v>
      </c>
      <c r="G31" s="21" t="s">
        <v>202</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2337</v>
      </c>
      <c r="B32" s="20" t="s">
        <v>283</v>
      </c>
      <c r="C32" s="20">
        <v>31</v>
      </c>
      <c r="D32" s="20" t="s">
        <v>404</v>
      </c>
      <c r="E32" s="20">
        <v>130</v>
      </c>
      <c r="F32" s="20" t="s">
        <v>405</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2338</v>
      </c>
      <c r="B33" s="20" t="s">
        <v>283</v>
      </c>
      <c r="C33" s="20">
        <v>32</v>
      </c>
      <c r="D33" s="20" t="s">
        <v>400</v>
      </c>
      <c r="E33" s="20">
        <v>70</v>
      </c>
      <c r="F33" s="20" t="s">
        <v>410</v>
      </c>
      <c r="G33" s="21"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2286</v>
      </c>
      <c r="B34" s="20" t="s">
        <v>283</v>
      </c>
      <c r="C34" s="20">
        <v>33</v>
      </c>
      <c r="D34" s="20" t="s">
        <v>400</v>
      </c>
      <c r="E34" s="20">
        <v>40</v>
      </c>
      <c r="F34" s="20" t="s">
        <v>410</v>
      </c>
      <c r="G34" s="21"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2287</v>
      </c>
      <c r="B35" s="20" t="s">
        <v>283</v>
      </c>
      <c r="C35" s="20">
        <v>34</v>
      </c>
      <c r="D35" s="20" t="s">
        <v>400</v>
      </c>
      <c r="E35" s="20">
        <v>80</v>
      </c>
      <c r="F35" s="20"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2339</v>
      </c>
      <c r="B36" s="20" t="s">
        <v>283</v>
      </c>
      <c r="C36" s="20">
        <v>35</v>
      </c>
      <c r="D36" s="20" t="s">
        <v>400</v>
      </c>
      <c r="E36" s="20">
        <v>110</v>
      </c>
      <c r="F36" s="20" t="s">
        <v>410</v>
      </c>
      <c r="G36" s="21" t="s">
        <v>202</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2291</v>
      </c>
      <c r="B37" s="20" t="s">
        <v>283</v>
      </c>
      <c r="C37" s="20">
        <v>36</v>
      </c>
      <c r="D37" s="20" t="s">
        <v>421</v>
      </c>
      <c r="E37" s="20">
        <v>60</v>
      </c>
      <c r="F37" s="20" t="s">
        <v>410</v>
      </c>
      <c r="G37" s="21"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2292</v>
      </c>
      <c r="B38" s="20" t="s">
        <v>283</v>
      </c>
      <c r="C38" s="20">
        <v>37</v>
      </c>
      <c r="D38" s="20" t="s">
        <v>421</v>
      </c>
      <c r="E38" s="20">
        <v>90</v>
      </c>
      <c r="F38" s="20" t="s">
        <v>405</v>
      </c>
      <c r="G38" s="21"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2293</v>
      </c>
      <c r="B39" s="20" t="s">
        <v>283</v>
      </c>
      <c r="C39" s="20">
        <v>38</v>
      </c>
      <c r="D39" s="20" t="s">
        <v>421</v>
      </c>
      <c r="E39" s="20">
        <v>70</v>
      </c>
      <c r="F39" s="20" t="s">
        <v>410</v>
      </c>
      <c r="G39" s="21"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2294</v>
      </c>
      <c r="B40" s="20" t="s">
        <v>283</v>
      </c>
      <c r="C40" s="20">
        <v>39</v>
      </c>
      <c r="D40" s="20" t="s">
        <v>421</v>
      </c>
      <c r="E40" s="20">
        <v>90</v>
      </c>
      <c r="F40" s="20"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2295</v>
      </c>
      <c r="B41" s="20" t="s">
        <v>283</v>
      </c>
      <c r="C41" s="20">
        <v>40</v>
      </c>
      <c r="D41" s="20" t="s">
        <v>421</v>
      </c>
      <c r="E41" s="20">
        <v>140</v>
      </c>
      <c r="F41" s="20" t="s">
        <v>401</v>
      </c>
      <c r="G41" s="21" t="s">
        <v>198</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2340</v>
      </c>
      <c r="B42" s="20" t="s">
        <v>283</v>
      </c>
      <c r="C42" s="20">
        <v>41</v>
      </c>
      <c r="D42" s="20" t="s">
        <v>421</v>
      </c>
      <c r="E42" s="20">
        <v>90</v>
      </c>
      <c r="F42" s="20" t="s">
        <v>410</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2340</v>
      </c>
      <c r="B43" s="20" t="s">
        <v>283</v>
      </c>
      <c r="C43" s="20">
        <v>42</v>
      </c>
      <c r="D43" s="20" t="s">
        <v>421</v>
      </c>
      <c r="E43" s="20">
        <v>90</v>
      </c>
      <c r="F43" s="20" t="s">
        <v>410</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2341</v>
      </c>
      <c r="B44" s="20" t="s">
        <v>283</v>
      </c>
      <c r="C44" s="20">
        <v>43</v>
      </c>
      <c r="D44" s="20" t="s">
        <v>421</v>
      </c>
      <c r="E44" s="20">
        <v>60</v>
      </c>
      <c r="F44" s="20"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2341</v>
      </c>
      <c r="B45" s="20" t="s">
        <v>283</v>
      </c>
      <c r="C45" s="20">
        <v>44</v>
      </c>
      <c r="D45" s="20" t="s">
        <v>421</v>
      </c>
      <c r="E45" s="20">
        <v>60</v>
      </c>
      <c r="F45" s="20"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2342</v>
      </c>
      <c r="B46" s="20" t="s">
        <v>283</v>
      </c>
      <c r="C46" s="20">
        <v>45</v>
      </c>
      <c r="D46" s="20" t="s">
        <v>421</v>
      </c>
      <c r="E46" s="20">
        <v>80</v>
      </c>
      <c r="F46" s="20"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2342</v>
      </c>
      <c r="B47" s="20" t="s">
        <v>283</v>
      </c>
      <c r="C47" s="20">
        <v>46</v>
      </c>
      <c r="D47" s="20" t="s">
        <v>421</v>
      </c>
      <c r="E47" s="20">
        <v>80</v>
      </c>
      <c r="F47" s="20"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2343</v>
      </c>
      <c r="B48" s="20" t="s">
        <v>283</v>
      </c>
      <c r="C48" s="20">
        <v>47</v>
      </c>
      <c r="D48" s="20" t="s">
        <v>421</v>
      </c>
      <c r="E48" s="20">
        <v>130</v>
      </c>
      <c r="F48" s="20" t="s">
        <v>401</v>
      </c>
      <c r="G48" s="21" t="s">
        <v>202</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2343</v>
      </c>
      <c r="B49" s="20" t="s">
        <v>283</v>
      </c>
      <c r="C49" s="20">
        <v>48</v>
      </c>
      <c r="D49" s="20" t="s">
        <v>421</v>
      </c>
      <c r="E49" s="20">
        <v>120</v>
      </c>
      <c r="F49" s="20" t="s">
        <v>401</v>
      </c>
      <c r="G49" s="21" t="s">
        <v>198</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2344</v>
      </c>
      <c r="B50" s="20" t="s">
        <v>283</v>
      </c>
      <c r="C50" s="20">
        <v>49</v>
      </c>
      <c r="D50" s="20" t="s">
        <v>431</v>
      </c>
      <c r="E50" s="20">
        <v>60</v>
      </c>
      <c r="F50" s="20" t="s">
        <v>410</v>
      </c>
      <c r="G50" s="21" t="s">
        <v>190</v>
      </c>
      <c r="H50" s="78" t="s">
        <v>402</v>
      </c>
      <c r="I50" s="78" t="s">
        <v>402</v>
      </c>
      <c r="J50" s="78"/>
      <c r="K50" s="78"/>
      <c r="U50" s="179"/>
      <c r="V50" s="188" t="s">
        <v>458</v>
      </c>
      <c r="W50" s="206"/>
      <c r="X50" s="207">
        <f>SUM(X51:X73)</f>
        <v>194</v>
      </c>
    </row>
    <row r="51" spans="1:24" x14ac:dyDescent="0.25">
      <c r="A51" s="15" t="s">
        <v>2344</v>
      </c>
      <c r="B51" s="20" t="s">
        <v>283</v>
      </c>
      <c r="C51" s="20">
        <v>50</v>
      </c>
      <c r="D51" s="20" t="s">
        <v>431</v>
      </c>
      <c r="E51" s="20">
        <v>60</v>
      </c>
      <c r="F51" s="20" t="s">
        <v>410</v>
      </c>
      <c r="G51" s="21" t="s">
        <v>190</v>
      </c>
      <c r="H51" s="78" t="s">
        <v>402</v>
      </c>
      <c r="I51" s="78" t="s">
        <v>402</v>
      </c>
      <c r="J51" s="78"/>
      <c r="K51" s="78"/>
      <c r="U51" s="269"/>
      <c r="V51" s="124" t="s">
        <v>190</v>
      </c>
      <c r="W51" s="169">
        <f>S3+S27+W3+W27</f>
        <v>0</v>
      </c>
      <c r="X51" s="170">
        <f>T3+T27+X3+X27</f>
        <v>68</v>
      </c>
    </row>
    <row r="52" spans="1:24" x14ac:dyDescent="0.25">
      <c r="A52" s="15" t="s">
        <v>2345</v>
      </c>
      <c r="B52" s="20" t="s">
        <v>283</v>
      </c>
      <c r="C52" s="20">
        <v>51</v>
      </c>
      <c r="D52" s="20" t="s">
        <v>431</v>
      </c>
      <c r="E52" s="20">
        <v>90</v>
      </c>
      <c r="F52" s="20" t="s">
        <v>405</v>
      </c>
      <c r="G52" s="21" t="s">
        <v>194</v>
      </c>
      <c r="H52" s="78" t="s">
        <v>402</v>
      </c>
      <c r="I52" s="78" t="s">
        <v>402</v>
      </c>
      <c r="J52" s="78"/>
      <c r="K52" s="78"/>
      <c r="U52" s="269"/>
      <c r="V52" s="125" t="s">
        <v>194</v>
      </c>
      <c r="W52" s="169">
        <f t="shared" ref="W52:X67" si="9">S4+S28+W4+W28</f>
        <v>0</v>
      </c>
      <c r="X52" s="170">
        <f t="shared" si="9"/>
        <v>62</v>
      </c>
    </row>
    <row r="53" spans="1:24" x14ac:dyDescent="0.25">
      <c r="A53" s="15" t="s">
        <v>2345</v>
      </c>
      <c r="B53" s="20" t="s">
        <v>283</v>
      </c>
      <c r="C53" s="20">
        <v>52</v>
      </c>
      <c r="D53" s="20" t="s">
        <v>431</v>
      </c>
      <c r="E53" s="20">
        <v>90</v>
      </c>
      <c r="F53" s="20" t="s">
        <v>405</v>
      </c>
      <c r="G53" s="21" t="s">
        <v>194</v>
      </c>
      <c r="H53" s="78" t="s">
        <v>402</v>
      </c>
      <c r="I53" s="78" t="s">
        <v>402</v>
      </c>
      <c r="J53" s="78"/>
      <c r="K53" s="78"/>
      <c r="U53" s="269"/>
      <c r="V53" s="125" t="s">
        <v>198</v>
      </c>
      <c r="W53" s="169">
        <f t="shared" si="9"/>
        <v>0</v>
      </c>
      <c r="X53" s="170">
        <f t="shared" si="9"/>
        <v>42</v>
      </c>
    </row>
    <row r="54" spans="1:24" x14ac:dyDescent="0.25">
      <c r="A54" s="15" t="s">
        <v>2346</v>
      </c>
      <c r="B54" s="20" t="s">
        <v>283</v>
      </c>
      <c r="C54" s="20">
        <v>53</v>
      </c>
      <c r="D54" s="20" t="s">
        <v>431</v>
      </c>
      <c r="E54" s="20">
        <v>140</v>
      </c>
      <c r="F54" s="20" t="s">
        <v>401</v>
      </c>
      <c r="G54" s="21" t="s">
        <v>198</v>
      </c>
      <c r="H54" s="78" t="s">
        <v>402</v>
      </c>
      <c r="I54" s="78" t="s">
        <v>402</v>
      </c>
      <c r="J54" s="78"/>
      <c r="K54" s="78"/>
      <c r="U54" s="269"/>
      <c r="V54" s="125" t="s">
        <v>202</v>
      </c>
      <c r="W54" s="169">
        <f t="shared" si="9"/>
        <v>0</v>
      </c>
      <c r="X54" s="170">
        <f t="shared" si="9"/>
        <v>20</v>
      </c>
    </row>
    <row r="55" spans="1:24" x14ac:dyDescent="0.25">
      <c r="A55" s="15" t="s">
        <v>2347</v>
      </c>
      <c r="B55" s="20" t="s">
        <v>283</v>
      </c>
      <c r="C55" s="20">
        <v>54</v>
      </c>
      <c r="D55" s="20" t="s">
        <v>431</v>
      </c>
      <c r="E55" s="20">
        <v>70</v>
      </c>
      <c r="F55" s="20" t="s">
        <v>410</v>
      </c>
      <c r="G55" s="21" t="s">
        <v>194</v>
      </c>
      <c r="H55" s="78" t="s">
        <v>402</v>
      </c>
      <c r="I55" s="78" t="s">
        <v>402</v>
      </c>
      <c r="J55" s="78"/>
      <c r="K55" s="78"/>
      <c r="U55" s="269"/>
      <c r="V55" s="125" t="s">
        <v>206</v>
      </c>
      <c r="W55" s="169">
        <f t="shared" si="9"/>
        <v>0</v>
      </c>
      <c r="X55" s="170">
        <f t="shared" si="9"/>
        <v>0</v>
      </c>
    </row>
    <row r="56" spans="1:24" x14ac:dyDescent="0.25">
      <c r="A56" s="15" t="s">
        <v>2347</v>
      </c>
      <c r="B56" s="20" t="s">
        <v>283</v>
      </c>
      <c r="C56" s="20">
        <v>55</v>
      </c>
      <c r="D56" s="20" t="s">
        <v>431</v>
      </c>
      <c r="E56" s="20">
        <v>60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2348</v>
      </c>
      <c r="B57" s="20" t="s">
        <v>283</v>
      </c>
      <c r="C57" s="20">
        <v>56</v>
      </c>
      <c r="D57" s="20" t="s">
        <v>431</v>
      </c>
      <c r="E57" s="20">
        <v>110</v>
      </c>
      <c r="F57" s="20" t="s">
        <v>405</v>
      </c>
      <c r="G57" s="21" t="s">
        <v>202</v>
      </c>
      <c r="H57" s="78" t="s">
        <v>402</v>
      </c>
      <c r="I57" s="78" t="s">
        <v>402</v>
      </c>
      <c r="J57" s="78"/>
      <c r="K57" s="78"/>
      <c r="U57" s="271"/>
      <c r="V57" s="125" t="s">
        <v>214</v>
      </c>
      <c r="W57" s="169">
        <f t="shared" si="9"/>
        <v>0</v>
      </c>
      <c r="X57" s="170">
        <f t="shared" si="9"/>
        <v>0</v>
      </c>
    </row>
    <row r="58" spans="1:24" ht="13.8" thickBot="1" x14ac:dyDescent="0.3">
      <c r="A58" s="15" t="s">
        <v>2348</v>
      </c>
      <c r="B58" s="20" t="s">
        <v>283</v>
      </c>
      <c r="C58" s="20">
        <v>57</v>
      </c>
      <c r="D58" s="20" t="s">
        <v>431</v>
      </c>
      <c r="E58" s="20">
        <v>120</v>
      </c>
      <c r="F58" s="20" t="s">
        <v>405</v>
      </c>
      <c r="G58" s="21" t="s">
        <v>198</v>
      </c>
      <c r="H58" s="78" t="s">
        <v>402</v>
      </c>
      <c r="I58" s="78" t="s">
        <v>402</v>
      </c>
      <c r="J58" s="78"/>
      <c r="K58" s="78"/>
      <c r="U58" s="271"/>
      <c r="V58" s="125" t="s">
        <v>218</v>
      </c>
      <c r="W58" s="169">
        <f t="shared" si="9"/>
        <v>0</v>
      </c>
      <c r="X58" s="170">
        <f t="shared" si="9"/>
        <v>0</v>
      </c>
    </row>
    <row r="59" spans="1:24" ht="13.8" thickBot="1" x14ac:dyDescent="0.3">
      <c r="A59" s="15" t="s">
        <v>2301</v>
      </c>
      <c r="B59" s="20" t="s">
        <v>283</v>
      </c>
      <c r="C59" s="20">
        <v>58</v>
      </c>
      <c r="D59" s="20" t="s">
        <v>431</v>
      </c>
      <c r="E59" s="20">
        <v>90</v>
      </c>
      <c r="F59" s="20" t="s">
        <v>410</v>
      </c>
      <c r="G59" s="21" t="s">
        <v>194</v>
      </c>
      <c r="H59" s="78" t="s">
        <v>402</v>
      </c>
      <c r="I59" s="78" t="s">
        <v>402</v>
      </c>
      <c r="J59" s="78"/>
      <c r="K59" s="78"/>
      <c r="U59" s="271"/>
      <c r="V59" s="125" t="s">
        <v>222</v>
      </c>
      <c r="W59" s="169">
        <f t="shared" si="9"/>
        <v>0</v>
      </c>
      <c r="X59" s="170">
        <f t="shared" si="9"/>
        <v>0</v>
      </c>
    </row>
    <row r="60" spans="1:24" ht="13.8" thickBot="1" x14ac:dyDescent="0.3">
      <c r="A60" s="15" t="s">
        <v>2302</v>
      </c>
      <c r="B60" s="20" t="s">
        <v>283</v>
      </c>
      <c r="C60" s="20">
        <v>59</v>
      </c>
      <c r="D60" s="20" t="s">
        <v>431</v>
      </c>
      <c r="E60" s="20">
        <v>90</v>
      </c>
      <c r="F60" s="20" t="s">
        <v>410</v>
      </c>
      <c r="G60" s="21" t="s">
        <v>194</v>
      </c>
      <c r="H60" s="78" t="s">
        <v>402</v>
      </c>
      <c r="I60" s="78" t="s">
        <v>402</v>
      </c>
      <c r="J60" s="78"/>
      <c r="K60" s="78"/>
      <c r="U60" s="271"/>
      <c r="V60" s="125" t="s">
        <v>226</v>
      </c>
      <c r="W60" s="169">
        <f t="shared" si="9"/>
        <v>0</v>
      </c>
      <c r="X60" s="170">
        <f t="shared" si="9"/>
        <v>0</v>
      </c>
    </row>
    <row r="61" spans="1:24" ht="13.8" thickBot="1" x14ac:dyDescent="0.3">
      <c r="A61" s="15" t="s">
        <v>2303</v>
      </c>
      <c r="B61" s="20" t="s">
        <v>283</v>
      </c>
      <c r="C61" s="20">
        <v>60</v>
      </c>
      <c r="D61" s="20" t="s">
        <v>431</v>
      </c>
      <c r="E61" s="20">
        <v>70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2304</v>
      </c>
      <c r="B62" s="20" t="s">
        <v>283</v>
      </c>
      <c r="C62" s="20">
        <v>61</v>
      </c>
      <c r="D62" s="20" t="s">
        <v>431</v>
      </c>
      <c r="E62" s="20">
        <v>90</v>
      </c>
      <c r="F62" s="20" t="s">
        <v>405</v>
      </c>
      <c r="G62" s="21" t="s">
        <v>194</v>
      </c>
      <c r="H62" s="78" t="s">
        <v>402</v>
      </c>
      <c r="I62" s="78" t="s">
        <v>402</v>
      </c>
      <c r="J62" s="78"/>
      <c r="K62" s="78"/>
      <c r="U62" s="271"/>
      <c r="V62" s="125" t="s">
        <v>234</v>
      </c>
      <c r="W62" s="169">
        <f t="shared" si="9"/>
        <v>0</v>
      </c>
      <c r="X62" s="170">
        <f t="shared" si="9"/>
        <v>0</v>
      </c>
    </row>
    <row r="63" spans="1:24" ht="13.8" thickBot="1" x14ac:dyDescent="0.3">
      <c r="A63" s="15" t="s">
        <v>2305</v>
      </c>
      <c r="B63" s="20" t="s">
        <v>283</v>
      </c>
      <c r="C63" s="20">
        <v>62</v>
      </c>
      <c r="D63" s="20" t="s">
        <v>431</v>
      </c>
      <c r="E63" s="20">
        <v>140</v>
      </c>
      <c r="F63" s="20" t="s">
        <v>401</v>
      </c>
      <c r="G63" s="21" t="s">
        <v>198</v>
      </c>
      <c r="H63" s="78" t="s">
        <v>402</v>
      </c>
      <c r="I63" s="78" t="s">
        <v>402</v>
      </c>
      <c r="J63" s="78"/>
      <c r="K63" s="78"/>
      <c r="U63" s="271"/>
      <c r="V63" s="125" t="s">
        <v>238</v>
      </c>
      <c r="W63" s="169">
        <f t="shared" si="9"/>
        <v>0</v>
      </c>
      <c r="X63" s="170">
        <f t="shared" si="9"/>
        <v>0</v>
      </c>
    </row>
    <row r="64" spans="1:24" ht="13.8" thickBot="1" x14ac:dyDescent="0.3">
      <c r="A64" s="15" t="s">
        <v>2349</v>
      </c>
      <c r="B64" s="20" t="s">
        <v>283</v>
      </c>
      <c r="C64" s="20">
        <v>63</v>
      </c>
      <c r="D64" s="20" t="s">
        <v>431</v>
      </c>
      <c r="E64" s="20">
        <v>120</v>
      </c>
      <c r="F64" s="20" t="s">
        <v>410</v>
      </c>
      <c r="G64" s="21" t="s">
        <v>202</v>
      </c>
      <c r="H64" s="78" t="s">
        <v>402</v>
      </c>
      <c r="I64" s="78" t="s">
        <v>402</v>
      </c>
      <c r="J64" s="78"/>
      <c r="K64" s="78"/>
      <c r="U64" s="271"/>
      <c r="V64" s="125" t="s">
        <v>242</v>
      </c>
      <c r="W64" s="169">
        <f t="shared" si="9"/>
        <v>0</v>
      </c>
      <c r="X64" s="170">
        <f t="shared" si="9"/>
        <v>0</v>
      </c>
    </row>
    <row r="65" spans="1:24" ht="13.8" thickBot="1" x14ac:dyDescent="0.3">
      <c r="A65" s="15" t="s">
        <v>2306</v>
      </c>
      <c r="B65" s="20" t="s">
        <v>283</v>
      </c>
      <c r="C65" s="20">
        <v>64</v>
      </c>
      <c r="D65" s="20" t="s">
        <v>435</v>
      </c>
      <c r="E65" s="20">
        <v>60</v>
      </c>
      <c r="F65" s="20" t="s">
        <v>410</v>
      </c>
      <c r="G65" s="21" t="s">
        <v>190</v>
      </c>
      <c r="H65" s="78" t="s">
        <v>402</v>
      </c>
      <c r="I65" s="78" t="s">
        <v>402</v>
      </c>
      <c r="J65" s="78"/>
      <c r="K65" s="78"/>
      <c r="U65" s="271"/>
      <c r="V65" s="125" t="s">
        <v>246</v>
      </c>
      <c r="W65" s="169">
        <f t="shared" si="9"/>
        <v>0</v>
      </c>
      <c r="X65" s="170">
        <f t="shared" si="9"/>
        <v>0</v>
      </c>
    </row>
    <row r="66" spans="1:24" ht="13.8" thickBot="1" x14ac:dyDescent="0.3">
      <c r="A66" s="15" t="s">
        <v>2307</v>
      </c>
      <c r="B66" s="20" t="s">
        <v>283</v>
      </c>
      <c r="C66" s="20">
        <v>65</v>
      </c>
      <c r="D66" s="20" t="s">
        <v>435</v>
      </c>
      <c r="E66" s="20">
        <v>80</v>
      </c>
      <c r="F66" s="20" t="s">
        <v>405</v>
      </c>
      <c r="G66" s="21" t="s">
        <v>198</v>
      </c>
      <c r="H66" s="78" t="s">
        <v>402</v>
      </c>
      <c r="I66" s="78" t="s">
        <v>402</v>
      </c>
      <c r="J66" s="78"/>
      <c r="K66" s="78"/>
      <c r="U66" s="271"/>
      <c r="V66" s="125" t="s">
        <v>250</v>
      </c>
      <c r="W66" s="169">
        <f t="shared" si="9"/>
        <v>0</v>
      </c>
      <c r="X66" s="170">
        <f t="shared" si="9"/>
        <v>0</v>
      </c>
    </row>
    <row r="67" spans="1:24" ht="13.8" thickBot="1" x14ac:dyDescent="0.3">
      <c r="A67" s="15" t="s">
        <v>2310</v>
      </c>
      <c r="B67" s="20" t="s">
        <v>283</v>
      </c>
      <c r="C67" s="20">
        <v>66</v>
      </c>
      <c r="D67" s="20" t="s">
        <v>435</v>
      </c>
      <c r="E67" s="20">
        <v>50</v>
      </c>
      <c r="F67" s="20" t="s">
        <v>410</v>
      </c>
      <c r="G67" s="21" t="s">
        <v>194</v>
      </c>
      <c r="H67" s="78" t="s">
        <v>402</v>
      </c>
      <c r="I67" s="78" t="s">
        <v>402</v>
      </c>
      <c r="J67" s="78"/>
      <c r="K67" s="78"/>
      <c r="U67" s="271"/>
      <c r="V67" s="125" t="s">
        <v>254</v>
      </c>
      <c r="W67" s="169">
        <f t="shared" si="9"/>
        <v>0</v>
      </c>
      <c r="X67" s="170">
        <f t="shared" si="9"/>
        <v>0</v>
      </c>
    </row>
    <row r="68" spans="1:24" ht="13.8" thickBot="1" x14ac:dyDescent="0.3">
      <c r="A68" s="15" t="s">
        <v>2311</v>
      </c>
      <c r="B68" s="20" t="s">
        <v>283</v>
      </c>
      <c r="C68" s="20">
        <v>67</v>
      </c>
      <c r="D68" s="20" t="s">
        <v>435</v>
      </c>
      <c r="E68" s="20">
        <v>100</v>
      </c>
      <c r="F68" s="20" t="s">
        <v>405</v>
      </c>
      <c r="G68" s="21" t="s">
        <v>202</v>
      </c>
      <c r="H68" s="78" t="s">
        <v>402</v>
      </c>
      <c r="I68" s="78" t="s">
        <v>402</v>
      </c>
      <c r="J68" s="78"/>
      <c r="K68" s="78"/>
      <c r="U68" s="271"/>
      <c r="V68" s="125" t="s">
        <v>258</v>
      </c>
      <c r="W68" s="169">
        <f t="shared" ref="W68:X73" si="10">S20+S44+W20+W44</f>
        <v>0</v>
      </c>
      <c r="X68" s="170">
        <f t="shared" si="10"/>
        <v>0</v>
      </c>
    </row>
    <row r="69" spans="1:24" ht="13.8" thickBot="1" x14ac:dyDescent="0.3">
      <c r="A69" s="15" t="s">
        <v>2312</v>
      </c>
      <c r="B69" s="20" t="s">
        <v>283</v>
      </c>
      <c r="C69" s="20">
        <v>68</v>
      </c>
      <c r="D69" s="20" t="s">
        <v>435</v>
      </c>
      <c r="E69" s="20">
        <v>50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2313</v>
      </c>
      <c r="B70" s="20" t="s">
        <v>283</v>
      </c>
      <c r="C70" s="20">
        <v>69</v>
      </c>
      <c r="D70" s="20" t="s">
        <v>435</v>
      </c>
      <c r="E70" s="20">
        <v>90</v>
      </c>
      <c r="F70" s="20" t="s">
        <v>405</v>
      </c>
      <c r="G70" s="21" t="s">
        <v>198</v>
      </c>
      <c r="H70" s="78" t="s">
        <v>402</v>
      </c>
      <c r="I70" s="78" t="s">
        <v>402</v>
      </c>
      <c r="J70" s="78"/>
      <c r="K70" s="78"/>
      <c r="U70" s="271"/>
      <c r="V70" s="125" t="s">
        <v>266</v>
      </c>
      <c r="W70" s="169">
        <f t="shared" si="10"/>
        <v>0</v>
      </c>
      <c r="X70" s="170">
        <f t="shared" si="10"/>
        <v>0</v>
      </c>
    </row>
    <row r="71" spans="1:24" ht="13.8" thickBot="1" x14ac:dyDescent="0.3">
      <c r="A71" s="15" t="s">
        <v>2350</v>
      </c>
      <c r="B71" s="20" t="s">
        <v>283</v>
      </c>
      <c r="C71" s="20">
        <v>70</v>
      </c>
      <c r="D71" s="20" t="s">
        <v>419</v>
      </c>
      <c r="E71" s="20">
        <v>60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2350</v>
      </c>
      <c r="B72" s="20" t="s">
        <v>283</v>
      </c>
      <c r="C72" s="20">
        <v>71</v>
      </c>
      <c r="D72" s="20" t="s">
        <v>419</v>
      </c>
      <c r="E72" s="20">
        <v>50</v>
      </c>
      <c r="F72" s="20" t="s">
        <v>410</v>
      </c>
      <c r="G72" s="21" t="s">
        <v>190</v>
      </c>
      <c r="H72" s="78" t="s">
        <v>402</v>
      </c>
      <c r="I72" s="78" t="s">
        <v>402</v>
      </c>
      <c r="J72" s="78"/>
      <c r="K72" s="78"/>
      <c r="U72" s="271"/>
      <c r="V72" s="125" t="s">
        <v>274</v>
      </c>
      <c r="W72" s="169">
        <f t="shared" si="10"/>
        <v>0</v>
      </c>
      <c r="X72" s="170">
        <f t="shared" si="10"/>
        <v>2</v>
      </c>
    </row>
    <row r="73" spans="1:24" ht="13.8" thickBot="1" x14ac:dyDescent="0.3">
      <c r="A73" s="15" t="s">
        <v>2351</v>
      </c>
      <c r="B73" s="20" t="s">
        <v>283</v>
      </c>
      <c r="C73" s="20">
        <v>72</v>
      </c>
      <c r="D73" s="20" t="s">
        <v>419</v>
      </c>
      <c r="E73" s="20">
        <v>90</v>
      </c>
      <c r="F73" s="20" t="s">
        <v>405</v>
      </c>
      <c r="G73" s="21" t="s">
        <v>198</v>
      </c>
      <c r="H73" s="78" t="s">
        <v>402</v>
      </c>
      <c r="I73" s="78" t="s">
        <v>402</v>
      </c>
      <c r="J73" s="78"/>
      <c r="K73" s="78"/>
      <c r="U73" s="271"/>
      <c r="V73" s="177" t="s">
        <v>278</v>
      </c>
      <c r="W73" s="169">
        <f t="shared" si="10"/>
        <v>0</v>
      </c>
      <c r="X73" s="170">
        <f t="shared" si="10"/>
        <v>0</v>
      </c>
    </row>
    <row r="74" spans="1:24" x14ac:dyDescent="0.25">
      <c r="A74" s="15" t="s">
        <v>2351</v>
      </c>
      <c r="B74" s="20" t="s">
        <v>283</v>
      </c>
      <c r="C74" s="20">
        <v>73</v>
      </c>
      <c r="D74" s="20" t="s">
        <v>419</v>
      </c>
      <c r="E74" s="20">
        <v>90</v>
      </c>
      <c r="F74" s="20" t="s">
        <v>405</v>
      </c>
      <c r="G74" s="21" t="s">
        <v>194</v>
      </c>
      <c r="H74" s="78" t="s">
        <v>402</v>
      </c>
      <c r="I74" s="78" t="s">
        <v>402</v>
      </c>
      <c r="J74" s="78"/>
      <c r="K74" s="78"/>
    </row>
    <row r="75" spans="1:24" x14ac:dyDescent="0.25">
      <c r="A75" s="15" t="s">
        <v>2314</v>
      </c>
      <c r="B75" s="20" t="s">
        <v>283</v>
      </c>
      <c r="C75" s="20">
        <v>74</v>
      </c>
      <c r="D75" s="20" t="s">
        <v>419</v>
      </c>
      <c r="E75" s="20">
        <v>60</v>
      </c>
      <c r="F75" s="20" t="s">
        <v>410</v>
      </c>
      <c r="G75" s="21" t="s">
        <v>190</v>
      </c>
      <c r="H75" s="78" t="s">
        <v>402</v>
      </c>
      <c r="I75" s="78" t="s">
        <v>402</v>
      </c>
      <c r="J75" s="78"/>
      <c r="K75" s="78"/>
    </row>
    <row r="76" spans="1:24" x14ac:dyDescent="0.25">
      <c r="A76" s="15" t="s">
        <v>2315</v>
      </c>
      <c r="B76" s="20" t="s">
        <v>283</v>
      </c>
      <c r="C76" s="20">
        <v>75</v>
      </c>
      <c r="D76" s="20" t="s">
        <v>419</v>
      </c>
      <c r="E76" s="20">
        <v>80</v>
      </c>
      <c r="F76" s="20" t="s">
        <v>405</v>
      </c>
      <c r="G76" s="21" t="s">
        <v>194</v>
      </c>
      <c r="H76" s="78" t="s">
        <v>402</v>
      </c>
      <c r="I76" s="78" t="s">
        <v>402</v>
      </c>
      <c r="J76" s="78"/>
      <c r="K76" s="78"/>
    </row>
    <row r="77" spans="1:24" x14ac:dyDescent="0.25">
      <c r="A77" s="15" t="s">
        <v>2316</v>
      </c>
      <c r="B77" s="20" t="s">
        <v>283</v>
      </c>
      <c r="C77" s="20">
        <v>76</v>
      </c>
      <c r="D77" s="20" t="s">
        <v>419</v>
      </c>
      <c r="E77" s="20">
        <v>150</v>
      </c>
      <c r="F77" s="20" t="s">
        <v>401</v>
      </c>
      <c r="G77" s="21" t="s">
        <v>198</v>
      </c>
      <c r="H77" s="78" t="s">
        <v>402</v>
      </c>
      <c r="I77" s="78" t="s">
        <v>402</v>
      </c>
      <c r="J77" s="78"/>
      <c r="K77" s="78"/>
    </row>
    <row r="78" spans="1:24" x14ac:dyDescent="0.25">
      <c r="A78" s="15" t="s">
        <v>2352</v>
      </c>
      <c r="B78" s="20" t="s">
        <v>283</v>
      </c>
      <c r="C78" s="20">
        <v>77</v>
      </c>
      <c r="D78" s="20" t="s">
        <v>419</v>
      </c>
      <c r="E78" s="20">
        <v>110</v>
      </c>
      <c r="F78" s="20" t="s">
        <v>410</v>
      </c>
      <c r="G78" s="21" t="s">
        <v>202</v>
      </c>
      <c r="H78" s="78" t="s">
        <v>402</v>
      </c>
      <c r="I78" s="78" t="s">
        <v>402</v>
      </c>
      <c r="J78" s="78"/>
      <c r="K78" s="78"/>
    </row>
    <row r="79" spans="1:24" x14ac:dyDescent="0.25">
      <c r="A79" s="15" t="s">
        <v>2317</v>
      </c>
      <c r="B79" s="20" t="s">
        <v>283</v>
      </c>
      <c r="C79" s="20">
        <v>78</v>
      </c>
      <c r="D79" s="20" t="s">
        <v>414</v>
      </c>
      <c r="E79" s="20">
        <v>60</v>
      </c>
      <c r="F79" s="20" t="s">
        <v>410</v>
      </c>
      <c r="G79" s="21" t="s">
        <v>190</v>
      </c>
      <c r="H79" s="78" t="s">
        <v>402</v>
      </c>
      <c r="I79" s="78" t="s">
        <v>402</v>
      </c>
      <c r="J79" s="78"/>
      <c r="K79" s="78"/>
    </row>
    <row r="80" spans="1:24" x14ac:dyDescent="0.25">
      <c r="A80" s="15" t="s">
        <v>2318</v>
      </c>
      <c r="B80" s="20" t="s">
        <v>283</v>
      </c>
      <c r="C80" s="20">
        <v>79</v>
      </c>
      <c r="D80" s="20" t="s">
        <v>414</v>
      </c>
      <c r="E80" s="20">
        <v>90</v>
      </c>
      <c r="F80" s="20" t="s">
        <v>405</v>
      </c>
      <c r="G80" s="21" t="s">
        <v>194</v>
      </c>
      <c r="H80" s="78" t="s">
        <v>402</v>
      </c>
      <c r="I80" s="78" t="s">
        <v>402</v>
      </c>
      <c r="J80" s="78"/>
      <c r="K80" s="78"/>
    </row>
    <row r="81" spans="1:11" x14ac:dyDescent="0.25">
      <c r="A81" s="15" t="s">
        <v>2322</v>
      </c>
      <c r="B81" s="20" t="s">
        <v>283</v>
      </c>
      <c r="C81" s="20">
        <v>80</v>
      </c>
      <c r="D81" s="20" t="s">
        <v>414</v>
      </c>
      <c r="E81" s="20">
        <v>50</v>
      </c>
      <c r="F81" s="20" t="s">
        <v>410</v>
      </c>
      <c r="G81" s="21" t="s">
        <v>190</v>
      </c>
      <c r="H81" s="78" t="s">
        <v>402</v>
      </c>
      <c r="I81" s="78" t="s">
        <v>402</v>
      </c>
      <c r="J81" s="78"/>
      <c r="K81" s="78"/>
    </row>
    <row r="82" spans="1:11" x14ac:dyDescent="0.25">
      <c r="A82" s="15" t="s">
        <v>2323</v>
      </c>
      <c r="B82" s="20" t="s">
        <v>283</v>
      </c>
      <c r="C82" s="20">
        <v>81</v>
      </c>
      <c r="D82" s="20" t="s">
        <v>414</v>
      </c>
      <c r="E82" s="20">
        <v>70</v>
      </c>
      <c r="F82" s="20" t="s">
        <v>405</v>
      </c>
      <c r="G82" s="21" t="s">
        <v>194</v>
      </c>
      <c r="H82" s="78" t="s">
        <v>402</v>
      </c>
      <c r="I82" s="78" t="s">
        <v>402</v>
      </c>
      <c r="J82" s="78"/>
      <c r="K82" s="78"/>
    </row>
    <row r="83" spans="1:11" x14ac:dyDescent="0.25">
      <c r="A83" s="15" t="s">
        <v>2324</v>
      </c>
      <c r="B83" s="20" t="s">
        <v>283</v>
      </c>
      <c r="C83" s="20">
        <v>82</v>
      </c>
      <c r="D83" s="20" t="s">
        <v>414</v>
      </c>
      <c r="E83" s="20">
        <v>120</v>
      </c>
      <c r="F83" s="20" t="s">
        <v>401</v>
      </c>
      <c r="G83" s="21" t="s">
        <v>198</v>
      </c>
      <c r="H83" s="78" t="s">
        <v>402</v>
      </c>
      <c r="I83" s="78" t="s">
        <v>402</v>
      </c>
      <c r="J83" s="78"/>
      <c r="K83" s="78"/>
    </row>
    <row r="84" spans="1:11" x14ac:dyDescent="0.25">
      <c r="A84" s="15" t="s">
        <v>2325</v>
      </c>
      <c r="B84" s="20" t="s">
        <v>283</v>
      </c>
      <c r="C84" s="20">
        <v>83</v>
      </c>
      <c r="D84" s="20" t="s">
        <v>414</v>
      </c>
      <c r="E84" s="20">
        <v>90</v>
      </c>
      <c r="F84" s="20" t="s">
        <v>410</v>
      </c>
      <c r="G84" s="21" t="s">
        <v>194</v>
      </c>
      <c r="H84" s="78" t="s">
        <v>402</v>
      </c>
      <c r="I84" s="78" t="s">
        <v>402</v>
      </c>
      <c r="J84" s="78"/>
      <c r="K84" s="78"/>
    </row>
    <row r="85" spans="1:11" x14ac:dyDescent="0.25">
      <c r="A85" s="15" t="s">
        <v>2326</v>
      </c>
      <c r="B85" s="20" t="s">
        <v>283</v>
      </c>
      <c r="C85" s="20">
        <v>84</v>
      </c>
      <c r="D85" s="20" t="s">
        <v>414</v>
      </c>
      <c r="E85" s="20">
        <v>60</v>
      </c>
      <c r="F85" s="20" t="s">
        <v>410</v>
      </c>
      <c r="G85" s="21" t="s">
        <v>190</v>
      </c>
      <c r="H85" s="78" t="s">
        <v>402</v>
      </c>
      <c r="I85" s="78" t="s">
        <v>402</v>
      </c>
      <c r="J85" s="78"/>
      <c r="K85" s="78"/>
    </row>
    <row r="86" spans="1:11" x14ac:dyDescent="0.25">
      <c r="A86" s="15" t="s">
        <v>2327</v>
      </c>
      <c r="B86" s="20" t="s">
        <v>283</v>
      </c>
      <c r="C86" s="20">
        <v>85</v>
      </c>
      <c r="D86" s="20" t="s">
        <v>414</v>
      </c>
      <c r="E86" s="20">
        <v>90</v>
      </c>
      <c r="F86" s="20" t="s">
        <v>405</v>
      </c>
      <c r="G86" s="21" t="s">
        <v>194</v>
      </c>
      <c r="H86" s="78" t="s">
        <v>402</v>
      </c>
      <c r="I86" s="78" t="s">
        <v>402</v>
      </c>
      <c r="J86" s="78"/>
      <c r="K86" s="78"/>
    </row>
    <row r="87" spans="1:11" x14ac:dyDescent="0.25">
      <c r="A87" s="15" t="s">
        <v>2353</v>
      </c>
      <c r="B87" s="20" t="s">
        <v>283</v>
      </c>
      <c r="C87" s="20">
        <v>86</v>
      </c>
      <c r="D87" s="20" t="s">
        <v>414</v>
      </c>
      <c r="E87" s="20">
        <v>60</v>
      </c>
      <c r="F87" s="20" t="s">
        <v>410</v>
      </c>
      <c r="G87" s="21" t="s">
        <v>190</v>
      </c>
      <c r="H87" s="78" t="s">
        <v>402</v>
      </c>
      <c r="I87" s="78" t="s">
        <v>402</v>
      </c>
      <c r="J87" s="78"/>
      <c r="K87" s="78"/>
    </row>
    <row r="88" spans="1:11" x14ac:dyDescent="0.25">
      <c r="A88" s="15" t="s">
        <v>2353</v>
      </c>
      <c r="B88" s="20" t="s">
        <v>283</v>
      </c>
      <c r="C88" s="20">
        <v>87</v>
      </c>
      <c r="D88" s="20" t="s">
        <v>414</v>
      </c>
      <c r="E88" s="20">
        <v>60</v>
      </c>
      <c r="F88" s="20" t="s">
        <v>410</v>
      </c>
      <c r="G88" s="21" t="s">
        <v>190</v>
      </c>
      <c r="H88" s="78" t="s">
        <v>402</v>
      </c>
      <c r="I88" s="78" t="s">
        <v>402</v>
      </c>
      <c r="J88" s="78"/>
      <c r="K88" s="78"/>
    </row>
    <row r="89" spans="1:11" x14ac:dyDescent="0.25">
      <c r="A89" s="15" t="s">
        <v>2354</v>
      </c>
      <c r="B89" s="20" t="s">
        <v>283</v>
      </c>
      <c r="C89" s="20">
        <v>88</v>
      </c>
      <c r="D89" s="20" t="s">
        <v>414</v>
      </c>
      <c r="E89" s="20">
        <v>100</v>
      </c>
      <c r="F89" s="20" t="s">
        <v>405</v>
      </c>
      <c r="G89" s="21" t="s">
        <v>202</v>
      </c>
      <c r="H89" s="78" t="s">
        <v>402</v>
      </c>
      <c r="I89" s="78" t="s">
        <v>402</v>
      </c>
      <c r="J89" s="78"/>
      <c r="K89" s="78"/>
    </row>
    <row r="90" spans="1:11" x14ac:dyDescent="0.25">
      <c r="A90" s="15" t="s">
        <v>2355</v>
      </c>
      <c r="B90" s="20" t="s">
        <v>283</v>
      </c>
      <c r="C90" s="20">
        <v>89</v>
      </c>
      <c r="D90" s="20" t="s">
        <v>414</v>
      </c>
      <c r="E90" s="20">
        <v>110</v>
      </c>
      <c r="F90" s="20" t="s">
        <v>410</v>
      </c>
      <c r="G90" s="21" t="s">
        <v>202</v>
      </c>
      <c r="H90" s="78" t="s">
        <v>402</v>
      </c>
      <c r="I90" s="78" t="s">
        <v>402</v>
      </c>
      <c r="J90" s="78"/>
      <c r="K90" s="78"/>
    </row>
    <row r="91" spans="1:11" x14ac:dyDescent="0.25">
      <c r="A91" s="15" t="s">
        <v>2356</v>
      </c>
      <c r="B91" s="20" t="s">
        <v>283</v>
      </c>
      <c r="C91" s="20">
        <v>90</v>
      </c>
      <c r="D91" s="20" t="s">
        <v>490</v>
      </c>
      <c r="E91" s="20"/>
      <c r="F91" s="20" t="s">
        <v>1085</v>
      </c>
      <c r="G91" s="21" t="s">
        <v>194</v>
      </c>
      <c r="H91" s="78" t="s">
        <v>402</v>
      </c>
      <c r="I91" s="78" t="s">
        <v>402</v>
      </c>
      <c r="J91" s="78"/>
      <c r="K91" s="78"/>
    </row>
    <row r="92" spans="1:11" x14ac:dyDescent="0.25">
      <c r="A92" s="15" t="s">
        <v>2357</v>
      </c>
      <c r="B92" s="20" t="s">
        <v>283</v>
      </c>
      <c r="C92" s="20">
        <v>91</v>
      </c>
      <c r="D92" s="20" t="s">
        <v>490</v>
      </c>
      <c r="E92" s="20"/>
      <c r="F92" s="20" t="s">
        <v>1085</v>
      </c>
      <c r="G92" s="21" t="s">
        <v>194</v>
      </c>
      <c r="H92" s="78" t="s">
        <v>402</v>
      </c>
      <c r="I92" s="78" t="s">
        <v>402</v>
      </c>
      <c r="J92" s="78"/>
      <c r="K92" s="78"/>
    </row>
    <row r="93" spans="1:11" x14ac:dyDescent="0.25">
      <c r="A93" s="15" t="s">
        <v>2358</v>
      </c>
      <c r="B93" s="20" t="s">
        <v>283</v>
      </c>
      <c r="C93" s="20">
        <v>92</v>
      </c>
      <c r="D93" s="20" t="s">
        <v>490</v>
      </c>
      <c r="E93" s="20"/>
      <c r="F93" s="20" t="s">
        <v>1562</v>
      </c>
      <c r="G93" s="21" t="s">
        <v>194</v>
      </c>
      <c r="H93" s="78" t="s">
        <v>402</v>
      </c>
      <c r="I93" s="78" t="s">
        <v>402</v>
      </c>
      <c r="J93" s="78"/>
      <c r="K93" s="78"/>
    </row>
    <row r="94" spans="1:11" x14ac:dyDescent="0.25">
      <c r="A94" s="15" t="s">
        <v>1450</v>
      </c>
      <c r="B94" s="20" t="s">
        <v>283</v>
      </c>
      <c r="C94" s="20">
        <v>93</v>
      </c>
      <c r="D94" s="20" t="s">
        <v>490</v>
      </c>
      <c r="E94" s="20"/>
      <c r="F94" s="20" t="s">
        <v>1562</v>
      </c>
      <c r="G94" s="21" t="s">
        <v>194</v>
      </c>
      <c r="H94" s="78" t="s">
        <v>402</v>
      </c>
      <c r="I94" s="78" t="s">
        <v>402</v>
      </c>
      <c r="J94" s="78"/>
      <c r="K94" s="78"/>
    </row>
    <row r="95" spans="1:11" x14ac:dyDescent="0.25">
      <c r="A95" s="15" t="s">
        <v>2359</v>
      </c>
      <c r="B95" s="20" t="s">
        <v>283</v>
      </c>
      <c r="C95" s="20">
        <v>94</v>
      </c>
      <c r="D95" s="20" t="s">
        <v>490</v>
      </c>
      <c r="E95" s="20"/>
      <c r="F95" s="20" t="s">
        <v>1562</v>
      </c>
      <c r="G95" s="21" t="s">
        <v>194</v>
      </c>
      <c r="H95" s="78" t="s">
        <v>402</v>
      </c>
      <c r="I95" s="78" t="s">
        <v>402</v>
      </c>
      <c r="J95" s="78"/>
      <c r="K95" s="78"/>
    </row>
    <row r="96" spans="1:11" x14ac:dyDescent="0.25">
      <c r="A96" s="15" t="s">
        <v>2360</v>
      </c>
      <c r="B96" s="20" t="s">
        <v>283</v>
      </c>
      <c r="C96" s="20">
        <v>95</v>
      </c>
      <c r="D96" s="20" t="s">
        <v>490</v>
      </c>
      <c r="E96" s="20"/>
      <c r="F96" s="20" t="s">
        <v>1562</v>
      </c>
      <c r="G96" s="21" t="s">
        <v>194</v>
      </c>
      <c r="H96" s="78" t="s">
        <v>402</v>
      </c>
      <c r="I96" s="78" t="s">
        <v>402</v>
      </c>
      <c r="J96" s="78"/>
      <c r="K96" s="78"/>
    </row>
    <row r="97" spans="1:11" x14ac:dyDescent="0.25">
      <c r="A97" s="15" t="s">
        <v>698</v>
      </c>
      <c r="B97" s="20" t="s">
        <v>283</v>
      </c>
      <c r="C97" s="20">
        <v>96</v>
      </c>
      <c r="D97" s="20" t="s">
        <v>490</v>
      </c>
      <c r="E97" s="20"/>
      <c r="F97" s="20" t="s">
        <v>1562</v>
      </c>
      <c r="G97" s="21" t="s">
        <v>194</v>
      </c>
      <c r="H97" s="78" t="s">
        <v>402</v>
      </c>
      <c r="I97" s="78" t="s">
        <v>402</v>
      </c>
      <c r="J97" s="78"/>
      <c r="K97" s="78"/>
    </row>
    <row r="98" spans="1:11" x14ac:dyDescent="0.25">
      <c r="A98" s="15" t="s">
        <v>2339</v>
      </c>
      <c r="B98" s="20" t="s">
        <v>283</v>
      </c>
      <c r="C98" s="20">
        <v>97</v>
      </c>
      <c r="D98" s="20" t="s">
        <v>400</v>
      </c>
      <c r="E98" s="20">
        <v>110</v>
      </c>
      <c r="F98" s="20" t="s">
        <v>410</v>
      </c>
      <c r="G98" s="21" t="s">
        <v>274</v>
      </c>
      <c r="H98" s="78" t="s">
        <v>402</v>
      </c>
      <c r="I98" s="78" t="s">
        <v>402</v>
      </c>
      <c r="J98" s="78"/>
      <c r="K98" s="78" t="s">
        <v>402</v>
      </c>
    </row>
    <row r="99" spans="1:11" x14ac:dyDescent="0.25">
      <c r="A99" s="15" t="s">
        <v>2355</v>
      </c>
      <c r="B99" s="20" t="s">
        <v>283</v>
      </c>
      <c r="C99" s="20">
        <v>98</v>
      </c>
      <c r="D99" s="20" t="s">
        <v>414</v>
      </c>
      <c r="E99" s="20">
        <v>110</v>
      </c>
      <c r="F99" s="20" t="s">
        <v>410</v>
      </c>
      <c r="G99" s="21" t="s">
        <v>274</v>
      </c>
      <c r="H99" s="78" t="s">
        <v>402</v>
      </c>
      <c r="I99" s="78" t="s">
        <v>402</v>
      </c>
      <c r="J99" s="78"/>
      <c r="K99" s="78" t="s">
        <v>402</v>
      </c>
    </row>
  </sheetData>
  <sheetProtection selectLockedCells="1" selectUnlockedCells="1"/>
  <mergeCells count="1">
    <mergeCell ref="Z1:AH1"/>
  </mergeCells>
  <phoneticPr fontId="3" type="noConversion"/>
  <conditionalFormatting sqref="H2:K99">
    <cfRule type="cellIs" dxfId="510" priority="1" stopIfTrue="1" operator="equal">
      <formula>"-"</formula>
    </cfRule>
    <cfRule type="cellIs" dxfId="509" priority="2" stopIfTrue="1" operator="equal">
      <formula>"x"</formula>
    </cfRule>
  </conditionalFormatting>
  <hyperlinks>
    <hyperlink ref="L1" location="'Expansion set Check List'!A1" display="Home" xr:uid="{00000000-0004-0000-36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1">
    <tabColor indexed="11"/>
  </sheetPr>
  <dimension ref="A1:AH103"/>
  <sheetViews>
    <sheetView zoomScaleSheetLayoutView="10" workbookViewId="0">
      <pane ySplit="1" topLeftCell="A2" activePane="bottomLeft" state="frozen"/>
      <selection pane="bottomLeft"/>
    </sheetView>
  </sheetViews>
  <sheetFormatPr defaultColWidth="0" defaultRowHeight="13.2" customHeight="1" x14ac:dyDescent="0.25"/>
  <cols>
    <col min="1" max="1" width="12.6640625" customWidth="1"/>
    <col min="2" max="2" width="13.6640625" bestFit="1" customWidth="1"/>
    <col min="3" max="3" width="4" bestFit="1" customWidth="1"/>
    <col min="4" max="4" width="8.88671875" bestFit="1" customWidth="1"/>
    <col min="5" max="5" width="4" bestFit="1" customWidth="1"/>
    <col min="6" max="6" width="9"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2330</v>
      </c>
      <c r="B2" s="18" t="s">
        <v>286</v>
      </c>
      <c r="C2" s="18">
        <v>1</v>
      </c>
      <c r="D2" s="18" t="s">
        <v>407</v>
      </c>
      <c r="E2" s="18">
        <v>50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102</v>
      </c>
      <c r="Z2" s="109"/>
      <c r="AA2" s="109"/>
      <c r="AB2" s="109"/>
      <c r="AC2" s="109"/>
      <c r="AD2" s="109"/>
      <c r="AE2" s="109"/>
      <c r="AF2" s="109"/>
      <c r="AG2" s="109"/>
      <c r="AH2" s="109"/>
    </row>
    <row r="3" spans="1:34" x14ac:dyDescent="0.25">
      <c r="A3" s="15" t="s">
        <v>2331</v>
      </c>
      <c r="B3" s="20" t="s">
        <v>286</v>
      </c>
      <c r="C3" s="20">
        <v>2</v>
      </c>
      <c r="D3" s="20" t="s">
        <v>407</v>
      </c>
      <c r="E3" s="20">
        <v>70</v>
      </c>
      <c r="F3" s="20" t="s">
        <v>405</v>
      </c>
      <c r="G3" s="21"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31</v>
      </c>
    </row>
    <row r="4" spans="1:34" x14ac:dyDescent="0.25">
      <c r="A4" s="15" t="s">
        <v>2332</v>
      </c>
      <c r="B4" s="20" t="s">
        <v>286</v>
      </c>
      <c r="C4" s="20">
        <v>3</v>
      </c>
      <c r="D4" s="20" t="s">
        <v>407</v>
      </c>
      <c r="E4" s="20">
        <v>130</v>
      </c>
      <c r="F4" s="20" t="s">
        <v>401</v>
      </c>
      <c r="G4" s="21"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30</v>
      </c>
    </row>
    <row r="5" spans="1:34" x14ac:dyDescent="0.25">
      <c r="A5" s="15" t="s">
        <v>2262</v>
      </c>
      <c r="B5" s="20" t="s">
        <v>286</v>
      </c>
      <c r="C5" s="20">
        <v>4</v>
      </c>
      <c r="D5" s="20" t="s">
        <v>407</v>
      </c>
      <c r="E5" s="20">
        <v>60</v>
      </c>
      <c r="F5" s="20" t="s">
        <v>410</v>
      </c>
      <c r="G5" s="21" t="s">
        <v>190</v>
      </c>
      <c r="H5" s="78" t="s">
        <v>402</v>
      </c>
      <c r="I5" s="78" t="s">
        <v>402</v>
      </c>
      <c r="J5" s="78"/>
      <c r="K5" s="78"/>
      <c r="R5" s="125" t="s">
        <v>198</v>
      </c>
      <c r="S5" s="261">
        <f t="shared" si="1"/>
        <v>0</v>
      </c>
      <c r="T5" s="170">
        <f t="shared" si="2"/>
        <v>0</v>
      </c>
      <c r="U5" s="179"/>
      <c r="V5" s="125" t="s">
        <v>198</v>
      </c>
      <c r="W5" s="261">
        <f t="shared" si="3"/>
        <v>0</v>
      </c>
      <c r="X5" s="6">
        <f t="shared" si="4"/>
        <v>22</v>
      </c>
    </row>
    <row r="6" spans="1:34" x14ac:dyDescent="0.25">
      <c r="A6" s="15" t="s">
        <v>2263</v>
      </c>
      <c r="B6" s="20" t="s">
        <v>286</v>
      </c>
      <c r="C6" s="20">
        <v>5</v>
      </c>
      <c r="D6" s="20" t="s">
        <v>407</v>
      </c>
      <c r="E6" s="20">
        <v>80</v>
      </c>
      <c r="F6" s="20" t="s">
        <v>405</v>
      </c>
      <c r="G6" s="21" t="s">
        <v>198</v>
      </c>
      <c r="H6" s="78" t="s">
        <v>402</v>
      </c>
      <c r="I6" s="78" t="s">
        <v>402</v>
      </c>
      <c r="J6" s="78"/>
      <c r="K6" s="78"/>
      <c r="R6" s="125" t="s">
        <v>202</v>
      </c>
      <c r="S6" s="261">
        <f t="shared" si="1"/>
        <v>0</v>
      </c>
      <c r="T6" s="170">
        <f t="shared" si="2"/>
        <v>0</v>
      </c>
      <c r="U6" s="179"/>
      <c r="V6" s="125" t="s">
        <v>202</v>
      </c>
      <c r="W6" s="261">
        <f t="shared" si="3"/>
        <v>0</v>
      </c>
      <c r="X6" s="6">
        <f t="shared" si="4"/>
        <v>13</v>
      </c>
    </row>
    <row r="7" spans="1:34" x14ac:dyDescent="0.25">
      <c r="A7" s="15" t="s">
        <v>2361</v>
      </c>
      <c r="B7" s="20" t="s">
        <v>286</v>
      </c>
      <c r="C7" s="20">
        <v>6</v>
      </c>
      <c r="D7" s="20" t="s">
        <v>407</v>
      </c>
      <c r="E7" s="20">
        <v>60</v>
      </c>
      <c r="F7" s="20" t="s">
        <v>410</v>
      </c>
      <c r="G7" s="21" t="s">
        <v>190</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2362</v>
      </c>
      <c r="B8" s="20" t="s">
        <v>286</v>
      </c>
      <c r="C8" s="20">
        <v>7</v>
      </c>
      <c r="D8" s="20" t="s">
        <v>407</v>
      </c>
      <c r="E8" s="20">
        <v>100</v>
      </c>
      <c r="F8" s="20" t="s">
        <v>405</v>
      </c>
      <c r="G8" s="21" t="s">
        <v>194</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2363</v>
      </c>
      <c r="B9" s="20" t="s">
        <v>286</v>
      </c>
      <c r="C9" s="20">
        <v>8</v>
      </c>
      <c r="D9" s="20" t="s">
        <v>407</v>
      </c>
      <c r="E9" s="20">
        <v>60</v>
      </c>
      <c r="F9" s="20" t="s">
        <v>410</v>
      </c>
      <c r="G9" s="21" t="s">
        <v>190</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2364</v>
      </c>
      <c r="B10" s="20" t="s">
        <v>286</v>
      </c>
      <c r="C10" s="20">
        <v>9</v>
      </c>
      <c r="D10" s="20" t="s">
        <v>407</v>
      </c>
      <c r="E10" s="20">
        <v>40</v>
      </c>
      <c r="F10" s="20" t="s">
        <v>410</v>
      </c>
      <c r="G10" s="21"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2365</v>
      </c>
      <c r="B11" s="20" t="s">
        <v>286</v>
      </c>
      <c r="C11" s="20">
        <v>10</v>
      </c>
      <c r="D11" s="20" t="s">
        <v>407</v>
      </c>
      <c r="E11" s="20">
        <v>90</v>
      </c>
      <c r="F11" s="20" t="s">
        <v>405</v>
      </c>
      <c r="G11" s="21" t="s">
        <v>194</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2366</v>
      </c>
      <c r="B12" s="20" t="s">
        <v>286</v>
      </c>
      <c r="C12" s="20">
        <v>11</v>
      </c>
      <c r="D12" s="20" t="s">
        <v>407</v>
      </c>
      <c r="E12" s="20">
        <v>60</v>
      </c>
      <c r="F12" s="20" t="s">
        <v>410</v>
      </c>
      <c r="G12" s="21"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2367</v>
      </c>
      <c r="B13" s="20" t="s">
        <v>286</v>
      </c>
      <c r="C13" s="20">
        <v>12</v>
      </c>
      <c r="D13" s="20" t="s">
        <v>407</v>
      </c>
      <c r="E13" s="20">
        <v>90</v>
      </c>
      <c r="F13" s="20" t="s">
        <v>405</v>
      </c>
      <c r="G13" s="21" t="s">
        <v>198</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2335</v>
      </c>
      <c r="B14" s="20" t="s">
        <v>286</v>
      </c>
      <c r="C14" s="20">
        <v>13</v>
      </c>
      <c r="D14" s="20" t="s">
        <v>407</v>
      </c>
      <c r="E14" s="20">
        <v>110</v>
      </c>
      <c r="F14" s="20" t="s">
        <v>410</v>
      </c>
      <c r="G14" s="21"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2368</v>
      </c>
      <c r="B15" s="20" t="s">
        <v>286</v>
      </c>
      <c r="C15" s="20">
        <v>14</v>
      </c>
      <c r="D15" s="20" t="s">
        <v>425</v>
      </c>
      <c r="E15" s="20">
        <v>60</v>
      </c>
      <c r="F15" s="20" t="s">
        <v>410</v>
      </c>
      <c r="G15" s="21"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2368</v>
      </c>
      <c r="B16" s="20" t="s">
        <v>286</v>
      </c>
      <c r="C16" s="20">
        <v>15</v>
      </c>
      <c r="D16" s="20" t="s">
        <v>425</v>
      </c>
      <c r="E16" s="20">
        <v>70</v>
      </c>
      <c r="F16" s="20" t="s">
        <v>410</v>
      </c>
      <c r="G16" s="21" t="s">
        <v>202</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2270</v>
      </c>
      <c r="B17" s="20" t="s">
        <v>286</v>
      </c>
      <c r="C17" s="20">
        <v>16</v>
      </c>
      <c r="D17" s="20" t="s">
        <v>425</v>
      </c>
      <c r="E17" s="20">
        <v>70</v>
      </c>
      <c r="F17" s="20" t="s">
        <v>410</v>
      </c>
      <c r="G17" s="21"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2271</v>
      </c>
      <c r="B18" s="20" t="s">
        <v>286</v>
      </c>
      <c r="C18" s="20">
        <v>17</v>
      </c>
      <c r="D18" s="20" t="s">
        <v>425</v>
      </c>
      <c r="E18" s="20">
        <v>90</v>
      </c>
      <c r="F18" s="20" t="s">
        <v>405</v>
      </c>
      <c r="G18" s="21" t="s">
        <v>194</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2369</v>
      </c>
      <c r="B19" s="20" t="s">
        <v>286</v>
      </c>
      <c r="C19" s="20">
        <v>18</v>
      </c>
      <c r="D19" s="20" t="s">
        <v>425</v>
      </c>
      <c r="E19" s="20">
        <v>90</v>
      </c>
      <c r="F19" s="20" t="s">
        <v>410</v>
      </c>
      <c r="G19" s="21" t="s">
        <v>194</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2370</v>
      </c>
      <c r="B20" s="20" t="s">
        <v>286</v>
      </c>
      <c r="C20" s="20">
        <v>19</v>
      </c>
      <c r="D20" s="20" t="s">
        <v>425</v>
      </c>
      <c r="E20" s="20">
        <v>70</v>
      </c>
      <c r="F20" s="20" t="s">
        <v>410</v>
      </c>
      <c r="G20" s="21" t="s">
        <v>190</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2370</v>
      </c>
      <c r="B21" s="20" t="s">
        <v>286</v>
      </c>
      <c r="C21" s="20">
        <v>20</v>
      </c>
      <c r="D21" s="20" t="s">
        <v>425</v>
      </c>
      <c r="E21" s="20">
        <v>80</v>
      </c>
      <c r="F21" s="20" t="s">
        <v>410</v>
      </c>
      <c r="G21" s="21" t="s">
        <v>190</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2371</v>
      </c>
      <c r="B22" s="20" t="s">
        <v>286</v>
      </c>
      <c r="C22" s="20">
        <v>21</v>
      </c>
      <c r="D22" s="20" t="s">
        <v>425</v>
      </c>
      <c r="E22" s="20">
        <v>110</v>
      </c>
      <c r="F22" s="20" t="s">
        <v>405</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2372</v>
      </c>
      <c r="B23" s="20" t="s">
        <v>286</v>
      </c>
      <c r="C23" s="20">
        <v>22</v>
      </c>
      <c r="D23" s="20" t="s">
        <v>404</v>
      </c>
      <c r="E23" s="20">
        <v>60</v>
      </c>
      <c r="F23" s="20" t="s">
        <v>410</v>
      </c>
      <c r="G23" s="21"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2373</v>
      </c>
      <c r="B24" s="20" t="s">
        <v>286</v>
      </c>
      <c r="C24" s="20">
        <v>23</v>
      </c>
      <c r="D24" s="20" t="s">
        <v>404</v>
      </c>
      <c r="E24" s="20">
        <v>80</v>
      </c>
      <c r="F24" s="20" t="s">
        <v>405</v>
      </c>
      <c r="G24" s="21" t="s">
        <v>194</v>
      </c>
      <c r="H24" s="78" t="s">
        <v>402</v>
      </c>
      <c r="I24" s="78" t="s">
        <v>402</v>
      </c>
      <c r="J24" s="78"/>
      <c r="K24" s="78"/>
      <c r="R24" s="125" t="s">
        <v>274</v>
      </c>
      <c r="S24" s="261">
        <f t="shared" si="1"/>
        <v>0</v>
      </c>
      <c r="T24" s="170">
        <f t="shared" si="2"/>
        <v>0</v>
      </c>
      <c r="U24" s="179"/>
      <c r="V24" s="125" t="s">
        <v>274</v>
      </c>
      <c r="W24" s="261">
        <f t="shared" si="3"/>
        <v>0</v>
      </c>
      <c r="X24" s="6">
        <f t="shared" si="4"/>
        <v>5</v>
      </c>
    </row>
    <row r="25" spans="1:24" ht="13.8" thickBot="1" x14ac:dyDescent="0.3">
      <c r="A25" s="15" t="s">
        <v>2374</v>
      </c>
      <c r="B25" s="20" t="s">
        <v>286</v>
      </c>
      <c r="C25" s="20">
        <v>24</v>
      </c>
      <c r="D25" s="20" t="s">
        <v>404</v>
      </c>
      <c r="E25" s="20">
        <v>140</v>
      </c>
      <c r="F25" s="20" t="s">
        <v>401</v>
      </c>
      <c r="G25" s="21" t="s">
        <v>198</v>
      </c>
      <c r="H25" s="78" t="s">
        <v>402</v>
      </c>
      <c r="I25" s="78" t="s">
        <v>402</v>
      </c>
      <c r="J25" s="78"/>
      <c r="K25" s="78"/>
      <c r="R25" s="177" t="s">
        <v>278</v>
      </c>
      <c r="S25" s="262">
        <f t="shared" si="1"/>
        <v>0</v>
      </c>
      <c r="T25" s="209">
        <f t="shared" si="2"/>
        <v>0</v>
      </c>
      <c r="U25" s="179"/>
      <c r="V25" s="177" t="s">
        <v>278</v>
      </c>
      <c r="W25" s="262">
        <f t="shared" si="3"/>
        <v>0</v>
      </c>
      <c r="X25" s="7">
        <f t="shared" si="4"/>
        <v>1</v>
      </c>
    </row>
    <row r="26" spans="1:24" ht="13.8" thickBot="1" x14ac:dyDescent="0.3">
      <c r="A26" s="15" t="s">
        <v>2375</v>
      </c>
      <c r="B26" s="20" t="s">
        <v>286</v>
      </c>
      <c r="C26" s="20">
        <v>25</v>
      </c>
      <c r="D26" s="20" t="s">
        <v>404</v>
      </c>
      <c r="E26" s="20">
        <v>90</v>
      </c>
      <c r="F26" s="20" t="s">
        <v>2376</v>
      </c>
      <c r="G26" s="21" t="s">
        <v>194</v>
      </c>
      <c r="H26" s="78" t="s">
        <v>402</v>
      </c>
      <c r="I26" s="78" t="s">
        <v>402</v>
      </c>
      <c r="J26" s="78"/>
      <c r="K26" s="78"/>
      <c r="R26" s="171" t="s">
        <v>101</v>
      </c>
      <c r="S26" s="172"/>
      <c r="T26" s="186">
        <f>SUM(T27:T49)</f>
        <v>0</v>
      </c>
      <c r="U26" s="179"/>
      <c r="V26" s="188" t="s">
        <v>103</v>
      </c>
      <c r="W26" s="241"/>
      <c r="X26" s="243">
        <f>SUM(X27:X49)</f>
        <v>96</v>
      </c>
    </row>
    <row r="27" spans="1:24" x14ac:dyDescent="0.25">
      <c r="A27" s="15" t="s">
        <v>2377</v>
      </c>
      <c r="B27" s="20" t="s">
        <v>286</v>
      </c>
      <c r="C27" s="20">
        <v>26</v>
      </c>
      <c r="D27" s="20" t="s">
        <v>404</v>
      </c>
      <c r="E27" s="20">
        <v>140</v>
      </c>
      <c r="F27" s="20" t="s">
        <v>405</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31</v>
      </c>
    </row>
    <row r="28" spans="1:24" x14ac:dyDescent="0.25">
      <c r="A28" s="15" t="s">
        <v>2378</v>
      </c>
      <c r="B28" s="20" t="s">
        <v>286</v>
      </c>
      <c r="C28" s="20">
        <v>27</v>
      </c>
      <c r="D28" s="20" t="s">
        <v>404</v>
      </c>
      <c r="E28" s="20">
        <v>50</v>
      </c>
      <c r="F28" s="20" t="s">
        <v>410</v>
      </c>
      <c r="G28" s="21" t="s">
        <v>190</v>
      </c>
      <c r="H28" s="78" t="s">
        <v>402</v>
      </c>
      <c r="I28" s="78" t="s">
        <v>402</v>
      </c>
      <c r="J28" s="78"/>
      <c r="K28" s="78"/>
      <c r="R28" s="125" t="s">
        <v>194</v>
      </c>
      <c r="S28" s="169">
        <f t="shared" si="5"/>
        <v>0</v>
      </c>
      <c r="T28" s="170">
        <f t="shared" si="6"/>
        <v>0</v>
      </c>
      <c r="U28" s="179"/>
      <c r="V28" s="264" t="s">
        <v>194</v>
      </c>
      <c r="W28" s="267">
        <f t="shared" si="7"/>
        <v>0</v>
      </c>
      <c r="X28" s="6">
        <f t="shared" si="8"/>
        <v>30</v>
      </c>
    </row>
    <row r="29" spans="1:24" x14ac:dyDescent="0.25">
      <c r="A29" s="15" t="s">
        <v>2379</v>
      </c>
      <c r="B29" s="20" t="s">
        <v>286</v>
      </c>
      <c r="C29" s="20">
        <v>28</v>
      </c>
      <c r="D29" s="20" t="s">
        <v>404</v>
      </c>
      <c r="E29" s="20">
        <v>80</v>
      </c>
      <c r="F29" s="20" t="s">
        <v>405</v>
      </c>
      <c r="G29" s="21" t="s">
        <v>194</v>
      </c>
      <c r="H29" s="78" t="s">
        <v>402</v>
      </c>
      <c r="I29" s="78" t="s">
        <v>402</v>
      </c>
      <c r="J29" s="78"/>
      <c r="K29" s="78"/>
      <c r="R29" s="125" t="s">
        <v>198</v>
      </c>
      <c r="S29" s="169">
        <f t="shared" si="5"/>
        <v>0</v>
      </c>
      <c r="T29" s="170">
        <f t="shared" si="6"/>
        <v>0</v>
      </c>
      <c r="U29" s="179"/>
      <c r="V29" s="264" t="s">
        <v>198</v>
      </c>
      <c r="W29" s="267">
        <f t="shared" si="7"/>
        <v>0</v>
      </c>
      <c r="X29" s="6">
        <f t="shared" si="8"/>
        <v>22</v>
      </c>
    </row>
    <row r="30" spans="1:24" x14ac:dyDescent="0.25">
      <c r="A30" s="15" t="s">
        <v>2380</v>
      </c>
      <c r="B30" s="20" t="s">
        <v>286</v>
      </c>
      <c r="C30" s="20">
        <v>29</v>
      </c>
      <c r="D30" s="20" t="s">
        <v>404</v>
      </c>
      <c r="E30" s="20">
        <v>130</v>
      </c>
      <c r="F30" s="20" t="s">
        <v>401</v>
      </c>
      <c r="G30" s="21" t="s">
        <v>198</v>
      </c>
      <c r="H30" s="78" t="s">
        <v>402</v>
      </c>
      <c r="I30" s="78" t="s">
        <v>402</v>
      </c>
      <c r="J30" s="78"/>
      <c r="K30" s="78"/>
      <c r="R30" s="125" t="s">
        <v>202</v>
      </c>
      <c r="S30" s="169">
        <f t="shared" si="5"/>
        <v>0</v>
      </c>
      <c r="T30" s="170">
        <f t="shared" si="6"/>
        <v>0</v>
      </c>
      <c r="U30" s="179"/>
      <c r="V30" s="264" t="s">
        <v>202</v>
      </c>
      <c r="W30" s="267">
        <f t="shared" si="7"/>
        <v>0</v>
      </c>
      <c r="X30" s="6">
        <f t="shared" si="8"/>
        <v>13</v>
      </c>
    </row>
    <row r="31" spans="1:24" x14ac:dyDescent="0.25">
      <c r="A31" s="15" t="s">
        <v>2381</v>
      </c>
      <c r="B31" s="20" t="s">
        <v>286</v>
      </c>
      <c r="C31" s="20">
        <v>30</v>
      </c>
      <c r="D31" s="20" t="s">
        <v>404</v>
      </c>
      <c r="E31" s="20">
        <v>80</v>
      </c>
      <c r="F31" s="20" t="s">
        <v>410</v>
      </c>
      <c r="G31" s="21"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2382</v>
      </c>
      <c r="B32" s="20" t="s">
        <v>286</v>
      </c>
      <c r="C32" s="20">
        <v>31</v>
      </c>
      <c r="D32" s="20" t="s">
        <v>404</v>
      </c>
      <c r="E32" s="20">
        <v>110</v>
      </c>
      <c r="F32" s="20" t="s">
        <v>405</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2383</v>
      </c>
      <c r="B33" s="20" t="s">
        <v>286</v>
      </c>
      <c r="C33" s="20">
        <v>32</v>
      </c>
      <c r="D33" s="20" t="s">
        <v>404</v>
      </c>
      <c r="E33" s="20">
        <v>80</v>
      </c>
      <c r="F33" s="20" t="s">
        <v>410</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2383</v>
      </c>
      <c r="B34" s="20" t="s">
        <v>286</v>
      </c>
      <c r="C34" s="20">
        <v>33</v>
      </c>
      <c r="D34" s="20" t="s">
        <v>404</v>
      </c>
      <c r="E34" s="20">
        <v>80</v>
      </c>
      <c r="F34" s="20" t="s">
        <v>410</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2384</v>
      </c>
      <c r="B35" s="20" t="s">
        <v>286</v>
      </c>
      <c r="C35" s="20">
        <v>34</v>
      </c>
      <c r="D35" s="20" t="s">
        <v>404</v>
      </c>
      <c r="E35" s="20">
        <v>130</v>
      </c>
      <c r="F35" s="20" t="s">
        <v>410</v>
      </c>
      <c r="G35" s="21" t="s">
        <v>202</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2284</v>
      </c>
      <c r="B36" s="20" t="s">
        <v>286</v>
      </c>
      <c r="C36" s="20">
        <v>35</v>
      </c>
      <c r="D36" s="20" t="s">
        <v>400</v>
      </c>
      <c r="E36" s="20">
        <v>60</v>
      </c>
      <c r="F36" s="20" t="s">
        <v>410</v>
      </c>
      <c r="G36" s="21" t="s">
        <v>190</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2285</v>
      </c>
      <c r="B37" s="20" t="s">
        <v>286</v>
      </c>
      <c r="C37" s="20">
        <v>36</v>
      </c>
      <c r="D37" s="20" t="s">
        <v>400</v>
      </c>
      <c r="E37" s="20">
        <v>90</v>
      </c>
      <c r="F37" s="20" t="s">
        <v>405</v>
      </c>
      <c r="G37" s="21" t="s">
        <v>198</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2338</v>
      </c>
      <c r="B38" s="20" t="s">
        <v>286</v>
      </c>
      <c r="C38" s="20">
        <v>37</v>
      </c>
      <c r="D38" s="20" t="s">
        <v>400</v>
      </c>
      <c r="E38" s="20">
        <v>70</v>
      </c>
      <c r="F38" s="20" t="s">
        <v>410</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2385</v>
      </c>
      <c r="B39" s="20" t="s">
        <v>286</v>
      </c>
      <c r="C39" s="20">
        <v>38</v>
      </c>
      <c r="D39" s="20" t="s">
        <v>400</v>
      </c>
      <c r="E39" s="20">
        <v>40</v>
      </c>
      <c r="F39" s="20" t="s">
        <v>410</v>
      </c>
      <c r="G39" s="21"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2385</v>
      </c>
      <c r="B40" s="20" t="s">
        <v>286</v>
      </c>
      <c r="C40" s="20">
        <v>39</v>
      </c>
      <c r="D40" s="20" t="s">
        <v>400</v>
      </c>
      <c r="E40" s="20">
        <v>30</v>
      </c>
      <c r="F40" s="20" t="s">
        <v>410</v>
      </c>
      <c r="G40" s="21"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2386</v>
      </c>
      <c r="B41" s="20" t="s">
        <v>286</v>
      </c>
      <c r="C41" s="20">
        <v>40</v>
      </c>
      <c r="D41" s="20" t="s">
        <v>400</v>
      </c>
      <c r="E41" s="20">
        <v>90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2387</v>
      </c>
      <c r="B42" s="20" t="s">
        <v>286</v>
      </c>
      <c r="C42" s="20">
        <v>41</v>
      </c>
      <c r="D42" s="20" t="s">
        <v>400</v>
      </c>
      <c r="E42" s="20">
        <v>140</v>
      </c>
      <c r="F42" s="20" t="s">
        <v>401</v>
      </c>
      <c r="G42" s="21" t="s">
        <v>202</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2388</v>
      </c>
      <c r="B43" s="20" t="s">
        <v>286</v>
      </c>
      <c r="C43" s="20">
        <v>42</v>
      </c>
      <c r="D43" s="20" t="s">
        <v>400</v>
      </c>
      <c r="E43" s="20">
        <v>90</v>
      </c>
      <c r="F43" s="20" t="s">
        <v>410</v>
      </c>
      <c r="G43" s="21"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2368</v>
      </c>
      <c r="B44" s="20" t="s">
        <v>286</v>
      </c>
      <c r="C44" s="20">
        <v>43</v>
      </c>
      <c r="D44" s="20" t="s">
        <v>421</v>
      </c>
      <c r="E44" s="20">
        <v>60</v>
      </c>
      <c r="F44" s="20" t="s">
        <v>410</v>
      </c>
      <c r="G44" s="21" t="s">
        <v>198</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2389</v>
      </c>
      <c r="B45" s="20" t="s">
        <v>286</v>
      </c>
      <c r="C45" s="20">
        <v>44</v>
      </c>
      <c r="D45" s="20" t="s">
        <v>421</v>
      </c>
      <c r="E45" s="20">
        <v>60</v>
      </c>
      <c r="F45" s="20"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2389</v>
      </c>
      <c r="B46" s="20" t="s">
        <v>286</v>
      </c>
      <c r="C46" s="20">
        <v>45</v>
      </c>
      <c r="D46" s="20" t="s">
        <v>421</v>
      </c>
      <c r="E46" s="20">
        <v>60</v>
      </c>
      <c r="F46" s="20" t="s">
        <v>410</v>
      </c>
      <c r="G46" s="21"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2390</v>
      </c>
      <c r="B47" s="20" t="s">
        <v>286</v>
      </c>
      <c r="C47" s="20">
        <v>46</v>
      </c>
      <c r="D47" s="20" t="s">
        <v>421</v>
      </c>
      <c r="E47" s="20">
        <v>90</v>
      </c>
      <c r="F47" s="20" t="s">
        <v>405</v>
      </c>
      <c r="G47" s="21" t="s">
        <v>198</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2390</v>
      </c>
      <c r="B48" s="20" t="s">
        <v>286</v>
      </c>
      <c r="C48" s="20">
        <v>47</v>
      </c>
      <c r="D48" s="20" t="s">
        <v>421</v>
      </c>
      <c r="E48" s="20">
        <v>90</v>
      </c>
      <c r="F48" s="20" t="s">
        <v>405</v>
      </c>
      <c r="G48" s="21" t="s">
        <v>198</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2391</v>
      </c>
      <c r="B49" s="20" t="s">
        <v>286</v>
      </c>
      <c r="C49" s="20">
        <v>48</v>
      </c>
      <c r="D49" s="20" t="s">
        <v>421</v>
      </c>
      <c r="E49" s="20">
        <v>60</v>
      </c>
      <c r="F49" s="20" t="s">
        <v>410</v>
      </c>
      <c r="G49" s="21"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2392</v>
      </c>
      <c r="B50" s="20" t="s">
        <v>286</v>
      </c>
      <c r="C50" s="20">
        <v>49</v>
      </c>
      <c r="D50" s="20" t="s">
        <v>421</v>
      </c>
      <c r="E50" s="20">
        <v>100</v>
      </c>
      <c r="F50" s="20" t="s">
        <v>405</v>
      </c>
      <c r="G50" s="21" t="s">
        <v>194</v>
      </c>
      <c r="H50" s="78" t="s">
        <v>402</v>
      </c>
      <c r="I50" s="78" t="s">
        <v>402</v>
      </c>
      <c r="J50" s="78"/>
      <c r="K50" s="78"/>
      <c r="U50" s="179"/>
      <c r="V50" s="188" t="s">
        <v>458</v>
      </c>
      <c r="W50" s="206"/>
      <c r="X50" s="207">
        <f>SUM(X51:X73)</f>
        <v>198</v>
      </c>
    </row>
    <row r="51" spans="1:24" x14ac:dyDescent="0.25">
      <c r="A51" s="15" t="s">
        <v>2296</v>
      </c>
      <c r="B51" s="20" t="s">
        <v>286</v>
      </c>
      <c r="C51" s="20">
        <v>50</v>
      </c>
      <c r="D51" s="20" t="s">
        <v>421</v>
      </c>
      <c r="E51" s="20">
        <v>30</v>
      </c>
      <c r="F51" s="20" t="s">
        <v>410</v>
      </c>
      <c r="G51" s="21" t="s">
        <v>190</v>
      </c>
      <c r="H51" s="78" t="s">
        <v>402</v>
      </c>
      <c r="I51" s="78" t="s">
        <v>402</v>
      </c>
      <c r="J51" s="78"/>
      <c r="K51" s="78"/>
      <c r="U51" s="269"/>
      <c r="V51" s="124" t="s">
        <v>190</v>
      </c>
      <c r="W51" s="169">
        <f>S3+S27+W3+W27</f>
        <v>0</v>
      </c>
      <c r="X51" s="170">
        <f>T3+T27+X3+X27</f>
        <v>62</v>
      </c>
    </row>
    <row r="52" spans="1:24" x14ac:dyDescent="0.25">
      <c r="A52" s="15" t="s">
        <v>2297</v>
      </c>
      <c r="B52" s="20" t="s">
        <v>286</v>
      </c>
      <c r="C52" s="20">
        <v>51</v>
      </c>
      <c r="D52" s="20" t="s">
        <v>421</v>
      </c>
      <c r="E52" s="20">
        <v>60</v>
      </c>
      <c r="F52" s="20" t="s">
        <v>405</v>
      </c>
      <c r="G52" s="21" t="s">
        <v>194</v>
      </c>
      <c r="H52" s="78" t="s">
        <v>402</v>
      </c>
      <c r="I52" s="78" t="s">
        <v>402</v>
      </c>
      <c r="J52" s="78"/>
      <c r="K52" s="78"/>
      <c r="U52" s="269"/>
      <c r="V52" s="125" t="s">
        <v>194</v>
      </c>
      <c r="W52" s="169">
        <f t="shared" ref="W52:X67" si="9">S4+S28+W4+W28</f>
        <v>0</v>
      </c>
      <c r="X52" s="170">
        <f t="shared" si="9"/>
        <v>60</v>
      </c>
    </row>
    <row r="53" spans="1:24" x14ac:dyDescent="0.25">
      <c r="A53" s="15" t="s">
        <v>2298</v>
      </c>
      <c r="B53" s="20" t="s">
        <v>286</v>
      </c>
      <c r="C53" s="20">
        <v>52</v>
      </c>
      <c r="D53" s="20" t="s">
        <v>421</v>
      </c>
      <c r="E53" s="20">
        <v>90</v>
      </c>
      <c r="F53" s="20" t="s">
        <v>401</v>
      </c>
      <c r="G53" s="21" t="s">
        <v>198</v>
      </c>
      <c r="H53" s="78" t="s">
        <v>402</v>
      </c>
      <c r="I53" s="78" t="s">
        <v>402</v>
      </c>
      <c r="J53" s="78"/>
      <c r="K53" s="78"/>
      <c r="U53" s="269"/>
      <c r="V53" s="125" t="s">
        <v>198</v>
      </c>
      <c r="W53" s="169">
        <f t="shared" si="9"/>
        <v>0</v>
      </c>
      <c r="X53" s="170">
        <f t="shared" si="9"/>
        <v>44</v>
      </c>
    </row>
    <row r="54" spans="1:24" x14ac:dyDescent="0.25">
      <c r="A54" s="15" t="s">
        <v>2298</v>
      </c>
      <c r="B54" s="20" t="s">
        <v>286</v>
      </c>
      <c r="C54" s="20">
        <v>53</v>
      </c>
      <c r="D54" s="20" t="s">
        <v>421</v>
      </c>
      <c r="E54" s="20">
        <v>90</v>
      </c>
      <c r="F54" s="20" t="s">
        <v>401</v>
      </c>
      <c r="G54" s="21" t="s">
        <v>198</v>
      </c>
      <c r="H54" s="78" t="s">
        <v>402</v>
      </c>
      <c r="I54" s="78" t="s">
        <v>402</v>
      </c>
      <c r="J54" s="78"/>
      <c r="K54" s="78"/>
      <c r="U54" s="269"/>
      <c r="V54" s="125" t="s">
        <v>202</v>
      </c>
      <c r="W54" s="169">
        <f t="shared" si="9"/>
        <v>0</v>
      </c>
      <c r="X54" s="170">
        <f t="shared" si="9"/>
        <v>26</v>
      </c>
    </row>
    <row r="55" spans="1:24" x14ac:dyDescent="0.25">
      <c r="A55" s="15" t="s">
        <v>2393</v>
      </c>
      <c r="B55" s="20" t="s">
        <v>286</v>
      </c>
      <c r="C55" s="20">
        <v>54</v>
      </c>
      <c r="D55" s="20" t="s">
        <v>421</v>
      </c>
      <c r="E55" s="20">
        <v>60</v>
      </c>
      <c r="F55" s="20" t="s">
        <v>410</v>
      </c>
      <c r="G55" s="21" t="s">
        <v>190</v>
      </c>
      <c r="H55" s="78" t="s">
        <v>402</v>
      </c>
      <c r="I55" s="78" t="s">
        <v>402</v>
      </c>
      <c r="J55" s="78"/>
      <c r="K55" s="78"/>
      <c r="U55" s="269"/>
      <c r="V55" s="125" t="s">
        <v>206</v>
      </c>
      <c r="W55" s="169">
        <f t="shared" si="9"/>
        <v>0</v>
      </c>
      <c r="X55" s="170">
        <f t="shared" si="9"/>
        <v>0</v>
      </c>
    </row>
    <row r="56" spans="1:24" x14ac:dyDescent="0.25">
      <c r="A56" s="15" t="s">
        <v>2393</v>
      </c>
      <c r="B56" s="20" t="s">
        <v>286</v>
      </c>
      <c r="C56" s="20">
        <v>55</v>
      </c>
      <c r="D56" s="20" t="s">
        <v>421</v>
      </c>
      <c r="E56" s="20">
        <v>60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2394</v>
      </c>
      <c r="B57" s="20" t="s">
        <v>286</v>
      </c>
      <c r="C57" s="20">
        <v>56</v>
      </c>
      <c r="D57" s="20" t="s">
        <v>421</v>
      </c>
      <c r="E57" s="20">
        <v>80</v>
      </c>
      <c r="F57" s="20" t="s">
        <v>405</v>
      </c>
      <c r="G57" s="21" t="s">
        <v>198</v>
      </c>
      <c r="H57" s="78" t="s">
        <v>402</v>
      </c>
      <c r="I57" s="78" t="s">
        <v>402</v>
      </c>
      <c r="J57" s="78"/>
      <c r="K57" s="78"/>
      <c r="U57" s="271"/>
      <c r="V57" s="125" t="s">
        <v>214</v>
      </c>
      <c r="W57" s="169">
        <f t="shared" si="9"/>
        <v>0</v>
      </c>
      <c r="X57" s="170">
        <f t="shared" si="9"/>
        <v>0</v>
      </c>
    </row>
    <row r="58" spans="1:24" ht="13.8" thickBot="1" x14ac:dyDescent="0.3">
      <c r="A58" s="15" t="s">
        <v>2395</v>
      </c>
      <c r="B58" s="20" t="s">
        <v>286</v>
      </c>
      <c r="C58" s="20">
        <v>57</v>
      </c>
      <c r="D58" s="20" t="s">
        <v>421</v>
      </c>
      <c r="E58" s="20">
        <v>50</v>
      </c>
      <c r="F58" s="20" t="s">
        <v>410</v>
      </c>
      <c r="G58" s="21" t="s">
        <v>190</v>
      </c>
      <c r="H58" s="78" t="s">
        <v>402</v>
      </c>
      <c r="I58" s="78" t="s">
        <v>402</v>
      </c>
      <c r="J58" s="78"/>
      <c r="K58" s="78"/>
      <c r="U58" s="271"/>
      <c r="V58" s="125" t="s">
        <v>218</v>
      </c>
      <c r="W58" s="169">
        <f t="shared" si="9"/>
        <v>0</v>
      </c>
      <c r="X58" s="170">
        <f t="shared" si="9"/>
        <v>0</v>
      </c>
    </row>
    <row r="59" spans="1:24" ht="13.8" thickBot="1" x14ac:dyDescent="0.3">
      <c r="A59" s="15" t="s">
        <v>2395</v>
      </c>
      <c r="B59" s="20" t="s">
        <v>286</v>
      </c>
      <c r="C59" s="20">
        <v>58</v>
      </c>
      <c r="D59" s="20" t="s">
        <v>421</v>
      </c>
      <c r="E59" s="20">
        <v>50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2396</v>
      </c>
      <c r="B60" s="20" t="s">
        <v>286</v>
      </c>
      <c r="C60" s="20">
        <v>59</v>
      </c>
      <c r="D60" s="20" t="s">
        <v>421</v>
      </c>
      <c r="E60" s="20">
        <v>80</v>
      </c>
      <c r="F60" s="20" t="s">
        <v>405</v>
      </c>
      <c r="G60" s="21" t="s">
        <v>194</v>
      </c>
      <c r="H60" s="78" t="s">
        <v>402</v>
      </c>
      <c r="I60" s="78" t="s">
        <v>402</v>
      </c>
      <c r="J60" s="78"/>
      <c r="K60" s="78"/>
      <c r="U60" s="271"/>
      <c r="V60" s="125" t="s">
        <v>226</v>
      </c>
      <c r="W60" s="169">
        <f t="shared" si="9"/>
        <v>0</v>
      </c>
      <c r="X60" s="170">
        <f t="shared" si="9"/>
        <v>0</v>
      </c>
    </row>
    <row r="61" spans="1:24" ht="13.8" thickBot="1" x14ac:dyDescent="0.3">
      <c r="A61" s="15" t="s">
        <v>2397</v>
      </c>
      <c r="B61" s="20" t="s">
        <v>286</v>
      </c>
      <c r="C61" s="20">
        <v>60</v>
      </c>
      <c r="D61" s="20" t="s">
        <v>421</v>
      </c>
      <c r="E61" s="20">
        <v>130</v>
      </c>
      <c r="F61" s="20" t="s">
        <v>401</v>
      </c>
      <c r="G61" s="21" t="s">
        <v>198</v>
      </c>
      <c r="H61" s="78" t="s">
        <v>402</v>
      </c>
      <c r="I61" s="78" t="s">
        <v>402</v>
      </c>
      <c r="J61" s="78"/>
      <c r="K61" s="78"/>
      <c r="U61" s="271"/>
      <c r="V61" s="126" t="s">
        <v>230</v>
      </c>
      <c r="W61" s="169">
        <f t="shared" si="9"/>
        <v>0</v>
      </c>
      <c r="X61" s="170">
        <f t="shared" si="9"/>
        <v>0</v>
      </c>
    </row>
    <row r="62" spans="1:24" ht="13.8" thickBot="1" x14ac:dyDescent="0.3">
      <c r="A62" s="15" t="s">
        <v>2346</v>
      </c>
      <c r="B62" s="20" t="s">
        <v>286</v>
      </c>
      <c r="C62" s="20">
        <v>61</v>
      </c>
      <c r="D62" s="20" t="s">
        <v>431</v>
      </c>
      <c r="E62" s="20">
        <v>150</v>
      </c>
      <c r="F62" s="20" t="s">
        <v>401</v>
      </c>
      <c r="G62" s="21" t="s">
        <v>198</v>
      </c>
      <c r="H62" s="78" t="s">
        <v>402</v>
      </c>
      <c r="I62" s="78" t="s">
        <v>402</v>
      </c>
      <c r="J62" s="78"/>
      <c r="K62" s="78"/>
      <c r="U62" s="271"/>
      <c r="V62" s="125" t="s">
        <v>234</v>
      </c>
      <c r="W62" s="169">
        <f t="shared" si="9"/>
        <v>0</v>
      </c>
      <c r="X62" s="170">
        <f t="shared" si="9"/>
        <v>0</v>
      </c>
    </row>
    <row r="63" spans="1:24" ht="13.8" thickBot="1" x14ac:dyDescent="0.3">
      <c r="A63" s="15" t="s">
        <v>2299</v>
      </c>
      <c r="B63" s="20" t="s">
        <v>286</v>
      </c>
      <c r="C63" s="20">
        <v>62</v>
      </c>
      <c r="D63" s="20" t="s">
        <v>431</v>
      </c>
      <c r="E63" s="20">
        <v>60</v>
      </c>
      <c r="F63" s="20" t="s">
        <v>410</v>
      </c>
      <c r="G63" s="21" t="s">
        <v>190</v>
      </c>
      <c r="H63" s="78" t="s">
        <v>402</v>
      </c>
      <c r="I63" s="78" t="s">
        <v>402</v>
      </c>
      <c r="J63" s="78"/>
      <c r="K63" s="78"/>
      <c r="U63" s="271"/>
      <c r="V63" s="125" t="s">
        <v>238</v>
      </c>
      <c r="W63" s="169">
        <f t="shared" si="9"/>
        <v>0</v>
      </c>
      <c r="X63" s="170">
        <f t="shared" si="9"/>
        <v>0</v>
      </c>
    </row>
    <row r="64" spans="1:24" ht="13.8" thickBot="1" x14ac:dyDescent="0.3">
      <c r="A64" s="15" t="s">
        <v>2300</v>
      </c>
      <c r="B64" s="20" t="s">
        <v>286</v>
      </c>
      <c r="C64" s="20">
        <v>63</v>
      </c>
      <c r="D64" s="20" t="s">
        <v>431</v>
      </c>
      <c r="E64" s="20">
        <v>80</v>
      </c>
      <c r="F64" s="20" t="s">
        <v>405</v>
      </c>
      <c r="G64" s="21" t="s">
        <v>194</v>
      </c>
      <c r="H64" s="78" t="s">
        <v>402</v>
      </c>
      <c r="I64" s="78" t="s">
        <v>402</v>
      </c>
      <c r="J64" s="78"/>
      <c r="K64" s="78"/>
      <c r="U64" s="271"/>
      <c r="V64" s="125" t="s">
        <v>242</v>
      </c>
      <c r="W64" s="169">
        <f t="shared" si="9"/>
        <v>0</v>
      </c>
      <c r="X64" s="170">
        <f t="shared" si="9"/>
        <v>0</v>
      </c>
    </row>
    <row r="65" spans="1:24" ht="13.8" thickBot="1" x14ac:dyDescent="0.3">
      <c r="A65" s="15" t="s">
        <v>2398</v>
      </c>
      <c r="B65" s="20" t="s">
        <v>286</v>
      </c>
      <c r="C65" s="20">
        <v>64</v>
      </c>
      <c r="D65" s="20" t="s">
        <v>431</v>
      </c>
      <c r="E65" s="20">
        <v>140</v>
      </c>
      <c r="F65" s="20" t="s">
        <v>401</v>
      </c>
      <c r="G65" s="21" t="s">
        <v>202</v>
      </c>
      <c r="H65" s="78" t="s">
        <v>402</v>
      </c>
      <c r="I65" s="78" t="s">
        <v>402</v>
      </c>
      <c r="J65" s="78"/>
      <c r="K65" s="78"/>
      <c r="U65" s="271"/>
      <c r="V65" s="125" t="s">
        <v>246</v>
      </c>
      <c r="W65" s="169">
        <f t="shared" si="9"/>
        <v>0</v>
      </c>
      <c r="X65" s="170">
        <f t="shared" si="9"/>
        <v>0</v>
      </c>
    </row>
    <row r="66" spans="1:24" ht="13.8" thickBot="1" x14ac:dyDescent="0.3">
      <c r="A66" s="15" t="s">
        <v>2398</v>
      </c>
      <c r="B66" s="20" t="s">
        <v>286</v>
      </c>
      <c r="C66" s="20">
        <v>65</v>
      </c>
      <c r="D66" s="20" t="s">
        <v>431</v>
      </c>
      <c r="E66" s="20">
        <v>140</v>
      </c>
      <c r="F66" s="20" t="s">
        <v>401</v>
      </c>
      <c r="G66" s="21" t="s">
        <v>198</v>
      </c>
      <c r="H66" s="78" t="s">
        <v>402</v>
      </c>
      <c r="I66" s="78" t="s">
        <v>402</v>
      </c>
      <c r="J66" s="78"/>
      <c r="K66" s="78"/>
      <c r="U66" s="271"/>
      <c r="V66" s="125" t="s">
        <v>250</v>
      </c>
      <c r="W66" s="169">
        <f t="shared" si="9"/>
        <v>0</v>
      </c>
      <c r="X66" s="170">
        <f t="shared" si="9"/>
        <v>0</v>
      </c>
    </row>
    <row r="67" spans="1:24" ht="13.8" thickBot="1" x14ac:dyDescent="0.3">
      <c r="A67" s="15" t="s">
        <v>2399</v>
      </c>
      <c r="B67" s="20" t="s">
        <v>286</v>
      </c>
      <c r="C67" s="20">
        <v>66</v>
      </c>
      <c r="D67" s="20" t="s">
        <v>431</v>
      </c>
      <c r="E67" s="20">
        <v>80</v>
      </c>
      <c r="F67" s="20" t="s">
        <v>2376</v>
      </c>
      <c r="G67" s="21" t="s">
        <v>194</v>
      </c>
      <c r="H67" s="78" t="s">
        <v>402</v>
      </c>
      <c r="I67" s="78" t="s">
        <v>402</v>
      </c>
      <c r="J67" s="78"/>
      <c r="K67" s="78"/>
      <c r="U67" s="271"/>
      <c r="V67" s="125" t="s">
        <v>254</v>
      </c>
      <c r="W67" s="169">
        <f t="shared" si="9"/>
        <v>0</v>
      </c>
      <c r="X67" s="170">
        <f t="shared" si="9"/>
        <v>0</v>
      </c>
    </row>
    <row r="68" spans="1:24" ht="13.8" thickBot="1" x14ac:dyDescent="0.3">
      <c r="A68" s="15" t="s">
        <v>2400</v>
      </c>
      <c r="B68" s="20" t="s">
        <v>286</v>
      </c>
      <c r="C68" s="20">
        <v>67</v>
      </c>
      <c r="D68" s="20" t="s">
        <v>431</v>
      </c>
      <c r="E68" s="20">
        <v>130</v>
      </c>
      <c r="F68" s="20" t="s">
        <v>405</v>
      </c>
      <c r="G68" s="21" t="s">
        <v>198</v>
      </c>
      <c r="H68" s="78" t="s">
        <v>402</v>
      </c>
      <c r="I68" s="78" t="s">
        <v>402</v>
      </c>
      <c r="J68" s="78"/>
      <c r="K68" s="78"/>
      <c r="U68" s="271"/>
      <c r="V68" s="125" t="s">
        <v>258</v>
      </c>
      <c r="W68" s="169">
        <f t="shared" ref="W68:X73" si="10">S20+S44+W20+W44</f>
        <v>0</v>
      </c>
      <c r="X68" s="170">
        <f t="shared" si="10"/>
        <v>0</v>
      </c>
    </row>
    <row r="69" spans="1:24" ht="13.8" thickBot="1" x14ac:dyDescent="0.3">
      <c r="A69" s="15" t="s">
        <v>2388</v>
      </c>
      <c r="B69" s="20" t="s">
        <v>286</v>
      </c>
      <c r="C69" s="20">
        <v>68</v>
      </c>
      <c r="D69" s="20" t="s">
        <v>431</v>
      </c>
      <c r="E69" s="20">
        <v>90</v>
      </c>
      <c r="F69" s="20" t="s">
        <v>410</v>
      </c>
      <c r="G69" s="21" t="s">
        <v>194</v>
      </c>
      <c r="H69" s="78" t="s">
        <v>402</v>
      </c>
      <c r="I69" s="78" t="s">
        <v>402</v>
      </c>
      <c r="J69" s="78"/>
      <c r="K69" s="78"/>
      <c r="U69" s="271"/>
      <c r="V69" s="125" t="s">
        <v>262</v>
      </c>
      <c r="W69" s="169">
        <f t="shared" si="10"/>
        <v>0</v>
      </c>
      <c r="X69" s="170">
        <f t="shared" si="10"/>
        <v>0</v>
      </c>
    </row>
    <row r="70" spans="1:24" ht="13.8" thickBot="1" x14ac:dyDescent="0.3">
      <c r="A70" s="15" t="s">
        <v>2401</v>
      </c>
      <c r="B70" s="20" t="s">
        <v>286</v>
      </c>
      <c r="C70" s="20">
        <v>69</v>
      </c>
      <c r="D70" s="20" t="s">
        <v>431</v>
      </c>
      <c r="E70" s="20">
        <v>50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2402</v>
      </c>
      <c r="B71" s="20" t="s">
        <v>286</v>
      </c>
      <c r="C71" s="20">
        <v>70</v>
      </c>
      <c r="D71" s="20" t="s">
        <v>431</v>
      </c>
      <c r="E71" s="20">
        <v>90</v>
      </c>
      <c r="F71" s="20" t="s">
        <v>405</v>
      </c>
      <c r="G71" s="21" t="s">
        <v>194</v>
      </c>
      <c r="H71" s="78" t="s">
        <v>402</v>
      </c>
      <c r="I71" s="78" t="s">
        <v>402</v>
      </c>
      <c r="J71" s="78"/>
      <c r="K71" s="78"/>
      <c r="U71" s="271"/>
      <c r="V71" s="125" t="s">
        <v>270</v>
      </c>
      <c r="W71" s="169">
        <f t="shared" si="10"/>
        <v>0</v>
      </c>
      <c r="X71" s="170">
        <f t="shared" si="10"/>
        <v>0</v>
      </c>
    </row>
    <row r="72" spans="1:24" ht="13.8" thickBot="1" x14ac:dyDescent="0.3">
      <c r="A72" s="15" t="s">
        <v>2403</v>
      </c>
      <c r="B72" s="20" t="s">
        <v>286</v>
      </c>
      <c r="C72" s="20">
        <v>71</v>
      </c>
      <c r="D72" s="20" t="s">
        <v>431</v>
      </c>
      <c r="E72" s="20">
        <v>80</v>
      </c>
      <c r="F72" s="20" t="s">
        <v>410</v>
      </c>
      <c r="G72" s="21" t="s">
        <v>190</v>
      </c>
      <c r="H72" s="78" t="s">
        <v>402</v>
      </c>
      <c r="I72" s="78" t="s">
        <v>402</v>
      </c>
      <c r="J72" s="78"/>
      <c r="K72" s="78"/>
      <c r="U72" s="271"/>
      <c r="V72" s="125" t="s">
        <v>274</v>
      </c>
      <c r="W72" s="169">
        <f t="shared" si="10"/>
        <v>0</v>
      </c>
      <c r="X72" s="170">
        <f t="shared" si="10"/>
        <v>5</v>
      </c>
    </row>
    <row r="73" spans="1:24" ht="13.8" thickBot="1" x14ac:dyDescent="0.3">
      <c r="A73" s="15" t="s">
        <v>2404</v>
      </c>
      <c r="B73" s="20" t="s">
        <v>286</v>
      </c>
      <c r="C73" s="20">
        <v>72</v>
      </c>
      <c r="D73" s="20" t="s">
        <v>431</v>
      </c>
      <c r="E73" s="20">
        <v>130</v>
      </c>
      <c r="F73" s="20" t="s">
        <v>405</v>
      </c>
      <c r="G73" s="21" t="s">
        <v>198</v>
      </c>
      <c r="H73" s="78" t="s">
        <v>402</v>
      </c>
      <c r="I73" s="78" t="s">
        <v>402</v>
      </c>
      <c r="J73" s="78"/>
      <c r="K73" s="78"/>
      <c r="U73" s="271"/>
      <c r="V73" s="177" t="s">
        <v>278</v>
      </c>
      <c r="W73" s="169">
        <f t="shared" si="10"/>
        <v>0</v>
      </c>
      <c r="X73" s="170">
        <f t="shared" si="10"/>
        <v>1</v>
      </c>
    </row>
    <row r="74" spans="1:24" x14ac:dyDescent="0.25">
      <c r="A74" s="15" t="s">
        <v>2349</v>
      </c>
      <c r="B74" s="20" t="s">
        <v>286</v>
      </c>
      <c r="C74" s="20">
        <v>73</v>
      </c>
      <c r="D74" s="20" t="s">
        <v>431</v>
      </c>
      <c r="E74" s="20">
        <v>130</v>
      </c>
      <c r="F74" s="20" t="s">
        <v>410</v>
      </c>
      <c r="G74" s="21" t="s">
        <v>202</v>
      </c>
      <c r="H74" s="78" t="s">
        <v>402</v>
      </c>
      <c r="I74" s="78" t="s">
        <v>402</v>
      </c>
      <c r="J74" s="78"/>
      <c r="K74" s="78"/>
    </row>
    <row r="75" spans="1:24" x14ac:dyDescent="0.25">
      <c r="A75" s="15" t="s">
        <v>2405</v>
      </c>
      <c r="B75" s="20" t="s">
        <v>286</v>
      </c>
      <c r="C75" s="20">
        <v>74</v>
      </c>
      <c r="D75" s="20" t="s">
        <v>431</v>
      </c>
      <c r="E75" s="20">
        <v>110</v>
      </c>
      <c r="F75" s="20" t="s">
        <v>410</v>
      </c>
      <c r="G75" s="21" t="s">
        <v>202</v>
      </c>
      <c r="H75" s="78" t="s">
        <v>402</v>
      </c>
      <c r="I75" s="78" t="s">
        <v>402</v>
      </c>
      <c r="J75" s="78"/>
      <c r="K75" s="78"/>
    </row>
    <row r="76" spans="1:24" x14ac:dyDescent="0.25">
      <c r="A76" s="15" t="s">
        <v>2406</v>
      </c>
      <c r="B76" s="20" t="s">
        <v>286</v>
      </c>
      <c r="C76" s="20">
        <v>75</v>
      </c>
      <c r="D76" s="20" t="s">
        <v>435</v>
      </c>
      <c r="E76" s="20">
        <v>60</v>
      </c>
      <c r="F76" s="20" t="s">
        <v>410</v>
      </c>
      <c r="G76" s="21" t="s">
        <v>190</v>
      </c>
      <c r="H76" s="78" t="s">
        <v>402</v>
      </c>
      <c r="I76" s="78" t="s">
        <v>402</v>
      </c>
      <c r="J76" s="78"/>
      <c r="K76" s="78"/>
    </row>
    <row r="77" spans="1:24" x14ac:dyDescent="0.25">
      <c r="A77" s="15" t="s">
        <v>2407</v>
      </c>
      <c r="B77" s="20" t="s">
        <v>286</v>
      </c>
      <c r="C77" s="20">
        <v>76</v>
      </c>
      <c r="D77" s="20" t="s">
        <v>435</v>
      </c>
      <c r="E77" s="20">
        <v>90</v>
      </c>
      <c r="F77" s="20" t="s">
        <v>405</v>
      </c>
      <c r="G77" s="21" t="s">
        <v>194</v>
      </c>
      <c r="H77" s="78" t="s">
        <v>402</v>
      </c>
      <c r="I77" s="78" t="s">
        <v>402</v>
      </c>
      <c r="J77" s="78"/>
      <c r="K77" s="78"/>
    </row>
    <row r="78" spans="1:24" x14ac:dyDescent="0.25">
      <c r="A78" s="15" t="s">
        <v>2408</v>
      </c>
      <c r="B78" s="20" t="s">
        <v>286</v>
      </c>
      <c r="C78" s="20">
        <v>77</v>
      </c>
      <c r="D78" s="20" t="s">
        <v>435</v>
      </c>
      <c r="E78" s="20">
        <v>60</v>
      </c>
      <c r="F78" s="20" t="s">
        <v>410</v>
      </c>
      <c r="G78" s="21" t="s">
        <v>190</v>
      </c>
      <c r="H78" s="78" t="s">
        <v>402</v>
      </c>
      <c r="I78" s="78" t="s">
        <v>402</v>
      </c>
      <c r="J78" s="78"/>
      <c r="K78" s="78"/>
    </row>
    <row r="79" spans="1:24" x14ac:dyDescent="0.25">
      <c r="A79" s="15" t="s">
        <v>2409</v>
      </c>
      <c r="B79" s="20" t="s">
        <v>286</v>
      </c>
      <c r="C79" s="20">
        <v>78</v>
      </c>
      <c r="D79" s="20" t="s">
        <v>435</v>
      </c>
      <c r="E79" s="20">
        <v>90</v>
      </c>
      <c r="F79" s="20" t="s">
        <v>405</v>
      </c>
      <c r="G79" s="21" t="s">
        <v>194</v>
      </c>
      <c r="H79" s="78" t="s">
        <v>402</v>
      </c>
      <c r="I79" s="78" t="s">
        <v>402</v>
      </c>
      <c r="J79" s="78"/>
      <c r="K79" s="78"/>
    </row>
    <row r="80" spans="1:24" x14ac:dyDescent="0.25">
      <c r="A80" s="15" t="s">
        <v>2410</v>
      </c>
      <c r="B80" s="20" t="s">
        <v>286</v>
      </c>
      <c r="C80" s="20">
        <v>79</v>
      </c>
      <c r="D80" s="20" t="s">
        <v>435</v>
      </c>
      <c r="E80" s="20">
        <v>150</v>
      </c>
      <c r="F80" s="20" t="s">
        <v>401</v>
      </c>
      <c r="G80" s="21" t="s">
        <v>202</v>
      </c>
      <c r="H80" s="78" t="s">
        <v>402</v>
      </c>
      <c r="I80" s="78" t="s">
        <v>402</v>
      </c>
      <c r="J80" s="78"/>
      <c r="K80" s="78"/>
    </row>
    <row r="81" spans="1:11" x14ac:dyDescent="0.25">
      <c r="A81" s="15" t="s">
        <v>2411</v>
      </c>
      <c r="B81" s="20" t="s">
        <v>286</v>
      </c>
      <c r="C81" s="20">
        <v>80</v>
      </c>
      <c r="D81" s="20" t="s">
        <v>419</v>
      </c>
      <c r="E81" s="20">
        <v>90</v>
      </c>
      <c r="F81" s="20" t="s">
        <v>405</v>
      </c>
      <c r="G81" s="21" t="s">
        <v>198</v>
      </c>
      <c r="H81" s="78" t="s">
        <v>402</v>
      </c>
      <c r="I81" s="78" t="s">
        <v>402</v>
      </c>
      <c r="J81" s="78"/>
      <c r="K81" s="78"/>
    </row>
    <row r="82" spans="1:11" x14ac:dyDescent="0.25">
      <c r="A82" s="15" t="s">
        <v>2406</v>
      </c>
      <c r="B82" s="20" t="s">
        <v>286</v>
      </c>
      <c r="C82" s="20">
        <v>81</v>
      </c>
      <c r="D82" s="20" t="s">
        <v>419</v>
      </c>
      <c r="E82" s="20">
        <v>60</v>
      </c>
      <c r="F82" s="20" t="s">
        <v>410</v>
      </c>
      <c r="G82" s="21" t="s">
        <v>190</v>
      </c>
      <c r="H82" s="78" t="s">
        <v>402</v>
      </c>
      <c r="I82" s="78" t="s">
        <v>402</v>
      </c>
      <c r="J82" s="78"/>
      <c r="K82" s="78"/>
    </row>
    <row r="83" spans="1:11" x14ac:dyDescent="0.25">
      <c r="A83" s="15" t="s">
        <v>2407</v>
      </c>
      <c r="B83" s="20" t="s">
        <v>286</v>
      </c>
      <c r="C83" s="20">
        <v>82</v>
      </c>
      <c r="D83" s="20" t="s">
        <v>419</v>
      </c>
      <c r="E83" s="20">
        <v>100</v>
      </c>
      <c r="F83" s="20" t="s">
        <v>405</v>
      </c>
      <c r="G83" s="21" t="s">
        <v>202</v>
      </c>
      <c r="H83" s="78" t="s">
        <v>402</v>
      </c>
      <c r="I83" s="78" t="s">
        <v>402</v>
      </c>
      <c r="J83" s="78"/>
      <c r="K83" s="78"/>
    </row>
    <row r="84" spans="1:11" x14ac:dyDescent="0.25">
      <c r="A84" s="15" t="s">
        <v>2412</v>
      </c>
      <c r="B84" s="20" t="s">
        <v>286</v>
      </c>
      <c r="C84" s="20">
        <v>83</v>
      </c>
      <c r="D84" s="20" t="s">
        <v>419</v>
      </c>
      <c r="E84" s="20">
        <v>70</v>
      </c>
      <c r="F84" s="20" t="s">
        <v>410</v>
      </c>
      <c r="G84" s="21" t="s">
        <v>194</v>
      </c>
      <c r="H84" s="78" t="s">
        <v>402</v>
      </c>
      <c r="I84" s="78" t="s">
        <v>402</v>
      </c>
      <c r="J84" s="78"/>
      <c r="K84" s="78"/>
    </row>
    <row r="85" spans="1:11" x14ac:dyDescent="0.25">
      <c r="A85" s="15" t="s">
        <v>2352</v>
      </c>
      <c r="B85" s="20" t="s">
        <v>286</v>
      </c>
      <c r="C85" s="20">
        <v>84</v>
      </c>
      <c r="D85" s="20" t="s">
        <v>419</v>
      </c>
      <c r="E85" s="20">
        <v>120</v>
      </c>
      <c r="F85" s="20" t="s">
        <v>410</v>
      </c>
      <c r="G85" s="21" t="s">
        <v>202</v>
      </c>
      <c r="H85" s="78" t="s">
        <v>402</v>
      </c>
      <c r="I85" s="78" t="s">
        <v>402</v>
      </c>
      <c r="J85" s="78"/>
      <c r="K85" s="78"/>
    </row>
    <row r="86" spans="1:11" x14ac:dyDescent="0.25">
      <c r="A86" s="15" t="s">
        <v>2325</v>
      </c>
      <c r="B86" s="20" t="s">
        <v>286</v>
      </c>
      <c r="C86" s="20">
        <v>85</v>
      </c>
      <c r="D86" s="20" t="s">
        <v>414</v>
      </c>
      <c r="E86" s="20">
        <v>90</v>
      </c>
      <c r="F86" s="20" t="s">
        <v>410</v>
      </c>
      <c r="G86" s="21" t="s">
        <v>194</v>
      </c>
      <c r="H86" s="78" t="s">
        <v>402</v>
      </c>
      <c r="I86" s="78" t="s">
        <v>402</v>
      </c>
      <c r="J86" s="78"/>
      <c r="K86" s="78"/>
    </row>
    <row r="87" spans="1:11" x14ac:dyDescent="0.25">
      <c r="A87" s="15" t="s">
        <v>2413</v>
      </c>
      <c r="B87" s="20" t="s">
        <v>286</v>
      </c>
      <c r="C87" s="20">
        <v>86</v>
      </c>
      <c r="D87" s="20" t="s">
        <v>414</v>
      </c>
      <c r="E87" s="20">
        <v>60</v>
      </c>
      <c r="F87" s="20" t="s">
        <v>410</v>
      </c>
      <c r="G87" s="21" t="s">
        <v>190</v>
      </c>
      <c r="H87" s="78" t="s">
        <v>402</v>
      </c>
      <c r="I87" s="78" t="s">
        <v>402</v>
      </c>
      <c r="J87" s="78"/>
      <c r="K87" s="78"/>
    </row>
    <row r="88" spans="1:11" x14ac:dyDescent="0.25">
      <c r="A88" s="15" t="s">
        <v>2414</v>
      </c>
      <c r="B88" s="20" t="s">
        <v>286</v>
      </c>
      <c r="C88" s="20">
        <v>87</v>
      </c>
      <c r="D88" s="20" t="s">
        <v>414</v>
      </c>
      <c r="E88" s="20">
        <v>90</v>
      </c>
      <c r="F88" s="20" t="s">
        <v>405</v>
      </c>
      <c r="G88" s="21" t="s">
        <v>194</v>
      </c>
      <c r="H88" s="78" t="s">
        <v>402</v>
      </c>
      <c r="I88" s="78" t="s">
        <v>402</v>
      </c>
      <c r="J88" s="78"/>
      <c r="K88" s="78"/>
    </row>
    <row r="89" spans="1:11" x14ac:dyDescent="0.25">
      <c r="A89" s="15" t="s">
        <v>2415</v>
      </c>
      <c r="B89" s="20" t="s">
        <v>286</v>
      </c>
      <c r="C89" s="20">
        <v>88</v>
      </c>
      <c r="D89" s="20" t="s">
        <v>414</v>
      </c>
      <c r="E89" s="20">
        <v>140</v>
      </c>
      <c r="F89" s="20" t="s">
        <v>401</v>
      </c>
      <c r="G89" s="21" t="s">
        <v>202</v>
      </c>
      <c r="H89" s="78" t="s">
        <v>402</v>
      </c>
      <c r="I89" s="78" t="s">
        <v>402</v>
      </c>
      <c r="J89" s="78"/>
      <c r="K89" s="78"/>
    </row>
    <row r="90" spans="1:11" x14ac:dyDescent="0.25">
      <c r="A90" s="15" t="s">
        <v>2416</v>
      </c>
      <c r="B90" s="20" t="s">
        <v>286</v>
      </c>
      <c r="C90" s="20">
        <v>89</v>
      </c>
      <c r="D90" s="20" t="s">
        <v>414</v>
      </c>
      <c r="E90" s="20">
        <v>100</v>
      </c>
      <c r="F90" s="20" t="s">
        <v>410</v>
      </c>
      <c r="G90" s="21" t="s">
        <v>198</v>
      </c>
      <c r="H90" s="78" t="s">
        <v>402</v>
      </c>
      <c r="I90" s="78" t="s">
        <v>402</v>
      </c>
      <c r="J90" s="78"/>
      <c r="K90" s="78"/>
    </row>
    <row r="91" spans="1:11" x14ac:dyDescent="0.25">
      <c r="A91" s="15" t="s">
        <v>2417</v>
      </c>
      <c r="B91" s="20" t="s">
        <v>286</v>
      </c>
      <c r="C91" s="20">
        <v>90</v>
      </c>
      <c r="D91" s="20" t="s">
        <v>490</v>
      </c>
      <c r="E91" s="20"/>
      <c r="F91" s="20" t="s">
        <v>1562</v>
      </c>
      <c r="G91" s="21" t="s">
        <v>194</v>
      </c>
      <c r="H91" s="78" t="s">
        <v>402</v>
      </c>
      <c r="I91" s="78" t="s">
        <v>402</v>
      </c>
      <c r="J91" s="78"/>
      <c r="K91" s="78"/>
    </row>
    <row r="92" spans="1:11" x14ac:dyDescent="0.25">
      <c r="A92" s="15" t="s">
        <v>2418</v>
      </c>
      <c r="B92" s="20" t="s">
        <v>286</v>
      </c>
      <c r="C92" s="20">
        <v>91</v>
      </c>
      <c r="D92" s="20" t="s">
        <v>490</v>
      </c>
      <c r="E92" s="20"/>
      <c r="F92" s="20" t="s">
        <v>1562</v>
      </c>
      <c r="G92" s="21" t="s">
        <v>194</v>
      </c>
      <c r="H92" s="78" t="s">
        <v>402</v>
      </c>
      <c r="I92" s="78" t="s">
        <v>402</v>
      </c>
      <c r="J92" s="78"/>
      <c r="K92" s="78"/>
    </row>
    <row r="93" spans="1:11" x14ac:dyDescent="0.25">
      <c r="A93" s="15" t="s">
        <v>1567</v>
      </c>
      <c r="B93" s="20" t="s">
        <v>286</v>
      </c>
      <c r="C93" s="20">
        <v>92</v>
      </c>
      <c r="D93" s="20" t="s">
        <v>490</v>
      </c>
      <c r="E93" s="20"/>
      <c r="F93" s="20" t="s">
        <v>1085</v>
      </c>
      <c r="G93" s="21" t="s">
        <v>194</v>
      </c>
      <c r="H93" s="78" t="s">
        <v>402</v>
      </c>
      <c r="I93" s="78" t="s">
        <v>402</v>
      </c>
      <c r="J93" s="78"/>
      <c r="K93" s="78"/>
    </row>
    <row r="94" spans="1:11" x14ac:dyDescent="0.25">
      <c r="A94" s="15" t="s">
        <v>2419</v>
      </c>
      <c r="B94" s="20" t="s">
        <v>286</v>
      </c>
      <c r="C94" s="20">
        <v>93</v>
      </c>
      <c r="D94" s="20" t="s">
        <v>490</v>
      </c>
      <c r="E94" s="20"/>
      <c r="F94" s="20" t="s">
        <v>1562</v>
      </c>
      <c r="G94" s="21" t="s">
        <v>194</v>
      </c>
      <c r="H94" s="78" t="s">
        <v>402</v>
      </c>
      <c r="I94" s="78" t="s">
        <v>402</v>
      </c>
      <c r="J94" s="78"/>
      <c r="K94" s="78"/>
    </row>
    <row r="95" spans="1:11" x14ac:dyDescent="0.25">
      <c r="A95" s="15" t="s">
        <v>2420</v>
      </c>
      <c r="B95" s="20" t="s">
        <v>286</v>
      </c>
      <c r="C95" s="20">
        <v>94</v>
      </c>
      <c r="D95" s="20" t="s">
        <v>490</v>
      </c>
      <c r="E95" s="20"/>
      <c r="F95" s="20" t="s">
        <v>1562</v>
      </c>
      <c r="G95" s="21" t="s">
        <v>194</v>
      </c>
      <c r="H95" s="78" t="s">
        <v>402</v>
      </c>
      <c r="I95" s="78" t="s">
        <v>402</v>
      </c>
      <c r="J95" s="78"/>
      <c r="K95" s="78"/>
    </row>
    <row r="96" spans="1:11" x14ac:dyDescent="0.25">
      <c r="A96" s="15" t="s">
        <v>513</v>
      </c>
      <c r="B96" s="20" t="s">
        <v>286</v>
      </c>
      <c r="C96" s="20">
        <v>95</v>
      </c>
      <c r="D96" s="20" t="s">
        <v>490</v>
      </c>
      <c r="E96" s="20"/>
      <c r="F96" s="20" t="s">
        <v>1562</v>
      </c>
      <c r="G96" s="21" t="s">
        <v>194</v>
      </c>
      <c r="H96" s="78" t="s">
        <v>402</v>
      </c>
      <c r="I96" s="78" t="s">
        <v>402</v>
      </c>
      <c r="J96" s="78"/>
      <c r="K96" s="78"/>
    </row>
    <row r="97" spans="1:11" x14ac:dyDescent="0.25">
      <c r="A97" s="15" t="s">
        <v>2421</v>
      </c>
      <c r="B97" s="20" t="s">
        <v>286</v>
      </c>
      <c r="C97" s="20">
        <v>96</v>
      </c>
      <c r="D97" s="20" t="s">
        <v>490</v>
      </c>
      <c r="E97" s="20"/>
      <c r="F97" s="20" t="s">
        <v>1562</v>
      </c>
      <c r="G97" s="21" t="s">
        <v>194</v>
      </c>
      <c r="H97" s="78" t="s">
        <v>402</v>
      </c>
      <c r="I97" s="78" t="s">
        <v>402</v>
      </c>
      <c r="J97" s="78"/>
      <c r="K97" s="78"/>
    </row>
    <row r="98" spans="1:11" x14ac:dyDescent="0.25">
      <c r="A98" s="15" t="s">
        <v>2335</v>
      </c>
      <c r="B98" s="20" t="s">
        <v>286</v>
      </c>
      <c r="C98" s="20">
        <v>97</v>
      </c>
      <c r="D98" s="20" t="s">
        <v>407</v>
      </c>
      <c r="E98" s="20">
        <v>110</v>
      </c>
      <c r="F98" s="20" t="s">
        <v>410</v>
      </c>
      <c r="G98" s="21" t="s">
        <v>274</v>
      </c>
      <c r="H98" s="78" t="s">
        <v>402</v>
      </c>
      <c r="I98" s="78" t="s">
        <v>402</v>
      </c>
      <c r="J98" s="78"/>
      <c r="K98" s="78" t="s">
        <v>402</v>
      </c>
    </row>
    <row r="99" spans="1:11" x14ac:dyDescent="0.25">
      <c r="A99" s="15" t="s">
        <v>2368</v>
      </c>
      <c r="B99" s="20" t="s">
        <v>286</v>
      </c>
      <c r="C99" s="20">
        <v>98</v>
      </c>
      <c r="D99" s="20" t="s">
        <v>425</v>
      </c>
      <c r="E99" s="20">
        <v>60</v>
      </c>
      <c r="F99" s="20" t="s">
        <v>410</v>
      </c>
      <c r="G99" s="21" t="s">
        <v>274</v>
      </c>
      <c r="H99" s="78" t="s">
        <v>402</v>
      </c>
      <c r="I99" s="78" t="s">
        <v>402</v>
      </c>
      <c r="J99" s="78"/>
      <c r="K99" s="78" t="s">
        <v>402</v>
      </c>
    </row>
    <row r="100" spans="1:11" x14ac:dyDescent="0.25">
      <c r="A100" s="15" t="s">
        <v>2349</v>
      </c>
      <c r="B100" s="20" t="s">
        <v>286</v>
      </c>
      <c r="C100" s="20">
        <v>99</v>
      </c>
      <c r="D100" s="20" t="s">
        <v>431</v>
      </c>
      <c r="E100" s="20">
        <v>130</v>
      </c>
      <c r="F100" s="20" t="s">
        <v>410</v>
      </c>
      <c r="G100" s="21" t="s">
        <v>274</v>
      </c>
      <c r="H100" s="78" t="s">
        <v>402</v>
      </c>
      <c r="I100" s="78" t="s">
        <v>402</v>
      </c>
      <c r="J100" s="78"/>
      <c r="K100" s="78" t="s">
        <v>402</v>
      </c>
    </row>
    <row r="101" spans="1:11" x14ac:dyDescent="0.25">
      <c r="A101" s="15" t="s">
        <v>2352</v>
      </c>
      <c r="B101" s="20" t="s">
        <v>286</v>
      </c>
      <c r="C101" s="20">
        <v>100</v>
      </c>
      <c r="D101" s="20" t="s">
        <v>419</v>
      </c>
      <c r="E101" s="20">
        <v>120</v>
      </c>
      <c r="F101" s="20" t="s">
        <v>410</v>
      </c>
      <c r="G101" s="21" t="s">
        <v>274</v>
      </c>
      <c r="H101" s="78" t="s">
        <v>402</v>
      </c>
      <c r="I101" s="78" t="s">
        <v>402</v>
      </c>
      <c r="J101" s="78"/>
      <c r="K101" s="78" t="s">
        <v>402</v>
      </c>
    </row>
    <row r="102" spans="1:11" x14ac:dyDescent="0.25">
      <c r="A102" s="15" t="s">
        <v>1567</v>
      </c>
      <c r="B102" s="20" t="s">
        <v>286</v>
      </c>
      <c r="C102" s="20">
        <v>101</v>
      </c>
      <c r="D102" s="20" t="s">
        <v>490</v>
      </c>
      <c r="E102" s="20"/>
      <c r="F102" s="20" t="s">
        <v>1085</v>
      </c>
      <c r="G102" s="21" t="s">
        <v>274</v>
      </c>
      <c r="H102" s="78" t="s">
        <v>402</v>
      </c>
      <c r="I102" s="78" t="s">
        <v>402</v>
      </c>
      <c r="J102" s="78"/>
      <c r="K102" s="78" t="s">
        <v>402</v>
      </c>
    </row>
    <row r="103" spans="1:11" x14ac:dyDescent="0.25">
      <c r="A103" s="15" t="s">
        <v>654</v>
      </c>
      <c r="B103" s="20" t="s">
        <v>286</v>
      </c>
      <c r="C103" s="20">
        <v>102</v>
      </c>
      <c r="D103" s="20" t="s">
        <v>414</v>
      </c>
      <c r="E103" s="20">
        <v>60</v>
      </c>
      <c r="F103" s="20" t="s">
        <v>410</v>
      </c>
      <c r="G103" s="21" t="s">
        <v>278</v>
      </c>
      <c r="H103" s="78" t="s">
        <v>402</v>
      </c>
      <c r="I103" s="78" t="s">
        <v>402</v>
      </c>
      <c r="J103" s="78"/>
      <c r="K103" s="78" t="s">
        <v>402</v>
      </c>
    </row>
  </sheetData>
  <sheetProtection selectLockedCells="1" selectUnlockedCells="1"/>
  <mergeCells count="1">
    <mergeCell ref="Z1:AH1"/>
  </mergeCells>
  <phoneticPr fontId="3" type="noConversion"/>
  <conditionalFormatting sqref="H2:K103">
    <cfRule type="cellIs" dxfId="508" priority="1" stopIfTrue="1" operator="equal">
      <formula>"-"</formula>
    </cfRule>
    <cfRule type="cellIs" dxfId="507" priority="2" stopIfTrue="1" operator="equal">
      <formula>"x"</formula>
    </cfRule>
  </conditionalFormatting>
  <hyperlinks>
    <hyperlink ref="L1" location="'Expansion set Check List'!A1" display="Home" xr:uid="{00000000-0004-0000-37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2">
    <tabColor indexed="11"/>
  </sheetPr>
  <dimension ref="A1:AH104"/>
  <sheetViews>
    <sheetView zoomScaleSheetLayoutView="10" workbookViewId="0">
      <pane ySplit="1" topLeftCell="A2" activePane="bottomLeft" state="frozen"/>
      <selection pane="bottomLeft"/>
    </sheetView>
  </sheetViews>
  <sheetFormatPr defaultColWidth="0" defaultRowHeight="13.2" customHeight="1" x14ac:dyDescent="0.25"/>
  <cols>
    <col min="1" max="1" width="21.88671875" customWidth="1"/>
    <col min="2" max="2" width="13.33203125" bestFit="1" customWidth="1"/>
    <col min="3" max="3" width="4"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624</v>
      </c>
      <c r="B2" s="18" t="s">
        <v>289</v>
      </c>
      <c r="C2" s="18">
        <v>1</v>
      </c>
      <c r="D2" s="18" t="s">
        <v>407</v>
      </c>
      <c r="E2" s="18">
        <v>80</v>
      </c>
      <c r="F2" s="18" t="s">
        <v>410</v>
      </c>
      <c r="G2" s="19" t="s">
        <v>198</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103</v>
      </c>
      <c r="Z2" s="109"/>
      <c r="AA2" s="109"/>
      <c r="AB2" s="109"/>
      <c r="AC2" s="109"/>
      <c r="AD2" s="109"/>
      <c r="AE2" s="109"/>
      <c r="AF2" s="109"/>
      <c r="AG2" s="109"/>
      <c r="AH2" s="109"/>
    </row>
    <row r="3" spans="1:34" x14ac:dyDescent="0.25">
      <c r="A3" s="15" t="s">
        <v>1277</v>
      </c>
      <c r="B3" s="20" t="s">
        <v>289</v>
      </c>
      <c r="C3" s="20">
        <v>2</v>
      </c>
      <c r="D3" s="20" t="s">
        <v>407</v>
      </c>
      <c r="E3" s="20">
        <v>40</v>
      </c>
      <c r="F3" s="20" t="s">
        <v>410</v>
      </c>
      <c r="G3" s="21" t="s">
        <v>190</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29</v>
      </c>
    </row>
    <row r="4" spans="1:34" x14ac:dyDescent="0.25">
      <c r="A4" s="15" t="s">
        <v>1899</v>
      </c>
      <c r="B4" s="20" t="s">
        <v>289</v>
      </c>
      <c r="C4" s="20">
        <v>3</v>
      </c>
      <c r="D4" s="20" t="s">
        <v>407</v>
      </c>
      <c r="E4" s="20">
        <v>60</v>
      </c>
      <c r="F4" s="20" t="s">
        <v>410</v>
      </c>
      <c r="G4" s="21" t="s">
        <v>190</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27</v>
      </c>
    </row>
    <row r="5" spans="1:34" x14ac:dyDescent="0.25">
      <c r="A5" s="15" t="s">
        <v>1887</v>
      </c>
      <c r="B5" s="20" t="s">
        <v>289</v>
      </c>
      <c r="C5" s="20">
        <v>4</v>
      </c>
      <c r="D5" s="20" t="s">
        <v>407</v>
      </c>
      <c r="E5" s="20">
        <v>90</v>
      </c>
      <c r="F5" s="20" t="s">
        <v>405</v>
      </c>
      <c r="G5" s="21" t="s">
        <v>194</v>
      </c>
      <c r="H5" s="78" t="s">
        <v>402</v>
      </c>
      <c r="I5" s="78" t="s">
        <v>402</v>
      </c>
      <c r="J5" s="78"/>
      <c r="K5" s="78"/>
      <c r="R5" s="125" t="s">
        <v>198</v>
      </c>
      <c r="S5" s="261">
        <f t="shared" si="1"/>
        <v>0</v>
      </c>
      <c r="T5" s="170">
        <f t="shared" si="2"/>
        <v>0</v>
      </c>
      <c r="U5" s="179"/>
      <c r="V5" s="125" t="s">
        <v>198</v>
      </c>
      <c r="W5" s="261">
        <f t="shared" si="3"/>
        <v>0</v>
      </c>
      <c r="X5" s="6">
        <f t="shared" si="4"/>
        <v>21</v>
      </c>
    </row>
    <row r="6" spans="1:34" x14ac:dyDescent="0.25">
      <c r="A6" s="15" t="s">
        <v>2422</v>
      </c>
      <c r="B6" s="20" t="s">
        <v>289</v>
      </c>
      <c r="C6" s="20">
        <v>5</v>
      </c>
      <c r="D6" s="20" t="s">
        <v>407</v>
      </c>
      <c r="E6" s="20">
        <v>110</v>
      </c>
      <c r="F6" s="20" t="s">
        <v>410</v>
      </c>
      <c r="G6" s="21" t="s">
        <v>206</v>
      </c>
      <c r="H6" s="78" t="s">
        <v>402</v>
      </c>
      <c r="I6" s="78" t="s">
        <v>402</v>
      </c>
      <c r="J6" s="78"/>
      <c r="K6" s="78" t="s">
        <v>402</v>
      </c>
      <c r="R6" s="125" t="s">
        <v>202</v>
      </c>
      <c r="S6" s="261">
        <f t="shared" si="1"/>
        <v>0</v>
      </c>
      <c r="T6" s="170">
        <f t="shared" si="2"/>
        <v>0</v>
      </c>
      <c r="U6" s="179"/>
      <c r="V6" s="125" t="s">
        <v>202</v>
      </c>
      <c r="W6" s="261">
        <f t="shared" si="3"/>
        <v>0</v>
      </c>
      <c r="X6" s="6">
        <f t="shared" si="4"/>
        <v>10</v>
      </c>
    </row>
    <row r="7" spans="1:34" x14ac:dyDescent="0.25">
      <c r="A7" s="15" t="s">
        <v>2260</v>
      </c>
      <c r="B7" s="20" t="s">
        <v>289</v>
      </c>
      <c r="C7" s="20">
        <v>6</v>
      </c>
      <c r="D7" s="20" t="s">
        <v>407</v>
      </c>
      <c r="E7" s="20">
        <v>70</v>
      </c>
      <c r="F7" s="20" t="s">
        <v>410</v>
      </c>
      <c r="G7" s="21" t="s">
        <v>190</v>
      </c>
      <c r="H7" s="78" t="s">
        <v>402</v>
      </c>
      <c r="I7" s="78" t="s">
        <v>402</v>
      </c>
      <c r="J7" s="78"/>
      <c r="K7" s="78"/>
      <c r="R7" s="125" t="s">
        <v>206</v>
      </c>
      <c r="S7" s="261">
        <f t="shared" si="1"/>
        <v>0</v>
      </c>
      <c r="T7" s="170">
        <f t="shared" si="2"/>
        <v>0</v>
      </c>
      <c r="U7" s="179"/>
      <c r="V7" s="125" t="s">
        <v>206</v>
      </c>
      <c r="W7" s="261">
        <f t="shared" si="3"/>
        <v>0</v>
      </c>
      <c r="X7" s="6">
        <f t="shared" si="4"/>
        <v>6</v>
      </c>
    </row>
    <row r="8" spans="1:34" x14ac:dyDescent="0.25">
      <c r="A8" s="15" t="s">
        <v>2261</v>
      </c>
      <c r="B8" s="20" t="s">
        <v>289</v>
      </c>
      <c r="C8" s="20">
        <v>7</v>
      </c>
      <c r="D8" s="20" t="s">
        <v>407</v>
      </c>
      <c r="E8" s="20">
        <v>90</v>
      </c>
      <c r="F8" s="20" t="s">
        <v>405</v>
      </c>
      <c r="G8" s="21" t="s">
        <v>198</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2364</v>
      </c>
      <c r="B9" s="20" t="s">
        <v>289</v>
      </c>
      <c r="C9" s="20">
        <v>8</v>
      </c>
      <c r="D9" s="20" t="s">
        <v>407</v>
      </c>
      <c r="E9" s="20">
        <v>40</v>
      </c>
      <c r="F9" s="20" t="s">
        <v>410</v>
      </c>
      <c r="G9" s="21" t="s">
        <v>190</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2365</v>
      </c>
      <c r="B10" s="20" t="s">
        <v>289</v>
      </c>
      <c r="C10" s="20">
        <v>9</v>
      </c>
      <c r="D10" s="20" t="s">
        <v>407</v>
      </c>
      <c r="E10" s="20">
        <v>90</v>
      </c>
      <c r="F10" s="20" t="s">
        <v>405</v>
      </c>
      <c r="G10" s="21" t="s">
        <v>198</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551</v>
      </c>
      <c r="B11" s="20" t="s">
        <v>289</v>
      </c>
      <c r="C11" s="20">
        <v>10</v>
      </c>
      <c r="D11" s="20" t="s">
        <v>425</v>
      </c>
      <c r="E11" s="20">
        <v>80</v>
      </c>
      <c r="F11" s="20" t="s">
        <v>410</v>
      </c>
      <c r="G11" s="21" t="s">
        <v>190</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551</v>
      </c>
      <c r="B12" s="20" t="s">
        <v>289</v>
      </c>
      <c r="C12" s="20">
        <v>11</v>
      </c>
      <c r="D12" s="20" t="s">
        <v>425</v>
      </c>
      <c r="E12" s="20">
        <v>80</v>
      </c>
      <c r="F12" s="20" t="s">
        <v>410</v>
      </c>
      <c r="G12" s="21"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546</v>
      </c>
      <c r="B13" s="20" t="s">
        <v>289</v>
      </c>
      <c r="C13" s="20">
        <v>12</v>
      </c>
      <c r="D13" s="20" t="s">
        <v>425</v>
      </c>
      <c r="E13" s="20">
        <v>130</v>
      </c>
      <c r="F13" s="20" t="s">
        <v>405</v>
      </c>
      <c r="G13" s="21" t="s">
        <v>198</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546</v>
      </c>
      <c r="B14" s="20" t="s">
        <v>289</v>
      </c>
      <c r="C14" s="20">
        <v>13</v>
      </c>
      <c r="D14" s="20" t="s">
        <v>425</v>
      </c>
      <c r="E14" s="20">
        <v>120</v>
      </c>
      <c r="F14" s="20" t="s">
        <v>405</v>
      </c>
      <c r="G14" s="21" t="s">
        <v>194</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670</v>
      </c>
      <c r="B15" s="20" t="s">
        <v>289</v>
      </c>
      <c r="C15" s="20">
        <v>14</v>
      </c>
      <c r="D15" s="20" t="s">
        <v>425</v>
      </c>
      <c r="E15" s="20">
        <v>120</v>
      </c>
      <c r="F15" s="20" t="s">
        <v>410</v>
      </c>
      <c r="G15" s="21"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2270</v>
      </c>
      <c r="B16" s="20" t="s">
        <v>289</v>
      </c>
      <c r="C16" s="20">
        <v>15</v>
      </c>
      <c r="D16" s="20" t="s">
        <v>425</v>
      </c>
      <c r="E16" s="20">
        <v>70</v>
      </c>
      <c r="F16" s="20" t="s">
        <v>410</v>
      </c>
      <c r="G16" s="21"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2271</v>
      </c>
      <c r="B17" s="20" t="s">
        <v>289</v>
      </c>
      <c r="C17" s="20">
        <v>16</v>
      </c>
      <c r="D17" s="20" t="s">
        <v>425</v>
      </c>
      <c r="E17" s="20">
        <v>90</v>
      </c>
      <c r="F17" s="20" t="s">
        <v>405</v>
      </c>
      <c r="G17" s="21"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2272</v>
      </c>
      <c r="B18" s="20" t="s">
        <v>289</v>
      </c>
      <c r="C18" s="20">
        <v>17</v>
      </c>
      <c r="D18" s="20" t="s">
        <v>425</v>
      </c>
      <c r="E18" s="20">
        <v>80</v>
      </c>
      <c r="F18" s="20" t="s">
        <v>410</v>
      </c>
      <c r="G18" s="21" t="s">
        <v>190</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2395</v>
      </c>
      <c r="B19" s="20" t="s">
        <v>289</v>
      </c>
      <c r="C19" s="20">
        <v>18</v>
      </c>
      <c r="D19" s="20" t="s">
        <v>425</v>
      </c>
      <c r="E19" s="20">
        <v>60</v>
      </c>
      <c r="F19" s="20" t="s">
        <v>410</v>
      </c>
      <c r="G19" s="21"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2396</v>
      </c>
      <c r="B20" s="20" t="s">
        <v>289</v>
      </c>
      <c r="C20" s="20">
        <v>19</v>
      </c>
      <c r="D20" s="20" t="s">
        <v>425</v>
      </c>
      <c r="E20" s="20">
        <v>80</v>
      </c>
      <c r="F20" s="20" t="s">
        <v>405</v>
      </c>
      <c r="G20" s="21" t="s">
        <v>194</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2397</v>
      </c>
      <c r="B21" s="20" t="s">
        <v>289</v>
      </c>
      <c r="C21" s="20">
        <v>20</v>
      </c>
      <c r="D21" s="20" t="s">
        <v>425</v>
      </c>
      <c r="E21" s="20">
        <v>120</v>
      </c>
      <c r="F21" s="20" t="s">
        <v>401</v>
      </c>
      <c r="G21" s="21" t="s">
        <v>202</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2274</v>
      </c>
      <c r="B22" s="20" t="s">
        <v>289</v>
      </c>
      <c r="C22" s="20">
        <v>21</v>
      </c>
      <c r="D22" s="20" t="s">
        <v>425</v>
      </c>
      <c r="E22" s="20">
        <v>130</v>
      </c>
      <c r="F22" s="20" t="s">
        <v>410</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2423</v>
      </c>
      <c r="B23" s="20" t="s">
        <v>289</v>
      </c>
      <c r="C23" s="20">
        <v>22</v>
      </c>
      <c r="D23" s="20" t="s">
        <v>425</v>
      </c>
      <c r="E23" s="20">
        <v>180</v>
      </c>
      <c r="F23" s="20" t="s">
        <v>410</v>
      </c>
      <c r="G23" s="21" t="s">
        <v>206</v>
      </c>
      <c r="H23" s="78" t="s">
        <v>402</v>
      </c>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585</v>
      </c>
      <c r="B24" s="20" t="s">
        <v>289</v>
      </c>
      <c r="C24" s="20">
        <v>23</v>
      </c>
      <c r="D24" s="20" t="s">
        <v>404</v>
      </c>
      <c r="E24" s="20">
        <v>60</v>
      </c>
      <c r="F24" s="20" t="s">
        <v>410</v>
      </c>
      <c r="G24" s="21" t="s">
        <v>190</v>
      </c>
      <c r="H24" s="78" t="s">
        <v>402</v>
      </c>
      <c r="I24" s="78" t="s">
        <v>402</v>
      </c>
      <c r="J24" s="78"/>
      <c r="K24" s="78"/>
      <c r="R24" s="125" t="s">
        <v>274</v>
      </c>
      <c r="S24" s="261">
        <f t="shared" si="1"/>
        <v>0</v>
      </c>
      <c r="T24" s="170">
        <f t="shared" si="2"/>
        <v>0</v>
      </c>
      <c r="U24" s="179"/>
      <c r="V24" s="125" t="s">
        <v>274</v>
      </c>
      <c r="W24" s="261">
        <f t="shared" si="3"/>
        <v>0</v>
      </c>
      <c r="X24" s="6">
        <f t="shared" si="4"/>
        <v>6</v>
      </c>
    </row>
    <row r="25" spans="1:24" ht="13.8" thickBot="1" x14ac:dyDescent="0.3">
      <c r="A25" s="15" t="s">
        <v>584</v>
      </c>
      <c r="B25" s="20" t="s">
        <v>289</v>
      </c>
      <c r="C25" s="20">
        <v>24</v>
      </c>
      <c r="D25" s="20" t="s">
        <v>404</v>
      </c>
      <c r="E25" s="20">
        <v>90</v>
      </c>
      <c r="F25" s="20" t="s">
        <v>405</v>
      </c>
      <c r="G25" s="21" t="s">
        <v>194</v>
      </c>
      <c r="H25" s="78" t="s">
        <v>402</v>
      </c>
      <c r="I25" s="78" t="s">
        <v>402</v>
      </c>
      <c r="J25" s="78"/>
      <c r="K25" s="78"/>
      <c r="R25" s="177" t="s">
        <v>278</v>
      </c>
      <c r="S25" s="262">
        <f t="shared" si="1"/>
        <v>0</v>
      </c>
      <c r="T25" s="209">
        <f t="shared" si="2"/>
        <v>0</v>
      </c>
      <c r="U25" s="179"/>
      <c r="V25" s="177" t="s">
        <v>278</v>
      </c>
      <c r="W25" s="262">
        <f t="shared" si="3"/>
        <v>0</v>
      </c>
      <c r="X25" s="7">
        <f t="shared" si="4"/>
        <v>4</v>
      </c>
    </row>
    <row r="26" spans="1:24" ht="13.8" thickBot="1" x14ac:dyDescent="0.3">
      <c r="A26" s="15" t="s">
        <v>669</v>
      </c>
      <c r="B26" s="20" t="s">
        <v>289</v>
      </c>
      <c r="C26" s="20">
        <v>25</v>
      </c>
      <c r="D26" s="20" t="s">
        <v>404</v>
      </c>
      <c r="E26" s="20">
        <v>100</v>
      </c>
      <c r="F26" s="20" t="s">
        <v>410</v>
      </c>
      <c r="G26" s="21" t="s">
        <v>198</v>
      </c>
      <c r="H26" s="78" t="s">
        <v>402</v>
      </c>
      <c r="I26" s="78" t="s">
        <v>402</v>
      </c>
      <c r="J26" s="78"/>
      <c r="K26" s="78"/>
      <c r="R26" s="171" t="s">
        <v>101</v>
      </c>
      <c r="S26" s="172"/>
      <c r="T26" s="186">
        <f>SUM(T27:T49)</f>
        <v>0</v>
      </c>
      <c r="U26" s="179"/>
      <c r="V26" s="188" t="s">
        <v>103</v>
      </c>
      <c r="W26" s="241"/>
      <c r="X26" s="243">
        <f>SUM(X27:X49)</f>
        <v>87</v>
      </c>
    </row>
    <row r="27" spans="1:24" x14ac:dyDescent="0.25">
      <c r="A27" s="15" t="s">
        <v>669</v>
      </c>
      <c r="B27" s="20" t="s">
        <v>289</v>
      </c>
      <c r="C27" s="20">
        <v>26</v>
      </c>
      <c r="D27" s="20" t="s">
        <v>404</v>
      </c>
      <c r="E27" s="20">
        <v>90</v>
      </c>
      <c r="F27" s="20" t="s">
        <v>410</v>
      </c>
      <c r="G27" s="21" t="s">
        <v>194</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29</v>
      </c>
    </row>
    <row r="28" spans="1:24" x14ac:dyDescent="0.25">
      <c r="A28" s="15" t="s">
        <v>662</v>
      </c>
      <c r="B28" s="20" t="s">
        <v>289</v>
      </c>
      <c r="C28" s="20">
        <v>27</v>
      </c>
      <c r="D28" s="20" t="s">
        <v>404</v>
      </c>
      <c r="E28" s="20">
        <v>120</v>
      </c>
      <c r="F28" s="20" t="s">
        <v>410</v>
      </c>
      <c r="G28" s="21" t="s">
        <v>202</v>
      </c>
      <c r="H28" s="78" t="s">
        <v>402</v>
      </c>
      <c r="I28" s="78" t="s">
        <v>402</v>
      </c>
      <c r="J28" s="78"/>
      <c r="K28" s="78"/>
      <c r="R28" s="125" t="s">
        <v>194</v>
      </c>
      <c r="S28" s="169">
        <f t="shared" si="5"/>
        <v>0</v>
      </c>
      <c r="T28" s="170">
        <f t="shared" si="6"/>
        <v>0</v>
      </c>
      <c r="U28" s="179"/>
      <c r="V28" s="264" t="s">
        <v>194</v>
      </c>
      <c r="W28" s="267">
        <f t="shared" si="7"/>
        <v>0</v>
      </c>
      <c r="X28" s="6">
        <f t="shared" si="8"/>
        <v>27</v>
      </c>
    </row>
    <row r="29" spans="1:24" x14ac:dyDescent="0.25">
      <c r="A29" s="15" t="s">
        <v>2278</v>
      </c>
      <c r="B29" s="20" t="s">
        <v>289</v>
      </c>
      <c r="C29" s="20">
        <v>28</v>
      </c>
      <c r="D29" s="20" t="s">
        <v>404</v>
      </c>
      <c r="E29" s="20">
        <v>70</v>
      </c>
      <c r="F29" s="20" t="s">
        <v>410</v>
      </c>
      <c r="G29" s="21" t="s">
        <v>190</v>
      </c>
      <c r="H29" s="78" t="s">
        <v>402</v>
      </c>
      <c r="I29" s="78" t="s">
        <v>402</v>
      </c>
      <c r="J29" s="78"/>
      <c r="K29" s="78"/>
      <c r="R29" s="125" t="s">
        <v>198</v>
      </c>
      <c r="S29" s="169">
        <f t="shared" si="5"/>
        <v>0</v>
      </c>
      <c r="T29" s="170">
        <f t="shared" si="6"/>
        <v>0</v>
      </c>
      <c r="U29" s="179"/>
      <c r="V29" s="264" t="s">
        <v>198</v>
      </c>
      <c r="W29" s="267">
        <f t="shared" si="7"/>
        <v>0</v>
      </c>
      <c r="X29" s="6">
        <f t="shared" si="8"/>
        <v>21</v>
      </c>
    </row>
    <row r="30" spans="1:24" x14ac:dyDescent="0.25">
      <c r="A30" s="15" t="s">
        <v>2279</v>
      </c>
      <c r="B30" s="20" t="s">
        <v>289</v>
      </c>
      <c r="C30" s="20">
        <v>29</v>
      </c>
      <c r="D30" s="20" t="s">
        <v>404</v>
      </c>
      <c r="E30" s="20">
        <v>90</v>
      </c>
      <c r="F30" s="20" t="s">
        <v>405</v>
      </c>
      <c r="G30" s="21" t="s">
        <v>198</v>
      </c>
      <c r="H30" s="78" t="s">
        <v>402</v>
      </c>
      <c r="I30" s="78" t="s">
        <v>402</v>
      </c>
      <c r="J30" s="78"/>
      <c r="K30" s="78"/>
      <c r="R30" s="125" t="s">
        <v>202</v>
      </c>
      <c r="S30" s="169">
        <f t="shared" si="5"/>
        <v>0</v>
      </c>
      <c r="T30" s="170">
        <f t="shared" si="6"/>
        <v>0</v>
      </c>
      <c r="U30" s="179"/>
      <c r="V30" s="264" t="s">
        <v>202</v>
      </c>
      <c r="W30" s="267">
        <f t="shared" si="7"/>
        <v>0</v>
      </c>
      <c r="X30" s="6">
        <f t="shared" si="8"/>
        <v>10</v>
      </c>
    </row>
    <row r="31" spans="1:24" x14ac:dyDescent="0.25">
      <c r="A31" s="15" t="s">
        <v>2280</v>
      </c>
      <c r="B31" s="20" t="s">
        <v>289</v>
      </c>
      <c r="C31" s="20">
        <v>30</v>
      </c>
      <c r="D31" s="20" t="s">
        <v>404</v>
      </c>
      <c r="E31" s="20">
        <v>80</v>
      </c>
      <c r="F31" s="20" t="s">
        <v>410</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2378</v>
      </c>
      <c r="B32" s="20" t="s">
        <v>289</v>
      </c>
      <c r="C32" s="20">
        <v>31</v>
      </c>
      <c r="D32" s="20" t="s">
        <v>404</v>
      </c>
      <c r="E32" s="20">
        <v>60</v>
      </c>
      <c r="F32" s="20" t="s">
        <v>410</v>
      </c>
      <c r="G32" s="21"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2379</v>
      </c>
      <c r="B33" s="20" t="s">
        <v>289</v>
      </c>
      <c r="C33" s="20">
        <v>32</v>
      </c>
      <c r="D33" s="20" t="s">
        <v>404</v>
      </c>
      <c r="E33" s="20">
        <v>80</v>
      </c>
      <c r="F33" s="20" t="s">
        <v>405</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2380</v>
      </c>
      <c r="B34" s="20" t="s">
        <v>289</v>
      </c>
      <c r="C34" s="20">
        <v>33</v>
      </c>
      <c r="D34" s="20" t="s">
        <v>404</v>
      </c>
      <c r="E34" s="20">
        <v>130</v>
      </c>
      <c r="F34" s="20" t="s">
        <v>401</v>
      </c>
      <c r="G34" s="21" t="s">
        <v>202</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2381</v>
      </c>
      <c r="B35" s="20" t="s">
        <v>289</v>
      </c>
      <c r="C35" s="20">
        <v>34</v>
      </c>
      <c r="D35" s="20" t="s">
        <v>404</v>
      </c>
      <c r="E35" s="20">
        <v>80</v>
      </c>
      <c r="F35" s="20" t="s">
        <v>410</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2382</v>
      </c>
      <c r="B36" s="20" t="s">
        <v>289</v>
      </c>
      <c r="C36" s="20">
        <v>35</v>
      </c>
      <c r="D36" s="20" t="s">
        <v>404</v>
      </c>
      <c r="E36" s="20">
        <v>120</v>
      </c>
      <c r="F36" s="20" t="s">
        <v>405</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2336</v>
      </c>
      <c r="B37" s="20" t="s">
        <v>289</v>
      </c>
      <c r="C37" s="20">
        <v>36</v>
      </c>
      <c r="D37" s="20" t="s">
        <v>404</v>
      </c>
      <c r="E37" s="20">
        <v>70</v>
      </c>
      <c r="F37" s="20" t="s">
        <v>410</v>
      </c>
      <c r="G37" s="21"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2337</v>
      </c>
      <c r="B38" s="20" t="s">
        <v>289</v>
      </c>
      <c r="C38" s="20">
        <v>37</v>
      </c>
      <c r="D38" s="20" t="s">
        <v>404</v>
      </c>
      <c r="E38" s="20">
        <v>120</v>
      </c>
      <c r="F38" s="20" t="s">
        <v>405</v>
      </c>
      <c r="G38" s="21"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2424</v>
      </c>
      <c r="B39" s="20" t="s">
        <v>289</v>
      </c>
      <c r="C39" s="20">
        <v>38</v>
      </c>
      <c r="D39" s="20" t="s">
        <v>404</v>
      </c>
      <c r="E39" s="20">
        <v>180</v>
      </c>
      <c r="F39" s="20" t="s">
        <v>410</v>
      </c>
      <c r="G39" s="21" t="s">
        <v>206</v>
      </c>
      <c r="H39" s="78" t="s">
        <v>402</v>
      </c>
      <c r="I39" s="78" t="s">
        <v>402</v>
      </c>
      <c r="J39" s="78"/>
      <c r="K39" s="78" t="s">
        <v>402</v>
      </c>
      <c r="R39" s="125" t="s">
        <v>238</v>
      </c>
      <c r="S39" s="169">
        <f t="shared" si="5"/>
        <v>0</v>
      </c>
      <c r="T39" s="170">
        <f t="shared" si="6"/>
        <v>0</v>
      </c>
      <c r="U39" s="204"/>
      <c r="V39" s="264" t="s">
        <v>238</v>
      </c>
      <c r="W39" s="267">
        <f t="shared" si="7"/>
        <v>0</v>
      </c>
      <c r="X39" s="6">
        <f t="shared" si="8"/>
        <v>0</v>
      </c>
    </row>
    <row r="40" spans="1:24" ht="13.8" thickBot="1" x14ac:dyDescent="0.3">
      <c r="A40" s="15" t="s">
        <v>477</v>
      </c>
      <c r="B40" s="20" t="s">
        <v>289</v>
      </c>
      <c r="C40" s="20">
        <v>39</v>
      </c>
      <c r="D40" s="20" t="s">
        <v>400</v>
      </c>
      <c r="E40" s="20">
        <v>60</v>
      </c>
      <c r="F40" s="20" t="s">
        <v>410</v>
      </c>
      <c r="G40" s="21"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537</v>
      </c>
      <c r="B41" s="20" t="s">
        <v>289</v>
      </c>
      <c r="C41" s="20">
        <v>40</v>
      </c>
      <c r="D41" s="20" t="s">
        <v>400</v>
      </c>
      <c r="E41" s="20">
        <v>90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539</v>
      </c>
      <c r="B42" s="20" t="s">
        <v>289</v>
      </c>
      <c r="C42" s="20">
        <v>41</v>
      </c>
      <c r="D42" s="20" t="s">
        <v>400</v>
      </c>
      <c r="E42" s="20">
        <v>120</v>
      </c>
      <c r="F42" s="20" t="s">
        <v>410</v>
      </c>
      <c r="G42" s="21" t="s">
        <v>202</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1862</v>
      </c>
      <c r="B43" s="20" t="s">
        <v>289</v>
      </c>
      <c r="C43" s="20">
        <v>42</v>
      </c>
      <c r="D43" s="20" t="s">
        <v>400</v>
      </c>
      <c r="E43" s="20">
        <v>60</v>
      </c>
      <c r="F43" s="20" t="s">
        <v>410</v>
      </c>
      <c r="G43" s="21"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1862</v>
      </c>
      <c r="B44" s="20" t="s">
        <v>289</v>
      </c>
      <c r="C44" s="20">
        <v>43</v>
      </c>
      <c r="D44" s="20" t="s">
        <v>400</v>
      </c>
      <c r="E44" s="20">
        <v>60</v>
      </c>
      <c r="F44" s="20"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1845</v>
      </c>
      <c r="B45" s="20" t="s">
        <v>289</v>
      </c>
      <c r="C45" s="20">
        <v>44</v>
      </c>
      <c r="D45" s="20" t="s">
        <v>400</v>
      </c>
      <c r="E45" s="20">
        <v>80</v>
      </c>
      <c r="F45" s="20"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1845</v>
      </c>
      <c r="B46" s="20" t="s">
        <v>289</v>
      </c>
      <c r="C46" s="20">
        <v>45</v>
      </c>
      <c r="D46" s="20" t="s">
        <v>400</v>
      </c>
      <c r="E46" s="20">
        <v>80</v>
      </c>
      <c r="F46" s="20"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1818</v>
      </c>
      <c r="B47" s="20" t="s">
        <v>289</v>
      </c>
      <c r="C47" s="20">
        <v>46</v>
      </c>
      <c r="D47" s="20" t="s">
        <v>400</v>
      </c>
      <c r="E47" s="20">
        <v>140</v>
      </c>
      <c r="F47" s="20" t="s">
        <v>401</v>
      </c>
      <c r="G47" s="21" t="s">
        <v>202</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2284</v>
      </c>
      <c r="B48" s="20" t="s">
        <v>289</v>
      </c>
      <c r="C48" s="20">
        <v>47</v>
      </c>
      <c r="D48" s="20" t="s">
        <v>400</v>
      </c>
      <c r="E48" s="20">
        <v>60</v>
      </c>
      <c r="F48" s="20" t="s">
        <v>410</v>
      </c>
      <c r="G48" s="21"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2285</v>
      </c>
      <c r="B49" s="20" t="s">
        <v>289</v>
      </c>
      <c r="C49" s="20">
        <v>48</v>
      </c>
      <c r="D49" s="20" t="s">
        <v>400</v>
      </c>
      <c r="E49" s="20">
        <v>90</v>
      </c>
      <c r="F49" s="20" t="s">
        <v>405</v>
      </c>
      <c r="G49" s="21" t="s">
        <v>198</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2338</v>
      </c>
      <c r="B50" s="20" t="s">
        <v>289</v>
      </c>
      <c r="C50" s="20">
        <v>49</v>
      </c>
      <c r="D50" s="20" t="s">
        <v>400</v>
      </c>
      <c r="E50" s="20">
        <v>70</v>
      </c>
      <c r="F50" s="20" t="s">
        <v>410</v>
      </c>
      <c r="G50" s="21" t="s">
        <v>194</v>
      </c>
      <c r="H50" s="78" t="s">
        <v>402</v>
      </c>
      <c r="I50" s="78" t="s">
        <v>402</v>
      </c>
      <c r="J50" s="78"/>
      <c r="K50" s="78"/>
      <c r="U50" s="179"/>
      <c r="V50" s="188" t="s">
        <v>458</v>
      </c>
      <c r="W50" s="206"/>
      <c r="X50" s="207">
        <f>SUM(X51:X73)</f>
        <v>190</v>
      </c>
    </row>
    <row r="51" spans="1:24" x14ac:dyDescent="0.25">
      <c r="A51" s="15" t="s">
        <v>2288</v>
      </c>
      <c r="B51" s="20" t="s">
        <v>289</v>
      </c>
      <c r="C51" s="20">
        <v>50</v>
      </c>
      <c r="D51" s="20" t="s">
        <v>400</v>
      </c>
      <c r="E51" s="20">
        <v>130</v>
      </c>
      <c r="F51" s="20" t="s">
        <v>410</v>
      </c>
      <c r="G51" s="21" t="s">
        <v>198</v>
      </c>
      <c r="H51" s="78" t="s">
        <v>402</v>
      </c>
      <c r="I51" s="78" t="s">
        <v>402</v>
      </c>
      <c r="J51" s="78"/>
      <c r="K51" s="78"/>
      <c r="U51" s="269"/>
      <c r="V51" s="124" t="s">
        <v>190</v>
      </c>
      <c r="W51" s="169">
        <f>S3+S27+W3+W27</f>
        <v>0</v>
      </c>
      <c r="X51" s="170">
        <f>T3+T27+X3+X27</f>
        <v>58</v>
      </c>
    </row>
    <row r="52" spans="1:24" x14ac:dyDescent="0.25">
      <c r="A52" s="15" t="s">
        <v>2425</v>
      </c>
      <c r="B52" s="20" t="s">
        <v>289</v>
      </c>
      <c r="C52" s="20">
        <v>51</v>
      </c>
      <c r="D52" s="20" t="s">
        <v>400</v>
      </c>
      <c r="E52" s="20">
        <v>180</v>
      </c>
      <c r="F52" s="20" t="s">
        <v>410</v>
      </c>
      <c r="G52" s="21" t="s">
        <v>206</v>
      </c>
      <c r="H52" s="78" t="s">
        <v>402</v>
      </c>
      <c r="I52" s="78" t="s">
        <v>402</v>
      </c>
      <c r="J52" s="78"/>
      <c r="K52" s="78" t="s">
        <v>402</v>
      </c>
      <c r="U52" s="269"/>
      <c r="V52" s="125" t="s">
        <v>194</v>
      </c>
      <c r="W52" s="169">
        <f t="shared" ref="W52:X67" si="9">S4+S28+W4+W28</f>
        <v>0</v>
      </c>
      <c r="X52" s="170">
        <f t="shared" si="9"/>
        <v>54</v>
      </c>
    </row>
    <row r="53" spans="1:24" x14ac:dyDescent="0.25">
      <c r="A53" s="15" t="s">
        <v>687</v>
      </c>
      <c r="B53" s="20" t="s">
        <v>289</v>
      </c>
      <c r="C53" s="20">
        <v>52</v>
      </c>
      <c r="D53" s="20" t="s">
        <v>421</v>
      </c>
      <c r="E53" s="20">
        <v>70</v>
      </c>
      <c r="F53" s="20" t="s">
        <v>410</v>
      </c>
      <c r="G53" s="21" t="s">
        <v>190</v>
      </c>
      <c r="H53" s="78" t="s">
        <v>402</v>
      </c>
      <c r="I53" s="78" t="s">
        <v>402</v>
      </c>
      <c r="J53" s="78"/>
      <c r="K53" s="78"/>
      <c r="U53" s="269"/>
      <c r="V53" s="125" t="s">
        <v>198</v>
      </c>
      <c r="W53" s="169">
        <f t="shared" si="9"/>
        <v>0</v>
      </c>
      <c r="X53" s="170">
        <f t="shared" si="9"/>
        <v>42</v>
      </c>
    </row>
    <row r="54" spans="1:24" x14ac:dyDescent="0.25">
      <c r="A54" s="15" t="s">
        <v>671</v>
      </c>
      <c r="B54" s="20" t="s">
        <v>289</v>
      </c>
      <c r="C54" s="20">
        <v>53</v>
      </c>
      <c r="D54" s="20" t="s">
        <v>421</v>
      </c>
      <c r="E54" s="20">
        <v>110</v>
      </c>
      <c r="F54" s="20" t="s">
        <v>405</v>
      </c>
      <c r="G54" s="21" t="s">
        <v>198</v>
      </c>
      <c r="H54" s="78" t="s">
        <v>402</v>
      </c>
      <c r="I54" s="78" t="s">
        <v>402</v>
      </c>
      <c r="J54" s="78"/>
      <c r="K54" s="78"/>
      <c r="U54" s="269"/>
      <c r="V54" s="125" t="s">
        <v>202</v>
      </c>
      <c r="W54" s="169">
        <f t="shared" si="9"/>
        <v>0</v>
      </c>
      <c r="X54" s="170">
        <f t="shared" si="9"/>
        <v>20</v>
      </c>
    </row>
    <row r="55" spans="1:24" x14ac:dyDescent="0.25">
      <c r="A55" s="15" t="s">
        <v>2426</v>
      </c>
      <c r="B55" s="20" t="s">
        <v>289</v>
      </c>
      <c r="C55" s="20">
        <v>54</v>
      </c>
      <c r="D55" s="20" t="s">
        <v>421</v>
      </c>
      <c r="E55" s="20">
        <v>170</v>
      </c>
      <c r="F55" s="20" t="s">
        <v>410</v>
      </c>
      <c r="G55" s="21" t="s">
        <v>206</v>
      </c>
      <c r="H55" s="78" t="s">
        <v>402</v>
      </c>
      <c r="I55" s="78" t="s">
        <v>402</v>
      </c>
      <c r="J55" s="78"/>
      <c r="K55" s="78" t="s">
        <v>402</v>
      </c>
      <c r="U55" s="269"/>
      <c r="V55" s="125" t="s">
        <v>206</v>
      </c>
      <c r="W55" s="169">
        <f t="shared" si="9"/>
        <v>0</v>
      </c>
      <c r="X55" s="170">
        <f t="shared" si="9"/>
        <v>6</v>
      </c>
    </row>
    <row r="56" spans="1:24" x14ac:dyDescent="0.25">
      <c r="A56" s="15" t="s">
        <v>1231</v>
      </c>
      <c r="B56" s="20" t="s">
        <v>289</v>
      </c>
      <c r="C56" s="20">
        <v>55</v>
      </c>
      <c r="D56" s="20" t="s">
        <v>421</v>
      </c>
      <c r="E56" s="20">
        <v>60</v>
      </c>
      <c r="F56" s="20" t="s">
        <v>410</v>
      </c>
      <c r="G56" s="21" t="s">
        <v>190</v>
      </c>
      <c r="H56" s="78" t="s">
        <v>402</v>
      </c>
      <c r="I56" s="78" t="s">
        <v>402</v>
      </c>
      <c r="J56" s="78"/>
      <c r="K56" s="78"/>
      <c r="U56" s="270"/>
      <c r="V56" s="125" t="s">
        <v>210</v>
      </c>
      <c r="W56" s="169">
        <f t="shared" si="9"/>
        <v>0</v>
      </c>
      <c r="X56" s="170">
        <f t="shared" si="9"/>
        <v>0</v>
      </c>
    </row>
    <row r="57" spans="1:24" ht="13.8" thickBot="1" x14ac:dyDescent="0.3">
      <c r="A57" s="15" t="s">
        <v>1216</v>
      </c>
      <c r="B57" s="20" t="s">
        <v>289</v>
      </c>
      <c r="C57" s="20">
        <v>56</v>
      </c>
      <c r="D57" s="20" t="s">
        <v>421</v>
      </c>
      <c r="E57" s="20">
        <v>80</v>
      </c>
      <c r="F57" s="20" t="s">
        <v>405</v>
      </c>
      <c r="G57" s="21" t="s">
        <v>194</v>
      </c>
      <c r="H57" s="78" t="s">
        <v>402</v>
      </c>
      <c r="I57" s="78" t="s">
        <v>402</v>
      </c>
      <c r="J57" s="78"/>
      <c r="K57" s="78"/>
      <c r="U57" s="271"/>
      <c r="V57" s="125" t="s">
        <v>214</v>
      </c>
      <c r="W57" s="169">
        <f t="shared" si="9"/>
        <v>0</v>
      </c>
      <c r="X57" s="170">
        <f t="shared" si="9"/>
        <v>0</v>
      </c>
    </row>
    <row r="58" spans="1:24" ht="13.8" thickBot="1" x14ac:dyDescent="0.3">
      <c r="A58" s="15" t="s">
        <v>1199</v>
      </c>
      <c r="B58" s="20" t="s">
        <v>289</v>
      </c>
      <c r="C58" s="20">
        <v>57</v>
      </c>
      <c r="D58" s="20" t="s">
        <v>421</v>
      </c>
      <c r="E58" s="20">
        <v>110</v>
      </c>
      <c r="F58" s="20" t="s">
        <v>401</v>
      </c>
      <c r="G58" s="21" t="s">
        <v>202</v>
      </c>
      <c r="H58" s="78" t="s">
        <v>402</v>
      </c>
      <c r="I58" s="78" t="s">
        <v>402</v>
      </c>
      <c r="J58" s="78"/>
      <c r="K58" s="78"/>
      <c r="U58" s="271"/>
      <c r="V58" s="125" t="s">
        <v>218</v>
      </c>
      <c r="W58" s="169">
        <f t="shared" si="9"/>
        <v>0</v>
      </c>
      <c r="X58" s="170">
        <f t="shared" si="9"/>
        <v>0</v>
      </c>
    </row>
    <row r="59" spans="1:24" ht="13.8" thickBot="1" x14ac:dyDescent="0.3">
      <c r="A59" s="15" t="s">
        <v>2289</v>
      </c>
      <c r="B59" s="20" t="s">
        <v>289</v>
      </c>
      <c r="C59" s="20">
        <v>58</v>
      </c>
      <c r="D59" s="20" t="s">
        <v>421</v>
      </c>
      <c r="E59" s="20">
        <v>70</v>
      </c>
      <c r="F59" s="20" t="s">
        <v>410</v>
      </c>
      <c r="G59" s="21" t="s">
        <v>190</v>
      </c>
      <c r="H59" s="78" t="s">
        <v>402</v>
      </c>
      <c r="I59" s="78" t="s">
        <v>402</v>
      </c>
      <c r="J59" s="78"/>
      <c r="K59" s="78"/>
      <c r="U59" s="271"/>
      <c r="V59" s="125" t="s">
        <v>222</v>
      </c>
      <c r="W59" s="169">
        <f t="shared" si="9"/>
        <v>0</v>
      </c>
      <c r="X59" s="170">
        <f t="shared" si="9"/>
        <v>0</v>
      </c>
    </row>
    <row r="60" spans="1:24" ht="13.8" thickBot="1" x14ac:dyDescent="0.3">
      <c r="A60" s="15" t="s">
        <v>2290</v>
      </c>
      <c r="B60" s="20" t="s">
        <v>289</v>
      </c>
      <c r="C60" s="20">
        <v>59</v>
      </c>
      <c r="D60" s="20" t="s">
        <v>421</v>
      </c>
      <c r="E60" s="20">
        <v>100</v>
      </c>
      <c r="F60" s="20" t="s">
        <v>405</v>
      </c>
      <c r="G60" s="21" t="s">
        <v>198</v>
      </c>
      <c r="H60" s="78" t="s">
        <v>402</v>
      </c>
      <c r="I60" s="78" t="s">
        <v>402</v>
      </c>
      <c r="J60" s="78"/>
      <c r="K60" s="78"/>
      <c r="U60" s="271"/>
      <c r="V60" s="125" t="s">
        <v>226</v>
      </c>
      <c r="W60" s="169">
        <f t="shared" si="9"/>
        <v>0</v>
      </c>
      <c r="X60" s="170">
        <f t="shared" si="9"/>
        <v>0</v>
      </c>
    </row>
    <row r="61" spans="1:24" ht="13.8" thickBot="1" x14ac:dyDescent="0.3">
      <c r="A61" s="15" t="s">
        <v>2273</v>
      </c>
      <c r="B61" s="20" t="s">
        <v>289</v>
      </c>
      <c r="C61" s="20">
        <v>60</v>
      </c>
      <c r="D61" s="20" t="s">
        <v>421</v>
      </c>
      <c r="E61" s="20">
        <v>110</v>
      </c>
      <c r="F61" s="20" t="s">
        <v>405</v>
      </c>
      <c r="G61" s="21" t="s">
        <v>198</v>
      </c>
      <c r="H61" s="78" t="s">
        <v>402</v>
      </c>
      <c r="I61" s="78" t="s">
        <v>402</v>
      </c>
      <c r="J61" s="78"/>
      <c r="K61" s="78"/>
      <c r="U61" s="271"/>
      <c r="V61" s="126" t="s">
        <v>230</v>
      </c>
      <c r="W61" s="169">
        <f t="shared" si="9"/>
        <v>0</v>
      </c>
      <c r="X61" s="170">
        <f t="shared" si="9"/>
        <v>0</v>
      </c>
    </row>
    <row r="62" spans="1:24" ht="13.8" thickBot="1" x14ac:dyDescent="0.3">
      <c r="A62" s="15" t="s">
        <v>2393</v>
      </c>
      <c r="B62" s="20" t="s">
        <v>289</v>
      </c>
      <c r="C62" s="20">
        <v>61</v>
      </c>
      <c r="D62" s="20" t="s">
        <v>421</v>
      </c>
      <c r="E62" s="20">
        <v>60</v>
      </c>
      <c r="F62" s="20" t="s">
        <v>410</v>
      </c>
      <c r="G62" s="21" t="s">
        <v>190</v>
      </c>
      <c r="H62" s="78" t="s">
        <v>402</v>
      </c>
      <c r="I62" s="78" t="s">
        <v>402</v>
      </c>
      <c r="J62" s="78"/>
      <c r="K62" s="78"/>
      <c r="U62" s="271"/>
      <c r="V62" s="125" t="s">
        <v>234</v>
      </c>
      <c r="W62" s="169">
        <f t="shared" si="9"/>
        <v>0</v>
      </c>
      <c r="X62" s="170">
        <f t="shared" si="9"/>
        <v>0</v>
      </c>
    </row>
    <row r="63" spans="1:24" ht="13.8" thickBot="1" x14ac:dyDescent="0.3">
      <c r="A63" s="15" t="s">
        <v>2394</v>
      </c>
      <c r="B63" s="20" t="s">
        <v>289</v>
      </c>
      <c r="C63" s="20">
        <v>62</v>
      </c>
      <c r="D63" s="20" t="s">
        <v>421</v>
      </c>
      <c r="E63" s="20">
        <v>80</v>
      </c>
      <c r="F63" s="20" t="s">
        <v>405</v>
      </c>
      <c r="G63" s="21" t="s">
        <v>198</v>
      </c>
      <c r="H63" s="78" t="s">
        <v>402</v>
      </c>
      <c r="I63" s="78" t="s">
        <v>402</v>
      </c>
      <c r="J63" s="78"/>
      <c r="K63" s="78"/>
      <c r="U63" s="271"/>
      <c r="V63" s="125" t="s">
        <v>238</v>
      </c>
      <c r="W63" s="169">
        <f t="shared" si="9"/>
        <v>0</v>
      </c>
      <c r="X63" s="170">
        <f t="shared" si="9"/>
        <v>0</v>
      </c>
    </row>
    <row r="64" spans="1:24" ht="13.8" thickBot="1" x14ac:dyDescent="0.3">
      <c r="A64" s="15" t="s">
        <v>1849</v>
      </c>
      <c r="B64" s="20" t="s">
        <v>289</v>
      </c>
      <c r="C64" s="20">
        <v>63</v>
      </c>
      <c r="D64" s="20" t="s">
        <v>431</v>
      </c>
      <c r="E64" s="20">
        <v>70</v>
      </c>
      <c r="F64" s="20" t="s">
        <v>410</v>
      </c>
      <c r="G64" s="21" t="s">
        <v>190</v>
      </c>
      <c r="H64" s="78" t="s">
        <v>402</v>
      </c>
      <c r="I64" s="78" t="s">
        <v>402</v>
      </c>
      <c r="J64" s="78"/>
      <c r="K64" s="78"/>
      <c r="U64" s="271"/>
      <c r="V64" s="125" t="s">
        <v>242</v>
      </c>
      <c r="W64" s="169">
        <f t="shared" si="9"/>
        <v>0</v>
      </c>
      <c r="X64" s="170">
        <f t="shared" si="9"/>
        <v>0</v>
      </c>
    </row>
    <row r="65" spans="1:24" ht="13.8" thickBot="1" x14ac:dyDescent="0.3">
      <c r="A65" s="15" t="s">
        <v>1817</v>
      </c>
      <c r="B65" s="20" t="s">
        <v>289</v>
      </c>
      <c r="C65" s="20">
        <v>64</v>
      </c>
      <c r="D65" s="20" t="s">
        <v>431</v>
      </c>
      <c r="E65" s="20">
        <v>100</v>
      </c>
      <c r="F65" s="20" t="s">
        <v>405</v>
      </c>
      <c r="G65" s="21" t="s">
        <v>202</v>
      </c>
      <c r="H65" s="78" t="s">
        <v>402</v>
      </c>
      <c r="I65" s="78" t="s">
        <v>402</v>
      </c>
      <c r="J65" s="78"/>
      <c r="K65" s="78"/>
      <c r="U65" s="271"/>
      <c r="V65" s="125" t="s">
        <v>246</v>
      </c>
      <c r="W65" s="169">
        <f t="shared" si="9"/>
        <v>0</v>
      </c>
      <c r="X65" s="170">
        <f t="shared" si="9"/>
        <v>0</v>
      </c>
    </row>
    <row r="66" spans="1:24" ht="13.8" thickBot="1" x14ac:dyDescent="0.3">
      <c r="A66" s="15" t="s">
        <v>1844</v>
      </c>
      <c r="B66" s="20" t="s">
        <v>289</v>
      </c>
      <c r="C66" s="20">
        <v>65</v>
      </c>
      <c r="D66" s="20" t="s">
        <v>431</v>
      </c>
      <c r="E66" s="20">
        <v>90</v>
      </c>
      <c r="F66" s="20" t="s">
        <v>410</v>
      </c>
      <c r="G66" s="21" t="s">
        <v>190</v>
      </c>
      <c r="H66" s="78" t="s">
        <v>402</v>
      </c>
      <c r="I66" s="78" t="s">
        <v>402</v>
      </c>
      <c r="J66" s="78"/>
      <c r="K66" s="78"/>
      <c r="U66" s="271"/>
      <c r="V66" s="125" t="s">
        <v>250</v>
      </c>
      <c r="W66" s="169">
        <f t="shared" si="9"/>
        <v>0</v>
      </c>
      <c r="X66" s="170">
        <f t="shared" si="9"/>
        <v>0</v>
      </c>
    </row>
    <row r="67" spans="1:24" ht="13.8" thickBot="1" x14ac:dyDescent="0.3">
      <c r="A67" s="15" t="s">
        <v>1833</v>
      </c>
      <c r="B67" s="20" t="s">
        <v>289</v>
      </c>
      <c r="C67" s="20">
        <v>66</v>
      </c>
      <c r="D67" s="20" t="s">
        <v>431</v>
      </c>
      <c r="E67" s="20">
        <v>130</v>
      </c>
      <c r="F67" s="20" t="s">
        <v>405</v>
      </c>
      <c r="G67" s="21" t="s">
        <v>194</v>
      </c>
      <c r="H67" s="78" t="s">
        <v>402</v>
      </c>
      <c r="I67" s="78" t="s">
        <v>402</v>
      </c>
      <c r="J67" s="78"/>
      <c r="K67" s="78"/>
      <c r="U67" s="271"/>
      <c r="V67" s="125" t="s">
        <v>254</v>
      </c>
      <c r="W67" s="169">
        <f t="shared" si="9"/>
        <v>0</v>
      </c>
      <c r="X67" s="170">
        <f t="shared" si="9"/>
        <v>0</v>
      </c>
    </row>
    <row r="68" spans="1:24" ht="13.8" thickBot="1" x14ac:dyDescent="0.3">
      <c r="A68" s="15" t="s">
        <v>2401</v>
      </c>
      <c r="B68" s="20" t="s">
        <v>289</v>
      </c>
      <c r="C68" s="20">
        <v>67</v>
      </c>
      <c r="D68" s="20" t="s">
        <v>431</v>
      </c>
      <c r="E68" s="20">
        <v>60</v>
      </c>
      <c r="F68" s="20"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2402</v>
      </c>
      <c r="B69" s="20" t="s">
        <v>289</v>
      </c>
      <c r="C69" s="20">
        <v>68</v>
      </c>
      <c r="D69" s="20" t="s">
        <v>431</v>
      </c>
      <c r="E69" s="20">
        <v>90</v>
      </c>
      <c r="F69" s="20" t="s">
        <v>405</v>
      </c>
      <c r="G69" s="21" t="s">
        <v>194</v>
      </c>
      <c r="H69" s="78" t="s">
        <v>402</v>
      </c>
      <c r="I69" s="78" t="s">
        <v>402</v>
      </c>
      <c r="J69" s="78"/>
      <c r="K69" s="78"/>
      <c r="U69" s="271"/>
      <c r="V69" s="125" t="s">
        <v>262</v>
      </c>
      <c r="W69" s="169">
        <f t="shared" si="10"/>
        <v>0</v>
      </c>
      <c r="X69" s="170">
        <f t="shared" si="10"/>
        <v>0</v>
      </c>
    </row>
    <row r="70" spans="1:24" ht="13.8" thickBot="1" x14ac:dyDescent="0.3">
      <c r="A70" s="15" t="s">
        <v>436</v>
      </c>
      <c r="B70" s="20" t="s">
        <v>289</v>
      </c>
      <c r="C70" s="20">
        <v>69</v>
      </c>
      <c r="D70" s="20" t="s">
        <v>435</v>
      </c>
      <c r="E70" s="20">
        <v>60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1839</v>
      </c>
      <c r="B71" s="20" t="s">
        <v>289</v>
      </c>
      <c r="C71" s="20">
        <v>70</v>
      </c>
      <c r="D71" s="20" t="s">
        <v>435</v>
      </c>
      <c r="E71" s="20">
        <v>90</v>
      </c>
      <c r="F71" s="20" t="s">
        <v>405</v>
      </c>
      <c r="G71" s="21" t="s">
        <v>198</v>
      </c>
      <c r="H71" s="78" t="s">
        <v>402</v>
      </c>
      <c r="I71" s="78" t="s">
        <v>402</v>
      </c>
      <c r="J71" s="78"/>
      <c r="K71" s="78"/>
      <c r="U71" s="271"/>
      <c r="V71" s="125" t="s">
        <v>270</v>
      </c>
      <c r="W71" s="169">
        <f t="shared" si="10"/>
        <v>0</v>
      </c>
      <c r="X71" s="170">
        <f t="shared" si="10"/>
        <v>0</v>
      </c>
    </row>
    <row r="72" spans="1:24" ht="13.8" thickBot="1" x14ac:dyDescent="0.3">
      <c r="A72" s="15" t="s">
        <v>1271</v>
      </c>
      <c r="B72" s="20" t="s">
        <v>289</v>
      </c>
      <c r="C72" s="20">
        <v>71</v>
      </c>
      <c r="D72" s="20" t="s">
        <v>435</v>
      </c>
      <c r="E72" s="20">
        <v>80</v>
      </c>
      <c r="F72" s="20" t="s">
        <v>405</v>
      </c>
      <c r="G72" s="21" t="s">
        <v>194</v>
      </c>
      <c r="H72" s="78" t="s">
        <v>402</v>
      </c>
      <c r="I72" s="78" t="s">
        <v>402</v>
      </c>
      <c r="J72" s="78"/>
      <c r="K72" s="78"/>
      <c r="U72" s="271"/>
      <c r="V72" s="125" t="s">
        <v>274</v>
      </c>
      <c r="W72" s="169">
        <f t="shared" si="10"/>
        <v>0</v>
      </c>
      <c r="X72" s="170">
        <f t="shared" si="10"/>
        <v>6</v>
      </c>
    </row>
    <row r="73" spans="1:24" ht="13.8" thickBot="1" x14ac:dyDescent="0.3">
      <c r="A73" s="15" t="s">
        <v>1261</v>
      </c>
      <c r="B73" s="20" t="s">
        <v>289</v>
      </c>
      <c r="C73" s="20">
        <v>72</v>
      </c>
      <c r="D73" s="20" t="s">
        <v>435</v>
      </c>
      <c r="E73" s="20">
        <v>130</v>
      </c>
      <c r="F73" s="20" t="s">
        <v>401</v>
      </c>
      <c r="G73" s="21" t="s">
        <v>198</v>
      </c>
      <c r="H73" s="78" t="s">
        <v>402</v>
      </c>
      <c r="I73" s="78" t="s">
        <v>402</v>
      </c>
      <c r="J73" s="78"/>
      <c r="K73" s="78"/>
      <c r="U73" s="271"/>
      <c r="V73" s="177" t="s">
        <v>278</v>
      </c>
      <c r="W73" s="169">
        <f t="shared" si="10"/>
        <v>0</v>
      </c>
      <c r="X73" s="170">
        <f t="shared" si="10"/>
        <v>4</v>
      </c>
    </row>
    <row r="74" spans="1:24" x14ac:dyDescent="0.25">
      <c r="A74" s="15" t="s">
        <v>2308</v>
      </c>
      <c r="B74" s="20" t="s">
        <v>289</v>
      </c>
      <c r="C74" s="20">
        <v>73</v>
      </c>
      <c r="D74" s="20" t="s">
        <v>435</v>
      </c>
      <c r="E74" s="20">
        <v>70</v>
      </c>
      <c r="F74" s="20" t="s">
        <v>410</v>
      </c>
      <c r="G74" s="21" t="s">
        <v>194</v>
      </c>
      <c r="H74" s="78" t="s">
        <v>402</v>
      </c>
      <c r="I74" s="78" t="s">
        <v>402</v>
      </c>
      <c r="J74" s="78"/>
      <c r="K74" s="78"/>
    </row>
    <row r="75" spans="1:24" x14ac:dyDescent="0.25">
      <c r="A75" s="15" t="s">
        <v>2309</v>
      </c>
      <c r="B75" s="20" t="s">
        <v>289</v>
      </c>
      <c r="C75" s="20">
        <v>74</v>
      </c>
      <c r="D75" s="20" t="s">
        <v>435</v>
      </c>
      <c r="E75" s="20">
        <v>90</v>
      </c>
      <c r="F75" s="20" t="s">
        <v>405</v>
      </c>
      <c r="G75" s="21" t="s">
        <v>202</v>
      </c>
      <c r="H75" s="78" t="s">
        <v>402</v>
      </c>
      <c r="I75" s="78" t="s">
        <v>402</v>
      </c>
      <c r="J75" s="78"/>
      <c r="K75" s="78"/>
    </row>
    <row r="76" spans="1:24" x14ac:dyDescent="0.25">
      <c r="A76" s="15" t="s">
        <v>1895</v>
      </c>
      <c r="B76" s="20" t="s">
        <v>289</v>
      </c>
      <c r="C76" s="20">
        <v>75</v>
      </c>
      <c r="D76" s="20" t="s">
        <v>419</v>
      </c>
      <c r="E76" s="20">
        <v>70</v>
      </c>
      <c r="F76" s="20" t="s">
        <v>410</v>
      </c>
      <c r="G76" s="21" t="s">
        <v>190</v>
      </c>
      <c r="H76" s="78" t="s">
        <v>402</v>
      </c>
      <c r="I76" s="78" t="s">
        <v>402</v>
      </c>
      <c r="J76" s="78"/>
      <c r="K76" s="78"/>
    </row>
    <row r="77" spans="1:24" x14ac:dyDescent="0.25">
      <c r="A77" s="15" t="s">
        <v>1878</v>
      </c>
      <c r="B77" s="20" t="s">
        <v>289</v>
      </c>
      <c r="C77" s="20">
        <v>76</v>
      </c>
      <c r="D77" s="20" t="s">
        <v>419</v>
      </c>
      <c r="E77" s="20">
        <v>110</v>
      </c>
      <c r="F77" s="20" t="s">
        <v>405</v>
      </c>
      <c r="G77" s="21" t="s">
        <v>198</v>
      </c>
      <c r="H77" s="78" t="s">
        <v>402</v>
      </c>
      <c r="I77" s="78" t="s">
        <v>402</v>
      </c>
      <c r="J77" s="78"/>
      <c r="K77" s="78"/>
    </row>
    <row r="78" spans="1:24" x14ac:dyDescent="0.25">
      <c r="A78" s="15" t="s">
        <v>2350</v>
      </c>
      <c r="B78" s="20" t="s">
        <v>289</v>
      </c>
      <c r="C78" s="20">
        <v>77</v>
      </c>
      <c r="D78" s="20" t="s">
        <v>419</v>
      </c>
      <c r="E78" s="20">
        <v>60</v>
      </c>
      <c r="F78" s="20" t="s">
        <v>410</v>
      </c>
      <c r="G78" s="21" t="s">
        <v>190</v>
      </c>
      <c r="H78" s="78" t="s">
        <v>402</v>
      </c>
      <c r="I78" s="78" t="s">
        <v>402</v>
      </c>
      <c r="J78" s="78"/>
      <c r="K78" s="78"/>
    </row>
    <row r="79" spans="1:24" x14ac:dyDescent="0.25">
      <c r="A79" s="15" t="s">
        <v>652</v>
      </c>
      <c r="B79" s="20" t="s">
        <v>289</v>
      </c>
      <c r="C79" s="20">
        <v>78</v>
      </c>
      <c r="D79" s="20" t="s">
        <v>414</v>
      </c>
      <c r="E79" s="20">
        <v>70</v>
      </c>
      <c r="F79" s="20" t="s">
        <v>410</v>
      </c>
      <c r="G79" s="21" t="s">
        <v>194</v>
      </c>
      <c r="H79" s="78" t="s">
        <v>402</v>
      </c>
      <c r="I79" s="78" t="s">
        <v>402</v>
      </c>
      <c r="J79" s="78"/>
      <c r="K79" s="78"/>
    </row>
    <row r="80" spans="1:24" x14ac:dyDescent="0.25">
      <c r="A80" s="15" t="s">
        <v>631</v>
      </c>
      <c r="B80" s="20" t="s">
        <v>289</v>
      </c>
      <c r="C80" s="20">
        <v>79</v>
      </c>
      <c r="D80" s="20" t="s">
        <v>414</v>
      </c>
      <c r="E80" s="20">
        <v>90</v>
      </c>
      <c r="F80" s="20" t="s">
        <v>405</v>
      </c>
      <c r="G80" s="21" t="s">
        <v>198</v>
      </c>
      <c r="H80" s="78" t="s">
        <v>402</v>
      </c>
      <c r="I80" s="78" t="s">
        <v>402</v>
      </c>
      <c r="J80" s="78"/>
      <c r="K80" s="78"/>
    </row>
    <row r="81" spans="1:11" x14ac:dyDescent="0.25">
      <c r="A81" s="15" t="s">
        <v>654</v>
      </c>
      <c r="B81" s="20" t="s">
        <v>289</v>
      </c>
      <c r="C81" s="20">
        <v>80</v>
      </c>
      <c r="D81" s="20" t="s">
        <v>414</v>
      </c>
      <c r="E81" s="20">
        <v>70</v>
      </c>
      <c r="F81" s="20" t="s">
        <v>410</v>
      </c>
      <c r="G81" s="21" t="s">
        <v>190</v>
      </c>
      <c r="H81" s="78" t="s">
        <v>402</v>
      </c>
      <c r="I81" s="78" t="s">
        <v>402</v>
      </c>
      <c r="J81" s="78"/>
      <c r="K81" s="78"/>
    </row>
    <row r="82" spans="1:11" x14ac:dyDescent="0.25">
      <c r="A82" s="15" t="s">
        <v>640</v>
      </c>
      <c r="B82" s="20" t="s">
        <v>289</v>
      </c>
      <c r="C82" s="20">
        <v>81</v>
      </c>
      <c r="D82" s="20" t="s">
        <v>414</v>
      </c>
      <c r="E82" s="20">
        <v>90</v>
      </c>
      <c r="F82" s="20" t="s">
        <v>405</v>
      </c>
      <c r="G82" s="21" t="s">
        <v>198</v>
      </c>
      <c r="H82" s="78" t="s">
        <v>402</v>
      </c>
      <c r="I82" s="78" t="s">
        <v>402</v>
      </c>
      <c r="J82" s="78"/>
      <c r="K82" s="78"/>
    </row>
    <row r="83" spans="1:11" x14ac:dyDescent="0.25">
      <c r="A83" s="15" t="s">
        <v>2427</v>
      </c>
      <c r="B83" s="20" t="s">
        <v>289</v>
      </c>
      <c r="C83" s="20">
        <v>82</v>
      </c>
      <c r="D83" s="20" t="s">
        <v>414</v>
      </c>
      <c r="E83" s="20">
        <v>180</v>
      </c>
      <c r="F83" s="20" t="s">
        <v>410</v>
      </c>
      <c r="G83" s="21" t="s">
        <v>206</v>
      </c>
      <c r="H83" s="78" t="s">
        <v>402</v>
      </c>
      <c r="I83" s="78" t="s">
        <v>402</v>
      </c>
      <c r="J83" s="78"/>
      <c r="K83" s="78" t="s">
        <v>402</v>
      </c>
    </row>
    <row r="84" spans="1:11" x14ac:dyDescent="0.25">
      <c r="A84" s="15" t="s">
        <v>2322</v>
      </c>
      <c r="B84" s="20" t="s">
        <v>289</v>
      </c>
      <c r="C84" s="20">
        <v>83</v>
      </c>
      <c r="D84" s="20" t="s">
        <v>414</v>
      </c>
      <c r="E84" s="20">
        <v>60</v>
      </c>
      <c r="F84" s="20" t="s">
        <v>410</v>
      </c>
      <c r="G84" s="21" t="s">
        <v>190</v>
      </c>
      <c r="H84" s="78" t="s">
        <v>402</v>
      </c>
      <c r="I84" s="78" t="s">
        <v>402</v>
      </c>
      <c r="J84" s="78"/>
      <c r="K84" s="78"/>
    </row>
    <row r="85" spans="1:11" x14ac:dyDescent="0.25">
      <c r="A85" s="15" t="s">
        <v>2326</v>
      </c>
      <c r="B85" s="20" t="s">
        <v>289</v>
      </c>
      <c r="C85" s="20">
        <v>84</v>
      </c>
      <c r="D85" s="20" t="s">
        <v>414</v>
      </c>
      <c r="E85" s="20">
        <v>60</v>
      </c>
      <c r="F85" s="20" t="s">
        <v>410</v>
      </c>
      <c r="G85" s="21" t="s">
        <v>194</v>
      </c>
      <c r="H85" s="78" t="s">
        <v>402</v>
      </c>
      <c r="I85" s="78" t="s">
        <v>402</v>
      </c>
      <c r="J85" s="78"/>
      <c r="K85" s="78"/>
    </row>
    <row r="86" spans="1:11" x14ac:dyDescent="0.25">
      <c r="A86" s="15" t="s">
        <v>2327</v>
      </c>
      <c r="B86" s="20" t="s">
        <v>289</v>
      </c>
      <c r="C86" s="20">
        <v>85</v>
      </c>
      <c r="D86" s="20" t="s">
        <v>414</v>
      </c>
      <c r="E86" s="20">
        <v>90</v>
      </c>
      <c r="F86" s="20" t="s">
        <v>405</v>
      </c>
      <c r="G86" s="21" t="s">
        <v>202</v>
      </c>
      <c r="H86" s="78" t="s">
        <v>402</v>
      </c>
      <c r="I86" s="78" t="s">
        <v>402</v>
      </c>
      <c r="J86" s="78"/>
      <c r="K86" s="78"/>
    </row>
    <row r="87" spans="1:11" x14ac:dyDescent="0.25">
      <c r="A87" s="15" t="s">
        <v>2428</v>
      </c>
      <c r="B87" s="20" t="s">
        <v>289</v>
      </c>
      <c r="C87" s="20">
        <v>86</v>
      </c>
      <c r="D87" s="20" t="s">
        <v>490</v>
      </c>
      <c r="E87" s="20"/>
      <c r="F87" s="20" t="s">
        <v>1085</v>
      </c>
      <c r="G87" s="21" t="s">
        <v>194</v>
      </c>
      <c r="H87" s="78" t="s">
        <v>402</v>
      </c>
      <c r="I87" s="78" t="s">
        <v>402</v>
      </c>
      <c r="J87" s="78"/>
      <c r="K87" s="78"/>
    </row>
    <row r="88" spans="1:11" x14ac:dyDescent="0.25">
      <c r="A88" s="15" t="s">
        <v>2429</v>
      </c>
      <c r="B88" s="20" t="s">
        <v>289</v>
      </c>
      <c r="C88" s="20">
        <v>87</v>
      </c>
      <c r="D88" s="20" t="s">
        <v>490</v>
      </c>
      <c r="E88" s="20"/>
      <c r="F88" s="20" t="s">
        <v>1562</v>
      </c>
      <c r="G88" s="21" t="s">
        <v>194</v>
      </c>
      <c r="H88" s="78" t="s">
        <v>402</v>
      </c>
      <c r="I88" s="78" t="s">
        <v>402</v>
      </c>
      <c r="J88" s="78"/>
      <c r="K88" s="78"/>
    </row>
    <row r="89" spans="1:11" x14ac:dyDescent="0.25">
      <c r="A89" s="15" t="s">
        <v>2430</v>
      </c>
      <c r="B89" s="20" t="s">
        <v>289</v>
      </c>
      <c r="C89" s="20">
        <v>88</v>
      </c>
      <c r="D89" s="20" t="s">
        <v>490</v>
      </c>
      <c r="E89" s="20"/>
      <c r="F89" s="20" t="s">
        <v>1562</v>
      </c>
      <c r="G89" s="21" t="s">
        <v>194</v>
      </c>
      <c r="H89" s="78" t="s">
        <v>402</v>
      </c>
      <c r="I89" s="78" t="s">
        <v>402</v>
      </c>
      <c r="J89" s="78"/>
      <c r="K89" s="78"/>
    </row>
    <row r="90" spans="1:11" x14ac:dyDescent="0.25">
      <c r="A90" s="15" t="s">
        <v>2431</v>
      </c>
      <c r="B90" s="20" t="s">
        <v>289</v>
      </c>
      <c r="C90" s="20">
        <v>89</v>
      </c>
      <c r="D90" s="20" t="s">
        <v>490</v>
      </c>
      <c r="E90" s="20"/>
      <c r="F90" s="20" t="s">
        <v>1562</v>
      </c>
      <c r="G90" s="21" t="s">
        <v>194</v>
      </c>
      <c r="H90" s="78" t="s">
        <v>402</v>
      </c>
      <c r="I90" s="78" t="s">
        <v>402</v>
      </c>
      <c r="J90" s="78"/>
      <c r="K90" s="78"/>
    </row>
    <row r="91" spans="1:11" x14ac:dyDescent="0.25">
      <c r="A91" s="15" t="s">
        <v>605</v>
      </c>
      <c r="B91" s="20" t="s">
        <v>289</v>
      </c>
      <c r="C91" s="20">
        <v>90</v>
      </c>
      <c r="D91" s="20" t="s">
        <v>490</v>
      </c>
      <c r="E91" s="20"/>
      <c r="F91" s="20" t="s">
        <v>493</v>
      </c>
      <c r="G91" s="21" t="s">
        <v>194</v>
      </c>
      <c r="H91" s="78" t="s">
        <v>402</v>
      </c>
      <c r="I91" s="78" t="s">
        <v>402</v>
      </c>
      <c r="J91" s="78"/>
      <c r="K91" s="78"/>
    </row>
    <row r="92" spans="1:11" x14ac:dyDescent="0.25">
      <c r="A92" s="15" t="s">
        <v>2432</v>
      </c>
      <c r="B92" s="20" t="s">
        <v>289</v>
      </c>
      <c r="C92" s="20">
        <v>91</v>
      </c>
      <c r="D92" s="20" t="s">
        <v>490</v>
      </c>
      <c r="E92" s="20"/>
      <c r="F92" s="20" t="s">
        <v>493</v>
      </c>
      <c r="G92" s="21" t="s">
        <v>194</v>
      </c>
      <c r="H92" s="78" t="s">
        <v>402</v>
      </c>
      <c r="I92" s="78" t="s">
        <v>402</v>
      </c>
      <c r="J92" s="78"/>
      <c r="K92" s="78"/>
    </row>
    <row r="93" spans="1:11" x14ac:dyDescent="0.25">
      <c r="A93" s="15" t="s">
        <v>616</v>
      </c>
      <c r="B93" s="20" t="s">
        <v>289</v>
      </c>
      <c r="C93" s="20">
        <v>92</v>
      </c>
      <c r="D93" s="20" t="s">
        <v>427</v>
      </c>
      <c r="E93" s="20"/>
      <c r="F93" s="20" t="s">
        <v>428</v>
      </c>
      <c r="G93" s="21" t="s">
        <v>194</v>
      </c>
      <c r="H93" s="78" t="s">
        <v>402</v>
      </c>
      <c r="I93" s="78" t="s">
        <v>402</v>
      </c>
      <c r="J93" s="78"/>
      <c r="K93" s="78"/>
    </row>
    <row r="94" spans="1:11" x14ac:dyDescent="0.25">
      <c r="A94" s="15" t="s">
        <v>2433</v>
      </c>
      <c r="B94" s="20" t="s">
        <v>289</v>
      </c>
      <c r="C94" s="20">
        <v>93</v>
      </c>
      <c r="D94" s="20" t="s">
        <v>427</v>
      </c>
      <c r="E94" s="20"/>
      <c r="F94" s="20" t="s">
        <v>428</v>
      </c>
      <c r="G94" s="21" t="s">
        <v>194</v>
      </c>
      <c r="H94" s="78" t="s">
        <v>402</v>
      </c>
      <c r="I94" s="78" t="s">
        <v>402</v>
      </c>
      <c r="J94" s="78"/>
      <c r="K94" s="78"/>
    </row>
    <row r="95" spans="1:11" x14ac:dyDescent="0.25">
      <c r="A95" s="15" t="s">
        <v>2422</v>
      </c>
      <c r="B95" s="20" t="s">
        <v>289</v>
      </c>
      <c r="C95" s="20">
        <v>94</v>
      </c>
      <c r="D95" s="20" t="s">
        <v>407</v>
      </c>
      <c r="E95" s="20">
        <v>110</v>
      </c>
      <c r="F95" s="20" t="s">
        <v>410</v>
      </c>
      <c r="G95" s="21" t="s">
        <v>274</v>
      </c>
      <c r="H95" s="78" t="s">
        <v>402</v>
      </c>
      <c r="I95" s="78" t="s">
        <v>402</v>
      </c>
      <c r="J95" s="78"/>
      <c r="K95" s="78" t="s">
        <v>402</v>
      </c>
    </row>
    <row r="96" spans="1:11" x14ac:dyDescent="0.25">
      <c r="A96" s="15" t="s">
        <v>2423</v>
      </c>
      <c r="B96" s="20" t="s">
        <v>289</v>
      </c>
      <c r="C96" s="20">
        <v>95</v>
      </c>
      <c r="D96" s="20" t="s">
        <v>425</v>
      </c>
      <c r="E96" s="20">
        <v>180</v>
      </c>
      <c r="F96" s="20" t="s">
        <v>410</v>
      </c>
      <c r="G96" s="21" t="s">
        <v>274</v>
      </c>
      <c r="H96" s="78" t="s">
        <v>402</v>
      </c>
      <c r="I96" s="78" t="s">
        <v>402</v>
      </c>
      <c r="J96" s="78"/>
      <c r="K96" s="78" t="s">
        <v>402</v>
      </c>
    </row>
    <row r="97" spans="1:11" x14ac:dyDescent="0.25">
      <c r="A97" s="15" t="s">
        <v>2424</v>
      </c>
      <c r="B97" s="20" t="s">
        <v>289</v>
      </c>
      <c r="C97" s="20">
        <v>96</v>
      </c>
      <c r="D97" s="20" t="s">
        <v>404</v>
      </c>
      <c r="E97" s="20">
        <v>180</v>
      </c>
      <c r="F97" s="20" t="s">
        <v>410</v>
      </c>
      <c r="G97" s="21" t="s">
        <v>274</v>
      </c>
      <c r="H97" s="78" t="s">
        <v>402</v>
      </c>
      <c r="I97" s="78" t="s">
        <v>402</v>
      </c>
      <c r="J97" s="78"/>
      <c r="K97" s="78" t="s">
        <v>402</v>
      </c>
    </row>
    <row r="98" spans="1:11" x14ac:dyDescent="0.25">
      <c r="A98" s="15" t="s">
        <v>2425</v>
      </c>
      <c r="B98" s="20" t="s">
        <v>289</v>
      </c>
      <c r="C98" s="20">
        <v>97</v>
      </c>
      <c r="D98" s="20" t="s">
        <v>400</v>
      </c>
      <c r="E98" s="20">
        <v>180</v>
      </c>
      <c r="F98" s="20" t="s">
        <v>410</v>
      </c>
      <c r="G98" s="21" t="s">
        <v>274</v>
      </c>
      <c r="H98" s="78" t="s">
        <v>402</v>
      </c>
      <c r="I98" s="78" t="s">
        <v>402</v>
      </c>
      <c r="J98" s="78"/>
      <c r="K98" s="78" t="s">
        <v>402</v>
      </c>
    </row>
    <row r="99" spans="1:11" x14ac:dyDescent="0.25">
      <c r="A99" s="15" t="s">
        <v>2426</v>
      </c>
      <c r="B99" s="20" t="s">
        <v>289</v>
      </c>
      <c r="C99" s="20">
        <v>98</v>
      </c>
      <c r="D99" s="20" t="s">
        <v>421</v>
      </c>
      <c r="E99" s="20">
        <v>170</v>
      </c>
      <c r="F99" s="20" t="s">
        <v>410</v>
      </c>
      <c r="G99" s="21" t="s">
        <v>274</v>
      </c>
      <c r="H99" s="78" t="s">
        <v>402</v>
      </c>
      <c r="I99" s="78" t="s">
        <v>402</v>
      </c>
      <c r="J99" s="78"/>
      <c r="K99" s="78" t="s">
        <v>402</v>
      </c>
    </row>
    <row r="100" spans="1:11" x14ac:dyDescent="0.25">
      <c r="A100" s="15" t="s">
        <v>2427</v>
      </c>
      <c r="B100" s="20" t="s">
        <v>289</v>
      </c>
      <c r="C100" s="20">
        <v>99</v>
      </c>
      <c r="D100" s="20" t="s">
        <v>414</v>
      </c>
      <c r="E100" s="20">
        <v>180</v>
      </c>
      <c r="F100" s="20" t="s">
        <v>410</v>
      </c>
      <c r="G100" s="21" t="s">
        <v>274</v>
      </c>
      <c r="H100" s="78" t="s">
        <v>402</v>
      </c>
      <c r="I100" s="78" t="s">
        <v>402</v>
      </c>
      <c r="J100" s="78"/>
      <c r="K100" s="78" t="s">
        <v>402</v>
      </c>
    </row>
    <row r="101" spans="1:11" x14ac:dyDescent="0.25">
      <c r="A101" s="15" t="s">
        <v>2269</v>
      </c>
      <c r="B101" s="20" t="s">
        <v>289</v>
      </c>
      <c r="C101" s="20">
        <v>100</v>
      </c>
      <c r="D101" s="20" t="s">
        <v>425</v>
      </c>
      <c r="E101" s="20">
        <v>150</v>
      </c>
      <c r="F101" s="20" t="s">
        <v>401</v>
      </c>
      <c r="G101" s="21" t="s">
        <v>278</v>
      </c>
      <c r="H101" s="78" t="s">
        <v>402</v>
      </c>
      <c r="I101" s="78" t="s">
        <v>402</v>
      </c>
      <c r="J101" s="78"/>
      <c r="K101" s="78" t="s">
        <v>402</v>
      </c>
    </row>
    <row r="102" spans="1:11" x14ac:dyDescent="0.25">
      <c r="A102" s="15" t="s">
        <v>2397</v>
      </c>
      <c r="B102" s="20" t="s">
        <v>289</v>
      </c>
      <c r="C102" s="20">
        <v>101</v>
      </c>
      <c r="D102" s="20" t="s">
        <v>421</v>
      </c>
      <c r="E102" s="20">
        <v>130</v>
      </c>
      <c r="F102" s="20" t="s">
        <v>401</v>
      </c>
      <c r="G102" s="21" t="s">
        <v>278</v>
      </c>
      <c r="H102" s="78" t="s">
        <v>402</v>
      </c>
      <c r="I102" s="78" t="s">
        <v>402</v>
      </c>
      <c r="J102" s="78"/>
      <c r="K102" s="78" t="s">
        <v>402</v>
      </c>
    </row>
    <row r="103" spans="1:11" x14ac:dyDescent="0.25">
      <c r="A103" s="15" t="s">
        <v>2311</v>
      </c>
      <c r="B103" s="20" t="s">
        <v>289</v>
      </c>
      <c r="C103" s="20">
        <v>102</v>
      </c>
      <c r="D103" s="20" t="s">
        <v>435</v>
      </c>
      <c r="E103" s="20">
        <v>100</v>
      </c>
      <c r="F103" s="20" t="s">
        <v>405</v>
      </c>
      <c r="G103" s="21" t="s">
        <v>278</v>
      </c>
      <c r="H103" s="78" t="s">
        <v>402</v>
      </c>
      <c r="I103" s="78" t="s">
        <v>402</v>
      </c>
      <c r="J103" s="78"/>
      <c r="K103" s="78" t="s">
        <v>402</v>
      </c>
    </row>
    <row r="104" spans="1:11" x14ac:dyDescent="0.25">
      <c r="A104" s="15" t="s">
        <v>2410</v>
      </c>
      <c r="B104" s="20" t="s">
        <v>289</v>
      </c>
      <c r="C104" s="20">
        <v>103</v>
      </c>
      <c r="D104" s="20" t="s">
        <v>435</v>
      </c>
      <c r="E104" s="20">
        <v>150</v>
      </c>
      <c r="F104" s="20" t="s">
        <v>401</v>
      </c>
      <c r="G104" s="21" t="s">
        <v>278</v>
      </c>
      <c r="H104" s="78" t="s">
        <v>402</v>
      </c>
      <c r="I104" s="78" t="s">
        <v>402</v>
      </c>
      <c r="J104" s="78"/>
      <c r="K104" s="78" t="s">
        <v>402</v>
      </c>
    </row>
  </sheetData>
  <sheetProtection selectLockedCells="1" selectUnlockedCells="1"/>
  <mergeCells count="1">
    <mergeCell ref="Z1:AH1"/>
  </mergeCells>
  <phoneticPr fontId="3" type="noConversion"/>
  <conditionalFormatting sqref="H2:K104">
    <cfRule type="cellIs" dxfId="506" priority="1" stopIfTrue="1" operator="equal">
      <formula>"-"</formula>
    </cfRule>
    <cfRule type="cellIs" dxfId="505" priority="2" stopIfTrue="1" operator="equal">
      <formula>"x"</formula>
    </cfRule>
  </conditionalFormatting>
  <hyperlinks>
    <hyperlink ref="L1" location="'Expansion set Check List'!A1" display="Home" xr:uid="{00000000-0004-0000-38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6">
    <tabColor indexed="11"/>
  </sheetPr>
  <dimension ref="A1:AH112"/>
  <sheetViews>
    <sheetView zoomScaleSheetLayoutView="10" workbookViewId="0">
      <pane ySplit="1" topLeftCell="A2" activePane="bottomLeft" state="frozen"/>
      <selection pane="bottomLeft"/>
    </sheetView>
  </sheetViews>
  <sheetFormatPr defaultColWidth="0" defaultRowHeight="13.2" customHeight="1" x14ac:dyDescent="0.25"/>
  <cols>
    <col min="1" max="1" width="20.33203125" customWidth="1"/>
    <col min="2" max="2" width="13.44140625" bestFit="1" customWidth="1"/>
    <col min="3" max="3" width="4" bestFit="1" customWidth="1"/>
    <col min="4" max="4" width="8.6640625" bestFit="1" customWidth="1"/>
    <col min="5" max="5" width="4" bestFit="1" customWidth="1"/>
    <col min="6" max="6" width="9"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Q1" s="1"/>
      <c r="R1" s="2"/>
      <c r="Z1" s="332" t="s">
        <v>398</v>
      </c>
      <c r="AA1" s="333"/>
      <c r="AB1" s="333"/>
      <c r="AC1" s="333"/>
      <c r="AD1" s="333"/>
      <c r="AE1" s="333"/>
      <c r="AF1" s="333"/>
      <c r="AG1" s="333"/>
      <c r="AH1" s="334"/>
    </row>
    <row r="2" spans="1:34" ht="13.8" thickBot="1" x14ac:dyDescent="0.3">
      <c r="A2" s="12" t="s">
        <v>566</v>
      </c>
      <c r="B2" s="18" t="s">
        <v>293</v>
      </c>
      <c r="C2" s="18">
        <v>1</v>
      </c>
      <c r="D2" s="18" t="s">
        <v>407</v>
      </c>
      <c r="E2" s="18">
        <v>60</v>
      </c>
      <c r="F2" s="18" t="s">
        <v>410</v>
      </c>
      <c r="G2" s="19" t="s">
        <v>190</v>
      </c>
      <c r="H2" s="78" t="s">
        <v>402</v>
      </c>
      <c r="I2" s="78" t="s">
        <v>402</v>
      </c>
      <c r="J2" s="78"/>
      <c r="K2" s="78"/>
      <c r="M2" s="25">
        <f>COUNTIF(H2:H500,"x")</f>
        <v>0</v>
      </c>
      <c r="N2" s="26">
        <f t="shared" ref="N2:P2" si="0">COUNTIF(I2:I500,"x")</f>
        <v>0</v>
      </c>
      <c r="O2" s="26">
        <f t="shared" si="0"/>
        <v>0</v>
      </c>
      <c r="P2" s="27">
        <f t="shared" si="0"/>
        <v>0</v>
      </c>
      <c r="Q2" s="1"/>
      <c r="R2" s="171" t="s">
        <v>100</v>
      </c>
      <c r="S2" s="172"/>
      <c r="T2" s="186">
        <f>SUM(T3:T25)</f>
        <v>0</v>
      </c>
      <c r="U2" s="187"/>
      <c r="V2" s="188" t="s">
        <v>102</v>
      </c>
      <c r="W2" s="172"/>
      <c r="X2" s="173">
        <f>SUM(X3:X25)</f>
        <v>111</v>
      </c>
      <c r="Z2" s="109"/>
      <c r="AA2" s="109"/>
      <c r="AB2" s="109"/>
      <c r="AC2" s="109"/>
      <c r="AD2" s="109"/>
      <c r="AE2" s="109"/>
      <c r="AF2" s="109"/>
      <c r="AG2" s="109"/>
      <c r="AH2" s="109"/>
    </row>
    <row r="3" spans="1:34" x14ac:dyDescent="0.25">
      <c r="A3" s="15" t="s">
        <v>553</v>
      </c>
      <c r="B3" s="20" t="s">
        <v>293</v>
      </c>
      <c r="C3" s="20">
        <v>2</v>
      </c>
      <c r="D3" s="20" t="s">
        <v>407</v>
      </c>
      <c r="E3" s="20">
        <v>90</v>
      </c>
      <c r="F3" s="20" t="s">
        <v>405</v>
      </c>
      <c r="G3" s="21" t="s">
        <v>194</v>
      </c>
      <c r="H3" s="78" t="s">
        <v>402</v>
      </c>
      <c r="I3" s="78" t="s">
        <v>402</v>
      </c>
      <c r="J3" s="78"/>
      <c r="K3" s="78"/>
      <c r="Q3" s="1"/>
      <c r="R3" s="124" t="s">
        <v>190</v>
      </c>
      <c r="S3" s="260">
        <f>COUNTIFS($G$2:$G$500,R3,$H$2:$H$500,"x")</f>
        <v>0</v>
      </c>
      <c r="T3" s="70">
        <f>COUNTIFS($H$2:$H$500,"&lt;&gt;-",$G$2:$G$500,R3)</f>
        <v>0</v>
      </c>
      <c r="U3" s="182"/>
      <c r="V3" s="124" t="s">
        <v>190</v>
      </c>
      <c r="W3" s="260">
        <f>COUNTIFS($G$2:$G$500,V3,$J$2:$J$500,"x")</f>
        <v>0</v>
      </c>
      <c r="X3" s="70">
        <f>COUNTIFS($J$2:$J$500,"&lt;&gt;-",$G$2:$G$500,V3)</f>
        <v>33</v>
      </c>
    </row>
    <row r="4" spans="1:34" x14ac:dyDescent="0.25">
      <c r="A4" s="15" t="s">
        <v>538</v>
      </c>
      <c r="B4" s="20" t="s">
        <v>293</v>
      </c>
      <c r="C4" s="20">
        <v>3</v>
      </c>
      <c r="D4" s="20" t="s">
        <v>407</v>
      </c>
      <c r="E4" s="20">
        <v>140</v>
      </c>
      <c r="F4" s="20" t="s">
        <v>401</v>
      </c>
      <c r="G4" s="21" t="s">
        <v>202</v>
      </c>
      <c r="H4" s="78" t="s">
        <v>402</v>
      </c>
      <c r="I4" s="78" t="s">
        <v>402</v>
      </c>
      <c r="J4" s="78"/>
      <c r="K4" s="78"/>
      <c r="Q4" s="1"/>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35</v>
      </c>
    </row>
    <row r="5" spans="1:34" x14ac:dyDescent="0.25">
      <c r="A5" s="15" t="s">
        <v>625</v>
      </c>
      <c r="B5" s="20" t="s">
        <v>293</v>
      </c>
      <c r="C5" s="20">
        <v>4</v>
      </c>
      <c r="D5" s="20" t="s">
        <v>407</v>
      </c>
      <c r="E5" s="20">
        <v>80</v>
      </c>
      <c r="F5" s="20" t="s">
        <v>410</v>
      </c>
      <c r="G5" s="21" t="s">
        <v>194</v>
      </c>
      <c r="H5" s="78" t="s">
        <v>402</v>
      </c>
      <c r="I5" s="78" t="s">
        <v>402</v>
      </c>
      <c r="J5" s="78"/>
      <c r="K5" s="78"/>
      <c r="Q5" s="1"/>
      <c r="R5" s="125" t="s">
        <v>198</v>
      </c>
      <c r="S5" s="261">
        <f t="shared" si="1"/>
        <v>0</v>
      </c>
      <c r="T5" s="170">
        <f t="shared" si="2"/>
        <v>0</v>
      </c>
      <c r="U5" s="179"/>
      <c r="V5" s="125" t="s">
        <v>198</v>
      </c>
      <c r="W5" s="261">
        <f t="shared" si="3"/>
        <v>0</v>
      </c>
      <c r="X5" s="6">
        <f t="shared" si="4"/>
        <v>19</v>
      </c>
    </row>
    <row r="6" spans="1:34" x14ac:dyDescent="0.25">
      <c r="A6" s="15" t="s">
        <v>1829</v>
      </c>
      <c r="B6" s="20" t="s">
        <v>293</v>
      </c>
      <c r="C6" s="20">
        <v>5</v>
      </c>
      <c r="D6" s="20" t="s">
        <v>407</v>
      </c>
      <c r="E6" s="20">
        <v>90</v>
      </c>
      <c r="F6" s="20" t="s">
        <v>410</v>
      </c>
      <c r="G6" s="21" t="s">
        <v>198</v>
      </c>
      <c r="H6" s="78" t="s">
        <v>402</v>
      </c>
      <c r="I6" s="78" t="s">
        <v>402</v>
      </c>
      <c r="J6" s="78"/>
      <c r="K6" s="78"/>
      <c r="Q6" s="1"/>
      <c r="R6" s="125" t="s">
        <v>202</v>
      </c>
      <c r="S6" s="261">
        <f t="shared" si="1"/>
        <v>0</v>
      </c>
      <c r="T6" s="170">
        <f t="shared" si="2"/>
        <v>0</v>
      </c>
      <c r="U6" s="179"/>
      <c r="V6" s="125" t="s">
        <v>202</v>
      </c>
      <c r="W6" s="261">
        <f t="shared" si="3"/>
        <v>0</v>
      </c>
      <c r="X6" s="6">
        <f t="shared" si="4"/>
        <v>9</v>
      </c>
    </row>
    <row r="7" spans="1:34" x14ac:dyDescent="0.25">
      <c r="A7" s="15" t="s">
        <v>1950</v>
      </c>
      <c r="B7" s="20" t="s">
        <v>293</v>
      </c>
      <c r="C7" s="20">
        <v>6</v>
      </c>
      <c r="D7" s="20" t="s">
        <v>407</v>
      </c>
      <c r="E7" s="20">
        <v>90</v>
      </c>
      <c r="F7" s="20" t="s">
        <v>405</v>
      </c>
      <c r="G7" s="21" t="s">
        <v>198</v>
      </c>
      <c r="H7" s="78" t="s">
        <v>402</v>
      </c>
      <c r="I7" s="78" t="s">
        <v>402</v>
      </c>
      <c r="J7" s="78"/>
      <c r="K7" s="78"/>
      <c r="Q7" s="1"/>
      <c r="R7" s="125" t="s">
        <v>206</v>
      </c>
      <c r="S7" s="261">
        <f t="shared" si="1"/>
        <v>0</v>
      </c>
      <c r="T7" s="170">
        <f t="shared" si="2"/>
        <v>0</v>
      </c>
      <c r="U7" s="179"/>
      <c r="V7" s="125" t="s">
        <v>206</v>
      </c>
      <c r="W7" s="261">
        <f t="shared" si="3"/>
        <v>0</v>
      </c>
      <c r="X7" s="6">
        <f t="shared" si="4"/>
        <v>6</v>
      </c>
    </row>
    <row r="8" spans="1:34" x14ac:dyDescent="0.25">
      <c r="A8" s="15" t="s">
        <v>2434</v>
      </c>
      <c r="B8" s="20" t="s">
        <v>293</v>
      </c>
      <c r="C8" s="20">
        <v>7</v>
      </c>
      <c r="D8" s="20" t="s">
        <v>407</v>
      </c>
      <c r="E8" s="20">
        <v>60</v>
      </c>
      <c r="F8" s="20" t="s">
        <v>410</v>
      </c>
      <c r="G8" s="21" t="s">
        <v>190</v>
      </c>
      <c r="H8" s="78" t="s">
        <v>402</v>
      </c>
      <c r="I8" s="78" t="s">
        <v>402</v>
      </c>
      <c r="J8" s="78"/>
      <c r="K8" s="78"/>
      <c r="Q8" s="1"/>
      <c r="R8" s="125" t="s">
        <v>210</v>
      </c>
      <c r="S8" s="261">
        <f t="shared" si="1"/>
        <v>0</v>
      </c>
      <c r="T8" s="170">
        <f t="shared" si="2"/>
        <v>0</v>
      </c>
      <c r="U8" s="179"/>
      <c r="V8" s="125" t="s">
        <v>210</v>
      </c>
      <c r="W8" s="261">
        <f t="shared" si="3"/>
        <v>0</v>
      </c>
      <c r="X8" s="6">
        <f t="shared" si="4"/>
        <v>0</v>
      </c>
    </row>
    <row r="9" spans="1:34" x14ac:dyDescent="0.25">
      <c r="A9" s="15" t="s">
        <v>2362</v>
      </c>
      <c r="B9" s="20" t="s">
        <v>293</v>
      </c>
      <c r="C9" s="20">
        <v>8</v>
      </c>
      <c r="D9" s="20" t="s">
        <v>407</v>
      </c>
      <c r="E9" s="20">
        <v>110</v>
      </c>
      <c r="F9" s="20" t="s">
        <v>405</v>
      </c>
      <c r="G9" s="21" t="s">
        <v>194</v>
      </c>
      <c r="H9" s="78" t="s">
        <v>402</v>
      </c>
      <c r="I9" s="78" t="s">
        <v>402</v>
      </c>
      <c r="J9" s="78"/>
      <c r="K9" s="78"/>
      <c r="Q9" s="1"/>
      <c r="R9" s="125" t="s">
        <v>214</v>
      </c>
      <c r="S9" s="261">
        <f t="shared" si="1"/>
        <v>0</v>
      </c>
      <c r="T9" s="170">
        <f t="shared" si="2"/>
        <v>0</v>
      </c>
      <c r="U9" s="179"/>
      <c r="V9" s="125" t="s">
        <v>214</v>
      </c>
      <c r="W9" s="261">
        <f t="shared" si="3"/>
        <v>0</v>
      </c>
      <c r="X9" s="6">
        <f t="shared" si="4"/>
        <v>0</v>
      </c>
    </row>
    <row r="10" spans="1:34" x14ac:dyDescent="0.25">
      <c r="A10" s="15" t="s">
        <v>2363</v>
      </c>
      <c r="B10" s="20" t="s">
        <v>293</v>
      </c>
      <c r="C10" s="20">
        <v>9</v>
      </c>
      <c r="D10" s="20" t="s">
        <v>407</v>
      </c>
      <c r="E10" s="20">
        <v>60</v>
      </c>
      <c r="F10" s="20" t="s">
        <v>410</v>
      </c>
      <c r="G10" s="21" t="s">
        <v>190</v>
      </c>
      <c r="H10" s="78" t="s">
        <v>402</v>
      </c>
      <c r="I10" s="78" t="s">
        <v>402</v>
      </c>
      <c r="J10" s="78"/>
      <c r="K10" s="78"/>
      <c r="Q10" s="1"/>
      <c r="R10" s="125" t="s">
        <v>218</v>
      </c>
      <c r="S10" s="261">
        <f t="shared" si="1"/>
        <v>0</v>
      </c>
      <c r="T10" s="170">
        <f t="shared" si="2"/>
        <v>0</v>
      </c>
      <c r="U10" s="179"/>
      <c r="V10" s="125" t="s">
        <v>218</v>
      </c>
      <c r="W10" s="261">
        <f t="shared" si="3"/>
        <v>0</v>
      </c>
      <c r="X10" s="6">
        <f t="shared" si="4"/>
        <v>0</v>
      </c>
    </row>
    <row r="11" spans="1:34" x14ac:dyDescent="0.25">
      <c r="A11" s="15" t="s">
        <v>2366</v>
      </c>
      <c r="B11" s="20" t="s">
        <v>293</v>
      </c>
      <c r="C11" s="20">
        <v>10</v>
      </c>
      <c r="D11" s="20" t="s">
        <v>407</v>
      </c>
      <c r="E11" s="20">
        <v>60</v>
      </c>
      <c r="F11" s="20" t="s">
        <v>410</v>
      </c>
      <c r="G11" s="21" t="s">
        <v>190</v>
      </c>
      <c r="H11" s="78" t="s">
        <v>402</v>
      </c>
      <c r="I11" s="78" t="s">
        <v>402</v>
      </c>
      <c r="J11" s="78"/>
      <c r="K11" s="78"/>
      <c r="Q11" s="1"/>
      <c r="R11" s="125" t="s">
        <v>222</v>
      </c>
      <c r="S11" s="261">
        <f t="shared" si="1"/>
        <v>0</v>
      </c>
      <c r="T11" s="170">
        <f t="shared" si="2"/>
        <v>0</v>
      </c>
      <c r="U11" s="179"/>
      <c r="V11" s="125" t="s">
        <v>222</v>
      </c>
      <c r="W11" s="261">
        <f t="shared" si="3"/>
        <v>0</v>
      </c>
      <c r="X11" s="6">
        <f t="shared" si="4"/>
        <v>0</v>
      </c>
    </row>
    <row r="12" spans="1:34" x14ac:dyDescent="0.25">
      <c r="A12" s="15" t="s">
        <v>2367</v>
      </c>
      <c r="B12" s="20" t="s">
        <v>293</v>
      </c>
      <c r="C12" s="20">
        <v>11</v>
      </c>
      <c r="D12" s="20" t="s">
        <v>407</v>
      </c>
      <c r="E12" s="20">
        <v>90</v>
      </c>
      <c r="F12" s="20" t="s">
        <v>405</v>
      </c>
      <c r="G12" s="21" t="s">
        <v>198</v>
      </c>
      <c r="H12" s="78" t="s">
        <v>402</v>
      </c>
      <c r="I12" s="78" t="s">
        <v>402</v>
      </c>
      <c r="J12" s="78"/>
      <c r="K12" s="78"/>
      <c r="Q12" s="1"/>
      <c r="R12" s="125" t="s">
        <v>226</v>
      </c>
      <c r="S12" s="261">
        <f t="shared" si="1"/>
        <v>0</v>
      </c>
      <c r="T12" s="170">
        <f t="shared" si="2"/>
        <v>0</v>
      </c>
      <c r="U12" s="179"/>
      <c r="V12" s="125" t="s">
        <v>226</v>
      </c>
      <c r="W12" s="261">
        <f t="shared" si="3"/>
        <v>0</v>
      </c>
      <c r="X12" s="6">
        <f t="shared" si="4"/>
        <v>0</v>
      </c>
    </row>
    <row r="13" spans="1:34" x14ac:dyDescent="0.25">
      <c r="A13" s="15" t="s">
        <v>618</v>
      </c>
      <c r="B13" s="20" t="s">
        <v>293</v>
      </c>
      <c r="C13" s="20">
        <v>12</v>
      </c>
      <c r="D13" s="20" t="s">
        <v>425</v>
      </c>
      <c r="E13" s="20">
        <v>90</v>
      </c>
      <c r="F13" s="20" t="s">
        <v>405</v>
      </c>
      <c r="G13" s="21" t="s">
        <v>194</v>
      </c>
      <c r="H13" s="78" t="s">
        <v>402</v>
      </c>
      <c r="I13" s="78" t="s">
        <v>402</v>
      </c>
      <c r="J13" s="78"/>
      <c r="K13" s="78"/>
      <c r="Q13" s="1"/>
      <c r="R13" s="125" t="s">
        <v>230</v>
      </c>
      <c r="S13" s="261">
        <f t="shared" si="1"/>
        <v>0</v>
      </c>
      <c r="T13" s="170">
        <f t="shared" si="2"/>
        <v>0</v>
      </c>
      <c r="U13" s="179"/>
      <c r="V13" s="126" t="s">
        <v>230</v>
      </c>
      <c r="W13" s="261">
        <f t="shared" si="3"/>
        <v>0</v>
      </c>
      <c r="X13" s="6">
        <f t="shared" si="4"/>
        <v>0</v>
      </c>
    </row>
    <row r="14" spans="1:34" x14ac:dyDescent="0.25">
      <c r="A14" s="15" t="s">
        <v>2435</v>
      </c>
      <c r="B14" s="20" t="s">
        <v>293</v>
      </c>
      <c r="C14" s="20">
        <v>13</v>
      </c>
      <c r="D14" s="20" t="s">
        <v>425</v>
      </c>
      <c r="E14" s="20">
        <v>180</v>
      </c>
      <c r="F14" s="20" t="s">
        <v>410</v>
      </c>
      <c r="G14" s="21" t="s">
        <v>206</v>
      </c>
      <c r="H14" s="78" t="s">
        <v>402</v>
      </c>
      <c r="I14" s="78" t="s">
        <v>402</v>
      </c>
      <c r="J14" s="78"/>
      <c r="K14" s="78" t="s">
        <v>402</v>
      </c>
      <c r="Q14" s="1"/>
      <c r="R14" s="125" t="s">
        <v>234</v>
      </c>
      <c r="S14" s="261">
        <f t="shared" si="1"/>
        <v>0</v>
      </c>
      <c r="T14" s="170">
        <f t="shared" si="2"/>
        <v>0</v>
      </c>
      <c r="U14" s="179"/>
      <c r="V14" s="125" t="s">
        <v>234</v>
      </c>
      <c r="W14" s="261">
        <f t="shared" si="3"/>
        <v>0</v>
      </c>
      <c r="X14" s="6">
        <f t="shared" si="4"/>
        <v>0</v>
      </c>
    </row>
    <row r="15" spans="1:34" x14ac:dyDescent="0.25">
      <c r="A15" s="15" t="s">
        <v>1234</v>
      </c>
      <c r="B15" s="20" t="s">
        <v>293</v>
      </c>
      <c r="C15" s="20">
        <v>14</v>
      </c>
      <c r="D15" s="20" t="s">
        <v>425</v>
      </c>
      <c r="E15" s="20">
        <v>50</v>
      </c>
      <c r="F15" s="20" t="s">
        <v>410</v>
      </c>
      <c r="G15" s="21" t="s">
        <v>190</v>
      </c>
      <c r="H15" s="78" t="s">
        <v>402</v>
      </c>
      <c r="I15" s="78" t="s">
        <v>402</v>
      </c>
      <c r="J15" s="78"/>
      <c r="K15" s="78"/>
      <c r="Q15" s="1"/>
      <c r="R15" s="125" t="s">
        <v>238</v>
      </c>
      <c r="S15" s="261">
        <f t="shared" si="1"/>
        <v>0</v>
      </c>
      <c r="T15" s="170">
        <f t="shared" si="2"/>
        <v>0</v>
      </c>
      <c r="U15" s="179"/>
      <c r="V15" s="125" t="s">
        <v>238</v>
      </c>
      <c r="W15" s="261">
        <f t="shared" si="3"/>
        <v>0</v>
      </c>
      <c r="X15" s="6">
        <f t="shared" si="4"/>
        <v>0</v>
      </c>
    </row>
    <row r="16" spans="1:34" x14ac:dyDescent="0.25">
      <c r="A16" s="15" t="s">
        <v>1234</v>
      </c>
      <c r="B16" s="20" t="s">
        <v>293</v>
      </c>
      <c r="C16" s="20">
        <v>15</v>
      </c>
      <c r="D16" s="20" t="s">
        <v>425</v>
      </c>
      <c r="E16" s="20">
        <v>60</v>
      </c>
      <c r="F16" s="20" t="s">
        <v>410</v>
      </c>
      <c r="G16" s="21" t="s">
        <v>190</v>
      </c>
      <c r="H16" s="78" t="s">
        <v>402</v>
      </c>
      <c r="I16" s="78" t="s">
        <v>402</v>
      </c>
      <c r="J16" s="78"/>
      <c r="K16" s="78"/>
      <c r="Q16" s="1"/>
      <c r="R16" s="125" t="s">
        <v>242</v>
      </c>
      <c r="S16" s="261">
        <f t="shared" si="1"/>
        <v>0</v>
      </c>
      <c r="T16" s="170">
        <f t="shared" si="2"/>
        <v>0</v>
      </c>
      <c r="U16" s="179"/>
      <c r="V16" s="125" t="s">
        <v>242</v>
      </c>
      <c r="W16" s="261">
        <f t="shared" si="3"/>
        <v>0</v>
      </c>
      <c r="X16" s="6">
        <f t="shared" si="4"/>
        <v>0</v>
      </c>
    </row>
    <row r="17" spans="1:24" x14ac:dyDescent="0.25">
      <c r="A17" s="15" t="s">
        <v>1213</v>
      </c>
      <c r="B17" s="20" t="s">
        <v>293</v>
      </c>
      <c r="C17" s="20">
        <v>16</v>
      </c>
      <c r="D17" s="20" t="s">
        <v>425</v>
      </c>
      <c r="E17" s="20">
        <v>80</v>
      </c>
      <c r="F17" s="20" t="s">
        <v>405</v>
      </c>
      <c r="G17" s="21" t="s">
        <v>194</v>
      </c>
      <c r="H17" s="78" t="s">
        <v>402</v>
      </c>
      <c r="I17" s="78" t="s">
        <v>402</v>
      </c>
      <c r="J17" s="78"/>
      <c r="K17" s="78"/>
      <c r="Q17" s="1"/>
      <c r="R17" s="125" t="s">
        <v>246</v>
      </c>
      <c r="S17" s="261">
        <f t="shared" si="1"/>
        <v>0</v>
      </c>
      <c r="T17" s="170">
        <f t="shared" si="2"/>
        <v>0</v>
      </c>
      <c r="U17" s="184"/>
      <c r="V17" s="125" t="s">
        <v>246</v>
      </c>
      <c r="W17" s="261">
        <f t="shared" si="3"/>
        <v>0</v>
      </c>
      <c r="X17" s="6">
        <f t="shared" si="4"/>
        <v>0</v>
      </c>
    </row>
    <row r="18" spans="1:24" x14ac:dyDescent="0.25">
      <c r="A18" s="15" t="s">
        <v>1195</v>
      </c>
      <c r="B18" s="20" t="s">
        <v>293</v>
      </c>
      <c r="C18" s="20">
        <v>17</v>
      </c>
      <c r="D18" s="20" t="s">
        <v>425</v>
      </c>
      <c r="E18" s="20">
        <v>140</v>
      </c>
      <c r="F18" s="20" t="s">
        <v>401</v>
      </c>
      <c r="G18" s="21" t="s">
        <v>202</v>
      </c>
      <c r="H18" s="78" t="s">
        <v>402</v>
      </c>
      <c r="I18" s="78" t="s">
        <v>402</v>
      </c>
      <c r="J18" s="78"/>
      <c r="K18" s="78"/>
      <c r="Q18" s="1"/>
      <c r="R18" s="125" t="s">
        <v>250</v>
      </c>
      <c r="S18" s="261">
        <f t="shared" si="1"/>
        <v>0</v>
      </c>
      <c r="T18" s="170">
        <f t="shared" si="2"/>
        <v>0</v>
      </c>
      <c r="U18" s="184"/>
      <c r="V18" s="125" t="s">
        <v>250</v>
      </c>
      <c r="W18" s="261">
        <f t="shared" si="3"/>
        <v>0</v>
      </c>
      <c r="X18" s="6">
        <f t="shared" si="4"/>
        <v>0</v>
      </c>
    </row>
    <row r="19" spans="1:24" x14ac:dyDescent="0.25">
      <c r="A19" s="15" t="s">
        <v>1303</v>
      </c>
      <c r="B19" s="20" t="s">
        <v>293</v>
      </c>
      <c r="C19" s="20">
        <v>18</v>
      </c>
      <c r="D19" s="20" t="s">
        <v>425</v>
      </c>
      <c r="E19" s="20">
        <v>90</v>
      </c>
      <c r="F19" s="20" t="s">
        <v>410</v>
      </c>
      <c r="G19" s="21" t="s">
        <v>194</v>
      </c>
      <c r="H19" s="78" t="s">
        <v>402</v>
      </c>
      <c r="I19" s="78" t="s">
        <v>402</v>
      </c>
      <c r="J19" s="78"/>
      <c r="K19" s="78"/>
      <c r="Q19" s="1"/>
      <c r="R19" s="125" t="s">
        <v>254</v>
      </c>
      <c r="S19" s="261">
        <f t="shared" si="1"/>
        <v>0</v>
      </c>
      <c r="T19" s="170">
        <f t="shared" si="2"/>
        <v>0</v>
      </c>
      <c r="U19" s="184"/>
      <c r="V19" s="125" t="s">
        <v>254</v>
      </c>
      <c r="W19" s="261">
        <f t="shared" si="3"/>
        <v>0</v>
      </c>
      <c r="X19" s="6">
        <f t="shared" si="4"/>
        <v>0</v>
      </c>
    </row>
    <row r="20" spans="1:24" ht="13.8" thickBot="1" x14ac:dyDescent="0.3">
      <c r="A20" s="15" t="s">
        <v>2369</v>
      </c>
      <c r="B20" s="20" t="s">
        <v>293</v>
      </c>
      <c r="C20" s="20">
        <v>19</v>
      </c>
      <c r="D20" s="20" t="s">
        <v>425</v>
      </c>
      <c r="E20" s="20">
        <v>90</v>
      </c>
      <c r="F20" s="20" t="s">
        <v>410</v>
      </c>
      <c r="G20" s="21" t="s">
        <v>198</v>
      </c>
      <c r="H20" s="78" t="s">
        <v>402</v>
      </c>
      <c r="I20" s="78" t="s">
        <v>402</v>
      </c>
      <c r="J20" s="78"/>
      <c r="K20" s="78"/>
      <c r="Q20" s="1"/>
      <c r="R20" s="125" t="s">
        <v>258</v>
      </c>
      <c r="S20" s="261">
        <f t="shared" si="1"/>
        <v>0</v>
      </c>
      <c r="T20" s="170">
        <f t="shared" si="2"/>
        <v>0</v>
      </c>
      <c r="U20" s="184"/>
      <c r="V20" s="125" t="s">
        <v>258</v>
      </c>
      <c r="W20" s="261">
        <f t="shared" si="3"/>
        <v>0</v>
      </c>
      <c r="X20" s="6">
        <f t="shared" si="4"/>
        <v>0</v>
      </c>
    </row>
    <row r="21" spans="1:24" ht="13.8" thickBot="1" x14ac:dyDescent="0.3">
      <c r="A21" s="15" t="s">
        <v>2370</v>
      </c>
      <c r="B21" s="20" t="s">
        <v>293</v>
      </c>
      <c r="C21" s="20">
        <v>20</v>
      </c>
      <c r="D21" s="20" t="s">
        <v>425</v>
      </c>
      <c r="E21" s="20">
        <v>80</v>
      </c>
      <c r="F21" s="20" t="s">
        <v>410</v>
      </c>
      <c r="G21" s="21" t="s">
        <v>190</v>
      </c>
      <c r="H21" s="78" t="s">
        <v>402</v>
      </c>
      <c r="I21" s="78" t="s">
        <v>402</v>
      </c>
      <c r="J21" s="78"/>
      <c r="K21" s="78"/>
      <c r="Q21" s="1"/>
      <c r="R21" s="125" t="s">
        <v>262</v>
      </c>
      <c r="S21" s="261">
        <f t="shared" si="1"/>
        <v>0</v>
      </c>
      <c r="T21" s="170">
        <f t="shared" si="2"/>
        <v>0</v>
      </c>
      <c r="U21" s="187"/>
      <c r="V21" s="125" t="s">
        <v>262</v>
      </c>
      <c r="W21" s="261">
        <f t="shared" si="3"/>
        <v>0</v>
      </c>
      <c r="X21" s="6">
        <f t="shared" si="4"/>
        <v>0</v>
      </c>
    </row>
    <row r="22" spans="1:24" x14ac:dyDescent="0.25">
      <c r="A22" s="15" t="s">
        <v>2370</v>
      </c>
      <c r="B22" s="20" t="s">
        <v>293</v>
      </c>
      <c r="C22" s="20">
        <v>21</v>
      </c>
      <c r="D22" s="20" t="s">
        <v>425</v>
      </c>
      <c r="E22" s="20">
        <v>60</v>
      </c>
      <c r="F22" s="20" t="s">
        <v>410</v>
      </c>
      <c r="G22" s="21" t="s">
        <v>190</v>
      </c>
      <c r="H22" s="78" t="s">
        <v>402</v>
      </c>
      <c r="I22" s="78" t="s">
        <v>402</v>
      </c>
      <c r="J22" s="78"/>
      <c r="K22" s="78"/>
      <c r="Q22" s="1"/>
      <c r="R22" s="125" t="s">
        <v>266</v>
      </c>
      <c r="S22" s="261">
        <f t="shared" si="1"/>
        <v>0</v>
      </c>
      <c r="T22" s="170">
        <f t="shared" si="2"/>
        <v>0</v>
      </c>
      <c r="U22" s="182"/>
      <c r="V22" s="125" t="s">
        <v>266</v>
      </c>
      <c r="W22" s="261">
        <f t="shared" si="3"/>
        <v>0</v>
      </c>
      <c r="X22" s="6">
        <f t="shared" si="4"/>
        <v>0</v>
      </c>
    </row>
    <row r="23" spans="1:24" x14ac:dyDescent="0.25">
      <c r="A23" s="15" t="s">
        <v>2371</v>
      </c>
      <c r="B23" s="20" t="s">
        <v>293</v>
      </c>
      <c r="C23" s="20">
        <v>22</v>
      </c>
      <c r="D23" s="20" t="s">
        <v>425</v>
      </c>
      <c r="E23" s="20">
        <v>110</v>
      </c>
      <c r="F23" s="20" t="s">
        <v>405</v>
      </c>
      <c r="G23" s="21" t="s">
        <v>202</v>
      </c>
      <c r="H23" s="78" t="s">
        <v>402</v>
      </c>
      <c r="I23" s="78" t="s">
        <v>402</v>
      </c>
      <c r="J23" s="78"/>
      <c r="K23" s="78"/>
      <c r="Q23" s="1"/>
      <c r="R23" s="125" t="s">
        <v>270</v>
      </c>
      <c r="S23" s="261">
        <f t="shared" si="1"/>
        <v>0</v>
      </c>
      <c r="T23" s="170">
        <f t="shared" si="2"/>
        <v>0</v>
      </c>
      <c r="U23" s="179"/>
      <c r="V23" s="125" t="s">
        <v>270</v>
      </c>
      <c r="W23" s="261">
        <f t="shared" si="3"/>
        <v>0</v>
      </c>
      <c r="X23" s="6">
        <f t="shared" si="4"/>
        <v>0</v>
      </c>
    </row>
    <row r="24" spans="1:24" x14ac:dyDescent="0.25">
      <c r="A24" s="15" t="s">
        <v>480</v>
      </c>
      <c r="B24" s="20" t="s">
        <v>293</v>
      </c>
      <c r="C24" s="20">
        <v>23</v>
      </c>
      <c r="D24" s="20" t="s">
        <v>404</v>
      </c>
      <c r="E24" s="20">
        <v>70</v>
      </c>
      <c r="F24" s="20" t="s">
        <v>410</v>
      </c>
      <c r="G24" s="21" t="s">
        <v>190</v>
      </c>
      <c r="H24" s="78" t="s">
        <v>402</v>
      </c>
      <c r="I24" s="78" t="s">
        <v>402</v>
      </c>
      <c r="J24" s="78"/>
      <c r="K24" s="78"/>
      <c r="Q24" s="1"/>
      <c r="R24" s="125" t="s">
        <v>274</v>
      </c>
      <c r="S24" s="261">
        <f t="shared" si="1"/>
        <v>0</v>
      </c>
      <c r="T24" s="170">
        <f t="shared" si="2"/>
        <v>0</v>
      </c>
      <c r="U24" s="179"/>
      <c r="V24" s="125" t="s">
        <v>274</v>
      </c>
      <c r="W24" s="261">
        <f t="shared" si="3"/>
        <v>0</v>
      </c>
      <c r="X24" s="6">
        <f t="shared" si="4"/>
        <v>6</v>
      </c>
    </row>
    <row r="25" spans="1:24" ht="13.8" thickBot="1" x14ac:dyDescent="0.3">
      <c r="A25" s="15" t="s">
        <v>682</v>
      </c>
      <c r="B25" s="20" t="s">
        <v>293</v>
      </c>
      <c r="C25" s="20">
        <v>24</v>
      </c>
      <c r="D25" s="20" t="s">
        <v>404</v>
      </c>
      <c r="E25" s="20">
        <v>100</v>
      </c>
      <c r="F25" s="20" t="s">
        <v>405</v>
      </c>
      <c r="G25" s="21" t="s">
        <v>194</v>
      </c>
      <c r="H25" s="78" t="s">
        <v>402</v>
      </c>
      <c r="I25" s="78" t="s">
        <v>402</v>
      </c>
      <c r="J25" s="78"/>
      <c r="K25" s="78"/>
      <c r="Q25" s="1"/>
      <c r="R25" s="177" t="s">
        <v>278</v>
      </c>
      <c r="S25" s="262">
        <f t="shared" si="1"/>
        <v>0</v>
      </c>
      <c r="T25" s="209">
        <f t="shared" si="2"/>
        <v>0</v>
      </c>
      <c r="U25" s="179"/>
      <c r="V25" s="177" t="s">
        <v>278</v>
      </c>
      <c r="W25" s="262">
        <f t="shared" si="3"/>
        <v>0</v>
      </c>
      <c r="X25" s="7">
        <f t="shared" si="4"/>
        <v>3</v>
      </c>
    </row>
    <row r="26" spans="1:24" ht="13.8" thickBot="1" x14ac:dyDescent="0.3">
      <c r="A26" s="15" t="s">
        <v>627</v>
      </c>
      <c r="B26" s="20" t="s">
        <v>293</v>
      </c>
      <c r="C26" s="20">
        <v>25</v>
      </c>
      <c r="D26" s="20" t="s">
        <v>404</v>
      </c>
      <c r="E26" s="20">
        <v>110</v>
      </c>
      <c r="F26" s="20" t="s">
        <v>405</v>
      </c>
      <c r="G26" s="21" t="s">
        <v>194</v>
      </c>
      <c r="H26" s="78" t="s">
        <v>402</v>
      </c>
      <c r="I26" s="78" t="s">
        <v>402</v>
      </c>
      <c r="J26" s="78"/>
      <c r="K26" s="78"/>
      <c r="Q26" s="1"/>
      <c r="R26" s="171" t="s">
        <v>101</v>
      </c>
      <c r="S26" s="172"/>
      <c r="T26" s="186">
        <f>SUM(T27:T49)</f>
        <v>0</v>
      </c>
      <c r="U26" s="179"/>
      <c r="V26" s="188" t="s">
        <v>103</v>
      </c>
      <c r="W26" s="241"/>
      <c r="X26" s="243">
        <f>SUM(X27:X49)</f>
        <v>96</v>
      </c>
    </row>
    <row r="27" spans="1:24" x14ac:dyDescent="0.25">
      <c r="A27" s="15" t="s">
        <v>2436</v>
      </c>
      <c r="B27" s="20" t="s">
        <v>293</v>
      </c>
      <c r="C27" s="20">
        <v>26</v>
      </c>
      <c r="D27" s="20" t="s">
        <v>404</v>
      </c>
      <c r="E27" s="20">
        <v>170</v>
      </c>
      <c r="F27" s="20" t="s">
        <v>410</v>
      </c>
      <c r="G27" s="21" t="s">
        <v>206</v>
      </c>
      <c r="H27" s="78" t="s">
        <v>402</v>
      </c>
      <c r="I27" s="78" t="s">
        <v>402</v>
      </c>
      <c r="J27" s="78"/>
      <c r="K27" s="78" t="s">
        <v>402</v>
      </c>
      <c r="Q27" s="1"/>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33</v>
      </c>
    </row>
    <row r="28" spans="1:24" x14ac:dyDescent="0.25">
      <c r="A28" s="15" t="s">
        <v>1861</v>
      </c>
      <c r="B28" s="20" t="s">
        <v>293</v>
      </c>
      <c r="C28" s="20">
        <v>27</v>
      </c>
      <c r="D28" s="20" t="s">
        <v>404</v>
      </c>
      <c r="E28" s="20">
        <v>60</v>
      </c>
      <c r="F28" s="20" t="s">
        <v>410</v>
      </c>
      <c r="G28" s="21" t="s">
        <v>190</v>
      </c>
      <c r="H28" s="78" t="s">
        <v>402</v>
      </c>
      <c r="I28" s="78" t="s">
        <v>402</v>
      </c>
      <c r="J28" s="78"/>
      <c r="K28" s="78"/>
      <c r="Q28" s="1"/>
      <c r="R28" s="125" t="s">
        <v>194</v>
      </c>
      <c r="S28" s="169">
        <f t="shared" si="5"/>
        <v>0</v>
      </c>
      <c r="T28" s="170">
        <f t="shared" si="6"/>
        <v>0</v>
      </c>
      <c r="U28" s="179"/>
      <c r="V28" s="264" t="s">
        <v>194</v>
      </c>
      <c r="W28" s="267">
        <f t="shared" si="7"/>
        <v>0</v>
      </c>
      <c r="X28" s="6">
        <f t="shared" si="8"/>
        <v>35</v>
      </c>
    </row>
    <row r="29" spans="1:24" x14ac:dyDescent="0.25">
      <c r="A29" s="15" t="s">
        <v>1848</v>
      </c>
      <c r="B29" s="20" t="s">
        <v>293</v>
      </c>
      <c r="C29" s="20">
        <v>28</v>
      </c>
      <c r="D29" s="20" t="s">
        <v>404</v>
      </c>
      <c r="E29" s="20">
        <v>80</v>
      </c>
      <c r="F29" s="20" t="s">
        <v>405</v>
      </c>
      <c r="G29" s="21" t="s">
        <v>194</v>
      </c>
      <c r="H29" s="78" t="s">
        <v>402</v>
      </c>
      <c r="I29" s="78" t="s">
        <v>402</v>
      </c>
      <c r="J29" s="78"/>
      <c r="K29" s="78"/>
      <c r="Q29" s="1"/>
      <c r="R29" s="125" t="s">
        <v>198</v>
      </c>
      <c r="S29" s="169">
        <f t="shared" si="5"/>
        <v>0</v>
      </c>
      <c r="T29" s="170">
        <f t="shared" si="6"/>
        <v>0</v>
      </c>
      <c r="U29" s="179"/>
      <c r="V29" s="264" t="s">
        <v>198</v>
      </c>
      <c r="W29" s="267">
        <f t="shared" si="7"/>
        <v>0</v>
      </c>
      <c r="X29" s="6">
        <f t="shared" si="8"/>
        <v>19</v>
      </c>
    </row>
    <row r="30" spans="1:24" x14ac:dyDescent="0.25">
      <c r="A30" s="15" t="s">
        <v>1815</v>
      </c>
      <c r="B30" s="20" t="s">
        <v>293</v>
      </c>
      <c r="C30" s="20">
        <v>29</v>
      </c>
      <c r="D30" s="20" t="s">
        <v>404</v>
      </c>
      <c r="E30" s="20">
        <v>140</v>
      </c>
      <c r="F30" s="20" t="s">
        <v>401</v>
      </c>
      <c r="G30" s="21" t="s">
        <v>202</v>
      </c>
      <c r="H30" s="78" t="s">
        <v>402</v>
      </c>
      <c r="I30" s="78" t="s">
        <v>402</v>
      </c>
      <c r="J30" s="78"/>
      <c r="K30" s="78"/>
      <c r="Q30" s="1"/>
      <c r="R30" s="125" t="s">
        <v>202</v>
      </c>
      <c r="S30" s="169">
        <f t="shared" si="5"/>
        <v>0</v>
      </c>
      <c r="T30" s="170">
        <f t="shared" si="6"/>
        <v>0</v>
      </c>
      <c r="U30" s="179"/>
      <c r="V30" s="264" t="s">
        <v>202</v>
      </c>
      <c r="W30" s="267">
        <f t="shared" si="7"/>
        <v>0</v>
      </c>
      <c r="X30" s="6">
        <f t="shared" si="8"/>
        <v>9</v>
      </c>
    </row>
    <row r="31" spans="1:24" x14ac:dyDescent="0.25">
      <c r="A31" s="15" t="s">
        <v>1949</v>
      </c>
      <c r="B31" s="20" t="s">
        <v>293</v>
      </c>
      <c r="C31" s="20">
        <v>30</v>
      </c>
      <c r="D31" s="20" t="s">
        <v>404</v>
      </c>
      <c r="E31" s="20">
        <v>90</v>
      </c>
      <c r="F31" s="20" t="s">
        <v>405</v>
      </c>
      <c r="G31" s="21" t="s">
        <v>198</v>
      </c>
      <c r="H31" s="78" t="s">
        <v>402</v>
      </c>
      <c r="I31" s="78" t="s">
        <v>402</v>
      </c>
      <c r="J31" s="78"/>
      <c r="K31" s="78"/>
      <c r="Q31" s="1"/>
      <c r="R31" s="125" t="s">
        <v>206</v>
      </c>
      <c r="S31" s="169">
        <f t="shared" si="5"/>
        <v>0</v>
      </c>
      <c r="T31" s="170">
        <f t="shared" si="6"/>
        <v>0</v>
      </c>
      <c r="U31" s="179"/>
      <c r="V31" s="264" t="s">
        <v>206</v>
      </c>
      <c r="W31" s="267">
        <f t="shared" si="7"/>
        <v>0</v>
      </c>
      <c r="X31" s="6">
        <f t="shared" si="8"/>
        <v>0</v>
      </c>
    </row>
    <row r="32" spans="1:24" x14ac:dyDescent="0.25">
      <c r="A32" s="15" t="s">
        <v>2372</v>
      </c>
      <c r="B32" s="20" t="s">
        <v>293</v>
      </c>
      <c r="C32" s="20">
        <v>31</v>
      </c>
      <c r="D32" s="20" t="s">
        <v>404</v>
      </c>
      <c r="E32" s="20">
        <v>60</v>
      </c>
      <c r="F32" s="20" t="s">
        <v>410</v>
      </c>
      <c r="G32" s="21" t="s">
        <v>190</v>
      </c>
      <c r="H32" s="78" t="s">
        <v>402</v>
      </c>
      <c r="I32" s="78" t="s">
        <v>402</v>
      </c>
      <c r="J32" s="78"/>
      <c r="K32" s="78"/>
      <c r="Q32" s="1"/>
      <c r="R32" s="125" t="s">
        <v>210</v>
      </c>
      <c r="S32" s="169">
        <f t="shared" si="5"/>
        <v>0</v>
      </c>
      <c r="T32" s="170">
        <f t="shared" si="6"/>
        <v>0</v>
      </c>
      <c r="U32" s="179"/>
      <c r="V32" s="264" t="s">
        <v>210</v>
      </c>
      <c r="W32" s="267">
        <f t="shared" si="7"/>
        <v>0</v>
      </c>
      <c r="X32" s="6">
        <f t="shared" si="8"/>
        <v>0</v>
      </c>
    </row>
    <row r="33" spans="1:24" x14ac:dyDescent="0.25">
      <c r="A33" s="15" t="s">
        <v>2373</v>
      </c>
      <c r="B33" s="20" t="s">
        <v>293</v>
      </c>
      <c r="C33" s="20">
        <v>32</v>
      </c>
      <c r="D33" s="20" t="s">
        <v>404</v>
      </c>
      <c r="E33" s="20">
        <v>80</v>
      </c>
      <c r="F33" s="20" t="s">
        <v>405</v>
      </c>
      <c r="G33" s="21" t="s">
        <v>194</v>
      </c>
      <c r="H33" s="78" t="s">
        <v>402</v>
      </c>
      <c r="I33" s="78" t="s">
        <v>402</v>
      </c>
      <c r="J33" s="78"/>
      <c r="K33" s="78"/>
      <c r="Q33" s="1"/>
      <c r="R33" s="125" t="s">
        <v>214</v>
      </c>
      <c r="S33" s="169">
        <f t="shared" si="5"/>
        <v>0</v>
      </c>
      <c r="T33" s="170">
        <f t="shared" si="6"/>
        <v>0</v>
      </c>
      <c r="U33" s="179"/>
      <c r="V33" s="264" t="s">
        <v>214</v>
      </c>
      <c r="W33" s="267">
        <f t="shared" si="7"/>
        <v>0</v>
      </c>
      <c r="X33" s="6">
        <f t="shared" si="8"/>
        <v>0</v>
      </c>
    </row>
    <row r="34" spans="1:24" x14ac:dyDescent="0.25">
      <c r="A34" s="15" t="s">
        <v>2378</v>
      </c>
      <c r="B34" s="20" t="s">
        <v>293</v>
      </c>
      <c r="C34" s="20">
        <v>33</v>
      </c>
      <c r="D34" s="20" t="s">
        <v>404</v>
      </c>
      <c r="E34" s="20">
        <v>50</v>
      </c>
      <c r="F34" s="20" t="s">
        <v>410</v>
      </c>
      <c r="G34" s="21" t="s">
        <v>190</v>
      </c>
      <c r="H34" s="78" t="s">
        <v>402</v>
      </c>
      <c r="I34" s="78" t="s">
        <v>402</v>
      </c>
      <c r="J34" s="78"/>
      <c r="K34" s="78"/>
      <c r="Q34" s="1"/>
      <c r="R34" s="125" t="s">
        <v>218</v>
      </c>
      <c r="S34" s="169">
        <f t="shared" si="5"/>
        <v>0</v>
      </c>
      <c r="T34" s="170">
        <f t="shared" si="6"/>
        <v>0</v>
      </c>
      <c r="U34" s="179"/>
      <c r="V34" s="265" t="s">
        <v>218</v>
      </c>
      <c r="W34" s="267">
        <f t="shared" si="7"/>
        <v>0</v>
      </c>
      <c r="X34" s="6">
        <f t="shared" si="8"/>
        <v>0</v>
      </c>
    </row>
    <row r="35" spans="1:24" x14ac:dyDescent="0.25">
      <c r="A35" s="15" t="s">
        <v>2379</v>
      </c>
      <c r="B35" s="20" t="s">
        <v>293</v>
      </c>
      <c r="C35" s="20">
        <v>34</v>
      </c>
      <c r="D35" s="20" t="s">
        <v>404</v>
      </c>
      <c r="E35" s="20">
        <v>70</v>
      </c>
      <c r="F35" s="20" t="s">
        <v>405</v>
      </c>
      <c r="G35" s="21" t="s">
        <v>194</v>
      </c>
      <c r="H35" s="78" t="s">
        <v>402</v>
      </c>
      <c r="I35" s="78" t="s">
        <v>402</v>
      </c>
      <c r="J35" s="78"/>
      <c r="K35" s="78"/>
      <c r="Q35" s="1"/>
      <c r="R35" s="125" t="s">
        <v>222</v>
      </c>
      <c r="S35" s="169">
        <f t="shared" si="5"/>
        <v>0</v>
      </c>
      <c r="T35" s="170">
        <f t="shared" si="6"/>
        <v>0</v>
      </c>
      <c r="U35" s="179"/>
      <c r="V35" s="264" t="s">
        <v>222</v>
      </c>
      <c r="W35" s="267">
        <f t="shared" si="7"/>
        <v>0</v>
      </c>
      <c r="X35" s="6">
        <f t="shared" si="8"/>
        <v>0</v>
      </c>
    </row>
    <row r="36" spans="1:24" x14ac:dyDescent="0.25">
      <c r="A36" s="15" t="s">
        <v>2281</v>
      </c>
      <c r="B36" s="20" t="s">
        <v>293</v>
      </c>
      <c r="C36" s="20">
        <v>35</v>
      </c>
      <c r="D36" s="20" t="s">
        <v>404</v>
      </c>
      <c r="E36" s="20">
        <v>60</v>
      </c>
      <c r="F36" s="20" t="s">
        <v>410</v>
      </c>
      <c r="G36" s="21" t="s">
        <v>190</v>
      </c>
      <c r="H36" s="78" t="s">
        <v>402</v>
      </c>
      <c r="I36" s="78" t="s">
        <v>402</v>
      </c>
      <c r="J36" s="78"/>
      <c r="K36" s="78"/>
      <c r="Q36" s="1"/>
      <c r="R36" s="125" t="s">
        <v>226</v>
      </c>
      <c r="S36" s="169">
        <f t="shared" si="5"/>
        <v>0</v>
      </c>
      <c r="T36" s="170">
        <f t="shared" si="6"/>
        <v>0</v>
      </c>
      <c r="U36" s="179"/>
      <c r="V36" s="264" t="s">
        <v>226</v>
      </c>
      <c r="W36" s="267">
        <f t="shared" si="7"/>
        <v>0</v>
      </c>
      <c r="X36" s="6">
        <f t="shared" si="8"/>
        <v>0</v>
      </c>
    </row>
    <row r="37" spans="1:24" x14ac:dyDescent="0.25">
      <c r="A37" s="15" t="s">
        <v>2282</v>
      </c>
      <c r="B37" s="20" t="s">
        <v>293</v>
      </c>
      <c r="C37" s="20">
        <v>36</v>
      </c>
      <c r="D37" s="20" t="s">
        <v>404</v>
      </c>
      <c r="E37" s="20">
        <v>90</v>
      </c>
      <c r="F37" s="20" t="s">
        <v>410</v>
      </c>
      <c r="G37" s="21" t="s">
        <v>198</v>
      </c>
      <c r="H37" s="78" t="s">
        <v>402</v>
      </c>
      <c r="I37" s="78" t="s">
        <v>402</v>
      </c>
      <c r="J37" s="78"/>
      <c r="K37" s="78"/>
      <c r="Q37" s="1"/>
      <c r="R37" s="126" t="s">
        <v>230</v>
      </c>
      <c r="S37" s="169">
        <f t="shared" si="5"/>
        <v>0</v>
      </c>
      <c r="T37" s="170">
        <f t="shared" si="6"/>
        <v>0</v>
      </c>
      <c r="U37" s="179"/>
      <c r="V37" s="266" t="s">
        <v>230</v>
      </c>
      <c r="W37" s="267">
        <f t="shared" si="7"/>
        <v>0</v>
      </c>
      <c r="X37" s="6">
        <f t="shared" si="8"/>
        <v>0</v>
      </c>
    </row>
    <row r="38" spans="1:24" x14ac:dyDescent="0.25">
      <c r="A38" s="15" t="s">
        <v>619</v>
      </c>
      <c r="B38" s="20" t="s">
        <v>293</v>
      </c>
      <c r="C38" s="20">
        <v>37</v>
      </c>
      <c r="D38" s="20" t="s">
        <v>400</v>
      </c>
      <c r="E38" s="20">
        <v>90</v>
      </c>
      <c r="F38" s="20" t="s">
        <v>405</v>
      </c>
      <c r="G38" s="21" t="s">
        <v>194</v>
      </c>
      <c r="H38" s="78" t="s">
        <v>402</v>
      </c>
      <c r="I38" s="78" t="s">
        <v>402</v>
      </c>
      <c r="J38" s="78"/>
      <c r="K38" s="78"/>
      <c r="Q38" s="1"/>
      <c r="R38" s="125" t="s">
        <v>234</v>
      </c>
      <c r="S38" s="169">
        <f t="shared" si="5"/>
        <v>0</v>
      </c>
      <c r="T38" s="170">
        <f t="shared" si="6"/>
        <v>0</v>
      </c>
      <c r="U38" s="179"/>
      <c r="V38" s="264" t="s">
        <v>234</v>
      </c>
      <c r="W38" s="267">
        <f t="shared" si="7"/>
        <v>0</v>
      </c>
      <c r="X38" s="6">
        <f t="shared" si="8"/>
        <v>0</v>
      </c>
    </row>
    <row r="39" spans="1:24" ht="13.8" thickBot="1" x14ac:dyDescent="0.3">
      <c r="A39" s="15" t="s">
        <v>2437</v>
      </c>
      <c r="B39" s="20" t="s">
        <v>293</v>
      </c>
      <c r="C39" s="20">
        <v>38</v>
      </c>
      <c r="D39" s="20" t="s">
        <v>400</v>
      </c>
      <c r="E39" s="20">
        <v>170</v>
      </c>
      <c r="F39" s="20" t="s">
        <v>410</v>
      </c>
      <c r="G39" s="21" t="s">
        <v>206</v>
      </c>
      <c r="H39" s="78" t="s">
        <v>402</v>
      </c>
      <c r="I39" s="78" t="s">
        <v>402</v>
      </c>
      <c r="J39" s="78"/>
      <c r="K39" s="78" t="s">
        <v>402</v>
      </c>
      <c r="Q39" s="1"/>
      <c r="R39" s="125" t="s">
        <v>238</v>
      </c>
      <c r="S39" s="169">
        <f t="shared" si="5"/>
        <v>0</v>
      </c>
      <c r="T39" s="170">
        <f t="shared" si="6"/>
        <v>0</v>
      </c>
      <c r="U39" s="204"/>
      <c r="V39" s="264" t="s">
        <v>238</v>
      </c>
      <c r="W39" s="267">
        <f t="shared" si="7"/>
        <v>0</v>
      </c>
      <c r="X39" s="6">
        <f t="shared" si="8"/>
        <v>0</v>
      </c>
    </row>
    <row r="40" spans="1:24" ht="13.8" thickBot="1" x14ac:dyDescent="0.3">
      <c r="A40" s="15" t="s">
        <v>1299</v>
      </c>
      <c r="B40" s="20" t="s">
        <v>293</v>
      </c>
      <c r="C40" s="20">
        <v>39</v>
      </c>
      <c r="D40" s="20" t="s">
        <v>400</v>
      </c>
      <c r="E40" s="20">
        <v>60</v>
      </c>
      <c r="F40" s="20" t="s">
        <v>410</v>
      </c>
      <c r="G40" s="21" t="s">
        <v>190</v>
      </c>
      <c r="H40" s="78" t="s">
        <v>402</v>
      </c>
      <c r="I40" s="78" t="s">
        <v>402</v>
      </c>
      <c r="J40" s="78"/>
      <c r="K40" s="78"/>
      <c r="Q40" s="1"/>
      <c r="R40" s="125" t="s">
        <v>242</v>
      </c>
      <c r="S40" s="169">
        <f t="shared" si="5"/>
        <v>0</v>
      </c>
      <c r="T40" s="170">
        <f t="shared" si="6"/>
        <v>0</v>
      </c>
      <c r="U40" s="204"/>
      <c r="V40" s="264" t="s">
        <v>242</v>
      </c>
      <c r="W40" s="267">
        <f t="shared" si="7"/>
        <v>0</v>
      </c>
      <c r="X40" s="6">
        <f t="shared" si="8"/>
        <v>0</v>
      </c>
    </row>
    <row r="41" spans="1:24" x14ac:dyDescent="0.25">
      <c r="A41" s="15" t="s">
        <v>1298</v>
      </c>
      <c r="B41" s="20" t="s">
        <v>293</v>
      </c>
      <c r="C41" s="20">
        <v>40</v>
      </c>
      <c r="D41" s="20" t="s">
        <v>400</v>
      </c>
      <c r="E41" s="20">
        <v>60</v>
      </c>
      <c r="F41" s="20" t="s">
        <v>410</v>
      </c>
      <c r="G41" s="21" t="s">
        <v>190</v>
      </c>
      <c r="H41" s="78" t="s">
        <v>402</v>
      </c>
      <c r="I41" s="78" t="s">
        <v>402</v>
      </c>
      <c r="J41" s="78"/>
      <c r="K41" s="78"/>
      <c r="Q41" s="1"/>
      <c r="R41" s="125" t="s">
        <v>246</v>
      </c>
      <c r="S41" s="169">
        <f t="shared" si="5"/>
        <v>0</v>
      </c>
      <c r="T41" s="170">
        <f t="shared" si="6"/>
        <v>0</v>
      </c>
      <c r="U41" s="182"/>
      <c r="V41" s="264" t="s">
        <v>246</v>
      </c>
      <c r="W41" s="267">
        <f t="shared" si="7"/>
        <v>0</v>
      </c>
      <c r="X41" s="6">
        <f t="shared" si="8"/>
        <v>0</v>
      </c>
    </row>
    <row r="42" spans="1:24" x14ac:dyDescent="0.25">
      <c r="A42" s="15" t="s">
        <v>2286</v>
      </c>
      <c r="B42" s="20" t="s">
        <v>293</v>
      </c>
      <c r="C42" s="20">
        <v>41</v>
      </c>
      <c r="D42" s="20" t="s">
        <v>400</v>
      </c>
      <c r="E42" s="20">
        <v>30</v>
      </c>
      <c r="F42" s="20" t="s">
        <v>410</v>
      </c>
      <c r="G42" s="21" t="s">
        <v>190</v>
      </c>
      <c r="H42" s="78" t="s">
        <v>402</v>
      </c>
      <c r="I42" s="78" t="s">
        <v>402</v>
      </c>
      <c r="J42" s="78"/>
      <c r="K42" s="78"/>
      <c r="Q42" s="1"/>
      <c r="R42" s="125" t="s">
        <v>250</v>
      </c>
      <c r="S42" s="169">
        <f t="shared" si="5"/>
        <v>0</v>
      </c>
      <c r="T42" s="170">
        <f t="shared" si="6"/>
        <v>0</v>
      </c>
      <c r="U42" s="179"/>
      <c r="V42" s="265" t="s">
        <v>250</v>
      </c>
      <c r="W42" s="267">
        <f t="shared" si="7"/>
        <v>0</v>
      </c>
      <c r="X42" s="6">
        <f t="shared" si="8"/>
        <v>0</v>
      </c>
    </row>
    <row r="43" spans="1:24" x14ac:dyDescent="0.25">
      <c r="A43" s="15" t="s">
        <v>2286</v>
      </c>
      <c r="B43" s="20" t="s">
        <v>293</v>
      </c>
      <c r="C43" s="20">
        <v>42</v>
      </c>
      <c r="D43" s="20" t="s">
        <v>400</v>
      </c>
      <c r="E43" s="20">
        <v>30</v>
      </c>
      <c r="F43" s="20" t="s">
        <v>410</v>
      </c>
      <c r="G43" s="21" t="s">
        <v>190</v>
      </c>
      <c r="H43" s="78" t="s">
        <v>402</v>
      </c>
      <c r="I43" s="78" t="s">
        <v>402</v>
      </c>
      <c r="J43" s="78"/>
      <c r="K43" s="78"/>
      <c r="Q43" s="1"/>
      <c r="R43" s="125" t="s">
        <v>254</v>
      </c>
      <c r="S43" s="169">
        <f t="shared" si="5"/>
        <v>0</v>
      </c>
      <c r="T43" s="170">
        <f t="shared" si="6"/>
        <v>0</v>
      </c>
      <c r="U43" s="179"/>
      <c r="V43" s="265" t="s">
        <v>254</v>
      </c>
      <c r="W43" s="267">
        <f t="shared" si="7"/>
        <v>0</v>
      </c>
      <c r="X43" s="6">
        <f t="shared" si="8"/>
        <v>0</v>
      </c>
    </row>
    <row r="44" spans="1:24" x14ac:dyDescent="0.25">
      <c r="A44" s="15" t="s">
        <v>2287</v>
      </c>
      <c r="B44" s="20" t="s">
        <v>293</v>
      </c>
      <c r="C44" s="20">
        <v>43</v>
      </c>
      <c r="D44" s="20" t="s">
        <v>400</v>
      </c>
      <c r="E44" s="20">
        <v>80</v>
      </c>
      <c r="F44" s="20" t="s">
        <v>405</v>
      </c>
      <c r="G44" s="21" t="s">
        <v>198</v>
      </c>
      <c r="H44" s="78" t="s">
        <v>402</v>
      </c>
      <c r="I44" s="78" t="s">
        <v>402</v>
      </c>
      <c r="J44" s="78"/>
      <c r="K44" s="78"/>
      <c r="Q44" s="1"/>
      <c r="R44" s="125" t="s">
        <v>258</v>
      </c>
      <c r="S44" s="169">
        <f t="shared" si="5"/>
        <v>0</v>
      </c>
      <c r="T44" s="170">
        <f t="shared" si="6"/>
        <v>0</v>
      </c>
      <c r="U44" s="179"/>
      <c r="V44" s="265" t="s">
        <v>258</v>
      </c>
      <c r="W44" s="267">
        <f t="shared" si="7"/>
        <v>0</v>
      </c>
      <c r="X44" s="6">
        <f t="shared" si="8"/>
        <v>0</v>
      </c>
    </row>
    <row r="45" spans="1:24" x14ac:dyDescent="0.25">
      <c r="A45" s="15" t="s">
        <v>2385</v>
      </c>
      <c r="B45" s="20" t="s">
        <v>293</v>
      </c>
      <c r="C45" s="20">
        <v>44</v>
      </c>
      <c r="D45" s="20" t="s">
        <v>400</v>
      </c>
      <c r="E45" s="20">
        <v>40</v>
      </c>
      <c r="F45" s="20" t="s">
        <v>410</v>
      </c>
      <c r="G45" s="21" t="s">
        <v>190</v>
      </c>
      <c r="H45" s="78" t="s">
        <v>402</v>
      </c>
      <c r="I45" s="78" t="s">
        <v>402</v>
      </c>
      <c r="J45" s="78"/>
      <c r="K45" s="78"/>
      <c r="Q45" s="1"/>
      <c r="R45" s="125" t="s">
        <v>262</v>
      </c>
      <c r="S45" s="169">
        <f>COUNTIFS($G$2:$G$500,R45,$I$2:$I$500,"x")</f>
        <v>0</v>
      </c>
      <c r="T45" s="170">
        <f t="shared" si="6"/>
        <v>0</v>
      </c>
      <c r="U45" s="179"/>
      <c r="V45" s="265" t="s">
        <v>262</v>
      </c>
      <c r="W45" s="267">
        <f t="shared" si="7"/>
        <v>0</v>
      </c>
      <c r="X45" s="6">
        <f t="shared" si="8"/>
        <v>0</v>
      </c>
    </row>
    <row r="46" spans="1:24" x14ac:dyDescent="0.25">
      <c r="A46" s="15" t="s">
        <v>2385</v>
      </c>
      <c r="B46" s="20" t="s">
        <v>293</v>
      </c>
      <c r="C46" s="20">
        <v>45</v>
      </c>
      <c r="D46" s="20" t="s">
        <v>400</v>
      </c>
      <c r="E46" s="20">
        <v>40</v>
      </c>
      <c r="F46" s="20" t="s">
        <v>410</v>
      </c>
      <c r="G46" s="21" t="s">
        <v>190</v>
      </c>
      <c r="H46" s="78" t="s">
        <v>402</v>
      </c>
      <c r="I46" s="78" t="s">
        <v>402</v>
      </c>
      <c r="J46" s="78"/>
      <c r="K46" s="78"/>
      <c r="Q46" s="1"/>
      <c r="R46" s="125" t="s">
        <v>266</v>
      </c>
      <c r="S46" s="169">
        <f t="shared" si="5"/>
        <v>0</v>
      </c>
      <c r="T46" s="170">
        <f t="shared" si="6"/>
        <v>0</v>
      </c>
      <c r="U46" s="179"/>
      <c r="V46" s="265" t="s">
        <v>266</v>
      </c>
      <c r="W46" s="267">
        <f t="shared" si="7"/>
        <v>0</v>
      </c>
      <c r="X46" s="6">
        <f t="shared" si="8"/>
        <v>0</v>
      </c>
    </row>
    <row r="47" spans="1:24" x14ac:dyDescent="0.25">
      <c r="A47" s="15" t="s">
        <v>2386</v>
      </c>
      <c r="B47" s="20" t="s">
        <v>293</v>
      </c>
      <c r="C47" s="20">
        <v>46</v>
      </c>
      <c r="D47" s="20" t="s">
        <v>400</v>
      </c>
      <c r="E47" s="20">
        <v>90</v>
      </c>
      <c r="F47" s="20" t="s">
        <v>405</v>
      </c>
      <c r="G47" s="21" t="s">
        <v>194</v>
      </c>
      <c r="H47" s="78" t="s">
        <v>402</v>
      </c>
      <c r="I47" s="78" t="s">
        <v>402</v>
      </c>
      <c r="J47" s="78"/>
      <c r="K47" s="78"/>
      <c r="Q47" s="1"/>
      <c r="R47" s="125" t="s">
        <v>270</v>
      </c>
      <c r="S47" s="169">
        <f t="shared" si="5"/>
        <v>0</v>
      </c>
      <c r="T47" s="170">
        <f t="shared" si="6"/>
        <v>0</v>
      </c>
      <c r="U47" s="179"/>
      <c r="V47" s="265" t="s">
        <v>270</v>
      </c>
      <c r="W47" s="267">
        <f t="shared" si="7"/>
        <v>0</v>
      </c>
      <c r="X47" s="6">
        <f t="shared" si="8"/>
        <v>0</v>
      </c>
    </row>
    <row r="48" spans="1:24" x14ac:dyDescent="0.25">
      <c r="A48" s="15" t="s">
        <v>2387</v>
      </c>
      <c r="B48" s="20" t="s">
        <v>293</v>
      </c>
      <c r="C48" s="20">
        <v>47</v>
      </c>
      <c r="D48" s="20" t="s">
        <v>400</v>
      </c>
      <c r="E48" s="20">
        <v>140</v>
      </c>
      <c r="F48" s="20" t="s">
        <v>401</v>
      </c>
      <c r="G48" s="21" t="s">
        <v>202</v>
      </c>
      <c r="H48" s="78" t="s">
        <v>402</v>
      </c>
      <c r="I48" s="78" t="s">
        <v>402</v>
      </c>
      <c r="J48" s="78"/>
      <c r="K48" s="78"/>
      <c r="Q48" s="1"/>
      <c r="R48" s="125" t="s">
        <v>274</v>
      </c>
      <c r="S48" s="169">
        <f t="shared" si="5"/>
        <v>0</v>
      </c>
      <c r="T48" s="170">
        <f t="shared" si="6"/>
        <v>0</v>
      </c>
      <c r="U48" s="179"/>
      <c r="V48" s="264" t="s">
        <v>274</v>
      </c>
      <c r="W48" s="267">
        <f t="shared" si="7"/>
        <v>0</v>
      </c>
      <c r="X48" s="6">
        <f t="shared" si="8"/>
        <v>0</v>
      </c>
    </row>
    <row r="49" spans="1:24" ht="13.8" thickBot="1" x14ac:dyDescent="0.3">
      <c r="A49" s="15" t="s">
        <v>942</v>
      </c>
      <c r="B49" s="20" t="s">
        <v>293</v>
      </c>
      <c r="C49" s="20">
        <v>48</v>
      </c>
      <c r="D49" s="20" t="s">
        <v>421</v>
      </c>
      <c r="E49" s="20">
        <v>90</v>
      </c>
      <c r="F49" s="20" t="s">
        <v>405</v>
      </c>
      <c r="G49" s="21" t="s">
        <v>198</v>
      </c>
      <c r="H49" s="78" t="s">
        <v>402</v>
      </c>
      <c r="I49" s="78" t="s">
        <v>402</v>
      </c>
      <c r="J49" s="78"/>
      <c r="K49" s="78"/>
      <c r="Q49" s="1"/>
      <c r="R49" s="177" t="s">
        <v>278</v>
      </c>
      <c r="S49" s="208">
        <f t="shared" si="5"/>
        <v>0</v>
      </c>
      <c r="T49" s="209">
        <f t="shared" si="6"/>
        <v>0</v>
      </c>
      <c r="U49" s="179"/>
      <c r="V49" s="109" t="s">
        <v>278</v>
      </c>
      <c r="W49" s="268">
        <f t="shared" si="7"/>
        <v>0</v>
      </c>
      <c r="X49" s="7">
        <f t="shared" si="8"/>
        <v>0</v>
      </c>
    </row>
    <row r="50" spans="1:24" ht="13.8" thickBot="1" x14ac:dyDescent="0.3">
      <c r="A50" s="15" t="s">
        <v>420</v>
      </c>
      <c r="B50" s="20" t="s">
        <v>293</v>
      </c>
      <c r="C50" s="20">
        <v>49</v>
      </c>
      <c r="D50" s="20" t="s">
        <v>421</v>
      </c>
      <c r="E50" s="20">
        <v>90</v>
      </c>
      <c r="F50" s="20" t="s">
        <v>401</v>
      </c>
      <c r="G50" s="21" t="s">
        <v>198</v>
      </c>
      <c r="H50" s="78" t="s">
        <v>402</v>
      </c>
      <c r="I50" s="78" t="s">
        <v>402</v>
      </c>
      <c r="J50" s="78"/>
      <c r="K50" s="78"/>
      <c r="Q50" s="1"/>
      <c r="U50" s="179"/>
      <c r="V50" s="188" t="s">
        <v>458</v>
      </c>
      <c r="W50" s="206"/>
      <c r="X50" s="207">
        <f>SUM(X51:X73)</f>
        <v>207</v>
      </c>
    </row>
    <row r="51" spans="1:24" x14ac:dyDescent="0.25">
      <c r="A51" s="15" t="s">
        <v>2291</v>
      </c>
      <c r="B51" s="20" t="s">
        <v>293</v>
      </c>
      <c r="C51" s="20">
        <v>50</v>
      </c>
      <c r="D51" s="20" t="s">
        <v>421</v>
      </c>
      <c r="E51" s="20">
        <v>50</v>
      </c>
      <c r="F51" s="20" t="s">
        <v>410</v>
      </c>
      <c r="G51" s="21" t="s">
        <v>190</v>
      </c>
      <c r="H51" s="78" t="s">
        <v>402</v>
      </c>
      <c r="I51" s="78" t="s">
        <v>402</v>
      </c>
      <c r="J51" s="78"/>
      <c r="K51" s="78"/>
      <c r="Q51" s="1"/>
      <c r="U51" s="269"/>
      <c r="V51" s="124" t="s">
        <v>190</v>
      </c>
      <c r="W51" s="169">
        <f>S3+S27+W3+W27</f>
        <v>0</v>
      </c>
      <c r="X51" s="170">
        <f>T3+T27+X3+X27</f>
        <v>66</v>
      </c>
    </row>
    <row r="52" spans="1:24" x14ac:dyDescent="0.25">
      <c r="A52" s="15" t="s">
        <v>2389</v>
      </c>
      <c r="B52" s="20" t="s">
        <v>293</v>
      </c>
      <c r="C52" s="20">
        <v>51</v>
      </c>
      <c r="D52" s="20" t="s">
        <v>421</v>
      </c>
      <c r="E52" s="20">
        <v>60</v>
      </c>
      <c r="F52" s="20" t="s">
        <v>410</v>
      </c>
      <c r="G52" s="21" t="s">
        <v>194</v>
      </c>
      <c r="H52" s="78" t="s">
        <v>402</v>
      </c>
      <c r="I52" s="78" t="s">
        <v>402</v>
      </c>
      <c r="J52" s="78"/>
      <c r="K52" s="78"/>
      <c r="Q52" s="1"/>
      <c r="U52" s="269"/>
      <c r="V52" s="125" t="s">
        <v>194</v>
      </c>
      <c r="W52" s="169">
        <f t="shared" ref="W52:X67" si="9">S4+S28+W4+W28</f>
        <v>0</v>
      </c>
      <c r="X52" s="170">
        <f t="shared" si="9"/>
        <v>70</v>
      </c>
    </row>
    <row r="53" spans="1:24" x14ac:dyDescent="0.25">
      <c r="A53" s="15" t="s">
        <v>2390</v>
      </c>
      <c r="B53" s="20" t="s">
        <v>293</v>
      </c>
      <c r="C53" s="20">
        <v>52</v>
      </c>
      <c r="D53" s="20" t="s">
        <v>421</v>
      </c>
      <c r="E53" s="20">
        <v>100</v>
      </c>
      <c r="F53" s="20" t="s">
        <v>405</v>
      </c>
      <c r="G53" s="21" t="s">
        <v>198</v>
      </c>
      <c r="H53" s="78" t="s">
        <v>402</v>
      </c>
      <c r="I53" s="78" t="s">
        <v>402</v>
      </c>
      <c r="J53" s="78"/>
      <c r="K53" s="78"/>
      <c r="Q53" s="1"/>
      <c r="U53" s="269"/>
      <c r="V53" s="125" t="s">
        <v>198</v>
      </c>
      <c r="W53" s="169">
        <f t="shared" si="9"/>
        <v>0</v>
      </c>
      <c r="X53" s="170">
        <f t="shared" si="9"/>
        <v>38</v>
      </c>
    </row>
    <row r="54" spans="1:24" x14ac:dyDescent="0.25">
      <c r="A54" s="15" t="s">
        <v>661</v>
      </c>
      <c r="B54" s="20" t="s">
        <v>293</v>
      </c>
      <c r="C54" s="20">
        <v>53</v>
      </c>
      <c r="D54" s="20" t="s">
        <v>431</v>
      </c>
      <c r="E54" s="20">
        <v>90</v>
      </c>
      <c r="F54" s="20" t="s">
        <v>405</v>
      </c>
      <c r="G54" s="21" t="s">
        <v>198</v>
      </c>
      <c r="H54" s="78" t="s">
        <v>402</v>
      </c>
      <c r="I54" s="78" t="s">
        <v>402</v>
      </c>
      <c r="J54" s="78"/>
      <c r="K54" s="78"/>
      <c r="Q54" s="1"/>
      <c r="U54" s="269"/>
      <c r="V54" s="125" t="s">
        <v>202</v>
      </c>
      <c r="W54" s="169">
        <f t="shared" si="9"/>
        <v>0</v>
      </c>
      <c r="X54" s="170">
        <f t="shared" si="9"/>
        <v>18</v>
      </c>
    </row>
    <row r="55" spans="1:24" x14ac:dyDescent="0.25">
      <c r="A55" s="15" t="s">
        <v>2438</v>
      </c>
      <c r="B55" s="20" t="s">
        <v>293</v>
      </c>
      <c r="C55" s="20">
        <v>54</v>
      </c>
      <c r="D55" s="20" t="s">
        <v>431</v>
      </c>
      <c r="E55" s="20">
        <v>180</v>
      </c>
      <c r="F55" s="20" t="s">
        <v>410</v>
      </c>
      <c r="G55" s="21" t="s">
        <v>206</v>
      </c>
      <c r="H55" s="78" t="s">
        <v>402</v>
      </c>
      <c r="I55" s="78" t="s">
        <v>402</v>
      </c>
      <c r="J55" s="78"/>
      <c r="K55" s="78" t="s">
        <v>402</v>
      </c>
      <c r="Q55" s="1"/>
      <c r="U55" s="269"/>
      <c r="V55" s="125" t="s">
        <v>206</v>
      </c>
      <c r="W55" s="169">
        <f t="shared" si="9"/>
        <v>0</v>
      </c>
      <c r="X55" s="170">
        <f t="shared" si="9"/>
        <v>6</v>
      </c>
    </row>
    <row r="56" spans="1:24" x14ac:dyDescent="0.25">
      <c r="A56" s="15" t="s">
        <v>2347</v>
      </c>
      <c r="B56" s="20" t="s">
        <v>293</v>
      </c>
      <c r="C56" s="20">
        <v>55</v>
      </c>
      <c r="D56" s="20" t="s">
        <v>431</v>
      </c>
      <c r="E56" s="20">
        <v>70</v>
      </c>
      <c r="F56" s="20" t="s">
        <v>410</v>
      </c>
      <c r="G56" s="21" t="s">
        <v>190</v>
      </c>
      <c r="H56" s="78" t="s">
        <v>402</v>
      </c>
      <c r="I56" s="78" t="s">
        <v>402</v>
      </c>
      <c r="J56" s="78"/>
      <c r="K56" s="78"/>
      <c r="Q56" s="1"/>
      <c r="U56" s="270"/>
      <c r="V56" s="125" t="s">
        <v>210</v>
      </c>
      <c r="W56" s="169">
        <f t="shared" si="9"/>
        <v>0</v>
      </c>
      <c r="X56" s="170">
        <f t="shared" si="9"/>
        <v>0</v>
      </c>
    </row>
    <row r="57" spans="1:24" ht="13.8" thickBot="1" x14ac:dyDescent="0.3">
      <c r="A57" s="15" t="s">
        <v>2348</v>
      </c>
      <c r="B57" s="20" t="s">
        <v>293</v>
      </c>
      <c r="C57" s="20">
        <v>56</v>
      </c>
      <c r="D57" s="20" t="s">
        <v>431</v>
      </c>
      <c r="E57" s="20">
        <v>120</v>
      </c>
      <c r="F57" s="20" t="s">
        <v>405</v>
      </c>
      <c r="G57" s="21" t="s">
        <v>198</v>
      </c>
      <c r="H57" s="78" t="s">
        <v>402</v>
      </c>
      <c r="I57" s="78" t="s">
        <v>402</v>
      </c>
      <c r="J57" s="78"/>
      <c r="K57" s="78"/>
      <c r="Q57" s="1"/>
      <c r="U57" s="271"/>
      <c r="V57" s="125" t="s">
        <v>214</v>
      </c>
      <c r="W57" s="169">
        <f t="shared" si="9"/>
        <v>0</v>
      </c>
      <c r="X57" s="170">
        <f t="shared" si="9"/>
        <v>0</v>
      </c>
    </row>
    <row r="58" spans="1:24" ht="13.8" thickBot="1" x14ac:dyDescent="0.3">
      <c r="A58" s="15" t="s">
        <v>2348</v>
      </c>
      <c r="B58" s="20" t="s">
        <v>293</v>
      </c>
      <c r="C58" s="20">
        <v>57</v>
      </c>
      <c r="D58" s="20" t="s">
        <v>431</v>
      </c>
      <c r="E58" s="20">
        <v>120</v>
      </c>
      <c r="F58" s="20" t="s">
        <v>405</v>
      </c>
      <c r="G58" s="21" t="s">
        <v>198</v>
      </c>
      <c r="H58" s="78" t="s">
        <v>402</v>
      </c>
      <c r="I58" s="78" t="s">
        <v>402</v>
      </c>
      <c r="J58" s="78"/>
      <c r="K58" s="78"/>
      <c r="Q58" s="1"/>
      <c r="U58" s="271"/>
      <c r="V58" s="125" t="s">
        <v>218</v>
      </c>
      <c r="W58" s="169">
        <f t="shared" si="9"/>
        <v>0</v>
      </c>
      <c r="X58" s="170">
        <f t="shared" si="9"/>
        <v>0</v>
      </c>
    </row>
    <row r="59" spans="1:24" ht="13.8" thickBot="1" x14ac:dyDescent="0.3">
      <c r="A59" s="15" t="s">
        <v>2299</v>
      </c>
      <c r="B59" s="20" t="s">
        <v>293</v>
      </c>
      <c r="C59" s="20">
        <v>58</v>
      </c>
      <c r="D59" s="20" t="s">
        <v>431</v>
      </c>
      <c r="E59" s="20">
        <v>60</v>
      </c>
      <c r="F59" s="20" t="s">
        <v>410</v>
      </c>
      <c r="G59" s="21" t="s">
        <v>190</v>
      </c>
      <c r="H59" s="78" t="s">
        <v>402</v>
      </c>
      <c r="I59" s="78" t="s">
        <v>402</v>
      </c>
      <c r="J59" s="78"/>
      <c r="K59" s="78"/>
      <c r="Q59" s="1"/>
      <c r="U59" s="271"/>
      <c r="V59" s="125" t="s">
        <v>222</v>
      </c>
      <c r="W59" s="169">
        <f t="shared" si="9"/>
        <v>0</v>
      </c>
      <c r="X59" s="170">
        <f t="shared" si="9"/>
        <v>0</v>
      </c>
    </row>
    <row r="60" spans="1:24" ht="13.8" thickBot="1" x14ac:dyDescent="0.3">
      <c r="A60" s="15" t="s">
        <v>2300</v>
      </c>
      <c r="B60" s="20" t="s">
        <v>293</v>
      </c>
      <c r="C60" s="20">
        <v>59</v>
      </c>
      <c r="D60" s="20" t="s">
        <v>431</v>
      </c>
      <c r="E60" s="20">
        <v>80</v>
      </c>
      <c r="F60" s="20" t="s">
        <v>405</v>
      </c>
      <c r="G60" s="21" t="s">
        <v>194</v>
      </c>
      <c r="H60" s="78" t="s">
        <v>402</v>
      </c>
      <c r="I60" s="78" t="s">
        <v>402</v>
      </c>
      <c r="J60" s="78"/>
      <c r="K60" s="78"/>
      <c r="Q60" s="1"/>
      <c r="U60" s="271"/>
      <c r="V60" s="125" t="s">
        <v>226</v>
      </c>
      <c r="W60" s="169">
        <f t="shared" si="9"/>
        <v>0</v>
      </c>
      <c r="X60" s="170">
        <f t="shared" si="9"/>
        <v>0</v>
      </c>
    </row>
    <row r="61" spans="1:24" ht="13.8" thickBot="1" x14ac:dyDescent="0.3">
      <c r="A61" s="15" t="s">
        <v>951</v>
      </c>
      <c r="B61" s="20" t="s">
        <v>293</v>
      </c>
      <c r="C61" s="20">
        <v>60</v>
      </c>
      <c r="D61" s="20" t="s">
        <v>2439</v>
      </c>
      <c r="E61" s="20">
        <v>100</v>
      </c>
      <c r="F61" s="20" t="s">
        <v>405</v>
      </c>
      <c r="G61" s="21" t="s">
        <v>194</v>
      </c>
      <c r="H61" s="78" t="s">
        <v>402</v>
      </c>
      <c r="I61" s="78" t="s">
        <v>402</v>
      </c>
      <c r="J61" s="78"/>
      <c r="K61" s="78"/>
      <c r="Q61" s="1"/>
      <c r="U61" s="271"/>
      <c r="V61" s="126" t="s">
        <v>230</v>
      </c>
      <c r="W61" s="169">
        <f t="shared" si="9"/>
        <v>0</v>
      </c>
      <c r="X61" s="170">
        <f t="shared" si="9"/>
        <v>0</v>
      </c>
    </row>
    <row r="62" spans="1:24" ht="13.8" thickBot="1" x14ac:dyDescent="0.3">
      <c r="A62" s="15" t="s">
        <v>951</v>
      </c>
      <c r="B62" s="20" t="s">
        <v>293</v>
      </c>
      <c r="C62" s="20">
        <v>61</v>
      </c>
      <c r="D62" s="20" t="s">
        <v>2439</v>
      </c>
      <c r="E62" s="20">
        <v>100</v>
      </c>
      <c r="F62" s="20" t="s">
        <v>405</v>
      </c>
      <c r="G62" s="21" t="s">
        <v>194</v>
      </c>
      <c r="H62" s="78" t="s">
        <v>402</v>
      </c>
      <c r="I62" s="78" t="s">
        <v>402</v>
      </c>
      <c r="J62" s="78"/>
      <c r="K62" s="78"/>
      <c r="Q62" s="1"/>
      <c r="U62" s="271"/>
      <c r="V62" s="125" t="s">
        <v>234</v>
      </c>
      <c r="W62" s="169">
        <f t="shared" si="9"/>
        <v>0</v>
      </c>
      <c r="X62" s="170">
        <f t="shared" si="9"/>
        <v>0</v>
      </c>
    </row>
    <row r="63" spans="1:24" ht="13.8" thickBot="1" x14ac:dyDescent="0.3">
      <c r="A63" s="15" t="s">
        <v>1259</v>
      </c>
      <c r="B63" s="20" t="s">
        <v>293</v>
      </c>
      <c r="C63" s="20">
        <v>62</v>
      </c>
      <c r="D63" s="20" t="s">
        <v>2439</v>
      </c>
      <c r="E63" s="20">
        <v>70</v>
      </c>
      <c r="F63" s="20" t="s">
        <v>410</v>
      </c>
      <c r="G63" s="21" t="s">
        <v>194</v>
      </c>
      <c r="H63" s="78" t="s">
        <v>402</v>
      </c>
      <c r="I63" s="78" t="s">
        <v>402</v>
      </c>
      <c r="J63" s="78"/>
      <c r="K63" s="78"/>
      <c r="Q63" s="1"/>
      <c r="U63" s="271"/>
      <c r="V63" s="125" t="s">
        <v>238</v>
      </c>
      <c r="W63" s="169">
        <f t="shared" si="9"/>
        <v>0</v>
      </c>
      <c r="X63" s="170">
        <f t="shared" si="9"/>
        <v>0</v>
      </c>
    </row>
    <row r="64" spans="1:24" ht="13.8" thickBot="1" x14ac:dyDescent="0.3">
      <c r="A64" s="15" t="s">
        <v>2440</v>
      </c>
      <c r="B64" s="20" t="s">
        <v>293</v>
      </c>
      <c r="C64" s="20">
        <v>63</v>
      </c>
      <c r="D64" s="20" t="s">
        <v>2439</v>
      </c>
      <c r="E64" s="20">
        <v>180</v>
      </c>
      <c r="F64" s="20" t="s">
        <v>410</v>
      </c>
      <c r="G64" s="21" t="s">
        <v>206</v>
      </c>
      <c r="H64" s="78" t="s">
        <v>402</v>
      </c>
      <c r="I64" s="78" t="s">
        <v>402</v>
      </c>
      <c r="J64" s="78"/>
      <c r="K64" s="78" t="s">
        <v>402</v>
      </c>
      <c r="Q64" s="1"/>
      <c r="U64" s="271"/>
      <c r="V64" s="125" t="s">
        <v>242</v>
      </c>
      <c r="W64" s="169">
        <f t="shared" si="9"/>
        <v>0</v>
      </c>
      <c r="X64" s="170">
        <f t="shared" si="9"/>
        <v>0</v>
      </c>
    </row>
    <row r="65" spans="1:24" ht="13.8" thickBot="1" x14ac:dyDescent="0.3">
      <c r="A65" s="15" t="s">
        <v>2303</v>
      </c>
      <c r="B65" s="20" t="s">
        <v>293</v>
      </c>
      <c r="C65" s="20">
        <v>64</v>
      </c>
      <c r="D65" s="20" t="s">
        <v>2439</v>
      </c>
      <c r="E65" s="20">
        <v>70</v>
      </c>
      <c r="F65" s="20" t="s">
        <v>410</v>
      </c>
      <c r="G65" s="21" t="s">
        <v>190</v>
      </c>
      <c r="H65" s="78" t="s">
        <v>402</v>
      </c>
      <c r="I65" s="78" t="s">
        <v>402</v>
      </c>
      <c r="J65" s="78"/>
      <c r="K65" s="78"/>
      <c r="Q65" s="1"/>
      <c r="U65" s="271"/>
      <c r="V65" s="125" t="s">
        <v>246</v>
      </c>
      <c r="W65" s="169">
        <f t="shared" si="9"/>
        <v>0</v>
      </c>
      <c r="X65" s="170">
        <f t="shared" si="9"/>
        <v>0</v>
      </c>
    </row>
    <row r="66" spans="1:24" ht="13.8" thickBot="1" x14ac:dyDescent="0.3">
      <c r="A66" s="15" t="s">
        <v>2304</v>
      </c>
      <c r="B66" s="20" t="s">
        <v>293</v>
      </c>
      <c r="C66" s="20">
        <v>65</v>
      </c>
      <c r="D66" s="20" t="s">
        <v>2439</v>
      </c>
      <c r="E66" s="20">
        <v>90</v>
      </c>
      <c r="F66" s="20" t="s">
        <v>405</v>
      </c>
      <c r="G66" s="21" t="s">
        <v>194</v>
      </c>
      <c r="H66" s="78" t="s">
        <v>402</v>
      </c>
      <c r="I66" s="78" t="s">
        <v>402</v>
      </c>
      <c r="J66" s="78"/>
      <c r="K66" s="78"/>
      <c r="Q66" s="1"/>
      <c r="U66" s="271"/>
      <c r="V66" s="125" t="s">
        <v>250</v>
      </c>
      <c r="W66" s="169">
        <f t="shared" si="9"/>
        <v>0</v>
      </c>
      <c r="X66" s="170">
        <f t="shared" si="9"/>
        <v>0</v>
      </c>
    </row>
    <row r="67" spans="1:24" ht="13.8" thickBot="1" x14ac:dyDescent="0.3">
      <c r="A67" s="15" t="s">
        <v>2305</v>
      </c>
      <c r="B67" s="20" t="s">
        <v>293</v>
      </c>
      <c r="C67" s="20">
        <v>66</v>
      </c>
      <c r="D67" s="20" t="s">
        <v>2439</v>
      </c>
      <c r="E67" s="20">
        <v>150</v>
      </c>
      <c r="F67" s="20" t="s">
        <v>401</v>
      </c>
      <c r="G67" s="21" t="s">
        <v>202</v>
      </c>
      <c r="H67" s="78" t="s">
        <v>402</v>
      </c>
      <c r="I67" s="78" t="s">
        <v>402</v>
      </c>
      <c r="J67" s="78"/>
      <c r="K67" s="78"/>
      <c r="Q67" s="1"/>
      <c r="U67" s="271"/>
      <c r="V67" s="125" t="s">
        <v>254</v>
      </c>
      <c r="W67" s="169">
        <f t="shared" si="9"/>
        <v>0</v>
      </c>
      <c r="X67" s="170">
        <f t="shared" si="9"/>
        <v>0</v>
      </c>
    </row>
    <row r="68" spans="1:24" ht="13.8" thickBot="1" x14ac:dyDescent="0.3">
      <c r="A68" s="15" t="s">
        <v>2308</v>
      </c>
      <c r="B68" s="20" t="s">
        <v>293</v>
      </c>
      <c r="C68" s="20">
        <v>67</v>
      </c>
      <c r="D68" s="20" t="s">
        <v>2439</v>
      </c>
      <c r="E68" s="20">
        <v>60</v>
      </c>
      <c r="F68" s="20" t="s">
        <v>410</v>
      </c>
      <c r="G68" s="21" t="s">
        <v>190</v>
      </c>
      <c r="H68" s="78" t="s">
        <v>402</v>
      </c>
      <c r="I68" s="78" t="s">
        <v>402</v>
      </c>
      <c r="J68" s="78"/>
      <c r="K68" s="78"/>
      <c r="Q68" s="1"/>
      <c r="U68" s="271"/>
      <c r="V68" s="125" t="s">
        <v>258</v>
      </c>
      <c r="W68" s="169">
        <f t="shared" ref="W68:X73" si="10">S20+S44+W20+W44</f>
        <v>0</v>
      </c>
      <c r="X68" s="170">
        <f t="shared" si="10"/>
        <v>0</v>
      </c>
    </row>
    <row r="69" spans="1:24" ht="13.8" thickBot="1" x14ac:dyDescent="0.3">
      <c r="A69" s="15" t="s">
        <v>2309</v>
      </c>
      <c r="B69" s="20" t="s">
        <v>293</v>
      </c>
      <c r="C69" s="20">
        <v>68</v>
      </c>
      <c r="D69" s="20" t="s">
        <v>2439</v>
      </c>
      <c r="E69" s="20">
        <v>100</v>
      </c>
      <c r="F69" s="20" t="s">
        <v>405</v>
      </c>
      <c r="G69" s="21" t="s">
        <v>198</v>
      </c>
      <c r="H69" s="78" t="s">
        <v>402</v>
      </c>
      <c r="I69" s="78" t="s">
        <v>402</v>
      </c>
      <c r="J69" s="78"/>
      <c r="K69" s="78"/>
      <c r="Q69" s="1"/>
      <c r="U69" s="271"/>
      <c r="V69" s="125" t="s">
        <v>262</v>
      </c>
      <c r="W69" s="169">
        <f t="shared" si="10"/>
        <v>0</v>
      </c>
      <c r="X69" s="170">
        <f t="shared" si="10"/>
        <v>0</v>
      </c>
    </row>
    <row r="70" spans="1:24" ht="13.8" thickBot="1" x14ac:dyDescent="0.3">
      <c r="A70" s="15" t="s">
        <v>2310</v>
      </c>
      <c r="B70" s="20" t="s">
        <v>293</v>
      </c>
      <c r="C70" s="20">
        <v>69</v>
      </c>
      <c r="D70" s="20" t="s">
        <v>2439</v>
      </c>
      <c r="E70" s="20">
        <v>50</v>
      </c>
      <c r="F70" s="20" t="s">
        <v>410</v>
      </c>
      <c r="G70" s="21" t="s">
        <v>190</v>
      </c>
      <c r="H70" s="78" t="s">
        <v>402</v>
      </c>
      <c r="I70" s="78" t="s">
        <v>402</v>
      </c>
      <c r="J70" s="78"/>
      <c r="K70" s="78"/>
      <c r="Q70" s="1"/>
      <c r="U70" s="271"/>
      <c r="V70" s="125" t="s">
        <v>266</v>
      </c>
      <c r="W70" s="169">
        <f t="shared" si="10"/>
        <v>0</v>
      </c>
      <c r="X70" s="170">
        <f t="shared" si="10"/>
        <v>0</v>
      </c>
    </row>
    <row r="71" spans="1:24" ht="13.8" thickBot="1" x14ac:dyDescent="0.3">
      <c r="A71" s="15" t="s">
        <v>2310</v>
      </c>
      <c r="B71" s="20" t="s">
        <v>293</v>
      </c>
      <c r="C71" s="20">
        <v>70</v>
      </c>
      <c r="D71" s="20" t="s">
        <v>2439</v>
      </c>
      <c r="E71" s="20">
        <v>60</v>
      </c>
      <c r="F71" s="20" t="s">
        <v>410</v>
      </c>
      <c r="G71" s="21" t="s">
        <v>190</v>
      </c>
      <c r="H71" s="78" t="s">
        <v>402</v>
      </c>
      <c r="I71" s="78" t="s">
        <v>402</v>
      </c>
      <c r="J71" s="78"/>
      <c r="K71" s="78"/>
      <c r="Q71" s="1"/>
      <c r="U71" s="271"/>
      <c r="V71" s="125" t="s">
        <v>270</v>
      </c>
      <c r="W71" s="169">
        <f t="shared" si="10"/>
        <v>0</v>
      </c>
      <c r="X71" s="170">
        <f t="shared" si="10"/>
        <v>0</v>
      </c>
    </row>
    <row r="72" spans="1:24" ht="13.8" thickBot="1" x14ac:dyDescent="0.3">
      <c r="A72" s="15" t="s">
        <v>2311</v>
      </c>
      <c r="B72" s="20" t="s">
        <v>293</v>
      </c>
      <c r="C72" s="20">
        <v>71</v>
      </c>
      <c r="D72" s="20" t="s">
        <v>2439</v>
      </c>
      <c r="E72" s="20">
        <v>100</v>
      </c>
      <c r="F72" s="20" t="s">
        <v>405</v>
      </c>
      <c r="G72" s="21" t="s">
        <v>198</v>
      </c>
      <c r="H72" s="78" t="s">
        <v>402</v>
      </c>
      <c r="I72" s="78" t="s">
        <v>402</v>
      </c>
      <c r="J72" s="78"/>
      <c r="K72" s="78"/>
      <c r="Q72" s="1"/>
      <c r="U72" s="271"/>
      <c r="V72" s="125" t="s">
        <v>274</v>
      </c>
      <c r="W72" s="169">
        <f t="shared" si="10"/>
        <v>0</v>
      </c>
      <c r="X72" s="170">
        <f t="shared" si="10"/>
        <v>6</v>
      </c>
    </row>
    <row r="73" spans="1:24" ht="13.8" thickBot="1" x14ac:dyDescent="0.3">
      <c r="A73" s="15" t="s">
        <v>2407</v>
      </c>
      <c r="B73" s="20" t="s">
        <v>293</v>
      </c>
      <c r="C73" s="20">
        <v>72</v>
      </c>
      <c r="D73" s="20" t="s">
        <v>2439</v>
      </c>
      <c r="E73" s="20">
        <v>90</v>
      </c>
      <c r="F73" s="20" t="s">
        <v>405</v>
      </c>
      <c r="G73" s="21" t="s">
        <v>198</v>
      </c>
      <c r="H73" s="78" t="s">
        <v>402</v>
      </c>
      <c r="I73" s="78" t="s">
        <v>402</v>
      </c>
      <c r="J73" s="78"/>
      <c r="K73" s="78"/>
      <c r="Q73" s="1"/>
      <c r="U73" s="271"/>
      <c r="V73" s="177" t="s">
        <v>278</v>
      </c>
      <c r="W73" s="169">
        <f t="shared" si="10"/>
        <v>0</v>
      </c>
      <c r="X73" s="170">
        <f t="shared" si="10"/>
        <v>3</v>
      </c>
    </row>
    <row r="74" spans="1:24" x14ac:dyDescent="0.25">
      <c r="A74" s="15" t="s">
        <v>2312</v>
      </c>
      <c r="B74" s="20" t="s">
        <v>293</v>
      </c>
      <c r="C74" s="20">
        <v>73</v>
      </c>
      <c r="D74" s="20" t="s">
        <v>2439</v>
      </c>
      <c r="E74" s="20">
        <v>60</v>
      </c>
      <c r="F74" s="20" t="s">
        <v>410</v>
      </c>
      <c r="G74" s="21" t="s">
        <v>194</v>
      </c>
      <c r="H74" s="78" t="s">
        <v>402</v>
      </c>
      <c r="I74" s="78" t="s">
        <v>402</v>
      </c>
      <c r="J74" s="78"/>
      <c r="K74" s="78"/>
      <c r="Q74" s="1"/>
    </row>
    <row r="75" spans="1:24" x14ac:dyDescent="0.25">
      <c r="A75" s="15" t="s">
        <v>2411</v>
      </c>
      <c r="B75" s="20" t="s">
        <v>293</v>
      </c>
      <c r="C75" s="20">
        <v>74</v>
      </c>
      <c r="D75" s="20" t="s">
        <v>419</v>
      </c>
      <c r="E75" s="20">
        <v>90</v>
      </c>
      <c r="F75" s="20" t="s">
        <v>405</v>
      </c>
      <c r="G75" s="21" t="s">
        <v>198</v>
      </c>
      <c r="H75" s="78" t="s">
        <v>402</v>
      </c>
      <c r="I75" s="78" t="s">
        <v>402</v>
      </c>
      <c r="J75" s="78"/>
      <c r="K75" s="78"/>
      <c r="Q75" s="1"/>
    </row>
    <row r="76" spans="1:24" x14ac:dyDescent="0.25">
      <c r="A76" s="15" t="s">
        <v>2314</v>
      </c>
      <c r="B76" s="20" t="s">
        <v>293</v>
      </c>
      <c r="C76" s="20">
        <v>75</v>
      </c>
      <c r="D76" s="20" t="s">
        <v>419</v>
      </c>
      <c r="E76" s="20">
        <v>60</v>
      </c>
      <c r="F76" s="20" t="s">
        <v>410</v>
      </c>
      <c r="G76" s="21" t="s">
        <v>190</v>
      </c>
      <c r="H76" s="78" t="s">
        <v>402</v>
      </c>
      <c r="I76" s="78" t="s">
        <v>402</v>
      </c>
      <c r="J76" s="78"/>
      <c r="K76" s="78"/>
      <c r="Q76" s="1"/>
    </row>
    <row r="77" spans="1:24" x14ac:dyDescent="0.25">
      <c r="A77" s="15" t="s">
        <v>2315</v>
      </c>
      <c r="B77" s="20" t="s">
        <v>293</v>
      </c>
      <c r="C77" s="20">
        <v>76</v>
      </c>
      <c r="D77" s="20" t="s">
        <v>419</v>
      </c>
      <c r="E77" s="20">
        <v>80</v>
      </c>
      <c r="F77" s="20" t="s">
        <v>405</v>
      </c>
      <c r="G77" s="21" t="s">
        <v>194</v>
      </c>
      <c r="H77" s="78" t="s">
        <v>402</v>
      </c>
      <c r="I77" s="78" t="s">
        <v>402</v>
      </c>
      <c r="J77" s="78"/>
      <c r="K77" s="78"/>
      <c r="Q77" s="1"/>
    </row>
    <row r="78" spans="1:24" x14ac:dyDescent="0.25">
      <c r="A78" s="15" t="s">
        <v>2316</v>
      </c>
      <c r="B78" s="20" t="s">
        <v>293</v>
      </c>
      <c r="C78" s="20">
        <v>77</v>
      </c>
      <c r="D78" s="20" t="s">
        <v>419</v>
      </c>
      <c r="E78" s="20">
        <v>140</v>
      </c>
      <c r="F78" s="20" t="s">
        <v>401</v>
      </c>
      <c r="G78" s="21" t="s">
        <v>202</v>
      </c>
      <c r="H78" s="78" t="s">
        <v>402</v>
      </c>
      <c r="I78" s="78" t="s">
        <v>402</v>
      </c>
      <c r="J78" s="78"/>
      <c r="K78" s="78"/>
      <c r="Q78" s="1"/>
    </row>
    <row r="79" spans="1:24" x14ac:dyDescent="0.25">
      <c r="A79" s="15" t="s">
        <v>2406</v>
      </c>
      <c r="B79" s="20" t="s">
        <v>293</v>
      </c>
      <c r="C79" s="20">
        <v>78</v>
      </c>
      <c r="D79" s="20" t="s">
        <v>419</v>
      </c>
      <c r="E79" s="20">
        <v>60</v>
      </c>
      <c r="F79" s="20" t="s">
        <v>410</v>
      </c>
      <c r="G79" s="21" t="s">
        <v>190</v>
      </c>
      <c r="H79" s="78" t="s">
        <v>402</v>
      </c>
      <c r="I79" s="78" t="s">
        <v>402</v>
      </c>
      <c r="J79" s="78"/>
      <c r="K79" s="78"/>
      <c r="Q79" s="1"/>
    </row>
    <row r="80" spans="1:24" x14ac:dyDescent="0.25">
      <c r="A80" s="15" t="s">
        <v>2407</v>
      </c>
      <c r="B80" s="20" t="s">
        <v>293</v>
      </c>
      <c r="C80" s="20">
        <v>79</v>
      </c>
      <c r="D80" s="20" t="s">
        <v>419</v>
      </c>
      <c r="E80" s="20">
        <v>100</v>
      </c>
      <c r="F80" s="20" t="s">
        <v>405</v>
      </c>
      <c r="G80" s="21" t="s">
        <v>198</v>
      </c>
      <c r="H80" s="78" t="s">
        <v>402</v>
      </c>
      <c r="I80" s="78" t="s">
        <v>402</v>
      </c>
      <c r="J80" s="78"/>
      <c r="K80" s="78"/>
      <c r="Q80" s="1"/>
    </row>
    <row r="81" spans="1:17" x14ac:dyDescent="0.25">
      <c r="A81" s="15" t="s">
        <v>526</v>
      </c>
      <c r="B81" s="20" t="s">
        <v>293</v>
      </c>
      <c r="C81" s="20">
        <v>80</v>
      </c>
      <c r="D81" s="20" t="s">
        <v>414</v>
      </c>
      <c r="E81" s="20">
        <v>100</v>
      </c>
      <c r="F81" s="20" t="s">
        <v>410</v>
      </c>
      <c r="G81" s="21" t="s">
        <v>190</v>
      </c>
      <c r="H81" s="78" t="s">
        <v>402</v>
      </c>
      <c r="I81" s="78" t="s">
        <v>402</v>
      </c>
      <c r="J81" s="78"/>
      <c r="K81" s="78"/>
      <c r="Q81" s="1"/>
    </row>
    <row r="82" spans="1:17" x14ac:dyDescent="0.25">
      <c r="A82" s="15" t="s">
        <v>526</v>
      </c>
      <c r="B82" s="20" t="s">
        <v>293</v>
      </c>
      <c r="C82" s="20">
        <v>81</v>
      </c>
      <c r="D82" s="20" t="s">
        <v>414</v>
      </c>
      <c r="E82" s="20">
        <v>100</v>
      </c>
      <c r="F82" s="20" t="s">
        <v>410</v>
      </c>
      <c r="G82" s="21" t="s">
        <v>190</v>
      </c>
      <c r="H82" s="78" t="s">
        <v>402</v>
      </c>
      <c r="I82" s="78" t="s">
        <v>402</v>
      </c>
      <c r="J82" s="78"/>
      <c r="K82" s="78"/>
      <c r="Q82" s="1"/>
    </row>
    <row r="83" spans="1:17" x14ac:dyDescent="0.25">
      <c r="A83" s="15" t="s">
        <v>976</v>
      </c>
      <c r="B83" s="20" t="s">
        <v>293</v>
      </c>
      <c r="C83" s="20">
        <v>82</v>
      </c>
      <c r="D83" s="20" t="s">
        <v>414</v>
      </c>
      <c r="E83" s="20">
        <v>130</v>
      </c>
      <c r="F83" s="20" t="s">
        <v>405</v>
      </c>
      <c r="G83" s="21" t="s">
        <v>202</v>
      </c>
      <c r="H83" s="78" t="s">
        <v>402</v>
      </c>
      <c r="I83" s="78" t="s">
        <v>402</v>
      </c>
      <c r="J83" s="78"/>
      <c r="K83" s="78"/>
      <c r="Q83" s="1"/>
    </row>
    <row r="84" spans="1:17" x14ac:dyDescent="0.25">
      <c r="A84" s="15" t="s">
        <v>649</v>
      </c>
      <c r="B84" s="20" t="s">
        <v>293</v>
      </c>
      <c r="C84" s="20">
        <v>83</v>
      </c>
      <c r="D84" s="20" t="s">
        <v>414</v>
      </c>
      <c r="E84" s="20">
        <v>60</v>
      </c>
      <c r="F84" s="20" t="s">
        <v>410</v>
      </c>
      <c r="G84" s="21" t="s">
        <v>190</v>
      </c>
      <c r="H84" s="78" t="s">
        <v>402</v>
      </c>
      <c r="I84" s="78" t="s">
        <v>402</v>
      </c>
      <c r="J84" s="78"/>
      <c r="K84" s="78"/>
      <c r="Q84" s="1"/>
    </row>
    <row r="85" spans="1:17" x14ac:dyDescent="0.25">
      <c r="A85" s="15" t="s">
        <v>649</v>
      </c>
      <c r="B85" s="20" t="s">
        <v>293</v>
      </c>
      <c r="C85" s="20">
        <v>84</v>
      </c>
      <c r="D85" s="20" t="s">
        <v>414</v>
      </c>
      <c r="E85" s="20">
        <v>50</v>
      </c>
      <c r="F85" s="20" t="s">
        <v>410</v>
      </c>
      <c r="G85" s="21" t="s">
        <v>190</v>
      </c>
      <c r="H85" s="78" t="s">
        <v>402</v>
      </c>
      <c r="I85" s="78" t="s">
        <v>402</v>
      </c>
      <c r="J85" s="78"/>
      <c r="K85" s="78"/>
      <c r="Q85" s="1"/>
    </row>
    <row r="86" spans="1:17" x14ac:dyDescent="0.25">
      <c r="A86" s="15" t="s">
        <v>1855</v>
      </c>
      <c r="B86" s="20" t="s">
        <v>293</v>
      </c>
      <c r="C86" s="20">
        <v>85</v>
      </c>
      <c r="D86" s="20" t="s">
        <v>414</v>
      </c>
      <c r="E86" s="20">
        <v>70</v>
      </c>
      <c r="F86" s="20" t="s">
        <v>410</v>
      </c>
      <c r="G86" s="21" t="s">
        <v>194</v>
      </c>
      <c r="H86" s="78" t="s">
        <v>402</v>
      </c>
      <c r="I86" s="78" t="s">
        <v>402</v>
      </c>
      <c r="J86" s="78"/>
      <c r="K86" s="78"/>
      <c r="Q86" s="1"/>
    </row>
    <row r="87" spans="1:17" x14ac:dyDescent="0.25">
      <c r="A87" s="15" t="s">
        <v>2319</v>
      </c>
      <c r="B87" s="20" t="s">
        <v>293</v>
      </c>
      <c r="C87" s="20">
        <v>86</v>
      </c>
      <c r="D87" s="20" t="s">
        <v>414</v>
      </c>
      <c r="E87" s="20">
        <v>50</v>
      </c>
      <c r="F87" s="20" t="s">
        <v>410</v>
      </c>
      <c r="G87" s="21" t="s">
        <v>190</v>
      </c>
      <c r="H87" s="78" t="s">
        <v>402</v>
      </c>
      <c r="I87" s="78" t="s">
        <v>402</v>
      </c>
      <c r="J87" s="78"/>
      <c r="K87" s="78"/>
      <c r="Q87" s="1"/>
    </row>
    <row r="88" spans="1:17" x14ac:dyDescent="0.25">
      <c r="A88" s="15" t="s">
        <v>2320</v>
      </c>
      <c r="B88" s="20" t="s">
        <v>293</v>
      </c>
      <c r="C88" s="20">
        <v>87</v>
      </c>
      <c r="D88" s="20" t="s">
        <v>414</v>
      </c>
      <c r="E88" s="20">
        <v>80</v>
      </c>
      <c r="F88" s="20" t="s">
        <v>410</v>
      </c>
      <c r="G88" s="21" t="s">
        <v>194</v>
      </c>
      <c r="H88" s="78" t="s">
        <v>402</v>
      </c>
      <c r="I88" s="78" t="s">
        <v>402</v>
      </c>
      <c r="J88" s="78"/>
      <c r="K88" s="78"/>
      <c r="Q88" s="1"/>
    </row>
    <row r="89" spans="1:17" x14ac:dyDescent="0.25">
      <c r="A89" s="15" t="s">
        <v>2321</v>
      </c>
      <c r="B89" s="20" t="s">
        <v>293</v>
      </c>
      <c r="C89" s="20">
        <v>88</v>
      </c>
      <c r="D89" s="20" t="s">
        <v>414</v>
      </c>
      <c r="E89" s="20">
        <v>130</v>
      </c>
      <c r="F89" s="20" t="s">
        <v>405</v>
      </c>
      <c r="G89" s="21" t="s">
        <v>198</v>
      </c>
      <c r="H89" s="78" t="s">
        <v>402</v>
      </c>
      <c r="I89" s="78" t="s">
        <v>402</v>
      </c>
      <c r="J89" s="78"/>
      <c r="K89" s="78"/>
      <c r="Q89" s="1"/>
    </row>
    <row r="90" spans="1:17" x14ac:dyDescent="0.25">
      <c r="A90" s="15" t="s">
        <v>2415</v>
      </c>
      <c r="B90" s="20" t="s">
        <v>293</v>
      </c>
      <c r="C90" s="20">
        <v>89</v>
      </c>
      <c r="D90" s="20" t="s">
        <v>414</v>
      </c>
      <c r="E90" s="20">
        <v>140</v>
      </c>
      <c r="F90" s="20" t="s">
        <v>401</v>
      </c>
      <c r="G90" s="21" t="s">
        <v>202</v>
      </c>
      <c r="H90" s="78" t="s">
        <v>402</v>
      </c>
      <c r="I90" s="78" t="s">
        <v>402</v>
      </c>
      <c r="J90" s="78"/>
      <c r="K90" s="78"/>
      <c r="Q90" s="1"/>
    </row>
    <row r="91" spans="1:17" x14ac:dyDescent="0.25">
      <c r="A91" s="15" t="s">
        <v>2441</v>
      </c>
      <c r="B91" s="20" t="s">
        <v>293</v>
      </c>
      <c r="C91" s="20">
        <v>90</v>
      </c>
      <c r="D91" s="20" t="s">
        <v>414</v>
      </c>
      <c r="E91" s="20">
        <v>170</v>
      </c>
      <c r="F91" s="20" t="s">
        <v>410</v>
      </c>
      <c r="G91" s="21" t="s">
        <v>206</v>
      </c>
      <c r="H91" s="78" t="s">
        <v>402</v>
      </c>
      <c r="I91" s="78" t="s">
        <v>402</v>
      </c>
      <c r="J91" s="78"/>
      <c r="K91" s="78" t="s">
        <v>402</v>
      </c>
      <c r="Q91" s="1"/>
    </row>
    <row r="92" spans="1:17" x14ac:dyDescent="0.25">
      <c r="A92" s="15" t="s">
        <v>2357</v>
      </c>
      <c r="B92" s="20" t="s">
        <v>293</v>
      </c>
      <c r="C92" s="20">
        <v>91</v>
      </c>
      <c r="D92" s="20" t="s">
        <v>490</v>
      </c>
      <c r="E92" s="20"/>
      <c r="F92" s="20" t="s">
        <v>1085</v>
      </c>
      <c r="G92" s="21" t="s">
        <v>194</v>
      </c>
      <c r="H92" s="78" t="s">
        <v>402</v>
      </c>
      <c r="I92" s="78" t="s">
        <v>402</v>
      </c>
      <c r="J92" s="78"/>
      <c r="K92" s="78"/>
      <c r="Q92" s="1"/>
    </row>
    <row r="93" spans="1:17" x14ac:dyDescent="0.25">
      <c r="A93" s="15" t="s">
        <v>2442</v>
      </c>
      <c r="B93" s="20" t="s">
        <v>293</v>
      </c>
      <c r="C93" s="20">
        <v>92</v>
      </c>
      <c r="D93" s="20" t="s">
        <v>490</v>
      </c>
      <c r="E93" s="20"/>
      <c r="F93" s="20" t="s">
        <v>1562</v>
      </c>
      <c r="G93" s="21" t="s">
        <v>194</v>
      </c>
      <c r="H93" s="78" t="s">
        <v>402</v>
      </c>
      <c r="I93" s="78" t="s">
        <v>402</v>
      </c>
      <c r="J93" s="78"/>
      <c r="K93" s="78"/>
      <c r="Q93" s="1"/>
    </row>
    <row r="94" spans="1:17" x14ac:dyDescent="0.25">
      <c r="A94" s="15" t="s">
        <v>2443</v>
      </c>
      <c r="B94" s="20" t="s">
        <v>293</v>
      </c>
      <c r="C94" s="20">
        <v>93</v>
      </c>
      <c r="D94" s="20" t="s">
        <v>490</v>
      </c>
      <c r="E94" s="20"/>
      <c r="F94" s="20" t="s">
        <v>1562</v>
      </c>
      <c r="G94" s="21" t="s">
        <v>194</v>
      </c>
      <c r="H94" s="78" t="s">
        <v>402</v>
      </c>
      <c r="I94" s="78" t="s">
        <v>402</v>
      </c>
      <c r="J94" s="78"/>
      <c r="K94" s="78"/>
      <c r="Q94" s="1"/>
    </row>
    <row r="95" spans="1:17" x14ac:dyDescent="0.25">
      <c r="A95" s="15" t="s">
        <v>2444</v>
      </c>
      <c r="B95" s="20" t="s">
        <v>293</v>
      </c>
      <c r="C95" s="20">
        <v>94</v>
      </c>
      <c r="D95" s="20" t="s">
        <v>490</v>
      </c>
      <c r="E95" s="20"/>
      <c r="F95" s="20" t="s">
        <v>1562</v>
      </c>
      <c r="G95" s="21" t="s">
        <v>194</v>
      </c>
      <c r="H95" s="78" t="s">
        <v>402</v>
      </c>
      <c r="I95" s="78" t="s">
        <v>402</v>
      </c>
      <c r="J95" s="78"/>
      <c r="K95" s="78"/>
      <c r="Q95" s="1"/>
    </row>
    <row r="96" spans="1:17" x14ac:dyDescent="0.25">
      <c r="A96" s="15" t="s">
        <v>2445</v>
      </c>
      <c r="B96" s="20" t="s">
        <v>293</v>
      </c>
      <c r="C96" s="20">
        <v>95</v>
      </c>
      <c r="D96" s="20" t="s">
        <v>490</v>
      </c>
      <c r="E96" s="20"/>
      <c r="F96" s="20" t="s">
        <v>1085</v>
      </c>
      <c r="G96" s="21" t="s">
        <v>194</v>
      </c>
      <c r="H96" s="78" t="s">
        <v>402</v>
      </c>
      <c r="I96" s="78" t="s">
        <v>402</v>
      </c>
      <c r="J96" s="78"/>
      <c r="K96" s="78"/>
      <c r="Q96" s="1"/>
    </row>
    <row r="97" spans="1:17" x14ac:dyDescent="0.25">
      <c r="A97" s="15" t="s">
        <v>1567</v>
      </c>
      <c r="B97" s="20" t="s">
        <v>293</v>
      </c>
      <c r="C97" s="20">
        <v>96</v>
      </c>
      <c r="D97" s="20" t="s">
        <v>490</v>
      </c>
      <c r="E97" s="20"/>
      <c r="F97" s="20" t="s">
        <v>1085</v>
      </c>
      <c r="G97" s="21" t="s">
        <v>194</v>
      </c>
      <c r="H97" s="78" t="s">
        <v>402</v>
      </c>
      <c r="I97" s="78" t="s">
        <v>402</v>
      </c>
      <c r="J97" s="78"/>
      <c r="K97" s="78"/>
      <c r="Q97" s="1"/>
    </row>
    <row r="98" spans="1:17" x14ac:dyDescent="0.25">
      <c r="A98" s="15" t="s">
        <v>2446</v>
      </c>
      <c r="B98" s="20" t="s">
        <v>293</v>
      </c>
      <c r="C98" s="20">
        <v>97</v>
      </c>
      <c r="D98" s="20" t="s">
        <v>490</v>
      </c>
      <c r="E98" s="20"/>
      <c r="F98" s="20" t="s">
        <v>1562</v>
      </c>
      <c r="G98" s="21" t="s">
        <v>194</v>
      </c>
      <c r="H98" s="78" t="s">
        <v>402</v>
      </c>
      <c r="I98" s="78" t="s">
        <v>402</v>
      </c>
      <c r="J98" s="78"/>
      <c r="K98" s="78"/>
      <c r="Q98" s="1"/>
    </row>
    <row r="99" spans="1:17" x14ac:dyDescent="0.25">
      <c r="A99" s="15" t="s">
        <v>2329</v>
      </c>
      <c r="B99" s="20" t="s">
        <v>293</v>
      </c>
      <c r="C99" s="20">
        <v>98</v>
      </c>
      <c r="D99" s="20" t="s">
        <v>490</v>
      </c>
      <c r="E99" s="20"/>
      <c r="F99" s="20" t="s">
        <v>1085</v>
      </c>
      <c r="G99" s="21" t="s">
        <v>194</v>
      </c>
      <c r="H99" s="78" t="s">
        <v>402</v>
      </c>
      <c r="I99" s="78" t="s">
        <v>402</v>
      </c>
      <c r="J99" s="78"/>
      <c r="K99" s="78"/>
      <c r="Q99" s="1"/>
    </row>
    <row r="100" spans="1:17" x14ac:dyDescent="0.25">
      <c r="A100" s="15" t="s">
        <v>2447</v>
      </c>
      <c r="B100" s="20" t="s">
        <v>293</v>
      </c>
      <c r="C100" s="20">
        <v>99</v>
      </c>
      <c r="D100" s="20" t="s">
        <v>490</v>
      </c>
      <c r="E100" s="20"/>
      <c r="F100" s="20" t="s">
        <v>1562</v>
      </c>
      <c r="G100" s="21" t="s">
        <v>194</v>
      </c>
      <c r="H100" s="78" t="s">
        <v>402</v>
      </c>
      <c r="I100" s="78" t="s">
        <v>402</v>
      </c>
      <c r="J100" s="78"/>
      <c r="K100" s="78"/>
      <c r="Q100" s="1"/>
    </row>
    <row r="101" spans="1:17" x14ac:dyDescent="0.25">
      <c r="A101" s="15" t="s">
        <v>1281</v>
      </c>
      <c r="B101" s="20" t="s">
        <v>293</v>
      </c>
      <c r="C101" s="20">
        <v>100</v>
      </c>
      <c r="D101" s="20" t="s">
        <v>490</v>
      </c>
      <c r="E101" s="20"/>
      <c r="F101" s="20" t="s">
        <v>1562</v>
      </c>
      <c r="G101" s="21" t="s">
        <v>194</v>
      </c>
      <c r="H101" s="78" t="s">
        <v>402</v>
      </c>
      <c r="I101" s="78" t="s">
        <v>402</v>
      </c>
      <c r="J101" s="78"/>
      <c r="K101" s="78"/>
      <c r="Q101" s="1"/>
    </row>
    <row r="102" spans="1:17" x14ac:dyDescent="0.25">
      <c r="A102" s="15" t="s">
        <v>2448</v>
      </c>
      <c r="B102" s="20" t="s">
        <v>293</v>
      </c>
      <c r="C102" s="20">
        <v>101</v>
      </c>
      <c r="D102" s="20" t="s">
        <v>490</v>
      </c>
      <c r="E102" s="20"/>
      <c r="F102" s="20" t="s">
        <v>493</v>
      </c>
      <c r="G102" s="21" t="s">
        <v>194</v>
      </c>
      <c r="H102" s="78" t="s">
        <v>402</v>
      </c>
      <c r="I102" s="78" t="s">
        <v>402</v>
      </c>
      <c r="J102" s="78"/>
      <c r="K102" s="78"/>
      <c r="Q102" s="1"/>
    </row>
    <row r="103" spans="1:17" x14ac:dyDescent="0.25">
      <c r="A103" s="15" t="s">
        <v>2449</v>
      </c>
      <c r="B103" s="20" t="s">
        <v>293</v>
      </c>
      <c r="C103" s="20">
        <v>102</v>
      </c>
      <c r="D103" s="20" t="s">
        <v>490</v>
      </c>
      <c r="E103" s="20"/>
      <c r="F103" s="20" t="s">
        <v>1562</v>
      </c>
      <c r="G103" s="21" t="s">
        <v>194</v>
      </c>
      <c r="H103" s="78" t="s">
        <v>402</v>
      </c>
      <c r="I103" s="78" t="s">
        <v>402</v>
      </c>
      <c r="J103" s="78"/>
      <c r="K103" s="78"/>
      <c r="Q103" s="1"/>
    </row>
    <row r="104" spans="1:17" x14ac:dyDescent="0.25">
      <c r="A104" s="15" t="s">
        <v>2435</v>
      </c>
      <c r="B104" s="20" t="s">
        <v>293</v>
      </c>
      <c r="C104" s="20">
        <v>103</v>
      </c>
      <c r="D104" s="20" t="s">
        <v>425</v>
      </c>
      <c r="E104" s="20">
        <v>180</v>
      </c>
      <c r="F104" s="20" t="s">
        <v>410</v>
      </c>
      <c r="G104" s="21" t="s">
        <v>274</v>
      </c>
      <c r="H104" s="78" t="s">
        <v>402</v>
      </c>
      <c r="I104" s="78" t="s">
        <v>402</v>
      </c>
      <c r="J104" s="78"/>
      <c r="K104" s="78" t="s">
        <v>402</v>
      </c>
      <c r="Q104" s="1"/>
    </row>
    <row r="105" spans="1:17" x14ac:dyDescent="0.25">
      <c r="A105" s="15" t="s">
        <v>2436</v>
      </c>
      <c r="B105" s="20" t="s">
        <v>293</v>
      </c>
      <c r="C105" s="20">
        <v>104</v>
      </c>
      <c r="D105" s="20" t="s">
        <v>404</v>
      </c>
      <c r="E105" s="20">
        <v>170</v>
      </c>
      <c r="F105" s="20" t="s">
        <v>410</v>
      </c>
      <c r="G105" s="21" t="s">
        <v>274</v>
      </c>
      <c r="H105" s="78" t="s">
        <v>402</v>
      </c>
      <c r="I105" s="78" t="s">
        <v>402</v>
      </c>
      <c r="J105" s="78"/>
      <c r="K105" s="78" t="s">
        <v>402</v>
      </c>
      <c r="Q105" s="1"/>
    </row>
    <row r="106" spans="1:17" x14ac:dyDescent="0.25">
      <c r="A106" s="15" t="s">
        <v>2437</v>
      </c>
      <c r="B106" s="20" t="s">
        <v>293</v>
      </c>
      <c r="C106" s="20">
        <v>105</v>
      </c>
      <c r="D106" s="20" t="s">
        <v>400</v>
      </c>
      <c r="E106" s="20">
        <v>170</v>
      </c>
      <c r="F106" s="20" t="s">
        <v>410</v>
      </c>
      <c r="G106" s="21" t="s">
        <v>274</v>
      </c>
      <c r="H106" s="78" t="s">
        <v>402</v>
      </c>
      <c r="I106" s="78" t="s">
        <v>402</v>
      </c>
      <c r="J106" s="78"/>
      <c r="K106" s="78" t="s">
        <v>402</v>
      </c>
      <c r="Q106" s="1"/>
    </row>
    <row r="107" spans="1:17" x14ac:dyDescent="0.25">
      <c r="A107" s="15" t="s">
        <v>2438</v>
      </c>
      <c r="B107" s="20" t="s">
        <v>293</v>
      </c>
      <c r="C107" s="20">
        <v>106</v>
      </c>
      <c r="D107" s="20" t="s">
        <v>431</v>
      </c>
      <c r="E107" s="20">
        <v>180</v>
      </c>
      <c r="F107" s="20" t="s">
        <v>410</v>
      </c>
      <c r="G107" s="21" t="s">
        <v>274</v>
      </c>
      <c r="H107" s="78" t="s">
        <v>402</v>
      </c>
      <c r="I107" s="78" t="s">
        <v>402</v>
      </c>
      <c r="J107" s="78"/>
      <c r="K107" s="78" t="s">
        <v>402</v>
      </c>
      <c r="Q107" s="1"/>
    </row>
    <row r="108" spans="1:17" x14ac:dyDescent="0.25">
      <c r="A108" s="15" t="s">
        <v>2440</v>
      </c>
      <c r="B108" s="20" t="s">
        <v>293</v>
      </c>
      <c r="C108" s="20">
        <v>107</v>
      </c>
      <c r="D108" s="20" t="s">
        <v>2439</v>
      </c>
      <c r="E108" s="20">
        <v>180</v>
      </c>
      <c r="F108" s="20" t="s">
        <v>410</v>
      </c>
      <c r="G108" s="21" t="s">
        <v>274</v>
      </c>
      <c r="H108" s="78" t="s">
        <v>402</v>
      </c>
      <c r="I108" s="78" t="s">
        <v>402</v>
      </c>
      <c r="J108" s="78"/>
      <c r="K108" s="78" t="s">
        <v>402</v>
      </c>
      <c r="Q108" s="1"/>
    </row>
    <row r="109" spans="1:17" x14ac:dyDescent="0.25">
      <c r="A109" s="15" t="s">
        <v>2441</v>
      </c>
      <c r="B109" s="20" t="s">
        <v>293</v>
      </c>
      <c r="C109" s="20">
        <v>108</v>
      </c>
      <c r="D109" s="20" t="s">
        <v>414</v>
      </c>
      <c r="E109" s="20">
        <v>170</v>
      </c>
      <c r="F109" s="20" t="s">
        <v>410</v>
      </c>
      <c r="G109" s="21" t="s">
        <v>274</v>
      </c>
      <c r="H109" s="78" t="s">
        <v>402</v>
      </c>
      <c r="I109" s="78" t="s">
        <v>402</v>
      </c>
      <c r="J109" s="78"/>
      <c r="K109" s="78" t="s">
        <v>402</v>
      </c>
      <c r="Q109" s="1"/>
    </row>
    <row r="110" spans="1:17" x14ac:dyDescent="0.25">
      <c r="A110" s="15" t="s">
        <v>1199</v>
      </c>
      <c r="B110" s="20" t="s">
        <v>293</v>
      </c>
      <c r="C110" s="20">
        <v>109</v>
      </c>
      <c r="D110" s="20" t="s">
        <v>421</v>
      </c>
      <c r="E110" s="20">
        <v>110</v>
      </c>
      <c r="F110" s="20" t="s">
        <v>401</v>
      </c>
      <c r="G110" s="21" t="s">
        <v>278</v>
      </c>
      <c r="H110" s="78" t="s">
        <v>402</v>
      </c>
      <c r="I110" s="78" t="s">
        <v>402</v>
      </c>
      <c r="J110" s="78"/>
      <c r="K110" s="78" t="s">
        <v>402</v>
      </c>
      <c r="Q110" s="1"/>
    </row>
    <row r="111" spans="1:17" x14ac:dyDescent="0.25">
      <c r="A111" s="15" t="s">
        <v>2400</v>
      </c>
      <c r="B111" s="20" t="s">
        <v>293</v>
      </c>
      <c r="C111" s="20">
        <v>110</v>
      </c>
      <c r="D111" s="20" t="s">
        <v>431</v>
      </c>
      <c r="E111" s="20">
        <v>130</v>
      </c>
      <c r="F111" s="20" t="s">
        <v>405</v>
      </c>
      <c r="G111" s="21" t="s">
        <v>278</v>
      </c>
      <c r="H111" s="78" t="s">
        <v>402</v>
      </c>
      <c r="I111" s="78" t="s">
        <v>402</v>
      </c>
      <c r="J111" s="78"/>
      <c r="K111" s="78" t="s">
        <v>402</v>
      </c>
      <c r="Q111" s="1"/>
    </row>
    <row r="112" spans="1:17" x14ac:dyDescent="0.25">
      <c r="A112" s="15" t="s">
        <v>2360</v>
      </c>
      <c r="B112" s="20" t="s">
        <v>293</v>
      </c>
      <c r="C112" s="20">
        <v>111</v>
      </c>
      <c r="D112" s="20" t="s">
        <v>490</v>
      </c>
      <c r="E112" s="20"/>
      <c r="F112" s="20" t="s">
        <v>1562</v>
      </c>
      <c r="G112" s="21" t="s">
        <v>278</v>
      </c>
      <c r="H112" s="78" t="s">
        <v>402</v>
      </c>
      <c r="I112" s="78" t="s">
        <v>402</v>
      </c>
      <c r="J112" s="78"/>
      <c r="K112" s="78" t="s">
        <v>402</v>
      </c>
      <c r="Q112" s="1"/>
    </row>
  </sheetData>
  <sheetProtection selectLockedCells="1" selectUnlockedCells="1"/>
  <mergeCells count="1">
    <mergeCell ref="Z1:AH1"/>
  </mergeCells>
  <phoneticPr fontId="3" type="noConversion"/>
  <conditionalFormatting sqref="H2:K112">
    <cfRule type="cellIs" dxfId="504" priority="1" stopIfTrue="1" operator="equal">
      <formula>"-"</formula>
    </cfRule>
    <cfRule type="cellIs" dxfId="503" priority="2" stopIfTrue="1" operator="equal">
      <formula>"x"</formula>
    </cfRule>
  </conditionalFormatting>
  <hyperlinks>
    <hyperlink ref="L1" location="'Expansion set Check List'!A1" display="Home" xr:uid="{00000000-0004-0000-39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92">
    <tabColor rgb="FF00FF00"/>
  </sheetPr>
  <dimension ref="A1:AH129"/>
  <sheetViews>
    <sheetView zoomScaleSheetLayoutView="10" workbookViewId="0">
      <pane ySplit="1" topLeftCell="A2" activePane="bottomLeft" state="frozen"/>
      <selection pane="bottomLeft"/>
    </sheetView>
  </sheetViews>
  <sheetFormatPr defaultColWidth="0" defaultRowHeight="13.2" customHeight="1" x14ac:dyDescent="0.25"/>
  <cols>
    <col min="1" max="1" width="18.5546875" customWidth="1"/>
    <col min="2" max="2" width="14.6640625" bestFit="1" customWidth="1"/>
    <col min="3" max="3" width="4"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468</v>
      </c>
      <c r="B2" s="13" t="s">
        <v>296</v>
      </c>
      <c r="C2" s="13">
        <v>1</v>
      </c>
      <c r="D2" s="13" t="s">
        <v>407</v>
      </c>
      <c r="E2" s="13">
        <v>30</v>
      </c>
      <c r="F2" s="13" t="s">
        <v>410</v>
      </c>
      <c r="G2" s="14"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128</v>
      </c>
      <c r="Z2" s="109"/>
      <c r="AA2" s="109"/>
      <c r="AB2" s="109"/>
      <c r="AC2" s="109"/>
      <c r="AD2" s="109"/>
      <c r="AE2" s="109"/>
      <c r="AF2" s="109"/>
      <c r="AG2" s="109"/>
      <c r="AH2" s="109"/>
    </row>
    <row r="3" spans="1:34" x14ac:dyDescent="0.25">
      <c r="A3" s="15" t="s">
        <v>457</v>
      </c>
      <c r="B3" s="16" t="s">
        <v>296</v>
      </c>
      <c r="C3" s="16">
        <v>2</v>
      </c>
      <c r="D3" s="16" t="s">
        <v>407</v>
      </c>
      <c r="E3" s="16">
        <v>60</v>
      </c>
      <c r="F3" s="16" t="s">
        <v>405</v>
      </c>
      <c r="G3" s="17"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38</v>
      </c>
    </row>
    <row r="4" spans="1:34" x14ac:dyDescent="0.25">
      <c r="A4" s="15" t="s">
        <v>411</v>
      </c>
      <c r="B4" s="16" t="s">
        <v>296</v>
      </c>
      <c r="C4" s="16">
        <v>3</v>
      </c>
      <c r="D4" s="16" t="s">
        <v>407</v>
      </c>
      <c r="E4" s="16">
        <v>90</v>
      </c>
      <c r="F4" s="16" t="s">
        <v>401</v>
      </c>
      <c r="G4" s="17" t="s">
        <v>198</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37</v>
      </c>
    </row>
    <row r="5" spans="1:34" x14ac:dyDescent="0.25">
      <c r="A5" s="15" t="s">
        <v>955</v>
      </c>
      <c r="B5" s="16" t="s">
        <v>296</v>
      </c>
      <c r="C5" s="16">
        <v>4</v>
      </c>
      <c r="D5" s="16" t="s">
        <v>407</v>
      </c>
      <c r="E5" s="16">
        <v>70</v>
      </c>
      <c r="F5" s="16" t="s">
        <v>410</v>
      </c>
      <c r="G5" s="17" t="s">
        <v>190</v>
      </c>
      <c r="H5" s="78" t="s">
        <v>402</v>
      </c>
      <c r="I5" s="78" t="s">
        <v>402</v>
      </c>
      <c r="J5" s="78"/>
      <c r="K5" s="78"/>
      <c r="R5" s="125" t="s">
        <v>198</v>
      </c>
      <c r="S5" s="261">
        <f t="shared" si="1"/>
        <v>0</v>
      </c>
      <c r="T5" s="170">
        <f t="shared" si="2"/>
        <v>0</v>
      </c>
      <c r="U5" s="179"/>
      <c r="V5" s="125" t="s">
        <v>198</v>
      </c>
      <c r="W5" s="261">
        <f t="shared" si="3"/>
        <v>0</v>
      </c>
      <c r="X5" s="6">
        <f t="shared" si="4"/>
        <v>24</v>
      </c>
    </row>
    <row r="6" spans="1:34" x14ac:dyDescent="0.25">
      <c r="A6" s="15" t="s">
        <v>1973</v>
      </c>
      <c r="B6" s="16" t="s">
        <v>296</v>
      </c>
      <c r="C6" s="16">
        <v>5</v>
      </c>
      <c r="D6" s="16" t="s">
        <v>407</v>
      </c>
      <c r="E6" s="16">
        <v>100</v>
      </c>
      <c r="F6" s="16" t="s">
        <v>405</v>
      </c>
      <c r="G6" s="17" t="s">
        <v>198</v>
      </c>
      <c r="H6" s="78" t="s">
        <v>402</v>
      </c>
      <c r="I6" s="78" t="s">
        <v>402</v>
      </c>
      <c r="J6" s="78"/>
      <c r="K6" s="78"/>
      <c r="R6" s="125" t="s">
        <v>202</v>
      </c>
      <c r="S6" s="261">
        <f t="shared" si="1"/>
        <v>0</v>
      </c>
      <c r="T6" s="170">
        <f t="shared" si="2"/>
        <v>0</v>
      </c>
      <c r="U6" s="179"/>
      <c r="V6" s="125" t="s">
        <v>202</v>
      </c>
      <c r="W6" s="261">
        <f t="shared" si="3"/>
        <v>0</v>
      </c>
      <c r="X6" s="6">
        <f t="shared" si="4"/>
        <v>13</v>
      </c>
    </row>
    <row r="7" spans="1:34" x14ac:dyDescent="0.25">
      <c r="A7" s="15" t="s">
        <v>1237</v>
      </c>
      <c r="B7" s="16" t="s">
        <v>296</v>
      </c>
      <c r="C7" s="16">
        <v>6</v>
      </c>
      <c r="D7" s="16" t="s">
        <v>407</v>
      </c>
      <c r="E7" s="16">
        <v>60</v>
      </c>
      <c r="F7" s="16" t="s">
        <v>410</v>
      </c>
      <c r="G7" s="17" t="s">
        <v>190</v>
      </c>
      <c r="H7" s="78" t="s">
        <v>402</v>
      </c>
      <c r="I7" s="78" t="s">
        <v>402</v>
      </c>
      <c r="J7" s="78"/>
      <c r="K7" s="78"/>
      <c r="R7" s="125" t="s">
        <v>206</v>
      </c>
      <c r="S7" s="261">
        <f t="shared" si="1"/>
        <v>0</v>
      </c>
      <c r="T7" s="170">
        <f t="shared" si="2"/>
        <v>0</v>
      </c>
      <c r="U7" s="179"/>
      <c r="V7" s="125" t="s">
        <v>206</v>
      </c>
      <c r="W7" s="261">
        <f t="shared" si="3"/>
        <v>0</v>
      </c>
      <c r="X7" s="6">
        <f t="shared" si="4"/>
        <v>6</v>
      </c>
    </row>
    <row r="8" spans="1:34" x14ac:dyDescent="0.25">
      <c r="A8" s="15" t="s">
        <v>1220</v>
      </c>
      <c r="B8" s="16" t="s">
        <v>296</v>
      </c>
      <c r="C8" s="16">
        <v>7</v>
      </c>
      <c r="D8" s="16" t="s">
        <v>407</v>
      </c>
      <c r="E8" s="16">
        <v>80</v>
      </c>
      <c r="F8" s="16" t="s">
        <v>405</v>
      </c>
      <c r="G8" s="17" t="s">
        <v>194</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1194</v>
      </c>
      <c r="B9" s="16" t="s">
        <v>296</v>
      </c>
      <c r="C9" s="16">
        <v>8</v>
      </c>
      <c r="D9" s="16" t="s">
        <v>407</v>
      </c>
      <c r="E9" s="16">
        <v>120</v>
      </c>
      <c r="F9" s="16" t="s">
        <v>401</v>
      </c>
      <c r="G9" s="17" t="s">
        <v>198</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1212</v>
      </c>
      <c r="B10" s="16" t="s">
        <v>296</v>
      </c>
      <c r="C10" s="16">
        <v>9</v>
      </c>
      <c r="D10" s="16" t="s">
        <v>407</v>
      </c>
      <c r="E10" s="16">
        <v>80</v>
      </c>
      <c r="F10" s="16" t="s">
        <v>405</v>
      </c>
      <c r="G10" s="17" t="s">
        <v>194</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1314</v>
      </c>
      <c r="B11" s="16" t="s">
        <v>296</v>
      </c>
      <c r="C11" s="16">
        <v>10</v>
      </c>
      <c r="D11" s="16" t="s">
        <v>407</v>
      </c>
      <c r="E11" s="16">
        <v>40</v>
      </c>
      <c r="F11" s="16" t="s">
        <v>410</v>
      </c>
      <c r="G11" s="17" t="s">
        <v>190</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1304</v>
      </c>
      <c r="B12" s="16" t="s">
        <v>296</v>
      </c>
      <c r="C12" s="16">
        <v>11</v>
      </c>
      <c r="D12" s="16" t="s">
        <v>407</v>
      </c>
      <c r="E12" s="16">
        <v>60</v>
      </c>
      <c r="F12" s="16" t="s">
        <v>405</v>
      </c>
      <c r="G12" s="17" t="s">
        <v>194</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1300</v>
      </c>
      <c r="B13" s="16" t="s">
        <v>296</v>
      </c>
      <c r="C13" s="16">
        <v>12</v>
      </c>
      <c r="D13" s="16" t="s">
        <v>407</v>
      </c>
      <c r="E13" s="16">
        <v>70</v>
      </c>
      <c r="F13" s="16" t="s">
        <v>410</v>
      </c>
      <c r="G13" s="17" t="s">
        <v>194</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1300</v>
      </c>
      <c r="B14" s="16" t="s">
        <v>296</v>
      </c>
      <c r="C14" s="16">
        <v>13</v>
      </c>
      <c r="D14" s="16" t="s">
        <v>407</v>
      </c>
      <c r="E14" s="16">
        <v>70</v>
      </c>
      <c r="F14" s="16" t="s">
        <v>410</v>
      </c>
      <c r="G14" s="17"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1824</v>
      </c>
      <c r="B15" s="16" t="s">
        <v>296</v>
      </c>
      <c r="C15" s="16">
        <v>14</v>
      </c>
      <c r="D15" s="16" t="s">
        <v>407</v>
      </c>
      <c r="E15" s="16">
        <v>90</v>
      </c>
      <c r="F15" s="16" t="s">
        <v>405</v>
      </c>
      <c r="G15" s="17" t="s">
        <v>194</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1824</v>
      </c>
      <c r="B16" s="16" t="s">
        <v>296</v>
      </c>
      <c r="C16" s="16">
        <v>15</v>
      </c>
      <c r="D16" s="16" t="s">
        <v>407</v>
      </c>
      <c r="E16" s="16">
        <v>90</v>
      </c>
      <c r="F16" s="16" t="s">
        <v>405</v>
      </c>
      <c r="G16" s="17"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2264</v>
      </c>
      <c r="B17" s="16" t="s">
        <v>296</v>
      </c>
      <c r="C17" s="16">
        <v>16</v>
      </c>
      <c r="D17" s="16" t="s">
        <v>407</v>
      </c>
      <c r="E17" s="16">
        <v>90</v>
      </c>
      <c r="F17" s="16" t="s">
        <v>410</v>
      </c>
      <c r="G17" s="17" t="s">
        <v>194</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2364</v>
      </c>
      <c r="B18" s="16" t="s">
        <v>296</v>
      </c>
      <c r="C18" s="16">
        <v>17</v>
      </c>
      <c r="D18" s="16" t="s">
        <v>407</v>
      </c>
      <c r="E18" s="16">
        <v>40</v>
      </c>
      <c r="F18" s="16" t="s">
        <v>410</v>
      </c>
      <c r="G18" s="17" t="s">
        <v>190</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588</v>
      </c>
      <c r="B19" s="16" t="s">
        <v>296</v>
      </c>
      <c r="C19" s="16">
        <v>18</v>
      </c>
      <c r="D19" s="16" t="s">
        <v>425</v>
      </c>
      <c r="E19" s="16">
        <v>60</v>
      </c>
      <c r="F19" s="16" t="s">
        <v>410</v>
      </c>
      <c r="G19" s="17" t="s">
        <v>194</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535</v>
      </c>
      <c r="B20" s="16" t="s">
        <v>296</v>
      </c>
      <c r="C20" s="16">
        <v>19</v>
      </c>
      <c r="D20" s="16" t="s">
        <v>425</v>
      </c>
      <c r="E20" s="16">
        <v>90</v>
      </c>
      <c r="F20" s="16" t="s">
        <v>405</v>
      </c>
      <c r="G20" s="17" t="s">
        <v>202</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449</v>
      </c>
      <c r="B21" s="16" t="s">
        <v>296</v>
      </c>
      <c r="C21" s="16">
        <v>20</v>
      </c>
      <c r="D21" s="16" t="s">
        <v>425</v>
      </c>
      <c r="E21" s="16">
        <v>80</v>
      </c>
      <c r="F21" s="16" t="s">
        <v>410</v>
      </c>
      <c r="G21" s="17" t="s">
        <v>190</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1882</v>
      </c>
      <c r="B22" s="16" t="s">
        <v>296</v>
      </c>
      <c r="C22" s="16">
        <v>21</v>
      </c>
      <c r="D22" s="16" t="s">
        <v>425</v>
      </c>
      <c r="E22" s="16">
        <v>120</v>
      </c>
      <c r="F22" s="16" t="s">
        <v>405</v>
      </c>
      <c r="G22" s="17"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2450</v>
      </c>
      <c r="B23" s="16" t="s">
        <v>296</v>
      </c>
      <c r="C23" s="16">
        <v>22</v>
      </c>
      <c r="D23" s="16" t="s">
        <v>425</v>
      </c>
      <c r="E23" s="16">
        <v>160</v>
      </c>
      <c r="F23" s="16" t="s">
        <v>410</v>
      </c>
      <c r="G23" s="17" t="s">
        <v>206</v>
      </c>
      <c r="H23" s="78" t="s">
        <v>402</v>
      </c>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558</v>
      </c>
      <c r="B24" s="16" t="s">
        <v>296</v>
      </c>
      <c r="C24" s="16">
        <v>23</v>
      </c>
      <c r="D24" s="16" t="s">
        <v>404</v>
      </c>
      <c r="E24" s="16">
        <v>30</v>
      </c>
      <c r="F24" s="16" t="s">
        <v>410</v>
      </c>
      <c r="G24" s="17" t="s">
        <v>190</v>
      </c>
      <c r="H24" s="78" t="s">
        <v>402</v>
      </c>
      <c r="I24" s="78" t="s">
        <v>402</v>
      </c>
      <c r="J24" s="78"/>
      <c r="K24" s="78"/>
      <c r="R24" s="125" t="s">
        <v>274</v>
      </c>
      <c r="S24" s="261">
        <f t="shared" si="1"/>
        <v>0</v>
      </c>
      <c r="T24" s="170">
        <f t="shared" si="2"/>
        <v>0</v>
      </c>
      <c r="U24" s="179"/>
      <c r="V24" s="125" t="s">
        <v>274</v>
      </c>
      <c r="W24" s="261">
        <f t="shared" si="3"/>
        <v>0</v>
      </c>
      <c r="X24" s="6">
        <f t="shared" si="4"/>
        <v>6</v>
      </c>
    </row>
    <row r="25" spans="1:24" ht="13.8" thickBot="1" x14ac:dyDescent="0.3">
      <c r="A25" s="15" t="s">
        <v>528</v>
      </c>
      <c r="B25" s="16" t="s">
        <v>296</v>
      </c>
      <c r="C25" s="16">
        <v>24</v>
      </c>
      <c r="D25" s="16" t="s">
        <v>404</v>
      </c>
      <c r="E25" s="16">
        <v>130</v>
      </c>
      <c r="F25" s="16" t="s">
        <v>405</v>
      </c>
      <c r="G25" s="17" t="s">
        <v>198</v>
      </c>
      <c r="H25" s="78" t="s">
        <v>402</v>
      </c>
      <c r="I25" s="78" t="s">
        <v>402</v>
      </c>
      <c r="J25" s="78"/>
      <c r="K25" s="78"/>
      <c r="R25" s="177" t="s">
        <v>278</v>
      </c>
      <c r="S25" s="262">
        <f t="shared" si="1"/>
        <v>0</v>
      </c>
      <c r="T25" s="209">
        <f t="shared" si="2"/>
        <v>0</v>
      </c>
      <c r="U25" s="179"/>
      <c r="V25" s="177" t="s">
        <v>278</v>
      </c>
      <c r="W25" s="262">
        <f t="shared" si="3"/>
        <v>0</v>
      </c>
      <c r="X25" s="7">
        <f t="shared" si="4"/>
        <v>4</v>
      </c>
    </row>
    <row r="26" spans="1:24" ht="13.8" thickBot="1" x14ac:dyDescent="0.3">
      <c r="A26" s="15" t="s">
        <v>1225</v>
      </c>
      <c r="B26" s="16" t="s">
        <v>296</v>
      </c>
      <c r="C26" s="16">
        <v>25</v>
      </c>
      <c r="D26" s="16" t="s">
        <v>404</v>
      </c>
      <c r="E26" s="16">
        <v>100</v>
      </c>
      <c r="F26" s="16" t="s">
        <v>410</v>
      </c>
      <c r="G26" s="17" t="s">
        <v>194</v>
      </c>
      <c r="H26" s="78" t="s">
        <v>402</v>
      </c>
      <c r="I26" s="78" t="s">
        <v>402</v>
      </c>
      <c r="J26" s="78"/>
      <c r="K26" s="78"/>
      <c r="R26" s="171" t="s">
        <v>101</v>
      </c>
      <c r="S26" s="172"/>
      <c r="T26" s="186">
        <f>SUM(T27:T49)</f>
        <v>0</v>
      </c>
      <c r="U26" s="179"/>
      <c r="V26" s="188" t="s">
        <v>103</v>
      </c>
      <c r="W26" s="241"/>
      <c r="X26" s="243">
        <f>SUM(X27:X49)</f>
        <v>112</v>
      </c>
    </row>
    <row r="27" spans="1:24" x14ac:dyDescent="0.25">
      <c r="A27" s="15" t="s">
        <v>1206</v>
      </c>
      <c r="B27" s="16" t="s">
        <v>296</v>
      </c>
      <c r="C27" s="16">
        <v>26</v>
      </c>
      <c r="D27" s="16" t="s">
        <v>404</v>
      </c>
      <c r="E27" s="16">
        <v>200</v>
      </c>
      <c r="F27" s="16" t="s">
        <v>405</v>
      </c>
      <c r="G27" s="17" t="s">
        <v>202</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38</v>
      </c>
    </row>
    <row r="28" spans="1:24" x14ac:dyDescent="0.25">
      <c r="A28" s="15" t="s">
        <v>1425</v>
      </c>
      <c r="B28" s="16" t="s">
        <v>296</v>
      </c>
      <c r="C28" s="16">
        <v>27</v>
      </c>
      <c r="D28" s="16" t="s">
        <v>404</v>
      </c>
      <c r="E28" s="16">
        <v>30</v>
      </c>
      <c r="F28" s="16" t="s">
        <v>410</v>
      </c>
      <c r="G28" s="17" t="s">
        <v>190</v>
      </c>
      <c r="H28" s="78" t="s">
        <v>402</v>
      </c>
      <c r="I28" s="78" t="s">
        <v>402</v>
      </c>
      <c r="J28" s="78"/>
      <c r="K28" s="78"/>
      <c r="R28" s="125" t="s">
        <v>194</v>
      </c>
      <c r="S28" s="169">
        <f t="shared" si="5"/>
        <v>0</v>
      </c>
      <c r="T28" s="170">
        <f t="shared" si="6"/>
        <v>0</v>
      </c>
      <c r="U28" s="179"/>
      <c r="V28" s="264" t="s">
        <v>194</v>
      </c>
      <c r="W28" s="267">
        <f t="shared" si="7"/>
        <v>0</v>
      </c>
      <c r="X28" s="6">
        <f t="shared" si="8"/>
        <v>37</v>
      </c>
    </row>
    <row r="29" spans="1:24" x14ac:dyDescent="0.25">
      <c r="A29" s="15" t="s">
        <v>1404</v>
      </c>
      <c r="B29" s="16" t="s">
        <v>296</v>
      </c>
      <c r="C29" s="16">
        <v>28</v>
      </c>
      <c r="D29" s="16" t="s">
        <v>404</v>
      </c>
      <c r="E29" s="16">
        <v>110</v>
      </c>
      <c r="F29" s="16" t="s">
        <v>405</v>
      </c>
      <c r="G29" s="17" t="s">
        <v>202</v>
      </c>
      <c r="H29" s="78" t="s">
        <v>402</v>
      </c>
      <c r="I29" s="78" t="s">
        <v>402</v>
      </c>
      <c r="J29" s="78"/>
      <c r="K29" s="78"/>
      <c r="R29" s="125" t="s">
        <v>198</v>
      </c>
      <c r="S29" s="169">
        <f t="shared" si="5"/>
        <v>0</v>
      </c>
      <c r="T29" s="170">
        <f t="shared" si="6"/>
        <v>0</v>
      </c>
      <c r="U29" s="179"/>
      <c r="V29" s="264" t="s">
        <v>198</v>
      </c>
      <c r="W29" s="267">
        <f t="shared" si="7"/>
        <v>0</v>
      </c>
      <c r="X29" s="6">
        <f t="shared" si="8"/>
        <v>24</v>
      </c>
    </row>
    <row r="30" spans="1:24" x14ac:dyDescent="0.25">
      <c r="A30" s="15" t="s">
        <v>1427</v>
      </c>
      <c r="B30" s="16" t="s">
        <v>296</v>
      </c>
      <c r="C30" s="16">
        <v>29</v>
      </c>
      <c r="D30" s="16" t="s">
        <v>404</v>
      </c>
      <c r="E30" s="16">
        <v>60</v>
      </c>
      <c r="F30" s="16" t="s">
        <v>410</v>
      </c>
      <c r="G30" s="17" t="s">
        <v>190</v>
      </c>
      <c r="H30" s="78" t="s">
        <v>402</v>
      </c>
      <c r="I30" s="78" t="s">
        <v>402</v>
      </c>
      <c r="J30" s="78"/>
      <c r="K30" s="78"/>
      <c r="R30" s="125" t="s">
        <v>202</v>
      </c>
      <c r="S30" s="169">
        <f t="shared" si="5"/>
        <v>0</v>
      </c>
      <c r="T30" s="170">
        <f t="shared" si="6"/>
        <v>0</v>
      </c>
      <c r="U30" s="179"/>
      <c r="V30" s="264" t="s">
        <v>202</v>
      </c>
      <c r="W30" s="267">
        <f t="shared" si="7"/>
        <v>0</v>
      </c>
      <c r="X30" s="6">
        <f t="shared" si="8"/>
        <v>13</v>
      </c>
    </row>
    <row r="31" spans="1:24" x14ac:dyDescent="0.25">
      <c r="A31" s="15" t="s">
        <v>1421</v>
      </c>
      <c r="B31" s="16" t="s">
        <v>296</v>
      </c>
      <c r="C31" s="16">
        <v>30</v>
      </c>
      <c r="D31" s="16" t="s">
        <v>404</v>
      </c>
      <c r="E31" s="16">
        <v>80</v>
      </c>
      <c r="F31" s="16" t="s">
        <v>405</v>
      </c>
      <c r="G31" s="17"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1405</v>
      </c>
      <c r="B32" s="16" t="s">
        <v>296</v>
      </c>
      <c r="C32" s="16">
        <v>31</v>
      </c>
      <c r="D32" s="16" t="s">
        <v>404</v>
      </c>
      <c r="E32" s="16">
        <v>140</v>
      </c>
      <c r="F32" s="16" t="s">
        <v>401</v>
      </c>
      <c r="G32" s="17"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1853</v>
      </c>
      <c r="B33" s="16" t="s">
        <v>296</v>
      </c>
      <c r="C33" s="16">
        <v>32</v>
      </c>
      <c r="D33" s="16" t="s">
        <v>404</v>
      </c>
      <c r="E33" s="16">
        <v>70</v>
      </c>
      <c r="F33" s="16" t="s">
        <v>410</v>
      </c>
      <c r="G33" s="17"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1832</v>
      </c>
      <c r="B34" s="16" t="s">
        <v>296</v>
      </c>
      <c r="C34" s="16">
        <v>33</v>
      </c>
      <c r="D34" s="16" t="s">
        <v>404</v>
      </c>
      <c r="E34" s="16">
        <v>90</v>
      </c>
      <c r="F34" s="16" t="s">
        <v>405</v>
      </c>
      <c r="G34" s="17"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2372</v>
      </c>
      <c r="B35" s="16" t="s">
        <v>296</v>
      </c>
      <c r="C35" s="16">
        <v>34</v>
      </c>
      <c r="D35" s="16" t="s">
        <v>404</v>
      </c>
      <c r="E35" s="16">
        <v>50</v>
      </c>
      <c r="F35" s="16" t="s">
        <v>410</v>
      </c>
      <c r="G35" s="17" t="s">
        <v>190</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2373</v>
      </c>
      <c r="B36" s="16" t="s">
        <v>296</v>
      </c>
      <c r="C36" s="16">
        <v>35</v>
      </c>
      <c r="D36" s="16" t="s">
        <v>404</v>
      </c>
      <c r="E36" s="16">
        <v>80</v>
      </c>
      <c r="F36" s="16" t="s">
        <v>405</v>
      </c>
      <c r="G36" s="17"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2374</v>
      </c>
      <c r="B37" s="16" t="s">
        <v>296</v>
      </c>
      <c r="C37" s="16">
        <v>36</v>
      </c>
      <c r="D37" s="16" t="s">
        <v>404</v>
      </c>
      <c r="E37" s="16">
        <v>140</v>
      </c>
      <c r="F37" s="16" t="s">
        <v>401</v>
      </c>
      <c r="G37" s="17" t="s">
        <v>198</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2283</v>
      </c>
      <c r="B38" s="16" t="s">
        <v>296</v>
      </c>
      <c r="C38" s="16">
        <v>37</v>
      </c>
      <c r="D38" s="16" t="s">
        <v>404</v>
      </c>
      <c r="E38" s="16">
        <v>90</v>
      </c>
      <c r="F38" s="16" t="s">
        <v>410</v>
      </c>
      <c r="G38" s="17"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472</v>
      </c>
      <c r="B39" s="16" t="s">
        <v>296</v>
      </c>
      <c r="C39" s="16">
        <v>38</v>
      </c>
      <c r="D39" s="16" t="s">
        <v>400</v>
      </c>
      <c r="E39" s="16">
        <v>60</v>
      </c>
      <c r="F39" s="16" t="s">
        <v>410</v>
      </c>
      <c r="G39" s="17"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443</v>
      </c>
      <c r="B40" s="16" t="s">
        <v>296</v>
      </c>
      <c r="C40" s="16">
        <v>39</v>
      </c>
      <c r="D40" s="16" t="s">
        <v>400</v>
      </c>
      <c r="E40" s="16">
        <v>80</v>
      </c>
      <c r="F40" s="16" t="s">
        <v>405</v>
      </c>
      <c r="G40" s="17"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399</v>
      </c>
      <c r="B41" s="16" t="s">
        <v>296</v>
      </c>
      <c r="C41" s="16">
        <v>40</v>
      </c>
      <c r="D41" s="16" t="s">
        <v>400</v>
      </c>
      <c r="E41" s="16">
        <v>140</v>
      </c>
      <c r="F41" s="16" t="s">
        <v>401</v>
      </c>
      <c r="G41" s="17" t="s">
        <v>202</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1214</v>
      </c>
      <c r="B42" s="16" t="s">
        <v>296</v>
      </c>
      <c r="C42" s="16">
        <v>41</v>
      </c>
      <c r="D42" s="16" t="s">
        <v>400</v>
      </c>
      <c r="E42" s="16">
        <v>60</v>
      </c>
      <c r="F42" s="16" t="s">
        <v>410</v>
      </c>
      <c r="G42" s="17"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1214</v>
      </c>
      <c r="B43" s="16" t="s">
        <v>296</v>
      </c>
      <c r="C43" s="16">
        <v>42</v>
      </c>
      <c r="D43" s="16" t="s">
        <v>400</v>
      </c>
      <c r="E43" s="16">
        <v>60</v>
      </c>
      <c r="F43" s="16" t="s">
        <v>410</v>
      </c>
      <c r="G43" s="17"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1201</v>
      </c>
      <c r="B44" s="16" t="s">
        <v>296</v>
      </c>
      <c r="C44" s="16">
        <v>43</v>
      </c>
      <c r="D44" s="16" t="s">
        <v>400</v>
      </c>
      <c r="E44" s="16">
        <v>90</v>
      </c>
      <c r="F44" s="16" t="s">
        <v>405</v>
      </c>
      <c r="G44" s="17" t="s">
        <v>198</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1201</v>
      </c>
      <c r="B45" s="16" t="s">
        <v>296</v>
      </c>
      <c r="C45" s="16">
        <v>44</v>
      </c>
      <c r="D45" s="16" t="s">
        <v>400</v>
      </c>
      <c r="E45" s="16">
        <v>90</v>
      </c>
      <c r="F45" s="16" t="s">
        <v>405</v>
      </c>
      <c r="G45" s="17" t="s">
        <v>198</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2338</v>
      </c>
      <c r="B46" s="16" t="s">
        <v>296</v>
      </c>
      <c r="C46" s="16">
        <v>45</v>
      </c>
      <c r="D46" s="16" t="s">
        <v>400</v>
      </c>
      <c r="E46" s="16">
        <v>70</v>
      </c>
      <c r="F46" s="16" t="s">
        <v>410</v>
      </c>
      <c r="G46" s="17"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2451</v>
      </c>
      <c r="B47" s="16" t="s">
        <v>296</v>
      </c>
      <c r="C47" s="16">
        <v>46</v>
      </c>
      <c r="D47" s="16" t="s">
        <v>421</v>
      </c>
      <c r="E47" s="16">
        <v>120</v>
      </c>
      <c r="F47" s="16" t="s">
        <v>410</v>
      </c>
      <c r="G47" s="17" t="s">
        <v>206</v>
      </c>
      <c r="H47" s="78" t="s">
        <v>402</v>
      </c>
      <c r="I47" s="78" t="s">
        <v>402</v>
      </c>
      <c r="J47" s="78"/>
      <c r="K47" s="78" t="s">
        <v>402</v>
      </c>
      <c r="R47" s="125" t="s">
        <v>270</v>
      </c>
      <c r="S47" s="169">
        <f t="shared" si="5"/>
        <v>0</v>
      </c>
      <c r="T47" s="170">
        <f t="shared" si="6"/>
        <v>0</v>
      </c>
      <c r="U47" s="179"/>
      <c r="V47" s="265" t="s">
        <v>270</v>
      </c>
      <c r="W47" s="267">
        <f t="shared" si="7"/>
        <v>0</v>
      </c>
      <c r="X47" s="6">
        <f t="shared" si="8"/>
        <v>0</v>
      </c>
    </row>
    <row r="48" spans="1:24" x14ac:dyDescent="0.25">
      <c r="A48" s="15" t="s">
        <v>1198</v>
      </c>
      <c r="B48" s="16" t="s">
        <v>296</v>
      </c>
      <c r="C48" s="16">
        <v>47</v>
      </c>
      <c r="D48" s="16" t="s">
        <v>421</v>
      </c>
      <c r="E48" s="16">
        <v>130</v>
      </c>
      <c r="F48" s="16" t="s">
        <v>401</v>
      </c>
      <c r="G48" s="17" t="s">
        <v>198</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1302</v>
      </c>
      <c r="B49" s="16" t="s">
        <v>296</v>
      </c>
      <c r="C49" s="16">
        <v>48</v>
      </c>
      <c r="D49" s="16" t="s">
        <v>421</v>
      </c>
      <c r="E49" s="16">
        <v>60</v>
      </c>
      <c r="F49" s="16" t="s">
        <v>405</v>
      </c>
      <c r="G49" s="17" t="s">
        <v>198</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1842</v>
      </c>
      <c r="B50" s="16" t="s">
        <v>296</v>
      </c>
      <c r="C50" s="16">
        <v>49</v>
      </c>
      <c r="D50" s="16" t="s">
        <v>421</v>
      </c>
      <c r="E50" s="16">
        <v>60</v>
      </c>
      <c r="F50" s="16" t="s">
        <v>410</v>
      </c>
      <c r="G50" s="17" t="s">
        <v>190</v>
      </c>
      <c r="H50" s="78" t="s">
        <v>402</v>
      </c>
      <c r="I50" s="78" t="s">
        <v>402</v>
      </c>
      <c r="J50" s="78"/>
      <c r="K50" s="78"/>
      <c r="U50" s="179"/>
      <c r="V50" s="188" t="s">
        <v>458</v>
      </c>
      <c r="W50" s="206"/>
      <c r="X50" s="207">
        <f>SUM(X51:X73)</f>
        <v>240</v>
      </c>
    </row>
    <row r="51" spans="1:24" x14ac:dyDescent="0.25">
      <c r="A51" s="15" t="s">
        <v>1842</v>
      </c>
      <c r="B51" s="16" t="s">
        <v>296</v>
      </c>
      <c r="C51" s="16">
        <v>50</v>
      </c>
      <c r="D51" s="16" t="s">
        <v>421</v>
      </c>
      <c r="E51" s="16">
        <v>60</v>
      </c>
      <c r="F51" s="16" t="s">
        <v>410</v>
      </c>
      <c r="G51" s="17" t="s">
        <v>190</v>
      </c>
      <c r="H51" s="78" t="s">
        <v>402</v>
      </c>
      <c r="I51" s="78" t="s">
        <v>402</v>
      </c>
      <c r="J51" s="78"/>
      <c r="K51" s="78"/>
      <c r="U51" s="269"/>
      <c r="V51" s="124" t="s">
        <v>190</v>
      </c>
      <c r="W51" s="169">
        <f>S3+S27+W3+W27</f>
        <v>0</v>
      </c>
      <c r="X51" s="170">
        <f>T3+T27+X3+X27</f>
        <v>76</v>
      </c>
    </row>
    <row r="52" spans="1:24" x14ac:dyDescent="0.25">
      <c r="A52" s="15" t="s">
        <v>1831</v>
      </c>
      <c r="B52" s="16" t="s">
        <v>296</v>
      </c>
      <c r="C52" s="16">
        <v>51</v>
      </c>
      <c r="D52" s="16" t="s">
        <v>421</v>
      </c>
      <c r="E52" s="16">
        <v>100</v>
      </c>
      <c r="F52" s="16" t="s">
        <v>405</v>
      </c>
      <c r="G52" s="17" t="s">
        <v>198</v>
      </c>
      <c r="H52" s="78" t="s">
        <v>402</v>
      </c>
      <c r="I52" s="78" t="s">
        <v>402</v>
      </c>
      <c r="J52" s="78"/>
      <c r="K52" s="78"/>
      <c r="U52" s="269"/>
      <c r="V52" s="125" t="s">
        <v>194</v>
      </c>
      <c r="W52" s="169">
        <f t="shared" ref="W52:X67" si="9">S4+S28+W4+W28</f>
        <v>0</v>
      </c>
      <c r="X52" s="170">
        <f t="shared" si="9"/>
        <v>74</v>
      </c>
    </row>
    <row r="53" spans="1:24" x14ac:dyDescent="0.25">
      <c r="A53" s="15" t="s">
        <v>2452</v>
      </c>
      <c r="B53" s="16" t="s">
        <v>296</v>
      </c>
      <c r="C53" s="16">
        <v>52</v>
      </c>
      <c r="D53" s="16" t="s">
        <v>421</v>
      </c>
      <c r="E53" s="16">
        <v>90</v>
      </c>
      <c r="F53" s="16" t="s">
        <v>410</v>
      </c>
      <c r="G53" s="17" t="s">
        <v>202</v>
      </c>
      <c r="H53" s="78" t="s">
        <v>402</v>
      </c>
      <c r="I53" s="78" t="s">
        <v>402</v>
      </c>
      <c r="J53" s="78"/>
      <c r="K53" s="78"/>
      <c r="U53" s="269"/>
      <c r="V53" s="125" t="s">
        <v>198</v>
      </c>
      <c r="W53" s="169">
        <f t="shared" si="9"/>
        <v>0</v>
      </c>
      <c r="X53" s="170">
        <f t="shared" si="9"/>
        <v>48</v>
      </c>
    </row>
    <row r="54" spans="1:24" x14ac:dyDescent="0.25">
      <c r="A54" s="15" t="s">
        <v>2391</v>
      </c>
      <c r="B54" s="16" t="s">
        <v>296</v>
      </c>
      <c r="C54" s="16">
        <v>53</v>
      </c>
      <c r="D54" s="16" t="s">
        <v>421</v>
      </c>
      <c r="E54" s="16">
        <v>70</v>
      </c>
      <c r="F54" s="16" t="s">
        <v>410</v>
      </c>
      <c r="G54" s="17" t="s">
        <v>190</v>
      </c>
      <c r="H54" s="78" t="s">
        <v>402</v>
      </c>
      <c r="I54" s="78" t="s">
        <v>402</v>
      </c>
      <c r="J54" s="78"/>
      <c r="K54" s="78"/>
      <c r="U54" s="269"/>
      <c r="V54" s="125" t="s">
        <v>202</v>
      </c>
      <c r="W54" s="169">
        <f t="shared" si="9"/>
        <v>0</v>
      </c>
      <c r="X54" s="170">
        <f t="shared" si="9"/>
        <v>26</v>
      </c>
    </row>
    <row r="55" spans="1:24" x14ac:dyDescent="0.25">
      <c r="A55" s="15" t="s">
        <v>2392</v>
      </c>
      <c r="B55" s="16" t="s">
        <v>296</v>
      </c>
      <c r="C55" s="16">
        <v>54</v>
      </c>
      <c r="D55" s="16" t="s">
        <v>421</v>
      </c>
      <c r="E55" s="16">
        <v>100</v>
      </c>
      <c r="F55" s="16" t="s">
        <v>405</v>
      </c>
      <c r="G55" s="17" t="s">
        <v>202</v>
      </c>
      <c r="H55" s="78" t="s">
        <v>402</v>
      </c>
      <c r="I55" s="78" t="s">
        <v>402</v>
      </c>
      <c r="J55" s="78"/>
      <c r="K55" s="78"/>
      <c r="U55" s="269"/>
      <c r="V55" s="125" t="s">
        <v>206</v>
      </c>
      <c r="W55" s="169">
        <f t="shared" si="9"/>
        <v>0</v>
      </c>
      <c r="X55" s="170">
        <f t="shared" si="9"/>
        <v>6</v>
      </c>
    </row>
    <row r="56" spans="1:24" x14ac:dyDescent="0.25">
      <c r="A56" s="15" t="s">
        <v>2341</v>
      </c>
      <c r="B56" s="16" t="s">
        <v>296</v>
      </c>
      <c r="C56" s="16">
        <v>55</v>
      </c>
      <c r="D56" s="16" t="s">
        <v>421</v>
      </c>
      <c r="E56" s="16">
        <v>50</v>
      </c>
      <c r="F56" s="16" t="s">
        <v>410</v>
      </c>
      <c r="G56" s="17" t="s">
        <v>190</v>
      </c>
      <c r="H56" s="78" t="s">
        <v>402</v>
      </c>
      <c r="I56" s="78" t="s">
        <v>402</v>
      </c>
      <c r="J56" s="78"/>
      <c r="K56" s="78"/>
      <c r="U56" s="270"/>
      <c r="V56" s="125" t="s">
        <v>210</v>
      </c>
      <c r="W56" s="169">
        <f t="shared" si="9"/>
        <v>0</v>
      </c>
      <c r="X56" s="170">
        <f t="shared" si="9"/>
        <v>0</v>
      </c>
    </row>
    <row r="57" spans="1:24" ht="13.8" thickBot="1" x14ac:dyDescent="0.3">
      <c r="A57" s="15" t="s">
        <v>2342</v>
      </c>
      <c r="B57" s="16" t="s">
        <v>296</v>
      </c>
      <c r="C57" s="16">
        <v>56</v>
      </c>
      <c r="D57" s="16" t="s">
        <v>421</v>
      </c>
      <c r="E57" s="16">
        <v>80</v>
      </c>
      <c r="F57" s="16" t="s">
        <v>405</v>
      </c>
      <c r="G57" s="17" t="s">
        <v>194</v>
      </c>
      <c r="H57" s="78" t="s">
        <v>402</v>
      </c>
      <c r="I57" s="78" t="s">
        <v>402</v>
      </c>
      <c r="J57" s="78"/>
      <c r="K57" s="78"/>
      <c r="U57" s="271"/>
      <c r="V57" s="125" t="s">
        <v>214</v>
      </c>
      <c r="W57" s="169">
        <f t="shared" si="9"/>
        <v>0</v>
      </c>
      <c r="X57" s="170">
        <f t="shared" si="9"/>
        <v>0</v>
      </c>
    </row>
    <row r="58" spans="1:24" ht="13.8" thickBot="1" x14ac:dyDescent="0.3">
      <c r="A58" s="15" t="s">
        <v>2343</v>
      </c>
      <c r="B58" s="16" t="s">
        <v>296</v>
      </c>
      <c r="C58" s="16">
        <v>57</v>
      </c>
      <c r="D58" s="16" t="s">
        <v>421</v>
      </c>
      <c r="E58" s="16">
        <v>130</v>
      </c>
      <c r="F58" s="16" t="s">
        <v>401</v>
      </c>
      <c r="G58" s="17" t="s">
        <v>198</v>
      </c>
      <c r="H58" s="78" t="s">
        <v>402</v>
      </c>
      <c r="I58" s="78" t="s">
        <v>402</v>
      </c>
      <c r="J58" s="78"/>
      <c r="K58" s="78"/>
      <c r="U58" s="271"/>
      <c r="V58" s="125" t="s">
        <v>218</v>
      </c>
      <c r="W58" s="169">
        <f t="shared" si="9"/>
        <v>0</v>
      </c>
      <c r="X58" s="170">
        <f t="shared" si="9"/>
        <v>0</v>
      </c>
    </row>
    <row r="59" spans="1:24" ht="13.8" thickBot="1" x14ac:dyDescent="0.3">
      <c r="A59" s="15" t="s">
        <v>2403</v>
      </c>
      <c r="B59" s="16" t="s">
        <v>296</v>
      </c>
      <c r="C59" s="16">
        <v>58</v>
      </c>
      <c r="D59" s="16" t="s">
        <v>421</v>
      </c>
      <c r="E59" s="16">
        <v>90</v>
      </c>
      <c r="F59" s="16" t="s">
        <v>410</v>
      </c>
      <c r="G59" s="17" t="s">
        <v>190</v>
      </c>
      <c r="H59" s="78" t="s">
        <v>402</v>
      </c>
      <c r="I59" s="78" t="s">
        <v>402</v>
      </c>
      <c r="J59" s="78"/>
      <c r="K59" s="78"/>
      <c r="U59" s="271"/>
      <c r="V59" s="125" t="s">
        <v>222</v>
      </c>
      <c r="W59" s="169">
        <f t="shared" si="9"/>
        <v>0</v>
      </c>
      <c r="X59" s="170">
        <f t="shared" si="9"/>
        <v>0</v>
      </c>
    </row>
    <row r="60" spans="1:24" ht="13.8" thickBot="1" x14ac:dyDescent="0.3">
      <c r="A60" s="15" t="s">
        <v>2404</v>
      </c>
      <c r="B60" s="16" t="s">
        <v>296</v>
      </c>
      <c r="C60" s="16">
        <v>59</v>
      </c>
      <c r="D60" s="16" t="s">
        <v>421</v>
      </c>
      <c r="E60" s="16">
        <v>130</v>
      </c>
      <c r="F60" s="16" t="s">
        <v>405</v>
      </c>
      <c r="G60" s="17" t="s">
        <v>202</v>
      </c>
      <c r="H60" s="78" t="s">
        <v>402</v>
      </c>
      <c r="I60" s="78" t="s">
        <v>402</v>
      </c>
      <c r="J60" s="78"/>
      <c r="K60" s="78"/>
      <c r="U60" s="271"/>
      <c r="V60" s="125" t="s">
        <v>226</v>
      </c>
      <c r="W60" s="169">
        <f t="shared" si="9"/>
        <v>0</v>
      </c>
      <c r="X60" s="170">
        <f t="shared" si="9"/>
        <v>0</v>
      </c>
    </row>
    <row r="61" spans="1:24" ht="13.8" thickBot="1" x14ac:dyDescent="0.3">
      <c r="A61" s="15" t="s">
        <v>648</v>
      </c>
      <c r="B61" s="16" t="s">
        <v>296</v>
      </c>
      <c r="C61" s="16">
        <v>60</v>
      </c>
      <c r="D61" s="16" t="s">
        <v>431</v>
      </c>
      <c r="E61" s="16">
        <v>70</v>
      </c>
      <c r="F61" s="16" t="s">
        <v>410</v>
      </c>
      <c r="G61" s="17" t="s">
        <v>190</v>
      </c>
      <c r="H61" s="78" t="s">
        <v>402</v>
      </c>
      <c r="I61" s="78" t="s">
        <v>402</v>
      </c>
      <c r="J61" s="78"/>
      <c r="K61" s="78"/>
      <c r="U61" s="271"/>
      <c r="V61" s="126" t="s">
        <v>230</v>
      </c>
      <c r="W61" s="169">
        <f t="shared" si="9"/>
        <v>0</v>
      </c>
      <c r="X61" s="170">
        <f t="shared" si="9"/>
        <v>0</v>
      </c>
    </row>
    <row r="62" spans="1:24" ht="13.8" thickBot="1" x14ac:dyDescent="0.3">
      <c r="A62" s="15" t="s">
        <v>637</v>
      </c>
      <c r="B62" s="16" t="s">
        <v>296</v>
      </c>
      <c r="C62" s="16">
        <v>61</v>
      </c>
      <c r="D62" s="16" t="s">
        <v>431</v>
      </c>
      <c r="E62" s="16">
        <v>100</v>
      </c>
      <c r="F62" s="16" t="s">
        <v>405</v>
      </c>
      <c r="G62" s="17" t="s">
        <v>198</v>
      </c>
      <c r="H62" s="78" t="s">
        <v>402</v>
      </c>
      <c r="I62" s="78" t="s">
        <v>402</v>
      </c>
      <c r="J62" s="78"/>
      <c r="K62" s="78"/>
      <c r="U62" s="271"/>
      <c r="V62" s="125" t="s">
        <v>234</v>
      </c>
      <c r="W62" s="169">
        <f t="shared" si="9"/>
        <v>0</v>
      </c>
      <c r="X62" s="170">
        <f t="shared" si="9"/>
        <v>0</v>
      </c>
    </row>
    <row r="63" spans="1:24" ht="13.8" thickBot="1" x14ac:dyDescent="0.3">
      <c r="A63" s="15" t="s">
        <v>1208</v>
      </c>
      <c r="B63" s="16" t="s">
        <v>296</v>
      </c>
      <c r="C63" s="16">
        <v>62</v>
      </c>
      <c r="D63" s="16" t="s">
        <v>431</v>
      </c>
      <c r="E63" s="16">
        <v>80</v>
      </c>
      <c r="F63" s="16" t="s">
        <v>410</v>
      </c>
      <c r="G63" s="17" t="s">
        <v>190</v>
      </c>
      <c r="H63" s="78" t="s">
        <v>402</v>
      </c>
      <c r="I63" s="78" t="s">
        <v>402</v>
      </c>
      <c r="J63" s="78"/>
      <c r="K63" s="78"/>
      <c r="U63" s="271"/>
      <c r="V63" s="125" t="s">
        <v>238</v>
      </c>
      <c r="W63" s="169">
        <f t="shared" si="9"/>
        <v>0</v>
      </c>
      <c r="X63" s="170">
        <f t="shared" si="9"/>
        <v>0</v>
      </c>
    </row>
    <row r="64" spans="1:24" ht="13.8" thickBot="1" x14ac:dyDescent="0.3">
      <c r="A64" s="15" t="s">
        <v>1267</v>
      </c>
      <c r="B64" s="16" t="s">
        <v>296</v>
      </c>
      <c r="C64" s="16">
        <v>63</v>
      </c>
      <c r="D64" s="16" t="s">
        <v>431</v>
      </c>
      <c r="E64" s="16">
        <v>60</v>
      </c>
      <c r="F64" s="16" t="s">
        <v>410</v>
      </c>
      <c r="G64" s="17" t="s">
        <v>190</v>
      </c>
      <c r="H64" s="78" t="s">
        <v>402</v>
      </c>
      <c r="I64" s="78" t="s">
        <v>402</v>
      </c>
      <c r="J64" s="78"/>
      <c r="K64" s="78"/>
      <c r="U64" s="271"/>
      <c r="V64" s="125" t="s">
        <v>242</v>
      </c>
      <c r="W64" s="169">
        <f t="shared" si="9"/>
        <v>0</v>
      </c>
      <c r="X64" s="170">
        <f t="shared" si="9"/>
        <v>0</v>
      </c>
    </row>
    <row r="65" spans="1:24" ht="13.8" thickBot="1" x14ac:dyDescent="0.3">
      <c r="A65" s="15" t="s">
        <v>1397</v>
      </c>
      <c r="B65" s="16" t="s">
        <v>296</v>
      </c>
      <c r="C65" s="16">
        <v>64</v>
      </c>
      <c r="D65" s="16" t="s">
        <v>431</v>
      </c>
      <c r="E65" s="16">
        <v>90</v>
      </c>
      <c r="F65" s="16" t="s">
        <v>405</v>
      </c>
      <c r="G65" s="17" t="s">
        <v>198</v>
      </c>
      <c r="H65" s="78" t="s">
        <v>402</v>
      </c>
      <c r="I65" s="78" t="s">
        <v>402</v>
      </c>
      <c r="J65" s="78"/>
      <c r="K65" s="78"/>
      <c r="U65" s="271"/>
      <c r="V65" s="125" t="s">
        <v>246</v>
      </c>
      <c r="W65" s="169">
        <f t="shared" si="9"/>
        <v>0</v>
      </c>
      <c r="X65" s="170">
        <f t="shared" si="9"/>
        <v>0</v>
      </c>
    </row>
    <row r="66" spans="1:24" ht="13.8" thickBot="1" x14ac:dyDescent="0.3">
      <c r="A66" s="15" t="s">
        <v>2344</v>
      </c>
      <c r="B66" s="16" t="s">
        <v>296</v>
      </c>
      <c r="C66" s="16">
        <v>65</v>
      </c>
      <c r="D66" s="16" t="s">
        <v>431</v>
      </c>
      <c r="E66" s="16">
        <v>70</v>
      </c>
      <c r="F66" s="16" t="s">
        <v>410</v>
      </c>
      <c r="G66" s="17" t="s">
        <v>190</v>
      </c>
      <c r="H66" s="78" t="s">
        <v>402</v>
      </c>
      <c r="I66" s="78" t="s">
        <v>402</v>
      </c>
      <c r="J66" s="78"/>
      <c r="K66" s="78"/>
      <c r="U66" s="271"/>
      <c r="V66" s="125" t="s">
        <v>250</v>
      </c>
      <c r="W66" s="169">
        <f t="shared" si="9"/>
        <v>0</v>
      </c>
      <c r="X66" s="170">
        <f t="shared" si="9"/>
        <v>0</v>
      </c>
    </row>
    <row r="67" spans="1:24" ht="13.8" thickBot="1" x14ac:dyDescent="0.3">
      <c r="A67" s="15" t="s">
        <v>2345</v>
      </c>
      <c r="B67" s="16" t="s">
        <v>296</v>
      </c>
      <c r="C67" s="16">
        <v>66</v>
      </c>
      <c r="D67" s="16" t="s">
        <v>431</v>
      </c>
      <c r="E67" s="16">
        <v>90</v>
      </c>
      <c r="F67" s="16" t="s">
        <v>405</v>
      </c>
      <c r="G67" s="17" t="s">
        <v>194</v>
      </c>
      <c r="H67" s="78" t="s">
        <v>402</v>
      </c>
      <c r="I67" s="78" t="s">
        <v>402</v>
      </c>
      <c r="J67" s="78"/>
      <c r="K67" s="78"/>
      <c r="U67" s="271"/>
      <c r="V67" s="125" t="s">
        <v>254</v>
      </c>
      <c r="W67" s="169">
        <f t="shared" si="9"/>
        <v>0</v>
      </c>
      <c r="X67" s="170">
        <f t="shared" si="9"/>
        <v>0</v>
      </c>
    </row>
    <row r="68" spans="1:24" ht="13.8" thickBot="1" x14ac:dyDescent="0.3">
      <c r="A68" s="15" t="s">
        <v>2346</v>
      </c>
      <c r="B68" s="16" t="s">
        <v>296</v>
      </c>
      <c r="C68" s="16">
        <v>67</v>
      </c>
      <c r="D68" s="16" t="s">
        <v>431</v>
      </c>
      <c r="E68" s="16">
        <v>140</v>
      </c>
      <c r="F68" s="16" t="s">
        <v>401</v>
      </c>
      <c r="G68" s="17" t="s">
        <v>202</v>
      </c>
      <c r="H68" s="78" t="s">
        <v>402</v>
      </c>
      <c r="I68" s="78" t="s">
        <v>402</v>
      </c>
      <c r="J68" s="78"/>
      <c r="K68" s="78"/>
      <c r="U68" s="271"/>
      <c r="V68" s="125" t="s">
        <v>258</v>
      </c>
      <c r="W68" s="169">
        <f t="shared" ref="W68:X73" si="10">S20+S44+W20+W44</f>
        <v>0</v>
      </c>
      <c r="X68" s="170">
        <f t="shared" si="10"/>
        <v>0</v>
      </c>
    </row>
    <row r="69" spans="1:24" ht="13.8" thickBot="1" x14ac:dyDescent="0.3">
      <c r="A69" s="15" t="s">
        <v>2301</v>
      </c>
      <c r="B69" s="16" t="s">
        <v>296</v>
      </c>
      <c r="C69" s="16">
        <v>68</v>
      </c>
      <c r="D69" s="16" t="s">
        <v>431</v>
      </c>
      <c r="E69" s="16">
        <v>100</v>
      </c>
      <c r="F69" s="16" t="s">
        <v>410</v>
      </c>
      <c r="G69" s="17" t="s">
        <v>194</v>
      </c>
      <c r="H69" s="78" t="s">
        <v>402</v>
      </c>
      <c r="I69" s="78" t="s">
        <v>402</v>
      </c>
      <c r="J69" s="78"/>
      <c r="K69" s="78"/>
      <c r="U69" s="271"/>
      <c r="V69" s="125" t="s">
        <v>262</v>
      </c>
      <c r="W69" s="169">
        <f t="shared" si="10"/>
        <v>0</v>
      </c>
      <c r="X69" s="170">
        <f t="shared" si="10"/>
        <v>0</v>
      </c>
    </row>
    <row r="70" spans="1:24" ht="13.8" thickBot="1" x14ac:dyDescent="0.3">
      <c r="A70" s="15" t="s">
        <v>2302</v>
      </c>
      <c r="B70" s="16" t="s">
        <v>296</v>
      </c>
      <c r="C70" s="16">
        <v>69</v>
      </c>
      <c r="D70" s="16" t="s">
        <v>431</v>
      </c>
      <c r="E70" s="16">
        <v>90</v>
      </c>
      <c r="F70" s="16" t="s">
        <v>410</v>
      </c>
      <c r="G70" s="17" t="s">
        <v>194</v>
      </c>
      <c r="H70" s="78" t="s">
        <v>402</v>
      </c>
      <c r="I70" s="78" t="s">
        <v>402</v>
      </c>
      <c r="J70" s="78"/>
      <c r="K70" s="78"/>
      <c r="U70" s="271"/>
      <c r="V70" s="125" t="s">
        <v>266</v>
      </c>
      <c r="W70" s="169">
        <f t="shared" si="10"/>
        <v>0</v>
      </c>
      <c r="X70" s="170">
        <f t="shared" si="10"/>
        <v>0</v>
      </c>
    </row>
    <row r="71" spans="1:24" ht="13.8" thickBot="1" x14ac:dyDescent="0.3">
      <c r="A71" s="15" t="s">
        <v>2388</v>
      </c>
      <c r="B71" s="16" t="s">
        <v>296</v>
      </c>
      <c r="C71" s="16">
        <v>70</v>
      </c>
      <c r="D71" s="16" t="s">
        <v>431</v>
      </c>
      <c r="E71" s="16">
        <v>100</v>
      </c>
      <c r="F71" s="16" t="s">
        <v>410</v>
      </c>
      <c r="G71" s="17" t="s">
        <v>194</v>
      </c>
      <c r="H71" s="78" t="s">
        <v>402</v>
      </c>
      <c r="I71" s="78" t="s">
        <v>402</v>
      </c>
      <c r="J71" s="78"/>
      <c r="K71" s="78"/>
      <c r="U71" s="271"/>
      <c r="V71" s="125" t="s">
        <v>270</v>
      </c>
      <c r="W71" s="169">
        <f t="shared" si="10"/>
        <v>0</v>
      </c>
      <c r="X71" s="170">
        <f t="shared" si="10"/>
        <v>0</v>
      </c>
    </row>
    <row r="72" spans="1:24" ht="13.8" thickBot="1" x14ac:dyDescent="0.3">
      <c r="A72" s="15" t="s">
        <v>2453</v>
      </c>
      <c r="B72" s="16" t="s">
        <v>296</v>
      </c>
      <c r="C72" s="16">
        <v>71</v>
      </c>
      <c r="D72" s="16" t="s">
        <v>431</v>
      </c>
      <c r="E72" s="16">
        <v>180</v>
      </c>
      <c r="F72" s="16" t="s">
        <v>410</v>
      </c>
      <c r="G72" s="17" t="s">
        <v>206</v>
      </c>
      <c r="H72" s="78" t="s">
        <v>402</v>
      </c>
      <c r="I72" s="78" t="s">
        <v>402</v>
      </c>
      <c r="J72" s="78"/>
      <c r="K72" s="78" t="s">
        <v>402</v>
      </c>
      <c r="U72" s="271"/>
      <c r="V72" s="125" t="s">
        <v>274</v>
      </c>
      <c r="W72" s="169">
        <f t="shared" si="10"/>
        <v>0</v>
      </c>
      <c r="X72" s="170">
        <f t="shared" si="10"/>
        <v>6</v>
      </c>
    </row>
    <row r="73" spans="1:24" ht="13.8" thickBot="1" x14ac:dyDescent="0.3">
      <c r="A73" s="15" t="s">
        <v>434</v>
      </c>
      <c r="B73" s="16" t="s">
        <v>296</v>
      </c>
      <c r="C73" s="16">
        <v>72</v>
      </c>
      <c r="D73" s="16" t="s">
        <v>435</v>
      </c>
      <c r="E73" s="16">
        <v>70</v>
      </c>
      <c r="F73" s="16" t="s">
        <v>410</v>
      </c>
      <c r="G73" s="17" t="s">
        <v>190</v>
      </c>
      <c r="H73" s="78" t="s">
        <v>402</v>
      </c>
      <c r="I73" s="78" t="s">
        <v>402</v>
      </c>
      <c r="J73" s="78"/>
      <c r="K73" s="78"/>
      <c r="U73" s="271"/>
      <c r="V73" s="177" t="s">
        <v>278</v>
      </c>
      <c r="W73" s="169">
        <f t="shared" si="10"/>
        <v>0</v>
      </c>
      <c r="X73" s="170">
        <f t="shared" si="10"/>
        <v>4</v>
      </c>
    </row>
    <row r="74" spans="1:24" x14ac:dyDescent="0.25">
      <c r="A74" s="15" t="s">
        <v>1880</v>
      </c>
      <c r="B74" s="16" t="s">
        <v>296</v>
      </c>
      <c r="C74" s="16">
        <v>73</v>
      </c>
      <c r="D74" s="16" t="s">
        <v>435</v>
      </c>
      <c r="E74" s="16">
        <v>110</v>
      </c>
      <c r="F74" s="16" t="s">
        <v>405</v>
      </c>
      <c r="G74" s="17" t="s">
        <v>198</v>
      </c>
      <c r="H74" s="78" t="s">
        <v>402</v>
      </c>
      <c r="I74" s="78" t="s">
        <v>402</v>
      </c>
      <c r="J74" s="78"/>
      <c r="K74" s="78"/>
    </row>
    <row r="75" spans="1:24" x14ac:dyDescent="0.25">
      <c r="A75" s="15" t="s">
        <v>946</v>
      </c>
      <c r="B75" s="16" t="s">
        <v>296</v>
      </c>
      <c r="C75" s="16">
        <v>74</v>
      </c>
      <c r="D75" s="16" t="s">
        <v>435</v>
      </c>
      <c r="E75" s="16">
        <v>60</v>
      </c>
      <c r="F75" s="16" t="s">
        <v>410</v>
      </c>
      <c r="G75" s="17" t="s">
        <v>190</v>
      </c>
      <c r="H75" s="78" t="s">
        <v>402</v>
      </c>
      <c r="I75" s="78" t="s">
        <v>402</v>
      </c>
      <c r="J75" s="78"/>
      <c r="K75" s="78"/>
    </row>
    <row r="76" spans="1:24" x14ac:dyDescent="0.25">
      <c r="A76" s="15" t="s">
        <v>945</v>
      </c>
      <c r="B76" s="16" t="s">
        <v>296</v>
      </c>
      <c r="C76" s="16">
        <v>75</v>
      </c>
      <c r="D76" s="16" t="s">
        <v>435</v>
      </c>
      <c r="E76" s="16">
        <v>100</v>
      </c>
      <c r="F76" s="16" t="s">
        <v>405</v>
      </c>
      <c r="G76" s="17" t="s">
        <v>198</v>
      </c>
      <c r="H76" s="78" t="s">
        <v>402</v>
      </c>
      <c r="I76" s="78" t="s">
        <v>402</v>
      </c>
      <c r="J76" s="78"/>
      <c r="K76" s="78"/>
    </row>
    <row r="77" spans="1:24" x14ac:dyDescent="0.25">
      <c r="A77" s="15" t="s">
        <v>1865</v>
      </c>
      <c r="B77" s="16" t="s">
        <v>296</v>
      </c>
      <c r="C77" s="16">
        <v>76</v>
      </c>
      <c r="D77" s="16" t="s">
        <v>435</v>
      </c>
      <c r="E77" s="16">
        <v>60</v>
      </c>
      <c r="F77" s="16" t="s">
        <v>410</v>
      </c>
      <c r="G77" s="17" t="s">
        <v>190</v>
      </c>
      <c r="H77" s="78" t="s">
        <v>402</v>
      </c>
      <c r="I77" s="78" t="s">
        <v>402</v>
      </c>
      <c r="J77" s="78"/>
      <c r="K77" s="78"/>
    </row>
    <row r="78" spans="1:24" x14ac:dyDescent="0.25">
      <c r="A78" s="15" t="s">
        <v>1825</v>
      </c>
      <c r="B78" s="16" t="s">
        <v>296</v>
      </c>
      <c r="C78" s="16">
        <v>77</v>
      </c>
      <c r="D78" s="16" t="s">
        <v>435</v>
      </c>
      <c r="E78" s="16">
        <v>90</v>
      </c>
      <c r="F78" s="16" t="s">
        <v>405</v>
      </c>
      <c r="G78" s="17" t="s">
        <v>194</v>
      </c>
      <c r="H78" s="78" t="s">
        <v>402</v>
      </c>
      <c r="I78" s="78" t="s">
        <v>402</v>
      </c>
      <c r="J78" s="78"/>
      <c r="K78" s="78"/>
    </row>
    <row r="79" spans="1:24" x14ac:dyDescent="0.25">
      <c r="A79" s="15" t="s">
        <v>1211</v>
      </c>
      <c r="B79" s="16" t="s">
        <v>296</v>
      </c>
      <c r="C79" s="16">
        <v>78</v>
      </c>
      <c r="D79" s="16" t="s">
        <v>419</v>
      </c>
      <c r="E79" s="16">
        <v>60</v>
      </c>
      <c r="F79" s="16" t="s">
        <v>410</v>
      </c>
      <c r="G79" s="17" t="s">
        <v>190</v>
      </c>
      <c r="H79" s="78" t="s">
        <v>402</v>
      </c>
      <c r="I79" s="78" t="s">
        <v>402</v>
      </c>
      <c r="J79" s="78"/>
      <c r="K79" s="78"/>
    </row>
    <row r="80" spans="1:24" x14ac:dyDescent="0.25">
      <c r="A80" s="15" t="s">
        <v>1217</v>
      </c>
      <c r="B80" s="16" t="s">
        <v>296</v>
      </c>
      <c r="C80" s="16">
        <v>79</v>
      </c>
      <c r="D80" s="16" t="s">
        <v>419</v>
      </c>
      <c r="E80" s="16">
        <v>90</v>
      </c>
      <c r="F80" s="16" t="s">
        <v>405</v>
      </c>
      <c r="G80" s="17" t="s">
        <v>194</v>
      </c>
      <c r="H80" s="78" t="s">
        <v>402</v>
      </c>
      <c r="I80" s="78" t="s">
        <v>402</v>
      </c>
      <c r="J80" s="78"/>
      <c r="K80" s="78"/>
    </row>
    <row r="81" spans="1:11" x14ac:dyDescent="0.25">
      <c r="A81" s="15" t="s">
        <v>1193</v>
      </c>
      <c r="B81" s="16" t="s">
        <v>296</v>
      </c>
      <c r="C81" s="16">
        <v>80</v>
      </c>
      <c r="D81" s="16" t="s">
        <v>419</v>
      </c>
      <c r="E81" s="16">
        <v>140</v>
      </c>
      <c r="F81" s="16" t="s">
        <v>401</v>
      </c>
      <c r="G81" s="17" t="s">
        <v>202</v>
      </c>
      <c r="H81" s="78" t="s">
        <v>402</v>
      </c>
      <c r="I81" s="78" t="s">
        <v>402</v>
      </c>
      <c r="J81" s="78"/>
      <c r="K81" s="78"/>
    </row>
    <row r="82" spans="1:11" x14ac:dyDescent="0.25">
      <c r="A82" s="15" t="s">
        <v>2454</v>
      </c>
      <c r="B82" s="16" t="s">
        <v>296</v>
      </c>
      <c r="C82" s="16">
        <v>81</v>
      </c>
      <c r="D82" s="16" t="s">
        <v>419</v>
      </c>
      <c r="E82" s="16">
        <v>180</v>
      </c>
      <c r="F82" s="16" t="s">
        <v>410</v>
      </c>
      <c r="G82" s="17" t="s">
        <v>206</v>
      </c>
      <c r="H82" s="78" t="s">
        <v>402</v>
      </c>
      <c r="I82" s="78" t="s">
        <v>402</v>
      </c>
      <c r="J82" s="78"/>
      <c r="K82" s="78" t="s">
        <v>402</v>
      </c>
    </row>
    <row r="83" spans="1:11" x14ac:dyDescent="0.25">
      <c r="A83" s="15" t="s">
        <v>1970</v>
      </c>
      <c r="B83" s="16" t="s">
        <v>296</v>
      </c>
      <c r="C83" s="16">
        <v>82</v>
      </c>
      <c r="D83" s="16" t="s">
        <v>419</v>
      </c>
      <c r="E83" s="16">
        <v>110</v>
      </c>
      <c r="F83" s="16" t="s">
        <v>405</v>
      </c>
      <c r="G83" s="17" t="s">
        <v>198</v>
      </c>
      <c r="H83" s="78" t="s">
        <v>402</v>
      </c>
      <c r="I83" s="78" t="s">
        <v>402</v>
      </c>
      <c r="J83" s="78"/>
      <c r="K83" s="78"/>
    </row>
    <row r="84" spans="1:11" x14ac:dyDescent="0.25">
      <c r="A84" s="15" t="s">
        <v>2412</v>
      </c>
      <c r="B84" s="16" t="s">
        <v>296</v>
      </c>
      <c r="C84" s="16">
        <v>83</v>
      </c>
      <c r="D84" s="16" t="s">
        <v>419</v>
      </c>
      <c r="E84" s="16">
        <v>70</v>
      </c>
      <c r="F84" s="16" t="s">
        <v>410</v>
      </c>
      <c r="G84" s="17" t="s">
        <v>194</v>
      </c>
      <c r="H84" s="78" t="s">
        <v>402</v>
      </c>
      <c r="I84" s="78" t="s">
        <v>402</v>
      </c>
      <c r="J84" s="78"/>
      <c r="K84" s="78"/>
    </row>
    <row r="85" spans="1:11" x14ac:dyDescent="0.25">
      <c r="A85" s="15" t="s">
        <v>1294</v>
      </c>
      <c r="B85" s="16" t="s">
        <v>296</v>
      </c>
      <c r="C85" s="16">
        <v>84</v>
      </c>
      <c r="D85" s="16" t="s">
        <v>165</v>
      </c>
      <c r="E85" s="16">
        <v>70</v>
      </c>
      <c r="F85" s="16" t="s">
        <v>410</v>
      </c>
      <c r="G85" s="17" t="s">
        <v>202</v>
      </c>
      <c r="H85" s="78" t="s">
        <v>402</v>
      </c>
      <c r="I85" s="78" t="s">
        <v>402</v>
      </c>
      <c r="J85" s="78"/>
      <c r="K85" s="78"/>
    </row>
    <row r="86" spans="1:11" x14ac:dyDescent="0.25">
      <c r="A86" s="15" t="s">
        <v>2455</v>
      </c>
      <c r="B86" s="16" t="s">
        <v>296</v>
      </c>
      <c r="C86" s="16">
        <v>85</v>
      </c>
      <c r="D86" s="16" t="s">
        <v>165</v>
      </c>
      <c r="E86" s="16">
        <v>170</v>
      </c>
      <c r="F86" s="16" t="s">
        <v>410</v>
      </c>
      <c r="G86" s="17" t="s">
        <v>206</v>
      </c>
      <c r="H86" s="78" t="s">
        <v>402</v>
      </c>
      <c r="I86" s="78" t="s">
        <v>402</v>
      </c>
      <c r="J86" s="78"/>
      <c r="K86" s="78" t="s">
        <v>402</v>
      </c>
    </row>
    <row r="87" spans="1:11" x14ac:dyDescent="0.25">
      <c r="A87" s="15" t="s">
        <v>1898</v>
      </c>
      <c r="B87" s="16" t="s">
        <v>296</v>
      </c>
      <c r="C87" s="16">
        <v>86</v>
      </c>
      <c r="D87" s="16" t="s">
        <v>165</v>
      </c>
      <c r="E87" s="16">
        <v>50</v>
      </c>
      <c r="F87" s="16" t="s">
        <v>410</v>
      </c>
      <c r="G87" s="17" t="s">
        <v>190</v>
      </c>
      <c r="H87" s="78" t="s">
        <v>402</v>
      </c>
      <c r="I87" s="78" t="s">
        <v>402</v>
      </c>
      <c r="J87" s="78"/>
      <c r="K87" s="78"/>
    </row>
    <row r="88" spans="1:11" x14ac:dyDescent="0.25">
      <c r="A88" s="15" t="s">
        <v>1898</v>
      </c>
      <c r="B88" s="16" t="s">
        <v>296</v>
      </c>
      <c r="C88" s="16">
        <v>87</v>
      </c>
      <c r="D88" s="16" t="s">
        <v>165</v>
      </c>
      <c r="E88" s="16">
        <v>60</v>
      </c>
      <c r="F88" s="16" t="s">
        <v>410</v>
      </c>
      <c r="G88" s="17" t="s">
        <v>190</v>
      </c>
      <c r="H88" s="78" t="s">
        <v>402</v>
      </c>
      <c r="I88" s="78" t="s">
        <v>402</v>
      </c>
      <c r="J88" s="78"/>
      <c r="K88" s="78"/>
    </row>
    <row r="89" spans="1:11" x14ac:dyDescent="0.25">
      <c r="A89" s="15" t="s">
        <v>1892</v>
      </c>
      <c r="B89" s="16" t="s">
        <v>296</v>
      </c>
      <c r="C89" s="16">
        <v>88</v>
      </c>
      <c r="D89" s="16" t="s">
        <v>165</v>
      </c>
      <c r="E89" s="16">
        <v>80</v>
      </c>
      <c r="F89" s="16" t="s">
        <v>405</v>
      </c>
      <c r="G89" s="17" t="s">
        <v>194</v>
      </c>
      <c r="H89" s="78" t="s">
        <v>402</v>
      </c>
      <c r="I89" s="78" t="s">
        <v>402</v>
      </c>
      <c r="J89" s="78"/>
      <c r="K89" s="78"/>
    </row>
    <row r="90" spans="1:11" x14ac:dyDescent="0.25">
      <c r="A90" s="15" t="s">
        <v>1892</v>
      </c>
      <c r="B90" s="16" t="s">
        <v>296</v>
      </c>
      <c r="C90" s="16">
        <v>89</v>
      </c>
      <c r="D90" s="16" t="s">
        <v>165</v>
      </c>
      <c r="E90" s="16">
        <v>80</v>
      </c>
      <c r="F90" s="16" t="s">
        <v>405</v>
      </c>
      <c r="G90" s="17" t="s">
        <v>194</v>
      </c>
      <c r="H90" s="78" t="s">
        <v>402</v>
      </c>
      <c r="I90" s="78" t="s">
        <v>402</v>
      </c>
      <c r="J90" s="78"/>
      <c r="K90" s="78"/>
    </row>
    <row r="91" spans="1:11" x14ac:dyDescent="0.25">
      <c r="A91" s="15" t="s">
        <v>1879</v>
      </c>
      <c r="B91" s="16" t="s">
        <v>296</v>
      </c>
      <c r="C91" s="16">
        <v>90</v>
      </c>
      <c r="D91" s="16" t="s">
        <v>165</v>
      </c>
      <c r="E91" s="16">
        <v>140</v>
      </c>
      <c r="F91" s="16" t="s">
        <v>401</v>
      </c>
      <c r="G91" s="17" t="s">
        <v>202</v>
      </c>
      <c r="H91" s="78" t="s">
        <v>402</v>
      </c>
      <c r="I91" s="78" t="s">
        <v>402</v>
      </c>
      <c r="J91" s="78"/>
      <c r="K91" s="78"/>
    </row>
    <row r="92" spans="1:11" x14ac:dyDescent="0.25">
      <c r="A92" s="15" t="s">
        <v>1879</v>
      </c>
      <c r="B92" s="16" t="s">
        <v>296</v>
      </c>
      <c r="C92" s="16">
        <v>91</v>
      </c>
      <c r="D92" s="16" t="s">
        <v>165</v>
      </c>
      <c r="E92" s="16">
        <v>140</v>
      </c>
      <c r="F92" s="16" t="s">
        <v>401</v>
      </c>
      <c r="G92" s="17" t="s">
        <v>198</v>
      </c>
      <c r="H92" s="78" t="s">
        <v>402</v>
      </c>
      <c r="I92" s="78" t="s">
        <v>402</v>
      </c>
      <c r="J92" s="78"/>
      <c r="K92" s="78"/>
    </row>
    <row r="93" spans="1:11" x14ac:dyDescent="0.25">
      <c r="A93" s="15" t="s">
        <v>2456</v>
      </c>
      <c r="B93" s="16" t="s">
        <v>296</v>
      </c>
      <c r="C93" s="16">
        <v>92</v>
      </c>
      <c r="D93" s="16" t="s">
        <v>165</v>
      </c>
      <c r="E93" s="16">
        <v>180</v>
      </c>
      <c r="F93" s="16" t="s">
        <v>410</v>
      </c>
      <c r="G93" s="17" t="s">
        <v>206</v>
      </c>
      <c r="H93" s="78" t="s">
        <v>402</v>
      </c>
      <c r="I93" s="78" t="s">
        <v>402</v>
      </c>
      <c r="J93" s="78"/>
      <c r="K93" s="78" t="s">
        <v>402</v>
      </c>
    </row>
    <row r="94" spans="1:11" x14ac:dyDescent="0.25">
      <c r="A94" s="15" t="s">
        <v>2408</v>
      </c>
      <c r="B94" s="16" t="s">
        <v>296</v>
      </c>
      <c r="C94" s="16">
        <v>93</v>
      </c>
      <c r="D94" s="16" t="s">
        <v>165</v>
      </c>
      <c r="E94" s="16">
        <v>60</v>
      </c>
      <c r="F94" s="16" t="s">
        <v>410</v>
      </c>
      <c r="G94" s="17" t="s">
        <v>190</v>
      </c>
      <c r="H94" s="78" t="s">
        <v>402</v>
      </c>
      <c r="I94" s="78" t="s">
        <v>402</v>
      </c>
      <c r="J94" s="78"/>
      <c r="K94" s="78"/>
    </row>
    <row r="95" spans="1:11" x14ac:dyDescent="0.25">
      <c r="A95" s="15" t="s">
        <v>2408</v>
      </c>
      <c r="B95" s="16" t="s">
        <v>296</v>
      </c>
      <c r="C95" s="16">
        <v>94</v>
      </c>
      <c r="D95" s="16" t="s">
        <v>165</v>
      </c>
      <c r="E95" s="16">
        <v>60</v>
      </c>
      <c r="F95" s="16" t="s">
        <v>410</v>
      </c>
      <c r="G95" s="17" t="s">
        <v>190</v>
      </c>
      <c r="H95" s="78" t="s">
        <v>402</v>
      </c>
      <c r="I95" s="78" t="s">
        <v>402</v>
      </c>
      <c r="J95" s="78"/>
      <c r="K95" s="78"/>
    </row>
    <row r="96" spans="1:11" x14ac:dyDescent="0.25">
      <c r="A96" s="15" t="s">
        <v>2409</v>
      </c>
      <c r="B96" s="16" t="s">
        <v>296</v>
      </c>
      <c r="C96" s="16">
        <v>95</v>
      </c>
      <c r="D96" s="16" t="s">
        <v>165</v>
      </c>
      <c r="E96" s="16">
        <v>80</v>
      </c>
      <c r="F96" s="16" t="s">
        <v>405</v>
      </c>
      <c r="G96" s="17" t="s">
        <v>194</v>
      </c>
      <c r="H96" s="78" t="s">
        <v>402</v>
      </c>
      <c r="I96" s="78" t="s">
        <v>402</v>
      </c>
      <c r="J96" s="78"/>
      <c r="K96" s="78"/>
    </row>
    <row r="97" spans="1:11" x14ac:dyDescent="0.25">
      <c r="A97" s="15" t="s">
        <v>2409</v>
      </c>
      <c r="B97" s="16" t="s">
        <v>296</v>
      </c>
      <c r="C97" s="16">
        <v>96</v>
      </c>
      <c r="D97" s="16" t="s">
        <v>165</v>
      </c>
      <c r="E97" s="16">
        <v>90</v>
      </c>
      <c r="F97" s="16" t="s">
        <v>405</v>
      </c>
      <c r="G97" s="17" t="s">
        <v>194</v>
      </c>
      <c r="H97" s="78" t="s">
        <v>402</v>
      </c>
      <c r="I97" s="78" t="s">
        <v>402</v>
      </c>
      <c r="J97" s="78"/>
      <c r="K97" s="78"/>
    </row>
    <row r="98" spans="1:11" x14ac:dyDescent="0.25">
      <c r="A98" s="15" t="s">
        <v>2410</v>
      </c>
      <c r="B98" s="16" t="s">
        <v>296</v>
      </c>
      <c r="C98" s="16">
        <v>97</v>
      </c>
      <c r="D98" s="16" t="s">
        <v>165</v>
      </c>
      <c r="E98" s="16">
        <v>150</v>
      </c>
      <c r="F98" s="16" t="s">
        <v>401</v>
      </c>
      <c r="G98" s="17" t="s">
        <v>202</v>
      </c>
      <c r="H98" s="78" t="s">
        <v>402</v>
      </c>
      <c r="I98" s="78" t="s">
        <v>402</v>
      </c>
      <c r="J98" s="78"/>
      <c r="K98" s="78"/>
    </row>
    <row r="99" spans="1:11" x14ac:dyDescent="0.25">
      <c r="A99" s="15" t="s">
        <v>2410</v>
      </c>
      <c r="B99" s="16" t="s">
        <v>296</v>
      </c>
      <c r="C99" s="16">
        <v>98</v>
      </c>
      <c r="D99" s="16" t="s">
        <v>165</v>
      </c>
      <c r="E99" s="16">
        <v>150</v>
      </c>
      <c r="F99" s="16" t="s">
        <v>401</v>
      </c>
      <c r="G99" s="17" t="s">
        <v>198</v>
      </c>
      <c r="H99" s="78" t="s">
        <v>402</v>
      </c>
      <c r="I99" s="78" t="s">
        <v>402</v>
      </c>
      <c r="J99" s="78"/>
      <c r="K99" s="78"/>
    </row>
    <row r="100" spans="1:11" x14ac:dyDescent="0.25">
      <c r="A100" s="15" t="s">
        <v>437</v>
      </c>
      <c r="B100" s="16" t="s">
        <v>296</v>
      </c>
      <c r="C100" s="16">
        <v>99</v>
      </c>
      <c r="D100" s="16" t="s">
        <v>414</v>
      </c>
      <c r="E100" s="16">
        <v>60</v>
      </c>
      <c r="F100" s="16" t="s">
        <v>410</v>
      </c>
      <c r="G100" s="17" t="s">
        <v>190</v>
      </c>
      <c r="H100" s="78" t="s">
        <v>402</v>
      </c>
      <c r="I100" s="78" t="s">
        <v>402</v>
      </c>
      <c r="J100" s="78"/>
      <c r="K100" s="78"/>
    </row>
    <row r="101" spans="1:11" x14ac:dyDescent="0.25">
      <c r="A101" s="15" t="s">
        <v>1876</v>
      </c>
      <c r="B101" s="16" t="s">
        <v>296</v>
      </c>
      <c r="C101" s="16">
        <v>100</v>
      </c>
      <c r="D101" s="16" t="s">
        <v>414</v>
      </c>
      <c r="E101" s="16">
        <v>80</v>
      </c>
      <c r="F101" s="16" t="s">
        <v>405</v>
      </c>
      <c r="G101" s="17" t="s">
        <v>198</v>
      </c>
      <c r="H101" s="78" t="s">
        <v>402</v>
      </c>
      <c r="I101" s="78" t="s">
        <v>402</v>
      </c>
      <c r="J101" s="78"/>
      <c r="K101" s="78"/>
    </row>
    <row r="102" spans="1:11" x14ac:dyDescent="0.25">
      <c r="A102" s="15" t="s">
        <v>1222</v>
      </c>
      <c r="B102" s="16" t="s">
        <v>296</v>
      </c>
      <c r="C102" s="16">
        <v>101</v>
      </c>
      <c r="D102" s="16" t="s">
        <v>414</v>
      </c>
      <c r="E102" s="16">
        <v>60</v>
      </c>
      <c r="F102" s="16" t="s">
        <v>410</v>
      </c>
      <c r="G102" s="17" t="s">
        <v>190</v>
      </c>
      <c r="H102" s="78" t="s">
        <v>402</v>
      </c>
      <c r="I102" s="78" t="s">
        <v>402</v>
      </c>
      <c r="J102" s="78"/>
      <c r="K102" s="78"/>
    </row>
    <row r="103" spans="1:11" x14ac:dyDescent="0.25">
      <c r="A103" s="15" t="s">
        <v>1224</v>
      </c>
      <c r="B103" s="16" t="s">
        <v>296</v>
      </c>
      <c r="C103" s="16">
        <v>102</v>
      </c>
      <c r="D103" s="16" t="s">
        <v>414</v>
      </c>
      <c r="E103" s="16">
        <v>80</v>
      </c>
      <c r="F103" s="16" t="s">
        <v>405</v>
      </c>
      <c r="G103" s="17" t="s">
        <v>194</v>
      </c>
      <c r="H103" s="78" t="s">
        <v>402</v>
      </c>
      <c r="I103" s="78" t="s">
        <v>402</v>
      </c>
      <c r="J103" s="78"/>
      <c r="K103" s="78"/>
    </row>
    <row r="104" spans="1:11" x14ac:dyDescent="0.25">
      <c r="A104" s="15" t="s">
        <v>1204</v>
      </c>
      <c r="B104" s="16" t="s">
        <v>296</v>
      </c>
      <c r="C104" s="16">
        <v>103</v>
      </c>
      <c r="D104" s="16" t="s">
        <v>414</v>
      </c>
      <c r="E104" s="16">
        <v>150</v>
      </c>
      <c r="F104" s="16" t="s">
        <v>401</v>
      </c>
      <c r="G104" s="17" t="s">
        <v>202</v>
      </c>
      <c r="H104" s="78" t="s">
        <v>402</v>
      </c>
      <c r="I104" s="78" t="s">
        <v>402</v>
      </c>
      <c r="J104" s="78"/>
      <c r="K104" s="78"/>
    </row>
    <row r="105" spans="1:11" x14ac:dyDescent="0.25">
      <c r="A105" s="15" t="s">
        <v>1316</v>
      </c>
      <c r="B105" s="16" t="s">
        <v>296</v>
      </c>
      <c r="C105" s="16">
        <v>104</v>
      </c>
      <c r="D105" s="16" t="s">
        <v>414</v>
      </c>
      <c r="E105" s="16">
        <v>40</v>
      </c>
      <c r="F105" s="16" t="s">
        <v>410</v>
      </c>
      <c r="G105" s="17" t="s">
        <v>194</v>
      </c>
      <c r="H105" s="78" t="s">
        <v>402</v>
      </c>
      <c r="I105" s="78" t="s">
        <v>402</v>
      </c>
      <c r="J105" s="78"/>
      <c r="K105" s="78"/>
    </row>
    <row r="106" spans="1:11" x14ac:dyDescent="0.25">
      <c r="A106" s="15" t="s">
        <v>1316</v>
      </c>
      <c r="B106" s="16" t="s">
        <v>296</v>
      </c>
      <c r="C106" s="16">
        <v>105</v>
      </c>
      <c r="D106" s="16" t="s">
        <v>414</v>
      </c>
      <c r="E106" s="16">
        <v>40</v>
      </c>
      <c r="F106" s="16" t="s">
        <v>410</v>
      </c>
      <c r="G106" s="17" t="s">
        <v>190</v>
      </c>
      <c r="H106" s="78" t="s">
        <v>402</v>
      </c>
      <c r="I106" s="78" t="s">
        <v>402</v>
      </c>
      <c r="J106" s="78"/>
      <c r="K106" s="78"/>
    </row>
    <row r="107" spans="1:11" x14ac:dyDescent="0.25">
      <c r="A107" s="15" t="s">
        <v>1851</v>
      </c>
      <c r="B107" s="16" t="s">
        <v>296</v>
      </c>
      <c r="C107" s="16">
        <v>106</v>
      </c>
      <c r="D107" s="16" t="s">
        <v>414</v>
      </c>
      <c r="E107" s="16">
        <v>70</v>
      </c>
      <c r="F107" s="16" t="s">
        <v>410</v>
      </c>
      <c r="G107" s="17" t="s">
        <v>190</v>
      </c>
      <c r="H107" s="78" t="s">
        <v>402</v>
      </c>
      <c r="I107" s="78" t="s">
        <v>402</v>
      </c>
      <c r="J107" s="78"/>
      <c r="K107" s="78"/>
    </row>
    <row r="108" spans="1:11" x14ac:dyDescent="0.25">
      <c r="A108" s="15" t="s">
        <v>1828</v>
      </c>
      <c r="B108" s="16" t="s">
        <v>296</v>
      </c>
      <c r="C108" s="16">
        <v>107</v>
      </c>
      <c r="D108" s="16" t="s">
        <v>414</v>
      </c>
      <c r="E108" s="16">
        <v>100</v>
      </c>
      <c r="F108" s="16" t="s">
        <v>405</v>
      </c>
      <c r="G108" s="17" t="s">
        <v>194</v>
      </c>
      <c r="H108" s="78" t="s">
        <v>402</v>
      </c>
      <c r="I108" s="78" t="s">
        <v>402</v>
      </c>
      <c r="J108" s="78"/>
      <c r="K108" s="78"/>
    </row>
    <row r="109" spans="1:11" x14ac:dyDescent="0.25">
      <c r="A109" s="15" t="s">
        <v>2325</v>
      </c>
      <c r="B109" s="16" t="s">
        <v>296</v>
      </c>
      <c r="C109" s="16">
        <v>108</v>
      </c>
      <c r="D109" s="16" t="s">
        <v>414</v>
      </c>
      <c r="E109" s="16">
        <v>90</v>
      </c>
      <c r="F109" s="16" t="s">
        <v>410</v>
      </c>
      <c r="G109" s="17" t="s">
        <v>194</v>
      </c>
      <c r="H109" s="78" t="s">
        <v>402</v>
      </c>
      <c r="I109" s="78" t="s">
        <v>402</v>
      </c>
      <c r="J109" s="78"/>
      <c r="K109" s="78"/>
    </row>
    <row r="110" spans="1:11" x14ac:dyDescent="0.25">
      <c r="A110" s="15" t="s">
        <v>2326</v>
      </c>
      <c r="B110" s="16" t="s">
        <v>296</v>
      </c>
      <c r="C110" s="16">
        <v>109</v>
      </c>
      <c r="D110" s="16" t="s">
        <v>414</v>
      </c>
      <c r="E110" s="16">
        <v>60</v>
      </c>
      <c r="F110" s="16" t="s">
        <v>410</v>
      </c>
      <c r="G110" s="17" t="s">
        <v>190</v>
      </c>
      <c r="H110" s="78" t="s">
        <v>402</v>
      </c>
      <c r="I110" s="78" t="s">
        <v>402</v>
      </c>
      <c r="J110" s="78"/>
      <c r="K110" s="78"/>
    </row>
    <row r="111" spans="1:11" x14ac:dyDescent="0.25">
      <c r="A111" s="15" t="s">
        <v>2328</v>
      </c>
      <c r="B111" s="16" t="s">
        <v>296</v>
      </c>
      <c r="C111" s="16">
        <v>110</v>
      </c>
      <c r="D111" s="16" t="s">
        <v>414</v>
      </c>
      <c r="E111" s="16">
        <v>100</v>
      </c>
      <c r="F111" s="16" t="s">
        <v>410</v>
      </c>
      <c r="G111" s="17" t="s">
        <v>194</v>
      </c>
      <c r="H111" s="78" t="s">
        <v>402</v>
      </c>
      <c r="I111" s="78" t="s">
        <v>402</v>
      </c>
      <c r="J111" s="78"/>
      <c r="K111" s="78"/>
    </row>
    <row r="112" spans="1:11" x14ac:dyDescent="0.25">
      <c r="A112" s="15" t="s">
        <v>2353</v>
      </c>
      <c r="B112" s="16" t="s">
        <v>296</v>
      </c>
      <c r="C112" s="16">
        <v>111</v>
      </c>
      <c r="D112" s="16" t="s">
        <v>414</v>
      </c>
      <c r="E112" s="16">
        <v>50</v>
      </c>
      <c r="F112" s="16" t="s">
        <v>410</v>
      </c>
      <c r="G112" s="17" t="s">
        <v>190</v>
      </c>
      <c r="H112" s="78" t="s">
        <v>402</v>
      </c>
      <c r="I112" s="78" t="s">
        <v>402</v>
      </c>
      <c r="J112" s="78"/>
      <c r="K112" s="78"/>
    </row>
    <row r="113" spans="1:11" x14ac:dyDescent="0.25">
      <c r="A113" s="15" t="s">
        <v>2354</v>
      </c>
      <c r="B113" s="16" t="s">
        <v>296</v>
      </c>
      <c r="C113" s="16">
        <v>112</v>
      </c>
      <c r="D113" s="16" t="s">
        <v>414</v>
      </c>
      <c r="E113" s="16">
        <v>100</v>
      </c>
      <c r="F113" s="16" t="s">
        <v>405</v>
      </c>
      <c r="G113" s="17" t="s">
        <v>198</v>
      </c>
      <c r="H113" s="78" t="s">
        <v>402</v>
      </c>
      <c r="I113" s="78" t="s">
        <v>402</v>
      </c>
      <c r="J113" s="78"/>
      <c r="K113" s="78"/>
    </row>
    <row r="114" spans="1:11" x14ac:dyDescent="0.25">
      <c r="A114" s="15" t="s">
        <v>592</v>
      </c>
      <c r="B114" s="16" t="s">
        <v>296</v>
      </c>
      <c r="C114" s="16">
        <v>113</v>
      </c>
      <c r="D114" s="16" t="s">
        <v>490</v>
      </c>
      <c r="E114" s="16"/>
      <c r="F114" s="16" t="s">
        <v>1562</v>
      </c>
      <c r="G114" s="17" t="s">
        <v>194</v>
      </c>
      <c r="H114" s="78" t="s">
        <v>402</v>
      </c>
      <c r="I114" s="78" t="s">
        <v>402</v>
      </c>
      <c r="J114" s="78"/>
      <c r="K114" s="78"/>
    </row>
    <row r="115" spans="1:11" x14ac:dyDescent="0.25">
      <c r="A115" s="15" t="s">
        <v>2457</v>
      </c>
      <c r="B115" s="16" t="s">
        <v>296</v>
      </c>
      <c r="C115" s="16">
        <v>114</v>
      </c>
      <c r="D115" s="16" t="s">
        <v>490</v>
      </c>
      <c r="E115" s="16"/>
      <c r="F115" s="16" t="s">
        <v>1562</v>
      </c>
      <c r="G115" s="17" t="s">
        <v>194</v>
      </c>
      <c r="H115" s="78" t="s">
        <v>402</v>
      </c>
      <c r="I115" s="78" t="s">
        <v>402</v>
      </c>
      <c r="J115" s="78"/>
      <c r="K115" s="78"/>
    </row>
    <row r="116" spans="1:11" x14ac:dyDescent="0.25">
      <c r="A116" s="15" t="s">
        <v>2458</v>
      </c>
      <c r="B116" s="16" t="s">
        <v>296</v>
      </c>
      <c r="C116" s="16">
        <v>115</v>
      </c>
      <c r="D116" s="16" t="s">
        <v>490</v>
      </c>
      <c r="E116" s="16"/>
      <c r="F116" s="16" t="s">
        <v>1562</v>
      </c>
      <c r="G116" s="17" t="s">
        <v>194</v>
      </c>
      <c r="H116" s="78" t="s">
        <v>402</v>
      </c>
      <c r="I116" s="78" t="s">
        <v>402</v>
      </c>
      <c r="J116" s="78"/>
      <c r="K116" s="78"/>
    </row>
    <row r="117" spans="1:11" x14ac:dyDescent="0.25">
      <c r="A117" s="15" t="s">
        <v>2459</v>
      </c>
      <c r="B117" s="16" t="s">
        <v>296</v>
      </c>
      <c r="C117" s="16">
        <v>116</v>
      </c>
      <c r="D117" s="16" t="s">
        <v>490</v>
      </c>
      <c r="E117" s="16"/>
      <c r="F117" s="16" t="s">
        <v>1562</v>
      </c>
      <c r="G117" s="17" t="s">
        <v>194</v>
      </c>
      <c r="H117" s="78" t="s">
        <v>402</v>
      </c>
      <c r="I117" s="78" t="s">
        <v>402</v>
      </c>
      <c r="J117" s="78"/>
      <c r="K117" s="78"/>
    </row>
    <row r="118" spans="1:11" x14ac:dyDescent="0.25">
      <c r="A118" s="15" t="s">
        <v>2460</v>
      </c>
      <c r="B118" s="16" t="s">
        <v>296</v>
      </c>
      <c r="C118" s="16">
        <v>117</v>
      </c>
      <c r="D118" s="16" t="s">
        <v>427</v>
      </c>
      <c r="E118" s="16"/>
      <c r="F118" s="16" t="s">
        <v>428</v>
      </c>
      <c r="G118" s="17" t="s">
        <v>194</v>
      </c>
      <c r="H118" s="78" t="s">
        <v>402</v>
      </c>
      <c r="I118" s="78" t="s">
        <v>402</v>
      </c>
      <c r="J118" s="78"/>
      <c r="K118" s="78"/>
    </row>
    <row r="119" spans="1:11" x14ac:dyDescent="0.25">
      <c r="A119" s="15" t="s">
        <v>2461</v>
      </c>
      <c r="B119" s="16" t="s">
        <v>296</v>
      </c>
      <c r="C119" s="16">
        <v>118</v>
      </c>
      <c r="D119" s="16" t="s">
        <v>427</v>
      </c>
      <c r="E119" s="16"/>
      <c r="F119" s="16" t="s">
        <v>428</v>
      </c>
      <c r="G119" s="17" t="s">
        <v>194</v>
      </c>
      <c r="H119" s="78" t="s">
        <v>402</v>
      </c>
      <c r="I119" s="78" t="s">
        <v>402</v>
      </c>
      <c r="J119" s="78"/>
      <c r="K119" s="78"/>
    </row>
    <row r="120" spans="1:11" x14ac:dyDescent="0.25">
      <c r="A120" s="15" t="s">
        <v>2450</v>
      </c>
      <c r="B120" s="16" t="s">
        <v>296</v>
      </c>
      <c r="C120" s="16">
        <v>119</v>
      </c>
      <c r="D120" s="16" t="s">
        <v>425</v>
      </c>
      <c r="E120" s="16">
        <v>160</v>
      </c>
      <c r="F120" s="16" t="s">
        <v>410</v>
      </c>
      <c r="G120" s="17" t="s">
        <v>274</v>
      </c>
      <c r="H120" s="78" t="s">
        <v>402</v>
      </c>
      <c r="I120" s="78" t="s">
        <v>402</v>
      </c>
      <c r="J120" s="78"/>
      <c r="K120" s="78" t="s">
        <v>402</v>
      </c>
    </row>
    <row r="121" spans="1:11" x14ac:dyDescent="0.25">
      <c r="A121" s="15" t="s">
        <v>2451</v>
      </c>
      <c r="B121" s="16" t="s">
        <v>296</v>
      </c>
      <c r="C121" s="16">
        <v>120</v>
      </c>
      <c r="D121" s="16" t="s">
        <v>421</v>
      </c>
      <c r="E121" s="16">
        <v>120</v>
      </c>
      <c r="F121" s="16" t="s">
        <v>410</v>
      </c>
      <c r="G121" s="17" t="s">
        <v>274</v>
      </c>
      <c r="H121" s="78" t="s">
        <v>402</v>
      </c>
      <c r="I121" s="78" t="s">
        <v>402</v>
      </c>
      <c r="J121" s="78"/>
      <c r="K121" s="78" t="s">
        <v>402</v>
      </c>
    </row>
    <row r="122" spans="1:11" x14ac:dyDescent="0.25">
      <c r="A122" s="15" t="s">
        <v>2453</v>
      </c>
      <c r="B122" s="16" t="s">
        <v>296</v>
      </c>
      <c r="C122" s="16">
        <v>121</v>
      </c>
      <c r="D122" s="16" t="s">
        <v>431</v>
      </c>
      <c r="E122" s="16">
        <v>180</v>
      </c>
      <c r="F122" s="16" t="s">
        <v>410</v>
      </c>
      <c r="G122" s="17" t="s">
        <v>274</v>
      </c>
      <c r="H122" s="78" t="s">
        <v>402</v>
      </c>
      <c r="I122" s="78" t="s">
        <v>402</v>
      </c>
      <c r="J122" s="78"/>
      <c r="K122" s="78" t="s">
        <v>402</v>
      </c>
    </row>
    <row r="123" spans="1:11" x14ac:dyDescent="0.25">
      <c r="A123" s="15" t="s">
        <v>2454</v>
      </c>
      <c r="B123" s="16" t="s">
        <v>296</v>
      </c>
      <c r="C123" s="16">
        <v>122</v>
      </c>
      <c r="D123" s="16" t="s">
        <v>419</v>
      </c>
      <c r="E123" s="16">
        <v>180</v>
      </c>
      <c r="F123" s="16" t="s">
        <v>410</v>
      </c>
      <c r="G123" s="17" t="s">
        <v>274</v>
      </c>
      <c r="H123" s="78" t="s">
        <v>402</v>
      </c>
      <c r="I123" s="78" t="s">
        <v>402</v>
      </c>
      <c r="J123" s="78"/>
      <c r="K123" s="78" t="s">
        <v>402</v>
      </c>
    </row>
    <row r="124" spans="1:11" x14ac:dyDescent="0.25">
      <c r="A124" s="15" t="s">
        <v>2455</v>
      </c>
      <c r="B124" s="16" t="s">
        <v>296</v>
      </c>
      <c r="C124" s="16">
        <v>123</v>
      </c>
      <c r="D124" s="16" t="s">
        <v>165</v>
      </c>
      <c r="E124" s="16">
        <v>170</v>
      </c>
      <c r="F124" s="16" t="s">
        <v>410</v>
      </c>
      <c r="G124" s="17" t="s">
        <v>274</v>
      </c>
      <c r="H124" s="78" t="s">
        <v>402</v>
      </c>
      <c r="I124" s="78" t="s">
        <v>402</v>
      </c>
      <c r="J124" s="78"/>
      <c r="K124" s="78" t="s">
        <v>402</v>
      </c>
    </row>
    <row r="125" spans="1:11" x14ac:dyDescent="0.25">
      <c r="A125" s="15" t="s">
        <v>2456</v>
      </c>
      <c r="B125" s="16" t="s">
        <v>296</v>
      </c>
      <c r="C125" s="16">
        <v>124</v>
      </c>
      <c r="D125" s="16" t="s">
        <v>165</v>
      </c>
      <c r="E125" s="16">
        <v>180</v>
      </c>
      <c r="F125" s="16" t="s">
        <v>410</v>
      </c>
      <c r="G125" s="17" t="s">
        <v>274</v>
      </c>
      <c r="H125" s="78" t="s">
        <v>402</v>
      </c>
      <c r="I125" s="78" t="s">
        <v>402</v>
      </c>
      <c r="J125" s="78"/>
      <c r="K125" s="78" t="s">
        <v>402</v>
      </c>
    </row>
    <row r="126" spans="1:11" x14ac:dyDescent="0.25">
      <c r="A126" s="15" t="s">
        <v>2259</v>
      </c>
      <c r="B126" s="16" t="s">
        <v>296</v>
      </c>
      <c r="C126" s="16">
        <v>125</v>
      </c>
      <c r="D126" s="16" t="s">
        <v>407</v>
      </c>
      <c r="E126" s="16">
        <v>130</v>
      </c>
      <c r="F126" s="16" t="s">
        <v>401</v>
      </c>
      <c r="G126" s="17" t="s">
        <v>278</v>
      </c>
      <c r="H126" s="78" t="s">
        <v>402</v>
      </c>
      <c r="I126" s="78" t="s">
        <v>402</v>
      </c>
      <c r="J126" s="78"/>
      <c r="K126" s="78" t="s">
        <v>402</v>
      </c>
    </row>
    <row r="127" spans="1:11" x14ac:dyDescent="0.25">
      <c r="A127" s="15" t="s">
        <v>2298</v>
      </c>
      <c r="B127" s="16" t="s">
        <v>296</v>
      </c>
      <c r="C127" s="16">
        <v>126</v>
      </c>
      <c r="D127" s="16" t="s">
        <v>421</v>
      </c>
      <c r="E127" s="16">
        <v>90</v>
      </c>
      <c r="F127" s="16" t="s">
        <v>401</v>
      </c>
      <c r="G127" s="17" t="s">
        <v>278</v>
      </c>
      <c r="H127" s="78" t="s">
        <v>402</v>
      </c>
      <c r="I127" s="78" t="s">
        <v>402</v>
      </c>
      <c r="J127" s="78"/>
      <c r="K127" s="78" t="s">
        <v>402</v>
      </c>
    </row>
    <row r="128" spans="1:11" x14ac:dyDescent="0.25">
      <c r="A128" s="15" t="s">
        <v>2305</v>
      </c>
      <c r="B128" s="16" t="s">
        <v>296</v>
      </c>
      <c r="C128" s="16">
        <v>127</v>
      </c>
      <c r="D128" s="16" t="s">
        <v>435</v>
      </c>
      <c r="E128" s="16">
        <v>150</v>
      </c>
      <c r="F128" s="16" t="s">
        <v>401</v>
      </c>
      <c r="G128" s="17" t="s">
        <v>278</v>
      </c>
      <c r="H128" s="78" t="s">
        <v>402</v>
      </c>
      <c r="I128" s="78" t="s">
        <v>402</v>
      </c>
      <c r="J128" s="78"/>
      <c r="K128" s="78" t="s">
        <v>402</v>
      </c>
    </row>
    <row r="129" spans="1:11" x14ac:dyDescent="0.25">
      <c r="A129" s="15" t="s">
        <v>1499</v>
      </c>
      <c r="B129" s="16" t="s">
        <v>296</v>
      </c>
      <c r="C129" s="16">
        <v>128</v>
      </c>
      <c r="D129" s="16" t="s">
        <v>165</v>
      </c>
      <c r="E129" s="16">
        <v>120</v>
      </c>
      <c r="F129" s="16" t="s">
        <v>410</v>
      </c>
      <c r="G129" s="17" t="s">
        <v>278</v>
      </c>
      <c r="H129" s="78" t="s">
        <v>402</v>
      </c>
      <c r="I129" s="78" t="s">
        <v>402</v>
      </c>
      <c r="J129" s="78"/>
      <c r="K129" s="78" t="s">
        <v>402</v>
      </c>
    </row>
  </sheetData>
  <sheetProtection selectLockedCells="1" selectUnlockedCells="1"/>
  <mergeCells count="1">
    <mergeCell ref="Z1:AH1"/>
  </mergeCells>
  <phoneticPr fontId="3" type="noConversion"/>
  <conditionalFormatting sqref="H2:K129">
    <cfRule type="cellIs" dxfId="502" priority="1" stopIfTrue="1" operator="equal">
      <formula>"-"</formula>
    </cfRule>
    <cfRule type="cellIs" dxfId="501" priority="2" stopIfTrue="1" operator="equal">
      <formula>"x"</formula>
    </cfRule>
  </conditionalFormatting>
  <hyperlinks>
    <hyperlink ref="L1" location="'Expansion set Check List'!A1" display="Home" xr:uid="{00000000-0004-0000-3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94">
    <tabColor rgb="FF00FF00"/>
  </sheetPr>
  <dimension ref="A1:AH154"/>
  <sheetViews>
    <sheetView zoomScaleSheetLayoutView="10" workbookViewId="0">
      <pane ySplit="1" topLeftCell="A2" activePane="bottomLeft" state="frozen"/>
      <selection pane="bottomLeft"/>
    </sheetView>
  </sheetViews>
  <sheetFormatPr defaultColWidth="0" defaultRowHeight="13.2" customHeight="1" x14ac:dyDescent="0.25"/>
  <cols>
    <col min="1" max="1" width="19.44140625" customWidth="1"/>
    <col min="2" max="2" width="17.88671875" bestFit="1" customWidth="1"/>
    <col min="3" max="3" width="4" bestFit="1" customWidth="1"/>
    <col min="4" max="4" width="8.88671875" bestFit="1" customWidth="1"/>
    <col min="5" max="5" width="4" bestFit="1" customWidth="1"/>
    <col min="6" max="6" width="9"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475</v>
      </c>
      <c r="B2" s="13" t="s">
        <v>299</v>
      </c>
      <c r="C2" s="13">
        <v>1</v>
      </c>
      <c r="D2" s="13" t="s">
        <v>407</v>
      </c>
      <c r="E2" s="13">
        <v>50</v>
      </c>
      <c r="F2" s="13" t="s">
        <v>410</v>
      </c>
      <c r="G2" s="14"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153</v>
      </c>
      <c r="Z2" s="109"/>
      <c r="AA2" s="109"/>
      <c r="AB2" s="109"/>
      <c r="AC2" s="109"/>
      <c r="AD2" s="109"/>
      <c r="AE2" s="109"/>
      <c r="AF2" s="109"/>
      <c r="AG2" s="109"/>
      <c r="AH2" s="109"/>
    </row>
    <row r="3" spans="1:34" x14ac:dyDescent="0.25">
      <c r="A3" s="15" t="s">
        <v>445</v>
      </c>
      <c r="B3" s="16" t="s">
        <v>299</v>
      </c>
      <c r="C3" s="16">
        <v>2</v>
      </c>
      <c r="D3" s="16" t="s">
        <v>407</v>
      </c>
      <c r="E3" s="16">
        <v>80</v>
      </c>
      <c r="F3" s="16" t="s">
        <v>405</v>
      </c>
      <c r="G3" s="17"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53</v>
      </c>
    </row>
    <row r="4" spans="1:34" x14ac:dyDescent="0.25">
      <c r="A4" s="15" t="s">
        <v>630</v>
      </c>
      <c r="B4" s="16" t="s">
        <v>299</v>
      </c>
      <c r="C4" s="16">
        <v>3</v>
      </c>
      <c r="D4" s="16" t="s">
        <v>407</v>
      </c>
      <c r="E4" s="16">
        <v>140</v>
      </c>
      <c r="F4" s="16" t="s">
        <v>401</v>
      </c>
      <c r="G4" s="17"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40</v>
      </c>
    </row>
    <row r="5" spans="1:34" x14ac:dyDescent="0.25">
      <c r="A5" s="15" t="s">
        <v>406</v>
      </c>
      <c r="B5" s="16" t="s">
        <v>299</v>
      </c>
      <c r="C5" s="16">
        <v>4</v>
      </c>
      <c r="D5" s="16" t="s">
        <v>407</v>
      </c>
      <c r="E5" s="16">
        <v>110</v>
      </c>
      <c r="F5" s="16" t="s">
        <v>401</v>
      </c>
      <c r="G5" s="17" t="s">
        <v>198</v>
      </c>
      <c r="H5" s="78" t="s">
        <v>402</v>
      </c>
      <c r="I5" s="78" t="s">
        <v>402</v>
      </c>
      <c r="J5" s="78"/>
      <c r="K5" s="78"/>
      <c r="R5" s="125" t="s">
        <v>198</v>
      </c>
      <c r="S5" s="261">
        <f t="shared" si="1"/>
        <v>0</v>
      </c>
      <c r="T5" s="170">
        <f t="shared" si="2"/>
        <v>0</v>
      </c>
      <c r="U5" s="179"/>
      <c r="V5" s="125" t="s">
        <v>198</v>
      </c>
      <c r="W5" s="261">
        <f t="shared" si="3"/>
        <v>0</v>
      </c>
      <c r="X5" s="6">
        <f t="shared" si="4"/>
        <v>17</v>
      </c>
    </row>
    <row r="6" spans="1:34" x14ac:dyDescent="0.25">
      <c r="A6" s="15" t="s">
        <v>586</v>
      </c>
      <c r="B6" s="16" t="s">
        <v>299</v>
      </c>
      <c r="C6" s="16">
        <v>5</v>
      </c>
      <c r="D6" s="16" t="s">
        <v>407</v>
      </c>
      <c r="E6" s="16">
        <v>80</v>
      </c>
      <c r="F6" s="16" t="s">
        <v>410</v>
      </c>
      <c r="G6" s="17" t="s">
        <v>190</v>
      </c>
      <c r="H6" s="78" t="s">
        <v>402</v>
      </c>
      <c r="I6" s="78" t="s">
        <v>402</v>
      </c>
      <c r="J6" s="78"/>
      <c r="K6" s="78"/>
      <c r="R6" s="125" t="s">
        <v>202</v>
      </c>
      <c r="S6" s="261">
        <f t="shared" si="1"/>
        <v>0</v>
      </c>
      <c r="T6" s="170">
        <f t="shared" si="2"/>
        <v>0</v>
      </c>
      <c r="U6" s="179"/>
      <c r="V6" s="125" t="s">
        <v>202</v>
      </c>
      <c r="W6" s="261">
        <f t="shared" si="3"/>
        <v>0</v>
      </c>
      <c r="X6" s="6">
        <f t="shared" si="4"/>
        <v>24</v>
      </c>
    </row>
    <row r="7" spans="1:34" x14ac:dyDescent="0.25">
      <c r="A7" s="15" t="s">
        <v>1936</v>
      </c>
      <c r="B7" s="16" t="s">
        <v>299</v>
      </c>
      <c r="C7" s="16">
        <v>6</v>
      </c>
      <c r="D7" s="16" t="s">
        <v>407</v>
      </c>
      <c r="E7" s="16">
        <v>130</v>
      </c>
      <c r="F7" s="16" t="s">
        <v>405</v>
      </c>
      <c r="G7" s="17" t="s">
        <v>202</v>
      </c>
      <c r="H7" s="78" t="s">
        <v>402</v>
      </c>
      <c r="I7" s="78" t="s">
        <v>402</v>
      </c>
      <c r="J7" s="78"/>
      <c r="K7" s="78"/>
      <c r="R7" s="125" t="s">
        <v>206</v>
      </c>
      <c r="S7" s="261">
        <f t="shared" si="1"/>
        <v>0</v>
      </c>
      <c r="T7" s="170">
        <f t="shared" si="2"/>
        <v>0</v>
      </c>
      <c r="U7" s="179"/>
      <c r="V7" s="125" t="s">
        <v>206</v>
      </c>
      <c r="W7" s="261">
        <f t="shared" si="3"/>
        <v>0</v>
      </c>
      <c r="X7" s="6">
        <f t="shared" si="4"/>
        <v>6</v>
      </c>
    </row>
    <row r="8" spans="1:34" x14ac:dyDescent="0.25">
      <c r="A8" s="15" t="s">
        <v>625</v>
      </c>
      <c r="B8" s="16" t="s">
        <v>299</v>
      </c>
      <c r="C8" s="16">
        <v>7</v>
      </c>
      <c r="D8" s="16" t="s">
        <v>407</v>
      </c>
      <c r="E8" s="16">
        <v>70</v>
      </c>
      <c r="F8" s="16" t="s">
        <v>410</v>
      </c>
      <c r="G8" s="17" t="s">
        <v>190</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409</v>
      </c>
      <c r="B9" s="16" t="s">
        <v>299</v>
      </c>
      <c r="C9" s="16">
        <v>8</v>
      </c>
      <c r="D9" s="16" t="s">
        <v>407</v>
      </c>
      <c r="E9" s="16">
        <v>100</v>
      </c>
      <c r="F9" s="16" t="s">
        <v>410</v>
      </c>
      <c r="G9" s="17" t="s">
        <v>194</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2462</v>
      </c>
      <c r="B10" s="16" t="s">
        <v>299</v>
      </c>
      <c r="C10" s="16">
        <v>9</v>
      </c>
      <c r="D10" s="16" t="s">
        <v>407</v>
      </c>
      <c r="E10" s="16">
        <v>110</v>
      </c>
      <c r="F10" s="16" t="s">
        <v>410</v>
      </c>
      <c r="G10" s="17" t="s">
        <v>206</v>
      </c>
      <c r="H10" s="78" t="s">
        <v>402</v>
      </c>
      <c r="I10" s="78" t="s">
        <v>402</v>
      </c>
      <c r="J10" s="78"/>
      <c r="K10" s="78" t="s">
        <v>402</v>
      </c>
      <c r="R10" s="125" t="s">
        <v>218</v>
      </c>
      <c r="S10" s="261">
        <f t="shared" si="1"/>
        <v>0</v>
      </c>
      <c r="T10" s="170">
        <f t="shared" si="2"/>
        <v>0</v>
      </c>
      <c r="U10" s="179"/>
      <c r="V10" s="125" t="s">
        <v>218</v>
      </c>
      <c r="W10" s="261">
        <f t="shared" si="3"/>
        <v>0</v>
      </c>
      <c r="X10" s="6">
        <f t="shared" si="4"/>
        <v>0</v>
      </c>
    </row>
    <row r="11" spans="1:34" x14ac:dyDescent="0.25">
      <c r="A11" s="15" t="s">
        <v>2017</v>
      </c>
      <c r="B11" s="16" t="s">
        <v>299</v>
      </c>
      <c r="C11" s="16">
        <v>10</v>
      </c>
      <c r="D11" s="16" t="s">
        <v>407</v>
      </c>
      <c r="E11" s="16">
        <v>70</v>
      </c>
      <c r="F11" s="16" t="s">
        <v>410</v>
      </c>
      <c r="G11" s="17" t="s">
        <v>198</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2257</v>
      </c>
      <c r="B12" s="16" t="s">
        <v>299</v>
      </c>
      <c r="C12" s="16">
        <v>11</v>
      </c>
      <c r="D12" s="16" t="s">
        <v>407</v>
      </c>
      <c r="E12" s="16">
        <v>60</v>
      </c>
      <c r="F12" s="16" t="s">
        <v>410</v>
      </c>
      <c r="G12" s="17"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2258</v>
      </c>
      <c r="B13" s="16" t="s">
        <v>299</v>
      </c>
      <c r="C13" s="16">
        <v>12</v>
      </c>
      <c r="D13" s="16" t="s">
        <v>407</v>
      </c>
      <c r="E13" s="16">
        <v>80</v>
      </c>
      <c r="F13" s="16" t="s">
        <v>405</v>
      </c>
      <c r="G13" s="17" t="s">
        <v>194</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2259</v>
      </c>
      <c r="B14" s="16" t="s">
        <v>299</v>
      </c>
      <c r="C14" s="16">
        <v>13</v>
      </c>
      <c r="D14" s="16" t="s">
        <v>407</v>
      </c>
      <c r="E14" s="16">
        <v>140</v>
      </c>
      <c r="F14" s="16" t="s">
        <v>401</v>
      </c>
      <c r="G14" s="17"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2333</v>
      </c>
      <c r="B15" s="16" t="s">
        <v>299</v>
      </c>
      <c r="C15" s="16">
        <v>14</v>
      </c>
      <c r="D15" s="16" t="s">
        <v>407</v>
      </c>
      <c r="E15" s="16">
        <v>50</v>
      </c>
      <c r="F15" s="16" t="s">
        <v>410</v>
      </c>
      <c r="G15" s="17" t="s">
        <v>190</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2463</v>
      </c>
      <c r="B16" s="16" t="s">
        <v>299</v>
      </c>
      <c r="C16" s="16">
        <v>15</v>
      </c>
      <c r="D16" s="16" t="s">
        <v>407</v>
      </c>
      <c r="E16" s="16">
        <v>80</v>
      </c>
      <c r="F16" s="16" t="s">
        <v>405</v>
      </c>
      <c r="G16" s="17"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2464</v>
      </c>
      <c r="B17" s="16" t="s">
        <v>299</v>
      </c>
      <c r="C17" s="16">
        <v>16</v>
      </c>
      <c r="D17" s="16" t="s">
        <v>407</v>
      </c>
      <c r="E17" s="16">
        <v>50</v>
      </c>
      <c r="F17" s="16" t="s">
        <v>410</v>
      </c>
      <c r="G17" s="17"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2263</v>
      </c>
      <c r="B18" s="16" t="s">
        <v>299</v>
      </c>
      <c r="C18" s="16">
        <v>17</v>
      </c>
      <c r="D18" s="16" t="s">
        <v>407</v>
      </c>
      <c r="E18" s="16">
        <v>80</v>
      </c>
      <c r="F18" s="16" t="s">
        <v>405</v>
      </c>
      <c r="G18" s="17"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568</v>
      </c>
      <c r="B19" s="16" t="s">
        <v>299</v>
      </c>
      <c r="C19" s="16">
        <v>18</v>
      </c>
      <c r="D19" s="16" t="s">
        <v>425</v>
      </c>
      <c r="E19" s="16">
        <v>70</v>
      </c>
      <c r="F19" s="16" t="s">
        <v>410</v>
      </c>
      <c r="G19" s="17"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547</v>
      </c>
      <c r="B20" s="16" t="s">
        <v>299</v>
      </c>
      <c r="C20" s="16">
        <v>19</v>
      </c>
      <c r="D20" s="16" t="s">
        <v>425</v>
      </c>
      <c r="E20" s="16">
        <v>90</v>
      </c>
      <c r="F20" s="16" t="s">
        <v>405</v>
      </c>
      <c r="G20" s="17" t="s">
        <v>194</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527</v>
      </c>
      <c r="B21" s="16" t="s">
        <v>299</v>
      </c>
      <c r="C21" s="16">
        <v>20</v>
      </c>
      <c r="D21" s="16" t="s">
        <v>425</v>
      </c>
      <c r="E21" s="16">
        <v>160</v>
      </c>
      <c r="F21" s="16" t="s">
        <v>401</v>
      </c>
      <c r="G21" s="17" t="s">
        <v>202</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1229</v>
      </c>
      <c r="B22" s="16" t="s">
        <v>299</v>
      </c>
      <c r="C22" s="16">
        <v>21</v>
      </c>
      <c r="D22" s="16" t="s">
        <v>425</v>
      </c>
      <c r="E22" s="16">
        <v>90</v>
      </c>
      <c r="F22" s="16" t="s">
        <v>410</v>
      </c>
      <c r="G22" s="17"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1196</v>
      </c>
      <c r="B23" s="16" t="s">
        <v>299</v>
      </c>
      <c r="C23" s="16">
        <v>22</v>
      </c>
      <c r="D23" s="16" t="s">
        <v>425</v>
      </c>
      <c r="E23" s="16">
        <v>130</v>
      </c>
      <c r="F23" s="16" t="s">
        <v>405</v>
      </c>
      <c r="G23" s="17"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2368</v>
      </c>
      <c r="B24" s="16" t="s">
        <v>299</v>
      </c>
      <c r="C24" s="16">
        <v>23</v>
      </c>
      <c r="D24" s="16" t="s">
        <v>425</v>
      </c>
      <c r="E24" s="16">
        <v>70</v>
      </c>
      <c r="F24" s="16" t="s">
        <v>410</v>
      </c>
      <c r="G24" s="17" t="s">
        <v>198</v>
      </c>
      <c r="H24" s="78" t="s">
        <v>402</v>
      </c>
      <c r="I24" s="78" t="s">
        <v>402</v>
      </c>
      <c r="J24" s="78"/>
      <c r="K24" s="78"/>
      <c r="R24" s="125" t="s">
        <v>274</v>
      </c>
      <c r="S24" s="261">
        <f t="shared" si="1"/>
        <v>0</v>
      </c>
      <c r="T24" s="170">
        <f t="shared" si="2"/>
        <v>0</v>
      </c>
      <c r="U24" s="179"/>
      <c r="V24" s="125" t="s">
        <v>274</v>
      </c>
      <c r="W24" s="261">
        <f t="shared" si="3"/>
        <v>0</v>
      </c>
      <c r="X24" s="6">
        <f t="shared" si="4"/>
        <v>9</v>
      </c>
    </row>
    <row r="25" spans="1:24" ht="13.8" thickBot="1" x14ac:dyDescent="0.3">
      <c r="A25" s="15" t="s">
        <v>2267</v>
      </c>
      <c r="B25" s="16" t="s">
        <v>299</v>
      </c>
      <c r="C25" s="16">
        <v>24</v>
      </c>
      <c r="D25" s="16" t="s">
        <v>425</v>
      </c>
      <c r="E25" s="16">
        <v>60</v>
      </c>
      <c r="F25" s="16" t="s">
        <v>410</v>
      </c>
      <c r="G25" s="17" t="s">
        <v>190</v>
      </c>
      <c r="H25" s="78" t="s">
        <v>402</v>
      </c>
      <c r="I25" s="78" t="s">
        <v>402</v>
      </c>
      <c r="J25" s="78"/>
      <c r="K25" s="78"/>
      <c r="R25" s="177" t="s">
        <v>278</v>
      </c>
      <c r="S25" s="262">
        <f t="shared" si="1"/>
        <v>0</v>
      </c>
      <c r="T25" s="209">
        <f t="shared" si="2"/>
        <v>0</v>
      </c>
      <c r="U25" s="179"/>
      <c r="V25" s="177" t="s">
        <v>278</v>
      </c>
      <c r="W25" s="262">
        <f t="shared" si="3"/>
        <v>0</v>
      </c>
      <c r="X25" s="7">
        <f t="shared" si="4"/>
        <v>4</v>
      </c>
    </row>
    <row r="26" spans="1:24" ht="13.8" thickBot="1" x14ac:dyDescent="0.3">
      <c r="A26" s="15" t="s">
        <v>2268</v>
      </c>
      <c r="B26" s="16" t="s">
        <v>299</v>
      </c>
      <c r="C26" s="16">
        <v>25</v>
      </c>
      <c r="D26" s="16" t="s">
        <v>425</v>
      </c>
      <c r="E26" s="16">
        <v>90</v>
      </c>
      <c r="F26" s="16" t="s">
        <v>405</v>
      </c>
      <c r="G26" s="17" t="s">
        <v>194</v>
      </c>
      <c r="H26" s="78" t="s">
        <v>402</v>
      </c>
      <c r="I26" s="78" t="s">
        <v>402</v>
      </c>
      <c r="J26" s="78"/>
      <c r="K26" s="78"/>
      <c r="R26" s="171" t="s">
        <v>101</v>
      </c>
      <c r="S26" s="172"/>
      <c r="T26" s="186">
        <f>SUM(T27:T49)</f>
        <v>0</v>
      </c>
      <c r="U26" s="179"/>
      <c r="V26" s="188" t="s">
        <v>103</v>
      </c>
      <c r="W26" s="241"/>
      <c r="X26" s="243">
        <f>SUM(X27:X49)</f>
        <v>130</v>
      </c>
    </row>
    <row r="27" spans="1:24" x14ac:dyDescent="0.25">
      <c r="A27" s="15" t="s">
        <v>2269</v>
      </c>
      <c r="B27" s="16" t="s">
        <v>299</v>
      </c>
      <c r="C27" s="16">
        <v>26</v>
      </c>
      <c r="D27" s="16" t="s">
        <v>425</v>
      </c>
      <c r="E27" s="16">
        <v>150</v>
      </c>
      <c r="F27" s="16" t="s">
        <v>401</v>
      </c>
      <c r="G27" s="17" t="s">
        <v>202</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53</v>
      </c>
    </row>
    <row r="28" spans="1:24" x14ac:dyDescent="0.25">
      <c r="A28" s="15" t="s">
        <v>2272</v>
      </c>
      <c r="B28" s="16" t="s">
        <v>299</v>
      </c>
      <c r="C28" s="16">
        <v>27</v>
      </c>
      <c r="D28" s="16" t="s">
        <v>425</v>
      </c>
      <c r="E28" s="16">
        <v>70</v>
      </c>
      <c r="F28" s="16" t="s">
        <v>410</v>
      </c>
      <c r="G28" s="17" t="s">
        <v>190</v>
      </c>
      <c r="H28" s="78" t="s">
        <v>402</v>
      </c>
      <c r="I28" s="78" t="s">
        <v>402</v>
      </c>
      <c r="J28" s="78"/>
      <c r="K28" s="78"/>
      <c r="R28" s="125" t="s">
        <v>194</v>
      </c>
      <c r="S28" s="169">
        <f t="shared" si="5"/>
        <v>0</v>
      </c>
      <c r="T28" s="170">
        <f t="shared" si="6"/>
        <v>0</v>
      </c>
      <c r="U28" s="179"/>
      <c r="V28" s="264" t="s">
        <v>194</v>
      </c>
      <c r="W28" s="267">
        <f t="shared" si="7"/>
        <v>0</v>
      </c>
      <c r="X28" s="6">
        <f t="shared" si="8"/>
        <v>40</v>
      </c>
    </row>
    <row r="29" spans="1:24" x14ac:dyDescent="0.25">
      <c r="A29" s="15" t="s">
        <v>2273</v>
      </c>
      <c r="B29" s="16" t="s">
        <v>299</v>
      </c>
      <c r="C29" s="16">
        <v>28</v>
      </c>
      <c r="D29" s="16" t="s">
        <v>425</v>
      </c>
      <c r="E29" s="16">
        <v>110</v>
      </c>
      <c r="F29" s="16" t="s">
        <v>405</v>
      </c>
      <c r="G29" s="17" t="s">
        <v>194</v>
      </c>
      <c r="H29" s="78" t="s">
        <v>402</v>
      </c>
      <c r="I29" s="78" t="s">
        <v>402</v>
      </c>
      <c r="J29" s="78"/>
      <c r="K29" s="78"/>
      <c r="R29" s="125" t="s">
        <v>198</v>
      </c>
      <c r="S29" s="169">
        <f t="shared" si="5"/>
        <v>0</v>
      </c>
      <c r="T29" s="170">
        <f t="shared" si="6"/>
        <v>0</v>
      </c>
      <c r="U29" s="179"/>
      <c r="V29" s="264" t="s">
        <v>198</v>
      </c>
      <c r="W29" s="267">
        <f t="shared" si="7"/>
        <v>0</v>
      </c>
      <c r="X29" s="6">
        <f t="shared" si="8"/>
        <v>17</v>
      </c>
    </row>
    <row r="30" spans="1:24" x14ac:dyDescent="0.25">
      <c r="A30" s="15" t="s">
        <v>583</v>
      </c>
      <c r="B30" s="16" t="s">
        <v>299</v>
      </c>
      <c r="C30" s="16">
        <v>29</v>
      </c>
      <c r="D30" s="16" t="s">
        <v>404</v>
      </c>
      <c r="E30" s="16">
        <v>60</v>
      </c>
      <c r="F30" s="16" t="s">
        <v>410</v>
      </c>
      <c r="G30" s="17" t="s">
        <v>190</v>
      </c>
      <c r="H30" s="78" t="s">
        <v>402</v>
      </c>
      <c r="I30" s="78" t="s">
        <v>402</v>
      </c>
      <c r="J30" s="78"/>
      <c r="K30" s="78"/>
      <c r="R30" s="125" t="s">
        <v>202</v>
      </c>
      <c r="S30" s="169">
        <f t="shared" si="5"/>
        <v>0</v>
      </c>
      <c r="T30" s="170">
        <f t="shared" si="6"/>
        <v>0</v>
      </c>
      <c r="U30" s="179"/>
      <c r="V30" s="264" t="s">
        <v>202</v>
      </c>
      <c r="W30" s="267">
        <f t="shared" si="7"/>
        <v>0</v>
      </c>
      <c r="X30" s="6">
        <f t="shared" si="8"/>
        <v>20</v>
      </c>
    </row>
    <row r="31" spans="1:24" x14ac:dyDescent="0.25">
      <c r="A31" s="15" t="s">
        <v>564</v>
      </c>
      <c r="B31" s="16" t="s">
        <v>299</v>
      </c>
      <c r="C31" s="16">
        <v>30</v>
      </c>
      <c r="D31" s="16" t="s">
        <v>404</v>
      </c>
      <c r="E31" s="16">
        <v>80</v>
      </c>
      <c r="F31" s="16" t="s">
        <v>405</v>
      </c>
      <c r="G31" s="17"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524</v>
      </c>
      <c r="B32" s="16" t="s">
        <v>299</v>
      </c>
      <c r="C32" s="16">
        <v>31</v>
      </c>
      <c r="D32" s="16" t="s">
        <v>404</v>
      </c>
      <c r="E32" s="16">
        <v>140</v>
      </c>
      <c r="F32" s="16" t="s">
        <v>401</v>
      </c>
      <c r="G32" s="17" t="s">
        <v>202</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691</v>
      </c>
      <c r="B33" s="16" t="s">
        <v>299</v>
      </c>
      <c r="C33" s="16">
        <v>32</v>
      </c>
      <c r="D33" s="16" t="s">
        <v>404</v>
      </c>
      <c r="E33" s="16">
        <v>60</v>
      </c>
      <c r="F33" s="16" t="s">
        <v>410</v>
      </c>
      <c r="G33" s="17"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691</v>
      </c>
      <c r="B34" s="16" t="s">
        <v>299</v>
      </c>
      <c r="C34" s="16">
        <v>33</v>
      </c>
      <c r="D34" s="16" t="s">
        <v>404</v>
      </c>
      <c r="E34" s="16">
        <v>70</v>
      </c>
      <c r="F34" s="16" t="s">
        <v>410</v>
      </c>
      <c r="G34" s="17"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676</v>
      </c>
      <c r="B35" s="16" t="s">
        <v>299</v>
      </c>
      <c r="C35" s="16">
        <v>34</v>
      </c>
      <c r="D35" s="16" t="s">
        <v>404</v>
      </c>
      <c r="E35" s="16">
        <v>80</v>
      </c>
      <c r="F35" s="16" t="s">
        <v>405</v>
      </c>
      <c r="G35" s="17"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676</v>
      </c>
      <c r="B36" s="16" t="s">
        <v>299</v>
      </c>
      <c r="C36" s="16">
        <v>35</v>
      </c>
      <c r="D36" s="16" t="s">
        <v>404</v>
      </c>
      <c r="E36" s="16">
        <v>90</v>
      </c>
      <c r="F36" s="16" t="s">
        <v>405</v>
      </c>
      <c r="G36" s="17"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473</v>
      </c>
      <c r="B37" s="16" t="s">
        <v>299</v>
      </c>
      <c r="C37" s="16">
        <v>36</v>
      </c>
      <c r="D37" s="16" t="s">
        <v>404</v>
      </c>
      <c r="E37" s="16">
        <v>70</v>
      </c>
      <c r="F37" s="16" t="s">
        <v>410</v>
      </c>
      <c r="G37" s="17"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403</v>
      </c>
      <c r="B38" s="16" t="s">
        <v>299</v>
      </c>
      <c r="C38" s="16">
        <v>37</v>
      </c>
      <c r="D38" s="16" t="s">
        <v>404</v>
      </c>
      <c r="E38" s="16">
        <v>90</v>
      </c>
      <c r="F38" s="16" t="s">
        <v>405</v>
      </c>
      <c r="G38" s="17"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979</v>
      </c>
      <c r="B39" s="16" t="s">
        <v>299</v>
      </c>
      <c r="C39" s="16">
        <v>38</v>
      </c>
      <c r="D39" s="16" t="s">
        <v>404</v>
      </c>
      <c r="E39" s="16">
        <v>80</v>
      </c>
      <c r="F39" s="16" t="s">
        <v>410</v>
      </c>
      <c r="G39" s="17"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2275</v>
      </c>
      <c r="B40" s="16" t="s">
        <v>299</v>
      </c>
      <c r="C40" s="16">
        <v>39</v>
      </c>
      <c r="D40" s="16" t="s">
        <v>404</v>
      </c>
      <c r="E40" s="16">
        <v>60</v>
      </c>
      <c r="F40" s="16" t="s">
        <v>410</v>
      </c>
      <c r="G40" s="17"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2276</v>
      </c>
      <c r="B41" s="16" t="s">
        <v>299</v>
      </c>
      <c r="C41" s="16">
        <v>40</v>
      </c>
      <c r="D41" s="16" t="s">
        <v>404</v>
      </c>
      <c r="E41" s="16">
        <v>90</v>
      </c>
      <c r="F41" s="16" t="s">
        <v>405</v>
      </c>
      <c r="G41" s="17"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2277</v>
      </c>
      <c r="B42" s="16" t="s">
        <v>299</v>
      </c>
      <c r="C42" s="16">
        <v>41</v>
      </c>
      <c r="D42" s="16" t="s">
        <v>404</v>
      </c>
      <c r="E42" s="16">
        <v>140</v>
      </c>
      <c r="F42" s="16" t="s">
        <v>401</v>
      </c>
      <c r="G42" s="17" t="s">
        <v>202</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2281</v>
      </c>
      <c r="B43" s="16" t="s">
        <v>299</v>
      </c>
      <c r="C43" s="16">
        <v>42</v>
      </c>
      <c r="D43" s="16" t="s">
        <v>404</v>
      </c>
      <c r="E43" s="16">
        <v>70</v>
      </c>
      <c r="F43" s="16" t="s">
        <v>410</v>
      </c>
      <c r="G43" s="17"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2282</v>
      </c>
      <c r="B44" s="16" t="s">
        <v>299</v>
      </c>
      <c r="C44" s="16">
        <v>43</v>
      </c>
      <c r="D44" s="16" t="s">
        <v>404</v>
      </c>
      <c r="E44" s="16">
        <v>90</v>
      </c>
      <c r="F44" s="16" t="s">
        <v>405</v>
      </c>
      <c r="G44" s="17"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2381</v>
      </c>
      <c r="B45" s="16" t="s">
        <v>299</v>
      </c>
      <c r="C45" s="16">
        <v>44</v>
      </c>
      <c r="D45" s="16" t="s">
        <v>404</v>
      </c>
      <c r="E45" s="16">
        <v>80</v>
      </c>
      <c r="F45" s="16" t="s">
        <v>410</v>
      </c>
      <c r="G45" s="17"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2382</v>
      </c>
      <c r="B46" s="16" t="s">
        <v>299</v>
      </c>
      <c r="C46" s="16">
        <v>45</v>
      </c>
      <c r="D46" s="16" t="s">
        <v>404</v>
      </c>
      <c r="E46" s="16">
        <v>100</v>
      </c>
      <c r="F46" s="16" t="s">
        <v>405</v>
      </c>
      <c r="G46" s="17" t="s">
        <v>198</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2383</v>
      </c>
      <c r="B47" s="16" t="s">
        <v>299</v>
      </c>
      <c r="C47" s="16">
        <v>46</v>
      </c>
      <c r="D47" s="16" t="s">
        <v>404</v>
      </c>
      <c r="E47" s="16">
        <v>90</v>
      </c>
      <c r="F47" s="16" t="s">
        <v>410</v>
      </c>
      <c r="G47" s="17"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2465</v>
      </c>
      <c r="B48" s="16" t="s">
        <v>299</v>
      </c>
      <c r="C48" s="16">
        <v>47</v>
      </c>
      <c r="D48" s="16" t="s">
        <v>404</v>
      </c>
      <c r="E48" s="16">
        <v>110</v>
      </c>
      <c r="F48" s="16" t="s">
        <v>410</v>
      </c>
      <c r="G48" s="17" t="s">
        <v>202</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2465</v>
      </c>
      <c r="B49" s="16" t="s">
        <v>299</v>
      </c>
      <c r="C49" s="16">
        <v>48</v>
      </c>
      <c r="D49" s="16" t="s">
        <v>404</v>
      </c>
      <c r="E49" s="16">
        <v>90</v>
      </c>
      <c r="F49" s="16" t="s">
        <v>410</v>
      </c>
      <c r="G49" s="17" t="s">
        <v>198</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2466</v>
      </c>
      <c r="B50" s="16" t="s">
        <v>299</v>
      </c>
      <c r="C50" s="16">
        <v>49</v>
      </c>
      <c r="D50" s="16" t="s">
        <v>404</v>
      </c>
      <c r="E50" s="16">
        <v>170</v>
      </c>
      <c r="F50" s="16" t="s">
        <v>410</v>
      </c>
      <c r="G50" s="17" t="s">
        <v>206</v>
      </c>
      <c r="H50" s="78" t="s">
        <v>402</v>
      </c>
      <c r="I50" s="78" t="s">
        <v>402</v>
      </c>
      <c r="J50" s="78"/>
      <c r="K50" s="78" t="s">
        <v>402</v>
      </c>
      <c r="U50" s="179"/>
      <c r="V50" s="188" t="s">
        <v>458</v>
      </c>
      <c r="W50" s="206"/>
      <c r="X50" s="207">
        <f>SUM(X51:X73)</f>
        <v>283</v>
      </c>
    </row>
    <row r="51" spans="1:24" x14ac:dyDescent="0.25">
      <c r="A51" s="15" t="s">
        <v>477</v>
      </c>
      <c r="B51" s="16" t="s">
        <v>299</v>
      </c>
      <c r="C51" s="16">
        <v>50</v>
      </c>
      <c r="D51" s="16" t="s">
        <v>400</v>
      </c>
      <c r="E51" s="16">
        <v>60</v>
      </c>
      <c r="F51" s="16" t="s">
        <v>410</v>
      </c>
      <c r="G51" s="17" t="s">
        <v>190</v>
      </c>
      <c r="H51" s="78" t="s">
        <v>402</v>
      </c>
      <c r="I51" s="78" t="s">
        <v>402</v>
      </c>
      <c r="J51" s="78"/>
      <c r="K51" s="78"/>
      <c r="U51" s="269"/>
      <c r="V51" s="124" t="s">
        <v>190</v>
      </c>
      <c r="W51" s="169">
        <f>S3+S27+W3+W27</f>
        <v>0</v>
      </c>
      <c r="X51" s="170">
        <f>T3+T27+X3+X27</f>
        <v>106</v>
      </c>
    </row>
    <row r="52" spans="1:24" x14ac:dyDescent="0.25">
      <c r="A52" s="15" t="s">
        <v>587</v>
      </c>
      <c r="B52" s="16" t="s">
        <v>299</v>
      </c>
      <c r="C52" s="16">
        <v>51</v>
      </c>
      <c r="D52" s="16" t="s">
        <v>400</v>
      </c>
      <c r="E52" s="16">
        <v>50</v>
      </c>
      <c r="F52" s="16" t="s">
        <v>410</v>
      </c>
      <c r="G52" s="17" t="s">
        <v>190</v>
      </c>
      <c r="H52" s="78" t="s">
        <v>402</v>
      </c>
      <c r="I52" s="78" t="s">
        <v>402</v>
      </c>
      <c r="J52" s="78"/>
      <c r="K52" s="78"/>
      <c r="U52" s="269"/>
      <c r="V52" s="125" t="s">
        <v>194</v>
      </c>
      <c r="W52" s="169">
        <f t="shared" ref="W52:X67" si="9">S4+S28+W4+W28</f>
        <v>0</v>
      </c>
      <c r="X52" s="170">
        <f t="shared" si="9"/>
        <v>80</v>
      </c>
    </row>
    <row r="53" spans="1:24" x14ac:dyDescent="0.25">
      <c r="A53" s="15" t="s">
        <v>544</v>
      </c>
      <c r="B53" s="16" t="s">
        <v>299</v>
      </c>
      <c r="C53" s="16">
        <v>52</v>
      </c>
      <c r="D53" s="16" t="s">
        <v>400</v>
      </c>
      <c r="E53" s="16">
        <v>80</v>
      </c>
      <c r="F53" s="16" t="s">
        <v>405</v>
      </c>
      <c r="G53" s="17" t="s">
        <v>194</v>
      </c>
      <c r="H53" s="78" t="s">
        <v>402</v>
      </c>
      <c r="I53" s="78" t="s">
        <v>402</v>
      </c>
      <c r="J53" s="78"/>
      <c r="K53" s="78"/>
      <c r="U53" s="269"/>
      <c r="V53" s="125" t="s">
        <v>198</v>
      </c>
      <c r="W53" s="169">
        <f t="shared" si="9"/>
        <v>0</v>
      </c>
      <c r="X53" s="170">
        <f t="shared" si="9"/>
        <v>34</v>
      </c>
    </row>
    <row r="54" spans="1:24" x14ac:dyDescent="0.25">
      <c r="A54" s="15" t="s">
        <v>442</v>
      </c>
      <c r="B54" s="16" t="s">
        <v>299</v>
      </c>
      <c r="C54" s="16">
        <v>53</v>
      </c>
      <c r="D54" s="16" t="s">
        <v>400</v>
      </c>
      <c r="E54" s="16">
        <v>80</v>
      </c>
      <c r="F54" s="16" t="s">
        <v>410</v>
      </c>
      <c r="G54" s="17" t="s">
        <v>190</v>
      </c>
      <c r="H54" s="78" t="s">
        <v>402</v>
      </c>
      <c r="I54" s="78" t="s">
        <v>402</v>
      </c>
      <c r="J54" s="78"/>
      <c r="K54" s="78"/>
      <c r="U54" s="269"/>
      <c r="V54" s="125" t="s">
        <v>202</v>
      </c>
      <c r="W54" s="169">
        <f t="shared" si="9"/>
        <v>0</v>
      </c>
      <c r="X54" s="170">
        <f t="shared" si="9"/>
        <v>44</v>
      </c>
    </row>
    <row r="55" spans="1:24" x14ac:dyDescent="0.25">
      <c r="A55" s="15" t="s">
        <v>1814</v>
      </c>
      <c r="B55" s="16" t="s">
        <v>299</v>
      </c>
      <c r="C55" s="16">
        <v>54</v>
      </c>
      <c r="D55" s="16" t="s">
        <v>400</v>
      </c>
      <c r="E55" s="16">
        <v>120</v>
      </c>
      <c r="F55" s="16" t="s">
        <v>405</v>
      </c>
      <c r="G55" s="17" t="s">
        <v>202</v>
      </c>
      <c r="H55" s="78" t="s">
        <v>402</v>
      </c>
      <c r="I55" s="78" t="s">
        <v>402</v>
      </c>
      <c r="J55" s="78"/>
      <c r="K55" s="78"/>
      <c r="U55" s="269"/>
      <c r="V55" s="125" t="s">
        <v>206</v>
      </c>
      <c r="W55" s="169">
        <f t="shared" si="9"/>
        <v>0</v>
      </c>
      <c r="X55" s="170">
        <f t="shared" si="9"/>
        <v>6</v>
      </c>
    </row>
    <row r="56" spans="1:24" x14ac:dyDescent="0.25">
      <c r="A56" s="15" t="s">
        <v>463</v>
      </c>
      <c r="B56" s="16" t="s">
        <v>299</v>
      </c>
      <c r="C56" s="16">
        <v>55</v>
      </c>
      <c r="D56" s="16" t="s">
        <v>400</v>
      </c>
      <c r="E56" s="16">
        <v>60</v>
      </c>
      <c r="F56" s="16" t="s">
        <v>410</v>
      </c>
      <c r="G56" s="17" t="s">
        <v>190</v>
      </c>
      <c r="H56" s="78" t="s">
        <v>402</v>
      </c>
      <c r="I56" s="78" t="s">
        <v>402</v>
      </c>
      <c r="J56" s="78"/>
      <c r="K56" s="78"/>
      <c r="U56" s="270"/>
      <c r="V56" s="125" t="s">
        <v>210</v>
      </c>
      <c r="W56" s="169">
        <f t="shared" si="9"/>
        <v>0</v>
      </c>
      <c r="X56" s="170">
        <f t="shared" si="9"/>
        <v>0</v>
      </c>
    </row>
    <row r="57" spans="1:24" ht="13.8" thickBot="1" x14ac:dyDescent="0.3">
      <c r="A57" s="15" t="s">
        <v>2284</v>
      </c>
      <c r="B57" s="16" t="s">
        <v>299</v>
      </c>
      <c r="C57" s="16">
        <v>56</v>
      </c>
      <c r="D57" s="16" t="s">
        <v>400</v>
      </c>
      <c r="E57" s="16">
        <v>70</v>
      </c>
      <c r="F57" s="16" t="s">
        <v>410</v>
      </c>
      <c r="G57" s="17" t="s">
        <v>190</v>
      </c>
      <c r="H57" s="78" t="s">
        <v>402</v>
      </c>
      <c r="I57" s="78" t="s">
        <v>402</v>
      </c>
      <c r="J57" s="78"/>
      <c r="K57" s="78"/>
      <c r="U57" s="271"/>
      <c r="V57" s="125" t="s">
        <v>214</v>
      </c>
      <c r="W57" s="169">
        <f t="shared" si="9"/>
        <v>0</v>
      </c>
      <c r="X57" s="170">
        <f t="shared" si="9"/>
        <v>0</v>
      </c>
    </row>
    <row r="58" spans="1:24" ht="13.8" thickBot="1" x14ac:dyDescent="0.3">
      <c r="A58" s="15" t="s">
        <v>2285</v>
      </c>
      <c r="B58" s="16" t="s">
        <v>299</v>
      </c>
      <c r="C58" s="16">
        <v>57</v>
      </c>
      <c r="D58" s="16" t="s">
        <v>400</v>
      </c>
      <c r="E58" s="16">
        <v>100</v>
      </c>
      <c r="F58" s="16" t="s">
        <v>405</v>
      </c>
      <c r="G58" s="17" t="s">
        <v>202</v>
      </c>
      <c r="H58" s="78" t="s">
        <v>402</v>
      </c>
      <c r="I58" s="78" t="s">
        <v>402</v>
      </c>
      <c r="J58" s="78"/>
      <c r="K58" s="78"/>
      <c r="U58" s="271"/>
      <c r="V58" s="125" t="s">
        <v>218</v>
      </c>
      <c r="W58" s="169">
        <f t="shared" si="9"/>
        <v>0</v>
      </c>
      <c r="X58" s="170">
        <f t="shared" si="9"/>
        <v>0</v>
      </c>
    </row>
    <row r="59" spans="1:24" ht="13.8" thickBot="1" x14ac:dyDescent="0.3">
      <c r="A59" s="15" t="s">
        <v>954</v>
      </c>
      <c r="B59" s="16" t="s">
        <v>299</v>
      </c>
      <c r="C59" s="16">
        <v>58</v>
      </c>
      <c r="D59" s="16" t="s">
        <v>421</v>
      </c>
      <c r="E59" s="16">
        <v>90</v>
      </c>
      <c r="F59" s="16" t="s">
        <v>410</v>
      </c>
      <c r="G59" s="17" t="s">
        <v>194</v>
      </c>
      <c r="H59" s="78" t="s">
        <v>402</v>
      </c>
      <c r="I59" s="78" t="s">
        <v>402</v>
      </c>
      <c r="J59" s="78"/>
      <c r="K59" s="78"/>
      <c r="U59" s="271"/>
      <c r="V59" s="125" t="s">
        <v>222</v>
      </c>
      <c r="W59" s="169">
        <f t="shared" si="9"/>
        <v>0</v>
      </c>
      <c r="X59" s="170">
        <f t="shared" si="9"/>
        <v>0</v>
      </c>
    </row>
    <row r="60" spans="1:24" ht="13.8" thickBot="1" x14ac:dyDescent="0.3">
      <c r="A60" s="15" t="s">
        <v>1315</v>
      </c>
      <c r="B60" s="16" t="s">
        <v>299</v>
      </c>
      <c r="C60" s="16">
        <v>59</v>
      </c>
      <c r="D60" s="16" t="s">
        <v>421</v>
      </c>
      <c r="E60" s="16">
        <v>50</v>
      </c>
      <c r="F60" s="16" t="s">
        <v>410</v>
      </c>
      <c r="G60" s="17" t="s">
        <v>190</v>
      </c>
      <c r="H60" s="78" t="s">
        <v>402</v>
      </c>
      <c r="I60" s="78" t="s">
        <v>402</v>
      </c>
      <c r="J60" s="78"/>
      <c r="K60" s="78"/>
      <c r="U60" s="271"/>
      <c r="V60" s="125" t="s">
        <v>226</v>
      </c>
      <c r="W60" s="169">
        <f t="shared" si="9"/>
        <v>0</v>
      </c>
      <c r="X60" s="170">
        <f t="shared" si="9"/>
        <v>0</v>
      </c>
    </row>
    <row r="61" spans="1:24" ht="13.8" thickBot="1" x14ac:dyDescent="0.3">
      <c r="A61" s="15" t="s">
        <v>1297</v>
      </c>
      <c r="B61" s="16" t="s">
        <v>299</v>
      </c>
      <c r="C61" s="16">
        <v>60</v>
      </c>
      <c r="D61" s="16" t="s">
        <v>421</v>
      </c>
      <c r="E61" s="16">
        <v>110</v>
      </c>
      <c r="F61" s="16" t="s">
        <v>405</v>
      </c>
      <c r="G61" s="17" t="s">
        <v>198</v>
      </c>
      <c r="H61" s="78" t="s">
        <v>402</v>
      </c>
      <c r="I61" s="78" t="s">
        <v>402</v>
      </c>
      <c r="J61" s="78"/>
      <c r="K61" s="78"/>
      <c r="U61" s="271"/>
      <c r="V61" s="126" t="s">
        <v>230</v>
      </c>
      <c r="W61" s="169">
        <f t="shared" si="9"/>
        <v>0</v>
      </c>
      <c r="X61" s="170">
        <f t="shared" si="9"/>
        <v>0</v>
      </c>
    </row>
    <row r="62" spans="1:24" ht="13.8" thickBot="1" x14ac:dyDescent="0.3">
      <c r="A62" s="15" t="s">
        <v>1275</v>
      </c>
      <c r="B62" s="16" t="s">
        <v>299</v>
      </c>
      <c r="C62" s="16">
        <v>61</v>
      </c>
      <c r="D62" s="16" t="s">
        <v>421</v>
      </c>
      <c r="E62" s="16">
        <v>50</v>
      </c>
      <c r="F62" s="16" t="s">
        <v>410</v>
      </c>
      <c r="G62" s="17" t="s">
        <v>190</v>
      </c>
      <c r="H62" s="78" t="s">
        <v>402</v>
      </c>
      <c r="I62" s="78" t="s">
        <v>402</v>
      </c>
      <c r="J62" s="78"/>
      <c r="K62" s="78"/>
      <c r="U62" s="271"/>
      <c r="V62" s="125" t="s">
        <v>234</v>
      </c>
      <c r="W62" s="169">
        <f t="shared" si="9"/>
        <v>0</v>
      </c>
      <c r="X62" s="170">
        <f t="shared" si="9"/>
        <v>0</v>
      </c>
    </row>
    <row r="63" spans="1:24" ht="13.8" thickBot="1" x14ac:dyDescent="0.3">
      <c r="A63" s="15" t="s">
        <v>1255</v>
      </c>
      <c r="B63" s="16" t="s">
        <v>299</v>
      </c>
      <c r="C63" s="16">
        <v>62</v>
      </c>
      <c r="D63" s="16" t="s">
        <v>421</v>
      </c>
      <c r="E63" s="16">
        <v>80</v>
      </c>
      <c r="F63" s="16" t="s">
        <v>405</v>
      </c>
      <c r="G63" s="17" t="s">
        <v>194</v>
      </c>
      <c r="H63" s="78" t="s">
        <v>402</v>
      </c>
      <c r="I63" s="78" t="s">
        <v>402</v>
      </c>
      <c r="J63" s="78"/>
      <c r="K63" s="78"/>
      <c r="U63" s="271"/>
      <c r="V63" s="125" t="s">
        <v>238</v>
      </c>
      <c r="W63" s="169">
        <f t="shared" si="9"/>
        <v>0</v>
      </c>
      <c r="X63" s="170">
        <f t="shared" si="9"/>
        <v>0</v>
      </c>
    </row>
    <row r="64" spans="1:24" ht="13.8" thickBot="1" x14ac:dyDescent="0.3">
      <c r="A64" s="15" t="s">
        <v>1813</v>
      </c>
      <c r="B64" s="16" t="s">
        <v>299</v>
      </c>
      <c r="C64" s="16">
        <v>63</v>
      </c>
      <c r="D64" s="16" t="s">
        <v>421</v>
      </c>
      <c r="E64" s="16">
        <v>130</v>
      </c>
      <c r="F64" s="16" t="s">
        <v>401</v>
      </c>
      <c r="G64" s="17" t="s">
        <v>202</v>
      </c>
      <c r="H64" s="78" t="s">
        <v>402</v>
      </c>
      <c r="I64" s="78" t="s">
        <v>402</v>
      </c>
      <c r="J64" s="78"/>
      <c r="K64" s="78"/>
      <c r="U64" s="271"/>
      <c r="V64" s="125" t="s">
        <v>242</v>
      </c>
      <c r="W64" s="169">
        <f t="shared" si="9"/>
        <v>0</v>
      </c>
      <c r="X64" s="170">
        <f t="shared" si="9"/>
        <v>0</v>
      </c>
    </row>
    <row r="65" spans="1:24" ht="13.8" thickBot="1" x14ac:dyDescent="0.3">
      <c r="A65" s="15" t="s">
        <v>1896</v>
      </c>
      <c r="B65" s="16" t="s">
        <v>299</v>
      </c>
      <c r="C65" s="16">
        <v>64</v>
      </c>
      <c r="D65" s="16" t="s">
        <v>421</v>
      </c>
      <c r="E65" s="16">
        <v>60</v>
      </c>
      <c r="F65" s="16" t="s">
        <v>410</v>
      </c>
      <c r="G65" s="17" t="s">
        <v>190</v>
      </c>
      <c r="H65" s="78" t="s">
        <v>402</v>
      </c>
      <c r="I65" s="78" t="s">
        <v>402</v>
      </c>
      <c r="J65" s="78"/>
      <c r="K65" s="78"/>
      <c r="U65" s="271"/>
      <c r="V65" s="125" t="s">
        <v>246</v>
      </c>
      <c r="W65" s="169">
        <f t="shared" si="9"/>
        <v>0</v>
      </c>
      <c r="X65" s="170">
        <f t="shared" si="9"/>
        <v>0</v>
      </c>
    </row>
    <row r="66" spans="1:24" ht="13.8" thickBot="1" x14ac:dyDescent="0.3">
      <c r="A66" s="15" t="s">
        <v>1896</v>
      </c>
      <c r="B66" s="16" t="s">
        <v>299</v>
      </c>
      <c r="C66" s="16">
        <v>65</v>
      </c>
      <c r="D66" s="16" t="s">
        <v>421</v>
      </c>
      <c r="E66" s="16">
        <v>70</v>
      </c>
      <c r="F66" s="16" t="s">
        <v>410</v>
      </c>
      <c r="G66" s="17" t="s">
        <v>194</v>
      </c>
      <c r="H66" s="78" t="s">
        <v>402</v>
      </c>
      <c r="I66" s="78" t="s">
        <v>402</v>
      </c>
      <c r="J66" s="78"/>
      <c r="K66" s="78"/>
      <c r="U66" s="271"/>
      <c r="V66" s="125" t="s">
        <v>250</v>
      </c>
      <c r="W66" s="169">
        <f t="shared" si="9"/>
        <v>0</v>
      </c>
      <c r="X66" s="170">
        <f t="shared" si="9"/>
        <v>0</v>
      </c>
    </row>
    <row r="67" spans="1:24" ht="13.8" thickBot="1" x14ac:dyDescent="0.3">
      <c r="A67" s="15" t="s">
        <v>1889</v>
      </c>
      <c r="B67" s="16" t="s">
        <v>299</v>
      </c>
      <c r="C67" s="16">
        <v>66</v>
      </c>
      <c r="D67" s="16" t="s">
        <v>421</v>
      </c>
      <c r="E67" s="16">
        <v>90</v>
      </c>
      <c r="F67" s="16" t="s">
        <v>405</v>
      </c>
      <c r="G67" s="17" t="s">
        <v>198</v>
      </c>
      <c r="H67" s="78" t="s">
        <v>402</v>
      </c>
      <c r="I67" s="78" t="s">
        <v>402</v>
      </c>
      <c r="J67" s="78"/>
      <c r="K67" s="78"/>
      <c r="U67" s="271"/>
      <c r="V67" s="125" t="s">
        <v>254</v>
      </c>
      <c r="W67" s="169">
        <f t="shared" si="9"/>
        <v>0</v>
      </c>
      <c r="X67" s="170">
        <f t="shared" si="9"/>
        <v>0</v>
      </c>
    </row>
    <row r="68" spans="1:24" ht="13.8" thickBot="1" x14ac:dyDescent="0.3">
      <c r="A68" s="15" t="s">
        <v>2467</v>
      </c>
      <c r="B68" s="16" t="s">
        <v>299</v>
      </c>
      <c r="C68" s="16">
        <v>67</v>
      </c>
      <c r="D68" s="16" t="s">
        <v>421</v>
      </c>
      <c r="E68" s="16">
        <v>170</v>
      </c>
      <c r="F68" s="16" t="s">
        <v>410</v>
      </c>
      <c r="G68" s="17" t="s">
        <v>206</v>
      </c>
      <c r="H68" s="78" t="s">
        <v>402</v>
      </c>
      <c r="I68" s="78" t="s">
        <v>402</v>
      </c>
      <c r="J68" s="78"/>
      <c r="K68" s="78" t="s">
        <v>402</v>
      </c>
      <c r="U68" s="271"/>
      <c r="V68" s="125" t="s">
        <v>258</v>
      </c>
      <c r="W68" s="169">
        <f t="shared" ref="W68:X73" si="10">S20+S44+W20+W44</f>
        <v>0</v>
      </c>
      <c r="X68" s="170">
        <f t="shared" si="10"/>
        <v>0</v>
      </c>
    </row>
    <row r="69" spans="1:24" ht="13.8" thickBot="1" x14ac:dyDescent="0.3">
      <c r="A69" s="15" t="s">
        <v>2289</v>
      </c>
      <c r="B69" s="16" t="s">
        <v>299</v>
      </c>
      <c r="C69" s="16">
        <v>68</v>
      </c>
      <c r="D69" s="16" t="s">
        <v>421</v>
      </c>
      <c r="E69" s="16">
        <v>60</v>
      </c>
      <c r="F69" s="16" t="s">
        <v>410</v>
      </c>
      <c r="G69" s="17" t="s">
        <v>190</v>
      </c>
      <c r="H69" s="78" t="s">
        <v>402</v>
      </c>
      <c r="I69" s="78" t="s">
        <v>402</v>
      </c>
      <c r="J69" s="78"/>
      <c r="K69" s="78"/>
      <c r="U69" s="271"/>
      <c r="V69" s="125" t="s">
        <v>262</v>
      </c>
      <c r="W69" s="169">
        <f t="shared" si="10"/>
        <v>0</v>
      </c>
      <c r="X69" s="170">
        <f t="shared" si="10"/>
        <v>0</v>
      </c>
    </row>
    <row r="70" spans="1:24" ht="13.8" thickBot="1" x14ac:dyDescent="0.3">
      <c r="A70" s="15" t="s">
        <v>2290</v>
      </c>
      <c r="B70" s="16" t="s">
        <v>299</v>
      </c>
      <c r="C70" s="16">
        <v>69</v>
      </c>
      <c r="D70" s="16" t="s">
        <v>421</v>
      </c>
      <c r="E70" s="16">
        <v>100</v>
      </c>
      <c r="F70" s="16" t="s">
        <v>405</v>
      </c>
      <c r="G70" s="17" t="s">
        <v>198</v>
      </c>
      <c r="H70" s="78" t="s">
        <v>402</v>
      </c>
      <c r="I70" s="78" t="s">
        <v>402</v>
      </c>
      <c r="J70" s="78"/>
      <c r="K70" s="78"/>
      <c r="U70" s="271"/>
      <c r="V70" s="125" t="s">
        <v>266</v>
      </c>
      <c r="W70" s="169">
        <f t="shared" si="10"/>
        <v>0</v>
      </c>
      <c r="X70" s="170">
        <f t="shared" si="10"/>
        <v>0</v>
      </c>
    </row>
    <row r="71" spans="1:24" ht="13.8" thickBot="1" x14ac:dyDescent="0.3">
      <c r="A71" s="15" t="s">
        <v>2291</v>
      </c>
      <c r="B71" s="16" t="s">
        <v>299</v>
      </c>
      <c r="C71" s="16">
        <v>70</v>
      </c>
      <c r="D71" s="16" t="s">
        <v>421</v>
      </c>
      <c r="E71" s="16">
        <v>60</v>
      </c>
      <c r="F71" s="16" t="s">
        <v>410</v>
      </c>
      <c r="G71" s="17" t="s">
        <v>190</v>
      </c>
      <c r="H71" s="78" t="s">
        <v>402</v>
      </c>
      <c r="I71" s="78" t="s">
        <v>402</v>
      </c>
      <c r="J71" s="78"/>
      <c r="K71" s="78"/>
      <c r="U71" s="271"/>
      <c r="V71" s="125" t="s">
        <v>270</v>
      </c>
      <c r="W71" s="169">
        <f t="shared" si="10"/>
        <v>0</v>
      </c>
      <c r="X71" s="170">
        <f t="shared" si="10"/>
        <v>0</v>
      </c>
    </row>
    <row r="72" spans="1:24" ht="13.8" thickBot="1" x14ac:dyDescent="0.3">
      <c r="A72" s="15" t="s">
        <v>2292</v>
      </c>
      <c r="B72" s="16" t="s">
        <v>299</v>
      </c>
      <c r="C72" s="16">
        <v>71</v>
      </c>
      <c r="D72" s="16" t="s">
        <v>421</v>
      </c>
      <c r="E72" s="16">
        <v>80</v>
      </c>
      <c r="F72" s="16" t="s">
        <v>405</v>
      </c>
      <c r="G72" s="17" t="s">
        <v>198</v>
      </c>
      <c r="H72" s="78" t="s">
        <v>402</v>
      </c>
      <c r="I72" s="78" t="s">
        <v>402</v>
      </c>
      <c r="J72" s="78"/>
      <c r="K72" s="78"/>
      <c r="U72" s="271"/>
      <c r="V72" s="125" t="s">
        <v>274</v>
      </c>
      <c r="W72" s="169">
        <f t="shared" si="10"/>
        <v>0</v>
      </c>
      <c r="X72" s="170">
        <f t="shared" si="10"/>
        <v>9</v>
      </c>
    </row>
    <row r="73" spans="1:24" ht="13.8" thickBot="1" x14ac:dyDescent="0.3">
      <c r="A73" s="15" t="s">
        <v>2293</v>
      </c>
      <c r="B73" s="16" t="s">
        <v>299</v>
      </c>
      <c r="C73" s="16">
        <v>72</v>
      </c>
      <c r="D73" s="16" t="s">
        <v>421</v>
      </c>
      <c r="E73" s="16">
        <v>70</v>
      </c>
      <c r="F73" s="16" t="s">
        <v>410</v>
      </c>
      <c r="G73" s="17" t="s">
        <v>190</v>
      </c>
      <c r="H73" s="78" t="s">
        <v>402</v>
      </c>
      <c r="I73" s="78" t="s">
        <v>402</v>
      </c>
      <c r="J73" s="78"/>
      <c r="K73" s="78"/>
      <c r="U73" s="271"/>
      <c r="V73" s="177" t="s">
        <v>278</v>
      </c>
      <c r="W73" s="169">
        <f t="shared" si="10"/>
        <v>0</v>
      </c>
      <c r="X73" s="170">
        <f t="shared" si="10"/>
        <v>4</v>
      </c>
    </row>
    <row r="74" spans="1:24" x14ac:dyDescent="0.25">
      <c r="A74" s="15" t="s">
        <v>2294</v>
      </c>
      <c r="B74" s="16" t="s">
        <v>299</v>
      </c>
      <c r="C74" s="16">
        <v>73</v>
      </c>
      <c r="D74" s="16" t="s">
        <v>421</v>
      </c>
      <c r="E74" s="16">
        <v>100</v>
      </c>
      <c r="F74" s="16" t="s">
        <v>405</v>
      </c>
      <c r="G74" s="17" t="s">
        <v>194</v>
      </c>
      <c r="H74" s="78" t="s">
        <v>402</v>
      </c>
      <c r="I74" s="78" t="s">
        <v>402</v>
      </c>
      <c r="J74" s="78"/>
      <c r="K74" s="78"/>
    </row>
    <row r="75" spans="1:24" x14ac:dyDescent="0.25">
      <c r="A75" s="15" t="s">
        <v>2295</v>
      </c>
      <c r="B75" s="16" t="s">
        <v>299</v>
      </c>
      <c r="C75" s="16">
        <v>74</v>
      </c>
      <c r="D75" s="16" t="s">
        <v>421</v>
      </c>
      <c r="E75" s="16">
        <v>150</v>
      </c>
      <c r="F75" s="16" t="s">
        <v>401</v>
      </c>
      <c r="G75" s="17" t="s">
        <v>202</v>
      </c>
      <c r="H75" s="78" t="s">
        <v>402</v>
      </c>
      <c r="I75" s="78" t="s">
        <v>402</v>
      </c>
      <c r="J75" s="78"/>
      <c r="K75" s="78"/>
    </row>
    <row r="76" spans="1:24" x14ac:dyDescent="0.25">
      <c r="A76" s="15" t="s">
        <v>2341</v>
      </c>
      <c r="B76" s="16" t="s">
        <v>299</v>
      </c>
      <c r="C76" s="16">
        <v>75</v>
      </c>
      <c r="D76" s="16" t="s">
        <v>421</v>
      </c>
      <c r="E76" s="16">
        <v>60</v>
      </c>
      <c r="F76" s="16" t="s">
        <v>410</v>
      </c>
      <c r="G76" s="17" t="s">
        <v>190</v>
      </c>
      <c r="H76" s="78" t="s">
        <v>402</v>
      </c>
      <c r="I76" s="78" t="s">
        <v>402</v>
      </c>
      <c r="J76" s="78"/>
      <c r="K76" s="78"/>
    </row>
    <row r="77" spans="1:24" x14ac:dyDescent="0.25">
      <c r="A77" s="15" t="s">
        <v>2342</v>
      </c>
      <c r="B77" s="16" t="s">
        <v>299</v>
      </c>
      <c r="C77" s="16">
        <v>76</v>
      </c>
      <c r="D77" s="16" t="s">
        <v>421</v>
      </c>
      <c r="E77" s="16">
        <v>80</v>
      </c>
      <c r="F77" s="16" t="s">
        <v>405</v>
      </c>
      <c r="G77" s="17" t="s">
        <v>194</v>
      </c>
      <c r="H77" s="78" t="s">
        <v>402</v>
      </c>
      <c r="I77" s="78" t="s">
        <v>402</v>
      </c>
      <c r="J77" s="78"/>
      <c r="K77" s="78"/>
    </row>
    <row r="78" spans="1:24" x14ac:dyDescent="0.25">
      <c r="A78" s="15" t="s">
        <v>2468</v>
      </c>
      <c r="B78" s="16" t="s">
        <v>299</v>
      </c>
      <c r="C78" s="16">
        <v>77</v>
      </c>
      <c r="D78" s="16" t="s">
        <v>421</v>
      </c>
      <c r="E78" s="16">
        <v>80</v>
      </c>
      <c r="F78" s="16" t="s">
        <v>410</v>
      </c>
      <c r="G78" s="17" t="s">
        <v>202</v>
      </c>
      <c r="H78" s="78" t="s">
        <v>402</v>
      </c>
      <c r="I78" s="78" t="s">
        <v>402</v>
      </c>
      <c r="J78" s="78"/>
      <c r="K78" s="78"/>
    </row>
    <row r="79" spans="1:24" x14ac:dyDescent="0.25">
      <c r="A79" s="15" t="s">
        <v>582</v>
      </c>
      <c r="B79" s="16" t="s">
        <v>299</v>
      </c>
      <c r="C79" s="16">
        <v>78</v>
      </c>
      <c r="D79" s="16" t="s">
        <v>431</v>
      </c>
      <c r="E79" s="16">
        <v>70</v>
      </c>
      <c r="F79" s="16" t="s">
        <v>410</v>
      </c>
      <c r="G79" s="17" t="s">
        <v>190</v>
      </c>
      <c r="H79" s="78" t="s">
        <v>402</v>
      </c>
      <c r="I79" s="78" t="s">
        <v>402</v>
      </c>
      <c r="J79" s="78"/>
      <c r="K79" s="78"/>
    </row>
    <row r="80" spans="1:24" x14ac:dyDescent="0.25">
      <c r="A80" s="15" t="s">
        <v>681</v>
      </c>
      <c r="B80" s="16" t="s">
        <v>299</v>
      </c>
      <c r="C80" s="16">
        <v>79</v>
      </c>
      <c r="D80" s="16" t="s">
        <v>431</v>
      </c>
      <c r="E80" s="16">
        <v>90</v>
      </c>
      <c r="F80" s="16" t="s">
        <v>405</v>
      </c>
      <c r="G80" s="17" t="s">
        <v>194</v>
      </c>
      <c r="H80" s="78" t="s">
        <v>402</v>
      </c>
      <c r="I80" s="78" t="s">
        <v>402</v>
      </c>
      <c r="J80" s="78"/>
      <c r="K80" s="78"/>
    </row>
    <row r="81" spans="1:11" x14ac:dyDescent="0.25">
      <c r="A81" s="15" t="s">
        <v>466</v>
      </c>
      <c r="B81" s="16" t="s">
        <v>299</v>
      </c>
      <c r="C81" s="16">
        <v>80</v>
      </c>
      <c r="D81" s="16" t="s">
        <v>431</v>
      </c>
      <c r="E81" s="16">
        <v>70</v>
      </c>
      <c r="F81" s="16" t="s">
        <v>410</v>
      </c>
      <c r="G81" s="17" t="s">
        <v>190</v>
      </c>
      <c r="H81" s="78" t="s">
        <v>402</v>
      </c>
      <c r="I81" s="78" t="s">
        <v>402</v>
      </c>
      <c r="J81" s="78"/>
      <c r="K81" s="78"/>
    </row>
    <row r="82" spans="1:11" x14ac:dyDescent="0.25">
      <c r="A82" s="15" t="s">
        <v>1967</v>
      </c>
      <c r="B82" s="16" t="s">
        <v>299</v>
      </c>
      <c r="C82" s="16">
        <v>81</v>
      </c>
      <c r="D82" s="16" t="s">
        <v>431</v>
      </c>
      <c r="E82" s="16">
        <v>100</v>
      </c>
      <c r="F82" s="16" t="s">
        <v>405</v>
      </c>
      <c r="G82" s="17" t="s">
        <v>202</v>
      </c>
      <c r="H82" s="78" t="s">
        <v>402</v>
      </c>
      <c r="I82" s="78" t="s">
        <v>402</v>
      </c>
      <c r="J82" s="78"/>
      <c r="K82" s="78"/>
    </row>
    <row r="83" spans="1:11" x14ac:dyDescent="0.25">
      <c r="A83" s="15" t="s">
        <v>1227</v>
      </c>
      <c r="B83" s="16" t="s">
        <v>299</v>
      </c>
      <c r="C83" s="16">
        <v>82</v>
      </c>
      <c r="D83" s="16" t="s">
        <v>431</v>
      </c>
      <c r="E83" s="16">
        <v>70</v>
      </c>
      <c r="F83" s="16" t="s">
        <v>410</v>
      </c>
      <c r="G83" s="17" t="s">
        <v>190</v>
      </c>
      <c r="H83" s="78" t="s">
        <v>402</v>
      </c>
      <c r="I83" s="78" t="s">
        <v>402</v>
      </c>
      <c r="J83" s="78"/>
      <c r="K83" s="78"/>
    </row>
    <row r="84" spans="1:11" x14ac:dyDescent="0.25">
      <c r="A84" s="15" t="s">
        <v>1278</v>
      </c>
      <c r="B84" s="16" t="s">
        <v>299</v>
      </c>
      <c r="C84" s="16">
        <v>83</v>
      </c>
      <c r="D84" s="16" t="s">
        <v>431</v>
      </c>
      <c r="E84" s="16">
        <v>60</v>
      </c>
      <c r="F84" s="16" t="s">
        <v>410</v>
      </c>
      <c r="G84" s="17" t="s">
        <v>190</v>
      </c>
      <c r="H84" s="78" t="s">
        <v>402</v>
      </c>
      <c r="I84" s="78" t="s">
        <v>402</v>
      </c>
      <c r="J84" s="78"/>
      <c r="K84" s="78"/>
    </row>
    <row r="85" spans="1:11" x14ac:dyDescent="0.25">
      <c r="A85" s="15" t="s">
        <v>2434</v>
      </c>
      <c r="B85" s="16" t="s">
        <v>299</v>
      </c>
      <c r="C85" s="16">
        <v>84</v>
      </c>
      <c r="D85" s="16" t="s">
        <v>431</v>
      </c>
      <c r="E85" s="16">
        <v>70</v>
      </c>
      <c r="F85" s="16" t="s">
        <v>410</v>
      </c>
      <c r="G85" s="17" t="s">
        <v>190</v>
      </c>
      <c r="H85" s="78" t="s">
        <v>402</v>
      </c>
      <c r="I85" s="78" t="s">
        <v>402</v>
      </c>
      <c r="J85" s="78"/>
      <c r="K85" s="78"/>
    </row>
    <row r="86" spans="1:11" x14ac:dyDescent="0.25">
      <c r="A86" s="15" t="s">
        <v>2362</v>
      </c>
      <c r="B86" s="16" t="s">
        <v>299</v>
      </c>
      <c r="C86" s="16">
        <v>85</v>
      </c>
      <c r="D86" s="16" t="s">
        <v>431</v>
      </c>
      <c r="E86" s="16">
        <v>100</v>
      </c>
      <c r="F86" s="16" t="s">
        <v>405</v>
      </c>
      <c r="G86" s="17" t="s">
        <v>202</v>
      </c>
      <c r="H86" s="78" t="s">
        <v>402</v>
      </c>
      <c r="I86" s="78" t="s">
        <v>402</v>
      </c>
      <c r="J86" s="78"/>
      <c r="K86" s="78"/>
    </row>
    <row r="87" spans="1:11" x14ac:dyDescent="0.25">
      <c r="A87" s="15" t="s">
        <v>2401</v>
      </c>
      <c r="B87" s="16" t="s">
        <v>299</v>
      </c>
      <c r="C87" s="16">
        <v>86</v>
      </c>
      <c r="D87" s="16" t="s">
        <v>431</v>
      </c>
      <c r="E87" s="16">
        <v>50</v>
      </c>
      <c r="F87" s="16" t="s">
        <v>410</v>
      </c>
      <c r="G87" s="17" t="s">
        <v>190</v>
      </c>
      <c r="H87" s="78" t="s">
        <v>402</v>
      </c>
      <c r="I87" s="78" t="s">
        <v>402</v>
      </c>
      <c r="J87" s="78"/>
      <c r="K87" s="78"/>
    </row>
    <row r="88" spans="1:11" x14ac:dyDescent="0.25">
      <c r="A88" s="15" t="s">
        <v>2401</v>
      </c>
      <c r="B88" s="16" t="s">
        <v>299</v>
      </c>
      <c r="C88" s="16">
        <v>87</v>
      </c>
      <c r="D88" s="16" t="s">
        <v>431</v>
      </c>
      <c r="E88" s="16">
        <v>50</v>
      </c>
      <c r="F88" s="16" t="s">
        <v>410</v>
      </c>
      <c r="G88" s="17" t="s">
        <v>190</v>
      </c>
      <c r="H88" s="78" t="s">
        <v>402</v>
      </c>
      <c r="I88" s="78" t="s">
        <v>402</v>
      </c>
      <c r="J88" s="78"/>
      <c r="K88" s="78"/>
    </row>
    <row r="89" spans="1:11" x14ac:dyDescent="0.25">
      <c r="A89" s="15" t="s">
        <v>2402</v>
      </c>
      <c r="B89" s="16" t="s">
        <v>299</v>
      </c>
      <c r="C89" s="16">
        <v>88</v>
      </c>
      <c r="D89" s="16" t="s">
        <v>431</v>
      </c>
      <c r="E89" s="16">
        <v>90</v>
      </c>
      <c r="F89" s="16" t="s">
        <v>405</v>
      </c>
      <c r="G89" s="17" t="s">
        <v>194</v>
      </c>
      <c r="H89" s="78" t="s">
        <v>402</v>
      </c>
      <c r="I89" s="78" t="s">
        <v>402</v>
      </c>
      <c r="J89" s="78"/>
      <c r="K89" s="78"/>
    </row>
    <row r="90" spans="1:11" x14ac:dyDescent="0.25">
      <c r="A90" s="15" t="s">
        <v>2469</v>
      </c>
      <c r="B90" s="16" t="s">
        <v>299</v>
      </c>
      <c r="C90" s="16">
        <v>89</v>
      </c>
      <c r="D90" s="16" t="s">
        <v>431</v>
      </c>
      <c r="E90" s="16">
        <v>180</v>
      </c>
      <c r="F90" s="16" t="s">
        <v>410</v>
      </c>
      <c r="G90" s="17" t="s">
        <v>206</v>
      </c>
      <c r="H90" s="78" t="s">
        <v>402</v>
      </c>
      <c r="I90" s="78" t="s">
        <v>402</v>
      </c>
      <c r="J90" s="78"/>
      <c r="K90" s="78" t="s">
        <v>402</v>
      </c>
    </row>
    <row r="91" spans="1:11" x14ac:dyDescent="0.25">
      <c r="A91" s="15" t="s">
        <v>2306</v>
      </c>
      <c r="B91" s="16" t="s">
        <v>299</v>
      </c>
      <c r="C91" s="16">
        <v>90</v>
      </c>
      <c r="D91" s="16" t="s">
        <v>435</v>
      </c>
      <c r="E91" s="16">
        <v>50</v>
      </c>
      <c r="F91" s="16" t="s">
        <v>410</v>
      </c>
      <c r="G91" s="17" t="s">
        <v>190</v>
      </c>
      <c r="H91" s="78" t="s">
        <v>402</v>
      </c>
      <c r="I91" s="78" t="s">
        <v>402</v>
      </c>
      <c r="J91" s="78"/>
      <c r="K91" s="78"/>
    </row>
    <row r="92" spans="1:11" x14ac:dyDescent="0.25">
      <c r="A92" s="15" t="s">
        <v>2307</v>
      </c>
      <c r="B92" s="16" t="s">
        <v>299</v>
      </c>
      <c r="C92" s="16">
        <v>91</v>
      </c>
      <c r="D92" s="16" t="s">
        <v>435</v>
      </c>
      <c r="E92" s="16">
        <v>80</v>
      </c>
      <c r="F92" s="16" t="s">
        <v>405</v>
      </c>
      <c r="G92" s="17" t="s">
        <v>202</v>
      </c>
      <c r="H92" s="78" t="s">
        <v>402</v>
      </c>
      <c r="I92" s="78" t="s">
        <v>402</v>
      </c>
      <c r="J92" s="78"/>
      <c r="K92" s="78"/>
    </row>
    <row r="93" spans="1:11" x14ac:dyDescent="0.25">
      <c r="A93" s="15" t="s">
        <v>2312</v>
      </c>
      <c r="B93" s="16" t="s">
        <v>299</v>
      </c>
      <c r="C93" s="16">
        <v>92</v>
      </c>
      <c r="D93" s="16" t="s">
        <v>435</v>
      </c>
      <c r="E93" s="16">
        <v>50</v>
      </c>
      <c r="F93" s="16" t="s">
        <v>410</v>
      </c>
      <c r="G93" s="17" t="s">
        <v>190</v>
      </c>
      <c r="H93" s="78" t="s">
        <v>402</v>
      </c>
      <c r="I93" s="78" t="s">
        <v>402</v>
      </c>
      <c r="J93" s="78"/>
      <c r="K93" s="78"/>
    </row>
    <row r="94" spans="1:11" x14ac:dyDescent="0.25">
      <c r="A94" s="15" t="s">
        <v>2313</v>
      </c>
      <c r="B94" s="16" t="s">
        <v>299</v>
      </c>
      <c r="C94" s="16">
        <v>93</v>
      </c>
      <c r="D94" s="16" t="s">
        <v>435</v>
      </c>
      <c r="E94" s="16">
        <v>90</v>
      </c>
      <c r="F94" s="16" t="s">
        <v>405</v>
      </c>
      <c r="G94" s="17" t="s">
        <v>194</v>
      </c>
      <c r="H94" s="78" t="s">
        <v>402</v>
      </c>
      <c r="I94" s="78" t="s">
        <v>402</v>
      </c>
      <c r="J94" s="78"/>
      <c r="K94" s="78"/>
    </row>
    <row r="95" spans="1:11" x14ac:dyDescent="0.25">
      <c r="A95" s="15" t="s">
        <v>948</v>
      </c>
      <c r="B95" s="16" t="s">
        <v>299</v>
      </c>
      <c r="C95" s="16">
        <v>94</v>
      </c>
      <c r="D95" s="16" t="s">
        <v>419</v>
      </c>
      <c r="E95" s="16">
        <v>120</v>
      </c>
      <c r="F95" s="16" t="s">
        <v>405</v>
      </c>
      <c r="G95" s="17" t="s">
        <v>202</v>
      </c>
      <c r="H95" s="78" t="s">
        <v>402</v>
      </c>
      <c r="I95" s="78" t="s">
        <v>402</v>
      </c>
      <c r="J95" s="78"/>
      <c r="K95" s="78"/>
    </row>
    <row r="96" spans="1:11" x14ac:dyDescent="0.25">
      <c r="A96" s="15" t="s">
        <v>418</v>
      </c>
      <c r="B96" s="16" t="s">
        <v>299</v>
      </c>
      <c r="C96" s="16">
        <v>95</v>
      </c>
      <c r="D96" s="16" t="s">
        <v>419</v>
      </c>
      <c r="E96" s="16">
        <v>80</v>
      </c>
      <c r="F96" s="16" t="s">
        <v>410</v>
      </c>
      <c r="G96" s="17" t="s">
        <v>194</v>
      </c>
      <c r="H96" s="78" t="s">
        <v>402</v>
      </c>
      <c r="I96" s="78" t="s">
        <v>402</v>
      </c>
      <c r="J96" s="78"/>
      <c r="K96" s="78"/>
    </row>
    <row r="97" spans="1:11" x14ac:dyDescent="0.25">
      <c r="A97" s="15" t="s">
        <v>418</v>
      </c>
      <c r="B97" s="16" t="s">
        <v>299</v>
      </c>
      <c r="C97" s="16">
        <v>96</v>
      </c>
      <c r="D97" s="16" t="s">
        <v>419</v>
      </c>
      <c r="E97" s="16">
        <v>100</v>
      </c>
      <c r="F97" s="16" t="s">
        <v>410</v>
      </c>
      <c r="G97" s="17" t="s">
        <v>194</v>
      </c>
      <c r="H97" s="78" t="s">
        <v>402</v>
      </c>
      <c r="I97" s="78" t="s">
        <v>402</v>
      </c>
      <c r="J97" s="78"/>
      <c r="K97" s="78"/>
    </row>
    <row r="98" spans="1:11" x14ac:dyDescent="0.25">
      <c r="A98" s="15" t="s">
        <v>2314</v>
      </c>
      <c r="B98" s="16" t="s">
        <v>299</v>
      </c>
      <c r="C98" s="16">
        <v>97</v>
      </c>
      <c r="D98" s="16" t="s">
        <v>419</v>
      </c>
      <c r="E98" s="16">
        <v>40</v>
      </c>
      <c r="F98" s="16" t="s">
        <v>410</v>
      </c>
      <c r="G98" s="17" t="s">
        <v>194</v>
      </c>
      <c r="H98" s="78" t="s">
        <v>402</v>
      </c>
      <c r="I98" s="78" t="s">
        <v>402</v>
      </c>
      <c r="J98" s="78"/>
      <c r="K98" s="78"/>
    </row>
    <row r="99" spans="1:11" x14ac:dyDescent="0.25">
      <c r="A99" s="15" t="s">
        <v>1306</v>
      </c>
      <c r="B99" s="16" t="s">
        <v>299</v>
      </c>
      <c r="C99" s="16">
        <v>98</v>
      </c>
      <c r="D99" s="16" t="s">
        <v>165</v>
      </c>
      <c r="E99" s="16">
        <v>80</v>
      </c>
      <c r="F99" s="16" t="s">
        <v>405</v>
      </c>
      <c r="G99" s="17" t="s">
        <v>194</v>
      </c>
      <c r="H99" s="78" t="s">
        <v>402</v>
      </c>
      <c r="I99" s="78" t="s">
        <v>402</v>
      </c>
      <c r="J99" s="78"/>
      <c r="K99" s="78"/>
    </row>
    <row r="100" spans="1:11" x14ac:dyDescent="0.25">
      <c r="A100" s="15" t="s">
        <v>1296</v>
      </c>
      <c r="B100" s="16" t="s">
        <v>299</v>
      </c>
      <c r="C100" s="16">
        <v>99</v>
      </c>
      <c r="D100" s="16" t="s">
        <v>165</v>
      </c>
      <c r="E100" s="16">
        <v>140</v>
      </c>
      <c r="F100" s="16" t="s">
        <v>401</v>
      </c>
      <c r="G100" s="17" t="s">
        <v>202</v>
      </c>
      <c r="H100" s="78" t="s">
        <v>402</v>
      </c>
      <c r="I100" s="78" t="s">
        <v>402</v>
      </c>
      <c r="J100" s="78"/>
      <c r="K100" s="78"/>
    </row>
    <row r="101" spans="1:11" x14ac:dyDescent="0.25">
      <c r="A101" s="15" t="s">
        <v>2470</v>
      </c>
      <c r="B101" s="16" t="s">
        <v>299</v>
      </c>
      <c r="C101" s="16">
        <v>100</v>
      </c>
      <c r="D101" s="16" t="s">
        <v>165</v>
      </c>
      <c r="E101" s="16">
        <v>130</v>
      </c>
      <c r="F101" s="16" t="s">
        <v>410</v>
      </c>
      <c r="G101" s="17" t="s">
        <v>198</v>
      </c>
      <c r="H101" s="78" t="s">
        <v>402</v>
      </c>
      <c r="I101" s="78" t="s">
        <v>402</v>
      </c>
      <c r="J101" s="78"/>
      <c r="K101" s="78"/>
    </row>
    <row r="102" spans="1:11" x14ac:dyDescent="0.25">
      <c r="A102" s="15" t="s">
        <v>2471</v>
      </c>
      <c r="B102" s="16" t="s">
        <v>299</v>
      </c>
      <c r="C102" s="16">
        <v>101</v>
      </c>
      <c r="D102" s="16" t="s">
        <v>165</v>
      </c>
      <c r="E102" s="16">
        <v>180</v>
      </c>
      <c r="F102" s="16" t="s">
        <v>410</v>
      </c>
      <c r="G102" s="17" t="s">
        <v>206</v>
      </c>
      <c r="H102" s="78" t="s">
        <v>402</v>
      </c>
      <c r="I102" s="78" t="s">
        <v>402</v>
      </c>
      <c r="J102" s="78"/>
      <c r="K102" s="78" t="s">
        <v>402</v>
      </c>
    </row>
    <row r="103" spans="1:11" x14ac:dyDescent="0.25">
      <c r="A103" s="15" t="s">
        <v>2472</v>
      </c>
      <c r="B103" s="16" t="s">
        <v>299</v>
      </c>
      <c r="C103" s="16">
        <v>102</v>
      </c>
      <c r="D103" s="16" t="s">
        <v>165</v>
      </c>
      <c r="E103" s="16">
        <v>130</v>
      </c>
      <c r="F103" s="16" t="s">
        <v>410</v>
      </c>
      <c r="G103" s="17" t="s">
        <v>198</v>
      </c>
      <c r="H103" s="78" t="s">
        <v>402</v>
      </c>
      <c r="I103" s="78" t="s">
        <v>402</v>
      </c>
      <c r="J103" s="78"/>
      <c r="K103" s="78"/>
    </row>
    <row r="104" spans="1:11" x14ac:dyDescent="0.25">
      <c r="A104" s="15" t="s">
        <v>2473</v>
      </c>
      <c r="B104" s="16" t="s">
        <v>299</v>
      </c>
      <c r="C104" s="16">
        <v>103</v>
      </c>
      <c r="D104" s="16" t="s">
        <v>165</v>
      </c>
      <c r="E104" s="16">
        <v>180</v>
      </c>
      <c r="F104" s="16" t="s">
        <v>410</v>
      </c>
      <c r="G104" s="17" t="s">
        <v>206</v>
      </c>
      <c r="H104" s="78" t="s">
        <v>402</v>
      </c>
      <c r="I104" s="78" t="s">
        <v>402</v>
      </c>
      <c r="J104" s="78"/>
      <c r="K104" s="78" t="s">
        <v>402</v>
      </c>
    </row>
    <row r="105" spans="1:11" x14ac:dyDescent="0.25">
      <c r="A105" s="15" t="s">
        <v>581</v>
      </c>
      <c r="B105" s="16" t="s">
        <v>299</v>
      </c>
      <c r="C105" s="16">
        <v>104</v>
      </c>
      <c r="D105" s="16" t="s">
        <v>414</v>
      </c>
      <c r="E105" s="16">
        <v>30</v>
      </c>
      <c r="F105" s="16" t="s">
        <v>410</v>
      </c>
      <c r="G105" s="17" t="s">
        <v>190</v>
      </c>
      <c r="H105" s="78" t="s">
        <v>402</v>
      </c>
      <c r="I105" s="78" t="s">
        <v>402</v>
      </c>
      <c r="J105" s="78"/>
      <c r="K105" s="78"/>
    </row>
    <row r="106" spans="1:11" x14ac:dyDescent="0.25">
      <c r="A106" s="15" t="s">
        <v>562</v>
      </c>
      <c r="B106" s="16" t="s">
        <v>299</v>
      </c>
      <c r="C106" s="16">
        <v>105</v>
      </c>
      <c r="D106" s="16" t="s">
        <v>414</v>
      </c>
      <c r="E106" s="16">
        <v>60</v>
      </c>
      <c r="F106" s="16" t="s">
        <v>405</v>
      </c>
      <c r="G106" s="17" t="s">
        <v>194</v>
      </c>
      <c r="H106" s="78" t="s">
        <v>402</v>
      </c>
      <c r="I106" s="78" t="s">
        <v>402</v>
      </c>
      <c r="J106" s="78"/>
      <c r="K106" s="78"/>
    </row>
    <row r="107" spans="1:11" x14ac:dyDescent="0.25">
      <c r="A107" s="15" t="s">
        <v>654</v>
      </c>
      <c r="B107" s="16" t="s">
        <v>299</v>
      </c>
      <c r="C107" s="16">
        <v>106</v>
      </c>
      <c r="D107" s="16" t="s">
        <v>414</v>
      </c>
      <c r="E107" s="16">
        <v>60</v>
      </c>
      <c r="F107" s="16" t="s">
        <v>410</v>
      </c>
      <c r="G107" s="17" t="s">
        <v>190</v>
      </c>
      <c r="H107" s="78" t="s">
        <v>402</v>
      </c>
      <c r="I107" s="78" t="s">
        <v>402</v>
      </c>
      <c r="J107" s="78"/>
      <c r="K107" s="78"/>
    </row>
    <row r="108" spans="1:11" x14ac:dyDescent="0.25">
      <c r="A108" s="15" t="s">
        <v>550</v>
      </c>
      <c r="B108" s="16" t="s">
        <v>299</v>
      </c>
      <c r="C108" s="16">
        <v>107</v>
      </c>
      <c r="D108" s="16" t="s">
        <v>414</v>
      </c>
      <c r="E108" s="16">
        <v>60</v>
      </c>
      <c r="F108" s="16" t="s">
        <v>410</v>
      </c>
      <c r="G108" s="17" t="s">
        <v>194</v>
      </c>
      <c r="H108" s="78" t="s">
        <v>402</v>
      </c>
      <c r="I108" s="78" t="s">
        <v>402</v>
      </c>
      <c r="J108" s="78"/>
      <c r="K108" s="78"/>
    </row>
    <row r="109" spans="1:11" x14ac:dyDescent="0.25">
      <c r="A109" s="15" t="s">
        <v>663</v>
      </c>
      <c r="B109" s="16" t="s">
        <v>299</v>
      </c>
      <c r="C109" s="16">
        <v>108</v>
      </c>
      <c r="D109" s="16" t="s">
        <v>414</v>
      </c>
      <c r="E109" s="16">
        <v>70</v>
      </c>
      <c r="F109" s="16" t="s">
        <v>410</v>
      </c>
      <c r="G109" s="17" t="s">
        <v>202</v>
      </c>
      <c r="H109" s="78" t="s">
        <v>402</v>
      </c>
      <c r="I109" s="78" t="s">
        <v>402</v>
      </c>
      <c r="J109" s="78"/>
      <c r="K109" s="78"/>
    </row>
    <row r="110" spans="1:11" x14ac:dyDescent="0.25">
      <c r="A110" s="15" t="s">
        <v>626</v>
      </c>
      <c r="B110" s="16" t="s">
        <v>299</v>
      </c>
      <c r="C110" s="16">
        <v>109</v>
      </c>
      <c r="D110" s="16" t="s">
        <v>414</v>
      </c>
      <c r="E110" s="16">
        <v>100</v>
      </c>
      <c r="F110" s="16" t="s">
        <v>410</v>
      </c>
      <c r="G110" s="17" t="s">
        <v>194</v>
      </c>
      <c r="H110" s="78" t="s">
        <v>402</v>
      </c>
      <c r="I110" s="78" t="s">
        <v>402</v>
      </c>
      <c r="J110" s="78"/>
      <c r="K110" s="78"/>
    </row>
    <row r="111" spans="1:11" x14ac:dyDescent="0.25">
      <c r="A111" s="15" t="s">
        <v>460</v>
      </c>
      <c r="B111" s="16" t="s">
        <v>299</v>
      </c>
      <c r="C111" s="16">
        <v>110</v>
      </c>
      <c r="D111" s="16" t="s">
        <v>414</v>
      </c>
      <c r="E111" s="16">
        <v>40</v>
      </c>
      <c r="F111" s="16" t="s">
        <v>410</v>
      </c>
      <c r="G111" s="17" t="s">
        <v>190</v>
      </c>
      <c r="H111" s="78" t="s">
        <v>402</v>
      </c>
      <c r="I111" s="78" t="s">
        <v>402</v>
      </c>
      <c r="J111" s="78"/>
      <c r="K111" s="78"/>
    </row>
    <row r="112" spans="1:11" x14ac:dyDescent="0.25">
      <c r="A112" s="15" t="s">
        <v>964</v>
      </c>
      <c r="B112" s="16" t="s">
        <v>299</v>
      </c>
      <c r="C112" s="16">
        <v>111</v>
      </c>
      <c r="D112" s="16" t="s">
        <v>414</v>
      </c>
      <c r="E112" s="16">
        <v>60</v>
      </c>
      <c r="F112" s="16" t="s">
        <v>410</v>
      </c>
      <c r="G112" s="17" t="s">
        <v>190</v>
      </c>
      <c r="H112" s="78" t="s">
        <v>402</v>
      </c>
      <c r="I112" s="78" t="s">
        <v>402</v>
      </c>
      <c r="J112" s="78"/>
      <c r="K112" s="78"/>
    </row>
    <row r="113" spans="1:11" x14ac:dyDescent="0.25">
      <c r="A113" s="15" t="s">
        <v>1233</v>
      </c>
      <c r="B113" s="16" t="s">
        <v>299</v>
      </c>
      <c r="C113" s="16">
        <v>112</v>
      </c>
      <c r="D113" s="16" t="s">
        <v>414</v>
      </c>
      <c r="E113" s="16">
        <v>50</v>
      </c>
      <c r="F113" s="16" t="s">
        <v>410</v>
      </c>
      <c r="G113" s="17" t="s">
        <v>190</v>
      </c>
      <c r="H113" s="78" t="s">
        <v>402</v>
      </c>
      <c r="I113" s="78" t="s">
        <v>402</v>
      </c>
      <c r="J113" s="78"/>
      <c r="K113" s="78"/>
    </row>
    <row r="114" spans="1:11" x14ac:dyDescent="0.25">
      <c r="A114" s="15" t="s">
        <v>1221</v>
      </c>
      <c r="B114" s="16" t="s">
        <v>299</v>
      </c>
      <c r="C114" s="16">
        <v>113</v>
      </c>
      <c r="D114" s="16" t="s">
        <v>414</v>
      </c>
      <c r="E114" s="16">
        <v>60</v>
      </c>
      <c r="F114" s="16" t="s">
        <v>410</v>
      </c>
      <c r="G114" s="17" t="s">
        <v>190</v>
      </c>
      <c r="H114" s="78" t="s">
        <v>402</v>
      </c>
      <c r="I114" s="78" t="s">
        <v>402</v>
      </c>
      <c r="J114" s="78"/>
      <c r="K114" s="78"/>
    </row>
    <row r="115" spans="1:11" x14ac:dyDescent="0.25">
      <c r="A115" s="15" t="s">
        <v>1197</v>
      </c>
      <c r="B115" s="16" t="s">
        <v>299</v>
      </c>
      <c r="C115" s="16">
        <v>114</v>
      </c>
      <c r="D115" s="16" t="s">
        <v>414</v>
      </c>
      <c r="E115" s="16">
        <v>90</v>
      </c>
      <c r="F115" s="16" t="s">
        <v>405</v>
      </c>
      <c r="G115" s="17" t="s">
        <v>194</v>
      </c>
      <c r="H115" s="78" t="s">
        <v>402</v>
      </c>
      <c r="I115" s="78" t="s">
        <v>402</v>
      </c>
      <c r="J115" s="78"/>
      <c r="K115" s="78"/>
    </row>
    <row r="116" spans="1:11" x14ac:dyDescent="0.25">
      <c r="A116" s="15" t="s">
        <v>1422</v>
      </c>
      <c r="B116" s="16" t="s">
        <v>299</v>
      </c>
      <c r="C116" s="16">
        <v>115</v>
      </c>
      <c r="D116" s="16" t="s">
        <v>414</v>
      </c>
      <c r="E116" s="16">
        <v>70</v>
      </c>
      <c r="F116" s="16" t="s">
        <v>410</v>
      </c>
      <c r="G116" s="17" t="s">
        <v>190</v>
      </c>
      <c r="H116" s="78" t="s">
        <v>402</v>
      </c>
      <c r="I116" s="78" t="s">
        <v>402</v>
      </c>
      <c r="J116" s="78"/>
      <c r="K116" s="78"/>
    </row>
    <row r="117" spans="1:11" x14ac:dyDescent="0.25">
      <c r="A117" s="15" t="s">
        <v>1854</v>
      </c>
      <c r="B117" s="16" t="s">
        <v>299</v>
      </c>
      <c r="C117" s="16">
        <v>116</v>
      </c>
      <c r="D117" s="16" t="s">
        <v>414</v>
      </c>
      <c r="E117" s="16">
        <v>60</v>
      </c>
      <c r="F117" s="16" t="s">
        <v>410</v>
      </c>
      <c r="G117" s="17" t="s">
        <v>190</v>
      </c>
      <c r="H117" s="78" t="s">
        <v>402</v>
      </c>
      <c r="I117" s="78" t="s">
        <v>402</v>
      </c>
      <c r="J117" s="78"/>
      <c r="K117" s="78"/>
    </row>
    <row r="118" spans="1:11" x14ac:dyDescent="0.25">
      <c r="A118" s="15" t="s">
        <v>1834</v>
      </c>
      <c r="B118" s="16" t="s">
        <v>299</v>
      </c>
      <c r="C118" s="16">
        <v>117</v>
      </c>
      <c r="D118" s="16" t="s">
        <v>414</v>
      </c>
      <c r="E118" s="16">
        <v>90</v>
      </c>
      <c r="F118" s="16" t="s">
        <v>405</v>
      </c>
      <c r="G118" s="17" t="s">
        <v>194</v>
      </c>
      <c r="H118" s="78" t="s">
        <v>402</v>
      </c>
      <c r="I118" s="78" t="s">
        <v>402</v>
      </c>
      <c r="J118" s="78"/>
      <c r="K118" s="78"/>
    </row>
    <row r="119" spans="1:11" x14ac:dyDescent="0.25">
      <c r="A119" s="15" t="s">
        <v>2317</v>
      </c>
      <c r="B119" s="16" t="s">
        <v>299</v>
      </c>
      <c r="C119" s="16">
        <v>118</v>
      </c>
      <c r="D119" s="16" t="s">
        <v>414</v>
      </c>
      <c r="E119" s="16">
        <v>60</v>
      </c>
      <c r="F119" s="16" t="s">
        <v>410</v>
      </c>
      <c r="G119" s="17" t="s">
        <v>190</v>
      </c>
      <c r="H119" s="78" t="s">
        <v>402</v>
      </c>
      <c r="I119" s="78" t="s">
        <v>402</v>
      </c>
      <c r="J119" s="78"/>
      <c r="K119" s="78"/>
    </row>
    <row r="120" spans="1:11" x14ac:dyDescent="0.25">
      <c r="A120" s="15" t="s">
        <v>2318</v>
      </c>
      <c r="B120" s="16" t="s">
        <v>299</v>
      </c>
      <c r="C120" s="16">
        <v>119</v>
      </c>
      <c r="D120" s="16" t="s">
        <v>414</v>
      </c>
      <c r="E120" s="16">
        <v>90</v>
      </c>
      <c r="F120" s="16" t="s">
        <v>405</v>
      </c>
      <c r="G120" s="17" t="s">
        <v>194</v>
      </c>
      <c r="H120" s="78" t="s">
        <v>402</v>
      </c>
      <c r="I120" s="78" t="s">
        <v>402</v>
      </c>
      <c r="J120" s="78"/>
      <c r="K120" s="78"/>
    </row>
    <row r="121" spans="1:11" x14ac:dyDescent="0.25">
      <c r="A121" s="15" t="s">
        <v>2319</v>
      </c>
      <c r="B121" s="16" t="s">
        <v>299</v>
      </c>
      <c r="C121" s="16">
        <v>120</v>
      </c>
      <c r="D121" s="16" t="s">
        <v>414</v>
      </c>
      <c r="E121" s="16">
        <v>60</v>
      </c>
      <c r="F121" s="16" t="s">
        <v>410</v>
      </c>
      <c r="G121" s="17" t="s">
        <v>190</v>
      </c>
      <c r="H121" s="78" t="s">
        <v>402</v>
      </c>
      <c r="I121" s="78" t="s">
        <v>402</v>
      </c>
      <c r="J121" s="78"/>
      <c r="K121" s="78"/>
    </row>
    <row r="122" spans="1:11" x14ac:dyDescent="0.25">
      <c r="A122" s="15" t="s">
        <v>2320</v>
      </c>
      <c r="B122" s="16" t="s">
        <v>299</v>
      </c>
      <c r="C122" s="16">
        <v>121</v>
      </c>
      <c r="D122" s="16" t="s">
        <v>414</v>
      </c>
      <c r="E122" s="16">
        <v>80</v>
      </c>
      <c r="F122" s="16" t="s">
        <v>405</v>
      </c>
      <c r="G122" s="17" t="s">
        <v>194</v>
      </c>
      <c r="H122" s="78" t="s">
        <v>402</v>
      </c>
      <c r="I122" s="78" t="s">
        <v>402</v>
      </c>
      <c r="J122" s="78"/>
      <c r="K122" s="78"/>
    </row>
    <row r="123" spans="1:11" x14ac:dyDescent="0.25">
      <c r="A123" s="15" t="s">
        <v>2321</v>
      </c>
      <c r="B123" s="16" t="s">
        <v>299</v>
      </c>
      <c r="C123" s="16">
        <v>122</v>
      </c>
      <c r="D123" s="16" t="s">
        <v>414</v>
      </c>
      <c r="E123" s="16">
        <v>140</v>
      </c>
      <c r="F123" s="16" t="s">
        <v>401</v>
      </c>
      <c r="G123" s="17" t="s">
        <v>202</v>
      </c>
      <c r="H123" s="78" t="s">
        <v>402</v>
      </c>
      <c r="I123" s="78" t="s">
        <v>402</v>
      </c>
      <c r="J123" s="78"/>
      <c r="K123" s="78"/>
    </row>
    <row r="124" spans="1:11" x14ac:dyDescent="0.25">
      <c r="A124" s="15" t="s">
        <v>2322</v>
      </c>
      <c r="B124" s="16" t="s">
        <v>299</v>
      </c>
      <c r="C124" s="16">
        <v>123</v>
      </c>
      <c r="D124" s="16" t="s">
        <v>414</v>
      </c>
      <c r="E124" s="16">
        <v>60</v>
      </c>
      <c r="F124" s="16" t="s">
        <v>410</v>
      </c>
      <c r="G124" s="17" t="s">
        <v>190</v>
      </c>
      <c r="H124" s="78" t="s">
        <v>402</v>
      </c>
      <c r="I124" s="78" t="s">
        <v>402</v>
      </c>
      <c r="J124" s="78"/>
      <c r="K124" s="78"/>
    </row>
    <row r="125" spans="1:11" x14ac:dyDescent="0.25">
      <c r="A125" s="15" t="s">
        <v>2323</v>
      </c>
      <c r="B125" s="16" t="s">
        <v>299</v>
      </c>
      <c r="C125" s="16">
        <v>124</v>
      </c>
      <c r="D125" s="16" t="s">
        <v>414</v>
      </c>
      <c r="E125" s="16">
        <v>80</v>
      </c>
      <c r="F125" s="16" t="s">
        <v>405</v>
      </c>
      <c r="G125" s="17" t="s">
        <v>194</v>
      </c>
      <c r="H125" s="78" t="s">
        <v>402</v>
      </c>
      <c r="I125" s="78" t="s">
        <v>402</v>
      </c>
      <c r="J125" s="78"/>
      <c r="K125" s="78"/>
    </row>
    <row r="126" spans="1:11" x14ac:dyDescent="0.25">
      <c r="A126" s="15" t="s">
        <v>2324</v>
      </c>
      <c r="B126" s="16" t="s">
        <v>299</v>
      </c>
      <c r="C126" s="16">
        <v>125</v>
      </c>
      <c r="D126" s="16" t="s">
        <v>414</v>
      </c>
      <c r="E126" s="16">
        <v>130</v>
      </c>
      <c r="F126" s="16" t="s">
        <v>401</v>
      </c>
      <c r="G126" s="17" t="s">
        <v>198</v>
      </c>
      <c r="H126" s="78" t="s">
        <v>402</v>
      </c>
      <c r="I126" s="78" t="s">
        <v>402</v>
      </c>
      <c r="J126" s="78"/>
      <c r="K126" s="78"/>
    </row>
    <row r="127" spans="1:11" x14ac:dyDescent="0.25">
      <c r="A127" s="15" t="s">
        <v>2325</v>
      </c>
      <c r="B127" s="16" t="s">
        <v>299</v>
      </c>
      <c r="C127" s="16">
        <v>126</v>
      </c>
      <c r="D127" s="16" t="s">
        <v>414</v>
      </c>
      <c r="E127" s="16">
        <v>80</v>
      </c>
      <c r="F127" s="16" t="s">
        <v>410</v>
      </c>
      <c r="G127" s="17" t="s">
        <v>198</v>
      </c>
      <c r="H127" s="78" t="s">
        <v>402</v>
      </c>
      <c r="I127" s="78" t="s">
        <v>402</v>
      </c>
      <c r="J127" s="78"/>
      <c r="K127" s="78"/>
    </row>
    <row r="128" spans="1:11" x14ac:dyDescent="0.25">
      <c r="A128" s="15" t="s">
        <v>2474</v>
      </c>
      <c r="B128" s="16" t="s">
        <v>299</v>
      </c>
      <c r="C128" s="16">
        <v>127</v>
      </c>
      <c r="D128" s="16" t="s">
        <v>490</v>
      </c>
      <c r="E128" s="16"/>
      <c r="F128" s="16" t="s">
        <v>493</v>
      </c>
      <c r="G128" s="17" t="s">
        <v>194</v>
      </c>
      <c r="H128" s="78" t="s">
        <v>402</v>
      </c>
      <c r="I128" s="78" t="s">
        <v>402</v>
      </c>
      <c r="J128" s="78"/>
      <c r="K128" s="78"/>
    </row>
    <row r="129" spans="1:11" x14ac:dyDescent="0.25">
      <c r="A129" s="15" t="s">
        <v>696</v>
      </c>
      <c r="B129" s="16" t="s">
        <v>299</v>
      </c>
      <c r="C129" s="16">
        <v>128</v>
      </c>
      <c r="D129" s="16" t="s">
        <v>490</v>
      </c>
      <c r="E129" s="16"/>
      <c r="F129" s="16" t="s">
        <v>1562</v>
      </c>
      <c r="G129" s="17" t="s">
        <v>190</v>
      </c>
      <c r="H129" s="78" t="s">
        <v>402</v>
      </c>
      <c r="I129" s="78" t="s">
        <v>402</v>
      </c>
      <c r="J129" s="78"/>
      <c r="K129" s="78"/>
    </row>
    <row r="130" spans="1:11" x14ac:dyDescent="0.25">
      <c r="A130" s="15" t="s">
        <v>1450</v>
      </c>
      <c r="B130" s="16" t="s">
        <v>299</v>
      </c>
      <c r="C130" s="16">
        <v>129</v>
      </c>
      <c r="D130" s="16" t="s">
        <v>490</v>
      </c>
      <c r="E130" s="16"/>
      <c r="F130" s="16" t="s">
        <v>1562</v>
      </c>
      <c r="G130" s="17" t="s">
        <v>194</v>
      </c>
      <c r="H130" s="78" t="s">
        <v>402</v>
      </c>
      <c r="I130" s="78" t="s">
        <v>402</v>
      </c>
      <c r="J130" s="78"/>
      <c r="K130" s="78"/>
    </row>
    <row r="131" spans="1:11" x14ac:dyDescent="0.25">
      <c r="A131" s="15" t="s">
        <v>2475</v>
      </c>
      <c r="B131" s="16" t="s">
        <v>299</v>
      </c>
      <c r="C131" s="16">
        <v>130</v>
      </c>
      <c r="D131" s="16" t="s">
        <v>490</v>
      </c>
      <c r="E131" s="16"/>
      <c r="F131" s="16" t="s">
        <v>1085</v>
      </c>
      <c r="G131" s="17" t="s">
        <v>194</v>
      </c>
      <c r="H131" s="78" t="s">
        <v>402</v>
      </c>
      <c r="I131" s="78" t="s">
        <v>402</v>
      </c>
      <c r="J131" s="78"/>
      <c r="K131" s="78"/>
    </row>
    <row r="132" spans="1:11" x14ac:dyDescent="0.25">
      <c r="A132" s="15" t="s">
        <v>660</v>
      </c>
      <c r="B132" s="16" t="s">
        <v>299</v>
      </c>
      <c r="C132" s="16">
        <v>131</v>
      </c>
      <c r="D132" s="16" t="s">
        <v>490</v>
      </c>
      <c r="E132" s="16"/>
      <c r="F132" s="16" t="s">
        <v>1562</v>
      </c>
      <c r="G132" s="17" t="s">
        <v>190</v>
      </c>
      <c r="H132" s="78" t="s">
        <v>402</v>
      </c>
      <c r="I132" s="78" t="s">
        <v>402</v>
      </c>
      <c r="J132" s="78"/>
      <c r="K132" s="78"/>
    </row>
    <row r="133" spans="1:11" x14ac:dyDescent="0.25">
      <c r="A133" s="15" t="s">
        <v>614</v>
      </c>
      <c r="B133" s="16" t="s">
        <v>299</v>
      </c>
      <c r="C133" s="16">
        <v>132</v>
      </c>
      <c r="D133" s="16" t="s">
        <v>490</v>
      </c>
      <c r="E133" s="16"/>
      <c r="F133" s="16" t="s">
        <v>1562</v>
      </c>
      <c r="G133" s="17" t="s">
        <v>190</v>
      </c>
      <c r="H133" s="78" t="s">
        <v>402</v>
      </c>
      <c r="I133" s="78" t="s">
        <v>402</v>
      </c>
      <c r="J133" s="78"/>
      <c r="K133" s="78"/>
    </row>
    <row r="134" spans="1:11" x14ac:dyDescent="0.25">
      <c r="A134" s="15" t="s">
        <v>2420</v>
      </c>
      <c r="B134" s="16" t="s">
        <v>299</v>
      </c>
      <c r="C134" s="16">
        <v>133</v>
      </c>
      <c r="D134" s="16" t="s">
        <v>490</v>
      </c>
      <c r="E134" s="16"/>
      <c r="F134" s="16" t="s">
        <v>1562</v>
      </c>
      <c r="G134" s="17" t="s">
        <v>194</v>
      </c>
      <c r="H134" s="78" t="s">
        <v>402</v>
      </c>
      <c r="I134" s="78" t="s">
        <v>402</v>
      </c>
      <c r="J134" s="78"/>
      <c r="K134" s="78"/>
    </row>
    <row r="135" spans="1:11" x14ac:dyDescent="0.25">
      <c r="A135" s="15" t="s">
        <v>2476</v>
      </c>
      <c r="B135" s="16" t="s">
        <v>299</v>
      </c>
      <c r="C135" s="16">
        <v>134</v>
      </c>
      <c r="D135" s="16" t="s">
        <v>490</v>
      </c>
      <c r="E135" s="16"/>
      <c r="F135" s="16" t="s">
        <v>1085</v>
      </c>
      <c r="G135" s="17" t="s">
        <v>194</v>
      </c>
      <c r="H135" s="78" t="s">
        <v>402</v>
      </c>
      <c r="I135" s="78" t="s">
        <v>402</v>
      </c>
      <c r="J135" s="78"/>
      <c r="K135" s="78"/>
    </row>
    <row r="136" spans="1:11" x14ac:dyDescent="0.25">
      <c r="A136" s="15" t="s">
        <v>615</v>
      </c>
      <c r="B136" s="16" t="s">
        <v>299</v>
      </c>
      <c r="C136" s="16">
        <v>135</v>
      </c>
      <c r="D136" s="16" t="s">
        <v>490</v>
      </c>
      <c r="E136" s="16"/>
      <c r="F136" s="16" t="s">
        <v>1562</v>
      </c>
      <c r="G136" s="17" t="s">
        <v>190</v>
      </c>
      <c r="H136" s="78" t="s">
        <v>402</v>
      </c>
      <c r="I136" s="78" t="s">
        <v>402</v>
      </c>
      <c r="J136" s="78"/>
      <c r="K136" s="78"/>
    </row>
    <row r="137" spans="1:11" x14ac:dyDescent="0.25">
      <c r="A137" s="15" t="s">
        <v>2477</v>
      </c>
      <c r="B137" s="16" t="s">
        <v>299</v>
      </c>
      <c r="C137" s="16">
        <v>136</v>
      </c>
      <c r="D137" s="16" t="s">
        <v>490</v>
      </c>
      <c r="E137" s="16"/>
      <c r="F137" s="16" t="s">
        <v>1562</v>
      </c>
      <c r="G137" s="17" t="s">
        <v>194</v>
      </c>
      <c r="H137" s="78" t="s">
        <v>402</v>
      </c>
      <c r="I137" s="78" t="s">
        <v>402</v>
      </c>
      <c r="J137" s="78"/>
      <c r="K137" s="78"/>
    </row>
    <row r="138" spans="1:11" x14ac:dyDescent="0.25">
      <c r="A138" s="15" t="s">
        <v>591</v>
      </c>
      <c r="B138" s="16" t="s">
        <v>299</v>
      </c>
      <c r="C138" s="16">
        <v>137</v>
      </c>
      <c r="D138" s="16" t="s">
        <v>490</v>
      </c>
      <c r="E138" s="16"/>
      <c r="F138" s="16" t="s">
        <v>1562</v>
      </c>
      <c r="G138" s="17" t="s">
        <v>202</v>
      </c>
      <c r="H138" s="78" t="s">
        <v>402</v>
      </c>
      <c r="I138" s="78" t="s">
        <v>402</v>
      </c>
      <c r="J138" s="78"/>
      <c r="K138" s="78" t="s">
        <v>402</v>
      </c>
    </row>
    <row r="139" spans="1:11" x14ac:dyDescent="0.25">
      <c r="A139" s="15" t="s">
        <v>2478</v>
      </c>
      <c r="B139" s="16" t="s">
        <v>299</v>
      </c>
      <c r="C139" s="16">
        <v>138</v>
      </c>
      <c r="D139" s="16" t="s">
        <v>490</v>
      </c>
      <c r="E139" s="16"/>
      <c r="F139" s="16" t="s">
        <v>1562</v>
      </c>
      <c r="G139" s="17" t="s">
        <v>202</v>
      </c>
      <c r="H139" s="78" t="s">
        <v>402</v>
      </c>
      <c r="I139" s="78" t="s">
        <v>402</v>
      </c>
      <c r="J139" s="78"/>
      <c r="K139" s="78" t="s">
        <v>402</v>
      </c>
    </row>
    <row r="140" spans="1:11" x14ac:dyDescent="0.25">
      <c r="A140" s="15" t="s">
        <v>2479</v>
      </c>
      <c r="B140" s="16" t="s">
        <v>299</v>
      </c>
      <c r="C140" s="16">
        <v>139</v>
      </c>
      <c r="D140" s="16" t="s">
        <v>490</v>
      </c>
      <c r="E140" s="16"/>
      <c r="F140" s="16" t="s">
        <v>1562</v>
      </c>
      <c r="G140" s="17" t="s">
        <v>202</v>
      </c>
      <c r="H140" s="78" t="s">
        <v>402</v>
      </c>
      <c r="I140" s="78" t="s">
        <v>402</v>
      </c>
      <c r="J140" s="78"/>
      <c r="K140" s="78" t="s">
        <v>402</v>
      </c>
    </row>
    <row r="141" spans="1:11" x14ac:dyDescent="0.25">
      <c r="A141" s="15" t="s">
        <v>2480</v>
      </c>
      <c r="B141" s="16" t="s">
        <v>299</v>
      </c>
      <c r="C141" s="16">
        <v>140</v>
      </c>
      <c r="D141" s="16" t="s">
        <v>490</v>
      </c>
      <c r="E141" s="16"/>
      <c r="F141" s="16" t="s">
        <v>1562</v>
      </c>
      <c r="G141" s="17" t="s">
        <v>202</v>
      </c>
      <c r="H141" s="78" t="s">
        <v>402</v>
      </c>
      <c r="I141" s="78" t="s">
        <v>402</v>
      </c>
      <c r="J141" s="78"/>
      <c r="K141" s="78" t="s">
        <v>402</v>
      </c>
    </row>
    <row r="142" spans="1:11" x14ac:dyDescent="0.25">
      <c r="A142" s="15" t="s">
        <v>2462</v>
      </c>
      <c r="B142" s="16" t="s">
        <v>299</v>
      </c>
      <c r="C142" s="16">
        <v>141</v>
      </c>
      <c r="D142" s="16" t="s">
        <v>407</v>
      </c>
      <c r="E142" s="16">
        <v>110</v>
      </c>
      <c r="F142" s="16" t="s">
        <v>410</v>
      </c>
      <c r="G142" s="17" t="s">
        <v>274</v>
      </c>
      <c r="H142" s="78" t="s">
        <v>402</v>
      </c>
      <c r="I142" s="78" t="s">
        <v>402</v>
      </c>
      <c r="J142" s="78"/>
      <c r="K142" s="78" t="s">
        <v>402</v>
      </c>
    </row>
    <row r="143" spans="1:11" x14ac:dyDescent="0.25">
      <c r="A143" s="15" t="s">
        <v>2466</v>
      </c>
      <c r="B143" s="16" t="s">
        <v>299</v>
      </c>
      <c r="C143" s="16">
        <v>142</v>
      </c>
      <c r="D143" s="16" t="s">
        <v>404</v>
      </c>
      <c r="E143" s="16">
        <v>170</v>
      </c>
      <c r="F143" s="16" t="s">
        <v>410</v>
      </c>
      <c r="G143" s="17" t="s">
        <v>274</v>
      </c>
      <c r="H143" s="78" t="s">
        <v>402</v>
      </c>
      <c r="I143" s="78" t="s">
        <v>402</v>
      </c>
      <c r="J143" s="78"/>
      <c r="K143" s="78" t="s">
        <v>402</v>
      </c>
    </row>
    <row r="144" spans="1:11" x14ac:dyDescent="0.25">
      <c r="A144" s="15" t="s">
        <v>2467</v>
      </c>
      <c r="B144" s="16" t="s">
        <v>299</v>
      </c>
      <c r="C144" s="16">
        <v>143</v>
      </c>
      <c r="D144" s="16" t="s">
        <v>421</v>
      </c>
      <c r="E144" s="16">
        <v>170</v>
      </c>
      <c r="F144" s="16" t="s">
        <v>410</v>
      </c>
      <c r="G144" s="17" t="s">
        <v>274</v>
      </c>
      <c r="H144" s="78" t="s">
        <v>402</v>
      </c>
      <c r="I144" s="78" t="s">
        <v>402</v>
      </c>
      <c r="J144" s="78"/>
      <c r="K144" s="78" t="s">
        <v>402</v>
      </c>
    </row>
    <row r="145" spans="1:11" x14ac:dyDescent="0.25">
      <c r="A145" s="15" t="s">
        <v>2469</v>
      </c>
      <c r="B145" s="16" t="s">
        <v>299</v>
      </c>
      <c r="C145" s="16">
        <v>144</v>
      </c>
      <c r="D145" s="16" t="s">
        <v>431</v>
      </c>
      <c r="E145" s="16">
        <v>180</v>
      </c>
      <c r="F145" s="16" t="s">
        <v>410</v>
      </c>
      <c r="G145" s="17" t="s">
        <v>274</v>
      </c>
      <c r="H145" s="78" t="s">
        <v>402</v>
      </c>
      <c r="I145" s="78" t="s">
        <v>402</v>
      </c>
      <c r="J145" s="78"/>
      <c r="K145" s="78" t="s">
        <v>402</v>
      </c>
    </row>
    <row r="146" spans="1:11" x14ac:dyDescent="0.25">
      <c r="A146" s="15" t="s">
        <v>2471</v>
      </c>
      <c r="B146" s="16" t="s">
        <v>299</v>
      </c>
      <c r="C146" s="16">
        <v>145</v>
      </c>
      <c r="D146" s="16" t="s">
        <v>165</v>
      </c>
      <c r="E146" s="16">
        <v>180</v>
      </c>
      <c r="F146" s="16" t="s">
        <v>410</v>
      </c>
      <c r="G146" s="17" t="s">
        <v>274</v>
      </c>
      <c r="H146" s="78" t="s">
        <v>402</v>
      </c>
      <c r="I146" s="78" t="s">
        <v>402</v>
      </c>
      <c r="J146" s="78"/>
      <c r="K146" s="78" t="s">
        <v>402</v>
      </c>
    </row>
    <row r="147" spans="1:11" x14ac:dyDescent="0.25">
      <c r="A147" s="15" t="s">
        <v>2473</v>
      </c>
      <c r="B147" s="16" t="s">
        <v>299</v>
      </c>
      <c r="C147" s="16">
        <v>146</v>
      </c>
      <c r="D147" s="16" t="s">
        <v>165</v>
      </c>
      <c r="E147" s="16">
        <v>180</v>
      </c>
      <c r="F147" s="16" t="s">
        <v>410</v>
      </c>
      <c r="G147" s="17" t="s">
        <v>274</v>
      </c>
      <c r="H147" s="78" t="s">
        <v>402</v>
      </c>
      <c r="I147" s="78" t="s">
        <v>402</v>
      </c>
      <c r="J147" s="78"/>
      <c r="K147" s="78" t="s">
        <v>402</v>
      </c>
    </row>
    <row r="148" spans="1:11" x14ac:dyDescent="0.25">
      <c r="A148" s="15" t="s">
        <v>2356</v>
      </c>
      <c r="B148" s="16" t="s">
        <v>299</v>
      </c>
      <c r="C148" s="16">
        <v>147</v>
      </c>
      <c r="D148" s="16" t="s">
        <v>490</v>
      </c>
      <c r="E148" s="16"/>
      <c r="F148" s="16" t="s">
        <v>1085</v>
      </c>
      <c r="G148" s="17" t="s">
        <v>274</v>
      </c>
      <c r="H148" s="78" t="s">
        <v>402</v>
      </c>
      <c r="I148" s="78" t="s">
        <v>402</v>
      </c>
      <c r="J148" s="78"/>
      <c r="K148" s="78" t="s">
        <v>402</v>
      </c>
    </row>
    <row r="149" spans="1:11" x14ac:dyDescent="0.25">
      <c r="A149" s="15" t="s">
        <v>2357</v>
      </c>
      <c r="B149" s="16" t="s">
        <v>299</v>
      </c>
      <c r="C149" s="16">
        <v>148</v>
      </c>
      <c r="D149" s="16" t="s">
        <v>490</v>
      </c>
      <c r="E149" s="16"/>
      <c r="F149" s="16" t="s">
        <v>1085</v>
      </c>
      <c r="G149" s="17" t="s">
        <v>274</v>
      </c>
      <c r="H149" s="78" t="s">
        <v>402</v>
      </c>
      <c r="I149" s="78" t="s">
        <v>402</v>
      </c>
      <c r="J149" s="78"/>
      <c r="K149" s="78" t="s">
        <v>402</v>
      </c>
    </row>
    <row r="150" spans="1:11" x14ac:dyDescent="0.25">
      <c r="A150" s="15" t="s">
        <v>2476</v>
      </c>
      <c r="B150" s="16" t="s">
        <v>299</v>
      </c>
      <c r="C150" s="16">
        <v>149</v>
      </c>
      <c r="D150" s="16" t="s">
        <v>490</v>
      </c>
      <c r="E150" s="16"/>
      <c r="F150" s="16" t="s">
        <v>1085</v>
      </c>
      <c r="G150" s="17" t="s">
        <v>274</v>
      </c>
      <c r="H150" s="78" t="s">
        <v>402</v>
      </c>
      <c r="I150" s="78" t="s">
        <v>402</v>
      </c>
      <c r="J150" s="78"/>
      <c r="K150" s="78" t="s">
        <v>402</v>
      </c>
    </row>
    <row r="151" spans="1:11" x14ac:dyDescent="0.25">
      <c r="A151" s="15" t="s">
        <v>2404</v>
      </c>
      <c r="B151" s="16" t="s">
        <v>299</v>
      </c>
      <c r="C151" s="16">
        <v>150</v>
      </c>
      <c r="D151" s="16" t="s">
        <v>421</v>
      </c>
      <c r="E151" s="16">
        <v>130</v>
      </c>
      <c r="F151" s="16" t="s">
        <v>405</v>
      </c>
      <c r="G151" s="17" t="s">
        <v>278</v>
      </c>
      <c r="H151" s="78" t="s">
        <v>402</v>
      </c>
      <c r="I151" s="78" t="s">
        <v>402</v>
      </c>
      <c r="J151" s="78"/>
      <c r="K151" s="78" t="s">
        <v>402</v>
      </c>
    </row>
    <row r="152" spans="1:11" x14ac:dyDescent="0.25">
      <c r="A152" s="15" t="s">
        <v>2349</v>
      </c>
      <c r="B152" s="16" t="s">
        <v>299</v>
      </c>
      <c r="C152" s="16">
        <v>151</v>
      </c>
      <c r="D152" s="16" t="s">
        <v>431</v>
      </c>
      <c r="E152" s="16">
        <v>130</v>
      </c>
      <c r="F152" s="16" t="s">
        <v>410</v>
      </c>
      <c r="G152" s="17" t="s">
        <v>278</v>
      </c>
      <c r="H152" s="78" t="s">
        <v>402</v>
      </c>
      <c r="I152" s="78" t="s">
        <v>402</v>
      </c>
      <c r="J152" s="78"/>
      <c r="K152" s="78" t="s">
        <v>402</v>
      </c>
    </row>
    <row r="153" spans="1:11" x14ac:dyDescent="0.25">
      <c r="A153" s="15" t="s">
        <v>1294</v>
      </c>
      <c r="B153" s="16" t="s">
        <v>299</v>
      </c>
      <c r="C153" s="16">
        <v>152</v>
      </c>
      <c r="D153" s="16" t="s">
        <v>165</v>
      </c>
      <c r="E153" s="16">
        <v>70</v>
      </c>
      <c r="F153" s="16" t="s">
        <v>410</v>
      </c>
      <c r="G153" s="17" t="s">
        <v>278</v>
      </c>
      <c r="H153" s="78" t="s">
        <v>402</v>
      </c>
      <c r="I153" s="78" t="s">
        <v>402</v>
      </c>
      <c r="J153" s="78"/>
      <c r="K153" s="78" t="s">
        <v>402</v>
      </c>
    </row>
    <row r="154" spans="1:11" x14ac:dyDescent="0.25">
      <c r="A154" s="15" t="s">
        <v>2420</v>
      </c>
      <c r="B154" s="16" t="s">
        <v>299</v>
      </c>
      <c r="C154" s="16">
        <v>153</v>
      </c>
      <c r="D154" s="16" t="s">
        <v>490</v>
      </c>
      <c r="E154" s="16"/>
      <c r="F154" s="16" t="s">
        <v>1562</v>
      </c>
      <c r="G154" s="17" t="s">
        <v>278</v>
      </c>
      <c r="H154" s="78" t="s">
        <v>402</v>
      </c>
      <c r="I154" s="78" t="s">
        <v>402</v>
      </c>
      <c r="J154" s="78"/>
      <c r="K154" s="78" t="s">
        <v>402</v>
      </c>
    </row>
  </sheetData>
  <sheetProtection selectLockedCells="1" selectUnlockedCells="1"/>
  <mergeCells count="1">
    <mergeCell ref="Z1:AH1"/>
  </mergeCells>
  <phoneticPr fontId="3" type="noConversion"/>
  <conditionalFormatting sqref="H2:K154">
    <cfRule type="cellIs" dxfId="500" priority="1" stopIfTrue="1" operator="equal">
      <formula>"-"</formula>
    </cfRule>
    <cfRule type="cellIs" dxfId="499" priority="2" stopIfTrue="1" operator="equal">
      <formula>"x"</formula>
    </cfRule>
  </conditionalFormatting>
  <hyperlinks>
    <hyperlink ref="L1" location="'Expansion set Check List'!A1" display="Home" xr:uid="{00000000-0004-0000-3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95">
    <tabColor rgb="FF00FF00"/>
  </sheetPr>
  <dimension ref="A1:AH139"/>
  <sheetViews>
    <sheetView zoomScaleSheetLayoutView="10" workbookViewId="0">
      <pane ySplit="1" topLeftCell="A2" activePane="bottomLeft" state="frozen"/>
      <selection pane="bottomLeft"/>
    </sheetView>
  </sheetViews>
  <sheetFormatPr defaultColWidth="0" defaultRowHeight="13.2" customHeight="1" x14ac:dyDescent="0.25"/>
  <cols>
    <col min="1" max="1" width="31.44140625" customWidth="1"/>
    <col min="2" max="2" width="13" bestFit="1" customWidth="1"/>
    <col min="3" max="3" width="4"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1866</v>
      </c>
      <c r="B2" s="13" t="s">
        <v>302</v>
      </c>
      <c r="C2" s="13">
        <v>1</v>
      </c>
      <c r="D2" s="13" t="s">
        <v>407</v>
      </c>
      <c r="E2" s="13">
        <v>70</v>
      </c>
      <c r="F2" s="13" t="s">
        <v>410</v>
      </c>
      <c r="G2" s="14"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138</v>
      </c>
      <c r="Z2" s="109"/>
      <c r="AA2" s="109"/>
      <c r="AB2" s="109"/>
      <c r="AC2" s="109"/>
      <c r="AD2" s="109"/>
      <c r="AE2" s="109"/>
      <c r="AF2" s="109"/>
      <c r="AG2" s="109"/>
      <c r="AH2" s="109"/>
    </row>
    <row r="3" spans="1:34" x14ac:dyDescent="0.25">
      <c r="A3" s="15" t="s">
        <v>1843</v>
      </c>
      <c r="B3" s="16" t="s">
        <v>302</v>
      </c>
      <c r="C3" s="16">
        <v>2</v>
      </c>
      <c r="D3" s="16" t="s">
        <v>407</v>
      </c>
      <c r="E3" s="16">
        <v>100</v>
      </c>
      <c r="F3" s="16" t="s">
        <v>405</v>
      </c>
      <c r="G3" s="17"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42</v>
      </c>
    </row>
    <row r="4" spans="1:34" x14ac:dyDescent="0.25">
      <c r="A4" s="15" t="s">
        <v>2481</v>
      </c>
      <c r="B4" s="16" t="s">
        <v>302</v>
      </c>
      <c r="C4" s="16">
        <v>3</v>
      </c>
      <c r="D4" s="16" t="s">
        <v>407</v>
      </c>
      <c r="E4" s="16">
        <v>150</v>
      </c>
      <c r="F4" s="16" t="s">
        <v>401</v>
      </c>
      <c r="G4" s="17" t="s">
        <v>198</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41</v>
      </c>
    </row>
    <row r="5" spans="1:34" x14ac:dyDescent="0.25">
      <c r="A5" s="15" t="s">
        <v>1858</v>
      </c>
      <c r="B5" s="16" t="s">
        <v>302</v>
      </c>
      <c r="C5" s="16">
        <v>4</v>
      </c>
      <c r="D5" s="16" t="s">
        <v>407</v>
      </c>
      <c r="E5" s="16">
        <v>30</v>
      </c>
      <c r="F5" s="16" t="s">
        <v>410</v>
      </c>
      <c r="G5" s="17" t="s">
        <v>190</v>
      </c>
      <c r="H5" s="78" t="s">
        <v>402</v>
      </c>
      <c r="I5" s="78" t="s">
        <v>402</v>
      </c>
      <c r="J5" s="78"/>
      <c r="K5" s="78"/>
      <c r="R5" s="125" t="s">
        <v>198</v>
      </c>
      <c r="S5" s="261">
        <f t="shared" si="1"/>
        <v>0</v>
      </c>
      <c r="T5" s="170">
        <f t="shared" si="2"/>
        <v>0</v>
      </c>
      <c r="U5" s="179"/>
      <c r="V5" s="125" t="s">
        <v>198</v>
      </c>
      <c r="W5" s="261">
        <f t="shared" si="3"/>
        <v>0</v>
      </c>
      <c r="X5" s="6">
        <f t="shared" si="4"/>
        <v>26</v>
      </c>
    </row>
    <row r="6" spans="1:34" x14ac:dyDescent="0.25">
      <c r="A6" s="15" t="s">
        <v>1838</v>
      </c>
      <c r="B6" s="16" t="s">
        <v>302</v>
      </c>
      <c r="C6" s="16">
        <v>5</v>
      </c>
      <c r="D6" s="16" t="s">
        <v>407</v>
      </c>
      <c r="E6" s="16">
        <v>100</v>
      </c>
      <c r="F6" s="16" t="s">
        <v>405</v>
      </c>
      <c r="G6" s="17" t="s">
        <v>198</v>
      </c>
      <c r="H6" s="78" t="s">
        <v>402</v>
      </c>
      <c r="I6" s="78" t="s">
        <v>402</v>
      </c>
      <c r="J6" s="78"/>
      <c r="K6" s="78"/>
      <c r="R6" s="125" t="s">
        <v>202</v>
      </c>
      <c r="S6" s="261">
        <f t="shared" si="1"/>
        <v>0</v>
      </c>
      <c r="T6" s="170">
        <f t="shared" si="2"/>
        <v>0</v>
      </c>
      <c r="U6" s="179"/>
      <c r="V6" s="125" t="s">
        <v>202</v>
      </c>
      <c r="W6" s="261">
        <f t="shared" si="3"/>
        <v>0</v>
      </c>
      <c r="X6" s="6">
        <f t="shared" si="4"/>
        <v>13</v>
      </c>
    </row>
    <row r="7" spans="1:34" x14ac:dyDescent="0.25">
      <c r="A7" s="15" t="s">
        <v>1856</v>
      </c>
      <c r="B7" s="16" t="s">
        <v>302</v>
      </c>
      <c r="C7" s="16">
        <v>6</v>
      </c>
      <c r="D7" s="16" t="s">
        <v>407</v>
      </c>
      <c r="E7" s="16">
        <v>40</v>
      </c>
      <c r="F7" s="16" t="s">
        <v>410</v>
      </c>
      <c r="G7" s="17" t="s">
        <v>190</v>
      </c>
      <c r="H7" s="78" t="s">
        <v>402</v>
      </c>
      <c r="I7" s="78" t="s">
        <v>402</v>
      </c>
      <c r="J7" s="78"/>
      <c r="K7" s="78"/>
      <c r="R7" s="125" t="s">
        <v>206</v>
      </c>
      <c r="S7" s="261">
        <f t="shared" si="1"/>
        <v>0</v>
      </c>
      <c r="T7" s="170">
        <f t="shared" si="2"/>
        <v>0</v>
      </c>
      <c r="U7" s="179"/>
      <c r="V7" s="125" t="s">
        <v>206</v>
      </c>
      <c r="W7" s="261">
        <f t="shared" si="3"/>
        <v>0</v>
      </c>
      <c r="X7" s="6">
        <f t="shared" si="4"/>
        <v>8</v>
      </c>
    </row>
    <row r="8" spans="1:34" x14ac:dyDescent="0.25">
      <c r="A8" s="15" t="s">
        <v>1841</v>
      </c>
      <c r="B8" s="16" t="s">
        <v>302</v>
      </c>
      <c r="C8" s="16">
        <v>7</v>
      </c>
      <c r="D8" s="16" t="s">
        <v>407</v>
      </c>
      <c r="E8" s="16">
        <v>70</v>
      </c>
      <c r="F8" s="16" t="s">
        <v>405</v>
      </c>
      <c r="G8" s="17" t="s">
        <v>198</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2330</v>
      </c>
      <c r="B9" s="16" t="s">
        <v>302</v>
      </c>
      <c r="C9" s="16">
        <v>8</v>
      </c>
      <c r="D9" s="16" t="s">
        <v>407</v>
      </c>
      <c r="E9" s="16">
        <v>40</v>
      </c>
      <c r="F9" s="16" t="s">
        <v>410</v>
      </c>
      <c r="G9" s="17" t="s">
        <v>190</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2331</v>
      </c>
      <c r="B10" s="16" t="s">
        <v>302</v>
      </c>
      <c r="C10" s="16">
        <v>9</v>
      </c>
      <c r="D10" s="16" t="s">
        <v>407</v>
      </c>
      <c r="E10" s="16">
        <v>80</v>
      </c>
      <c r="F10" s="16" t="s">
        <v>405</v>
      </c>
      <c r="G10" s="17" t="s">
        <v>194</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2332</v>
      </c>
      <c r="B11" s="16" t="s">
        <v>302</v>
      </c>
      <c r="C11" s="16">
        <v>10</v>
      </c>
      <c r="D11" s="16" t="s">
        <v>407</v>
      </c>
      <c r="E11" s="16">
        <v>140</v>
      </c>
      <c r="F11" s="16" t="s">
        <v>401</v>
      </c>
      <c r="G11" s="17" t="s">
        <v>198</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2264</v>
      </c>
      <c r="B12" s="16" t="s">
        <v>302</v>
      </c>
      <c r="C12" s="16">
        <v>11</v>
      </c>
      <c r="D12" s="16" t="s">
        <v>407</v>
      </c>
      <c r="E12" s="16">
        <v>90</v>
      </c>
      <c r="F12" s="16" t="s">
        <v>410</v>
      </c>
      <c r="G12" s="17" t="s">
        <v>194</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2364</v>
      </c>
      <c r="B13" s="16" t="s">
        <v>302</v>
      </c>
      <c r="C13" s="16">
        <v>12</v>
      </c>
      <c r="D13" s="16" t="s">
        <v>407</v>
      </c>
      <c r="E13" s="16">
        <v>40</v>
      </c>
      <c r="F13" s="16" t="s">
        <v>410</v>
      </c>
      <c r="G13" s="17" t="s">
        <v>190</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2482</v>
      </c>
      <c r="B14" s="16" t="s">
        <v>302</v>
      </c>
      <c r="C14" s="16">
        <v>13</v>
      </c>
      <c r="D14" s="16" t="s">
        <v>407</v>
      </c>
      <c r="E14" s="16">
        <v>90</v>
      </c>
      <c r="F14" s="16" t="s">
        <v>405</v>
      </c>
      <c r="G14" s="17" t="s">
        <v>194</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2483</v>
      </c>
      <c r="B15" s="16" t="s">
        <v>302</v>
      </c>
      <c r="C15" s="16">
        <v>14</v>
      </c>
      <c r="D15" s="16" t="s">
        <v>425</v>
      </c>
      <c r="E15" s="16">
        <v>170</v>
      </c>
      <c r="F15" s="16" t="s">
        <v>410</v>
      </c>
      <c r="G15" s="17" t="s">
        <v>206</v>
      </c>
      <c r="H15" s="78" t="s">
        <v>402</v>
      </c>
      <c r="I15" s="78" t="s">
        <v>402</v>
      </c>
      <c r="J15" s="78"/>
      <c r="K15" s="78" t="s">
        <v>402</v>
      </c>
      <c r="R15" s="125" t="s">
        <v>238</v>
      </c>
      <c r="S15" s="261">
        <f t="shared" si="1"/>
        <v>0</v>
      </c>
      <c r="T15" s="170">
        <f t="shared" si="2"/>
        <v>0</v>
      </c>
      <c r="U15" s="179"/>
      <c r="V15" s="125" t="s">
        <v>238</v>
      </c>
      <c r="W15" s="261">
        <f t="shared" si="3"/>
        <v>0</v>
      </c>
      <c r="X15" s="6">
        <f t="shared" si="4"/>
        <v>0</v>
      </c>
    </row>
    <row r="16" spans="1:34" x14ac:dyDescent="0.25">
      <c r="A16" s="15" t="s">
        <v>1857</v>
      </c>
      <c r="B16" s="16" t="s">
        <v>302</v>
      </c>
      <c r="C16" s="16">
        <v>15</v>
      </c>
      <c r="D16" s="16" t="s">
        <v>425</v>
      </c>
      <c r="E16" s="16">
        <v>50</v>
      </c>
      <c r="F16" s="16" t="s">
        <v>410</v>
      </c>
      <c r="G16" s="17"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1847</v>
      </c>
      <c r="B17" s="16" t="s">
        <v>302</v>
      </c>
      <c r="C17" s="16">
        <v>16</v>
      </c>
      <c r="D17" s="16" t="s">
        <v>425</v>
      </c>
      <c r="E17" s="16">
        <v>80</v>
      </c>
      <c r="F17" s="16" t="s">
        <v>405</v>
      </c>
      <c r="G17" s="17" t="s">
        <v>194</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2484</v>
      </c>
      <c r="B18" s="16" t="s">
        <v>302</v>
      </c>
      <c r="C18" s="16">
        <v>17</v>
      </c>
      <c r="D18" s="16" t="s">
        <v>425</v>
      </c>
      <c r="E18" s="16">
        <v>130</v>
      </c>
      <c r="F18" s="16" t="s">
        <v>401</v>
      </c>
      <c r="G18" s="17"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2485</v>
      </c>
      <c r="B19" s="16" t="s">
        <v>302</v>
      </c>
      <c r="C19" s="16">
        <v>18</v>
      </c>
      <c r="D19" s="16" t="s">
        <v>425</v>
      </c>
      <c r="E19" s="16">
        <v>110</v>
      </c>
      <c r="F19" s="16" t="s">
        <v>410</v>
      </c>
      <c r="G19" s="17" t="s">
        <v>206</v>
      </c>
      <c r="H19" s="78" t="s">
        <v>402</v>
      </c>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5" t="s">
        <v>2270</v>
      </c>
      <c r="B20" s="16" t="s">
        <v>302</v>
      </c>
      <c r="C20" s="16">
        <v>19</v>
      </c>
      <c r="D20" s="16" t="s">
        <v>425</v>
      </c>
      <c r="E20" s="16">
        <v>70</v>
      </c>
      <c r="F20" s="16" t="s">
        <v>410</v>
      </c>
      <c r="G20" s="17" t="s">
        <v>190</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2271</v>
      </c>
      <c r="B21" s="16" t="s">
        <v>302</v>
      </c>
      <c r="C21" s="16">
        <v>20</v>
      </c>
      <c r="D21" s="16" t="s">
        <v>425</v>
      </c>
      <c r="E21" s="16">
        <v>90</v>
      </c>
      <c r="F21" s="16" t="s">
        <v>405</v>
      </c>
      <c r="G21" s="17" t="s">
        <v>194</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2395</v>
      </c>
      <c r="B22" s="16" t="s">
        <v>302</v>
      </c>
      <c r="C22" s="16">
        <v>21</v>
      </c>
      <c r="D22" s="16" t="s">
        <v>425</v>
      </c>
      <c r="E22" s="16">
        <v>60</v>
      </c>
      <c r="F22" s="16" t="s">
        <v>410</v>
      </c>
      <c r="G22" s="17"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2396</v>
      </c>
      <c r="B23" s="16" t="s">
        <v>302</v>
      </c>
      <c r="C23" s="16">
        <v>22</v>
      </c>
      <c r="D23" s="16" t="s">
        <v>425</v>
      </c>
      <c r="E23" s="16">
        <v>70</v>
      </c>
      <c r="F23" s="16" t="s">
        <v>405</v>
      </c>
      <c r="G23" s="17" t="s">
        <v>194</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2369</v>
      </c>
      <c r="B24" s="16" t="s">
        <v>302</v>
      </c>
      <c r="C24" s="16">
        <v>23</v>
      </c>
      <c r="D24" s="16" t="s">
        <v>425</v>
      </c>
      <c r="E24" s="16">
        <v>90</v>
      </c>
      <c r="F24" s="16" t="s">
        <v>410</v>
      </c>
      <c r="G24" s="17" t="s">
        <v>194</v>
      </c>
      <c r="H24" s="78" t="s">
        <v>402</v>
      </c>
      <c r="I24" s="78" t="s">
        <v>402</v>
      </c>
      <c r="J24" s="78"/>
      <c r="K24" s="78"/>
      <c r="R24" s="125" t="s">
        <v>274</v>
      </c>
      <c r="S24" s="261">
        <f t="shared" si="1"/>
        <v>0</v>
      </c>
      <c r="T24" s="170">
        <f t="shared" si="2"/>
        <v>0</v>
      </c>
      <c r="U24" s="179"/>
      <c r="V24" s="125" t="s">
        <v>274</v>
      </c>
      <c r="W24" s="261">
        <f t="shared" si="3"/>
        <v>0</v>
      </c>
      <c r="X24" s="6">
        <f t="shared" si="4"/>
        <v>5</v>
      </c>
    </row>
    <row r="25" spans="1:24" ht="13.8" thickBot="1" x14ac:dyDescent="0.3">
      <c r="A25" s="15" t="s">
        <v>583</v>
      </c>
      <c r="B25" s="16" t="s">
        <v>302</v>
      </c>
      <c r="C25" s="16">
        <v>24</v>
      </c>
      <c r="D25" s="16" t="s">
        <v>404</v>
      </c>
      <c r="E25" s="16">
        <v>60</v>
      </c>
      <c r="F25" s="16" t="s">
        <v>410</v>
      </c>
      <c r="G25" s="17" t="s">
        <v>190</v>
      </c>
      <c r="H25" s="78" t="s">
        <v>402</v>
      </c>
      <c r="I25" s="78" t="s">
        <v>402</v>
      </c>
      <c r="J25" s="78"/>
      <c r="K25" s="78"/>
      <c r="R25" s="177" t="s">
        <v>278</v>
      </c>
      <c r="S25" s="262">
        <f t="shared" si="1"/>
        <v>0</v>
      </c>
      <c r="T25" s="209">
        <f t="shared" si="2"/>
        <v>0</v>
      </c>
      <c r="U25" s="179"/>
      <c r="V25" s="177" t="s">
        <v>278</v>
      </c>
      <c r="W25" s="262">
        <f t="shared" si="3"/>
        <v>0</v>
      </c>
      <c r="X25" s="7">
        <f t="shared" si="4"/>
        <v>3</v>
      </c>
    </row>
    <row r="26" spans="1:24" ht="13.8" thickBot="1" x14ac:dyDescent="0.3">
      <c r="A26" s="15" t="s">
        <v>2486</v>
      </c>
      <c r="B26" s="16" t="s">
        <v>302</v>
      </c>
      <c r="C26" s="16">
        <v>25</v>
      </c>
      <c r="D26" s="16" t="s">
        <v>404</v>
      </c>
      <c r="E26" s="16">
        <v>170</v>
      </c>
      <c r="F26" s="16" t="s">
        <v>410</v>
      </c>
      <c r="G26" s="17" t="s">
        <v>206</v>
      </c>
      <c r="H26" s="78" t="s">
        <v>402</v>
      </c>
      <c r="I26" s="78" t="s">
        <v>402</v>
      </c>
      <c r="J26" s="78"/>
      <c r="K26" s="78" t="s">
        <v>402</v>
      </c>
      <c r="R26" s="171" t="s">
        <v>101</v>
      </c>
      <c r="S26" s="172"/>
      <c r="T26" s="186">
        <f>SUM(T27:T49)</f>
        <v>0</v>
      </c>
      <c r="U26" s="179"/>
      <c r="V26" s="188" t="s">
        <v>103</v>
      </c>
      <c r="W26" s="241"/>
      <c r="X26" s="243">
        <f>SUM(X27:X49)</f>
        <v>119</v>
      </c>
    </row>
    <row r="27" spans="1:24" x14ac:dyDescent="0.25">
      <c r="A27" s="15" t="s">
        <v>486</v>
      </c>
      <c r="B27" s="16" t="s">
        <v>302</v>
      </c>
      <c r="C27" s="16">
        <v>26</v>
      </c>
      <c r="D27" s="16" t="s">
        <v>404</v>
      </c>
      <c r="E27" s="16">
        <v>60</v>
      </c>
      <c r="F27" s="16" t="s">
        <v>410</v>
      </c>
      <c r="G27" s="17" t="s">
        <v>190</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42</v>
      </c>
    </row>
    <row r="28" spans="1:24" x14ac:dyDescent="0.25">
      <c r="A28" s="15" t="s">
        <v>453</v>
      </c>
      <c r="B28" s="16" t="s">
        <v>302</v>
      </c>
      <c r="C28" s="16">
        <v>27</v>
      </c>
      <c r="D28" s="16" t="s">
        <v>404</v>
      </c>
      <c r="E28" s="16">
        <v>100</v>
      </c>
      <c r="F28" s="16" t="s">
        <v>405</v>
      </c>
      <c r="G28" s="17" t="s">
        <v>194</v>
      </c>
      <c r="H28" s="78" t="s">
        <v>402</v>
      </c>
      <c r="I28" s="78" t="s">
        <v>402</v>
      </c>
      <c r="J28" s="78"/>
      <c r="K28" s="78"/>
      <c r="R28" s="125" t="s">
        <v>194</v>
      </c>
      <c r="S28" s="169">
        <f t="shared" si="5"/>
        <v>0</v>
      </c>
      <c r="T28" s="170">
        <f t="shared" si="6"/>
        <v>0</v>
      </c>
      <c r="U28" s="179"/>
      <c r="V28" s="264" t="s">
        <v>194</v>
      </c>
      <c r="W28" s="267">
        <f t="shared" si="7"/>
        <v>0</v>
      </c>
      <c r="X28" s="6">
        <f t="shared" si="8"/>
        <v>41</v>
      </c>
    </row>
    <row r="29" spans="1:24" x14ac:dyDescent="0.25">
      <c r="A29" s="15" t="s">
        <v>1969</v>
      </c>
      <c r="B29" s="16" t="s">
        <v>302</v>
      </c>
      <c r="C29" s="16">
        <v>28</v>
      </c>
      <c r="D29" s="16" t="s">
        <v>404</v>
      </c>
      <c r="E29" s="16">
        <v>150</v>
      </c>
      <c r="F29" s="16" t="s">
        <v>401</v>
      </c>
      <c r="G29" s="17" t="s">
        <v>198</v>
      </c>
      <c r="H29" s="78" t="s">
        <v>402</v>
      </c>
      <c r="I29" s="78" t="s">
        <v>402</v>
      </c>
      <c r="J29" s="78"/>
      <c r="K29" s="78"/>
      <c r="R29" s="125" t="s">
        <v>198</v>
      </c>
      <c r="S29" s="169">
        <f t="shared" si="5"/>
        <v>0</v>
      </c>
      <c r="T29" s="170">
        <f t="shared" si="6"/>
        <v>0</v>
      </c>
      <c r="U29" s="179"/>
      <c r="V29" s="264" t="s">
        <v>198</v>
      </c>
      <c r="W29" s="267">
        <f t="shared" si="7"/>
        <v>0</v>
      </c>
      <c r="X29" s="6">
        <f t="shared" si="8"/>
        <v>26</v>
      </c>
    </row>
    <row r="30" spans="1:24" x14ac:dyDescent="0.25">
      <c r="A30" s="15" t="s">
        <v>1276</v>
      </c>
      <c r="B30" s="16" t="s">
        <v>302</v>
      </c>
      <c r="C30" s="16">
        <v>29</v>
      </c>
      <c r="D30" s="16" t="s">
        <v>404</v>
      </c>
      <c r="E30" s="16">
        <v>60</v>
      </c>
      <c r="F30" s="16" t="s">
        <v>410</v>
      </c>
      <c r="G30" s="17" t="s">
        <v>190</v>
      </c>
      <c r="H30" s="78" t="s">
        <v>402</v>
      </c>
      <c r="I30" s="78" t="s">
        <v>402</v>
      </c>
      <c r="J30" s="78"/>
      <c r="K30" s="78"/>
      <c r="R30" s="125" t="s">
        <v>202</v>
      </c>
      <c r="S30" s="169">
        <f t="shared" si="5"/>
        <v>0</v>
      </c>
      <c r="T30" s="170">
        <f t="shared" si="6"/>
        <v>0</v>
      </c>
      <c r="U30" s="179"/>
      <c r="V30" s="264" t="s">
        <v>202</v>
      </c>
      <c r="W30" s="267">
        <f t="shared" si="7"/>
        <v>0</v>
      </c>
      <c r="X30" s="6">
        <f t="shared" si="8"/>
        <v>10</v>
      </c>
    </row>
    <row r="31" spans="1:24" x14ac:dyDescent="0.25">
      <c r="A31" s="15" t="s">
        <v>1270</v>
      </c>
      <c r="B31" s="16" t="s">
        <v>302</v>
      </c>
      <c r="C31" s="16">
        <v>30</v>
      </c>
      <c r="D31" s="16" t="s">
        <v>404</v>
      </c>
      <c r="E31" s="16">
        <v>80</v>
      </c>
      <c r="F31" s="16" t="s">
        <v>405</v>
      </c>
      <c r="G31" s="17"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1256</v>
      </c>
      <c r="B32" s="16" t="s">
        <v>302</v>
      </c>
      <c r="C32" s="16">
        <v>31</v>
      </c>
      <c r="D32" s="16" t="s">
        <v>404</v>
      </c>
      <c r="E32" s="16">
        <v>130</v>
      </c>
      <c r="F32" s="16" t="s">
        <v>401</v>
      </c>
      <c r="G32" s="17"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1226</v>
      </c>
      <c r="B33" s="16" t="s">
        <v>302</v>
      </c>
      <c r="C33" s="16">
        <v>32</v>
      </c>
      <c r="D33" s="16" t="s">
        <v>404</v>
      </c>
      <c r="E33" s="16">
        <v>60</v>
      </c>
      <c r="F33" s="16" t="s">
        <v>410</v>
      </c>
      <c r="G33" s="17"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2487</v>
      </c>
      <c r="B34" s="16" t="s">
        <v>302</v>
      </c>
      <c r="C34" s="16">
        <v>33</v>
      </c>
      <c r="D34" s="16" t="s">
        <v>404</v>
      </c>
      <c r="E34" s="16">
        <v>90</v>
      </c>
      <c r="F34" s="16" t="s">
        <v>405</v>
      </c>
      <c r="G34" s="17"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1820</v>
      </c>
      <c r="B35" s="16" t="s">
        <v>302</v>
      </c>
      <c r="C35" s="16">
        <v>34</v>
      </c>
      <c r="D35" s="16" t="s">
        <v>404</v>
      </c>
      <c r="E35" s="16">
        <v>70</v>
      </c>
      <c r="F35" s="16" t="s">
        <v>410</v>
      </c>
      <c r="G35" s="17" t="s">
        <v>202</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2378</v>
      </c>
      <c r="B36" s="16" t="s">
        <v>302</v>
      </c>
      <c r="C36" s="16">
        <v>35</v>
      </c>
      <c r="D36" s="16" t="s">
        <v>404</v>
      </c>
      <c r="E36" s="16">
        <v>60</v>
      </c>
      <c r="F36" s="16" t="s">
        <v>410</v>
      </c>
      <c r="G36" s="17" t="s">
        <v>190</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2379</v>
      </c>
      <c r="B37" s="16" t="s">
        <v>302</v>
      </c>
      <c r="C37" s="16">
        <v>36</v>
      </c>
      <c r="D37" s="16" t="s">
        <v>404</v>
      </c>
      <c r="E37" s="16">
        <v>80</v>
      </c>
      <c r="F37" s="16" t="s">
        <v>405</v>
      </c>
      <c r="G37" s="17"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2380</v>
      </c>
      <c r="B38" s="16" t="s">
        <v>302</v>
      </c>
      <c r="C38" s="16">
        <v>37</v>
      </c>
      <c r="D38" s="16" t="s">
        <v>404</v>
      </c>
      <c r="E38" s="16">
        <v>130</v>
      </c>
      <c r="F38" s="16" t="s">
        <v>401</v>
      </c>
      <c r="G38" s="17"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2381</v>
      </c>
      <c r="B39" s="16" t="s">
        <v>302</v>
      </c>
      <c r="C39" s="16">
        <v>38</v>
      </c>
      <c r="D39" s="16" t="s">
        <v>404</v>
      </c>
      <c r="E39" s="16">
        <v>70</v>
      </c>
      <c r="F39" s="16" t="s">
        <v>410</v>
      </c>
      <c r="G39" s="17"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2488</v>
      </c>
      <c r="B40" s="16" t="s">
        <v>302</v>
      </c>
      <c r="C40" s="16">
        <v>39</v>
      </c>
      <c r="D40" s="16" t="s">
        <v>404</v>
      </c>
      <c r="E40" s="16">
        <v>100</v>
      </c>
      <c r="F40" s="16" t="s">
        <v>405</v>
      </c>
      <c r="G40" s="17" t="s">
        <v>198</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2336</v>
      </c>
      <c r="B41" s="16" t="s">
        <v>302</v>
      </c>
      <c r="C41" s="16">
        <v>40</v>
      </c>
      <c r="D41" s="16" t="s">
        <v>404</v>
      </c>
      <c r="E41" s="16">
        <v>70</v>
      </c>
      <c r="F41" s="16" t="s">
        <v>410</v>
      </c>
      <c r="G41" s="17" t="s">
        <v>190</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2489</v>
      </c>
      <c r="B42" s="16" t="s">
        <v>302</v>
      </c>
      <c r="C42" s="16">
        <v>41</v>
      </c>
      <c r="D42" s="16" t="s">
        <v>404</v>
      </c>
      <c r="E42" s="16">
        <v>130</v>
      </c>
      <c r="F42" s="16" t="s">
        <v>405</v>
      </c>
      <c r="G42" s="17" t="s">
        <v>198</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575</v>
      </c>
      <c r="B43" s="16" t="s">
        <v>302</v>
      </c>
      <c r="C43" s="16">
        <v>42</v>
      </c>
      <c r="D43" s="16" t="s">
        <v>400</v>
      </c>
      <c r="E43" s="16">
        <v>60</v>
      </c>
      <c r="F43" s="16" t="s">
        <v>410</v>
      </c>
      <c r="G43" s="17"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575</v>
      </c>
      <c r="B44" s="16" t="s">
        <v>302</v>
      </c>
      <c r="C44" s="16">
        <v>43</v>
      </c>
      <c r="D44" s="16" t="s">
        <v>400</v>
      </c>
      <c r="E44" s="16">
        <v>60</v>
      </c>
      <c r="F44" s="16" t="s">
        <v>410</v>
      </c>
      <c r="G44" s="17"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532</v>
      </c>
      <c r="B45" s="16" t="s">
        <v>302</v>
      </c>
      <c r="C45" s="16">
        <v>44</v>
      </c>
      <c r="D45" s="16" t="s">
        <v>400</v>
      </c>
      <c r="E45" s="16">
        <v>80</v>
      </c>
      <c r="F45" s="16" t="s">
        <v>405</v>
      </c>
      <c r="G45" s="17"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532</v>
      </c>
      <c r="B46" s="16" t="s">
        <v>302</v>
      </c>
      <c r="C46" s="16">
        <v>45</v>
      </c>
      <c r="D46" s="16" t="s">
        <v>400</v>
      </c>
      <c r="E46" s="16">
        <v>80</v>
      </c>
      <c r="F46" s="16" t="s">
        <v>405</v>
      </c>
      <c r="G46" s="17"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2490</v>
      </c>
      <c r="B47" s="16" t="s">
        <v>302</v>
      </c>
      <c r="C47" s="16">
        <v>46</v>
      </c>
      <c r="D47" s="16" t="s">
        <v>400</v>
      </c>
      <c r="E47" s="16">
        <v>140</v>
      </c>
      <c r="F47" s="16" t="s">
        <v>401</v>
      </c>
      <c r="G47" s="17" t="s">
        <v>202</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1819</v>
      </c>
      <c r="B48" s="16" t="s">
        <v>302</v>
      </c>
      <c r="C48" s="16">
        <v>47</v>
      </c>
      <c r="D48" s="16" t="s">
        <v>400</v>
      </c>
      <c r="E48" s="16">
        <v>140</v>
      </c>
      <c r="F48" s="16" t="s">
        <v>401</v>
      </c>
      <c r="G48" s="17" t="s">
        <v>198</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2491</v>
      </c>
      <c r="B49" s="16" t="s">
        <v>302</v>
      </c>
      <c r="C49" s="16">
        <v>48</v>
      </c>
      <c r="D49" s="16" t="s">
        <v>400</v>
      </c>
      <c r="E49" s="16">
        <v>170</v>
      </c>
      <c r="F49" s="16" t="s">
        <v>410</v>
      </c>
      <c r="G49" s="17" t="s">
        <v>206</v>
      </c>
      <c r="H49" s="78" t="s">
        <v>402</v>
      </c>
      <c r="I49" s="78" t="s">
        <v>402</v>
      </c>
      <c r="J49" s="78"/>
      <c r="K49" s="78" t="s">
        <v>402</v>
      </c>
      <c r="R49" s="177" t="s">
        <v>278</v>
      </c>
      <c r="S49" s="208">
        <f t="shared" si="5"/>
        <v>0</v>
      </c>
      <c r="T49" s="209">
        <f t="shared" si="6"/>
        <v>0</v>
      </c>
      <c r="U49" s="179"/>
      <c r="V49" s="109" t="s">
        <v>278</v>
      </c>
      <c r="W49" s="268">
        <f t="shared" si="7"/>
        <v>0</v>
      </c>
      <c r="X49" s="7">
        <f t="shared" si="8"/>
        <v>0</v>
      </c>
    </row>
    <row r="50" spans="1:24" ht="13.8" thickBot="1" x14ac:dyDescent="0.3">
      <c r="A50" s="15" t="s">
        <v>2492</v>
      </c>
      <c r="B50" s="16" t="s">
        <v>302</v>
      </c>
      <c r="C50" s="16">
        <v>49</v>
      </c>
      <c r="D50" s="16" t="s">
        <v>400</v>
      </c>
      <c r="E50" s="16">
        <v>60</v>
      </c>
      <c r="F50" s="16" t="s">
        <v>410</v>
      </c>
      <c r="G50" s="17" t="s">
        <v>194</v>
      </c>
      <c r="H50" s="78" t="s">
        <v>402</v>
      </c>
      <c r="I50" s="78" t="s">
        <v>402</v>
      </c>
      <c r="J50" s="78"/>
      <c r="K50" s="78"/>
      <c r="U50" s="179"/>
      <c r="V50" s="188" t="s">
        <v>458</v>
      </c>
      <c r="W50" s="206"/>
      <c r="X50" s="207">
        <f>SUM(X51:X73)</f>
        <v>257</v>
      </c>
    </row>
    <row r="51" spans="1:24" x14ac:dyDescent="0.25">
      <c r="A51" s="15" t="s">
        <v>2286</v>
      </c>
      <c r="B51" s="16" t="s">
        <v>302</v>
      </c>
      <c r="C51" s="16">
        <v>50</v>
      </c>
      <c r="D51" s="16" t="s">
        <v>400</v>
      </c>
      <c r="E51" s="16">
        <v>40</v>
      </c>
      <c r="F51" s="16" t="s">
        <v>410</v>
      </c>
      <c r="G51" s="17" t="s">
        <v>190</v>
      </c>
      <c r="H51" s="78" t="s">
        <v>402</v>
      </c>
      <c r="I51" s="78" t="s">
        <v>402</v>
      </c>
      <c r="J51" s="78"/>
      <c r="K51" s="78"/>
      <c r="U51" s="269"/>
      <c r="V51" s="124" t="s">
        <v>190</v>
      </c>
      <c r="W51" s="169">
        <f>S3+S27+W3+W27</f>
        <v>0</v>
      </c>
      <c r="X51" s="170">
        <f>T3+T27+X3+X27</f>
        <v>84</v>
      </c>
    </row>
    <row r="52" spans="1:24" x14ac:dyDescent="0.25">
      <c r="A52" s="15" t="s">
        <v>2287</v>
      </c>
      <c r="B52" s="16" t="s">
        <v>302</v>
      </c>
      <c r="C52" s="16">
        <v>51</v>
      </c>
      <c r="D52" s="16" t="s">
        <v>400</v>
      </c>
      <c r="E52" s="16">
        <v>80</v>
      </c>
      <c r="F52" s="16" t="s">
        <v>405</v>
      </c>
      <c r="G52" s="17" t="s">
        <v>194</v>
      </c>
      <c r="H52" s="78" t="s">
        <v>402</v>
      </c>
      <c r="I52" s="78" t="s">
        <v>402</v>
      </c>
      <c r="J52" s="78"/>
      <c r="K52" s="78"/>
      <c r="U52" s="269"/>
      <c r="V52" s="125" t="s">
        <v>194</v>
      </c>
      <c r="W52" s="169">
        <f t="shared" ref="W52:X67" si="9">S4+S28+W4+W28</f>
        <v>0</v>
      </c>
      <c r="X52" s="170">
        <f t="shared" si="9"/>
        <v>82</v>
      </c>
    </row>
    <row r="53" spans="1:24" x14ac:dyDescent="0.25">
      <c r="A53" s="15" t="s">
        <v>694</v>
      </c>
      <c r="B53" s="16" t="s">
        <v>302</v>
      </c>
      <c r="C53" s="16">
        <v>52</v>
      </c>
      <c r="D53" s="16" t="s">
        <v>421</v>
      </c>
      <c r="E53" s="16">
        <v>50</v>
      </c>
      <c r="F53" s="16" t="s">
        <v>410</v>
      </c>
      <c r="G53" s="17" t="s">
        <v>190</v>
      </c>
      <c r="H53" s="78" t="s">
        <v>402</v>
      </c>
      <c r="I53" s="78" t="s">
        <v>402</v>
      </c>
      <c r="J53" s="78"/>
      <c r="K53" s="78"/>
      <c r="U53" s="269"/>
      <c r="V53" s="125" t="s">
        <v>198</v>
      </c>
      <c r="W53" s="169">
        <f t="shared" si="9"/>
        <v>0</v>
      </c>
      <c r="X53" s="170">
        <f t="shared" si="9"/>
        <v>52</v>
      </c>
    </row>
    <row r="54" spans="1:24" x14ac:dyDescent="0.25">
      <c r="A54" s="15" t="s">
        <v>694</v>
      </c>
      <c r="B54" s="16" t="s">
        <v>302</v>
      </c>
      <c r="C54" s="16">
        <v>53</v>
      </c>
      <c r="D54" s="16" t="s">
        <v>421</v>
      </c>
      <c r="E54" s="16">
        <v>40</v>
      </c>
      <c r="F54" s="16" t="s">
        <v>410</v>
      </c>
      <c r="G54" s="17" t="s">
        <v>190</v>
      </c>
      <c r="H54" s="78" t="s">
        <v>402</v>
      </c>
      <c r="I54" s="78" t="s">
        <v>402</v>
      </c>
      <c r="J54" s="78"/>
      <c r="K54" s="78"/>
      <c r="U54" s="269"/>
      <c r="V54" s="125" t="s">
        <v>202</v>
      </c>
      <c r="W54" s="169">
        <f t="shared" si="9"/>
        <v>0</v>
      </c>
      <c r="X54" s="170">
        <f t="shared" si="9"/>
        <v>23</v>
      </c>
    </row>
    <row r="55" spans="1:24" x14ac:dyDescent="0.25">
      <c r="A55" s="15" t="s">
        <v>675</v>
      </c>
      <c r="B55" s="16" t="s">
        <v>302</v>
      </c>
      <c r="C55" s="16">
        <v>54</v>
      </c>
      <c r="D55" s="16" t="s">
        <v>421</v>
      </c>
      <c r="E55" s="16">
        <v>80</v>
      </c>
      <c r="F55" s="16" t="s">
        <v>405</v>
      </c>
      <c r="G55" s="17" t="s">
        <v>194</v>
      </c>
      <c r="H55" s="78" t="s">
        <v>402</v>
      </c>
      <c r="I55" s="78" t="s">
        <v>402</v>
      </c>
      <c r="J55" s="78"/>
      <c r="K55" s="78"/>
      <c r="U55" s="269"/>
      <c r="V55" s="125" t="s">
        <v>206</v>
      </c>
      <c r="W55" s="169">
        <f t="shared" si="9"/>
        <v>0</v>
      </c>
      <c r="X55" s="170">
        <f t="shared" si="9"/>
        <v>8</v>
      </c>
    </row>
    <row r="56" spans="1:24" x14ac:dyDescent="0.25">
      <c r="A56" s="15" t="s">
        <v>2493</v>
      </c>
      <c r="B56" s="16" t="s">
        <v>302</v>
      </c>
      <c r="C56" s="16">
        <v>55</v>
      </c>
      <c r="D56" s="16" t="s">
        <v>421</v>
      </c>
      <c r="E56" s="16">
        <v>130</v>
      </c>
      <c r="F56" s="16" t="s">
        <v>401</v>
      </c>
      <c r="G56" s="17" t="s">
        <v>202</v>
      </c>
      <c r="H56" s="78" t="s">
        <v>402</v>
      </c>
      <c r="I56" s="78" t="s">
        <v>402</v>
      </c>
      <c r="J56" s="78"/>
      <c r="K56" s="78"/>
      <c r="U56" s="270"/>
      <c r="V56" s="125" t="s">
        <v>210</v>
      </c>
      <c r="W56" s="169">
        <f t="shared" si="9"/>
        <v>0</v>
      </c>
      <c r="X56" s="170">
        <f t="shared" si="9"/>
        <v>0</v>
      </c>
    </row>
    <row r="57" spans="1:24" ht="13.8" thickBot="1" x14ac:dyDescent="0.3">
      <c r="A57" s="15" t="s">
        <v>573</v>
      </c>
      <c r="B57" s="16" t="s">
        <v>302</v>
      </c>
      <c r="C57" s="16">
        <v>56</v>
      </c>
      <c r="D57" s="16" t="s">
        <v>421</v>
      </c>
      <c r="E57" s="16">
        <v>70</v>
      </c>
      <c r="F57" s="16" t="s">
        <v>410</v>
      </c>
      <c r="G57" s="17" t="s">
        <v>190</v>
      </c>
      <c r="H57" s="78" t="s">
        <v>402</v>
      </c>
      <c r="I57" s="78" t="s">
        <v>402</v>
      </c>
      <c r="J57" s="78"/>
      <c r="K57" s="78"/>
      <c r="U57" s="271"/>
      <c r="V57" s="125" t="s">
        <v>214</v>
      </c>
      <c r="W57" s="169">
        <f t="shared" si="9"/>
        <v>0</v>
      </c>
      <c r="X57" s="170">
        <f t="shared" si="9"/>
        <v>0</v>
      </c>
    </row>
    <row r="58" spans="1:24" ht="13.8" thickBot="1" x14ac:dyDescent="0.3">
      <c r="A58" s="15" t="s">
        <v>573</v>
      </c>
      <c r="B58" s="16" t="s">
        <v>302</v>
      </c>
      <c r="C58" s="16">
        <v>57</v>
      </c>
      <c r="D58" s="16" t="s">
        <v>421</v>
      </c>
      <c r="E58" s="16">
        <v>60</v>
      </c>
      <c r="F58" s="16" t="s">
        <v>410</v>
      </c>
      <c r="G58" s="17" t="s">
        <v>190</v>
      </c>
      <c r="H58" s="78" t="s">
        <v>402</v>
      </c>
      <c r="I58" s="78" t="s">
        <v>402</v>
      </c>
      <c r="J58" s="78"/>
      <c r="K58" s="78"/>
      <c r="U58" s="271"/>
      <c r="V58" s="125" t="s">
        <v>218</v>
      </c>
      <c r="W58" s="169">
        <f t="shared" si="9"/>
        <v>0</v>
      </c>
      <c r="X58" s="170">
        <f t="shared" si="9"/>
        <v>0</v>
      </c>
    </row>
    <row r="59" spans="1:24" ht="13.8" thickBot="1" x14ac:dyDescent="0.3">
      <c r="A59" s="15" t="s">
        <v>2494</v>
      </c>
      <c r="B59" s="16" t="s">
        <v>302</v>
      </c>
      <c r="C59" s="16">
        <v>58</v>
      </c>
      <c r="D59" s="16" t="s">
        <v>421</v>
      </c>
      <c r="E59" s="16">
        <v>100</v>
      </c>
      <c r="F59" s="16" t="s">
        <v>405</v>
      </c>
      <c r="G59" s="17" t="s">
        <v>202</v>
      </c>
      <c r="H59" s="78" t="s">
        <v>402</v>
      </c>
      <c r="I59" s="78" t="s">
        <v>402</v>
      </c>
      <c r="J59" s="78"/>
      <c r="K59" s="78"/>
      <c r="U59" s="271"/>
      <c r="V59" s="125" t="s">
        <v>222</v>
      </c>
      <c r="W59" s="169">
        <f t="shared" si="9"/>
        <v>0</v>
      </c>
      <c r="X59" s="170">
        <f t="shared" si="9"/>
        <v>0</v>
      </c>
    </row>
    <row r="60" spans="1:24" ht="13.8" thickBot="1" x14ac:dyDescent="0.3">
      <c r="A60" s="15" t="s">
        <v>1231</v>
      </c>
      <c r="B60" s="16" t="s">
        <v>302</v>
      </c>
      <c r="C60" s="16">
        <v>59</v>
      </c>
      <c r="D60" s="16" t="s">
        <v>421</v>
      </c>
      <c r="E60" s="16">
        <v>60</v>
      </c>
      <c r="F60" s="16" t="s">
        <v>410</v>
      </c>
      <c r="G60" s="17" t="s">
        <v>190</v>
      </c>
      <c r="H60" s="78" t="s">
        <v>402</v>
      </c>
      <c r="I60" s="78" t="s">
        <v>402</v>
      </c>
      <c r="J60" s="78"/>
      <c r="K60" s="78"/>
      <c r="U60" s="271"/>
      <c r="V60" s="125" t="s">
        <v>226</v>
      </c>
      <c r="W60" s="169">
        <f t="shared" si="9"/>
        <v>0</v>
      </c>
      <c r="X60" s="170">
        <f t="shared" si="9"/>
        <v>0</v>
      </c>
    </row>
    <row r="61" spans="1:24" ht="13.8" thickBot="1" x14ac:dyDescent="0.3">
      <c r="A61" s="15" t="s">
        <v>1216</v>
      </c>
      <c r="B61" s="16" t="s">
        <v>302</v>
      </c>
      <c r="C61" s="16">
        <v>60</v>
      </c>
      <c r="D61" s="16" t="s">
        <v>421</v>
      </c>
      <c r="E61" s="16">
        <v>80</v>
      </c>
      <c r="F61" s="16" t="s">
        <v>405</v>
      </c>
      <c r="G61" s="17" t="s">
        <v>194</v>
      </c>
      <c r="H61" s="78" t="s">
        <v>402</v>
      </c>
      <c r="I61" s="78" t="s">
        <v>402</v>
      </c>
      <c r="J61" s="78"/>
      <c r="K61" s="78"/>
      <c r="U61" s="271"/>
      <c r="V61" s="126" t="s">
        <v>230</v>
      </c>
      <c r="W61" s="169">
        <f t="shared" si="9"/>
        <v>0</v>
      </c>
      <c r="X61" s="170">
        <f t="shared" si="9"/>
        <v>0</v>
      </c>
    </row>
    <row r="62" spans="1:24" ht="13.8" thickBot="1" x14ac:dyDescent="0.3">
      <c r="A62" s="15" t="s">
        <v>1914</v>
      </c>
      <c r="B62" s="16" t="s">
        <v>302</v>
      </c>
      <c r="C62" s="16">
        <v>61</v>
      </c>
      <c r="D62" s="16" t="s">
        <v>421</v>
      </c>
      <c r="E62" s="16">
        <v>140</v>
      </c>
      <c r="F62" s="16" t="s">
        <v>401</v>
      </c>
      <c r="G62" s="17" t="s">
        <v>202</v>
      </c>
      <c r="H62" s="78" t="s">
        <v>402</v>
      </c>
      <c r="I62" s="78" t="s">
        <v>402</v>
      </c>
      <c r="J62" s="78"/>
      <c r="K62" s="78"/>
      <c r="U62" s="271"/>
      <c r="V62" s="125" t="s">
        <v>234</v>
      </c>
      <c r="W62" s="169">
        <f t="shared" si="9"/>
        <v>0</v>
      </c>
      <c r="X62" s="170">
        <f t="shared" si="9"/>
        <v>0</v>
      </c>
    </row>
    <row r="63" spans="1:24" ht="13.8" thickBot="1" x14ac:dyDescent="0.3">
      <c r="A63" s="15" t="s">
        <v>2495</v>
      </c>
      <c r="B63" s="16" t="s">
        <v>302</v>
      </c>
      <c r="C63" s="16">
        <v>62</v>
      </c>
      <c r="D63" s="16" t="s">
        <v>421</v>
      </c>
      <c r="E63" s="16">
        <v>130</v>
      </c>
      <c r="F63" s="16" t="s">
        <v>410</v>
      </c>
      <c r="G63" s="17" t="s">
        <v>198</v>
      </c>
      <c r="H63" s="78" t="s">
        <v>402</v>
      </c>
      <c r="I63" s="78" t="s">
        <v>402</v>
      </c>
      <c r="J63" s="78"/>
      <c r="K63" s="78"/>
      <c r="U63" s="271"/>
      <c r="V63" s="125" t="s">
        <v>238</v>
      </c>
      <c r="W63" s="169">
        <f t="shared" si="9"/>
        <v>0</v>
      </c>
      <c r="X63" s="170">
        <f t="shared" si="9"/>
        <v>0</v>
      </c>
    </row>
    <row r="64" spans="1:24" ht="13.8" thickBot="1" x14ac:dyDescent="0.3">
      <c r="A64" s="15" t="s">
        <v>2391</v>
      </c>
      <c r="B64" s="16" t="s">
        <v>302</v>
      </c>
      <c r="C64" s="16">
        <v>63</v>
      </c>
      <c r="D64" s="16" t="s">
        <v>421</v>
      </c>
      <c r="E64" s="16">
        <v>60</v>
      </c>
      <c r="F64" s="16" t="s">
        <v>410</v>
      </c>
      <c r="G64" s="17" t="s">
        <v>194</v>
      </c>
      <c r="H64" s="78" t="s">
        <v>402</v>
      </c>
      <c r="I64" s="78" t="s">
        <v>402</v>
      </c>
      <c r="J64" s="78"/>
      <c r="K64" s="78"/>
      <c r="U64" s="271"/>
      <c r="V64" s="125" t="s">
        <v>242</v>
      </c>
      <c r="W64" s="169">
        <f t="shared" si="9"/>
        <v>0</v>
      </c>
      <c r="X64" s="170">
        <f t="shared" si="9"/>
        <v>0</v>
      </c>
    </row>
    <row r="65" spans="1:24" ht="13.8" thickBot="1" x14ac:dyDescent="0.3">
      <c r="A65" s="15" t="s">
        <v>2391</v>
      </c>
      <c r="B65" s="16" t="s">
        <v>302</v>
      </c>
      <c r="C65" s="16">
        <v>64</v>
      </c>
      <c r="D65" s="16" t="s">
        <v>421</v>
      </c>
      <c r="E65" s="16">
        <v>60</v>
      </c>
      <c r="F65" s="16" t="s">
        <v>410</v>
      </c>
      <c r="G65" s="17" t="s">
        <v>190</v>
      </c>
      <c r="H65" s="78" t="s">
        <v>402</v>
      </c>
      <c r="I65" s="78" t="s">
        <v>402</v>
      </c>
      <c r="J65" s="78"/>
      <c r="K65" s="78"/>
      <c r="U65" s="271"/>
      <c r="V65" s="125" t="s">
        <v>246</v>
      </c>
      <c r="W65" s="169">
        <f t="shared" si="9"/>
        <v>0</v>
      </c>
      <c r="X65" s="170">
        <f t="shared" si="9"/>
        <v>0</v>
      </c>
    </row>
    <row r="66" spans="1:24" ht="13.8" thickBot="1" x14ac:dyDescent="0.3">
      <c r="A66" s="15" t="s">
        <v>2391</v>
      </c>
      <c r="B66" s="16" t="s">
        <v>302</v>
      </c>
      <c r="C66" s="16">
        <v>65</v>
      </c>
      <c r="D66" s="16" t="s">
        <v>421</v>
      </c>
      <c r="E66" s="16">
        <v>70</v>
      </c>
      <c r="F66" s="16" t="s">
        <v>410</v>
      </c>
      <c r="G66" s="17" t="s">
        <v>190</v>
      </c>
      <c r="H66" s="78" t="s">
        <v>402</v>
      </c>
      <c r="I66" s="78" t="s">
        <v>402</v>
      </c>
      <c r="J66" s="78"/>
      <c r="K66" s="78"/>
      <c r="U66" s="271"/>
      <c r="V66" s="125" t="s">
        <v>250</v>
      </c>
      <c r="W66" s="169">
        <f t="shared" si="9"/>
        <v>0</v>
      </c>
      <c r="X66" s="170">
        <f t="shared" si="9"/>
        <v>0</v>
      </c>
    </row>
    <row r="67" spans="1:24" ht="13.8" thickBot="1" x14ac:dyDescent="0.3">
      <c r="A67" s="15" t="s">
        <v>2496</v>
      </c>
      <c r="B67" s="16" t="s">
        <v>302</v>
      </c>
      <c r="C67" s="16">
        <v>66</v>
      </c>
      <c r="D67" s="16" t="s">
        <v>421</v>
      </c>
      <c r="E67" s="16">
        <v>110</v>
      </c>
      <c r="F67" s="16" t="s">
        <v>405</v>
      </c>
      <c r="G67" s="17" t="s">
        <v>202</v>
      </c>
      <c r="H67" s="78" t="s">
        <v>402</v>
      </c>
      <c r="I67" s="78" t="s">
        <v>402</v>
      </c>
      <c r="J67" s="78"/>
      <c r="K67" s="78"/>
      <c r="U67" s="271"/>
      <c r="V67" s="125" t="s">
        <v>254</v>
      </c>
      <c r="W67" s="169">
        <f t="shared" si="9"/>
        <v>0</v>
      </c>
      <c r="X67" s="170">
        <f t="shared" si="9"/>
        <v>0</v>
      </c>
    </row>
    <row r="68" spans="1:24" ht="13.8" thickBot="1" x14ac:dyDescent="0.3">
      <c r="A68" s="15" t="s">
        <v>2496</v>
      </c>
      <c r="B68" s="16" t="s">
        <v>302</v>
      </c>
      <c r="C68" s="16">
        <v>67</v>
      </c>
      <c r="D68" s="16" t="s">
        <v>421</v>
      </c>
      <c r="E68" s="16">
        <v>110</v>
      </c>
      <c r="F68" s="16" t="s">
        <v>405</v>
      </c>
      <c r="G68" s="17" t="s">
        <v>198</v>
      </c>
      <c r="H68" s="78" t="s">
        <v>402</v>
      </c>
      <c r="I68" s="78" t="s">
        <v>402</v>
      </c>
      <c r="J68" s="78"/>
      <c r="K68" s="78"/>
      <c r="U68" s="271"/>
      <c r="V68" s="125" t="s">
        <v>258</v>
      </c>
      <c r="W68" s="169">
        <f t="shared" ref="W68:X73" si="10">S20+S44+W20+W44</f>
        <v>0</v>
      </c>
      <c r="X68" s="170">
        <f t="shared" si="10"/>
        <v>0</v>
      </c>
    </row>
    <row r="69" spans="1:24" ht="13.8" thickBot="1" x14ac:dyDescent="0.3">
      <c r="A69" s="15" t="s">
        <v>2393</v>
      </c>
      <c r="B69" s="16" t="s">
        <v>302</v>
      </c>
      <c r="C69" s="16">
        <v>68</v>
      </c>
      <c r="D69" s="16" t="s">
        <v>421</v>
      </c>
      <c r="E69" s="16">
        <v>60</v>
      </c>
      <c r="F69" s="16" t="s">
        <v>410</v>
      </c>
      <c r="G69" s="17" t="s">
        <v>190</v>
      </c>
      <c r="H69" s="78" t="s">
        <v>402</v>
      </c>
      <c r="I69" s="78" t="s">
        <v>402</v>
      </c>
      <c r="J69" s="78"/>
      <c r="K69" s="78"/>
      <c r="U69" s="271"/>
      <c r="V69" s="125" t="s">
        <v>262</v>
      </c>
      <c r="W69" s="169">
        <f t="shared" si="10"/>
        <v>0</v>
      </c>
      <c r="X69" s="170">
        <f t="shared" si="10"/>
        <v>0</v>
      </c>
    </row>
    <row r="70" spans="1:24" ht="13.8" thickBot="1" x14ac:dyDescent="0.3">
      <c r="A70" s="15" t="s">
        <v>2393</v>
      </c>
      <c r="B70" s="16" t="s">
        <v>302</v>
      </c>
      <c r="C70" s="16">
        <v>69</v>
      </c>
      <c r="D70" s="16" t="s">
        <v>421</v>
      </c>
      <c r="E70" s="16">
        <v>60</v>
      </c>
      <c r="F70" s="16" t="s">
        <v>410</v>
      </c>
      <c r="G70" s="17" t="s">
        <v>194</v>
      </c>
      <c r="H70" s="78" t="s">
        <v>402</v>
      </c>
      <c r="I70" s="78" t="s">
        <v>402</v>
      </c>
      <c r="J70" s="78"/>
      <c r="K70" s="78"/>
      <c r="U70" s="271"/>
      <c r="V70" s="125" t="s">
        <v>266</v>
      </c>
      <c r="W70" s="169">
        <f t="shared" si="10"/>
        <v>0</v>
      </c>
      <c r="X70" s="170">
        <f t="shared" si="10"/>
        <v>0</v>
      </c>
    </row>
    <row r="71" spans="1:24" ht="13.8" thickBot="1" x14ac:dyDescent="0.3">
      <c r="A71" s="15" t="s">
        <v>2497</v>
      </c>
      <c r="B71" s="16" t="s">
        <v>302</v>
      </c>
      <c r="C71" s="16">
        <v>70</v>
      </c>
      <c r="D71" s="16" t="s">
        <v>421</v>
      </c>
      <c r="E71" s="16">
        <v>90</v>
      </c>
      <c r="F71" s="16" t="s">
        <v>405</v>
      </c>
      <c r="G71" s="17" t="s">
        <v>198</v>
      </c>
      <c r="H71" s="78" t="s">
        <v>402</v>
      </c>
      <c r="I71" s="78" t="s">
        <v>402</v>
      </c>
      <c r="J71" s="78"/>
      <c r="K71" s="78"/>
      <c r="U71" s="271"/>
      <c r="V71" s="125" t="s">
        <v>270</v>
      </c>
      <c r="W71" s="169">
        <f t="shared" si="10"/>
        <v>0</v>
      </c>
      <c r="X71" s="170">
        <f t="shared" si="10"/>
        <v>0</v>
      </c>
    </row>
    <row r="72" spans="1:24" ht="13.8" thickBot="1" x14ac:dyDescent="0.3">
      <c r="A72" s="15" t="s">
        <v>452</v>
      </c>
      <c r="B72" s="16" t="s">
        <v>302</v>
      </c>
      <c r="C72" s="16">
        <v>71</v>
      </c>
      <c r="D72" s="16" t="s">
        <v>431</v>
      </c>
      <c r="E72" s="16">
        <v>80</v>
      </c>
      <c r="F72" s="16" t="s">
        <v>410</v>
      </c>
      <c r="G72" s="17" t="s">
        <v>190</v>
      </c>
      <c r="H72" s="78" t="s">
        <v>402</v>
      </c>
      <c r="I72" s="78" t="s">
        <v>402</v>
      </c>
      <c r="J72" s="78"/>
      <c r="K72" s="78"/>
      <c r="U72" s="271"/>
      <c r="V72" s="125" t="s">
        <v>274</v>
      </c>
      <c r="W72" s="169">
        <f t="shared" si="10"/>
        <v>0</v>
      </c>
      <c r="X72" s="170">
        <f t="shared" si="10"/>
        <v>5</v>
      </c>
    </row>
    <row r="73" spans="1:24" ht="13.8" thickBot="1" x14ac:dyDescent="0.3">
      <c r="A73" s="15" t="s">
        <v>430</v>
      </c>
      <c r="B73" s="16" t="s">
        <v>302</v>
      </c>
      <c r="C73" s="16">
        <v>72</v>
      </c>
      <c r="D73" s="16" t="s">
        <v>431</v>
      </c>
      <c r="E73" s="16">
        <v>130</v>
      </c>
      <c r="F73" s="16" t="s">
        <v>405</v>
      </c>
      <c r="G73" s="17" t="s">
        <v>194</v>
      </c>
      <c r="H73" s="78" t="s">
        <v>402</v>
      </c>
      <c r="I73" s="78" t="s">
        <v>402</v>
      </c>
      <c r="J73" s="78"/>
      <c r="K73" s="78"/>
      <c r="U73" s="271"/>
      <c r="V73" s="177" t="s">
        <v>278</v>
      </c>
      <c r="W73" s="169">
        <f t="shared" si="10"/>
        <v>0</v>
      </c>
      <c r="X73" s="170">
        <f t="shared" si="10"/>
        <v>3</v>
      </c>
    </row>
    <row r="74" spans="1:24" x14ac:dyDescent="0.25">
      <c r="A74" s="15" t="s">
        <v>1257</v>
      </c>
      <c r="B74" s="16" t="s">
        <v>302</v>
      </c>
      <c r="C74" s="16">
        <v>73</v>
      </c>
      <c r="D74" s="16" t="s">
        <v>431</v>
      </c>
      <c r="E74" s="16">
        <v>90</v>
      </c>
      <c r="F74" s="16" t="s">
        <v>410</v>
      </c>
      <c r="G74" s="17" t="s">
        <v>194</v>
      </c>
      <c r="H74" s="78" t="s">
        <v>402</v>
      </c>
      <c r="I74" s="78" t="s">
        <v>402</v>
      </c>
      <c r="J74" s="78"/>
      <c r="K74" s="78"/>
    </row>
    <row r="75" spans="1:24" x14ac:dyDescent="0.25">
      <c r="A75" s="15" t="s">
        <v>1262</v>
      </c>
      <c r="B75" s="16" t="s">
        <v>302</v>
      </c>
      <c r="C75" s="16">
        <v>74</v>
      </c>
      <c r="D75" s="16" t="s">
        <v>431</v>
      </c>
      <c r="E75" s="16">
        <v>90</v>
      </c>
      <c r="F75" s="16" t="s">
        <v>410</v>
      </c>
      <c r="G75" s="17" t="s">
        <v>194</v>
      </c>
      <c r="H75" s="78" t="s">
        <v>402</v>
      </c>
      <c r="I75" s="78" t="s">
        <v>402</v>
      </c>
      <c r="J75" s="78"/>
      <c r="K75" s="78"/>
    </row>
    <row r="76" spans="1:24" x14ac:dyDescent="0.25">
      <c r="A76" s="15" t="s">
        <v>1849</v>
      </c>
      <c r="B76" s="16" t="s">
        <v>302</v>
      </c>
      <c r="C76" s="16">
        <v>75</v>
      </c>
      <c r="D76" s="16" t="s">
        <v>431</v>
      </c>
      <c r="E76" s="16">
        <v>60</v>
      </c>
      <c r="F76" s="16" t="s">
        <v>410</v>
      </c>
      <c r="G76" s="17" t="s">
        <v>190</v>
      </c>
      <c r="H76" s="78" t="s">
        <v>402</v>
      </c>
      <c r="I76" s="78" t="s">
        <v>402</v>
      </c>
      <c r="J76" s="78"/>
      <c r="K76" s="78"/>
    </row>
    <row r="77" spans="1:24" x14ac:dyDescent="0.25">
      <c r="A77" s="15" t="s">
        <v>1849</v>
      </c>
      <c r="B77" s="16" t="s">
        <v>302</v>
      </c>
      <c r="C77" s="16">
        <v>76</v>
      </c>
      <c r="D77" s="16" t="s">
        <v>431</v>
      </c>
      <c r="E77" s="16">
        <v>70</v>
      </c>
      <c r="F77" s="16" t="s">
        <v>410</v>
      </c>
      <c r="G77" s="17" t="s">
        <v>190</v>
      </c>
      <c r="H77" s="78" t="s">
        <v>402</v>
      </c>
      <c r="I77" s="78" t="s">
        <v>402</v>
      </c>
      <c r="J77" s="78"/>
      <c r="K77" s="78"/>
    </row>
    <row r="78" spans="1:24" x14ac:dyDescent="0.25">
      <c r="A78" s="15" t="s">
        <v>1817</v>
      </c>
      <c r="B78" s="16" t="s">
        <v>302</v>
      </c>
      <c r="C78" s="16">
        <v>77</v>
      </c>
      <c r="D78" s="16" t="s">
        <v>431</v>
      </c>
      <c r="E78" s="16">
        <v>90</v>
      </c>
      <c r="F78" s="16" t="s">
        <v>405</v>
      </c>
      <c r="G78" s="17" t="s">
        <v>194</v>
      </c>
      <c r="H78" s="78" t="s">
        <v>402</v>
      </c>
      <c r="I78" s="78" t="s">
        <v>402</v>
      </c>
      <c r="J78" s="78"/>
      <c r="K78" s="78"/>
    </row>
    <row r="79" spans="1:24" x14ac:dyDescent="0.25">
      <c r="A79" s="15" t="s">
        <v>1817</v>
      </c>
      <c r="B79" s="16" t="s">
        <v>302</v>
      </c>
      <c r="C79" s="16">
        <v>78</v>
      </c>
      <c r="D79" s="16" t="s">
        <v>431</v>
      </c>
      <c r="E79" s="16">
        <v>100</v>
      </c>
      <c r="F79" s="16" t="s">
        <v>405</v>
      </c>
      <c r="G79" s="17" t="s">
        <v>202</v>
      </c>
      <c r="H79" s="78" t="s">
        <v>402</v>
      </c>
      <c r="I79" s="78" t="s">
        <v>402</v>
      </c>
      <c r="J79" s="78"/>
      <c r="K79" s="78"/>
    </row>
    <row r="80" spans="1:24" x14ac:dyDescent="0.25">
      <c r="A80" s="15" t="s">
        <v>2299</v>
      </c>
      <c r="B80" s="16" t="s">
        <v>302</v>
      </c>
      <c r="C80" s="16">
        <v>79</v>
      </c>
      <c r="D80" s="16" t="s">
        <v>431</v>
      </c>
      <c r="E80" s="16">
        <v>70</v>
      </c>
      <c r="F80" s="16" t="s">
        <v>410</v>
      </c>
      <c r="G80" s="17" t="s">
        <v>190</v>
      </c>
      <c r="H80" s="78" t="s">
        <v>402</v>
      </c>
      <c r="I80" s="78" t="s">
        <v>402</v>
      </c>
      <c r="J80" s="78"/>
      <c r="K80" s="78"/>
    </row>
    <row r="81" spans="1:11" x14ac:dyDescent="0.25">
      <c r="A81" s="15" t="s">
        <v>2300</v>
      </c>
      <c r="B81" s="16" t="s">
        <v>302</v>
      </c>
      <c r="C81" s="16">
        <v>80</v>
      </c>
      <c r="D81" s="16" t="s">
        <v>431</v>
      </c>
      <c r="E81" s="16">
        <v>90</v>
      </c>
      <c r="F81" s="16" t="s">
        <v>405</v>
      </c>
      <c r="G81" s="17" t="s">
        <v>194</v>
      </c>
      <c r="H81" s="78" t="s">
        <v>402</v>
      </c>
      <c r="I81" s="78" t="s">
        <v>402</v>
      </c>
      <c r="J81" s="78"/>
      <c r="K81" s="78"/>
    </row>
    <row r="82" spans="1:11" x14ac:dyDescent="0.25">
      <c r="A82" s="15" t="s">
        <v>2398</v>
      </c>
      <c r="B82" s="16" t="s">
        <v>302</v>
      </c>
      <c r="C82" s="16">
        <v>81</v>
      </c>
      <c r="D82" s="16" t="s">
        <v>431</v>
      </c>
      <c r="E82" s="16">
        <v>140</v>
      </c>
      <c r="F82" s="16" t="s">
        <v>401</v>
      </c>
      <c r="G82" s="17" t="s">
        <v>198</v>
      </c>
      <c r="H82" s="78" t="s">
        <v>402</v>
      </c>
      <c r="I82" s="78" t="s">
        <v>402</v>
      </c>
      <c r="J82" s="78"/>
      <c r="K82" s="78"/>
    </row>
    <row r="83" spans="1:11" x14ac:dyDescent="0.25">
      <c r="A83" s="15" t="s">
        <v>2306</v>
      </c>
      <c r="B83" s="16" t="s">
        <v>302</v>
      </c>
      <c r="C83" s="16">
        <v>82</v>
      </c>
      <c r="D83" s="16" t="s">
        <v>435</v>
      </c>
      <c r="E83" s="16">
        <v>50</v>
      </c>
      <c r="F83" s="16" t="s">
        <v>410</v>
      </c>
      <c r="G83" s="17" t="s">
        <v>190</v>
      </c>
      <c r="H83" s="78" t="s">
        <v>402</v>
      </c>
      <c r="I83" s="78" t="s">
        <v>402</v>
      </c>
      <c r="J83" s="78"/>
      <c r="K83" s="78"/>
    </row>
    <row r="84" spans="1:11" x14ac:dyDescent="0.25">
      <c r="A84" s="15" t="s">
        <v>2306</v>
      </c>
      <c r="B84" s="16" t="s">
        <v>302</v>
      </c>
      <c r="C84" s="16">
        <v>83</v>
      </c>
      <c r="D84" s="16" t="s">
        <v>435</v>
      </c>
      <c r="E84" s="16">
        <v>50</v>
      </c>
      <c r="F84" s="16" t="s">
        <v>410</v>
      </c>
      <c r="G84" s="17" t="s">
        <v>190</v>
      </c>
      <c r="H84" s="78" t="s">
        <v>402</v>
      </c>
      <c r="I84" s="78" t="s">
        <v>402</v>
      </c>
      <c r="J84" s="78"/>
      <c r="K84" s="78"/>
    </row>
    <row r="85" spans="1:11" x14ac:dyDescent="0.25">
      <c r="A85" s="15" t="s">
        <v>2498</v>
      </c>
      <c r="B85" s="16" t="s">
        <v>302</v>
      </c>
      <c r="C85" s="16">
        <v>84</v>
      </c>
      <c r="D85" s="16" t="s">
        <v>435</v>
      </c>
      <c r="E85" s="16">
        <v>80</v>
      </c>
      <c r="F85" s="16" t="s">
        <v>405</v>
      </c>
      <c r="G85" s="17" t="s">
        <v>198</v>
      </c>
      <c r="H85" s="78" t="s">
        <v>402</v>
      </c>
      <c r="I85" s="78" t="s">
        <v>402</v>
      </c>
      <c r="J85" s="78"/>
      <c r="K85" s="78"/>
    </row>
    <row r="86" spans="1:11" x14ac:dyDescent="0.25">
      <c r="A86" s="15" t="s">
        <v>2308</v>
      </c>
      <c r="B86" s="16" t="s">
        <v>302</v>
      </c>
      <c r="C86" s="16">
        <v>85</v>
      </c>
      <c r="D86" s="16" t="s">
        <v>435</v>
      </c>
      <c r="E86" s="16">
        <v>60</v>
      </c>
      <c r="F86" s="16" t="s">
        <v>410</v>
      </c>
      <c r="G86" s="17" t="s">
        <v>190</v>
      </c>
      <c r="H86" s="78" t="s">
        <v>402</v>
      </c>
      <c r="I86" s="78" t="s">
        <v>402</v>
      </c>
      <c r="J86" s="78"/>
      <c r="K86" s="78"/>
    </row>
    <row r="87" spans="1:11" x14ac:dyDescent="0.25">
      <c r="A87" s="15" t="s">
        <v>2499</v>
      </c>
      <c r="B87" s="16" t="s">
        <v>302</v>
      </c>
      <c r="C87" s="16">
        <v>86</v>
      </c>
      <c r="D87" s="16" t="s">
        <v>435</v>
      </c>
      <c r="E87" s="16">
        <v>90</v>
      </c>
      <c r="F87" s="16" t="s">
        <v>405</v>
      </c>
      <c r="G87" s="17" t="s">
        <v>198</v>
      </c>
      <c r="H87" s="78" t="s">
        <v>402</v>
      </c>
      <c r="I87" s="78" t="s">
        <v>402</v>
      </c>
      <c r="J87" s="78"/>
      <c r="K87" s="78"/>
    </row>
    <row r="88" spans="1:11" x14ac:dyDescent="0.25">
      <c r="A88" s="15" t="s">
        <v>2500</v>
      </c>
      <c r="B88" s="16" t="s">
        <v>302</v>
      </c>
      <c r="C88" s="16">
        <v>87</v>
      </c>
      <c r="D88" s="16" t="s">
        <v>419</v>
      </c>
      <c r="E88" s="16">
        <v>90</v>
      </c>
      <c r="F88" s="16" t="s">
        <v>410</v>
      </c>
      <c r="G88" s="17" t="s">
        <v>198</v>
      </c>
      <c r="H88" s="78" t="s">
        <v>402</v>
      </c>
      <c r="I88" s="78" t="s">
        <v>402</v>
      </c>
      <c r="J88" s="78"/>
      <c r="K88" s="78"/>
    </row>
    <row r="89" spans="1:11" x14ac:dyDescent="0.25">
      <c r="A89" s="15" t="s">
        <v>2314</v>
      </c>
      <c r="B89" s="16" t="s">
        <v>302</v>
      </c>
      <c r="C89" s="16">
        <v>88</v>
      </c>
      <c r="D89" s="16" t="s">
        <v>419</v>
      </c>
      <c r="E89" s="16">
        <v>60</v>
      </c>
      <c r="F89" s="16" t="s">
        <v>410</v>
      </c>
      <c r="G89" s="17" t="s">
        <v>190</v>
      </c>
      <c r="H89" s="78" t="s">
        <v>402</v>
      </c>
      <c r="I89" s="78" t="s">
        <v>402</v>
      </c>
      <c r="J89" s="78"/>
      <c r="K89" s="78"/>
    </row>
    <row r="90" spans="1:11" x14ac:dyDescent="0.25">
      <c r="A90" s="15" t="s">
        <v>2315</v>
      </c>
      <c r="B90" s="16" t="s">
        <v>302</v>
      </c>
      <c r="C90" s="16">
        <v>89</v>
      </c>
      <c r="D90" s="16" t="s">
        <v>419</v>
      </c>
      <c r="E90" s="16">
        <v>80</v>
      </c>
      <c r="F90" s="16" t="s">
        <v>405</v>
      </c>
      <c r="G90" s="17" t="s">
        <v>194</v>
      </c>
      <c r="H90" s="78" t="s">
        <v>402</v>
      </c>
      <c r="I90" s="78" t="s">
        <v>402</v>
      </c>
      <c r="J90" s="78"/>
      <c r="K90" s="78"/>
    </row>
    <row r="91" spans="1:11" x14ac:dyDescent="0.25">
      <c r="A91" s="15" t="s">
        <v>2501</v>
      </c>
      <c r="B91" s="16" t="s">
        <v>302</v>
      </c>
      <c r="C91" s="16">
        <v>90</v>
      </c>
      <c r="D91" s="16" t="s">
        <v>419</v>
      </c>
      <c r="E91" s="16">
        <v>140</v>
      </c>
      <c r="F91" s="16" t="s">
        <v>401</v>
      </c>
      <c r="G91" s="17" t="s">
        <v>202</v>
      </c>
      <c r="H91" s="78" t="s">
        <v>402</v>
      </c>
      <c r="I91" s="78" t="s">
        <v>402</v>
      </c>
      <c r="J91" s="78"/>
      <c r="K91" s="78"/>
    </row>
    <row r="92" spans="1:11" x14ac:dyDescent="0.25">
      <c r="A92" s="15" t="s">
        <v>2502</v>
      </c>
      <c r="B92" s="16" t="s">
        <v>302</v>
      </c>
      <c r="C92" s="16">
        <v>91</v>
      </c>
      <c r="D92" s="16" t="s">
        <v>419</v>
      </c>
      <c r="E92" s="16">
        <v>70</v>
      </c>
      <c r="F92" s="16" t="s">
        <v>410</v>
      </c>
      <c r="G92" s="17" t="s">
        <v>194</v>
      </c>
      <c r="H92" s="78" t="s">
        <v>402</v>
      </c>
      <c r="I92" s="78" t="s">
        <v>402</v>
      </c>
      <c r="J92" s="78"/>
      <c r="K92" s="78"/>
    </row>
    <row r="93" spans="1:11" x14ac:dyDescent="0.25">
      <c r="A93" s="15" t="s">
        <v>2502</v>
      </c>
      <c r="B93" s="16" t="s">
        <v>302</v>
      </c>
      <c r="C93" s="16">
        <v>92</v>
      </c>
      <c r="D93" s="16" t="s">
        <v>419</v>
      </c>
      <c r="E93" s="16">
        <v>70</v>
      </c>
      <c r="F93" s="16" t="s">
        <v>410</v>
      </c>
      <c r="G93" s="17" t="s">
        <v>194</v>
      </c>
      <c r="H93" s="78" t="s">
        <v>402</v>
      </c>
      <c r="I93" s="78" t="s">
        <v>402</v>
      </c>
      <c r="J93" s="78"/>
      <c r="K93" s="78"/>
    </row>
    <row r="94" spans="1:11" x14ac:dyDescent="0.25">
      <c r="A94" s="15" t="s">
        <v>2503</v>
      </c>
      <c r="B94" s="16" t="s">
        <v>302</v>
      </c>
      <c r="C94" s="16">
        <v>93</v>
      </c>
      <c r="D94" s="16" t="s">
        <v>419</v>
      </c>
      <c r="E94" s="16">
        <v>180</v>
      </c>
      <c r="F94" s="16" t="s">
        <v>410</v>
      </c>
      <c r="G94" s="17" t="s">
        <v>206</v>
      </c>
      <c r="H94" s="78" t="s">
        <v>402</v>
      </c>
      <c r="I94" s="78" t="s">
        <v>402</v>
      </c>
      <c r="J94" s="78"/>
      <c r="K94" s="78" t="s">
        <v>402</v>
      </c>
    </row>
    <row r="95" spans="1:11" x14ac:dyDescent="0.25">
      <c r="A95" s="15" t="s">
        <v>2504</v>
      </c>
      <c r="B95" s="16" t="s">
        <v>302</v>
      </c>
      <c r="C95" s="16">
        <v>94</v>
      </c>
      <c r="D95" s="16" t="s">
        <v>165</v>
      </c>
      <c r="E95" s="16">
        <v>110</v>
      </c>
      <c r="F95" s="16" t="s">
        <v>410</v>
      </c>
      <c r="G95" s="17" t="s">
        <v>198</v>
      </c>
      <c r="H95" s="78" t="s">
        <v>402</v>
      </c>
      <c r="I95" s="78" t="s">
        <v>402</v>
      </c>
      <c r="J95" s="78"/>
      <c r="K95" s="78"/>
    </row>
    <row r="96" spans="1:11" x14ac:dyDescent="0.25">
      <c r="A96" s="15" t="s">
        <v>2471</v>
      </c>
      <c r="B96" s="16" t="s">
        <v>302</v>
      </c>
      <c r="C96" s="16">
        <v>95</v>
      </c>
      <c r="D96" s="16" t="s">
        <v>165</v>
      </c>
      <c r="E96" s="16">
        <v>180</v>
      </c>
      <c r="F96" s="16" t="s">
        <v>410</v>
      </c>
      <c r="G96" s="17" t="s">
        <v>206</v>
      </c>
      <c r="H96" s="78" t="s">
        <v>402</v>
      </c>
      <c r="I96" s="78" t="s">
        <v>402</v>
      </c>
      <c r="J96" s="78"/>
      <c r="K96" s="78" t="s">
        <v>402</v>
      </c>
    </row>
    <row r="97" spans="1:11" x14ac:dyDescent="0.25">
      <c r="A97" s="15" t="s">
        <v>2473</v>
      </c>
      <c r="B97" s="16" t="s">
        <v>302</v>
      </c>
      <c r="C97" s="16">
        <v>96</v>
      </c>
      <c r="D97" s="16" t="s">
        <v>165</v>
      </c>
      <c r="E97" s="16">
        <v>180</v>
      </c>
      <c r="F97" s="16" t="s">
        <v>410</v>
      </c>
      <c r="G97" s="17" t="s">
        <v>206</v>
      </c>
      <c r="H97" s="78" t="s">
        <v>402</v>
      </c>
      <c r="I97" s="78" t="s">
        <v>402</v>
      </c>
      <c r="J97" s="78"/>
      <c r="K97" s="78" t="s">
        <v>402</v>
      </c>
    </row>
    <row r="98" spans="1:11" x14ac:dyDescent="0.25">
      <c r="A98" s="15" t="s">
        <v>440</v>
      </c>
      <c r="B98" s="16" t="s">
        <v>302</v>
      </c>
      <c r="C98" s="16">
        <v>97</v>
      </c>
      <c r="D98" s="16" t="s">
        <v>414</v>
      </c>
      <c r="E98" s="16">
        <v>60</v>
      </c>
      <c r="F98" s="16" t="s">
        <v>410</v>
      </c>
      <c r="G98" s="17" t="s">
        <v>190</v>
      </c>
      <c r="H98" s="78" t="s">
        <v>402</v>
      </c>
      <c r="I98" s="78" t="s">
        <v>402</v>
      </c>
      <c r="J98" s="78"/>
      <c r="K98" s="78"/>
    </row>
    <row r="99" spans="1:11" x14ac:dyDescent="0.25">
      <c r="A99" s="15" t="s">
        <v>617</v>
      </c>
      <c r="B99" s="16" t="s">
        <v>302</v>
      </c>
      <c r="C99" s="16">
        <v>98</v>
      </c>
      <c r="D99" s="16" t="s">
        <v>414</v>
      </c>
      <c r="E99" s="16">
        <v>90</v>
      </c>
      <c r="F99" s="16" t="s">
        <v>405</v>
      </c>
      <c r="G99" s="17" t="s">
        <v>198</v>
      </c>
      <c r="H99" s="78" t="s">
        <v>402</v>
      </c>
      <c r="I99" s="78" t="s">
        <v>402</v>
      </c>
      <c r="J99" s="78"/>
      <c r="K99" s="78"/>
    </row>
    <row r="100" spans="1:11" x14ac:dyDescent="0.25">
      <c r="A100" s="15" t="s">
        <v>570</v>
      </c>
      <c r="B100" s="16" t="s">
        <v>302</v>
      </c>
      <c r="C100" s="16">
        <v>99</v>
      </c>
      <c r="D100" s="16" t="s">
        <v>414</v>
      </c>
      <c r="E100" s="16">
        <v>60</v>
      </c>
      <c r="F100" s="16" t="s">
        <v>410</v>
      </c>
      <c r="G100" s="17" t="s">
        <v>190</v>
      </c>
      <c r="H100" s="78" t="s">
        <v>402</v>
      </c>
      <c r="I100" s="78" t="s">
        <v>402</v>
      </c>
      <c r="J100" s="78"/>
      <c r="K100" s="78"/>
    </row>
    <row r="101" spans="1:11" x14ac:dyDescent="0.25">
      <c r="A101" s="15" t="s">
        <v>633</v>
      </c>
      <c r="B101" s="16" t="s">
        <v>302</v>
      </c>
      <c r="C101" s="16">
        <v>100</v>
      </c>
      <c r="D101" s="16" t="s">
        <v>414</v>
      </c>
      <c r="E101" s="16">
        <v>90</v>
      </c>
      <c r="F101" s="16" t="s">
        <v>405</v>
      </c>
      <c r="G101" s="17" t="s">
        <v>198</v>
      </c>
      <c r="H101" s="78" t="s">
        <v>402</v>
      </c>
      <c r="I101" s="78" t="s">
        <v>402</v>
      </c>
      <c r="J101" s="78"/>
      <c r="K101" s="78"/>
    </row>
    <row r="102" spans="1:11" x14ac:dyDescent="0.25">
      <c r="A102" s="15" t="s">
        <v>2505</v>
      </c>
      <c r="B102" s="16" t="s">
        <v>302</v>
      </c>
      <c r="C102" s="16">
        <v>101</v>
      </c>
      <c r="D102" s="16" t="s">
        <v>414</v>
      </c>
      <c r="E102" s="16">
        <v>130</v>
      </c>
      <c r="F102" s="16" t="s">
        <v>410</v>
      </c>
      <c r="G102" s="17" t="s">
        <v>198</v>
      </c>
      <c r="H102" s="78" t="s">
        <v>402</v>
      </c>
      <c r="I102" s="78" t="s">
        <v>402</v>
      </c>
      <c r="J102" s="78"/>
      <c r="K102" s="78"/>
    </row>
    <row r="103" spans="1:11" x14ac:dyDescent="0.25">
      <c r="A103" s="15" t="s">
        <v>460</v>
      </c>
      <c r="B103" s="16" t="s">
        <v>302</v>
      </c>
      <c r="C103" s="16">
        <v>102</v>
      </c>
      <c r="D103" s="16" t="s">
        <v>414</v>
      </c>
      <c r="E103" s="16">
        <v>40</v>
      </c>
      <c r="F103" s="16" t="s">
        <v>410</v>
      </c>
      <c r="G103" s="17" t="s">
        <v>190</v>
      </c>
      <c r="H103" s="78" t="s">
        <v>402</v>
      </c>
      <c r="I103" s="78" t="s">
        <v>402</v>
      </c>
      <c r="J103" s="78"/>
      <c r="K103" s="78"/>
    </row>
    <row r="104" spans="1:11" x14ac:dyDescent="0.25">
      <c r="A104" s="15" t="s">
        <v>423</v>
      </c>
      <c r="B104" s="16" t="s">
        <v>302</v>
      </c>
      <c r="C104" s="16">
        <v>103</v>
      </c>
      <c r="D104" s="16" t="s">
        <v>414</v>
      </c>
      <c r="E104" s="16">
        <v>80</v>
      </c>
      <c r="F104" s="16" t="s">
        <v>405</v>
      </c>
      <c r="G104" s="17" t="s">
        <v>194</v>
      </c>
      <c r="H104" s="78" t="s">
        <v>402</v>
      </c>
      <c r="I104" s="78" t="s">
        <v>402</v>
      </c>
      <c r="J104" s="78"/>
      <c r="K104" s="78"/>
    </row>
    <row r="105" spans="1:11" x14ac:dyDescent="0.25">
      <c r="A105" s="15" t="s">
        <v>1937</v>
      </c>
      <c r="B105" s="16" t="s">
        <v>302</v>
      </c>
      <c r="C105" s="16">
        <v>104</v>
      </c>
      <c r="D105" s="16" t="s">
        <v>414</v>
      </c>
      <c r="E105" s="16">
        <v>140</v>
      </c>
      <c r="F105" s="16" t="s">
        <v>401</v>
      </c>
      <c r="G105" s="17" t="s">
        <v>202</v>
      </c>
      <c r="H105" s="78" t="s">
        <v>402</v>
      </c>
      <c r="I105" s="78" t="s">
        <v>402</v>
      </c>
      <c r="J105" s="78"/>
      <c r="K105" s="78"/>
    </row>
    <row r="106" spans="1:11" x14ac:dyDescent="0.25">
      <c r="A106" s="15" t="s">
        <v>1429</v>
      </c>
      <c r="B106" s="16" t="s">
        <v>302</v>
      </c>
      <c r="C106" s="16">
        <v>105</v>
      </c>
      <c r="D106" s="16" t="s">
        <v>414</v>
      </c>
      <c r="E106" s="16">
        <v>70</v>
      </c>
      <c r="F106" s="16" t="s">
        <v>410</v>
      </c>
      <c r="G106" s="17" t="s">
        <v>190</v>
      </c>
      <c r="H106" s="78" t="s">
        <v>402</v>
      </c>
      <c r="I106" s="78" t="s">
        <v>402</v>
      </c>
      <c r="J106" s="78"/>
      <c r="K106" s="78"/>
    </row>
    <row r="107" spans="1:11" x14ac:dyDescent="0.25">
      <c r="A107" s="15" t="s">
        <v>1419</v>
      </c>
      <c r="B107" s="16" t="s">
        <v>302</v>
      </c>
      <c r="C107" s="16">
        <v>106</v>
      </c>
      <c r="D107" s="16" t="s">
        <v>414</v>
      </c>
      <c r="E107" s="16">
        <v>90</v>
      </c>
      <c r="F107" s="16" t="s">
        <v>405</v>
      </c>
      <c r="G107" s="17" t="s">
        <v>194</v>
      </c>
      <c r="H107" s="78" t="s">
        <v>402</v>
      </c>
      <c r="I107" s="78" t="s">
        <v>402</v>
      </c>
      <c r="J107" s="78"/>
      <c r="K107" s="78"/>
    </row>
    <row r="108" spans="1:11" x14ac:dyDescent="0.25">
      <c r="A108" s="15" t="s">
        <v>1400</v>
      </c>
      <c r="B108" s="16" t="s">
        <v>302</v>
      </c>
      <c r="C108" s="16">
        <v>107</v>
      </c>
      <c r="D108" s="16" t="s">
        <v>414</v>
      </c>
      <c r="E108" s="16">
        <v>140</v>
      </c>
      <c r="F108" s="16" t="s">
        <v>401</v>
      </c>
      <c r="G108" s="17" t="s">
        <v>198</v>
      </c>
      <c r="H108" s="78" t="s">
        <v>402</v>
      </c>
      <c r="I108" s="78" t="s">
        <v>402</v>
      </c>
      <c r="J108" s="78"/>
      <c r="K108" s="78"/>
    </row>
    <row r="109" spans="1:11" x14ac:dyDescent="0.25">
      <c r="A109" s="15" t="s">
        <v>2506</v>
      </c>
      <c r="B109" s="16" t="s">
        <v>302</v>
      </c>
      <c r="C109" s="16">
        <v>108</v>
      </c>
      <c r="D109" s="16" t="s">
        <v>414</v>
      </c>
      <c r="E109" s="16">
        <v>180</v>
      </c>
      <c r="F109" s="16" t="s">
        <v>410</v>
      </c>
      <c r="G109" s="17" t="s">
        <v>206</v>
      </c>
      <c r="H109" s="78" t="s">
        <v>402</v>
      </c>
      <c r="I109" s="78" t="s">
        <v>402</v>
      </c>
      <c r="J109" s="78"/>
      <c r="K109" s="78" t="s">
        <v>402</v>
      </c>
    </row>
    <row r="110" spans="1:11" x14ac:dyDescent="0.25">
      <c r="A110" s="15" t="s">
        <v>1221</v>
      </c>
      <c r="B110" s="16" t="s">
        <v>302</v>
      </c>
      <c r="C110" s="16">
        <v>109</v>
      </c>
      <c r="D110" s="16" t="s">
        <v>414</v>
      </c>
      <c r="E110" s="16">
        <v>50</v>
      </c>
      <c r="F110" s="16" t="s">
        <v>410</v>
      </c>
      <c r="G110" s="17" t="s">
        <v>190</v>
      </c>
      <c r="H110" s="78" t="s">
        <v>402</v>
      </c>
      <c r="I110" s="78" t="s">
        <v>402</v>
      </c>
      <c r="J110" s="78"/>
      <c r="K110" s="78"/>
    </row>
    <row r="111" spans="1:11" x14ac:dyDescent="0.25">
      <c r="A111" s="15" t="s">
        <v>2317</v>
      </c>
      <c r="B111" s="16" t="s">
        <v>302</v>
      </c>
      <c r="C111" s="16">
        <v>110</v>
      </c>
      <c r="D111" s="16" t="s">
        <v>414</v>
      </c>
      <c r="E111" s="16">
        <v>50</v>
      </c>
      <c r="F111" s="16" t="s">
        <v>410</v>
      </c>
      <c r="G111" s="17" t="s">
        <v>190</v>
      </c>
      <c r="H111" s="78" t="s">
        <v>402</v>
      </c>
      <c r="I111" s="78" t="s">
        <v>402</v>
      </c>
      <c r="J111" s="78"/>
      <c r="K111" s="78"/>
    </row>
    <row r="112" spans="1:11" x14ac:dyDescent="0.25">
      <c r="A112" s="15" t="s">
        <v>2317</v>
      </c>
      <c r="B112" s="16" t="s">
        <v>302</v>
      </c>
      <c r="C112" s="16">
        <v>111</v>
      </c>
      <c r="D112" s="16" t="s">
        <v>414</v>
      </c>
      <c r="E112" s="16">
        <v>50</v>
      </c>
      <c r="F112" s="16" t="s">
        <v>410</v>
      </c>
      <c r="G112" s="17" t="s">
        <v>190</v>
      </c>
      <c r="H112" s="78" t="s">
        <v>402</v>
      </c>
      <c r="I112" s="78" t="s">
        <v>402</v>
      </c>
      <c r="J112" s="78"/>
      <c r="K112" s="78"/>
    </row>
    <row r="113" spans="1:11" x14ac:dyDescent="0.25">
      <c r="A113" s="15" t="s">
        <v>2507</v>
      </c>
      <c r="B113" s="16" t="s">
        <v>302</v>
      </c>
      <c r="C113" s="16">
        <v>112</v>
      </c>
      <c r="D113" s="16" t="s">
        <v>414</v>
      </c>
      <c r="E113" s="16">
        <v>90</v>
      </c>
      <c r="F113" s="16" t="s">
        <v>405</v>
      </c>
      <c r="G113" s="17" t="s">
        <v>194</v>
      </c>
      <c r="H113" s="78" t="s">
        <v>402</v>
      </c>
      <c r="I113" s="78" t="s">
        <v>402</v>
      </c>
      <c r="J113" s="78"/>
      <c r="K113" s="78"/>
    </row>
    <row r="114" spans="1:11" x14ac:dyDescent="0.25">
      <c r="A114" s="15" t="s">
        <v>2507</v>
      </c>
      <c r="B114" s="16" t="s">
        <v>302</v>
      </c>
      <c r="C114" s="16">
        <v>113</v>
      </c>
      <c r="D114" s="16" t="s">
        <v>414</v>
      </c>
      <c r="E114" s="16">
        <v>90</v>
      </c>
      <c r="F114" s="16" t="s">
        <v>405</v>
      </c>
      <c r="G114" s="17" t="s">
        <v>198</v>
      </c>
      <c r="H114" s="78" t="s">
        <v>402</v>
      </c>
      <c r="I114" s="78" t="s">
        <v>402</v>
      </c>
      <c r="J114" s="78"/>
      <c r="K114" s="78"/>
    </row>
    <row r="115" spans="1:11" x14ac:dyDescent="0.25">
      <c r="A115" s="15" t="s">
        <v>2508</v>
      </c>
      <c r="B115" s="16" t="s">
        <v>302</v>
      </c>
      <c r="C115" s="16">
        <v>114</v>
      </c>
      <c r="D115" s="16" t="s">
        <v>414</v>
      </c>
      <c r="E115" s="16">
        <v>100</v>
      </c>
      <c r="F115" s="16" t="s">
        <v>410</v>
      </c>
      <c r="G115" s="17" t="s">
        <v>198</v>
      </c>
      <c r="H115" s="78" t="s">
        <v>402</v>
      </c>
      <c r="I115" s="78" t="s">
        <v>402</v>
      </c>
      <c r="J115" s="78"/>
      <c r="K115" s="78"/>
    </row>
    <row r="116" spans="1:11" x14ac:dyDescent="0.25">
      <c r="A116" s="15" t="s">
        <v>2353</v>
      </c>
      <c r="B116" s="16" t="s">
        <v>302</v>
      </c>
      <c r="C116" s="16">
        <v>115</v>
      </c>
      <c r="D116" s="16" t="s">
        <v>414</v>
      </c>
      <c r="E116" s="16">
        <v>50</v>
      </c>
      <c r="F116" s="16" t="s">
        <v>410</v>
      </c>
      <c r="G116" s="17" t="s">
        <v>190</v>
      </c>
      <c r="H116" s="78" t="s">
        <v>402</v>
      </c>
      <c r="I116" s="78" t="s">
        <v>402</v>
      </c>
      <c r="J116" s="78"/>
      <c r="K116" s="78"/>
    </row>
    <row r="117" spans="1:11" x14ac:dyDescent="0.25">
      <c r="A117" s="15" t="s">
        <v>2354</v>
      </c>
      <c r="B117" s="16" t="s">
        <v>302</v>
      </c>
      <c r="C117" s="16">
        <v>116</v>
      </c>
      <c r="D117" s="16" t="s">
        <v>414</v>
      </c>
      <c r="E117" s="16">
        <v>100</v>
      </c>
      <c r="F117" s="16" t="s">
        <v>405</v>
      </c>
      <c r="G117" s="17" t="s">
        <v>198</v>
      </c>
      <c r="H117" s="78" t="s">
        <v>402</v>
      </c>
      <c r="I117" s="78" t="s">
        <v>402</v>
      </c>
      <c r="J117" s="78"/>
      <c r="K117" s="78"/>
    </row>
    <row r="118" spans="1:11" x14ac:dyDescent="0.25">
      <c r="A118" s="15" t="s">
        <v>2509</v>
      </c>
      <c r="B118" s="16" t="s">
        <v>302</v>
      </c>
      <c r="C118" s="16">
        <v>117</v>
      </c>
      <c r="D118" s="16" t="s">
        <v>490</v>
      </c>
      <c r="E118" s="16"/>
      <c r="F118" s="16" t="s">
        <v>1562</v>
      </c>
      <c r="G118" s="17" t="s">
        <v>194</v>
      </c>
      <c r="H118" s="78" t="s">
        <v>402</v>
      </c>
      <c r="I118" s="78" t="s">
        <v>402</v>
      </c>
      <c r="J118" s="78"/>
      <c r="K118" s="78"/>
    </row>
    <row r="119" spans="1:11" x14ac:dyDescent="0.25">
      <c r="A119" s="15" t="s">
        <v>2510</v>
      </c>
      <c r="B119" s="16" t="s">
        <v>302</v>
      </c>
      <c r="C119" s="16">
        <v>118</v>
      </c>
      <c r="D119" s="16" t="s">
        <v>490</v>
      </c>
      <c r="E119" s="16"/>
      <c r="F119" s="16" t="s">
        <v>1085</v>
      </c>
      <c r="G119" s="17" t="s">
        <v>194</v>
      </c>
      <c r="H119" s="78" t="s">
        <v>402</v>
      </c>
      <c r="I119" s="78" t="s">
        <v>402</v>
      </c>
      <c r="J119" s="78"/>
      <c r="K119" s="78"/>
    </row>
    <row r="120" spans="1:11" x14ac:dyDescent="0.25">
      <c r="A120" s="15" t="s">
        <v>2511</v>
      </c>
      <c r="B120" s="16" t="s">
        <v>302</v>
      </c>
      <c r="C120" s="16">
        <v>119</v>
      </c>
      <c r="D120" s="16" t="s">
        <v>490</v>
      </c>
      <c r="E120" s="16"/>
      <c r="F120" s="16" t="s">
        <v>1562</v>
      </c>
      <c r="G120" s="17" t="s">
        <v>194</v>
      </c>
      <c r="H120" s="78" t="s">
        <v>402</v>
      </c>
      <c r="I120" s="78" t="s">
        <v>402</v>
      </c>
      <c r="J120" s="78"/>
      <c r="K120" s="78"/>
    </row>
    <row r="121" spans="1:11" x14ac:dyDescent="0.25">
      <c r="A121" s="15" t="s">
        <v>2512</v>
      </c>
      <c r="B121" s="16" t="s">
        <v>302</v>
      </c>
      <c r="C121" s="16">
        <v>120</v>
      </c>
      <c r="D121" s="16" t="s">
        <v>490</v>
      </c>
      <c r="E121" s="16"/>
      <c r="F121" s="16" t="s">
        <v>1562</v>
      </c>
      <c r="G121" s="17" t="s">
        <v>194</v>
      </c>
      <c r="H121" s="78" t="s">
        <v>402</v>
      </c>
      <c r="I121" s="78" t="s">
        <v>402</v>
      </c>
      <c r="J121" s="78"/>
      <c r="K121" s="78"/>
    </row>
    <row r="122" spans="1:11" x14ac:dyDescent="0.25">
      <c r="A122" s="15" t="s">
        <v>2513</v>
      </c>
      <c r="B122" s="16" t="s">
        <v>302</v>
      </c>
      <c r="C122" s="16">
        <v>121</v>
      </c>
      <c r="D122" s="16" t="s">
        <v>490</v>
      </c>
      <c r="E122" s="16"/>
      <c r="F122" s="16" t="s">
        <v>1562</v>
      </c>
      <c r="G122" s="17" t="s">
        <v>194</v>
      </c>
      <c r="H122" s="78" t="s">
        <v>402</v>
      </c>
      <c r="I122" s="78" t="s">
        <v>402</v>
      </c>
      <c r="J122" s="78"/>
      <c r="K122" s="78"/>
    </row>
    <row r="123" spans="1:11" x14ac:dyDescent="0.25">
      <c r="A123" s="15" t="s">
        <v>2418</v>
      </c>
      <c r="B123" s="16" t="s">
        <v>302</v>
      </c>
      <c r="C123" s="16">
        <v>122</v>
      </c>
      <c r="D123" s="16" t="s">
        <v>490</v>
      </c>
      <c r="E123" s="16"/>
      <c r="F123" s="16" t="s">
        <v>1562</v>
      </c>
      <c r="G123" s="17" t="s">
        <v>194</v>
      </c>
      <c r="H123" s="78" t="s">
        <v>402</v>
      </c>
      <c r="I123" s="78" t="s">
        <v>402</v>
      </c>
      <c r="J123" s="78"/>
      <c r="K123" s="78"/>
    </row>
    <row r="124" spans="1:11" x14ac:dyDescent="0.25">
      <c r="A124" s="15" t="s">
        <v>2514</v>
      </c>
      <c r="B124" s="16" t="s">
        <v>302</v>
      </c>
      <c r="C124" s="16">
        <v>123</v>
      </c>
      <c r="D124" s="16" t="s">
        <v>490</v>
      </c>
      <c r="E124" s="16"/>
      <c r="F124" s="16" t="s">
        <v>1562</v>
      </c>
      <c r="G124" s="17" t="s">
        <v>194</v>
      </c>
      <c r="H124" s="78" t="s">
        <v>402</v>
      </c>
      <c r="I124" s="78" t="s">
        <v>402</v>
      </c>
      <c r="J124" s="78"/>
      <c r="K124" s="78"/>
    </row>
    <row r="125" spans="1:11" x14ac:dyDescent="0.25">
      <c r="A125" s="15" t="s">
        <v>2515</v>
      </c>
      <c r="B125" s="16" t="s">
        <v>302</v>
      </c>
      <c r="C125" s="16">
        <v>124</v>
      </c>
      <c r="D125" s="16" t="s">
        <v>490</v>
      </c>
      <c r="E125" s="16"/>
      <c r="F125" s="16" t="s">
        <v>493</v>
      </c>
      <c r="G125" s="17" t="s">
        <v>194</v>
      </c>
      <c r="H125" s="78" t="s">
        <v>402</v>
      </c>
      <c r="I125" s="78" t="s">
        <v>402</v>
      </c>
      <c r="J125" s="78"/>
      <c r="K125" s="78"/>
    </row>
    <row r="126" spans="1:11" x14ac:dyDescent="0.25">
      <c r="A126" s="15" t="s">
        <v>2516</v>
      </c>
      <c r="B126" s="16" t="s">
        <v>302</v>
      </c>
      <c r="C126" s="16">
        <v>125</v>
      </c>
      <c r="D126" s="16" t="s">
        <v>490</v>
      </c>
      <c r="E126" s="16"/>
      <c r="F126" s="16" t="s">
        <v>1085</v>
      </c>
      <c r="G126" s="17" t="s">
        <v>194</v>
      </c>
      <c r="H126" s="78" t="s">
        <v>402</v>
      </c>
      <c r="I126" s="78" t="s">
        <v>402</v>
      </c>
      <c r="J126" s="78"/>
      <c r="K126" s="78"/>
    </row>
    <row r="127" spans="1:11" x14ac:dyDescent="0.25">
      <c r="A127" s="15" t="s">
        <v>2517</v>
      </c>
      <c r="B127" s="16" t="s">
        <v>302</v>
      </c>
      <c r="C127" s="16">
        <v>126</v>
      </c>
      <c r="D127" s="16" t="s">
        <v>490</v>
      </c>
      <c r="E127" s="16"/>
      <c r="F127" s="16" t="s">
        <v>493</v>
      </c>
      <c r="G127" s="17" t="s">
        <v>194</v>
      </c>
      <c r="H127" s="78" t="s">
        <v>402</v>
      </c>
      <c r="I127" s="78" t="s">
        <v>402</v>
      </c>
      <c r="J127" s="78"/>
      <c r="K127" s="78"/>
    </row>
    <row r="128" spans="1:11" x14ac:dyDescent="0.25">
      <c r="A128" s="15" t="s">
        <v>2518</v>
      </c>
      <c r="B128" s="16" t="s">
        <v>302</v>
      </c>
      <c r="C128" s="16">
        <v>127</v>
      </c>
      <c r="D128" s="16" t="s">
        <v>427</v>
      </c>
      <c r="E128" s="16"/>
      <c r="F128" s="16" t="s">
        <v>428</v>
      </c>
      <c r="G128" s="17" t="s">
        <v>194</v>
      </c>
      <c r="H128" s="78" t="s">
        <v>402</v>
      </c>
      <c r="I128" s="78" t="s">
        <v>402</v>
      </c>
      <c r="J128" s="78"/>
      <c r="K128" s="78"/>
    </row>
    <row r="129" spans="1:11" x14ac:dyDescent="0.25">
      <c r="A129" s="15" t="s">
        <v>2519</v>
      </c>
      <c r="B129" s="16" t="s">
        <v>302</v>
      </c>
      <c r="C129" s="16">
        <v>128</v>
      </c>
      <c r="D129" s="16" t="s">
        <v>490</v>
      </c>
      <c r="E129" s="16"/>
      <c r="F129" s="16" t="s">
        <v>1562</v>
      </c>
      <c r="G129" s="17" t="s">
        <v>202</v>
      </c>
      <c r="H129" s="78" t="s">
        <v>402</v>
      </c>
      <c r="I129" s="78" t="s">
        <v>402</v>
      </c>
      <c r="J129" s="78"/>
      <c r="K129" s="78" t="s">
        <v>402</v>
      </c>
    </row>
    <row r="130" spans="1:11" x14ac:dyDescent="0.25">
      <c r="A130" s="15" t="s">
        <v>2520</v>
      </c>
      <c r="B130" s="16" t="s">
        <v>302</v>
      </c>
      <c r="C130" s="16">
        <v>129</v>
      </c>
      <c r="D130" s="16" t="s">
        <v>490</v>
      </c>
      <c r="E130" s="16"/>
      <c r="F130" s="16" t="s">
        <v>1562</v>
      </c>
      <c r="G130" s="17" t="s">
        <v>202</v>
      </c>
      <c r="H130" s="78" t="s">
        <v>402</v>
      </c>
      <c r="I130" s="78" t="s">
        <v>402</v>
      </c>
      <c r="J130" s="78"/>
      <c r="K130" s="78" t="s">
        <v>402</v>
      </c>
    </row>
    <row r="131" spans="1:11" x14ac:dyDescent="0.25">
      <c r="A131" s="15" t="s">
        <v>2521</v>
      </c>
      <c r="B131" s="16" t="s">
        <v>302</v>
      </c>
      <c r="C131" s="16">
        <v>130</v>
      </c>
      <c r="D131" s="16" t="s">
        <v>490</v>
      </c>
      <c r="E131" s="16"/>
      <c r="F131" s="16" t="s">
        <v>1562</v>
      </c>
      <c r="G131" s="17" t="s">
        <v>202</v>
      </c>
      <c r="H131" s="78" t="s">
        <v>402</v>
      </c>
      <c r="I131" s="78" t="s">
        <v>402</v>
      </c>
      <c r="J131" s="78"/>
      <c r="K131" s="78" t="s">
        <v>402</v>
      </c>
    </row>
    <row r="132" spans="1:11" x14ac:dyDescent="0.25">
      <c r="A132" s="15" t="s">
        <v>2485</v>
      </c>
      <c r="B132" s="16" t="s">
        <v>302</v>
      </c>
      <c r="C132" s="16">
        <v>131</v>
      </c>
      <c r="D132" s="16" t="s">
        <v>425</v>
      </c>
      <c r="E132" s="16">
        <v>110</v>
      </c>
      <c r="F132" s="16" t="s">
        <v>410</v>
      </c>
      <c r="G132" s="17" t="s">
        <v>274</v>
      </c>
      <c r="H132" s="78" t="s">
        <v>402</v>
      </c>
      <c r="I132" s="78" t="s">
        <v>402</v>
      </c>
      <c r="J132" s="78"/>
      <c r="K132" s="78" t="s">
        <v>402</v>
      </c>
    </row>
    <row r="133" spans="1:11" x14ac:dyDescent="0.25">
      <c r="A133" s="15" t="s">
        <v>2486</v>
      </c>
      <c r="B133" s="16" t="s">
        <v>302</v>
      </c>
      <c r="C133" s="16">
        <v>132</v>
      </c>
      <c r="D133" s="16" t="s">
        <v>404</v>
      </c>
      <c r="E133" s="16">
        <v>170</v>
      </c>
      <c r="F133" s="16" t="s">
        <v>410</v>
      </c>
      <c r="G133" s="17" t="s">
        <v>274</v>
      </c>
      <c r="H133" s="78" t="s">
        <v>402</v>
      </c>
      <c r="I133" s="78" t="s">
        <v>402</v>
      </c>
      <c r="J133" s="78"/>
      <c r="K133" s="78" t="s">
        <v>402</v>
      </c>
    </row>
    <row r="134" spans="1:11" x14ac:dyDescent="0.25">
      <c r="A134" s="15" t="s">
        <v>2503</v>
      </c>
      <c r="B134" s="16" t="s">
        <v>302</v>
      </c>
      <c r="C134" s="16">
        <v>133</v>
      </c>
      <c r="D134" s="16" t="s">
        <v>419</v>
      </c>
      <c r="E134" s="16">
        <v>180</v>
      </c>
      <c r="F134" s="16" t="s">
        <v>410</v>
      </c>
      <c r="G134" s="17" t="s">
        <v>274</v>
      </c>
      <c r="H134" s="78" t="s">
        <v>402</v>
      </c>
      <c r="I134" s="78" t="s">
        <v>402</v>
      </c>
      <c r="J134" s="78"/>
      <c r="K134" s="78" t="s">
        <v>402</v>
      </c>
    </row>
    <row r="135" spans="1:11" x14ac:dyDescent="0.25">
      <c r="A135" s="15" t="s">
        <v>2506</v>
      </c>
      <c r="B135" s="16" t="s">
        <v>302</v>
      </c>
      <c r="C135" s="16">
        <v>134</v>
      </c>
      <c r="D135" s="16" t="s">
        <v>414</v>
      </c>
      <c r="E135" s="16">
        <v>180</v>
      </c>
      <c r="F135" s="16" t="s">
        <v>410</v>
      </c>
      <c r="G135" s="17" t="s">
        <v>274</v>
      </c>
      <c r="H135" s="78" t="s">
        <v>402</v>
      </c>
      <c r="I135" s="78" t="s">
        <v>402</v>
      </c>
      <c r="J135" s="78"/>
      <c r="K135" s="78" t="s">
        <v>402</v>
      </c>
    </row>
    <row r="136" spans="1:11" x14ac:dyDescent="0.25">
      <c r="A136" s="15" t="s">
        <v>2510</v>
      </c>
      <c r="B136" s="16" t="s">
        <v>302</v>
      </c>
      <c r="C136" s="16">
        <v>135</v>
      </c>
      <c r="D136" s="16" t="s">
        <v>490</v>
      </c>
      <c r="E136" s="16"/>
      <c r="F136" s="16" t="s">
        <v>1085</v>
      </c>
      <c r="G136" s="17" t="s">
        <v>274</v>
      </c>
      <c r="H136" s="78" t="s">
        <v>402</v>
      </c>
      <c r="I136" s="78" t="s">
        <v>402</v>
      </c>
      <c r="J136" s="78"/>
      <c r="K136" s="78" t="s">
        <v>402</v>
      </c>
    </row>
    <row r="137" spans="1:11" x14ac:dyDescent="0.25">
      <c r="A137" s="15" t="s">
        <v>527</v>
      </c>
      <c r="B137" s="16" t="s">
        <v>302</v>
      </c>
      <c r="C137" s="16">
        <v>136</v>
      </c>
      <c r="D137" s="16" t="s">
        <v>425</v>
      </c>
      <c r="E137" s="16">
        <v>160</v>
      </c>
      <c r="F137" s="16" t="s">
        <v>401</v>
      </c>
      <c r="G137" s="17" t="s">
        <v>278</v>
      </c>
      <c r="H137" s="78" t="s">
        <v>402</v>
      </c>
      <c r="I137" s="78" t="s">
        <v>402</v>
      </c>
      <c r="J137" s="78"/>
      <c r="K137" s="78" t="s">
        <v>402</v>
      </c>
    </row>
    <row r="138" spans="1:11" x14ac:dyDescent="0.25">
      <c r="A138" s="15" t="s">
        <v>524</v>
      </c>
      <c r="B138" s="16" t="s">
        <v>302</v>
      </c>
      <c r="C138" s="16">
        <v>137</v>
      </c>
      <c r="D138" s="16" t="s">
        <v>404</v>
      </c>
      <c r="E138" s="16">
        <v>140</v>
      </c>
      <c r="F138" s="16" t="s">
        <v>401</v>
      </c>
      <c r="G138" s="17" t="s">
        <v>278</v>
      </c>
      <c r="H138" s="78" t="s">
        <v>402</v>
      </c>
      <c r="I138" s="78" t="s">
        <v>402</v>
      </c>
      <c r="J138" s="78"/>
      <c r="K138" s="78" t="s">
        <v>402</v>
      </c>
    </row>
    <row r="139" spans="1:11" x14ac:dyDescent="0.25">
      <c r="A139" s="15" t="s">
        <v>2447</v>
      </c>
      <c r="B139" s="16" t="s">
        <v>302</v>
      </c>
      <c r="C139" s="16">
        <v>138</v>
      </c>
      <c r="D139" s="16" t="s">
        <v>490</v>
      </c>
      <c r="E139" s="16"/>
      <c r="F139" s="16" t="s">
        <v>1562</v>
      </c>
      <c r="G139" s="17" t="s">
        <v>278</v>
      </c>
      <c r="H139" s="78" t="s">
        <v>402</v>
      </c>
      <c r="I139" s="78" t="s">
        <v>402</v>
      </c>
      <c r="J139" s="78"/>
      <c r="K139" s="78" t="s">
        <v>402</v>
      </c>
    </row>
  </sheetData>
  <sheetProtection selectLockedCells="1" selectUnlockedCells="1"/>
  <mergeCells count="1">
    <mergeCell ref="Z1:AH1"/>
  </mergeCells>
  <phoneticPr fontId="3" type="noConversion"/>
  <conditionalFormatting sqref="H2:K139">
    <cfRule type="cellIs" dxfId="498" priority="1" stopIfTrue="1" operator="equal">
      <formula>"-"</formula>
    </cfRule>
    <cfRule type="cellIs" dxfId="497" priority="2" stopIfTrue="1" operator="equal">
      <formula>"x"</formula>
    </cfRule>
  </conditionalFormatting>
  <hyperlinks>
    <hyperlink ref="L1" location="'Expansion set Check List'!A1" display="Home" xr:uid="{00000000-0004-0000-3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96">
    <tabColor rgb="FF00FF00"/>
  </sheetPr>
  <dimension ref="A1:AH123"/>
  <sheetViews>
    <sheetView zoomScaleSheetLayoutView="10" workbookViewId="0">
      <pane ySplit="1" topLeftCell="A2" activePane="bottomLeft" state="frozen"/>
      <selection pane="bottomLeft"/>
    </sheetView>
  </sheetViews>
  <sheetFormatPr defaultColWidth="0" defaultRowHeight="13.2" customHeight="1" x14ac:dyDescent="0.25"/>
  <cols>
    <col min="1" max="1" width="32.109375" customWidth="1"/>
    <col min="2" max="2" width="13.6640625" bestFit="1" customWidth="1"/>
    <col min="3" max="3" width="4"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589</v>
      </c>
      <c r="B2" s="13" t="s">
        <v>305</v>
      </c>
      <c r="C2" s="13">
        <v>1</v>
      </c>
      <c r="D2" s="13" t="s">
        <v>407</v>
      </c>
      <c r="E2" s="13">
        <v>50</v>
      </c>
      <c r="F2" s="13" t="s">
        <v>410</v>
      </c>
      <c r="G2" s="14"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122</v>
      </c>
      <c r="Z2" s="109"/>
      <c r="AA2" s="109"/>
      <c r="AB2" s="109"/>
      <c r="AC2" s="109"/>
      <c r="AD2" s="109"/>
      <c r="AE2" s="109"/>
      <c r="AF2" s="109"/>
      <c r="AG2" s="109"/>
      <c r="AH2" s="109"/>
    </row>
    <row r="3" spans="1:34" x14ac:dyDescent="0.25">
      <c r="A3" s="15" t="s">
        <v>556</v>
      </c>
      <c r="B3" s="16" t="s">
        <v>305</v>
      </c>
      <c r="C3" s="16">
        <v>2</v>
      </c>
      <c r="D3" s="16" t="s">
        <v>407</v>
      </c>
      <c r="E3" s="16">
        <v>80</v>
      </c>
      <c r="F3" s="16" t="s">
        <v>405</v>
      </c>
      <c r="G3" s="17"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33</v>
      </c>
    </row>
    <row r="4" spans="1:34" x14ac:dyDescent="0.25">
      <c r="A4" s="15" t="s">
        <v>540</v>
      </c>
      <c r="B4" s="16" t="s">
        <v>305</v>
      </c>
      <c r="C4" s="16">
        <v>3</v>
      </c>
      <c r="D4" s="16" t="s">
        <v>407</v>
      </c>
      <c r="E4" s="16">
        <v>120</v>
      </c>
      <c r="F4" s="16" t="s">
        <v>401</v>
      </c>
      <c r="G4" s="17" t="s">
        <v>198</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31</v>
      </c>
    </row>
    <row r="5" spans="1:34" x14ac:dyDescent="0.25">
      <c r="A5" s="15" t="s">
        <v>650</v>
      </c>
      <c r="B5" s="16" t="s">
        <v>305</v>
      </c>
      <c r="C5" s="16">
        <v>4</v>
      </c>
      <c r="D5" s="16" t="s">
        <v>407</v>
      </c>
      <c r="E5" s="16">
        <v>30</v>
      </c>
      <c r="F5" s="16" t="s">
        <v>410</v>
      </c>
      <c r="G5" s="17" t="s">
        <v>190</v>
      </c>
      <c r="H5" s="78" t="s">
        <v>402</v>
      </c>
      <c r="I5" s="78" t="s">
        <v>402</v>
      </c>
      <c r="J5" s="78"/>
      <c r="K5" s="78"/>
      <c r="R5" s="125" t="s">
        <v>198</v>
      </c>
      <c r="S5" s="261">
        <f t="shared" si="1"/>
        <v>0</v>
      </c>
      <c r="T5" s="170">
        <f t="shared" si="2"/>
        <v>0</v>
      </c>
      <c r="U5" s="179"/>
      <c r="V5" s="125" t="s">
        <v>198</v>
      </c>
      <c r="W5" s="261">
        <f t="shared" si="3"/>
        <v>0</v>
      </c>
      <c r="X5" s="6">
        <f t="shared" si="4"/>
        <v>23</v>
      </c>
    </row>
    <row r="6" spans="1:34" x14ac:dyDescent="0.25">
      <c r="A6" s="15" t="s">
        <v>634</v>
      </c>
      <c r="B6" s="16" t="s">
        <v>305</v>
      </c>
      <c r="C6" s="16">
        <v>5</v>
      </c>
      <c r="D6" s="16" t="s">
        <v>407</v>
      </c>
      <c r="E6" s="16">
        <v>100</v>
      </c>
      <c r="F6" s="16" t="s">
        <v>405</v>
      </c>
      <c r="G6" s="17" t="s">
        <v>198</v>
      </c>
      <c r="H6" s="78" t="s">
        <v>402</v>
      </c>
      <c r="I6" s="78" t="s">
        <v>402</v>
      </c>
      <c r="J6" s="78"/>
      <c r="K6" s="78"/>
      <c r="R6" s="125" t="s">
        <v>202</v>
      </c>
      <c r="S6" s="261">
        <f t="shared" si="1"/>
        <v>0</v>
      </c>
      <c r="T6" s="170">
        <f t="shared" si="2"/>
        <v>0</v>
      </c>
      <c r="U6" s="179"/>
      <c r="V6" s="125" t="s">
        <v>202</v>
      </c>
      <c r="W6" s="261">
        <f t="shared" si="3"/>
        <v>0</v>
      </c>
      <c r="X6" s="6">
        <f t="shared" si="4"/>
        <v>15</v>
      </c>
    </row>
    <row r="7" spans="1:34" x14ac:dyDescent="0.25">
      <c r="A7" s="15" t="s">
        <v>1235</v>
      </c>
      <c r="B7" s="16" t="s">
        <v>305</v>
      </c>
      <c r="C7" s="16">
        <v>6</v>
      </c>
      <c r="D7" s="16" t="s">
        <v>407</v>
      </c>
      <c r="E7" s="16">
        <v>60</v>
      </c>
      <c r="F7" s="16" t="s">
        <v>410</v>
      </c>
      <c r="G7" s="17" t="s">
        <v>190</v>
      </c>
      <c r="H7" s="78" t="s">
        <v>402</v>
      </c>
      <c r="I7" s="78" t="s">
        <v>402</v>
      </c>
      <c r="J7" s="78"/>
      <c r="K7" s="78"/>
      <c r="R7" s="125" t="s">
        <v>206</v>
      </c>
      <c r="S7" s="261">
        <f t="shared" si="1"/>
        <v>0</v>
      </c>
      <c r="T7" s="170">
        <f t="shared" si="2"/>
        <v>0</v>
      </c>
      <c r="U7" s="179"/>
      <c r="V7" s="125" t="s">
        <v>206</v>
      </c>
      <c r="W7" s="261">
        <f t="shared" si="3"/>
        <v>0</v>
      </c>
      <c r="X7" s="6">
        <f t="shared" si="4"/>
        <v>6</v>
      </c>
    </row>
    <row r="8" spans="1:34" x14ac:dyDescent="0.25">
      <c r="A8" s="15" t="s">
        <v>1215</v>
      </c>
      <c r="B8" s="16" t="s">
        <v>305</v>
      </c>
      <c r="C8" s="16">
        <v>7</v>
      </c>
      <c r="D8" s="16" t="s">
        <v>407</v>
      </c>
      <c r="E8" s="16">
        <v>80</v>
      </c>
      <c r="F8" s="16" t="s">
        <v>405</v>
      </c>
      <c r="G8" s="17" t="s">
        <v>194</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1203</v>
      </c>
      <c r="B9" s="16" t="s">
        <v>305</v>
      </c>
      <c r="C9" s="16">
        <v>8</v>
      </c>
      <c r="D9" s="16" t="s">
        <v>407</v>
      </c>
      <c r="E9" s="16">
        <v>130</v>
      </c>
      <c r="F9" s="16" t="s">
        <v>401</v>
      </c>
      <c r="G9" s="17"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1274</v>
      </c>
      <c r="B10" s="16" t="s">
        <v>305</v>
      </c>
      <c r="C10" s="16">
        <v>9</v>
      </c>
      <c r="D10" s="16" t="s">
        <v>407</v>
      </c>
      <c r="E10" s="16">
        <v>70</v>
      </c>
      <c r="F10" s="16" t="s">
        <v>410</v>
      </c>
      <c r="G10" s="17"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1253</v>
      </c>
      <c r="B11" s="16" t="s">
        <v>305</v>
      </c>
      <c r="C11" s="16">
        <v>10</v>
      </c>
      <c r="D11" s="16" t="s">
        <v>407</v>
      </c>
      <c r="E11" s="16">
        <v>90</v>
      </c>
      <c r="F11" s="16" t="s">
        <v>405</v>
      </c>
      <c r="G11" s="17" t="s">
        <v>198</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2522</v>
      </c>
      <c r="B12" s="16" t="s">
        <v>305</v>
      </c>
      <c r="C12" s="16">
        <v>11</v>
      </c>
      <c r="D12" s="16" t="s">
        <v>407</v>
      </c>
      <c r="E12" s="16">
        <v>100</v>
      </c>
      <c r="F12" s="16" t="s">
        <v>405</v>
      </c>
      <c r="G12" s="17" t="s">
        <v>198</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2523</v>
      </c>
      <c r="B13" s="16" t="s">
        <v>305</v>
      </c>
      <c r="C13" s="16">
        <v>12</v>
      </c>
      <c r="D13" s="16" t="s">
        <v>425</v>
      </c>
      <c r="E13" s="16">
        <v>100</v>
      </c>
      <c r="F13" s="16" t="s">
        <v>405</v>
      </c>
      <c r="G13" s="17" t="s">
        <v>194</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2524</v>
      </c>
      <c r="B14" s="16" t="s">
        <v>305</v>
      </c>
      <c r="C14" s="16">
        <v>13</v>
      </c>
      <c r="D14" s="16" t="s">
        <v>425</v>
      </c>
      <c r="E14" s="16">
        <v>180</v>
      </c>
      <c r="F14" s="16" t="s">
        <v>410</v>
      </c>
      <c r="G14" s="17" t="s">
        <v>206</v>
      </c>
      <c r="H14" s="78" t="s">
        <v>402</v>
      </c>
      <c r="I14" s="78" t="s">
        <v>402</v>
      </c>
      <c r="J14" s="78"/>
      <c r="K14" s="78" t="s">
        <v>402</v>
      </c>
      <c r="R14" s="125" t="s">
        <v>234</v>
      </c>
      <c r="S14" s="261">
        <f t="shared" si="1"/>
        <v>0</v>
      </c>
      <c r="T14" s="170">
        <f t="shared" si="2"/>
        <v>0</v>
      </c>
      <c r="U14" s="179"/>
      <c r="V14" s="125" t="s">
        <v>234</v>
      </c>
      <c r="W14" s="261">
        <f t="shared" si="3"/>
        <v>0</v>
      </c>
      <c r="X14" s="6">
        <f t="shared" si="4"/>
        <v>0</v>
      </c>
    </row>
    <row r="15" spans="1:34" x14ac:dyDescent="0.25">
      <c r="A15" s="15" t="s">
        <v>2395</v>
      </c>
      <c r="B15" s="16" t="s">
        <v>305</v>
      </c>
      <c r="C15" s="16">
        <v>14</v>
      </c>
      <c r="D15" s="16" t="s">
        <v>425</v>
      </c>
      <c r="E15" s="16">
        <v>60</v>
      </c>
      <c r="F15" s="16" t="s">
        <v>410</v>
      </c>
      <c r="G15" s="17" t="s">
        <v>190</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2396</v>
      </c>
      <c r="B16" s="16" t="s">
        <v>305</v>
      </c>
      <c r="C16" s="16">
        <v>15</v>
      </c>
      <c r="D16" s="16" t="s">
        <v>425</v>
      </c>
      <c r="E16" s="16">
        <v>80</v>
      </c>
      <c r="F16" s="16" t="s">
        <v>405</v>
      </c>
      <c r="G16" s="17" t="s">
        <v>194</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2525</v>
      </c>
      <c r="B17" s="16" t="s">
        <v>305</v>
      </c>
      <c r="C17" s="16">
        <v>16</v>
      </c>
      <c r="D17" s="16" t="s">
        <v>425</v>
      </c>
      <c r="E17" s="16">
        <v>130</v>
      </c>
      <c r="F17" s="16" t="s">
        <v>401</v>
      </c>
      <c r="G17" s="17" t="s">
        <v>202</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2274</v>
      </c>
      <c r="B18" s="16" t="s">
        <v>305</v>
      </c>
      <c r="C18" s="16">
        <v>17</v>
      </c>
      <c r="D18" s="16" t="s">
        <v>425</v>
      </c>
      <c r="E18" s="16">
        <v>130</v>
      </c>
      <c r="F18" s="16" t="s">
        <v>410</v>
      </c>
      <c r="G18" s="17"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469</v>
      </c>
      <c r="B19" s="16" t="s">
        <v>305</v>
      </c>
      <c r="C19" s="16">
        <v>18</v>
      </c>
      <c r="D19" s="16" t="s">
        <v>404</v>
      </c>
      <c r="E19" s="16">
        <v>60</v>
      </c>
      <c r="F19" s="16" t="s">
        <v>410</v>
      </c>
      <c r="G19" s="17"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456</v>
      </c>
      <c r="B20" s="16" t="s">
        <v>305</v>
      </c>
      <c r="C20" s="16">
        <v>19</v>
      </c>
      <c r="D20" s="16" t="s">
        <v>404</v>
      </c>
      <c r="E20" s="16">
        <v>80</v>
      </c>
      <c r="F20" s="16" t="s">
        <v>405</v>
      </c>
      <c r="G20" s="17" t="s">
        <v>194</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2526</v>
      </c>
      <c r="B21" s="16" t="s">
        <v>305</v>
      </c>
      <c r="C21" s="16">
        <v>20</v>
      </c>
      <c r="D21" s="16" t="s">
        <v>404</v>
      </c>
      <c r="E21" s="16">
        <v>110</v>
      </c>
      <c r="F21" s="16" t="s">
        <v>405</v>
      </c>
      <c r="G21" s="17" t="s">
        <v>194</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488</v>
      </c>
      <c r="B22" s="16" t="s">
        <v>305</v>
      </c>
      <c r="C22" s="16">
        <v>21</v>
      </c>
      <c r="D22" s="16" t="s">
        <v>404</v>
      </c>
      <c r="E22" s="16">
        <v>70</v>
      </c>
      <c r="F22" s="16" t="s">
        <v>410</v>
      </c>
      <c r="G22" s="17"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454</v>
      </c>
      <c r="B23" s="16" t="s">
        <v>305</v>
      </c>
      <c r="C23" s="16">
        <v>22</v>
      </c>
      <c r="D23" s="16" t="s">
        <v>404</v>
      </c>
      <c r="E23" s="16">
        <v>100</v>
      </c>
      <c r="F23" s="16" t="s">
        <v>405</v>
      </c>
      <c r="G23" s="17"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2527</v>
      </c>
      <c r="B24" s="16" t="s">
        <v>305</v>
      </c>
      <c r="C24" s="16">
        <v>23</v>
      </c>
      <c r="D24" s="16" t="s">
        <v>404</v>
      </c>
      <c r="E24" s="16">
        <v>90</v>
      </c>
      <c r="F24" s="16" t="s">
        <v>405</v>
      </c>
      <c r="G24" s="17" t="s">
        <v>198</v>
      </c>
      <c r="H24" s="78" t="s">
        <v>402</v>
      </c>
      <c r="I24" s="78" t="s">
        <v>402</v>
      </c>
      <c r="J24" s="78"/>
      <c r="K24" s="78"/>
      <c r="R24" s="125" t="s">
        <v>274</v>
      </c>
      <c r="S24" s="261">
        <f t="shared" si="1"/>
        <v>0</v>
      </c>
      <c r="T24" s="170">
        <f t="shared" si="2"/>
        <v>0</v>
      </c>
      <c r="U24" s="179"/>
      <c r="V24" s="125" t="s">
        <v>274</v>
      </c>
      <c r="W24" s="261">
        <f t="shared" si="3"/>
        <v>0</v>
      </c>
      <c r="X24" s="6">
        <f t="shared" si="4"/>
        <v>8</v>
      </c>
    </row>
    <row r="25" spans="1:24" ht="13.8" thickBot="1" x14ac:dyDescent="0.3">
      <c r="A25" s="15" t="s">
        <v>2372</v>
      </c>
      <c r="B25" s="16" t="s">
        <v>305</v>
      </c>
      <c r="C25" s="16">
        <v>24</v>
      </c>
      <c r="D25" s="16" t="s">
        <v>404</v>
      </c>
      <c r="E25" s="16">
        <v>60</v>
      </c>
      <c r="F25" s="16" t="s">
        <v>410</v>
      </c>
      <c r="G25" s="17" t="s">
        <v>190</v>
      </c>
      <c r="H25" s="78" t="s">
        <v>402</v>
      </c>
      <c r="I25" s="78" t="s">
        <v>402</v>
      </c>
      <c r="J25" s="78"/>
      <c r="K25" s="78"/>
      <c r="R25" s="177" t="s">
        <v>278</v>
      </c>
      <c r="S25" s="262">
        <f t="shared" si="1"/>
        <v>0</v>
      </c>
      <c r="T25" s="209">
        <f t="shared" si="2"/>
        <v>0</v>
      </c>
      <c r="U25" s="179"/>
      <c r="V25" s="177" t="s">
        <v>278</v>
      </c>
      <c r="W25" s="262">
        <f t="shared" si="3"/>
        <v>0</v>
      </c>
      <c r="X25" s="7">
        <f t="shared" si="4"/>
        <v>6</v>
      </c>
    </row>
    <row r="26" spans="1:24" ht="13.8" thickBot="1" x14ac:dyDescent="0.3">
      <c r="A26" s="15" t="s">
        <v>2373</v>
      </c>
      <c r="B26" s="16" t="s">
        <v>305</v>
      </c>
      <c r="C26" s="16">
        <v>25</v>
      </c>
      <c r="D26" s="16" t="s">
        <v>404</v>
      </c>
      <c r="E26" s="16">
        <v>90</v>
      </c>
      <c r="F26" s="16" t="s">
        <v>405</v>
      </c>
      <c r="G26" s="17" t="s">
        <v>194</v>
      </c>
      <c r="H26" s="78" t="s">
        <v>402</v>
      </c>
      <c r="I26" s="78" t="s">
        <v>402</v>
      </c>
      <c r="J26" s="78"/>
      <c r="K26" s="78"/>
      <c r="R26" s="171" t="s">
        <v>101</v>
      </c>
      <c r="S26" s="172"/>
      <c r="T26" s="186">
        <f>SUM(T27:T49)</f>
        <v>0</v>
      </c>
      <c r="U26" s="179"/>
      <c r="V26" s="188" t="s">
        <v>103</v>
      </c>
      <c r="W26" s="241"/>
      <c r="X26" s="243">
        <f>SUM(X27:X49)</f>
        <v>100</v>
      </c>
    </row>
    <row r="27" spans="1:24" x14ac:dyDescent="0.25">
      <c r="A27" s="15" t="s">
        <v>2528</v>
      </c>
      <c r="B27" s="16" t="s">
        <v>305</v>
      </c>
      <c r="C27" s="16">
        <v>26</v>
      </c>
      <c r="D27" s="16" t="s">
        <v>404</v>
      </c>
      <c r="E27" s="16">
        <v>140</v>
      </c>
      <c r="F27" s="16" t="s">
        <v>401</v>
      </c>
      <c r="G27" s="17"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33</v>
      </c>
    </row>
    <row r="28" spans="1:24" x14ac:dyDescent="0.25">
      <c r="A28" s="15" t="s">
        <v>2378</v>
      </c>
      <c r="B28" s="16" t="s">
        <v>305</v>
      </c>
      <c r="C28" s="16">
        <v>27</v>
      </c>
      <c r="D28" s="16" t="s">
        <v>404</v>
      </c>
      <c r="E28" s="16">
        <v>60</v>
      </c>
      <c r="F28" s="16" t="s">
        <v>410</v>
      </c>
      <c r="G28" s="17" t="s">
        <v>190</v>
      </c>
      <c r="H28" s="78" t="s">
        <v>402</v>
      </c>
      <c r="I28" s="78" t="s">
        <v>402</v>
      </c>
      <c r="J28" s="78"/>
      <c r="K28" s="78"/>
      <c r="R28" s="125" t="s">
        <v>194</v>
      </c>
      <c r="S28" s="169">
        <f t="shared" si="5"/>
        <v>0</v>
      </c>
      <c r="T28" s="170">
        <f t="shared" si="6"/>
        <v>0</v>
      </c>
      <c r="U28" s="179"/>
      <c r="V28" s="264" t="s">
        <v>194</v>
      </c>
      <c r="W28" s="267">
        <f t="shared" si="7"/>
        <v>0</v>
      </c>
      <c r="X28" s="6">
        <f t="shared" si="8"/>
        <v>31</v>
      </c>
    </row>
    <row r="29" spans="1:24" x14ac:dyDescent="0.25">
      <c r="A29" s="15" t="s">
        <v>2379</v>
      </c>
      <c r="B29" s="16" t="s">
        <v>305</v>
      </c>
      <c r="C29" s="16">
        <v>28</v>
      </c>
      <c r="D29" s="16" t="s">
        <v>404</v>
      </c>
      <c r="E29" s="16">
        <v>80</v>
      </c>
      <c r="F29" s="16" t="s">
        <v>405</v>
      </c>
      <c r="G29" s="17" t="s">
        <v>194</v>
      </c>
      <c r="H29" s="78" t="s">
        <v>402</v>
      </c>
      <c r="I29" s="78" t="s">
        <v>402</v>
      </c>
      <c r="J29" s="78"/>
      <c r="K29" s="78"/>
      <c r="R29" s="125" t="s">
        <v>198</v>
      </c>
      <c r="S29" s="169">
        <f t="shared" si="5"/>
        <v>0</v>
      </c>
      <c r="T29" s="170">
        <f t="shared" si="6"/>
        <v>0</v>
      </c>
      <c r="U29" s="179"/>
      <c r="V29" s="264" t="s">
        <v>198</v>
      </c>
      <c r="W29" s="267">
        <f t="shared" si="7"/>
        <v>0</v>
      </c>
      <c r="X29" s="6">
        <f t="shared" si="8"/>
        <v>23</v>
      </c>
    </row>
    <row r="30" spans="1:24" x14ac:dyDescent="0.25">
      <c r="A30" s="15" t="s">
        <v>2529</v>
      </c>
      <c r="B30" s="16" t="s">
        <v>305</v>
      </c>
      <c r="C30" s="16">
        <v>29</v>
      </c>
      <c r="D30" s="16" t="s">
        <v>404</v>
      </c>
      <c r="E30" s="16">
        <v>130</v>
      </c>
      <c r="F30" s="16" t="s">
        <v>401</v>
      </c>
      <c r="G30" s="17" t="s">
        <v>198</v>
      </c>
      <c r="H30" s="78" t="s">
        <v>402</v>
      </c>
      <c r="I30" s="78" t="s">
        <v>402</v>
      </c>
      <c r="J30" s="78"/>
      <c r="K30" s="78"/>
      <c r="R30" s="125" t="s">
        <v>202</v>
      </c>
      <c r="S30" s="169">
        <f t="shared" si="5"/>
        <v>0</v>
      </c>
      <c r="T30" s="170">
        <f t="shared" si="6"/>
        <v>0</v>
      </c>
      <c r="U30" s="179"/>
      <c r="V30" s="264" t="s">
        <v>202</v>
      </c>
      <c r="W30" s="267">
        <f t="shared" si="7"/>
        <v>0</v>
      </c>
      <c r="X30" s="6">
        <f t="shared" si="8"/>
        <v>13</v>
      </c>
    </row>
    <row r="31" spans="1:24" x14ac:dyDescent="0.25">
      <c r="A31" s="15" t="s">
        <v>2530</v>
      </c>
      <c r="B31" s="16" t="s">
        <v>305</v>
      </c>
      <c r="C31" s="16">
        <v>30</v>
      </c>
      <c r="D31" s="16" t="s">
        <v>404</v>
      </c>
      <c r="E31" s="16">
        <v>80</v>
      </c>
      <c r="F31" s="16" t="s">
        <v>410</v>
      </c>
      <c r="G31" s="17"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2531</v>
      </c>
      <c r="B32" s="16" t="s">
        <v>305</v>
      </c>
      <c r="C32" s="16">
        <v>31</v>
      </c>
      <c r="D32" s="16" t="s">
        <v>404</v>
      </c>
      <c r="E32" s="16">
        <v>130</v>
      </c>
      <c r="F32" s="16" t="s">
        <v>410</v>
      </c>
      <c r="G32" s="17" t="s">
        <v>202</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587</v>
      </c>
      <c r="B33" s="16" t="s">
        <v>305</v>
      </c>
      <c r="C33" s="16">
        <v>32</v>
      </c>
      <c r="D33" s="16" t="s">
        <v>400</v>
      </c>
      <c r="E33" s="16">
        <v>60</v>
      </c>
      <c r="F33" s="16" t="s">
        <v>410</v>
      </c>
      <c r="G33" s="17"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544</v>
      </c>
      <c r="B34" s="16" t="s">
        <v>305</v>
      </c>
      <c r="C34" s="16">
        <v>33</v>
      </c>
      <c r="D34" s="16" t="s">
        <v>400</v>
      </c>
      <c r="E34" s="16">
        <v>90</v>
      </c>
      <c r="F34" s="16" t="s">
        <v>405</v>
      </c>
      <c r="G34" s="17" t="s">
        <v>202</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2532</v>
      </c>
      <c r="B35" s="16" t="s">
        <v>305</v>
      </c>
      <c r="C35" s="16">
        <v>34</v>
      </c>
      <c r="D35" s="16" t="s">
        <v>400</v>
      </c>
      <c r="E35" s="16">
        <v>90</v>
      </c>
      <c r="F35" s="16" t="s">
        <v>405</v>
      </c>
      <c r="G35" s="17"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463</v>
      </c>
      <c r="B36" s="16" t="s">
        <v>305</v>
      </c>
      <c r="C36" s="16">
        <v>35</v>
      </c>
      <c r="D36" s="16" t="s">
        <v>400</v>
      </c>
      <c r="E36" s="16">
        <v>70</v>
      </c>
      <c r="F36" s="16" t="s">
        <v>410</v>
      </c>
      <c r="G36" s="17" t="s">
        <v>190</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447</v>
      </c>
      <c r="B37" s="16" t="s">
        <v>305</v>
      </c>
      <c r="C37" s="16">
        <v>36</v>
      </c>
      <c r="D37" s="16" t="s">
        <v>400</v>
      </c>
      <c r="E37" s="16">
        <v>90</v>
      </c>
      <c r="F37" s="16" t="s">
        <v>405</v>
      </c>
      <c r="G37" s="17"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1836</v>
      </c>
      <c r="B38" s="16" t="s">
        <v>305</v>
      </c>
      <c r="C38" s="16">
        <v>37</v>
      </c>
      <c r="D38" s="16" t="s">
        <v>400</v>
      </c>
      <c r="E38" s="16">
        <v>70</v>
      </c>
      <c r="F38" s="16" t="s">
        <v>410</v>
      </c>
      <c r="G38" s="17" t="s">
        <v>190</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2533</v>
      </c>
      <c r="B39" s="16" t="s">
        <v>305</v>
      </c>
      <c r="C39" s="16">
        <v>38</v>
      </c>
      <c r="D39" s="16" t="s">
        <v>400</v>
      </c>
      <c r="E39" s="16">
        <v>170</v>
      </c>
      <c r="F39" s="16" t="s">
        <v>410</v>
      </c>
      <c r="G39" s="17" t="s">
        <v>206</v>
      </c>
      <c r="H39" s="78" t="s">
        <v>402</v>
      </c>
      <c r="I39" s="78" t="s">
        <v>402</v>
      </c>
      <c r="J39" s="78"/>
      <c r="K39" s="78" t="s">
        <v>402</v>
      </c>
      <c r="R39" s="125" t="s">
        <v>238</v>
      </c>
      <c r="S39" s="169">
        <f t="shared" si="5"/>
        <v>0</v>
      </c>
      <c r="T39" s="170">
        <f t="shared" si="6"/>
        <v>0</v>
      </c>
      <c r="U39" s="204"/>
      <c r="V39" s="264" t="s">
        <v>238</v>
      </c>
      <c r="W39" s="267">
        <f t="shared" si="7"/>
        <v>0</v>
      </c>
      <c r="X39" s="6">
        <f t="shared" si="8"/>
        <v>0</v>
      </c>
    </row>
    <row r="40" spans="1:24" ht="13.8" thickBot="1" x14ac:dyDescent="0.3">
      <c r="A40" s="15" t="s">
        <v>2288</v>
      </c>
      <c r="B40" s="16" t="s">
        <v>305</v>
      </c>
      <c r="C40" s="16">
        <v>39</v>
      </c>
      <c r="D40" s="16" t="s">
        <v>400</v>
      </c>
      <c r="E40" s="16">
        <v>130</v>
      </c>
      <c r="F40" s="16" t="s">
        <v>410</v>
      </c>
      <c r="G40" s="17" t="s">
        <v>202</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655</v>
      </c>
      <c r="B41" s="16" t="s">
        <v>305</v>
      </c>
      <c r="C41" s="16">
        <v>40</v>
      </c>
      <c r="D41" s="16" t="s">
        <v>421</v>
      </c>
      <c r="E41" s="16">
        <v>60</v>
      </c>
      <c r="F41" s="16" t="s">
        <v>410</v>
      </c>
      <c r="G41" s="17" t="s">
        <v>190</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638</v>
      </c>
      <c r="B42" s="16" t="s">
        <v>305</v>
      </c>
      <c r="C42" s="16">
        <v>41</v>
      </c>
      <c r="D42" s="16" t="s">
        <v>421</v>
      </c>
      <c r="E42" s="16">
        <v>90</v>
      </c>
      <c r="F42" s="16" t="s">
        <v>405</v>
      </c>
      <c r="G42" s="17"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622</v>
      </c>
      <c r="B43" s="16" t="s">
        <v>305</v>
      </c>
      <c r="C43" s="16">
        <v>42</v>
      </c>
      <c r="D43" s="16" t="s">
        <v>421</v>
      </c>
      <c r="E43" s="16">
        <v>130</v>
      </c>
      <c r="F43" s="16" t="s">
        <v>401</v>
      </c>
      <c r="G43" s="17" t="s">
        <v>198</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577</v>
      </c>
      <c r="B44" s="16" t="s">
        <v>305</v>
      </c>
      <c r="C44" s="16">
        <v>43</v>
      </c>
      <c r="D44" s="16" t="s">
        <v>421</v>
      </c>
      <c r="E44" s="16">
        <v>60</v>
      </c>
      <c r="F44" s="16" t="s">
        <v>410</v>
      </c>
      <c r="G44" s="17"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559</v>
      </c>
      <c r="B45" s="16" t="s">
        <v>305</v>
      </c>
      <c r="C45" s="16">
        <v>44</v>
      </c>
      <c r="D45" s="16" t="s">
        <v>421</v>
      </c>
      <c r="E45" s="16">
        <v>90</v>
      </c>
      <c r="F45" s="16" t="s">
        <v>405</v>
      </c>
      <c r="G45" s="17"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687</v>
      </c>
      <c r="B46" s="16" t="s">
        <v>305</v>
      </c>
      <c r="C46" s="16">
        <v>45</v>
      </c>
      <c r="D46" s="16" t="s">
        <v>421</v>
      </c>
      <c r="E46" s="16">
        <v>70</v>
      </c>
      <c r="F46" s="16" t="s">
        <v>410</v>
      </c>
      <c r="G46" s="17"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2534</v>
      </c>
      <c r="B47" s="16" t="s">
        <v>305</v>
      </c>
      <c r="C47" s="16">
        <v>46</v>
      </c>
      <c r="D47" s="16" t="s">
        <v>421</v>
      </c>
      <c r="E47" s="16">
        <v>100</v>
      </c>
      <c r="F47" s="16" t="s">
        <v>405</v>
      </c>
      <c r="G47" s="17" t="s">
        <v>198</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621</v>
      </c>
      <c r="B48" s="16" t="s">
        <v>305</v>
      </c>
      <c r="C48" s="16">
        <v>47</v>
      </c>
      <c r="D48" s="16" t="s">
        <v>421</v>
      </c>
      <c r="E48" s="16">
        <v>70</v>
      </c>
      <c r="F48" s="16" t="s">
        <v>410</v>
      </c>
      <c r="G48" s="17" t="s">
        <v>198</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2535</v>
      </c>
      <c r="B49" s="16" t="s">
        <v>305</v>
      </c>
      <c r="C49" s="16">
        <v>48</v>
      </c>
      <c r="D49" s="16" t="s">
        <v>421</v>
      </c>
      <c r="E49" s="16">
        <v>90</v>
      </c>
      <c r="F49" s="16" t="s">
        <v>405</v>
      </c>
      <c r="G49" s="17"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2536</v>
      </c>
      <c r="B50" s="16" t="s">
        <v>305</v>
      </c>
      <c r="C50" s="16">
        <v>49</v>
      </c>
      <c r="D50" s="16" t="s">
        <v>421</v>
      </c>
      <c r="E50" s="16">
        <v>70</v>
      </c>
      <c r="F50" s="16" t="s">
        <v>410</v>
      </c>
      <c r="G50" s="17" t="s">
        <v>198</v>
      </c>
      <c r="H50" s="78" t="s">
        <v>402</v>
      </c>
      <c r="I50" s="78" t="s">
        <v>402</v>
      </c>
      <c r="J50" s="78"/>
      <c r="K50" s="78"/>
      <c r="U50" s="179"/>
      <c r="V50" s="188" t="s">
        <v>458</v>
      </c>
      <c r="W50" s="206"/>
      <c r="X50" s="207">
        <f>SUM(X51:X73)</f>
        <v>222</v>
      </c>
    </row>
    <row r="51" spans="1:24" x14ac:dyDescent="0.25">
      <c r="A51" s="15" t="s">
        <v>1416</v>
      </c>
      <c r="B51" s="16" t="s">
        <v>305</v>
      </c>
      <c r="C51" s="16">
        <v>50</v>
      </c>
      <c r="D51" s="16" t="s">
        <v>421</v>
      </c>
      <c r="E51" s="16">
        <v>60</v>
      </c>
      <c r="F51" s="16" t="s">
        <v>410</v>
      </c>
      <c r="G51" s="17" t="s">
        <v>190</v>
      </c>
      <c r="H51" s="78" t="s">
        <v>402</v>
      </c>
      <c r="I51" s="78" t="s">
        <v>402</v>
      </c>
      <c r="J51" s="78"/>
      <c r="K51" s="78"/>
      <c r="U51" s="269"/>
      <c r="V51" s="124" t="s">
        <v>190</v>
      </c>
      <c r="W51" s="169">
        <f>S3+S27+W3+W27</f>
        <v>0</v>
      </c>
      <c r="X51" s="170">
        <f>T3+T27+X3+X27</f>
        <v>66</v>
      </c>
    </row>
    <row r="52" spans="1:24" x14ac:dyDescent="0.25">
      <c r="A52" s="15" t="s">
        <v>1410</v>
      </c>
      <c r="B52" s="16" t="s">
        <v>305</v>
      </c>
      <c r="C52" s="16">
        <v>51</v>
      </c>
      <c r="D52" s="16" t="s">
        <v>421</v>
      </c>
      <c r="E52" s="16">
        <v>90</v>
      </c>
      <c r="F52" s="16" t="s">
        <v>405</v>
      </c>
      <c r="G52" s="17" t="s">
        <v>194</v>
      </c>
      <c r="H52" s="78" t="s">
        <v>402</v>
      </c>
      <c r="I52" s="78" t="s">
        <v>402</v>
      </c>
      <c r="J52" s="78"/>
      <c r="K52" s="78"/>
      <c r="U52" s="269"/>
      <c r="V52" s="125" t="s">
        <v>194</v>
      </c>
      <c r="W52" s="169">
        <f t="shared" ref="W52:X67" si="9">S4+S28+W4+W28</f>
        <v>0</v>
      </c>
      <c r="X52" s="170">
        <f t="shared" si="9"/>
        <v>62</v>
      </c>
    </row>
    <row r="53" spans="1:24" x14ac:dyDescent="0.25">
      <c r="A53" s="15" t="s">
        <v>2537</v>
      </c>
      <c r="B53" s="16" t="s">
        <v>305</v>
      </c>
      <c r="C53" s="16">
        <v>52</v>
      </c>
      <c r="D53" s="16" t="s">
        <v>421</v>
      </c>
      <c r="E53" s="16">
        <v>140</v>
      </c>
      <c r="F53" s="16" t="s">
        <v>401</v>
      </c>
      <c r="G53" s="17" t="s">
        <v>202</v>
      </c>
      <c r="H53" s="78" t="s">
        <v>402</v>
      </c>
      <c r="I53" s="78" t="s">
        <v>402</v>
      </c>
      <c r="J53" s="78"/>
      <c r="K53" s="78"/>
      <c r="U53" s="269"/>
      <c r="V53" s="125" t="s">
        <v>198</v>
      </c>
      <c r="W53" s="169">
        <f t="shared" si="9"/>
        <v>0</v>
      </c>
      <c r="X53" s="170">
        <f t="shared" si="9"/>
        <v>46</v>
      </c>
    </row>
    <row r="54" spans="1:24" x14ac:dyDescent="0.25">
      <c r="A54" s="15" t="s">
        <v>2538</v>
      </c>
      <c r="B54" s="16" t="s">
        <v>305</v>
      </c>
      <c r="C54" s="16">
        <v>53</v>
      </c>
      <c r="D54" s="16" t="s">
        <v>421</v>
      </c>
      <c r="E54" s="16">
        <v>170</v>
      </c>
      <c r="F54" s="16" t="s">
        <v>410</v>
      </c>
      <c r="G54" s="17" t="s">
        <v>206</v>
      </c>
      <c r="H54" s="78" t="s">
        <v>402</v>
      </c>
      <c r="I54" s="78" t="s">
        <v>402</v>
      </c>
      <c r="J54" s="78"/>
      <c r="K54" s="78" t="s">
        <v>402</v>
      </c>
      <c r="U54" s="269"/>
      <c r="V54" s="125" t="s">
        <v>202</v>
      </c>
      <c r="W54" s="169">
        <f t="shared" si="9"/>
        <v>0</v>
      </c>
      <c r="X54" s="170">
        <f t="shared" si="9"/>
        <v>28</v>
      </c>
    </row>
    <row r="55" spans="1:24" x14ac:dyDescent="0.25">
      <c r="A55" s="15" t="s">
        <v>2389</v>
      </c>
      <c r="B55" s="16" t="s">
        <v>305</v>
      </c>
      <c r="C55" s="16">
        <v>54</v>
      </c>
      <c r="D55" s="16" t="s">
        <v>421</v>
      </c>
      <c r="E55" s="16">
        <v>50</v>
      </c>
      <c r="F55" s="16" t="s">
        <v>410</v>
      </c>
      <c r="G55" s="17" t="s">
        <v>190</v>
      </c>
      <c r="H55" s="78" t="s">
        <v>402</v>
      </c>
      <c r="I55" s="78" t="s">
        <v>402</v>
      </c>
      <c r="J55" s="78"/>
      <c r="K55" s="78"/>
      <c r="U55" s="269"/>
      <c r="V55" s="125" t="s">
        <v>206</v>
      </c>
      <c r="W55" s="169">
        <f t="shared" si="9"/>
        <v>0</v>
      </c>
      <c r="X55" s="170">
        <f t="shared" si="9"/>
        <v>6</v>
      </c>
    </row>
    <row r="56" spans="1:24" x14ac:dyDescent="0.25">
      <c r="A56" s="15" t="s">
        <v>2389</v>
      </c>
      <c r="B56" s="16" t="s">
        <v>305</v>
      </c>
      <c r="C56" s="16">
        <v>55</v>
      </c>
      <c r="D56" s="16" t="s">
        <v>421</v>
      </c>
      <c r="E56" s="16">
        <v>60</v>
      </c>
      <c r="F56" s="16" t="s">
        <v>410</v>
      </c>
      <c r="G56" s="17" t="s">
        <v>190</v>
      </c>
      <c r="H56" s="78" t="s">
        <v>402</v>
      </c>
      <c r="I56" s="78" t="s">
        <v>402</v>
      </c>
      <c r="J56" s="78"/>
      <c r="K56" s="78"/>
      <c r="U56" s="270"/>
      <c r="V56" s="125" t="s">
        <v>210</v>
      </c>
      <c r="W56" s="169">
        <f t="shared" si="9"/>
        <v>0</v>
      </c>
      <c r="X56" s="170">
        <f t="shared" si="9"/>
        <v>0</v>
      </c>
    </row>
    <row r="57" spans="1:24" ht="13.8" thickBot="1" x14ac:dyDescent="0.3">
      <c r="A57" s="15" t="s">
        <v>2539</v>
      </c>
      <c r="B57" s="16" t="s">
        <v>305</v>
      </c>
      <c r="C57" s="16">
        <v>56</v>
      </c>
      <c r="D57" s="16" t="s">
        <v>421</v>
      </c>
      <c r="E57" s="16">
        <v>100</v>
      </c>
      <c r="F57" s="16" t="s">
        <v>405</v>
      </c>
      <c r="G57" s="17" t="s">
        <v>202</v>
      </c>
      <c r="H57" s="78" t="s">
        <v>402</v>
      </c>
      <c r="I57" s="78" t="s">
        <v>402</v>
      </c>
      <c r="J57" s="78"/>
      <c r="K57" s="78"/>
      <c r="U57" s="271"/>
      <c r="V57" s="125" t="s">
        <v>214</v>
      </c>
      <c r="W57" s="169">
        <f t="shared" si="9"/>
        <v>0</v>
      </c>
      <c r="X57" s="170">
        <f t="shared" si="9"/>
        <v>0</v>
      </c>
    </row>
    <row r="58" spans="1:24" ht="13.8" thickBot="1" x14ac:dyDescent="0.3">
      <c r="A58" s="15" t="s">
        <v>2539</v>
      </c>
      <c r="B58" s="16" t="s">
        <v>305</v>
      </c>
      <c r="C58" s="16">
        <v>57</v>
      </c>
      <c r="D58" s="16" t="s">
        <v>421</v>
      </c>
      <c r="E58" s="16">
        <v>100</v>
      </c>
      <c r="F58" s="16" t="s">
        <v>405</v>
      </c>
      <c r="G58" s="17" t="s">
        <v>198</v>
      </c>
      <c r="H58" s="78" t="s">
        <v>402</v>
      </c>
      <c r="I58" s="78" t="s">
        <v>402</v>
      </c>
      <c r="J58" s="78"/>
      <c r="K58" s="78"/>
      <c r="U58" s="271"/>
      <c r="V58" s="125" t="s">
        <v>218</v>
      </c>
      <c r="W58" s="169">
        <f t="shared" si="9"/>
        <v>0</v>
      </c>
      <c r="X58" s="170">
        <f t="shared" si="9"/>
        <v>0</v>
      </c>
    </row>
    <row r="59" spans="1:24" ht="13.8" thickBot="1" x14ac:dyDescent="0.3">
      <c r="A59" s="15" t="s">
        <v>534</v>
      </c>
      <c r="B59" s="16" t="s">
        <v>305</v>
      </c>
      <c r="C59" s="16">
        <v>58</v>
      </c>
      <c r="D59" s="16" t="s">
        <v>431</v>
      </c>
      <c r="E59" s="16">
        <v>140</v>
      </c>
      <c r="F59" s="16" t="s">
        <v>401</v>
      </c>
      <c r="G59" s="17" t="s">
        <v>198</v>
      </c>
      <c r="H59" s="78" t="s">
        <v>402</v>
      </c>
      <c r="I59" s="78" t="s">
        <v>402</v>
      </c>
      <c r="J59" s="78"/>
      <c r="K59" s="78"/>
      <c r="U59" s="271"/>
      <c r="V59" s="125" t="s">
        <v>222</v>
      </c>
      <c r="W59" s="169">
        <f t="shared" si="9"/>
        <v>0</v>
      </c>
      <c r="X59" s="170">
        <f t="shared" si="9"/>
        <v>0</v>
      </c>
    </row>
    <row r="60" spans="1:24" ht="13.8" thickBot="1" x14ac:dyDescent="0.3">
      <c r="A60" s="15" t="s">
        <v>653</v>
      </c>
      <c r="B60" s="16" t="s">
        <v>305</v>
      </c>
      <c r="C60" s="16">
        <v>59</v>
      </c>
      <c r="D60" s="16" t="s">
        <v>431</v>
      </c>
      <c r="E60" s="16">
        <v>50</v>
      </c>
      <c r="F60" s="16" t="s">
        <v>410</v>
      </c>
      <c r="G60" s="17" t="s">
        <v>190</v>
      </c>
      <c r="H60" s="78" t="s">
        <v>402</v>
      </c>
      <c r="I60" s="78" t="s">
        <v>402</v>
      </c>
      <c r="J60" s="78"/>
      <c r="K60" s="78"/>
      <c r="U60" s="271"/>
      <c r="V60" s="125" t="s">
        <v>226</v>
      </c>
      <c r="W60" s="169">
        <f t="shared" si="9"/>
        <v>0</v>
      </c>
      <c r="X60" s="170">
        <f t="shared" si="9"/>
        <v>0</v>
      </c>
    </row>
    <row r="61" spans="1:24" ht="13.8" thickBot="1" x14ac:dyDescent="0.3">
      <c r="A61" s="15" t="s">
        <v>641</v>
      </c>
      <c r="B61" s="16" t="s">
        <v>305</v>
      </c>
      <c r="C61" s="16">
        <v>60</v>
      </c>
      <c r="D61" s="16" t="s">
        <v>431</v>
      </c>
      <c r="E61" s="16">
        <v>90</v>
      </c>
      <c r="F61" s="16" t="s">
        <v>405</v>
      </c>
      <c r="G61" s="17" t="s">
        <v>190</v>
      </c>
      <c r="H61" s="78" t="s">
        <v>402</v>
      </c>
      <c r="I61" s="78" t="s">
        <v>402</v>
      </c>
      <c r="J61" s="78"/>
      <c r="K61" s="78"/>
      <c r="U61" s="271"/>
      <c r="V61" s="126" t="s">
        <v>230</v>
      </c>
      <c r="W61" s="169">
        <f t="shared" si="9"/>
        <v>0</v>
      </c>
      <c r="X61" s="170">
        <f t="shared" si="9"/>
        <v>0</v>
      </c>
    </row>
    <row r="62" spans="1:24" ht="13.8" thickBot="1" x14ac:dyDescent="0.3">
      <c r="A62" s="15" t="s">
        <v>476</v>
      </c>
      <c r="B62" s="16" t="s">
        <v>305</v>
      </c>
      <c r="C62" s="16">
        <v>61</v>
      </c>
      <c r="D62" s="16" t="s">
        <v>431</v>
      </c>
      <c r="E62" s="16">
        <v>100</v>
      </c>
      <c r="F62" s="16" t="s">
        <v>410</v>
      </c>
      <c r="G62" s="17" t="s">
        <v>194</v>
      </c>
      <c r="H62" s="78" t="s">
        <v>402</v>
      </c>
      <c r="I62" s="78" t="s">
        <v>402</v>
      </c>
      <c r="J62" s="78"/>
      <c r="K62" s="78"/>
      <c r="U62" s="271"/>
      <c r="V62" s="125" t="s">
        <v>234</v>
      </c>
      <c r="W62" s="169">
        <f t="shared" si="9"/>
        <v>0</v>
      </c>
      <c r="X62" s="170">
        <f t="shared" si="9"/>
        <v>0</v>
      </c>
    </row>
    <row r="63" spans="1:24" ht="13.8" thickBot="1" x14ac:dyDescent="0.3">
      <c r="A63" s="15" t="s">
        <v>1227</v>
      </c>
      <c r="B63" s="16" t="s">
        <v>305</v>
      </c>
      <c r="C63" s="16">
        <v>62</v>
      </c>
      <c r="D63" s="16" t="s">
        <v>431</v>
      </c>
      <c r="E63" s="16">
        <v>80</v>
      </c>
      <c r="F63" s="16" t="s">
        <v>410</v>
      </c>
      <c r="G63" s="17" t="s">
        <v>190</v>
      </c>
      <c r="H63" s="78" t="s">
        <v>402</v>
      </c>
      <c r="I63" s="78" t="s">
        <v>402</v>
      </c>
      <c r="J63" s="78"/>
      <c r="K63" s="78"/>
      <c r="U63" s="271"/>
      <c r="V63" s="125" t="s">
        <v>238</v>
      </c>
      <c r="W63" s="169">
        <f t="shared" si="9"/>
        <v>0</v>
      </c>
      <c r="X63" s="170">
        <f t="shared" si="9"/>
        <v>0</v>
      </c>
    </row>
    <row r="64" spans="1:24" ht="13.8" thickBot="1" x14ac:dyDescent="0.3">
      <c r="A64" s="15" t="s">
        <v>1200</v>
      </c>
      <c r="B64" s="16" t="s">
        <v>305</v>
      </c>
      <c r="C64" s="16">
        <v>63</v>
      </c>
      <c r="D64" s="16" t="s">
        <v>431</v>
      </c>
      <c r="E64" s="16">
        <v>120</v>
      </c>
      <c r="F64" s="16" t="s">
        <v>405</v>
      </c>
      <c r="G64" s="17" t="s">
        <v>198</v>
      </c>
      <c r="H64" s="78" t="s">
        <v>402</v>
      </c>
      <c r="I64" s="78" t="s">
        <v>402</v>
      </c>
      <c r="J64" s="78"/>
      <c r="K64" s="78"/>
      <c r="U64" s="271"/>
      <c r="V64" s="125" t="s">
        <v>242</v>
      </c>
      <c r="W64" s="169">
        <f t="shared" si="9"/>
        <v>0</v>
      </c>
      <c r="X64" s="170">
        <f t="shared" si="9"/>
        <v>0</v>
      </c>
    </row>
    <row r="65" spans="1:24" ht="13.8" thickBot="1" x14ac:dyDescent="0.3">
      <c r="A65" s="15" t="s">
        <v>2540</v>
      </c>
      <c r="B65" s="16" t="s">
        <v>305</v>
      </c>
      <c r="C65" s="16">
        <v>64</v>
      </c>
      <c r="D65" s="16" t="s">
        <v>435</v>
      </c>
      <c r="E65" s="16">
        <v>100</v>
      </c>
      <c r="F65" s="16" t="s">
        <v>405</v>
      </c>
      <c r="G65" s="17" t="s">
        <v>202</v>
      </c>
      <c r="H65" s="78" t="s">
        <v>402</v>
      </c>
      <c r="I65" s="78" t="s">
        <v>402</v>
      </c>
      <c r="J65" s="78"/>
      <c r="K65" s="78"/>
      <c r="U65" s="271"/>
      <c r="V65" s="125" t="s">
        <v>246</v>
      </c>
      <c r="W65" s="169">
        <f t="shared" si="9"/>
        <v>0</v>
      </c>
      <c r="X65" s="170">
        <f t="shared" si="9"/>
        <v>0</v>
      </c>
    </row>
    <row r="66" spans="1:24" ht="13.8" thickBot="1" x14ac:dyDescent="0.3">
      <c r="A66" s="15" t="s">
        <v>436</v>
      </c>
      <c r="B66" s="16" t="s">
        <v>305</v>
      </c>
      <c r="C66" s="16">
        <v>65</v>
      </c>
      <c r="D66" s="16" t="s">
        <v>435</v>
      </c>
      <c r="E66" s="16">
        <v>70</v>
      </c>
      <c r="F66" s="16" t="s">
        <v>410</v>
      </c>
      <c r="G66" s="17" t="s">
        <v>190</v>
      </c>
      <c r="H66" s="78" t="s">
        <v>402</v>
      </c>
      <c r="I66" s="78" t="s">
        <v>402</v>
      </c>
      <c r="J66" s="78"/>
      <c r="K66" s="78"/>
      <c r="U66" s="271"/>
      <c r="V66" s="125" t="s">
        <v>250</v>
      </c>
      <c r="W66" s="169">
        <f t="shared" si="9"/>
        <v>0</v>
      </c>
      <c r="X66" s="170">
        <f t="shared" si="9"/>
        <v>0</v>
      </c>
    </row>
    <row r="67" spans="1:24" ht="13.8" thickBot="1" x14ac:dyDescent="0.3">
      <c r="A67" s="15" t="s">
        <v>2541</v>
      </c>
      <c r="B67" s="16" t="s">
        <v>305</v>
      </c>
      <c r="C67" s="16">
        <v>66</v>
      </c>
      <c r="D67" s="16" t="s">
        <v>435</v>
      </c>
      <c r="E67" s="16">
        <v>90</v>
      </c>
      <c r="F67" s="16" t="s">
        <v>405</v>
      </c>
      <c r="G67" s="17" t="s">
        <v>198</v>
      </c>
      <c r="H67" s="78" t="s">
        <v>402</v>
      </c>
      <c r="I67" s="78" t="s">
        <v>402</v>
      </c>
      <c r="J67" s="78"/>
      <c r="K67" s="78"/>
      <c r="U67" s="271"/>
      <c r="V67" s="125" t="s">
        <v>254</v>
      </c>
      <c r="W67" s="169">
        <f t="shared" si="9"/>
        <v>0</v>
      </c>
      <c r="X67" s="170">
        <f t="shared" si="9"/>
        <v>0</v>
      </c>
    </row>
    <row r="68" spans="1:24" ht="13.8" thickBot="1" x14ac:dyDescent="0.3">
      <c r="A68" s="15" t="s">
        <v>2542</v>
      </c>
      <c r="B68" s="16" t="s">
        <v>305</v>
      </c>
      <c r="C68" s="16">
        <v>67</v>
      </c>
      <c r="D68" s="16" t="s">
        <v>435</v>
      </c>
      <c r="E68" s="16">
        <v>100</v>
      </c>
      <c r="F68" s="16" t="s">
        <v>410</v>
      </c>
      <c r="G68" s="17" t="s">
        <v>198</v>
      </c>
      <c r="H68" s="78" t="s">
        <v>402</v>
      </c>
      <c r="I68" s="78" t="s">
        <v>402</v>
      </c>
      <c r="J68" s="78"/>
      <c r="K68" s="78"/>
      <c r="U68" s="271"/>
      <c r="V68" s="125" t="s">
        <v>258</v>
      </c>
      <c r="W68" s="169">
        <f t="shared" ref="W68:X73" si="10">S20+S44+W20+W44</f>
        <v>0</v>
      </c>
      <c r="X68" s="170">
        <f t="shared" si="10"/>
        <v>0</v>
      </c>
    </row>
    <row r="69" spans="1:24" ht="13.8" thickBot="1" x14ac:dyDescent="0.3">
      <c r="A69" s="15" t="s">
        <v>2303</v>
      </c>
      <c r="B69" s="16" t="s">
        <v>305</v>
      </c>
      <c r="C69" s="16">
        <v>68</v>
      </c>
      <c r="D69" s="16" t="s">
        <v>435</v>
      </c>
      <c r="E69" s="16">
        <v>70</v>
      </c>
      <c r="F69" s="16" t="s">
        <v>410</v>
      </c>
      <c r="G69" s="17" t="s">
        <v>190</v>
      </c>
      <c r="H69" s="78" t="s">
        <v>402</v>
      </c>
      <c r="I69" s="78" t="s">
        <v>402</v>
      </c>
      <c r="J69" s="78"/>
      <c r="K69" s="78"/>
      <c r="U69" s="271"/>
      <c r="V69" s="125" t="s">
        <v>262</v>
      </c>
      <c r="W69" s="169">
        <f t="shared" si="10"/>
        <v>0</v>
      </c>
      <c r="X69" s="170">
        <f t="shared" si="10"/>
        <v>0</v>
      </c>
    </row>
    <row r="70" spans="1:24" ht="13.8" thickBot="1" x14ac:dyDescent="0.3">
      <c r="A70" s="15" t="s">
        <v>2304</v>
      </c>
      <c r="B70" s="16" t="s">
        <v>305</v>
      </c>
      <c r="C70" s="16">
        <v>69</v>
      </c>
      <c r="D70" s="16" t="s">
        <v>435</v>
      </c>
      <c r="E70" s="16">
        <v>90</v>
      </c>
      <c r="F70" s="16" t="s">
        <v>405</v>
      </c>
      <c r="G70" s="17" t="s">
        <v>194</v>
      </c>
      <c r="H70" s="78" t="s">
        <v>402</v>
      </c>
      <c r="I70" s="78" t="s">
        <v>402</v>
      </c>
      <c r="J70" s="78"/>
      <c r="K70" s="78"/>
      <c r="U70" s="271"/>
      <c r="V70" s="125" t="s">
        <v>266</v>
      </c>
      <c r="W70" s="169">
        <f t="shared" si="10"/>
        <v>0</v>
      </c>
      <c r="X70" s="170">
        <f t="shared" si="10"/>
        <v>0</v>
      </c>
    </row>
    <row r="71" spans="1:24" ht="13.8" thickBot="1" x14ac:dyDescent="0.3">
      <c r="A71" s="15" t="s">
        <v>2543</v>
      </c>
      <c r="B71" s="16" t="s">
        <v>305</v>
      </c>
      <c r="C71" s="16">
        <v>70</v>
      </c>
      <c r="D71" s="16" t="s">
        <v>435</v>
      </c>
      <c r="E71" s="16">
        <v>140</v>
      </c>
      <c r="F71" s="16" t="s">
        <v>401</v>
      </c>
      <c r="G71" s="17" t="s">
        <v>198</v>
      </c>
      <c r="H71" s="78" t="s">
        <v>402</v>
      </c>
      <c r="I71" s="78" t="s">
        <v>402</v>
      </c>
      <c r="J71" s="78"/>
      <c r="K71" s="78"/>
      <c r="U71" s="271"/>
      <c r="V71" s="125" t="s">
        <v>270</v>
      </c>
      <c r="W71" s="169">
        <f t="shared" si="10"/>
        <v>0</v>
      </c>
      <c r="X71" s="170">
        <f t="shared" si="10"/>
        <v>0</v>
      </c>
    </row>
    <row r="72" spans="1:24" ht="13.8" thickBot="1" x14ac:dyDescent="0.3">
      <c r="A72" s="15" t="s">
        <v>2406</v>
      </c>
      <c r="B72" s="16" t="s">
        <v>305</v>
      </c>
      <c r="C72" s="16">
        <v>71</v>
      </c>
      <c r="D72" s="16" t="s">
        <v>435</v>
      </c>
      <c r="E72" s="16">
        <v>60</v>
      </c>
      <c r="F72" s="16" t="s">
        <v>410</v>
      </c>
      <c r="G72" s="17" t="s">
        <v>190</v>
      </c>
      <c r="H72" s="78" t="s">
        <v>402</v>
      </c>
      <c r="I72" s="78" t="s">
        <v>402</v>
      </c>
      <c r="J72" s="78"/>
      <c r="K72" s="78"/>
      <c r="U72" s="271"/>
      <c r="V72" s="125" t="s">
        <v>274</v>
      </c>
      <c r="W72" s="169">
        <f t="shared" si="10"/>
        <v>0</v>
      </c>
      <c r="X72" s="170">
        <f t="shared" si="10"/>
        <v>8</v>
      </c>
    </row>
    <row r="73" spans="1:24" ht="13.8" thickBot="1" x14ac:dyDescent="0.3">
      <c r="A73" s="15" t="s">
        <v>2406</v>
      </c>
      <c r="B73" s="16" t="s">
        <v>305</v>
      </c>
      <c r="C73" s="16">
        <v>72</v>
      </c>
      <c r="D73" s="16" t="s">
        <v>435</v>
      </c>
      <c r="E73" s="16">
        <v>50</v>
      </c>
      <c r="F73" s="16" t="s">
        <v>410</v>
      </c>
      <c r="G73" s="17" t="s">
        <v>190</v>
      </c>
      <c r="H73" s="78" t="s">
        <v>402</v>
      </c>
      <c r="I73" s="78" t="s">
        <v>402</v>
      </c>
      <c r="J73" s="78"/>
      <c r="K73" s="78"/>
      <c r="U73" s="271"/>
      <c r="V73" s="177" t="s">
        <v>278</v>
      </c>
      <c r="W73" s="169">
        <f t="shared" si="10"/>
        <v>0</v>
      </c>
      <c r="X73" s="170">
        <f t="shared" si="10"/>
        <v>6</v>
      </c>
    </row>
    <row r="74" spans="1:24" x14ac:dyDescent="0.25">
      <c r="A74" s="15" t="s">
        <v>2544</v>
      </c>
      <c r="B74" s="16" t="s">
        <v>305</v>
      </c>
      <c r="C74" s="16">
        <v>73</v>
      </c>
      <c r="D74" s="16" t="s">
        <v>435</v>
      </c>
      <c r="E74" s="16">
        <v>100</v>
      </c>
      <c r="F74" s="16" t="s">
        <v>405</v>
      </c>
      <c r="G74" s="17" t="s">
        <v>198</v>
      </c>
      <c r="H74" s="78" t="s">
        <v>402</v>
      </c>
      <c r="I74" s="78" t="s">
        <v>402</v>
      </c>
      <c r="J74" s="78"/>
      <c r="K74" s="78"/>
    </row>
    <row r="75" spans="1:24" x14ac:dyDescent="0.25">
      <c r="A75" s="15" t="s">
        <v>2544</v>
      </c>
      <c r="B75" s="16" t="s">
        <v>305</v>
      </c>
      <c r="C75" s="16">
        <v>74</v>
      </c>
      <c r="D75" s="16" t="s">
        <v>435</v>
      </c>
      <c r="E75" s="16">
        <v>90</v>
      </c>
      <c r="F75" s="16" t="s">
        <v>405</v>
      </c>
      <c r="G75" s="17" t="s">
        <v>194</v>
      </c>
      <c r="H75" s="78" t="s">
        <v>402</v>
      </c>
      <c r="I75" s="78" t="s">
        <v>402</v>
      </c>
      <c r="J75" s="78"/>
      <c r="K75" s="78"/>
    </row>
    <row r="76" spans="1:24" x14ac:dyDescent="0.25">
      <c r="A76" s="15" t="s">
        <v>2408</v>
      </c>
      <c r="B76" s="16" t="s">
        <v>305</v>
      </c>
      <c r="C76" s="16">
        <v>75</v>
      </c>
      <c r="D76" s="16" t="s">
        <v>435</v>
      </c>
      <c r="E76" s="16">
        <v>60</v>
      </c>
      <c r="F76" s="16" t="s">
        <v>410</v>
      </c>
      <c r="G76" s="17" t="s">
        <v>190</v>
      </c>
      <c r="H76" s="78" t="s">
        <v>402</v>
      </c>
      <c r="I76" s="78" t="s">
        <v>402</v>
      </c>
      <c r="J76" s="78"/>
      <c r="K76" s="78"/>
    </row>
    <row r="77" spans="1:24" x14ac:dyDescent="0.25">
      <c r="A77" s="15" t="s">
        <v>2408</v>
      </c>
      <c r="B77" s="16" t="s">
        <v>305</v>
      </c>
      <c r="C77" s="16">
        <v>76</v>
      </c>
      <c r="D77" s="16" t="s">
        <v>435</v>
      </c>
      <c r="E77" s="16">
        <v>60</v>
      </c>
      <c r="F77" s="16" t="s">
        <v>410</v>
      </c>
      <c r="G77" s="17" t="s">
        <v>190</v>
      </c>
      <c r="H77" s="78" t="s">
        <v>402</v>
      </c>
      <c r="I77" s="78" t="s">
        <v>402</v>
      </c>
      <c r="J77" s="78"/>
      <c r="K77" s="78"/>
    </row>
    <row r="78" spans="1:24" x14ac:dyDescent="0.25">
      <c r="A78" s="15" t="s">
        <v>2409</v>
      </c>
      <c r="B78" s="16" t="s">
        <v>305</v>
      </c>
      <c r="C78" s="16">
        <v>77</v>
      </c>
      <c r="D78" s="16" t="s">
        <v>435</v>
      </c>
      <c r="E78" s="16">
        <v>90</v>
      </c>
      <c r="F78" s="16" t="s">
        <v>405</v>
      </c>
      <c r="G78" s="17" t="s">
        <v>194</v>
      </c>
      <c r="H78" s="78" t="s">
        <v>402</v>
      </c>
      <c r="I78" s="78" t="s">
        <v>402</v>
      </c>
      <c r="J78" s="78"/>
      <c r="K78" s="78"/>
    </row>
    <row r="79" spans="1:24" x14ac:dyDescent="0.25">
      <c r="A79" s="15" t="s">
        <v>2545</v>
      </c>
      <c r="B79" s="16" t="s">
        <v>305</v>
      </c>
      <c r="C79" s="16">
        <v>78</v>
      </c>
      <c r="D79" s="16" t="s">
        <v>435</v>
      </c>
      <c r="E79" s="16">
        <v>150</v>
      </c>
      <c r="F79" s="16" t="s">
        <v>401</v>
      </c>
      <c r="G79" s="17" t="s">
        <v>202</v>
      </c>
      <c r="H79" s="78" t="s">
        <v>402</v>
      </c>
      <c r="I79" s="78" t="s">
        <v>402</v>
      </c>
      <c r="J79" s="78"/>
      <c r="K79" s="78"/>
    </row>
    <row r="80" spans="1:24" x14ac:dyDescent="0.25">
      <c r="A80" s="15" t="s">
        <v>2546</v>
      </c>
      <c r="B80" s="16" t="s">
        <v>305</v>
      </c>
      <c r="C80" s="16">
        <v>79</v>
      </c>
      <c r="D80" s="16" t="s">
        <v>419</v>
      </c>
      <c r="E80" s="16">
        <v>150</v>
      </c>
      <c r="F80" s="16" t="s">
        <v>405</v>
      </c>
      <c r="G80" s="17" t="s">
        <v>198</v>
      </c>
      <c r="H80" s="78" t="s">
        <v>402</v>
      </c>
      <c r="I80" s="78" t="s">
        <v>402</v>
      </c>
      <c r="J80" s="78"/>
      <c r="K80" s="78"/>
    </row>
    <row r="81" spans="1:11" x14ac:dyDescent="0.25">
      <c r="A81" s="15" t="s">
        <v>1258</v>
      </c>
      <c r="B81" s="16" t="s">
        <v>305</v>
      </c>
      <c r="C81" s="16">
        <v>80</v>
      </c>
      <c r="D81" s="16" t="s">
        <v>419</v>
      </c>
      <c r="E81" s="16">
        <v>70</v>
      </c>
      <c r="F81" s="16" t="s">
        <v>410</v>
      </c>
      <c r="G81" s="17" t="s">
        <v>194</v>
      </c>
      <c r="H81" s="78" t="s">
        <v>402</v>
      </c>
      <c r="I81" s="78" t="s">
        <v>402</v>
      </c>
      <c r="J81" s="78"/>
      <c r="K81" s="78"/>
    </row>
    <row r="82" spans="1:11" x14ac:dyDescent="0.25">
      <c r="A82" s="15" t="s">
        <v>549</v>
      </c>
      <c r="B82" s="16" t="s">
        <v>305</v>
      </c>
      <c r="C82" s="16">
        <v>81</v>
      </c>
      <c r="D82" s="16" t="s">
        <v>165</v>
      </c>
      <c r="E82" s="16">
        <v>50</v>
      </c>
      <c r="F82" s="16" t="s">
        <v>410</v>
      </c>
      <c r="G82" s="17" t="s">
        <v>190</v>
      </c>
      <c r="H82" s="78" t="s">
        <v>402</v>
      </c>
      <c r="I82" s="78" t="s">
        <v>402</v>
      </c>
      <c r="J82" s="78"/>
      <c r="K82" s="78"/>
    </row>
    <row r="83" spans="1:11" x14ac:dyDescent="0.25">
      <c r="A83" s="15" t="s">
        <v>542</v>
      </c>
      <c r="B83" s="16" t="s">
        <v>305</v>
      </c>
      <c r="C83" s="16">
        <v>82</v>
      </c>
      <c r="D83" s="16" t="s">
        <v>165</v>
      </c>
      <c r="E83" s="16">
        <v>70</v>
      </c>
      <c r="F83" s="16" t="s">
        <v>405</v>
      </c>
      <c r="G83" s="17" t="s">
        <v>194</v>
      </c>
      <c r="H83" s="78" t="s">
        <v>402</v>
      </c>
      <c r="I83" s="78" t="s">
        <v>402</v>
      </c>
      <c r="J83" s="78"/>
      <c r="K83" s="78"/>
    </row>
    <row r="84" spans="1:11" x14ac:dyDescent="0.25">
      <c r="A84" s="15" t="s">
        <v>664</v>
      </c>
      <c r="B84" s="16" t="s">
        <v>305</v>
      </c>
      <c r="C84" s="16">
        <v>83</v>
      </c>
      <c r="D84" s="16" t="s">
        <v>165</v>
      </c>
      <c r="E84" s="16">
        <v>150</v>
      </c>
      <c r="F84" s="16" t="s">
        <v>401</v>
      </c>
      <c r="G84" s="17" t="s">
        <v>202</v>
      </c>
      <c r="H84" s="78" t="s">
        <v>402</v>
      </c>
      <c r="I84" s="78" t="s">
        <v>402</v>
      </c>
      <c r="J84" s="78"/>
      <c r="K84" s="78"/>
    </row>
    <row r="85" spans="1:11" x14ac:dyDescent="0.25">
      <c r="A85" s="15" t="s">
        <v>412</v>
      </c>
      <c r="B85" s="16" t="s">
        <v>305</v>
      </c>
      <c r="C85" s="16">
        <v>84</v>
      </c>
      <c r="D85" s="16" t="s">
        <v>165</v>
      </c>
      <c r="E85" s="16">
        <v>140</v>
      </c>
      <c r="F85" s="16" t="s">
        <v>401</v>
      </c>
      <c r="G85" s="17" t="s">
        <v>202</v>
      </c>
      <c r="H85" s="78" t="s">
        <v>402</v>
      </c>
      <c r="I85" s="78" t="s">
        <v>402</v>
      </c>
      <c r="J85" s="78"/>
      <c r="K85" s="78"/>
    </row>
    <row r="86" spans="1:11" x14ac:dyDescent="0.25">
      <c r="A86" s="15" t="s">
        <v>2547</v>
      </c>
      <c r="B86" s="16" t="s">
        <v>305</v>
      </c>
      <c r="C86" s="16">
        <v>85</v>
      </c>
      <c r="D86" s="16" t="s">
        <v>165</v>
      </c>
      <c r="E86" s="16">
        <v>160</v>
      </c>
      <c r="F86" s="16" t="s">
        <v>410</v>
      </c>
      <c r="G86" s="17" t="s">
        <v>206</v>
      </c>
      <c r="H86" s="78" t="s">
        <v>402</v>
      </c>
      <c r="I86" s="78" t="s">
        <v>402</v>
      </c>
      <c r="J86" s="78"/>
      <c r="K86" s="78" t="s">
        <v>402</v>
      </c>
    </row>
    <row r="87" spans="1:11" x14ac:dyDescent="0.25">
      <c r="A87" s="15" t="s">
        <v>2548</v>
      </c>
      <c r="B87" s="16" t="s">
        <v>305</v>
      </c>
      <c r="C87" s="16">
        <v>86</v>
      </c>
      <c r="D87" s="16" t="s">
        <v>165</v>
      </c>
      <c r="E87" s="16">
        <v>170</v>
      </c>
      <c r="F87" s="16" t="s">
        <v>410</v>
      </c>
      <c r="G87" s="17" t="s">
        <v>206</v>
      </c>
      <c r="H87" s="78" t="s">
        <v>402</v>
      </c>
      <c r="I87" s="78" t="s">
        <v>402</v>
      </c>
      <c r="J87" s="78"/>
      <c r="K87" s="78" t="s">
        <v>402</v>
      </c>
    </row>
    <row r="88" spans="1:11" x14ac:dyDescent="0.25">
      <c r="A88" s="15" t="s">
        <v>581</v>
      </c>
      <c r="B88" s="16" t="s">
        <v>305</v>
      </c>
      <c r="C88" s="16">
        <v>87</v>
      </c>
      <c r="D88" s="16" t="s">
        <v>414</v>
      </c>
      <c r="E88" s="16">
        <v>40</v>
      </c>
      <c r="F88" s="16" t="s">
        <v>410</v>
      </c>
      <c r="G88" s="17" t="s">
        <v>190</v>
      </c>
      <c r="H88" s="78" t="s">
        <v>402</v>
      </c>
      <c r="I88" s="78" t="s">
        <v>402</v>
      </c>
      <c r="J88" s="78"/>
      <c r="K88" s="78"/>
    </row>
    <row r="89" spans="1:11" x14ac:dyDescent="0.25">
      <c r="A89" s="15" t="s">
        <v>2549</v>
      </c>
      <c r="B89" s="16" t="s">
        <v>305</v>
      </c>
      <c r="C89" s="16">
        <v>88</v>
      </c>
      <c r="D89" s="16" t="s">
        <v>414</v>
      </c>
      <c r="E89" s="16">
        <v>70</v>
      </c>
      <c r="F89" s="16" t="s">
        <v>405</v>
      </c>
      <c r="G89" s="17" t="s">
        <v>198</v>
      </c>
      <c r="H89" s="78" t="s">
        <v>402</v>
      </c>
      <c r="I89" s="78" t="s">
        <v>402</v>
      </c>
      <c r="J89" s="78"/>
      <c r="K89" s="78"/>
    </row>
    <row r="90" spans="1:11" x14ac:dyDescent="0.25">
      <c r="A90" s="15" t="s">
        <v>649</v>
      </c>
      <c r="B90" s="16" t="s">
        <v>305</v>
      </c>
      <c r="C90" s="16">
        <v>89</v>
      </c>
      <c r="D90" s="16" t="s">
        <v>414</v>
      </c>
      <c r="E90" s="16">
        <v>60</v>
      </c>
      <c r="F90" s="16" t="s">
        <v>410</v>
      </c>
      <c r="G90" s="17" t="s">
        <v>190</v>
      </c>
      <c r="H90" s="78" t="s">
        <v>402</v>
      </c>
      <c r="I90" s="78" t="s">
        <v>402</v>
      </c>
      <c r="J90" s="78"/>
      <c r="K90" s="78"/>
    </row>
    <row r="91" spans="1:11" x14ac:dyDescent="0.25">
      <c r="A91" s="15" t="s">
        <v>649</v>
      </c>
      <c r="B91" s="16" t="s">
        <v>305</v>
      </c>
      <c r="C91" s="16">
        <v>90</v>
      </c>
      <c r="D91" s="16" t="s">
        <v>414</v>
      </c>
      <c r="E91" s="16">
        <v>60</v>
      </c>
      <c r="F91" s="16" t="s">
        <v>410</v>
      </c>
      <c r="G91" s="17" t="s">
        <v>190</v>
      </c>
      <c r="H91" s="78" t="s">
        <v>402</v>
      </c>
      <c r="I91" s="78" t="s">
        <v>402</v>
      </c>
      <c r="J91" s="78"/>
      <c r="K91" s="78"/>
    </row>
    <row r="92" spans="1:11" x14ac:dyDescent="0.25">
      <c r="A92" s="15" t="s">
        <v>467</v>
      </c>
      <c r="B92" s="16" t="s">
        <v>305</v>
      </c>
      <c r="C92" s="16">
        <v>91</v>
      </c>
      <c r="D92" s="16" t="s">
        <v>414</v>
      </c>
      <c r="E92" s="16">
        <v>60</v>
      </c>
      <c r="F92" s="16" t="s">
        <v>410</v>
      </c>
      <c r="G92" s="17" t="s">
        <v>190</v>
      </c>
      <c r="H92" s="78" t="s">
        <v>402</v>
      </c>
      <c r="I92" s="78" t="s">
        <v>402</v>
      </c>
      <c r="J92" s="78"/>
      <c r="K92" s="78"/>
    </row>
    <row r="93" spans="1:11" x14ac:dyDescent="0.25">
      <c r="A93" s="15" t="s">
        <v>451</v>
      </c>
      <c r="B93" s="16" t="s">
        <v>305</v>
      </c>
      <c r="C93" s="16">
        <v>92</v>
      </c>
      <c r="D93" s="16" t="s">
        <v>414</v>
      </c>
      <c r="E93" s="16">
        <v>90</v>
      </c>
      <c r="F93" s="16" t="s">
        <v>405</v>
      </c>
      <c r="G93" s="17" t="s">
        <v>194</v>
      </c>
      <c r="H93" s="78" t="s">
        <v>402</v>
      </c>
      <c r="I93" s="78" t="s">
        <v>402</v>
      </c>
      <c r="J93" s="78"/>
      <c r="K93" s="78"/>
    </row>
    <row r="94" spans="1:11" x14ac:dyDescent="0.25">
      <c r="A94" s="15" t="s">
        <v>450</v>
      </c>
      <c r="B94" s="16" t="s">
        <v>305</v>
      </c>
      <c r="C94" s="16">
        <v>93</v>
      </c>
      <c r="D94" s="16" t="s">
        <v>414</v>
      </c>
      <c r="E94" s="16">
        <v>100</v>
      </c>
      <c r="F94" s="16" t="s">
        <v>410</v>
      </c>
      <c r="G94" s="17" t="s">
        <v>194</v>
      </c>
      <c r="H94" s="78" t="s">
        <v>402</v>
      </c>
      <c r="I94" s="78" t="s">
        <v>402</v>
      </c>
      <c r="J94" s="78"/>
      <c r="K94" s="78"/>
    </row>
    <row r="95" spans="1:11" x14ac:dyDescent="0.25">
      <c r="A95" s="15" t="s">
        <v>1264</v>
      </c>
      <c r="B95" s="16" t="s">
        <v>305</v>
      </c>
      <c r="C95" s="16">
        <v>94</v>
      </c>
      <c r="D95" s="16" t="s">
        <v>414</v>
      </c>
      <c r="E95" s="16">
        <v>70</v>
      </c>
      <c r="F95" s="16" t="s">
        <v>410</v>
      </c>
      <c r="G95" s="17" t="s">
        <v>198</v>
      </c>
      <c r="H95" s="78" t="s">
        <v>402</v>
      </c>
      <c r="I95" s="78" t="s">
        <v>402</v>
      </c>
      <c r="J95" s="78"/>
      <c r="K95" s="78"/>
    </row>
    <row r="96" spans="1:11" x14ac:dyDescent="0.25">
      <c r="A96" s="15" t="s">
        <v>1864</v>
      </c>
      <c r="B96" s="16" t="s">
        <v>305</v>
      </c>
      <c r="C96" s="16">
        <v>95</v>
      </c>
      <c r="D96" s="16" t="s">
        <v>414</v>
      </c>
      <c r="E96" s="16">
        <v>60</v>
      </c>
      <c r="F96" s="16" t="s">
        <v>410</v>
      </c>
      <c r="G96" s="17" t="s">
        <v>190</v>
      </c>
      <c r="H96" s="78" t="s">
        <v>402</v>
      </c>
      <c r="I96" s="78" t="s">
        <v>402</v>
      </c>
      <c r="J96" s="78"/>
      <c r="K96" s="78"/>
    </row>
    <row r="97" spans="1:11" x14ac:dyDescent="0.25">
      <c r="A97" s="15" t="s">
        <v>1850</v>
      </c>
      <c r="B97" s="16" t="s">
        <v>305</v>
      </c>
      <c r="C97" s="16">
        <v>96</v>
      </c>
      <c r="D97" s="16" t="s">
        <v>414</v>
      </c>
      <c r="E97" s="16">
        <v>80</v>
      </c>
      <c r="F97" s="16" t="s">
        <v>405</v>
      </c>
      <c r="G97" s="17" t="s">
        <v>194</v>
      </c>
      <c r="H97" s="78" t="s">
        <v>402</v>
      </c>
      <c r="I97" s="78" t="s">
        <v>402</v>
      </c>
      <c r="J97" s="78"/>
      <c r="K97" s="78"/>
    </row>
    <row r="98" spans="1:11" x14ac:dyDescent="0.25">
      <c r="A98" s="15" t="s">
        <v>1826</v>
      </c>
      <c r="B98" s="16" t="s">
        <v>305</v>
      </c>
      <c r="C98" s="16">
        <v>97</v>
      </c>
      <c r="D98" s="16" t="s">
        <v>414</v>
      </c>
      <c r="E98" s="16">
        <v>130</v>
      </c>
      <c r="F98" s="16" t="s">
        <v>401</v>
      </c>
      <c r="G98" s="17" t="s">
        <v>198</v>
      </c>
      <c r="H98" s="78" t="s">
        <v>402</v>
      </c>
      <c r="I98" s="78" t="s">
        <v>402</v>
      </c>
      <c r="J98" s="78"/>
      <c r="K98" s="78"/>
    </row>
    <row r="99" spans="1:11" x14ac:dyDescent="0.25">
      <c r="A99" s="15" t="s">
        <v>2550</v>
      </c>
      <c r="B99" s="16" t="s">
        <v>305</v>
      </c>
      <c r="C99" s="16">
        <v>98</v>
      </c>
      <c r="D99" s="16" t="s">
        <v>414</v>
      </c>
      <c r="E99" s="16">
        <v>180</v>
      </c>
      <c r="F99" s="16" t="s">
        <v>410</v>
      </c>
      <c r="G99" s="17" t="s">
        <v>206</v>
      </c>
      <c r="H99" s="78" t="s">
        <v>402</v>
      </c>
      <c r="I99" s="78" t="s">
        <v>402</v>
      </c>
      <c r="J99" s="78"/>
      <c r="K99" s="78" t="s">
        <v>402</v>
      </c>
    </row>
    <row r="100" spans="1:11" x14ac:dyDescent="0.25">
      <c r="A100" s="15" t="s">
        <v>2551</v>
      </c>
      <c r="B100" s="16" t="s">
        <v>305</v>
      </c>
      <c r="C100" s="16">
        <v>99</v>
      </c>
      <c r="D100" s="16" t="s">
        <v>490</v>
      </c>
      <c r="E100" s="16"/>
      <c r="F100" s="16" t="s">
        <v>1562</v>
      </c>
      <c r="G100" s="17" t="s">
        <v>194</v>
      </c>
      <c r="H100" s="78" t="s">
        <v>402</v>
      </c>
      <c r="I100" s="78" t="s">
        <v>402</v>
      </c>
      <c r="J100" s="78"/>
      <c r="K100" s="78"/>
    </row>
    <row r="101" spans="1:11" x14ac:dyDescent="0.25">
      <c r="A101" s="15" t="s">
        <v>2552</v>
      </c>
      <c r="B101" s="16" t="s">
        <v>305</v>
      </c>
      <c r="C101" s="16">
        <v>100</v>
      </c>
      <c r="D101" s="16" t="s">
        <v>490</v>
      </c>
      <c r="E101" s="16"/>
      <c r="F101" s="16" t="s">
        <v>493</v>
      </c>
      <c r="G101" s="17" t="s">
        <v>194</v>
      </c>
      <c r="H101" s="78" t="s">
        <v>402</v>
      </c>
      <c r="I101" s="78" t="s">
        <v>402</v>
      </c>
      <c r="J101" s="78"/>
      <c r="K101" s="78"/>
    </row>
    <row r="102" spans="1:11" x14ac:dyDescent="0.25">
      <c r="A102" s="15" t="s">
        <v>2553</v>
      </c>
      <c r="B102" s="16" t="s">
        <v>305</v>
      </c>
      <c r="C102" s="16">
        <v>101</v>
      </c>
      <c r="D102" s="16" t="s">
        <v>490</v>
      </c>
      <c r="E102" s="16"/>
      <c r="F102" s="16" t="s">
        <v>1085</v>
      </c>
      <c r="G102" s="17" t="s">
        <v>202</v>
      </c>
      <c r="H102" s="78" t="s">
        <v>402</v>
      </c>
      <c r="I102" s="78" t="s">
        <v>402</v>
      </c>
      <c r="J102" s="78"/>
      <c r="K102" s="78"/>
    </row>
    <row r="103" spans="1:11" x14ac:dyDescent="0.25">
      <c r="A103" s="15" t="s">
        <v>2554</v>
      </c>
      <c r="B103" s="16" t="s">
        <v>305</v>
      </c>
      <c r="C103" s="16">
        <v>102</v>
      </c>
      <c r="D103" s="16" t="s">
        <v>490</v>
      </c>
      <c r="E103" s="16"/>
      <c r="F103" s="16" t="s">
        <v>1085</v>
      </c>
      <c r="G103" s="17" t="s">
        <v>194</v>
      </c>
      <c r="H103" s="78" t="s">
        <v>402</v>
      </c>
      <c r="I103" s="78" t="s">
        <v>402</v>
      </c>
      <c r="J103" s="78"/>
      <c r="K103" s="78"/>
    </row>
    <row r="104" spans="1:11" x14ac:dyDescent="0.25">
      <c r="A104" s="15" t="s">
        <v>2555</v>
      </c>
      <c r="B104" s="16" t="s">
        <v>305</v>
      </c>
      <c r="C104" s="16">
        <v>103</v>
      </c>
      <c r="D104" s="16" t="s">
        <v>490</v>
      </c>
      <c r="E104" s="16"/>
      <c r="F104" s="16" t="s">
        <v>1562</v>
      </c>
      <c r="G104" s="17" t="s">
        <v>194</v>
      </c>
      <c r="H104" s="78" t="s">
        <v>402</v>
      </c>
      <c r="I104" s="78" t="s">
        <v>402</v>
      </c>
      <c r="J104" s="78"/>
      <c r="K104" s="78"/>
    </row>
    <row r="105" spans="1:11" x14ac:dyDescent="0.25">
      <c r="A105" s="15" t="s">
        <v>2556</v>
      </c>
      <c r="B105" s="16" t="s">
        <v>305</v>
      </c>
      <c r="C105" s="16">
        <v>104</v>
      </c>
      <c r="D105" s="16" t="s">
        <v>490</v>
      </c>
      <c r="E105" s="16"/>
      <c r="F105" s="16" t="s">
        <v>1562</v>
      </c>
      <c r="G105" s="17" t="s">
        <v>194</v>
      </c>
      <c r="H105" s="78" t="s">
        <v>402</v>
      </c>
      <c r="I105" s="78" t="s">
        <v>402</v>
      </c>
      <c r="J105" s="78"/>
      <c r="K105" s="78"/>
    </row>
    <row r="106" spans="1:11" x14ac:dyDescent="0.25">
      <c r="A106" s="15" t="s">
        <v>2557</v>
      </c>
      <c r="B106" s="16" t="s">
        <v>305</v>
      </c>
      <c r="C106" s="16">
        <v>105</v>
      </c>
      <c r="D106" s="16" t="s">
        <v>490</v>
      </c>
      <c r="E106" s="16"/>
      <c r="F106" s="16" t="s">
        <v>1562</v>
      </c>
      <c r="G106" s="17" t="s">
        <v>194</v>
      </c>
      <c r="H106" s="78" t="s">
        <v>402</v>
      </c>
      <c r="I106" s="78" t="s">
        <v>402</v>
      </c>
      <c r="J106" s="78"/>
      <c r="K106" s="78"/>
    </row>
    <row r="107" spans="1:11" x14ac:dyDescent="0.25">
      <c r="A107" s="15" t="s">
        <v>2518</v>
      </c>
      <c r="B107" s="16" t="s">
        <v>305</v>
      </c>
      <c r="C107" s="16">
        <v>106</v>
      </c>
      <c r="D107" s="16" t="s">
        <v>427</v>
      </c>
      <c r="E107" s="16"/>
      <c r="F107" s="16" t="s">
        <v>428</v>
      </c>
      <c r="G107" s="17" t="s">
        <v>194</v>
      </c>
      <c r="H107" s="78" t="s">
        <v>402</v>
      </c>
      <c r="I107" s="78" t="s">
        <v>402</v>
      </c>
      <c r="J107" s="78"/>
      <c r="K107" s="78"/>
    </row>
    <row r="108" spans="1:11" x14ac:dyDescent="0.25">
      <c r="A108" s="15" t="s">
        <v>2558</v>
      </c>
      <c r="B108" s="16" t="s">
        <v>305</v>
      </c>
      <c r="C108" s="16">
        <v>107</v>
      </c>
      <c r="D108" s="16" t="s">
        <v>490</v>
      </c>
      <c r="E108" s="16"/>
      <c r="F108" s="16" t="s">
        <v>1562</v>
      </c>
      <c r="G108" s="17" t="s">
        <v>202</v>
      </c>
      <c r="H108" s="78" t="s">
        <v>402</v>
      </c>
      <c r="I108" s="78" t="s">
        <v>402</v>
      </c>
      <c r="J108" s="78"/>
      <c r="K108" s="78" t="s">
        <v>402</v>
      </c>
    </row>
    <row r="109" spans="1:11" x14ac:dyDescent="0.25">
      <c r="A109" s="15" t="s">
        <v>2559</v>
      </c>
      <c r="B109" s="16" t="s">
        <v>305</v>
      </c>
      <c r="C109" s="16">
        <v>108</v>
      </c>
      <c r="D109" s="16" t="s">
        <v>490</v>
      </c>
      <c r="E109" s="16"/>
      <c r="F109" s="16" t="s">
        <v>1562</v>
      </c>
      <c r="G109" s="17" t="s">
        <v>202</v>
      </c>
      <c r="H109" s="78" t="s">
        <v>402</v>
      </c>
      <c r="I109" s="78" t="s">
        <v>402</v>
      </c>
      <c r="J109" s="78"/>
      <c r="K109" s="78" t="s">
        <v>402</v>
      </c>
    </row>
    <row r="110" spans="1:11" x14ac:dyDescent="0.25">
      <c r="A110" s="15" t="s">
        <v>2524</v>
      </c>
      <c r="B110" s="16" t="s">
        <v>305</v>
      </c>
      <c r="C110" s="16">
        <v>109</v>
      </c>
      <c r="D110" s="16" t="s">
        <v>425</v>
      </c>
      <c r="E110" s="16">
        <v>180</v>
      </c>
      <c r="F110" s="16" t="s">
        <v>410</v>
      </c>
      <c r="G110" s="17" t="s">
        <v>274</v>
      </c>
      <c r="H110" s="78" t="s">
        <v>402</v>
      </c>
      <c r="I110" s="78" t="s">
        <v>402</v>
      </c>
      <c r="J110" s="78"/>
      <c r="K110" s="78" t="s">
        <v>402</v>
      </c>
    </row>
    <row r="111" spans="1:11" x14ac:dyDescent="0.25">
      <c r="A111" s="15" t="s">
        <v>2533</v>
      </c>
      <c r="B111" s="16" t="s">
        <v>305</v>
      </c>
      <c r="C111" s="16">
        <v>110</v>
      </c>
      <c r="D111" s="16" t="s">
        <v>400</v>
      </c>
      <c r="E111" s="16">
        <v>170</v>
      </c>
      <c r="F111" s="16" t="s">
        <v>410</v>
      </c>
      <c r="G111" s="17" t="s">
        <v>274</v>
      </c>
      <c r="H111" s="78" t="s">
        <v>402</v>
      </c>
      <c r="I111" s="78" t="s">
        <v>402</v>
      </c>
      <c r="J111" s="78"/>
      <c r="K111" s="78" t="s">
        <v>402</v>
      </c>
    </row>
    <row r="112" spans="1:11" x14ac:dyDescent="0.25">
      <c r="A112" s="15" t="s">
        <v>2538</v>
      </c>
      <c r="B112" s="16" t="s">
        <v>305</v>
      </c>
      <c r="C112" s="16">
        <v>111</v>
      </c>
      <c r="D112" s="16" t="s">
        <v>421</v>
      </c>
      <c r="E112" s="16">
        <v>170</v>
      </c>
      <c r="F112" s="16" t="s">
        <v>410</v>
      </c>
      <c r="G112" s="17" t="s">
        <v>274</v>
      </c>
      <c r="H112" s="78" t="s">
        <v>402</v>
      </c>
      <c r="I112" s="78" t="s">
        <v>402</v>
      </c>
      <c r="J112" s="78"/>
      <c r="K112" s="78" t="s">
        <v>402</v>
      </c>
    </row>
    <row r="113" spans="1:11" x14ac:dyDescent="0.25">
      <c r="A113" s="15" t="s">
        <v>2547</v>
      </c>
      <c r="B113" s="16" t="s">
        <v>305</v>
      </c>
      <c r="C113" s="16">
        <v>112</v>
      </c>
      <c r="D113" s="16" t="s">
        <v>165</v>
      </c>
      <c r="E113" s="16">
        <v>160</v>
      </c>
      <c r="F113" s="16" t="s">
        <v>410</v>
      </c>
      <c r="G113" s="17" t="s">
        <v>274</v>
      </c>
      <c r="H113" s="78" t="s">
        <v>402</v>
      </c>
      <c r="I113" s="78" t="s">
        <v>402</v>
      </c>
      <c r="J113" s="78"/>
      <c r="K113" s="78" t="s">
        <v>402</v>
      </c>
    </row>
    <row r="114" spans="1:11" x14ac:dyDescent="0.25">
      <c r="A114" s="15" t="s">
        <v>2548</v>
      </c>
      <c r="B114" s="16" t="s">
        <v>305</v>
      </c>
      <c r="C114" s="16">
        <v>113</v>
      </c>
      <c r="D114" s="16" t="s">
        <v>165</v>
      </c>
      <c r="E114" s="16">
        <v>170</v>
      </c>
      <c r="F114" s="16" t="s">
        <v>410</v>
      </c>
      <c r="G114" s="17" t="s">
        <v>274</v>
      </c>
      <c r="H114" s="78" t="s">
        <v>402</v>
      </c>
      <c r="I114" s="78" t="s">
        <v>402</v>
      </c>
      <c r="J114" s="78"/>
      <c r="K114" s="78" t="s">
        <v>402</v>
      </c>
    </row>
    <row r="115" spans="1:11" x14ac:dyDescent="0.25">
      <c r="A115" s="15" t="s">
        <v>2550</v>
      </c>
      <c r="B115" s="16" t="s">
        <v>305</v>
      </c>
      <c r="C115" s="16">
        <v>114</v>
      </c>
      <c r="D115" s="16" t="s">
        <v>414</v>
      </c>
      <c r="E115" s="16">
        <v>180</v>
      </c>
      <c r="F115" s="16" t="s">
        <v>410</v>
      </c>
      <c r="G115" s="17" t="s">
        <v>274</v>
      </c>
      <c r="H115" s="78" t="s">
        <v>402</v>
      </c>
      <c r="I115" s="78" t="s">
        <v>402</v>
      </c>
      <c r="J115" s="78"/>
      <c r="K115" s="78" t="s">
        <v>402</v>
      </c>
    </row>
    <row r="116" spans="1:11" x14ac:dyDescent="0.25">
      <c r="A116" s="15" t="s">
        <v>2553</v>
      </c>
      <c r="B116" s="16" t="s">
        <v>305</v>
      </c>
      <c r="C116" s="16">
        <v>115</v>
      </c>
      <c r="D116" s="16" t="s">
        <v>490</v>
      </c>
      <c r="E116" s="16"/>
      <c r="F116" s="16" t="s">
        <v>1085</v>
      </c>
      <c r="G116" s="17" t="s">
        <v>274</v>
      </c>
      <c r="H116" s="78" t="s">
        <v>402</v>
      </c>
      <c r="I116" s="78" t="s">
        <v>402</v>
      </c>
      <c r="J116" s="78"/>
      <c r="K116" s="78" t="s">
        <v>402</v>
      </c>
    </row>
    <row r="117" spans="1:11" x14ac:dyDescent="0.25">
      <c r="A117" s="15" t="s">
        <v>2329</v>
      </c>
      <c r="B117" s="16" t="s">
        <v>305</v>
      </c>
      <c r="C117" s="16">
        <v>116</v>
      </c>
      <c r="D117" s="16" t="s">
        <v>490</v>
      </c>
      <c r="E117" s="16"/>
      <c r="F117" s="16" t="s">
        <v>1085</v>
      </c>
      <c r="G117" s="17" t="s">
        <v>274</v>
      </c>
      <c r="H117" s="78" t="s">
        <v>402</v>
      </c>
      <c r="I117" s="78" t="s">
        <v>402</v>
      </c>
      <c r="J117" s="78"/>
      <c r="K117" s="78" t="s">
        <v>402</v>
      </c>
    </row>
    <row r="118" spans="1:11" x14ac:dyDescent="0.25">
      <c r="A118" s="15" t="s">
        <v>1815</v>
      </c>
      <c r="B118" s="16" t="s">
        <v>305</v>
      </c>
      <c r="C118" s="16">
        <v>117</v>
      </c>
      <c r="D118" s="16" t="s">
        <v>404</v>
      </c>
      <c r="E118" s="16">
        <v>140</v>
      </c>
      <c r="F118" s="16" t="s">
        <v>401</v>
      </c>
      <c r="G118" s="17" t="s">
        <v>278</v>
      </c>
      <c r="H118" s="78" t="s">
        <v>402</v>
      </c>
      <c r="I118" s="78" t="s">
        <v>402</v>
      </c>
      <c r="J118" s="78"/>
      <c r="K118" s="78" t="s">
        <v>402</v>
      </c>
    </row>
    <row r="119" spans="1:11" x14ac:dyDescent="0.25">
      <c r="A119" s="15" t="s">
        <v>2452</v>
      </c>
      <c r="B119" s="16" t="s">
        <v>305</v>
      </c>
      <c r="C119" s="16">
        <v>118</v>
      </c>
      <c r="D119" s="16" t="s">
        <v>421</v>
      </c>
      <c r="E119" s="16">
        <v>90</v>
      </c>
      <c r="F119" s="16" t="s">
        <v>410</v>
      </c>
      <c r="G119" s="17" t="s">
        <v>278</v>
      </c>
      <c r="H119" s="78" t="s">
        <v>402</v>
      </c>
      <c r="I119" s="78" t="s">
        <v>402</v>
      </c>
      <c r="J119" s="78"/>
      <c r="K119" s="78" t="s">
        <v>402</v>
      </c>
    </row>
    <row r="120" spans="1:11" x14ac:dyDescent="0.25">
      <c r="A120" s="15" t="s">
        <v>2392</v>
      </c>
      <c r="B120" s="16" t="s">
        <v>305</v>
      </c>
      <c r="C120" s="16">
        <v>119</v>
      </c>
      <c r="D120" s="16" t="s">
        <v>421</v>
      </c>
      <c r="E120" s="16">
        <v>100</v>
      </c>
      <c r="F120" s="16" t="s">
        <v>405</v>
      </c>
      <c r="G120" s="17" t="s">
        <v>278</v>
      </c>
      <c r="H120" s="78" t="s">
        <v>402</v>
      </c>
      <c r="I120" s="78" t="s">
        <v>402</v>
      </c>
      <c r="J120" s="78"/>
      <c r="K120" s="78" t="s">
        <v>402</v>
      </c>
    </row>
    <row r="121" spans="1:11" x14ac:dyDescent="0.25">
      <c r="A121" s="15" t="s">
        <v>1879</v>
      </c>
      <c r="B121" s="16" t="s">
        <v>305</v>
      </c>
      <c r="C121" s="16">
        <v>120</v>
      </c>
      <c r="D121" s="16" t="s">
        <v>165</v>
      </c>
      <c r="E121" s="16">
        <v>140</v>
      </c>
      <c r="F121" s="16" t="s">
        <v>401</v>
      </c>
      <c r="G121" s="17" t="s">
        <v>278</v>
      </c>
      <c r="H121" s="78" t="s">
        <v>402</v>
      </c>
      <c r="I121" s="78" t="s">
        <v>402</v>
      </c>
      <c r="J121" s="78"/>
      <c r="K121" s="78" t="s">
        <v>402</v>
      </c>
    </row>
    <row r="122" spans="1:11" x14ac:dyDescent="0.25">
      <c r="A122" s="15" t="s">
        <v>2359</v>
      </c>
      <c r="B122" s="16" t="s">
        <v>305</v>
      </c>
      <c r="C122" s="16">
        <v>121</v>
      </c>
      <c r="D122" s="16" t="s">
        <v>490</v>
      </c>
      <c r="E122" s="16"/>
      <c r="F122" s="16" t="s">
        <v>1562</v>
      </c>
      <c r="G122" s="17" t="s">
        <v>278</v>
      </c>
      <c r="H122" s="78" t="s">
        <v>402</v>
      </c>
      <c r="I122" s="78" t="s">
        <v>402</v>
      </c>
      <c r="J122" s="78"/>
      <c r="K122" s="78" t="s">
        <v>402</v>
      </c>
    </row>
    <row r="123" spans="1:11" x14ac:dyDescent="0.25">
      <c r="A123" s="15" t="s">
        <v>2449</v>
      </c>
      <c r="B123" s="16" t="s">
        <v>305</v>
      </c>
      <c r="C123" s="16">
        <v>122</v>
      </c>
      <c r="D123" s="16" t="s">
        <v>490</v>
      </c>
      <c r="E123" s="16"/>
      <c r="F123" s="16" t="s">
        <v>1562</v>
      </c>
      <c r="G123" s="17" t="s">
        <v>278</v>
      </c>
      <c r="H123" s="78" t="s">
        <v>402</v>
      </c>
      <c r="I123" s="78" t="s">
        <v>402</v>
      </c>
      <c r="J123" s="78"/>
      <c r="K123" s="78" t="s">
        <v>402</v>
      </c>
    </row>
  </sheetData>
  <sheetProtection selectLockedCells="1" selectUnlockedCells="1"/>
  <mergeCells count="1">
    <mergeCell ref="Z1:AH1"/>
  </mergeCells>
  <phoneticPr fontId="3" type="noConversion"/>
  <conditionalFormatting sqref="H2:K123">
    <cfRule type="cellIs" dxfId="496" priority="1" stopIfTrue="1" operator="equal">
      <formula>"-"</formula>
    </cfRule>
    <cfRule type="cellIs" dxfId="495" priority="2" stopIfTrue="1" operator="equal">
      <formula>"x"</formula>
    </cfRule>
  </conditionalFormatting>
  <hyperlinks>
    <hyperlink ref="L1" location="'Expansion set Check List'!A1" display="Home" xr:uid="{00000000-0004-0000-3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123">
    <tabColor rgb="FF00FF00"/>
  </sheetPr>
  <dimension ref="A1:AH106"/>
  <sheetViews>
    <sheetView zoomScaleSheetLayoutView="10" workbookViewId="0">
      <pane ySplit="1" topLeftCell="A2" activePane="bottomLeft" state="frozen"/>
      <selection pane="bottomLeft"/>
    </sheetView>
  </sheetViews>
  <sheetFormatPr defaultColWidth="0" defaultRowHeight="13.2" customHeight="1" x14ac:dyDescent="0.25"/>
  <cols>
    <col min="1" max="1" width="27.88671875" customWidth="1"/>
    <col min="2" max="2" width="12.109375" bestFit="1" customWidth="1"/>
    <col min="3" max="3" width="4"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28" t="s">
        <v>390</v>
      </c>
      <c r="B1" s="28" t="s">
        <v>391</v>
      </c>
      <c r="C1" s="28" t="s">
        <v>392</v>
      </c>
      <c r="D1" s="28" t="s">
        <v>393</v>
      </c>
      <c r="E1" s="28" t="s">
        <v>394</v>
      </c>
      <c r="F1" s="28" t="s">
        <v>395</v>
      </c>
      <c r="G1" s="28"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1428</v>
      </c>
      <c r="B2" s="13" t="s">
        <v>308</v>
      </c>
      <c r="C2" s="13">
        <v>1</v>
      </c>
      <c r="D2" s="13" t="s">
        <v>407</v>
      </c>
      <c r="E2" s="13">
        <v>50</v>
      </c>
      <c r="F2" s="13" t="s">
        <v>410</v>
      </c>
      <c r="G2" s="30"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105</v>
      </c>
      <c r="Z2" s="109"/>
      <c r="AA2" s="109"/>
      <c r="AB2" s="109"/>
      <c r="AC2" s="109"/>
      <c r="AD2" s="109"/>
      <c r="AE2" s="109"/>
      <c r="AF2" s="109"/>
      <c r="AG2" s="109"/>
      <c r="AH2" s="109"/>
    </row>
    <row r="3" spans="1:34" x14ac:dyDescent="0.25">
      <c r="A3" s="15" t="s">
        <v>2560</v>
      </c>
      <c r="B3" s="16" t="s">
        <v>308</v>
      </c>
      <c r="C3" s="16">
        <v>2</v>
      </c>
      <c r="D3" s="16" t="s">
        <v>407</v>
      </c>
      <c r="E3" s="16">
        <v>80</v>
      </c>
      <c r="F3" s="16" t="s">
        <v>405</v>
      </c>
      <c r="G3" s="31" t="s">
        <v>198</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26</v>
      </c>
    </row>
    <row r="4" spans="1:34" x14ac:dyDescent="0.25">
      <c r="A4" s="15" t="s">
        <v>1269</v>
      </c>
      <c r="B4" s="16" t="s">
        <v>308</v>
      </c>
      <c r="C4" s="16">
        <v>3</v>
      </c>
      <c r="D4" s="16" t="s">
        <v>407</v>
      </c>
      <c r="E4" s="16">
        <v>80</v>
      </c>
      <c r="F4" s="16" t="s">
        <v>2376</v>
      </c>
      <c r="G4" s="31" t="s">
        <v>194</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33</v>
      </c>
    </row>
    <row r="5" spans="1:34" x14ac:dyDescent="0.25">
      <c r="A5" s="15" t="s">
        <v>1254</v>
      </c>
      <c r="B5" s="16" t="s">
        <v>308</v>
      </c>
      <c r="C5" s="16">
        <v>4</v>
      </c>
      <c r="D5" s="16" t="s">
        <v>407</v>
      </c>
      <c r="E5" s="16">
        <v>120</v>
      </c>
      <c r="F5" s="16" t="s">
        <v>405</v>
      </c>
      <c r="G5" s="31" t="s">
        <v>198</v>
      </c>
      <c r="H5" s="78" t="s">
        <v>402</v>
      </c>
      <c r="I5" s="78" t="s">
        <v>402</v>
      </c>
      <c r="J5" s="78"/>
      <c r="K5" s="78"/>
      <c r="R5" s="125" t="s">
        <v>198</v>
      </c>
      <c r="S5" s="261">
        <f t="shared" si="1"/>
        <v>0</v>
      </c>
      <c r="T5" s="170">
        <f t="shared" si="2"/>
        <v>0</v>
      </c>
      <c r="U5" s="179"/>
      <c r="V5" s="125" t="s">
        <v>198</v>
      </c>
      <c r="W5" s="261">
        <f t="shared" si="3"/>
        <v>0</v>
      </c>
      <c r="X5" s="6">
        <f t="shared" si="4"/>
        <v>16</v>
      </c>
    </row>
    <row r="6" spans="1:34" x14ac:dyDescent="0.25">
      <c r="A6" s="15" t="s">
        <v>1415</v>
      </c>
      <c r="B6" s="16" t="s">
        <v>308</v>
      </c>
      <c r="C6" s="16">
        <v>5</v>
      </c>
      <c r="D6" s="16" t="s">
        <v>407</v>
      </c>
      <c r="E6" s="16">
        <v>100</v>
      </c>
      <c r="F6" s="16" t="s">
        <v>410</v>
      </c>
      <c r="G6" s="31" t="s">
        <v>194</v>
      </c>
      <c r="H6" s="78" t="s">
        <v>402</v>
      </c>
      <c r="I6" s="78" t="s">
        <v>402</v>
      </c>
      <c r="J6" s="78"/>
      <c r="K6" s="78"/>
      <c r="R6" s="125" t="s">
        <v>202</v>
      </c>
      <c r="S6" s="261">
        <f t="shared" si="1"/>
        <v>0</v>
      </c>
      <c r="T6" s="170">
        <f t="shared" si="2"/>
        <v>0</v>
      </c>
      <c r="U6" s="179"/>
      <c r="V6" s="125" t="s">
        <v>202</v>
      </c>
      <c r="W6" s="261">
        <f t="shared" si="3"/>
        <v>0</v>
      </c>
      <c r="X6" s="6">
        <f t="shared" si="4"/>
        <v>14</v>
      </c>
    </row>
    <row r="7" spans="1:34" x14ac:dyDescent="0.25">
      <c r="A7" s="15" t="s">
        <v>2363</v>
      </c>
      <c r="B7" s="16" t="s">
        <v>308</v>
      </c>
      <c r="C7" s="16">
        <v>6</v>
      </c>
      <c r="D7" s="16" t="s">
        <v>407</v>
      </c>
      <c r="E7" s="16">
        <v>60</v>
      </c>
      <c r="F7" s="16" t="s">
        <v>410</v>
      </c>
      <c r="G7" s="31" t="s">
        <v>190</v>
      </c>
      <c r="H7" s="78" t="s">
        <v>402</v>
      </c>
      <c r="I7" s="78" t="s">
        <v>402</v>
      </c>
      <c r="J7" s="78"/>
      <c r="K7" s="78"/>
      <c r="R7" s="125" t="s">
        <v>206</v>
      </c>
      <c r="S7" s="261">
        <f t="shared" si="1"/>
        <v>0</v>
      </c>
      <c r="T7" s="170">
        <f t="shared" si="2"/>
        <v>0</v>
      </c>
      <c r="U7" s="179"/>
      <c r="V7" s="125" t="s">
        <v>206</v>
      </c>
      <c r="W7" s="261">
        <f t="shared" si="3"/>
        <v>0</v>
      </c>
      <c r="X7" s="6">
        <f t="shared" si="4"/>
        <v>6</v>
      </c>
    </row>
    <row r="8" spans="1:34" x14ac:dyDescent="0.25">
      <c r="A8" s="15" t="s">
        <v>2366</v>
      </c>
      <c r="B8" s="16" t="s">
        <v>308</v>
      </c>
      <c r="C8" s="16">
        <v>7</v>
      </c>
      <c r="D8" s="16" t="s">
        <v>407</v>
      </c>
      <c r="E8" s="16">
        <v>60</v>
      </c>
      <c r="F8" s="16" t="s">
        <v>410</v>
      </c>
      <c r="G8" s="31" t="s">
        <v>190</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2561</v>
      </c>
      <c r="B9" s="16" t="s">
        <v>308</v>
      </c>
      <c r="C9" s="16">
        <v>8</v>
      </c>
      <c r="D9" s="16" t="s">
        <v>407</v>
      </c>
      <c r="E9" s="16">
        <v>80</v>
      </c>
      <c r="F9" s="16" t="s">
        <v>405</v>
      </c>
      <c r="G9" s="31" t="s">
        <v>198</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2562</v>
      </c>
      <c r="B10" s="16" t="s">
        <v>308</v>
      </c>
      <c r="C10" s="16">
        <v>9</v>
      </c>
      <c r="D10" s="16" t="s">
        <v>407</v>
      </c>
      <c r="E10" s="16">
        <v>170</v>
      </c>
      <c r="F10" s="16" t="s">
        <v>410</v>
      </c>
      <c r="G10" s="31" t="s">
        <v>206</v>
      </c>
      <c r="H10" s="78" t="s">
        <v>402</v>
      </c>
      <c r="I10" s="78" t="s">
        <v>402</v>
      </c>
      <c r="J10" s="78"/>
      <c r="K10" s="78" t="s">
        <v>402</v>
      </c>
      <c r="R10" s="125" t="s">
        <v>218</v>
      </c>
      <c r="S10" s="261">
        <f t="shared" si="1"/>
        <v>0</v>
      </c>
      <c r="T10" s="170">
        <f t="shared" si="2"/>
        <v>0</v>
      </c>
      <c r="U10" s="179"/>
      <c r="V10" s="125" t="s">
        <v>218</v>
      </c>
      <c r="W10" s="261">
        <f t="shared" si="3"/>
        <v>0</v>
      </c>
      <c r="X10" s="6">
        <f t="shared" si="4"/>
        <v>0</v>
      </c>
    </row>
    <row r="11" spans="1:34" x14ac:dyDescent="0.25">
      <c r="A11" s="15" t="s">
        <v>2563</v>
      </c>
      <c r="B11" s="16" t="s">
        <v>308</v>
      </c>
      <c r="C11" s="16">
        <v>10</v>
      </c>
      <c r="D11" s="16" t="s">
        <v>407</v>
      </c>
      <c r="E11" s="16">
        <v>100</v>
      </c>
      <c r="F11" s="16" t="s">
        <v>410</v>
      </c>
      <c r="G11" s="31" t="s">
        <v>198</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2564</v>
      </c>
      <c r="B12" s="16" t="s">
        <v>308</v>
      </c>
      <c r="C12" s="16">
        <v>11</v>
      </c>
      <c r="D12" s="16" t="s">
        <v>407</v>
      </c>
      <c r="E12" s="16">
        <v>170</v>
      </c>
      <c r="F12" s="16" t="s">
        <v>410</v>
      </c>
      <c r="G12" s="31" t="s">
        <v>206</v>
      </c>
      <c r="H12" s="78" t="s">
        <v>402</v>
      </c>
      <c r="I12" s="78" t="s">
        <v>402</v>
      </c>
      <c r="J12" s="78"/>
      <c r="K12" s="78" t="s">
        <v>402</v>
      </c>
      <c r="R12" s="125" t="s">
        <v>226</v>
      </c>
      <c r="S12" s="261">
        <f t="shared" si="1"/>
        <v>0</v>
      </c>
      <c r="T12" s="170">
        <f t="shared" si="2"/>
        <v>0</v>
      </c>
      <c r="U12" s="179"/>
      <c r="V12" s="125" t="s">
        <v>226</v>
      </c>
      <c r="W12" s="261">
        <f t="shared" si="3"/>
        <v>0</v>
      </c>
      <c r="X12" s="6">
        <f t="shared" si="4"/>
        <v>0</v>
      </c>
    </row>
    <row r="13" spans="1:34" x14ac:dyDescent="0.25">
      <c r="A13" s="15" t="s">
        <v>2370</v>
      </c>
      <c r="B13" s="16" t="s">
        <v>308</v>
      </c>
      <c r="C13" s="16">
        <v>12</v>
      </c>
      <c r="D13" s="16" t="s">
        <v>425</v>
      </c>
      <c r="E13" s="16">
        <v>70</v>
      </c>
      <c r="F13" s="16" t="s">
        <v>410</v>
      </c>
      <c r="G13" s="31" t="s">
        <v>190</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2565</v>
      </c>
      <c r="B14" s="16" t="s">
        <v>308</v>
      </c>
      <c r="C14" s="16">
        <v>13</v>
      </c>
      <c r="D14" s="16" t="s">
        <v>425</v>
      </c>
      <c r="E14" s="16">
        <v>100</v>
      </c>
      <c r="F14" s="16" t="s">
        <v>405</v>
      </c>
      <c r="G14" s="31" t="s">
        <v>198</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583</v>
      </c>
      <c r="B15" s="16" t="s">
        <v>308</v>
      </c>
      <c r="C15" s="16">
        <v>14</v>
      </c>
      <c r="D15" s="16" t="s">
        <v>404</v>
      </c>
      <c r="E15" s="16">
        <v>50</v>
      </c>
      <c r="F15" s="16" t="s">
        <v>410</v>
      </c>
      <c r="G15" s="31" t="s">
        <v>190</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564</v>
      </c>
      <c r="B16" s="16" t="s">
        <v>308</v>
      </c>
      <c r="C16" s="16">
        <v>15</v>
      </c>
      <c r="D16" s="16" t="s">
        <v>404</v>
      </c>
      <c r="E16" s="16">
        <v>80</v>
      </c>
      <c r="F16" s="16" t="s">
        <v>405</v>
      </c>
      <c r="G16" s="31" t="s">
        <v>194</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524</v>
      </c>
      <c r="B17" s="16" t="s">
        <v>308</v>
      </c>
      <c r="C17" s="16">
        <v>16</v>
      </c>
      <c r="D17" s="16" t="s">
        <v>404</v>
      </c>
      <c r="E17" s="16">
        <v>140</v>
      </c>
      <c r="F17" s="16" t="s">
        <v>401</v>
      </c>
      <c r="G17" s="31" t="s">
        <v>202</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669</v>
      </c>
      <c r="B18" s="16" t="s">
        <v>308</v>
      </c>
      <c r="C18" s="16">
        <v>17</v>
      </c>
      <c r="D18" s="16" t="s">
        <v>404</v>
      </c>
      <c r="E18" s="16">
        <v>100</v>
      </c>
      <c r="F18" s="16" t="s">
        <v>410</v>
      </c>
      <c r="G18" s="31" t="s">
        <v>190</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991</v>
      </c>
      <c r="B19" s="16" t="s">
        <v>308</v>
      </c>
      <c r="C19" s="16">
        <v>18</v>
      </c>
      <c r="D19" s="16" t="s">
        <v>404</v>
      </c>
      <c r="E19" s="16">
        <v>60</v>
      </c>
      <c r="F19" s="16" t="s">
        <v>410</v>
      </c>
      <c r="G19" s="31"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2566</v>
      </c>
      <c r="B20" s="16" t="s">
        <v>308</v>
      </c>
      <c r="C20" s="16">
        <v>19</v>
      </c>
      <c r="D20" s="16" t="s">
        <v>404</v>
      </c>
      <c r="E20" s="16">
        <v>90</v>
      </c>
      <c r="F20" s="16" t="s">
        <v>405</v>
      </c>
      <c r="G20" s="31" t="s">
        <v>194</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985</v>
      </c>
      <c r="B21" s="16" t="s">
        <v>308</v>
      </c>
      <c r="C21" s="16">
        <v>20</v>
      </c>
      <c r="D21" s="16" t="s">
        <v>404</v>
      </c>
      <c r="E21" s="16">
        <v>100</v>
      </c>
      <c r="F21" s="16" t="s">
        <v>410</v>
      </c>
      <c r="G21" s="31"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1310</v>
      </c>
      <c r="B22" s="16" t="s">
        <v>308</v>
      </c>
      <c r="C22" s="16">
        <v>21</v>
      </c>
      <c r="D22" s="16" t="s">
        <v>404</v>
      </c>
      <c r="E22" s="16">
        <v>60</v>
      </c>
      <c r="F22" s="16" t="s">
        <v>410</v>
      </c>
      <c r="G22" s="31"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2567</v>
      </c>
      <c r="B23" s="16" t="s">
        <v>308</v>
      </c>
      <c r="C23" s="16">
        <v>22</v>
      </c>
      <c r="D23" s="16" t="s">
        <v>404</v>
      </c>
      <c r="E23" s="16">
        <v>100</v>
      </c>
      <c r="F23" s="16" t="s">
        <v>405</v>
      </c>
      <c r="G23" s="31" t="s">
        <v>194</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2568</v>
      </c>
      <c r="B24" s="16" t="s">
        <v>308</v>
      </c>
      <c r="C24" s="16">
        <v>23</v>
      </c>
      <c r="D24" s="16" t="s">
        <v>404</v>
      </c>
      <c r="E24" s="16">
        <v>90</v>
      </c>
      <c r="F24" s="16" t="s">
        <v>405</v>
      </c>
      <c r="G24" s="31" t="s">
        <v>198</v>
      </c>
      <c r="H24" s="78" t="s">
        <v>402</v>
      </c>
      <c r="I24" s="78" t="s">
        <v>402</v>
      </c>
      <c r="J24" s="78"/>
      <c r="K24" s="78"/>
      <c r="R24" s="125" t="s">
        <v>274</v>
      </c>
      <c r="S24" s="261">
        <f t="shared" si="1"/>
        <v>0</v>
      </c>
      <c r="T24" s="170">
        <f t="shared" si="2"/>
        <v>0</v>
      </c>
      <c r="U24" s="179"/>
      <c r="V24" s="125" t="s">
        <v>274</v>
      </c>
      <c r="W24" s="261">
        <f t="shared" si="3"/>
        <v>0</v>
      </c>
      <c r="X24" s="6">
        <f t="shared" si="4"/>
        <v>6</v>
      </c>
    </row>
    <row r="25" spans="1:24" ht="13.8" thickBot="1" x14ac:dyDescent="0.3">
      <c r="A25" s="15" t="s">
        <v>2569</v>
      </c>
      <c r="B25" s="16" t="s">
        <v>308</v>
      </c>
      <c r="C25" s="16">
        <v>24</v>
      </c>
      <c r="D25" s="16" t="s">
        <v>404</v>
      </c>
      <c r="E25" s="16">
        <v>90</v>
      </c>
      <c r="F25" s="16" t="s">
        <v>410</v>
      </c>
      <c r="G25" s="31" t="s">
        <v>194</v>
      </c>
      <c r="H25" s="78" t="s">
        <v>402</v>
      </c>
      <c r="I25" s="78" t="s">
        <v>402</v>
      </c>
      <c r="J25" s="78"/>
      <c r="K25" s="78"/>
      <c r="R25" s="177" t="s">
        <v>278</v>
      </c>
      <c r="S25" s="262">
        <f t="shared" si="1"/>
        <v>0</v>
      </c>
      <c r="T25" s="209">
        <f t="shared" si="2"/>
        <v>0</v>
      </c>
      <c r="U25" s="179"/>
      <c r="V25" s="177" t="s">
        <v>278</v>
      </c>
      <c r="W25" s="262">
        <f t="shared" si="3"/>
        <v>0</v>
      </c>
      <c r="X25" s="7">
        <f t="shared" si="4"/>
        <v>4</v>
      </c>
    </row>
    <row r="26" spans="1:24" ht="13.8" thickBot="1" x14ac:dyDescent="0.3">
      <c r="A26" s="15" t="s">
        <v>1900</v>
      </c>
      <c r="B26" s="16" t="s">
        <v>308</v>
      </c>
      <c r="C26" s="16">
        <v>25</v>
      </c>
      <c r="D26" s="16" t="s">
        <v>404</v>
      </c>
      <c r="E26" s="16">
        <v>70</v>
      </c>
      <c r="F26" s="16" t="s">
        <v>410</v>
      </c>
      <c r="G26" s="31" t="s">
        <v>190</v>
      </c>
      <c r="H26" s="78" t="s">
        <v>402</v>
      </c>
      <c r="I26" s="78" t="s">
        <v>402</v>
      </c>
      <c r="J26" s="78"/>
      <c r="K26" s="78"/>
      <c r="R26" s="171" t="s">
        <v>101</v>
      </c>
      <c r="S26" s="172"/>
      <c r="T26" s="186">
        <f>SUM(T27:T49)</f>
        <v>0</v>
      </c>
      <c r="U26" s="179"/>
      <c r="V26" s="188" t="s">
        <v>103</v>
      </c>
      <c r="W26" s="241"/>
      <c r="X26" s="243">
        <f>SUM(X27:X49)</f>
        <v>85</v>
      </c>
    </row>
    <row r="27" spans="1:24" x14ac:dyDescent="0.25">
      <c r="A27" s="15" t="s">
        <v>1885</v>
      </c>
      <c r="B27" s="16" t="s">
        <v>308</v>
      </c>
      <c r="C27" s="16">
        <v>26</v>
      </c>
      <c r="D27" s="16" t="s">
        <v>404</v>
      </c>
      <c r="E27" s="16">
        <v>120</v>
      </c>
      <c r="F27" s="16" t="s">
        <v>405</v>
      </c>
      <c r="G27" s="31" t="s">
        <v>194</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26</v>
      </c>
    </row>
    <row r="28" spans="1:24" x14ac:dyDescent="0.25">
      <c r="A28" s="15" t="s">
        <v>2375</v>
      </c>
      <c r="B28" s="16" t="s">
        <v>308</v>
      </c>
      <c r="C28" s="16">
        <v>27</v>
      </c>
      <c r="D28" s="16" t="s">
        <v>404</v>
      </c>
      <c r="E28" s="16">
        <v>90</v>
      </c>
      <c r="F28" s="16" t="s">
        <v>2376</v>
      </c>
      <c r="G28" s="31" t="s">
        <v>194</v>
      </c>
      <c r="H28" s="78" t="s">
        <v>402</v>
      </c>
      <c r="I28" s="78" t="s">
        <v>402</v>
      </c>
      <c r="J28" s="78"/>
      <c r="K28" s="78"/>
      <c r="R28" s="125" t="s">
        <v>194</v>
      </c>
      <c r="S28" s="169">
        <f t="shared" si="5"/>
        <v>0</v>
      </c>
      <c r="T28" s="170">
        <f t="shared" si="6"/>
        <v>0</v>
      </c>
      <c r="U28" s="179"/>
      <c r="V28" s="264" t="s">
        <v>194</v>
      </c>
      <c r="W28" s="267">
        <f t="shared" si="7"/>
        <v>0</v>
      </c>
      <c r="X28" s="6">
        <f t="shared" si="8"/>
        <v>33</v>
      </c>
    </row>
    <row r="29" spans="1:24" x14ac:dyDescent="0.25">
      <c r="A29" s="15" t="s">
        <v>2377</v>
      </c>
      <c r="B29" s="16" t="s">
        <v>308</v>
      </c>
      <c r="C29" s="16">
        <v>28</v>
      </c>
      <c r="D29" s="16" t="s">
        <v>404</v>
      </c>
      <c r="E29" s="16">
        <v>140</v>
      </c>
      <c r="F29" s="16" t="s">
        <v>405</v>
      </c>
      <c r="G29" s="31" t="s">
        <v>198</v>
      </c>
      <c r="H29" s="78" t="s">
        <v>402</v>
      </c>
      <c r="I29" s="78" t="s">
        <v>402</v>
      </c>
      <c r="J29" s="78"/>
      <c r="K29" s="78"/>
      <c r="R29" s="125" t="s">
        <v>198</v>
      </c>
      <c r="S29" s="169">
        <f t="shared" si="5"/>
        <v>0</v>
      </c>
      <c r="T29" s="170">
        <f t="shared" si="6"/>
        <v>0</v>
      </c>
      <c r="U29" s="179"/>
      <c r="V29" s="264" t="s">
        <v>198</v>
      </c>
      <c r="W29" s="267">
        <f t="shared" si="7"/>
        <v>0</v>
      </c>
      <c r="X29" s="6">
        <f t="shared" si="8"/>
        <v>16</v>
      </c>
    </row>
    <row r="30" spans="1:24" x14ac:dyDescent="0.25">
      <c r="A30" s="15" t="s">
        <v>2281</v>
      </c>
      <c r="B30" s="16" t="s">
        <v>308</v>
      </c>
      <c r="C30" s="16">
        <v>29</v>
      </c>
      <c r="D30" s="16" t="s">
        <v>404</v>
      </c>
      <c r="E30" s="16">
        <v>60</v>
      </c>
      <c r="F30" s="16" t="s">
        <v>410</v>
      </c>
      <c r="G30" s="31" t="s">
        <v>190</v>
      </c>
      <c r="H30" s="78" t="s">
        <v>402</v>
      </c>
      <c r="I30" s="78" t="s">
        <v>402</v>
      </c>
      <c r="J30" s="78"/>
      <c r="K30" s="78"/>
      <c r="R30" s="125" t="s">
        <v>202</v>
      </c>
      <c r="S30" s="169">
        <f t="shared" si="5"/>
        <v>0</v>
      </c>
      <c r="T30" s="170">
        <f t="shared" si="6"/>
        <v>0</v>
      </c>
      <c r="U30" s="179"/>
      <c r="V30" s="264" t="s">
        <v>202</v>
      </c>
      <c r="W30" s="267">
        <f t="shared" si="7"/>
        <v>0</v>
      </c>
      <c r="X30" s="6">
        <f t="shared" si="8"/>
        <v>10</v>
      </c>
    </row>
    <row r="31" spans="1:24" x14ac:dyDescent="0.25">
      <c r="A31" s="15" t="s">
        <v>2424</v>
      </c>
      <c r="B31" s="16" t="s">
        <v>308</v>
      </c>
      <c r="C31" s="16">
        <v>30</v>
      </c>
      <c r="D31" s="16" t="s">
        <v>404</v>
      </c>
      <c r="E31" s="16">
        <v>180</v>
      </c>
      <c r="F31" s="16" t="s">
        <v>410</v>
      </c>
      <c r="G31" s="31" t="s">
        <v>206</v>
      </c>
      <c r="H31" s="78" t="s">
        <v>402</v>
      </c>
      <c r="I31" s="78" t="s">
        <v>402</v>
      </c>
      <c r="J31" s="78"/>
      <c r="K31" s="78" t="s">
        <v>402</v>
      </c>
      <c r="R31" s="125" t="s">
        <v>206</v>
      </c>
      <c r="S31" s="169">
        <f t="shared" si="5"/>
        <v>0</v>
      </c>
      <c r="T31" s="170">
        <f t="shared" si="6"/>
        <v>0</v>
      </c>
      <c r="U31" s="179"/>
      <c r="V31" s="264" t="s">
        <v>206</v>
      </c>
      <c r="W31" s="267">
        <f t="shared" si="7"/>
        <v>0</v>
      </c>
      <c r="X31" s="6">
        <f t="shared" si="8"/>
        <v>0</v>
      </c>
    </row>
    <row r="32" spans="1:24" x14ac:dyDescent="0.25">
      <c r="A32" s="15" t="s">
        <v>2385</v>
      </c>
      <c r="B32" s="16" t="s">
        <v>308</v>
      </c>
      <c r="C32" s="16">
        <v>31</v>
      </c>
      <c r="D32" s="16" t="s">
        <v>400</v>
      </c>
      <c r="E32" s="16">
        <v>30</v>
      </c>
      <c r="F32" s="16" t="s">
        <v>410</v>
      </c>
      <c r="G32" s="31"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2386</v>
      </c>
      <c r="B33" s="16" t="s">
        <v>308</v>
      </c>
      <c r="C33" s="16">
        <v>32</v>
      </c>
      <c r="D33" s="16" t="s">
        <v>400</v>
      </c>
      <c r="E33" s="16">
        <v>80</v>
      </c>
      <c r="F33" s="16" t="s">
        <v>405</v>
      </c>
      <c r="G33" s="3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2570</v>
      </c>
      <c r="B34" s="16" t="s">
        <v>308</v>
      </c>
      <c r="C34" s="16">
        <v>33</v>
      </c>
      <c r="D34" s="16" t="s">
        <v>400</v>
      </c>
      <c r="E34" s="16">
        <v>140</v>
      </c>
      <c r="F34" s="16" t="s">
        <v>401</v>
      </c>
      <c r="G34" s="31" t="s">
        <v>202</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1842</v>
      </c>
      <c r="B35" s="16" t="s">
        <v>308</v>
      </c>
      <c r="C35" s="16">
        <v>34</v>
      </c>
      <c r="D35" s="16" t="s">
        <v>421</v>
      </c>
      <c r="E35" s="16">
        <v>70</v>
      </c>
      <c r="F35" s="16" t="s">
        <v>410</v>
      </c>
      <c r="G35" s="31" t="s">
        <v>190</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1831</v>
      </c>
      <c r="B36" s="16" t="s">
        <v>308</v>
      </c>
      <c r="C36" s="16">
        <v>35</v>
      </c>
      <c r="D36" s="16" t="s">
        <v>421</v>
      </c>
      <c r="E36" s="16">
        <v>100</v>
      </c>
      <c r="F36" s="16" t="s">
        <v>405</v>
      </c>
      <c r="G36" s="3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1884</v>
      </c>
      <c r="B37" s="16" t="s">
        <v>308</v>
      </c>
      <c r="C37" s="16">
        <v>36</v>
      </c>
      <c r="D37" s="16" t="s">
        <v>421</v>
      </c>
      <c r="E37" s="16">
        <v>60</v>
      </c>
      <c r="F37" s="16" t="s">
        <v>410</v>
      </c>
      <c r="G37" s="31" t="s">
        <v>198</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1883</v>
      </c>
      <c r="B38" s="16" t="s">
        <v>308</v>
      </c>
      <c r="C38" s="16">
        <v>37</v>
      </c>
      <c r="D38" s="16" t="s">
        <v>421</v>
      </c>
      <c r="E38" s="16">
        <v>60</v>
      </c>
      <c r="F38" s="16" t="s">
        <v>410</v>
      </c>
      <c r="G38" s="31" t="s">
        <v>202</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1877</v>
      </c>
      <c r="B39" s="16" t="s">
        <v>308</v>
      </c>
      <c r="C39" s="16">
        <v>38</v>
      </c>
      <c r="D39" s="16" t="s">
        <v>421</v>
      </c>
      <c r="E39" s="16">
        <v>60</v>
      </c>
      <c r="F39" s="16" t="s">
        <v>410</v>
      </c>
      <c r="G39" s="31" t="s">
        <v>198</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2289</v>
      </c>
      <c r="B40" s="16" t="s">
        <v>308</v>
      </c>
      <c r="C40" s="16">
        <v>39</v>
      </c>
      <c r="D40" s="16" t="s">
        <v>421</v>
      </c>
      <c r="E40" s="16">
        <v>60</v>
      </c>
      <c r="F40" s="16" t="s">
        <v>410</v>
      </c>
      <c r="G40" s="31"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2290</v>
      </c>
      <c r="B41" s="16" t="s">
        <v>308</v>
      </c>
      <c r="C41" s="16">
        <v>40</v>
      </c>
      <c r="D41" s="16" t="s">
        <v>421</v>
      </c>
      <c r="E41" s="16">
        <v>100</v>
      </c>
      <c r="F41" s="16" t="s">
        <v>405</v>
      </c>
      <c r="G41" s="3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2452</v>
      </c>
      <c r="B42" s="16" t="s">
        <v>308</v>
      </c>
      <c r="C42" s="16">
        <v>41</v>
      </c>
      <c r="D42" s="16" t="s">
        <v>421</v>
      </c>
      <c r="E42" s="16">
        <v>90</v>
      </c>
      <c r="F42" s="16" t="s">
        <v>410</v>
      </c>
      <c r="G42" s="31" t="s">
        <v>202</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2296</v>
      </c>
      <c r="B43" s="16" t="s">
        <v>308</v>
      </c>
      <c r="C43" s="16">
        <v>42</v>
      </c>
      <c r="D43" s="16" t="s">
        <v>421</v>
      </c>
      <c r="E43" s="16">
        <v>30</v>
      </c>
      <c r="F43" s="16" t="s">
        <v>410</v>
      </c>
      <c r="G43" s="31"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2297</v>
      </c>
      <c r="B44" s="16" t="s">
        <v>308</v>
      </c>
      <c r="C44" s="16">
        <v>43</v>
      </c>
      <c r="D44" s="16" t="s">
        <v>421</v>
      </c>
      <c r="E44" s="16">
        <v>60</v>
      </c>
      <c r="F44" s="16" t="s">
        <v>405</v>
      </c>
      <c r="G44" s="3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2298</v>
      </c>
      <c r="B45" s="16" t="s">
        <v>308</v>
      </c>
      <c r="C45" s="16">
        <v>44</v>
      </c>
      <c r="D45" s="16" t="s">
        <v>421</v>
      </c>
      <c r="E45" s="16">
        <v>100</v>
      </c>
      <c r="F45" s="16" t="s">
        <v>401</v>
      </c>
      <c r="G45" s="31" t="s">
        <v>198</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2403</v>
      </c>
      <c r="B46" s="16" t="s">
        <v>308</v>
      </c>
      <c r="C46" s="16">
        <v>45</v>
      </c>
      <c r="D46" s="16" t="s">
        <v>421</v>
      </c>
      <c r="E46" s="16">
        <v>80</v>
      </c>
      <c r="F46" s="16" t="s">
        <v>410</v>
      </c>
      <c r="G46" s="31"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2404</v>
      </c>
      <c r="B47" s="16" t="s">
        <v>308</v>
      </c>
      <c r="C47" s="16">
        <v>46</v>
      </c>
      <c r="D47" s="16" t="s">
        <v>421</v>
      </c>
      <c r="E47" s="16">
        <v>130</v>
      </c>
      <c r="F47" s="16" t="s">
        <v>405</v>
      </c>
      <c r="G47" s="31" t="s">
        <v>202</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574</v>
      </c>
      <c r="B48" s="16" t="s">
        <v>308</v>
      </c>
      <c r="C48" s="16">
        <v>47</v>
      </c>
      <c r="D48" s="16" t="s">
        <v>431</v>
      </c>
      <c r="E48" s="16">
        <v>60</v>
      </c>
      <c r="F48" s="16" t="s">
        <v>410</v>
      </c>
      <c r="G48" s="31"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557</v>
      </c>
      <c r="B49" s="16" t="s">
        <v>308</v>
      </c>
      <c r="C49" s="16">
        <v>48</v>
      </c>
      <c r="D49" s="16" t="s">
        <v>431</v>
      </c>
      <c r="E49" s="16">
        <v>90</v>
      </c>
      <c r="F49" s="16" t="s">
        <v>405</v>
      </c>
      <c r="G49" s="3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530</v>
      </c>
      <c r="B50" s="16" t="s">
        <v>308</v>
      </c>
      <c r="C50" s="16">
        <v>49</v>
      </c>
      <c r="D50" s="16" t="s">
        <v>431</v>
      </c>
      <c r="E50" s="16">
        <v>150</v>
      </c>
      <c r="F50" s="16" t="s">
        <v>401</v>
      </c>
      <c r="G50" s="31" t="s">
        <v>202</v>
      </c>
      <c r="H50" s="78" t="s">
        <v>402</v>
      </c>
      <c r="I50" s="78" t="s">
        <v>402</v>
      </c>
      <c r="J50" s="78"/>
      <c r="K50" s="78"/>
      <c r="U50" s="179"/>
      <c r="V50" s="188" t="s">
        <v>458</v>
      </c>
      <c r="W50" s="206"/>
      <c r="X50" s="207">
        <f>SUM(X51:X73)</f>
        <v>190</v>
      </c>
    </row>
    <row r="51" spans="1:24" x14ac:dyDescent="0.25">
      <c r="A51" s="15" t="s">
        <v>530</v>
      </c>
      <c r="B51" s="16" t="s">
        <v>308</v>
      </c>
      <c r="C51" s="16">
        <v>50</v>
      </c>
      <c r="D51" s="16" t="s">
        <v>431</v>
      </c>
      <c r="E51" s="16">
        <v>140</v>
      </c>
      <c r="F51" s="16" t="s">
        <v>401</v>
      </c>
      <c r="G51" s="31" t="s">
        <v>198</v>
      </c>
      <c r="H51" s="78" t="s">
        <v>402</v>
      </c>
      <c r="I51" s="78" t="s">
        <v>402</v>
      </c>
      <c r="J51" s="78"/>
      <c r="K51" s="78"/>
      <c r="U51" s="269"/>
      <c r="V51" s="124" t="s">
        <v>190</v>
      </c>
      <c r="W51" s="169">
        <f>S3+S27+W3+W27</f>
        <v>0</v>
      </c>
      <c r="X51" s="170">
        <f>T3+T27+X3+X27</f>
        <v>52</v>
      </c>
    </row>
    <row r="52" spans="1:24" x14ac:dyDescent="0.25">
      <c r="A52" s="15" t="s">
        <v>2301</v>
      </c>
      <c r="B52" s="16" t="s">
        <v>308</v>
      </c>
      <c r="C52" s="16">
        <v>51</v>
      </c>
      <c r="D52" s="16" t="s">
        <v>431</v>
      </c>
      <c r="E52" s="16">
        <v>100</v>
      </c>
      <c r="F52" s="16" t="s">
        <v>410</v>
      </c>
      <c r="G52" s="31" t="s">
        <v>190</v>
      </c>
      <c r="H52" s="78" t="s">
        <v>402</v>
      </c>
      <c r="I52" s="78" t="s">
        <v>402</v>
      </c>
      <c r="J52" s="78"/>
      <c r="K52" s="78"/>
      <c r="U52" s="269"/>
      <c r="V52" s="125" t="s">
        <v>194</v>
      </c>
      <c r="W52" s="169">
        <f t="shared" ref="W52:X67" si="9">S4+S28+W4+W28</f>
        <v>0</v>
      </c>
      <c r="X52" s="170">
        <f t="shared" si="9"/>
        <v>66</v>
      </c>
    </row>
    <row r="53" spans="1:24" x14ac:dyDescent="0.25">
      <c r="A53" s="15" t="s">
        <v>2302</v>
      </c>
      <c r="B53" s="16" t="s">
        <v>308</v>
      </c>
      <c r="C53" s="16">
        <v>52</v>
      </c>
      <c r="D53" s="16" t="s">
        <v>431</v>
      </c>
      <c r="E53" s="16">
        <v>90</v>
      </c>
      <c r="F53" s="16" t="s">
        <v>410</v>
      </c>
      <c r="G53" s="31" t="s">
        <v>190</v>
      </c>
      <c r="H53" s="78" t="s">
        <v>402</v>
      </c>
      <c r="I53" s="78" t="s">
        <v>402</v>
      </c>
      <c r="J53" s="78"/>
      <c r="K53" s="78"/>
      <c r="U53" s="269"/>
      <c r="V53" s="125" t="s">
        <v>198</v>
      </c>
      <c r="W53" s="169">
        <f t="shared" si="9"/>
        <v>0</v>
      </c>
      <c r="X53" s="170">
        <f t="shared" si="9"/>
        <v>32</v>
      </c>
    </row>
    <row r="54" spans="1:24" x14ac:dyDescent="0.25">
      <c r="A54" s="15" t="s">
        <v>2399</v>
      </c>
      <c r="B54" s="16" t="s">
        <v>308</v>
      </c>
      <c r="C54" s="16">
        <v>53</v>
      </c>
      <c r="D54" s="16" t="s">
        <v>431</v>
      </c>
      <c r="E54" s="16">
        <v>70</v>
      </c>
      <c r="F54" s="16" t="s">
        <v>2376</v>
      </c>
      <c r="G54" s="31" t="s">
        <v>194</v>
      </c>
      <c r="H54" s="78" t="s">
        <v>402</v>
      </c>
      <c r="I54" s="78" t="s">
        <v>402</v>
      </c>
      <c r="J54" s="78"/>
      <c r="K54" s="78"/>
      <c r="U54" s="269"/>
      <c r="V54" s="125" t="s">
        <v>202</v>
      </c>
      <c r="W54" s="169">
        <f t="shared" si="9"/>
        <v>0</v>
      </c>
      <c r="X54" s="170">
        <f t="shared" si="9"/>
        <v>24</v>
      </c>
    </row>
    <row r="55" spans="1:24" x14ac:dyDescent="0.25">
      <c r="A55" s="15" t="s">
        <v>2400</v>
      </c>
      <c r="B55" s="16" t="s">
        <v>308</v>
      </c>
      <c r="C55" s="16">
        <v>54</v>
      </c>
      <c r="D55" s="16" t="s">
        <v>431</v>
      </c>
      <c r="E55" s="16">
        <v>120</v>
      </c>
      <c r="F55" s="16" t="s">
        <v>405</v>
      </c>
      <c r="G55" s="31" t="s">
        <v>202</v>
      </c>
      <c r="H55" s="78" t="s">
        <v>402</v>
      </c>
      <c r="I55" s="78" t="s">
        <v>402</v>
      </c>
      <c r="J55" s="78"/>
      <c r="K55" s="78"/>
      <c r="U55" s="269"/>
      <c r="V55" s="125" t="s">
        <v>206</v>
      </c>
      <c r="W55" s="169">
        <f t="shared" si="9"/>
        <v>0</v>
      </c>
      <c r="X55" s="170">
        <f t="shared" si="9"/>
        <v>6</v>
      </c>
    </row>
    <row r="56" spans="1:24" x14ac:dyDescent="0.25">
      <c r="A56" s="15" t="s">
        <v>946</v>
      </c>
      <c r="B56" s="16" t="s">
        <v>308</v>
      </c>
      <c r="C56" s="16">
        <v>55</v>
      </c>
      <c r="D56" s="16" t="s">
        <v>435</v>
      </c>
      <c r="E56" s="16">
        <v>60</v>
      </c>
      <c r="F56" s="16" t="s">
        <v>410</v>
      </c>
      <c r="G56" s="31" t="s">
        <v>190</v>
      </c>
      <c r="H56" s="78" t="s">
        <v>402</v>
      </c>
      <c r="I56" s="78" t="s">
        <v>402</v>
      </c>
      <c r="J56" s="78"/>
      <c r="K56" s="78"/>
      <c r="U56" s="270"/>
      <c r="V56" s="125" t="s">
        <v>210</v>
      </c>
      <c r="W56" s="169">
        <f t="shared" si="9"/>
        <v>0</v>
      </c>
      <c r="X56" s="170">
        <f t="shared" si="9"/>
        <v>0</v>
      </c>
    </row>
    <row r="57" spans="1:24" ht="13.8" thickBot="1" x14ac:dyDescent="0.3">
      <c r="A57" s="15" t="s">
        <v>945</v>
      </c>
      <c r="B57" s="16" t="s">
        <v>308</v>
      </c>
      <c r="C57" s="16">
        <v>56</v>
      </c>
      <c r="D57" s="16" t="s">
        <v>435</v>
      </c>
      <c r="E57" s="16">
        <v>100</v>
      </c>
      <c r="F57" s="16" t="s">
        <v>405</v>
      </c>
      <c r="G57" s="31" t="s">
        <v>202</v>
      </c>
      <c r="H57" s="78" t="s">
        <v>402</v>
      </c>
      <c r="I57" s="78" t="s">
        <v>402</v>
      </c>
      <c r="J57" s="78"/>
      <c r="K57" s="78"/>
      <c r="U57" s="271"/>
      <c r="V57" s="125" t="s">
        <v>214</v>
      </c>
      <c r="W57" s="169">
        <f t="shared" si="9"/>
        <v>0</v>
      </c>
      <c r="X57" s="170">
        <f t="shared" si="9"/>
        <v>0</v>
      </c>
    </row>
    <row r="58" spans="1:24" ht="13.8" thickBot="1" x14ac:dyDescent="0.3">
      <c r="A58" s="15" t="s">
        <v>1211</v>
      </c>
      <c r="B58" s="16" t="s">
        <v>308</v>
      </c>
      <c r="C58" s="16">
        <v>57</v>
      </c>
      <c r="D58" s="16" t="s">
        <v>419</v>
      </c>
      <c r="E58" s="16">
        <v>60</v>
      </c>
      <c r="F58" s="16" t="s">
        <v>410</v>
      </c>
      <c r="G58" s="31" t="s">
        <v>190</v>
      </c>
      <c r="H58" s="78" t="s">
        <v>402</v>
      </c>
      <c r="I58" s="78" t="s">
        <v>402</v>
      </c>
      <c r="J58" s="78"/>
      <c r="K58" s="78"/>
      <c r="U58" s="271"/>
      <c r="V58" s="125" t="s">
        <v>218</v>
      </c>
      <c r="W58" s="169">
        <f t="shared" si="9"/>
        <v>0</v>
      </c>
      <c r="X58" s="170">
        <f t="shared" si="9"/>
        <v>0</v>
      </c>
    </row>
    <row r="59" spans="1:24" ht="13.8" thickBot="1" x14ac:dyDescent="0.3">
      <c r="A59" s="15" t="s">
        <v>1217</v>
      </c>
      <c r="B59" s="16" t="s">
        <v>308</v>
      </c>
      <c r="C59" s="16">
        <v>58</v>
      </c>
      <c r="D59" s="16" t="s">
        <v>419</v>
      </c>
      <c r="E59" s="16">
        <v>90</v>
      </c>
      <c r="F59" s="16" t="s">
        <v>405</v>
      </c>
      <c r="G59" s="31" t="s">
        <v>194</v>
      </c>
      <c r="H59" s="78" t="s">
        <v>402</v>
      </c>
      <c r="I59" s="78" t="s">
        <v>402</v>
      </c>
      <c r="J59" s="78"/>
      <c r="K59" s="78"/>
      <c r="U59" s="271"/>
      <c r="V59" s="125" t="s">
        <v>222</v>
      </c>
      <c r="W59" s="169">
        <f t="shared" si="9"/>
        <v>0</v>
      </c>
      <c r="X59" s="170">
        <f t="shared" si="9"/>
        <v>0</v>
      </c>
    </row>
    <row r="60" spans="1:24" ht="13.8" thickBot="1" x14ac:dyDescent="0.3">
      <c r="A60" s="15" t="s">
        <v>1193</v>
      </c>
      <c r="B60" s="16" t="s">
        <v>308</v>
      </c>
      <c r="C60" s="16">
        <v>59</v>
      </c>
      <c r="D60" s="16" t="s">
        <v>419</v>
      </c>
      <c r="E60" s="16">
        <v>140</v>
      </c>
      <c r="F60" s="16" t="s">
        <v>401</v>
      </c>
      <c r="G60" s="31" t="s">
        <v>198</v>
      </c>
      <c r="H60" s="78" t="s">
        <v>402</v>
      </c>
      <c r="I60" s="78" t="s">
        <v>402</v>
      </c>
      <c r="J60" s="78"/>
      <c r="K60" s="78"/>
      <c r="U60" s="271"/>
      <c r="V60" s="125" t="s">
        <v>226</v>
      </c>
      <c r="W60" s="169">
        <f t="shared" si="9"/>
        <v>0</v>
      </c>
      <c r="X60" s="170">
        <f t="shared" si="9"/>
        <v>0</v>
      </c>
    </row>
    <row r="61" spans="1:24" ht="13.8" thickBot="1" x14ac:dyDescent="0.3">
      <c r="A61" s="15" t="s">
        <v>2571</v>
      </c>
      <c r="B61" s="16" t="s">
        <v>308</v>
      </c>
      <c r="C61" s="16">
        <v>60</v>
      </c>
      <c r="D61" s="16" t="s">
        <v>419</v>
      </c>
      <c r="E61" s="16">
        <v>90</v>
      </c>
      <c r="F61" s="16" t="s">
        <v>410</v>
      </c>
      <c r="G61" s="31" t="s">
        <v>206</v>
      </c>
      <c r="H61" s="78" t="s">
        <v>402</v>
      </c>
      <c r="I61" s="78" t="s">
        <v>402</v>
      </c>
      <c r="J61" s="78"/>
      <c r="K61" s="78" t="s">
        <v>402</v>
      </c>
      <c r="U61" s="271"/>
      <c r="V61" s="126" t="s">
        <v>230</v>
      </c>
      <c r="W61" s="169">
        <f t="shared" si="9"/>
        <v>0</v>
      </c>
      <c r="X61" s="170">
        <f t="shared" si="9"/>
        <v>0</v>
      </c>
    </row>
    <row r="62" spans="1:24" ht="13.8" thickBot="1" x14ac:dyDescent="0.3">
      <c r="A62" s="15" t="s">
        <v>2572</v>
      </c>
      <c r="B62" s="16" t="s">
        <v>308</v>
      </c>
      <c r="C62" s="16">
        <v>61</v>
      </c>
      <c r="D62" s="16" t="s">
        <v>419</v>
      </c>
      <c r="E62" s="16">
        <v>100</v>
      </c>
      <c r="F62" s="16" t="s">
        <v>405</v>
      </c>
      <c r="G62" s="31" t="s">
        <v>198</v>
      </c>
      <c r="H62" s="78" t="s">
        <v>402</v>
      </c>
      <c r="I62" s="78" t="s">
        <v>402</v>
      </c>
      <c r="J62" s="78"/>
      <c r="K62" s="78"/>
      <c r="U62" s="271"/>
      <c r="V62" s="125" t="s">
        <v>234</v>
      </c>
      <c r="W62" s="169">
        <f t="shared" si="9"/>
        <v>0</v>
      </c>
      <c r="X62" s="170">
        <f t="shared" si="9"/>
        <v>0</v>
      </c>
    </row>
    <row r="63" spans="1:24" ht="13.8" thickBot="1" x14ac:dyDescent="0.3">
      <c r="A63" s="15" t="s">
        <v>1307</v>
      </c>
      <c r="B63" s="16" t="s">
        <v>308</v>
      </c>
      <c r="C63" s="16">
        <v>62</v>
      </c>
      <c r="D63" s="16" t="s">
        <v>165</v>
      </c>
      <c r="E63" s="16">
        <v>50</v>
      </c>
      <c r="F63" s="16" t="s">
        <v>410</v>
      </c>
      <c r="G63" s="31" t="s">
        <v>190</v>
      </c>
      <c r="H63" s="78" t="s">
        <v>402</v>
      </c>
      <c r="I63" s="78" t="s">
        <v>402</v>
      </c>
      <c r="J63" s="78"/>
      <c r="K63" s="78"/>
      <c r="U63" s="271"/>
      <c r="V63" s="125" t="s">
        <v>238</v>
      </c>
      <c r="W63" s="169">
        <f t="shared" si="9"/>
        <v>0</v>
      </c>
      <c r="X63" s="170">
        <f t="shared" si="9"/>
        <v>0</v>
      </c>
    </row>
    <row r="64" spans="1:24" ht="13.8" thickBot="1" x14ac:dyDescent="0.3">
      <c r="A64" s="15" t="s">
        <v>1305</v>
      </c>
      <c r="B64" s="16" t="s">
        <v>308</v>
      </c>
      <c r="C64" s="16">
        <v>63</v>
      </c>
      <c r="D64" s="16" t="s">
        <v>165</v>
      </c>
      <c r="E64" s="16">
        <v>80</v>
      </c>
      <c r="F64" s="16" t="s">
        <v>405</v>
      </c>
      <c r="G64" s="31" t="s">
        <v>194</v>
      </c>
      <c r="H64" s="78" t="s">
        <v>402</v>
      </c>
      <c r="I64" s="78" t="s">
        <v>402</v>
      </c>
      <c r="J64" s="78"/>
      <c r="K64" s="78"/>
      <c r="U64" s="271"/>
      <c r="V64" s="125" t="s">
        <v>242</v>
      </c>
      <c r="W64" s="169">
        <f t="shared" si="9"/>
        <v>0</v>
      </c>
      <c r="X64" s="170">
        <f t="shared" si="9"/>
        <v>0</v>
      </c>
    </row>
    <row r="65" spans="1:24" ht="13.8" thickBot="1" x14ac:dyDescent="0.3">
      <c r="A65" s="15" t="s">
        <v>1301</v>
      </c>
      <c r="B65" s="16" t="s">
        <v>308</v>
      </c>
      <c r="C65" s="16">
        <v>64</v>
      </c>
      <c r="D65" s="16" t="s">
        <v>165</v>
      </c>
      <c r="E65" s="16">
        <v>150</v>
      </c>
      <c r="F65" s="16" t="s">
        <v>401</v>
      </c>
      <c r="G65" s="31" t="s">
        <v>202</v>
      </c>
      <c r="H65" s="78" t="s">
        <v>402</v>
      </c>
      <c r="I65" s="78" t="s">
        <v>402</v>
      </c>
      <c r="J65" s="78"/>
      <c r="K65" s="78"/>
      <c r="U65" s="271"/>
      <c r="V65" s="125" t="s">
        <v>246</v>
      </c>
      <c r="W65" s="169">
        <f t="shared" si="9"/>
        <v>0</v>
      </c>
      <c r="X65" s="170">
        <f t="shared" si="9"/>
        <v>0</v>
      </c>
    </row>
    <row r="66" spans="1:24" ht="13.8" thickBot="1" x14ac:dyDescent="0.3">
      <c r="A66" s="15" t="s">
        <v>2573</v>
      </c>
      <c r="B66" s="16" t="s">
        <v>308</v>
      </c>
      <c r="C66" s="16">
        <v>65</v>
      </c>
      <c r="D66" s="16" t="s">
        <v>165</v>
      </c>
      <c r="E66" s="16">
        <v>180</v>
      </c>
      <c r="F66" s="16" t="s">
        <v>410</v>
      </c>
      <c r="G66" s="31" t="s">
        <v>206</v>
      </c>
      <c r="H66" s="78" t="s">
        <v>402</v>
      </c>
      <c r="I66" s="78" t="s">
        <v>402</v>
      </c>
      <c r="J66" s="78"/>
      <c r="K66" s="78" t="s">
        <v>402</v>
      </c>
      <c r="U66" s="271"/>
      <c r="V66" s="125" t="s">
        <v>250</v>
      </c>
      <c r="W66" s="169">
        <f t="shared" si="9"/>
        <v>0</v>
      </c>
      <c r="X66" s="170">
        <f t="shared" si="9"/>
        <v>0</v>
      </c>
    </row>
    <row r="67" spans="1:24" ht="13.8" thickBot="1" x14ac:dyDescent="0.3">
      <c r="A67" s="15" t="s">
        <v>2574</v>
      </c>
      <c r="B67" s="16" t="s">
        <v>308</v>
      </c>
      <c r="C67" s="16">
        <v>66</v>
      </c>
      <c r="D67" s="16" t="s">
        <v>165</v>
      </c>
      <c r="E67" s="16">
        <v>180</v>
      </c>
      <c r="F67" s="16" t="s">
        <v>410</v>
      </c>
      <c r="G67" s="31" t="s">
        <v>206</v>
      </c>
      <c r="H67" s="78" t="s">
        <v>402</v>
      </c>
      <c r="I67" s="78" t="s">
        <v>402</v>
      </c>
      <c r="J67" s="78"/>
      <c r="K67" s="78" t="s">
        <v>402</v>
      </c>
      <c r="U67" s="271"/>
      <c r="V67" s="125" t="s">
        <v>254</v>
      </c>
      <c r="W67" s="169">
        <f t="shared" si="9"/>
        <v>0</v>
      </c>
      <c r="X67" s="170">
        <f t="shared" si="9"/>
        <v>0</v>
      </c>
    </row>
    <row r="68" spans="1:24" ht="13.8" thickBot="1" x14ac:dyDescent="0.3">
      <c r="A68" s="15" t="s">
        <v>2413</v>
      </c>
      <c r="B68" s="16" t="s">
        <v>308</v>
      </c>
      <c r="C68" s="16">
        <v>67</v>
      </c>
      <c r="D68" s="16" t="s">
        <v>165</v>
      </c>
      <c r="E68" s="16">
        <v>50</v>
      </c>
      <c r="F68" s="16" t="s">
        <v>410</v>
      </c>
      <c r="G68" s="31" t="s">
        <v>190</v>
      </c>
      <c r="H68" s="78" t="s">
        <v>402</v>
      </c>
      <c r="I68" s="78" t="s">
        <v>402</v>
      </c>
      <c r="J68" s="78"/>
      <c r="K68" s="78"/>
      <c r="U68" s="271"/>
      <c r="V68" s="125" t="s">
        <v>258</v>
      </c>
      <c r="W68" s="169">
        <f t="shared" ref="W68:X73" si="10">S20+S44+W20+W44</f>
        <v>0</v>
      </c>
      <c r="X68" s="170">
        <f t="shared" si="10"/>
        <v>0</v>
      </c>
    </row>
    <row r="69" spans="1:24" ht="13.8" thickBot="1" x14ac:dyDescent="0.3">
      <c r="A69" s="15" t="s">
        <v>2414</v>
      </c>
      <c r="B69" s="16" t="s">
        <v>308</v>
      </c>
      <c r="C69" s="16">
        <v>68</v>
      </c>
      <c r="D69" s="16" t="s">
        <v>165</v>
      </c>
      <c r="E69" s="16">
        <v>80</v>
      </c>
      <c r="F69" s="16" t="s">
        <v>405</v>
      </c>
      <c r="G69" s="31" t="s">
        <v>194</v>
      </c>
      <c r="H69" s="78" t="s">
        <v>402</v>
      </c>
      <c r="I69" s="78" t="s">
        <v>402</v>
      </c>
      <c r="J69" s="78"/>
      <c r="K69" s="78"/>
      <c r="U69" s="271"/>
      <c r="V69" s="125" t="s">
        <v>262</v>
      </c>
      <c r="W69" s="169">
        <f t="shared" si="10"/>
        <v>0</v>
      </c>
      <c r="X69" s="170">
        <f t="shared" si="10"/>
        <v>0</v>
      </c>
    </row>
    <row r="70" spans="1:24" ht="13.8" thickBot="1" x14ac:dyDescent="0.3">
      <c r="A70" s="15" t="s">
        <v>2415</v>
      </c>
      <c r="B70" s="16" t="s">
        <v>308</v>
      </c>
      <c r="C70" s="16">
        <v>69</v>
      </c>
      <c r="D70" s="16" t="s">
        <v>165</v>
      </c>
      <c r="E70" s="16">
        <v>140</v>
      </c>
      <c r="F70" s="16" t="s">
        <v>401</v>
      </c>
      <c r="G70" s="31" t="s">
        <v>198</v>
      </c>
      <c r="H70" s="78" t="s">
        <v>402</v>
      </c>
      <c r="I70" s="78" t="s">
        <v>402</v>
      </c>
      <c r="J70" s="78"/>
      <c r="K70" s="78"/>
      <c r="U70" s="271"/>
      <c r="V70" s="125" t="s">
        <v>266</v>
      </c>
      <c r="W70" s="169">
        <f t="shared" si="10"/>
        <v>0</v>
      </c>
      <c r="X70" s="170">
        <f t="shared" si="10"/>
        <v>0</v>
      </c>
    </row>
    <row r="71" spans="1:24" ht="13.8" thickBot="1" x14ac:dyDescent="0.3">
      <c r="A71" s="15" t="s">
        <v>2416</v>
      </c>
      <c r="B71" s="16" t="s">
        <v>308</v>
      </c>
      <c r="C71" s="16">
        <v>70</v>
      </c>
      <c r="D71" s="16" t="s">
        <v>165</v>
      </c>
      <c r="E71" s="16">
        <v>100</v>
      </c>
      <c r="F71" s="16" t="s">
        <v>410</v>
      </c>
      <c r="G71" s="31" t="s">
        <v>190</v>
      </c>
      <c r="H71" s="78" t="s">
        <v>402</v>
      </c>
      <c r="I71" s="78" t="s">
        <v>402</v>
      </c>
      <c r="J71" s="78"/>
      <c r="K71" s="78"/>
      <c r="U71" s="271"/>
      <c r="V71" s="125" t="s">
        <v>270</v>
      </c>
      <c r="W71" s="169">
        <f t="shared" si="10"/>
        <v>0</v>
      </c>
      <c r="X71" s="170">
        <f t="shared" si="10"/>
        <v>0</v>
      </c>
    </row>
    <row r="72" spans="1:24" ht="13.8" thickBot="1" x14ac:dyDescent="0.3">
      <c r="A72" s="15" t="s">
        <v>620</v>
      </c>
      <c r="B72" s="16" t="s">
        <v>308</v>
      </c>
      <c r="C72" s="16">
        <v>71</v>
      </c>
      <c r="D72" s="16" t="s">
        <v>414</v>
      </c>
      <c r="E72" s="16">
        <v>100</v>
      </c>
      <c r="F72" s="16" t="s">
        <v>410</v>
      </c>
      <c r="G72" s="31" t="s">
        <v>190</v>
      </c>
      <c r="H72" s="78" t="s">
        <v>402</v>
      </c>
      <c r="I72" s="78" t="s">
        <v>402</v>
      </c>
      <c r="J72" s="78"/>
      <c r="K72" s="78"/>
      <c r="U72" s="271"/>
      <c r="V72" s="125" t="s">
        <v>274</v>
      </c>
      <c r="W72" s="169">
        <f t="shared" si="10"/>
        <v>0</v>
      </c>
      <c r="X72" s="170">
        <f t="shared" si="10"/>
        <v>6</v>
      </c>
    </row>
    <row r="73" spans="1:24" ht="13.8" thickBot="1" x14ac:dyDescent="0.3">
      <c r="A73" s="15" t="s">
        <v>561</v>
      </c>
      <c r="B73" s="16" t="s">
        <v>308</v>
      </c>
      <c r="C73" s="16">
        <v>72</v>
      </c>
      <c r="D73" s="16" t="s">
        <v>414</v>
      </c>
      <c r="E73" s="16">
        <v>60</v>
      </c>
      <c r="F73" s="16" t="s">
        <v>410</v>
      </c>
      <c r="G73" s="31" t="s">
        <v>190</v>
      </c>
      <c r="H73" s="78" t="s">
        <v>402</v>
      </c>
      <c r="I73" s="78" t="s">
        <v>402</v>
      </c>
      <c r="J73" s="78"/>
      <c r="K73" s="78"/>
      <c r="U73" s="271"/>
      <c r="V73" s="177" t="s">
        <v>278</v>
      </c>
      <c r="W73" s="169">
        <f t="shared" si="10"/>
        <v>0</v>
      </c>
      <c r="X73" s="170">
        <f t="shared" si="10"/>
        <v>4</v>
      </c>
    </row>
    <row r="74" spans="1:24" x14ac:dyDescent="0.25">
      <c r="A74" s="15" t="s">
        <v>983</v>
      </c>
      <c r="B74" s="16" t="s">
        <v>308</v>
      </c>
      <c r="C74" s="16">
        <v>73</v>
      </c>
      <c r="D74" s="16" t="s">
        <v>414</v>
      </c>
      <c r="E74" s="16">
        <v>80</v>
      </c>
      <c r="F74" s="16" t="s">
        <v>405</v>
      </c>
      <c r="G74" s="31" t="s">
        <v>194</v>
      </c>
      <c r="H74" s="78" t="s">
        <v>402</v>
      </c>
      <c r="I74" s="78" t="s">
        <v>402</v>
      </c>
      <c r="J74" s="78"/>
      <c r="K74" s="78"/>
    </row>
    <row r="75" spans="1:24" x14ac:dyDescent="0.25">
      <c r="A75" s="15" t="s">
        <v>2575</v>
      </c>
      <c r="B75" s="16" t="s">
        <v>308</v>
      </c>
      <c r="C75" s="16">
        <v>74</v>
      </c>
      <c r="D75" s="16" t="s">
        <v>414</v>
      </c>
      <c r="E75" s="16">
        <v>130</v>
      </c>
      <c r="F75" s="16" t="s">
        <v>401</v>
      </c>
      <c r="G75" s="31" t="s">
        <v>202</v>
      </c>
      <c r="H75" s="78" t="s">
        <v>402</v>
      </c>
      <c r="I75" s="78" t="s">
        <v>402</v>
      </c>
      <c r="J75" s="78"/>
      <c r="K75" s="78"/>
    </row>
    <row r="76" spans="1:24" x14ac:dyDescent="0.25">
      <c r="A76" s="15" t="s">
        <v>967</v>
      </c>
      <c r="B76" s="16" t="s">
        <v>308</v>
      </c>
      <c r="C76" s="16">
        <v>75</v>
      </c>
      <c r="D76" s="16" t="s">
        <v>414</v>
      </c>
      <c r="E76" s="16">
        <v>70</v>
      </c>
      <c r="F76" s="16" t="s">
        <v>410</v>
      </c>
      <c r="G76" s="31" t="s">
        <v>190</v>
      </c>
      <c r="H76" s="78" t="s">
        <v>402</v>
      </c>
      <c r="I76" s="78" t="s">
        <v>402</v>
      </c>
      <c r="J76" s="78"/>
      <c r="K76" s="78"/>
    </row>
    <row r="77" spans="1:24" x14ac:dyDescent="0.25">
      <c r="A77" s="15" t="s">
        <v>2576</v>
      </c>
      <c r="B77" s="16" t="s">
        <v>308</v>
      </c>
      <c r="C77" s="16">
        <v>76</v>
      </c>
      <c r="D77" s="16" t="s">
        <v>414</v>
      </c>
      <c r="E77" s="16">
        <v>130</v>
      </c>
      <c r="F77" s="16" t="s">
        <v>405</v>
      </c>
      <c r="G77" s="31" t="s">
        <v>194</v>
      </c>
      <c r="H77" s="78" t="s">
        <v>402</v>
      </c>
      <c r="I77" s="78" t="s">
        <v>402</v>
      </c>
      <c r="J77" s="78"/>
      <c r="K77" s="78"/>
    </row>
    <row r="78" spans="1:24" x14ac:dyDescent="0.25">
      <c r="A78" s="15" t="s">
        <v>2577</v>
      </c>
      <c r="B78" s="16" t="s">
        <v>308</v>
      </c>
      <c r="C78" s="16">
        <v>77</v>
      </c>
      <c r="D78" s="16" t="s">
        <v>414</v>
      </c>
      <c r="E78" s="16">
        <v>60</v>
      </c>
      <c r="F78" s="16" t="s">
        <v>410</v>
      </c>
      <c r="G78" s="31" t="s">
        <v>194</v>
      </c>
      <c r="H78" s="78" t="s">
        <v>402</v>
      </c>
      <c r="I78" s="78" t="s">
        <v>402</v>
      </c>
      <c r="J78" s="78"/>
      <c r="K78" s="78"/>
    </row>
    <row r="79" spans="1:24" x14ac:dyDescent="0.25">
      <c r="A79" s="15" t="s">
        <v>2578</v>
      </c>
      <c r="B79" s="16" t="s">
        <v>308</v>
      </c>
      <c r="C79" s="16">
        <v>78</v>
      </c>
      <c r="D79" s="16" t="s">
        <v>490</v>
      </c>
      <c r="E79" s="16"/>
      <c r="F79" s="16" t="s">
        <v>1085</v>
      </c>
      <c r="G79" s="31" t="s">
        <v>194</v>
      </c>
      <c r="H79" s="78" t="s">
        <v>402</v>
      </c>
      <c r="I79" s="78" t="s">
        <v>402</v>
      </c>
      <c r="J79" s="78"/>
      <c r="K79" s="78"/>
    </row>
    <row r="80" spans="1:24" x14ac:dyDescent="0.25">
      <c r="A80" s="15" t="s">
        <v>2417</v>
      </c>
      <c r="B80" s="16" t="s">
        <v>308</v>
      </c>
      <c r="C80" s="16">
        <v>79</v>
      </c>
      <c r="D80" s="16" t="s">
        <v>490</v>
      </c>
      <c r="E80" s="16"/>
      <c r="F80" s="16" t="s">
        <v>1562</v>
      </c>
      <c r="G80" s="31" t="s">
        <v>194</v>
      </c>
      <c r="H80" s="78" t="s">
        <v>402</v>
      </c>
      <c r="I80" s="78" t="s">
        <v>402</v>
      </c>
      <c r="J80" s="78"/>
      <c r="K80" s="78"/>
    </row>
    <row r="81" spans="1:11" x14ac:dyDescent="0.25">
      <c r="A81" s="15" t="s">
        <v>601</v>
      </c>
      <c r="B81" s="16" t="s">
        <v>308</v>
      </c>
      <c r="C81" s="16">
        <v>80</v>
      </c>
      <c r="D81" s="16" t="s">
        <v>490</v>
      </c>
      <c r="E81" s="16"/>
      <c r="F81" s="16" t="s">
        <v>1562</v>
      </c>
      <c r="G81" s="31" t="s">
        <v>194</v>
      </c>
      <c r="H81" s="78" t="s">
        <v>402</v>
      </c>
      <c r="I81" s="78" t="s">
        <v>402</v>
      </c>
      <c r="J81" s="78"/>
      <c r="K81" s="78"/>
    </row>
    <row r="82" spans="1:11" x14ac:dyDescent="0.25">
      <c r="A82" s="15" t="s">
        <v>2579</v>
      </c>
      <c r="B82" s="16" t="s">
        <v>308</v>
      </c>
      <c r="C82" s="16">
        <v>81</v>
      </c>
      <c r="D82" s="16" t="s">
        <v>490</v>
      </c>
      <c r="E82" s="16"/>
      <c r="F82" s="16" t="s">
        <v>1085</v>
      </c>
      <c r="G82" s="31" t="s">
        <v>194</v>
      </c>
      <c r="H82" s="78" t="s">
        <v>402</v>
      </c>
      <c r="I82" s="78" t="s">
        <v>402</v>
      </c>
      <c r="J82" s="78"/>
      <c r="K82" s="78"/>
    </row>
    <row r="83" spans="1:11" x14ac:dyDescent="0.25">
      <c r="A83" s="15" t="s">
        <v>2419</v>
      </c>
      <c r="B83" s="16" t="s">
        <v>308</v>
      </c>
      <c r="C83" s="16">
        <v>82</v>
      </c>
      <c r="D83" s="16" t="s">
        <v>490</v>
      </c>
      <c r="E83" s="16"/>
      <c r="F83" s="16" t="s">
        <v>1562</v>
      </c>
      <c r="G83" s="31" t="s">
        <v>194</v>
      </c>
      <c r="H83" s="78" t="s">
        <v>402</v>
      </c>
      <c r="I83" s="78" t="s">
        <v>402</v>
      </c>
      <c r="J83" s="78"/>
      <c r="K83" s="78"/>
    </row>
    <row r="84" spans="1:11" x14ac:dyDescent="0.25">
      <c r="A84" s="15" t="s">
        <v>2360</v>
      </c>
      <c r="B84" s="16" t="s">
        <v>308</v>
      </c>
      <c r="C84" s="16">
        <v>83</v>
      </c>
      <c r="D84" s="16" t="s">
        <v>490</v>
      </c>
      <c r="E84" s="16"/>
      <c r="F84" s="16" t="s">
        <v>1562</v>
      </c>
      <c r="G84" s="31" t="s">
        <v>194</v>
      </c>
      <c r="H84" s="78" t="s">
        <v>402</v>
      </c>
      <c r="I84" s="78" t="s">
        <v>402</v>
      </c>
      <c r="J84" s="78"/>
      <c r="K84" s="78"/>
    </row>
    <row r="85" spans="1:11" x14ac:dyDescent="0.25">
      <c r="A85" s="15" t="s">
        <v>2329</v>
      </c>
      <c r="B85" s="16" t="s">
        <v>308</v>
      </c>
      <c r="C85" s="16">
        <v>84</v>
      </c>
      <c r="D85" s="16" t="s">
        <v>490</v>
      </c>
      <c r="E85" s="16"/>
      <c r="F85" s="16" t="s">
        <v>1085</v>
      </c>
      <c r="G85" s="31" t="s">
        <v>194</v>
      </c>
      <c r="H85" s="78" t="s">
        <v>402</v>
      </c>
      <c r="I85" s="78" t="s">
        <v>402</v>
      </c>
      <c r="J85" s="78"/>
      <c r="K85" s="78"/>
    </row>
    <row r="86" spans="1:11" x14ac:dyDescent="0.25">
      <c r="A86" s="15" t="s">
        <v>1281</v>
      </c>
      <c r="B86" s="16" t="s">
        <v>308</v>
      </c>
      <c r="C86" s="16">
        <v>85</v>
      </c>
      <c r="D86" s="16" t="s">
        <v>490</v>
      </c>
      <c r="E86" s="16"/>
      <c r="F86" s="16" t="s">
        <v>1562</v>
      </c>
      <c r="G86" s="31" t="s">
        <v>194</v>
      </c>
      <c r="H86" s="78" t="s">
        <v>402</v>
      </c>
      <c r="I86" s="78" t="s">
        <v>402</v>
      </c>
      <c r="J86" s="78"/>
      <c r="K86" s="78"/>
    </row>
    <row r="87" spans="1:11" x14ac:dyDescent="0.25">
      <c r="A87" s="15" t="s">
        <v>2580</v>
      </c>
      <c r="B87" s="16" t="s">
        <v>308</v>
      </c>
      <c r="C87" s="16">
        <v>86</v>
      </c>
      <c r="D87" s="16" t="s">
        <v>490</v>
      </c>
      <c r="E87" s="16"/>
      <c r="F87" s="16" t="s">
        <v>1562</v>
      </c>
      <c r="G87" s="31" t="s">
        <v>194</v>
      </c>
      <c r="H87" s="78" t="s">
        <v>402</v>
      </c>
      <c r="I87" s="78" t="s">
        <v>402</v>
      </c>
      <c r="J87" s="78"/>
      <c r="K87" s="78"/>
    </row>
    <row r="88" spans="1:11" x14ac:dyDescent="0.25">
      <c r="A88" s="15" t="s">
        <v>2581</v>
      </c>
      <c r="B88" s="16" t="s">
        <v>308</v>
      </c>
      <c r="C88" s="16">
        <v>87</v>
      </c>
      <c r="D88" s="16" t="s">
        <v>490</v>
      </c>
      <c r="E88" s="16"/>
      <c r="F88" s="16" t="s">
        <v>1562</v>
      </c>
      <c r="G88" s="31" t="s">
        <v>194</v>
      </c>
      <c r="H88" s="78" t="s">
        <v>402</v>
      </c>
      <c r="I88" s="78" t="s">
        <v>402</v>
      </c>
      <c r="J88" s="78"/>
      <c r="K88" s="78"/>
    </row>
    <row r="89" spans="1:11" x14ac:dyDescent="0.25">
      <c r="A89" s="15" t="s">
        <v>2582</v>
      </c>
      <c r="B89" s="16" t="s">
        <v>308</v>
      </c>
      <c r="C89" s="16">
        <v>88</v>
      </c>
      <c r="D89" s="16" t="s">
        <v>490</v>
      </c>
      <c r="E89" s="16"/>
      <c r="F89" s="16" t="s">
        <v>1562</v>
      </c>
      <c r="G89" s="31" t="s">
        <v>194</v>
      </c>
      <c r="H89" s="78" t="s">
        <v>402</v>
      </c>
      <c r="I89" s="78" t="s">
        <v>402</v>
      </c>
      <c r="J89" s="78"/>
      <c r="K89" s="78"/>
    </row>
    <row r="90" spans="1:11" x14ac:dyDescent="0.25">
      <c r="A90" s="15" t="s">
        <v>2583</v>
      </c>
      <c r="B90" s="16" t="s">
        <v>308</v>
      </c>
      <c r="C90" s="16">
        <v>89</v>
      </c>
      <c r="D90" s="16" t="s">
        <v>490</v>
      </c>
      <c r="E90" s="16"/>
      <c r="F90" s="16" t="s">
        <v>1562</v>
      </c>
      <c r="G90" s="31" t="s">
        <v>194</v>
      </c>
      <c r="H90" s="78" t="s">
        <v>402</v>
      </c>
      <c r="I90" s="78" t="s">
        <v>402</v>
      </c>
      <c r="J90" s="78"/>
      <c r="K90" s="78"/>
    </row>
    <row r="91" spans="1:11" x14ac:dyDescent="0.25">
      <c r="A91" s="15" t="s">
        <v>2449</v>
      </c>
      <c r="B91" s="16" t="s">
        <v>308</v>
      </c>
      <c r="C91" s="16">
        <v>90</v>
      </c>
      <c r="D91" s="16" t="s">
        <v>490</v>
      </c>
      <c r="E91" s="16"/>
      <c r="F91" s="16" t="s">
        <v>1562</v>
      </c>
      <c r="G91" s="31" t="s">
        <v>194</v>
      </c>
      <c r="H91" s="78" t="s">
        <v>402</v>
      </c>
      <c r="I91" s="78" t="s">
        <v>402</v>
      </c>
      <c r="J91" s="78"/>
      <c r="K91" s="78"/>
    </row>
    <row r="92" spans="1:11" x14ac:dyDescent="0.25">
      <c r="A92" s="15" t="s">
        <v>2518</v>
      </c>
      <c r="B92" s="16" t="s">
        <v>308</v>
      </c>
      <c r="C92" s="16">
        <v>91</v>
      </c>
      <c r="D92" s="16" t="s">
        <v>427</v>
      </c>
      <c r="E92" s="16"/>
      <c r="F92" s="16" t="s">
        <v>428</v>
      </c>
      <c r="G92" s="31" t="s">
        <v>194</v>
      </c>
      <c r="H92" s="78" t="s">
        <v>402</v>
      </c>
      <c r="I92" s="78" t="s">
        <v>402</v>
      </c>
      <c r="J92" s="78"/>
      <c r="K92" s="78"/>
    </row>
    <row r="93" spans="1:11" x14ac:dyDescent="0.25">
      <c r="A93" s="15" t="s">
        <v>2584</v>
      </c>
      <c r="B93" s="16" t="s">
        <v>308</v>
      </c>
      <c r="C93" s="16">
        <v>92</v>
      </c>
      <c r="D93" s="16" t="s">
        <v>490</v>
      </c>
      <c r="E93" s="16"/>
      <c r="F93" s="16" t="s">
        <v>1562</v>
      </c>
      <c r="G93" s="31" t="s">
        <v>202</v>
      </c>
      <c r="H93" s="78" t="s">
        <v>402</v>
      </c>
      <c r="I93" s="78" t="s">
        <v>402</v>
      </c>
      <c r="J93" s="78"/>
      <c r="K93" s="78" t="s">
        <v>402</v>
      </c>
    </row>
    <row r="94" spans="1:11" x14ac:dyDescent="0.25">
      <c r="A94" s="15" t="s">
        <v>2585</v>
      </c>
      <c r="B94" s="16" t="s">
        <v>308</v>
      </c>
      <c r="C94" s="16">
        <v>93</v>
      </c>
      <c r="D94" s="16" t="s">
        <v>490</v>
      </c>
      <c r="E94" s="16"/>
      <c r="F94" s="16" t="s">
        <v>1562</v>
      </c>
      <c r="G94" s="31" t="s">
        <v>202</v>
      </c>
      <c r="H94" s="78" t="s">
        <v>402</v>
      </c>
      <c r="I94" s="78" t="s">
        <v>402</v>
      </c>
      <c r="J94" s="78"/>
      <c r="K94" s="78" t="s">
        <v>402</v>
      </c>
    </row>
    <row r="95" spans="1:11" x14ac:dyDescent="0.25">
      <c r="A95" s="15" t="s">
        <v>931</v>
      </c>
      <c r="B95" s="16" t="s">
        <v>308</v>
      </c>
      <c r="C95" s="16">
        <v>94</v>
      </c>
      <c r="D95" s="16" t="s">
        <v>490</v>
      </c>
      <c r="E95" s="16"/>
      <c r="F95" s="16" t="s">
        <v>1562</v>
      </c>
      <c r="G95" s="31" t="s">
        <v>202</v>
      </c>
      <c r="H95" s="78" t="s">
        <v>402</v>
      </c>
      <c r="I95" s="78" t="s">
        <v>402</v>
      </c>
      <c r="J95" s="78"/>
      <c r="K95" s="78" t="s">
        <v>402</v>
      </c>
    </row>
    <row r="96" spans="1:11" x14ac:dyDescent="0.25">
      <c r="A96" s="15" t="s">
        <v>2586</v>
      </c>
      <c r="B96" s="16" t="s">
        <v>308</v>
      </c>
      <c r="C96" s="16">
        <v>95</v>
      </c>
      <c r="D96" s="16" t="s">
        <v>490</v>
      </c>
      <c r="E96" s="16"/>
      <c r="F96" s="16" t="s">
        <v>1562</v>
      </c>
      <c r="G96" s="31" t="s">
        <v>202</v>
      </c>
      <c r="H96" s="78" t="s">
        <v>402</v>
      </c>
      <c r="I96" s="78" t="s">
        <v>402</v>
      </c>
      <c r="J96" s="78"/>
      <c r="K96" s="78" t="s">
        <v>402</v>
      </c>
    </row>
    <row r="97" spans="1:11" x14ac:dyDescent="0.25">
      <c r="A97" s="15" t="s">
        <v>2562</v>
      </c>
      <c r="B97" s="16" t="s">
        <v>308</v>
      </c>
      <c r="C97" s="16">
        <v>96</v>
      </c>
      <c r="D97" s="16" t="s">
        <v>407</v>
      </c>
      <c r="E97" s="16">
        <v>170</v>
      </c>
      <c r="F97" s="16" t="s">
        <v>410</v>
      </c>
      <c r="G97" s="31" t="s">
        <v>274</v>
      </c>
      <c r="H97" s="78" t="s">
        <v>402</v>
      </c>
      <c r="I97" s="78" t="s">
        <v>402</v>
      </c>
      <c r="J97" s="78"/>
      <c r="K97" s="78" t="s">
        <v>402</v>
      </c>
    </row>
    <row r="98" spans="1:11" x14ac:dyDescent="0.25">
      <c r="A98" s="15" t="s">
        <v>2564</v>
      </c>
      <c r="B98" s="16" t="s">
        <v>308</v>
      </c>
      <c r="C98" s="16">
        <v>97</v>
      </c>
      <c r="D98" s="16" t="s">
        <v>407</v>
      </c>
      <c r="E98" s="16">
        <v>170</v>
      </c>
      <c r="F98" s="16" t="s">
        <v>410</v>
      </c>
      <c r="G98" s="31" t="s">
        <v>274</v>
      </c>
      <c r="H98" s="78" t="s">
        <v>402</v>
      </c>
      <c r="I98" s="78" t="s">
        <v>402</v>
      </c>
      <c r="J98" s="78"/>
      <c r="K98" s="78" t="s">
        <v>402</v>
      </c>
    </row>
    <row r="99" spans="1:11" x14ac:dyDescent="0.25">
      <c r="A99" s="15" t="s">
        <v>2571</v>
      </c>
      <c r="B99" s="16" t="s">
        <v>308</v>
      </c>
      <c r="C99" s="16">
        <v>98</v>
      </c>
      <c r="D99" s="16" t="s">
        <v>419</v>
      </c>
      <c r="E99" s="16">
        <v>90</v>
      </c>
      <c r="F99" s="16" t="s">
        <v>410</v>
      </c>
      <c r="G99" s="31" t="s">
        <v>274</v>
      </c>
      <c r="H99" s="78" t="s">
        <v>402</v>
      </c>
      <c r="I99" s="78" t="s">
        <v>402</v>
      </c>
      <c r="J99" s="78"/>
      <c r="K99" s="78" t="s">
        <v>402</v>
      </c>
    </row>
    <row r="100" spans="1:11" x14ac:dyDescent="0.25">
      <c r="A100" s="15" t="s">
        <v>2573</v>
      </c>
      <c r="B100" s="16" t="s">
        <v>308</v>
      </c>
      <c r="C100" s="16">
        <v>99</v>
      </c>
      <c r="D100" s="16" t="s">
        <v>165</v>
      </c>
      <c r="E100" s="16">
        <v>180</v>
      </c>
      <c r="F100" s="16" t="s">
        <v>410</v>
      </c>
      <c r="G100" s="31" t="s">
        <v>274</v>
      </c>
      <c r="H100" s="78" t="s">
        <v>402</v>
      </c>
      <c r="I100" s="78" t="s">
        <v>402</v>
      </c>
      <c r="J100" s="78"/>
      <c r="K100" s="78" t="s">
        <v>402</v>
      </c>
    </row>
    <row r="101" spans="1:11" x14ac:dyDescent="0.25">
      <c r="A101" s="15" t="s">
        <v>2574</v>
      </c>
      <c r="B101" s="16" t="s">
        <v>308</v>
      </c>
      <c r="C101" s="16">
        <v>100</v>
      </c>
      <c r="D101" s="16" t="s">
        <v>165</v>
      </c>
      <c r="E101" s="16">
        <v>180</v>
      </c>
      <c r="F101" s="16" t="s">
        <v>410</v>
      </c>
      <c r="G101" s="31" t="s">
        <v>274</v>
      </c>
      <c r="H101" s="78" t="s">
        <v>402</v>
      </c>
      <c r="I101" s="78" t="s">
        <v>402</v>
      </c>
      <c r="J101" s="78"/>
      <c r="K101" s="78" t="s">
        <v>402</v>
      </c>
    </row>
    <row r="102" spans="1:11" x14ac:dyDescent="0.25">
      <c r="A102" s="15" t="s">
        <v>2579</v>
      </c>
      <c r="B102" s="16" t="s">
        <v>308</v>
      </c>
      <c r="C102" s="16">
        <v>101</v>
      </c>
      <c r="D102" s="16" t="s">
        <v>490</v>
      </c>
      <c r="E102" s="16"/>
      <c r="F102" s="16" t="s">
        <v>1085</v>
      </c>
      <c r="G102" s="31" t="s">
        <v>274</v>
      </c>
      <c r="H102" s="78" t="s">
        <v>402</v>
      </c>
      <c r="I102" s="78" t="s">
        <v>402</v>
      </c>
      <c r="J102" s="78"/>
      <c r="K102" s="78" t="s">
        <v>402</v>
      </c>
    </row>
    <row r="103" spans="1:11" x14ac:dyDescent="0.25">
      <c r="A103" s="15" t="s">
        <v>650</v>
      </c>
      <c r="B103" s="16" t="s">
        <v>308</v>
      </c>
      <c r="C103" s="16">
        <v>102</v>
      </c>
      <c r="D103" s="16" t="s">
        <v>407</v>
      </c>
      <c r="E103" s="16">
        <v>30</v>
      </c>
      <c r="F103" s="16" t="s">
        <v>410</v>
      </c>
      <c r="G103" s="17" t="s">
        <v>278</v>
      </c>
      <c r="H103" s="78" t="s">
        <v>402</v>
      </c>
      <c r="I103" s="78" t="s">
        <v>402</v>
      </c>
      <c r="J103" s="78"/>
      <c r="K103" s="78" t="s">
        <v>402</v>
      </c>
    </row>
    <row r="104" spans="1:11" x14ac:dyDescent="0.25">
      <c r="A104" s="15" t="s">
        <v>2335</v>
      </c>
      <c r="B104" s="16" t="s">
        <v>308</v>
      </c>
      <c r="C104" s="16">
        <v>103</v>
      </c>
      <c r="D104" s="16" t="s">
        <v>407</v>
      </c>
      <c r="E104" s="16">
        <v>110</v>
      </c>
      <c r="F104" s="16" t="s">
        <v>410</v>
      </c>
      <c r="G104" s="17" t="s">
        <v>278</v>
      </c>
      <c r="H104" s="78" t="s">
        <v>402</v>
      </c>
      <c r="I104" s="78" t="s">
        <v>402</v>
      </c>
      <c r="J104" s="78"/>
      <c r="K104" s="78" t="s">
        <v>402</v>
      </c>
    </row>
    <row r="105" spans="1:11" x14ac:dyDescent="0.25">
      <c r="A105" s="15" t="s">
        <v>1813</v>
      </c>
      <c r="B105" s="16" t="s">
        <v>308</v>
      </c>
      <c r="C105" s="16">
        <v>104</v>
      </c>
      <c r="D105" s="16" t="s">
        <v>421</v>
      </c>
      <c r="E105" s="16">
        <v>130</v>
      </c>
      <c r="F105" s="16" t="s">
        <v>401</v>
      </c>
      <c r="G105" s="17" t="s">
        <v>278</v>
      </c>
      <c r="H105" s="78" t="s">
        <v>402</v>
      </c>
      <c r="I105" s="78" t="s">
        <v>402</v>
      </c>
      <c r="J105" s="78"/>
      <c r="K105" s="78" t="s">
        <v>402</v>
      </c>
    </row>
    <row r="106" spans="1:11" x14ac:dyDescent="0.25">
      <c r="A106" s="15" t="s">
        <v>1281</v>
      </c>
      <c r="B106" s="16" t="s">
        <v>308</v>
      </c>
      <c r="C106" s="16">
        <v>105</v>
      </c>
      <c r="D106" s="16" t="s">
        <v>490</v>
      </c>
      <c r="E106" s="16"/>
      <c r="F106" s="16" t="s">
        <v>1562</v>
      </c>
      <c r="G106" s="17" t="s">
        <v>278</v>
      </c>
      <c r="H106" s="78" t="s">
        <v>402</v>
      </c>
      <c r="I106" s="78" t="s">
        <v>402</v>
      </c>
      <c r="J106" s="78"/>
      <c r="K106" s="78" t="s">
        <v>402</v>
      </c>
    </row>
  </sheetData>
  <sheetProtection selectLockedCells="1" selectUnlockedCells="1"/>
  <mergeCells count="1">
    <mergeCell ref="Z1:AH1"/>
  </mergeCells>
  <conditionalFormatting sqref="H2:K106">
    <cfRule type="cellIs" dxfId="494" priority="1" stopIfTrue="1" operator="equal">
      <formula>"-"</formula>
    </cfRule>
    <cfRule type="cellIs" dxfId="493" priority="2" stopIfTrue="1" operator="equal">
      <formula>"x"</formula>
    </cfRule>
  </conditionalFormatting>
  <hyperlinks>
    <hyperlink ref="L1" location="'Expansion set Check List'!A1" display="Home" xr:uid="{00000000-0004-0000-3E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124">
    <tabColor rgb="FF00FF00"/>
  </sheetPr>
  <dimension ref="A1:AH141"/>
  <sheetViews>
    <sheetView zoomScaleSheetLayoutView="10" workbookViewId="0">
      <pane ySplit="1" topLeftCell="A2" activePane="bottomLeft" state="frozen"/>
      <selection pane="bottomLeft"/>
    </sheetView>
  </sheetViews>
  <sheetFormatPr defaultColWidth="0" defaultRowHeight="13.2" customHeight="1" x14ac:dyDescent="0.25"/>
  <cols>
    <col min="1" max="1" width="21.88671875" customWidth="1"/>
    <col min="2" max="2" width="18.5546875" bestFit="1" customWidth="1"/>
    <col min="3" max="3" width="5.5546875"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28" t="s">
        <v>390</v>
      </c>
      <c r="B1" s="28" t="s">
        <v>391</v>
      </c>
      <c r="C1" s="28" t="s">
        <v>392</v>
      </c>
      <c r="D1" s="28" t="s">
        <v>393</v>
      </c>
      <c r="E1" s="28" t="s">
        <v>394</v>
      </c>
      <c r="F1" s="28" t="s">
        <v>395</v>
      </c>
      <c r="G1" s="28"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586</v>
      </c>
      <c r="B2" s="13" t="s">
        <v>311</v>
      </c>
      <c r="C2" s="13">
        <v>1</v>
      </c>
      <c r="D2" s="13" t="s">
        <v>407</v>
      </c>
      <c r="E2" s="13">
        <v>70</v>
      </c>
      <c r="F2" s="13" t="s">
        <v>410</v>
      </c>
      <c r="G2" s="30"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140</v>
      </c>
      <c r="Z2" s="109"/>
      <c r="AA2" s="109"/>
      <c r="AB2" s="109"/>
      <c r="AC2" s="109"/>
      <c r="AD2" s="109"/>
      <c r="AE2" s="109"/>
      <c r="AF2" s="109"/>
      <c r="AG2" s="109"/>
      <c r="AH2" s="109"/>
    </row>
    <row r="3" spans="1:34" x14ac:dyDescent="0.25">
      <c r="A3" s="15" t="s">
        <v>1936</v>
      </c>
      <c r="B3" s="16" t="s">
        <v>311</v>
      </c>
      <c r="C3" s="16">
        <v>2</v>
      </c>
      <c r="D3" s="16" t="s">
        <v>407</v>
      </c>
      <c r="E3" s="16">
        <v>120</v>
      </c>
      <c r="F3" s="16" t="s">
        <v>405</v>
      </c>
      <c r="G3" s="31" t="s">
        <v>198</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37</v>
      </c>
    </row>
    <row r="4" spans="1:34" x14ac:dyDescent="0.25">
      <c r="A4" s="15" t="s">
        <v>479</v>
      </c>
      <c r="B4" s="16" t="s">
        <v>311</v>
      </c>
      <c r="C4" s="16">
        <v>3</v>
      </c>
      <c r="D4" s="16" t="s">
        <v>407</v>
      </c>
      <c r="E4" s="16">
        <v>80</v>
      </c>
      <c r="F4" s="16" t="s">
        <v>410</v>
      </c>
      <c r="G4" s="31" t="s">
        <v>194</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40</v>
      </c>
    </row>
    <row r="5" spans="1:34" x14ac:dyDescent="0.25">
      <c r="A5" s="15" t="s">
        <v>1856</v>
      </c>
      <c r="B5" s="16" t="s">
        <v>311</v>
      </c>
      <c r="C5" s="16">
        <v>4</v>
      </c>
      <c r="D5" s="16" t="s">
        <v>407</v>
      </c>
      <c r="E5" s="16">
        <v>40</v>
      </c>
      <c r="F5" s="16" t="s">
        <v>410</v>
      </c>
      <c r="G5" s="31" t="s">
        <v>194</v>
      </c>
      <c r="H5" s="78" t="s">
        <v>402</v>
      </c>
      <c r="I5" s="78" t="s">
        <v>402</v>
      </c>
      <c r="J5" s="78"/>
      <c r="K5" s="78"/>
      <c r="R5" s="125" t="s">
        <v>198</v>
      </c>
      <c r="S5" s="261">
        <f t="shared" si="1"/>
        <v>0</v>
      </c>
      <c r="T5" s="170">
        <f t="shared" si="2"/>
        <v>0</v>
      </c>
      <c r="U5" s="179"/>
      <c r="V5" s="125" t="s">
        <v>198</v>
      </c>
      <c r="W5" s="261">
        <f t="shared" si="3"/>
        <v>0</v>
      </c>
      <c r="X5" s="6">
        <f t="shared" si="4"/>
        <v>13</v>
      </c>
    </row>
    <row r="6" spans="1:34" x14ac:dyDescent="0.25">
      <c r="A6" s="15" t="s">
        <v>1829</v>
      </c>
      <c r="B6" s="16" t="s">
        <v>311</v>
      </c>
      <c r="C6" s="16">
        <v>5</v>
      </c>
      <c r="D6" s="16" t="s">
        <v>407</v>
      </c>
      <c r="E6" s="16">
        <v>80</v>
      </c>
      <c r="F6" s="16" t="s">
        <v>405</v>
      </c>
      <c r="G6" s="31" t="s">
        <v>194</v>
      </c>
      <c r="H6" s="78" t="s">
        <v>402</v>
      </c>
      <c r="I6" s="78" t="s">
        <v>402</v>
      </c>
      <c r="J6" s="78"/>
      <c r="K6" s="78"/>
      <c r="R6" s="125" t="s">
        <v>202</v>
      </c>
      <c r="S6" s="261">
        <f t="shared" si="1"/>
        <v>0</v>
      </c>
      <c r="T6" s="170">
        <f t="shared" si="2"/>
        <v>0</v>
      </c>
      <c r="U6" s="179"/>
      <c r="V6" s="125" t="s">
        <v>202</v>
      </c>
      <c r="W6" s="261">
        <f t="shared" si="3"/>
        <v>0</v>
      </c>
      <c r="X6" s="6">
        <f t="shared" si="4"/>
        <v>30</v>
      </c>
    </row>
    <row r="7" spans="1:34" x14ac:dyDescent="0.25">
      <c r="A7" s="15" t="s">
        <v>2257</v>
      </c>
      <c r="B7" s="16" t="s">
        <v>311</v>
      </c>
      <c r="C7" s="16">
        <v>6</v>
      </c>
      <c r="D7" s="16" t="s">
        <v>407</v>
      </c>
      <c r="E7" s="16">
        <v>60</v>
      </c>
      <c r="F7" s="16" t="s">
        <v>410</v>
      </c>
      <c r="G7" s="31" t="s">
        <v>190</v>
      </c>
      <c r="H7" s="78" t="s">
        <v>402</v>
      </c>
      <c r="I7" s="78" t="s">
        <v>402</v>
      </c>
      <c r="J7" s="78"/>
      <c r="K7" s="78"/>
      <c r="R7" s="125" t="s">
        <v>206</v>
      </c>
      <c r="S7" s="261">
        <f t="shared" si="1"/>
        <v>0</v>
      </c>
      <c r="T7" s="170">
        <f t="shared" si="2"/>
        <v>0</v>
      </c>
      <c r="U7" s="179"/>
      <c r="V7" s="125" t="s">
        <v>206</v>
      </c>
      <c r="W7" s="261">
        <f t="shared" si="3"/>
        <v>0</v>
      </c>
      <c r="X7" s="6">
        <f t="shared" si="4"/>
        <v>13</v>
      </c>
    </row>
    <row r="8" spans="1:34" x14ac:dyDescent="0.25">
      <c r="A8" s="15" t="s">
        <v>2258</v>
      </c>
      <c r="B8" s="16" t="s">
        <v>311</v>
      </c>
      <c r="C8" s="16">
        <v>7</v>
      </c>
      <c r="D8" s="16" t="s">
        <v>407</v>
      </c>
      <c r="E8" s="16">
        <v>80</v>
      </c>
      <c r="F8" s="16" t="s">
        <v>405</v>
      </c>
      <c r="G8" s="31" t="s">
        <v>194</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2259</v>
      </c>
      <c r="B9" s="16" t="s">
        <v>311</v>
      </c>
      <c r="C9" s="16">
        <v>8</v>
      </c>
      <c r="D9" s="16" t="s">
        <v>407</v>
      </c>
      <c r="E9" s="16">
        <v>130</v>
      </c>
      <c r="F9" s="16" t="s">
        <v>401</v>
      </c>
      <c r="G9" s="31"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2330</v>
      </c>
      <c r="B10" s="16" t="s">
        <v>311</v>
      </c>
      <c r="C10" s="16">
        <v>9</v>
      </c>
      <c r="D10" s="16" t="s">
        <v>407</v>
      </c>
      <c r="E10" s="16">
        <v>50</v>
      </c>
      <c r="F10" s="16" t="s">
        <v>410</v>
      </c>
      <c r="G10" s="31"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2330</v>
      </c>
      <c r="B11" s="16" t="s">
        <v>311</v>
      </c>
      <c r="C11" s="16">
        <v>10</v>
      </c>
      <c r="D11" s="16" t="s">
        <v>407</v>
      </c>
      <c r="E11" s="16">
        <v>50</v>
      </c>
      <c r="F11" s="16" t="s">
        <v>410</v>
      </c>
      <c r="G11" s="31" t="s">
        <v>190</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2331</v>
      </c>
      <c r="B12" s="16" t="s">
        <v>311</v>
      </c>
      <c r="C12" s="16">
        <v>11</v>
      </c>
      <c r="D12" s="16" t="s">
        <v>407</v>
      </c>
      <c r="E12" s="16">
        <v>70</v>
      </c>
      <c r="F12" s="16" t="s">
        <v>405</v>
      </c>
      <c r="G12" s="31" t="s">
        <v>194</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2332</v>
      </c>
      <c r="B13" s="16" t="s">
        <v>311</v>
      </c>
      <c r="C13" s="16">
        <v>12</v>
      </c>
      <c r="D13" s="16" t="s">
        <v>407</v>
      </c>
      <c r="E13" s="16">
        <v>130</v>
      </c>
      <c r="F13" s="16" t="s">
        <v>401</v>
      </c>
      <c r="G13" s="31"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2434</v>
      </c>
      <c r="B14" s="16" t="s">
        <v>311</v>
      </c>
      <c r="C14" s="16">
        <v>13</v>
      </c>
      <c r="D14" s="16" t="s">
        <v>407</v>
      </c>
      <c r="E14" s="16">
        <v>60</v>
      </c>
      <c r="F14" s="16" t="s">
        <v>410</v>
      </c>
      <c r="G14" s="31"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2362</v>
      </c>
      <c r="B15" s="16" t="s">
        <v>311</v>
      </c>
      <c r="C15" s="16">
        <v>14</v>
      </c>
      <c r="D15" s="16" t="s">
        <v>407</v>
      </c>
      <c r="E15" s="16">
        <v>100</v>
      </c>
      <c r="F15" s="16" t="s">
        <v>405</v>
      </c>
      <c r="G15" s="31" t="s">
        <v>194</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2335</v>
      </c>
      <c r="B16" s="16" t="s">
        <v>311</v>
      </c>
      <c r="C16" s="16">
        <v>15</v>
      </c>
      <c r="D16" s="16" t="s">
        <v>407</v>
      </c>
      <c r="E16" s="16">
        <v>110</v>
      </c>
      <c r="F16" s="16" t="s">
        <v>410</v>
      </c>
      <c r="G16" s="31" t="s">
        <v>202</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2563</v>
      </c>
      <c r="B17" s="16" t="s">
        <v>311</v>
      </c>
      <c r="C17" s="16">
        <v>16</v>
      </c>
      <c r="D17" s="16" t="s">
        <v>407</v>
      </c>
      <c r="E17" s="16">
        <v>110</v>
      </c>
      <c r="F17" s="16" t="s">
        <v>410</v>
      </c>
      <c r="G17" s="31" t="s">
        <v>202</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568</v>
      </c>
      <c r="B18" s="16" t="s">
        <v>311</v>
      </c>
      <c r="C18" s="16">
        <v>17</v>
      </c>
      <c r="D18" s="16" t="s">
        <v>425</v>
      </c>
      <c r="E18" s="16">
        <v>70</v>
      </c>
      <c r="F18" s="16" t="s">
        <v>410</v>
      </c>
      <c r="G18" s="31" t="s">
        <v>190</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547</v>
      </c>
      <c r="B19" s="16" t="s">
        <v>311</v>
      </c>
      <c r="C19" s="16">
        <v>18</v>
      </c>
      <c r="D19" s="16" t="s">
        <v>425</v>
      </c>
      <c r="E19" s="16">
        <v>90</v>
      </c>
      <c r="F19" s="16" t="s">
        <v>405</v>
      </c>
      <c r="G19" s="31" t="s">
        <v>194</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527</v>
      </c>
      <c r="B20" s="16" t="s">
        <v>311</v>
      </c>
      <c r="C20" s="16">
        <v>19</v>
      </c>
      <c r="D20" s="16" t="s">
        <v>425</v>
      </c>
      <c r="E20" s="16">
        <v>160</v>
      </c>
      <c r="F20" s="16" t="s">
        <v>401</v>
      </c>
      <c r="G20" s="31" t="s">
        <v>202</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588</v>
      </c>
      <c r="B21" s="16" t="s">
        <v>311</v>
      </c>
      <c r="C21" s="16">
        <v>20</v>
      </c>
      <c r="D21" s="16" t="s">
        <v>425</v>
      </c>
      <c r="E21" s="16">
        <v>60</v>
      </c>
      <c r="F21" s="16" t="s">
        <v>410</v>
      </c>
      <c r="G21" s="31" t="s">
        <v>190</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535</v>
      </c>
      <c r="B22" s="16" t="s">
        <v>311</v>
      </c>
      <c r="C22" s="16">
        <v>21</v>
      </c>
      <c r="D22" s="16" t="s">
        <v>425</v>
      </c>
      <c r="E22" s="16">
        <v>90</v>
      </c>
      <c r="F22" s="16" t="s">
        <v>405</v>
      </c>
      <c r="G22" s="3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670</v>
      </c>
      <c r="B23" s="16" t="s">
        <v>311</v>
      </c>
      <c r="C23" s="16">
        <v>22</v>
      </c>
      <c r="D23" s="16" t="s">
        <v>425</v>
      </c>
      <c r="E23" s="16">
        <v>120</v>
      </c>
      <c r="F23" s="16" t="s">
        <v>410</v>
      </c>
      <c r="G23" s="31" t="s">
        <v>202</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2368</v>
      </c>
      <c r="B24" s="16" t="s">
        <v>311</v>
      </c>
      <c r="C24" s="16">
        <v>23</v>
      </c>
      <c r="D24" s="16" t="s">
        <v>425</v>
      </c>
      <c r="E24" s="16">
        <v>60</v>
      </c>
      <c r="F24" s="16" t="s">
        <v>410</v>
      </c>
      <c r="G24" s="31" t="s">
        <v>202</v>
      </c>
      <c r="H24" s="78" t="s">
        <v>402</v>
      </c>
      <c r="I24" s="78" t="s">
        <v>402</v>
      </c>
      <c r="J24" s="78"/>
      <c r="K24" s="78"/>
      <c r="R24" s="125" t="s">
        <v>274</v>
      </c>
      <c r="S24" s="261">
        <f t="shared" si="1"/>
        <v>0</v>
      </c>
      <c r="T24" s="170">
        <f t="shared" si="2"/>
        <v>0</v>
      </c>
      <c r="U24" s="179"/>
      <c r="V24" s="125" t="s">
        <v>274</v>
      </c>
      <c r="W24" s="261">
        <f t="shared" si="3"/>
        <v>0</v>
      </c>
      <c r="X24" s="6">
        <f t="shared" si="4"/>
        <v>5</v>
      </c>
    </row>
    <row r="25" spans="1:24" ht="13.8" thickBot="1" x14ac:dyDescent="0.3">
      <c r="A25" s="15" t="s">
        <v>2485</v>
      </c>
      <c r="B25" s="16" t="s">
        <v>311</v>
      </c>
      <c r="C25" s="16">
        <v>24</v>
      </c>
      <c r="D25" s="16" t="s">
        <v>425</v>
      </c>
      <c r="E25" s="16">
        <v>110</v>
      </c>
      <c r="F25" s="16" t="s">
        <v>410</v>
      </c>
      <c r="G25" s="31" t="s">
        <v>206</v>
      </c>
      <c r="H25" s="78" t="s">
        <v>402</v>
      </c>
      <c r="I25" s="78" t="s">
        <v>402</v>
      </c>
      <c r="J25" s="78"/>
      <c r="K25" s="78" t="s">
        <v>402</v>
      </c>
      <c r="R25" s="177" t="s">
        <v>278</v>
      </c>
      <c r="S25" s="262">
        <f t="shared" si="1"/>
        <v>0</v>
      </c>
      <c r="T25" s="209">
        <f t="shared" si="2"/>
        <v>0</v>
      </c>
      <c r="U25" s="179"/>
      <c r="V25" s="177" t="s">
        <v>278</v>
      </c>
      <c r="W25" s="262">
        <f t="shared" si="3"/>
        <v>0</v>
      </c>
      <c r="X25" s="7">
        <f t="shared" si="4"/>
        <v>2</v>
      </c>
    </row>
    <row r="26" spans="1:24" ht="13.8" thickBot="1" x14ac:dyDescent="0.3">
      <c r="A26" s="15" t="s">
        <v>2267</v>
      </c>
      <c r="B26" s="16" t="s">
        <v>311</v>
      </c>
      <c r="C26" s="16">
        <v>25</v>
      </c>
      <c r="D26" s="16" t="s">
        <v>425</v>
      </c>
      <c r="E26" s="16">
        <v>70</v>
      </c>
      <c r="F26" s="16" t="s">
        <v>410</v>
      </c>
      <c r="G26" s="31" t="s">
        <v>190</v>
      </c>
      <c r="H26" s="78" t="s">
        <v>402</v>
      </c>
      <c r="I26" s="78" t="s">
        <v>402</v>
      </c>
      <c r="J26" s="78"/>
      <c r="K26" s="78"/>
      <c r="R26" s="171" t="s">
        <v>101</v>
      </c>
      <c r="S26" s="172"/>
      <c r="T26" s="186">
        <f>SUM(T27:T49)</f>
        <v>0</v>
      </c>
      <c r="U26" s="179"/>
      <c r="V26" s="188" t="s">
        <v>103</v>
      </c>
      <c r="W26" s="241"/>
      <c r="X26" s="243">
        <f>SUM(X27:X49)</f>
        <v>101</v>
      </c>
    </row>
    <row r="27" spans="1:24" x14ac:dyDescent="0.25">
      <c r="A27" s="15" t="s">
        <v>2268</v>
      </c>
      <c r="B27" s="16" t="s">
        <v>311</v>
      </c>
      <c r="C27" s="16">
        <v>26</v>
      </c>
      <c r="D27" s="16" t="s">
        <v>425</v>
      </c>
      <c r="E27" s="16">
        <v>100</v>
      </c>
      <c r="F27" s="16" t="s">
        <v>405</v>
      </c>
      <c r="G27" s="31" t="s">
        <v>194</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27</v>
      </c>
    </row>
    <row r="28" spans="1:24" x14ac:dyDescent="0.25">
      <c r="A28" s="15" t="s">
        <v>2269</v>
      </c>
      <c r="B28" s="16" t="s">
        <v>311</v>
      </c>
      <c r="C28" s="16">
        <v>27</v>
      </c>
      <c r="D28" s="16" t="s">
        <v>425</v>
      </c>
      <c r="E28" s="16">
        <v>150</v>
      </c>
      <c r="F28" s="16" t="s">
        <v>401</v>
      </c>
      <c r="G28" s="31" t="s">
        <v>202</v>
      </c>
      <c r="H28" s="78" t="s">
        <v>402</v>
      </c>
      <c r="I28" s="78" t="s">
        <v>402</v>
      </c>
      <c r="J28" s="78"/>
      <c r="K28" s="78"/>
      <c r="R28" s="125" t="s">
        <v>194</v>
      </c>
      <c r="S28" s="169">
        <f t="shared" si="5"/>
        <v>0</v>
      </c>
      <c r="T28" s="170">
        <f t="shared" si="6"/>
        <v>0</v>
      </c>
      <c r="U28" s="179"/>
      <c r="V28" s="264" t="s">
        <v>194</v>
      </c>
      <c r="W28" s="267">
        <f t="shared" si="7"/>
        <v>0</v>
      </c>
      <c r="X28" s="6">
        <f t="shared" si="8"/>
        <v>31</v>
      </c>
    </row>
    <row r="29" spans="1:24" x14ac:dyDescent="0.25">
      <c r="A29" s="15" t="s">
        <v>2274</v>
      </c>
      <c r="B29" s="16" t="s">
        <v>311</v>
      </c>
      <c r="C29" s="16">
        <v>28</v>
      </c>
      <c r="D29" s="16" t="s">
        <v>425</v>
      </c>
      <c r="E29" s="16">
        <v>130</v>
      </c>
      <c r="F29" s="16" t="s">
        <v>410</v>
      </c>
      <c r="G29" s="31" t="s">
        <v>202</v>
      </c>
      <c r="H29" s="78" t="s">
        <v>402</v>
      </c>
      <c r="I29" s="78" t="s">
        <v>402</v>
      </c>
      <c r="J29" s="78"/>
      <c r="K29" s="78"/>
      <c r="R29" s="125" t="s">
        <v>198</v>
      </c>
      <c r="S29" s="169">
        <f t="shared" si="5"/>
        <v>0</v>
      </c>
      <c r="T29" s="170">
        <f t="shared" si="6"/>
        <v>0</v>
      </c>
      <c r="U29" s="179"/>
      <c r="V29" s="264" t="s">
        <v>198</v>
      </c>
      <c r="W29" s="267">
        <f t="shared" si="7"/>
        <v>0</v>
      </c>
      <c r="X29" s="6">
        <f t="shared" si="8"/>
        <v>13</v>
      </c>
    </row>
    <row r="30" spans="1:24" x14ac:dyDescent="0.25">
      <c r="A30" s="15" t="s">
        <v>2423</v>
      </c>
      <c r="B30" s="16" t="s">
        <v>311</v>
      </c>
      <c r="C30" s="16">
        <v>29</v>
      </c>
      <c r="D30" s="16" t="s">
        <v>425</v>
      </c>
      <c r="E30" s="16">
        <v>180</v>
      </c>
      <c r="F30" s="16" t="s">
        <v>410</v>
      </c>
      <c r="G30" s="31" t="s">
        <v>206</v>
      </c>
      <c r="H30" s="78" t="s">
        <v>402</v>
      </c>
      <c r="I30" s="78" t="s">
        <v>402</v>
      </c>
      <c r="J30" s="78"/>
      <c r="K30" s="78" t="s">
        <v>402</v>
      </c>
      <c r="R30" s="125" t="s">
        <v>202</v>
      </c>
      <c r="S30" s="169">
        <f t="shared" si="5"/>
        <v>0</v>
      </c>
      <c r="T30" s="170">
        <f t="shared" si="6"/>
        <v>0</v>
      </c>
      <c r="U30" s="179"/>
      <c r="V30" s="264" t="s">
        <v>202</v>
      </c>
      <c r="W30" s="267">
        <f t="shared" si="7"/>
        <v>0</v>
      </c>
      <c r="X30" s="6">
        <f t="shared" si="8"/>
        <v>30</v>
      </c>
    </row>
    <row r="31" spans="1:24" x14ac:dyDescent="0.25">
      <c r="A31" s="15" t="s">
        <v>558</v>
      </c>
      <c r="B31" s="16" t="s">
        <v>311</v>
      </c>
      <c r="C31" s="16">
        <v>30</v>
      </c>
      <c r="D31" s="16" t="s">
        <v>404</v>
      </c>
      <c r="E31" s="16">
        <v>30</v>
      </c>
      <c r="F31" s="16" t="s">
        <v>410</v>
      </c>
      <c r="G31" s="31"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528</v>
      </c>
      <c r="B32" s="16" t="s">
        <v>311</v>
      </c>
      <c r="C32" s="16">
        <v>31</v>
      </c>
      <c r="D32" s="16" t="s">
        <v>404</v>
      </c>
      <c r="E32" s="16">
        <v>130</v>
      </c>
      <c r="F32" s="16" t="s">
        <v>405</v>
      </c>
      <c r="G32" s="3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662</v>
      </c>
      <c r="B33" s="16" t="s">
        <v>311</v>
      </c>
      <c r="C33" s="16">
        <v>32</v>
      </c>
      <c r="D33" s="16" t="s">
        <v>404</v>
      </c>
      <c r="E33" s="16">
        <v>120</v>
      </c>
      <c r="F33" s="16" t="s">
        <v>410</v>
      </c>
      <c r="G33" s="31" t="s">
        <v>202</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1861</v>
      </c>
      <c r="B34" s="16" t="s">
        <v>311</v>
      </c>
      <c r="C34" s="16">
        <v>33</v>
      </c>
      <c r="D34" s="16" t="s">
        <v>404</v>
      </c>
      <c r="E34" s="16">
        <v>60</v>
      </c>
      <c r="F34" s="16" t="s">
        <v>410</v>
      </c>
      <c r="G34" s="31"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1848</v>
      </c>
      <c r="B35" s="16" t="s">
        <v>311</v>
      </c>
      <c r="C35" s="16">
        <v>34</v>
      </c>
      <c r="D35" s="16" t="s">
        <v>404</v>
      </c>
      <c r="E35" s="16">
        <v>90</v>
      </c>
      <c r="F35" s="16" t="s">
        <v>405</v>
      </c>
      <c r="G35" s="3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1815</v>
      </c>
      <c r="B36" s="16" t="s">
        <v>311</v>
      </c>
      <c r="C36" s="16">
        <v>35</v>
      </c>
      <c r="D36" s="16" t="s">
        <v>404</v>
      </c>
      <c r="E36" s="16">
        <v>140</v>
      </c>
      <c r="F36" s="16" t="s">
        <v>401</v>
      </c>
      <c r="G36" s="3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1951</v>
      </c>
      <c r="B37" s="16" t="s">
        <v>311</v>
      </c>
      <c r="C37" s="16">
        <v>36</v>
      </c>
      <c r="D37" s="16" t="s">
        <v>404</v>
      </c>
      <c r="E37" s="16">
        <v>70</v>
      </c>
      <c r="F37" s="16" t="s">
        <v>410</v>
      </c>
      <c r="G37" s="31" t="s">
        <v>198</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2275</v>
      </c>
      <c r="B38" s="16" t="s">
        <v>311</v>
      </c>
      <c r="C38" s="16">
        <v>37</v>
      </c>
      <c r="D38" s="16" t="s">
        <v>404</v>
      </c>
      <c r="E38" s="16">
        <v>60</v>
      </c>
      <c r="F38" s="16" t="s">
        <v>410</v>
      </c>
      <c r="G38" s="31" t="s">
        <v>190</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2276</v>
      </c>
      <c r="B39" s="16" t="s">
        <v>311</v>
      </c>
      <c r="C39" s="16">
        <v>38</v>
      </c>
      <c r="D39" s="16" t="s">
        <v>404</v>
      </c>
      <c r="E39" s="16">
        <v>80</v>
      </c>
      <c r="F39" s="16" t="s">
        <v>405</v>
      </c>
      <c r="G39" s="3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2277</v>
      </c>
      <c r="B40" s="16" t="s">
        <v>311</v>
      </c>
      <c r="C40" s="16">
        <v>39</v>
      </c>
      <c r="D40" s="16" t="s">
        <v>404</v>
      </c>
      <c r="E40" s="16">
        <v>140</v>
      </c>
      <c r="F40" s="16" t="s">
        <v>401</v>
      </c>
      <c r="G40" s="31" t="s">
        <v>202</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2372</v>
      </c>
      <c r="B41" s="16" t="s">
        <v>311</v>
      </c>
      <c r="C41" s="16">
        <v>40</v>
      </c>
      <c r="D41" s="16" t="s">
        <v>404</v>
      </c>
      <c r="E41" s="16">
        <v>60</v>
      </c>
      <c r="F41" s="16" t="s">
        <v>410</v>
      </c>
      <c r="G41" s="31" t="s">
        <v>190</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2373</v>
      </c>
      <c r="B42" s="16" t="s">
        <v>311</v>
      </c>
      <c r="C42" s="16">
        <v>41</v>
      </c>
      <c r="D42" s="16" t="s">
        <v>404</v>
      </c>
      <c r="E42" s="16">
        <v>80</v>
      </c>
      <c r="F42" s="16" t="s">
        <v>405</v>
      </c>
      <c r="G42" s="3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2374</v>
      </c>
      <c r="B43" s="16" t="s">
        <v>311</v>
      </c>
      <c r="C43" s="16">
        <v>42</v>
      </c>
      <c r="D43" s="16" t="s">
        <v>404</v>
      </c>
      <c r="E43" s="16">
        <v>140</v>
      </c>
      <c r="F43" s="16" t="s">
        <v>401</v>
      </c>
      <c r="G43" s="31" t="s">
        <v>198</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2384</v>
      </c>
      <c r="B44" s="16" t="s">
        <v>311</v>
      </c>
      <c r="C44" s="16">
        <v>43</v>
      </c>
      <c r="D44" s="16" t="s">
        <v>404</v>
      </c>
      <c r="E44" s="16">
        <v>130</v>
      </c>
      <c r="F44" s="16" t="s">
        <v>410</v>
      </c>
      <c r="G44" s="31" t="s">
        <v>202</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2424</v>
      </c>
      <c r="B45" s="16" t="s">
        <v>311</v>
      </c>
      <c r="C45" s="16">
        <v>44</v>
      </c>
      <c r="D45" s="16" t="s">
        <v>404</v>
      </c>
      <c r="E45" s="16">
        <v>180</v>
      </c>
      <c r="F45" s="16" t="s">
        <v>410</v>
      </c>
      <c r="G45" s="31" t="s">
        <v>206</v>
      </c>
      <c r="H45" s="78" t="s">
        <v>402</v>
      </c>
      <c r="I45" s="78" t="s">
        <v>402</v>
      </c>
      <c r="J45" s="78"/>
      <c r="K45" s="78" t="s">
        <v>402</v>
      </c>
      <c r="R45" s="125" t="s">
        <v>262</v>
      </c>
      <c r="S45" s="169">
        <f>COUNTIFS($G$2:$G$500,R45,$I$2:$I$500,"x")</f>
        <v>0</v>
      </c>
      <c r="T45" s="170">
        <f t="shared" si="6"/>
        <v>0</v>
      </c>
      <c r="U45" s="179"/>
      <c r="V45" s="265" t="s">
        <v>262</v>
      </c>
      <c r="W45" s="267">
        <f t="shared" si="7"/>
        <v>0</v>
      </c>
      <c r="X45" s="6">
        <f t="shared" si="8"/>
        <v>0</v>
      </c>
    </row>
    <row r="46" spans="1:24" x14ac:dyDescent="0.25">
      <c r="A46" s="15" t="s">
        <v>2466</v>
      </c>
      <c r="B46" s="16" t="s">
        <v>311</v>
      </c>
      <c r="C46" s="16">
        <v>45</v>
      </c>
      <c r="D46" s="16" t="s">
        <v>404</v>
      </c>
      <c r="E46" s="16">
        <v>170</v>
      </c>
      <c r="F46" s="16" t="s">
        <v>410</v>
      </c>
      <c r="G46" s="31" t="s">
        <v>206</v>
      </c>
      <c r="H46" s="78" t="s">
        <v>402</v>
      </c>
      <c r="I46" s="78" t="s">
        <v>402</v>
      </c>
      <c r="J46" s="78"/>
      <c r="K46" s="78" t="s">
        <v>402</v>
      </c>
      <c r="R46" s="125" t="s">
        <v>266</v>
      </c>
      <c r="S46" s="169">
        <f t="shared" si="5"/>
        <v>0</v>
      </c>
      <c r="T46" s="170">
        <f t="shared" si="6"/>
        <v>0</v>
      </c>
      <c r="U46" s="179"/>
      <c r="V46" s="265" t="s">
        <v>266</v>
      </c>
      <c r="W46" s="267">
        <f t="shared" si="7"/>
        <v>0</v>
      </c>
      <c r="X46" s="6">
        <f t="shared" si="8"/>
        <v>0</v>
      </c>
    </row>
    <row r="47" spans="1:24" x14ac:dyDescent="0.25">
      <c r="A47" s="15" t="s">
        <v>539</v>
      </c>
      <c r="B47" s="16" t="s">
        <v>311</v>
      </c>
      <c r="C47" s="16">
        <v>46</v>
      </c>
      <c r="D47" s="16" t="s">
        <v>400</v>
      </c>
      <c r="E47" s="16">
        <v>120</v>
      </c>
      <c r="F47" s="16" t="s">
        <v>410</v>
      </c>
      <c r="G47" s="31" t="s">
        <v>202</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1299</v>
      </c>
      <c r="B48" s="16" t="s">
        <v>311</v>
      </c>
      <c r="C48" s="16">
        <v>47</v>
      </c>
      <c r="D48" s="16" t="s">
        <v>400</v>
      </c>
      <c r="E48" s="16">
        <v>60</v>
      </c>
      <c r="F48" s="16" t="s">
        <v>410</v>
      </c>
      <c r="G48" s="3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1298</v>
      </c>
      <c r="B49" s="16" t="s">
        <v>311</v>
      </c>
      <c r="C49" s="16">
        <v>48</v>
      </c>
      <c r="D49" s="16" t="s">
        <v>400</v>
      </c>
      <c r="E49" s="16">
        <v>60</v>
      </c>
      <c r="F49" s="16" t="s">
        <v>410</v>
      </c>
      <c r="G49" s="3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2338</v>
      </c>
      <c r="B50" s="16" t="s">
        <v>311</v>
      </c>
      <c r="C50" s="16">
        <v>49</v>
      </c>
      <c r="D50" s="16" t="s">
        <v>400</v>
      </c>
      <c r="E50" s="16">
        <v>70</v>
      </c>
      <c r="F50" s="16" t="s">
        <v>410</v>
      </c>
      <c r="G50" s="31" t="s">
        <v>194</v>
      </c>
      <c r="H50" s="78" t="s">
        <v>402</v>
      </c>
      <c r="I50" s="78" t="s">
        <v>402</v>
      </c>
      <c r="J50" s="78"/>
      <c r="K50" s="78"/>
      <c r="U50" s="179"/>
      <c r="V50" s="188" t="s">
        <v>458</v>
      </c>
      <c r="W50" s="206"/>
      <c r="X50" s="207">
        <f>SUM(X51:X73)</f>
        <v>241</v>
      </c>
    </row>
    <row r="51" spans="1:24" x14ac:dyDescent="0.25">
      <c r="A51" s="15" t="s">
        <v>2339</v>
      </c>
      <c r="B51" s="16" t="s">
        <v>311</v>
      </c>
      <c r="C51" s="16">
        <v>50</v>
      </c>
      <c r="D51" s="16" t="s">
        <v>400</v>
      </c>
      <c r="E51" s="16">
        <v>110</v>
      </c>
      <c r="F51" s="16" t="s">
        <v>410</v>
      </c>
      <c r="G51" s="31" t="s">
        <v>202</v>
      </c>
      <c r="H51" s="78" t="s">
        <v>402</v>
      </c>
      <c r="I51" s="78" t="s">
        <v>402</v>
      </c>
      <c r="J51" s="78"/>
      <c r="K51" s="78"/>
      <c r="U51" s="269"/>
      <c r="V51" s="124" t="s">
        <v>190</v>
      </c>
      <c r="W51" s="169">
        <f>S3+S27+W3+W27</f>
        <v>0</v>
      </c>
      <c r="X51" s="170">
        <f>T3+T27+X3+X27</f>
        <v>64</v>
      </c>
    </row>
    <row r="52" spans="1:24" x14ac:dyDescent="0.25">
      <c r="A52" s="15" t="s">
        <v>2288</v>
      </c>
      <c r="B52" s="16" t="s">
        <v>311</v>
      </c>
      <c r="C52" s="16">
        <v>51</v>
      </c>
      <c r="D52" s="16" t="s">
        <v>400</v>
      </c>
      <c r="E52" s="16">
        <v>130</v>
      </c>
      <c r="F52" s="16" t="s">
        <v>410</v>
      </c>
      <c r="G52" s="31" t="s">
        <v>202</v>
      </c>
      <c r="H52" s="78" t="s">
        <v>402</v>
      </c>
      <c r="I52" s="78" t="s">
        <v>402</v>
      </c>
      <c r="J52" s="78"/>
      <c r="K52" s="78"/>
      <c r="U52" s="269"/>
      <c r="V52" s="125" t="s">
        <v>194</v>
      </c>
      <c r="W52" s="169">
        <f t="shared" ref="W52:X67" si="9">S4+S28+W4+W28</f>
        <v>0</v>
      </c>
      <c r="X52" s="170">
        <f t="shared" si="9"/>
        <v>71</v>
      </c>
    </row>
    <row r="53" spans="1:24" x14ac:dyDescent="0.25">
      <c r="A53" s="15" t="s">
        <v>2425</v>
      </c>
      <c r="B53" s="16" t="s">
        <v>311</v>
      </c>
      <c r="C53" s="16">
        <v>52</v>
      </c>
      <c r="D53" s="16" t="s">
        <v>400</v>
      </c>
      <c r="E53" s="16">
        <v>180</v>
      </c>
      <c r="F53" s="16" t="s">
        <v>410</v>
      </c>
      <c r="G53" s="31" t="s">
        <v>206</v>
      </c>
      <c r="H53" s="78" t="s">
        <v>402</v>
      </c>
      <c r="I53" s="78" t="s">
        <v>402</v>
      </c>
      <c r="J53" s="78"/>
      <c r="K53" s="78" t="s">
        <v>402</v>
      </c>
      <c r="U53" s="269"/>
      <c r="V53" s="125" t="s">
        <v>198</v>
      </c>
      <c r="W53" s="169">
        <f t="shared" si="9"/>
        <v>0</v>
      </c>
      <c r="X53" s="170">
        <f t="shared" si="9"/>
        <v>26</v>
      </c>
    </row>
    <row r="54" spans="1:24" x14ac:dyDescent="0.25">
      <c r="A54" s="15" t="s">
        <v>533</v>
      </c>
      <c r="B54" s="16" t="s">
        <v>311</v>
      </c>
      <c r="C54" s="16">
        <v>53</v>
      </c>
      <c r="D54" s="16" t="s">
        <v>421</v>
      </c>
      <c r="E54" s="16">
        <v>120</v>
      </c>
      <c r="F54" s="16" t="s">
        <v>410</v>
      </c>
      <c r="G54" s="31" t="s">
        <v>202</v>
      </c>
      <c r="H54" s="78" t="s">
        <v>402</v>
      </c>
      <c r="I54" s="78" t="s">
        <v>402</v>
      </c>
      <c r="J54" s="78"/>
      <c r="K54" s="78"/>
      <c r="U54" s="269"/>
      <c r="V54" s="125" t="s">
        <v>202</v>
      </c>
      <c r="W54" s="169">
        <f t="shared" si="9"/>
        <v>0</v>
      </c>
      <c r="X54" s="170">
        <f t="shared" si="9"/>
        <v>60</v>
      </c>
    </row>
    <row r="55" spans="1:24" x14ac:dyDescent="0.25">
      <c r="A55" s="15" t="s">
        <v>2426</v>
      </c>
      <c r="B55" s="16" t="s">
        <v>311</v>
      </c>
      <c r="C55" s="16">
        <v>54</v>
      </c>
      <c r="D55" s="16" t="s">
        <v>421</v>
      </c>
      <c r="E55" s="16">
        <v>170</v>
      </c>
      <c r="F55" s="16" t="s">
        <v>410</v>
      </c>
      <c r="G55" s="31" t="s">
        <v>206</v>
      </c>
      <c r="H55" s="78" t="s">
        <v>402</v>
      </c>
      <c r="I55" s="78" t="s">
        <v>402</v>
      </c>
      <c r="J55" s="78"/>
      <c r="K55" s="78" t="s">
        <v>402</v>
      </c>
      <c r="U55" s="269"/>
      <c r="V55" s="125" t="s">
        <v>206</v>
      </c>
      <c r="W55" s="169">
        <f t="shared" si="9"/>
        <v>0</v>
      </c>
      <c r="X55" s="170">
        <f t="shared" si="9"/>
        <v>13</v>
      </c>
    </row>
    <row r="56" spans="1:24" x14ac:dyDescent="0.25">
      <c r="A56" s="15" t="s">
        <v>474</v>
      </c>
      <c r="B56" s="16" t="s">
        <v>311</v>
      </c>
      <c r="C56" s="16">
        <v>55</v>
      </c>
      <c r="D56" s="16" t="s">
        <v>421</v>
      </c>
      <c r="E56" s="16">
        <v>50</v>
      </c>
      <c r="F56" s="16" t="s">
        <v>410</v>
      </c>
      <c r="G56" s="31" t="s">
        <v>190</v>
      </c>
      <c r="H56" s="78" t="s">
        <v>402</v>
      </c>
      <c r="I56" s="78" t="s">
        <v>402</v>
      </c>
      <c r="J56" s="78"/>
      <c r="K56" s="78"/>
      <c r="U56" s="270"/>
      <c r="V56" s="125" t="s">
        <v>210</v>
      </c>
      <c r="W56" s="169">
        <f t="shared" si="9"/>
        <v>0</v>
      </c>
      <c r="X56" s="170">
        <f t="shared" si="9"/>
        <v>0</v>
      </c>
    </row>
    <row r="57" spans="1:24" ht="13.8" thickBot="1" x14ac:dyDescent="0.3">
      <c r="A57" s="15" t="s">
        <v>461</v>
      </c>
      <c r="B57" s="16" t="s">
        <v>311</v>
      </c>
      <c r="C57" s="16">
        <v>56</v>
      </c>
      <c r="D57" s="16" t="s">
        <v>421</v>
      </c>
      <c r="E57" s="16">
        <v>90</v>
      </c>
      <c r="F57" s="16" t="s">
        <v>405</v>
      </c>
      <c r="G57" s="31" t="s">
        <v>198</v>
      </c>
      <c r="H57" s="78" t="s">
        <v>402</v>
      </c>
      <c r="I57" s="78" t="s">
        <v>402</v>
      </c>
      <c r="J57" s="78"/>
      <c r="K57" s="78"/>
      <c r="U57" s="271"/>
      <c r="V57" s="125" t="s">
        <v>214</v>
      </c>
      <c r="W57" s="169">
        <f t="shared" si="9"/>
        <v>0</v>
      </c>
      <c r="X57" s="170">
        <f t="shared" si="9"/>
        <v>0</v>
      </c>
    </row>
    <row r="58" spans="1:24" ht="13.8" thickBot="1" x14ac:dyDescent="0.3">
      <c r="A58" s="15" t="s">
        <v>982</v>
      </c>
      <c r="B58" s="16" t="s">
        <v>311</v>
      </c>
      <c r="C58" s="16">
        <v>57</v>
      </c>
      <c r="D58" s="16" t="s">
        <v>421</v>
      </c>
      <c r="E58" s="16">
        <v>60</v>
      </c>
      <c r="F58" s="16" t="s">
        <v>410</v>
      </c>
      <c r="G58" s="31" t="s">
        <v>190</v>
      </c>
      <c r="H58" s="78" t="s">
        <v>402</v>
      </c>
      <c r="I58" s="78" t="s">
        <v>402</v>
      </c>
      <c r="J58" s="78"/>
      <c r="K58" s="78"/>
      <c r="U58" s="271"/>
      <c r="V58" s="125" t="s">
        <v>218</v>
      </c>
      <c r="W58" s="169">
        <f t="shared" si="9"/>
        <v>0</v>
      </c>
      <c r="X58" s="170">
        <f t="shared" si="9"/>
        <v>0</v>
      </c>
    </row>
    <row r="59" spans="1:24" ht="13.8" thickBot="1" x14ac:dyDescent="0.3">
      <c r="A59" s="15" t="s">
        <v>1821</v>
      </c>
      <c r="B59" s="16" t="s">
        <v>311</v>
      </c>
      <c r="C59" s="16">
        <v>58</v>
      </c>
      <c r="D59" s="16" t="s">
        <v>421</v>
      </c>
      <c r="E59" s="16">
        <v>100</v>
      </c>
      <c r="F59" s="16" t="s">
        <v>405</v>
      </c>
      <c r="G59" s="31" t="s">
        <v>198</v>
      </c>
      <c r="H59" s="78" t="s">
        <v>402</v>
      </c>
      <c r="I59" s="78" t="s">
        <v>402</v>
      </c>
      <c r="J59" s="78"/>
      <c r="K59" s="78"/>
      <c r="U59" s="271"/>
      <c r="V59" s="125" t="s">
        <v>222</v>
      </c>
      <c r="W59" s="169">
        <f t="shared" si="9"/>
        <v>0</v>
      </c>
      <c r="X59" s="170">
        <f t="shared" si="9"/>
        <v>0</v>
      </c>
    </row>
    <row r="60" spans="1:24" ht="13.8" thickBot="1" x14ac:dyDescent="0.3">
      <c r="A60" s="15" t="s">
        <v>1231</v>
      </c>
      <c r="B60" s="16" t="s">
        <v>311</v>
      </c>
      <c r="C60" s="16">
        <v>59</v>
      </c>
      <c r="D60" s="16" t="s">
        <v>421</v>
      </c>
      <c r="E60" s="16">
        <v>60</v>
      </c>
      <c r="F60" s="16" t="s">
        <v>410</v>
      </c>
      <c r="G60" s="31" t="s">
        <v>190</v>
      </c>
      <c r="H60" s="78" t="s">
        <v>402</v>
      </c>
      <c r="I60" s="78" t="s">
        <v>402</v>
      </c>
      <c r="J60" s="78"/>
      <c r="K60" s="78"/>
      <c r="U60" s="271"/>
      <c r="V60" s="125" t="s">
        <v>226</v>
      </c>
      <c r="W60" s="169">
        <f t="shared" si="9"/>
        <v>0</v>
      </c>
      <c r="X60" s="170">
        <f t="shared" si="9"/>
        <v>0</v>
      </c>
    </row>
    <row r="61" spans="1:24" ht="13.8" thickBot="1" x14ac:dyDescent="0.3">
      <c r="A61" s="15" t="s">
        <v>1216</v>
      </c>
      <c r="B61" s="16" t="s">
        <v>311</v>
      </c>
      <c r="C61" s="16">
        <v>60</v>
      </c>
      <c r="D61" s="16" t="s">
        <v>421</v>
      </c>
      <c r="E61" s="16">
        <v>80</v>
      </c>
      <c r="F61" s="16" t="s">
        <v>405</v>
      </c>
      <c r="G61" s="31" t="s">
        <v>194</v>
      </c>
      <c r="H61" s="78" t="s">
        <v>402</v>
      </c>
      <c r="I61" s="78" t="s">
        <v>402</v>
      </c>
      <c r="J61" s="78"/>
      <c r="K61" s="78"/>
      <c r="U61" s="271"/>
      <c r="V61" s="126" t="s">
        <v>230</v>
      </c>
      <c r="W61" s="169">
        <f t="shared" si="9"/>
        <v>0</v>
      </c>
      <c r="X61" s="170">
        <f t="shared" si="9"/>
        <v>0</v>
      </c>
    </row>
    <row r="62" spans="1:24" ht="13.8" thickBot="1" x14ac:dyDescent="0.3">
      <c r="A62" s="15" t="s">
        <v>1259</v>
      </c>
      <c r="B62" s="16" t="s">
        <v>311</v>
      </c>
      <c r="C62" s="16">
        <v>61</v>
      </c>
      <c r="D62" s="16" t="s">
        <v>421</v>
      </c>
      <c r="E62" s="16">
        <v>70</v>
      </c>
      <c r="F62" s="16" t="s">
        <v>410</v>
      </c>
      <c r="G62" s="31" t="s">
        <v>194</v>
      </c>
      <c r="H62" s="78" t="s">
        <v>402</v>
      </c>
      <c r="I62" s="78" t="s">
        <v>402</v>
      </c>
      <c r="J62" s="78"/>
      <c r="K62" s="78"/>
      <c r="U62" s="271"/>
      <c r="V62" s="125" t="s">
        <v>234</v>
      </c>
      <c r="W62" s="169">
        <f t="shared" si="9"/>
        <v>0</v>
      </c>
      <c r="X62" s="170">
        <f t="shared" si="9"/>
        <v>0</v>
      </c>
    </row>
    <row r="63" spans="1:24" ht="13.8" thickBot="1" x14ac:dyDescent="0.3">
      <c r="A63" s="15" t="s">
        <v>1896</v>
      </c>
      <c r="B63" s="16" t="s">
        <v>311</v>
      </c>
      <c r="C63" s="16">
        <v>62</v>
      </c>
      <c r="D63" s="16" t="s">
        <v>421</v>
      </c>
      <c r="E63" s="16">
        <v>70</v>
      </c>
      <c r="F63" s="16" t="s">
        <v>410</v>
      </c>
      <c r="G63" s="31" t="s">
        <v>190</v>
      </c>
      <c r="H63" s="78" t="s">
        <v>402</v>
      </c>
      <c r="I63" s="78" t="s">
        <v>402</v>
      </c>
      <c r="J63" s="78"/>
      <c r="K63" s="78"/>
      <c r="U63" s="271"/>
      <c r="V63" s="125" t="s">
        <v>238</v>
      </c>
      <c r="W63" s="169">
        <f t="shared" si="9"/>
        <v>0</v>
      </c>
      <c r="X63" s="170">
        <f t="shared" si="9"/>
        <v>0</v>
      </c>
    </row>
    <row r="64" spans="1:24" ht="13.8" thickBot="1" x14ac:dyDescent="0.3">
      <c r="A64" s="15" t="s">
        <v>1889</v>
      </c>
      <c r="B64" s="16" t="s">
        <v>311</v>
      </c>
      <c r="C64" s="16">
        <v>63</v>
      </c>
      <c r="D64" s="16" t="s">
        <v>421</v>
      </c>
      <c r="E64" s="16">
        <v>90</v>
      </c>
      <c r="F64" s="16" t="s">
        <v>405</v>
      </c>
      <c r="G64" s="31" t="s">
        <v>198</v>
      </c>
      <c r="H64" s="78" t="s">
        <v>402</v>
      </c>
      <c r="I64" s="78" t="s">
        <v>402</v>
      </c>
      <c r="J64" s="78"/>
      <c r="K64" s="78"/>
      <c r="U64" s="271"/>
      <c r="V64" s="125" t="s">
        <v>242</v>
      </c>
      <c r="W64" s="169">
        <f t="shared" si="9"/>
        <v>0</v>
      </c>
      <c r="X64" s="170">
        <f t="shared" si="9"/>
        <v>0</v>
      </c>
    </row>
    <row r="65" spans="1:24" ht="13.8" thickBot="1" x14ac:dyDescent="0.3">
      <c r="A65" s="15" t="s">
        <v>2291</v>
      </c>
      <c r="B65" s="16" t="s">
        <v>311</v>
      </c>
      <c r="C65" s="16">
        <v>64</v>
      </c>
      <c r="D65" s="16" t="s">
        <v>421</v>
      </c>
      <c r="E65" s="16">
        <v>50</v>
      </c>
      <c r="F65" s="16" t="s">
        <v>410</v>
      </c>
      <c r="G65" s="31" t="s">
        <v>190</v>
      </c>
      <c r="H65" s="78" t="s">
        <v>402</v>
      </c>
      <c r="I65" s="78" t="s">
        <v>402</v>
      </c>
      <c r="J65" s="78"/>
      <c r="K65" s="78"/>
      <c r="U65" s="271"/>
      <c r="V65" s="125" t="s">
        <v>246</v>
      </c>
      <c r="W65" s="169">
        <f t="shared" si="9"/>
        <v>0</v>
      </c>
      <c r="X65" s="170">
        <f t="shared" si="9"/>
        <v>0</v>
      </c>
    </row>
    <row r="66" spans="1:24" ht="13.8" thickBot="1" x14ac:dyDescent="0.3">
      <c r="A66" s="15" t="s">
        <v>2292</v>
      </c>
      <c r="B66" s="16" t="s">
        <v>311</v>
      </c>
      <c r="C66" s="16">
        <v>65</v>
      </c>
      <c r="D66" s="16" t="s">
        <v>421</v>
      </c>
      <c r="E66" s="16">
        <v>80</v>
      </c>
      <c r="F66" s="16" t="s">
        <v>405</v>
      </c>
      <c r="G66" s="31" t="s">
        <v>194</v>
      </c>
      <c r="H66" s="78" t="s">
        <v>402</v>
      </c>
      <c r="I66" s="78" t="s">
        <v>402</v>
      </c>
      <c r="J66" s="78"/>
      <c r="K66" s="78"/>
      <c r="U66" s="271"/>
      <c r="V66" s="125" t="s">
        <v>250</v>
      </c>
      <c r="W66" s="169">
        <f t="shared" si="9"/>
        <v>0</v>
      </c>
      <c r="X66" s="170">
        <f t="shared" si="9"/>
        <v>0</v>
      </c>
    </row>
    <row r="67" spans="1:24" ht="13.8" thickBot="1" x14ac:dyDescent="0.3">
      <c r="A67" s="15" t="s">
        <v>2452</v>
      </c>
      <c r="B67" s="16" t="s">
        <v>311</v>
      </c>
      <c r="C67" s="16">
        <v>66</v>
      </c>
      <c r="D67" s="16" t="s">
        <v>421</v>
      </c>
      <c r="E67" s="16">
        <v>90</v>
      </c>
      <c r="F67" s="16" t="s">
        <v>410</v>
      </c>
      <c r="G67" s="31" t="s">
        <v>202</v>
      </c>
      <c r="H67" s="78" t="s">
        <v>402</v>
      </c>
      <c r="I67" s="78" t="s">
        <v>402</v>
      </c>
      <c r="J67" s="78"/>
      <c r="K67" s="78"/>
      <c r="U67" s="271"/>
      <c r="V67" s="125" t="s">
        <v>254</v>
      </c>
      <c r="W67" s="169">
        <f t="shared" si="9"/>
        <v>0</v>
      </c>
      <c r="X67" s="170">
        <f t="shared" si="9"/>
        <v>0</v>
      </c>
    </row>
    <row r="68" spans="1:24" ht="13.8" thickBot="1" x14ac:dyDescent="0.3">
      <c r="A68" s="15" t="s">
        <v>2391</v>
      </c>
      <c r="B68" s="16" t="s">
        <v>311</v>
      </c>
      <c r="C68" s="16">
        <v>67</v>
      </c>
      <c r="D68" s="16" t="s">
        <v>421</v>
      </c>
      <c r="E68" s="16">
        <v>70</v>
      </c>
      <c r="F68" s="16" t="s">
        <v>410</v>
      </c>
      <c r="G68" s="31" t="s">
        <v>190</v>
      </c>
      <c r="H68" s="78" t="s">
        <v>402</v>
      </c>
      <c r="I68" s="78" t="s">
        <v>402</v>
      </c>
      <c r="J68" s="78"/>
      <c r="K68" s="78"/>
      <c r="U68" s="271"/>
      <c r="V68" s="125" t="s">
        <v>258</v>
      </c>
      <c r="W68" s="169">
        <f t="shared" ref="W68:X73" si="10">S20+S44+W20+W44</f>
        <v>0</v>
      </c>
      <c r="X68" s="170">
        <f t="shared" si="10"/>
        <v>0</v>
      </c>
    </row>
    <row r="69" spans="1:24" ht="13.8" thickBot="1" x14ac:dyDescent="0.3">
      <c r="A69" s="15" t="s">
        <v>2392</v>
      </c>
      <c r="B69" s="16" t="s">
        <v>311</v>
      </c>
      <c r="C69" s="16">
        <v>68</v>
      </c>
      <c r="D69" s="16" t="s">
        <v>421</v>
      </c>
      <c r="E69" s="16">
        <v>100</v>
      </c>
      <c r="F69" s="16" t="s">
        <v>405</v>
      </c>
      <c r="G69" s="31" t="s">
        <v>202</v>
      </c>
      <c r="H69" s="78" t="s">
        <v>402</v>
      </c>
      <c r="I69" s="78" t="s">
        <v>402</v>
      </c>
      <c r="J69" s="78"/>
      <c r="K69" s="78"/>
      <c r="U69" s="271"/>
      <c r="V69" s="125" t="s">
        <v>262</v>
      </c>
      <c r="W69" s="169">
        <f t="shared" si="10"/>
        <v>0</v>
      </c>
      <c r="X69" s="170">
        <f t="shared" si="10"/>
        <v>0</v>
      </c>
    </row>
    <row r="70" spans="1:24" ht="13.8" thickBot="1" x14ac:dyDescent="0.3">
      <c r="A70" s="15" t="s">
        <v>2341</v>
      </c>
      <c r="B70" s="16" t="s">
        <v>311</v>
      </c>
      <c r="C70" s="16">
        <v>69</v>
      </c>
      <c r="D70" s="16" t="s">
        <v>421</v>
      </c>
      <c r="E70" s="16">
        <v>60</v>
      </c>
      <c r="F70" s="16" t="s">
        <v>410</v>
      </c>
      <c r="G70" s="31" t="s">
        <v>190</v>
      </c>
      <c r="H70" s="78" t="s">
        <v>402</v>
      </c>
      <c r="I70" s="78" t="s">
        <v>402</v>
      </c>
      <c r="J70" s="78"/>
      <c r="K70" s="78"/>
      <c r="U70" s="271"/>
      <c r="V70" s="125" t="s">
        <v>266</v>
      </c>
      <c r="W70" s="169">
        <f t="shared" si="10"/>
        <v>0</v>
      </c>
      <c r="X70" s="170">
        <f t="shared" si="10"/>
        <v>0</v>
      </c>
    </row>
    <row r="71" spans="1:24" ht="13.8" thickBot="1" x14ac:dyDescent="0.3">
      <c r="A71" s="15" t="s">
        <v>2341</v>
      </c>
      <c r="B71" s="16" t="s">
        <v>311</v>
      </c>
      <c r="C71" s="16">
        <v>70</v>
      </c>
      <c r="D71" s="16" t="s">
        <v>421</v>
      </c>
      <c r="E71" s="16">
        <v>50</v>
      </c>
      <c r="F71" s="16" t="s">
        <v>410</v>
      </c>
      <c r="G71" s="31" t="s">
        <v>190</v>
      </c>
      <c r="H71" s="78" t="s">
        <v>402</v>
      </c>
      <c r="I71" s="78" t="s">
        <v>402</v>
      </c>
      <c r="J71" s="78"/>
      <c r="K71" s="78"/>
      <c r="U71" s="271"/>
      <c r="V71" s="125" t="s">
        <v>270</v>
      </c>
      <c r="W71" s="169">
        <f t="shared" si="10"/>
        <v>0</v>
      </c>
      <c r="X71" s="170">
        <f t="shared" si="10"/>
        <v>0</v>
      </c>
    </row>
    <row r="72" spans="1:24" ht="13.8" thickBot="1" x14ac:dyDescent="0.3">
      <c r="A72" s="15" t="s">
        <v>2342</v>
      </c>
      <c r="B72" s="16" t="s">
        <v>311</v>
      </c>
      <c r="C72" s="16">
        <v>71</v>
      </c>
      <c r="D72" s="16" t="s">
        <v>421</v>
      </c>
      <c r="E72" s="16">
        <v>80</v>
      </c>
      <c r="F72" s="16" t="s">
        <v>405</v>
      </c>
      <c r="G72" s="31" t="s">
        <v>194</v>
      </c>
      <c r="H72" s="78" t="s">
        <v>402</v>
      </c>
      <c r="I72" s="78" t="s">
        <v>402</v>
      </c>
      <c r="J72" s="78"/>
      <c r="K72" s="78"/>
      <c r="U72" s="271"/>
      <c r="V72" s="125" t="s">
        <v>274</v>
      </c>
      <c r="W72" s="169">
        <f t="shared" si="10"/>
        <v>0</v>
      </c>
      <c r="X72" s="170">
        <f t="shared" si="10"/>
        <v>5</v>
      </c>
    </row>
    <row r="73" spans="1:24" ht="13.8" thickBot="1" x14ac:dyDescent="0.3">
      <c r="A73" s="15" t="s">
        <v>2343</v>
      </c>
      <c r="B73" s="16" t="s">
        <v>311</v>
      </c>
      <c r="C73" s="16">
        <v>72</v>
      </c>
      <c r="D73" s="16" t="s">
        <v>421</v>
      </c>
      <c r="E73" s="16">
        <v>130</v>
      </c>
      <c r="F73" s="16" t="s">
        <v>401</v>
      </c>
      <c r="G73" s="31" t="s">
        <v>202</v>
      </c>
      <c r="H73" s="78" t="s">
        <v>402</v>
      </c>
      <c r="I73" s="78" t="s">
        <v>402</v>
      </c>
      <c r="J73" s="78"/>
      <c r="K73" s="78"/>
      <c r="U73" s="271"/>
      <c r="V73" s="177" t="s">
        <v>278</v>
      </c>
      <c r="W73" s="169">
        <f t="shared" si="10"/>
        <v>0</v>
      </c>
      <c r="X73" s="170">
        <f t="shared" si="10"/>
        <v>2</v>
      </c>
    </row>
    <row r="74" spans="1:24" x14ac:dyDescent="0.25">
      <c r="A74" s="15" t="s">
        <v>2296</v>
      </c>
      <c r="B74" s="16" t="s">
        <v>311</v>
      </c>
      <c r="C74" s="16">
        <v>73</v>
      </c>
      <c r="D74" s="16" t="s">
        <v>421</v>
      </c>
      <c r="E74" s="16">
        <v>30</v>
      </c>
      <c r="F74" s="16" t="s">
        <v>410</v>
      </c>
      <c r="G74" s="31" t="s">
        <v>190</v>
      </c>
      <c r="H74" s="78" t="s">
        <v>402</v>
      </c>
      <c r="I74" s="78" t="s">
        <v>402</v>
      </c>
      <c r="J74" s="78"/>
      <c r="K74" s="78"/>
    </row>
    <row r="75" spans="1:24" x14ac:dyDescent="0.25">
      <c r="A75" s="15" t="s">
        <v>2296</v>
      </c>
      <c r="B75" s="16" t="s">
        <v>311</v>
      </c>
      <c r="C75" s="16">
        <v>74</v>
      </c>
      <c r="D75" s="16" t="s">
        <v>421</v>
      </c>
      <c r="E75" s="16">
        <v>30</v>
      </c>
      <c r="F75" s="16" t="s">
        <v>410</v>
      </c>
      <c r="G75" s="31" t="s">
        <v>190</v>
      </c>
      <c r="H75" s="78" t="s">
        <v>402</v>
      </c>
      <c r="I75" s="78" t="s">
        <v>402</v>
      </c>
      <c r="J75" s="78"/>
      <c r="K75" s="78"/>
    </row>
    <row r="76" spans="1:24" x14ac:dyDescent="0.25">
      <c r="A76" s="15" t="s">
        <v>2297</v>
      </c>
      <c r="B76" s="16" t="s">
        <v>311</v>
      </c>
      <c r="C76" s="16">
        <v>75</v>
      </c>
      <c r="D76" s="16" t="s">
        <v>421</v>
      </c>
      <c r="E76" s="16">
        <v>60</v>
      </c>
      <c r="F76" s="16" t="s">
        <v>405</v>
      </c>
      <c r="G76" s="31" t="s">
        <v>194</v>
      </c>
      <c r="H76" s="78" t="s">
        <v>402</v>
      </c>
      <c r="I76" s="78" t="s">
        <v>402</v>
      </c>
      <c r="J76" s="78"/>
      <c r="K76" s="78"/>
    </row>
    <row r="77" spans="1:24" x14ac:dyDescent="0.25">
      <c r="A77" s="15" t="s">
        <v>2298</v>
      </c>
      <c r="B77" s="16" t="s">
        <v>311</v>
      </c>
      <c r="C77" s="16">
        <v>76</v>
      </c>
      <c r="D77" s="16" t="s">
        <v>421</v>
      </c>
      <c r="E77" s="16">
        <v>90</v>
      </c>
      <c r="F77" s="16" t="s">
        <v>401</v>
      </c>
      <c r="G77" s="31" t="s">
        <v>198</v>
      </c>
      <c r="H77" s="78" t="s">
        <v>402</v>
      </c>
      <c r="I77" s="78" t="s">
        <v>402</v>
      </c>
      <c r="J77" s="78"/>
      <c r="K77" s="78"/>
    </row>
    <row r="78" spans="1:24" x14ac:dyDescent="0.25">
      <c r="A78" s="15" t="s">
        <v>2587</v>
      </c>
      <c r="B78" s="16" t="s">
        <v>311</v>
      </c>
      <c r="C78" s="16">
        <v>77</v>
      </c>
      <c r="D78" s="16" t="s">
        <v>421</v>
      </c>
      <c r="E78" s="16">
        <v>170</v>
      </c>
      <c r="F78" s="16" t="s">
        <v>410</v>
      </c>
      <c r="G78" s="31" t="s">
        <v>206</v>
      </c>
      <c r="H78" s="78" t="s">
        <v>402</v>
      </c>
      <c r="I78" s="78" t="s">
        <v>402</v>
      </c>
      <c r="J78" s="78"/>
      <c r="K78" s="78" t="s">
        <v>402</v>
      </c>
    </row>
    <row r="79" spans="1:24" x14ac:dyDescent="0.25">
      <c r="A79" s="15" t="s">
        <v>2468</v>
      </c>
      <c r="B79" s="16" t="s">
        <v>311</v>
      </c>
      <c r="C79" s="16">
        <v>78</v>
      </c>
      <c r="D79" s="16" t="s">
        <v>421</v>
      </c>
      <c r="E79" s="16">
        <v>80</v>
      </c>
      <c r="F79" s="16" t="s">
        <v>410</v>
      </c>
      <c r="G79" s="31" t="s">
        <v>202</v>
      </c>
      <c r="H79" s="78" t="s">
        <v>402</v>
      </c>
      <c r="I79" s="78" t="s">
        <v>402</v>
      </c>
      <c r="J79" s="78"/>
      <c r="K79" s="78"/>
    </row>
    <row r="80" spans="1:24" x14ac:dyDescent="0.25">
      <c r="A80" s="15" t="s">
        <v>1849</v>
      </c>
      <c r="B80" s="16" t="s">
        <v>311</v>
      </c>
      <c r="C80" s="16">
        <v>79</v>
      </c>
      <c r="D80" s="16" t="s">
        <v>431</v>
      </c>
      <c r="E80" s="16">
        <v>70</v>
      </c>
      <c r="F80" s="16" t="s">
        <v>410</v>
      </c>
      <c r="G80" s="31" t="s">
        <v>194</v>
      </c>
      <c r="H80" s="78" t="s">
        <v>402</v>
      </c>
      <c r="I80" s="78" t="s">
        <v>402</v>
      </c>
      <c r="J80" s="78"/>
      <c r="K80" s="78"/>
    </row>
    <row r="81" spans="1:11" x14ac:dyDescent="0.25">
      <c r="A81" s="15" t="s">
        <v>1817</v>
      </c>
      <c r="B81" s="16" t="s">
        <v>311</v>
      </c>
      <c r="C81" s="16">
        <v>80</v>
      </c>
      <c r="D81" s="16" t="s">
        <v>431</v>
      </c>
      <c r="E81" s="16">
        <v>100</v>
      </c>
      <c r="F81" s="16" t="s">
        <v>405</v>
      </c>
      <c r="G81" s="31" t="s">
        <v>202</v>
      </c>
      <c r="H81" s="78" t="s">
        <v>402</v>
      </c>
      <c r="I81" s="78" t="s">
        <v>402</v>
      </c>
      <c r="J81" s="78"/>
      <c r="K81" s="78"/>
    </row>
    <row r="82" spans="1:11" x14ac:dyDescent="0.25">
      <c r="A82" s="15" t="s">
        <v>1914</v>
      </c>
      <c r="B82" s="16" t="s">
        <v>311</v>
      </c>
      <c r="C82" s="16">
        <v>81</v>
      </c>
      <c r="D82" s="16" t="s">
        <v>431</v>
      </c>
      <c r="E82" s="16">
        <v>140</v>
      </c>
      <c r="F82" s="16" t="s">
        <v>401</v>
      </c>
      <c r="G82" s="31" t="s">
        <v>198</v>
      </c>
      <c r="H82" s="78" t="s">
        <v>402</v>
      </c>
      <c r="I82" s="78" t="s">
        <v>402</v>
      </c>
      <c r="J82" s="78"/>
      <c r="K82" s="78"/>
    </row>
    <row r="83" spans="1:11" x14ac:dyDescent="0.25">
      <c r="A83" s="15" t="s">
        <v>2588</v>
      </c>
      <c r="B83" s="16" t="s">
        <v>311</v>
      </c>
      <c r="C83" s="16">
        <v>82</v>
      </c>
      <c r="D83" s="16" t="s">
        <v>431</v>
      </c>
      <c r="E83" s="16">
        <v>180</v>
      </c>
      <c r="F83" s="16" t="s">
        <v>410</v>
      </c>
      <c r="G83" s="31" t="s">
        <v>206</v>
      </c>
      <c r="H83" s="78" t="s">
        <v>402</v>
      </c>
      <c r="I83" s="78" t="s">
        <v>402</v>
      </c>
      <c r="J83" s="78"/>
      <c r="K83" s="78" t="s">
        <v>402</v>
      </c>
    </row>
    <row r="84" spans="1:11" x14ac:dyDescent="0.25">
      <c r="A84" s="15" t="s">
        <v>2388</v>
      </c>
      <c r="B84" s="16" t="s">
        <v>311</v>
      </c>
      <c r="C84" s="16">
        <v>83</v>
      </c>
      <c r="D84" s="16" t="s">
        <v>431</v>
      </c>
      <c r="E84" s="16">
        <v>100</v>
      </c>
      <c r="F84" s="16" t="s">
        <v>410</v>
      </c>
      <c r="G84" s="31" t="s">
        <v>194</v>
      </c>
      <c r="H84" s="78" t="s">
        <v>402</v>
      </c>
      <c r="I84" s="78" t="s">
        <v>402</v>
      </c>
      <c r="J84" s="78"/>
      <c r="K84" s="78"/>
    </row>
    <row r="85" spans="1:11" x14ac:dyDescent="0.25">
      <c r="A85" s="15" t="s">
        <v>2349</v>
      </c>
      <c r="B85" s="16" t="s">
        <v>311</v>
      </c>
      <c r="C85" s="16">
        <v>84</v>
      </c>
      <c r="D85" s="16" t="s">
        <v>431</v>
      </c>
      <c r="E85" s="16">
        <v>130</v>
      </c>
      <c r="F85" s="16" t="s">
        <v>410</v>
      </c>
      <c r="G85" s="31" t="s">
        <v>202</v>
      </c>
      <c r="H85" s="78" t="s">
        <v>402</v>
      </c>
      <c r="I85" s="78" t="s">
        <v>402</v>
      </c>
      <c r="J85" s="78"/>
      <c r="K85" s="78"/>
    </row>
    <row r="86" spans="1:11" x14ac:dyDescent="0.25">
      <c r="A86" s="15" t="s">
        <v>2405</v>
      </c>
      <c r="B86" s="16" t="s">
        <v>311</v>
      </c>
      <c r="C86" s="16">
        <v>85</v>
      </c>
      <c r="D86" s="16" t="s">
        <v>431</v>
      </c>
      <c r="E86" s="16">
        <v>110</v>
      </c>
      <c r="F86" s="16" t="s">
        <v>410</v>
      </c>
      <c r="G86" s="31" t="s">
        <v>202</v>
      </c>
      <c r="H86" s="78" t="s">
        <v>402</v>
      </c>
      <c r="I86" s="78" t="s">
        <v>402</v>
      </c>
      <c r="J86" s="78"/>
      <c r="K86" s="78"/>
    </row>
    <row r="87" spans="1:11" x14ac:dyDescent="0.25">
      <c r="A87" s="15" t="s">
        <v>2468</v>
      </c>
      <c r="B87" s="16" t="s">
        <v>311</v>
      </c>
      <c r="C87" s="16">
        <v>86</v>
      </c>
      <c r="D87" s="16" t="s">
        <v>431</v>
      </c>
      <c r="E87" s="16">
        <v>90</v>
      </c>
      <c r="F87" s="16" t="s">
        <v>410</v>
      </c>
      <c r="G87" s="31" t="s">
        <v>198</v>
      </c>
      <c r="H87" s="78" t="s">
        <v>402</v>
      </c>
      <c r="I87" s="78" t="s">
        <v>402</v>
      </c>
      <c r="J87" s="78"/>
      <c r="K87" s="78"/>
    </row>
    <row r="88" spans="1:11" x14ac:dyDescent="0.25">
      <c r="A88" s="15" t="s">
        <v>1972</v>
      </c>
      <c r="B88" s="16" t="s">
        <v>311</v>
      </c>
      <c r="C88" s="16">
        <v>87</v>
      </c>
      <c r="D88" s="16" t="s">
        <v>435</v>
      </c>
      <c r="E88" s="16">
        <v>80</v>
      </c>
      <c r="F88" s="16" t="s">
        <v>410</v>
      </c>
      <c r="G88" s="31" t="s">
        <v>194</v>
      </c>
      <c r="H88" s="78" t="s">
        <v>402</v>
      </c>
      <c r="I88" s="78" t="s">
        <v>402</v>
      </c>
      <c r="J88" s="78"/>
      <c r="K88" s="78"/>
    </row>
    <row r="89" spans="1:11" x14ac:dyDescent="0.25">
      <c r="A89" s="15" t="s">
        <v>2440</v>
      </c>
      <c r="B89" s="16" t="s">
        <v>311</v>
      </c>
      <c r="C89" s="16">
        <v>88</v>
      </c>
      <c r="D89" s="16" t="s">
        <v>435</v>
      </c>
      <c r="E89" s="16">
        <v>180</v>
      </c>
      <c r="F89" s="16" t="s">
        <v>410</v>
      </c>
      <c r="G89" s="31" t="s">
        <v>206</v>
      </c>
      <c r="H89" s="78" t="s">
        <v>402</v>
      </c>
      <c r="I89" s="78" t="s">
        <v>402</v>
      </c>
      <c r="J89" s="78"/>
      <c r="K89" s="78" t="s">
        <v>402</v>
      </c>
    </row>
    <row r="90" spans="1:11" x14ac:dyDescent="0.25">
      <c r="A90" s="15" t="s">
        <v>2310</v>
      </c>
      <c r="B90" s="16" t="s">
        <v>311</v>
      </c>
      <c r="C90" s="16">
        <v>89</v>
      </c>
      <c r="D90" s="16" t="s">
        <v>435</v>
      </c>
      <c r="E90" s="16">
        <v>50</v>
      </c>
      <c r="F90" s="16" t="s">
        <v>410</v>
      </c>
      <c r="G90" s="31" t="s">
        <v>190</v>
      </c>
      <c r="H90" s="78" t="s">
        <v>402</v>
      </c>
      <c r="I90" s="78" t="s">
        <v>402</v>
      </c>
      <c r="J90" s="78"/>
      <c r="K90" s="78"/>
    </row>
    <row r="91" spans="1:11" x14ac:dyDescent="0.25">
      <c r="A91" s="15" t="s">
        <v>2311</v>
      </c>
      <c r="B91" s="16" t="s">
        <v>311</v>
      </c>
      <c r="C91" s="16">
        <v>90</v>
      </c>
      <c r="D91" s="16" t="s">
        <v>435</v>
      </c>
      <c r="E91" s="16">
        <v>100</v>
      </c>
      <c r="F91" s="16" t="s">
        <v>405</v>
      </c>
      <c r="G91" s="31" t="s">
        <v>202</v>
      </c>
      <c r="H91" s="78" t="s">
        <v>402</v>
      </c>
      <c r="I91" s="78" t="s">
        <v>402</v>
      </c>
      <c r="J91" s="78"/>
      <c r="K91" s="78"/>
    </row>
    <row r="92" spans="1:11" x14ac:dyDescent="0.25">
      <c r="A92" s="15" t="s">
        <v>2352</v>
      </c>
      <c r="B92" s="16" t="s">
        <v>311</v>
      </c>
      <c r="C92" s="16">
        <v>91</v>
      </c>
      <c r="D92" s="16" t="s">
        <v>419</v>
      </c>
      <c r="E92" s="16">
        <v>120</v>
      </c>
      <c r="F92" s="16" t="s">
        <v>410</v>
      </c>
      <c r="G92" s="31" t="s">
        <v>202</v>
      </c>
      <c r="H92" s="78" t="s">
        <v>402</v>
      </c>
      <c r="I92" s="78" t="s">
        <v>402</v>
      </c>
      <c r="J92" s="78"/>
      <c r="K92" s="78"/>
    </row>
    <row r="93" spans="1:11" x14ac:dyDescent="0.25">
      <c r="A93" s="15" t="s">
        <v>1294</v>
      </c>
      <c r="B93" s="16" t="s">
        <v>311</v>
      </c>
      <c r="C93" s="16">
        <v>92</v>
      </c>
      <c r="D93" s="16" t="s">
        <v>165</v>
      </c>
      <c r="E93" s="16">
        <v>80</v>
      </c>
      <c r="F93" s="16" t="s">
        <v>405</v>
      </c>
      <c r="G93" s="31" t="s">
        <v>198</v>
      </c>
      <c r="H93" s="78" t="s">
        <v>402</v>
      </c>
      <c r="I93" s="78" t="s">
        <v>402</v>
      </c>
      <c r="J93" s="78"/>
      <c r="K93" s="78"/>
    </row>
    <row r="94" spans="1:11" x14ac:dyDescent="0.25">
      <c r="A94" s="15" t="s">
        <v>1499</v>
      </c>
      <c r="B94" s="16" t="s">
        <v>311</v>
      </c>
      <c r="C94" s="16">
        <v>93</v>
      </c>
      <c r="D94" s="16" t="s">
        <v>165</v>
      </c>
      <c r="E94" s="16">
        <v>120</v>
      </c>
      <c r="F94" s="16" t="s">
        <v>410</v>
      </c>
      <c r="G94" s="31" t="s">
        <v>202</v>
      </c>
      <c r="H94" s="78" t="s">
        <v>402</v>
      </c>
      <c r="I94" s="78" t="s">
        <v>402</v>
      </c>
      <c r="J94" s="78"/>
      <c r="K94" s="78"/>
    </row>
    <row r="95" spans="1:11" x14ac:dyDescent="0.25">
      <c r="A95" s="15" t="s">
        <v>1898</v>
      </c>
      <c r="B95" s="16" t="s">
        <v>311</v>
      </c>
      <c r="C95" s="16">
        <v>94</v>
      </c>
      <c r="D95" s="16" t="s">
        <v>165</v>
      </c>
      <c r="E95" s="16">
        <v>50</v>
      </c>
      <c r="F95" s="16" t="s">
        <v>410</v>
      </c>
      <c r="G95" s="31" t="s">
        <v>190</v>
      </c>
      <c r="H95" s="78" t="s">
        <v>402</v>
      </c>
      <c r="I95" s="78" t="s">
        <v>402</v>
      </c>
      <c r="J95" s="78"/>
      <c r="K95" s="78"/>
    </row>
    <row r="96" spans="1:11" x14ac:dyDescent="0.25">
      <c r="A96" s="15" t="s">
        <v>1892</v>
      </c>
      <c r="B96" s="16" t="s">
        <v>311</v>
      </c>
      <c r="C96" s="16">
        <v>95</v>
      </c>
      <c r="D96" s="16" t="s">
        <v>165</v>
      </c>
      <c r="E96" s="16">
        <v>80</v>
      </c>
      <c r="F96" s="16" t="s">
        <v>405</v>
      </c>
      <c r="G96" s="31" t="s">
        <v>194</v>
      </c>
      <c r="H96" s="78" t="s">
        <v>402</v>
      </c>
      <c r="I96" s="78" t="s">
        <v>402</v>
      </c>
      <c r="J96" s="78"/>
      <c r="K96" s="78"/>
    </row>
    <row r="97" spans="1:11" x14ac:dyDescent="0.25">
      <c r="A97" s="15" t="s">
        <v>1879</v>
      </c>
      <c r="B97" s="16" t="s">
        <v>311</v>
      </c>
      <c r="C97" s="16">
        <v>96</v>
      </c>
      <c r="D97" s="16" t="s">
        <v>165</v>
      </c>
      <c r="E97" s="16">
        <v>140</v>
      </c>
      <c r="F97" s="16" t="s">
        <v>401</v>
      </c>
      <c r="G97" s="31" t="s">
        <v>202</v>
      </c>
      <c r="H97" s="78" t="s">
        <v>402</v>
      </c>
      <c r="I97" s="78" t="s">
        <v>402</v>
      </c>
      <c r="J97" s="78"/>
      <c r="K97" s="78"/>
    </row>
    <row r="98" spans="1:11" x14ac:dyDescent="0.25">
      <c r="A98" s="15" t="s">
        <v>2408</v>
      </c>
      <c r="B98" s="16" t="s">
        <v>311</v>
      </c>
      <c r="C98" s="16">
        <v>97</v>
      </c>
      <c r="D98" s="16" t="s">
        <v>165</v>
      </c>
      <c r="E98" s="16">
        <v>60</v>
      </c>
      <c r="F98" s="16" t="s">
        <v>410</v>
      </c>
      <c r="G98" s="31" t="s">
        <v>190</v>
      </c>
      <c r="H98" s="78" t="s">
        <v>402</v>
      </c>
      <c r="I98" s="78" t="s">
        <v>402</v>
      </c>
      <c r="J98" s="78"/>
      <c r="K98" s="78"/>
    </row>
    <row r="99" spans="1:11" x14ac:dyDescent="0.25">
      <c r="A99" s="15" t="s">
        <v>2409</v>
      </c>
      <c r="B99" s="16" t="s">
        <v>311</v>
      </c>
      <c r="C99" s="16">
        <v>98</v>
      </c>
      <c r="D99" s="16" t="s">
        <v>165</v>
      </c>
      <c r="E99" s="16">
        <v>80</v>
      </c>
      <c r="F99" s="16" t="s">
        <v>405</v>
      </c>
      <c r="G99" s="31" t="s">
        <v>194</v>
      </c>
      <c r="H99" s="78" t="s">
        <v>402</v>
      </c>
      <c r="I99" s="78" t="s">
        <v>402</v>
      </c>
      <c r="J99" s="78"/>
      <c r="K99" s="78"/>
    </row>
    <row r="100" spans="1:11" x14ac:dyDescent="0.25">
      <c r="A100" s="15" t="s">
        <v>2410</v>
      </c>
      <c r="B100" s="16" t="s">
        <v>311</v>
      </c>
      <c r="C100" s="16">
        <v>99</v>
      </c>
      <c r="D100" s="16" t="s">
        <v>165</v>
      </c>
      <c r="E100" s="16">
        <v>150</v>
      </c>
      <c r="F100" s="16" t="s">
        <v>401</v>
      </c>
      <c r="G100" s="31" t="s">
        <v>202</v>
      </c>
      <c r="H100" s="78" t="s">
        <v>402</v>
      </c>
      <c r="I100" s="78" t="s">
        <v>402</v>
      </c>
      <c r="J100" s="78"/>
      <c r="K100" s="78"/>
    </row>
    <row r="101" spans="1:11" x14ac:dyDescent="0.25">
      <c r="A101" s="15" t="s">
        <v>2471</v>
      </c>
      <c r="B101" s="16" t="s">
        <v>311</v>
      </c>
      <c r="C101" s="16">
        <v>100</v>
      </c>
      <c r="D101" s="16" t="s">
        <v>165</v>
      </c>
      <c r="E101" s="16">
        <v>180</v>
      </c>
      <c r="F101" s="16" t="s">
        <v>410</v>
      </c>
      <c r="G101" s="31" t="s">
        <v>206</v>
      </c>
      <c r="H101" s="78" t="s">
        <v>402</v>
      </c>
      <c r="I101" s="78" t="s">
        <v>402</v>
      </c>
      <c r="J101" s="78"/>
      <c r="K101" s="78" t="s">
        <v>402</v>
      </c>
    </row>
    <row r="102" spans="1:11" x14ac:dyDescent="0.25">
      <c r="A102" s="15" t="s">
        <v>2473</v>
      </c>
      <c r="B102" s="16" t="s">
        <v>311</v>
      </c>
      <c r="C102" s="16">
        <v>101</v>
      </c>
      <c r="D102" s="16" t="s">
        <v>165</v>
      </c>
      <c r="E102" s="16">
        <v>180</v>
      </c>
      <c r="F102" s="16" t="s">
        <v>410</v>
      </c>
      <c r="G102" s="31" t="s">
        <v>206</v>
      </c>
      <c r="H102" s="78" t="s">
        <v>402</v>
      </c>
      <c r="I102" s="78" t="s">
        <v>402</v>
      </c>
      <c r="J102" s="78"/>
      <c r="K102" s="78" t="s">
        <v>402</v>
      </c>
    </row>
    <row r="103" spans="1:11" x14ac:dyDescent="0.25">
      <c r="A103" s="15" t="s">
        <v>2506</v>
      </c>
      <c r="B103" s="16" t="s">
        <v>311</v>
      </c>
      <c r="C103" s="16">
        <v>102</v>
      </c>
      <c r="D103" s="16" t="s">
        <v>414</v>
      </c>
      <c r="E103" s="16">
        <v>180</v>
      </c>
      <c r="F103" s="16" t="s">
        <v>410</v>
      </c>
      <c r="G103" s="31" t="s">
        <v>206</v>
      </c>
      <c r="H103" s="78" t="s">
        <v>402</v>
      </c>
      <c r="I103" s="78" t="s">
        <v>402</v>
      </c>
      <c r="J103" s="78"/>
      <c r="K103" s="78" t="s">
        <v>402</v>
      </c>
    </row>
    <row r="104" spans="1:11" x14ac:dyDescent="0.25">
      <c r="A104" s="15" t="s">
        <v>1316</v>
      </c>
      <c r="B104" s="16" t="s">
        <v>311</v>
      </c>
      <c r="C104" s="16">
        <v>103</v>
      </c>
      <c r="D104" s="16" t="s">
        <v>414</v>
      </c>
      <c r="E104" s="16">
        <v>40</v>
      </c>
      <c r="F104" s="16" t="s">
        <v>410</v>
      </c>
      <c r="G104" s="31" t="s">
        <v>190</v>
      </c>
      <c r="H104" s="78" t="s">
        <v>402</v>
      </c>
      <c r="I104" s="78" t="s">
        <v>402</v>
      </c>
      <c r="J104" s="78"/>
      <c r="K104" s="78"/>
    </row>
    <row r="105" spans="1:11" x14ac:dyDescent="0.25">
      <c r="A105" s="15" t="s">
        <v>2326</v>
      </c>
      <c r="B105" s="16" t="s">
        <v>311</v>
      </c>
      <c r="C105" s="16">
        <v>104</v>
      </c>
      <c r="D105" s="16" t="s">
        <v>414</v>
      </c>
      <c r="E105" s="16">
        <v>60</v>
      </c>
      <c r="F105" s="16" t="s">
        <v>410</v>
      </c>
      <c r="G105" s="31" t="s">
        <v>190</v>
      </c>
      <c r="H105" s="78" t="s">
        <v>402</v>
      </c>
      <c r="I105" s="78" t="s">
        <v>402</v>
      </c>
      <c r="J105" s="78"/>
      <c r="K105" s="78"/>
    </row>
    <row r="106" spans="1:11" x14ac:dyDescent="0.25">
      <c r="A106" s="15" t="s">
        <v>2327</v>
      </c>
      <c r="B106" s="16" t="s">
        <v>311</v>
      </c>
      <c r="C106" s="16">
        <v>105</v>
      </c>
      <c r="D106" s="16" t="s">
        <v>414</v>
      </c>
      <c r="E106" s="16">
        <v>90</v>
      </c>
      <c r="F106" s="16" t="s">
        <v>405</v>
      </c>
      <c r="G106" s="31" t="s">
        <v>202</v>
      </c>
      <c r="H106" s="78" t="s">
        <v>402</v>
      </c>
      <c r="I106" s="78" t="s">
        <v>402</v>
      </c>
      <c r="J106" s="78"/>
      <c r="K106" s="78"/>
    </row>
    <row r="107" spans="1:11" x14ac:dyDescent="0.25">
      <c r="A107" s="15" t="s">
        <v>2416</v>
      </c>
      <c r="B107" s="16" t="s">
        <v>311</v>
      </c>
      <c r="C107" s="16">
        <v>106</v>
      </c>
      <c r="D107" s="16" t="s">
        <v>414</v>
      </c>
      <c r="E107" s="16">
        <v>100</v>
      </c>
      <c r="F107" s="16" t="s">
        <v>410</v>
      </c>
      <c r="G107" s="31" t="s">
        <v>194</v>
      </c>
      <c r="H107" s="78" t="s">
        <v>402</v>
      </c>
      <c r="I107" s="78" t="s">
        <v>402</v>
      </c>
      <c r="J107" s="78"/>
      <c r="K107" s="78"/>
    </row>
    <row r="108" spans="1:11" x14ac:dyDescent="0.25">
      <c r="A108" s="15" t="s">
        <v>2328</v>
      </c>
      <c r="B108" s="16" t="s">
        <v>311</v>
      </c>
      <c r="C108" s="16">
        <v>107</v>
      </c>
      <c r="D108" s="16" t="s">
        <v>414</v>
      </c>
      <c r="E108" s="16">
        <v>100</v>
      </c>
      <c r="F108" s="16" t="s">
        <v>410</v>
      </c>
      <c r="G108" s="31" t="s">
        <v>194</v>
      </c>
      <c r="H108" s="78" t="s">
        <v>402</v>
      </c>
      <c r="I108" s="78" t="s">
        <v>402</v>
      </c>
      <c r="J108" s="78"/>
      <c r="K108" s="78"/>
    </row>
    <row r="109" spans="1:11" x14ac:dyDescent="0.25">
      <c r="A109" s="15" t="s">
        <v>2355</v>
      </c>
      <c r="B109" s="16" t="s">
        <v>311</v>
      </c>
      <c r="C109" s="16">
        <v>108</v>
      </c>
      <c r="D109" s="16" t="s">
        <v>414</v>
      </c>
      <c r="E109" s="16">
        <v>110</v>
      </c>
      <c r="F109" s="16" t="s">
        <v>410</v>
      </c>
      <c r="G109" s="31" t="s">
        <v>202</v>
      </c>
      <c r="H109" s="78" t="s">
        <v>402</v>
      </c>
      <c r="I109" s="78" t="s">
        <v>402</v>
      </c>
      <c r="J109" s="78"/>
      <c r="K109" s="78"/>
    </row>
    <row r="110" spans="1:11" x14ac:dyDescent="0.25">
      <c r="A110" s="15" t="s">
        <v>2356</v>
      </c>
      <c r="B110" s="16" t="s">
        <v>311</v>
      </c>
      <c r="C110" s="16">
        <v>109</v>
      </c>
      <c r="D110" s="16" t="s">
        <v>490</v>
      </c>
      <c r="E110" s="16"/>
      <c r="F110" s="16" t="s">
        <v>1085</v>
      </c>
      <c r="G110" s="31" t="s">
        <v>194</v>
      </c>
      <c r="H110" s="78" t="s">
        <v>402</v>
      </c>
      <c r="I110" s="78" t="s">
        <v>402</v>
      </c>
      <c r="J110" s="78"/>
      <c r="K110" s="78"/>
    </row>
    <row r="111" spans="1:11" x14ac:dyDescent="0.25">
      <c r="A111" s="15" t="s">
        <v>2589</v>
      </c>
      <c r="B111" s="16" t="s">
        <v>311</v>
      </c>
      <c r="C111" s="16">
        <v>110</v>
      </c>
      <c r="D111" s="16" t="s">
        <v>490</v>
      </c>
      <c r="E111" s="16"/>
      <c r="F111" s="16" t="s">
        <v>1085</v>
      </c>
      <c r="G111" s="31" t="s">
        <v>194</v>
      </c>
      <c r="H111" s="78" t="s">
        <v>402</v>
      </c>
      <c r="I111" s="78" t="s">
        <v>402</v>
      </c>
      <c r="J111" s="78"/>
      <c r="K111" s="78"/>
    </row>
    <row r="112" spans="1:11" x14ac:dyDescent="0.25">
      <c r="A112" s="15" t="s">
        <v>2358</v>
      </c>
      <c r="B112" s="16" t="s">
        <v>311</v>
      </c>
      <c r="C112" s="16">
        <v>111</v>
      </c>
      <c r="D112" s="16" t="s">
        <v>490</v>
      </c>
      <c r="E112" s="16"/>
      <c r="F112" s="16" t="s">
        <v>1562</v>
      </c>
      <c r="G112" s="31" t="s">
        <v>194</v>
      </c>
      <c r="H112" s="78" t="s">
        <v>402</v>
      </c>
      <c r="I112" s="78" t="s">
        <v>402</v>
      </c>
      <c r="J112" s="78"/>
      <c r="K112" s="78"/>
    </row>
    <row r="113" spans="1:11" x14ac:dyDescent="0.25">
      <c r="A113" s="15" t="s">
        <v>1109</v>
      </c>
      <c r="B113" s="16" t="s">
        <v>311</v>
      </c>
      <c r="C113" s="16">
        <v>112</v>
      </c>
      <c r="D113" s="16" t="s">
        <v>490</v>
      </c>
      <c r="E113" s="16"/>
      <c r="F113" s="16" t="s">
        <v>1562</v>
      </c>
      <c r="G113" s="31" t="s">
        <v>194</v>
      </c>
      <c r="H113" s="78" t="s">
        <v>402</v>
      </c>
      <c r="I113" s="78" t="s">
        <v>402</v>
      </c>
      <c r="J113" s="78"/>
      <c r="K113" s="78"/>
    </row>
    <row r="114" spans="1:11" x14ac:dyDescent="0.25">
      <c r="A114" s="15" t="s">
        <v>616</v>
      </c>
      <c r="B114" s="16" t="s">
        <v>311</v>
      </c>
      <c r="C114" s="16">
        <v>113</v>
      </c>
      <c r="D114" s="16" t="s">
        <v>427</v>
      </c>
      <c r="E114" s="16"/>
      <c r="F114" s="16" t="s">
        <v>428</v>
      </c>
      <c r="G114" s="31" t="s">
        <v>194</v>
      </c>
      <c r="H114" s="78" t="s">
        <v>402</v>
      </c>
      <c r="I114" s="78" t="s">
        <v>402</v>
      </c>
      <c r="J114" s="78"/>
      <c r="K114" s="78"/>
    </row>
    <row r="115" spans="1:11" x14ac:dyDescent="0.25">
      <c r="A115" s="15" t="s">
        <v>2274</v>
      </c>
      <c r="B115" s="16" t="s">
        <v>311</v>
      </c>
      <c r="C115" s="16">
        <v>114</v>
      </c>
      <c r="D115" s="16" t="s">
        <v>425</v>
      </c>
      <c r="E115" s="16">
        <v>130</v>
      </c>
      <c r="F115" s="16" t="s">
        <v>410</v>
      </c>
      <c r="G115" s="31" t="s">
        <v>278</v>
      </c>
      <c r="H115" s="78" t="s">
        <v>402</v>
      </c>
      <c r="I115" s="78" t="s">
        <v>402</v>
      </c>
      <c r="J115" s="78"/>
      <c r="K115" s="78" t="s">
        <v>402</v>
      </c>
    </row>
    <row r="116" spans="1:11" x14ac:dyDescent="0.25">
      <c r="A116" s="15" t="s">
        <v>2288</v>
      </c>
      <c r="B116" s="16" t="s">
        <v>311</v>
      </c>
      <c r="C116" s="16">
        <v>115</v>
      </c>
      <c r="D116" s="16" t="s">
        <v>400</v>
      </c>
      <c r="E116" s="16">
        <v>130</v>
      </c>
      <c r="F116" s="16" t="s">
        <v>410</v>
      </c>
      <c r="G116" s="31" t="s">
        <v>278</v>
      </c>
      <c r="H116" s="78" t="s">
        <v>402</v>
      </c>
      <c r="I116" s="78" t="s">
        <v>402</v>
      </c>
      <c r="J116" s="78"/>
      <c r="K116" s="78" t="s">
        <v>402</v>
      </c>
    </row>
    <row r="117" spans="1:11" x14ac:dyDescent="0.25">
      <c r="A117" s="15" t="s">
        <v>2257</v>
      </c>
      <c r="B117" s="16" t="s">
        <v>311</v>
      </c>
      <c r="C117" s="42" t="s">
        <v>2590</v>
      </c>
      <c r="D117" s="16" t="s">
        <v>407</v>
      </c>
      <c r="E117" s="16">
        <v>50</v>
      </c>
      <c r="F117" s="16" t="s">
        <v>410</v>
      </c>
      <c r="G117" s="31" t="s">
        <v>190</v>
      </c>
      <c r="H117" s="78" t="s">
        <v>402</v>
      </c>
      <c r="I117" s="78" t="s">
        <v>402</v>
      </c>
      <c r="J117" s="78"/>
      <c r="K117" s="78" t="s">
        <v>402</v>
      </c>
    </row>
    <row r="118" spans="1:11" x14ac:dyDescent="0.25">
      <c r="A118" s="15" t="s">
        <v>2258</v>
      </c>
      <c r="B118" s="16" t="s">
        <v>311</v>
      </c>
      <c r="C118" s="42" t="s">
        <v>2591</v>
      </c>
      <c r="D118" s="16" t="s">
        <v>407</v>
      </c>
      <c r="E118" s="16">
        <v>80</v>
      </c>
      <c r="F118" s="16" t="s">
        <v>405</v>
      </c>
      <c r="G118" s="31" t="s">
        <v>190</v>
      </c>
      <c r="H118" s="78" t="s">
        <v>402</v>
      </c>
      <c r="I118" s="78" t="s">
        <v>402</v>
      </c>
      <c r="J118" s="78"/>
      <c r="K118" s="78" t="s">
        <v>402</v>
      </c>
    </row>
    <row r="119" spans="1:11" x14ac:dyDescent="0.25">
      <c r="A119" s="15" t="s">
        <v>2259</v>
      </c>
      <c r="B119" s="16" t="s">
        <v>311</v>
      </c>
      <c r="C119" s="42" t="s">
        <v>2592</v>
      </c>
      <c r="D119" s="16" t="s">
        <v>407</v>
      </c>
      <c r="E119" s="16">
        <v>140</v>
      </c>
      <c r="F119" s="16" t="s">
        <v>401</v>
      </c>
      <c r="G119" s="31" t="s">
        <v>194</v>
      </c>
      <c r="H119" s="78" t="s">
        <v>402</v>
      </c>
      <c r="I119" s="78" t="s">
        <v>402</v>
      </c>
      <c r="J119" s="78"/>
      <c r="K119" s="78" t="s">
        <v>402</v>
      </c>
    </row>
    <row r="120" spans="1:11" x14ac:dyDescent="0.25">
      <c r="A120" s="15" t="s">
        <v>551</v>
      </c>
      <c r="B120" s="16" t="s">
        <v>311</v>
      </c>
      <c r="C120" s="42" t="s">
        <v>2593</v>
      </c>
      <c r="D120" s="16" t="s">
        <v>425</v>
      </c>
      <c r="E120" s="16">
        <v>80</v>
      </c>
      <c r="F120" s="16" t="s">
        <v>410</v>
      </c>
      <c r="G120" s="31" t="s">
        <v>194</v>
      </c>
      <c r="H120" s="78" t="s">
        <v>402</v>
      </c>
      <c r="I120" s="78" t="s">
        <v>402</v>
      </c>
      <c r="J120" s="78"/>
      <c r="K120" s="78" t="s">
        <v>402</v>
      </c>
    </row>
    <row r="121" spans="1:11" x14ac:dyDescent="0.25">
      <c r="A121" s="15" t="s">
        <v>1234</v>
      </c>
      <c r="B121" s="16" t="s">
        <v>311</v>
      </c>
      <c r="C121" s="42" t="s">
        <v>2594</v>
      </c>
      <c r="D121" s="16" t="s">
        <v>425</v>
      </c>
      <c r="E121" s="16">
        <v>60</v>
      </c>
      <c r="F121" s="16" t="s">
        <v>410</v>
      </c>
      <c r="G121" s="31" t="s">
        <v>190</v>
      </c>
      <c r="H121" s="78" t="s">
        <v>402</v>
      </c>
      <c r="I121" s="78" t="s">
        <v>402</v>
      </c>
      <c r="J121" s="78"/>
      <c r="K121" s="78" t="s">
        <v>402</v>
      </c>
    </row>
    <row r="122" spans="1:11" x14ac:dyDescent="0.25">
      <c r="A122" s="15" t="s">
        <v>1861</v>
      </c>
      <c r="B122" s="16" t="s">
        <v>311</v>
      </c>
      <c r="C122" s="42" t="s">
        <v>2595</v>
      </c>
      <c r="D122" s="16" t="s">
        <v>404</v>
      </c>
      <c r="E122" s="16">
        <v>60</v>
      </c>
      <c r="F122" s="16" t="s">
        <v>410</v>
      </c>
      <c r="G122" s="31" t="s">
        <v>194</v>
      </c>
      <c r="H122" s="78" t="s">
        <v>402</v>
      </c>
      <c r="I122" s="78" t="s">
        <v>402</v>
      </c>
      <c r="J122" s="78"/>
      <c r="K122" s="78" t="s">
        <v>402</v>
      </c>
    </row>
    <row r="123" spans="1:11" x14ac:dyDescent="0.25">
      <c r="A123" s="15" t="s">
        <v>477</v>
      </c>
      <c r="B123" s="16" t="s">
        <v>311</v>
      </c>
      <c r="C123" s="42" t="s">
        <v>2596</v>
      </c>
      <c r="D123" s="16" t="s">
        <v>400</v>
      </c>
      <c r="E123" s="16">
        <v>60</v>
      </c>
      <c r="F123" s="16" t="s">
        <v>410</v>
      </c>
      <c r="G123" s="31" t="s">
        <v>194</v>
      </c>
      <c r="H123" s="78" t="s">
        <v>402</v>
      </c>
      <c r="I123" s="78" t="s">
        <v>402</v>
      </c>
      <c r="J123" s="78"/>
      <c r="K123" s="78" t="s">
        <v>402</v>
      </c>
    </row>
    <row r="124" spans="1:11" x14ac:dyDescent="0.25">
      <c r="A124" s="15" t="s">
        <v>1231</v>
      </c>
      <c r="B124" s="16" t="s">
        <v>311</v>
      </c>
      <c r="C124" s="42" t="s">
        <v>2597</v>
      </c>
      <c r="D124" s="16" t="s">
        <v>421</v>
      </c>
      <c r="E124" s="16">
        <v>40</v>
      </c>
      <c r="F124" s="16" t="s">
        <v>410</v>
      </c>
      <c r="G124" s="31" t="s">
        <v>190</v>
      </c>
      <c r="H124" s="78" t="s">
        <v>402</v>
      </c>
      <c r="I124" s="78" t="s">
        <v>402</v>
      </c>
      <c r="J124" s="78"/>
      <c r="K124" s="78" t="s">
        <v>402</v>
      </c>
    </row>
    <row r="125" spans="1:11" x14ac:dyDescent="0.25">
      <c r="A125" s="15" t="s">
        <v>1216</v>
      </c>
      <c r="B125" s="16" t="s">
        <v>311</v>
      </c>
      <c r="C125" s="42" t="s">
        <v>2598</v>
      </c>
      <c r="D125" s="16" t="s">
        <v>421</v>
      </c>
      <c r="E125" s="16">
        <v>70</v>
      </c>
      <c r="F125" s="16" t="s">
        <v>405</v>
      </c>
      <c r="G125" s="31" t="s">
        <v>190</v>
      </c>
      <c r="H125" s="78" t="s">
        <v>402</v>
      </c>
      <c r="I125" s="78" t="s">
        <v>402</v>
      </c>
      <c r="J125" s="78"/>
      <c r="K125" s="78" t="s">
        <v>402</v>
      </c>
    </row>
    <row r="126" spans="1:11" x14ac:dyDescent="0.25">
      <c r="A126" s="15" t="s">
        <v>1199</v>
      </c>
      <c r="B126" s="16" t="s">
        <v>311</v>
      </c>
      <c r="C126" s="42" t="s">
        <v>2599</v>
      </c>
      <c r="D126" s="16" t="s">
        <v>421</v>
      </c>
      <c r="E126" s="16">
        <v>120</v>
      </c>
      <c r="F126" s="16" t="s">
        <v>401</v>
      </c>
      <c r="G126" s="31" t="s">
        <v>194</v>
      </c>
      <c r="H126" s="78" t="s">
        <v>402</v>
      </c>
      <c r="I126" s="78" t="s">
        <v>402</v>
      </c>
      <c r="J126" s="78"/>
      <c r="K126" s="78" t="s">
        <v>402</v>
      </c>
    </row>
    <row r="127" spans="1:11" x14ac:dyDescent="0.25">
      <c r="A127" s="15" t="s">
        <v>2600</v>
      </c>
      <c r="B127" s="16" t="s">
        <v>311</v>
      </c>
      <c r="C127" s="42" t="s">
        <v>2601</v>
      </c>
      <c r="D127" s="16" t="s">
        <v>421</v>
      </c>
      <c r="E127" s="16">
        <v>110</v>
      </c>
      <c r="F127" s="16" t="s">
        <v>410</v>
      </c>
      <c r="G127" s="31" t="s">
        <v>206</v>
      </c>
      <c r="H127" s="78" t="s">
        <v>402</v>
      </c>
      <c r="I127" s="78" t="s">
        <v>402</v>
      </c>
      <c r="J127" s="78"/>
      <c r="K127" s="78" t="s">
        <v>402</v>
      </c>
    </row>
    <row r="128" spans="1:11" x14ac:dyDescent="0.25">
      <c r="A128" s="15" t="s">
        <v>2388</v>
      </c>
      <c r="B128" s="16" t="s">
        <v>311</v>
      </c>
      <c r="C128" s="42" t="s">
        <v>2602</v>
      </c>
      <c r="D128" s="16" t="s">
        <v>431</v>
      </c>
      <c r="E128" s="16">
        <v>90</v>
      </c>
      <c r="F128" s="16" t="s">
        <v>410</v>
      </c>
      <c r="G128" s="31" t="s">
        <v>194</v>
      </c>
      <c r="H128" s="78" t="s">
        <v>402</v>
      </c>
      <c r="I128" s="78" t="s">
        <v>402</v>
      </c>
      <c r="J128" s="78"/>
      <c r="K128" s="78" t="s">
        <v>402</v>
      </c>
    </row>
    <row r="129" spans="1:11" x14ac:dyDescent="0.25">
      <c r="A129" s="15" t="s">
        <v>2306</v>
      </c>
      <c r="B129" s="16" t="s">
        <v>311</v>
      </c>
      <c r="C129" s="42" t="s">
        <v>2603</v>
      </c>
      <c r="D129" s="16" t="s">
        <v>435</v>
      </c>
      <c r="E129" s="16">
        <v>50</v>
      </c>
      <c r="F129" s="16" t="s">
        <v>410</v>
      </c>
      <c r="G129" s="31" t="s">
        <v>194</v>
      </c>
      <c r="H129" s="78" t="s">
        <v>402</v>
      </c>
      <c r="I129" s="78" t="s">
        <v>402</v>
      </c>
      <c r="J129" s="78"/>
      <c r="K129" s="78" t="s">
        <v>402</v>
      </c>
    </row>
    <row r="130" spans="1:11" x14ac:dyDescent="0.25">
      <c r="A130" s="15" t="s">
        <v>649</v>
      </c>
      <c r="B130" s="16" t="s">
        <v>311</v>
      </c>
      <c r="C130" s="42" t="s">
        <v>2604</v>
      </c>
      <c r="D130" s="16" t="s">
        <v>414</v>
      </c>
      <c r="E130" s="16">
        <v>60</v>
      </c>
      <c r="F130" s="16" t="s">
        <v>410</v>
      </c>
      <c r="G130" s="31" t="s">
        <v>194</v>
      </c>
      <c r="H130" s="78" t="s">
        <v>402</v>
      </c>
      <c r="I130" s="78" t="s">
        <v>402</v>
      </c>
      <c r="J130" s="78"/>
      <c r="K130" s="78" t="s">
        <v>402</v>
      </c>
    </row>
    <row r="131" spans="1:11" x14ac:dyDescent="0.25">
      <c r="A131" s="15" t="s">
        <v>967</v>
      </c>
      <c r="B131" s="16" t="s">
        <v>311</v>
      </c>
      <c r="C131" s="42" t="s">
        <v>2605</v>
      </c>
      <c r="D131" s="16" t="s">
        <v>414</v>
      </c>
      <c r="E131" s="16">
        <v>60</v>
      </c>
      <c r="F131" s="16" t="s">
        <v>410</v>
      </c>
      <c r="G131" s="31" t="s">
        <v>190</v>
      </c>
      <c r="H131" s="78" t="s">
        <v>402</v>
      </c>
      <c r="I131" s="78" t="s">
        <v>402</v>
      </c>
      <c r="J131" s="78"/>
      <c r="K131" s="78" t="s">
        <v>402</v>
      </c>
    </row>
    <row r="132" spans="1:11" x14ac:dyDescent="0.25">
      <c r="A132" s="15" t="s">
        <v>953</v>
      </c>
      <c r="B132" s="16" t="s">
        <v>311</v>
      </c>
      <c r="C132" s="42" t="s">
        <v>2606</v>
      </c>
      <c r="D132" s="16" t="s">
        <v>414</v>
      </c>
      <c r="E132" s="16">
        <v>130</v>
      </c>
      <c r="F132" s="16" t="s">
        <v>405</v>
      </c>
      <c r="G132" s="31" t="s">
        <v>190</v>
      </c>
      <c r="H132" s="78" t="s">
        <v>402</v>
      </c>
      <c r="I132" s="78" t="s">
        <v>402</v>
      </c>
      <c r="J132" s="78"/>
      <c r="K132" s="78" t="s">
        <v>402</v>
      </c>
    </row>
    <row r="133" spans="1:11" x14ac:dyDescent="0.25">
      <c r="A133" s="15" t="s">
        <v>2325</v>
      </c>
      <c r="B133" s="16" t="s">
        <v>311</v>
      </c>
      <c r="C133" s="42" t="s">
        <v>2607</v>
      </c>
      <c r="D133" s="16" t="s">
        <v>414</v>
      </c>
      <c r="E133" s="16">
        <v>80</v>
      </c>
      <c r="F133" s="16" t="s">
        <v>410</v>
      </c>
      <c r="G133" s="31" t="s">
        <v>190</v>
      </c>
      <c r="H133" s="78" t="s">
        <v>402</v>
      </c>
      <c r="I133" s="78" t="s">
        <v>402</v>
      </c>
      <c r="J133" s="78"/>
      <c r="K133" s="78" t="s">
        <v>402</v>
      </c>
    </row>
    <row r="134" spans="1:11" x14ac:dyDescent="0.25">
      <c r="A134" s="15" t="s">
        <v>2326</v>
      </c>
      <c r="B134" s="16" t="s">
        <v>311</v>
      </c>
      <c r="C134" s="42" t="s">
        <v>2608</v>
      </c>
      <c r="D134" s="16" t="s">
        <v>414</v>
      </c>
      <c r="E134" s="16">
        <v>60</v>
      </c>
      <c r="F134" s="16" t="s">
        <v>410</v>
      </c>
      <c r="G134" s="31" t="s">
        <v>190</v>
      </c>
      <c r="H134" s="78" t="s">
        <v>402</v>
      </c>
      <c r="I134" s="78" t="s">
        <v>402</v>
      </c>
      <c r="J134" s="78"/>
      <c r="K134" s="78" t="s">
        <v>402</v>
      </c>
    </row>
    <row r="135" spans="1:11" x14ac:dyDescent="0.25">
      <c r="A135" s="15" t="s">
        <v>2327</v>
      </c>
      <c r="B135" s="16" t="s">
        <v>311</v>
      </c>
      <c r="C135" s="42" t="s">
        <v>2609</v>
      </c>
      <c r="D135" s="16" t="s">
        <v>414</v>
      </c>
      <c r="E135" s="16">
        <v>90</v>
      </c>
      <c r="F135" s="16" t="s">
        <v>405</v>
      </c>
      <c r="G135" s="31" t="s">
        <v>194</v>
      </c>
      <c r="H135" s="78" t="s">
        <v>402</v>
      </c>
      <c r="I135" s="78" t="s">
        <v>402</v>
      </c>
      <c r="J135" s="78"/>
      <c r="K135" s="78" t="s">
        <v>402</v>
      </c>
    </row>
    <row r="136" spans="1:11" x14ac:dyDescent="0.25">
      <c r="A136" s="15" t="s">
        <v>2610</v>
      </c>
      <c r="B136" s="16" t="s">
        <v>311</v>
      </c>
      <c r="C136" s="42" t="s">
        <v>2611</v>
      </c>
      <c r="D136" s="16" t="s">
        <v>490</v>
      </c>
      <c r="E136" s="16"/>
      <c r="F136" s="16" t="s">
        <v>1085</v>
      </c>
      <c r="G136" s="31" t="s">
        <v>190</v>
      </c>
      <c r="H136" s="78" t="s">
        <v>402</v>
      </c>
      <c r="I136" s="78" t="s">
        <v>402</v>
      </c>
      <c r="J136" s="78"/>
      <c r="K136" s="78" t="s">
        <v>402</v>
      </c>
    </row>
    <row r="137" spans="1:11" x14ac:dyDescent="0.25">
      <c r="A137" s="15" t="s">
        <v>2422</v>
      </c>
      <c r="B137" s="16" t="s">
        <v>311</v>
      </c>
      <c r="C137" s="42" t="s">
        <v>2612</v>
      </c>
      <c r="D137" s="16" t="s">
        <v>407</v>
      </c>
      <c r="E137" s="16">
        <v>110</v>
      </c>
      <c r="F137" s="16" t="s">
        <v>410</v>
      </c>
      <c r="G137" s="31" t="s">
        <v>274</v>
      </c>
      <c r="H137" s="78" t="s">
        <v>402</v>
      </c>
      <c r="I137" s="78" t="s">
        <v>402</v>
      </c>
      <c r="J137" s="78"/>
      <c r="K137" s="78" t="s">
        <v>402</v>
      </c>
    </row>
    <row r="138" spans="1:11" x14ac:dyDescent="0.25">
      <c r="A138" s="15" t="s">
        <v>2274</v>
      </c>
      <c r="B138" s="16" t="s">
        <v>311</v>
      </c>
      <c r="C138" s="42" t="s">
        <v>2613</v>
      </c>
      <c r="D138" s="16" t="s">
        <v>425</v>
      </c>
      <c r="E138" s="16">
        <v>130</v>
      </c>
      <c r="F138" s="16" t="s">
        <v>410</v>
      </c>
      <c r="G138" s="31" t="s">
        <v>274</v>
      </c>
      <c r="H138" s="78" t="s">
        <v>402</v>
      </c>
      <c r="I138" s="78" t="s">
        <v>402</v>
      </c>
      <c r="J138" s="78"/>
      <c r="K138" s="78" t="s">
        <v>402</v>
      </c>
    </row>
    <row r="139" spans="1:11" x14ac:dyDescent="0.25">
      <c r="A139" s="15" t="s">
        <v>2338</v>
      </c>
      <c r="B139" s="16" t="s">
        <v>311</v>
      </c>
      <c r="C139" s="42" t="s">
        <v>2614</v>
      </c>
      <c r="D139" s="16" t="s">
        <v>400</v>
      </c>
      <c r="E139" s="16">
        <v>70</v>
      </c>
      <c r="F139" s="16" t="s">
        <v>410</v>
      </c>
      <c r="G139" s="31" t="s">
        <v>274</v>
      </c>
      <c r="H139" s="78" t="s">
        <v>402</v>
      </c>
      <c r="I139" s="78" t="s">
        <v>402</v>
      </c>
      <c r="J139" s="78"/>
      <c r="K139" s="78" t="s">
        <v>402</v>
      </c>
    </row>
    <row r="140" spans="1:11" x14ac:dyDescent="0.25">
      <c r="A140" s="15" t="s">
        <v>2451</v>
      </c>
      <c r="B140" s="16" t="s">
        <v>311</v>
      </c>
      <c r="C140" s="42" t="s">
        <v>2615</v>
      </c>
      <c r="D140" s="16" t="s">
        <v>421</v>
      </c>
      <c r="E140" s="16">
        <v>120</v>
      </c>
      <c r="F140" s="16" t="s">
        <v>410</v>
      </c>
      <c r="G140" s="31" t="s">
        <v>274</v>
      </c>
      <c r="H140" s="78" t="s">
        <v>402</v>
      </c>
      <c r="I140" s="78" t="s">
        <v>402</v>
      </c>
      <c r="J140" s="78"/>
      <c r="K140" s="78" t="s">
        <v>402</v>
      </c>
    </row>
    <row r="141" spans="1:11" x14ac:dyDescent="0.25">
      <c r="A141" s="15" t="s">
        <v>2600</v>
      </c>
      <c r="B141" s="16" t="s">
        <v>311</v>
      </c>
      <c r="C141" s="42" t="s">
        <v>2616</v>
      </c>
      <c r="D141" s="16" t="s">
        <v>421</v>
      </c>
      <c r="E141" s="16">
        <v>110</v>
      </c>
      <c r="F141" s="16" t="s">
        <v>410</v>
      </c>
      <c r="G141" s="31" t="s">
        <v>274</v>
      </c>
      <c r="H141" s="78" t="s">
        <v>402</v>
      </c>
      <c r="I141" s="78" t="s">
        <v>402</v>
      </c>
      <c r="J141" s="78"/>
      <c r="K141" s="78" t="s">
        <v>402</v>
      </c>
    </row>
  </sheetData>
  <sheetProtection selectLockedCells="1" selectUnlockedCells="1"/>
  <mergeCells count="1">
    <mergeCell ref="Z1:AH1"/>
  </mergeCells>
  <conditionalFormatting sqref="H2:K141">
    <cfRule type="cellIs" dxfId="492" priority="1" stopIfTrue="1" operator="equal">
      <formula>"-"</formula>
    </cfRule>
    <cfRule type="cellIs" dxfId="491" priority="2" stopIfTrue="1" operator="equal">
      <formula>"x"</formula>
    </cfRule>
  </conditionalFormatting>
  <hyperlinks>
    <hyperlink ref="L1" location="'Expansion set Check List'!A1" display="Home" xr:uid="{00000000-0004-0000-3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126">
    <tabColor rgb="FF00FF00"/>
  </sheetPr>
  <dimension ref="A1:AH147"/>
  <sheetViews>
    <sheetView zoomScaleSheetLayoutView="10" workbookViewId="0">
      <pane ySplit="1" topLeftCell="A2" activePane="bottomLeft" state="frozen"/>
      <selection pane="bottomLeft"/>
    </sheetView>
  </sheetViews>
  <sheetFormatPr defaultColWidth="0" defaultRowHeight="13.2" customHeight="1" x14ac:dyDescent="0.25"/>
  <cols>
    <col min="1" max="1" width="21.88671875" customWidth="1"/>
    <col min="2" max="2" width="3.33203125" bestFit="1" customWidth="1"/>
    <col min="3" max="3" width="4"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28" t="s">
        <v>390</v>
      </c>
      <c r="B1" s="28" t="s">
        <v>391</v>
      </c>
      <c r="C1" s="28" t="s">
        <v>392</v>
      </c>
      <c r="D1" s="28" t="s">
        <v>393</v>
      </c>
      <c r="E1" s="28" t="s">
        <v>394</v>
      </c>
      <c r="F1" s="28" t="s">
        <v>395</v>
      </c>
      <c r="G1" s="28"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2617</v>
      </c>
      <c r="B2" s="13" t="s">
        <v>314</v>
      </c>
      <c r="C2" s="13">
        <v>1</v>
      </c>
      <c r="D2" s="13" t="s">
        <v>407</v>
      </c>
      <c r="E2" s="13">
        <v>180</v>
      </c>
      <c r="F2" s="13" t="s">
        <v>410</v>
      </c>
      <c r="G2" s="30" t="s">
        <v>206</v>
      </c>
      <c r="H2" s="78" t="s">
        <v>402</v>
      </c>
      <c r="I2" s="78" t="s">
        <v>402</v>
      </c>
      <c r="J2" s="78"/>
      <c r="K2" s="78" t="s">
        <v>402</v>
      </c>
      <c r="M2" s="25">
        <f>COUNTIF(H2:H500,"x")</f>
        <v>0</v>
      </c>
      <c r="N2" s="26">
        <f t="shared" ref="N2:P2" si="0">COUNTIF(I2:I500,"x")</f>
        <v>0</v>
      </c>
      <c r="O2" s="26">
        <f t="shared" si="0"/>
        <v>0</v>
      </c>
      <c r="P2" s="27">
        <f t="shared" si="0"/>
        <v>0</v>
      </c>
      <c r="R2" s="171" t="s">
        <v>100</v>
      </c>
      <c r="S2" s="172"/>
      <c r="T2" s="186">
        <f>SUM(T3:T25)</f>
        <v>0</v>
      </c>
      <c r="U2" s="187"/>
      <c r="V2" s="188" t="s">
        <v>102</v>
      </c>
      <c r="W2" s="172"/>
      <c r="X2" s="173">
        <f>SUM(X3:X25)</f>
        <v>146</v>
      </c>
      <c r="Z2" s="109"/>
      <c r="AA2" s="109"/>
      <c r="AB2" s="109"/>
      <c r="AC2" s="109"/>
      <c r="AD2" s="109"/>
      <c r="AE2" s="109"/>
      <c r="AF2" s="109"/>
      <c r="AG2" s="109"/>
      <c r="AH2" s="109"/>
    </row>
    <row r="3" spans="1:34" x14ac:dyDescent="0.25">
      <c r="A3" s="15" t="s">
        <v>2618</v>
      </c>
      <c r="B3" s="13" t="s">
        <v>314</v>
      </c>
      <c r="C3" s="16">
        <v>2</v>
      </c>
      <c r="D3" s="13" t="s">
        <v>407</v>
      </c>
      <c r="E3" s="16">
        <v>230</v>
      </c>
      <c r="F3" s="16" t="s">
        <v>2619</v>
      </c>
      <c r="G3" s="31" t="s">
        <v>206</v>
      </c>
      <c r="H3" s="78" t="s">
        <v>402</v>
      </c>
      <c r="I3" s="78" t="s">
        <v>402</v>
      </c>
      <c r="J3" s="78"/>
      <c r="K3" s="78" t="s">
        <v>402</v>
      </c>
      <c r="R3" s="124" t="s">
        <v>190</v>
      </c>
      <c r="S3" s="260">
        <f>COUNTIFS($G$2:$G$500,R3,$H$2:$H$500,"x")</f>
        <v>0</v>
      </c>
      <c r="T3" s="70">
        <f>COUNTIFS($H$2:$H$500,"&lt;&gt;-",$G$2:$G$500,R3)</f>
        <v>0</v>
      </c>
      <c r="U3" s="182"/>
      <c r="V3" s="124" t="s">
        <v>190</v>
      </c>
      <c r="W3" s="260">
        <f>COUNTIFS($G$2:$G$500,V3,$J$2:$J$500,"x")</f>
        <v>0</v>
      </c>
      <c r="X3" s="70">
        <f>COUNTIFS($J$2:$J$500,"&lt;&gt;-",$G$2:$G$500,V3)</f>
        <v>48</v>
      </c>
    </row>
    <row r="4" spans="1:34" x14ac:dyDescent="0.25">
      <c r="A4" s="15" t="s">
        <v>589</v>
      </c>
      <c r="B4" s="13" t="s">
        <v>314</v>
      </c>
      <c r="C4" s="16">
        <v>3</v>
      </c>
      <c r="D4" s="13" t="s">
        <v>407</v>
      </c>
      <c r="E4" s="16">
        <v>50</v>
      </c>
      <c r="F4" s="16" t="s">
        <v>410</v>
      </c>
      <c r="G4" s="31" t="s">
        <v>190</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42</v>
      </c>
    </row>
    <row r="5" spans="1:34" x14ac:dyDescent="0.25">
      <c r="A5" s="15" t="s">
        <v>556</v>
      </c>
      <c r="B5" s="13" t="s">
        <v>314</v>
      </c>
      <c r="C5" s="16">
        <v>4</v>
      </c>
      <c r="D5" s="13" t="s">
        <v>407</v>
      </c>
      <c r="E5" s="16">
        <v>70</v>
      </c>
      <c r="F5" s="16" t="s">
        <v>405</v>
      </c>
      <c r="G5" s="31" t="s">
        <v>194</v>
      </c>
      <c r="H5" s="78" t="s">
        <v>402</v>
      </c>
      <c r="I5" s="78" t="s">
        <v>402</v>
      </c>
      <c r="J5" s="78"/>
      <c r="K5" s="78"/>
      <c r="R5" s="125" t="s">
        <v>198</v>
      </c>
      <c r="S5" s="261">
        <f t="shared" si="1"/>
        <v>0</v>
      </c>
      <c r="T5" s="170">
        <f t="shared" si="2"/>
        <v>0</v>
      </c>
      <c r="U5" s="179"/>
      <c r="V5" s="125" t="s">
        <v>198</v>
      </c>
      <c r="W5" s="261">
        <f t="shared" si="3"/>
        <v>0</v>
      </c>
      <c r="X5" s="6">
        <f t="shared" si="4"/>
        <v>26</v>
      </c>
    </row>
    <row r="6" spans="1:34" x14ac:dyDescent="0.25">
      <c r="A6" s="15" t="s">
        <v>540</v>
      </c>
      <c r="B6" s="13" t="s">
        <v>314</v>
      </c>
      <c r="C6" s="16">
        <v>5</v>
      </c>
      <c r="D6" s="13" t="s">
        <v>407</v>
      </c>
      <c r="E6" s="16">
        <v>120</v>
      </c>
      <c r="F6" s="16" t="s">
        <v>401</v>
      </c>
      <c r="G6" s="31" t="s">
        <v>198</v>
      </c>
      <c r="H6" s="78" t="s">
        <v>402</v>
      </c>
      <c r="I6" s="78" t="s">
        <v>402</v>
      </c>
      <c r="J6" s="78"/>
      <c r="K6" s="78"/>
      <c r="R6" s="125" t="s">
        <v>202</v>
      </c>
      <c r="S6" s="261">
        <f t="shared" si="1"/>
        <v>0</v>
      </c>
      <c r="T6" s="170">
        <f t="shared" si="2"/>
        <v>0</v>
      </c>
      <c r="U6" s="179"/>
      <c r="V6" s="125" t="s">
        <v>202</v>
      </c>
      <c r="W6" s="261">
        <f t="shared" si="3"/>
        <v>0</v>
      </c>
      <c r="X6" s="6">
        <f t="shared" si="4"/>
        <v>16</v>
      </c>
    </row>
    <row r="7" spans="1:34" x14ac:dyDescent="0.25">
      <c r="A7" s="15" t="s">
        <v>470</v>
      </c>
      <c r="B7" s="13" t="s">
        <v>314</v>
      </c>
      <c r="C7" s="16">
        <v>6</v>
      </c>
      <c r="D7" s="13" t="s">
        <v>407</v>
      </c>
      <c r="E7" s="16">
        <v>60</v>
      </c>
      <c r="F7" s="16" t="s">
        <v>410</v>
      </c>
      <c r="G7" s="31" t="s">
        <v>190</v>
      </c>
      <c r="H7" s="78" t="s">
        <v>402</v>
      </c>
      <c r="I7" s="78" t="s">
        <v>402</v>
      </c>
      <c r="J7" s="78"/>
      <c r="K7" s="78"/>
      <c r="R7" s="125" t="s">
        <v>206</v>
      </c>
      <c r="S7" s="261">
        <f t="shared" si="1"/>
        <v>0</v>
      </c>
      <c r="T7" s="170">
        <f t="shared" si="2"/>
        <v>0</v>
      </c>
      <c r="U7" s="179"/>
      <c r="V7" s="125" t="s">
        <v>206</v>
      </c>
      <c r="W7" s="261">
        <f t="shared" si="3"/>
        <v>0</v>
      </c>
      <c r="X7" s="6">
        <f t="shared" si="4"/>
        <v>8</v>
      </c>
    </row>
    <row r="8" spans="1:34" x14ac:dyDescent="0.25">
      <c r="A8" s="15" t="s">
        <v>448</v>
      </c>
      <c r="B8" s="13" t="s">
        <v>314</v>
      </c>
      <c r="C8" s="16">
        <v>7</v>
      </c>
      <c r="D8" s="13" t="s">
        <v>407</v>
      </c>
      <c r="E8" s="16">
        <v>80</v>
      </c>
      <c r="F8" s="16" t="s">
        <v>405</v>
      </c>
      <c r="G8" s="31" t="s">
        <v>194</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1272</v>
      </c>
      <c r="B9" s="13" t="s">
        <v>314</v>
      </c>
      <c r="C9" s="16">
        <v>8</v>
      </c>
      <c r="D9" s="13" t="s">
        <v>407</v>
      </c>
      <c r="E9" s="16">
        <v>70</v>
      </c>
      <c r="F9" s="16" t="s">
        <v>410</v>
      </c>
      <c r="G9" s="31" t="s">
        <v>194</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1268</v>
      </c>
      <c r="B10" s="13" t="s">
        <v>314</v>
      </c>
      <c r="C10" s="16">
        <v>9</v>
      </c>
      <c r="D10" s="13" t="s">
        <v>407</v>
      </c>
      <c r="E10" s="16">
        <v>70</v>
      </c>
      <c r="F10" s="16" t="s">
        <v>410</v>
      </c>
      <c r="G10" s="31" t="s">
        <v>194</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2260</v>
      </c>
      <c r="B11" s="13" t="s">
        <v>314</v>
      </c>
      <c r="C11" s="16">
        <v>10</v>
      </c>
      <c r="D11" s="13" t="s">
        <v>407</v>
      </c>
      <c r="E11" s="16">
        <v>60</v>
      </c>
      <c r="F11" s="16" t="s">
        <v>410</v>
      </c>
      <c r="G11" s="31" t="s">
        <v>190</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2261</v>
      </c>
      <c r="B12" s="13" t="s">
        <v>314</v>
      </c>
      <c r="C12" s="16">
        <v>11</v>
      </c>
      <c r="D12" s="13" t="s">
        <v>407</v>
      </c>
      <c r="E12" s="16">
        <v>90</v>
      </c>
      <c r="F12" s="16" t="s">
        <v>405</v>
      </c>
      <c r="G12" s="31" t="s">
        <v>198</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2620</v>
      </c>
      <c r="B13" s="13" t="s">
        <v>314</v>
      </c>
      <c r="C13" s="16">
        <v>12</v>
      </c>
      <c r="D13" s="13" t="s">
        <v>407</v>
      </c>
      <c r="E13" s="16">
        <v>60</v>
      </c>
      <c r="F13" s="16" t="s">
        <v>410</v>
      </c>
      <c r="G13" s="31" t="s">
        <v>190</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2621</v>
      </c>
      <c r="B14" s="13" t="s">
        <v>314</v>
      </c>
      <c r="C14" s="16">
        <v>13</v>
      </c>
      <c r="D14" s="13" t="s">
        <v>407</v>
      </c>
      <c r="E14" s="16">
        <v>90</v>
      </c>
      <c r="F14" s="16" t="s">
        <v>405</v>
      </c>
      <c r="G14" s="31" t="s">
        <v>194</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2622</v>
      </c>
      <c r="B15" s="13" t="s">
        <v>314</v>
      </c>
      <c r="C15" s="16">
        <v>14</v>
      </c>
      <c r="D15" s="13" t="s">
        <v>407</v>
      </c>
      <c r="E15" s="16">
        <v>160</v>
      </c>
      <c r="F15" s="16" t="s">
        <v>401</v>
      </c>
      <c r="G15" s="31"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2623</v>
      </c>
      <c r="B16" s="13" t="s">
        <v>314</v>
      </c>
      <c r="C16" s="16">
        <v>15</v>
      </c>
      <c r="D16" s="13" t="s">
        <v>407</v>
      </c>
      <c r="E16" s="16">
        <v>40</v>
      </c>
      <c r="F16" s="16" t="s">
        <v>410</v>
      </c>
      <c r="G16" s="31"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2624</v>
      </c>
      <c r="B17" s="13" t="s">
        <v>314</v>
      </c>
      <c r="C17" s="16">
        <v>16</v>
      </c>
      <c r="D17" s="13" t="s">
        <v>407</v>
      </c>
      <c r="E17" s="16">
        <v>80</v>
      </c>
      <c r="F17" s="16" t="s">
        <v>405</v>
      </c>
      <c r="G17" s="31" t="s">
        <v>194</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2625</v>
      </c>
      <c r="B18" s="13" t="s">
        <v>314</v>
      </c>
      <c r="C18" s="16">
        <v>17</v>
      </c>
      <c r="D18" s="13" t="s">
        <v>407</v>
      </c>
      <c r="E18" s="16">
        <v>130</v>
      </c>
      <c r="F18" s="16" t="s">
        <v>401</v>
      </c>
      <c r="G18" s="31"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2626</v>
      </c>
      <c r="B19" s="13" t="s">
        <v>314</v>
      </c>
      <c r="C19" s="16">
        <v>18</v>
      </c>
      <c r="D19" s="13" t="s">
        <v>407</v>
      </c>
      <c r="E19" s="16">
        <v>70</v>
      </c>
      <c r="F19" s="16" t="s">
        <v>410</v>
      </c>
      <c r="G19" s="31"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2627</v>
      </c>
      <c r="B20" s="13" t="s">
        <v>314</v>
      </c>
      <c r="C20" s="16">
        <v>19</v>
      </c>
      <c r="D20" s="13" t="s">
        <v>407</v>
      </c>
      <c r="E20" s="16">
        <v>110</v>
      </c>
      <c r="F20" s="16" t="s">
        <v>405</v>
      </c>
      <c r="G20" s="31" t="s">
        <v>202</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992</v>
      </c>
      <c r="B21" s="13" t="s">
        <v>314</v>
      </c>
      <c r="C21" s="16">
        <v>20</v>
      </c>
      <c r="D21" s="16" t="s">
        <v>425</v>
      </c>
      <c r="E21" s="16">
        <v>70</v>
      </c>
      <c r="F21" s="16" t="s">
        <v>410</v>
      </c>
      <c r="G21" s="31" t="s">
        <v>190</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986</v>
      </c>
      <c r="B22" s="13" t="s">
        <v>314</v>
      </c>
      <c r="C22" s="16">
        <v>21</v>
      </c>
      <c r="D22" s="16" t="s">
        <v>425</v>
      </c>
      <c r="E22" s="16">
        <v>110</v>
      </c>
      <c r="F22" s="16" t="s">
        <v>405</v>
      </c>
      <c r="G22" s="3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2270</v>
      </c>
      <c r="B23" s="13" t="s">
        <v>314</v>
      </c>
      <c r="C23" s="16">
        <v>22</v>
      </c>
      <c r="D23" s="16" t="s">
        <v>425</v>
      </c>
      <c r="E23" s="16">
        <v>60</v>
      </c>
      <c r="F23" s="16" t="s">
        <v>410</v>
      </c>
      <c r="G23" s="31"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2271</v>
      </c>
      <c r="B24" s="13" t="s">
        <v>314</v>
      </c>
      <c r="C24" s="16">
        <v>23</v>
      </c>
      <c r="D24" s="16" t="s">
        <v>425</v>
      </c>
      <c r="E24" s="16">
        <v>90</v>
      </c>
      <c r="F24" s="16" t="s">
        <v>405</v>
      </c>
      <c r="G24" s="31" t="s">
        <v>198</v>
      </c>
      <c r="H24" s="78" t="s">
        <v>402</v>
      </c>
      <c r="I24" s="78" t="s">
        <v>402</v>
      </c>
      <c r="J24" s="78"/>
      <c r="K24" s="78"/>
      <c r="R24" s="125" t="s">
        <v>274</v>
      </c>
      <c r="S24" s="261">
        <f t="shared" si="1"/>
        <v>0</v>
      </c>
      <c r="T24" s="170">
        <f t="shared" si="2"/>
        <v>0</v>
      </c>
      <c r="U24" s="179"/>
      <c r="V24" s="125" t="s">
        <v>274</v>
      </c>
      <c r="W24" s="261">
        <f t="shared" si="3"/>
        <v>0</v>
      </c>
      <c r="X24" s="6">
        <f t="shared" si="4"/>
        <v>6</v>
      </c>
    </row>
    <row r="25" spans="1:24" ht="13.8" thickBot="1" x14ac:dyDescent="0.3">
      <c r="A25" s="15" t="s">
        <v>2628</v>
      </c>
      <c r="B25" s="13" t="s">
        <v>314</v>
      </c>
      <c r="C25" s="16">
        <v>24</v>
      </c>
      <c r="D25" s="16" t="s">
        <v>425</v>
      </c>
      <c r="E25" s="16">
        <v>50</v>
      </c>
      <c r="F25" s="16" t="s">
        <v>410</v>
      </c>
      <c r="G25" s="31" t="s">
        <v>190</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2629</v>
      </c>
      <c r="B26" s="13" t="s">
        <v>314</v>
      </c>
      <c r="C26" s="16">
        <v>25</v>
      </c>
      <c r="D26" s="16" t="s">
        <v>425</v>
      </c>
      <c r="E26" s="16">
        <v>80</v>
      </c>
      <c r="F26" s="16" t="s">
        <v>405</v>
      </c>
      <c r="G26" s="31" t="s">
        <v>194</v>
      </c>
      <c r="H26" s="78" t="s">
        <v>402</v>
      </c>
      <c r="I26" s="78" t="s">
        <v>402</v>
      </c>
      <c r="J26" s="78"/>
      <c r="K26" s="78"/>
      <c r="R26" s="171" t="s">
        <v>101</v>
      </c>
      <c r="S26" s="172"/>
      <c r="T26" s="186">
        <f>SUM(T27:T49)</f>
        <v>0</v>
      </c>
      <c r="U26" s="179"/>
      <c r="V26" s="188" t="s">
        <v>103</v>
      </c>
      <c r="W26" s="241"/>
      <c r="X26" s="243">
        <f>SUM(X27:X49)</f>
        <v>123</v>
      </c>
    </row>
    <row r="27" spans="1:24" x14ac:dyDescent="0.25">
      <c r="A27" s="15" t="s">
        <v>2630</v>
      </c>
      <c r="B27" s="13" t="s">
        <v>314</v>
      </c>
      <c r="C27" s="16">
        <v>26</v>
      </c>
      <c r="D27" s="16" t="s">
        <v>425</v>
      </c>
      <c r="E27" s="16">
        <v>140</v>
      </c>
      <c r="F27" s="16" t="s">
        <v>401</v>
      </c>
      <c r="G27" s="31" t="s">
        <v>202</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39</v>
      </c>
    </row>
    <row r="28" spans="1:24" x14ac:dyDescent="0.25">
      <c r="A28" s="15" t="s">
        <v>2631</v>
      </c>
      <c r="B28" s="13" t="s">
        <v>314</v>
      </c>
      <c r="C28" s="16">
        <v>27</v>
      </c>
      <c r="D28" s="16" t="s">
        <v>425</v>
      </c>
      <c r="E28" s="16">
        <v>70</v>
      </c>
      <c r="F28" s="16" t="s">
        <v>405</v>
      </c>
      <c r="G28" s="31" t="s">
        <v>194</v>
      </c>
      <c r="H28" s="78" t="s">
        <v>402</v>
      </c>
      <c r="I28" s="78" t="s">
        <v>402</v>
      </c>
      <c r="J28" s="78"/>
      <c r="K28" s="78"/>
      <c r="R28" s="125" t="s">
        <v>194</v>
      </c>
      <c r="S28" s="169">
        <f t="shared" si="5"/>
        <v>0</v>
      </c>
      <c r="T28" s="170">
        <f t="shared" si="6"/>
        <v>0</v>
      </c>
      <c r="U28" s="179"/>
      <c r="V28" s="264" t="s">
        <v>194</v>
      </c>
      <c r="W28" s="267">
        <f t="shared" si="7"/>
        <v>0</v>
      </c>
      <c r="X28" s="6">
        <f t="shared" si="8"/>
        <v>42</v>
      </c>
    </row>
    <row r="29" spans="1:24" x14ac:dyDescent="0.25">
      <c r="A29" s="15" t="s">
        <v>2632</v>
      </c>
      <c r="B29" s="13" t="s">
        <v>314</v>
      </c>
      <c r="C29" s="16">
        <v>28</v>
      </c>
      <c r="D29" s="16" t="s">
        <v>425</v>
      </c>
      <c r="E29" s="16">
        <v>130</v>
      </c>
      <c r="F29" s="16" t="s">
        <v>401</v>
      </c>
      <c r="G29" s="31" t="s">
        <v>202</v>
      </c>
      <c r="H29" s="78" t="s">
        <v>402</v>
      </c>
      <c r="I29" s="78" t="s">
        <v>402</v>
      </c>
      <c r="J29" s="78"/>
      <c r="K29" s="78"/>
      <c r="R29" s="125" t="s">
        <v>198</v>
      </c>
      <c r="S29" s="169">
        <f t="shared" si="5"/>
        <v>0</v>
      </c>
      <c r="T29" s="170">
        <f t="shared" si="6"/>
        <v>0</v>
      </c>
      <c r="U29" s="179"/>
      <c r="V29" s="264" t="s">
        <v>198</v>
      </c>
      <c r="W29" s="267">
        <f t="shared" si="7"/>
        <v>0</v>
      </c>
      <c r="X29" s="6">
        <f t="shared" si="8"/>
        <v>26</v>
      </c>
    </row>
    <row r="30" spans="1:24" x14ac:dyDescent="0.25">
      <c r="A30" s="15" t="s">
        <v>2633</v>
      </c>
      <c r="B30" s="13" t="s">
        <v>314</v>
      </c>
      <c r="C30" s="16">
        <v>29</v>
      </c>
      <c r="D30" s="16" t="s">
        <v>404</v>
      </c>
      <c r="E30" s="16">
        <v>180</v>
      </c>
      <c r="F30" s="16" t="s">
        <v>410</v>
      </c>
      <c r="G30" s="31" t="s">
        <v>206</v>
      </c>
      <c r="H30" s="78" t="s">
        <v>402</v>
      </c>
      <c r="I30" s="78" t="s">
        <v>402</v>
      </c>
      <c r="J30" s="78"/>
      <c r="K30" s="78" t="s">
        <v>402</v>
      </c>
      <c r="R30" s="125" t="s">
        <v>202</v>
      </c>
      <c r="S30" s="169">
        <f t="shared" si="5"/>
        <v>0</v>
      </c>
      <c r="T30" s="170">
        <f t="shared" si="6"/>
        <v>0</v>
      </c>
      <c r="U30" s="179"/>
      <c r="V30" s="264" t="s">
        <v>202</v>
      </c>
      <c r="W30" s="267">
        <f t="shared" si="7"/>
        <v>0</v>
      </c>
      <c r="X30" s="6">
        <f t="shared" si="8"/>
        <v>16</v>
      </c>
    </row>
    <row r="31" spans="1:24" x14ac:dyDescent="0.25">
      <c r="A31" s="15" t="s">
        <v>2634</v>
      </c>
      <c r="B31" s="13" t="s">
        <v>314</v>
      </c>
      <c r="C31" s="16">
        <v>30</v>
      </c>
      <c r="D31" s="16" t="s">
        <v>404</v>
      </c>
      <c r="E31" s="16">
        <v>220</v>
      </c>
      <c r="F31" s="16" t="s">
        <v>2619</v>
      </c>
      <c r="G31" s="31" t="s">
        <v>206</v>
      </c>
      <c r="H31" s="78" t="s">
        <v>402</v>
      </c>
      <c r="I31" s="78" t="s">
        <v>402</v>
      </c>
      <c r="J31" s="78"/>
      <c r="K31" s="78" t="s">
        <v>402</v>
      </c>
      <c r="R31" s="125" t="s">
        <v>206</v>
      </c>
      <c r="S31" s="169">
        <f t="shared" si="5"/>
        <v>0</v>
      </c>
      <c r="T31" s="170">
        <f t="shared" si="6"/>
        <v>0</v>
      </c>
      <c r="U31" s="179"/>
      <c r="V31" s="264" t="s">
        <v>206</v>
      </c>
      <c r="W31" s="267">
        <f t="shared" si="7"/>
        <v>0</v>
      </c>
      <c r="X31" s="6">
        <f t="shared" si="8"/>
        <v>0</v>
      </c>
    </row>
    <row r="32" spans="1:24" x14ac:dyDescent="0.25">
      <c r="A32" s="15" t="s">
        <v>692</v>
      </c>
      <c r="B32" s="13" t="s">
        <v>314</v>
      </c>
      <c r="C32" s="16">
        <v>31</v>
      </c>
      <c r="D32" s="16" t="s">
        <v>404</v>
      </c>
      <c r="E32" s="16">
        <v>60</v>
      </c>
      <c r="F32" s="16" t="s">
        <v>410</v>
      </c>
      <c r="G32" s="31"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674</v>
      </c>
      <c r="B33" s="13" t="s">
        <v>314</v>
      </c>
      <c r="C33" s="16">
        <v>32</v>
      </c>
      <c r="D33" s="16" t="s">
        <v>404</v>
      </c>
      <c r="E33" s="16">
        <v>100</v>
      </c>
      <c r="F33" s="16" t="s">
        <v>405</v>
      </c>
      <c r="G33" s="3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585</v>
      </c>
      <c r="B34" s="13" t="s">
        <v>314</v>
      </c>
      <c r="C34" s="16">
        <v>33</v>
      </c>
      <c r="D34" s="16" t="s">
        <v>404</v>
      </c>
      <c r="E34" s="16">
        <v>60</v>
      </c>
      <c r="F34" s="16" t="s">
        <v>410</v>
      </c>
      <c r="G34" s="31"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584</v>
      </c>
      <c r="B35" s="13" t="s">
        <v>314</v>
      </c>
      <c r="C35" s="16">
        <v>34</v>
      </c>
      <c r="D35" s="16" t="s">
        <v>404</v>
      </c>
      <c r="E35" s="16">
        <v>90</v>
      </c>
      <c r="F35" s="16" t="s">
        <v>405</v>
      </c>
      <c r="G35" s="31"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669</v>
      </c>
      <c r="B36" s="13" t="s">
        <v>314</v>
      </c>
      <c r="C36" s="16">
        <v>35</v>
      </c>
      <c r="D36" s="16" t="s">
        <v>404</v>
      </c>
      <c r="E36" s="16">
        <v>110</v>
      </c>
      <c r="F36" s="16" t="s">
        <v>410</v>
      </c>
      <c r="G36" s="31" t="s">
        <v>202</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956</v>
      </c>
      <c r="B37" s="13" t="s">
        <v>314</v>
      </c>
      <c r="C37" s="16">
        <v>36</v>
      </c>
      <c r="D37" s="16" t="s">
        <v>404</v>
      </c>
      <c r="E37" s="16">
        <v>70</v>
      </c>
      <c r="F37" s="16" t="s">
        <v>410</v>
      </c>
      <c r="G37" s="3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2278</v>
      </c>
      <c r="B38" s="13" t="s">
        <v>314</v>
      </c>
      <c r="C38" s="16">
        <v>37</v>
      </c>
      <c r="D38" s="16" t="s">
        <v>404</v>
      </c>
      <c r="E38" s="16">
        <v>60</v>
      </c>
      <c r="F38" s="16" t="s">
        <v>410</v>
      </c>
      <c r="G38" s="31" t="s">
        <v>190</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2279</v>
      </c>
      <c r="B39" s="13" t="s">
        <v>314</v>
      </c>
      <c r="C39" s="16">
        <v>38</v>
      </c>
      <c r="D39" s="16" t="s">
        <v>404</v>
      </c>
      <c r="E39" s="16">
        <v>90</v>
      </c>
      <c r="F39" s="16" t="s">
        <v>405</v>
      </c>
      <c r="G39" s="31" t="s">
        <v>198</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2635</v>
      </c>
      <c r="B40" s="13" t="s">
        <v>314</v>
      </c>
      <c r="C40" s="16">
        <v>39</v>
      </c>
      <c r="D40" s="16" t="s">
        <v>404</v>
      </c>
      <c r="E40" s="16">
        <v>50</v>
      </c>
      <c r="F40" s="16" t="s">
        <v>410</v>
      </c>
      <c r="G40" s="31"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2636</v>
      </c>
      <c r="B41" s="13" t="s">
        <v>314</v>
      </c>
      <c r="C41" s="16">
        <v>40</v>
      </c>
      <c r="D41" s="16" t="s">
        <v>404</v>
      </c>
      <c r="E41" s="16">
        <v>80</v>
      </c>
      <c r="F41" s="16" t="s">
        <v>405</v>
      </c>
      <c r="G41" s="3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2637</v>
      </c>
      <c r="B42" s="13" t="s">
        <v>314</v>
      </c>
      <c r="C42" s="16">
        <v>41</v>
      </c>
      <c r="D42" s="16" t="s">
        <v>404</v>
      </c>
      <c r="E42" s="16">
        <v>130</v>
      </c>
      <c r="F42" s="16" t="s">
        <v>401</v>
      </c>
      <c r="G42" s="31" t="s">
        <v>202</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477</v>
      </c>
      <c r="B43" s="13" t="s">
        <v>314</v>
      </c>
      <c r="C43" s="16">
        <v>42</v>
      </c>
      <c r="D43" s="16" t="s">
        <v>400</v>
      </c>
      <c r="E43" s="16">
        <v>60</v>
      </c>
      <c r="F43" s="16" t="s">
        <v>410</v>
      </c>
      <c r="G43" s="31"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537</v>
      </c>
      <c r="B44" s="13" t="s">
        <v>314</v>
      </c>
      <c r="C44" s="16">
        <v>43</v>
      </c>
      <c r="D44" s="16" t="s">
        <v>400</v>
      </c>
      <c r="E44" s="16">
        <v>90</v>
      </c>
      <c r="F44" s="16" t="s">
        <v>405</v>
      </c>
      <c r="G44" s="31" t="s">
        <v>202</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587</v>
      </c>
      <c r="B45" s="13" t="s">
        <v>314</v>
      </c>
      <c r="C45" s="16">
        <v>44</v>
      </c>
      <c r="D45" s="16" t="s">
        <v>400</v>
      </c>
      <c r="E45" s="16">
        <v>50</v>
      </c>
      <c r="F45" s="16" t="s">
        <v>410</v>
      </c>
      <c r="G45" s="3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544</v>
      </c>
      <c r="B46" s="13" t="s">
        <v>314</v>
      </c>
      <c r="C46" s="16">
        <v>45</v>
      </c>
      <c r="D46" s="16" t="s">
        <v>400</v>
      </c>
      <c r="E46" s="16">
        <v>90</v>
      </c>
      <c r="F46" s="16" t="s">
        <v>405</v>
      </c>
      <c r="G46" s="3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2638</v>
      </c>
      <c r="B47" s="13" t="s">
        <v>314</v>
      </c>
      <c r="C47" s="16">
        <v>46</v>
      </c>
      <c r="D47" s="16" t="s">
        <v>400</v>
      </c>
      <c r="E47" s="16">
        <v>110</v>
      </c>
      <c r="F47" s="16" t="s">
        <v>410</v>
      </c>
      <c r="G47" s="31" t="s">
        <v>206</v>
      </c>
      <c r="H47" s="78" t="s">
        <v>402</v>
      </c>
      <c r="I47" s="78" t="s">
        <v>402</v>
      </c>
      <c r="J47" s="78"/>
      <c r="K47" s="78" t="s">
        <v>402</v>
      </c>
      <c r="R47" s="125" t="s">
        <v>270</v>
      </c>
      <c r="S47" s="169">
        <f t="shared" si="5"/>
        <v>0</v>
      </c>
      <c r="T47" s="170">
        <f t="shared" si="6"/>
        <v>0</v>
      </c>
      <c r="U47" s="179"/>
      <c r="V47" s="265" t="s">
        <v>270</v>
      </c>
      <c r="W47" s="267">
        <f t="shared" si="7"/>
        <v>0</v>
      </c>
      <c r="X47" s="6">
        <f t="shared" si="8"/>
        <v>0</v>
      </c>
    </row>
    <row r="48" spans="1:24" x14ac:dyDescent="0.25">
      <c r="A48" s="15" t="s">
        <v>685</v>
      </c>
      <c r="B48" s="13" t="s">
        <v>314</v>
      </c>
      <c r="C48" s="16">
        <v>47</v>
      </c>
      <c r="D48" s="16" t="s">
        <v>421</v>
      </c>
      <c r="E48" s="16">
        <v>70</v>
      </c>
      <c r="F48" s="16" t="s">
        <v>410</v>
      </c>
      <c r="G48" s="31"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673</v>
      </c>
      <c r="B49" s="13" t="s">
        <v>314</v>
      </c>
      <c r="C49" s="16">
        <v>48</v>
      </c>
      <c r="D49" s="16" t="s">
        <v>421</v>
      </c>
      <c r="E49" s="16">
        <v>90</v>
      </c>
      <c r="F49" s="16" t="s">
        <v>405</v>
      </c>
      <c r="G49" s="31" t="s">
        <v>198</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1315</v>
      </c>
      <c r="B50" s="13" t="s">
        <v>314</v>
      </c>
      <c r="C50" s="16">
        <v>49</v>
      </c>
      <c r="D50" s="16" t="s">
        <v>421</v>
      </c>
      <c r="E50" s="16">
        <v>60</v>
      </c>
      <c r="F50" s="16" t="s">
        <v>410</v>
      </c>
      <c r="G50" s="31" t="s">
        <v>190</v>
      </c>
      <c r="H50" s="78" t="s">
        <v>402</v>
      </c>
      <c r="I50" s="78" t="s">
        <v>402</v>
      </c>
      <c r="J50" s="78"/>
      <c r="K50" s="78"/>
      <c r="U50" s="179"/>
      <c r="V50" s="188" t="s">
        <v>458</v>
      </c>
      <c r="W50" s="206"/>
      <c r="X50" s="207">
        <f>SUM(X51:X73)</f>
        <v>269</v>
      </c>
    </row>
    <row r="51" spans="1:24" x14ac:dyDescent="0.25">
      <c r="A51" s="15" t="s">
        <v>1297</v>
      </c>
      <c r="B51" s="13" t="s">
        <v>314</v>
      </c>
      <c r="C51" s="16">
        <v>50</v>
      </c>
      <c r="D51" s="16" t="s">
        <v>421</v>
      </c>
      <c r="E51" s="16">
        <v>100</v>
      </c>
      <c r="F51" s="16" t="s">
        <v>405</v>
      </c>
      <c r="G51" s="31" t="s">
        <v>198</v>
      </c>
      <c r="H51" s="78" t="s">
        <v>402</v>
      </c>
      <c r="I51" s="78" t="s">
        <v>402</v>
      </c>
      <c r="J51" s="78"/>
      <c r="K51" s="78"/>
      <c r="U51" s="269"/>
      <c r="V51" s="124" t="s">
        <v>190</v>
      </c>
      <c r="W51" s="169">
        <f>S3+S27+W3+W27</f>
        <v>0</v>
      </c>
      <c r="X51" s="170">
        <f>T3+T27+X3+X27</f>
        <v>87</v>
      </c>
    </row>
    <row r="52" spans="1:24" x14ac:dyDescent="0.25">
      <c r="A52" s="15" t="s">
        <v>2293</v>
      </c>
      <c r="B52" s="13" t="s">
        <v>314</v>
      </c>
      <c r="C52" s="16">
        <v>51</v>
      </c>
      <c r="D52" s="16" t="s">
        <v>421</v>
      </c>
      <c r="E52" s="16">
        <v>70</v>
      </c>
      <c r="F52" s="16" t="s">
        <v>410</v>
      </c>
      <c r="G52" s="31" t="s">
        <v>190</v>
      </c>
      <c r="H52" s="78" t="s">
        <v>402</v>
      </c>
      <c r="I52" s="78" t="s">
        <v>402</v>
      </c>
      <c r="J52" s="78"/>
      <c r="K52" s="78"/>
      <c r="U52" s="269"/>
      <c r="V52" s="125" t="s">
        <v>194</v>
      </c>
      <c r="W52" s="169">
        <f t="shared" ref="W52:X67" si="9">S4+S28+W4+W28</f>
        <v>0</v>
      </c>
      <c r="X52" s="170">
        <f t="shared" si="9"/>
        <v>84</v>
      </c>
    </row>
    <row r="53" spans="1:24" x14ac:dyDescent="0.25">
      <c r="A53" s="15" t="s">
        <v>2294</v>
      </c>
      <c r="B53" s="13" t="s">
        <v>314</v>
      </c>
      <c r="C53" s="16">
        <v>52</v>
      </c>
      <c r="D53" s="16" t="s">
        <v>421</v>
      </c>
      <c r="E53" s="16">
        <v>90</v>
      </c>
      <c r="F53" s="16" t="s">
        <v>405</v>
      </c>
      <c r="G53" s="31" t="s">
        <v>194</v>
      </c>
      <c r="H53" s="78" t="s">
        <v>402</v>
      </c>
      <c r="I53" s="78" t="s">
        <v>402</v>
      </c>
      <c r="J53" s="78"/>
      <c r="K53" s="78"/>
      <c r="U53" s="269"/>
      <c r="V53" s="125" t="s">
        <v>198</v>
      </c>
      <c r="W53" s="169">
        <f t="shared" si="9"/>
        <v>0</v>
      </c>
      <c r="X53" s="170">
        <f t="shared" si="9"/>
        <v>52</v>
      </c>
    </row>
    <row r="54" spans="1:24" x14ac:dyDescent="0.25">
      <c r="A54" s="15" t="s">
        <v>2295</v>
      </c>
      <c r="B54" s="13" t="s">
        <v>314</v>
      </c>
      <c r="C54" s="16">
        <v>53</v>
      </c>
      <c r="D54" s="16" t="s">
        <v>421</v>
      </c>
      <c r="E54" s="16">
        <v>150</v>
      </c>
      <c r="F54" s="16" t="s">
        <v>401</v>
      </c>
      <c r="G54" s="31" t="s">
        <v>198</v>
      </c>
      <c r="H54" s="78" t="s">
        <v>402</v>
      </c>
      <c r="I54" s="78" t="s">
        <v>402</v>
      </c>
      <c r="J54" s="78"/>
      <c r="K54" s="78"/>
      <c r="U54" s="269"/>
      <c r="V54" s="125" t="s">
        <v>202</v>
      </c>
      <c r="W54" s="169">
        <f t="shared" si="9"/>
        <v>0</v>
      </c>
      <c r="X54" s="170">
        <f t="shared" si="9"/>
        <v>32</v>
      </c>
    </row>
    <row r="55" spans="1:24" x14ac:dyDescent="0.25">
      <c r="A55" s="15" t="s">
        <v>2639</v>
      </c>
      <c r="B55" s="13" t="s">
        <v>314</v>
      </c>
      <c r="C55" s="16">
        <v>54</v>
      </c>
      <c r="D55" s="16" t="s">
        <v>421</v>
      </c>
      <c r="E55" s="16">
        <v>60</v>
      </c>
      <c r="F55" s="16" t="s">
        <v>410</v>
      </c>
      <c r="G55" s="31" t="s">
        <v>190</v>
      </c>
      <c r="H55" s="78" t="s">
        <v>402</v>
      </c>
      <c r="I55" s="78" t="s">
        <v>402</v>
      </c>
      <c r="J55" s="78"/>
      <c r="K55" s="78"/>
      <c r="U55" s="269"/>
      <c r="V55" s="125" t="s">
        <v>206</v>
      </c>
      <c r="W55" s="169">
        <f t="shared" si="9"/>
        <v>0</v>
      </c>
      <c r="X55" s="170">
        <f t="shared" si="9"/>
        <v>8</v>
      </c>
    </row>
    <row r="56" spans="1:24" x14ac:dyDescent="0.25">
      <c r="A56" s="15" t="s">
        <v>2640</v>
      </c>
      <c r="B56" s="13" t="s">
        <v>314</v>
      </c>
      <c r="C56" s="16">
        <v>55</v>
      </c>
      <c r="D56" s="16" t="s">
        <v>421</v>
      </c>
      <c r="E56" s="16">
        <v>110</v>
      </c>
      <c r="F56" s="16" t="s">
        <v>405</v>
      </c>
      <c r="G56" s="31" t="s">
        <v>202</v>
      </c>
      <c r="H56" s="78" t="s">
        <v>402</v>
      </c>
      <c r="I56" s="78" t="s">
        <v>402</v>
      </c>
      <c r="J56" s="78"/>
      <c r="K56" s="78"/>
      <c r="U56" s="270"/>
      <c r="V56" s="125" t="s">
        <v>210</v>
      </c>
      <c r="W56" s="169">
        <f t="shared" si="9"/>
        <v>0</v>
      </c>
      <c r="X56" s="170">
        <f t="shared" si="9"/>
        <v>0</v>
      </c>
    </row>
    <row r="57" spans="1:24" ht="13.8" thickBot="1" x14ac:dyDescent="0.3">
      <c r="A57" s="15" t="s">
        <v>2641</v>
      </c>
      <c r="B57" s="13" t="s">
        <v>314</v>
      </c>
      <c r="C57" s="16">
        <v>56</v>
      </c>
      <c r="D57" s="16" t="s">
        <v>421</v>
      </c>
      <c r="E57" s="16">
        <v>60</v>
      </c>
      <c r="F57" s="16" t="s">
        <v>410</v>
      </c>
      <c r="G57" s="31" t="s">
        <v>190</v>
      </c>
      <c r="H57" s="78" t="s">
        <v>402</v>
      </c>
      <c r="I57" s="78" t="s">
        <v>402</v>
      </c>
      <c r="J57" s="78"/>
      <c r="K57" s="78"/>
      <c r="U57" s="271"/>
      <c r="V57" s="125" t="s">
        <v>214</v>
      </c>
      <c r="W57" s="169">
        <f t="shared" si="9"/>
        <v>0</v>
      </c>
      <c r="X57" s="170">
        <f t="shared" si="9"/>
        <v>0</v>
      </c>
    </row>
    <row r="58" spans="1:24" ht="13.8" thickBot="1" x14ac:dyDescent="0.3">
      <c r="A58" s="15" t="s">
        <v>2642</v>
      </c>
      <c r="B58" s="13" t="s">
        <v>314</v>
      </c>
      <c r="C58" s="16">
        <v>57</v>
      </c>
      <c r="D58" s="16" t="s">
        <v>421</v>
      </c>
      <c r="E58" s="16">
        <v>100</v>
      </c>
      <c r="F58" s="16" t="s">
        <v>405</v>
      </c>
      <c r="G58" s="31" t="s">
        <v>202</v>
      </c>
      <c r="H58" s="78" t="s">
        <v>402</v>
      </c>
      <c r="I58" s="78" t="s">
        <v>402</v>
      </c>
      <c r="J58" s="78"/>
      <c r="K58" s="78"/>
      <c r="U58" s="271"/>
      <c r="V58" s="125" t="s">
        <v>218</v>
      </c>
      <c r="W58" s="169">
        <f t="shared" si="9"/>
        <v>0</v>
      </c>
      <c r="X58" s="170">
        <f t="shared" si="9"/>
        <v>0</v>
      </c>
    </row>
    <row r="59" spans="1:24" ht="13.8" thickBot="1" x14ac:dyDescent="0.3">
      <c r="A59" s="15" t="s">
        <v>569</v>
      </c>
      <c r="B59" s="13" t="s">
        <v>314</v>
      </c>
      <c r="C59" s="16">
        <v>58</v>
      </c>
      <c r="D59" s="16" t="s">
        <v>431</v>
      </c>
      <c r="E59" s="16">
        <v>50</v>
      </c>
      <c r="F59" s="16" t="s">
        <v>410</v>
      </c>
      <c r="G59" s="31" t="s">
        <v>190</v>
      </c>
      <c r="H59" s="78" t="s">
        <v>402</v>
      </c>
      <c r="I59" s="78" t="s">
        <v>402</v>
      </c>
      <c r="J59" s="78"/>
      <c r="K59" s="78"/>
      <c r="U59" s="271"/>
      <c r="V59" s="125" t="s">
        <v>222</v>
      </c>
      <c r="W59" s="169">
        <f t="shared" si="9"/>
        <v>0</v>
      </c>
      <c r="X59" s="170">
        <f t="shared" si="9"/>
        <v>0</v>
      </c>
    </row>
    <row r="60" spans="1:24" ht="13.8" thickBot="1" x14ac:dyDescent="0.3">
      <c r="A60" s="15" t="s">
        <v>543</v>
      </c>
      <c r="B60" s="13" t="s">
        <v>314</v>
      </c>
      <c r="C60" s="16">
        <v>59</v>
      </c>
      <c r="D60" s="16" t="s">
        <v>431</v>
      </c>
      <c r="E60" s="16">
        <v>90</v>
      </c>
      <c r="F60" s="16" t="s">
        <v>405</v>
      </c>
      <c r="G60" s="31" t="s">
        <v>198</v>
      </c>
      <c r="H60" s="78" t="s">
        <v>402</v>
      </c>
      <c r="I60" s="78" t="s">
        <v>402</v>
      </c>
      <c r="J60" s="78"/>
      <c r="K60" s="78"/>
      <c r="U60" s="271"/>
      <c r="V60" s="125" t="s">
        <v>226</v>
      </c>
      <c r="W60" s="169">
        <f t="shared" si="9"/>
        <v>0</v>
      </c>
      <c r="X60" s="170">
        <f t="shared" si="9"/>
        <v>0</v>
      </c>
    </row>
    <row r="61" spans="1:24" ht="13.8" thickBot="1" x14ac:dyDescent="0.3">
      <c r="A61" s="15" t="s">
        <v>657</v>
      </c>
      <c r="B61" s="13" t="s">
        <v>314</v>
      </c>
      <c r="C61" s="16">
        <v>60</v>
      </c>
      <c r="D61" s="16" t="s">
        <v>431</v>
      </c>
      <c r="E61" s="16">
        <v>80</v>
      </c>
      <c r="F61" s="16" t="s">
        <v>410</v>
      </c>
      <c r="G61" s="31" t="s">
        <v>190</v>
      </c>
      <c r="H61" s="78" t="s">
        <v>402</v>
      </c>
      <c r="I61" s="78" t="s">
        <v>402</v>
      </c>
      <c r="J61" s="78"/>
      <c r="K61" s="78"/>
      <c r="U61" s="271"/>
      <c r="V61" s="126" t="s">
        <v>230</v>
      </c>
      <c r="W61" s="169">
        <f t="shared" si="9"/>
        <v>0</v>
      </c>
      <c r="X61" s="170">
        <f t="shared" si="9"/>
        <v>0</v>
      </c>
    </row>
    <row r="62" spans="1:24" ht="13.8" thickBot="1" x14ac:dyDescent="0.3">
      <c r="A62" s="15" t="s">
        <v>643</v>
      </c>
      <c r="B62" s="13" t="s">
        <v>314</v>
      </c>
      <c r="C62" s="16">
        <v>61</v>
      </c>
      <c r="D62" s="16" t="s">
        <v>431</v>
      </c>
      <c r="E62" s="16">
        <v>100</v>
      </c>
      <c r="F62" s="16" t="s">
        <v>405</v>
      </c>
      <c r="G62" s="31" t="s">
        <v>198</v>
      </c>
      <c r="H62" s="78" t="s">
        <v>402</v>
      </c>
      <c r="I62" s="78" t="s">
        <v>402</v>
      </c>
      <c r="J62" s="78"/>
      <c r="K62" s="78"/>
      <c r="U62" s="271"/>
      <c r="V62" s="125" t="s">
        <v>234</v>
      </c>
      <c r="W62" s="169">
        <f t="shared" si="9"/>
        <v>0</v>
      </c>
      <c r="X62" s="170">
        <f t="shared" si="9"/>
        <v>0</v>
      </c>
    </row>
    <row r="63" spans="1:24" ht="13.8" thickBot="1" x14ac:dyDescent="0.3">
      <c r="A63" s="15" t="s">
        <v>1823</v>
      </c>
      <c r="B63" s="13" t="s">
        <v>314</v>
      </c>
      <c r="C63" s="16">
        <v>62</v>
      </c>
      <c r="D63" s="16" t="s">
        <v>431</v>
      </c>
      <c r="E63" s="16">
        <v>160</v>
      </c>
      <c r="F63" s="16" t="s">
        <v>401</v>
      </c>
      <c r="G63" s="31" t="s">
        <v>202</v>
      </c>
      <c r="H63" s="78" t="s">
        <v>402</v>
      </c>
      <c r="I63" s="78" t="s">
        <v>402</v>
      </c>
      <c r="J63" s="78"/>
      <c r="K63" s="78"/>
      <c r="U63" s="271"/>
      <c r="V63" s="125" t="s">
        <v>238</v>
      </c>
      <c r="W63" s="169">
        <f t="shared" si="9"/>
        <v>0</v>
      </c>
      <c r="X63" s="170">
        <f t="shared" si="9"/>
        <v>0</v>
      </c>
    </row>
    <row r="64" spans="1:24" ht="13.8" thickBot="1" x14ac:dyDescent="0.3">
      <c r="A64" s="15" t="s">
        <v>1257</v>
      </c>
      <c r="B64" s="13" t="s">
        <v>314</v>
      </c>
      <c r="C64" s="16">
        <v>63</v>
      </c>
      <c r="D64" s="16" t="s">
        <v>431</v>
      </c>
      <c r="E64" s="16">
        <v>80</v>
      </c>
      <c r="F64" s="16" t="s">
        <v>410</v>
      </c>
      <c r="G64" s="31" t="s">
        <v>194</v>
      </c>
      <c r="H64" s="78" t="s">
        <v>402</v>
      </c>
      <c r="I64" s="78" t="s">
        <v>402</v>
      </c>
      <c r="J64" s="78"/>
      <c r="K64" s="78"/>
      <c r="U64" s="271"/>
      <c r="V64" s="125" t="s">
        <v>242</v>
      </c>
      <c r="W64" s="169">
        <f t="shared" si="9"/>
        <v>0</v>
      </c>
      <c r="X64" s="170">
        <f t="shared" si="9"/>
        <v>0</v>
      </c>
    </row>
    <row r="65" spans="1:24" ht="13.8" thickBot="1" x14ac:dyDescent="0.3">
      <c r="A65" s="15" t="s">
        <v>1262</v>
      </c>
      <c r="B65" s="13" t="s">
        <v>314</v>
      </c>
      <c r="C65" s="16">
        <v>64</v>
      </c>
      <c r="D65" s="16" t="s">
        <v>431</v>
      </c>
      <c r="E65" s="16">
        <v>90</v>
      </c>
      <c r="F65" s="16" t="s">
        <v>410</v>
      </c>
      <c r="G65" s="31" t="s">
        <v>194</v>
      </c>
      <c r="H65" s="78" t="s">
        <v>402</v>
      </c>
      <c r="I65" s="78" t="s">
        <v>402</v>
      </c>
      <c r="J65" s="78"/>
      <c r="K65" s="78"/>
      <c r="U65" s="271"/>
      <c r="V65" s="125" t="s">
        <v>246</v>
      </c>
      <c r="W65" s="169">
        <f t="shared" si="9"/>
        <v>0</v>
      </c>
      <c r="X65" s="170">
        <f t="shared" si="9"/>
        <v>0</v>
      </c>
    </row>
    <row r="66" spans="1:24" ht="13.8" thickBot="1" x14ac:dyDescent="0.3">
      <c r="A66" s="15" t="s">
        <v>2299</v>
      </c>
      <c r="B66" s="13" t="s">
        <v>314</v>
      </c>
      <c r="C66" s="16">
        <v>65</v>
      </c>
      <c r="D66" s="16" t="s">
        <v>431</v>
      </c>
      <c r="E66" s="16">
        <v>70</v>
      </c>
      <c r="F66" s="16" t="s">
        <v>410</v>
      </c>
      <c r="G66" s="31" t="s">
        <v>190</v>
      </c>
      <c r="H66" s="78" t="s">
        <v>402</v>
      </c>
      <c r="I66" s="78" t="s">
        <v>402</v>
      </c>
      <c r="J66" s="78"/>
      <c r="K66" s="78"/>
      <c r="U66" s="271"/>
      <c r="V66" s="125" t="s">
        <v>250</v>
      </c>
      <c r="W66" s="169">
        <f t="shared" si="9"/>
        <v>0</v>
      </c>
      <c r="X66" s="170">
        <f t="shared" si="9"/>
        <v>0</v>
      </c>
    </row>
    <row r="67" spans="1:24" ht="13.8" thickBot="1" x14ac:dyDescent="0.3">
      <c r="A67" s="15" t="s">
        <v>2300</v>
      </c>
      <c r="B67" s="13" t="s">
        <v>314</v>
      </c>
      <c r="C67" s="16">
        <v>66</v>
      </c>
      <c r="D67" s="16" t="s">
        <v>431</v>
      </c>
      <c r="E67" s="16">
        <v>90</v>
      </c>
      <c r="F67" s="16" t="s">
        <v>405</v>
      </c>
      <c r="G67" s="31" t="s">
        <v>194</v>
      </c>
      <c r="H67" s="78" t="s">
        <v>402</v>
      </c>
      <c r="I67" s="78" t="s">
        <v>402</v>
      </c>
      <c r="J67" s="78"/>
      <c r="K67" s="78"/>
      <c r="U67" s="271"/>
      <c r="V67" s="125" t="s">
        <v>254</v>
      </c>
      <c r="W67" s="169">
        <f t="shared" si="9"/>
        <v>0</v>
      </c>
      <c r="X67" s="170">
        <f t="shared" si="9"/>
        <v>0</v>
      </c>
    </row>
    <row r="68" spans="1:24" ht="13.8" thickBot="1" x14ac:dyDescent="0.3">
      <c r="A68" s="15" t="s">
        <v>2398</v>
      </c>
      <c r="B68" s="13" t="s">
        <v>314</v>
      </c>
      <c r="C68" s="16">
        <v>67</v>
      </c>
      <c r="D68" s="16" t="s">
        <v>431</v>
      </c>
      <c r="E68" s="16">
        <v>140</v>
      </c>
      <c r="F68" s="16" t="s">
        <v>401</v>
      </c>
      <c r="G68" s="31" t="s">
        <v>198</v>
      </c>
      <c r="H68" s="78" t="s">
        <v>402</v>
      </c>
      <c r="I68" s="78" t="s">
        <v>402</v>
      </c>
      <c r="J68" s="78"/>
      <c r="K68" s="78"/>
      <c r="U68" s="271"/>
      <c r="V68" s="125" t="s">
        <v>258</v>
      </c>
      <c r="W68" s="169">
        <f t="shared" ref="W68:X73" si="10">S20+S44+W20+W44</f>
        <v>0</v>
      </c>
      <c r="X68" s="170">
        <f t="shared" si="10"/>
        <v>0</v>
      </c>
    </row>
    <row r="69" spans="1:24" ht="13.8" thickBot="1" x14ac:dyDescent="0.3">
      <c r="A69" s="15" t="s">
        <v>1259</v>
      </c>
      <c r="B69" s="13" t="s">
        <v>314</v>
      </c>
      <c r="C69" s="16">
        <v>68</v>
      </c>
      <c r="D69" s="16" t="s">
        <v>435</v>
      </c>
      <c r="E69" s="16">
        <v>80</v>
      </c>
      <c r="F69" s="16" t="s">
        <v>410</v>
      </c>
      <c r="G69" s="31" t="s">
        <v>194</v>
      </c>
      <c r="H69" s="78" t="s">
        <v>402</v>
      </c>
      <c r="I69" s="78" t="s">
        <v>402</v>
      </c>
      <c r="J69" s="78"/>
      <c r="K69" s="78"/>
      <c r="U69" s="271"/>
      <c r="V69" s="125" t="s">
        <v>262</v>
      </c>
      <c r="W69" s="169">
        <f t="shared" si="10"/>
        <v>0</v>
      </c>
      <c r="X69" s="170">
        <f t="shared" si="10"/>
        <v>0</v>
      </c>
    </row>
    <row r="70" spans="1:24" ht="13.8" thickBot="1" x14ac:dyDescent="0.3">
      <c r="A70" s="15" t="s">
        <v>2303</v>
      </c>
      <c r="B70" s="13" t="s">
        <v>314</v>
      </c>
      <c r="C70" s="16">
        <v>69</v>
      </c>
      <c r="D70" s="16" t="s">
        <v>435</v>
      </c>
      <c r="E70" s="16">
        <v>70</v>
      </c>
      <c r="F70" s="16" t="s">
        <v>410</v>
      </c>
      <c r="G70" s="31" t="s">
        <v>190</v>
      </c>
      <c r="H70" s="78" t="s">
        <v>402</v>
      </c>
      <c r="I70" s="78" t="s">
        <v>402</v>
      </c>
      <c r="J70" s="78"/>
      <c r="K70" s="78"/>
      <c r="U70" s="271"/>
      <c r="V70" s="125" t="s">
        <v>266</v>
      </c>
      <c r="W70" s="169">
        <f t="shared" si="10"/>
        <v>0</v>
      </c>
      <c r="X70" s="170">
        <f t="shared" si="10"/>
        <v>0</v>
      </c>
    </row>
    <row r="71" spans="1:24" ht="13.8" thickBot="1" x14ac:dyDescent="0.3">
      <c r="A71" s="15" t="s">
        <v>2304</v>
      </c>
      <c r="B71" s="13" t="s">
        <v>314</v>
      </c>
      <c r="C71" s="16">
        <v>70</v>
      </c>
      <c r="D71" s="16" t="s">
        <v>435</v>
      </c>
      <c r="E71" s="16">
        <v>90</v>
      </c>
      <c r="F71" s="16" t="s">
        <v>405</v>
      </c>
      <c r="G71" s="31" t="s">
        <v>194</v>
      </c>
      <c r="H71" s="78" t="s">
        <v>402</v>
      </c>
      <c r="I71" s="78" t="s">
        <v>402</v>
      </c>
      <c r="J71" s="78"/>
      <c r="K71" s="78"/>
      <c r="U71" s="271"/>
      <c r="V71" s="125" t="s">
        <v>270</v>
      </c>
      <c r="W71" s="169">
        <f t="shared" si="10"/>
        <v>0</v>
      </c>
      <c r="X71" s="170">
        <f t="shared" si="10"/>
        <v>0</v>
      </c>
    </row>
    <row r="72" spans="1:24" ht="13.8" thickBot="1" x14ac:dyDescent="0.3">
      <c r="A72" s="15" t="s">
        <v>2305</v>
      </c>
      <c r="B72" s="13" t="s">
        <v>314</v>
      </c>
      <c r="C72" s="16">
        <v>71</v>
      </c>
      <c r="D72" s="16" t="s">
        <v>435</v>
      </c>
      <c r="E72" s="16">
        <v>140</v>
      </c>
      <c r="F72" s="16" t="s">
        <v>401</v>
      </c>
      <c r="G72" s="31" t="s">
        <v>198</v>
      </c>
      <c r="H72" s="78" t="s">
        <v>402</v>
      </c>
      <c r="I72" s="78" t="s">
        <v>402</v>
      </c>
      <c r="J72" s="78"/>
      <c r="K72" s="78"/>
      <c r="U72" s="271"/>
      <c r="V72" s="125" t="s">
        <v>274</v>
      </c>
      <c r="W72" s="169">
        <f t="shared" si="10"/>
        <v>0</v>
      </c>
      <c r="X72" s="170">
        <f t="shared" si="10"/>
        <v>6</v>
      </c>
    </row>
    <row r="73" spans="1:24" ht="13.8" thickBot="1" x14ac:dyDescent="0.3">
      <c r="A73" s="15" t="s">
        <v>2310</v>
      </c>
      <c r="B73" s="13" t="s">
        <v>314</v>
      </c>
      <c r="C73" s="16">
        <v>72</v>
      </c>
      <c r="D73" s="16" t="s">
        <v>435</v>
      </c>
      <c r="E73" s="16">
        <v>50</v>
      </c>
      <c r="F73" s="16" t="s">
        <v>410</v>
      </c>
      <c r="G73" s="31" t="s">
        <v>190</v>
      </c>
      <c r="H73" s="78" t="s">
        <v>402</v>
      </c>
      <c r="I73" s="78" t="s">
        <v>402</v>
      </c>
      <c r="J73" s="78"/>
      <c r="K73" s="78"/>
      <c r="U73" s="271"/>
      <c r="V73" s="177" t="s">
        <v>278</v>
      </c>
      <c r="W73" s="169">
        <f t="shared" si="10"/>
        <v>0</v>
      </c>
      <c r="X73" s="170">
        <f t="shared" si="10"/>
        <v>0</v>
      </c>
    </row>
    <row r="74" spans="1:24" x14ac:dyDescent="0.25">
      <c r="A74" s="15" t="s">
        <v>2311</v>
      </c>
      <c r="B74" s="13" t="s">
        <v>314</v>
      </c>
      <c r="C74" s="16">
        <v>73</v>
      </c>
      <c r="D74" s="16" t="s">
        <v>435</v>
      </c>
      <c r="E74" s="16">
        <v>100</v>
      </c>
      <c r="F74" s="16" t="s">
        <v>405</v>
      </c>
      <c r="G74" s="31" t="s">
        <v>202</v>
      </c>
      <c r="H74" s="78" t="s">
        <v>402</v>
      </c>
      <c r="I74" s="78" t="s">
        <v>402</v>
      </c>
      <c r="J74" s="78"/>
      <c r="K74" s="78"/>
    </row>
    <row r="75" spans="1:24" x14ac:dyDescent="0.25">
      <c r="A75" s="15" t="s">
        <v>2643</v>
      </c>
      <c r="B75" s="13" t="s">
        <v>314</v>
      </c>
      <c r="C75" s="16">
        <v>74</v>
      </c>
      <c r="D75" s="16" t="s">
        <v>435</v>
      </c>
      <c r="E75" s="16">
        <v>60</v>
      </c>
      <c r="F75" s="16" t="s">
        <v>410</v>
      </c>
      <c r="G75" s="31" t="s">
        <v>194</v>
      </c>
      <c r="H75" s="78" t="s">
        <v>402</v>
      </c>
      <c r="I75" s="78" t="s">
        <v>402</v>
      </c>
      <c r="J75" s="78"/>
      <c r="K75" s="78"/>
    </row>
    <row r="76" spans="1:24" x14ac:dyDescent="0.25">
      <c r="A76" s="15" t="s">
        <v>2643</v>
      </c>
      <c r="B76" s="13" t="s">
        <v>314</v>
      </c>
      <c r="C76" s="16">
        <v>75</v>
      </c>
      <c r="D76" s="16" t="s">
        <v>435</v>
      </c>
      <c r="E76" s="16">
        <v>50</v>
      </c>
      <c r="F76" s="16" t="s">
        <v>410</v>
      </c>
      <c r="G76" s="31" t="s">
        <v>190</v>
      </c>
      <c r="H76" s="78" t="s">
        <v>402</v>
      </c>
      <c r="I76" s="78" t="s">
        <v>402</v>
      </c>
      <c r="J76" s="78"/>
      <c r="K76" s="78"/>
    </row>
    <row r="77" spans="1:24" x14ac:dyDescent="0.25">
      <c r="A77" s="15" t="s">
        <v>2644</v>
      </c>
      <c r="B77" s="13" t="s">
        <v>314</v>
      </c>
      <c r="C77" s="16">
        <v>76</v>
      </c>
      <c r="D77" s="16" t="s">
        <v>435</v>
      </c>
      <c r="E77" s="16">
        <v>100</v>
      </c>
      <c r="F77" s="16" t="s">
        <v>405</v>
      </c>
      <c r="G77" s="31" t="s">
        <v>198</v>
      </c>
      <c r="H77" s="78" t="s">
        <v>402</v>
      </c>
      <c r="I77" s="78" t="s">
        <v>402</v>
      </c>
      <c r="J77" s="78"/>
      <c r="K77" s="78"/>
    </row>
    <row r="78" spans="1:24" x14ac:dyDescent="0.25">
      <c r="A78" s="15" t="s">
        <v>2644</v>
      </c>
      <c r="B78" s="13" t="s">
        <v>314</v>
      </c>
      <c r="C78" s="16">
        <v>77</v>
      </c>
      <c r="D78" s="16" t="s">
        <v>435</v>
      </c>
      <c r="E78" s="16">
        <v>100</v>
      </c>
      <c r="F78" s="16" t="s">
        <v>405</v>
      </c>
      <c r="G78" s="31" t="s">
        <v>198</v>
      </c>
      <c r="H78" s="78" t="s">
        <v>402</v>
      </c>
      <c r="I78" s="78" t="s">
        <v>402</v>
      </c>
      <c r="J78" s="78"/>
      <c r="K78" s="78"/>
    </row>
    <row r="79" spans="1:24" x14ac:dyDescent="0.25">
      <c r="A79" s="15" t="s">
        <v>2645</v>
      </c>
      <c r="B79" s="13" t="s">
        <v>314</v>
      </c>
      <c r="C79" s="16">
        <v>78</v>
      </c>
      <c r="D79" s="16" t="s">
        <v>435</v>
      </c>
      <c r="E79" s="16">
        <v>130</v>
      </c>
      <c r="F79" s="16" t="s">
        <v>410</v>
      </c>
      <c r="G79" s="31" t="s">
        <v>198</v>
      </c>
      <c r="H79" s="78" t="s">
        <v>402</v>
      </c>
      <c r="I79" s="78" t="s">
        <v>402</v>
      </c>
      <c r="J79" s="78"/>
      <c r="K79" s="78"/>
    </row>
    <row r="80" spans="1:24" x14ac:dyDescent="0.25">
      <c r="A80" s="15" t="s">
        <v>2646</v>
      </c>
      <c r="B80" s="13" t="s">
        <v>314</v>
      </c>
      <c r="C80" s="16">
        <v>79</v>
      </c>
      <c r="D80" s="16" t="s">
        <v>435</v>
      </c>
      <c r="E80" s="16">
        <v>170</v>
      </c>
      <c r="F80" s="16" t="s">
        <v>410</v>
      </c>
      <c r="G80" s="31" t="s">
        <v>206</v>
      </c>
      <c r="H80" s="78" t="s">
        <v>402</v>
      </c>
      <c r="I80" s="78" t="s">
        <v>402</v>
      </c>
      <c r="J80" s="78"/>
      <c r="K80" s="78" t="s">
        <v>402</v>
      </c>
    </row>
    <row r="81" spans="1:11" x14ac:dyDescent="0.25">
      <c r="A81" s="15" t="s">
        <v>2647</v>
      </c>
      <c r="B81" s="13" t="s">
        <v>314</v>
      </c>
      <c r="C81" s="16">
        <v>80</v>
      </c>
      <c r="D81" s="16" t="s">
        <v>419</v>
      </c>
      <c r="E81" s="16">
        <v>170</v>
      </c>
      <c r="F81" s="16" t="s">
        <v>410</v>
      </c>
      <c r="G81" s="31" t="s">
        <v>206</v>
      </c>
      <c r="H81" s="78" t="s">
        <v>402</v>
      </c>
      <c r="I81" s="78" t="s">
        <v>402</v>
      </c>
      <c r="J81" s="78"/>
      <c r="K81" s="78" t="s">
        <v>402</v>
      </c>
    </row>
    <row r="82" spans="1:11" x14ac:dyDescent="0.25">
      <c r="A82" s="15" t="s">
        <v>2406</v>
      </c>
      <c r="B82" s="13" t="s">
        <v>314</v>
      </c>
      <c r="C82" s="16">
        <v>81</v>
      </c>
      <c r="D82" s="16" t="s">
        <v>419</v>
      </c>
      <c r="E82" s="16">
        <v>60</v>
      </c>
      <c r="F82" s="16" t="s">
        <v>410</v>
      </c>
      <c r="G82" s="31" t="s">
        <v>190</v>
      </c>
      <c r="H82" s="78" t="s">
        <v>402</v>
      </c>
      <c r="I82" s="78" t="s">
        <v>402</v>
      </c>
      <c r="J82" s="78"/>
      <c r="K82" s="78"/>
    </row>
    <row r="83" spans="1:11" x14ac:dyDescent="0.25">
      <c r="A83" s="15" t="s">
        <v>2407</v>
      </c>
      <c r="B83" s="13" t="s">
        <v>314</v>
      </c>
      <c r="C83" s="16">
        <v>82</v>
      </c>
      <c r="D83" s="16" t="s">
        <v>419</v>
      </c>
      <c r="E83" s="16">
        <v>90</v>
      </c>
      <c r="F83" s="16" t="s">
        <v>405</v>
      </c>
      <c r="G83" s="31" t="s">
        <v>198</v>
      </c>
      <c r="H83" s="78" t="s">
        <v>402</v>
      </c>
      <c r="I83" s="78" t="s">
        <v>402</v>
      </c>
      <c r="J83" s="78"/>
      <c r="K83" s="78"/>
    </row>
    <row r="84" spans="1:11" x14ac:dyDescent="0.25">
      <c r="A84" s="15" t="s">
        <v>2648</v>
      </c>
      <c r="B84" s="13" t="s">
        <v>314</v>
      </c>
      <c r="C84" s="16">
        <v>83</v>
      </c>
      <c r="D84" s="16" t="s">
        <v>419</v>
      </c>
      <c r="E84" s="16">
        <v>60</v>
      </c>
      <c r="F84" s="16" t="s">
        <v>410</v>
      </c>
      <c r="G84" s="31" t="s">
        <v>190</v>
      </c>
      <c r="H84" s="78" t="s">
        <v>402</v>
      </c>
      <c r="I84" s="78" t="s">
        <v>402</v>
      </c>
      <c r="J84" s="78"/>
      <c r="K84" s="78"/>
    </row>
    <row r="85" spans="1:11" x14ac:dyDescent="0.25">
      <c r="A85" s="15" t="s">
        <v>2649</v>
      </c>
      <c r="B85" s="13" t="s">
        <v>314</v>
      </c>
      <c r="C85" s="16">
        <v>84</v>
      </c>
      <c r="D85" s="16" t="s">
        <v>419</v>
      </c>
      <c r="E85" s="16">
        <v>80</v>
      </c>
      <c r="F85" s="16" t="s">
        <v>405</v>
      </c>
      <c r="G85" s="31" t="s">
        <v>194</v>
      </c>
      <c r="H85" s="78" t="s">
        <v>402</v>
      </c>
      <c r="I85" s="78" t="s">
        <v>402</v>
      </c>
      <c r="J85" s="78"/>
      <c r="K85" s="78"/>
    </row>
    <row r="86" spans="1:11" x14ac:dyDescent="0.25">
      <c r="A86" s="15" t="s">
        <v>2650</v>
      </c>
      <c r="B86" s="13" t="s">
        <v>314</v>
      </c>
      <c r="C86" s="16">
        <v>85</v>
      </c>
      <c r="D86" s="16" t="s">
        <v>419</v>
      </c>
      <c r="E86" s="16">
        <v>140</v>
      </c>
      <c r="F86" s="16" t="s">
        <v>401</v>
      </c>
      <c r="G86" s="31" t="s">
        <v>198</v>
      </c>
      <c r="H86" s="78" t="s">
        <v>402</v>
      </c>
      <c r="I86" s="78" t="s">
        <v>402</v>
      </c>
      <c r="J86" s="78"/>
      <c r="K86" s="78"/>
    </row>
    <row r="87" spans="1:11" x14ac:dyDescent="0.25">
      <c r="A87" s="15" t="s">
        <v>2650</v>
      </c>
      <c r="B87" s="13" t="s">
        <v>314</v>
      </c>
      <c r="C87" s="16">
        <v>86</v>
      </c>
      <c r="D87" s="16" t="s">
        <v>419</v>
      </c>
      <c r="E87" s="16">
        <v>140</v>
      </c>
      <c r="F87" s="16" t="s">
        <v>401</v>
      </c>
      <c r="G87" s="31" t="s">
        <v>202</v>
      </c>
      <c r="H87" s="78" t="s">
        <v>402</v>
      </c>
      <c r="I87" s="78" t="s">
        <v>402</v>
      </c>
      <c r="J87" s="78"/>
      <c r="K87" s="78"/>
    </row>
    <row r="88" spans="1:11" x14ac:dyDescent="0.25">
      <c r="A88" s="15" t="s">
        <v>652</v>
      </c>
      <c r="B88" s="13" t="s">
        <v>314</v>
      </c>
      <c r="C88" s="16">
        <v>87</v>
      </c>
      <c r="D88" s="16" t="s">
        <v>2651</v>
      </c>
      <c r="E88" s="16">
        <v>60</v>
      </c>
      <c r="F88" s="16" t="s">
        <v>410</v>
      </c>
      <c r="G88" s="31" t="s">
        <v>190</v>
      </c>
      <c r="H88" s="78" t="s">
        <v>402</v>
      </c>
      <c r="I88" s="78" t="s">
        <v>402</v>
      </c>
      <c r="J88" s="78"/>
      <c r="K88" s="78"/>
    </row>
    <row r="89" spans="1:11" x14ac:dyDescent="0.25">
      <c r="A89" s="15" t="s">
        <v>652</v>
      </c>
      <c r="B89" s="13" t="s">
        <v>314</v>
      </c>
      <c r="C89" s="16">
        <v>88</v>
      </c>
      <c r="D89" s="16" t="s">
        <v>2651</v>
      </c>
      <c r="E89" s="16">
        <v>70</v>
      </c>
      <c r="F89" s="16" t="s">
        <v>410</v>
      </c>
      <c r="G89" s="31" t="s">
        <v>190</v>
      </c>
      <c r="H89" s="78" t="s">
        <v>402</v>
      </c>
      <c r="I89" s="78" t="s">
        <v>402</v>
      </c>
      <c r="J89" s="78"/>
      <c r="K89" s="78"/>
    </row>
    <row r="90" spans="1:11" x14ac:dyDescent="0.25">
      <c r="A90" s="15" t="s">
        <v>631</v>
      </c>
      <c r="B90" s="13" t="s">
        <v>314</v>
      </c>
      <c r="C90" s="16">
        <v>89</v>
      </c>
      <c r="D90" s="16" t="s">
        <v>2651</v>
      </c>
      <c r="E90" s="16">
        <v>100</v>
      </c>
      <c r="F90" s="16" t="s">
        <v>405</v>
      </c>
      <c r="G90" s="31" t="s">
        <v>198</v>
      </c>
      <c r="H90" s="78" t="s">
        <v>402</v>
      </c>
      <c r="I90" s="78" t="s">
        <v>402</v>
      </c>
      <c r="J90" s="78"/>
      <c r="K90" s="78"/>
    </row>
    <row r="91" spans="1:11" x14ac:dyDescent="0.25">
      <c r="A91" s="15" t="s">
        <v>631</v>
      </c>
      <c r="B91" s="13" t="s">
        <v>314</v>
      </c>
      <c r="C91" s="16">
        <v>90</v>
      </c>
      <c r="D91" s="16" t="s">
        <v>2651</v>
      </c>
      <c r="E91" s="16">
        <v>100</v>
      </c>
      <c r="F91" s="16" t="s">
        <v>405</v>
      </c>
      <c r="G91" s="31" t="s">
        <v>198</v>
      </c>
      <c r="H91" s="78" t="s">
        <v>402</v>
      </c>
      <c r="I91" s="78" t="s">
        <v>402</v>
      </c>
      <c r="J91" s="78"/>
      <c r="K91" s="78"/>
    </row>
    <row r="92" spans="1:11" x14ac:dyDescent="0.25">
      <c r="A92" s="15" t="s">
        <v>621</v>
      </c>
      <c r="B92" s="13" t="s">
        <v>314</v>
      </c>
      <c r="C92" s="16">
        <v>91</v>
      </c>
      <c r="D92" s="16" t="s">
        <v>2651</v>
      </c>
      <c r="E92" s="16">
        <v>80</v>
      </c>
      <c r="F92" s="16" t="s">
        <v>410</v>
      </c>
      <c r="G92" s="31" t="s">
        <v>194</v>
      </c>
      <c r="H92" s="78" t="s">
        <v>402</v>
      </c>
      <c r="I92" s="78" t="s">
        <v>402</v>
      </c>
      <c r="J92" s="78"/>
      <c r="K92" s="78"/>
    </row>
    <row r="93" spans="1:11" x14ac:dyDescent="0.25">
      <c r="A93" s="15" t="s">
        <v>2652</v>
      </c>
      <c r="B93" s="13" t="s">
        <v>314</v>
      </c>
      <c r="C93" s="16">
        <v>92</v>
      </c>
      <c r="D93" s="16" t="s">
        <v>2651</v>
      </c>
      <c r="E93" s="16">
        <v>50</v>
      </c>
      <c r="F93" s="16" t="s">
        <v>410</v>
      </c>
      <c r="G93" s="31" t="s">
        <v>190</v>
      </c>
      <c r="H93" s="78" t="s">
        <v>402</v>
      </c>
      <c r="I93" s="78" t="s">
        <v>402</v>
      </c>
      <c r="J93" s="78"/>
      <c r="K93" s="78"/>
    </row>
    <row r="94" spans="1:11" x14ac:dyDescent="0.25">
      <c r="A94" s="15" t="s">
        <v>2653</v>
      </c>
      <c r="B94" s="13" t="s">
        <v>314</v>
      </c>
      <c r="C94" s="16">
        <v>93</v>
      </c>
      <c r="D94" s="16" t="s">
        <v>2651</v>
      </c>
      <c r="E94" s="16">
        <v>90</v>
      </c>
      <c r="F94" s="16" t="s">
        <v>405</v>
      </c>
      <c r="G94" s="31" t="s">
        <v>202</v>
      </c>
      <c r="H94" s="78" t="s">
        <v>402</v>
      </c>
      <c r="I94" s="78" t="s">
        <v>402</v>
      </c>
      <c r="J94" s="78"/>
      <c r="K94" s="78"/>
    </row>
    <row r="95" spans="1:11" x14ac:dyDescent="0.25">
      <c r="A95" s="15" t="s">
        <v>2654</v>
      </c>
      <c r="B95" s="13" t="s">
        <v>314</v>
      </c>
      <c r="C95" s="16">
        <v>94</v>
      </c>
      <c r="D95" s="16" t="s">
        <v>2651</v>
      </c>
      <c r="E95" s="16">
        <v>60</v>
      </c>
      <c r="F95" s="16" t="s">
        <v>410</v>
      </c>
      <c r="G95" s="31" t="s">
        <v>190</v>
      </c>
      <c r="H95" s="78" t="s">
        <v>402</v>
      </c>
      <c r="I95" s="78" t="s">
        <v>402</v>
      </c>
      <c r="J95" s="78"/>
      <c r="K95" s="78"/>
    </row>
    <row r="96" spans="1:11" x14ac:dyDescent="0.25">
      <c r="A96" s="15" t="s">
        <v>2655</v>
      </c>
      <c r="B96" s="13" t="s">
        <v>314</v>
      </c>
      <c r="C96" s="16">
        <v>95</v>
      </c>
      <c r="D96" s="16" t="s">
        <v>2651</v>
      </c>
      <c r="E96" s="16">
        <v>90</v>
      </c>
      <c r="F96" s="16" t="s">
        <v>405</v>
      </c>
      <c r="G96" s="31" t="s">
        <v>202</v>
      </c>
      <c r="H96" s="78" t="s">
        <v>402</v>
      </c>
      <c r="I96" s="78" t="s">
        <v>402</v>
      </c>
      <c r="J96" s="78"/>
      <c r="K96" s="78"/>
    </row>
    <row r="97" spans="1:11" x14ac:dyDescent="0.25">
      <c r="A97" s="15" t="s">
        <v>2656</v>
      </c>
      <c r="B97" s="13" t="s">
        <v>314</v>
      </c>
      <c r="C97" s="16">
        <v>96</v>
      </c>
      <c r="D97" s="16" t="s">
        <v>2651</v>
      </c>
      <c r="E97" s="16">
        <v>130</v>
      </c>
      <c r="F97" s="16" t="s">
        <v>410</v>
      </c>
      <c r="G97" s="31" t="s">
        <v>198</v>
      </c>
      <c r="H97" s="78" t="s">
        <v>402</v>
      </c>
      <c r="I97" s="78" t="s">
        <v>402</v>
      </c>
      <c r="J97" s="78"/>
      <c r="K97" s="78"/>
    </row>
    <row r="98" spans="1:11" x14ac:dyDescent="0.25">
      <c r="A98" s="15" t="s">
        <v>2657</v>
      </c>
      <c r="B98" s="13" t="s">
        <v>314</v>
      </c>
      <c r="C98" s="16">
        <v>97</v>
      </c>
      <c r="D98" s="16" t="s">
        <v>2651</v>
      </c>
      <c r="E98" s="16">
        <v>170</v>
      </c>
      <c r="F98" s="16" t="s">
        <v>410</v>
      </c>
      <c r="G98" s="31" t="s">
        <v>206</v>
      </c>
      <c r="H98" s="78" t="s">
        <v>402</v>
      </c>
      <c r="I98" s="78" t="s">
        <v>402</v>
      </c>
      <c r="J98" s="78"/>
      <c r="K98" s="78" t="s">
        <v>402</v>
      </c>
    </row>
    <row r="99" spans="1:11" x14ac:dyDescent="0.25">
      <c r="A99" s="15" t="s">
        <v>570</v>
      </c>
      <c r="B99" s="13" t="s">
        <v>314</v>
      </c>
      <c r="C99" s="16">
        <v>98</v>
      </c>
      <c r="D99" s="16" t="s">
        <v>414</v>
      </c>
      <c r="E99" s="16">
        <v>70</v>
      </c>
      <c r="F99" s="16" t="s">
        <v>410</v>
      </c>
      <c r="G99" s="31" t="s">
        <v>190</v>
      </c>
      <c r="H99" s="78" t="s">
        <v>402</v>
      </c>
      <c r="I99" s="78" t="s">
        <v>402</v>
      </c>
      <c r="J99" s="78"/>
      <c r="K99" s="78"/>
    </row>
    <row r="100" spans="1:11" x14ac:dyDescent="0.25">
      <c r="A100" s="15" t="s">
        <v>633</v>
      </c>
      <c r="B100" s="13" t="s">
        <v>314</v>
      </c>
      <c r="C100" s="16">
        <v>99</v>
      </c>
      <c r="D100" s="16" t="s">
        <v>414</v>
      </c>
      <c r="E100" s="16">
        <v>90</v>
      </c>
      <c r="F100" s="16" t="s">
        <v>405</v>
      </c>
      <c r="G100" s="31" t="s">
        <v>194</v>
      </c>
      <c r="H100" s="78" t="s">
        <v>402</v>
      </c>
      <c r="I100" s="78" t="s">
        <v>402</v>
      </c>
      <c r="J100" s="78"/>
      <c r="K100" s="78"/>
    </row>
    <row r="101" spans="1:11" x14ac:dyDescent="0.25">
      <c r="A101" s="15" t="s">
        <v>645</v>
      </c>
      <c r="B101" s="13" t="s">
        <v>314</v>
      </c>
      <c r="C101" s="16">
        <v>100</v>
      </c>
      <c r="D101" s="16" t="s">
        <v>414</v>
      </c>
      <c r="E101" s="16">
        <v>110</v>
      </c>
      <c r="F101" s="16" t="s">
        <v>410</v>
      </c>
      <c r="G101" s="31" t="s">
        <v>198</v>
      </c>
      <c r="H101" s="78" t="s">
        <v>402</v>
      </c>
      <c r="I101" s="78" t="s">
        <v>402</v>
      </c>
      <c r="J101" s="78"/>
      <c r="K101" s="78"/>
    </row>
    <row r="102" spans="1:11" x14ac:dyDescent="0.25">
      <c r="A102" s="15" t="s">
        <v>964</v>
      </c>
      <c r="B102" s="13" t="s">
        <v>314</v>
      </c>
      <c r="C102" s="16">
        <v>101</v>
      </c>
      <c r="D102" s="16" t="s">
        <v>414</v>
      </c>
      <c r="E102" s="16">
        <v>40</v>
      </c>
      <c r="F102" s="16" t="s">
        <v>410</v>
      </c>
      <c r="G102" s="31" t="s">
        <v>194</v>
      </c>
      <c r="H102" s="78" t="s">
        <v>402</v>
      </c>
      <c r="I102" s="78" t="s">
        <v>402</v>
      </c>
      <c r="J102" s="78"/>
      <c r="K102" s="78"/>
    </row>
    <row r="103" spans="1:11" x14ac:dyDescent="0.25">
      <c r="A103" s="15" t="s">
        <v>1233</v>
      </c>
      <c r="B103" s="13" t="s">
        <v>314</v>
      </c>
      <c r="C103" s="16">
        <v>102</v>
      </c>
      <c r="D103" s="16" t="s">
        <v>414</v>
      </c>
      <c r="E103" s="16">
        <v>50</v>
      </c>
      <c r="F103" s="16" t="s">
        <v>410</v>
      </c>
      <c r="G103" s="31" t="s">
        <v>190</v>
      </c>
      <c r="H103" s="78" t="s">
        <v>402</v>
      </c>
      <c r="I103" s="78" t="s">
        <v>402</v>
      </c>
      <c r="J103" s="78"/>
      <c r="K103" s="78"/>
    </row>
    <row r="104" spans="1:11" x14ac:dyDescent="0.25">
      <c r="A104" s="15" t="s">
        <v>1223</v>
      </c>
      <c r="B104" s="13" t="s">
        <v>314</v>
      </c>
      <c r="C104" s="16">
        <v>103</v>
      </c>
      <c r="D104" s="16" t="s">
        <v>414</v>
      </c>
      <c r="E104" s="16">
        <v>90</v>
      </c>
      <c r="F104" s="16" t="s">
        <v>405</v>
      </c>
      <c r="G104" s="31" t="s">
        <v>198</v>
      </c>
      <c r="H104" s="78" t="s">
        <v>402</v>
      </c>
      <c r="I104" s="78" t="s">
        <v>402</v>
      </c>
      <c r="J104" s="78"/>
      <c r="K104" s="78"/>
    </row>
    <row r="105" spans="1:11" x14ac:dyDescent="0.25">
      <c r="A105" s="15" t="s">
        <v>1221</v>
      </c>
      <c r="B105" s="13" t="s">
        <v>314</v>
      </c>
      <c r="C105" s="16">
        <v>104</v>
      </c>
      <c r="D105" s="16" t="s">
        <v>414</v>
      </c>
      <c r="E105" s="16">
        <v>50</v>
      </c>
      <c r="F105" s="16" t="s">
        <v>410</v>
      </c>
      <c r="G105" s="31" t="s">
        <v>190</v>
      </c>
      <c r="H105" s="78" t="s">
        <v>402</v>
      </c>
      <c r="I105" s="78" t="s">
        <v>402</v>
      </c>
      <c r="J105" s="78"/>
      <c r="K105" s="78"/>
    </row>
    <row r="106" spans="1:11" x14ac:dyDescent="0.25">
      <c r="A106" s="15" t="s">
        <v>1197</v>
      </c>
      <c r="B106" s="13" t="s">
        <v>314</v>
      </c>
      <c r="C106" s="16">
        <v>105</v>
      </c>
      <c r="D106" s="16" t="s">
        <v>414</v>
      </c>
      <c r="E106" s="16">
        <v>80</v>
      </c>
      <c r="F106" s="16" t="s">
        <v>405</v>
      </c>
      <c r="G106" s="31" t="s">
        <v>194</v>
      </c>
      <c r="H106" s="78" t="s">
        <v>402</v>
      </c>
      <c r="I106" s="78" t="s">
        <v>402</v>
      </c>
      <c r="J106" s="78"/>
      <c r="K106" s="78"/>
    </row>
    <row r="107" spans="1:11" x14ac:dyDescent="0.25">
      <c r="A107" s="15" t="s">
        <v>1851</v>
      </c>
      <c r="B107" s="13" t="s">
        <v>314</v>
      </c>
      <c r="C107" s="16">
        <v>106</v>
      </c>
      <c r="D107" s="16" t="s">
        <v>414</v>
      </c>
      <c r="E107" s="16">
        <v>60</v>
      </c>
      <c r="F107" s="16" t="s">
        <v>410</v>
      </c>
      <c r="G107" s="31" t="s">
        <v>190</v>
      </c>
      <c r="H107" s="78" t="s">
        <v>402</v>
      </c>
      <c r="I107" s="78" t="s">
        <v>402</v>
      </c>
      <c r="J107" s="78"/>
      <c r="K107" s="78"/>
    </row>
    <row r="108" spans="1:11" x14ac:dyDescent="0.25">
      <c r="A108" s="15" t="s">
        <v>1828</v>
      </c>
      <c r="B108" s="13" t="s">
        <v>314</v>
      </c>
      <c r="C108" s="16">
        <v>107</v>
      </c>
      <c r="D108" s="16" t="s">
        <v>414</v>
      </c>
      <c r="E108" s="16">
        <v>100</v>
      </c>
      <c r="F108" s="16" t="s">
        <v>405</v>
      </c>
      <c r="G108" s="31" t="s">
        <v>198</v>
      </c>
      <c r="H108" s="78" t="s">
        <v>402</v>
      </c>
      <c r="I108" s="78" t="s">
        <v>402</v>
      </c>
      <c r="J108" s="78"/>
      <c r="K108" s="78"/>
    </row>
    <row r="109" spans="1:11" x14ac:dyDescent="0.25">
      <c r="A109" s="15" t="s">
        <v>2319</v>
      </c>
      <c r="B109" s="13" t="s">
        <v>314</v>
      </c>
      <c r="C109" s="16">
        <v>108</v>
      </c>
      <c r="D109" s="16" t="s">
        <v>414</v>
      </c>
      <c r="E109" s="16">
        <v>50</v>
      </c>
      <c r="F109" s="16" t="s">
        <v>410</v>
      </c>
      <c r="G109" s="31" t="s">
        <v>190</v>
      </c>
      <c r="H109" s="78" t="s">
        <v>402</v>
      </c>
      <c r="I109" s="78" t="s">
        <v>402</v>
      </c>
      <c r="J109" s="78"/>
      <c r="K109" s="78"/>
    </row>
    <row r="110" spans="1:11" x14ac:dyDescent="0.25">
      <c r="A110" s="15" t="s">
        <v>2320</v>
      </c>
      <c r="B110" s="13" t="s">
        <v>314</v>
      </c>
      <c r="C110" s="16">
        <v>109</v>
      </c>
      <c r="D110" s="16" t="s">
        <v>414</v>
      </c>
      <c r="E110" s="16">
        <v>80</v>
      </c>
      <c r="F110" s="16" t="s">
        <v>405</v>
      </c>
      <c r="G110" s="31" t="s">
        <v>194</v>
      </c>
      <c r="H110" s="78" t="s">
        <v>402</v>
      </c>
      <c r="I110" s="78" t="s">
        <v>402</v>
      </c>
      <c r="J110" s="78"/>
      <c r="K110" s="78"/>
    </row>
    <row r="111" spans="1:11" x14ac:dyDescent="0.25">
      <c r="A111" s="15" t="s">
        <v>2321</v>
      </c>
      <c r="B111" s="13" t="s">
        <v>314</v>
      </c>
      <c r="C111" s="16">
        <v>110</v>
      </c>
      <c r="D111" s="16" t="s">
        <v>414</v>
      </c>
      <c r="E111" s="16">
        <v>140</v>
      </c>
      <c r="F111" s="16" t="s">
        <v>401</v>
      </c>
      <c r="G111" s="31" t="s">
        <v>198</v>
      </c>
      <c r="H111" s="78" t="s">
        <v>402</v>
      </c>
      <c r="I111" s="78" t="s">
        <v>402</v>
      </c>
      <c r="J111" s="78"/>
      <c r="K111" s="78"/>
    </row>
    <row r="112" spans="1:11" x14ac:dyDescent="0.25">
      <c r="A112" s="15" t="s">
        <v>2658</v>
      </c>
      <c r="B112" s="13" t="s">
        <v>314</v>
      </c>
      <c r="C112" s="16">
        <v>111</v>
      </c>
      <c r="D112" s="16" t="s">
        <v>414</v>
      </c>
      <c r="E112" s="16">
        <v>60</v>
      </c>
      <c r="F112" s="16" t="s">
        <v>410</v>
      </c>
      <c r="G112" s="31" t="s">
        <v>190</v>
      </c>
      <c r="H112" s="78" t="s">
        <v>402</v>
      </c>
      <c r="I112" s="78" t="s">
        <v>402</v>
      </c>
      <c r="J112" s="78"/>
      <c r="K112" s="78"/>
    </row>
    <row r="113" spans="1:11" x14ac:dyDescent="0.25">
      <c r="A113" s="15" t="s">
        <v>2659</v>
      </c>
      <c r="B113" s="13" t="s">
        <v>314</v>
      </c>
      <c r="C113" s="16">
        <v>112</v>
      </c>
      <c r="D113" s="16" t="s">
        <v>414</v>
      </c>
      <c r="E113" s="16">
        <v>100</v>
      </c>
      <c r="F113" s="16" t="s">
        <v>405</v>
      </c>
      <c r="G113" s="31" t="s">
        <v>194</v>
      </c>
      <c r="H113" s="78" t="s">
        <v>402</v>
      </c>
      <c r="I113" s="78" t="s">
        <v>402</v>
      </c>
      <c r="J113" s="78"/>
      <c r="K113" s="78"/>
    </row>
    <row r="114" spans="1:11" x14ac:dyDescent="0.25">
      <c r="A114" s="15" t="s">
        <v>2660</v>
      </c>
      <c r="B114" s="13" t="s">
        <v>314</v>
      </c>
      <c r="C114" s="16">
        <v>113</v>
      </c>
      <c r="D114" s="16" t="s">
        <v>414</v>
      </c>
      <c r="E114" s="16">
        <v>50</v>
      </c>
      <c r="F114" s="16" t="s">
        <v>410</v>
      </c>
      <c r="G114" s="31" t="s">
        <v>190</v>
      </c>
      <c r="H114" s="78" t="s">
        <v>402</v>
      </c>
      <c r="I114" s="78" t="s">
        <v>402</v>
      </c>
      <c r="J114" s="78"/>
      <c r="K114" s="78"/>
    </row>
    <row r="115" spans="1:11" x14ac:dyDescent="0.25">
      <c r="A115" s="15" t="s">
        <v>2661</v>
      </c>
      <c r="B115" s="13" t="s">
        <v>314</v>
      </c>
      <c r="C115" s="16">
        <v>114</v>
      </c>
      <c r="D115" s="16" t="s">
        <v>414</v>
      </c>
      <c r="E115" s="16">
        <v>90</v>
      </c>
      <c r="F115" s="16" t="s">
        <v>410</v>
      </c>
      <c r="G115" s="31" t="s">
        <v>202</v>
      </c>
      <c r="H115" s="78" t="s">
        <v>402</v>
      </c>
      <c r="I115" s="78" t="s">
        <v>402</v>
      </c>
      <c r="J115" s="78"/>
      <c r="K115" s="78"/>
    </row>
    <row r="116" spans="1:11" x14ac:dyDescent="0.25">
      <c r="A116" s="15" t="s">
        <v>2662</v>
      </c>
      <c r="B116" s="13" t="s">
        <v>314</v>
      </c>
      <c r="C116" s="16">
        <v>115</v>
      </c>
      <c r="D116" s="20" t="s">
        <v>490</v>
      </c>
      <c r="E116" s="16"/>
      <c r="F116" s="16" t="s">
        <v>1085</v>
      </c>
      <c r="G116" s="31" t="s">
        <v>194</v>
      </c>
      <c r="H116" s="78" t="s">
        <v>402</v>
      </c>
      <c r="I116" s="78" t="s">
        <v>402</v>
      </c>
      <c r="J116" s="78"/>
      <c r="K116" s="78"/>
    </row>
    <row r="117" spans="1:11" x14ac:dyDescent="0.25">
      <c r="A117" s="15" t="s">
        <v>2663</v>
      </c>
      <c r="B117" s="13" t="s">
        <v>314</v>
      </c>
      <c r="C117" s="16">
        <v>116</v>
      </c>
      <c r="D117" s="16" t="s">
        <v>490</v>
      </c>
      <c r="E117" s="16"/>
      <c r="F117" s="16" t="s">
        <v>1562</v>
      </c>
      <c r="G117" s="31" t="s">
        <v>194</v>
      </c>
      <c r="H117" s="78" t="s">
        <v>402</v>
      </c>
      <c r="I117" s="78" t="s">
        <v>402</v>
      </c>
      <c r="J117" s="78"/>
      <c r="K117" s="78"/>
    </row>
    <row r="118" spans="1:11" x14ac:dyDescent="0.25">
      <c r="A118" s="15" t="s">
        <v>2664</v>
      </c>
      <c r="B118" s="13" t="s">
        <v>314</v>
      </c>
      <c r="C118" s="16">
        <v>117</v>
      </c>
      <c r="D118" s="20" t="s">
        <v>490</v>
      </c>
      <c r="E118" s="16"/>
      <c r="F118" s="16" t="s">
        <v>493</v>
      </c>
      <c r="G118" s="31" t="s">
        <v>194</v>
      </c>
      <c r="H118" s="78" t="s">
        <v>402</v>
      </c>
      <c r="I118" s="78" t="s">
        <v>402</v>
      </c>
      <c r="J118" s="78"/>
      <c r="K118" s="78"/>
    </row>
    <row r="119" spans="1:11" x14ac:dyDescent="0.25">
      <c r="A119" s="15" t="s">
        <v>1450</v>
      </c>
      <c r="B119" s="13" t="s">
        <v>314</v>
      </c>
      <c r="C119" s="16">
        <v>118</v>
      </c>
      <c r="D119" s="16" t="s">
        <v>490</v>
      </c>
      <c r="E119" s="16"/>
      <c r="F119" s="16" t="s">
        <v>1562</v>
      </c>
      <c r="G119" s="31" t="s">
        <v>194</v>
      </c>
      <c r="H119" s="78" t="s">
        <v>402</v>
      </c>
      <c r="I119" s="78" t="s">
        <v>402</v>
      </c>
      <c r="J119" s="78"/>
      <c r="K119" s="78"/>
    </row>
    <row r="120" spans="1:11" x14ac:dyDescent="0.25">
      <c r="A120" s="15" t="s">
        <v>2665</v>
      </c>
      <c r="B120" s="13" t="s">
        <v>314</v>
      </c>
      <c r="C120" s="16">
        <v>119</v>
      </c>
      <c r="D120" s="16" t="s">
        <v>490</v>
      </c>
      <c r="E120" s="16"/>
      <c r="F120" s="16" t="s">
        <v>1562</v>
      </c>
      <c r="G120" s="31" t="s">
        <v>194</v>
      </c>
      <c r="H120" s="78" t="s">
        <v>402</v>
      </c>
      <c r="I120" s="78" t="s">
        <v>402</v>
      </c>
      <c r="J120" s="78"/>
      <c r="K120" s="78"/>
    </row>
    <row r="121" spans="1:11" x14ac:dyDescent="0.25">
      <c r="A121" s="15" t="s">
        <v>932</v>
      </c>
      <c r="B121" s="13" t="s">
        <v>314</v>
      </c>
      <c r="C121" s="16">
        <v>120</v>
      </c>
      <c r="D121" s="16" t="s">
        <v>490</v>
      </c>
      <c r="E121" s="16"/>
      <c r="F121" s="16" t="s">
        <v>1562</v>
      </c>
      <c r="G121" s="31" t="s">
        <v>194</v>
      </c>
      <c r="H121" s="78" t="s">
        <v>402</v>
      </c>
      <c r="I121" s="78" t="s">
        <v>402</v>
      </c>
      <c r="J121" s="78"/>
      <c r="K121" s="78"/>
    </row>
    <row r="122" spans="1:11" x14ac:dyDescent="0.25">
      <c r="A122" s="15" t="s">
        <v>2666</v>
      </c>
      <c r="B122" s="13" t="s">
        <v>314</v>
      </c>
      <c r="C122" s="16">
        <v>121</v>
      </c>
      <c r="D122" s="16" t="s">
        <v>490</v>
      </c>
      <c r="E122" s="16"/>
      <c r="F122" s="16" t="s">
        <v>1562</v>
      </c>
      <c r="G122" s="31" t="s">
        <v>194</v>
      </c>
      <c r="H122" s="78" t="s">
        <v>402</v>
      </c>
      <c r="I122" s="78" t="s">
        <v>402</v>
      </c>
      <c r="J122" s="78"/>
      <c r="K122" s="78"/>
    </row>
    <row r="123" spans="1:11" x14ac:dyDescent="0.25">
      <c r="A123" s="15" t="s">
        <v>2667</v>
      </c>
      <c r="B123" s="13" t="s">
        <v>314</v>
      </c>
      <c r="C123" s="16">
        <v>122</v>
      </c>
      <c r="D123" s="20" t="s">
        <v>490</v>
      </c>
      <c r="E123" s="16"/>
      <c r="F123" s="16" t="s">
        <v>1085</v>
      </c>
      <c r="G123" s="31" t="s">
        <v>194</v>
      </c>
      <c r="H123" s="78" t="s">
        <v>402</v>
      </c>
      <c r="I123" s="78" t="s">
        <v>402</v>
      </c>
      <c r="J123" s="78"/>
      <c r="K123" s="78"/>
    </row>
    <row r="124" spans="1:11" x14ac:dyDescent="0.25">
      <c r="A124" s="15" t="s">
        <v>2668</v>
      </c>
      <c r="B124" s="13" t="s">
        <v>314</v>
      </c>
      <c r="C124" s="16">
        <v>123</v>
      </c>
      <c r="D124" s="16" t="s">
        <v>490</v>
      </c>
      <c r="E124" s="16"/>
      <c r="F124" s="16" t="s">
        <v>1562</v>
      </c>
      <c r="G124" s="31" t="s">
        <v>194</v>
      </c>
      <c r="H124" s="78" t="s">
        <v>402</v>
      </c>
      <c r="I124" s="78" t="s">
        <v>402</v>
      </c>
      <c r="J124" s="78"/>
      <c r="K124" s="78"/>
    </row>
    <row r="125" spans="1:11" x14ac:dyDescent="0.25">
      <c r="A125" s="15" t="s">
        <v>2669</v>
      </c>
      <c r="B125" s="13" t="s">
        <v>314</v>
      </c>
      <c r="C125" s="16">
        <v>124</v>
      </c>
      <c r="D125" s="16" t="s">
        <v>490</v>
      </c>
      <c r="E125" s="16"/>
      <c r="F125" s="16" t="s">
        <v>1562</v>
      </c>
      <c r="G125" s="31" t="s">
        <v>194</v>
      </c>
      <c r="H125" s="78" t="s">
        <v>402</v>
      </c>
      <c r="I125" s="78" t="s">
        <v>402</v>
      </c>
      <c r="J125" s="78"/>
      <c r="K125" s="78"/>
    </row>
    <row r="126" spans="1:11" x14ac:dyDescent="0.25">
      <c r="A126" s="15" t="s">
        <v>2670</v>
      </c>
      <c r="B126" s="13" t="s">
        <v>314</v>
      </c>
      <c r="C126" s="16">
        <v>125</v>
      </c>
      <c r="D126" s="16" t="s">
        <v>490</v>
      </c>
      <c r="E126" s="16"/>
      <c r="F126" s="16" t="s">
        <v>1562</v>
      </c>
      <c r="G126" s="31" t="s">
        <v>194</v>
      </c>
      <c r="H126" s="78" t="s">
        <v>402</v>
      </c>
      <c r="I126" s="78" t="s">
        <v>402</v>
      </c>
      <c r="J126" s="78"/>
      <c r="K126" s="78"/>
    </row>
    <row r="127" spans="1:11" x14ac:dyDescent="0.25">
      <c r="A127" s="15" t="s">
        <v>2671</v>
      </c>
      <c r="B127" s="13" t="s">
        <v>314</v>
      </c>
      <c r="C127" s="16">
        <v>126</v>
      </c>
      <c r="D127" s="20" t="s">
        <v>490</v>
      </c>
      <c r="E127" s="16"/>
      <c r="F127" s="16" t="s">
        <v>493</v>
      </c>
      <c r="G127" s="31" t="s">
        <v>194</v>
      </c>
      <c r="H127" s="78" t="s">
        <v>402</v>
      </c>
      <c r="I127" s="78" t="s">
        <v>402</v>
      </c>
      <c r="J127" s="78"/>
      <c r="K127" s="78"/>
    </row>
    <row r="128" spans="1:11" x14ac:dyDescent="0.25">
      <c r="A128" s="15" t="s">
        <v>2672</v>
      </c>
      <c r="B128" s="13" t="s">
        <v>314</v>
      </c>
      <c r="C128" s="16">
        <v>127</v>
      </c>
      <c r="D128" s="20" t="s">
        <v>490</v>
      </c>
      <c r="E128" s="16"/>
      <c r="F128" s="16" t="s">
        <v>1085</v>
      </c>
      <c r="G128" s="31" t="s">
        <v>194</v>
      </c>
      <c r="H128" s="78" t="s">
        <v>402</v>
      </c>
      <c r="I128" s="78" t="s">
        <v>402</v>
      </c>
      <c r="J128" s="78"/>
      <c r="K128" s="78"/>
    </row>
    <row r="129" spans="1:11" x14ac:dyDescent="0.25">
      <c r="A129" s="15" t="s">
        <v>610</v>
      </c>
      <c r="B129" s="13" t="s">
        <v>314</v>
      </c>
      <c r="C129" s="16">
        <v>128</v>
      </c>
      <c r="D129" s="20" t="s">
        <v>490</v>
      </c>
      <c r="E129" s="16"/>
      <c r="F129" s="16" t="s">
        <v>1562</v>
      </c>
      <c r="G129" s="31" t="s">
        <v>194</v>
      </c>
      <c r="H129" s="78" t="s">
        <v>402</v>
      </c>
      <c r="I129" s="78" t="s">
        <v>402</v>
      </c>
      <c r="J129" s="78"/>
      <c r="K129" s="78"/>
    </row>
    <row r="130" spans="1:11" x14ac:dyDescent="0.25">
      <c r="A130" s="15" t="s">
        <v>2673</v>
      </c>
      <c r="B130" s="13" t="s">
        <v>314</v>
      </c>
      <c r="C130" s="16">
        <v>129</v>
      </c>
      <c r="D130" s="20" t="s">
        <v>490</v>
      </c>
      <c r="E130" s="16"/>
      <c r="F130" s="16" t="s">
        <v>1085</v>
      </c>
      <c r="G130" s="31" t="s">
        <v>194</v>
      </c>
      <c r="H130" s="78" t="s">
        <v>402</v>
      </c>
      <c r="I130" s="78" t="s">
        <v>402</v>
      </c>
      <c r="J130" s="78"/>
      <c r="K130" s="78"/>
    </row>
    <row r="131" spans="1:11" x14ac:dyDescent="0.25">
      <c r="A131" s="15" t="s">
        <v>616</v>
      </c>
      <c r="B131" s="13" t="s">
        <v>314</v>
      </c>
      <c r="C131" s="16">
        <v>130</v>
      </c>
      <c r="D131" s="16" t="s">
        <v>427</v>
      </c>
      <c r="E131" s="16"/>
      <c r="F131" s="16" t="s">
        <v>428</v>
      </c>
      <c r="G131" s="31" t="s">
        <v>194</v>
      </c>
      <c r="H131" s="78" t="s">
        <v>402</v>
      </c>
      <c r="I131" s="78" t="s">
        <v>402</v>
      </c>
      <c r="J131" s="78"/>
      <c r="K131" s="78"/>
    </row>
    <row r="132" spans="1:11" x14ac:dyDescent="0.25">
      <c r="A132" s="15" t="s">
        <v>719</v>
      </c>
      <c r="B132" s="13" t="s">
        <v>314</v>
      </c>
      <c r="C132" s="16">
        <v>131</v>
      </c>
      <c r="D132" s="16" t="s">
        <v>427</v>
      </c>
      <c r="E132" s="16"/>
      <c r="F132" s="16" t="s">
        <v>428</v>
      </c>
      <c r="G132" s="31" t="s">
        <v>194</v>
      </c>
      <c r="H132" s="78" t="s">
        <v>402</v>
      </c>
      <c r="I132" s="78" t="s">
        <v>402</v>
      </c>
      <c r="J132" s="78"/>
      <c r="K132" s="78"/>
    </row>
    <row r="133" spans="1:11" x14ac:dyDescent="0.25">
      <c r="A133" s="15" t="s">
        <v>518</v>
      </c>
      <c r="B133" s="13" t="s">
        <v>314</v>
      </c>
      <c r="C133" s="16">
        <v>132</v>
      </c>
      <c r="D133" s="16" t="s">
        <v>427</v>
      </c>
      <c r="E133" s="16"/>
      <c r="F133" s="16" t="s">
        <v>427</v>
      </c>
      <c r="G133" s="31" t="s">
        <v>190</v>
      </c>
      <c r="H133" s="78" t="s">
        <v>402</v>
      </c>
      <c r="I133" s="78" t="s">
        <v>402</v>
      </c>
      <c r="J133" s="78"/>
      <c r="K133" s="78" t="s">
        <v>402</v>
      </c>
    </row>
    <row r="134" spans="1:11" x14ac:dyDescent="0.25">
      <c r="A134" s="15" t="s">
        <v>517</v>
      </c>
      <c r="B134" s="13" t="s">
        <v>314</v>
      </c>
      <c r="C134" s="16">
        <v>133</v>
      </c>
      <c r="D134" s="16" t="s">
        <v>427</v>
      </c>
      <c r="E134" s="16"/>
      <c r="F134" s="16" t="s">
        <v>427</v>
      </c>
      <c r="G134" s="31" t="s">
        <v>190</v>
      </c>
      <c r="H134" s="78" t="s">
        <v>402</v>
      </c>
      <c r="I134" s="78" t="s">
        <v>402</v>
      </c>
      <c r="J134" s="78"/>
      <c r="K134" s="78" t="s">
        <v>402</v>
      </c>
    </row>
    <row r="135" spans="1:11" x14ac:dyDescent="0.25">
      <c r="A135" s="15" t="s">
        <v>521</v>
      </c>
      <c r="B135" s="13" t="s">
        <v>314</v>
      </c>
      <c r="C135" s="16">
        <v>134</v>
      </c>
      <c r="D135" s="16" t="s">
        <v>427</v>
      </c>
      <c r="E135" s="16"/>
      <c r="F135" s="16" t="s">
        <v>427</v>
      </c>
      <c r="G135" s="31" t="s">
        <v>190</v>
      </c>
      <c r="H135" s="78" t="s">
        <v>402</v>
      </c>
      <c r="I135" s="78" t="s">
        <v>402</v>
      </c>
      <c r="J135" s="78"/>
      <c r="K135" s="78" t="s">
        <v>402</v>
      </c>
    </row>
    <row r="136" spans="1:11" x14ac:dyDescent="0.25">
      <c r="A136" s="15" t="s">
        <v>519</v>
      </c>
      <c r="B136" s="13" t="s">
        <v>314</v>
      </c>
      <c r="C136" s="16">
        <v>135</v>
      </c>
      <c r="D136" s="16" t="s">
        <v>427</v>
      </c>
      <c r="E136" s="16"/>
      <c r="F136" s="16" t="s">
        <v>427</v>
      </c>
      <c r="G136" s="31" t="s">
        <v>190</v>
      </c>
      <c r="H136" s="78" t="s">
        <v>402</v>
      </c>
      <c r="I136" s="78" t="s">
        <v>402</v>
      </c>
      <c r="J136" s="78"/>
      <c r="K136" s="78" t="s">
        <v>402</v>
      </c>
    </row>
    <row r="137" spans="1:11" x14ac:dyDescent="0.25">
      <c r="A137" s="15" t="s">
        <v>520</v>
      </c>
      <c r="B137" s="13" t="s">
        <v>314</v>
      </c>
      <c r="C137" s="16">
        <v>136</v>
      </c>
      <c r="D137" s="16" t="s">
        <v>427</v>
      </c>
      <c r="E137" s="16"/>
      <c r="F137" s="16" t="s">
        <v>427</v>
      </c>
      <c r="G137" s="31" t="s">
        <v>190</v>
      </c>
      <c r="H137" s="78" t="s">
        <v>402</v>
      </c>
      <c r="I137" s="78" t="s">
        <v>402</v>
      </c>
      <c r="J137" s="78"/>
      <c r="K137" s="78" t="s">
        <v>402</v>
      </c>
    </row>
    <row r="138" spans="1:11" x14ac:dyDescent="0.25">
      <c r="A138" s="15" t="s">
        <v>516</v>
      </c>
      <c r="B138" s="13" t="s">
        <v>314</v>
      </c>
      <c r="C138" s="16">
        <v>137</v>
      </c>
      <c r="D138" s="16" t="s">
        <v>427</v>
      </c>
      <c r="E138" s="16"/>
      <c r="F138" s="16" t="s">
        <v>427</v>
      </c>
      <c r="G138" s="31" t="s">
        <v>190</v>
      </c>
      <c r="H138" s="78" t="s">
        <v>402</v>
      </c>
      <c r="I138" s="78" t="s">
        <v>402</v>
      </c>
      <c r="J138" s="78"/>
      <c r="K138" s="78" t="s">
        <v>402</v>
      </c>
    </row>
    <row r="139" spans="1:11" x14ac:dyDescent="0.25">
      <c r="A139" s="15" t="s">
        <v>514</v>
      </c>
      <c r="B139" s="13" t="s">
        <v>314</v>
      </c>
      <c r="C139" s="16">
        <v>138</v>
      </c>
      <c r="D139" s="16" t="s">
        <v>427</v>
      </c>
      <c r="E139" s="16"/>
      <c r="F139" s="16" t="s">
        <v>427</v>
      </c>
      <c r="G139" s="31" t="s">
        <v>190</v>
      </c>
      <c r="H139" s="78" t="s">
        <v>402</v>
      </c>
      <c r="I139" s="78" t="s">
        <v>402</v>
      </c>
      <c r="J139" s="78"/>
      <c r="K139" s="78" t="s">
        <v>402</v>
      </c>
    </row>
    <row r="140" spans="1:11" x14ac:dyDescent="0.25">
      <c r="A140" s="15" t="s">
        <v>426</v>
      </c>
      <c r="B140" s="13" t="s">
        <v>314</v>
      </c>
      <c r="C140" s="16">
        <v>139</v>
      </c>
      <c r="D140" s="16" t="s">
        <v>427</v>
      </c>
      <c r="E140" s="16"/>
      <c r="F140" s="16" t="s">
        <v>427</v>
      </c>
      <c r="G140" s="31" t="s">
        <v>190</v>
      </c>
      <c r="H140" s="78" t="s">
        <v>402</v>
      </c>
      <c r="I140" s="78" t="s">
        <v>402</v>
      </c>
      <c r="J140" s="78"/>
      <c r="K140" s="78" t="s">
        <v>402</v>
      </c>
    </row>
    <row r="141" spans="1:11" x14ac:dyDescent="0.25">
      <c r="A141" s="15" t="s">
        <v>2674</v>
      </c>
      <c r="B141" s="13" t="s">
        <v>314</v>
      </c>
      <c r="C141" s="16">
        <v>140</v>
      </c>
      <c r="D141" s="16" t="s">
        <v>427</v>
      </c>
      <c r="E141" s="16"/>
      <c r="F141" s="16" t="s">
        <v>427</v>
      </c>
      <c r="G141" s="31" t="s">
        <v>190</v>
      </c>
      <c r="H141" s="78" t="s">
        <v>402</v>
      </c>
      <c r="I141" s="78" t="s">
        <v>402</v>
      </c>
      <c r="J141" s="78"/>
      <c r="K141" s="78" t="s">
        <v>402</v>
      </c>
    </row>
    <row r="142" spans="1:11" x14ac:dyDescent="0.25">
      <c r="A142" s="15" t="s">
        <v>2617</v>
      </c>
      <c r="B142" s="13" t="s">
        <v>314</v>
      </c>
      <c r="C142" s="16">
        <v>141</v>
      </c>
      <c r="D142" s="16" t="s">
        <v>407</v>
      </c>
      <c r="E142" s="16">
        <v>180</v>
      </c>
      <c r="F142" s="16" t="s">
        <v>410</v>
      </c>
      <c r="G142" s="31" t="s">
        <v>274</v>
      </c>
      <c r="H142" s="78" t="s">
        <v>402</v>
      </c>
      <c r="I142" s="78" t="s">
        <v>402</v>
      </c>
      <c r="J142" s="78"/>
      <c r="K142" s="78" t="s">
        <v>402</v>
      </c>
    </row>
    <row r="143" spans="1:11" x14ac:dyDescent="0.25">
      <c r="A143" s="15" t="s">
        <v>2633</v>
      </c>
      <c r="B143" s="13" t="s">
        <v>314</v>
      </c>
      <c r="C143" s="16">
        <v>142</v>
      </c>
      <c r="D143" s="16" t="s">
        <v>404</v>
      </c>
      <c r="E143" s="16">
        <v>180</v>
      </c>
      <c r="F143" s="16" t="s">
        <v>410</v>
      </c>
      <c r="G143" s="31" t="s">
        <v>274</v>
      </c>
      <c r="H143" s="78" t="s">
        <v>402</v>
      </c>
      <c r="I143" s="78" t="s">
        <v>402</v>
      </c>
      <c r="J143" s="78"/>
      <c r="K143" s="78" t="s">
        <v>402</v>
      </c>
    </row>
    <row r="144" spans="1:11" x14ac:dyDescent="0.25">
      <c r="A144" s="15" t="s">
        <v>2638</v>
      </c>
      <c r="B144" s="13" t="s">
        <v>314</v>
      </c>
      <c r="C144" s="16">
        <v>143</v>
      </c>
      <c r="D144" s="16" t="s">
        <v>400</v>
      </c>
      <c r="E144" s="16">
        <v>110</v>
      </c>
      <c r="F144" s="16" t="s">
        <v>410</v>
      </c>
      <c r="G144" s="31" t="s">
        <v>274</v>
      </c>
      <c r="H144" s="78" t="s">
        <v>402</v>
      </c>
      <c r="I144" s="78" t="s">
        <v>402</v>
      </c>
      <c r="J144" s="78"/>
      <c r="K144" s="78" t="s">
        <v>402</v>
      </c>
    </row>
    <row r="145" spans="1:11" x14ac:dyDescent="0.25">
      <c r="A145" s="15" t="s">
        <v>2646</v>
      </c>
      <c r="B145" s="13" t="s">
        <v>314</v>
      </c>
      <c r="C145" s="16">
        <v>144</v>
      </c>
      <c r="D145" s="16" t="s">
        <v>435</v>
      </c>
      <c r="E145" s="16">
        <v>170</v>
      </c>
      <c r="F145" s="16" t="s">
        <v>410</v>
      </c>
      <c r="G145" s="31" t="s">
        <v>274</v>
      </c>
      <c r="H145" s="78" t="s">
        <v>402</v>
      </c>
      <c r="I145" s="78" t="s">
        <v>402</v>
      </c>
      <c r="J145" s="78"/>
      <c r="K145" s="78" t="s">
        <v>402</v>
      </c>
    </row>
    <row r="146" spans="1:11" x14ac:dyDescent="0.25">
      <c r="A146" s="15" t="s">
        <v>2647</v>
      </c>
      <c r="B146" s="13" t="s">
        <v>314</v>
      </c>
      <c r="C146" s="16">
        <v>145</v>
      </c>
      <c r="D146" s="16" t="s">
        <v>419</v>
      </c>
      <c r="E146" s="16">
        <v>170</v>
      </c>
      <c r="F146" s="16" t="s">
        <v>410</v>
      </c>
      <c r="G146" s="31" t="s">
        <v>274</v>
      </c>
      <c r="H146" s="78" t="s">
        <v>402</v>
      </c>
      <c r="I146" s="78" t="s">
        <v>402</v>
      </c>
      <c r="J146" s="78"/>
      <c r="K146" s="78" t="s">
        <v>402</v>
      </c>
    </row>
    <row r="147" spans="1:11" x14ac:dyDescent="0.25">
      <c r="A147" s="15" t="s">
        <v>2657</v>
      </c>
      <c r="B147" s="13" t="s">
        <v>314</v>
      </c>
      <c r="C147" s="16">
        <v>146</v>
      </c>
      <c r="D147" s="16" t="s">
        <v>2651</v>
      </c>
      <c r="E147" s="16">
        <v>170</v>
      </c>
      <c r="F147" s="16" t="s">
        <v>410</v>
      </c>
      <c r="G147" s="31" t="s">
        <v>274</v>
      </c>
      <c r="H147" s="78" t="s">
        <v>402</v>
      </c>
      <c r="I147" s="78" t="s">
        <v>402</v>
      </c>
      <c r="J147" s="78"/>
      <c r="K147" s="78" t="s">
        <v>402</v>
      </c>
    </row>
  </sheetData>
  <sheetProtection selectLockedCells="1" selectUnlockedCells="1"/>
  <mergeCells count="1">
    <mergeCell ref="Z1:AH1"/>
  </mergeCells>
  <conditionalFormatting sqref="H2:K147">
    <cfRule type="cellIs" dxfId="490" priority="1" stopIfTrue="1" operator="equal">
      <formula>"-"</formula>
    </cfRule>
    <cfRule type="cellIs" dxfId="489" priority="2" stopIfTrue="1" operator="equal">
      <formula>"x"</formula>
    </cfRule>
  </conditionalFormatting>
  <hyperlinks>
    <hyperlink ref="L1" location="'Expansion set Check List'!A1" display="Home" xr:uid="{00000000-0004-0000-4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127">
    <tabColor rgb="FF00FF00"/>
  </sheetPr>
  <dimension ref="A1:AH110"/>
  <sheetViews>
    <sheetView zoomScaleSheetLayoutView="10" workbookViewId="0">
      <pane ySplit="1" topLeftCell="A2" activePane="bottomLeft" state="frozen"/>
      <selection pane="bottomLeft"/>
    </sheetView>
  </sheetViews>
  <sheetFormatPr defaultColWidth="0" defaultRowHeight="13.2" customHeight="1" x14ac:dyDescent="0.25"/>
  <cols>
    <col min="1" max="1" width="19.33203125" customWidth="1"/>
    <col min="2" max="2" width="8" bestFit="1" customWidth="1"/>
    <col min="3" max="3" width="4" bestFit="1" customWidth="1"/>
    <col min="4" max="4" width="8.88671875" bestFit="1" customWidth="1"/>
    <col min="5" max="5" width="4" bestFit="1" customWidth="1"/>
    <col min="6" max="6" width="9"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6" t="s">
        <v>102</v>
      </c>
      <c r="K1" s="82" t="s">
        <v>103</v>
      </c>
      <c r="L1" s="48" t="s">
        <v>397</v>
      </c>
      <c r="M1" s="11" t="s">
        <v>100</v>
      </c>
      <c r="N1" s="9" t="s">
        <v>101</v>
      </c>
      <c r="O1" s="9" t="s">
        <v>102</v>
      </c>
      <c r="P1" s="10" t="s">
        <v>103</v>
      </c>
      <c r="Z1" s="332" t="s">
        <v>398</v>
      </c>
      <c r="AA1" s="333"/>
      <c r="AB1" s="333"/>
      <c r="AC1" s="333"/>
      <c r="AD1" s="333"/>
      <c r="AE1" s="333"/>
      <c r="AF1" s="333"/>
      <c r="AG1" s="333"/>
      <c r="AH1" s="334"/>
    </row>
    <row r="2" spans="1:34" ht="13.8" thickBot="1" x14ac:dyDescent="0.3">
      <c r="A2" s="12" t="s">
        <v>567</v>
      </c>
      <c r="B2" s="18" t="s">
        <v>317</v>
      </c>
      <c r="C2" s="18">
        <v>1</v>
      </c>
      <c r="D2" s="18" t="s">
        <v>407</v>
      </c>
      <c r="E2" s="18">
        <v>40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109</v>
      </c>
      <c r="Z2" s="109"/>
      <c r="AA2" s="109"/>
      <c r="AB2" s="109"/>
      <c r="AC2" s="109"/>
      <c r="AD2" s="109"/>
      <c r="AE2" s="109"/>
      <c r="AF2" s="109"/>
      <c r="AG2" s="109"/>
      <c r="AH2" s="109"/>
    </row>
    <row r="3" spans="1:34" x14ac:dyDescent="0.25">
      <c r="A3" s="15" t="s">
        <v>576</v>
      </c>
      <c r="B3" s="18" t="s">
        <v>317</v>
      </c>
      <c r="C3" s="20">
        <v>2</v>
      </c>
      <c r="D3" s="20" t="s">
        <v>407</v>
      </c>
      <c r="E3" s="20">
        <v>70</v>
      </c>
      <c r="F3" s="20"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31</v>
      </c>
    </row>
    <row r="4" spans="1:34" x14ac:dyDescent="0.25">
      <c r="A4" s="15" t="s">
        <v>632</v>
      </c>
      <c r="B4" s="18" t="s">
        <v>317</v>
      </c>
      <c r="C4" s="20">
        <v>3</v>
      </c>
      <c r="D4" s="20" t="s">
        <v>407</v>
      </c>
      <c r="E4" s="20">
        <v>130</v>
      </c>
      <c r="F4" s="20" t="s">
        <v>401</v>
      </c>
      <c r="G4" s="19" t="s">
        <v>198</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32</v>
      </c>
    </row>
    <row r="5" spans="1:34" x14ac:dyDescent="0.25">
      <c r="A5" s="15" t="s">
        <v>966</v>
      </c>
      <c r="B5" s="18" t="s">
        <v>317</v>
      </c>
      <c r="C5" s="20">
        <v>4</v>
      </c>
      <c r="D5" s="20" t="s">
        <v>407</v>
      </c>
      <c r="E5" s="20">
        <v>60</v>
      </c>
      <c r="F5" s="20" t="s">
        <v>410</v>
      </c>
      <c r="G5" s="19" t="s">
        <v>190</v>
      </c>
      <c r="H5" s="78" t="s">
        <v>402</v>
      </c>
      <c r="I5" s="78" t="s">
        <v>402</v>
      </c>
      <c r="J5" s="78"/>
      <c r="K5" s="78"/>
      <c r="R5" s="125" t="s">
        <v>198</v>
      </c>
      <c r="S5" s="261">
        <f t="shared" si="1"/>
        <v>0</v>
      </c>
      <c r="T5" s="170">
        <f t="shared" si="2"/>
        <v>0</v>
      </c>
      <c r="U5" s="179"/>
      <c r="V5" s="125" t="s">
        <v>198</v>
      </c>
      <c r="W5" s="261">
        <f t="shared" si="3"/>
        <v>0</v>
      </c>
      <c r="X5" s="6">
        <f t="shared" si="4"/>
        <v>20</v>
      </c>
    </row>
    <row r="6" spans="1:34" x14ac:dyDescent="0.25">
      <c r="A6" s="15" t="s">
        <v>1277</v>
      </c>
      <c r="B6" s="18" t="s">
        <v>317</v>
      </c>
      <c r="C6" s="20">
        <v>5</v>
      </c>
      <c r="D6" s="20" t="s">
        <v>407</v>
      </c>
      <c r="E6" s="20">
        <v>50</v>
      </c>
      <c r="F6" s="20" t="s">
        <v>410</v>
      </c>
      <c r="G6" s="19" t="s">
        <v>190</v>
      </c>
      <c r="H6" s="78" t="s">
        <v>402</v>
      </c>
      <c r="I6" s="78" t="s">
        <v>402</v>
      </c>
      <c r="J6" s="78"/>
      <c r="K6" s="78"/>
      <c r="R6" s="125" t="s">
        <v>202</v>
      </c>
      <c r="S6" s="261">
        <f t="shared" si="1"/>
        <v>0</v>
      </c>
      <c r="T6" s="170">
        <f t="shared" si="2"/>
        <v>0</v>
      </c>
      <c r="U6" s="179"/>
      <c r="V6" s="125" t="s">
        <v>202</v>
      </c>
      <c r="W6" s="261">
        <f t="shared" si="3"/>
        <v>0</v>
      </c>
      <c r="X6" s="6">
        <f t="shared" si="4"/>
        <v>8</v>
      </c>
    </row>
    <row r="7" spans="1:34" x14ac:dyDescent="0.25">
      <c r="A7" s="15" t="s">
        <v>1271</v>
      </c>
      <c r="B7" s="18" t="s">
        <v>317</v>
      </c>
      <c r="C7" s="20">
        <v>6</v>
      </c>
      <c r="D7" s="20" t="s">
        <v>407</v>
      </c>
      <c r="E7" s="20">
        <v>80</v>
      </c>
      <c r="F7" s="20" t="s">
        <v>405</v>
      </c>
      <c r="G7" s="19" t="s">
        <v>194</v>
      </c>
      <c r="H7" s="78" t="s">
        <v>402</v>
      </c>
      <c r="I7" s="78" t="s">
        <v>402</v>
      </c>
      <c r="J7" s="78"/>
      <c r="K7" s="78"/>
      <c r="R7" s="125" t="s">
        <v>206</v>
      </c>
      <c r="S7" s="261">
        <f t="shared" si="1"/>
        <v>0</v>
      </c>
      <c r="T7" s="170">
        <f t="shared" si="2"/>
        <v>0</v>
      </c>
      <c r="U7" s="179"/>
      <c r="V7" s="125" t="s">
        <v>206</v>
      </c>
      <c r="W7" s="261">
        <f t="shared" si="3"/>
        <v>0</v>
      </c>
      <c r="X7" s="6">
        <f t="shared" si="4"/>
        <v>8</v>
      </c>
    </row>
    <row r="8" spans="1:34" x14ac:dyDescent="0.25">
      <c r="A8" s="15" t="s">
        <v>1261</v>
      </c>
      <c r="B8" s="18" t="s">
        <v>317</v>
      </c>
      <c r="C8" s="18">
        <v>7</v>
      </c>
      <c r="D8" s="20" t="s">
        <v>407</v>
      </c>
      <c r="E8" s="20">
        <v>140</v>
      </c>
      <c r="F8" s="20" t="s">
        <v>401</v>
      </c>
      <c r="G8" s="19" t="s">
        <v>202</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1300</v>
      </c>
      <c r="B9" s="18" t="s">
        <v>317</v>
      </c>
      <c r="C9" s="20">
        <v>8</v>
      </c>
      <c r="D9" s="20" t="s">
        <v>407</v>
      </c>
      <c r="E9" s="20">
        <v>60</v>
      </c>
      <c r="F9" s="20" t="s">
        <v>410</v>
      </c>
      <c r="G9" s="19" t="s">
        <v>190</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1824</v>
      </c>
      <c r="B10" s="18" t="s">
        <v>317</v>
      </c>
      <c r="C10" s="20">
        <v>9</v>
      </c>
      <c r="D10" s="20" t="s">
        <v>407</v>
      </c>
      <c r="E10" s="20">
        <v>90</v>
      </c>
      <c r="F10" s="20" t="s">
        <v>405</v>
      </c>
      <c r="G10" s="19" t="s">
        <v>194</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2264</v>
      </c>
      <c r="B11" s="18" t="s">
        <v>317</v>
      </c>
      <c r="C11" s="20">
        <v>10</v>
      </c>
      <c r="D11" s="20" t="s">
        <v>407</v>
      </c>
      <c r="E11" s="20">
        <v>90</v>
      </c>
      <c r="F11" s="20" t="s">
        <v>410</v>
      </c>
      <c r="G11" s="19" t="s">
        <v>194</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2675</v>
      </c>
      <c r="B12" s="18" t="s">
        <v>317</v>
      </c>
      <c r="C12" s="20">
        <v>11</v>
      </c>
      <c r="D12" s="20" t="s">
        <v>425</v>
      </c>
      <c r="E12" s="20">
        <v>180</v>
      </c>
      <c r="F12" s="20" t="s">
        <v>410</v>
      </c>
      <c r="G12" s="19" t="s">
        <v>206</v>
      </c>
      <c r="H12" s="78" t="s">
        <v>402</v>
      </c>
      <c r="I12" s="78" t="s">
        <v>402</v>
      </c>
      <c r="J12" s="78"/>
      <c r="K12" s="78" t="s">
        <v>402</v>
      </c>
      <c r="R12" s="125" t="s">
        <v>226</v>
      </c>
      <c r="S12" s="261">
        <f t="shared" si="1"/>
        <v>0</v>
      </c>
      <c r="T12" s="170">
        <f t="shared" si="2"/>
        <v>0</v>
      </c>
      <c r="U12" s="179"/>
      <c r="V12" s="125" t="s">
        <v>226</v>
      </c>
      <c r="W12" s="261">
        <f t="shared" si="3"/>
        <v>0</v>
      </c>
      <c r="X12" s="6">
        <f t="shared" si="4"/>
        <v>0</v>
      </c>
    </row>
    <row r="13" spans="1:34" x14ac:dyDescent="0.25">
      <c r="A13" s="15" t="s">
        <v>2675</v>
      </c>
      <c r="B13" s="18" t="s">
        <v>317</v>
      </c>
      <c r="C13" s="20">
        <v>12</v>
      </c>
      <c r="D13" s="20" t="s">
        <v>425</v>
      </c>
      <c r="E13" s="20">
        <v>180</v>
      </c>
      <c r="F13" s="20" t="s">
        <v>410</v>
      </c>
      <c r="G13" s="19" t="s">
        <v>206</v>
      </c>
      <c r="H13" s="78" t="s">
        <v>402</v>
      </c>
      <c r="I13" s="78" t="s">
        <v>402</v>
      </c>
      <c r="J13" s="78"/>
      <c r="K13" s="78" t="s">
        <v>402</v>
      </c>
      <c r="R13" s="125" t="s">
        <v>230</v>
      </c>
      <c r="S13" s="261">
        <f t="shared" si="1"/>
        <v>0</v>
      </c>
      <c r="T13" s="170">
        <f t="shared" si="2"/>
        <v>0</v>
      </c>
      <c r="U13" s="179"/>
      <c r="V13" s="126" t="s">
        <v>230</v>
      </c>
      <c r="W13" s="261">
        <f t="shared" si="3"/>
        <v>0</v>
      </c>
      <c r="X13" s="6">
        <f t="shared" si="4"/>
        <v>0</v>
      </c>
    </row>
    <row r="14" spans="1:34" x14ac:dyDescent="0.25">
      <c r="A14" s="15" t="s">
        <v>2676</v>
      </c>
      <c r="B14" s="18" t="s">
        <v>317</v>
      </c>
      <c r="C14" s="18">
        <v>13</v>
      </c>
      <c r="D14" s="20" t="s">
        <v>425</v>
      </c>
      <c r="E14" s="20">
        <v>220</v>
      </c>
      <c r="F14" s="20" t="s">
        <v>2619</v>
      </c>
      <c r="G14" s="19" t="s">
        <v>206</v>
      </c>
      <c r="H14" s="78" t="s">
        <v>402</v>
      </c>
      <c r="I14" s="78" t="s">
        <v>402</v>
      </c>
      <c r="J14" s="78"/>
      <c r="K14" s="78" t="s">
        <v>402</v>
      </c>
      <c r="R14" s="125" t="s">
        <v>234</v>
      </c>
      <c r="S14" s="261">
        <f t="shared" si="1"/>
        <v>0</v>
      </c>
      <c r="T14" s="170">
        <f t="shared" si="2"/>
        <v>0</v>
      </c>
      <c r="U14" s="179"/>
      <c r="V14" s="125" t="s">
        <v>234</v>
      </c>
      <c r="W14" s="261">
        <f t="shared" si="3"/>
        <v>0</v>
      </c>
      <c r="X14" s="6">
        <f t="shared" si="4"/>
        <v>0</v>
      </c>
    </row>
    <row r="15" spans="1:34" x14ac:dyDescent="0.25">
      <c r="A15" s="15" t="s">
        <v>580</v>
      </c>
      <c r="B15" s="18" t="s">
        <v>317</v>
      </c>
      <c r="C15" s="20">
        <v>14</v>
      </c>
      <c r="D15" s="20" t="s">
        <v>425</v>
      </c>
      <c r="E15" s="20">
        <v>60</v>
      </c>
      <c r="F15" s="20" t="s">
        <v>410</v>
      </c>
      <c r="G15" s="19" t="s">
        <v>190</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642</v>
      </c>
      <c r="B16" s="18" t="s">
        <v>317</v>
      </c>
      <c r="C16" s="20">
        <v>15</v>
      </c>
      <c r="D16" s="20" t="s">
        <v>425</v>
      </c>
      <c r="E16" s="20">
        <v>90</v>
      </c>
      <c r="F16" s="20" t="s">
        <v>405</v>
      </c>
      <c r="G16" s="19" t="s">
        <v>194</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1303</v>
      </c>
      <c r="B17" s="18" t="s">
        <v>317</v>
      </c>
      <c r="C17" s="20">
        <v>16</v>
      </c>
      <c r="D17" s="20" t="s">
        <v>425</v>
      </c>
      <c r="E17" s="20">
        <v>100</v>
      </c>
      <c r="F17" s="20" t="s">
        <v>410</v>
      </c>
      <c r="G17" s="19" t="s">
        <v>194</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2631</v>
      </c>
      <c r="B18" s="18" t="s">
        <v>317</v>
      </c>
      <c r="C18" s="20">
        <v>17</v>
      </c>
      <c r="D18" s="20" t="s">
        <v>425</v>
      </c>
      <c r="E18" s="20">
        <v>80</v>
      </c>
      <c r="F18" s="20" t="s">
        <v>405</v>
      </c>
      <c r="G18" s="19" t="s">
        <v>194</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2677</v>
      </c>
      <c r="B19" s="18" t="s">
        <v>317</v>
      </c>
      <c r="C19" s="20">
        <v>18</v>
      </c>
      <c r="D19" s="20" t="s">
        <v>425</v>
      </c>
      <c r="E19" s="20">
        <v>70</v>
      </c>
      <c r="F19" s="20" t="s">
        <v>410</v>
      </c>
      <c r="G19" s="19"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2677</v>
      </c>
      <c r="B20" s="18" t="s">
        <v>317</v>
      </c>
      <c r="C20" s="18">
        <v>19</v>
      </c>
      <c r="D20" s="20" t="s">
        <v>425</v>
      </c>
      <c r="E20" s="20">
        <v>60</v>
      </c>
      <c r="F20" s="20" t="s">
        <v>410</v>
      </c>
      <c r="G20" s="19" t="s">
        <v>190</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2678</v>
      </c>
      <c r="B21" s="18" t="s">
        <v>317</v>
      </c>
      <c r="C21" s="20">
        <v>20</v>
      </c>
      <c r="D21" s="20" t="s">
        <v>425</v>
      </c>
      <c r="E21" s="20">
        <v>110</v>
      </c>
      <c r="F21" s="20" t="s">
        <v>405</v>
      </c>
      <c r="G21" s="21" t="s">
        <v>202</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990</v>
      </c>
      <c r="B22" s="18" t="s">
        <v>317</v>
      </c>
      <c r="C22" s="20">
        <v>21</v>
      </c>
      <c r="D22" s="20" t="s">
        <v>404</v>
      </c>
      <c r="E22" s="20">
        <v>80</v>
      </c>
      <c r="F22" s="20" t="s">
        <v>410</v>
      </c>
      <c r="G22" s="19"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1425</v>
      </c>
      <c r="B23" s="18" t="s">
        <v>317</v>
      </c>
      <c r="C23" s="20">
        <v>22</v>
      </c>
      <c r="D23" s="20" t="s">
        <v>404</v>
      </c>
      <c r="E23" s="20">
        <v>30</v>
      </c>
      <c r="F23" s="20" t="s">
        <v>410</v>
      </c>
      <c r="G23" s="19"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1404</v>
      </c>
      <c r="B24" s="18" t="s">
        <v>317</v>
      </c>
      <c r="C24" s="20">
        <v>23</v>
      </c>
      <c r="D24" s="20" t="s">
        <v>404</v>
      </c>
      <c r="E24" s="20">
        <v>100</v>
      </c>
      <c r="F24" s="20" t="s">
        <v>405</v>
      </c>
      <c r="G24" s="21" t="s">
        <v>202</v>
      </c>
      <c r="H24" s="78" t="s">
        <v>402</v>
      </c>
      <c r="I24" s="78" t="s">
        <v>402</v>
      </c>
      <c r="J24" s="78"/>
      <c r="K24" s="78"/>
      <c r="R24" s="125" t="s">
        <v>274</v>
      </c>
      <c r="S24" s="261">
        <f t="shared" si="1"/>
        <v>0</v>
      </c>
      <c r="T24" s="170">
        <f t="shared" si="2"/>
        <v>0</v>
      </c>
      <c r="U24" s="179"/>
      <c r="V24" s="125" t="s">
        <v>274</v>
      </c>
      <c r="W24" s="261">
        <f t="shared" si="3"/>
        <v>0</v>
      </c>
      <c r="X24" s="6">
        <f t="shared" si="4"/>
        <v>7</v>
      </c>
    </row>
    <row r="25" spans="1:24" ht="13.8" thickBot="1" x14ac:dyDescent="0.3">
      <c r="A25" s="15" t="s">
        <v>1427</v>
      </c>
      <c r="B25" s="18" t="s">
        <v>317</v>
      </c>
      <c r="C25" s="20">
        <v>24</v>
      </c>
      <c r="D25" s="20" t="s">
        <v>404</v>
      </c>
      <c r="E25" s="20">
        <v>70</v>
      </c>
      <c r="F25" s="20" t="s">
        <v>410</v>
      </c>
      <c r="G25" s="21" t="s">
        <v>190</v>
      </c>
      <c r="H25" s="78" t="s">
        <v>402</v>
      </c>
      <c r="I25" s="78" t="s">
        <v>402</v>
      </c>
      <c r="J25" s="78"/>
      <c r="K25" s="78"/>
      <c r="R25" s="177" t="s">
        <v>278</v>
      </c>
      <c r="S25" s="262">
        <f t="shared" si="1"/>
        <v>0</v>
      </c>
      <c r="T25" s="209">
        <f t="shared" si="2"/>
        <v>0</v>
      </c>
      <c r="U25" s="179"/>
      <c r="V25" s="177" t="s">
        <v>278</v>
      </c>
      <c r="W25" s="262">
        <f t="shared" si="3"/>
        <v>0</v>
      </c>
      <c r="X25" s="7">
        <f t="shared" si="4"/>
        <v>3</v>
      </c>
    </row>
    <row r="26" spans="1:24" ht="13.8" thickBot="1" x14ac:dyDescent="0.3">
      <c r="A26" s="15" t="s">
        <v>1421</v>
      </c>
      <c r="B26" s="18" t="s">
        <v>317</v>
      </c>
      <c r="C26" s="18">
        <v>25</v>
      </c>
      <c r="D26" s="20" t="s">
        <v>404</v>
      </c>
      <c r="E26" s="20">
        <v>90</v>
      </c>
      <c r="F26" s="20" t="s">
        <v>405</v>
      </c>
      <c r="G26" s="19" t="s">
        <v>194</v>
      </c>
      <c r="H26" s="78" t="s">
        <v>402</v>
      </c>
      <c r="I26" s="78" t="s">
        <v>402</v>
      </c>
      <c r="J26" s="78"/>
      <c r="K26" s="78"/>
      <c r="R26" s="171" t="s">
        <v>101</v>
      </c>
      <c r="S26" s="172"/>
      <c r="T26" s="186">
        <f>SUM(T27:T49)</f>
        <v>0</v>
      </c>
      <c r="U26" s="179"/>
      <c r="V26" s="188" t="s">
        <v>103</v>
      </c>
      <c r="W26" s="241"/>
      <c r="X26" s="243">
        <f>SUM(X27:X49)</f>
        <v>91</v>
      </c>
    </row>
    <row r="27" spans="1:24" x14ac:dyDescent="0.25">
      <c r="A27" s="15" t="s">
        <v>1405</v>
      </c>
      <c r="B27" s="18" t="s">
        <v>317</v>
      </c>
      <c r="C27" s="20">
        <v>26</v>
      </c>
      <c r="D27" s="20" t="s">
        <v>404</v>
      </c>
      <c r="E27" s="20">
        <v>150</v>
      </c>
      <c r="F27" s="20" t="s">
        <v>401</v>
      </c>
      <c r="G27" s="19"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31</v>
      </c>
    </row>
    <row r="28" spans="1:24" x14ac:dyDescent="0.25">
      <c r="A28" s="15" t="s">
        <v>1420</v>
      </c>
      <c r="B28" s="18" t="s">
        <v>317</v>
      </c>
      <c r="C28" s="20">
        <v>27</v>
      </c>
      <c r="D28" s="20" t="s">
        <v>404</v>
      </c>
      <c r="E28" s="20">
        <v>60</v>
      </c>
      <c r="F28" s="20" t="s">
        <v>410</v>
      </c>
      <c r="G28" s="19" t="s">
        <v>194</v>
      </c>
      <c r="H28" s="78" t="s">
        <v>402</v>
      </c>
      <c r="I28" s="78" t="s">
        <v>402</v>
      </c>
      <c r="J28" s="78"/>
      <c r="K28" s="78"/>
      <c r="R28" s="125" t="s">
        <v>194</v>
      </c>
      <c r="S28" s="169">
        <f t="shared" si="5"/>
        <v>0</v>
      </c>
      <c r="T28" s="170">
        <f t="shared" si="6"/>
        <v>0</v>
      </c>
      <c r="U28" s="179"/>
      <c r="V28" s="264" t="s">
        <v>194</v>
      </c>
      <c r="W28" s="267">
        <f t="shared" si="7"/>
        <v>0</v>
      </c>
      <c r="X28" s="6">
        <f t="shared" si="8"/>
        <v>32</v>
      </c>
    </row>
    <row r="29" spans="1:24" x14ac:dyDescent="0.25">
      <c r="A29" s="15" t="s">
        <v>1853</v>
      </c>
      <c r="B29" s="18" t="s">
        <v>317</v>
      </c>
      <c r="C29" s="20">
        <v>28</v>
      </c>
      <c r="D29" s="20" t="s">
        <v>404</v>
      </c>
      <c r="E29" s="20">
        <v>60</v>
      </c>
      <c r="F29" s="20" t="s">
        <v>410</v>
      </c>
      <c r="G29" s="19" t="s">
        <v>190</v>
      </c>
      <c r="H29" s="78" t="s">
        <v>402</v>
      </c>
      <c r="I29" s="78" t="s">
        <v>402</v>
      </c>
      <c r="J29" s="78"/>
      <c r="K29" s="78"/>
      <c r="R29" s="125" t="s">
        <v>198</v>
      </c>
      <c r="S29" s="169">
        <f t="shared" si="5"/>
        <v>0</v>
      </c>
      <c r="T29" s="170">
        <f t="shared" si="6"/>
        <v>0</v>
      </c>
      <c r="U29" s="179"/>
      <c r="V29" s="264" t="s">
        <v>198</v>
      </c>
      <c r="W29" s="267">
        <f t="shared" si="7"/>
        <v>0</v>
      </c>
      <c r="X29" s="6">
        <f t="shared" si="8"/>
        <v>20</v>
      </c>
    </row>
    <row r="30" spans="1:24" x14ac:dyDescent="0.25">
      <c r="A30" s="15" t="s">
        <v>1832</v>
      </c>
      <c r="B30" s="18" t="s">
        <v>317</v>
      </c>
      <c r="C30" s="20">
        <v>29</v>
      </c>
      <c r="D30" s="20" t="s">
        <v>404</v>
      </c>
      <c r="E30" s="20">
        <v>90</v>
      </c>
      <c r="F30" s="20" t="s">
        <v>405</v>
      </c>
      <c r="G30" s="19" t="s">
        <v>198</v>
      </c>
      <c r="H30" s="78" t="s">
        <v>402</v>
      </c>
      <c r="I30" s="78" t="s">
        <v>402</v>
      </c>
      <c r="J30" s="78"/>
      <c r="K30" s="78"/>
      <c r="R30" s="125" t="s">
        <v>202</v>
      </c>
      <c r="S30" s="169">
        <f t="shared" si="5"/>
        <v>0</v>
      </c>
      <c r="T30" s="170">
        <f t="shared" si="6"/>
        <v>0</v>
      </c>
      <c r="U30" s="179"/>
      <c r="V30" s="264" t="s">
        <v>202</v>
      </c>
      <c r="W30" s="267">
        <f t="shared" si="7"/>
        <v>0</v>
      </c>
      <c r="X30" s="6">
        <f t="shared" si="8"/>
        <v>8</v>
      </c>
    </row>
    <row r="31" spans="1:24" x14ac:dyDescent="0.25">
      <c r="A31" s="15" t="s">
        <v>2679</v>
      </c>
      <c r="B31" s="18" t="s">
        <v>317</v>
      </c>
      <c r="C31" s="20">
        <v>30</v>
      </c>
      <c r="D31" s="20" t="s">
        <v>404</v>
      </c>
      <c r="E31" s="20">
        <v>70</v>
      </c>
      <c r="F31" s="20" t="s">
        <v>410</v>
      </c>
      <c r="G31" s="19"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2680</v>
      </c>
      <c r="B32" s="18" t="s">
        <v>317</v>
      </c>
      <c r="C32" s="18">
        <v>31</v>
      </c>
      <c r="D32" s="20" t="s">
        <v>404</v>
      </c>
      <c r="E32" s="20">
        <v>130</v>
      </c>
      <c r="F32" s="20" t="s">
        <v>405</v>
      </c>
      <c r="G32" s="19"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1862</v>
      </c>
      <c r="B33" s="18" t="s">
        <v>317</v>
      </c>
      <c r="C33" s="20">
        <v>32</v>
      </c>
      <c r="D33" s="20" t="s">
        <v>400</v>
      </c>
      <c r="E33" s="20">
        <v>60</v>
      </c>
      <c r="F33" s="20" t="s">
        <v>410</v>
      </c>
      <c r="G33" s="19"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1845</v>
      </c>
      <c r="B34" s="18" t="s">
        <v>317</v>
      </c>
      <c r="C34" s="20">
        <v>33</v>
      </c>
      <c r="D34" s="20" t="s">
        <v>400</v>
      </c>
      <c r="E34" s="20">
        <v>80</v>
      </c>
      <c r="F34" s="20" t="s">
        <v>405</v>
      </c>
      <c r="G34" s="19"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1818</v>
      </c>
      <c r="B35" s="18" t="s">
        <v>317</v>
      </c>
      <c r="C35" s="20">
        <v>34</v>
      </c>
      <c r="D35" s="20" t="s">
        <v>400</v>
      </c>
      <c r="E35" s="20">
        <v>140</v>
      </c>
      <c r="F35" s="20" t="s">
        <v>405</v>
      </c>
      <c r="G35" s="19"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2681</v>
      </c>
      <c r="B36" s="18" t="s">
        <v>317</v>
      </c>
      <c r="C36" s="20">
        <v>35</v>
      </c>
      <c r="D36" s="20" t="s">
        <v>400</v>
      </c>
      <c r="E36" s="20">
        <v>180</v>
      </c>
      <c r="F36" s="20" t="s">
        <v>410</v>
      </c>
      <c r="G36" s="21" t="s">
        <v>206</v>
      </c>
      <c r="H36" s="78" t="s">
        <v>402</v>
      </c>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15" t="s">
        <v>2682</v>
      </c>
      <c r="B37" s="18" t="s">
        <v>317</v>
      </c>
      <c r="C37" s="20">
        <v>36</v>
      </c>
      <c r="D37" s="20" t="s">
        <v>400</v>
      </c>
      <c r="E37" s="20">
        <v>60</v>
      </c>
      <c r="F37" s="20" t="s">
        <v>410</v>
      </c>
      <c r="G37" s="19"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2683</v>
      </c>
      <c r="B38" s="18" t="s">
        <v>317</v>
      </c>
      <c r="C38" s="18">
        <v>37</v>
      </c>
      <c r="D38" s="20" t="s">
        <v>400</v>
      </c>
      <c r="E38" s="20">
        <v>90</v>
      </c>
      <c r="F38" s="20" t="s">
        <v>405</v>
      </c>
      <c r="G38" s="19"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1275</v>
      </c>
      <c r="B39" s="18" t="s">
        <v>317</v>
      </c>
      <c r="C39" s="20">
        <v>38</v>
      </c>
      <c r="D39" s="20" t="s">
        <v>421</v>
      </c>
      <c r="E39" s="20">
        <v>50</v>
      </c>
      <c r="F39" s="20" t="s">
        <v>410</v>
      </c>
      <c r="G39" s="19"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1255</v>
      </c>
      <c r="B40" s="18" t="s">
        <v>317</v>
      </c>
      <c r="C40" s="20">
        <v>39</v>
      </c>
      <c r="D40" s="20" t="s">
        <v>421</v>
      </c>
      <c r="E40" s="20">
        <v>80</v>
      </c>
      <c r="F40" s="20" t="s">
        <v>405</v>
      </c>
      <c r="G40" s="19"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1813</v>
      </c>
      <c r="B41" s="18" t="s">
        <v>317</v>
      </c>
      <c r="C41" s="20">
        <v>40</v>
      </c>
      <c r="D41" s="20" t="s">
        <v>421</v>
      </c>
      <c r="E41" s="20">
        <v>130</v>
      </c>
      <c r="F41" s="20" t="s">
        <v>401</v>
      </c>
      <c r="G41" s="21" t="s">
        <v>202</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2684</v>
      </c>
      <c r="B42" s="18" t="s">
        <v>317</v>
      </c>
      <c r="C42" s="20">
        <v>41</v>
      </c>
      <c r="D42" s="20" t="s">
        <v>421</v>
      </c>
      <c r="E42" s="20">
        <v>170</v>
      </c>
      <c r="F42" s="20" t="s">
        <v>410</v>
      </c>
      <c r="G42" s="21" t="s">
        <v>206</v>
      </c>
      <c r="H42" s="78" t="s">
        <v>402</v>
      </c>
      <c r="I42" s="78" t="s">
        <v>402</v>
      </c>
      <c r="J42" s="78"/>
      <c r="K42" s="78" t="s">
        <v>402</v>
      </c>
      <c r="R42" s="125" t="s">
        <v>250</v>
      </c>
      <c r="S42" s="169">
        <f t="shared" si="5"/>
        <v>0</v>
      </c>
      <c r="T42" s="170">
        <f t="shared" si="6"/>
        <v>0</v>
      </c>
      <c r="U42" s="179"/>
      <c r="V42" s="265" t="s">
        <v>250</v>
      </c>
      <c r="W42" s="267">
        <f t="shared" si="7"/>
        <v>0</v>
      </c>
      <c r="X42" s="6">
        <f t="shared" si="8"/>
        <v>0</v>
      </c>
    </row>
    <row r="43" spans="1:24" x14ac:dyDescent="0.25">
      <c r="A43" s="15" t="s">
        <v>2685</v>
      </c>
      <c r="B43" s="18" t="s">
        <v>317</v>
      </c>
      <c r="C43" s="20">
        <v>42</v>
      </c>
      <c r="D43" s="20" t="s">
        <v>421</v>
      </c>
      <c r="E43" s="20">
        <v>60</v>
      </c>
      <c r="F43" s="20" t="s">
        <v>410</v>
      </c>
      <c r="G43" s="19"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2686</v>
      </c>
      <c r="B44" s="18" t="s">
        <v>317</v>
      </c>
      <c r="C44" s="18">
        <v>43</v>
      </c>
      <c r="D44" s="20" t="s">
        <v>421</v>
      </c>
      <c r="E44" s="20">
        <v>90</v>
      </c>
      <c r="F44" s="20" t="s">
        <v>405</v>
      </c>
      <c r="G44" s="19" t="s">
        <v>198</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2687</v>
      </c>
      <c r="B45" s="18" t="s">
        <v>317</v>
      </c>
      <c r="C45" s="20">
        <v>44</v>
      </c>
      <c r="D45" s="20" t="s">
        <v>421</v>
      </c>
      <c r="E45" s="20">
        <v>50</v>
      </c>
      <c r="F45" s="20" t="s">
        <v>410</v>
      </c>
      <c r="G45" s="19"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686</v>
      </c>
      <c r="B46" s="18" t="s">
        <v>317</v>
      </c>
      <c r="C46" s="20">
        <v>45</v>
      </c>
      <c r="D46" s="20" t="s">
        <v>431</v>
      </c>
      <c r="E46" s="20">
        <v>60</v>
      </c>
      <c r="F46" s="20" t="s">
        <v>410</v>
      </c>
      <c r="G46" s="19"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678</v>
      </c>
      <c r="B47" s="18" t="s">
        <v>317</v>
      </c>
      <c r="C47" s="20">
        <v>46</v>
      </c>
      <c r="D47" s="20" t="s">
        <v>431</v>
      </c>
      <c r="E47" s="20">
        <v>100</v>
      </c>
      <c r="F47" s="20" t="s">
        <v>405</v>
      </c>
      <c r="G47" s="19"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677</v>
      </c>
      <c r="B48" s="18" t="s">
        <v>317</v>
      </c>
      <c r="C48" s="20">
        <v>47</v>
      </c>
      <c r="D48" s="20" t="s">
        <v>431</v>
      </c>
      <c r="E48" s="20">
        <v>150</v>
      </c>
      <c r="F48" s="20" t="s">
        <v>401</v>
      </c>
      <c r="G48" s="19" t="s">
        <v>198</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2688</v>
      </c>
      <c r="B49" s="18" t="s">
        <v>317</v>
      </c>
      <c r="C49" s="20">
        <v>48</v>
      </c>
      <c r="D49" s="20" t="s">
        <v>431</v>
      </c>
      <c r="E49" s="20">
        <v>70</v>
      </c>
      <c r="F49" s="20" t="s">
        <v>410</v>
      </c>
      <c r="G49" s="19"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2689</v>
      </c>
      <c r="B50" s="18" t="s">
        <v>317</v>
      </c>
      <c r="C50" s="18">
        <v>49</v>
      </c>
      <c r="D50" s="20" t="s">
        <v>431</v>
      </c>
      <c r="E50" s="20">
        <v>110</v>
      </c>
      <c r="F50" s="20" t="s">
        <v>405</v>
      </c>
      <c r="G50" s="19" t="s">
        <v>198</v>
      </c>
      <c r="H50" s="78" t="s">
        <v>402</v>
      </c>
      <c r="I50" s="78" t="s">
        <v>402</v>
      </c>
      <c r="J50" s="78"/>
      <c r="K50" s="78"/>
      <c r="U50" s="179"/>
      <c r="V50" s="188" t="s">
        <v>458</v>
      </c>
      <c r="W50" s="206"/>
      <c r="X50" s="207">
        <f>SUM(X51:X73)</f>
        <v>200</v>
      </c>
    </row>
    <row r="51" spans="1:24" x14ac:dyDescent="0.25">
      <c r="A51" s="15" t="s">
        <v>436</v>
      </c>
      <c r="B51" s="18" t="s">
        <v>317</v>
      </c>
      <c r="C51" s="20">
        <v>50</v>
      </c>
      <c r="D51" s="20" t="s">
        <v>435</v>
      </c>
      <c r="E51" s="20">
        <v>60</v>
      </c>
      <c r="F51" s="20" t="s">
        <v>410</v>
      </c>
      <c r="G51" s="19" t="s">
        <v>194</v>
      </c>
      <c r="H51" s="78" t="s">
        <v>402</v>
      </c>
      <c r="I51" s="78" t="s">
        <v>402</v>
      </c>
      <c r="J51" s="78"/>
      <c r="K51" s="78"/>
      <c r="U51" s="269"/>
      <c r="V51" s="124" t="s">
        <v>190</v>
      </c>
      <c r="W51" s="169">
        <f>S3+S27+W3+W27</f>
        <v>0</v>
      </c>
      <c r="X51" s="170">
        <f>T3+T27+X3+X27</f>
        <v>62</v>
      </c>
    </row>
    <row r="52" spans="1:24" x14ac:dyDescent="0.25">
      <c r="A52" s="15" t="s">
        <v>436</v>
      </c>
      <c r="B52" s="18" t="s">
        <v>317</v>
      </c>
      <c r="C52" s="20">
        <v>51</v>
      </c>
      <c r="D52" s="20" t="s">
        <v>435</v>
      </c>
      <c r="E52" s="20">
        <v>60</v>
      </c>
      <c r="F52" s="20" t="s">
        <v>410</v>
      </c>
      <c r="G52" s="19" t="s">
        <v>190</v>
      </c>
      <c r="H52" s="78" t="s">
        <v>402</v>
      </c>
      <c r="I52" s="78" t="s">
        <v>402</v>
      </c>
      <c r="J52" s="78"/>
      <c r="K52" s="78"/>
      <c r="U52" s="269"/>
      <c r="V52" s="125" t="s">
        <v>194</v>
      </c>
      <c r="W52" s="169">
        <f t="shared" ref="W52:X67" si="9">S4+S28+W4+W28</f>
        <v>0</v>
      </c>
      <c r="X52" s="170">
        <f t="shared" si="9"/>
        <v>64</v>
      </c>
    </row>
    <row r="53" spans="1:24" x14ac:dyDescent="0.25">
      <c r="A53" s="15" t="s">
        <v>1839</v>
      </c>
      <c r="B53" s="18" t="s">
        <v>317</v>
      </c>
      <c r="C53" s="20">
        <v>52</v>
      </c>
      <c r="D53" s="20" t="s">
        <v>435</v>
      </c>
      <c r="E53" s="20">
        <v>90</v>
      </c>
      <c r="F53" s="20" t="s">
        <v>405</v>
      </c>
      <c r="G53" s="19" t="s">
        <v>198</v>
      </c>
      <c r="H53" s="78" t="s">
        <v>402</v>
      </c>
      <c r="I53" s="78" t="s">
        <v>402</v>
      </c>
      <c r="J53" s="78"/>
      <c r="K53" s="78"/>
      <c r="U53" s="269"/>
      <c r="V53" s="125" t="s">
        <v>198</v>
      </c>
      <c r="W53" s="169">
        <f t="shared" si="9"/>
        <v>0</v>
      </c>
      <c r="X53" s="170">
        <f t="shared" si="9"/>
        <v>40</v>
      </c>
    </row>
    <row r="54" spans="1:24" x14ac:dyDescent="0.25">
      <c r="A54" s="15" t="s">
        <v>1865</v>
      </c>
      <c r="B54" s="18" t="s">
        <v>317</v>
      </c>
      <c r="C54" s="20">
        <v>53</v>
      </c>
      <c r="D54" s="20" t="s">
        <v>435</v>
      </c>
      <c r="E54" s="20">
        <v>60</v>
      </c>
      <c r="F54" s="20" t="s">
        <v>410</v>
      </c>
      <c r="G54" s="19" t="s">
        <v>190</v>
      </c>
      <c r="H54" s="78" t="s">
        <v>402</v>
      </c>
      <c r="I54" s="78" t="s">
        <v>402</v>
      </c>
      <c r="J54" s="78"/>
      <c r="K54" s="78"/>
      <c r="U54" s="269"/>
      <c r="V54" s="125" t="s">
        <v>202</v>
      </c>
      <c r="W54" s="169">
        <f t="shared" si="9"/>
        <v>0</v>
      </c>
      <c r="X54" s="170">
        <f t="shared" si="9"/>
        <v>16</v>
      </c>
    </row>
    <row r="55" spans="1:24" x14ac:dyDescent="0.25">
      <c r="A55" s="15" t="s">
        <v>1865</v>
      </c>
      <c r="B55" s="18" t="s">
        <v>317</v>
      </c>
      <c r="C55" s="20">
        <v>54</v>
      </c>
      <c r="D55" s="20" t="s">
        <v>435</v>
      </c>
      <c r="E55" s="20">
        <v>60</v>
      </c>
      <c r="F55" s="20" t="s">
        <v>410</v>
      </c>
      <c r="G55" s="19" t="s">
        <v>190</v>
      </c>
      <c r="H55" s="78" t="s">
        <v>402</v>
      </c>
      <c r="I55" s="78" t="s">
        <v>402</v>
      </c>
      <c r="J55" s="78"/>
      <c r="K55" s="78"/>
      <c r="U55" s="269"/>
      <c r="V55" s="125" t="s">
        <v>206</v>
      </c>
      <c r="W55" s="169">
        <f t="shared" si="9"/>
        <v>0</v>
      </c>
      <c r="X55" s="170">
        <f t="shared" si="9"/>
        <v>8</v>
      </c>
    </row>
    <row r="56" spans="1:24" x14ac:dyDescent="0.25">
      <c r="A56" s="15" t="s">
        <v>1825</v>
      </c>
      <c r="B56" s="18" t="s">
        <v>317</v>
      </c>
      <c r="C56" s="18">
        <v>55</v>
      </c>
      <c r="D56" s="20" t="s">
        <v>435</v>
      </c>
      <c r="E56" s="20">
        <v>100</v>
      </c>
      <c r="F56" s="20" t="s">
        <v>405</v>
      </c>
      <c r="G56" s="19" t="s">
        <v>198</v>
      </c>
      <c r="H56" s="78" t="s">
        <v>402</v>
      </c>
      <c r="I56" s="78" t="s">
        <v>402</v>
      </c>
      <c r="J56" s="78"/>
      <c r="K56" s="78"/>
      <c r="U56" s="270"/>
      <c r="V56" s="125" t="s">
        <v>210</v>
      </c>
      <c r="W56" s="169">
        <f t="shared" si="9"/>
        <v>0</v>
      </c>
      <c r="X56" s="170">
        <f t="shared" si="9"/>
        <v>0</v>
      </c>
    </row>
    <row r="57" spans="1:24" ht="13.8" thickBot="1" x14ac:dyDescent="0.3">
      <c r="A57" s="15" t="s">
        <v>2303</v>
      </c>
      <c r="B57" s="18" t="s">
        <v>317</v>
      </c>
      <c r="C57" s="20">
        <v>56</v>
      </c>
      <c r="D57" s="20" t="s">
        <v>435</v>
      </c>
      <c r="E57" s="20">
        <v>70</v>
      </c>
      <c r="F57" s="20" t="s">
        <v>410</v>
      </c>
      <c r="G57" s="19" t="s">
        <v>190</v>
      </c>
      <c r="H57" s="78" t="s">
        <v>402</v>
      </c>
      <c r="I57" s="78" t="s">
        <v>402</v>
      </c>
      <c r="J57" s="78"/>
      <c r="K57" s="78"/>
      <c r="U57" s="271"/>
      <c r="V57" s="125" t="s">
        <v>214</v>
      </c>
      <c r="W57" s="169">
        <f t="shared" si="9"/>
        <v>0</v>
      </c>
      <c r="X57" s="170">
        <f t="shared" si="9"/>
        <v>0</v>
      </c>
    </row>
    <row r="58" spans="1:24" ht="13.8" thickBot="1" x14ac:dyDescent="0.3">
      <c r="A58" s="15" t="s">
        <v>2304</v>
      </c>
      <c r="B58" s="18" t="s">
        <v>317</v>
      </c>
      <c r="C58" s="20">
        <v>57</v>
      </c>
      <c r="D58" s="20" t="s">
        <v>435</v>
      </c>
      <c r="E58" s="20">
        <v>90</v>
      </c>
      <c r="F58" s="20" t="s">
        <v>405</v>
      </c>
      <c r="G58" s="19" t="s">
        <v>194</v>
      </c>
      <c r="H58" s="78" t="s">
        <v>402</v>
      </c>
      <c r="I58" s="78" t="s">
        <v>402</v>
      </c>
      <c r="J58" s="78"/>
      <c r="K58" s="78"/>
      <c r="U58" s="271"/>
      <c r="V58" s="125" t="s">
        <v>218</v>
      </c>
      <c r="W58" s="169">
        <f t="shared" si="9"/>
        <v>0</v>
      </c>
      <c r="X58" s="170">
        <f t="shared" si="9"/>
        <v>0</v>
      </c>
    </row>
    <row r="59" spans="1:24" ht="13.8" thickBot="1" x14ac:dyDescent="0.3">
      <c r="A59" s="15" t="s">
        <v>2308</v>
      </c>
      <c r="B59" s="18" t="s">
        <v>317</v>
      </c>
      <c r="C59" s="20">
        <v>58</v>
      </c>
      <c r="D59" s="20" t="s">
        <v>435</v>
      </c>
      <c r="E59" s="20">
        <v>60</v>
      </c>
      <c r="F59" s="20" t="s">
        <v>410</v>
      </c>
      <c r="G59" s="19" t="s">
        <v>190</v>
      </c>
      <c r="H59" s="78" t="s">
        <v>402</v>
      </c>
      <c r="I59" s="78" t="s">
        <v>402</v>
      </c>
      <c r="J59" s="78"/>
      <c r="K59" s="78"/>
      <c r="U59" s="271"/>
      <c r="V59" s="125" t="s">
        <v>222</v>
      </c>
      <c r="W59" s="169">
        <f t="shared" si="9"/>
        <v>0</v>
      </c>
      <c r="X59" s="170">
        <f t="shared" si="9"/>
        <v>0</v>
      </c>
    </row>
    <row r="60" spans="1:24" ht="13.8" thickBot="1" x14ac:dyDescent="0.3">
      <c r="A60" s="15" t="s">
        <v>2309</v>
      </c>
      <c r="B60" s="18" t="s">
        <v>317</v>
      </c>
      <c r="C60" s="20">
        <v>59</v>
      </c>
      <c r="D60" s="20" t="s">
        <v>435</v>
      </c>
      <c r="E60" s="20">
        <v>100</v>
      </c>
      <c r="F60" s="20" t="s">
        <v>405</v>
      </c>
      <c r="G60" s="19" t="s">
        <v>198</v>
      </c>
      <c r="H60" s="78" t="s">
        <v>402</v>
      </c>
      <c r="I60" s="78" t="s">
        <v>402</v>
      </c>
      <c r="J60" s="78"/>
      <c r="K60" s="78"/>
      <c r="U60" s="271"/>
      <c r="V60" s="125" t="s">
        <v>226</v>
      </c>
      <c r="W60" s="169">
        <f t="shared" si="9"/>
        <v>0</v>
      </c>
      <c r="X60" s="170">
        <f t="shared" si="9"/>
        <v>0</v>
      </c>
    </row>
    <row r="61" spans="1:24" ht="13.8" thickBot="1" x14ac:dyDescent="0.3">
      <c r="A61" s="15" t="s">
        <v>943</v>
      </c>
      <c r="B61" s="18" t="s">
        <v>317</v>
      </c>
      <c r="C61" s="20">
        <v>60</v>
      </c>
      <c r="D61" s="20" t="s">
        <v>419</v>
      </c>
      <c r="E61" s="20">
        <v>100</v>
      </c>
      <c r="F61" s="20" t="s">
        <v>405</v>
      </c>
      <c r="G61" s="19" t="s">
        <v>198</v>
      </c>
      <c r="H61" s="78" t="s">
        <v>402</v>
      </c>
      <c r="I61" s="78" t="s">
        <v>402</v>
      </c>
      <c r="J61" s="78"/>
      <c r="K61" s="78"/>
      <c r="U61" s="271"/>
      <c r="V61" s="126" t="s">
        <v>230</v>
      </c>
      <c r="W61" s="169">
        <f t="shared" si="9"/>
        <v>0</v>
      </c>
      <c r="X61" s="170">
        <f t="shared" si="9"/>
        <v>0</v>
      </c>
    </row>
    <row r="62" spans="1:24" ht="13.8" thickBot="1" x14ac:dyDescent="0.3">
      <c r="A62" s="15" t="s">
        <v>2412</v>
      </c>
      <c r="B62" s="18" t="s">
        <v>317</v>
      </c>
      <c r="C62" s="18">
        <v>61</v>
      </c>
      <c r="D62" s="20" t="s">
        <v>419</v>
      </c>
      <c r="E62" s="20">
        <v>70</v>
      </c>
      <c r="F62" s="20" t="s">
        <v>410</v>
      </c>
      <c r="G62" s="19" t="s">
        <v>198</v>
      </c>
      <c r="H62" s="78" t="s">
        <v>402</v>
      </c>
      <c r="I62" s="78" t="s">
        <v>402</v>
      </c>
      <c r="J62" s="78"/>
      <c r="K62" s="78"/>
      <c r="U62" s="271"/>
      <c r="V62" s="125" t="s">
        <v>234</v>
      </c>
      <c r="W62" s="169">
        <f t="shared" si="9"/>
        <v>0</v>
      </c>
      <c r="X62" s="170">
        <f t="shared" si="9"/>
        <v>0</v>
      </c>
    </row>
    <row r="63" spans="1:24" ht="13.8" thickBot="1" x14ac:dyDescent="0.3">
      <c r="A63" s="15" t="s">
        <v>2690</v>
      </c>
      <c r="B63" s="18" t="s">
        <v>317</v>
      </c>
      <c r="C63" s="20">
        <v>62</v>
      </c>
      <c r="D63" s="20" t="s">
        <v>2651</v>
      </c>
      <c r="E63" s="20">
        <v>40</v>
      </c>
      <c r="F63" s="20" t="s">
        <v>410</v>
      </c>
      <c r="G63" s="19" t="s">
        <v>190</v>
      </c>
      <c r="H63" s="78" t="s">
        <v>402</v>
      </c>
      <c r="I63" s="78" t="s">
        <v>402</v>
      </c>
      <c r="J63" s="78"/>
      <c r="K63" s="78"/>
      <c r="U63" s="271"/>
      <c r="V63" s="125" t="s">
        <v>238</v>
      </c>
      <c r="W63" s="169">
        <f t="shared" si="9"/>
        <v>0</v>
      </c>
      <c r="X63" s="170">
        <f t="shared" si="9"/>
        <v>0</v>
      </c>
    </row>
    <row r="64" spans="1:24" ht="13.8" thickBot="1" x14ac:dyDescent="0.3">
      <c r="A64" s="15" t="s">
        <v>2690</v>
      </c>
      <c r="B64" s="18" t="s">
        <v>317</v>
      </c>
      <c r="C64" s="20">
        <v>63</v>
      </c>
      <c r="D64" s="20" t="s">
        <v>2651</v>
      </c>
      <c r="E64" s="20">
        <v>40</v>
      </c>
      <c r="F64" s="20" t="s">
        <v>410</v>
      </c>
      <c r="G64" s="19" t="s">
        <v>190</v>
      </c>
      <c r="H64" s="78" t="s">
        <v>402</v>
      </c>
      <c r="I64" s="78" t="s">
        <v>402</v>
      </c>
      <c r="J64" s="78"/>
      <c r="K64" s="78"/>
      <c r="U64" s="271"/>
      <c r="V64" s="125" t="s">
        <v>242</v>
      </c>
      <c r="W64" s="169">
        <f t="shared" si="9"/>
        <v>0</v>
      </c>
      <c r="X64" s="170">
        <f t="shared" si="9"/>
        <v>0</v>
      </c>
    </row>
    <row r="65" spans="1:24" ht="13.8" thickBot="1" x14ac:dyDescent="0.3">
      <c r="A65" s="15" t="s">
        <v>2691</v>
      </c>
      <c r="B65" s="18" t="s">
        <v>317</v>
      </c>
      <c r="C65" s="20">
        <v>64</v>
      </c>
      <c r="D65" s="20" t="s">
        <v>2651</v>
      </c>
      <c r="E65" s="20">
        <v>70</v>
      </c>
      <c r="F65" s="20" t="s">
        <v>405</v>
      </c>
      <c r="G65" s="19" t="s">
        <v>198</v>
      </c>
      <c r="H65" s="78" t="s">
        <v>402</v>
      </c>
      <c r="I65" s="78" t="s">
        <v>402</v>
      </c>
      <c r="J65" s="78"/>
      <c r="K65" s="78"/>
      <c r="U65" s="271"/>
      <c r="V65" s="125" t="s">
        <v>246</v>
      </c>
      <c r="W65" s="169">
        <f t="shared" si="9"/>
        <v>0</v>
      </c>
      <c r="X65" s="170">
        <f t="shared" si="9"/>
        <v>0</v>
      </c>
    </row>
    <row r="66" spans="1:24" ht="13.8" thickBot="1" x14ac:dyDescent="0.3">
      <c r="A66" s="15" t="s">
        <v>2691</v>
      </c>
      <c r="B66" s="18" t="s">
        <v>317</v>
      </c>
      <c r="C66" s="20">
        <v>65</v>
      </c>
      <c r="D66" s="20" t="s">
        <v>2651</v>
      </c>
      <c r="E66" s="20">
        <v>70</v>
      </c>
      <c r="F66" s="20" t="s">
        <v>405</v>
      </c>
      <c r="G66" s="19" t="s">
        <v>194</v>
      </c>
      <c r="H66" s="78" t="s">
        <v>402</v>
      </c>
      <c r="I66" s="78" t="s">
        <v>402</v>
      </c>
      <c r="J66" s="78"/>
      <c r="K66" s="78"/>
      <c r="U66" s="271"/>
      <c r="V66" s="125" t="s">
        <v>250</v>
      </c>
      <c r="W66" s="169">
        <f t="shared" si="9"/>
        <v>0</v>
      </c>
      <c r="X66" s="170">
        <f t="shared" si="9"/>
        <v>0</v>
      </c>
    </row>
    <row r="67" spans="1:24" ht="13.8" thickBot="1" x14ac:dyDescent="0.3">
      <c r="A67" s="15" t="s">
        <v>2692</v>
      </c>
      <c r="B67" s="18" t="s">
        <v>317</v>
      </c>
      <c r="C67" s="20">
        <v>66</v>
      </c>
      <c r="D67" s="20" t="s">
        <v>2651</v>
      </c>
      <c r="E67" s="20">
        <v>110</v>
      </c>
      <c r="F67" s="20" t="s">
        <v>401</v>
      </c>
      <c r="G67" s="21" t="s">
        <v>202</v>
      </c>
      <c r="H67" s="78" t="s">
        <v>402</v>
      </c>
      <c r="I67" s="78" t="s">
        <v>402</v>
      </c>
      <c r="J67" s="78"/>
      <c r="K67" s="78"/>
      <c r="U67" s="271"/>
      <c r="V67" s="125" t="s">
        <v>254</v>
      </c>
      <c r="W67" s="169">
        <f t="shared" si="9"/>
        <v>0</v>
      </c>
      <c r="X67" s="170">
        <f t="shared" si="9"/>
        <v>0</v>
      </c>
    </row>
    <row r="68" spans="1:24" ht="13.8" thickBot="1" x14ac:dyDescent="0.3">
      <c r="A68" s="15" t="s">
        <v>2652</v>
      </c>
      <c r="B68" s="18" t="s">
        <v>317</v>
      </c>
      <c r="C68" s="18">
        <v>67</v>
      </c>
      <c r="D68" s="20" t="s">
        <v>2651</v>
      </c>
      <c r="E68" s="20">
        <v>50</v>
      </c>
      <c r="F68" s="20" t="s">
        <v>410</v>
      </c>
      <c r="G68" s="19" t="s">
        <v>190</v>
      </c>
      <c r="H68" s="78" t="s">
        <v>402</v>
      </c>
      <c r="I68" s="78" t="s">
        <v>402</v>
      </c>
      <c r="J68" s="78"/>
      <c r="K68" s="78"/>
      <c r="U68" s="271"/>
      <c r="V68" s="125" t="s">
        <v>258</v>
      </c>
      <c r="W68" s="169">
        <f t="shared" ref="W68:X73" si="10">S20+S44+W20+W44</f>
        <v>0</v>
      </c>
      <c r="X68" s="170">
        <f t="shared" si="10"/>
        <v>0</v>
      </c>
    </row>
    <row r="69" spans="1:24" ht="13.8" thickBot="1" x14ac:dyDescent="0.3">
      <c r="A69" s="15" t="s">
        <v>2693</v>
      </c>
      <c r="B69" s="18" t="s">
        <v>317</v>
      </c>
      <c r="C69" s="20">
        <v>68</v>
      </c>
      <c r="D69" s="20" t="s">
        <v>2651</v>
      </c>
      <c r="E69" s="20">
        <v>70</v>
      </c>
      <c r="F69" s="20" t="s">
        <v>410</v>
      </c>
      <c r="G69" s="21" t="s">
        <v>202</v>
      </c>
      <c r="H69" s="78" t="s">
        <v>402</v>
      </c>
      <c r="I69" s="78" t="s">
        <v>402</v>
      </c>
      <c r="J69" s="78"/>
      <c r="K69" s="78"/>
      <c r="U69" s="271"/>
      <c r="V69" s="125" t="s">
        <v>262</v>
      </c>
      <c r="W69" s="169">
        <f t="shared" si="10"/>
        <v>0</v>
      </c>
      <c r="X69" s="170">
        <f t="shared" si="10"/>
        <v>0</v>
      </c>
    </row>
    <row r="70" spans="1:24" ht="13.8" thickBot="1" x14ac:dyDescent="0.3">
      <c r="A70" s="15" t="s">
        <v>2676</v>
      </c>
      <c r="B70" s="18" t="s">
        <v>317</v>
      </c>
      <c r="C70" s="20">
        <v>69</v>
      </c>
      <c r="D70" s="20" t="s">
        <v>165</v>
      </c>
      <c r="E70" s="20">
        <v>230</v>
      </c>
      <c r="F70" s="20" t="s">
        <v>2619</v>
      </c>
      <c r="G70" s="21" t="s">
        <v>206</v>
      </c>
      <c r="H70" s="78" t="s">
        <v>402</v>
      </c>
      <c r="I70" s="78" t="s">
        <v>402</v>
      </c>
      <c r="J70" s="78"/>
      <c r="K70" s="78" t="s">
        <v>402</v>
      </c>
      <c r="U70" s="271"/>
      <c r="V70" s="125" t="s">
        <v>266</v>
      </c>
      <c r="W70" s="169">
        <f t="shared" si="10"/>
        <v>0</v>
      </c>
      <c r="X70" s="170">
        <f t="shared" si="10"/>
        <v>0</v>
      </c>
    </row>
    <row r="71" spans="1:24" ht="13.8" thickBot="1" x14ac:dyDescent="0.3">
      <c r="A71" s="15" t="s">
        <v>2416</v>
      </c>
      <c r="B71" s="18" t="s">
        <v>317</v>
      </c>
      <c r="C71" s="20">
        <v>70</v>
      </c>
      <c r="D71" s="20" t="s">
        <v>165</v>
      </c>
      <c r="E71" s="20">
        <v>110</v>
      </c>
      <c r="F71" s="20" t="s">
        <v>410</v>
      </c>
      <c r="G71" s="21" t="s">
        <v>202</v>
      </c>
      <c r="H71" s="78" t="s">
        <v>402</v>
      </c>
      <c r="I71" s="78" t="s">
        <v>402</v>
      </c>
      <c r="J71" s="78"/>
      <c r="K71" s="78"/>
      <c r="U71" s="271"/>
      <c r="V71" s="125" t="s">
        <v>270</v>
      </c>
      <c r="W71" s="169">
        <f t="shared" si="10"/>
        <v>0</v>
      </c>
      <c r="X71" s="170">
        <f t="shared" si="10"/>
        <v>0</v>
      </c>
    </row>
    <row r="72" spans="1:24" ht="13.8" thickBot="1" x14ac:dyDescent="0.3">
      <c r="A72" s="15" t="s">
        <v>2694</v>
      </c>
      <c r="B72" s="18" t="s">
        <v>317</v>
      </c>
      <c r="C72" s="20">
        <v>71</v>
      </c>
      <c r="D72" s="20" t="s">
        <v>165</v>
      </c>
      <c r="E72" s="20">
        <v>100</v>
      </c>
      <c r="F72" s="20" t="s">
        <v>405</v>
      </c>
      <c r="G72" s="19" t="s">
        <v>198</v>
      </c>
      <c r="H72" s="78" t="s">
        <v>402</v>
      </c>
      <c r="I72" s="78" t="s">
        <v>402</v>
      </c>
      <c r="J72" s="78"/>
      <c r="K72" s="78"/>
      <c r="U72" s="271"/>
      <c r="V72" s="125" t="s">
        <v>274</v>
      </c>
      <c r="W72" s="169">
        <f t="shared" si="10"/>
        <v>0</v>
      </c>
      <c r="X72" s="170">
        <f t="shared" si="10"/>
        <v>7</v>
      </c>
    </row>
    <row r="73" spans="1:24" ht="13.8" thickBot="1" x14ac:dyDescent="0.3">
      <c r="A73" s="15" t="s">
        <v>2695</v>
      </c>
      <c r="B73" s="18" t="s">
        <v>317</v>
      </c>
      <c r="C73" s="20">
        <v>72</v>
      </c>
      <c r="D73" s="20" t="s">
        <v>165</v>
      </c>
      <c r="E73" s="20">
        <v>50</v>
      </c>
      <c r="F73" s="20" t="s">
        <v>410</v>
      </c>
      <c r="G73" s="19" t="s">
        <v>190</v>
      </c>
      <c r="H73" s="78" t="s">
        <v>402</v>
      </c>
      <c r="I73" s="78" t="s">
        <v>402</v>
      </c>
      <c r="J73" s="78"/>
      <c r="K73" s="78"/>
      <c r="U73" s="271"/>
      <c r="V73" s="177" t="s">
        <v>278</v>
      </c>
      <c r="W73" s="169">
        <f t="shared" si="10"/>
        <v>0</v>
      </c>
      <c r="X73" s="170">
        <f t="shared" si="10"/>
        <v>3</v>
      </c>
    </row>
    <row r="74" spans="1:24" x14ac:dyDescent="0.25">
      <c r="A74" s="15" t="s">
        <v>2696</v>
      </c>
      <c r="B74" s="18" t="s">
        <v>317</v>
      </c>
      <c r="C74" s="18">
        <v>73</v>
      </c>
      <c r="D74" s="20" t="s">
        <v>165</v>
      </c>
      <c r="E74" s="20">
        <v>80</v>
      </c>
      <c r="F74" s="20" t="s">
        <v>405</v>
      </c>
      <c r="G74" s="19" t="s">
        <v>194</v>
      </c>
      <c r="H74" s="78" t="s">
        <v>402</v>
      </c>
      <c r="I74" s="78" t="s">
        <v>402</v>
      </c>
      <c r="J74" s="78"/>
      <c r="K74" s="78"/>
    </row>
    <row r="75" spans="1:24" x14ac:dyDescent="0.25">
      <c r="A75" s="15" t="s">
        <v>2697</v>
      </c>
      <c r="B75" s="18" t="s">
        <v>317</v>
      </c>
      <c r="C75" s="20">
        <v>74</v>
      </c>
      <c r="D75" s="20" t="s">
        <v>165</v>
      </c>
      <c r="E75" s="20">
        <v>150</v>
      </c>
      <c r="F75" s="20" t="s">
        <v>401</v>
      </c>
      <c r="G75" s="21" t="s">
        <v>202</v>
      </c>
      <c r="H75" s="78" t="s">
        <v>402</v>
      </c>
      <c r="I75" s="78" t="s">
        <v>402</v>
      </c>
      <c r="J75" s="78"/>
      <c r="K75" s="78"/>
    </row>
    <row r="76" spans="1:24" x14ac:dyDescent="0.25">
      <c r="A76" s="15" t="s">
        <v>578</v>
      </c>
      <c r="B76" s="18" t="s">
        <v>317</v>
      </c>
      <c r="C76" s="20">
        <v>75</v>
      </c>
      <c r="D76" s="20" t="s">
        <v>414</v>
      </c>
      <c r="E76" s="20">
        <v>60</v>
      </c>
      <c r="F76" s="20" t="s">
        <v>410</v>
      </c>
      <c r="G76" s="19" t="s">
        <v>190</v>
      </c>
      <c r="H76" s="78" t="s">
        <v>402</v>
      </c>
      <c r="I76" s="78" t="s">
        <v>402</v>
      </c>
      <c r="J76" s="78"/>
      <c r="K76" s="78"/>
    </row>
    <row r="77" spans="1:24" x14ac:dyDescent="0.25">
      <c r="A77" s="15" t="s">
        <v>545</v>
      </c>
      <c r="B77" s="18" t="s">
        <v>317</v>
      </c>
      <c r="C77" s="20">
        <v>76</v>
      </c>
      <c r="D77" s="20" t="s">
        <v>414</v>
      </c>
      <c r="E77" s="20">
        <v>80</v>
      </c>
      <c r="F77" s="20" t="s">
        <v>405</v>
      </c>
      <c r="G77" s="19" t="s">
        <v>194</v>
      </c>
      <c r="H77" s="78" t="s">
        <v>402</v>
      </c>
      <c r="I77" s="78" t="s">
        <v>402</v>
      </c>
      <c r="J77" s="78"/>
      <c r="K77" s="78"/>
    </row>
    <row r="78" spans="1:24" x14ac:dyDescent="0.25">
      <c r="A78" s="15" t="s">
        <v>623</v>
      </c>
      <c r="B78" s="18" t="s">
        <v>317</v>
      </c>
      <c r="C78" s="20">
        <v>77</v>
      </c>
      <c r="D78" s="20" t="s">
        <v>414</v>
      </c>
      <c r="E78" s="20">
        <v>130</v>
      </c>
      <c r="F78" s="20" t="s">
        <v>401</v>
      </c>
      <c r="G78" s="21" t="s">
        <v>198</v>
      </c>
      <c r="H78" s="78" t="s">
        <v>402</v>
      </c>
      <c r="I78" s="78" t="s">
        <v>402</v>
      </c>
      <c r="J78" s="78"/>
      <c r="K78" s="78"/>
    </row>
    <row r="79" spans="1:24" x14ac:dyDescent="0.25">
      <c r="A79" s="15" t="s">
        <v>2698</v>
      </c>
      <c r="B79" s="18" t="s">
        <v>317</v>
      </c>
      <c r="C79" s="20">
        <v>78</v>
      </c>
      <c r="D79" s="20" t="s">
        <v>414</v>
      </c>
      <c r="E79" s="20">
        <v>180</v>
      </c>
      <c r="F79" s="20" t="s">
        <v>410</v>
      </c>
      <c r="G79" s="21" t="s">
        <v>206</v>
      </c>
      <c r="H79" s="78" t="s">
        <v>402</v>
      </c>
      <c r="I79" s="78" t="s">
        <v>402</v>
      </c>
      <c r="J79" s="78"/>
      <c r="K79" s="78" t="s">
        <v>402</v>
      </c>
    </row>
    <row r="80" spans="1:24" x14ac:dyDescent="0.25">
      <c r="A80" s="15" t="s">
        <v>2699</v>
      </c>
      <c r="B80" s="18" t="s">
        <v>317</v>
      </c>
      <c r="C80" s="18">
        <v>79</v>
      </c>
      <c r="D80" s="20" t="s">
        <v>414</v>
      </c>
      <c r="E80" s="20">
        <v>230</v>
      </c>
      <c r="F80" s="20" t="s">
        <v>2619</v>
      </c>
      <c r="G80" s="21" t="s">
        <v>206</v>
      </c>
      <c r="H80" s="78" t="s">
        <v>402</v>
      </c>
      <c r="I80" s="78" t="s">
        <v>402</v>
      </c>
      <c r="J80" s="78"/>
      <c r="K80" s="78" t="s">
        <v>402</v>
      </c>
    </row>
    <row r="81" spans="1:11" x14ac:dyDescent="0.25">
      <c r="A81" s="15" t="s">
        <v>626</v>
      </c>
      <c r="B81" s="18" t="s">
        <v>317</v>
      </c>
      <c r="C81" s="20">
        <v>80</v>
      </c>
      <c r="D81" s="20" t="s">
        <v>414</v>
      </c>
      <c r="E81" s="20">
        <v>130</v>
      </c>
      <c r="F81" s="20" t="s">
        <v>410</v>
      </c>
      <c r="G81" s="21" t="s">
        <v>198</v>
      </c>
      <c r="H81" s="78" t="s">
        <v>402</v>
      </c>
      <c r="I81" s="78" t="s">
        <v>402</v>
      </c>
      <c r="J81" s="78"/>
      <c r="K81" s="78"/>
    </row>
    <row r="82" spans="1:11" x14ac:dyDescent="0.25">
      <c r="A82" s="15" t="s">
        <v>478</v>
      </c>
      <c r="B82" s="18" t="s">
        <v>317</v>
      </c>
      <c r="C82" s="20">
        <v>81</v>
      </c>
      <c r="D82" s="20" t="s">
        <v>414</v>
      </c>
      <c r="E82" s="20">
        <v>50</v>
      </c>
      <c r="F82" s="20" t="s">
        <v>410</v>
      </c>
      <c r="G82" s="19" t="s">
        <v>190</v>
      </c>
      <c r="H82" s="78" t="s">
        <v>402</v>
      </c>
      <c r="I82" s="78" t="s">
        <v>402</v>
      </c>
      <c r="J82" s="78"/>
      <c r="K82" s="78"/>
    </row>
    <row r="83" spans="1:11" x14ac:dyDescent="0.25">
      <c r="A83" s="15" t="s">
        <v>444</v>
      </c>
      <c r="B83" s="18" t="s">
        <v>317</v>
      </c>
      <c r="C83" s="20">
        <v>82</v>
      </c>
      <c r="D83" s="20" t="s">
        <v>414</v>
      </c>
      <c r="E83" s="20">
        <v>90</v>
      </c>
      <c r="F83" s="20" t="s">
        <v>405</v>
      </c>
      <c r="G83" s="21" t="s">
        <v>198</v>
      </c>
      <c r="H83" s="78" t="s">
        <v>402</v>
      </c>
      <c r="I83" s="78" t="s">
        <v>402</v>
      </c>
      <c r="J83" s="78"/>
      <c r="K83" s="78"/>
    </row>
    <row r="84" spans="1:11" x14ac:dyDescent="0.25">
      <c r="A84" s="15" t="s">
        <v>450</v>
      </c>
      <c r="B84" s="18" t="s">
        <v>317</v>
      </c>
      <c r="C84" s="20">
        <v>83</v>
      </c>
      <c r="D84" s="20" t="s">
        <v>414</v>
      </c>
      <c r="E84" s="20">
        <v>100</v>
      </c>
      <c r="F84" s="20" t="s">
        <v>410</v>
      </c>
      <c r="G84" s="21" t="s">
        <v>194</v>
      </c>
      <c r="H84" s="78" t="s">
        <v>402</v>
      </c>
      <c r="I84" s="78" t="s">
        <v>402</v>
      </c>
      <c r="J84" s="78"/>
      <c r="K84" s="78"/>
    </row>
    <row r="85" spans="1:11" x14ac:dyDescent="0.25">
      <c r="A85" s="15" t="s">
        <v>1854</v>
      </c>
      <c r="B85" s="18" t="s">
        <v>317</v>
      </c>
      <c r="C85" s="20">
        <v>84</v>
      </c>
      <c r="D85" s="20" t="s">
        <v>414</v>
      </c>
      <c r="E85" s="20">
        <v>60</v>
      </c>
      <c r="F85" s="20" t="s">
        <v>410</v>
      </c>
      <c r="G85" s="19" t="s">
        <v>190</v>
      </c>
      <c r="H85" s="78" t="s">
        <v>402</v>
      </c>
      <c r="I85" s="78" t="s">
        <v>402</v>
      </c>
      <c r="J85" s="78"/>
      <c r="K85" s="78"/>
    </row>
    <row r="86" spans="1:11" x14ac:dyDescent="0.25">
      <c r="A86" s="15" t="s">
        <v>1834</v>
      </c>
      <c r="B86" s="18" t="s">
        <v>317</v>
      </c>
      <c r="C86" s="18">
        <v>85</v>
      </c>
      <c r="D86" s="20" t="s">
        <v>414</v>
      </c>
      <c r="E86" s="20">
        <v>90</v>
      </c>
      <c r="F86" s="20" t="s">
        <v>405</v>
      </c>
      <c r="G86" s="21" t="s">
        <v>198</v>
      </c>
      <c r="H86" s="78" t="s">
        <v>402</v>
      </c>
      <c r="I86" s="78" t="s">
        <v>402</v>
      </c>
      <c r="J86" s="78"/>
      <c r="K86" s="78"/>
    </row>
    <row r="87" spans="1:11" x14ac:dyDescent="0.25">
      <c r="A87" s="15" t="s">
        <v>2660</v>
      </c>
      <c r="B87" s="18" t="s">
        <v>317</v>
      </c>
      <c r="C87" s="20">
        <v>86</v>
      </c>
      <c r="D87" s="20" t="s">
        <v>414</v>
      </c>
      <c r="E87" s="20">
        <v>50</v>
      </c>
      <c r="F87" s="20" t="s">
        <v>410</v>
      </c>
      <c r="G87" s="19" t="s">
        <v>190</v>
      </c>
      <c r="H87" s="78" t="s">
        <v>402</v>
      </c>
      <c r="I87" s="78" t="s">
        <v>402</v>
      </c>
      <c r="J87" s="78"/>
      <c r="K87" s="78"/>
    </row>
    <row r="88" spans="1:11" x14ac:dyDescent="0.25">
      <c r="A88" s="15" t="s">
        <v>2661</v>
      </c>
      <c r="B88" s="18" t="s">
        <v>317</v>
      </c>
      <c r="C88" s="20">
        <v>87</v>
      </c>
      <c r="D88" s="20" t="s">
        <v>414</v>
      </c>
      <c r="E88" s="20">
        <v>90</v>
      </c>
      <c r="F88" s="20" t="s">
        <v>410</v>
      </c>
      <c r="G88" s="19" t="s">
        <v>194</v>
      </c>
      <c r="H88" s="78" t="s">
        <v>402</v>
      </c>
      <c r="I88" s="78" t="s">
        <v>402</v>
      </c>
      <c r="J88" s="78"/>
      <c r="K88" s="78"/>
    </row>
    <row r="89" spans="1:11" x14ac:dyDescent="0.25">
      <c r="A89" s="15" t="s">
        <v>2700</v>
      </c>
      <c r="B89" s="18" t="s">
        <v>317</v>
      </c>
      <c r="C89" s="20">
        <v>88</v>
      </c>
      <c r="D89" s="20" t="s">
        <v>490</v>
      </c>
      <c r="E89" s="20"/>
      <c r="F89" s="20" t="s">
        <v>1085</v>
      </c>
      <c r="G89" s="19" t="s">
        <v>194</v>
      </c>
      <c r="H89" s="78" t="s">
        <v>402</v>
      </c>
      <c r="I89" s="78" t="s">
        <v>402</v>
      </c>
      <c r="J89" s="78"/>
      <c r="K89" s="78"/>
    </row>
    <row r="90" spans="1:11" x14ac:dyDescent="0.25">
      <c r="A90" s="15" t="s">
        <v>2701</v>
      </c>
      <c r="B90" s="18" t="s">
        <v>317</v>
      </c>
      <c r="C90" s="20">
        <v>89</v>
      </c>
      <c r="D90" s="20" t="s">
        <v>490</v>
      </c>
      <c r="E90" s="20"/>
      <c r="F90" s="20" t="s">
        <v>1562</v>
      </c>
      <c r="G90" s="19" t="s">
        <v>194</v>
      </c>
      <c r="H90" s="78" t="s">
        <v>402</v>
      </c>
      <c r="I90" s="78" t="s">
        <v>402</v>
      </c>
      <c r="J90" s="78"/>
      <c r="K90" s="78"/>
    </row>
    <row r="91" spans="1:11" x14ac:dyDescent="0.25">
      <c r="A91" s="15" t="s">
        <v>2702</v>
      </c>
      <c r="B91" s="18" t="s">
        <v>317</v>
      </c>
      <c r="C91" s="20">
        <v>90</v>
      </c>
      <c r="D91" s="20" t="s">
        <v>490</v>
      </c>
      <c r="E91" s="20"/>
      <c r="F91" s="20" t="s">
        <v>1085</v>
      </c>
      <c r="G91" s="19" t="s">
        <v>194</v>
      </c>
      <c r="H91" s="78" t="s">
        <v>402</v>
      </c>
      <c r="I91" s="78" t="s">
        <v>402</v>
      </c>
      <c r="J91" s="78"/>
      <c r="K91" s="78"/>
    </row>
    <row r="92" spans="1:11" x14ac:dyDescent="0.25">
      <c r="A92" s="15" t="s">
        <v>1437</v>
      </c>
      <c r="B92" s="18" t="s">
        <v>317</v>
      </c>
      <c r="C92" s="18">
        <v>91</v>
      </c>
      <c r="D92" s="20" t="s">
        <v>490</v>
      </c>
      <c r="E92" s="20"/>
      <c r="F92" s="20" t="s">
        <v>493</v>
      </c>
      <c r="G92" s="19" t="s">
        <v>194</v>
      </c>
      <c r="H92" s="78" t="s">
        <v>402</v>
      </c>
      <c r="I92" s="78" t="s">
        <v>402</v>
      </c>
      <c r="J92" s="78"/>
      <c r="K92" s="78"/>
    </row>
    <row r="93" spans="1:11" x14ac:dyDescent="0.25">
      <c r="A93" s="15" t="s">
        <v>2703</v>
      </c>
      <c r="B93" s="18" t="s">
        <v>317</v>
      </c>
      <c r="C93" s="20">
        <v>92</v>
      </c>
      <c r="D93" s="20" t="s">
        <v>490</v>
      </c>
      <c r="E93" s="20"/>
      <c r="F93" s="20" t="s">
        <v>1562</v>
      </c>
      <c r="G93" s="19" t="s">
        <v>194</v>
      </c>
      <c r="H93" s="78" t="s">
        <v>402</v>
      </c>
      <c r="I93" s="78" t="s">
        <v>402</v>
      </c>
      <c r="J93" s="78"/>
      <c r="K93" s="78"/>
    </row>
    <row r="94" spans="1:11" x14ac:dyDescent="0.25">
      <c r="A94" s="15" t="s">
        <v>2704</v>
      </c>
      <c r="B94" s="18" t="s">
        <v>317</v>
      </c>
      <c r="C94" s="20">
        <v>93</v>
      </c>
      <c r="D94" s="20" t="s">
        <v>490</v>
      </c>
      <c r="E94" s="20"/>
      <c r="F94" s="20" t="s">
        <v>1085</v>
      </c>
      <c r="G94" s="19" t="s">
        <v>194</v>
      </c>
      <c r="H94" s="78" t="s">
        <v>402</v>
      </c>
      <c r="I94" s="78" t="s">
        <v>402</v>
      </c>
      <c r="J94" s="78"/>
      <c r="K94" s="78"/>
    </row>
    <row r="95" spans="1:11" x14ac:dyDescent="0.25">
      <c r="A95" s="15" t="s">
        <v>1119</v>
      </c>
      <c r="B95" s="18" t="s">
        <v>317</v>
      </c>
      <c r="C95" s="20">
        <v>94</v>
      </c>
      <c r="D95" s="20" t="s">
        <v>490</v>
      </c>
      <c r="E95" s="20"/>
      <c r="F95" s="20" t="s">
        <v>1085</v>
      </c>
      <c r="G95" s="19" t="s">
        <v>194</v>
      </c>
      <c r="H95" s="78" t="s">
        <v>402</v>
      </c>
      <c r="I95" s="78" t="s">
        <v>402</v>
      </c>
      <c r="J95" s="78"/>
      <c r="K95" s="78"/>
    </row>
    <row r="96" spans="1:11" x14ac:dyDescent="0.25">
      <c r="A96" s="15" t="s">
        <v>2705</v>
      </c>
      <c r="B96" s="18" t="s">
        <v>317</v>
      </c>
      <c r="C96" s="20">
        <v>95</v>
      </c>
      <c r="D96" s="20" t="s">
        <v>490</v>
      </c>
      <c r="E96" s="20"/>
      <c r="F96" s="20" t="s">
        <v>1562</v>
      </c>
      <c r="G96" s="19" t="s">
        <v>194</v>
      </c>
      <c r="H96" s="78" t="s">
        <v>402</v>
      </c>
      <c r="I96" s="78" t="s">
        <v>402</v>
      </c>
      <c r="J96" s="78"/>
      <c r="K96" s="78"/>
    </row>
    <row r="97" spans="1:11" x14ac:dyDescent="0.25">
      <c r="A97" s="15" t="s">
        <v>2706</v>
      </c>
      <c r="B97" s="18" t="s">
        <v>317</v>
      </c>
      <c r="C97" s="20">
        <v>96</v>
      </c>
      <c r="D97" s="20" t="s">
        <v>490</v>
      </c>
      <c r="E97" s="20"/>
      <c r="F97" s="20" t="s">
        <v>1562</v>
      </c>
      <c r="G97" s="19" t="s">
        <v>194</v>
      </c>
      <c r="H97" s="78" t="s">
        <v>402</v>
      </c>
      <c r="I97" s="78" t="s">
        <v>402</v>
      </c>
      <c r="J97" s="78"/>
      <c r="K97" s="78"/>
    </row>
    <row r="98" spans="1:11" x14ac:dyDescent="0.25">
      <c r="A98" s="15" t="s">
        <v>2707</v>
      </c>
      <c r="B98" s="18" t="s">
        <v>317</v>
      </c>
      <c r="C98" s="18">
        <v>97</v>
      </c>
      <c r="D98" s="20" t="s">
        <v>490</v>
      </c>
      <c r="E98" s="20"/>
      <c r="F98" s="20" t="s">
        <v>1562</v>
      </c>
      <c r="G98" s="19" t="s">
        <v>194</v>
      </c>
      <c r="H98" s="78" t="s">
        <v>402</v>
      </c>
      <c r="I98" s="78" t="s">
        <v>402</v>
      </c>
      <c r="J98" s="78"/>
      <c r="K98" s="78"/>
    </row>
    <row r="99" spans="1:11" x14ac:dyDescent="0.25">
      <c r="A99" s="15" t="s">
        <v>2708</v>
      </c>
      <c r="B99" s="18" t="s">
        <v>317</v>
      </c>
      <c r="C99" s="20">
        <v>98</v>
      </c>
      <c r="D99" s="20" t="s">
        <v>490</v>
      </c>
      <c r="E99" s="20"/>
      <c r="F99" s="20" t="s">
        <v>1562</v>
      </c>
      <c r="G99" s="19" t="s">
        <v>194</v>
      </c>
      <c r="H99" s="78" t="s">
        <v>402</v>
      </c>
      <c r="I99" s="78" t="s">
        <v>402</v>
      </c>
      <c r="J99" s="78"/>
      <c r="K99" s="78"/>
    </row>
    <row r="100" spans="1:11" x14ac:dyDescent="0.25">
      <c r="A100" s="15" t="s">
        <v>2449</v>
      </c>
      <c r="B100" s="18" t="s">
        <v>317</v>
      </c>
      <c r="C100" s="20">
        <v>99</v>
      </c>
      <c r="D100" s="20" t="s">
        <v>490</v>
      </c>
      <c r="E100" s="20"/>
      <c r="F100" s="20" t="s">
        <v>1562</v>
      </c>
      <c r="G100" s="19" t="s">
        <v>194</v>
      </c>
      <c r="H100" s="78" t="s">
        <v>402</v>
      </c>
      <c r="I100" s="78" t="s">
        <v>402</v>
      </c>
      <c r="J100" s="78"/>
      <c r="K100" s="78"/>
    </row>
    <row r="101" spans="1:11" x14ac:dyDescent="0.25">
      <c r="A101" s="15" t="s">
        <v>2675</v>
      </c>
      <c r="B101" s="18" t="s">
        <v>317</v>
      </c>
      <c r="C101" s="20">
        <v>100</v>
      </c>
      <c r="D101" s="20" t="s">
        <v>425</v>
      </c>
      <c r="E101" s="20">
        <v>180</v>
      </c>
      <c r="F101" s="20" t="s">
        <v>410</v>
      </c>
      <c r="G101" s="21" t="s">
        <v>274</v>
      </c>
      <c r="H101" s="78" t="s">
        <v>402</v>
      </c>
      <c r="I101" s="78" t="s">
        <v>402</v>
      </c>
      <c r="J101" s="78"/>
      <c r="K101" s="78" t="s">
        <v>402</v>
      </c>
    </row>
    <row r="102" spans="1:11" x14ac:dyDescent="0.25">
      <c r="A102" s="15" t="s">
        <v>2681</v>
      </c>
      <c r="B102" s="18" t="s">
        <v>317</v>
      </c>
      <c r="C102" s="20">
        <v>101</v>
      </c>
      <c r="D102" s="20" t="s">
        <v>400</v>
      </c>
      <c r="E102" s="20">
        <v>180</v>
      </c>
      <c r="F102" s="20" t="s">
        <v>410</v>
      </c>
      <c r="G102" s="21" t="s">
        <v>274</v>
      </c>
      <c r="H102" s="78" t="s">
        <v>402</v>
      </c>
      <c r="I102" s="78" t="s">
        <v>402</v>
      </c>
      <c r="J102" s="78"/>
      <c r="K102" s="78" t="s">
        <v>402</v>
      </c>
    </row>
    <row r="103" spans="1:11" x14ac:dyDescent="0.25">
      <c r="A103" s="15" t="s">
        <v>2684</v>
      </c>
      <c r="B103" s="18" t="s">
        <v>317</v>
      </c>
      <c r="C103" s="20">
        <v>102</v>
      </c>
      <c r="D103" s="20" t="s">
        <v>421</v>
      </c>
      <c r="E103" s="20">
        <v>170</v>
      </c>
      <c r="F103" s="20" t="s">
        <v>410</v>
      </c>
      <c r="G103" s="21" t="s">
        <v>274</v>
      </c>
      <c r="H103" s="78" t="s">
        <v>402</v>
      </c>
      <c r="I103" s="78" t="s">
        <v>402</v>
      </c>
      <c r="J103" s="78"/>
      <c r="K103" s="78" t="s">
        <v>402</v>
      </c>
    </row>
    <row r="104" spans="1:11" x14ac:dyDescent="0.25">
      <c r="A104" s="15" t="s">
        <v>2698</v>
      </c>
      <c r="B104" s="18" t="s">
        <v>317</v>
      </c>
      <c r="C104" s="18">
        <v>103</v>
      </c>
      <c r="D104" s="20" t="s">
        <v>414</v>
      </c>
      <c r="E104" s="20">
        <v>180</v>
      </c>
      <c r="F104" s="20" t="s">
        <v>410</v>
      </c>
      <c r="G104" s="21" t="s">
        <v>274</v>
      </c>
      <c r="H104" s="78" t="s">
        <v>402</v>
      </c>
      <c r="I104" s="78" t="s">
        <v>402</v>
      </c>
      <c r="J104" s="78"/>
      <c r="K104" s="78" t="s">
        <v>402</v>
      </c>
    </row>
    <row r="105" spans="1:11" x14ac:dyDescent="0.25">
      <c r="A105" s="15" t="s">
        <v>2702</v>
      </c>
      <c r="B105" s="18" t="s">
        <v>317</v>
      </c>
      <c r="C105" s="20">
        <v>104</v>
      </c>
      <c r="D105" s="20" t="s">
        <v>490</v>
      </c>
      <c r="E105" s="20"/>
      <c r="F105" s="20" t="s">
        <v>1085</v>
      </c>
      <c r="G105" s="21" t="s">
        <v>274</v>
      </c>
      <c r="H105" s="78" t="s">
        <v>402</v>
      </c>
      <c r="I105" s="78" t="s">
        <v>402</v>
      </c>
      <c r="J105" s="78"/>
      <c r="K105" s="78" t="s">
        <v>402</v>
      </c>
    </row>
    <row r="106" spans="1:11" x14ac:dyDescent="0.25">
      <c r="A106" s="15" t="s">
        <v>2704</v>
      </c>
      <c r="B106" s="18" t="s">
        <v>317</v>
      </c>
      <c r="C106" s="20">
        <v>105</v>
      </c>
      <c r="D106" s="20" t="s">
        <v>490</v>
      </c>
      <c r="E106" s="20"/>
      <c r="F106" s="20" t="s">
        <v>1085</v>
      </c>
      <c r="G106" s="21" t="s">
        <v>274</v>
      </c>
      <c r="H106" s="78" t="s">
        <v>402</v>
      </c>
      <c r="I106" s="78" t="s">
        <v>402</v>
      </c>
      <c r="J106" s="78"/>
      <c r="K106" s="78" t="s">
        <v>402</v>
      </c>
    </row>
    <row r="107" spans="1:11" x14ac:dyDescent="0.25">
      <c r="A107" s="15" t="s">
        <v>1119</v>
      </c>
      <c r="B107" s="18" t="s">
        <v>317</v>
      </c>
      <c r="C107" s="20">
        <v>106</v>
      </c>
      <c r="D107" s="20" t="s">
        <v>490</v>
      </c>
      <c r="E107" s="20"/>
      <c r="F107" s="20" t="s">
        <v>1085</v>
      </c>
      <c r="G107" s="21" t="s">
        <v>274</v>
      </c>
      <c r="H107" s="78" t="s">
        <v>402</v>
      </c>
      <c r="I107" s="78" t="s">
        <v>402</v>
      </c>
      <c r="J107" s="78"/>
      <c r="K107" s="78" t="s">
        <v>402</v>
      </c>
    </row>
    <row r="108" spans="1:11" x14ac:dyDescent="0.25">
      <c r="A108" s="15" t="s">
        <v>2676</v>
      </c>
      <c r="B108" s="18" t="s">
        <v>317</v>
      </c>
      <c r="C108" s="20">
        <v>107</v>
      </c>
      <c r="D108" s="20" t="s">
        <v>425</v>
      </c>
      <c r="E108" s="20">
        <v>220</v>
      </c>
      <c r="F108" s="20" t="s">
        <v>2619</v>
      </c>
      <c r="G108" s="21" t="s">
        <v>278</v>
      </c>
      <c r="H108" s="78" t="s">
        <v>402</v>
      </c>
      <c r="I108" s="78" t="s">
        <v>402</v>
      </c>
      <c r="J108" s="78"/>
      <c r="K108" s="78" t="s">
        <v>402</v>
      </c>
    </row>
    <row r="109" spans="1:11" x14ac:dyDescent="0.25">
      <c r="A109" s="15" t="s">
        <v>2676</v>
      </c>
      <c r="B109" s="18" t="s">
        <v>317</v>
      </c>
      <c r="C109" s="20">
        <v>108</v>
      </c>
      <c r="D109" s="20" t="s">
        <v>165</v>
      </c>
      <c r="E109" s="20">
        <v>230</v>
      </c>
      <c r="F109" s="20" t="s">
        <v>2619</v>
      </c>
      <c r="G109" s="21" t="s">
        <v>278</v>
      </c>
      <c r="H109" s="78" t="s">
        <v>402</v>
      </c>
      <c r="I109" s="78" t="s">
        <v>402</v>
      </c>
      <c r="J109" s="78"/>
      <c r="K109" s="78" t="s">
        <v>402</v>
      </c>
    </row>
    <row r="110" spans="1:11" x14ac:dyDescent="0.25">
      <c r="A110" s="15" t="s">
        <v>2699</v>
      </c>
      <c r="B110" s="18" t="s">
        <v>317</v>
      </c>
      <c r="C110" s="18">
        <v>109</v>
      </c>
      <c r="D110" s="20" t="s">
        <v>414</v>
      </c>
      <c r="E110" s="20">
        <v>230</v>
      </c>
      <c r="F110" s="20" t="s">
        <v>2619</v>
      </c>
      <c r="G110" s="21" t="s">
        <v>278</v>
      </c>
      <c r="H110" s="78" t="s">
        <v>402</v>
      </c>
      <c r="I110" s="78" t="s">
        <v>402</v>
      </c>
      <c r="J110" s="78"/>
      <c r="K110" s="78" t="s">
        <v>402</v>
      </c>
    </row>
  </sheetData>
  <sheetProtection selectLockedCells="1" selectUnlockedCells="1"/>
  <mergeCells count="1">
    <mergeCell ref="Z1:AH1"/>
  </mergeCells>
  <conditionalFormatting sqref="H2:K110">
    <cfRule type="cellIs" dxfId="488" priority="1" stopIfTrue="1" operator="equal">
      <formula>"-"</formula>
    </cfRule>
    <cfRule type="cellIs" dxfId="487" priority="2" stopIfTrue="1" operator="equal">
      <formula>"x"</formula>
    </cfRule>
  </conditionalFormatting>
  <hyperlinks>
    <hyperlink ref="L1" location="'Expansion set Check List'!A1" display="Home" xr:uid="{00000000-0004-0000-4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158">
    <tabColor rgb="FF00FF00"/>
  </sheetPr>
  <dimension ref="A1:AH114"/>
  <sheetViews>
    <sheetView zoomScaleSheetLayoutView="10" workbookViewId="0">
      <pane ySplit="1" topLeftCell="A2" activePane="bottomLeft" state="frozen"/>
      <selection pane="bottomLeft"/>
    </sheetView>
  </sheetViews>
  <sheetFormatPr defaultColWidth="0" defaultRowHeight="13.2" customHeight="1" x14ac:dyDescent="0.25"/>
  <cols>
    <col min="1" max="1" width="17.6640625" customWidth="1"/>
    <col min="2" max="2" width="11.88671875" bestFit="1" customWidth="1"/>
    <col min="3" max="3" width="4"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28" t="s">
        <v>390</v>
      </c>
      <c r="B1" s="28" t="s">
        <v>391</v>
      </c>
      <c r="C1" s="28" t="s">
        <v>392</v>
      </c>
      <c r="D1" s="28" t="s">
        <v>393</v>
      </c>
      <c r="E1" s="28" t="s">
        <v>394</v>
      </c>
      <c r="F1" s="28" t="s">
        <v>395</v>
      </c>
      <c r="G1" s="28" t="s">
        <v>396</v>
      </c>
      <c r="H1" s="8" t="s">
        <v>100</v>
      </c>
      <c r="I1" s="9" t="s">
        <v>101</v>
      </c>
      <c r="J1" s="9"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2" t="s">
        <v>647</v>
      </c>
      <c r="B2" s="18" t="s">
        <v>320</v>
      </c>
      <c r="C2" s="18">
        <v>1</v>
      </c>
      <c r="D2" s="18" t="s">
        <v>407</v>
      </c>
      <c r="E2" s="18">
        <v>50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113</v>
      </c>
      <c r="Z2" s="109"/>
      <c r="AA2" s="109"/>
      <c r="AB2" s="109"/>
      <c r="AC2" s="109"/>
      <c r="AD2" s="109"/>
      <c r="AE2" s="109"/>
      <c r="AF2" s="109"/>
      <c r="AG2" s="109"/>
      <c r="AH2" s="109"/>
    </row>
    <row r="3" spans="1:34" x14ac:dyDescent="0.25">
      <c r="A3" s="15" t="s">
        <v>646</v>
      </c>
      <c r="B3" s="18" t="s">
        <v>320</v>
      </c>
      <c r="C3" s="20">
        <v>2</v>
      </c>
      <c r="D3" s="20" t="s">
        <v>407</v>
      </c>
      <c r="E3" s="20">
        <v>80</v>
      </c>
      <c r="F3" s="20"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29</v>
      </c>
    </row>
    <row r="4" spans="1:34" x14ac:dyDescent="0.25">
      <c r="A4" s="15" t="s">
        <v>629</v>
      </c>
      <c r="B4" s="18" t="s">
        <v>320</v>
      </c>
      <c r="C4" s="20">
        <v>3</v>
      </c>
      <c r="D4" s="20" t="s">
        <v>407</v>
      </c>
      <c r="E4" s="20">
        <v>130</v>
      </c>
      <c r="F4" s="20"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39</v>
      </c>
    </row>
    <row r="5" spans="1:34" x14ac:dyDescent="0.25">
      <c r="A5" s="15" t="s">
        <v>2709</v>
      </c>
      <c r="B5" s="18" t="s">
        <v>320</v>
      </c>
      <c r="C5" s="20">
        <v>4</v>
      </c>
      <c r="D5" s="20" t="s">
        <v>407</v>
      </c>
      <c r="E5" s="20">
        <v>170</v>
      </c>
      <c r="F5" s="20" t="s">
        <v>410</v>
      </c>
      <c r="G5" s="19" t="s">
        <v>206</v>
      </c>
      <c r="H5" s="78" t="s">
        <v>402</v>
      </c>
      <c r="I5" s="78" t="s">
        <v>402</v>
      </c>
      <c r="J5" s="78"/>
      <c r="K5" s="78" t="s">
        <v>402</v>
      </c>
      <c r="R5" s="125" t="s">
        <v>198</v>
      </c>
      <c r="S5" s="261">
        <f t="shared" si="1"/>
        <v>0</v>
      </c>
      <c r="T5" s="170">
        <f t="shared" si="2"/>
        <v>0</v>
      </c>
      <c r="U5" s="179"/>
      <c r="V5" s="125" t="s">
        <v>198</v>
      </c>
      <c r="W5" s="261">
        <f t="shared" si="3"/>
        <v>0</v>
      </c>
      <c r="X5" s="6">
        <f t="shared" si="4"/>
        <v>20</v>
      </c>
    </row>
    <row r="6" spans="1:34" x14ac:dyDescent="0.25">
      <c r="A6" s="15" t="s">
        <v>2710</v>
      </c>
      <c r="B6" s="18" t="s">
        <v>320</v>
      </c>
      <c r="C6" s="20">
        <v>5</v>
      </c>
      <c r="D6" s="20" t="s">
        <v>407</v>
      </c>
      <c r="E6" s="20">
        <v>220</v>
      </c>
      <c r="F6" s="20" t="s">
        <v>2619</v>
      </c>
      <c r="G6" s="19" t="s">
        <v>206</v>
      </c>
      <c r="H6" s="78" t="s">
        <v>402</v>
      </c>
      <c r="I6" s="78" t="s">
        <v>402</v>
      </c>
      <c r="J6" s="78"/>
      <c r="K6" s="78" t="s">
        <v>402</v>
      </c>
      <c r="R6" s="125" t="s">
        <v>202</v>
      </c>
      <c r="S6" s="261">
        <f t="shared" si="1"/>
        <v>0</v>
      </c>
      <c r="T6" s="170">
        <f t="shared" si="2"/>
        <v>0</v>
      </c>
      <c r="U6" s="179"/>
      <c r="V6" s="125" t="s">
        <v>202</v>
      </c>
      <c r="W6" s="261">
        <f t="shared" si="3"/>
        <v>0</v>
      </c>
      <c r="X6" s="6">
        <f t="shared" si="4"/>
        <v>9</v>
      </c>
    </row>
    <row r="7" spans="1:34" x14ac:dyDescent="0.25">
      <c r="A7" s="15" t="s">
        <v>1232</v>
      </c>
      <c r="B7" s="18" t="s">
        <v>320</v>
      </c>
      <c r="C7" s="20">
        <v>6</v>
      </c>
      <c r="D7" s="20" t="s">
        <v>407</v>
      </c>
      <c r="E7" s="20">
        <v>60</v>
      </c>
      <c r="F7" s="20" t="s">
        <v>410</v>
      </c>
      <c r="G7" s="19" t="s">
        <v>190</v>
      </c>
      <c r="H7" s="78" t="s">
        <v>402</v>
      </c>
      <c r="I7" s="78" t="s">
        <v>402</v>
      </c>
      <c r="J7" s="78"/>
      <c r="K7" s="78"/>
      <c r="R7" s="125" t="s">
        <v>206</v>
      </c>
      <c r="S7" s="261">
        <f t="shared" si="1"/>
        <v>0</v>
      </c>
      <c r="T7" s="170">
        <f t="shared" si="2"/>
        <v>0</v>
      </c>
      <c r="U7" s="179"/>
      <c r="V7" s="125" t="s">
        <v>206</v>
      </c>
      <c r="W7" s="261">
        <f t="shared" si="3"/>
        <v>0</v>
      </c>
      <c r="X7" s="6">
        <f t="shared" si="4"/>
        <v>7</v>
      </c>
    </row>
    <row r="8" spans="1:34" x14ac:dyDescent="0.25">
      <c r="A8" s="15" t="s">
        <v>1950</v>
      </c>
      <c r="B8" s="18" t="s">
        <v>320</v>
      </c>
      <c r="C8" s="20">
        <v>7</v>
      </c>
      <c r="D8" s="20" t="s">
        <v>407</v>
      </c>
      <c r="E8" s="20">
        <v>90</v>
      </c>
      <c r="F8" s="20" t="s">
        <v>2711</v>
      </c>
      <c r="G8" s="19" t="s">
        <v>198</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2366</v>
      </c>
      <c r="B9" s="18" t="s">
        <v>320</v>
      </c>
      <c r="C9" s="20">
        <v>8</v>
      </c>
      <c r="D9" s="20" t="s">
        <v>407</v>
      </c>
      <c r="E9" s="20">
        <v>60</v>
      </c>
      <c r="F9" s="20" t="s">
        <v>410</v>
      </c>
      <c r="G9" s="19" t="s">
        <v>190</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2367</v>
      </c>
      <c r="B10" s="18" t="s">
        <v>320</v>
      </c>
      <c r="C10" s="20">
        <v>9</v>
      </c>
      <c r="D10" s="20" t="s">
        <v>407</v>
      </c>
      <c r="E10" s="20">
        <v>90</v>
      </c>
      <c r="F10" s="20" t="s">
        <v>405</v>
      </c>
      <c r="G10" s="19" t="s">
        <v>194</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449</v>
      </c>
      <c r="B11" s="18" t="s">
        <v>320</v>
      </c>
      <c r="C11" s="20">
        <v>10</v>
      </c>
      <c r="D11" s="20" t="s">
        <v>425</v>
      </c>
      <c r="E11" s="20">
        <v>80</v>
      </c>
      <c r="F11" s="20" t="s">
        <v>410</v>
      </c>
      <c r="G11" s="19" t="s">
        <v>190</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1882</v>
      </c>
      <c r="B12" s="18" t="s">
        <v>320</v>
      </c>
      <c r="C12" s="20">
        <v>11</v>
      </c>
      <c r="D12" s="20" t="s">
        <v>425</v>
      </c>
      <c r="E12" s="20">
        <v>120</v>
      </c>
      <c r="F12" s="20" t="s">
        <v>405</v>
      </c>
      <c r="G12" s="19" t="s">
        <v>198</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1234</v>
      </c>
      <c r="B13" s="18" t="s">
        <v>320</v>
      </c>
      <c r="C13" s="20">
        <v>12</v>
      </c>
      <c r="D13" s="20" t="s">
        <v>425</v>
      </c>
      <c r="E13" s="20">
        <v>60</v>
      </c>
      <c r="F13" s="20" t="s">
        <v>410</v>
      </c>
      <c r="G13" s="19" t="s">
        <v>190</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1213</v>
      </c>
      <c r="B14" s="18" t="s">
        <v>320</v>
      </c>
      <c r="C14" s="20">
        <v>13</v>
      </c>
      <c r="D14" s="20" t="s">
        <v>425</v>
      </c>
      <c r="E14" s="20">
        <v>80</v>
      </c>
      <c r="F14" s="20" t="s">
        <v>405</v>
      </c>
      <c r="G14" s="19" t="s">
        <v>194</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1195</v>
      </c>
      <c r="B15" s="18" t="s">
        <v>320</v>
      </c>
      <c r="C15" s="20">
        <v>14</v>
      </c>
      <c r="D15" s="20" t="s">
        <v>425</v>
      </c>
      <c r="E15" s="20">
        <v>140</v>
      </c>
      <c r="F15" s="20" t="s">
        <v>401</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579</v>
      </c>
      <c r="B16" s="18" t="s">
        <v>320</v>
      </c>
      <c r="C16" s="20">
        <v>15</v>
      </c>
      <c r="D16" s="20" t="s">
        <v>404</v>
      </c>
      <c r="E16" s="20">
        <v>60</v>
      </c>
      <c r="F16" s="20" t="s">
        <v>410</v>
      </c>
      <c r="G16" s="19"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560</v>
      </c>
      <c r="B17" s="18" t="s">
        <v>320</v>
      </c>
      <c r="C17" s="20">
        <v>16</v>
      </c>
      <c r="D17" s="20" t="s">
        <v>404</v>
      </c>
      <c r="E17" s="20">
        <v>80</v>
      </c>
      <c r="F17" s="20" t="s">
        <v>405</v>
      </c>
      <c r="G17" s="19" t="s">
        <v>194</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536</v>
      </c>
      <c r="B18" s="18" t="s">
        <v>320</v>
      </c>
      <c r="C18" s="20">
        <v>17</v>
      </c>
      <c r="D18" s="20" t="s">
        <v>404</v>
      </c>
      <c r="E18" s="20">
        <v>140</v>
      </c>
      <c r="F18" s="20" t="s">
        <v>401</v>
      </c>
      <c r="G18" s="19"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947</v>
      </c>
      <c r="B19" s="18" t="s">
        <v>320</v>
      </c>
      <c r="C19" s="20">
        <v>18</v>
      </c>
      <c r="D19" s="20" t="s">
        <v>404</v>
      </c>
      <c r="E19" s="20">
        <v>130</v>
      </c>
      <c r="F19" s="20" t="s">
        <v>401</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1949</v>
      </c>
      <c r="B20" s="18" t="s">
        <v>320</v>
      </c>
      <c r="C20" s="20">
        <v>19</v>
      </c>
      <c r="D20" s="20" t="s">
        <v>404</v>
      </c>
      <c r="E20" s="20">
        <v>90</v>
      </c>
      <c r="F20" s="20" t="s">
        <v>405</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2712</v>
      </c>
      <c r="B21" s="18" t="s">
        <v>320</v>
      </c>
      <c r="C21" s="20">
        <v>20</v>
      </c>
      <c r="D21" s="20" t="s">
        <v>404</v>
      </c>
      <c r="E21" s="20">
        <v>180</v>
      </c>
      <c r="F21" s="20" t="s">
        <v>410</v>
      </c>
      <c r="G21" s="19" t="s">
        <v>206</v>
      </c>
      <c r="H21" s="78" t="s">
        <v>402</v>
      </c>
      <c r="I21" s="78" t="s">
        <v>402</v>
      </c>
      <c r="J21" s="78"/>
      <c r="K21" s="78" t="s">
        <v>402</v>
      </c>
      <c r="R21" s="125" t="s">
        <v>262</v>
      </c>
      <c r="S21" s="261">
        <f t="shared" si="1"/>
        <v>0</v>
      </c>
      <c r="T21" s="170">
        <f t="shared" si="2"/>
        <v>0</v>
      </c>
      <c r="U21" s="187"/>
      <c r="V21" s="125" t="s">
        <v>262</v>
      </c>
      <c r="W21" s="261">
        <f t="shared" si="3"/>
        <v>0</v>
      </c>
      <c r="X21" s="6">
        <f t="shared" si="4"/>
        <v>0</v>
      </c>
    </row>
    <row r="22" spans="1:24" x14ac:dyDescent="0.25">
      <c r="A22" s="15" t="s">
        <v>2336</v>
      </c>
      <c r="B22" s="18" t="s">
        <v>320</v>
      </c>
      <c r="C22" s="20">
        <v>21</v>
      </c>
      <c r="D22" s="20" t="s">
        <v>404</v>
      </c>
      <c r="E22" s="20">
        <v>70</v>
      </c>
      <c r="F22" s="20" t="s">
        <v>410</v>
      </c>
      <c r="G22" s="21"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2337</v>
      </c>
      <c r="B23" s="18" t="s">
        <v>320</v>
      </c>
      <c r="C23" s="20">
        <v>22</v>
      </c>
      <c r="D23" s="20" t="s">
        <v>404</v>
      </c>
      <c r="E23" s="20">
        <v>130</v>
      </c>
      <c r="F23" s="20"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2713</v>
      </c>
      <c r="B24" s="18" t="s">
        <v>320</v>
      </c>
      <c r="C24" s="20">
        <v>23</v>
      </c>
      <c r="D24" s="20" t="s">
        <v>404</v>
      </c>
      <c r="E24" s="20">
        <v>60</v>
      </c>
      <c r="F24" s="20" t="s">
        <v>410</v>
      </c>
      <c r="G24" s="21" t="s">
        <v>190</v>
      </c>
      <c r="H24" s="78" t="s">
        <v>402</v>
      </c>
      <c r="I24" s="78" t="s">
        <v>402</v>
      </c>
      <c r="J24" s="78"/>
      <c r="K24" s="78"/>
      <c r="R24" s="125" t="s">
        <v>274</v>
      </c>
      <c r="S24" s="261">
        <f t="shared" si="1"/>
        <v>0</v>
      </c>
      <c r="T24" s="170">
        <f t="shared" si="2"/>
        <v>0</v>
      </c>
      <c r="U24" s="179"/>
      <c r="V24" s="125" t="s">
        <v>274</v>
      </c>
      <c r="W24" s="261">
        <f t="shared" si="3"/>
        <v>0</v>
      </c>
      <c r="X24" s="6">
        <f t="shared" si="4"/>
        <v>7</v>
      </c>
    </row>
    <row r="25" spans="1:24" ht="13.8" thickBot="1" x14ac:dyDescent="0.3">
      <c r="A25" s="15" t="s">
        <v>2714</v>
      </c>
      <c r="B25" s="18" t="s">
        <v>320</v>
      </c>
      <c r="C25" s="20">
        <v>24</v>
      </c>
      <c r="D25" s="20" t="s">
        <v>404</v>
      </c>
      <c r="E25" s="20">
        <v>100</v>
      </c>
      <c r="F25" s="20" t="s">
        <v>405</v>
      </c>
      <c r="G25" s="21" t="s">
        <v>202</v>
      </c>
      <c r="H25" s="78" t="s">
        <v>402</v>
      </c>
      <c r="I25" s="78" t="s">
        <v>402</v>
      </c>
      <c r="J25" s="78"/>
      <c r="K25" s="78"/>
      <c r="R25" s="177" t="s">
        <v>278</v>
      </c>
      <c r="S25" s="262">
        <f t="shared" si="1"/>
        <v>0</v>
      </c>
      <c r="T25" s="209">
        <f t="shared" si="2"/>
        <v>0</v>
      </c>
      <c r="U25" s="179"/>
      <c r="V25" s="177" t="s">
        <v>278</v>
      </c>
      <c r="W25" s="262">
        <f t="shared" si="3"/>
        <v>0</v>
      </c>
      <c r="X25" s="7">
        <f t="shared" si="4"/>
        <v>2</v>
      </c>
    </row>
    <row r="26" spans="1:24" ht="13.8" thickBot="1" x14ac:dyDescent="0.3">
      <c r="A26" s="15" t="s">
        <v>2715</v>
      </c>
      <c r="B26" s="18" t="s">
        <v>320</v>
      </c>
      <c r="C26" s="20">
        <v>25</v>
      </c>
      <c r="D26" s="20" t="s">
        <v>404</v>
      </c>
      <c r="E26" s="20">
        <v>90</v>
      </c>
      <c r="F26" s="20" t="s">
        <v>2376</v>
      </c>
      <c r="G26" s="21" t="s">
        <v>194</v>
      </c>
      <c r="H26" s="78" t="s">
        <v>402</v>
      </c>
      <c r="I26" s="78" t="s">
        <v>402</v>
      </c>
      <c r="J26" s="78"/>
      <c r="K26" s="78"/>
      <c r="R26" s="171" t="s">
        <v>101</v>
      </c>
      <c r="S26" s="172"/>
      <c r="T26" s="186">
        <f>SUM(T27:T49)</f>
        <v>0</v>
      </c>
      <c r="U26" s="179"/>
      <c r="V26" s="188" t="s">
        <v>103</v>
      </c>
      <c r="W26" s="241"/>
      <c r="X26" s="243">
        <f>SUM(X27:X49)</f>
        <v>97</v>
      </c>
    </row>
    <row r="27" spans="1:24" x14ac:dyDescent="0.25">
      <c r="A27" s="15" t="s">
        <v>2716</v>
      </c>
      <c r="B27" s="18" t="s">
        <v>320</v>
      </c>
      <c r="C27" s="20">
        <v>26</v>
      </c>
      <c r="D27" s="20" t="s">
        <v>404</v>
      </c>
      <c r="E27" s="20">
        <v>130</v>
      </c>
      <c r="F27" s="20" t="s">
        <v>405</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29</v>
      </c>
    </row>
    <row r="28" spans="1:24" x14ac:dyDescent="0.25">
      <c r="A28" s="15" t="s">
        <v>477</v>
      </c>
      <c r="B28" s="18" t="s">
        <v>320</v>
      </c>
      <c r="C28" s="20">
        <v>27</v>
      </c>
      <c r="D28" s="20" t="s">
        <v>400</v>
      </c>
      <c r="E28" s="20">
        <v>60</v>
      </c>
      <c r="F28" s="20" t="s">
        <v>410</v>
      </c>
      <c r="G28" s="21" t="s">
        <v>190</v>
      </c>
      <c r="H28" s="78" t="s">
        <v>402</v>
      </c>
      <c r="I28" s="78" t="s">
        <v>402</v>
      </c>
      <c r="J28" s="78"/>
      <c r="K28" s="78"/>
      <c r="R28" s="125" t="s">
        <v>194</v>
      </c>
      <c r="S28" s="169">
        <f t="shared" si="5"/>
        <v>0</v>
      </c>
      <c r="T28" s="170">
        <f t="shared" si="6"/>
        <v>0</v>
      </c>
      <c r="U28" s="179"/>
      <c r="V28" s="264" t="s">
        <v>194</v>
      </c>
      <c r="W28" s="267">
        <f t="shared" si="7"/>
        <v>0</v>
      </c>
      <c r="X28" s="6">
        <f t="shared" si="8"/>
        <v>39</v>
      </c>
    </row>
    <row r="29" spans="1:24" x14ac:dyDescent="0.25">
      <c r="A29" s="15" t="s">
        <v>537</v>
      </c>
      <c r="B29" s="18" t="s">
        <v>320</v>
      </c>
      <c r="C29" s="20">
        <v>28</v>
      </c>
      <c r="D29" s="20" t="s">
        <v>400</v>
      </c>
      <c r="E29" s="20">
        <v>90</v>
      </c>
      <c r="F29" s="20" t="s">
        <v>405</v>
      </c>
      <c r="G29" s="21" t="s">
        <v>194</v>
      </c>
      <c r="H29" s="78" t="s">
        <v>402</v>
      </c>
      <c r="I29" s="78" t="s">
        <v>402</v>
      </c>
      <c r="J29" s="78"/>
      <c r="K29" s="78"/>
      <c r="R29" s="125" t="s">
        <v>198</v>
      </c>
      <c r="S29" s="169">
        <f t="shared" si="5"/>
        <v>0</v>
      </c>
      <c r="T29" s="170">
        <f t="shared" si="6"/>
        <v>0</v>
      </c>
      <c r="U29" s="179"/>
      <c r="V29" s="264" t="s">
        <v>198</v>
      </c>
      <c r="W29" s="267">
        <f t="shared" si="7"/>
        <v>0</v>
      </c>
      <c r="X29" s="6">
        <f t="shared" si="8"/>
        <v>20</v>
      </c>
    </row>
    <row r="30" spans="1:24" x14ac:dyDescent="0.25">
      <c r="A30" s="15" t="s">
        <v>442</v>
      </c>
      <c r="B30" s="18" t="s">
        <v>320</v>
      </c>
      <c r="C30" s="20">
        <v>29</v>
      </c>
      <c r="D30" s="20" t="s">
        <v>400</v>
      </c>
      <c r="E30" s="20">
        <v>80</v>
      </c>
      <c r="F30" s="20" t="s">
        <v>410</v>
      </c>
      <c r="G30" s="21" t="s">
        <v>190</v>
      </c>
      <c r="H30" s="78" t="s">
        <v>402</v>
      </c>
      <c r="I30" s="78" t="s">
        <v>402</v>
      </c>
      <c r="J30" s="78"/>
      <c r="K30" s="78"/>
      <c r="R30" s="125" t="s">
        <v>202</v>
      </c>
      <c r="S30" s="169">
        <f t="shared" si="5"/>
        <v>0</v>
      </c>
      <c r="T30" s="170">
        <f t="shared" si="6"/>
        <v>0</v>
      </c>
      <c r="U30" s="179"/>
      <c r="V30" s="264" t="s">
        <v>202</v>
      </c>
      <c r="W30" s="267">
        <f t="shared" si="7"/>
        <v>0</v>
      </c>
      <c r="X30" s="6">
        <f t="shared" si="8"/>
        <v>9</v>
      </c>
    </row>
    <row r="31" spans="1:24" x14ac:dyDescent="0.25">
      <c r="A31" s="15" t="s">
        <v>1814</v>
      </c>
      <c r="B31" s="18" t="s">
        <v>320</v>
      </c>
      <c r="C31" s="20">
        <v>30</v>
      </c>
      <c r="D31" s="20" t="s">
        <v>400</v>
      </c>
      <c r="E31" s="20">
        <v>120</v>
      </c>
      <c r="F31" s="20" t="s">
        <v>405</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1299</v>
      </c>
      <c r="B32" s="18" t="s">
        <v>320</v>
      </c>
      <c r="C32" s="20">
        <v>31</v>
      </c>
      <c r="D32" s="20" t="s">
        <v>400</v>
      </c>
      <c r="E32" s="20">
        <v>70</v>
      </c>
      <c r="F32" s="20" t="s">
        <v>410</v>
      </c>
      <c r="G32" s="21"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1298</v>
      </c>
      <c r="B33" s="18" t="s">
        <v>320</v>
      </c>
      <c r="C33" s="20">
        <v>32</v>
      </c>
      <c r="D33" s="20" t="s">
        <v>400</v>
      </c>
      <c r="E33" s="20">
        <v>70</v>
      </c>
      <c r="F33" s="20" t="s">
        <v>410</v>
      </c>
      <c r="G33" s="21"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2339</v>
      </c>
      <c r="B34" s="18" t="s">
        <v>320</v>
      </c>
      <c r="C34" s="20">
        <v>33</v>
      </c>
      <c r="D34" s="20" t="s">
        <v>400</v>
      </c>
      <c r="E34" s="20">
        <v>120</v>
      </c>
      <c r="F34" s="20" t="s">
        <v>410</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2717</v>
      </c>
      <c r="B35" s="18" t="s">
        <v>320</v>
      </c>
      <c r="C35" s="20">
        <v>34</v>
      </c>
      <c r="D35" s="20" t="s">
        <v>400</v>
      </c>
      <c r="E35" s="20">
        <v>70</v>
      </c>
      <c r="F35" s="20" t="s">
        <v>410</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571</v>
      </c>
      <c r="B36" s="18" t="s">
        <v>320</v>
      </c>
      <c r="C36" s="20">
        <v>35</v>
      </c>
      <c r="D36" s="20" t="s">
        <v>421</v>
      </c>
      <c r="E36" s="20">
        <v>70</v>
      </c>
      <c r="F36" s="20" t="s">
        <v>410</v>
      </c>
      <c r="G36" s="21" t="s">
        <v>190</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667</v>
      </c>
      <c r="B37" s="18" t="s">
        <v>320</v>
      </c>
      <c r="C37" s="20">
        <v>36</v>
      </c>
      <c r="D37" s="20" t="s">
        <v>421</v>
      </c>
      <c r="E37" s="20">
        <v>90</v>
      </c>
      <c r="F37" s="20" t="s">
        <v>405</v>
      </c>
      <c r="G37" s="21" t="s">
        <v>198</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554</v>
      </c>
      <c r="B38" s="18" t="s">
        <v>320</v>
      </c>
      <c r="C38" s="20">
        <v>37</v>
      </c>
      <c r="D38" s="20" t="s">
        <v>421</v>
      </c>
      <c r="E38" s="20">
        <v>70</v>
      </c>
      <c r="F38" s="20" t="s">
        <v>410</v>
      </c>
      <c r="G38" s="21"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1863</v>
      </c>
      <c r="B39" s="18" t="s">
        <v>320</v>
      </c>
      <c r="C39" s="20">
        <v>38</v>
      </c>
      <c r="D39" s="20" t="s">
        <v>421</v>
      </c>
      <c r="E39" s="20">
        <v>70</v>
      </c>
      <c r="F39" s="20" t="s">
        <v>410</v>
      </c>
      <c r="G39" s="21"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2341</v>
      </c>
      <c r="B40" s="18" t="s">
        <v>320</v>
      </c>
      <c r="C40" s="20">
        <v>39</v>
      </c>
      <c r="D40" s="20" t="s">
        <v>421</v>
      </c>
      <c r="E40" s="20">
        <v>50</v>
      </c>
      <c r="F40" s="20" t="s">
        <v>410</v>
      </c>
      <c r="G40" s="21"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2342</v>
      </c>
      <c r="B41" s="18" t="s">
        <v>320</v>
      </c>
      <c r="C41" s="20">
        <v>40</v>
      </c>
      <c r="D41" s="20" t="s">
        <v>421</v>
      </c>
      <c r="E41" s="20">
        <v>80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2343</v>
      </c>
      <c r="B42" s="18" t="s">
        <v>320</v>
      </c>
      <c r="C42" s="20">
        <v>41</v>
      </c>
      <c r="D42" s="20" t="s">
        <v>421</v>
      </c>
      <c r="E42" s="20">
        <v>130</v>
      </c>
      <c r="F42" s="20" t="s">
        <v>401</v>
      </c>
      <c r="G42" s="21" t="s">
        <v>198</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2403</v>
      </c>
      <c r="B43" s="18" t="s">
        <v>320</v>
      </c>
      <c r="C43" s="20">
        <v>42</v>
      </c>
      <c r="D43" s="20" t="s">
        <v>421</v>
      </c>
      <c r="E43" s="20">
        <v>90</v>
      </c>
      <c r="F43" s="20" t="s">
        <v>410</v>
      </c>
      <c r="G43" s="21"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2404</v>
      </c>
      <c r="B44" s="18" t="s">
        <v>320</v>
      </c>
      <c r="C44" s="20">
        <v>43</v>
      </c>
      <c r="D44" s="20" t="s">
        <v>421</v>
      </c>
      <c r="E44" s="20">
        <v>130</v>
      </c>
      <c r="F44" s="20" t="s">
        <v>405</v>
      </c>
      <c r="G44" s="21" t="s">
        <v>198</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574</v>
      </c>
      <c r="B45" s="18" t="s">
        <v>320</v>
      </c>
      <c r="C45" s="20">
        <v>44</v>
      </c>
      <c r="D45" s="20" t="s">
        <v>431</v>
      </c>
      <c r="E45" s="20">
        <v>70</v>
      </c>
      <c r="F45" s="20"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557</v>
      </c>
      <c r="B46" s="18" t="s">
        <v>320</v>
      </c>
      <c r="C46" s="20">
        <v>45</v>
      </c>
      <c r="D46" s="20" t="s">
        <v>431</v>
      </c>
      <c r="E46" s="20">
        <v>90</v>
      </c>
      <c r="F46" s="20"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530</v>
      </c>
      <c r="B47" s="18" t="s">
        <v>320</v>
      </c>
      <c r="C47" s="20">
        <v>46</v>
      </c>
      <c r="D47" s="20" t="s">
        <v>431</v>
      </c>
      <c r="E47" s="20">
        <v>150</v>
      </c>
      <c r="F47" s="20" t="s">
        <v>401</v>
      </c>
      <c r="G47" s="21" t="s">
        <v>202</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666</v>
      </c>
      <c r="B48" s="18" t="s">
        <v>320</v>
      </c>
      <c r="C48" s="20">
        <v>47</v>
      </c>
      <c r="D48" s="20" t="s">
        <v>431</v>
      </c>
      <c r="E48" s="20">
        <v>90</v>
      </c>
      <c r="F48" s="20" t="s">
        <v>410</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529</v>
      </c>
      <c r="B49" s="18" t="s">
        <v>320</v>
      </c>
      <c r="C49" s="20">
        <v>48</v>
      </c>
      <c r="D49" s="20" t="s">
        <v>431</v>
      </c>
      <c r="E49" s="20">
        <v>90</v>
      </c>
      <c r="F49" s="20" t="s">
        <v>410</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944</v>
      </c>
      <c r="B50" s="18" t="s">
        <v>320</v>
      </c>
      <c r="C50" s="20">
        <v>49</v>
      </c>
      <c r="D50" s="20" t="s">
        <v>431</v>
      </c>
      <c r="E50" s="20">
        <v>90</v>
      </c>
      <c r="F50" s="20" t="s">
        <v>410</v>
      </c>
      <c r="G50" s="21" t="s">
        <v>194</v>
      </c>
      <c r="H50" s="78" t="s">
        <v>402</v>
      </c>
      <c r="I50" s="78" t="s">
        <v>402</v>
      </c>
      <c r="J50" s="78"/>
      <c r="K50" s="78"/>
      <c r="U50" s="179"/>
      <c r="V50" s="188" t="s">
        <v>458</v>
      </c>
      <c r="W50" s="206"/>
      <c r="X50" s="207">
        <f>SUM(X51:X73)</f>
        <v>210</v>
      </c>
    </row>
    <row r="51" spans="1:24" x14ac:dyDescent="0.25">
      <c r="A51" s="15" t="s">
        <v>1207</v>
      </c>
      <c r="B51" s="18" t="s">
        <v>320</v>
      </c>
      <c r="C51" s="20">
        <v>50</v>
      </c>
      <c r="D51" s="20" t="s">
        <v>431</v>
      </c>
      <c r="E51" s="20">
        <v>100</v>
      </c>
      <c r="F51" s="20" t="s">
        <v>405</v>
      </c>
      <c r="G51" s="21" t="s">
        <v>198</v>
      </c>
      <c r="H51" s="78" t="s">
        <v>402</v>
      </c>
      <c r="I51" s="78" t="s">
        <v>402</v>
      </c>
      <c r="J51" s="78"/>
      <c r="K51" s="78"/>
      <c r="U51" s="269"/>
      <c r="V51" s="124" t="s">
        <v>190</v>
      </c>
      <c r="W51" s="169">
        <f>S3+S27+W3+W27</f>
        <v>0</v>
      </c>
      <c r="X51" s="170">
        <f>T3+T27+X3+X27</f>
        <v>58</v>
      </c>
    </row>
    <row r="52" spans="1:24" x14ac:dyDescent="0.25">
      <c r="A52" s="15" t="s">
        <v>1227</v>
      </c>
      <c r="B52" s="18" t="s">
        <v>320</v>
      </c>
      <c r="C52" s="20">
        <v>51</v>
      </c>
      <c r="D52" s="20" t="s">
        <v>431</v>
      </c>
      <c r="E52" s="20">
        <v>80</v>
      </c>
      <c r="F52" s="20" t="s">
        <v>410</v>
      </c>
      <c r="G52" s="21" t="s">
        <v>190</v>
      </c>
      <c r="H52" s="78" t="s">
        <v>402</v>
      </c>
      <c r="I52" s="78" t="s">
        <v>402</v>
      </c>
      <c r="J52" s="78"/>
      <c r="K52" s="78"/>
      <c r="U52" s="269"/>
      <c r="V52" s="125" t="s">
        <v>194</v>
      </c>
      <c r="W52" s="169">
        <f t="shared" ref="W52:X67" si="9">S4+S28+W4+W28</f>
        <v>0</v>
      </c>
      <c r="X52" s="170">
        <f t="shared" si="9"/>
        <v>78</v>
      </c>
    </row>
    <row r="53" spans="1:24" x14ac:dyDescent="0.25">
      <c r="A53" s="15" t="s">
        <v>1200</v>
      </c>
      <c r="B53" s="18" t="s">
        <v>320</v>
      </c>
      <c r="C53" s="20">
        <v>52</v>
      </c>
      <c r="D53" s="20" t="s">
        <v>431</v>
      </c>
      <c r="E53" s="20">
        <v>120</v>
      </c>
      <c r="F53" s="20" t="s">
        <v>405</v>
      </c>
      <c r="G53" s="21" t="s">
        <v>198</v>
      </c>
      <c r="H53" s="78" t="s">
        <v>402</v>
      </c>
      <c r="I53" s="78" t="s">
        <v>402</v>
      </c>
      <c r="J53" s="78"/>
      <c r="K53" s="78"/>
      <c r="U53" s="269"/>
      <c r="V53" s="125" t="s">
        <v>198</v>
      </c>
      <c r="W53" s="169">
        <f t="shared" si="9"/>
        <v>0</v>
      </c>
      <c r="X53" s="170">
        <f t="shared" si="9"/>
        <v>40</v>
      </c>
    </row>
    <row r="54" spans="1:24" x14ac:dyDescent="0.25">
      <c r="A54" s="15" t="s">
        <v>1278</v>
      </c>
      <c r="B54" s="18" t="s">
        <v>320</v>
      </c>
      <c r="C54" s="20">
        <v>53</v>
      </c>
      <c r="D54" s="20" t="s">
        <v>431</v>
      </c>
      <c r="E54" s="20">
        <v>60</v>
      </c>
      <c r="F54" s="20" t="s">
        <v>410</v>
      </c>
      <c r="G54" s="21" t="s">
        <v>190</v>
      </c>
      <c r="H54" s="78" t="s">
        <v>402</v>
      </c>
      <c r="I54" s="78" t="s">
        <v>402</v>
      </c>
      <c r="J54" s="78"/>
      <c r="K54" s="78"/>
      <c r="U54" s="269"/>
      <c r="V54" s="125" t="s">
        <v>202</v>
      </c>
      <c r="W54" s="169">
        <f t="shared" si="9"/>
        <v>0</v>
      </c>
      <c r="X54" s="170">
        <f t="shared" si="9"/>
        <v>18</v>
      </c>
    </row>
    <row r="55" spans="1:24" x14ac:dyDescent="0.25">
      <c r="A55" s="15" t="s">
        <v>2718</v>
      </c>
      <c r="B55" s="18" t="s">
        <v>320</v>
      </c>
      <c r="C55" s="20">
        <v>54</v>
      </c>
      <c r="D55" s="20" t="s">
        <v>431</v>
      </c>
      <c r="E55" s="20">
        <v>180</v>
      </c>
      <c r="F55" s="20" t="s">
        <v>410</v>
      </c>
      <c r="G55" s="19" t="s">
        <v>206</v>
      </c>
      <c r="H55" s="78" t="s">
        <v>402</v>
      </c>
      <c r="I55" s="78" t="s">
        <v>402</v>
      </c>
      <c r="J55" s="78"/>
      <c r="K55" s="78" t="s">
        <v>402</v>
      </c>
      <c r="U55" s="269"/>
      <c r="V55" s="125" t="s">
        <v>206</v>
      </c>
      <c r="W55" s="169">
        <f t="shared" si="9"/>
        <v>0</v>
      </c>
      <c r="X55" s="170">
        <f t="shared" si="9"/>
        <v>7</v>
      </c>
    </row>
    <row r="56" spans="1:24" x14ac:dyDescent="0.25">
      <c r="A56" s="15" t="s">
        <v>2719</v>
      </c>
      <c r="B56" s="18" t="s">
        <v>320</v>
      </c>
      <c r="C56" s="20">
        <v>55</v>
      </c>
      <c r="D56" s="20" t="s">
        <v>431</v>
      </c>
      <c r="E56" s="20">
        <v>220</v>
      </c>
      <c r="F56" s="20" t="s">
        <v>2619</v>
      </c>
      <c r="G56" s="19" t="s">
        <v>206</v>
      </c>
      <c r="H56" s="78" t="s">
        <v>402</v>
      </c>
      <c r="I56" s="78" t="s">
        <v>402</v>
      </c>
      <c r="J56" s="78"/>
      <c r="K56" s="78" t="s">
        <v>402</v>
      </c>
      <c r="U56" s="270"/>
      <c r="V56" s="125" t="s">
        <v>210</v>
      </c>
      <c r="W56" s="169">
        <f t="shared" si="9"/>
        <v>0</v>
      </c>
      <c r="X56" s="170">
        <f t="shared" si="9"/>
        <v>0</v>
      </c>
    </row>
    <row r="57" spans="1:24" ht="13.8" thickBot="1" x14ac:dyDescent="0.3">
      <c r="A57" s="15" t="s">
        <v>2401</v>
      </c>
      <c r="B57" s="18" t="s">
        <v>320</v>
      </c>
      <c r="C57" s="20">
        <v>56</v>
      </c>
      <c r="D57" s="20" t="s">
        <v>431</v>
      </c>
      <c r="E57" s="20">
        <v>60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2402</v>
      </c>
      <c r="B58" s="18" t="s">
        <v>320</v>
      </c>
      <c r="C58" s="20">
        <v>57</v>
      </c>
      <c r="D58" s="20" t="s">
        <v>431</v>
      </c>
      <c r="E58" s="20">
        <v>90</v>
      </c>
      <c r="F58" s="20" t="s">
        <v>405</v>
      </c>
      <c r="G58" s="21" t="s">
        <v>194</v>
      </c>
      <c r="H58" s="78" t="s">
        <v>402</v>
      </c>
      <c r="I58" s="78" t="s">
        <v>402</v>
      </c>
      <c r="J58" s="78"/>
      <c r="K58" s="78"/>
      <c r="U58" s="271"/>
      <c r="V58" s="125" t="s">
        <v>218</v>
      </c>
      <c r="W58" s="169">
        <f t="shared" si="9"/>
        <v>0</v>
      </c>
      <c r="X58" s="170">
        <f t="shared" si="9"/>
        <v>0</v>
      </c>
    </row>
    <row r="59" spans="1:24" ht="13.8" thickBot="1" x14ac:dyDescent="0.3">
      <c r="A59" s="15" t="s">
        <v>2405</v>
      </c>
      <c r="B59" s="18" t="s">
        <v>320</v>
      </c>
      <c r="C59" s="20">
        <v>58</v>
      </c>
      <c r="D59" s="20" t="s">
        <v>431</v>
      </c>
      <c r="E59" s="20">
        <v>120</v>
      </c>
      <c r="F59" s="20" t="s">
        <v>410</v>
      </c>
      <c r="G59" s="19" t="s">
        <v>202</v>
      </c>
      <c r="H59" s="78" t="s">
        <v>402</v>
      </c>
      <c r="I59" s="78" t="s">
        <v>402</v>
      </c>
      <c r="J59" s="78"/>
      <c r="K59" s="78"/>
      <c r="U59" s="271"/>
      <c r="V59" s="125" t="s">
        <v>222</v>
      </c>
      <c r="W59" s="169">
        <f t="shared" si="9"/>
        <v>0</v>
      </c>
      <c r="X59" s="170">
        <f t="shared" si="9"/>
        <v>0</v>
      </c>
    </row>
    <row r="60" spans="1:24" ht="13.8" thickBot="1" x14ac:dyDescent="0.3">
      <c r="A60" s="15" t="s">
        <v>2720</v>
      </c>
      <c r="B60" s="18" t="s">
        <v>320</v>
      </c>
      <c r="C60" s="20">
        <v>59</v>
      </c>
      <c r="D60" s="20" t="s">
        <v>431</v>
      </c>
      <c r="E60" s="20">
        <v>60</v>
      </c>
      <c r="F60" s="20" t="s">
        <v>410</v>
      </c>
      <c r="G60" s="21" t="s">
        <v>194</v>
      </c>
      <c r="H60" s="78" t="s">
        <v>402</v>
      </c>
      <c r="I60" s="78" t="s">
        <v>402</v>
      </c>
      <c r="J60" s="78"/>
      <c r="K60" s="78"/>
      <c r="U60" s="271"/>
      <c r="V60" s="125" t="s">
        <v>226</v>
      </c>
      <c r="W60" s="169">
        <f t="shared" si="9"/>
        <v>0</v>
      </c>
      <c r="X60" s="170">
        <f t="shared" si="9"/>
        <v>0</v>
      </c>
    </row>
    <row r="61" spans="1:24" ht="13.8" thickBot="1" x14ac:dyDescent="0.3">
      <c r="A61" s="15" t="s">
        <v>2720</v>
      </c>
      <c r="B61" s="18" t="s">
        <v>320</v>
      </c>
      <c r="C61" s="20">
        <v>60</v>
      </c>
      <c r="D61" s="20" t="s">
        <v>431</v>
      </c>
      <c r="E61" s="20">
        <v>70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2721</v>
      </c>
      <c r="B62" s="18" t="s">
        <v>320</v>
      </c>
      <c r="C62" s="20">
        <v>61</v>
      </c>
      <c r="D62" s="20" t="s">
        <v>431</v>
      </c>
      <c r="E62" s="20">
        <v>90</v>
      </c>
      <c r="F62" s="20" t="s">
        <v>2376</v>
      </c>
      <c r="G62" s="21" t="s">
        <v>194</v>
      </c>
      <c r="H62" s="78" t="s">
        <v>402</v>
      </c>
      <c r="I62" s="78" t="s">
        <v>402</v>
      </c>
      <c r="J62" s="78"/>
      <c r="K62" s="78"/>
      <c r="U62" s="271"/>
      <c r="V62" s="125" t="s">
        <v>234</v>
      </c>
      <c r="W62" s="169">
        <f t="shared" si="9"/>
        <v>0</v>
      </c>
      <c r="X62" s="170">
        <f t="shared" si="9"/>
        <v>0</v>
      </c>
    </row>
    <row r="63" spans="1:24" ht="13.8" thickBot="1" x14ac:dyDescent="0.3">
      <c r="A63" s="15" t="s">
        <v>2722</v>
      </c>
      <c r="B63" s="18" t="s">
        <v>320</v>
      </c>
      <c r="C63" s="20">
        <v>62</v>
      </c>
      <c r="D63" s="20" t="s">
        <v>431</v>
      </c>
      <c r="E63" s="20">
        <v>150</v>
      </c>
      <c r="F63" s="20" t="s">
        <v>405</v>
      </c>
      <c r="G63" s="21" t="s">
        <v>198</v>
      </c>
      <c r="H63" s="78" t="s">
        <v>402</v>
      </c>
      <c r="I63" s="78" t="s">
        <v>402</v>
      </c>
      <c r="J63" s="78"/>
      <c r="K63" s="78"/>
      <c r="U63" s="271"/>
      <c r="V63" s="125" t="s">
        <v>238</v>
      </c>
      <c r="W63" s="169">
        <f t="shared" si="9"/>
        <v>0</v>
      </c>
      <c r="X63" s="170">
        <f t="shared" si="9"/>
        <v>0</v>
      </c>
    </row>
    <row r="64" spans="1:24" ht="13.8" thickBot="1" x14ac:dyDescent="0.3">
      <c r="A64" s="15" t="s">
        <v>2723</v>
      </c>
      <c r="B64" s="18" t="s">
        <v>320</v>
      </c>
      <c r="C64" s="20">
        <v>63</v>
      </c>
      <c r="D64" s="20" t="s">
        <v>431</v>
      </c>
      <c r="E64" s="20">
        <v>70</v>
      </c>
      <c r="F64" s="20" t="s">
        <v>410</v>
      </c>
      <c r="G64" s="21" t="s">
        <v>202</v>
      </c>
      <c r="H64" s="78" t="s">
        <v>402</v>
      </c>
      <c r="I64" s="78" t="s">
        <v>402</v>
      </c>
      <c r="J64" s="78"/>
      <c r="K64" s="78"/>
      <c r="U64" s="271"/>
      <c r="V64" s="125" t="s">
        <v>242</v>
      </c>
      <c r="W64" s="169">
        <f t="shared" si="9"/>
        <v>0</v>
      </c>
      <c r="X64" s="170">
        <f t="shared" si="9"/>
        <v>0</v>
      </c>
    </row>
    <row r="65" spans="1:24" ht="13.8" thickBot="1" x14ac:dyDescent="0.3">
      <c r="A65" s="15" t="s">
        <v>2724</v>
      </c>
      <c r="B65" s="18" t="s">
        <v>320</v>
      </c>
      <c r="C65" s="20">
        <v>64</v>
      </c>
      <c r="D65" s="20" t="s">
        <v>431</v>
      </c>
      <c r="E65" s="20">
        <v>130</v>
      </c>
      <c r="F65" s="20" t="s">
        <v>410</v>
      </c>
      <c r="G65" s="19" t="s">
        <v>206</v>
      </c>
      <c r="H65" s="78" t="s">
        <v>402</v>
      </c>
      <c r="I65" s="78" t="s">
        <v>402</v>
      </c>
      <c r="J65" s="78"/>
      <c r="K65" s="78" t="s">
        <v>402</v>
      </c>
      <c r="U65" s="271"/>
      <c r="V65" s="125" t="s">
        <v>246</v>
      </c>
      <c r="W65" s="169">
        <f t="shared" si="9"/>
        <v>0</v>
      </c>
      <c r="X65" s="170">
        <f t="shared" si="9"/>
        <v>0</v>
      </c>
    </row>
    <row r="66" spans="1:24" ht="13.8" thickBot="1" x14ac:dyDescent="0.3">
      <c r="A66" s="15" t="s">
        <v>1830</v>
      </c>
      <c r="B66" s="18" t="s">
        <v>320</v>
      </c>
      <c r="C66" s="20">
        <v>65</v>
      </c>
      <c r="D66" s="20" t="s">
        <v>435</v>
      </c>
      <c r="E66" s="20">
        <v>110</v>
      </c>
      <c r="F66" s="20" t="s">
        <v>405</v>
      </c>
      <c r="G66" s="21" t="s">
        <v>198</v>
      </c>
      <c r="H66" s="78" t="s">
        <v>402</v>
      </c>
      <c r="I66" s="78" t="s">
        <v>402</v>
      </c>
      <c r="J66" s="78"/>
      <c r="K66" s="78"/>
      <c r="U66" s="271"/>
      <c r="V66" s="125" t="s">
        <v>250</v>
      </c>
      <c r="W66" s="169">
        <f t="shared" si="9"/>
        <v>0</v>
      </c>
      <c r="X66" s="170">
        <f t="shared" si="9"/>
        <v>0</v>
      </c>
    </row>
    <row r="67" spans="1:24" ht="13.8" thickBot="1" x14ac:dyDescent="0.3">
      <c r="A67" s="15" t="s">
        <v>2308</v>
      </c>
      <c r="B67" s="18" t="s">
        <v>320</v>
      </c>
      <c r="C67" s="20">
        <v>66</v>
      </c>
      <c r="D67" s="20" t="s">
        <v>435</v>
      </c>
      <c r="E67" s="20">
        <v>60</v>
      </c>
      <c r="F67" s="20" t="s">
        <v>410</v>
      </c>
      <c r="G67" s="21" t="s">
        <v>190</v>
      </c>
      <c r="H67" s="78" t="s">
        <v>402</v>
      </c>
      <c r="I67" s="78" t="s">
        <v>402</v>
      </c>
      <c r="J67" s="78"/>
      <c r="K67" s="78"/>
      <c r="U67" s="271"/>
      <c r="V67" s="125" t="s">
        <v>254</v>
      </c>
      <c r="W67" s="169">
        <f t="shared" si="9"/>
        <v>0</v>
      </c>
      <c r="X67" s="170">
        <f t="shared" si="9"/>
        <v>0</v>
      </c>
    </row>
    <row r="68" spans="1:24" ht="13.8" thickBot="1" x14ac:dyDescent="0.3">
      <c r="A68" s="15" t="s">
        <v>2309</v>
      </c>
      <c r="B68" s="18" t="s">
        <v>320</v>
      </c>
      <c r="C68" s="20">
        <v>67</v>
      </c>
      <c r="D68" s="20" t="s">
        <v>435</v>
      </c>
      <c r="E68" s="20">
        <v>90</v>
      </c>
      <c r="F68" s="20" t="s">
        <v>405</v>
      </c>
      <c r="G68" s="21" t="s">
        <v>194</v>
      </c>
      <c r="H68" s="78" t="s">
        <v>402</v>
      </c>
      <c r="I68" s="78" t="s">
        <v>402</v>
      </c>
      <c r="J68" s="78"/>
      <c r="K68" s="78"/>
      <c r="U68" s="271"/>
      <c r="V68" s="125" t="s">
        <v>258</v>
      </c>
      <c r="W68" s="169">
        <f t="shared" ref="W68:X73" si="10">S20+S44+W20+W44</f>
        <v>0</v>
      </c>
      <c r="X68" s="170">
        <f t="shared" si="10"/>
        <v>0</v>
      </c>
    </row>
    <row r="69" spans="1:24" ht="13.8" thickBot="1" x14ac:dyDescent="0.3">
      <c r="A69" s="15" t="s">
        <v>2725</v>
      </c>
      <c r="B69" s="18" t="s">
        <v>320</v>
      </c>
      <c r="C69" s="20">
        <v>68</v>
      </c>
      <c r="D69" s="20" t="s">
        <v>435</v>
      </c>
      <c r="E69" s="20">
        <v>120</v>
      </c>
      <c r="F69" s="20" t="s">
        <v>405</v>
      </c>
      <c r="G69" s="21" t="s">
        <v>198</v>
      </c>
      <c r="H69" s="78" t="s">
        <v>402</v>
      </c>
      <c r="I69" s="78" t="s">
        <v>402</v>
      </c>
      <c r="J69" s="78"/>
      <c r="K69" s="78"/>
      <c r="U69" s="271"/>
      <c r="V69" s="125" t="s">
        <v>262</v>
      </c>
      <c r="W69" s="169">
        <f t="shared" si="10"/>
        <v>0</v>
      </c>
      <c r="X69" s="170">
        <f t="shared" si="10"/>
        <v>0</v>
      </c>
    </row>
    <row r="70" spans="1:24" ht="13.8" thickBot="1" x14ac:dyDescent="0.3">
      <c r="A70" s="15" t="s">
        <v>440</v>
      </c>
      <c r="B70" s="18" t="s">
        <v>320</v>
      </c>
      <c r="C70" s="20">
        <v>69</v>
      </c>
      <c r="D70" s="20" t="s">
        <v>2651</v>
      </c>
      <c r="E70" s="20">
        <v>60</v>
      </c>
      <c r="F70" s="20" t="s">
        <v>410</v>
      </c>
      <c r="G70" s="21" t="s">
        <v>190</v>
      </c>
      <c r="H70" s="78" t="s">
        <v>402</v>
      </c>
      <c r="I70" s="78" t="s">
        <v>402</v>
      </c>
      <c r="J70" s="78"/>
      <c r="K70" s="78"/>
      <c r="U70" s="271"/>
      <c r="V70" s="125" t="s">
        <v>266</v>
      </c>
      <c r="W70" s="169">
        <f t="shared" si="10"/>
        <v>0</v>
      </c>
      <c r="X70" s="170">
        <f t="shared" si="10"/>
        <v>0</v>
      </c>
    </row>
    <row r="71" spans="1:24" ht="13.8" thickBot="1" x14ac:dyDescent="0.3">
      <c r="A71" s="15" t="s">
        <v>440</v>
      </c>
      <c r="B71" s="18" t="s">
        <v>320</v>
      </c>
      <c r="C71" s="20">
        <v>70</v>
      </c>
      <c r="D71" s="20" t="s">
        <v>2651</v>
      </c>
      <c r="E71" s="20">
        <v>60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617</v>
      </c>
      <c r="B72" s="18" t="s">
        <v>320</v>
      </c>
      <c r="C72" s="20">
        <v>71</v>
      </c>
      <c r="D72" s="20" t="s">
        <v>2651</v>
      </c>
      <c r="E72" s="20">
        <v>90</v>
      </c>
      <c r="F72" s="20" t="s">
        <v>405</v>
      </c>
      <c r="G72" s="21" t="s">
        <v>194</v>
      </c>
      <c r="H72" s="78" t="s">
        <v>402</v>
      </c>
      <c r="I72" s="78" t="s">
        <v>402</v>
      </c>
      <c r="J72" s="78"/>
      <c r="K72" s="78"/>
      <c r="U72" s="271"/>
      <c r="V72" s="125" t="s">
        <v>274</v>
      </c>
      <c r="W72" s="169">
        <f t="shared" si="10"/>
        <v>0</v>
      </c>
      <c r="X72" s="170">
        <f t="shared" si="10"/>
        <v>7</v>
      </c>
    </row>
    <row r="73" spans="1:24" ht="13.8" thickBot="1" x14ac:dyDescent="0.3">
      <c r="A73" s="15" t="s">
        <v>2726</v>
      </c>
      <c r="B73" s="18" t="s">
        <v>320</v>
      </c>
      <c r="C73" s="20">
        <v>72</v>
      </c>
      <c r="D73" s="20" t="s">
        <v>2651</v>
      </c>
      <c r="E73" s="20">
        <v>90</v>
      </c>
      <c r="F73" s="20" t="s">
        <v>405</v>
      </c>
      <c r="G73" s="21" t="s">
        <v>198</v>
      </c>
      <c r="H73" s="78" t="s">
        <v>402</v>
      </c>
      <c r="I73" s="78" t="s">
        <v>402</v>
      </c>
      <c r="J73" s="78"/>
      <c r="K73" s="78"/>
      <c r="U73" s="271"/>
      <c r="V73" s="177" t="s">
        <v>278</v>
      </c>
      <c r="W73" s="169">
        <f t="shared" si="10"/>
        <v>0</v>
      </c>
      <c r="X73" s="170">
        <f t="shared" si="10"/>
        <v>2</v>
      </c>
    </row>
    <row r="74" spans="1:24" x14ac:dyDescent="0.25">
      <c r="A74" s="15" t="s">
        <v>2727</v>
      </c>
      <c r="B74" s="18" t="s">
        <v>320</v>
      </c>
      <c r="C74" s="20">
        <v>73</v>
      </c>
      <c r="D74" s="20" t="s">
        <v>2651</v>
      </c>
      <c r="E74" s="20">
        <v>60</v>
      </c>
      <c r="F74" s="20" t="s">
        <v>410</v>
      </c>
      <c r="G74" s="21" t="s">
        <v>194</v>
      </c>
      <c r="H74" s="78" t="s">
        <v>402</v>
      </c>
      <c r="I74" s="78" t="s">
        <v>402</v>
      </c>
      <c r="J74" s="78"/>
      <c r="K74" s="78"/>
    </row>
    <row r="75" spans="1:24" x14ac:dyDescent="0.25">
      <c r="A75" s="15" t="s">
        <v>2728</v>
      </c>
      <c r="B75" s="18" t="s">
        <v>320</v>
      </c>
      <c r="C75" s="20">
        <v>74</v>
      </c>
      <c r="D75" s="20" t="s">
        <v>165</v>
      </c>
      <c r="E75" s="20">
        <v>180</v>
      </c>
      <c r="F75" s="20" t="s">
        <v>410</v>
      </c>
      <c r="G75" s="19" t="s">
        <v>206</v>
      </c>
      <c r="H75" s="78" t="s">
        <v>402</v>
      </c>
      <c r="I75" s="78" t="s">
        <v>402</v>
      </c>
      <c r="J75" s="78"/>
      <c r="K75" s="78" t="s">
        <v>402</v>
      </c>
    </row>
    <row r="76" spans="1:24" x14ac:dyDescent="0.25">
      <c r="A76" s="15" t="s">
        <v>1306</v>
      </c>
      <c r="B76" s="18" t="s">
        <v>320</v>
      </c>
      <c r="C76" s="20">
        <v>75</v>
      </c>
      <c r="D76" s="20" t="s">
        <v>165</v>
      </c>
      <c r="E76" s="20">
        <v>80</v>
      </c>
      <c r="F76" s="20" t="s">
        <v>405</v>
      </c>
      <c r="G76" s="21" t="s">
        <v>194</v>
      </c>
      <c r="H76" s="78" t="s">
        <v>402</v>
      </c>
      <c r="I76" s="78" t="s">
        <v>402</v>
      </c>
      <c r="J76" s="78"/>
      <c r="K76" s="78"/>
    </row>
    <row r="77" spans="1:24" x14ac:dyDescent="0.25">
      <c r="A77" s="15" t="s">
        <v>1296</v>
      </c>
      <c r="B77" s="18" t="s">
        <v>320</v>
      </c>
      <c r="C77" s="20">
        <v>76</v>
      </c>
      <c r="D77" s="20" t="s">
        <v>165</v>
      </c>
      <c r="E77" s="20">
        <v>130</v>
      </c>
      <c r="F77" s="20" t="s">
        <v>401</v>
      </c>
      <c r="G77" s="21" t="s">
        <v>198</v>
      </c>
      <c r="H77" s="78" t="s">
        <v>402</v>
      </c>
      <c r="I77" s="78" t="s">
        <v>402</v>
      </c>
      <c r="J77" s="78"/>
      <c r="K77" s="78"/>
    </row>
    <row r="78" spans="1:24" x14ac:dyDescent="0.25">
      <c r="A78" s="15" t="s">
        <v>2729</v>
      </c>
      <c r="B78" s="18" t="s">
        <v>320</v>
      </c>
      <c r="C78" s="20">
        <v>77</v>
      </c>
      <c r="D78" s="20" t="s">
        <v>165</v>
      </c>
      <c r="E78" s="20">
        <v>100</v>
      </c>
      <c r="F78" s="20" t="s">
        <v>405</v>
      </c>
      <c r="G78" s="21" t="s">
        <v>202</v>
      </c>
      <c r="H78" s="78" t="s">
        <v>402</v>
      </c>
      <c r="I78" s="78" t="s">
        <v>402</v>
      </c>
      <c r="J78" s="78"/>
      <c r="K78" s="78"/>
    </row>
    <row r="79" spans="1:24" x14ac:dyDescent="0.25">
      <c r="A79" s="15" t="s">
        <v>636</v>
      </c>
      <c r="B79" s="18" t="s">
        <v>320</v>
      </c>
      <c r="C79" s="20">
        <v>78</v>
      </c>
      <c r="D79" s="20" t="s">
        <v>414</v>
      </c>
      <c r="E79" s="20">
        <v>90</v>
      </c>
      <c r="F79" s="20" t="s">
        <v>410</v>
      </c>
      <c r="G79" s="21" t="s">
        <v>190</v>
      </c>
      <c r="H79" s="78" t="s">
        <v>402</v>
      </c>
      <c r="I79" s="78" t="s">
        <v>402</v>
      </c>
      <c r="J79" s="78"/>
      <c r="K79" s="78"/>
    </row>
    <row r="80" spans="1:24" x14ac:dyDescent="0.25">
      <c r="A80" s="15" t="s">
        <v>1917</v>
      </c>
      <c r="B80" s="18" t="s">
        <v>320</v>
      </c>
      <c r="C80" s="20">
        <v>79</v>
      </c>
      <c r="D80" s="20" t="s">
        <v>414</v>
      </c>
      <c r="E80" s="20">
        <v>120</v>
      </c>
      <c r="F80" s="20" t="s">
        <v>405</v>
      </c>
      <c r="G80" s="21" t="s">
        <v>194</v>
      </c>
      <c r="H80" s="78" t="s">
        <v>402</v>
      </c>
      <c r="I80" s="78" t="s">
        <v>402</v>
      </c>
      <c r="J80" s="78"/>
      <c r="K80" s="78"/>
    </row>
    <row r="81" spans="1:11" x14ac:dyDescent="0.25">
      <c r="A81" s="15" t="s">
        <v>649</v>
      </c>
      <c r="B81" s="18" t="s">
        <v>320</v>
      </c>
      <c r="C81" s="20">
        <v>80</v>
      </c>
      <c r="D81" s="20" t="s">
        <v>414</v>
      </c>
      <c r="E81" s="20">
        <v>50</v>
      </c>
      <c r="F81" s="20" t="s">
        <v>410</v>
      </c>
      <c r="G81" s="21" t="s">
        <v>190</v>
      </c>
      <c r="H81" s="78" t="s">
        <v>402</v>
      </c>
      <c r="I81" s="78" t="s">
        <v>402</v>
      </c>
      <c r="J81" s="78"/>
      <c r="K81" s="78"/>
    </row>
    <row r="82" spans="1:11" x14ac:dyDescent="0.25">
      <c r="A82" s="15" t="s">
        <v>1222</v>
      </c>
      <c r="B82" s="18" t="s">
        <v>320</v>
      </c>
      <c r="C82" s="20">
        <v>81</v>
      </c>
      <c r="D82" s="20" t="s">
        <v>414</v>
      </c>
      <c r="E82" s="20">
        <v>60</v>
      </c>
      <c r="F82" s="20" t="s">
        <v>410</v>
      </c>
      <c r="G82" s="21" t="s">
        <v>190</v>
      </c>
      <c r="H82" s="78" t="s">
        <v>402</v>
      </c>
      <c r="I82" s="78" t="s">
        <v>402</v>
      </c>
      <c r="J82" s="78"/>
      <c r="K82" s="78"/>
    </row>
    <row r="83" spans="1:11" x14ac:dyDescent="0.25">
      <c r="A83" s="15" t="s">
        <v>1224</v>
      </c>
      <c r="B83" s="18" t="s">
        <v>320</v>
      </c>
      <c r="C83" s="20">
        <v>82</v>
      </c>
      <c r="D83" s="20" t="s">
        <v>414</v>
      </c>
      <c r="E83" s="20">
        <v>90</v>
      </c>
      <c r="F83" s="20" t="s">
        <v>405</v>
      </c>
      <c r="G83" s="21" t="s">
        <v>194</v>
      </c>
      <c r="H83" s="78" t="s">
        <v>402</v>
      </c>
      <c r="I83" s="78" t="s">
        <v>402</v>
      </c>
      <c r="J83" s="78"/>
      <c r="K83" s="78"/>
    </row>
    <row r="84" spans="1:11" x14ac:dyDescent="0.25">
      <c r="A84" s="15" t="s">
        <v>1204</v>
      </c>
      <c r="B84" s="18" t="s">
        <v>320</v>
      </c>
      <c r="C84" s="20">
        <v>83</v>
      </c>
      <c r="D84" s="20" t="s">
        <v>414</v>
      </c>
      <c r="E84" s="20">
        <v>150</v>
      </c>
      <c r="F84" s="20" t="s">
        <v>401</v>
      </c>
      <c r="G84" s="21" t="s">
        <v>202</v>
      </c>
      <c r="H84" s="78" t="s">
        <v>402</v>
      </c>
      <c r="I84" s="78" t="s">
        <v>402</v>
      </c>
      <c r="J84" s="78"/>
      <c r="K84" s="78"/>
    </row>
    <row r="85" spans="1:11" x14ac:dyDescent="0.25">
      <c r="A85" s="15" t="s">
        <v>2317</v>
      </c>
      <c r="B85" s="18" t="s">
        <v>320</v>
      </c>
      <c r="C85" s="20">
        <v>84</v>
      </c>
      <c r="D85" s="20" t="s">
        <v>414</v>
      </c>
      <c r="E85" s="20">
        <v>60</v>
      </c>
      <c r="F85" s="20" t="s">
        <v>410</v>
      </c>
      <c r="G85" s="21" t="s">
        <v>190</v>
      </c>
      <c r="H85" s="78" t="s">
        <v>402</v>
      </c>
      <c r="I85" s="78" t="s">
        <v>402</v>
      </c>
      <c r="J85" s="78"/>
      <c r="K85" s="78"/>
    </row>
    <row r="86" spans="1:11" x14ac:dyDescent="0.25">
      <c r="A86" s="15" t="s">
        <v>2318</v>
      </c>
      <c r="B86" s="18" t="s">
        <v>320</v>
      </c>
      <c r="C86" s="20">
        <v>85</v>
      </c>
      <c r="D86" s="20" t="s">
        <v>414</v>
      </c>
      <c r="E86" s="20">
        <v>80</v>
      </c>
      <c r="F86" s="20" t="s">
        <v>405</v>
      </c>
      <c r="G86" s="21" t="s">
        <v>194</v>
      </c>
      <c r="H86" s="78" t="s">
        <v>402</v>
      </c>
      <c r="I86" s="78" t="s">
        <v>402</v>
      </c>
      <c r="J86" s="78"/>
      <c r="K86" s="78"/>
    </row>
    <row r="87" spans="1:11" x14ac:dyDescent="0.25">
      <c r="A87" s="15" t="s">
        <v>2355</v>
      </c>
      <c r="B87" s="18" t="s">
        <v>320</v>
      </c>
      <c r="C87" s="20">
        <v>86</v>
      </c>
      <c r="D87" s="20" t="s">
        <v>414</v>
      </c>
      <c r="E87" s="20">
        <v>110</v>
      </c>
      <c r="F87" s="20" t="s">
        <v>410</v>
      </c>
      <c r="G87" s="21" t="s">
        <v>198</v>
      </c>
      <c r="H87" s="78" t="s">
        <v>402</v>
      </c>
      <c r="I87" s="78" t="s">
        <v>402</v>
      </c>
      <c r="J87" s="78"/>
      <c r="K87" s="78"/>
    </row>
    <row r="88" spans="1:11" x14ac:dyDescent="0.25">
      <c r="A88" s="15" t="s">
        <v>2730</v>
      </c>
      <c r="B88" s="18" t="s">
        <v>320</v>
      </c>
      <c r="C88" s="20">
        <v>87</v>
      </c>
      <c r="D88" s="20" t="s">
        <v>414</v>
      </c>
      <c r="E88" s="20">
        <v>60</v>
      </c>
      <c r="F88" s="20" t="s">
        <v>410</v>
      </c>
      <c r="G88" s="21" t="s">
        <v>190</v>
      </c>
      <c r="H88" s="78" t="s">
        <v>402</v>
      </c>
      <c r="I88" s="78" t="s">
        <v>402</v>
      </c>
      <c r="J88" s="78"/>
      <c r="K88" s="78"/>
    </row>
    <row r="89" spans="1:11" x14ac:dyDescent="0.25">
      <c r="A89" s="15" t="s">
        <v>2731</v>
      </c>
      <c r="B89" s="18" t="s">
        <v>320</v>
      </c>
      <c r="C89" s="20">
        <v>88</v>
      </c>
      <c r="D89" s="20" t="s">
        <v>490</v>
      </c>
      <c r="E89" s="20"/>
      <c r="F89" s="20" t="s">
        <v>1085</v>
      </c>
      <c r="G89" s="21" t="s">
        <v>194</v>
      </c>
      <c r="H89" s="78" t="s">
        <v>402</v>
      </c>
      <c r="I89" s="78" t="s">
        <v>402</v>
      </c>
      <c r="J89" s="78"/>
      <c r="K89" s="78"/>
    </row>
    <row r="90" spans="1:11" x14ac:dyDescent="0.25">
      <c r="A90" s="15" t="s">
        <v>1109</v>
      </c>
      <c r="B90" s="18" t="s">
        <v>320</v>
      </c>
      <c r="C90" s="20">
        <v>89</v>
      </c>
      <c r="D90" s="20" t="s">
        <v>490</v>
      </c>
      <c r="E90" s="20"/>
      <c r="F90" s="20" t="s">
        <v>1562</v>
      </c>
      <c r="G90" s="21" t="s">
        <v>194</v>
      </c>
      <c r="H90" s="78" t="s">
        <v>402</v>
      </c>
      <c r="I90" s="78" t="s">
        <v>402</v>
      </c>
      <c r="J90" s="78"/>
      <c r="K90" s="78"/>
    </row>
    <row r="91" spans="1:11" x14ac:dyDescent="0.25">
      <c r="A91" s="15" t="s">
        <v>2732</v>
      </c>
      <c r="B91" s="18" t="s">
        <v>320</v>
      </c>
      <c r="C91" s="20">
        <v>90</v>
      </c>
      <c r="D91" s="20" t="s">
        <v>490</v>
      </c>
      <c r="E91" s="20"/>
      <c r="F91" s="20" t="s">
        <v>493</v>
      </c>
      <c r="G91" s="21" t="s">
        <v>194</v>
      </c>
      <c r="H91" s="78" t="s">
        <v>402</v>
      </c>
      <c r="I91" s="78" t="s">
        <v>402</v>
      </c>
      <c r="J91" s="78"/>
      <c r="K91" s="78"/>
    </row>
    <row r="92" spans="1:11" x14ac:dyDescent="0.25">
      <c r="A92" s="15" t="s">
        <v>2733</v>
      </c>
      <c r="B92" s="18" t="s">
        <v>320</v>
      </c>
      <c r="C92" s="20">
        <v>91</v>
      </c>
      <c r="D92" s="20" t="s">
        <v>490</v>
      </c>
      <c r="E92" s="20"/>
      <c r="F92" s="20" t="s">
        <v>1562</v>
      </c>
      <c r="G92" s="21" t="s">
        <v>194</v>
      </c>
      <c r="H92" s="78" t="s">
        <v>402</v>
      </c>
      <c r="I92" s="78" t="s">
        <v>402</v>
      </c>
      <c r="J92" s="78"/>
      <c r="K92" s="78"/>
    </row>
    <row r="93" spans="1:11" x14ac:dyDescent="0.25">
      <c r="A93" s="15" t="s">
        <v>2734</v>
      </c>
      <c r="B93" s="18" t="s">
        <v>320</v>
      </c>
      <c r="C93" s="20">
        <v>92</v>
      </c>
      <c r="D93" s="20" t="s">
        <v>490</v>
      </c>
      <c r="E93" s="20"/>
      <c r="F93" s="20" t="s">
        <v>1085</v>
      </c>
      <c r="G93" s="21" t="s">
        <v>194</v>
      </c>
      <c r="H93" s="78" t="s">
        <v>402</v>
      </c>
      <c r="I93" s="78" t="s">
        <v>402</v>
      </c>
      <c r="J93" s="78"/>
      <c r="K93" s="78"/>
    </row>
    <row r="94" spans="1:11" x14ac:dyDescent="0.25">
      <c r="A94" s="15" t="s">
        <v>602</v>
      </c>
      <c r="B94" s="18" t="s">
        <v>320</v>
      </c>
      <c r="C94" s="20">
        <v>93</v>
      </c>
      <c r="D94" s="20" t="s">
        <v>490</v>
      </c>
      <c r="E94" s="20"/>
      <c r="F94" s="20" t="s">
        <v>1562</v>
      </c>
      <c r="G94" s="21" t="s">
        <v>194</v>
      </c>
      <c r="H94" s="78" t="s">
        <v>402</v>
      </c>
      <c r="I94" s="78" t="s">
        <v>402</v>
      </c>
      <c r="J94" s="78"/>
      <c r="K94" s="78"/>
    </row>
    <row r="95" spans="1:11" x14ac:dyDescent="0.25">
      <c r="A95" s="15" t="s">
        <v>2735</v>
      </c>
      <c r="B95" s="18" t="s">
        <v>320</v>
      </c>
      <c r="C95" s="20">
        <v>94</v>
      </c>
      <c r="D95" s="20" t="s">
        <v>490</v>
      </c>
      <c r="E95" s="20"/>
      <c r="F95" s="20" t="s">
        <v>1562</v>
      </c>
      <c r="G95" s="21" t="s">
        <v>194</v>
      </c>
      <c r="H95" s="78" t="s">
        <v>402</v>
      </c>
      <c r="I95" s="78" t="s">
        <v>402</v>
      </c>
      <c r="J95" s="78"/>
      <c r="K95" s="78"/>
    </row>
    <row r="96" spans="1:11" x14ac:dyDescent="0.25">
      <c r="A96" s="15" t="s">
        <v>2736</v>
      </c>
      <c r="B96" s="18" t="s">
        <v>320</v>
      </c>
      <c r="C96" s="20">
        <v>95</v>
      </c>
      <c r="D96" s="20" t="s">
        <v>490</v>
      </c>
      <c r="E96" s="20"/>
      <c r="F96" s="20" t="s">
        <v>1085</v>
      </c>
      <c r="G96" s="21" t="s">
        <v>194</v>
      </c>
      <c r="H96" s="78" t="s">
        <v>402</v>
      </c>
      <c r="I96" s="78" t="s">
        <v>402</v>
      </c>
      <c r="J96" s="78"/>
      <c r="K96" s="78"/>
    </row>
    <row r="97" spans="1:11" x14ac:dyDescent="0.25">
      <c r="A97" s="15" t="s">
        <v>603</v>
      </c>
      <c r="B97" s="18" t="s">
        <v>320</v>
      </c>
      <c r="C97" s="20">
        <v>96</v>
      </c>
      <c r="D97" s="20" t="s">
        <v>490</v>
      </c>
      <c r="E97" s="20"/>
      <c r="F97" s="20" t="s">
        <v>1562</v>
      </c>
      <c r="G97" s="21" t="s">
        <v>194</v>
      </c>
      <c r="H97" s="78" t="s">
        <v>402</v>
      </c>
      <c r="I97" s="78" t="s">
        <v>402</v>
      </c>
      <c r="J97" s="78"/>
      <c r="K97" s="78"/>
    </row>
    <row r="98" spans="1:11" x14ac:dyDescent="0.25">
      <c r="A98" s="15" t="s">
        <v>2737</v>
      </c>
      <c r="B98" s="18" t="s">
        <v>320</v>
      </c>
      <c r="C98" s="20">
        <v>97</v>
      </c>
      <c r="D98" s="20" t="s">
        <v>490</v>
      </c>
      <c r="E98" s="20"/>
      <c r="F98" s="20" t="s">
        <v>493</v>
      </c>
      <c r="G98" s="21" t="s">
        <v>194</v>
      </c>
      <c r="H98" s="78" t="s">
        <v>402</v>
      </c>
      <c r="I98" s="78" t="s">
        <v>402</v>
      </c>
      <c r="J98" s="78"/>
      <c r="K98" s="78"/>
    </row>
    <row r="99" spans="1:11" x14ac:dyDescent="0.25">
      <c r="A99" s="15" t="s">
        <v>2738</v>
      </c>
      <c r="B99" s="18" t="s">
        <v>320</v>
      </c>
      <c r="C99" s="20">
        <v>98</v>
      </c>
      <c r="D99" s="20" t="s">
        <v>490</v>
      </c>
      <c r="E99" s="20"/>
      <c r="F99" s="20" t="s">
        <v>1562</v>
      </c>
      <c r="G99" s="21" t="s">
        <v>194</v>
      </c>
      <c r="H99" s="78" t="s">
        <v>402</v>
      </c>
      <c r="I99" s="78" t="s">
        <v>402</v>
      </c>
      <c r="J99" s="78"/>
      <c r="K99" s="78"/>
    </row>
    <row r="100" spans="1:11" x14ac:dyDescent="0.25">
      <c r="A100" s="15" t="s">
        <v>2739</v>
      </c>
      <c r="B100" s="18" t="s">
        <v>320</v>
      </c>
      <c r="C100" s="20">
        <v>99</v>
      </c>
      <c r="D100" s="20" t="s">
        <v>490</v>
      </c>
      <c r="E100" s="20"/>
      <c r="F100" s="20" t="s">
        <v>1562</v>
      </c>
      <c r="G100" s="21" t="s">
        <v>194</v>
      </c>
      <c r="H100" s="78" t="s">
        <v>402</v>
      </c>
      <c r="I100" s="78" t="s">
        <v>402</v>
      </c>
      <c r="J100" s="78"/>
      <c r="K100" s="78"/>
    </row>
    <row r="101" spans="1:11" x14ac:dyDescent="0.25">
      <c r="A101" s="15" t="s">
        <v>508</v>
      </c>
      <c r="B101" s="18" t="s">
        <v>320</v>
      </c>
      <c r="C101" s="20">
        <v>100</v>
      </c>
      <c r="D101" s="20" t="s">
        <v>490</v>
      </c>
      <c r="E101" s="20"/>
      <c r="F101" s="20" t="s">
        <v>1562</v>
      </c>
      <c r="G101" s="21" t="s">
        <v>194</v>
      </c>
      <c r="H101" s="78" t="s">
        <v>402</v>
      </c>
      <c r="I101" s="78" t="s">
        <v>402</v>
      </c>
      <c r="J101" s="78"/>
      <c r="K101" s="78"/>
    </row>
    <row r="102" spans="1:11" x14ac:dyDescent="0.25">
      <c r="A102" s="15" t="s">
        <v>2740</v>
      </c>
      <c r="B102" s="18" t="s">
        <v>320</v>
      </c>
      <c r="C102" s="20">
        <v>101</v>
      </c>
      <c r="D102" s="20" t="s">
        <v>490</v>
      </c>
      <c r="E102" s="20"/>
      <c r="F102" s="20" t="s">
        <v>1562</v>
      </c>
      <c r="G102" s="21" t="s">
        <v>194</v>
      </c>
      <c r="H102" s="78" t="s">
        <v>402</v>
      </c>
      <c r="I102" s="78" t="s">
        <v>402</v>
      </c>
      <c r="J102" s="78"/>
      <c r="K102" s="78"/>
    </row>
    <row r="103" spans="1:11" x14ac:dyDescent="0.25">
      <c r="A103" s="15" t="s">
        <v>2741</v>
      </c>
      <c r="B103" s="18" t="s">
        <v>320</v>
      </c>
      <c r="C103" s="20">
        <v>102</v>
      </c>
      <c r="D103" s="20" t="s">
        <v>490</v>
      </c>
      <c r="E103" s="20"/>
      <c r="F103" s="20" t="s">
        <v>493</v>
      </c>
      <c r="G103" s="21" t="s">
        <v>194</v>
      </c>
      <c r="H103" s="78" t="s">
        <v>402</v>
      </c>
      <c r="I103" s="78" t="s">
        <v>402</v>
      </c>
      <c r="J103" s="78"/>
      <c r="K103" s="78"/>
    </row>
    <row r="104" spans="1:11" x14ac:dyDescent="0.25">
      <c r="A104" s="15" t="s">
        <v>2742</v>
      </c>
      <c r="B104" s="18" t="s">
        <v>320</v>
      </c>
      <c r="C104" s="20">
        <v>103</v>
      </c>
      <c r="D104" s="20" t="s">
        <v>427</v>
      </c>
      <c r="E104" s="20"/>
      <c r="F104" s="20" t="s">
        <v>428</v>
      </c>
      <c r="G104" s="21" t="s">
        <v>194</v>
      </c>
      <c r="H104" s="78" t="s">
        <v>402</v>
      </c>
      <c r="I104" s="78" t="s">
        <v>402</v>
      </c>
      <c r="J104" s="78"/>
      <c r="K104" s="78"/>
    </row>
    <row r="105" spans="1:11" x14ac:dyDescent="0.25">
      <c r="A105" s="15" t="s">
        <v>2743</v>
      </c>
      <c r="B105" s="18" t="s">
        <v>320</v>
      </c>
      <c r="C105" s="20">
        <v>104</v>
      </c>
      <c r="D105" s="20" t="s">
        <v>427</v>
      </c>
      <c r="E105" s="20"/>
      <c r="F105" s="20" t="s">
        <v>428</v>
      </c>
      <c r="G105" s="21" t="s">
        <v>194</v>
      </c>
      <c r="H105" s="78" t="s">
        <v>402</v>
      </c>
      <c r="I105" s="78" t="s">
        <v>402</v>
      </c>
      <c r="J105" s="78"/>
      <c r="K105" s="78"/>
    </row>
    <row r="106" spans="1:11" x14ac:dyDescent="0.25">
      <c r="A106" s="15" t="s">
        <v>2709</v>
      </c>
      <c r="B106" s="18" t="s">
        <v>320</v>
      </c>
      <c r="C106" s="20">
        <v>105</v>
      </c>
      <c r="D106" s="20" t="s">
        <v>407</v>
      </c>
      <c r="E106" s="20">
        <v>170</v>
      </c>
      <c r="F106" s="20" t="s">
        <v>410</v>
      </c>
      <c r="G106" s="21" t="s">
        <v>274</v>
      </c>
      <c r="H106" s="78" t="s">
        <v>402</v>
      </c>
      <c r="I106" s="78" t="s">
        <v>402</v>
      </c>
      <c r="J106" s="78"/>
      <c r="K106" s="78" t="s">
        <v>402</v>
      </c>
    </row>
    <row r="107" spans="1:11" x14ac:dyDescent="0.25">
      <c r="A107" s="15" t="s">
        <v>2712</v>
      </c>
      <c r="B107" s="18" t="s">
        <v>320</v>
      </c>
      <c r="C107" s="20">
        <v>106</v>
      </c>
      <c r="D107" s="20" t="s">
        <v>404</v>
      </c>
      <c r="E107" s="20">
        <v>180</v>
      </c>
      <c r="F107" s="20" t="s">
        <v>410</v>
      </c>
      <c r="G107" s="21" t="s">
        <v>274</v>
      </c>
      <c r="H107" s="78" t="s">
        <v>402</v>
      </c>
      <c r="I107" s="78" t="s">
        <v>402</v>
      </c>
      <c r="J107" s="78"/>
      <c r="K107" s="78" t="s">
        <v>402</v>
      </c>
    </row>
    <row r="108" spans="1:11" x14ac:dyDescent="0.25">
      <c r="A108" s="15" t="s">
        <v>2718</v>
      </c>
      <c r="B108" s="18" t="s">
        <v>320</v>
      </c>
      <c r="C108" s="20">
        <v>107</v>
      </c>
      <c r="D108" s="20" t="s">
        <v>431</v>
      </c>
      <c r="E108" s="20">
        <v>180</v>
      </c>
      <c r="F108" s="20" t="s">
        <v>410</v>
      </c>
      <c r="G108" s="21" t="s">
        <v>274</v>
      </c>
      <c r="H108" s="78" t="s">
        <v>402</v>
      </c>
      <c r="I108" s="78" t="s">
        <v>402</v>
      </c>
      <c r="J108" s="78"/>
      <c r="K108" s="78" t="s">
        <v>402</v>
      </c>
    </row>
    <row r="109" spans="1:11" x14ac:dyDescent="0.25">
      <c r="A109" s="15" t="s">
        <v>2728</v>
      </c>
      <c r="B109" s="18" t="s">
        <v>320</v>
      </c>
      <c r="C109" s="20">
        <v>108</v>
      </c>
      <c r="D109" s="20" t="s">
        <v>165</v>
      </c>
      <c r="E109" s="20">
        <v>180</v>
      </c>
      <c r="F109" s="20" t="s">
        <v>410</v>
      </c>
      <c r="G109" s="21" t="s">
        <v>274</v>
      </c>
      <c r="H109" s="78" t="s">
        <v>402</v>
      </c>
      <c r="I109" s="78" t="s">
        <v>402</v>
      </c>
      <c r="J109" s="78"/>
      <c r="K109" s="78" t="s">
        <v>402</v>
      </c>
    </row>
    <row r="110" spans="1:11" x14ac:dyDescent="0.25">
      <c r="A110" s="15" t="s">
        <v>2731</v>
      </c>
      <c r="B110" s="18" t="s">
        <v>320</v>
      </c>
      <c r="C110" s="20">
        <v>109</v>
      </c>
      <c r="D110" s="20" t="s">
        <v>490</v>
      </c>
      <c r="E110" s="20"/>
      <c r="F110" s="20" t="s">
        <v>1085</v>
      </c>
      <c r="G110" s="21" t="s">
        <v>274</v>
      </c>
      <c r="H110" s="78" t="s">
        <v>402</v>
      </c>
      <c r="I110" s="78" t="s">
        <v>402</v>
      </c>
      <c r="J110" s="78"/>
      <c r="K110" s="78" t="s">
        <v>402</v>
      </c>
    </row>
    <row r="111" spans="1:11" x14ac:dyDescent="0.25">
      <c r="A111" s="15" t="s">
        <v>2734</v>
      </c>
      <c r="B111" s="18" t="s">
        <v>320</v>
      </c>
      <c r="C111" s="20">
        <v>110</v>
      </c>
      <c r="D111" s="20" t="s">
        <v>490</v>
      </c>
      <c r="E111" s="20"/>
      <c r="F111" s="20" t="s">
        <v>1085</v>
      </c>
      <c r="G111" s="21" t="s">
        <v>274</v>
      </c>
      <c r="H111" s="78" t="s">
        <v>402</v>
      </c>
      <c r="I111" s="78" t="s">
        <v>402</v>
      </c>
      <c r="J111" s="78"/>
      <c r="K111" s="78" t="s">
        <v>402</v>
      </c>
    </row>
    <row r="112" spans="1:11" x14ac:dyDescent="0.25">
      <c r="A112" s="15" t="s">
        <v>2736</v>
      </c>
      <c r="B112" s="18" t="s">
        <v>320</v>
      </c>
      <c r="C112" s="20">
        <v>111</v>
      </c>
      <c r="D112" s="20" t="s">
        <v>490</v>
      </c>
      <c r="E112" s="20"/>
      <c r="F112" s="20" t="s">
        <v>1085</v>
      </c>
      <c r="G112" s="21" t="s">
        <v>274</v>
      </c>
      <c r="H112" s="78" t="s">
        <v>402</v>
      </c>
      <c r="I112" s="78" t="s">
        <v>402</v>
      </c>
      <c r="J112" s="78"/>
      <c r="K112" s="78" t="s">
        <v>402</v>
      </c>
    </row>
    <row r="113" spans="1:11" x14ac:dyDescent="0.25">
      <c r="A113" s="15" t="s">
        <v>2710</v>
      </c>
      <c r="B113" s="18" t="s">
        <v>320</v>
      </c>
      <c r="C113" s="20">
        <v>112</v>
      </c>
      <c r="D113" s="20" t="s">
        <v>407</v>
      </c>
      <c r="E113" s="20">
        <v>220</v>
      </c>
      <c r="F113" s="20" t="s">
        <v>2619</v>
      </c>
      <c r="G113" s="21" t="s">
        <v>278</v>
      </c>
      <c r="H113" s="78" t="s">
        <v>402</v>
      </c>
      <c r="I113" s="78" t="s">
        <v>402</v>
      </c>
      <c r="J113" s="78"/>
      <c r="K113" s="78" t="s">
        <v>402</v>
      </c>
    </row>
    <row r="114" spans="1:11" x14ac:dyDescent="0.25">
      <c r="A114" s="15" t="s">
        <v>2719</v>
      </c>
      <c r="B114" s="18" t="s">
        <v>320</v>
      </c>
      <c r="C114" s="20">
        <v>113</v>
      </c>
      <c r="D114" s="20" t="s">
        <v>431</v>
      </c>
      <c r="E114" s="20">
        <v>220</v>
      </c>
      <c r="F114" s="20" t="s">
        <v>2619</v>
      </c>
      <c r="G114" s="21" t="s">
        <v>278</v>
      </c>
      <c r="H114" s="78" t="s">
        <v>402</v>
      </c>
      <c r="I114" s="78" t="s">
        <v>402</v>
      </c>
      <c r="J114" s="78"/>
      <c r="K114" s="78" t="s">
        <v>402</v>
      </c>
    </row>
  </sheetData>
  <sheetProtection selectLockedCells="1" selectUnlockedCells="1"/>
  <mergeCells count="1">
    <mergeCell ref="Z1:AH1"/>
  </mergeCells>
  <conditionalFormatting sqref="H2:K114">
    <cfRule type="cellIs" dxfId="486" priority="1" stopIfTrue="1" operator="equal">
      <formula>"-"</formula>
    </cfRule>
    <cfRule type="cellIs" dxfId="485" priority="2" stopIfTrue="1" operator="equal">
      <formula>"x"</formula>
    </cfRule>
  </conditionalFormatting>
  <hyperlinks>
    <hyperlink ref="L1" location="'Expansion set Check List'!A1" display="Home" xr:uid="{00000000-0004-0000-42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160">
    <tabColor rgb="FF00FF00"/>
  </sheetPr>
  <dimension ref="A1:AH123"/>
  <sheetViews>
    <sheetView zoomScaleSheetLayoutView="10" workbookViewId="0">
      <pane ySplit="1" topLeftCell="A2" activePane="bottomLeft" state="frozen"/>
      <selection pane="bottomLeft"/>
    </sheetView>
  </sheetViews>
  <sheetFormatPr defaultColWidth="0" defaultRowHeight="13.2" customHeight="1" x14ac:dyDescent="0.25"/>
  <cols>
    <col min="1" max="1" width="21.44140625" customWidth="1"/>
    <col min="2" max="2" width="14.6640625" bestFit="1" customWidth="1"/>
    <col min="3" max="3" width="4" bestFit="1" customWidth="1"/>
    <col min="4" max="4" width="8.88671875" bestFit="1" customWidth="1"/>
    <col min="5" max="5" width="4"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12.55468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84" t="s">
        <v>103</v>
      </c>
      <c r="L1" s="48" t="s">
        <v>397</v>
      </c>
      <c r="M1" s="11" t="s">
        <v>100</v>
      </c>
      <c r="N1" s="9" t="s">
        <v>101</v>
      </c>
      <c r="O1" s="9" t="s">
        <v>102</v>
      </c>
      <c r="P1" s="10" t="s">
        <v>103</v>
      </c>
      <c r="Z1" s="332" t="s">
        <v>398</v>
      </c>
      <c r="AA1" s="333"/>
      <c r="AB1" s="333"/>
      <c r="AC1" s="333"/>
      <c r="AD1" s="333"/>
      <c r="AE1" s="333"/>
      <c r="AF1" s="333"/>
      <c r="AG1" s="333"/>
      <c r="AH1" s="334"/>
    </row>
    <row r="2" spans="1:34" ht="13.8" thickBot="1" x14ac:dyDescent="0.3">
      <c r="A2" s="15" t="s">
        <v>659</v>
      </c>
      <c r="B2" s="18" t="s">
        <v>323</v>
      </c>
      <c r="C2" s="18">
        <v>1</v>
      </c>
      <c r="D2" s="18" t="s">
        <v>407</v>
      </c>
      <c r="E2" s="18">
        <v>60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122</v>
      </c>
      <c r="Z2" s="109"/>
      <c r="AA2" s="109"/>
      <c r="AB2" s="109"/>
      <c r="AC2" s="109"/>
      <c r="AD2" s="109"/>
      <c r="AE2" s="109"/>
      <c r="AF2" s="109"/>
      <c r="AG2" s="109"/>
      <c r="AH2" s="109"/>
    </row>
    <row r="3" spans="1:34" x14ac:dyDescent="0.25">
      <c r="A3" s="15" t="s">
        <v>628</v>
      </c>
      <c r="B3" s="18" t="s">
        <v>323</v>
      </c>
      <c r="C3" s="20">
        <v>2</v>
      </c>
      <c r="D3" s="18" t="s">
        <v>407</v>
      </c>
      <c r="E3" s="20">
        <v>90</v>
      </c>
      <c r="F3" s="20" t="s">
        <v>405</v>
      </c>
      <c r="G3" s="19" t="s">
        <v>198</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34</v>
      </c>
    </row>
    <row r="4" spans="1:34" x14ac:dyDescent="0.25">
      <c r="A4" s="15" t="s">
        <v>955</v>
      </c>
      <c r="B4" s="18" t="s">
        <v>323</v>
      </c>
      <c r="C4" s="18">
        <v>3</v>
      </c>
      <c r="D4" s="18" t="s">
        <v>407</v>
      </c>
      <c r="E4" s="20">
        <v>70</v>
      </c>
      <c r="F4" s="20" t="s">
        <v>410</v>
      </c>
      <c r="G4" s="19" t="s">
        <v>190</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37</v>
      </c>
    </row>
    <row r="5" spans="1:34" x14ac:dyDescent="0.25">
      <c r="A5" s="15" t="s">
        <v>1973</v>
      </c>
      <c r="B5" s="18" t="s">
        <v>323</v>
      </c>
      <c r="C5" s="20">
        <v>4</v>
      </c>
      <c r="D5" s="18" t="s">
        <v>407</v>
      </c>
      <c r="E5" s="20">
        <v>110</v>
      </c>
      <c r="F5" s="20" t="s">
        <v>405</v>
      </c>
      <c r="G5" s="19" t="s">
        <v>198</v>
      </c>
      <c r="H5" s="78" t="s">
        <v>402</v>
      </c>
      <c r="I5" s="78" t="s">
        <v>402</v>
      </c>
      <c r="J5" s="78"/>
      <c r="K5" s="78"/>
      <c r="R5" s="125" t="s">
        <v>198</v>
      </c>
      <c r="S5" s="261">
        <f t="shared" si="1"/>
        <v>0</v>
      </c>
      <c r="T5" s="170">
        <f t="shared" si="2"/>
        <v>0</v>
      </c>
      <c r="U5" s="179"/>
      <c r="V5" s="125" t="s">
        <v>198</v>
      </c>
      <c r="W5" s="261">
        <f t="shared" si="3"/>
        <v>0</v>
      </c>
      <c r="X5" s="6">
        <f t="shared" si="4"/>
        <v>19</v>
      </c>
    </row>
    <row r="6" spans="1:34" x14ac:dyDescent="0.25">
      <c r="A6" s="15" t="s">
        <v>2330</v>
      </c>
      <c r="B6" s="18" t="s">
        <v>323</v>
      </c>
      <c r="C6" s="18">
        <v>5</v>
      </c>
      <c r="D6" s="18" t="s">
        <v>407</v>
      </c>
      <c r="E6" s="20">
        <v>50</v>
      </c>
      <c r="F6" s="20" t="s">
        <v>410</v>
      </c>
      <c r="G6" s="19" t="s">
        <v>190</v>
      </c>
      <c r="H6" s="78" t="s">
        <v>402</v>
      </c>
      <c r="I6" s="78" t="s">
        <v>402</v>
      </c>
      <c r="J6" s="78"/>
      <c r="K6" s="78"/>
      <c r="R6" s="125" t="s">
        <v>202</v>
      </c>
      <c r="S6" s="261">
        <f t="shared" si="1"/>
        <v>0</v>
      </c>
      <c r="T6" s="170">
        <f t="shared" si="2"/>
        <v>0</v>
      </c>
      <c r="U6" s="179"/>
      <c r="V6" s="125" t="s">
        <v>202</v>
      </c>
      <c r="W6" s="261">
        <f t="shared" si="3"/>
        <v>0</v>
      </c>
      <c r="X6" s="6">
        <f t="shared" si="4"/>
        <v>14</v>
      </c>
    </row>
    <row r="7" spans="1:34" x14ac:dyDescent="0.25">
      <c r="A7" s="15" t="s">
        <v>2331</v>
      </c>
      <c r="B7" s="18" t="s">
        <v>323</v>
      </c>
      <c r="C7" s="20">
        <v>6</v>
      </c>
      <c r="D7" s="18" t="s">
        <v>407</v>
      </c>
      <c r="E7" s="20">
        <v>70</v>
      </c>
      <c r="F7" s="20" t="s">
        <v>405</v>
      </c>
      <c r="G7" s="19" t="s">
        <v>194</v>
      </c>
      <c r="H7" s="78" t="s">
        <v>402</v>
      </c>
      <c r="I7" s="78" t="s">
        <v>402</v>
      </c>
      <c r="J7" s="78"/>
      <c r="K7" s="78"/>
      <c r="R7" s="125" t="s">
        <v>206</v>
      </c>
      <c r="S7" s="261">
        <f t="shared" si="1"/>
        <v>0</v>
      </c>
      <c r="T7" s="170">
        <f t="shared" si="2"/>
        <v>0</v>
      </c>
      <c r="U7" s="179"/>
      <c r="V7" s="125" t="s">
        <v>206</v>
      </c>
      <c r="W7" s="261">
        <f t="shared" si="3"/>
        <v>0</v>
      </c>
      <c r="X7" s="6">
        <f t="shared" si="4"/>
        <v>8</v>
      </c>
    </row>
    <row r="8" spans="1:34" x14ac:dyDescent="0.25">
      <c r="A8" s="15" t="s">
        <v>2332</v>
      </c>
      <c r="B8" s="18" t="s">
        <v>323</v>
      </c>
      <c r="C8" s="18">
        <v>7</v>
      </c>
      <c r="D8" s="18" t="s">
        <v>407</v>
      </c>
      <c r="E8" s="20">
        <v>130</v>
      </c>
      <c r="F8" s="20" t="s">
        <v>401</v>
      </c>
      <c r="G8" s="19" t="s">
        <v>198</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2363</v>
      </c>
      <c r="B9" s="18" t="s">
        <v>323</v>
      </c>
      <c r="C9" s="20">
        <v>8</v>
      </c>
      <c r="D9" s="18" t="s">
        <v>407</v>
      </c>
      <c r="E9" s="20">
        <v>50</v>
      </c>
      <c r="F9" s="20" t="s">
        <v>410</v>
      </c>
      <c r="G9" s="19" t="s">
        <v>190</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2631</v>
      </c>
      <c r="B10" s="18" t="s">
        <v>323</v>
      </c>
      <c r="C10" s="18">
        <v>9</v>
      </c>
      <c r="D10" s="20" t="s">
        <v>425</v>
      </c>
      <c r="E10" s="20">
        <v>80</v>
      </c>
      <c r="F10" s="20" t="s">
        <v>405</v>
      </c>
      <c r="G10" s="19" t="s">
        <v>194</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2632</v>
      </c>
      <c r="B11" s="18" t="s">
        <v>323</v>
      </c>
      <c r="C11" s="20">
        <v>10</v>
      </c>
      <c r="D11" s="20" t="s">
        <v>425</v>
      </c>
      <c r="E11" s="20">
        <v>130</v>
      </c>
      <c r="F11" s="20" t="s">
        <v>401</v>
      </c>
      <c r="G11" s="19" t="s">
        <v>198</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2677</v>
      </c>
      <c r="B12" s="18" t="s">
        <v>323</v>
      </c>
      <c r="C12" s="18">
        <v>11</v>
      </c>
      <c r="D12" s="20" t="s">
        <v>425</v>
      </c>
      <c r="E12" s="20">
        <v>60</v>
      </c>
      <c r="F12" s="20" t="s">
        <v>410</v>
      </c>
      <c r="G12" s="19"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2678</v>
      </c>
      <c r="B13" s="18" t="s">
        <v>323</v>
      </c>
      <c r="C13" s="20">
        <v>12</v>
      </c>
      <c r="D13" s="20" t="s">
        <v>425</v>
      </c>
      <c r="E13" s="20">
        <v>110</v>
      </c>
      <c r="F13" s="20" t="s">
        <v>405</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689</v>
      </c>
      <c r="B14" s="18" t="s">
        <v>323</v>
      </c>
      <c r="C14" s="18">
        <v>13</v>
      </c>
      <c r="D14" s="20" t="s">
        <v>404</v>
      </c>
      <c r="E14" s="20">
        <v>70</v>
      </c>
      <c r="F14" s="20" t="s">
        <v>410</v>
      </c>
      <c r="G14" s="19"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679</v>
      </c>
      <c r="B15" s="18" t="s">
        <v>323</v>
      </c>
      <c r="C15" s="20">
        <v>14</v>
      </c>
      <c r="D15" s="20" t="s">
        <v>404</v>
      </c>
      <c r="E15" s="20">
        <v>100</v>
      </c>
      <c r="F15" s="20" t="s">
        <v>405</v>
      </c>
      <c r="G15" s="19" t="s">
        <v>194</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487</v>
      </c>
      <c r="B16" s="18" t="s">
        <v>323</v>
      </c>
      <c r="C16" s="18">
        <v>15</v>
      </c>
      <c r="D16" s="20" t="s">
        <v>404</v>
      </c>
      <c r="E16" s="20">
        <v>60</v>
      </c>
      <c r="F16" s="20" t="s">
        <v>410</v>
      </c>
      <c r="G16" s="19"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441</v>
      </c>
      <c r="B17" s="18" t="s">
        <v>323</v>
      </c>
      <c r="C17" s="20">
        <v>16</v>
      </c>
      <c r="D17" s="20" t="s">
        <v>404</v>
      </c>
      <c r="E17" s="20">
        <v>80</v>
      </c>
      <c r="F17" s="20" t="s">
        <v>405</v>
      </c>
      <c r="G17" s="19" t="s">
        <v>194</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408</v>
      </c>
      <c r="B18" s="18" t="s">
        <v>323</v>
      </c>
      <c r="C18" s="18">
        <v>17</v>
      </c>
      <c r="D18" s="20" t="s">
        <v>404</v>
      </c>
      <c r="E18" s="20">
        <v>150</v>
      </c>
      <c r="F18" s="20" t="s">
        <v>401</v>
      </c>
      <c r="G18" s="19"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1897</v>
      </c>
      <c r="B19" s="18" t="s">
        <v>323</v>
      </c>
      <c r="C19" s="20">
        <v>18</v>
      </c>
      <c r="D19" s="20" t="s">
        <v>404</v>
      </c>
      <c r="E19" s="20">
        <v>50</v>
      </c>
      <c r="F19" s="20" t="s">
        <v>410</v>
      </c>
      <c r="G19" s="21"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1881</v>
      </c>
      <c r="B20" s="18" t="s">
        <v>323</v>
      </c>
      <c r="C20" s="18">
        <v>19</v>
      </c>
      <c r="D20" s="20" t="s">
        <v>404</v>
      </c>
      <c r="E20" s="20">
        <v>80</v>
      </c>
      <c r="F20" s="20" t="s">
        <v>405</v>
      </c>
      <c r="G20" s="21" t="s">
        <v>194</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2381</v>
      </c>
      <c r="B21" s="18" t="s">
        <v>323</v>
      </c>
      <c r="C21" s="20">
        <v>20</v>
      </c>
      <c r="D21" s="20" t="s">
        <v>404</v>
      </c>
      <c r="E21" s="20">
        <v>70</v>
      </c>
      <c r="F21" s="20" t="s">
        <v>410</v>
      </c>
      <c r="G21" s="19" t="s">
        <v>190</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2382</v>
      </c>
      <c r="B22" s="18" t="s">
        <v>323</v>
      </c>
      <c r="C22" s="18">
        <v>21</v>
      </c>
      <c r="D22" s="20" t="s">
        <v>404</v>
      </c>
      <c r="E22" s="20">
        <v>100</v>
      </c>
      <c r="F22" s="20" t="s">
        <v>405</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2283</v>
      </c>
      <c r="B23" s="18" t="s">
        <v>323</v>
      </c>
      <c r="C23" s="20">
        <v>22</v>
      </c>
      <c r="D23" s="20" t="s">
        <v>404</v>
      </c>
      <c r="E23" s="20">
        <v>100</v>
      </c>
      <c r="F23" s="20" t="s">
        <v>410</v>
      </c>
      <c r="G23" s="21"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2744</v>
      </c>
      <c r="B24" s="18" t="s">
        <v>323</v>
      </c>
      <c r="C24" s="18">
        <v>23</v>
      </c>
      <c r="D24" s="20" t="s">
        <v>400</v>
      </c>
      <c r="E24" s="20">
        <v>170</v>
      </c>
      <c r="F24" s="20" t="s">
        <v>410</v>
      </c>
      <c r="G24" s="21" t="s">
        <v>2745</v>
      </c>
      <c r="H24" s="78" t="s">
        <v>402</v>
      </c>
      <c r="I24" s="78" t="s">
        <v>402</v>
      </c>
      <c r="J24" s="78"/>
      <c r="K24" s="78" t="s">
        <v>402</v>
      </c>
      <c r="R24" s="125" t="s">
        <v>274</v>
      </c>
      <c r="S24" s="261">
        <f t="shared" si="1"/>
        <v>0</v>
      </c>
      <c r="T24" s="170">
        <f t="shared" si="2"/>
        <v>0</v>
      </c>
      <c r="U24" s="179"/>
      <c r="V24" s="125" t="s">
        <v>274</v>
      </c>
      <c r="W24" s="261">
        <f t="shared" si="3"/>
        <v>0</v>
      </c>
      <c r="X24" s="6">
        <f t="shared" si="4"/>
        <v>7</v>
      </c>
    </row>
    <row r="25" spans="1:24" ht="13.8" thickBot="1" x14ac:dyDescent="0.3">
      <c r="A25" s="15" t="s">
        <v>2746</v>
      </c>
      <c r="B25" s="18" t="s">
        <v>323</v>
      </c>
      <c r="C25" s="20">
        <v>24</v>
      </c>
      <c r="D25" s="20" t="s">
        <v>400</v>
      </c>
      <c r="E25" s="20">
        <v>210</v>
      </c>
      <c r="F25" s="20" t="s">
        <v>2619</v>
      </c>
      <c r="G25" s="21" t="s">
        <v>2745</v>
      </c>
      <c r="H25" s="78" t="s">
        <v>402</v>
      </c>
      <c r="I25" s="78" t="s">
        <v>402</v>
      </c>
      <c r="J25" s="78"/>
      <c r="K25" s="78" t="s">
        <v>402</v>
      </c>
      <c r="R25" s="177" t="s">
        <v>278</v>
      </c>
      <c r="S25" s="262">
        <f t="shared" si="1"/>
        <v>0</v>
      </c>
      <c r="T25" s="209">
        <f t="shared" si="2"/>
        <v>0</v>
      </c>
      <c r="U25" s="179"/>
      <c r="V25" s="177" t="s">
        <v>278</v>
      </c>
      <c r="W25" s="262">
        <f t="shared" si="3"/>
        <v>0</v>
      </c>
      <c r="X25" s="7">
        <f t="shared" si="4"/>
        <v>3</v>
      </c>
    </row>
    <row r="26" spans="1:24" ht="13.8" thickBot="1" x14ac:dyDescent="0.3">
      <c r="A26" s="15" t="s">
        <v>1836</v>
      </c>
      <c r="B26" s="18" t="s">
        <v>323</v>
      </c>
      <c r="C26" s="18">
        <v>25</v>
      </c>
      <c r="D26" s="20" t="s">
        <v>400</v>
      </c>
      <c r="E26" s="20">
        <v>70</v>
      </c>
      <c r="F26" s="20" t="s">
        <v>410</v>
      </c>
      <c r="G26" s="21" t="s">
        <v>198</v>
      </c>
      <c r="H26" s="78" t="s">
        <v>402</v>
      </c>
      <c r="I26" s="78" t="s">
        <v>402</v>
      </c>
      <c r="J26" s="78"/>
      <c r="K26" s="78"/>
      <c r="R26" s="171" t="s">
        <v>101</v>
      </c>
      <c r="S26" s="172"/>
      <c r="T26" s="186">
        <f>SUM(T27:T49)</f>
        <v>0</v>
      </c>
      <c r="U26" s="179"/>
      <c r="V26" s="188" t="s">
        <v>103</v>
      </c>
      <c r="W26" s="241"/>
      <c r="X26" s="243">
        <f>SUM(X27:X49)</f>
        <v>104</v>
      </c>
    </row>
    <row r="27" spans="1:24" x14ac:dyDescent="0.25">
      <c r="A27" s="15" t="s">
        <v>2286</v>
      </c>
      <c r="B27" s="18" t="s">
        <v>323</v>
      </c>
      <c r="C27" s="20">
        <v>26</v>
      </c>
      <c r="D27" s="20" t="s">
        <v>400</v>
      </c>
      <c r="E27" s="20">
        <v>30</v>
      </c>
      <c r="F27" s="20" t="s">
        <v>410</v>
      </c>
      <c r="G27" s="21" t="s">
        <v>190</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34</v>
      </c>
    </row>
    <row r="28" spans="1:24" x14ac:dyDescent="0.25">
      <c r="A28" s="15" t="s">
        <v>2287</v>
      </c>
      <c r="B28" s="18" t="s">
        <v>323</v>
      </c>
      <c r="C28" s="18">
        <v>27</v>
      </c>
      <c r="D28" s="20" t="s">
        <v>400</v>
      </c>
      <c r="E28" s="20">
        <v>80</v>
      </c>
      <c r="F28" s="20" t="s">
        <v>405</v>
      </c>
      <c r="G28" s="21" t="s">
        <v>198</v>
      </c>
      <c r="H28" s="78" t="s">
        <v>402</v>
      </c>
      <c r="I28" s="78" t="s">
        <v>402</v>
      </c>
      <c r="J28" s="78"/>
      <c r="K28" s="78"/>
      <c r="R28" s="125" t="s">
        <v>194</v>
      </c>
      <c r="S28" s="169">
        <f t="shared" si="5"/>
        <v>0</v>
      </c>
      <c r="T28" s="170">
        <f t="shared" si="6"/>
        <v>0</v>
      </c>
      <c r="U28" s="179"/>
      <c r="V28" s="264" t="s">
        <v>194</v>
      </c>
      <c r="W28" s="267">
        <f t="shared" si="7"/>
        <v>0</v>
      </c>
      <c r="X28" s="6">
        <f t="shared" si="8"/>
        <v>37</v>
      </c>
    </row>
    <row r="29" spans="1:24" x14ac:dyDescent="0.25">
      <c r="A29" s="15" t="s">
        <v>2682</v>
      </c>
      <c r="B29" s="18" t="s">
        <v>323</v>
      </c>
      <c r="C29" s="20">
        <v>28</v>
      </c>
      <c r="D29" s="20" t="s">
        <v>400</v>
      </c>
      <c r="E29" s="20">
        <v>60</v>
      </c>
      <c r="F29" s="20" t="s">
        <v>410</v>
      </c>
      <c r="G29" s="21" t="s">
        <v>190</v>
      </c>
      <c r="H29" s="78" t="s">
        <v>402</v>
      </c>
      <c r="I29" s="78" t="s">
        <v>402</v>
      </c>
      <c r="J29" s="78"/>
      <c r="K29" s="78"/>
      <c r="R29" s="125" t="s">
        <v>198</v>
      </c>
      <c r="S29" s="169">
        <f t="shared" si="5"/>
        <v>0</v>
      </c>
      <c r="T29" s="170">
        <f t="shared" si="6"/>
        <v>0</v>
      </c>
      <c r="U29" s="179"/>
      <c r="V29" s="264" t="s">
        <v>198</v>
      </c>
      <c r="W29" s="267">
        <f t="shared" si="7"/>
        <v>0</v>
      </c>
      <c r="X29" s="6">
        <f t="shared" si="8"/>
        <v>19</v>
      </c>
    </row>
    <row r="30" spans="1:24" x14ac:dyDescent="0.25">
      <c r="A30" s="15" t="s">
        <v>2682</v>
      </c>
      <c r="B30" s="18" t="s">
        <v>323</v>
      </c>
      <c r="C30" s="18">
        <v>29</v>
      </c>
      <c r="D30" s="20" t="s">
        <v>400</v>
      </c>
      <c r="E30" s="20">
        <v>50</v>
      </c>
      <c r="F30" s="20" t="s">
        <v>410</v>
      </c>
      <c r="G30" s="21" t="s">
        <v>190</v>
      </c>
      <c r="H30" s="78" t="s">
        <v>402</v>
      </c>
      <c r="I30" s="78" t="s">
        <v>402</v>
      </c>
      <c r="J30" s="78"/>
      <c r="K30" s="78"/>
      <c r="R30" s="125" t="s">
        <v>202</v>
      </c>
      <c r="S30" s="169">
        <f t="shared" si="5"/>
        <v>0</v>
      </c>
      <c r="T30" s="170">
        <f t="shared" si="6"/>
        <v>0</v>
      </c>
      <c r="U30" s="179"/>
      <c r="V30" s="264" t="s">
        <v>202</v>
      </c>
      <c r="W30" s="267">
        <f t="shared" si="7"/>
        <v>0</v>
      </c>
      <c r="X30" s="6">
        <f t="shared" si="8"/>
        <v>14</v>
      </c>
    </row>
    <row r="31" spans="1:24" x14ac:dyDescent="0.25">
      <c r="A31" s="15" t="s">
        <v>2683</v>
      </c>
      <c r="B31" s="18" t="s">
        <v>323</v>
      </c>
      <c r="C31" s="20">
        <v>30</v>
      </c>
      <c r="D31" s="20" t="s">
        <v>400</v>
      </c>
      <c r="E31" s="20">
        <v>90</v>
      </c>
      <c r="F31" s="20" t="s">
        <v>405</v>
      </c>
      <c r="G31" s="21" t="s">
        <v>202</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694</v>
      </c>
      <c r="B32" s="18" t="s">
        <v>323</v>
      </c>
      <c r="C32" s="18">
        <v>31</v>
      </c>
      <c r="D32" s="20" t="s">
        <v>421</v>
      </c>
      <c r="E32" s="20">
        <v>50</v>
      </c>
      <c r="F32" s="20" t="s">
        <v>410</v>
      </c>
      <c r="G32" s="21"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675</v>
      </c>
      <c r="B33" s="18" t="s">
        <v>323</v>
      </c>
      <c r="C33" s="20">
        <v>32</v>
      </c>
      <c r="D33" s="20" t="s">
        <v>421</v>
      </c>
      <c r="E33" s="20">
        <v>70</v>
      </c>
      <c r="F33" s="20" t="s">
        <v>405</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978</v>
      </c>
      <c r="B34" s="18" t="s">
        <v>323</v>
      </c>
      <c r="C34" s="18">
        <v>33</v>
      </c>
      <c r="D34" s="20" t="s">
        <v>421</v>
      </c>
      <c r="E34" s="20">
        <v>130</v>
      </c>
      <c r="F34" s="20" t="s">
        <v>401</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2747</v>
      </c>
      <c r="B35" s="18" t="s">
        <v>323</v>
      </c>
      <c r="C35" s="20">
        <v>34</v>
      </c>
      <c r="D35" s="20" t="s">
        <v>421</v>
      </c>
      <c r="E35" s="20">
        <v>170</v>
      </c>
      <c r="F35" s="20" t="s">
        <v>410</v>
      </c>
      <c r="G35" s="21" t="s">
        <v>2745</v>
      </c>
      <c r="H35" s="78" t="s">
        <v>402</v>
      </c>
      <c r="I35" s="78" t="s">
        <v>402</v>
      </c>
      <c r="J35" s="78"/>
      <c r="K35" s="78" t="s">
        <v>402</v>
      </c>
      <c r="R35" s="125" t="s">
        <v>222</v>
      </c>
      <c r="S35" s="169">
        <f t="shared" si="5"/>
        <v>0</v>
      </c>
      <c r="T35" s="170">
        <f t="shared" si="6"/>
        <v>0</v>
      </c>
      <c r="U35" s="179"/>
      <c r="V35" s="264" t="s">
        <v>222</v>
      </c>
      <c r="W35" s="267">
        <f t="shared" si="7"/>
        <v>0</v>
      </c>
      <c r="X35" s="6">
        <f t="shared" si="8"/>
        <v>0</v>
      </c>
    </row>
    <row r="36" spans="1:24" x14ac:dyDescent="0.25">
      <c r="A36" s="15" t="s">
        <v>2748</v>
      </c>
      <c r="B36" s="18" t="s">
        <v>323</v>
      </c>
      <c r="C36" s="18">
        <v>35</v>
      </c>
      <c r="D36" s="20" t="s">
        <v>421</v>
      </c>
      <c r="E36" s="20">
        <v>220</v>
      </c>
      <c r="F36" s="20" t="s">
        <v>2619</v>
      </c>
      <c r="G36" s="21" t="s">
        <v>2745</v>
      </c>
      <c r="H36" s="78" t="s">
        <v>402</v>
      </c>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15" t="s">
        <v>954</v>
      </c>
      <c r="B37" s="18" t="s">
        <v>323</v>
      </c>
      <c r="C37" s="20">
        <v>36</v>
      </c>
      <c r="D37" s="20" t="s">
        <v>421</v>
      </c>
      <c r="E37" s="20">
        <v>110</v>
      </c>
      <c r="F37" s="20" t="s">
        <v>410</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1426</v>
      </c>
      <c r="B38" s="18" t="s">
        <v>323</v>
      </c>
      <c r="C38" s="18">
        <v>37</v>
      </c>
      <c r="D38" s="20" t="s">
        <v>421</v>
      </c>
      <c r="E38" s="20">
        <v>60</v>
      </c>
      <c r="F38" s="20" t="s">
        <v>410</v>
      </c>
      <c r="G38" s="21" t="s">
        <v>190</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1423</v>
      </c>
      <c r="B39" s="18" t="s">
        <v>323</v>
      </c>
      <c r="C39" s="20">
        <v>38</v>
      </c>
      <c r="D39" s="20" t="s">
        <v>421</v>
      </c>
      <c r="E39" s="20">
        <v>110</v>
      </c>
      <c r="F39" s="20" t="s">
        <v>405</v>
      </c>
      <c r="G39" s="21" t="s">
        <v>198</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2289</v>
      </c>
      <c r="B40" s="18" t="s">
        <v>323</v>
      </c>
      <c r="C40" s="18">
        <v>39</v>
      </c>
      <c r="D40" s="20" t="s">
        <v>421</v>
      </c>
      <c r="E40" s="20">
        <v>70</v>
      </c>
      <c r="F40" s="20" t="s">
        <v>410</v>
      </c>
      <c r="G40" s="21"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2290</v>
      </c>
      <c r="B41" s="18" t="s">
        <v>323</v>
      </c>
      <c r="C41" s="20">
        <v>40</v>
      </c>
      <c r="D41" s="20" t="s">
        <v>421</v>
      </c>
      <c r="E41" s="20">
        <v>90</v>
      </c>
      <c r="F41" s="20" t="s">
        <v>405</v>
      </c>
      <c r="G41" s="21" t="s">
        <v>198</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2395</v>
      </c>
      <c r="B42" s="18" t="s">
        <v>323</v>
      </c>
      <c r="C42" s="18">
        <v>41</v>
      </c>
      <c r="D42" s="20" t="s">
        <v>421</v>
      </c>
      <c r="E42" s="20">
        <v>50</v>
      </c>
      <c r="F42" s="20" t="s">
        <v>410</v>
      </c>
      <c r="G42" s="21"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2396</v>
      </c>
      <c r="B43" s="18" t="s">
        <v>323</v>
      </c>
      <c r="C43" s="20">
        <v>42</v>
      </c>
      <c r="D43" s="20" t="s">
        <v>421</v>
      </c>
      <c r="E43" s="20">
        <v>70</v>
      </c>
      <c r="F43" s="20"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2397</v>
      </c>
      <c r="B44" s="18" t="s">
        <v>323</v>
      </c>
      <c r="C44" s="18">
        <v>43</v>
      </c>
      <c r="D44" s="20" t="s">
        <v>421</v>
      </c>
      <c r="E44" s="20">
        <v>130</v>
      </c>
      <c r="F44" s="20" t="s">
        <v>401</v>
      </c>
      <c r="G44" s="21" t="s">
        <v>202</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2641</v>
      </c>
      <c r="B45" s="18" t="s">
        <v>323</v>
      </c>
      <c r="C45" s="20">
        <v>44</v>
      </c>
      <c r="D45" s="20" t="s">
        <v>421</v>
      </c>
      <c r="E45" s="20">
        <v>60</v>
      </c>
      <c r="F45" s="20"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2642</v>
      </c>
      <c r="B46" s="18" t="s">
        <v>323</v>
      </c>
      <c r="C46" s="18">
        <v>45</v>
      </c>
      <c r="D46" s="20" t="s">
        <v>421</v>
      </c>
      <c r="E46" s="20">
        <v>100</v>
      </c>
      <c r="F46" s="20" t="s">
        <v>405</v>
      </c>
      <c r="G46" s="21" t="s">
        <v>202</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466</v>
      </c>
      <c r="B47" s="18" t="s">
        <v>323</v>
      </c>
      <c r="C47" s="20">
        <v>46</v>
      </c>
      <c r="D47" s="20" t="s">
        <v>431</v>
      </c>
      <c r="E47" s="20">
        <v>60</v>
      </c>
      <c r="F47" s="20"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1967</v>
      </c>
      <c r="B48" s="18" t="s">
        <v>323</v>
      </c>
      <c r="C48" s="18">
        <v>47</v>
      </c>
      <c r="D48" s="20" t="s">
        <v>431</v>
      </c>
      <c r="E48" s="20">
        <v>90</v>
      </c>
      <c r="F48" s="20" t="s">
        <v>405</v>
      </c>
      <c r="G48" s="21" t="s">
        <v>198</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2344</v>
      </c>
      <c r="B49" s="18" t="s">
        <v>323</v>
      </c>
      <c r="C49" s="20">
        <v>48</v>
      </c>
      <c r="D49" s="20" t="s">
        <v>431</v>
      </c>
      <c r="E49" s="20">
        <v>70</v>
      </c>
      <c r="F49" s="20" t="s">
        <v>410</v>
      </c>
      <c r="G49" s="21"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2345</v>
      </c>
      <c r="B50" s="18" t="s">
        <v>323</v>
      </c>
      <c r="C50" s="18">
        <v>49</v>
      </c>
      <c r="D50" s="20" t="s">
        <v>431</v>
      </c>
      <c r="E50" s="20">
        <v>90</v>
      </c>
      <c r="F50" s="20" t="s">
        <v>405</v>
      </c>
      <c r="G50" s="21" t="s">
        <v>194</v>
      </c>
      <c r="H50" s="78" t="s">
        <v>402</v>
      </c>
      <c r="I50" s="78" t="s">
        <v>402</v>
      </c>
      <c r="J50" s="78"/>
      <c r="K50" s="78"/>
      <c r="U50" s="179"/>
      <c r="V50" s="188" t="s">
        <v>458</v>
      </c>
      <c r="W50" s="206"/>
      <c r="X50" s="207">
        <f>SUM(X51:X73)</f>
        <v>226</v>
      </c>
    </row>
    <row r="51" spans="1:24" x14ac:dyDescent="0.25">
      <c r="A51" s="15" t="s">
        <v>2346</v>
      </c>
      <c r="B51" s="18" t="s">
        <v>323</v>
      </c>
      <c r="C51" s="20">
        <v>50</v>
      </c>
      <c r="D51" s="20" t="s">
        <v>431</v>
      </c>
      <c r="E51" s="20">
        <v>140</v>
      </c>
      <c r="F51" s="20" t="s">
        <v>401</v>
      </c>
      <c r="G51" s="21" t="s">
        <v>202</v>
      </c>
      <c r="H51" s="78" t="s">
        <v>402</v>
      </c>
      <c r="I51" s="78" t="s">
        <v>402</v>
      </c>
      <c r="J51" s="78"/>
      <c r="K51" s="78"/>
      <c r="U51" s="269"/>
      <c r="V51" s="124" t="s">
        <v>190</v>
      </c>
      <c r="W51" s="169">
        <f>S3+S27+W3+W27</f>
        <v>0</v>
      </c>
      <c r="X51" s="170">
        <f>T3+T27+X3+X27</f>
        <v>68</v>
      </c>
    </row>
    <row r="52" spans="1:24" x14ac:dyDescent="0.25">
      <c r="A52" s="15" t="s">
        <v>434</v>
      </c>
      <c r="B52" s="18" t="s">
        <v>323</v>
      </c>
      <c r="C52" s="18">
        <v>51</v>
      </c>
      <c r="D52" s="20" t="s">
        <v>435</v>
      </c>
      <c r="E52" s="20">
        <v>60</v>
      </c>
      <c r="F52" s="20" t="s">
        <v>410</v>
      </c>
      <c r="G52" s="21" t="s">
        <v>190</v>
      </c>
      <c r="H52" s="78" t="s">
        <v>402</v>
      </c>
      <c r="I52" s="78" t="s">
        <v>402</v>
      </c>
      <c r="J52" s="78"/>
      <c r="K52" s="78"/>
      <c r="U52" s="269"/>
      <c r="V52" s="125" t="s">
        <v>194</v>
      </c>
      <c r="W52" s="169">
        <f t="shared" ref="W52:X67" si="9">S4+S28+W4+W28</f>
        <v>0</v>
      </c>
      <c r="X52" s="170">
        <f t="shared" si="9"/>
        <v>74</v>
      </c>
    </row>
    <row r="53" spans="1:24" x14ac:dyDescent="0.25">
      <c r="A53" s="15" t="s">
        <v>1880</v>
      </c>
      <c r="B53" s="18" t="s">
        <v>323</v>
      </c>
      <c r="C53" s="20">
        <v>52</v>
      </c>
      <c r="D53" s="20" t="s">
        <v>435</v>
      </c>
      <c r="E53" s="20">
        <v>100</v>
      </c>
      <c r="F53" s="20" t="s">
        <v>405</v>
      </c>
      <c r="G53" s="21" t="s">
        <v>198</v>
      </c>
      <c r="H53" s="78" t="s">
        <v>402</v>
      </c>
      <c r="I53" s="78" t="s">
        <v>402</v>
      </c>
      <c r="J53" s="78"/>
      <c r="K53" s="78"/>
      <c r="U53" s="269"/>
      <c r="V53" s="125" t="s">
        <v>198</v>
      </c>
      <c r="W53" s="169">
        <f t="shared" si="9"/>
        <v>0</v>
      </c>
      <c r="X53" s="170">
        <f t="shared" si="9"/>
        <v>38</v>
      </c>
    </row>
    <row r="54" spans="1:24" x14ac:dyDescent="0.25">
      <c r="A54" s="15" t="s">
        <v>1230</v>
      </c>
      <c r="B54" s="18" t="s">
        <v>323</v>
      </c>
      <c r="C54" s="18">
        <v>53</v>
      </c>
      <c r="D54" s="20" t="s">
        <v>435</v>
      </c>
      <c r="E54" s="20">
        <v>60</v>
      </c>
      <c r="F54" s="20" t="s">
        <v>410</v>
      </c>
      <c r="G54" s="21" t="s">
        <v>190</v>
      </c>
      <c r="H54" s="78" t="s">
        <v>402</v>
      </c>
      <c r="I54" s="78" t="s">
        <v>402</v>
      </c>
      <c r="J54" s="78"/>
      <c r="K54" s="78"/>
      <c r="U54" s="269"/>
      <c r="V54" s="125" t="s">
        <v>202</v>
      </c>
      <c r="W54" s="169">
        <f t="shared" si="9"/>
        <v>0</v>
      </c>
      <c r="X54" s="170">
        <f t="shared" si="9"/>
        <v>28</v>
      </c>
    </row>
    <row r="55" spans="1:24" x14ac:dyDescent="0.25">
      <c r="A55" s="15" t="s">
        <v>1202</v>
      </c>
      <c r="B55" s="18" t="s">
        <v>323</v>
      </c>
      <c r="C55" s="20">
        <v>54</v>
      </c>
      <c r="D55" s="20" t="s">
        <v>435</v>
      </c>
      <c r="E55" s="20">
        <v>90</v>
      </c>
      <c r="F55" s="20" t="s">
        <v>405</v>
      </c>
      <c r="G55" s="19" t="s">
        <v>198</v>
      </c>
      <c r="H55" s="78" t="s">
        <v>402</v>
      </c>
      <c r="I55" s="78" t="s">
        <v>402</v>
      </c>
      <c r="J55" s="78"/>
      <c r="K55" s="78"/>
      <c r="U55" s="269"/>
      <c r="V55" s="125" t="s">
        <v>206</v>
      </c>
      <c r="W55" s="169">
        <f t="shared" si="9"/>
        <v>0</v>
      </c>
      <c r="X55" s="170">
        <f t="shared" si="9"/>
        <v>8</v>
      </c>
    </row>
    <row r="56" spans="1:24" x14ac:dyDescent="0.25">
      <c r="A56" s="15" t="s">
        <v>1972</v>
      </c>
      <c r="B56" s="18" t="s">
        <v>323</v>
      </c>
      <c r="C56" s="18">
        <v>55</v>
      </c>
      <c r="D56" s="20" t="s">
        <v>435</v>
      </c>
      <c r="E56" s="20">
        <v>70</v>
      </c>
      <c r="F56" s="20" t="s">
        <v>410</v>
      </c>
      <c r="G56" s="19" t="s">
        <v>198</v>
      </c>
      <c r="H56" s="78" t="s">
        <v>402</v>
      </c>
      <c r="I56" s="78" t="s">
        <v>402</v>
      </c>
      <c r="J56" s="78"/>
      <c r="K56" s="78"/>
      <c r="U56" s="270"/>
      <c r="V56" s="125" t="s">
        <v>210</v>
      </c>
      <c r="W56" s="169">
        <f t="shared" si="9"/>
        <v>0</v>
      </c>
      <c r="X56" s="170">
        <f t="shared" si="9"/>
        <v>0</v>
      </c>
    </row>
    <row r="57" spans="1:24" ht="13.8" thickBot="1" x14ac:dyDescent="0.3">
      <c r="A57" s="15" t="s">
        <v>2306</v>
      </c>
      <c r="B57" s="18" t="s">
        <v>323</v>
      </c>
      <c r="C57" s="20">
        <v>56</v>
      </c>
      <c r="D57" s="20" t="s">
        <v>435</v>
      </c>
      <c r="E57" s="20">
        <v>50</v>
      </c>
      <c r="F57" s="20" t="s">
        <v>410</v>
      </c>
      <c r="G57" s="21" t="s">
        <v>190</v>
      </c>
      <c r="H57" s="78" t="s">
        <v>402</v>
      </c>
      <c r="I57" s="78" t="s">
        <v>402</v>
      </c>
      <c r="J57" s="78"/>
      <c r="K57" s="78"/>
      <c r="U57" s="271"/>
      <c r="V57" s="125" t="s">
        <v>214</v>
      </c>
      <c r="W57" s="169">
        <f t="shared" si="9"/>
        <v>0</v>
      </c>
      <c r="X57" s="170">
        <f t="shared" si="9"/>
        <v>0</v>
      </c>
    </row>
    <row r="58" spans="1:24" ht="13.8" thickBot="1" x14ac:dyDescent="0.3">
      <c r="A58" s="15" t="s">
        <v>2307</v>
      </c>
      <c r="B58" s="18" t="s">
        <v>323</v>
      </c>
      <c r="C58" s="18">
        <v>57</v>
      </c>
      <c r="D58" s="20" t="s">
        <v>435</v>
      </c>
      <c r="E58" s="20">
        <v>90</v>
      </c>
      <c r="F58" s="20" t="s">
        <v>405</v>
      </c>
      <c r="G58" s="21" t="s">
        <v>194</v>
      </c>
      <c r="H58" s="78" t="s">
        <v>402</v>
      </c>
      <c r="I58" s="78" t="s">
        <v>402</v>
      </c>
      <c r="J58" s="78"/>
      <c r="K58" s="78"/>
      <c r="U58" s="271"/>
      <c r="V58" s="125" t="s">
        <v>218</v>
      </c>
      <c r="W58" s="169">
        <f t="shared" si="9"/>
        <v>0</v>
      </c>
      <c r="X58" s="170">
        <f t="shared" si="9"/>
        <v>0</v>
      </c>
    </row>
    <row r="59" spans="1:24" ht="13.8" thickBot="1" x14ac:dyDescent="0.3">
      <c r="A59" s="15" t="s">
        <v>2749</v>
      </c>
      <c r="B59" s="18" t="s">
        <v>323</v>
      </c>
      <c r="C59" s="20">
        <v>58</v>
      </c>
      <c r="D59" s="20" t="s">
        <v>435</v>
      </c>
      <c r="E59" s="20">
        <v>170</v>
      </c>
      <c r="F59" s="20" t="s">
        <v>410</v>
      </c>
      <c r="G59" s="19" t="s">
        <v>2745</v>
      </c>
      <c r="H59" s="78" t="s">
        <v>402</v>
      </c>
      <c r="I59" s="78" t="s">
        <v>402</v>
      </c>
      <c r="J59" s="78"/>
      <c r="K59" s="78" t="s">
        <v>402</v>
      </c>
      <c r="U59" s="271"/>
      <c r="V59" s="125" t="s">
        <v>222</v>
      </c>
      <c r="W59" s="169">
        <f t="shared" si="9"/>
        <v>0</v>
      </c>
      <c r="X59" s="170">
        <f t="shared" si="9"/>
        <v>0</v>
      </c>
    </row>
    <row r="60" spans="1:24" ht="13.8" thickBot="1" x14ac:dyDescent="0.3">
      <c r="A60" s="15" t="s">
        <v>418</v>
      </c>
      <c r="B60" s="18" t="s">
        <v>323</v>
      </c>
      <c r="C60" s="18">
        <v>59</v>
      </c>
      <c r="D60" s="20" t="s">
        <v>419</v>
      </c>
      <c r="E60" s="20">
        <v>100</v>
      </c>
      <c r="F60" s="20" t="s">
        <v>410</v>
      </c>
      <c r="G60" s="21" t="s">
        <v>190</v>
      </c>
      <c r="H60" s="78" t="s">
        <v>402</v>
      </c>
      <c r="I60" s="78" t="s">
        <v>402</v>
      </c>
      <c r="J60" s="78"/>
      <c r="K60" s="78"/>
      <c r="U60" s="271"/>
      <c r="V60" s="125" t="s">
        <v>226</v>
      </c>
      <c r="W60" s="169">
        <f t="shared" si="9"/>
        <v>0</v>
      </c>
      <c r="X60" s="170">
        <f t="shared" si="9"/>
        <v>0</v>
      </c>
    </row>
    <row r="61" spans="1:24" ht="13.8" thickBot="1" x14ac:dyDescent="0.3">
      <c r="A61" s="15" t="s">
        <v>1895</v>
      </c>
      <c r="B61" s="18" t="s">
        <v>323</v>
      </c>
      <c r="C61" s="20">
        <v>60</v>
      </c>
      <c r="D61" s="20" t="s">
        <v>419</v>
      </c>
      <c r="E61" s="20">
        <v>50</v>
      </c>
      <c r="F61" s="20" t="s">
        <v>410</v>
      </c>
      <c r="G61" s="21" t="s">
        <v>190</v>
      </c>
      <c r="H61" s="78" t="s">
        <v>402</v>
      </c>
      <c r="I61" s="78" t="s">
        <v>402</v>
      </c>
      <c r="J61" s="78"/>
      <c r="K61" s="78"/>
      <c r="U61" s="271"/>
      <c r="V61" s="126" t="s">
        <v>230</v>
      </c>
      <c r="W61" s="169">
        <f t="shared" si="9"/>
        <v>0</v>
      </c>
      <c r="X61" s="170">
        <f t="shared" si="9"/>
        <v>0</v>
      </c>
    </row>
    <row r="62" spans="1:24" ht="13.8" thickBot="1" x14ac:dyDescent="0.3">
      <c r="A62" s="15" t="s">
        <v>1878</v>
      </c>
      <c r="B62" s="18" t="s">
        <v>323</v>
      </c>
      <c r="C62" s="18">
        <v>61</v>
      </c>
      <c r="D62" s="20" t="s">
        <v>419</v>
      </c>
      <c r="E62" s="20">
        <v>90</v>
      </c>
      <c r="F62" s="20" t="s">
        <v>405</v>
      </c>
      <c r="G62" s="21" t="s">
        <v>198</v>
      </c>
      <c r="H62" s="78" t="s">
        <v>402</v>
      </c>
      <c r="I62" s="78" t="s">
        <v>402</v>
      </c>
      <c r="J62" s="78"/>
      <c r="K62" s="78"/>
      <c r="U62" s="271"/>
      <c r="V62" s="125" t="s">
        <v>234</v>
      </c>
      <c r="W62" s="169">
        <f t="shared" si="9"/>
        <v>0</v>
      </c>
      <c r="X62" s="170">
        <f t="shared" si="9"/>
        <v>0</v>
      </c>
    </row>
    <row r="63" spans="1:24" ht="13.8" thickBot="1" x14ac:dyDescent="0.3">
      <c r="A63" s="15" t="s">
        <v>2750</v>
      </c>
      <c r="B63" s="18" t="s">
        <v>323</v>
      </c>
      <c r="C63" s="20">
        <v>62</v>
      </c>
      <c r="D63" s="20" t="s">
        <v>419</v>
      </c>
      <c r="E63" s="20">
        <v>180</v>
      </c>
      <c r="F63" s="20" t="s">
        <v>410</v>
      </c>
      <c r="G63" s="21" t="s">
        <v>2745</v>
      </c>
      <c r="H63" s="78" t="s">
        <v>402</v>
      </c>
      <c r="I63" s="78" t="s">
        <v>402</v>
      </c>
      <c r="J63" s="78"/>
      <c r="K63" s="78" t="s">
        <v>402</v>
      </c>
      <c r="U63" s="271"/>
      <c r="V63" s="125" t="s">
        <v>238</v>
      </c>
      <c r="W63" s="169">
        <f t="shared" si="9"/>
        <v>0</v>
      </c>
      <c r="X63" s="170">
        <f t="shared" si="9"/>
        <v>0</v>
      </c>
    </row>
    <row r="64" spans="1:24" ht="13.8" thickBot="1" x14ac:dyDescent="0.3">
      <c r="A64" s="15" t="s">
        <v>1968</v>
      </c>
      <c r="B64" s="18" t="s">
        <v>323</v>
      </c>
      <c r="C64" s="18">
        <v>63</v>
      </c>
      <c r="D64" s="20" t="s">
        <v>419</v>
      </c>
      <c r="E64" s="20">
        <v>130</v>
      </c>
      <c r="F64" s="20" t="s">
        <v>410</v>
      </c>
      <c r="G64" s="21" t="s">
        <v>202</v>
      </c>
      <c r="H64" s="78" t="s">
        <v>402</v>
      </c>
      <c r="I64" s="78" t="s">
        <v>402</v>
      </c>
      <c r="J64" s="78"/>
      <c r="K64" s="78"/>
      <c r="U64" s="271"/>
      <c r="V64" s="125" t="s">
        <v>242</v>
      </c>
      <c r="W64" s="169">
        <f t="shared" si="9"/>
        <v>0</v>
      </c>
      <c r="X64" s="170">
        <f t="shared" si="9"/>
        <v>0</v>
      </c>
    </row>
    <row r="65" spans="1:24" ht="13.8" thickBot="1" x14ac:dyDescent="0.3">
      <c r="A65" s="15" t="s">
        <v>2411</v>
      </c>
      <c r="B65" s="18" t="s">
        <v>323</v>
      </c>
      <c r="C65" s="20">
        <v>64</v>
      </c>
      <c r="D65" s="20" t="s">
        <v>419</v>
      </c>
      <c r="E65" s="20">
        <v>100</v>
      </c>
      <c r="F65" s="20" t="s">
        <v>405</v>
      </c>
      <c r="G65" s="19" t="s">
        <v>198</v>
      </c>
      <c r="H65" s="78" t="s">
        <v>402</v>
      </c>
      <c r="I65" s="78" t="s">
        <v>402</v>
      </c>
      <c r="J65" s="78"/>
      <c r="K65" s="78"/>
      <c r="U65" s="271"/>
      <c r="V65" s="125" t="s">
        <v>246</v>
      </c>
      <c r="W65" s="169">
        <f t="shared" si="9"/>
        <v>0</v>
      </c>
      <c r="X65" s="170">
        <f t="shared" si="9"/>
        <v>0</v>
      </c>
    </row>
    <row r="66" spans="1:24" ht="13.8" thickBot="1" x14ac:dyDescent="0.3">
      <c r="A66" s="15" t="s">
        <v>2751</v>
      </c>
      <c r="B66" s="18" t="s">
        <v>323</v>
      </c>
      <c r="C66" s="18">
        <v>65</v>
      </c>
      <c r="D66" s="20" t="s">
        <v>419</v>
      </c>
      <c r="E66" s="20">
        <v>170</v>
      </c>
      <c r="F66" s="20" t="s">
        <v>410</v>
      </c>
      <c r="G66" s="21" t="s">
        <v>2745</v>
      </c>
      <c r="H66" s="78" t="s">
        <v>402</v>
      </c>
      <c r="I66" s="78" t="s">
        <v>402</v>
      </c>
      <c r="J66" s="78"/>
      <c r="K66" s="78" t="s">
        <v>402</v>
      </c>
      <c r="U66" s="271"/>
      <c r="V66" s="125" t="s">
        <v>250</v>
      </c>
      <c r="W66" s="169">
        <f t="shared" si="9"/>
        <v>0</v>
      </c>
      <c r="X66" s="170">
        <f t="shared" si="9"/>
        <v>0</v>
      </c>
    </row>
    <row r="67" spans="1:24" ht="13.8" thickBot="1" x14ac:dyDescent="0.3">
      <c r="A67" s="15" t="s">
        <v>2727</v>
      </c>
      <c r="B67" s="18" t="s">
        <v>323</v>
      </c>
      <c r="C67" s="20">
        <v>66</v>
      </c>
      <c r="D67" s="20" t="s">
        <v>419</v>
      </c>
      <c r="E67" s="20">
        <v>70</v>
      </c>
      <c r="F67" s="20" t="s">
        <v>410</v>
      </c>
      <c r="G67" s="21" t="s">
        <v>194</v>
      </c>
      <c r="H67" s="78" t="s">
        <v>402</v>
      </c>
      <c r="I67" s="78" t="s">
        <v>402</v>
      </c>
      <c r="J67" s="78"/>
      <c r="K67" s="78"/>
      <c r="U67" s="271"/>
      <c r="V67" s="125" t="s">
        <v>254</v>
      </c>
      <c r="W67" s="169">
        <f t="shared" si="9"/>
        <v>0</v>
      </c>
      <c r="X67" s="170">
        <f t="shared" si="9"/>
        <v>0</v>
      </c>
    </row>
    <row r="68" spans="1:24" ht="13.8" thickBot="1" x14ac:dyDescent="0.3">
      <c r="A68" s="15" t="s">
        <v>2752</v>
      </c>
      <c r="B68" s="18" t="s">
        <v>323</v>
      </c>
      <c r="C68" s="18">
        <v>67</v>
      </c>
      <c r="D68" s="20" t="s">
        <v>2651</v>
      </c>
      <c r="E68" s="20">
        <v>160</v>
      </c>
      <c r="F68" s="20" t="s">
        <v>410</v>
      </c>
      <c r="G68" s="21" t="s">
        <v>2745</v>
      </c>
      <c r="H68" s="78" t="s">
        <v>402</v>
      </c>
      <c r="I68" s="78" t="s">
        <v>402</v>
      </c>
      <c r="J68" s="78"/>
      <c r="K68" s="78" t="s">
        <v>402</v>
      </c>
      <c r="U68" s="271"/>
      <c r="V68" s="125" t="s">
        <v>258</v>
      </c>
      <c r="W68" s="169">
        <f t="shared" ref="W68:X73" si="10">S20+S44+W20+W44</f>
        <v>0</v>
      </c>
      <c r="X68" s="170">
        <f t="shared" si="10"/>
        <v>0</v>
      </c>
    </row>
    <row r="69" spans="1:24" ht="13.8" thickBot="1" x14ac:dyDescent="0.3">
      <c r="A69" s="15" t="s">
        <v>2654</v>
      </c>
      <c r="B69" s="18" t="s">
        <v>323</v>
      </c>
      <c r="C69" s="20">
        <v>68</v>
      </c>
      <c r="D69" s="20" t="s">
        <v>2651</v>
      </c>
      <c r="E69" s="20">
        <v>60</v>
      </c>
      <c r="F69" s="20" t="s">
        <v>410</v>
      </c>
      <c r="G69" s="21" t="s">
        <v>190</v>
      </c>
      <c r="H69" s="78" t="s">
        <v>402</v>
      </c>
      <c r="I69" s="78" t="s">
        <v>402</v>
      </c>
      <c r="J69" s="78"/>
      <c r="K69" s="78"/>
      <c r="U69" s="271"/>
      <c r="V69" s="125" t="s">
        <v>262</v>
      </c>
      <c r="W69" s="169">
        <f t="shared" si="10"/>
        <v>0</v>
      </c>
      <c r="X69" s="170">
        <f t="shared" si="10"/>
        <v>0</v>
      </c>
    </row>
    <row r="70" spans="1:24" ht="13.8" thickBot="1" x14ac:dyDescent="0.3">
      <c r="A70" s="15" t="s">
        <v>2655</v>
      </c>
      <c r="B70" s="18" t="s">
        <v>323</v>
      </c>
      <c r="C70" s="18">
        <v>69</v>
      </c>
      <c r="D70" s="20" t="s">
        <v>2651</v>
      </c>
      <c r="E70" s="20">
        <v>90</v>
      </c>
      <c r="F70" s="20" t="s">
        <v>405</v>
      </c>
      <c r="G70" s="21" t="s">
        <v>202</v>
      </c>
      <c r="H70" s="78" t="s">
        <v>402</v>
      </c>
      <c r="I70" s="78" t="s">
        <v>402</v>
      </c>
      <c r="J70" s="78"/>
      <c r="K70" s="78"/>
      <c r="U70" s="271"/>
      <c r="V70" s="125" t="s">
        <v>266</v>
      </c>
      <c r="W70" s="169">
        <f t="shared" si="10"/>
        <v>0</v>
      </c>
      <c r="X70" s="170">
        <f t="shared" si="10"/>
        <v>0</v>
      </c>
    </row>
    <row r="71" spans="1:24" ht="13.8" thickBot="1" x14ac:dyDescent="0.3">
      <c r="A71" s="15" t="s">
        <v>2717</v>
      </c>
      <c r="B71" s="18" t="s">
        <v>323</v>
      </c>
      <c r="C71" s="20">
        <v>70</v>
      </c>
      <c r="D71" s="20" t="s">
        <v>2651</v>
      </c>
      <c r="E71" s="20">
        <v>70</v>
      </c>
      <c r="F71" s="20" t="s">
        <v>410</v>
      </c>
      <c r="G71" s="21" t="s">
        <v>190</v>
      </c>
      <c r="H71" s="78" t="s">
        <v>402</v>
      </c>
      <c r="I71" s="78" t="s">
        <v>402</v>
      </c>
      <c r="J71" s="78"/>
      <c r="K71" s="78"/>
      <c r="U71" s="271"/>
      <c r="V71" s="125" t="s">
        <v>270</v>
      </c>
      <c r="W71" s="169">
        <f t="shared" si="10"/>
        <v>0</v>
      </c>
      <c r="X71" s="170">
        <f t="shared" si="10"/>
        <v>0</v>
      </c>
    </row>
    <row r="72" spans="1:24" ht="13.8" thickBot="1" x14ac:dyDescent="0.3">
      <c r="A72" s="15" t="s">
        <v>2753</v>
      </c>
      <c r="B72" s="18" t="s">
        <v>323</v>
      </c>
      <c r="C72" s="18">
        <v>71</v>
      </c>
      <c r="D72" s="20" t="s">
        <v>2651</v>
      </c>
      <c r="E72" s="20">
        <v>90</v>
      </c>
      <c r="F72" s="20" t="s">
        <v>410</v>
      </c>
      <c r="G72" s="21" t="s">
        <v>202</v>
      </c>
      <c r="H72" s="78" t="s">
        <v>402</v>
      </c>
      <c r="I72" s="78" t="s">
        <v>402</v>
      </c>
      <c r="J72" s="78"/>
      <c r="K72" s="78"/>
      <c r="U72" s="271"/>
      <c r="V72" s="125" t="s">
        <v>274</v>
      </c>
      <c r="W72" s="169">
        <f t="shared" si="10"/>
        <v>0</v>
      </c>
      <c r="X72" s="170">
        <f t="shared" si="10"/>
        <v>7</v>
      </c>
    </row>
    <row r="73" spans="1:24" ht="13.8" thickBot="1" x14ac:dyDescent="0.3">
      <c r="A73" s="15" t="s">
        <v>2408</v>
      </c>
      <c r="B73" s="18" t="s">
        <v>323</v>
      </c>
      <c r="C73" s="20">
        <v>72</v>
      </c>
      <c r="D73" s="20" t="s">
        <v>165</v>
      </c>
      <c r="E73" s="20">
        <v>50</v>
      </c>
      <c r="F73" s="20" t="s">
        <v>410</v>
      </c>
      <c r="G73" s="21" t="s">
        <v>190</v>
      </c>
      <c r="H73" s="78" t="s">
        <v>402</v>
      </c>
      <c r="I73" s="78" t="s">
        <v>402</v>
      </c>
      <c r="J73" s="78"/>
      <c r="K73" s="78"/>
      <c r="U73" s="271"/>
      <c r="V73" s="177" t="s">
        <v>278</v>
      </c>
      <c r="W73" s="169">
        <f t="shared" si="10"/>
        <v>0</v>
      </c>
      <c r="X73" s="170">
        <f t="shared" si="10"/>
        <v>3</v>
      </c>
    </row>
    <row r="74" spans="1:24" x14ac:dyDescent="0.25">
      <c r="A74" s="15" t="s">
        <v>2409</v>
      </c>
      <c r="B74" s="18" t="s">
        <v>323</v>
      </c>
      <c r="C74" s="18">
        <v>73</v>
      </c>
      <c r="D74" s="20" t="s">
        <v>165</v>
      </c>
      <c r="E74" s="20">
        <v>90</v>
      </c>
      <c r="F74" s="20" t="s">
        <v>405</v>
      </c>
      <c r="G74" s="21" t="s">
        <v>194</v>
      </c>
      <c r="H74" s="78" t="s">
        <v>402</v>
      </c>
      <c r="I74" s="78" t="s">
        <v>402</v>
      </c>
      <c r="J74" s="78"/>
      <c r="K74" s="78"/>
    </row>
    <row r="75" spans="1:24" x14ac:dyDescent="0.25">
      <c r="A75" s="15" t="s">
        <v>2410</v>
      </c>
      <c r="B75" s="18" t="s">
        <v>323</v>
      </c>
      <c r="C75" s="20">
        <v>74</v>
      </c>
      <c r="D75" s="20" t="s">
        <v>165</v>
      </c>
      <c r="E75" s="20">
        <v>140</v>
      </c>
      <c r="F75" s="20" t="s">
        <v>401</v>
      </c>
      <c r="G75" s="19" t="s">
        <v>202</v>
      </c>
      <c r="H75" s="78" t="s">
        <v>402</v>
      </c>
      <c r="I75" s="78" t="s">
        <v>402</v>
      </c>
      <c r="J75" s="78"/>
      <c r="K75" s="78"/>
    </row>
    <row r="76" spans="1:24" x14ac:dyDescent="0.25">
      <c r="A76" s="15" t="s">
        <v>2695</v>
      </c>
      <c r="B76" s="18" t="s">
        <v>323</v>
      </c>
      <c r="C76" s="18">
        <v>75</v>
      </c>
      <c r="D76" s="20" t="s">
        <v>165</v>
      </c>
      <c r="E76" s="20">
        <v>50</v>
      </c>
      <c r="F76" s="20" t="s">
        <v>410</v>
      </c>
      <c r="G76" s="21" t="s">
        <v>190</v>
      </c>
      <c r="H76" s="78" t="s">
        <v>402</v>
      </c>
      <c r="I76" s="78" t="s">
        <v>402</v>
      </c>
      <c r="J76" s="78"/>
      <c r="K76" s="78"/>
    </row>
    <row r="77" spans="1:24" x14ac:dyDescent="0.25">
      <c r="A77" s="15" t="s">
        <v>2696</v>
      </c>
      <c r="B77" s="18" t="s">
        <v>323</v>
      </c>
      <c r="C77" s="20">
        <v>76</v>
      </c>
      <c r="D77" s="20" t="s">
        <v>165</v>
      </c>
      <c r="E77" s="20">
        <v>80</v>
      </c>
      <c r="F77" s="20" t="s">
        <v>405</v>
      </c>
      <c r="G77" s="21" t="s">
        <v>194</v>
      </c>
      <c r="H77" s="78" t="s">
        <v>402</v>
      </c>
      <c r="I77" s="78" t="s">
        <v>402</v>
      </c>
      <c r="J77" s="78"/>
      <c r="K77" s="78"/>
    </row>
    <row r="78" spans="1:24" x14ac:dyDescent="0.25">
      <c r="A78" s="15" t="s">
        <v>2697</v>
      </c>
      <c r="B78" s="18" t="s">
        <v>323</v>
      </c>
      <c r="C78" s="18">
        <v>77</v>
      </c>
      <c r="D78" s="20" t="s">
        <v>165</v>
      </c>
      <c r="E78" s="20">
        <v>140</v>
      </c>
      <c r="F78" s="20" t="s">
        <v>401</v>
      </c>
      <c r="G78" s="21" t="s">
        <v>202</v>
      </c>
      <c r="H78" s="78" t="s">
        <v>402</v>
      </c>
      <c r="I78" s="78" t="s">
        <v>402</v>
      </c>
      <c r="J78" s="78"/>
      <c r="K78" s="78"/>
    </row>
    <row r="79" spans="1:24" x14ac:dyDescent="0.25">
      <c r="A79" s="15" t="s">
        <v>658</v>
      </c>
      <c r="B79" s="18" t="s">
        <v>323</v>
      </c>
      <c r="C79" s="20">
        <v>78</v>
      </c>
      <c r="D79" s="20" t="s">
        <v>414</v>
      </c>
      <c r="E79" s="20">
        <v>60</v>
      </c>
      <c r="F79" s="20" t="s">
        <v>410</v>
      </c>
      <c r="G79" s="21" t="s">
        <v>190</v>
      </c>
      <c r="H79" s="78" t="s">
        <v>402</v>
      </c>
      <c r="I79" s="78" t="s">
        <v>402</v>
      </c>
      <c r="J79" s="78"/>
      <c r="K79" s="78"/>
    </row>
    <row r="80" spans="1:24" x14ac:dyDescent="0.25">
      <c r="A80" s="15" t="s">
        <v>635</v>
      </c>
      <c r="B80" s="18" t="s">
        <v>323</v>
      </c>
      <c r="C80" s="18">
        <v>79</v>
      </c>
      <c r="D80" s="20" t="s">
        <v>414</v>
      </c>
      <c r="E80" s="20">
        <v>90</v>
      </c>
      <c r="F80" s="20" t="s">
        <v>405</v>
      </c>
      <c r="G80" s="21" t="s">
        <v>194</v>
      </c>
      <c r="H80" s="78" t="s">
        <v>402</v>
      </c>
      <c r="I80" s="78" t="s">
        <v>402</v>
      </c>
      <c r="J80" s="78"/>
      <c r="K80" s="78"/>
    </row>
    <row r="81" spans="1:11" x14ac:dyDescent="0.25">
      <c r="A81" s="15" t="s">
        <v>526</v>
      </c>
      <c r="B81" s="18" t="s">
        <v>323</v>
      </c>
      <c r="C81" s="20">
        <v>80</v>
      </c>
      <c r="D81" s="20" t="s">
        <v>414</v>
      </c>
      <c r="E81" s="20">
        <v>100</v>
      </c>
      <c r="F81" s="20" t="s">
        <v>410</v>
      </c>
      <c r="G81" s="21" t="s">
        <v>190</v>
      </c>
      <c r="H81" s="78" t="s">
        <v>402</v>
      </c>
      <c r="I81" s="78" t="s">
        <v>402</v>
      </c>
      <c r="J81" s="78"/>
      <c r="K81" s="78"/>
    </row>
    <row r="82" spans="1:11" x14ac:dyDescent="0.25">
      <c r="A82" s="15" t="s">
        <v>976</v>
      </c>
      <c r="B82" s="18" t="s">
        <v>323</v>
      </c>
      <c r="C82" s="18">
        <v>81</v>
      </c>
      <c r="D82" s="20" t="s">
        <v>414</v>
      </c>
      <c r="E82" s="20">
        <v>130</v>
      </c>
      <c r="F82" s="20" t="s">
        <v>405</v>
      </c>
      <c r="G82" s="21" t="s">
        <v>198</v>
      </c>
      <c r="H82" s="78" t="s">
        <v>402</v>
      </c>
      <c r="I82" s="78" t="s">
        <v>402</v>
      </c>
      <c r="J82" s="78"/>
      <c r="K82" s="78"/>
    </row>
    <row r="83" spans="1:11" x14ac:dyDescent="0.25">
      <c r="A83" s="15" t="s">
        <v>465</v>
      </c>
      <c r="B83" s="18" t="s">
        <v>323</v>
      </c>
      <c r="C83" s="20">
        <v>82</v>
      </c>
      <c r="D83" s="20" t="s">
        <v>414</v>
      </c>
      <c r="E83" s="20">
        <v>90</v>
      </c>
      <c r="F83" s="20" t="s">
        <v>410</v>
      </c>
      <c r="G83" s="21" t="s">
        <v>194</v>
      </c>
      <c r="H83" s="78" t="s">
        <v>402</v>
      </c>
      <c r="I83" s="78" t="s">
        <v>402</v>
      </c>
      <c r="J83" s="78"/>
      <c r="K83" s="78"/>
    </row>
    <row r="84" spans="1:11" x14ac:dyDescent="0.25">
      <c r="A84" s="15" t="s">
        <v>1429</v>
      </c>
      <c r="B84" s="18" t="s">
        <v>323</v>
      </c>
      <c r="C84" s="18">
        <v>83</v>
      </c>
      <c r="D84" s="20" t="s">
        <v>414</v>
      </c>
      <c r="E84" s="20">
        <v>60</v>
      </c>
      <c r="F84" s="20" t="s">
        <v>410</v>
      </c>
      <c r="G84" s="21" t="s">
        <v>190</v>
      </c>
      <c r="H84" s="78" t="s">
        <v>402</v>
      </c>
      <c r="I84" s="78" t="s">
        <v>402</v>
      </c>
      <c r="J84" s="78"/>
      <c r="K84" s="78"/>
    </row>
    <row r="85" spans="1:11" x14ac:dyDescent="0.25">
      <c r="A85" s="15" t="s">
        <v>1419</v>
      </c>
      <c r="B85" s="18" t="s">
        <v>323</v>
      </c>
      <c r="C85" s="20">
        <v>84</v>
      </c>
      <c r="D85" s="20" t="s">
        <v>414</v>
      </c>
      <c r="E85" s="20">
        <v>90</v>
      </c>
      <c r="F85" s="20" t="s">
        <v>405</v>
      </c>
      <c r="G85" s="21" t="s">
        <v>194</v>
      </c>
      <c r="H85" s="78" t="s">
        <v>402</v>
      </c>
      <c r="I85" s="78" t="s">
        <v>402</v>
      </c>
      <c r="J85" s="78"/>
      <c r="K85" s="78"/>
    </row>
    <row r="86" spans="1:11" x14ac:dyDescent="0.25">
      <c r="A86" s="15" t="s">
        <v>1400</v>
      </c>
      <c r="B86" s="18" t="s">
        <v>323</v>
      </c>
      <c r="C86" s="18">
        <v>85</v>
      </c>
      <c r="D86" s="20" t="s">
        <v>414</v>
      </c>
      <c r="E86" s="20">
        <v>140</v>
      </c>
      <c r="F86" s="20" t="s">
        <v>401</v>
      </c>
      <c r="G86" s="21" t="s">
        <v>198</v>
      </c>
      <c r="H86" s="78" t="s">
        <v>402</v>
      </c>
      <c r="I86" s="78" t="s">
        <v>402</v>
      </c>
      <c r="J86" s="78"/>
      <c r="K86" s="78"/>
    </row>
    <row r="87" spans="1:11" x14ac:dyDescent="0.25">
      <c r="A87" s="15" t="s">
        <v>1971</v>
      </c>
      <c r="B87" s="18" t="s">
        <v>323</v>
      </c>
      <c r="C87" s="20">
        <v>86</v>
      </c>
      <c r="D87" s="20" t="s">
        <v>414</v>
      </c>
      <c r="E87" s="20">
        <v>130</v>
      </c>
      <c r="F87" s="20" t="s">
        <v>410</v>
      </c>
      <c r="G87" s="21" t="s">
        <v>202</v>
      </c>
      <c r="H87" s="78" t="s">
        <v>402</v>
      </c>
      <c r="I87" s="78" t="s">
        <v>402</v>
      </c>
      <c r="J87" s="78"/>
      <c r="K87" s="78"/>
    </row>
    <row r="88" spans="1:11" x14ac:dyDescent="0.25">
      <c r="A88" s="15" t="s">
        <v>2658</v>
      </c>
      <c r="B88" s="18" t="s">
        <v>323</v>
      </c>
      <c r="C88" s="18">
        <v>87</v>
      </c>
      <c r="D88" s="20" t="s">
        <v>414</v>
      </c>
      <c r="E88" s="20">
        <v>60</v>
      </c>
      <c r="F88" s="20" t="s">
        <v>410</v>
      </c>
      <c r="G88" s="21" t="s">
        <v>190</v>
      </c>
      <c r="H88" s="78" t="s">
        <v>402</v>
      </c>
      <c r="I88" s="78" t="s">
        <v>402</v>
      </c>
      <c r="J88" s="78"/>
      <c r="K88" s="78"/>
    </row>
    <row r="89" spans="1:11" x14ac:dyDescent="0.25">
      <c r="A89" s="15" t="s">
        <v>2659</v>
      </c>
      <c r="B89" s="18" t="s">
        <v>323</v>
      </c>
      <c r="C89" s="20">
        <v>88</v>
      </c>
      <c r="D89" s="20" t="s">
        <v>414</v>
      </c>
      <c r="E89" s="20">
        <v>100</v>
      </c>
      <c r="F89" s="20" t="s">
        <v>405</v>
      </c>
      <c r="G89" s="21" t="s">
        <v>198</v>
      </c>
      <c r="H89" s="78" t="s">
        <v>402</v>
      </c>
      <c r="I89" s="78" t="s">
        <v>402</v>
      </c>
      <c r="J89" s="78"/>
      <c r="K89" s="78"/>
    </row>
    <row r="90" spans="1:11" x14ac:dyDescent="0.25">
      <c r="A90" s="15" t="s">
        <v>2660</v>
      </c>
      <c r="B90" s="18" t="s">
        <v>323</v>
      </c>
      <c r="C90" s="18">
        <v>89</v>
      </c>
      <c r="D90" s="20" t="s">
        <v>414</v>
      </c>
      <c r="E90" s="20">
        <v>50</v>
      </c>
      <c r="F90" s="20" t="s">
        <v>410</v>
      </c>
      <c r="G90" s="21" t="s">
        <v>190</v>
      </c>
      <c r="H90" s="78" t="s">
        <v>402</v>
      </c>
      <c r="I90" s="78" t="s">
        <v>402</v>
      </c>
      <c r="J90" s="78"/>
      <c r="K90" s="78"/>
    </row>
    <row r="91" spans="1:11" x14ac:dyDescent="0.25">
      <c r="A91" s="15" t="s">
        <v>2661</v>
      </c>
      <c r="B91" s="18" t="s">
        <v>323</v>
      </c>
      <c r="C91" s="20">
        <v>90</v>
      </c>
      <c r="D91" s="20" t="s">
        <v>414</v>
      </c>
      <c r="E91" s="20">
        <v>90</v>
      </c>
      <c r="F91" s="20" t="s">
        <v>410</v>
      </c>
      <c r="G91" s="21" t="s">
        <v>194</v>
      </c>
      <c r="H91" s="78" t="s">
        <v>402</v>
      </c>
      <c r="I91" s="78" t="s">
        <v>402</v>
      </c>
      <c r="J91" s="78"/>
      <c r="K91" s="78"/>
    </row>
    <row r="92" spans="1:11" x14ac:dyDescent="0.25">
      <c r="A92" s="15" t="s">
        <v>2754</v>
      </c>
      <c r="B92" s="18" t="s">
        <v>323</v>
      </c>
      <c r="C92" s="18">
        <v>91</v>
      </c>
      <c r="D92" s="20" t="s">
        <v>490</v>
      </c>
      <c r="E92" s="20"/>
      <c r="F92" s="20" t="s">
        <v>1085</v>
      </c>
      <c r="G92" s="21" t="s">
        <v>194</v>
      </c>
      <c r="H92" s="78" t="s">
        <v>402</v>
      </c>
      <c r="I92" s="78" t="s">
        <v>402</v>
      </c>
      <c r="J92" s="78"/>
      <c r="K92" s="78"/>
    </row>
    <row r="93" spans="1:11" x14ac:dyDescent="0.25">
      <c r="A93" s="15" t="s">
        <v>2755</v>
      </c>
      <c r="B93" s="18" t="s">
        <v>323</v>
      </c>
      <c r="C93" s="20">
        <v>92</v>
      </c>
      <c r="D93" s="20" t="s">
        <v>490</v>
      </c>
      <c r="E93" s="20"/>
      <c r="F93" s="20" t="s">
        <v>1562</v>
      </c>
      <c r="G93" s="21" t="s">
        <v>194</v>
      </c>
      <c r="H93" s="78" t="s">
        <v>402</v>
      </c>
      <c r="I93" s="78" t="s">
        <v>402</v>
      </c>
      <c r="J93" s="78"/>
      <c r="K93" s="78"/>
    </row>
    <row r="94" spans="1:11" x14ac:dyDescent="0.25">
      <c r="A94" s="15" t="s">
        <v>2756</v>
      </c>
      <c r="B94" s="18" t="s">
        <v>323</v>
      </c>
      <c r="C94" s="18">
        <v>93</v>
      </c>
      <c r="D94" s="20" t="s">
        <v>490</v>
      </c>
      <c r="E94" s="20"/>
      <c r="F94" s="20" t="s">
        <v>493</v>
      </c>
      <c r="G94" s="21" t="s">
        <v>194</v>
      </c>
      <c r="H94" s="78" t="s">
        <v>402</v>
      </c>
      <c r="I94" s="78" t="s">
        <v>402</v>
      </c>
      <c r="J94" s="78"/>
      <c r="K94" s="78"/>
    </row>
    <row r="95" spans="1:11" x14ac:dyDescent="0.25">
      <c r="A95" s="15" t="s">
        <v>2444</v>
      </c>
      <c r="B95" s="18" t="s">
        <v>323</v>
      </c>
      <c r="C95" s="20">
        <v>94</v>
      </c>
      <c r="D95" s="20" t="s">
        <v>490</v>
      </c>
      <c r="E95" s="20"/>
      <c r="F95" s="20" t="s">
        <v>1562</v>
      </c>
      <c r="G95" s="21" t="s">
        <v>194</v>
      </c>
      <c r="H95" s="78" t="s">
        <v>402</v>
      </c>
      <c r="I95" s="78" t="s">
        <v>402</v>
      </c>
      <c r="J95" s="78"/>
      <c r="K95" s="78"/>
    </row>
    <row r="96" spans="1:11" x14ac:dyDescent="0.25">
      <c r="A96" s="15" t="s">
        <v>2757</v>
      </c>
      <c r="B96" s="18" t="s">
        <v>323</v>
      </c>
      <c r="C96" s="18">
        <v>95</v>
      </c>
      <c r="D96" s="20" t="s">
        <v>490</v>
      </c>
      <c r="E96" s="20"/>
      <c r="F96" s="20" t="s">
        <v>1562</v>
      </c>
      <c r="G96" s="21" t="s">
        <v>194</v>
      </c>
      <c r="H96" s="78" t="s">
        <v>402</v>
      </c>
      <c r="I96" s="78" t="s">
        <v>402</v>
      </c>
      <c r="J96" s="78"/>
      <c r="K96" s="78"/>
    </row>
    <row r="97" spans="1:11" x14ac:dyDescent="0.25">
      <c r="A97" s="15" t="s">
        <v>2758</v>
      </c>
      <c r="B97" s="18" t="s">
        <v>323</v>
      </c>
      <c r="C97" s="20">
        <v>96</v>
      </c>
      <c r="D97" s="20" t="s">
        <v>490</v>
      </c>
      <c r="E97" s="20"/>
      <c r="F97" s="20" t="s">
        <v>1562</v>
      </c>
      <c r="G97" s="21" t="s">
        <v>194</v>
      </c>
      <c r="H97" s="78" t="s">
        <v>402</v>
      </c>
      <c r="I97" s="78" t="s">
        <v>402</v>
      </c>
      <c r="J97" s="78"/>
      <c r="K97" s="78"/>
    </row>
    <row r="98" spans="1:11" x14ac:dyDescent="0.25">
      <c r="A98" s="15" t="s">
        <v>2759</v>
      </c>
      <c r="B98" s="18" t="s">
        <v>323</v>
      </c>
      <c r="C98" s="18">
        <v>97</v>
      </c>
      <c r="D98" s="20" t="s">
        <v>490</v>
      </c>
      <c r="E98" s="20"/>
      <c r="F98" s="20" t="s">
        <v>1562</v>
      </c>
      <c r="G98" s="21" t="s">
        <v>202</v>
      </c>
      <c r="H98" s="78" t="s">
        <v>402</v>
      </c>
      <c r="I98" s="78" t="s">
        <v>402</v>
      </c>
      <c r="J98" s="78"/>
      <c r="K98" s="78"/>
    </row>
    <row r="99" spans="1:11" x14ac:dyDescent="0.25">
      <c r="A99" s="15" t="s">
        <v>2760</v>
      </c>
      <c r="B99" s="18" t="s">
        <v>323</v>
      </c>
      <c r="C99" s="20">
        <v>98</v>
      </c>
      <c r="D99" s="20" t="s">
        <v>490</v>
      </c>
      <c r="E99" s="20"/>
      <c r="F99" s="20" t="s">
        <v>1562</v>
      </c>
      <c r="G99" s="21" t="s">
        <v>202</v>
      </c>
      <c r="H99" s="78" t="s">
        <v>402</v>
      </c>
      <c r="I99" s="78" t="s">
        <v>402</v>
      </c>
      <c r="J99" s="78"/>
      <c r="K99" s="78"/>
    </row>
    <row r="100" spans="1:11" x14ac:dyDescent="0.25">
      <c r="A100" s="15" t="s">
        <v>2761</v>
      </c>
      <c r="B100" s="18" t="s">
        <v>323</v>
      </c>
      <c r="C100" s="18">
        <v>99</v>
      </c>
      <c r="D100" s="20" t="s">
        <v>490</v>
      </c>
      <c r="E100" s="20"/>
      <c r="F100" s="20" t="s">
        <v>1085</v>
      </c>
      <c r="G100" s="21" t="s">
        <v>194</v>
      </c>
      <c r="H100" s="78" t="s">
        <v>402</v>
      </c>
      <c r="I100" s="78" t="s">
        <v>402</v>
      </c>
      <c r="J100" s="78"/>
      <c r="K100" s="78"/>
    </row>
    <row r="101" spans="1:11" x14ac:dyDescent="0.25">
      <c r="A101" s="15" t="s">
        <v>2762</v>
      </c>
      <c r="B101" s="18" t="s">
        <v>323</v>
      </c>
      <c r="C101" s="20">
        <v>100</v>
      </c>
      <c r="D101" s="20" t="s">
        <v>490</v>
      </c>
      <c r="E101" s="20"/>
      <c r="F101" s="20" t="s">
        <v>1562</v>
      </c>
      <c r="G101" s="21" t="s">
        <v>194</v>
      </c>
      <c r="H101" s="78" t="s">
        <v>402</v>
      </c>
      <c r="I101" s="78" t="s">
        <v>402</v>
      </c>
      <c r="J101" s="78"/>
      <c r="K101" s="78"/>
    </row>
    <row r="102" spans="1:11" x14ac:dyDescent="0.25">
      <c r="A102" s="15" t="s">
        <v>2667</v>
      </c>
      <c r="B102" s="18" t="s">
        <v>323</v>
      </c>
      <c r="C102" s="18">
        <v>101</v>
      </c>
      <c r="D102" s="20" t="s">
        <v>490</v>
      </c>
      <c r="E102" s="20"/>
      <c r="F102" s="20" t="s">
        <v>1085</v>
      </c>
      <c r="G102" s="21" t="s">
        <v>194</v>
      </c>
      <c r="H102" s="78" t="s">
        <v>402</v>
      </c>
      <c r="I102" s="78" t="s">
        <v>402</v>
      </c>
      <c r="J102" s="78"/>
      <c r="K102" s="78"/>
    </row>
    <row r="103" spans="1:11" x14ac:dyDescent="0.25">
      <c r="A103" s="15" t="s">
        <v>2763</v>
      </c>
      <c r="B103" s="18" t="s">
        <v>323</v>
      </c>
      <c r="C103" s="20">
        <v>102</v>
      </c>
      <c r="D103" s="20" t="s">
        <v>490</v>
      </c>
      <c r="E103" s="20"/>
      <c r="F103" s="20" t="s">
        <v>1562</v>
      </c>
      <c r="G103" s="21" t="s">
        <v>194</v>
      </c>
      <c r="H103" s="78" t="s">
        <v>402</v>
      </c>
      <c r="I103" s="78" t="s">
        <v>402</v>
      </c>
      <c r="J103" s="78"/>
      <c r="K103" s="78"/>
    </row>
    <row r="104" spans="1:11" x14ac:dyDescent="0.25">
      <c r="A104" s="15" t="s">
        <v>2670</v>
      </c>
      <c r="B104" s="18" t="s">
        <v>323</v>
      </c>
      <c r="C104" s="18">
        <v>103</v>
      </c>
      <c r="D104" s="20" t="s">
        <v>490</v>
      </c>
      <c r="E104" s="20"/>
      <c r="F104" s="20" t="s">
        <v>1562</v>
      </c>
      <c r="G104" s="21" t="s">
        <v>194</v>
      </c>
      <c r="H104" s="78" t="s">
        <v>402</v>
      </c>
      <c r="I104" s="78" t="s">
        <v>402</v>
      </c>
      <c r="J104" s="78"/>
      <c r="K104" s="78"/>
    </row>
    <row r="105" spans="1:11" x14ac:dyDescent="0.25">
      <c r="A105" s="15" t="s">
        <v>2672</v>
      </c>
      <c r="B105" s="18" t="s">
        <v>323</v>
      </c>
      <c r="C105" s="20">
        <v>104</v>
      </c>
      <c r="D105" s="20" t="s">
        <v>490</v>
      </c>
      <c r="E105" s="20"/>
      <c r="F105" s="20" t="s">
        <v>1085</v>
      </c>
      <c r="G105" s="21" t="s">
        <v>194</v>
      </c>
      <c r="H105" s="78" t="s">
        <v>402</v>
      </c>
      <c r="I105" s="78" t="s">
        <v>402</v>
      </c>
      <c r="J105" s="78"/>
      <c r="K105" s="78"/>
    </row>
    <row r="106" spans="1:11" x14ac:dyDescent="0.25">
      <c r="A106" s="15" t="s">
        <v>2764</v>
      </c>
      <c r="B106" s="18" t="s">
        <v>323</v>
      </c>
      <c r="C106" s="18">
        <v>105</v>
      </c>
      <c r="D106" s="20" t="s">
        <v>490</v>
      </c>
      <c r="E106" s="20"/>
      <c r="F106" s="20" t="s">
        <v>493</v>
      </c>
      <c r="G106" s="21" t="s">
        <v>194</v>
      </c>
      <c r="H106" s="78" t="s">
        <v>402</v>
      </c>
      <c r="I106" s="78" t="s">
        <v>402</v>
      </c>
      <c r="J106" s="78"/>
      <c r="K106" s="78"/>
    </row>
    <row r="107" spans="1:11" x14ac:dyDescent="0.25">
      <c r="A107" s="15" t="s">
        <v>2765</v>
      </c>
      <c r="B107" s="18" t="s">
        <v>323</v>
      </c>
      <c r="C107" s="20">
        <v>106</v>
      </c>
      <c r="D107" s="20" t="s">
        <v>490</v>
      </c>
      <c r="E107" s="20"/>
      <c r="F107" s="20" t="s">
        <v>1562</v>
      </c>
      <c r="G107" s="21" t="s">
        <v>194</v>
      </c>
      <c r="H107" s="78" t="s">
        <v>402</v>
      </c>
      <c r="I107" s="78" t="s">
        <v>402</v>
      </c>
      <c r="J107" s="78"/>
      <c r="K107" s="78"/>
    </row>
    <row r="108" spans="1:11" x14ac:dyDescent="0.25">
      <c r="A108" s="15" t="s">
        <v>2766</v>
      </c>
      <c r="B108" s="18" t="s">
        <v>323</v>
      </c>
      <c r="C108" s="18">
        <v>107</v>
      </c>
      <c r="D108" s="20" t="s">
        <v>490</v>
      </c>
      <c r="E108" s="20"/>
      <c r="F108" s="20" t="s">
        <v>1085</v>
      </c>
      <c r="G108" s="21" t="s">
        <v>194</v>
      </c>
      <c r="H108" s="78" t="s">
        <v>402</v>
      </c>
      <c r="I108" s="78" t="s">
        <v>402</v>
      </c>
      <c r="J108" s="78"/>
      <c r="K108" s="78"/>
    </row>
    <row r="109" spans="1:11" x14ac:dyDescent="0.25">
      <c r="A109" s="15" t="s">
        <v>2767</v>
      </c>
      <c r="B109" s="18" t="s">
        <v>323</v>
      </c>
      <c r="C109" s="20">
        <v>108</v>
      </c>
      <c r="D109" s="20" t="s">
        <v>490</v>
      </c>
      <c r="E109" s="20"/>
      <c r="F109" s="20" t="s">
        <v>1562</v>
      </c>
      <c r="G109" s="21" t="s">
        <v>194</v>
      </c>
      <c r="H109" s="78" t="s">
        <v>402</v>
      </c>
      <c r="I109" s="78" t="s">
        <v>402</v>
      </c>
      <c r="J109" s="78"/>
      <c r="K109" s="78"/>
    </row>
    <row r="110" spans="1:11" x14ac:dyDescent="0.25">
      <c r="A110" s="15" t="s">
        <v>1453</v>
      </c>
      <c r="B110" s="18" t="s">
        <v>323</v>
      </c>
      <c r="C110" s="18">
        <v>109</v>
      </c>
      <c r="D110" s="20" t="s">
        <v>490</v>
      </c>
      <c r="E110" s="20"/>
      <c r="F110" s="20" t="s">
        <v>1562</v>
      </c>
      <c r="G110" s="21" t="s">
        <v>194</v>
      </c>
      <c r="H110" s="78" t="s">
        <v>402</v>
      </c>
      <c r="I110" s="78" t="s">
        <v>402</v>
      </c>
      <c r="J110" s="78"/>
      <c r="K110" s="78"/>
    </row>
    <row r="111" spans="1:11" x14ac:dyDescent="0.25">
      <c r="A111" s="15" t="s">
        <v>2768</v>
      </c>
      <c r="B111" s="18" t="s">
        <v>323</v>
      </c>
      <c r="C111" s="20">
        <v>110</v>
      </c>
      <c r="D111" s="20" t="s">
        <v>490</v>
      </c>
      <c r="E111" s="20"/>
      <c r="F111" s="20" t="s">
        <v>1085</v>
      </c>
      <c r="G111" s="21" t="s">
        <v>194</v>
      </c>
      <c r="H111" s="78" t="s">
        <v>402</v>
      </c>
      <c r="I111" s="78" t="s">
        <v>402</v>
      </c>
      <c r="J111" s="78"/>
      <c r="K111" s="78"/>
    </row>
    <row r="112" spans="1:11" x14ac:dyDescent="0.25">
      <c r="A112" s="15" t="s">
        <v>616</v>
      </c>
      <c r="B112" s="18" t="s">
        <v>323</v>
      </c>
      <c r="C112" s="18">
        <v>111</v>
      </c>
      <c r="D112" s="16" t="s">
        <v>427</v>
      </c>
      <c r="E112" s="16"/>
      <c r="F112" s="16" t="s">
        <v>428</v>
      </c>
      <c r="G112" s="31" t="s">
        <v>194</v>
      </c>
      <c r="H112" s="78" t="s">
        <v>402</v>
      </c>
      <c r="I112" s="78" t="s">
        <v>402</v>
      </c>
      <c r="J112" s="78"/>
      <c r="K112" s="78"/>
    </row>
    <row r="113" spans="1:11" x14ac:dyDescent="0.25">
      <c r="A113" s="15" t="s">
        <v>2769</v>
      </c>
      <c r="B113" s="18" t="s">
        <v>323</v>
      </c>
      <c r="C113" s="20">
        <v>112</v>
      </c>
      <c r="D113" s="16" t="s">
        <v>427</v>
      </c>
      <c r="E113" s="16"/>
      <c r="F113" s="16" t="s">
        <v>428</v>
      </c>
      <c r="G113" s="31" t="s">
        <v>194</v>
      </c>
      <c r="H113" s="78" t="s">
        <v>402</v>
      </c>
      <c r="I113" s="78" t="s">
        <v>402</v>
      </c>
      <c r="J113" s="78"/>
      <c r="K113" s="78"/>
    </row>
    <row r="114" spans="1:11" x14ac:dyDescent="0.25">
      <c r="A114" s="15" t="s">
        <v>2744</v>
      </c>
      <c r="B114" s="18" t="s">
        <v>323</v>
      </c>
      <c r="C114" s="18">
        <v>113</v>
      </c>
      <c r="D114" s="20" t="s">
        <v>400</v>
      </c>
      <c r="E114" s="20">
        <v>170</v>
      </c>
      <c r="F114" s="20" t="s">
        <v>410</v>
      </c>
      <c r="G114" s="21" t="s">
        <v>274</v>
      </c>
      <c r="H114" s="78" t="s">
        <v>402</v>
      </c>
      <c r="I114" s="78" t="s">
        <v>402</v>
      </c>
      <c r="J114" s="78"/>
      <c r="K114" s="78" t="s">
        <v>402</v>
      </c>
    </row>
    <row r="115" spans="1:11" x14ac:dyDescent="0.25">
      <c r="A115" s="15" t="s">
        <v>2747</v>
      </c>
      <c r="B115" s="18" t="s">
        <v>323</v>
      </c>
      <c r="C115" s="20">
        <v>114</v>
      </c>
      <c r="D115" s="20" t="s">
        <v>421</v>
      </c>
      <c r="E115" s="20">
        <v>170</v>
      </c>
      <c r="F115" s="20" t="s">
        <v>410</v>
      </c>
      <c r="G115" s="21" t="s">
        <v>274</v>
      </c>
      <c r="H115" s="78" t="s">
        <v>402</v>
      </c>
      <c r="I115" s="78" t="s">
        <v>402</v>
      </c>
      <c r="J115" s="78"/>
      <c r="K115" s="78" t="s">
        <v>402</v>
      </c>
    </row>
    <row r="116" spans="1:11" x14ac:dyDescent="0.25">
      <c r="A116" s="15" t="s">
        <v>2749</v>
      </c>
      <c r="B116" s="18" t="s">
        <v>323</v>
      </c>
      <c r="C116" s="18">
        <v>115</v>
      </c>
      <c r="D116" s="20" t="s">
        <v>435</v>
      </c>
      <c r="E116" s="20">
        <v>170</v>
      </c>
      <c r="F116" s="20" t="s">
        <v>410</v>
      </c>
      <c r="G116" s="21" t="s">
        <v>274</v>
      </c>
      <c r="H116" s="78" t="s">
        <v>402</v>
      </c>
      <c r="I116" s="78" t="s">
        <v>402</v>
      </c>
      <c r="J116" s="78"/>
      <c r="K116" s="78" t="s">
        <v>402</v>
      </c>
    </row>
    <row r="117" spans="1:11" x14ac:dyDescent="0.25">
      <c r="A117" s="15" t="s">
        <v>2752</v>
      </c>
      <c r="B117" s="18" t="s">
        <v>323</v>
      </c>
      <c r="C117" s="20">
        <v>116</v>
      </c>
      <c r="D117" s="20" t="s">
        <v>2651</v>
      </c>
      <c r="E117" s="20">
        <v>160</v>
      </c>
      <c r="F117" s="20" t="s">
        <v>410</v>
      </c>
      <c r="G117" s="21" t="s">
        <v>274</v>
      </c>
      <c r="H117" s="78" t="s">
        <v>402</v>
      </c>
      <c r="I117" s="78" t="s">
        <v>402</v>
      </c>
      <c r="J117" s="78"/>
      <c r="K117" s="78" t="s">
        <v>402</v>
      </c>
    </row>
    <row r="118" spans="1:11" x14ac:dyDescent="0.25">
      <c r="A118" s="15" t="s">
        <v>2754</v>
      </c>
      <c r="B118" s="18" t="s">
        <v>323</v>
      </c>
      <c r="C118" s="18">
        <v>117</v>
      </c>
      <c r="D118" s="20" t="s">
        <v>490</v>
      </c>
      <c r="E118" s="20"/>
      <c r="F118" s="20" t="s">
        <v>1085</v>
      </c>
      <c r="G118" s="21" t="s">
        <v>274</v>
      </c>
      <c r="H118" s="78" t="s">
        <v>402</v>
      </c>
      <c r="I118" s="78" t="s">
        <v>402</v>
      </c>
      <c r="J118" s="78"/>
      <c r="K118" s="78" t="s">
        <v>402</v>
      </c>
    </row>
    <row r="119" spans="1:11" x14ac:dyDescent="0.25">
      <c r="A119" s="15" t="s">
        <v>2761</v>
      </c>
      <c r="B119" s="18" t="s">
        <v>323</v>
      </c>
      <c r="C119" s="20">
        <v>118</v>
      </c>
      <c r="D119" s="20" t="s">
        <v>490</v>
      </c>
      <c r="E119" s="20"/>
      <c r="F119" s="20" t="s">
        <v>1085</v>
      </c>
      <c r="G119" s="21" t="s">
        <v>274</v>
      </c>
      <c r="H119" s="78" t="s">
        <v>402</v>
      </c>
      <c r="I119" s="78" t="s">
        <v>402</v>
      </c>
      <c r="J119" s="78"/>
      <c r="K119" s="78" t="s">
        <v>402</v>
      </c>
    </row>
    <row r="120" spans="1:11" x14ac:dyDescent="0.25">
      <c r="A120" s="15" t="s">
        <v>2768</v>
      </c>
      <c r="B120" s="18" t="s">
        <v>323</v>
      </c>
      <c r="C120" s="18">
        <v>119</v>
      </c>
      <c r="D120" s="20" t="s">
        <v>490</v>
      </c>
      <c r="E120" s="20"/>
      <c r="F120" s="20" t="s">
        <v>1085</v>
      </c>
      <c r="G120" s="21" t="s">
        <v>274</v>
      </c>
      <c r="H120" s="78" t="s">
        <v>402</v>
      </c>
      <c r="I120" s="78" t="s">
        <v>402</v>
      </c>
      <c r="J120" s="78"/>
      <c r="K120" s="78" t="s">
        <v>402</v>
      </c>
    </row>
    <row r="121" spans="1:11" x14ac:dyDescent="0.25">
      <c r="A121" s="15" t="s">
        <v>2746</v>
      </c>
      <c r="B121" s="18" t="s">
        <v>323</v>
      </c>
      <c r="C121" s="20">
        <v>120</v>
      </c>
      <c r="D121" s="20" t="s">
        <v>400</v>
      </c>
      <c r="E121" s="20">
        <v>210</v>
      </c>
      <c r="F121" s="20" t="s">
        <v>2619</v>
      </c>
      <c r="G121" s="21" t="s">
        <v>278</v>
      </c>
      <c r="H121" s="78" t="s">
        <v>402</v>
      </c>
      <c r="I121" s="78" t="s">
        <v>402</v>
      </c>
      <c r="J121" s="78"/>
      <c r="K121" s="78" t="s">
        <v>402</v>
      </c>
    </row>
    <row r="122" spans="1:11" x14ac:dyDescent="0.25">
      <c r="A122" s="15" t="s">
        <v>2748</v>
      </c>
      <c r="B122" s="18" t="s">
        <v>323</v>
      </c>
      <c r="C122" s="18">
        <v>121</v>
      </c>
      <c r="D122" s="20" t="s">
        <v>421</v>
      </c>
      <c r="E122" s="20">
        <v>220</v>
      </c>
      <c r="F122" s="20" t="s">
        <v>2619</v>
      </c>
      <c r="G122" s="21" t="s">
        <v>278</v>
      </c>
      <c r="H122" s="78" t="s">
        <v>402</v>
      </c>
      <c r="I122" s="78" t="s">
        <v>402</v>
      </c>
      <c r="J122" s="78"/>
      <c r="K122" s="78" t="s">
        <v>402</v>
      </c>
    </row>
    <row r="123" spans="1:11" x14ac:dyDescent="0.25">
      <c r="A123" s="15" t="s">
        <v>2750</v>
      </c>
      <c r="B123" s="18" t="s">
        <v>323</v>
      </c>
      <c r="C123" s="18">
        <v>122</v>
      </c>
      <c r="D123" s="20" t="s">
        <v>419</v>
      </c>
      <c r="E123" s="20">
        <v>180</v>
      </c>
      <c r="F123" s="20" t="s">
        <v>410</v>
      </c>
      <c r="G123" s="21" t="s">
        <v>278</v>
      </c>
      <c r="H123" s="78" t="s">
        <v>402</v>
      </c>
      <c r="I123" s="78" t="s">
        <v>402</v>
      </c>
      <c r="J123" s="78"/>
      <c r="K123" s="78" t="s">
        <v>402</v>
      </c>
    </row>
  </sheetData>
  <sheetProtection selectLockedCells="1" selectUnlockedCells="1"/>
  <mergeCells count="1">
    <mergeCell ref="Z1:AH1"/>
  </mergeCells>
  <conditionalFormatting sqref="H2:K123">
    <cfRule type="cellIs" dxfId="484" priority="1" stopIfTrue="1" operator="equal">
      <formula>"-"</formula>
    </cfRule>
    <cfRule type="cellIs" dxfId="483" priority="2" stopIfTrue="1" operator="equal">
      <formula>"x"</formula>
    </cfRule>
  </conditionalFormatting>
  <hyperlinks>
    <hyperlink ref="L1" location="'Expansion set Check List'!A1" display="Home" xr:uid="{00000000-0004-0000-43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182">
    <tabColor rgb="FF00FF00"/>
  </sheetPr>
  <dimension ref="A1:AH165"/>
  <sheetViews>
    <sheetView zoomScaleSheetLayoutView="10" workbookViewId="0">
      <pane ySplit="1" topLeftCell="A2" activePane="bottomLeft" state="frozen"/>
      <selection pane="bottomLeft"/>
    </sheetView>
  </sheetViews>
  <sheetFormatPr defaultColWidth="0" defaultRowHeight="13.2" customHeight="1" x14ac:dyDescent="0.25"/>
  <cols>
    <col min="1" max="1" width="26.44140625" customWidth="1"/>
    <col min="2" max="2" width="11.5546875" bestFit="1" customWidth="1"/>
    <col min="3" max="3" width="4" bestFit="1" customWidth="1"/>
    <col min="4" max="4" width="8.88671875" bestFit="1" customWidth="1"/>
    <col min="5" max="5" width="4"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9" t="s">
        <v>102</v>
      </c>
      <c r="K1" s="9" t="s">
        <v>103</v>
      </c>
      <c r="L1" s="48" t="s">
        <v>397</v>
      </c>
      <c r="M1" s="11" t="s">
        <v>100</v>
      </c>
      <c r="N1" s="9" t="s">
        <v>101</v>
      </c>
      <c r="O1" s="9" t="s">
        <v>102</v>
      </c>
      <c r="P1" s="10" t="s">
        <v>103</v>
      </c>
      <c r="Z1" s="332" t="s">
        <v>398</v>
      </c>
      <c r="AA1" s="333"/>
      <c r="AB1" s="333"/>
      <c r="AC1" s="333"/>
      <c r="AD1" s="333"/>
      <c r="AE1" s="333"/>
      <c r="AF1" s="333"/>
      <c r="AG1" s="333"/>
      <c r="AH1" s="334"/>
    </row>
    <row r="2" spans="1:34" ht="13.8" thickBot="1" x14ac:dyDescent="0.3">
      <c r="A2" s="15" t="s">
        <v>589</v>
      </c>
      <c r="B2" s="18" t="s">
        <v>326</v>
      </c>
      <c r="C2" s="18">
        <v>1</v>
      </c>
      <c r="D2" s="18" t="s">
        <v>407</v>
      </c>
      <c r="E2" s="18">
        <v>50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164</v>
      </c>
      <c r="Z2" s="109"/>
      <c r="AA2" s="109"/>
      <c r="AB2" s="109"/>
      <c r="AC2" s="109"/>
      <c r="AD2" s="109"/>
      <c r="AE2" s="109"/>
      <c r="AF2" s="109"/>
      <c r="AG2" s="109"/>
      <c r="AH2" s="109"/>
    </row>
    <row r="3" spans="1:34" x14ac:dyDescent="0.25">
      <c r="A3" s="15" t="s">
        <v>556</v>
      </c>
      <c r="B3" s="18" t="s">
        <v>326</v>
      </c>
      <c r="C3" s="20">
        <v>2</v>
      </c>
      <c r="D3" s="18" t="s">
        <v>407</v>
      </c>
      <c r="E3" s="20">
        <v>80</v>
      </c>
      <c r="F3" s="20"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39</v>
      </c>
    </row>
    <row r="4" spans="1:34" x14ac:dyDescent="0.25">
      <c r="A4" s="15" t="s">
        <v>540</v>
      </c>
      <c r="B4" s="18" t="s">
        <v>326</v>
      </c>
      <c r="C4" s="18">
        <v>3</v>
      </c>
      <c r="D4" s="18" t="s">
        <v>407</v>
      </c>
      <c r="E4" s="20">
        <v>120</v>
      </c>
      <c r="F4" s="20" t="s">
        <v>401</v>
      </c>
      <c r="G4" s="19" t="s">
        <v>198</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50</v>
      </c>
    </row>
    <row r="5" spans="1:34" x14ac:dyDescent="0.25">
      <c r="A5" s="15" t="s">
        <v>586</v>
      </c>
      <c r="B5" s="18" t="s">
        <v>326</v>
      </c>
      <c r="C5" s="20">
        <v>4</v>
      </c>
      <c r="D5" s="18" t="s">
        <v>407</v>
      </c>
      <c r="E5" s="20">
        <v>80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25</v>
      </c>
    </row>
    <row r="6" spans="1:34" x14ac:dyDescent="0.25">
      <c r="A6" s="15" t="s">
        <v>1936</v>
      </c>
      <c r="B6" s="18" t="s">
        <v>326</v>
      </c>
      <c r="C6" s="18">
        <v>5</v>
      </c>
      <c r="D6" s="18" t="s">
        <v>407</v>
      </c>
      <c r="E6" s="20">
        <v>130</v>
      </c>
      <c r="F6" s="20" t="s">
        <v>405</v>
      </c>
      <c r="G6" s="19" t="s">
        <v>198</v>
      </c>
      <c r="H6" s="78" t="s">
        <v>402</v>
      </c>
      <c r="I6" s="78" t="s">
        <v>402</v>
      </c>
      <c r="J6" s="78"/>
      <c r="K6" s="78"/>
      <c r="R6" s="125" t="s">
        <v>202</v>
      </c>
      <c r="S6" s="261">
        <f t="shared" si="1"/>
        <v>0</v>
      </c>
      <c r="T6" s="170">
        <f t="shared" si="2"/>
        <v>0</v>
      </c>
      <c r="U6" s="179"/>
      <c r="V6" s="125" t="s">
        <v>202</v>
      </c>
      <c r="W6" s="261">
        <f t="shared" si="3"/>
        <v>0</v>
      </c>
      <c r="X6" s="6">
        <f t="shared" si="4"/>
        <v>18</v>
      </c>
    </row>
    <row r="7" spans="1:34" x14ac:dyDescent="0.25">
      <c r="A7" s="15" t="s">
        <v>1235</v>
      </c>
      <c r="B7" s="18" t="s">
        <v>326</v>
      </c>
      <c r="C7" s="20">
        <v>6</v>
      </c>
      <c r="D7" s="18" t="s">
        <v>407</v>
      </c>
      <c r="E7" s="20">
        <v>60</v>
      </c>
      <c r="F7" s="18" t="s">
        <v>410</v>
      </c>
      <c r="G7" s="19" t="s">
        <v>190</v>
      </c>
      <c r="H7" s="78" t="s">
        <v>402</v>
      </c>
      <c r="I7" s="78" t="s">
        <v>402</v>
      </c>
      <c r="J7" s="78"/>
      <c r="K7" s="78"/>
      <c r="R7" s="125" t="s">
        <v>206</v>
      </c>
      <c r="S7" s="261">
        <f t="shared" si="1"/>
        <v>0</v>
      </c>
      <c r="T7" s="170">
        <f t="shared" si="2"/>
        <v>0</v>
      </c>
      <c r="U7" s="179"/>
      <c r="V7" s="125" t="s">
        <v>206</v>
      </c>
      <c r="W7" s="261">
        <f t="shared" si="3"/>
        <v>0</v>
      </c>
      <c r="X7" s="6">
        <f t="shared" si="4"/>
        <v>12</v>
      </c>
    </row>
    <row r="8" spans="1:34" x14ac:dyDescent="0.25">
      <c r="A8" s="15" t="s">
        <v>1215</v>
      </c>
      <c r="B8" s="18" t="s">
        <v>326</v>
      </c>
      <c r="C8" s="18">
        <v>7</v>
      </c>
      <c r="D8" s="18" t="s">
        <v>407</v>
      </c>
      <c r="E8" s="20">
        <v>80</v>
      </c>
      <c r="F8" s="20" t="s">
        <v>405</v>
      </c>
      <c r="G8" s="19" t="s">
        <v>194</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1203</v>
      </c>
      <c r="B9" s="18" t="s">
        <v>326</v>
      </c>
      <c r="C9" s="20">
        <v>8</v>
      </c>
      <c r="D9" s="18" t="s">
        <v>407</v>
      </c>
      <c r="E9" s="20">
        <v>130</v>
      </c>
      <c r="F9" s="20" t="s">
        <v>401</v>
      </c>
      <c r="G9" s="19" t="s">
        <v>198</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1203</v>
      </c>
      <c r="B10" s="18" t="s">
        <v>326</v>
      </c>
      <c r="C10" s="18">
        <v>9</v>
      </c>
      <c r="D10" s="20" t="s">
        <v>407</v>
      </c>
      <c r="E10" s="20">
        <v>140</v>
      </c>
      <c r="F10" s="20" t="s">
        <v>401</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1276</v>
      </c>
      <c r="B11" s="18" t="s">
        <v>326</v>
      </c>
      <c r="C11" s="20">
        <v>10</v>
      </c>
      <c r="D11" s="20" t="s">
        <v>407</v>
      </c>
      <c r="E11" s="20">
        <v>60</v>
      </c>
      <c r="F11" s="18" t="s">
        <v>410</v>
      </c>
      <c r="G11" s="19" t="s">
        <v>190</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1270</v>
      </c>
      <c r="B12" s="18" t="s">
        <v>326</v>
      </c>
      <c r="C12" s="18">
        <v>11</v>
      </c>
      <c r="D12" s="20" t="s">
        <v>407</v>
      </c>
      <c r="E12" s="20">
        <v>80</v>
      </c>
      <c r="F12" s="20" t="s">
        <v>405</v>
      </c>
      <c r="G12" s="19" t="s">
        <v>194</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1256</v>
      </c>
      <c r="B13" s="18" t="s">
        <v>326</v>
      </c>
      <c r="C13" s="20">
        <v>12</v>
      </c>
      <c r="D13" s="20" t="s">
        <v>407</v>
      </c>
      <c r="E13" s="20">
        <v>130</v>
      </c>
      <c r="F13" s="20" t="s">
        <v>401</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1428</v>
      </c>
      <c r="B14" s="18" t="s">
        <v>326</v>
      </c>
      <c r="C14" s="18">
        <v>13</v>
      </c>
      <c r="D14" s="20" t="s">
        <v>407</v>
      </c>
      <c r="E14" s="20">
        <v>50</v>
      </c>
      <c r="F14" s="18" t="s">
        <v>410</v>
      </c>
      <c r="G14" s="19"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1409</v>
      </c>
      <c r="B15" s="18" t="s">
        <v>326</v>
      </c>
      <c r="C15" s="20">
        <v>14</v>
      </c>
      <c r="D15" s="20" t="s">
        <v>407</v>
      </c>
      <c r="E15" s="20">
        <v>80</v>
      </c>
      <c r="F15" s="20" t="s">
        <v>405</v>
      </c>
      <c r="G15" s="19" t="s">
        <v>194</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1232</v>
      </c>
      <c r="B16" s="18" t="s">
        <v>326</v>
      </c>
      <c r="C16" s="18">
        <v>15</v>
      </c>
      <c r="D16" s="20" t="s">
        <v>407</v>
      </c>
      <c r="E16" s="20">
        <v>60</v>
      </c>
      <c r="F16" s="18" t="s">
        <v>410</v>
      </c>
      <c r="G16" s="19"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1207</v>
      </c>
      <c r="B17" s="18" t="s">
        <v>326</v>
      </c>
      <c r="C17" s="20">
        <v>16</v>
      </c>
      <c r="D17" s="20" t="s">
        <v>407</v>
      </c>
      <c r="E17" s="20">
        <v>100</v>
      </c>
      <c r="F17" s="20" t="s">
        <v>405</v>
      </c>
      <c r="G17" s="19"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1272</v>
      </c>
      <c r="B18" s="18" t="s">
        <v>326</v>
      </c>
      <c r="C18" s="18">
        <v>17</v>
      </c>
      <c r="D18" s="20" t="s">
        <v>407</v>
      </c>
      <c r="E18" s="20">
        <v>70</v>
      </c>
      <c r="F18" s="18" t="s">
        <v>410</v>
      </c>
      <c r="G18" s="19" t="s">
        <v>190</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1268</v>
      </c>
      <c r="B19" s="18" t="s">
        <v>326</v>
      </c>
      <c r="C19" s="20">
        <v>18</v>
      </c>
      <c r="D19" s="20" t="s">
        <v>407</v>
      </c>
      <c r="E19" s="20">
        <v>70</v>
      </c>
      <c r="F19" s="18" t="s">
        <v>410</v>
      </c>
      <c r="G19" s="21"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2770</v>
      </c>
      <c r="B20" s="18" t="s">
        <v>326</v>
      </c>
      <c r="C20" s="18">
        <v>19</v>
      </c>
      <c r="D20" s="20" t="s">
        <v>407</v>
      </c>
      <c r="E20" s="20">
        <v>180</v>
      </c>
      <c r="F20" s="18" t="s">
        <v>410</v>
      </c>
      <c r="G20" s="21" t="s">
        <v>206</v>
      </c>
      <c r="H20" s="78" t="s">
        <v>402</v>
      </c>
      <c r="I20" s="78" t="s">
        <v>402</v>
      </c>
      <c r="J20" s="78"/>
      <c r="K20" s="78" t="s">
        <v>402</v>
      </c>
      <c r="R20" s="125" t="s">
        <v>258</v>
      </c>
      <c r="S20" s="261">
        <f t="shared" si="1"/>
        <v>0</v>
      </c>
      <c r="T20" s="170">
        <f t="shared" si="2"/>
        <v>0</v>
      </c>
      <c r="U20" s="184"/>
      <c r="V20" s="125" t="s">
        <v>258</v>
      </c>
      <c r="W20" s="261">
        <f t="shared" si="3"/>
        <v>0</v>
      </c>
      <c r="X20" s="6">
        <f t="shared" si="4"/>
        <v>0</v>
      </c>
    </row>
    <row r="21" spans="1:24" ht="13.8" thickBot="1" x14ac:dyDescent="0.3">
      <c r="A21" s="15" t="s">
        <v>588</v>
      </c>
      <c r="B21" s="18" t="s">
        <v>326</v>
      </c>
      <c r="C21" s="20">
        <v>20</v>
      </c>
      <c r="D21" s="20" t="s">
        <v>425</v>
      </c>
      <c r="E21" s="20">
        <v>60</v>
      </c>
      <c r="F21" s="18" t="s">
        <v>410</v>
      </c>
      <c r="G21" s="19" t="s">
        <v>190</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535</v>
      </c>
      <c r="B22" s="18" t="s">
        <v>326</v>
      </c>
      <c r="C22" s="18">
        <v>21</v>
      </c>
      <c r="D22" s="20" t="s">
        <v>425</v>
      </c>
      <c r="E22" s="20">
        <v>90</v>
      </c>
      <c r="F22" s="20" t="s">
        <v>405</v>
      </c>
      <c r="G22" s="21"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992</v>
      </c>
      <c r="B23" s="18" t="s">
        <v>326</v>
      </c>
      <c r="C23" s="20">
        <v>22</v>
      </c>
      <c r="D23" s="20" t="s">
        <v>425</v>
      </c>
      <c r="E23" s="20">
        <v>70</v>
      </c>
      <c r="F23" s="18" t="s">
        <v>410</v>
      </c>
      <c r="G23" s="21"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986</v>
      </c>
      <c r="B24" s="18" t="s">
        <v>326</v>
      </c>
      <c r="C24" s="18">
        <v>23</v>
      </c>
      <c r="D24" s="20" t="s">
        <v>425</v>
      </c>
      <c r="E24" s="20">
        <v>120</v>
      </c>
      <c r="F24" s="20" t="s">
        <v>405</v>
      </c>
      <c r="G24" s="21" t="s">
        <v>194</v>
      </c>
      <c r="H24" s="78" t="s">
        <v>402</v>
      </c>
      <c r="I24" s="78" t="s">
        <v>402</v>
      </c>
      <c r="J24" s="78"/>
      <c r="K24" s="78"/>
      <c r="R24" s="125" t="s">
        <v>274</v>
      </c>
      <c r="S24" s="261">
        <f t="shared" si="1"/>
        <v>0</v>
      </c>
      <c r="T24" s="170">
        <f t="shared" si="2"/>
        <v>0</v>
      </c>
      <c r="U24" s="179"/>
      <c r="V24" s="125" t="s">
        <v>274</v>
      </c>
      <c r="W24" s="261">
        <f t="shared" si="3"/>
        <v>0</v>
      </c>
      <c r="X24" s="6">
        <f t="shared" si="4"/>
        <v>16</v>
      </c>
    </row>
    <row r="25" spans="1:24" ht="13.8" thickBot="1" x14ac:dyDescent="0.3">
      <c r="A25" s="15" t="s">
        <v>986</v>
      </c>
      <c r="B25" s="18" t="s">
        <v>326</v>
      </c>
      <c r="C25" s="20">
        <v>24</v>
      </c>
      <c r="D25" s="20" t="s">
        <v>425</v>
      </c>
      <c r="E25" s="20">
        <v>110</v>
      </c>
      <c r="F25" s="20" t="s">
        <v>405</v>
      </c>
      <c r="G25" s="21" t="s">
        <v>198</v>
      </c>
      <c r="H25" s="78" t="s">
        <v>402</v>
      </c>
      <c r="I25" s="78" t="s">
        <v>402</v>
      </c>
      <c r="J25" s="78"/>
      <c r="K25" s="78"/>
      <c r="R25" s="177" t="s">
        <v>278</v>
      </c>
      <c r="S25" s="262">
        <f t="shared" si="1"/>
        <v>0</v>
      </c>
      <c r="T25" s="209">
        <f t="shared" si="2"/>
        <v>0</v>
      </c>
      <c r="U25" s="179"/>
      <c r="V25" s="177" t="s">
        <v>278</v>
      </c>
      <c r="W25" s="262">
        <f t="shared" si="3"/>
        <v>0</v>
      </c>
      <c r="X25" s="7">
        <f t="shared" si="4"/>
        <v>4</v>
      </c>
    </row>
    <row r="26" spans="1:24" ht="13.8" thickBot="1" x14ac:dyDescent="0.3">
      <c r="A26" s="15" t="s">
        <v>1234</v>
      </c>
      <c r="B26" s="18" t="s">
        <v>326</v>
      </c>
      <c r="C26" s="18">
        <v>25</v>
      </c>
      <c r="D26" s="20" t="s">
        <v>425</v>
      </c>
      <c r="E26" s="20">
        <v>60</v>
      </c>
      <c r="F26" s="18" t="s">
        <v>410</v>
      </c>
      <c r="G26" s="21" t="s">
        <v>190</v>
      </c>
      <c r="H26" s="78" t="s">
        <v>402</v>
      </c>
      <c r="I26" s="78" t="s">
        <v>402</v>
      </c>
      <c r="J26" s="78"/>
      <c r="K26" s="78"/>
      <c r="R26" s="171" t="s">
        <v>101</v>
      </c>
      <c r="S26" s="172"/>
      <c r="T26" s="186">
        <f>SUM(T27:T49)</f>
        <v>0</v>
      </c>
      <c r="U26" s="179"/>
      <c r="V26" s="188" t="s">
        <v>103</v>
      </c>
      <c r="W26" s="241"/>
      <c r="X26" s="243">
        <f>SUM(X27:X49)</f>
        <v>132</v>
      </c>
    </row>
    <row r="27" spans="1:24" x14ac:dyDescent="0.25">
      <c r="A27" s="15" t="s">
        <v>1234</v>
      </c>
      <c r="B27" s="18" t="s">
        <v>326</v>
      </c>
      <c r="C27" s="20">
        <v>26</v>
      </c>
      <c r="D27" s="20" t="s">
        <v>425</v>
      </c>
      <c r="E27" s="20">
        <v>50</v>
      </c>
      <c r="F27" s="18" t="s">
        <v>410</v>
      </c>
      <c r="G27" s="21" t="s">
        <v>194</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39</v>
      </c>
    </row>
    <row r="28" spans="1:24" x14ac:dyDescent="0.25">
      <c r="A28" s="15" t="s">
        <v>1213</v>
      </c>
      <c r="B28" s="18" t="s">
        <v>326</v>
      </c>
      <c r="C28" s="18">
        <v>27</v>
      </c>
      <c r="D28" s="20" t="s">
        <v>425</v>
      </c>
      <c r="E28" s="20">
        <v>80</v>
      </c>
      <c r="F28" s="20" t="s">
        <v>405</v>
      </c>
      <c r="G28" s="21" t="s">
        <v>194</v>
      </c>
      <c r="H28" s="78" t="s">
        <v>402</v>
      </c>
      <c r="I28" s="78" t="s">
        <v>402</v>
      </c>
      <c r="J28" s="78"/>
      <c r="K28" s="78"/>
      <c r="R28" s="125" t="s">
        <v>194</v>
      </c>
      <c r="S28" s="169">
        <f t="shared" si="5"/>
        <v>0</v>
      </c>
      <c r="T28" s="170">
        <f t="shared" si="6"/>
        <v>0</v>
      </c>
      <c r="U28" s="179"/>
      <c r="V28" s="264" t="s">
        <v>194</v>
      </c>
      <c r="W28" s="267">
        <f t="shared" si="7"/>
        <v>0</v>
      </c>
      <c r="X28" s="6">
        <f t="shared" si="8"/>
        <v>50</v>
      </c>
    </row>
    <row r="29" spans="1:24" x14ac:dyDescent="0.25">
      <c r="A29" s="15" t="s">
        <v>1195</v>
      </c>
      <c r="B29" s="18" t="s">
        <v>326</v>
      </c>
      <c r="C29" s="20">
        <v>28</v>
      </c>
      <c r="D29" s="20" t="s">
        <v>425</v>
      </c>
      <c r="E29" s="20">
        <v>140</v>
      </c>
      <c r="F29" s="20" t="s">
        <v>401</v>
      </c>
      <c r="G29" s="21" t="s">
        <v>202</v>
      </c>
      <c r="H29" s="78" t="s">
        <v>402</v>
      </c>
      <c r="I29" s="78" t="s">
        <v>402</v>
      </c>
      <c r="J29" s="78"/>
      <c r="K29" s="78"/>
      <c r="R29" s="125" t="s">
        <v>198</v>
      </c>
      <c r="S29" s="169">
        <f t="shared" si="5"/>
        <v>0</v>
      </c>
      <c r="T29" s="170">
        <f t="shared" si="6"/>
        <v>0</v>
      </c>
      <c r="U29" s="179"/>
      <c r="V29" s="264" t="s">
        <v>198</v>
      </c>
      <c r="W29" s="267">
        <f t="shared" si="7"/>
        <v>0</v>
      </c>
      <c r="X29" s="6">
        <f t="shared" si="8"/>
        <v>25</v>
      </c>
    </row>
    <row r="30" spans="1:24" x14ac:dyDescent="0.25">
      <c r="A30" s="15" t="s">
        <v>2771</v>
      </c>
      <c r="B30" s="18" t="s">
        <v>326</v>
      </c>
      <c r="C30" s="18">
        <v>29</v>
      </c>
      <c r="D30" s="20" t="s">
        <v>425</v>
      </c>
      <c r="E30" s="20">
        <v>180</v>
      </c>
      <c r="F30" s="18" t="s">
        <v>410</v>
      </c>
      <c r="G30" s="21" t="s">
        <v>206</v>
      </c>
      <c r="H30" s="78" t="s">
        <v>402</v>
      </c>
      <c r="I30" s="78" t="s">
        <v>402</v>
      </c>
      <c r="J30" s="78"/>
      <c r="K30" s="78" t="s">
        <v>402</v>
      </c>
      <c r="R30" s="125" t="s">
        <v>202</v>
      </c>
      <c r="S30" s="169">
        <f t="shared" si="5"/>
        <v>0</v>
      </c>
      <c r="T30" s="170">
        <f t="shared" si="6"/>
        <v>0</v>
      </c>
      <c r="U30" s="179"/>
      <c r="V30" s="264" t="s">
        <v>202</v>
      </c>
      <c r="W30" s="267">
        <f t="shared" si="7"/>
        <v>0</v>
      </c>
      <c r="X30" s="6">
        <f t="shared" si="8"/>
        <v>18</v>
      </c>
    </row>
    <row r="31" spans="1:24" x14ac:dyDescent="0.25">
      <c r="A31" s="15" t="s">
        <v>469</v>
      </c>
      <c r="B31" s="18" t="s">
        <v>326</v>
      </c>
      <c r="C31" s="20">
        <v>30</v>
      </c>
      <c r="D31" s="20" t="s">
        <v>404</v>
      </c>
      <c r="E31" s="20">
        <v>60</v>
      </c>
      <c r="F31" s="18" t="s">
        <v>410</v>
      </c>
      <c r="G31" s="21"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456</v>
      </c>
      <c r="B32" s="18" t="s">
        <v>326</v>
      </c>
      <c r="C32" s="18">
        <v>31</v>
      </c>
      <c r="D32" s="20" t="s">
        <v>404</v>
      </c>
      <c r="E32" s="20">
        <v>80</v>
      </c>
      <c r="F32" s="20" t="s">
        <v>405</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585</v>
      </c>
      <c r="B33" s="18" t="s">
        <v>326</v>
      </c>
      <c r="C33" s="20">
        <v>32</v>
      </c>
      <c r="D33" s="20" t="s">
        <v>404</v>
      </c>
      <c r="E33" s="20">
        <v>60</v>
      </c>
      <c r="F33" s="18" t="s">
        <v>410</v>
      </c>
      <c r="G33" s="21"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1228</v>
      </c>
      <c r="B34" s="18" t="s">
        <v>326</v>
      </c>
      <c r="C34" s="18">
        <v>33</v>
      </c>
      <c r="D34" s="20" t="s">
        <v>404</v>
      </c>
      <c r="E34" s="20">
        <v>60</v>
      </c>
      <c r="F34" s="18" t="s">
        <v>410</v>
      </c>
      <c r="G34" s="21"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1219</v>
      </c>
      <c r="B35" s="18" t="s">
        <v>326</v>
      </c>
      <c r="C35" s="20">
        <v>34</v>
      </c>
      <c r="D35" s="20" t="s">
        <v>404</v>
      </c>
      <c r="E35" s="20">
        <v>90</v>
      </c>
      <c r="F35" s="20"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1205</v>
      </c>
      <c r="B36" s="18" t="s">
        <v>326</v>
      </c>
      <c r="C36" s="18">
        <v>35</v>
      </c>
      <c r="D36" s="20" t="s">
        <v>404</v>
      </c>
      <c r="E36" s="20">
        <v>150</v>
      </c>
      <c r="F36" s="20" t="s">
        <v>401</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1205</v>
      </c>
      <c r="B37" s="18" t="s">
        <v>326</v>
      </c>
      <c r="C37" s="20">
        <v>36</v>
      </c>
      <c r="D37" s="20" t="s">
        <v>404</v>
      </c>
      <c r="E37" s="20">
        <v>140</v>
      </c>
      <c r="F37" s="20" t="s">
        <v>401</v>
      </c>
      <c r="G37" s="21" t="s">
        <v>202</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1256</v>
      </c>
      <c r="B38" s="18" t="s">
        <v>326</v>
      </c>
      <c r="C38" s="18">
        <v>37</v>
      </c>
      <c r="D38" s="20" t="s">
        <v>404</v>
      </c>
      <c r="E38" s="20">
        <v>130</v>
      </c>
      <c r="F38" s="20" t="s">
        <v>401</v>
      </c>
      <c r="G38" s="21"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2772</v>
      </c>
      <c r="B39" s="18" t="s">
        <v>326</v>
      </c>
      <c r="C39" s="20">
        <v>38</v>
      </c>
      <c r="D39" s="20" t="s">
        <v>404</v>
      </c>
      <c r="E39" s="20">
        <v>250</v>
      </c>
      <c r="F39" s="18" t="s">
        <v>410</v>
      </c>
      <c r="G39" s="21" t="s">
        <v>206</v>
      </c>
      <c r="H39" s="78" t="s">
        <v>402</v>
      </c>
      <c r="I39" s="78" t="s">
        <v>402</v>
      </c>
      <c r="J39" s="78"/>
      <c r="K39" s="78" t="s">
        <v>402</v>
      </c>
      <c r="R39" s="125" t="s">
        <v>238</v>
      </c>
      <c r="S39" s="169">
        <f t="shared" si="5"/>
        <v>0</v>
      </c>
      <c r="T39" s="170">
        <f t="shared" si="6"/>
        <v>0</v>
      </c>
      <c r="U39" s="204"/>
      <c r="V39" s="264" t="s">
        <v>238</v>
      </c>
      <c r="W39" s="267">
        <f t="shared" si="7"/>
        <v>0</v>
      </c>
      <c r="X39" s="6">
        <f t="shared" si="8"/>
        <v>0</v>
      </c>
    </row>
    <row r="40" spans="1:24" ht="13.8" thickBot="1" x14ac:dyDescent="0.3">
      <c r="A40" s="15" t="s">
        <v>1312</v>
      </c>
      <c r="B40" s="18" t="s">
        <v>326</v>
      </c>
      <c r="C40" s="18">
        <v>39</v>
      </c>
      <c r="D40" s="20" t="s">
        <v>404</v>
      </c>
      <c r="E40" s="20">
        <v>50</v>
      </c>
      <c r="F40" s="18" t="s">
        <v>410</v>
      </c>
      <c r="G40" s="21"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1311</v>
      </c>
      <c r="B41" s="18" t="s">
        <v>326</v>
      </c>
      <c r="C41" s="20">
        <v>40</v>
      </c>
      <c r="D41" s="20" t="s">
        <v>404</v>
      </c>
      <c r="E41" s="20">
        <v>100</v>
      </c>
      <c r="F41" s="20"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1311</v>
      </c>
      <c r="B42" s="18" t="s">
        <v>326</v>
      </c>
      <c r="C42" s="18">
        <v>41</v>
      </c>
      <c r="D42" s="20" t="s">
        <v>404</v>
      </c>
      <c r="E42" s="20">
        <v>110</v>
      </c>
      <c r="F42" s="20" t="s">
        <v>405</v>
      </c>
      <c r="G42" s="21" t="s">
        <v>198</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1313</v>
      </c>
      <c r="B43" s="18" t="s">
        <v>326</v>
      </c>
      <c r="C43" s="20">
        <v>42</v>
      </c>
      <c r="D43" s="20" t="s">
        <v>404</v>
      </c>
      <c r="E43" s="20">
        <v>60</v>
      </c>
      <c r="F43" s="18" t="s">
        <v>410</v>
      </c>
      <c r="G43" s="21"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1425</v>
      </c>
      <c r="B44" s="18" t="s">
        <v>326</v>
      </c>
      <c r="C44" s="18">
        <v>43</v>
      </c>
      <c r="D44" s="20" t="s">
        <v>404</v>
      </c>
      <c r="E44" s="20">
        <v>30</v>
      </c>
      <c r="F44" s="18"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1404</v>
      </c>
      <c r="B45" s="18" t="s">
        <v>326</v>
      </c>
      <c r="C45" s="20">
        <v>44</v>
      </c>
      <c r="D45" s="20" t="s">
        <v>404</v>
      </c>
      <c r="E45" s="20">
        <v>110</v>
      </c>
      <c r="F45" s="20" t="s">
        <v>405</v>
      </c>
      <c r="G45" s="21" t="s">
        <v>202</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1427</v>
      </c>
      <c r="B46" s="18" t="s">
        <v>326</v>
      </c>
      <c r="C46" s="18">
        <v>45</v>
      </c>
      <c r="D46" s="20" t="s">
        <v>404</v>
      </c>
      <c r="E46" s="20">
        <v>60</v>
      </c>
      <c r="F46" s="18" t="s">
        <v>410</v>
      </c>
      <c r="G46" s="21"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1427</v>
      </c>
      <c r="B47" s="18" t="s">
        <v>326</v>
      </c>
      <c r="C47" s="20">
        <v>46</v>
      </c>
      <c r="D47" s="20" t="s">
        <v>404</v>
      </c>
      <c r="E47" s="20">
        <v>70</v>
      </c>
      <c r="F47" s="18"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1421</v>
      </c>
      <c r="B48" s="18" t="s">
        <v>326</v>
      </c>
      <c r="C48" s="18">
        <v>47</v>
      </c>
      <c r="D48" s="20" t="s">
        <v>404</v>
      </c>
      <c r="E48" s="20">
        <v>90</v>
      </c>
      <c r="F48" s="20"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1405</v>
      </c>
      <c r="B49" s="18" t="s">
        <v>326</v>
      </c>
      <c r="C49" s="20">
        <v>48</v>
      </c>
      <c r="D49" s="20" t="s">
        <v>404</v>
      </c>
      <c r="E49" s="20">
        <v>150</v>
      </c>
      <c r="F49" s="20" t="s">
        <v>401</v>
      </c>
      <c r="G49" s="21" t="s">
        <v>198</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1424</v>
      </c>
      <c r="B50" s="18" t="s">
        <v>326</v>
      </c>
      <c r="C50" s="18">
        <v>49</v>
      </c>
      <c r="D50" s="20" t="s">
        <v>404</v>
      </c>
      <c r="E50" s="20">
        <v>50</v>
      </c>
      <c r="F50" s="18" t="s">
        <v>410</v>
      </c>
      <c r="G50" s="21" t="s">
        <v>190</v>
      </c>
      <c r="H50" s="78" t="s">
        <v>402</v>
      </c>
      <c r="I50" s="78" t="s">
        <v>402</v>
      </c>
      <c r="J50" s="78"/>
      <c r="K50" s="78"/>
      <c r="U50" s="179"/>
      <c r="V50" s="188" t="s">
        <v>458</v>
      </c>
      <c r="W50" s="206"/>
      <c r="X50" s="207">
        <f>SUM(X51:X73)</f>
        <v>296</v>
      </c>
    </row>
    <row r="51" spans="1:24" x14ac:dyDescent="0.25">
      <c r="A51" s="15" t="s">
        <v>1408</v>
      </c>
      <c r="B51" s="18" t="s">
        <v>326</v>
      </c>
      <c r="C51" s="20">
        <v>50</v>
      </c>
      <c r="D51" s="20" t="s">
        <v>404</v>
      </c>
      <c r="E51" s="20">
        <v>100</v>
      </c>
      <c r="F51" s="20" t="s">
        <v>405</v>
      </c>
      <c r="G51" s="21" t="s">
        <v>202</v>
      </c>
      <c r="H51" s="78" t="s">
        <v>402</v>
      </c>
      <c r="I51" s="78" t="s">
        <v>402</v>
      </c>
      <c r="J51" s="78"/>
      <c r="K51" s="78"/>
      <c r="U51" s="269"/>
      <c r="V51" s="124" t="s">
        <v>190</v>
      </c>
      <c r="W51" s="169">
        <f>S3+S27+W3+W27</f>
        <v>0</v>
      </c>
      <c r="X51" s="170">
        <f>T3+T27+X3+X27</f>
        <v>78</v>
      </c>
    </row>
    <row r="52" spans="1:24" x14ac:dyDescent="0.25">
      <c r="A52" s="15" t="s">
        <v>1407</v>
      </c>
      <c r="B52" s="18" t="s">
        <v>326</v>
      </c>
      <c r="C52" s="18">
        <v>51</v>
      </c>
      <c r="D52" s="20" t="s">
        <v>404</v>
      </c>
      <c r="E52" s="20">
        <v>80</v>
      </c>
      <c r="F52" s="20" t="s">
        <v>405</v>
      </c>
      <c r="G52" s="21" t="s">
        <v>194</v>
      </c>
      <c r="H52" s="78" t="s">
        <v>402</v>
      </c>
      <c r="I52" s="78" t="s">
        <v>402</v>
      </c>
      <c r="J52" s="78"/>
      <c r="K52" s="78"/>
      <c r="U52" s="269"/>
      <c r="V52" s="125" t="s">
        <v>194</v>
      </c>
      <c r="W52" s="169">
        <f t="shared" ref="W52:X67" si="9">S4+S28+W4+W28</f>
        <v>0</v>
      </c>
      <c r="X52" s="170">
        <f t="shared" si="9"/>
        <v>100</v>
      </c>
    </row>
    <row r="53" spans="1:24" x14ac:dyDescent="0.25">
      <c r="A53" s="15" t="s">
        <v>1407</v>
      </c>
      <c r="B53" s="18" t="s">
        <v>326</v>
      </c>
      <c r="C53" s="20">
        <v>52</v>
      </c>
      <c r="D53" s="20" t="s">
        <v>404</v>
      </c>
      <c r="E53" s="20">
        <v>90</v>
      </c>
      <c r="F53" s="20" t="s">
        <v>405</v>
      </c>
      <c r="G53" s="21" t="s">
        <v>198</v>
      </c>
      <c r="H53" s="78" t="s">
        <v>402</v>
      </c>
      <c r="I53" s="78" t="s">
        <v>402</v>
      </c>
      <c r="J53" s="78"/>
      <c r="K53" s="78"/>
      <c r="U53" s="269"/>
      <c r="V53" s="125" t="s">
        <v>198</v>
      </c>
      <c r="W53" s="169">
        <f t="shared" si="9"/>
        <v>0</v>
      </c>
      <c r="X53" s="170">
        <f t="shared" si="9"/>
        <v>50</v>
      </c>
    </row>
    <row r="54" spans="1:24" x14ac:dyDescent="0.25">
      <c r="A54" s="15" t="s">
        <v>1518</v>
      </c>
      <c r="B54" s="18" t="s">
        <v>326</v>
      </c>
      <c r="C54" s="18">
        <v>53</v>
      </c>
      <c r="D54" s="20" t="s">
        <v>404</v>
      </c>
      <c r="E54" s="20">
        <v>130</v>
      </c>
      <c r="F54" s="18" t="s">
        <v>410</v>
      </c>
      <c r="G54" s="21" t="s">
        <v>198</v>
      </c>
      <c r="H54" s="78" t="s">
        <v>402</v>
      </c>
      <c r="I54" s="78" t="s">
        <v>402</v>
      </c>
      <c r="J54" s="78"/>
      <c r="K54" s="78"/>
      <c r="U54" s="269"/>
      <c r="V54" s="125" t="s">
        <v>202</v>
      </c>
      <c r="W54" s="169">
        <f t="shared" si="9"/>
        <v>0</v>
      </c>
      <c r="X54" s="170">
        <f t="shared" si="9"/>
        <v>36</v>
      </c>
    </row>
    <row r="55" spans="1:24" x14ac:dyDescent="0.25">
      <c r="A55" s="15" t="s">
        <v>2436</v>
      </c>
      <c r="B55" s="18" t="s">
        <v>326</v>
      </c>
      <c r="C55" s="20">
        <v>54</v>
      </c>
      <c r="D55" s="20" t="s">
        <v>404</v>
      </c>
      <c r="E55" s="20">
        <v>180</v>
      </c>
      <c r="F55" s="18" t="s">
        <v>410</v>
      </c>
      <c r="G55" s="19" t="s">
        <v>206</v>
      </c>
      <c r="H55" s="78" t="s">
        <v>402</v>
      </c>
      <c r="I55" s="78" t="s">
        <v>402</v>
      </c>
      <c r="J55" s="78"/>
      <c r="K55" s="78" t="s">
        <v>402</v>
      </c>
      <c r="U55" s="269"/>
      <c r="V55" s="125" t="s">
        <v>206</v>
      </c>
      <c r="W55" s="169">
        <f t="shared" si="9"/>
        <v>0</v>
      </c>
      <c r="X55" s="170">
        <f t="shared" si="9"/>
        <v>12</v>
      </c>
    </row>
    <row r="56" spans="1:24" x14ac:dyDescent="0.25">
      <c r="A56" s="15" t="s">
        <v>2773</v>
      </c>
      <c r="B56" s="18" t="s">
        <v>326</v>
      </c>
      <c r="C56" s="18">
        <v>55</v>
      </c>
      <c r="D56" s="20" t="s">
        <v>404</v>
      </c>
      <c r="E56" s="20">
        <v>240</v>
      </c>
      <c r="F56" s="20" t="s">
        <v>2619</v>
      </c>
      <c r="G56" s="19" t="s">
        <v>206</v>
      </c>
      <c r="H56" s="78" t="s">
        <v>402</v>
      </c>
      <c r="I56" s="78" t="s">
        <v>402</v>
      </c>
      <c r="J56" s="78"/>
      <c r="K56" s="78" t="s">
        <v>402</v>
      </c>
      <c r="U56" s="270"/>
      <c r="V56" s="125" t="s">
        <v>210</v>
      </c>
      <c r="W56" s="169">
        <f t="shared" si="9"/>
        <v>0</v>
      </c>
      <c r="X56" s="170">
        <f t="shared" si="9"/>
        <v>0</v>
      </c>
    </row>
    <row r="57" spans="1:24" ht="13.8" thickBot="1" x14ac:dyDescent="0.3">
      <c r="A57" s="15" t="s">
        <v>1820</v>
      </c>
      <c r="B57" s="18" t="s">
        <v>326</v>
      </c>
      <c r="C57" s="20">
        <v>56</v>
      </c>
      <c r="D57" s="20" t="s">
        <v>404</v>
      </c>
      <c r="E57" s="20">
        <v>70</v>
      </c>
      <c r="F57" s="18" t="s">
        <v>410</v>
      </c>
      <c r="G57" s="21" t="s">
        <v>202</v>
      </c>
      <c r="H57" s="78" t="s">
        <v>402</v>
      </c>
      <c r="I57" s="78" t="s">
        <v>402</v>
      </c>
      <c r="J57" s="78"/>
      <c r="K57" s="78"/>
      <c r="U57" s="271"/>
      <c r="V57" s="125" t="s">
        <v>214</v>
      </c>
      <c r="W57" s="169">
        <f t="shared" si="9"/>
        <v>0</v>
      </c>
      <c r="X57" s="170">
        <f t="shared" si="9"/>
        <v>0</v>
      </c>
    </row>
    <row r="58" spans="1:24" ht="13.8" thickBot="1" x14ac:dyDescent="0.3">
      <c r="A58" s="15" t="s">
        <v>463</v>
      </c>
      <c r="B58" s="18" t="s">
        <v>326</v>
      </c>
      <c r="C58" s="18">
        <v>57</v>
      </c>
      <c r="D58" s="20" t="s">
        <v>400</v>
      </c>
      <c r="E58" s="20">
        <v>70</v>
      </c>
      <c r="F58" s="18" t="s">
        <v>410</v>
      </c>
      <c r="G58" s="21" t="s">
        <v>190</v>
      </c>
      <c r="H58" s="78" t="s">
        <v>402</v>
      </c>
      <c r="I58" s="78" t="s">
        <v>402</v>
      </c>
      <c r="J58" s="78"/>
      <c r="K58" s="78"/>
      <c r="U58" s="271"/>
      <c r="V58" s="125" t="s">
        <v>218</v>
      </c>
      <c r="W58" s="169">
        <f t="shared" si="9"/>
        <v>0</v>
      </c>
      <c r="X58" s="170">
        <f t="shared" si="9"/>
        <v>0</v>
      </c>
    </row>
    <row r="59" spans="1:24" ht="13.8" thickBot="1" x14ac:dyDescent="0.3">
      <c r="A59" s="15" t="s">
        <v>447</v>
      </c>
      <c r="B59" s="18" t="s">
        <v>326</v>
      </c>
      <c r="C59" s="20">
        <v>58</v>
      </c>
      <c r="D59" s="20" t="s">
        <v>400</v>
      </c>
      <c r="E59" s="20">
        <v>100</v>
      </c>
      <c r="F59" s="20" t="s">
        <v>405</v>
      </c>
      <c r="G59" s="19" t="s">
        <v>194</v>
      </c>
      <c r="H59" s="78" t="s">
        <v>402</v>
      </c>
      <c r="I59" s="78" t="s">
        <v>402</v>
      </c>
      <c r="J59" s="78"/>
      <c r="K59" s="78"/>
      <c r="U59" s="271"/>
      <c r="V59" s="125" t="s">
        <v>222</v>
      </c>
      <c r="W59" s="169">
        <f t="shared" si="9"/>
        <v>0</v>
      </c>
      <c r="X59" s="170">
        <f t="shared" si="9"/>
        <v>0</v>
      </c>
    </row>
    <row r="60" spans="1:24" ht="13.8" thickBot="1" x14ac:dyDescent="0.3">
      <c r="A60" s="15" t="s">
        <v>1214</v>
      </c>
      <c r="B60" s="18" t="s">
        <v>326</v>
      </c>
      <c r="C60" s="18">
        <v>59</v>
      </c>
      <c r="D60" s="20" t="s">
        <v>400</v>
      </c>
      <c r="E60" s="20">
        <v>60</v>
      </c>
      <c r="F60" s="18" t="s">
        <v>410</v>
      </c>
      <c r="G60" s="21" t="s">
        <v>190</v>
      </c>
      <c r="H60" s="78" t="s">
        <v>402</v>
      </c>
      <c r="I60" s="78" t="s">
        <v>402</v>
      </c>
      <c r="J60" s="78"/>
      <c r="K60" s="78"/>
      <c r="U60" s="271"/>
      <c r="V60" s="125" t="s">
        <v>226</v>
      </c>
      <c r="W60" s="169">
        <f t="shared" si="9"/>
        <v>0</v>
      </c>
      <c r="X60" s="170">
        <f t="shared" si="9"/>
        <v>0</v>
      </c>
    </row>
    <row r="61" spans="1:24" ht="13.8" thickBot="1" x14ac:dyDescent="0.3">
      <c r="A61" s="15" t="s">
        <v>1214</v>
      </c>
      <c r="B61" s="18" t="s">
        <v>326</v>
      </c>
      <c r="C61" s="20">
        <v>60</v>
      </c>
      <c r="D61" s="20" t="s">
        <v>400</v>
      </c>
      <c r="E61" s="20">
        <v>50</v>
      </c>
      <c r="F61" s="18" t="s">
        <v>410</v>
      </c>
      <c r="G61" s="21" t="s">
        <v>194</v>
      </c>
      <c r="H61" s="78" t="s">
        <v>402</v>
      </c>
      <c r="I61" s="78" t="s">
        <v>402</v>
      </c>
      <c r="J61" s="78"/>
      <c r="K61" s="78"/>
      <c r="U61" s="271"/>
      <c r="V61" s="126" t="s">
        <v>230</v>
      </c>
      <c r="W61" s="169">
        <f t="shared" si="9"/>
        <v>0</v>
      </c>
      <c r="X61" s="170">
        <f t="shared" si="9"/>
        <v>0</v>
      </c>
    </row>
    <row r="62" spans="1:24" ht="13.8" thickBot="1" x14ac:dyDescent="0.3">
      <c r="A62" s="15" t="s">
        <v>1201</v>
      </c>
      <c r="B62" s="18" t="s">
        <v>326</v>
      </c>
      <c r="C62" s="18">
        <v>61</v>
      </c>
      <c r="D62" s="20" t="s">
        <v>400</v>
      </c>
      <c r="E62" s="20">
        <v>100</v>
      </c>
      <c r="F62" s="20" t="s">
        <v>405</v>
      </c>
      <c r="G62" s="21" t="s">
        <v>202</v>
      </c>
      <c r="H62" s="78" t="s">
        <v>402</v>
      </c>
      <c r="I62" s="78" t="s">
        <v>402</v>
      </c>
      <c r="J62" s="78"/>
      <c r="K62" s="78"/>
      <c r="U62" s="271"/>
      <c r="V62" s="125" t="s">
        <v>234</v>
      </c>
      <c r="W62" s="169">
        <f t="shared" si="9"/>
        <v>0</v>
      </c>
      <c r="X62" s="170">
        <f t="shared" si="9"/>
        <v>0</v>
      </c>
    </row>
    <row r="63" spans="1:24" ht="13.8" thickBot="1" x14ac:dyDescent="0.3">
      <c r="A63" s="15" t="s">
        <v>2385</v>
      </c>
      <c r="B63" s="18" t="s">
        <v>326</v>
      </c>
      <c r="C63" s="20">
        <v>62</v>
      </c>
      <c r="D63" s="20" t="s">
        <v>400</v>
      </c>
      <c r="E63" s="20">
        <v>40</v>
      </c>
      <c r="F63" s="18" t="s">
        <v>410</v>
      </c>
      <c r="G63" s="21" t="s">
        <v>190</v>
      </c>
      <c r="H63" s="78" t="s">
        <v>402</v>
      </c>
      <c r="I63" s="78" t="s">
        <v>402</v>
      </c>
      <c r="J63" s="78"/>
      <c r="K63" s="78"/>
      <c r="U63" s="271"/>
      <c r="V63" s="125" t="s">
        <v>238</v>
      </c>
      <c r="W63" s="169">
        <f t="shared" si="9"/>
        <v>0</v>
      </c>
      <c r="X63" s="170">
        <f t="shared" si="9"/>
        <v>0</v>
      </c>
    </row>
    <row r="64" spans="1:24" ht="13.8" thickBot="1" x14ac:dyDescent="0.3">
      <c r="A64" s="15" t="s">
        <v>2386</v>
      </c>
      <c r="B64" s="18" t="s">
        <v>326</v>
      </c>
      <c r="C64" s="18">
        <v>63</v>
      </c>
      <c r="D64" s="20" t="s">
        <v>400</v>
      </c>
      <c r="E64" s="20">
        <v>90</v>
      </c>
      <c r="F64" s="20" t="s">
        <v>405</v>
      </c>
      <c r="G64" s="21" t="s">
        <v>194</v>
      </c>
      <c r="H64" s="78" t="s">
        <v>402</v>
      </c>
      <c r="I64" s="78" t="s">
        <v>402</v>
      </c>
      <c r="J64" s="78"/>
      <c r="K64" s="78"/>
      <c r="U64" s="271"/>
      <c r="V64" s="125" t="s">
        <v>242</v>
      </c>
      <c r="W64" s="169">
        <f t="shared" si="9"/>
        <v>0</v>
      </c>
      <c r="X64" s="170">
        <f t="shared" si="9"/>
        <v>0</v>
      </c>
    </row>
    <row r="65" spans="1:24" ht="13.8" thickBot="1" x14ac:dyDescent="0.3">
      <c r="A65" s="15" t="s">
        <v>2386</v>
      </c>
      <c r="B65" s="18" t="s">
        <v>326</v>
      </c>
      <c r="C65" s="20">
        <v>64</v>
      </c>
      <c r="D65" s="20" t="s">
        <v>400</v>
      </c>
      <c r="E65" s="20">
        <v>90</v>
      </c>
      <c r="F65" s="20" t="s">
        <v>405</v>
      </c>
      <c r="G65" s="19" t="s">
        <v>198</v>
      </c>
      <c r="H65" s="78" t="s">
        <v>402</v>
      </c>
      <c r="I65" s="78" t="s">
        <v>402</v>
      </c>
      <c r="J65" s="78"/>
      <c r="K65" s="78"/>
      <c r="U65" s="271"/>
      <c r="V65" s="125" t="s">
        <v>246</v>
      </c>
      <c r="W65" s="169">
        <f t="shared" si="9"/>
        <v>0</v>
      </c>
      <c r="X65" s="170">
        <f t="shared" si="9"/>
        <v>0</v>
      </c>
    </row>
    <row r="66" spans="1:24" ht="13.8" thickBot="1" x14ac:dyDescent="0.3">
      <c r="A66" s="15" t="s">
        <v>2387</v>
      </c>
      <c r="B66" s="18" t="s">
        <v>326</v>
      </c>
      <c r="C66" s="18">
        <v>65</v>
      </c>
      <c r="D66" s="20" t="s">
        <v>400</v>
      </c>
      <c r="E66" s="20">
        <v>140</v>
      </c>
      <c r="F66" s="20" t="s">
        <v>401</v>
      </c>
      <c r="G66" s="21" t="s">
        <v>202</v>
      </c>
      <c r="H66" s="78" t="s">
        <v>402</v>
      </c>
      <c r="I66" s="78" t="s">
        <v>402</v>
      </c>
      <c r="J66" s="78"/>
      <c r="K66" s="78"/>
      <c r="U66" s="271"/>
      <c r="V66" s="125" t="s">
        <v>250</v>
      </c>
      <c r="W66" s="169">
        <f t="shared" si="9"/>
        <v>0</v>
      </c>
      <c r="X66" s="170">
        <f t="shared" si="9"/>
        <v>0</v>
      </c>
    </row>
    <row r="67" spans="1:24" ht="13.8" thickBot="1" x14ac:dyDescent="0.3">
      <c r="A67" s="15" t="s">
        <v>700</v>
      </c>
      <c r="B67" s="18" t="s">
        <v>326</v>
      </c>
      <c r="C67" s="20">
        <v>66</v>
      </c>
      <c r="D67" s="20" t="s">
        <v>421</v>
      </c>
      <c r="E67" s="20">
        <v>60</v>
      </c>
      <c r="F67" s="18" t="s">
        <v>410</v>
      </c>
      <c r="G67" s="21" t="s">
        <v>190</v>
      </c>
      <c r="H67" s="78" t="s">
        <v>402</v>
      </c>
      <c r="I67" s="78" t="s">
        <v>402</v>
      </c>
      <c r="J67" s="78"/>
      <c r="K67" s="78"/>
      <c r="U67" s="271"/>
      <c r="V67" s="125" t="s">
        <v>254</v>
      </c>
      <c r="W67" s="169">
        <f t="shared" si="9"/>
        <v>0</v>
      </c>
      <c r="X67" s="170">
        <f t="shared" si="9"/>
        <v>0</v>
      </c>
    </row>
    <row r="68" spans="1:24" ht="13.8" thickBot="1" x14ac:dyDescent="0.3">
      <c r="A68" s="15" t="s">
        <v>638</v>
      </c>
      <c r="B68" s="18" t="s">
        <v>326</v>
      </c>
      <c r="C68" s="18">
        <v>67</v>
      </c>
      <c r="D68" s="20" t="s">
        <v>421</v>
      </c>
      <c r="E68" s="20">
        <v>90</v>
      </c>
      <c r="F68" s="20" t="s">
        <v>405</v>
      </c>
      <c r="G68" s="21" t="s">
        <v>194</v>
      </c>
      <c r="H68" s="78" t="s">
        <v>402</v>
      </c>
      <c r="I68" s="78" t="s">
        <v>402</v>
      </c>
      <c r="J68" s="78"/>
      <c r="K68" s="78"/>
      <c r="U68" s="271"/>
      <c r="V68" s="125" t="s">
        <v>258</v>
      </c>
      <c r="W68" s="169">
        <f t="shared" ref="W68:X73" si="10">S20+S44+W20+W44</f>
        <v>0</v>
      </c>
      <c r="X68" s="170">
        <f t="shared" si="10"/>
        <v>0</v>
      </c>
    </row>
    <row r="69" spans="1:24" ht="13.8" thickBot="1" x14ac:dyDescent="0.3">
      <c r="A69" s="15" t="s">
        <v>622</v>
      </c>
      <c r="B69" s="18" t="s">
        <v>326</v>
      </c>
      <c r="C69" s="20">
        <v>68</v>
      </c>
      <c r="D69" s="20" t="s">
        <v>421</v>
      </c>
      <c r="E69" s="20">
        <v>140</v>
      </c>
      <c r="F69" s="20" t="s">
        <v>401</v>
      </c>
      <c r="G69" s="21" t="s">
        <v>194</v>
      </c>
      <c r="H69" s="78" t="s">
        <v>402</v>
      </c>
      <c r="I69" s="78" t="s">
        <v>402</v>
      </c>
      <c r="J69" s="78"/>
      <c r="K69" s="78"/>
      <c r="U69" s="271"/>
      <c r="V69" s="125" t="s">
        <v>262</v>
      </c>
      <c r="W69" s="169">
        <f t="shared" si="10"/>
        <v>0</v>
      </c>
      <c r="X69" s="170">
        <f t="shared" si="10"/>
        <v>0</v>
      </c>
    </row>
    <row r="70" spans="1:24" ht="13.8" thickBot="1" x14ac:dyDescent="0.3">
      <c r="A70" s="15" t="s">
        <v>622</v>
      </c>
      <c r="B70" s="18" t="s">
        <v>326</v>
      </c>
      <c r="C70" s="18">
        <v>69</v>
      </c>
      <c r="D70" s="20" t="s">
        <v>421</v>
      </c>
      <c r="E70" s="20">
        <v>140</v>
      </c>
      <c r="F70" s="20" t="s">
        <v>401</v>
      </c>
      <c r="G70" s="21" t="s">
        <v>198</v>
      </c>
      <c r="H70" s="78" t="s">
        <v>402</v>
      </c>
      <c r="I70" s="78" t="s">
        <v>402</v>
      </c>
      <c r="J70" s="78"/>
      <c r="K70" s="78"/>
      <c r="U70" s="271"/>
      <c r="V70" s="125" t="s">
        <v>266</v>
      </c>
      <c r="W70" s="169">
        <f t="shared" si="10"/>
        <v>0</v>
      </c>
      <c r="X70" s="170">
        <f t="shared" si="10"/>
        <v>0</v>
      </c>
    </row>
    <row r="71" spans="1:24" ht="13.8" thickBot="1" x14ac:dyDescent="0.3">
      <c r="A71" s="15" t="s">
        <v>693</v>
      </c>
      <c r="B71" s="18" t="s">
        <v>326</v>
      </c>
      <c r="C71" s="20">
        <v>70</v>
      </c>
      <c r="D71" s="20" t="s">
        <v>421</v>
      </c>
      <c r="E71" s="20">
        <v>50</v>
      </c>
      <c r="F71" s="18" t="s">
        <v>410</v>
      </c>
      <c r="G71" s="21" t="s">
        <v>190</v>
      </c>
      <c r="H71" s="78" t="s">
        <v>402</v>
      </c>
      <c r="I71" s="78" t="s">
        <v>402</v>
      </c>
      <c r="J71" s="78"/>
      <c r="K71" s="78"/>
      <c r="U71" s="271"/>
      <c r="V71" s="125" t="s">
        <v>270</v>
      </c>
      <c r="W71" s="169">
        <f t="shared" si="10"/>
        <v>0</v>
      </c>
      <c r="X71" s="170">
        <f t="shared" si="10"/>
        <v>0</v>
      </c>
    </row>
    <row r="72" spans="1:24" ht="13.8" thickBot="1" x14ac:dyDescent="0.3">
      <c r="A72" s="15" t="s">
        <v>693</v>
      </c>
      <c r="B72" s="18" t="s">
        <v>326</v>
      </c>
      <c r="C72" s="18">
        <v>71</v>
      </c>
      <c r="D72" s="20" t="s">
        <v>421</v>
      </c>
      <c r="E72" s="20">
        <v>60</v>
      </c>
      <c r="F72" s="18" t="s">
        <v>410</v>
      </c>
      <c r="G72" s="21" t="s">
        <v>194</v>
      </c>
      <c r="H72" s="78" t="s">
        <v>402</v>
      </c>
      <c r="I72" s="78" t="s">
        <v>402</v>
      </c>
      <c r="J72" s="78"/>
      <c r="K72" s="78"/>
      <c r="U72" s="271"/>
      <c r="V72" s="125" t="s">
        <v>274</v>
      </c>
      <c r="W72" s="169">
        <f t="shared" si="10"/>
        <v>0</v>
      </c>
      <c r="X72" s="170">
        <f t="shared" si="10"/>
        <v>16</v>
      </c>
    </row>
    <row r="73" spans="1:24" ht="13.8" thickBot="1" x14ac:dyDescent="0.3">
      <c r="A73" s="15" t="s">
        <v>683</v>
      </c>
      <c r="B73" s="18" t="s">
        <v>326</v>
      </c>
      <c r="C73" s="20">
        <v>72</v>
      </c>
      <c r="D73" s="20" t="s">
        <v>421</v>
      </c>
      <c r="E73" s="20">
        <v>100</v>
      </c>
      <c r="F73" s="20" t="s">
        <v>405</v>
      </c>
      <c r="G73" s="21" t="s">
        <v>198</v>
      </c>
      <c r="H73" s="78" t="s">
        <v>402</v>
      </c>
      <c r="I73" s="78" t="s">
        <v>402</v>
      </c>
      <c r="J73" s="78"/>
      <c r="K73" s="78"/>
      <c r="U73" s="271"/>
      <c r="V73" s="177" t="s">
        <v>278</v>
      </c>
      <c r="W73" s="169">
        <f t="shared" si="10"/>
        <v>0</v>
      </c>
      <c r="X73" s="170">
        <f t="shared" si="10"/>
        <v>4</v>
      </c>
    </row>
    <row r="74" spans="1:24" x14ac:dyDescent="0.25">
      <c r="A74" s="15" t="s">
        <v>584</v>
      </c>
      <c r="B74" s="18" t="s">
        <v>326</v>
      </c>
      <c r="C74" s="18">
        <v>73</v>
      </c>
      <c r="D74" s="20" t="s">
        <v>421</v>
      </c>
      <c r="E74" s="20">
        <v>90</v>
      </c>
      <c r="F74" s="20" t="s">
        <v>405</v>
      </c>
      <c r="G74" s="21" t="s">
        <v>198</v>
      </c>
      <c r="H74" s="78" t="s">
        <v>402</v>
      </c>
      <c r="I74" s="78" t="s">
        <v>402</v>
      </c>
      <c r="J74" s="78"/>
      <c r="K74" s="78"/>
    </row>
    <row r="75" spans="1:24" x14ac:dyDescent="0.25">
      <c r="A75" s="15" t="s">
        <v>657</v>
      </c>
      <c r="B75" s="18" t="s">
        <v>326</v>
      </c>
      <c r="C75" s="20">
        <v>74</v>
      </c>
      <c r="D75" s="20" t="s">
        <v>431</v>
      </c>
      <c r="E75" s="20">
        <v>80</v>
      </c>
      <c r="F75" s="18" t="s">
        <v>410</v>
      </c>
      <c r="G75" s="19" t="s">
        <v>190</v>
      </c>
      <c r="H75" s="78" t="s">
        <v>402</v>
      </c>
      <c r="I75" s="78" t="s">
        <v>402</v>
      </c>
      <c r="J75" s="78"/>
      <c r="K75" s="78"/>
    </row>
    <row r="76" spans="1:24" x14ac:dyDescent="0.25">
      <c r="A76" s="15" t="s">
        <v>643</v>
      </c>
      <c r="B76" s="18" t="s">
        <v>326</v>
      </c>
      <c r="C76" s="18">
        <v>75</v>
      </c>
      <c r="D76" s="20" t="s">
        <v>431</v>
      </c>
      <c r="E76" s="20">
        <v>100</v>
      </c>
      <c r="F76" s="20" t="s">
        <v>405</v>
      </c>
      <c r="G76" s="21" t="s">
        <v>194</v>
      </c>
      <c r="H76" s="78" t="s">
        <v>402</v>
      </c>
      <c r="I76" s="78" t="s">
        <v>402</v>
      </c>
      <c r="J76" s="78"/>
      <c r="K76" s="78"/>
    </row>
    <row r="77" spans="1:24" x14ac:dyDescent="0.25">
      <c r="A77" s="15" t="s">
        <v>1823</v>
      </c>
      <c r="B77" s="18" t="s">
        <v>326</v>
      </c>
      <c r="C77" s="20">
        <v>76</v>
      </c>
      <c r="D77" s="20" t="s">
        <v>431</v>
      </c>
      <c r="E77" s="20">
        <v>150</v>
      </c>
      <c r="F77" s="20" t="s">
        <v>401</v>
      </c>
      <c r="G77" s="21" t="s">
        <v>198</v>
      </c>
      <c r="H77" s="78" t="s">
        <v>402</v>
      </c>
      <c r="I77" s="78" t="s">
        <v>402</v>
      </c>
      <c r="J77" s="78"/>
      <c r="K77" s="78"/>
    </row>
    <row r="78" spans="1:24" x14ac:dyDescent="0.25">
      <c r="A78" s="15" t="s">
        <v>1823</v>
      </c>
      <c r="B78" s="18" t="s">
        <v>326</v>
      </c>
      <c r="C78" s="18">
        <v>77</v>
      </c>
      <c r="D78" s="20" t="s">
        <v>431</v>
      </c>
      <c r="E78" s="20">
        <v>160</v>
      </c>
      <c r="F78" s="20" t="s">
        <v>401</v>
      </c>
      <c r="G78" s="21" t="s">
        <v>202</v>
      </c>
      <c r="H78" s="78" t="s">
        <v>402</v>
      </c>
      <c r="I78" s="78" t="s">
        <v>402</v>
      </c>
      <c r="J78" s="78"/>
      <c r="K78" s="78"/>
    </row>
    <row r="79" spans="1:24" x14ac:dyDescent="0.25">
      <c r="A79" s="15" t="s">
        <v>1208</v>
      </c>
      <c r="B79" s="18" t="s">
        <v>326</v>
      </c>
      <c r="C79" s="20">
        <v>78</v>
      </c>
      <c r="D79" s="20" t="s">
        <v>431</v>
      </c>
      <c r="E79" s="20">
        <v>80</v>
      </c>
      <c r="F79" s="18" t="s">
        <v>410</v>
      </c>
      <c r="G79" s="21" t="s">
        <v>190</v>
      </c>
      <c r="H79" s="78" t="s">
        <v>402</v>
      </c>
      <c r="I79" s="78" t="s">
        <v>402</v>
      </c>
      <c r="J79" s="78"/>
      <c r="K79" s="78"/>
    </row>
    <row r="80" spans="1:24" x14ac:dyDescent="0.25">
      <c r="A80" s="15" t="s">
        <v>1308</v>
      </c>
      <c r="B80" s="18" t="s">
        <v>326</v>
      </c>
      <c r="C80" s="18">
        <v>79</v>
      </c>
      <c r="D80" s="20" t="s">
        <v>431</v>
      </c>
      <c r="E80" s="20">
        <v>50</v>
      </c>
      <c r="F80" s="18" t="s">
        <v>410</v>
      </c>
      <c r="G80" s="21" t="s">
        <v>190</v>
      </c>
      <c r="H80" s="78" t="s">
        <v>402</v>
      </c>
      <c r="I80" s="78" t="s">
        <v>402</v>
      </c>
      <c r="J80" s="78"/>
      <c r="K80" s="78"/>
    </row>
    <row r="81" spans="1:11" x14ac:dyDescent="0.25">
      <c r="A81" s="15" t="s">
        <v>1401</v>
      </c>
      <c r="B81" s="18" t="s">
        <v>326</v>
      </c>
      <c r="C81" s="20">
        <v>80</v>
      </c>
      <c r="D81" s="20" t="s">
        <v>431</v>
      </c>
      <c r="E81" s="20">
        <v>100</v>
      </c>
      <c r="F81" s="20" t="s">
        <v>405</v>
      </c>
      <c r="G81" s="21" t="s">
        <v>202</v>
      </c>
      <c r="H81" s="78" t="s">
        <v>402</v>
      </c>
      <c r="I81" s="78" t="s">
        <v>402</v>
      </c>
      <c r="J81" s="78"/>
      <c r="K81" s="78"/>
    </row>
    <row r="82" spans="1:11" x14ac:dyDescent="0.25">
      <c r="A82" s="15" t="s">
        <v>1401</v>
      </c>
      <c r="B82" s="18" t="s">
        <v>326</v>
      </c>
      <c r="C82" s="18">
        <v>81</v>
      </c>
      <c r="D82" s="20" t="s">
        <v>431</v>
      </c>
      <c r="E82" s="20">
        <v>90</v>
      </c>
      <c r="F82" s="20" t="s">
        <v>405</v>
      </c>
      <c r="G82" s="21" t="s">
        <v>198</v>
      </c>
      <c r="H82" s="78" t="s">
        <v>402</v>
      </c>
      <c r="I82" s="78" t="s">
        <v>402</v>
      </c>
      <c r="J82" s="78"/>
      <c r="K82" s="78"/>
    </row>
    <row r="83" spans="1:11" x14ac:dyDescent="0.25">
      <c r="A83" s="15" t="s">
        <v>1278</v>
      </c>
      <c r="B83" s="18" t="s">
        <v>326</v>
      </c>
      <c r="C83" s="20">
        <v>82</v>
      </c>
      <c r="D83" s="20" t="s">
        <v>431</v>
      </c>
      <c r="E83" s="20">
        <v>60</v>
      </c>
      <c r="F83" s="18" t="s">
        <v>410</v>
      </c>
      <c r="G83" s="21" t="s">
        <v>190</v>
      </c>
      <c r="H83" s="78" t="s">
        <v>402</v>
      </c>
      <c r="I83" s="78" t="s">
        <v>402</v>
      </c>
      <c r="J83" s="78"/>
      <c r="K83" s="78"/>
    </row>
    <row r="84" spans="1:11" x14ac:dyDescent="0.25">
      <c r="A84" s="15" t="s">
        <v>1262</v>
      </c>
      <c r="B84" s="18" t="s">
        <v>326</v>
      </c>
      <c r="C84" s="18">
        <v>83</v>
      </c>
      <c r="D84" s="20" t="s">
        <v>431</v>
      </c>
      <c r="E84" s="20">
        <v>80</v>
      </c>
      <c r="F84" s="18" t="s">
        <v>410</v>
      </c>
      <c r="G84" s="21" t="s">
        <v>190</v>
      </c>
      <c r="H84" s="78" t="s">
        <v>402</v>
      </c>
      <c r="I84" s="78" t="s">
        <v>402</v>
      </c>
      <c r="J84" s="78"/>
      <c r="K84" s="78"/>
    </row>
    <row r="85" spans="1:11" x14ac:dyDescent="0.25">
      <c r="A85" s="15" t="s">
        <v>1448</v>
      </c>
      <c r="B85" s="18" t="s">
        <v>326</v>
      </c>
      <c r="C85" s="20">
        <v>84</v>
      </c>
      <c r="D85" s="20" t="s">
        <v>431</v>
      </c>
      <c r="E85" s="20">
        <v>130</v>
      </c>
      <c r="F85" s="18" t="s">
        <v>410</v>
      </c>
      <c r="G85" s="21" t="s">
        <v>198</v>
      </c>
      <c r="H85" s="78" t="s">
        <v>402</v>
      </c>
      <c r="I85" s="78" t="s">
        <v>402</v>
      </c>
      <c r="J85" s="78"/>
      <c r="K85" s="78"/>
    </row>
    <row r="86" spans="1:11" x14ac:dyDescent="0.25">
      <c r="A86" s="15" t="s">
        <v>2438</v>
      </c>
      <c r="B86" s="18" t="s">
        <v>326</v>
      </c>
      <c r="C86" s="18">
        <v>85</v>
      </c>
      <c r="D86" s="20" t="s">
        <v>431</v>
      </c>
      <c r="E86" s="20">
        <v>180</v>
      </c>
      <c r="F86" s="18" t="s">
        <v>410</v>
      </c>
      <c r="G86" s="21" t="s">
        <v>206</v>
      </c>
      <c r="H86" s="78" t="s">
        <v>402</v>
      </c>
      <c r="I86" s="78" t="s">
        <v>402</v>
      </c>
      <c r="J86" s="78"/>
      <c r="K86" s="78" t="s">
        <v>402</v>
      </c>
    </row>
    <row r="87" spans="1:11" x14ac:dyDescent="0.25">
      <c r="A87" s="15" t="s">
        <v>2774</v>
      </c>
      <c r="B87" s="18" t="s">
        <v>326</v>
      </c>
      <c r="C87" s="20">
        <v>86</v>
      </c>
      <c r="D87" s="20" t="s">
        <v>431</v>
      </c>
      <c r="E87" s="20">
        <v>240</v>
      </c>
      <c r="F87" s="20" t="s">
        <v>2619</v>
      </c>
      <c r="G87" s="21" t="s">
        <v>206</v>
      </c>
      <c r="H87" s="78" t="s">
        <v>402</v>
      </c>
      <c r="I87" s="78" t="s">
        <v>402</v>
      </c>
      <c r="J87" s="78"/>
      <c r="K87" s="78" t="s">
        <v>402</v>
      </c>
    </row>
    <row r="88" spans="1:11" x14ac:dyDescent="0.25">
      <c r="A88" s="15" t="s">
        <v>1844</v>
      </c>
      <c r="B88" s="18" t="s">
        <v>326</v>
      </c>
      <c r="C88" s="18">
        <v>87</v>
      </c>
      <c r="D88" s="20" t="s">
        <v>431</v>
      </c>
      <c r="E88" s="20">
        <v>90</v>
      </c>
      <c r="F88" s="18" t="s">
        <v>410</v>
      </c>
      <c r="G88" s="21" t="s">
        <v>190</v>
      </c>
      <c r="H88" s="78" t="s">
        <v>402</v>
      </c>
      <c r="I88" s="78" t="s">
        <v>402</v>
      </c>
      <c r="J88" s="78"/>
      <c r="K88" s="78"/>
    </row>
    <row r="89" spans="1:11" x14ac:dyDescent="0.25">
      <c r="A89" s="15" t="s">
        <v>1833</v>
      </c>
      <c r="B89" s="18" t="s">
        <v>326</v>
      </c>
      <c r="C89" s="20">
        <v>88</v>
      </c>
      <c r="D89" s="20" t="s">
        <v>431</v>
      </c>
      <c r="E89" s="20">
        <v>130</v>
      </c>
      <c r="F89" s="20" t="s">
        <v>405</v>
      </c>
      <c r="G89" s="21" t="s">
        <v>202</v>
      </c>
      <c r="H89" s="78" t="s">
        <v>402</v>
      </c>
      <c r="I89" s="78" t="s">
        <v>402</v>
      </c>
      <c r="J89" s="78"/>
      <c r="K89" s="78"/>
    </row>
    <row r="90" spans="1:11" x14ac:dyDescent="0.25">
      <c r="A90" s="15" t="s">
        <v>2347</v>
      </c>
      <c r="B90" s="18" t="s">
        <v>326</v>
      </c>
      <c r="C90" s="18">
        <v>89</v>
      </c>
      <c r="D90" s="20" t="s">
        <v>431</v>
      </c>
      <c r="E90" s="20">
        <v>60</v>
      </c>
      <c r="F90" s="18" t="s">
        <v>410</v>
      </c>
      <c r="G90" s="21" t="s">
        <v>190</v>
      </c>
      <c r="H90" s="78" t="s">
        <v>402</v>
      </c>
      <c r="I90" s="78" t="s">
        <v>402</v>
      </c>
      <c r="J90" s="78"/>
      <c r="K90" s="78"/>
    </row>
    <row r="91" spans="1:11" x14ac:dyDescent="0.25">
      <c r="A91" s="15" t="s">
        <v>2659</v>
      </c>
      <c r="B91" s="18" t="s">
        <v>326</v>
      </c>
      <c r="C91" s="20">
        <v>90</v>
      </c>
      <c r="D91" s="20" t="s">
        <v>431</v>
      </c>
      <c r="E91" s="20">
        <v>110</v>
      </c>
      <c r="F91" s="20" t="s">
        <v>405</v>
      </c>
      <c r="G91" s="21" t="s">
        <v>198</v>
      </c>
      <c r="H91" s="78" t="s">
        <v>402</v>
      </c>
      <c r="I91" s="78" t="s">
        <v>402</v>
      </c>
      <c r="J91" s="78"/>
      <c r="K91" s="78"/>
    </row>
    <row r="92" spans="1:11" x14ac:dyDescent="0.25">
      <c r="A92" s="15" t="s">
        <v>2775</v>
      </c>
      <c r="B92" s="18" t="s">
        <v>326</v>
      </c>
      <c r="C92" s="18">
        <v>91</v>
      </c>
      <c r="D92" s="20" t="s">
        <v>435</v>
      </c>
      <c r="E92" s="20">
        <v>170</v>
      </c>
      <c r="F92" s="18" t="s">
        <v>410</v>
      </c>
      <c r="G92" s="21" t="s">
        <v>206</v>
      </c>
      <c r="H92" s="78" t="s">
        <v>402</v>
      </c>
      <c r="I92" s="78" t="s">
        <v>402</v>
      </c>
      <c r="J92" s="78"/>
      <c r="K92" s="78" t="s">
        <v>402</v>
      </c>
    </row>
    <row r="93" spans="1:11" x14ac:dyDescent="0.25">
      <c r="A93" s="15" t="s">
        <v>1295</v>
      </c>
      <c r="B93" s="18" t="s">
        <v>326</v>
      </c>
      <c r="C93" s="20">
        <v>92</v>
      </c>
      <c r="D93" s="20" t="s">
        <v>435</v>
      </c>
      <c r="E93" s="20">
        <v>90</v>
      </c>
      <c r="F93" s="20" t="s">
        <v>405</v>
      </c>
      <c r="G93" s="21" t="s">
        <v>202</v>
      </c>
      <c r="H93" s="78" t="s">
        <v>402</v>
      </c>
      <c r="I93" s="78" t="s">
        <v>402</v>
      </c>
      <c r="J93" s="78"/>
      <c r="K93" s="78"/>
    </row>
    <row r="94" spans="1:11" x14ac:dyDescent="0.25">
      <c r="A94" s="15" t="s">
        <v>2776</v>
      </c>
      <c r="B94" s="18" t="s">
        <v>326</v>
      </c>
      <c r="C94" s="18">
        <v>93</v>
      </c>
      <c r="D94" s="20" t="s">
        <v>419</v>
      </c>
      <c r="E94" s="20">
        <v>180</v>
      </c>
      <c r="F94" s="18" t="s">
        <v>410</v>
      </c>
      <c r="G94" s="21" t="s">
        <v>206</v>
      </c>
      <c r="H94" s="78" t="s">
        <v>402</v>
      </c>
      <c r="I94" s="78" t="s">
        <v>402</v>
      </c>
      <c r="J94" s="78"/>
      <c r="K94" s="78" t="s">
        <v>402</v>
      </c>
    </row>
    <row r="95" spans="1:11" x14ac:dyDescent="0.25">
      <c r="A95" s="15" t="s">
        <v>2777</v>
      </c>
      <c r="B95" s="18" t="s">
        <v>326</v>
      </c>
      <c r="C95" s="20">
        <v>94</v>
      </c>
      <c r="D95" s="20" t="s">
        <v>419</v>
      </c>
      <c r="E95" s="20">
        <v>240</v>
      </c>
      <c r="F95" s="20" t="s">
        <v>2619</v>
      </c>
      <c r="G95" s="21" t="s">
        <v>206</v>
      </c>
      <c r="H95" s="78" t="s">
        <v>402</v>
      </c>
      <c r="I95" s="78" t="s">
        <v>402</v>
      </c>
      <c r="J95" s="78"/>
      <c r="K95" s="78" t="s">
        <v>402</v>
      </c>
    </row>
    <row r="96" spans="1:11" x14ac:dyDescent="0.25">
      <c r="A96" s="15" t="s">
        <v>1970</v>
      </c>
      <c r="B96" s="18" t="s">
        <v>326</v>
      </c>
      <c r="C96" s="18">
        <v>95</v>
      </c>
      <c r="D96" s="20" t="s">
        <v>419</v>
      </c>
      <c r="E96" s="20">
        <v>110</v>
      </c>
      <c r="F96" s="20" t="s">
        <v>405</v>
      </c>
      <c r="G96" s="21" t="s">
        <v>198</v>
      </c>
      <c r="H96" s="78" t="s">
        <v>402</v>
      </c>
      <c r="I96" s="78" t="s">
        <v>402</v>
      </c>
      <c r="J96" s="78"/>
      <c r="K96" s="78"/>
    </row>
    <row r="97" spans="1:11" x14ac:dyDescent="0.25">
      <c r="A97" s="15" t="s">
        <v>2348</v>
      </c>
      <c r="B97" s="18" t="s">
        <v>326</v>
      </c>
      <c r="C97" s="20">
        <v>96</v>
      </c>
      <c r="D97" s="20" t="s">
        <v>419</v>
      </c>
      <c r="E97" s="20">
        <v>100</v>
      </c>
      <c r="F97" s="20" t="s">
        <v>405</v>
      </c>
      <c r="G97" s="21" t="s">
        <v>198</v>
      </c>
      <c r="H97" s="78" t="s">
        <v>402</v>
      </c>
      <c r="I97" s="78" t="s">
        <v>402</v>
      </c>
      <c r="J97" s="78"/>
      <c r="K97" s="78"/>
    </row>
    <row r="98" spans="1:11" x14ac:dyDescent="0.25">
      <c r="A98" s="15" t="s">
        <v>2348</v>
      </c>
      <c r="B98" s="18" t="s">
        <v>326</v>
      </c>
      <c r="C98" s="18">
        <v>97</v>
      </c>
      <c r="D98" s="20" t="s">
        <v>419</v>
      </c>
      <c r="E98" s="20">
        <v>110</v>
      </c>
      <c r="F98" s="20" t="s">
        <v>405</v>
      </c>
      <c r="G98" s="21" t="s">
        <v>202</v>
      </c>
      <c r="H98" s="78" t="s">
        <v>402</v>
      </c>
      <c r="I98" s="78" t="s">
        <v>402</v>
      </c>
      <c r="J98" s="78"/>
      <c r="K98" s="78"/>
    </row>
    <row r="99" spans="1:11" x14ac:dyDescent="0.25">
      <c r="A99" s="15" t="s">
        <v>2648</v>
      </c>
      <c r="B99" s="18" t="s">
        <v>326</v>
      </c>
      <c r="C99" s="20">
        <v>98</v>
      </c>
      <c r="D99" s="20" t="s">
        <v>419</v>
      </c>
      <c r="E99" s="20">
        <v>60</v>
      </c>
      <c r="F99" s="18" t="s">
        <v>410</v>
      </c>
      <c r="G99" s="21" t="s">
        <v>190</v>
      </c>
      <c r="H99" s="78" t="s">
        <v>402</v>
      </c>
      <c r="I99" s="78" t="s">
        <v>402</v>
      </c>
      <c r="J99" s="78"/>
      <c r="K99" s="78"/>
    </row>
    <row r="100" spans="1:11" x14ac:dyDescent="0.25">
      <c r="A100" s="15" t="s">
        <v>2649</v>
      </c>
      <c r="B100" s="18" t="s">
        <v>326</v>
      </c>
      <c r="C100" s="18">
        <v>99</v>
      </c>
      <c r="D100" s="20" t="s">
        <v>419</v>
      </c>
      <c r="E100" s="20">
        <v>80</v>
      </c>
      <c r="F100" s="20" t="s">
        <v>405</v>
      </c>
      <c r="G100" s="21" t="s">
        <v>194</v>
      </c>
      <c r="H100" s="78" t="s">
        <v>402</v>
      </c>
      <c r="I100" s="78" t="s">
        <v>402</v>
      </c>
      <c r="J100" s="78"/>
      <c r="K100" s="78"/>
    </row>
    <row r="101" spans="1:11" x14ac:dyDescent="0.25">
      <c r="A101" s="15" t="s">
        <v>2650</v>
      </c>
      <c r="B101" s="18" t="s">
        <v>326</v>
      </c>
      <c r="C101" s="20">
        <v>100</v>
      </c>
      <c r="D101" s="20" t="s">
        <v>419</v>
      </c>
      <c r="E101" s="20">
        <v>140</v>
      </c>
      <c r="F101" s="20" t="s">
        <v>401</v>
      </c>
      <c r="G101" s="21" t="s">
        <v>202</v>
      </c>
      <c r="H101" s="78" t="s">
        <v>402</v>
      </c>
      <c r="I101" s="78" t="s">
        <v>402</v>
      </c>
      <c r="J101" s="78"/>
      <c r="K101" s="78"/>
    </row>
    <row r="102" spans="1:11" x14ac:dyDescent="0.25">
      <c r="A102" s="15" t="s">
        <v>621</v>
      </c>
      <c r="B102" s="18" t="s">
        <v>326</v>
      </c>
      <c r="C102" s="18">
        <v>101</v>
      </c>
      <c r="D102" s="20" t="s">
        <v>2651</v>
      </c>
      <c r="E102" s="20">
        <v>80</v>
      </c>
      <c r="F102" s="18" t="s">
        <v>410</v>
      </c>
      <c r="G102" s="21" t="s">
        <v>194</v>
      </c>
      <c r="H102" s="78" t="s">
        <v>402</v>
      </c>
      <c r="I102" s="78" t="s">
        <v>402</v>
      </c>
      <c r="J102" s="78"/>
      <c r="K102" s="78"/>
    </row>
    <row r="103" spans="1:11" x14ac:dyDescent="0.25">
      <c r="A103" s="15" t="s">
        <v>473</v>
      </c>
      <c r="B103" s="18" t="s">
        <v>326</v>
      </c>
      <c r="C103" s="20">
        <v>102</v>
      </c>
      <c r="D103" s="20" t="s">
        <v>2651</v>
      </c>
      <c r="E103" s="20">
        <v>70</v>
      </c>
      <c r="F103" s="18" t="s">
        <v>410</v>
      </c>
      <c r="G103" s="21" t="s">
        <v>190</v>
      </c>
      <c r="H103" s="78" t="s">
        <v>402</v>
      </c>
      <c r="I103" s="78" t="s">
        <v>402</v>
      </c>
      <c r="J103" s="78"/>
      <c r="K103" s="78"/>
    </row>
    <row r="104" spans="1:11" x14ac:dyDescent="0.25">
      <c r="A104" s="15" t="s">
        <v>403</v>
      </c>
      <c r="B104" s="18" t="s">
        <v>326</v>
      </c>
      <c r="C104" s="18">
        <v>103</v>
      </c>
      <c r="D104" s="20" t="s">
        <v>2651</v>
      </c>
      <c r="E104" s="20">
        <v>90</v>
      </c>
      <c r="F104" s="20" t="s">
        <v>405</v>
      </c>
      <c r="G104" s="21" t="s">
        <v>198</v>
      </c>
      <c r="H104" s="78" t="s">
        <v>402</v>
      </c>
      <c r="I104" s="78" t="s">
        <v>402</v>
      </c>
      <c r="J104" s="78"/>
      <c r="K104" s="78"/>
    </row>
    <row r="105" spans="1:11" x14ac:dyDescent="0.25">
      <c r="A105" s="15" t="s">
        <v>403</v>
      </c>
      <c r="B105" s="18" t="s">
        <v>326</v>
      </c>
      <c r="C105" s="20">
        <v>104</v>
      </c>
      <c r="D105" s="20" t="s">
        <v>2651</v>
      </c>
      <c r="E105" s="20">
        <v>100</v>
      </c>
      <c r="F105" s="20" t="s">
        <v>405</v>
      </c>
      <c r="G105" s="21" t="s">
        <v>202</v>
      </c>
      <c r="H105" s="78" t="s">
        <v>402</v>
      </c>
      <c r="I105" s="78" t="s">
        <v>402</v>
      </c>
      <c r="J105" s="78"/>
      <c r="K105" s="78"/>
    </row>
    <row r="106" spans="1:11" x14ac:dyDescent="0.25">
      <c r="A106" s="15" t="s">
        <v>2778</v>
      </c>
      <c r="B106" s="18" t="s">
        <v>326</v>
      </c>
      <c r="C106" s="18">
        <v>105</v>
      </c>
      <c r="D106" s="20" t="s">
        <v>2651</v>
      </c>
      <c r="E106" s="20">
        <v>170</v>
      </c>
      <c r="F106" s="18" t="s">
        <v>410</v>
      </c>
      <c r="G106" s="21" t="s">
        <v>206</v>
      </c>
      <c r="H106" s="78" t="s">
        <v>402</v>
      </c>
      <c r="I106" s="78" t="s">
        <v>402</v>
      </c>
      <c r="J106" s="78"/>
      <c r="K106" s="78" t="s">
        <v>402</v>
      </c>
    </row>
    <row r="107" spans="1:11" x14ac:dyDescent="0.25">
      <c r="A107" s="15" t="s">
        <v>2779</v>
      </c>
      <c r="B107" s="18" t="s">
        <v>326</v>
      </c>
      <c r="C107" s="20">
        <v>106</v>
      </c>
      <c r="D107" s="20" t="s">
        <v>2651</v>
      </c>
      <c r="E107" s="20">
        <v>210</v>
      </c>
      <c r="F107" s="20" t="s">
        <v>2619</v>
      </c>
      <c r="G107" s="21" t="s">
        <v>206</v>
      </c>
      <c r="H107" s="78" t="s">
        <v>402</v>
      </c>
      <c r="I107" s="78" t="s">
        <v>402</v>
      </c>
      <c r="J107" s="78"/>
      <c r="K107" s="78" t="s">
        <v>402</v>
      </c>
    </row>
    <row r="108" spans="1:11" x14ac:dyDescent="0.25">
      <c r="A108" s="15" t="s">
        <v>412</v>
      </c>
      <c r="B108" s="18" t="s">
        <v>326</v>
      </c>
      <c r="C108" s="18">
        <v>107</v>
      </c>
      <c r="D108" s="20" t="s">
        <v>165</v>
      </c>
      <c r="E108" s="20">
        <v>130</v>
      </c>
      <c r="F108" s="20" t="s">
        <v>401</v>
      </c>
      <c r="G108" s="21" t="s">
        <v>198</v>
      </c>
      <c r="H108" s="78" t="s">
        <v>402</v>
      </c>
      <c r="I108" s="78" t="s">
        <v>402</v>
      </c>
      <c r="J108" s="78"/>
      <c r="K108" s="78"/>
    </row>
    <row r="109" spans="1:11" x14ac:dyDescent="0.25">
      <c r="A109" s="15" t="s">
        <v>412</v>
      </c>
      <c r="B109" s="18" t="s">
        <v>326</v>
      </c>
      <c r="C109" s="20">
        <v>108</v>
      </c>
      <c r="D109" s="20" t="s">
        <v>165</v>
      </c>
      <c r="E109" s="20">
        <v>130</v>
      </c>
      <c r="F109" s="20" t="s">
        <v>401</v>
      </c>
      <c r="G109" s="21" t="s">
        <v>202</v>
      </c>
      <c r="H109" s="78" t="s">
        <v>402</v>
      </c>
      <c r="I109" s="78" t="s">
        <v>402</v>
      </c>
      <c r="J109" s="78"/>
      <c r="K109" s="78"/>
    </row>
    <row r="110" spans="1:11" x14ac:dyDescent="0.25">
      <c r="A110" s="15" t="s">
        <v>1306</v>
      </c>
      <c r="B110" s="18" t="s">
        <v>326</v>
      </c>
      <c r="C110" s="18">
        <v>109</v>
      </c>
      <c r="D110" s="20" t="s">
        <v>165</v>
      </c>
      <c r="E110" s="20">
        <v>80</v>
      </c>
      <c r="F110" s="20" t="s">
        <v>405</v>
      </c>
      <c r="G110" s="21" t="s">
        <v>194</v>
      </c>
      <c r="H110" s="78" t="s">
        <v>402</v>
      </c>
      <c r="I110" s="78" t="s">
        <v>402</v>
      </c>
      <c r="J110" s="78"/>
      <c r="K110" s="78"/>
    </row>
    <row r="111" spans="1:11" x14ac:dyDescent="0.25">
      <c r="A111" s="15" t="s">
        <v>1296</v>
      </c>
      <c r="B111" s="18" t="s">
        <v>326</v>
      </c>
      <c r="C111" s="20">
        <v>110</v>
      </c>
      <c r="D111" s="20" t="s">
        <v>165</v>
      </c>
      <c r="E111" s="20">
        <v>140</v>
      </c>
      <c r="F111" s="20" t="s">
        <v>401</v>
      </c>
      <c r="G111" s="21" t="s">
        <v>202</v>
      </c>
      <c r="H111" s="78" t="s">
        <v>402</v>
      </c>
      <c r="I111" s="78" t="s">
        <v>402</v>
      </c>
      <c r="J111" s="78"/>
      <c r="K111" s="78"/>
    </row>
    <row r="112" spans="1:11" x14ac:dyDescent="0.25">
      <c r="A112" s="15" t="s">
        <v>1238</v>
      </c>
      <c r="B112" s="18" t="s">
        <v>326</v>
      </c>
      <c r="C112" s="18">
        <v>111</v>
      </c>
      <c r="D112" s="16" t="s">
        <v>414</v>
      </c>
      <c r="E112" s="16">
        <v>60</v>
      </c>
      <c r="F112" s="18" t="s">
        <v>410</v>
      </c>
      <c r="G112" s="31" t="s">
        <v>190</v>
      </c>
      <c r="H112" s="78" t="s">
        <v>402</v>
      </c>
      <c r="I112" s="78" t="s">
        <v>402</v>
      </c>
      <c r="J112" s="78"/>
      <c r="K112" s="78"/>
    </row>
    <row r="113" spans="1:11" x14ac:dyDescent="0.25">
      <c r="A113" s="15" t="s">
        <v>1218</v>
      </c>
      <c r="B113" s="18" t="s">
        <v>326</v>
      </c>
      <c r="C113" s="20">
        <v>112</v>
      </c>
      <c r="D113" s="16" t="s">
        <v>414</v>
      </c>
      <c r="E113" s="16">
        <v>90</v>
      </c>
      <c r="F113" s="20" t="s">
        <v>405</v>
      </c>
      <c r="G113" s="31" t="s">
        <v>194</v>
      </c>
      <c r="H113" s="78" t="s">
        <v>402</v>
      </c>
      <c r="I113" s="78" t="s">
        <v>402</v>
      </c>
      <c r="J113" s="78"/>
      <c r="K113" s="78"/>
    </row>
    <row r="114" spans="1:11" x14ac:dyDescent="0.25">
      <c r="A114" s="15" t="s">
        <v>1221</v>
      </c>
      <c r="B114" s="18" t="s">
        <v>326</v>
      </c>
      <c r="C114" s="18">
        <v>113</v>
      </c>
      <c r="D114" s="20" t="s">
        <v>414</v>
      </c>
      <c r="E114" s="20">
        <v>50</v>
      </c>
      <c r="F114" s="18" t="s">
        <v>410</v>
      </c>
      <c r="G114" s="21" t="s">
        <v>190</v>
      </c>
      <c r="H114" s="78" t="s">
        <v>402</v>
      </c>
      <c r="I114" s="78" t="s">
        <v>402</v>
      </c>
      <c r="J114" s="78"/>
      <c r="K114" s="78"/>
    </row>
    <row r="115" spans="1:11" x14ac:dyDescent="0.25">
      <c r="A115" s="15" t="s">
        <v>1197</v>
      </c>
      <c r="B115" s="18" t="s">
        <v>326</v>
      </c>
      <c r="C115" s="20">
        <v>114</v>
      </c>
      <c r="D115" s="20" t="s">
        <v>414</v>
      </c>
      <c r="E115" s="20">
        <v>80</v>
      </c>
      <c r="F115" s="20" t="s">
        <v>405</v>
      </c>
      <c r="G115" s="21" t="s">
        <v>198</v>
      </c>
      <c r="H115" s="78" t="s">
        <v>402</v>
      </c>
      <c r="I115" s="78" t="s">
        <v>402</v>
      </c>
      <c r="J115" s="78"/>
      <c r="K115" s="78"/>
    </row>
    <row r="116" spans="1:11" x14ac:dyDescent="0.25">
      <c r="A116" s="15" t="s">
        <v>1422</v>
      </c>
      <c r="B116" s="18" t="s">
        <v>326</v>
      </c>
      <c r="C116" s="18">
        <v>115</v>
      </c>
      <c r="D116" s="20" t="s">
        <v>414</v>
      </c>
      <c r="E116" s="20">
        <v>80</v>
      </c>
      <c r="F116" s="18" t="s">
        <v>410</v>
      </c>
      <c r="G116" s="21" t="s">
        <v>190</v>
      </c>
      <c r="H116" s="78" t="s">
        <v>402</v>
      </c>
      <c r="I116" s="78" t="s">
        <v>402</v>
      </c>
      <c r="J116" s="78"/>
      <c r="K116" s="78"/>
    </row>
    <row r="117" spans="1:11" x14ac:dyDescent="0.25">
      <c r="A117" s="15" t="s">
        <v>1851</v>
      </c>
      <c r="B117" s="18" t="s">
        <v>326</v>
      </c>
      <c r="C117" s="20">
        <v>116</v>
      </c>
      <c r="D117" s="20" t="s">
        <v>414</v>
      </c>
      <c r="E117" s="20">
        <v>70</v>
      </c>
      <c r="F117" s="18" t="s">
        <v>410</v>
      </c>
      <c r="G117" s="21" t="s">
        <v>190</v>
      </c>
      <c r="H117" s="78" t="s">
        <v>402</v>
      </c>
      <c r="I117" s="78" t="s">
        <v>402</v>
      </c>
      <c r="J117" s="78"/>
      <c r="K117" s="78"/>
    </row>
    <row r="118" spans="1:11" x14ac:dyDescent="0.25">
      <c r="A118" s="15" t="s">
        <v>1851</v>
      </c>
      <c r="B118" s="18" t="s">
        <v>326</v>
      </c>
      <c r="C118" s="18">
        <v>117</v>
      </c>
      <c r="D118" s="20" t="s">
        <v>414</v>
      </c>
      <c r="E118" s="20">
        <v>70</v>
      </c>
      <c r="F118" s="18" t="s">
        <v>410</v>
      </c>
      <c r="G118" s="21" t="s">
        <v>194</v>
      </c>
      <c r="H118" s="78" t="s">
        <v>402</v>
      </c>
      <c r="I118" s="78" t="s">
        <v>402</v>
      </c>
      <c r="J118" s="78"/>
      <c r="K118" s="78"/>
    </row>
    <row r="119" spans="1:11" x14ac:dyDescent="0.25">
      <c r="A119" s="15" t="s">
        <v>1828</v>
      </c>
      <c r="B119" s="18" t="s">
        <v>326</v>
      </c>
      <c r="C119" s="20">
        <v>118</v>
      </c>
      <c r="D119" s="20" t="s">
        <v>414</v>
      </c>
      <c r="E119" s="20">
        <v>120</v>
      </c>
      <c r="F119" s="20" t="s">
        <v>405</v>
      </c>
      <c r="G119" s="21" t="s">
        <v>194</v>
      </c>
      <c r="H119" s="78" t="s">
        <v>402</v>
      </c>
      <c r="I119" s="78" t="s">
        <v>402</v>
      </c>
      <c r="J119" s="78"/>
      <c r="K119" s="78"/>
    </row>
    <row r="120" spans="1:11" x14ac:dyDescent="0.25">
      <c r="A120" s="15" t="s">
        <v>2328</v>
      </c>
      <c r="B120" s="18" t="s">
        <v>326</v>
      </c>
      <c r="C120" s="18">
        <v>119</v>
      </c>
      <c r="D120" s="20" t="s">
        <v>414</v>
      </c>
      <c r="E120" s="20">
        <v>110</v>
      </c>
      <c r="F120" s="18" t="s">
        <v>410</v>
      </c>
      <c r="G120" s="21" t="s">
        <v>194</v>
      </c>
      <c r="H120" s="78" t="s">
        <v>402</v>
      </c>
      <c r="I120" s="78" t="s">
        <v>402</v>
      </c>
      <c r="J120" s="78"/>
      <c r="K120" s="78"/>
    </row>
    <row r="121" spans="1:11" x14ac:dyDescent="0.25">
      <c r="A121" s="15" t="s">
        <v>2658</v>
      </c>
      <c r="B121" s="18" t="s">
        <v>326</v>
      </c>
      <c r="C121" s="20">
        <v>120</v>
      </c>
      <c r="D121" s="20" t="s">
        <v>414</v>
      </c>
      <c r="E121" s="20">
        <v>70</v>
      </c>
      <c r="F121" s="18" t="s">
        <v>410</v>
      </c>
      <c r="G121" s="21" t="s">
        <v>190</v>
      </c>
      <c r="H121" s="78" t="s">
        <v>402</v>
      </c>
      <c r="I121" s="78" t="s">
        <v>402</v>
      </c>
      <c r="J121" s="78"/>
      <c r="K121" s="78"/>
    </row>
    <row r="122" spans="1:11" x14ac:dyDescent="0.25">
      <c r="A122" s="15" t="s">
        <v>2658</v>
      </c>
      <c r="B122" s="18" t="s">
        <v>326</v>
      </c>
      <c r="C122" s="18">
        <v>121</v>
      </c>
      <c r="D122" s="20" t="s">
        <v>414</v>
      </c>
      <c r="E122" s="20">
        <v>60</v>
      </c>
      <c r="F122" s="18" t="s">
        <v>410</v>
      </c>
      <c r="G122" s="21" t="s">
        <v>194</v>
      </c>
      <c r="H122" s="78" t="s">
        <v>402</v>
      </c>
      <c r="I122" s="78" t="s">
        <v>402</v>
      </c>
      <c r="J122" s="78"/>
      <c r="K122" s="78"/>
    </row>
    <row r="123" spans="1:11" x14ac:dyDescent="0.25">
      <c r="A123" s="15" t="s">
        <v>2780</v>
      </c>
      <c r="B123" s="18" t="s">
        <v>326</v>
      </c>
      <c r="C123" s="18">
        <v>122</v>
      </c>
      <c r="D123" s="20" t="s">
        <v>490</v>
      </c>
      <c r="E123" s="20"/>
      <c r="F123" s="20" t="s">
        <v>1562</v>
      </c>
      <c r="G123" s="21" t="s">
        <v>194</v>
      </c>
      <c r="H123" s="78" t="s">
        <v>402</v>
      </c>
      <c r="I123" s="78" t="s">
        <v>402</v>
      </c>
      <c r="J123" s="78"/>
      <c r="K123" s="78"/>
    </row>
    <row r="124" spans="1:11" x14ac:dyDescent="0.25">
      <c r="A124" s="15" t="s">
        <v>2781</v>
      </c>
      <c r="B124" s="18" t="s">
        <v>326</v>
      </c>
      <c r="C124" s="18">
        <v>123</v>
      </c>
      <c r="D124" s="20" t="s">
        <v>490</v>
      </c>
      <c r="E124" s="20"/>
      <c r="F124" s="20" t="s">
        <v>1562</v>
      </c>
      <c r="G124" s="21" t="s">
        <v>194</v>
      </c>
      <c r="H124" s="78" t="s">
        <v>402</v>
      </c>
      <c r="I124" s="78" t="s">
        <v>402</v>
      </c>
      <c r="J124" s="78"/>
      <c r="K124" s="78"/>
    </row>
    <row r="125" spans="1:11" x14ac:dyDescent="0.25">
      <c r="A125" s="15" t="s">
        <v>2782</v>
      </c>
      <c r="B125" s="18" t="s">
        <v>326</v>
      </c>
      <c r="C125" s="18">
        <v>124</v>
      </c>
      <c r="D125" s="20" t="s">
        <v>490</v>
      </c>
      <c r="E125" s="20"/>
      <c r="F125" s="20" t="s">
        <v>1085</v>
      </c>
      <c r="G125" s="21" t="s">
        <v>194</v>
      </c>
      <c r="H125" s="78" t="s">
        <v>402</v>
      </c>
      <c r="I125" s="78" t="s">
        <v>402</v>
      </c>
      <c r="J125" s="78"/>
      <c r="K125" s="78"/>
    </row>
    <row r="126" spans="1:11" x14ac:dyDescent="0.25">
      <c r="A126" s="15" t="s">
        <v>2783</v>
      </c>
      <c r="B126" s="18" t="s">
        <v>326</v>
      </c>
      <c r="C126" s="18">
        <v>125</v>
      </c>
      <c r="D126" s="20" t="s">
        <v>490</v>
      </c>
      <c r="E126" s="20"/>
      <c r="F126" s="20" t="s">
        <v>1562</v>
      </c>
      <c r="G126" s="21" t="s">
        <v>194</v>
      </c>
      <c r="H126" s="78" t="s">
        <v>402</v>
      </c>
      <c r="I126" s="78" t="s">
        <v>402</v>
      </c>
      <c r="J126" s="78"/>
      <c r="K126" s="78"/>
    </row>
    <row r="127" spans="1:11" x14ac:dyDescent="0.25">
      <c r="A127" s="15" t="s">
        <v>601</v>
      </c>
      <c r="B127" s="18" t="s">
        <v>326</v>
      </c>
      <c r="C127" s="18">
        <v>126</v>
      </c>
      <c r="D127" s="20" t="s">
        <v>490</v>
      </c>
      <c r="E127" s="20"/>
      <c r="F127" s="20" t="s">
        <v>1562</v>
      </c>
      <c r="G127" s="21" t="s">
        <v>194</v>
      </c>
      <c r="H127" s="78" t="s">
        <v>402</v>
      </c>
      <c r="I127" s="78" t="s">
        <v>402</v>
      </c>
      <c r="J127" s="78"/>
      <c r="K127" s="78"/>
    </row>
    <row r="128" spans="1:11" x14ac:dyDescent="0.25">
      <c r="A128" s="15" t="s">
        <v>2512</v>
      </c>
      <c r="B128" s="18" t="s">
        <v>326</v>
      </c>
      <c r="C128" s="18">
        <v>127</v>
      </c>
      <c r="D128" s="20" t="s">
        <v>490</v>
      </c>
      <c r="E128" s="20"/>
      <c r="F128" s="20" t="s">
        <v>1562</v>
      </c>
      <c r="G128" s="21" t="s">
        <v>194</v>
      </c>
      <c r="H128" s="78" t="s">
        <v>402</v>
      </c>
      <c r="I128" s="78" t="s">
        <v>402</v>
      </c>
      <c r="J128" s="78"/>
      <c r="K128" s="78"/>
    </row>
    <row r="129" spans="1:11" x14ac:dyDescent="0.25">
      <c r="A129" s="15" t="s">
        <v>2429</v>
      </c>
      <c r="B129" s="18" t="s">
        <v>326</v>
      </c>
      <c r="C129" s="18">
        <v>128</v>
      </c>
      <c r="D129" s="20" t="s">
        <v>490</v>
      </c>
      <c r="E129" s="20"/>
      <c r="F129" s="20" t="s">
        <v>1562</v>
      </c>
      <c r="G129" s="21" t="s">
        <v>194</v>
      </c>
      <c r="H129" s="78" t="s">
        <v>402</v>
      </c>
      <c r="I129" s="78" t="s">
        <v>402</v>
      </c>
      <c r="J129" s="78"/>
      <c r="K129" s="78"/>
    </row>
    <row r="130" spans="1:11" x14ac:dyDescent="0.25">
      <c r="A130" s="15" t="s">
        <v>2784</v>
      </c>
      <c r="B130" s="18" t="s">
        <v>326</v>
      </c>
      <c r="C130" s="18">
        <v>129</v>
      </c>
      <c r="D130" s="20" t="s">
        <v>490</v>
      </c>
      <c r="E130" s="20"/>
      <c r="F130" s="20" t="s">
        <v>1562</v>
      </c>
      <c r="G130" s="21" t="s">
        <v>194</v>
      </c>
      <c r="H130" s="78" t="s">
        <v>402</v>
      </c>
      <c r="I130" s="78" t="s">
        <v>402</v>
      </c>
      <c r="J130" s="78"/>
      <c r="K130" s="78"/>
    </row>
    <row r="131" spans="1:11" x14ac:dyDescent="0.25">
      <c r="A131" s="15" t="s">
        <v>2785</v>
      </c>
      <c r="B131" s="18" t="s">
        <v>326</v>
      </c>
      <c r="C131" s="18">
        <v>130</v>
      </c>
      <c r="D131" s="20" t="s">
        <v>490</v>
      </c>
      <c r="E131" s="20"/>
      <c r="F131" s="20" t="s">
        <v>1562</v>
      </c>
      <c r="G131" s="21" t="s">
        <v>194</v>
      </c>
      <c r="H131" s="78" t="s">
        <v>402</v>
      </c>
      <c r="I131" s="78" t="s">
        <v>402</v>
      </c>
      <c r="J131" s="78"/>
      <c r="K131" s="78"/>
    </row>
    <row r="132" spans="1:11" x14ac:dyDescent="0.25">
      <c r="A132" s="15" t="s">
        <v>2786</v>
      </c>
      <c r="B132" s="18" t="s">
        <v>326</v>
      </c>
      <c r="C132" s="18">
        <v>131</v>
      </c>
      <c r="D132" s="20" t="s">
        <v>490</v>
      </c>
      <c r="E132" s="20"/>
      <c r="F132" s="20" t="s">
        <v>1562</v>
      </c>
      <c r="G132" s="21" t="s">
        <v>194</v>
      </c>
      <c r="H132" s="78" t="s">
        <v>402</v>
      </c>
      <c r="I132" s="78" t="s">
        <v>402</v>
      </c>
      <c r="J132" s="78"/>
      <c r="K132" s="78"/>
    </row>
    <row r="133" spans="1:11" x14ac:dyDescent="0.25">
      <c r="A133" s="15" t="s">
        <v>2787</v>
      </c>
      <c r="B133" s="18" t="s">
        <v>326</v>
      </c>
      <c r="C133" s="18">
        <v>132</v>
      </c>
      <c r="D133" s="20" t="s">
        <v>490</v>
      </c>
      <c r="E133" s="20"/>
      <c r="F133" s="20" t="s">
        <v>1562</v>
      </c>
      <c r="G133" s="21" t="s">
        <v>194</v>
      </c>
      <c r="H133" s="78" t="s">
        <v>402</v>
      </c>
      <c r="I133" s="78" t="s">
        <v>402</v>
      </c>
      <c r="J133" s="78"/>
      <c r="K133" s="78"/>
    </row>
    <row r="134" spans="1:11" x14ac:dyDescent="0.25">
      <c r="A134" s="15" t="s">
        <v>2788</v>
      </c>
      <c r="B134" s="18" t="s">
        <v>326</v>
      </c>
      <c r="C134" s="18">
        <v>133</v>
      </c>
      <c r="D134" s="20" t="s">
        <v>490</v>
      </c>
      <c r="E134" s="20"/>
      <c r="F134" s="16" t="s">
        <v>1085</v>
      </c>
      <c r="G134" s="21" t="s">
        <v>194</v>
      </c>
      <c r="H134" s="78" t="s">
        <v>402</v>
      </c>
      <c r="I134" s="78" t="s">
        <v>402</v>
      </c>
      <c r="J134" s="78"/>
      <c r="K134" s="78"/>
    </row>
    <row r="135" spans="1:11" x14ac:dyDescent="0.25">
      <c r="A135" s="15" t="s">
        <v>2789</v>
      </c>
      <c r="B135" s="18" t="s">
        <v>326</v>
      </c>
      <c r="C135" s="18">
        <v>134</v>
      </c>
      <c r="D135" s="20" t="s">
        <v>490</v>
      </c>
      <c r="E135" s="16"/>
      <c r="F135" s="16" t="s">
        <v>1085</v>
      </c>
      <c r="G135" s="17" t="s">
        <v>194</v>
      </c>
      <c r="H135" s="78" t="s">
        <v>402</v>
      </c>
      <c r="I135" s="78" t="s">
        <v>402</v>
      </c>
      <c r="J135" s="78"/>
      <c r="K135" s="78"/>
    </row>
    <row r="136" spans="1:11" x14ac:dyDescent="0.25">
      <c r="A136" s="15" t="s">
        <v>1281</v>
      </c>
      <c r="B136" s="18" t="s">
        <v>326</v>
      </c>
      <c r="C136" s="18">
        <v>135</v>
      </c>
      <c r="D136" s="20" t="s">
        <v>490</v>
      </c>
      <c r="E136" s="16"/>
      <c r="F136" s="20" t="s">
        <v>1562</v>
      </c>
      <c r="G136" s="17" t="s">
        <v>194</v>
      </c>
      <c r="H136" s="78" t="s">
        <v>402</v>
      </c>
      <c r="I136" s="78" t="s">
        <v>402</v>
      </c>
      <c r="J136" s="78"/>
      <c r="K136" s="78"/>
    </row>
    <row r="137" spans="1:11" x14ac:dyDescent="0.25">
      <c r="A137" s="15" t="s">
        <v>2790</v>
      </c>
      <c r="B137" s="18" t="s">
        <v>326</v>
      </c>
      <c r="C137" s="18">
        <v>136</v>
      </c>
      <c r="D137" s="20" t="s">
        <v>490</v>
      </c>
      <c r="E137" s="16"/>
      <c r="F137" s="20" t="s">
        <v>1562</v>
      </c>
      <c r="G137" s="17" t="s">
        <v>194</v>
      </c>
      <c r="H137" s="78" t="s">
        <v>402</v>
      </c>
      <c r="I137" s="78" t="s">
        <v>402</v>
      </c>
      <c r="J137" s="78"/>
      <c r="K137" s="78"/>
    </row>
    <row r="138" spans="1:11" x14ac:dyDescent="0.25">
      <c r="A138" s="15" t="s">
        <v>2791</v>
      </c>
      <c r="B138" s="18" t="s">
        <v>326</v>
      </c>
      <c r="C138" s="18">
        <v>137</v>
      </c>
      <c r="D138" s="20" t="s">
        <v>490</v>
      </c>
      <c r="E138" s="16"/>
      <c r="F138" s="16" t="s">
        <v>493</v>
      </c>
      <c r="G138" s="17" t="s">
        <v>194</v>
      </c>
      <c r="H138" s="78" t="s">
        <v>402</v>
      </c>
      <c r="I138" s="78" t="s">
        <v>402</v>
      </c>
      <c r="J138" s="78"/>
      <c r="K138" s="78"/>
    </row>
    <row r="139" spans="1:11" x14ac:dyDescent="0.25">
      <c r="A139" s="15" t="s">
        <v>2792</v>
      </c>
      <c r="B139" s="18" t="s">
        <v>326</v>
      </c>
      <c r="C139" s="18">
        <v>138</v>
      </c>
      <c r="D139" s="20" t="s">
        <v>490</v>
      </c>
      <c r="E139" s="16"/>
      <c r="F139" s="16" t="s">
        <v>493</v>
      </c>
      <c r="G139" s="17" t="s">
        <v>194</v>
      </c>
      <c r="H139" s="78" t="s">
        <v>402</v>
      </c>
      <c r="I139" s="78" t="s">
        <v>402</v>
      </c>
      <c r="J139" s="78"/>
      <c r="K139" s="78"/>
    </row>
    <row r="140" spans="1:11" x14ac:dyDescent="0.25">
      <c r="A140" s="15" t="s">
        <v>2793</v>
      </c>
      <c r="B140" s="18" t="s">
        <v>326</v>
      </c>
      <c r="C140" s="18">
        <v>139</v>
      </c>
      <c r="D140" s="20" t="s">
        <v>490</v>
      </c>
      <c r="E140" s="16"/>
      <c r="F140" s="16" t="s">
        <v>493</v>
      </c>
      <c r="G140" s="17" t="s">
        <v>194</v>
      </c>
      <c r="H140" s="78" t="s">
        <v>402</v>
      </c>
      <c r="I140" s="78" t="s">
        <v>402</v>
      </c>
      <c r="J140" s="78"/>
      <c r="K140" s="78"/>
    </row>
    <row r="141" spans="1:11" x14ac:dyDescent="0.25">
      <c r="A141" s="15" t="s">
        <v>2794</v>
      </c>
      <c r="B141" s="18" t="s">
        <v>326</v>
      </c>
      <c r="C141" s="18">
        <v>140</v>
      </c>
      <c r="D141" s="20" t="s">
        <v>490</v>
      </c>
      <c r="E141" s="16"/>
      <c r="F141" s="16" t="s">
        <v>493</v>
      </c>
      <c r="G141" s="17" t="s">
        <v>194</v>
      </c>
      <c r="H141" s="78" t="s">
        <v>402</v>
      </c>
      <c r="I141" s="78" t="s">
        <v>402</v>
      </c>
      <c r="J141" s="78"/>
      <c r="K141" s="78"/>
    </row>
    <row r="142" spans="1:11" x14ac:dyDescent="0.25">
      <c r="A142" s="15" t="s">
        <v>2795</v>
      </c>
      <c r="B142" s="18" t="s">
        <v>326</v>
      </c>
      <c r="C142" s="18">
        <v>141</v>
      </c>
      <c r="D142" s="20" t="s">
        <v>490</v>
      </c>
      <c r="E142" s="16"/>
      <c r="F142" s="16" t="s">
        <v>1085</v>
      </c>
      <c r="G142" s="17" t="s">
        <v>194</v>
      </c>
      <c r="H142" s="78" t="s">
        <v>402</v>
      </c>
      <c r="I142" s="78" t="s">
        <v>402</v>
      </c>
      <c r="J142" s="78"/>
      <c r="K142" s="78"/>
    </row>
    <row r="143" spans="1:11" x14ac:dyDescent="0.25">
      <c r="A143" s="15" t="s">
        <v>2796</v>
      </c>
      <c r="B143" s="18" t="s">
        <v>326</v>
      </c>
      <c r="C143" s="18">
        <v>142</v>
      </c>
      <c r="D143" s="20" t="s">
        <v>490</v>
      </c>
      <c r="E143" s="16"/>
      <c r="F143" s="20" t="s">
        <v>1562</v>
      </c>
      <c r="G143" s="17" t="s">
        <v>194</v>
      </c>
      <c r="H143" s="78" t="s">
        <v>402</v>
      </c>
      <c r="I143" s="78" t="s">
        <v>402</v>
      </c>
      <c r="J143" s="78"/>
      <c r="K143" s="78"/>
    </row>
    <row r="144" spans="1:11" x14ac:dyDescent="0.25">
      <c r="A144" s="15" t="s">
        <v>2797</v>
      </c>
      <c r="B144" s="18" t="s">
        <v>326</v>
      </c>
      <c r="C144" s="18">
        <v>143</v>
      </c>
      <c r="D144" s="16" t="s">
        <v>427</v>
      </c>
      <c r="E144" s="16"/>
      <c r="F144" s="16" t="s">
        <v>428</v>
      </c>
      <c r="G144" s="17" t="s">
        <v>194</v>
      </c>
      <c r="H144" s="78" t="s">
        <v>402</v>
      </c>
      <c r="I144" s="78" t="s">
        <v>402</v>
      </c>
      <c r="J144" s="78"/>
      <c r="K144" s="78"/>
    </row>
    <row r="145" spans="1:11" x14ac:dyDescent="0.25">
      <c r="A145" s="15" t="s">
        <v>2798</v>
      </c>
      <c r="B145" s="18" t="s">
        <v>326</v>
      </c>
      <c r="C145" s="18">
        <v>144</v>
      </c>
      <c r="D145" s="16" t="s">
        <v>427</v>
      </c>
      <c r="E145" s="16"/>
      <c r="F145" s="16" t="s">
        <v>428</v>
      </c>
      <c r="G145" s="17" t="s">
        <v>194</v>
      </c>
      <c r="H145" s="78" t="s">
        <v>402</v>
      </c>
      <c r="I145" s="78" t="s">
        <v>402</v>
      </c>
      <c r="J145" s="78"/>
      <c r="K145" s="78"/>
    </row>
    <row r="146" spans="1:11" x14ac:dyDescent="0.25">
      <c r="A146" s="15" t="s">
        <v>2770</v>
      </c>
      <c r="B146" s="18" t="s">
        <v>326</v>
      </c>
      <c r="C146" s="18">
        <v>145</v>
      </c>
      <c r="D146" s="16" t="s">
        <v>407</v>
      </c>
      <c r="E146" s="16">
        <v>180</v>
      </c>
      <c r="F146" s="18" t="s">
        <v>410</v>
      </c>
      <c r="G146" s="21" t="s">
        <v>274</v>
      </c>
      <c r="H146" s="78" t="s">
        <v>402</v>
      </c>
      <c r="I146" s="78" t="s">
        <v>402</v>
      </c>
      <c r="J146" s="78"/>
      <c r="K146" s="78" t="s">
        <v>402</v>
      </c>
    </row>
    <row r="147" spans="1:11" x14ac:dyDescent="0.25">
      <c r="A147" s="15" t="s">
        <v>2771</v>
      </c>
      <c r="B147" s="18" t="s">
        <v>326</v>
      </c>
      <c r="C147" s="18">
        <v>146</v>
      </c>
      <c r="D147" s="16" t="s">
        <v>425</v>
      </c>
      <c r="E147" s="16">
        <v>180</v>
      </c>
      <c r="F147" s="18" t="s">
        <v>410</v>
      </c>
      <c r="G147" s="21" t="s">
        <v>274</v>
      </c>
      <c r="H147" s="78" t="s">
        <v>402</v>
      </c>
      <c r="I147" s="78" t="s">
        <v>402</v>
      </c>
      <c r="J147" s="78"/>
      <c r="K147" s="78" t="s">
        <v>402</v>
      </c>
    </row>
    <row r="148" spans="1:11" x14ac:dyDescent="0.25">
      <c r="A148" s="15" t="s">
        <v>2772</v>
      </c>
      <c r="B148" s="18" t="s">
        <v>326</v>
      </c>
      <c r="C148" s="18">
        <v>147</v>
      </c>
      <c r="D148" s="16" t="s">
        <v>404</v>
      </c>
      <c r="E148" s="16">
        <v>250</v>
      </c>
      <c r="F148" s="18" t="s">
        <v>410</v>
      </c>
      <c r="G148" s="21" t="s">
        <v>274</v>
      </c>
      <c r="H148" s="78" t="s">
        <v>402</v>
      </c>
      <c r="I148" s="78" t="s">
        <v>402</v>
      </c>
      <c r="J148" s="78"/>
      <c r="K148" s="78" t="s">
        <v>402</v>
      </c>
    </row>
    <row r="149" spans="1:11" x14ac:dyDescent="0.25">
      <c r="A149" s="15" t="s">
        <v>2436</v>
      </c>
      <c r="B149" s="18" t="s">
        <v>326</v>
      </c>
      <c r="C149" s="18">
        <v>148</v>
      </c>
      <c r="D149" s="16" t="s">
        <v>404</v>
      </c>
      <c r="E149" s="20">
        <v>180</v>
      </c>
      <c r="F149" s="18" t="s">
        <v>410</v>
      </c>
      <c r="G149" s="21" t="s">
        <v>274</v>
      </c>
      <c r="H149" s="78" t="s">
        <v>402</v>
      </c>
      <c r="I149" s="78" t="s">
        <v>402</v>
      </c>
      <c r="J149" s="78"/>
      <c r="K149" s="78" t="s">
        <v>402</v>
      </c>
    </row>
    <row r="150" spans="1:11" x14ac:dyDescent="0.25">
      <c r="A150" s="15" t="s">
        <v>2773</v>
      </c>
      <c r="B150" s="18" t="s">
        <v>326</v>
      </c>
      <c r="C150" s="18">
        <v>149</v>
      </c>
      <c r="D150" s="16" t="s">
        <v>404</v>
      </c>
      <c r="E150" s="20">
        <v>240</v>
      </c>
      <c r="F150" s="16" t="s">
        <v>2619</v>
      </c>
      <c r="G150" s="21" t="s">
        <v>274</v>
      </c>
      <c r="H150" s="78" t="s">
        <v>402</v>
      </c>
      <c r="I150" s="78" t="s">
        <v>402</v>
      </c>
      <c r="J150" s="78"/>
      <c r="K150" s="78" t="s">
        <v>402</v>
      </c>
    </row>
    <row r="151" spans="1:11" x14ac:dyDescent="0.25">
      <c r="A151" s="15" t="s">
        <v>2438</v>
      </c>
      <c r="B151" s="18" t="s">
        <v>326</v>
      </c>
      <c r="C151" s="18">
        <v>150</v>
      </c>
      <c r="D151" s="16" t="s">
        <v>431</v>
      </c>
      <c r="E151" s="20">
        <v>180</v>
      </c>
      <c r="F151" s="18" t="s">
        <v>410</v>
      </c>
      <c r="G151" s="21" t="s">
        <v>274</v>
      </c>
      <c r="H151" s="78" t="s">
        <v>402</v>
      </c>
      <c r="I151" s="78" t="s">
        <v>402</v>
      </c>
      <c r="J151" s="78"/>
      <c r="K151" s="78" t="s">
        <v>402</v>
      </c>
    </row>
    <row r="152" spans="1:11" x14ac:dyDescent="0.25">
      <c r="A152" s="15" t="s">
        <v>2774</v>
      </c>
      <c r="B152" s="18" t="s">
        <v>326</v>
      </c>
      <c r="C152" s="18">
        <v>151</v>
      </c>
      <c r="D152" s="16" t="s">
        <v>431</v>
      </c>
      <c r="E152" s="20">
        <v>240</v>
      </c>
      <c r="F152" s="16" t="s">
        <v>2619</v>
      </c>
      <c r="G152" s="21" t="s">
        <v>274</v>
      </c>
      <c r="H152" s="78" t="s">
        <v>402</v>
      </c>
      <c r="I152" s="78" t="s">
        <v>402</v>
      </c>
      <c r="J152" s="78"/>
      <c r="K152" s="78" t="s">
        <v>402</v>
      </c>
    </row>
    <row r="153" spans="1:11" x14ac:dyDescent="0.25">
      <c r="A153" s="15" t="s">
        <v>2775</v>
      </c>
      <c r="B153" s="18" t="s">
        <v>326</v>
      </c>
      <c r="C153" s="18">
        <v>152</v>
      </c>
      <c r="D153" s="16" t="s">
        <v>435</v>
      </c>
      <c r="E153" s="16">
        <v>170</v>
      </c>
      <c r="F153" s="18" t="s">
        <v>410</v>
      </c>
      <c r="G153" s="21" t="s">
        <v>274</v>
      </c>
      <c r="H153" s="78" t="s">
        <v>402</v>
      </c>
      <c r="I153" s="78" t="s">
        <v>402</v>
      </c>
      <c r="J153" s="78"/>
      <c r="K153" s="78" t="s">
        <v>402</v>
      </c>
    </row>
    <row r="154" spans="1:11" x14ac:dyDescent="0.25">
      <c r="A154" s="15" t="s">
        <v>2776</v>
      </c>
      <c r="B154" s="18" t="s">
        <v>326</v>
      </c>
      <c r="C154" s="18">
        <v>153</v>
      </c>
      <c r="D154" s="16" t="s">
        <v>419</v>
      </c>
      <c r="E154" s="16">
        <v>180</v>
      </c>
      <c r="F154" s="18" t="s">
        <v>410</v>
      </c>
      <c r="G154" s="21" t="s">
        <v>274</v>
      </c>
      <c r="H154" s="78" t="s">
        <v>402</v>
      </c>
      <c r="I154" s="78" t="s">
        <v>402</v>
      </c>
      <c r="J154" s="78"/>
      <c r="K154" s="78" t="s">
        <v>402</v>
      </c>
    </row>
    <row r="155" spans="1:11" x14ac:dyDescent="0.25">
      <c r="A155" s="15" t="s">
        <v>2777</v>
      </c>
      <c r="B155" s="18" t="s">
        <v>326</v>
      </c>
      <c r="C155" s="18">
        <v>154</v>
      </c>
      <c r="D155" s="16" t="s">
        <v>419</v>
      </c>
      <c r="E155" s="16">
        <v>240</v>
      </c>
      <c r="F155" s="16" t="s">
        <v>2619</v>
      </c>
      <c r="G155" s="21" t="s">
        <v>274</v>
      </c>
      <c r="H155" s="78" t="s">
        <v>402</v>
      </c>
      <c r="I155" s="78" t="s">
        <v>402</v>
      </c>
      <c r="J155" s="78"/>
      <c r="K155" s="78" t="s">
        <v>402</v>
      </c>
    </row>
    <row r="156" spans="1:11" x14ac:dyDescent="0.25">
      <c r="A156" s="15" t="s">
        <v>2778</v>
      </c>
      <c r="B156" s="18" t="s">
        <v>326</v>
      </c>
      <c r="C156" s="18">
        <v>155</v>
      </c>
      <c r="D156" s="16" t="s">
        <v>2651</v>
      </c>
      <c r="E156" s="20">
        <v>170</v>
      </c>
      <c r="F156" s="18" t="s">
        <v>410</v>
      </c>
      <c r="G156" s="21" t="s">
        <v>274</v>
      </c>
      <c r="H156" s="78" t="s">
        <v>402</v>
      </c>
      <c r="I156" s="78" t="s">
        <v>402</v>
      </c>
      <c r="J156" s="78"/>
      <c r="K156" s="78" t="s">
        <v>402</v>
      </c>
    </row>
    <row r="157" spans="1:11" x14ac:dyDescent="0.25">
      <c r="A157" s="15" t="s">
        <v>2779</v>
      </c>
      <c r="B157" s="18" t="s">
        <v>326</v>
      </c>
      <c r="C157" s="18">
        <v>156</v>
      </c>
      <c r="D157" s="16" t="s">
        <v>2651</v>
      </c>
      <c r="E157" s="20">
        <v>210</v>
      </c>
      <c r="F157" s="16" t="s">
        <v>2619</v>
      </c>
      <c r="G157" s="21" t="s">
        <v>274</v>
      </c>
      <c r="H157" s="78" t="s">
        <v>402</v>
      </c>
      <c r="I157" s="78" t="s">
        <v>402</v>
      </c>
      <c r="J157" s="78"/>
      <c r="K157" s="78" t="s">
        <v>402</v>
      </c>
    </row>
    <row r="158" spans="1:11" x14ac:dyDescent="0.25">
      <c r="A158" s="15" t="s">
        <v>2782</v>
      </c>
      <c r="B158" s="18" t="s">
        <v>326</v>
      </c>
      <c r="C158" s="18">
        <v>157</v>
      </c>
      <c r="D158" s="20" t="s">
        <v>490</v>
      </c>
      <c r="E158" s="16"/>
      <c r="F158" s="16" t="s">
        <v>1085</v>
      </c>
      <c r="G158" s="21" t="s">
        <v>274</v>
      </c>
      <c r="H158" s="78" t="s">
        <v>402</v>
      </c>
      <c r="I158" s="78" t="s">
        <v>402</v>
      </c>
      <c r="J158" s="78"/>
      <c r="K158" s="78" t="s">
        <v>402</v>
      </c>
    </row>
    <row r="159" spans="1:11" x14ac:dyDescent="0.25">
      <c r="A159" s="15" t="s">
        <v>2788</v>
      </c>
      <c r="B159" s="18" t="s">
        <v>326</v>
      </c>
      <c r="C159" s="18">
        <v>158</v>
      </c>
      <c r="D159" s="20" t="s">
        <v>490</v>
      </c>
      <c r="E159" s="16"/>
      <c r="F159" s="16" t="s">
        <v>1085</v>
      </c>
      <c r="G159" s="21" t="s">
        <v>274</v>
      </c>
      <c r="H159" s="78" t="s">
        <v>402</v>
      </c>
      <c r="I159" s="78" t="s">
        <v>402</v>
      </c>
      <c r="J159" s="78"/>
      <c r="K159" s="78" t="s">
        <v>402</v>
      </c>
    </row>
    <row r="160" spans="1:11" x14ac:dyDescent="0.25">
      <c r="A160" s="15" t="s">
        <v>2789</v>
      </c>
      <c r="B160" s="18" t="s">
        <v>326</v>
      </c>
      <c r="C160" s="18">
        <v>159</v>
      </c>
      <c r="D160" s="20" t="s">
        <v>490</v>
      </c>
      <c r="E160" s="16"/>
      <c r="F160" s="16" t="s">
        <v>1085</v>
      </c>
      <c r="G160" s="21" t="s">
        <v>274</v>
      </c>
      <c r="H160" s="78" t="s">
        <v>402</v>
      </c>
      <c r="I160" s="78" t="s">
        <v>402</v>
      </c>
      <c r="J160" s="78"/>
      <c r="K160" s="78" t="s">
        <v>402</v>
      </c>
    </row>
    <row r="161" spans="1:11" x14ac:dyDescent="0.25">
      <c r="A161" s="15" t="s">
        <v>2795</v>
      </c>
      <c r="B161" s="18" t="s">
        <v>326</v>
      </c>
      <c r="C161" s="18">
        <v>160</v>
      </c>
      <c r="D161" s="20" t="s">
        <v>490</v>
      </c>
      <c r="E161" s="16"/>
      <c r="F161" s="16" t="s">
        <v>1085</v>
      </c>
      <c r="G161" s="21" t="s">
        <v>274</v>
      </c>
      <c r="H161" s="78" t="s">
        <v>402</v>
      </c>
      <c r="I161" s="78" t="s">
        <v>402</v>
      </c>
      <c r="J161" s="78"/>
      <c r="K161" s="78" t="s">
        <v>402</v>
      </c>
    </row>
    <row r="162" spans="1:11" x14ac:dyDescent="0.25">
      <c r="A162" s="15" t="s">
        <v>2783</v>
      </c>
      <c r="B162" s="18" t="s">
        <v>326</v>
      </c>
      <c r="C162" s="18">
        <v>161</v>
      </c>
      <c r="D162" s="20" t="s">
        <v>490</v>
      </c>
      <c r="E162" s="16"/>
      <c r="F162" s="16" t="s">
        <v>1562</v>
      </c>
      <c r="G162" s="21" t="s">
        <v>278</v>
      </c>
      <c r="H162" s="78" t="s">
        <v>402</v>
      </c>
      <c r="I162" s="78" t="s">
        <v>402</v>
      </c>
      <c r="J162" s="78"/>
      <c r="K162" s="78" t="s">
        <v>402</v>
      </c>
    </row>
    <row r="163" spans="1:11" x14ac:dyDescent="0.25">
      <c r="A163" s="15" t="s">
        <v>2444</v>
      </c>
      <c r="B163" s="18" t="s">
        <v>326</v>
      </c>
      <c r="C163" s="18">
        <v>162</v>
      </c>
      <c r="D163" s="20" t="s">
        <v>490</v>
      </c>
      <c r="E163" s="16"/>
      <c r="F163" s="16" t="s">
        <v>1562</v>
      </c>
      <c r="G163" s="21" t="s">
        <v>278</v>
      </c>
      <c r="H163" s="78" t="s">
        <v>402</v>
      </c>
      <c r="I163" s="78" t="s">
        <v>402</v>
      </c>
      <c r="J163" s="78"/>
      <c r="K163" s="78" t="s">
        <v>402</v>
      </c>
    </row>
    <row r="164" spans="1:11" x14ac:dyDescent="0.25">
      <c r="A164" s="15" t="s">
        <v>615</v>
      </c>
      <c r="B164" s="18" t="s">
        <v>326</v>
      </c>
      <c r="C164" s="18">
        <v>163</v>
      </c>
      <c r="D164" s="20" t="s">
        <v>490</v>
      </c>
      <c r="E164" s="16"/>
      <c r="F164" s="16" t="s">
        <v>1562</v>
      </c>
      <c r="G164" s="21" t="s">
        <v>278</v>
      </c>
      <c r="H164" s="78" t="s">
        <v>402</v>
      </c>
      <c r="I164" s="78" t="s">
        <v>402</v>
      </c>
      <c r="J164" s="78"/>
      <c r="K164" s="78" t="s">
        <v>402</v>
      </c>
    </row>
    <row r="165" spans="1:11" x14ac:dyDescent="0.25">
      <c r="A165" s="15" t="s">
        <v>2796</v>
      </c>
      <c r="B165" s="18" t="s">
        <v>326</v>
      </c>
      <c r="C165" s="18">
        <v>164</v>
      </c>
      <c r="D165" s="20" t="s">
        <v>490</v>
      </c>
      <c r="E165" s="16"/>
      <c r="F165" s="16" t="s">
        <v>1562</v>
      </c>
      <c r="G165" s="21" t="s">
        <v>278</v>
      </c>
      <c r="H165" s="78" t="s">
        <v>402</v>
      </c>
      <c r="I165" s="78" t="s">
        <v>402</v>
      </c>
      <c r="J165" s="78"/>
      <c r="K165" s="78" t="s">
        <v>402</v>
      </c>
    </row>
  </sheetData>
  <sheetProtection selectLockedCells="1" selectUnlockedCells="1"/>
  <mergeCells count="1">
    <mergeCell ref="Z1:AH1"/>
  </mergeCells>
  <conditionalFormatting sqref="H2:K165">
    <cfRule type="cellIs" dxfId="482" priority="1" stopIfTrue="1" operator="equal">
      <formula>"-"</formula>
    </cfRule>
    <cfRule type="cellIs" dxfId="481" priority="2" stopIfTrue="1" operator="equal">
      <formula>"x"</formula>
    </cfRule>
  </conditionalFormatting>
  <hyperlinks>
    <hyperlink ref="L1" location="'Expansion set Check List'!A1" display="Home" xr:uid="{00000000-0004-0000-44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173">
    <tabColor rgb="FF00FF00"/>
  </sheetPr>
  <dimension ref="A1:AH73"/>
  <sheetViews>
    <sheetView workbookViewId="0">
      <pane ySplit="1" topLeftCell="A2" activePane="bottomLeft" state="frozen"/>
      <selection pane="bottomLeft"/>
    </sheetView>
  </sheetViews>
  <sheetFormatPr defaultColWidth="0" defaultRowHeight="13.2" customHeight="1" x14ac:dyDescent="0.25"/>
  <cols>
    <col min="1" max="1" width="25" customWidth="1"/>
    <col min="2" max="2" width="12" bestFit="1" customWidth="1"/>
    <col min="3" max="3" width="3.33203125" bestFit="1" customWidth="1"/>
    <col min="4" max="4" width="8.88671875" bestFit="1" customWidth="1"/>
    <col min="5" max="5" width="4" bestFit="1" customWidth="1"/>
    <col min="6" max="6" width="13.6640625" bestFit="1" customWidth="1"/>
    <col min="7" max="7" width="10.33203125" bestFit="1" customWidth="1"/>
    <col min="8" max="9" width="3.33203125" bestFit="1" customWidth="1"/>
    <col min="10" max="12" width="3.33203125" customWidth="1"/>
    <col min="13" max="16" width="4.109375" customWidth="1"/>
    <col min="17" max="17" width="3.33203125" customWidth="1"/>
    <col min="18" max="18" width="20.33203125" customWidth="1"/>
    <col min="19" max="20" width="4.109375" customWidth="1"/>
    <col min="21" max="21" width="3.33203125" customWidth="1"/>
    <col min="22" max="22" width="20.33203125" customWidth="1"/>
    <col min="23" max="24" width="4.109375" customWidth="1"/>
    <col min="25" max="33" width="4" customWidth="1"/>
    <col min="34" max="34" width="3" customWidth="1"/>
  </cols>
  <sheetData>
    <row r="1" spans="1:34" ht="57.6" thickBot="1" x14ac:dyDescent="0.3">
      <c r="A1" s="85" t="s">
        <v>390</v>
      </c>
      <c r="B1" s="85" t="s">
        <v>391</v>
      </c>
      <c r="C1" s="86" t="s">
        <v>392</v>
      </c>
      <c r="D1" s="85" t="s">
        <v>393</v>
      </c>
      <c r="E1" s="85" t="s">
        <v>394</v>
      </c>
      <c r="F1" s="85" t="s">
        <v>395</v>
      </c>
      <c r="G1" s="85" t="s">
        <v>396</v>
      </c>
      <c r="H1" s="87" t="s">
        <v>100</v>
      </c>
      <c r="I1" s="88" t="s">
        <v>101</v>
      </c>
      <c r="J1" s="87" t="s">
        <v>102</v>
      </c>
      <c r="K1" s="88" t="s">
        <v>103</v>
      </c>
      <c r="L1" s="89" t="s">
        <v>397</v>
      </c>
      <c r="M1" s="90" t="s">
        <v>100</v>
      </c>
      <c r="N1" s="91" t="s">
        <v>101</v>
      </c>
      <c r="O1" s="91" t="s">
        <v>102</v>
      </c>
      <c r="P1" s="92" t="s">
        <v>103</v>
      </c>
      <c r="Q1" s="93"/>
      <c r="R1" s="93"/>
      <c r="S1" s="93"/>
      <c r="T1" s="93"/>
      <c r="U1" s="93"/>
      <c r="V1" s="93"/>
      <c r="W1" s="93"/>
      <c r="X1" s="93"/>
      <c r="Z1" s="332" t="s">
        <v>398</v>
      </c>
      <c r="AA1" s="333"/>
      <c r="AB1" s="333"/>
      <c r="AC1" s="333"/>
      <c r="AD1" s="333"/>
      <c r="AE1" s="333"/>
      <c r="AF1" s="333"/>
      <c r="AG1" s="333"/>
      <c r="AH1" s="334"/>
    </row>
    <row r="2" spans="1:34" ht="13.8" thickBot="1" x14ac:dyDescent="0.3">
      <c r="A2" s="94" t="s">
        <v>1369</v>
      </c>
      <c r="B2" s="95" t="s">
        <v>329</v>
      </c>
      <c r="C2" s="95">
        <v>1</v>
      </c>
      <c r="D2" s="97" t="s">
        <v>425</v>
      </c>
      <c r="E2" s="97">
        <v>70</v>
      </c>
      <c r="F2" s="95" t="s">
        <v>410</v>
      </c>
      <c r="G2" s="98"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34</v>
      </c>
      <c r="Z2" s="109"/>
      <c r="AA2" s="109"/>
      <c r="AB2" s="109"/>
      <c r="AC2" s="109"/>
      <c r="AD2" s="109"/>
      <c r="AE2" s="109"/>
      <c r="AF2" s="109"/>
      <c r="AG2" s="109"/>
      <c r="AH2" s="109"/>
    </row>
    <row r="3" spans="1:34" x14ac:dyDescent="0.25">
      <c r="A3" s="94" t="s">
        <v>1353</v>
      </c>
      <c r="B3" s="95" t="s">
        <v>329</v>
      </c>
      <c r="C3" s="95">
        <v>2</v>
      </c>
      <c r="D3" s="97" t="s">
        <v>425</v>
      </c>
      <c r="E3" s="97">
        <v>110</v>
      </c>
      <c r="F3" s="97" t="s">
        <v>405</v>
      </c>
      <c r="G3" s="98" t="s">
        <v>202</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14</v>
      </c>
    </row>
    <row r="4" spans="1:34" x14ac:dyDescent="0.25">
      <c r="A4" s="94" t="s">
        <v>1367</v>
      </c>
      <c r="B4" s="95" t="s">
        <v>329</v>
      </c>
      <c r="C4" s="95">
        <v>3</v>
      </c>
      <c r="D4" s="97" t="s">
        <v>404</v>
      </c>
      <c r="E4" s="97">
        <v>60</v>
      </c>
      <c r="F4" s="95" t="s">
        <v>410</v>
      </c>
      <c r="G4" s="98" t="s">
        <v>190</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12</v>
      </c>
    </row>
    <row r="5" spans="1:34" x14ac:dyDescent="0.25">
      <c r="A5" s="94" t="s">
        <v>1351</v>
      </c>
      <c r="B5" s="95" t="s">
        <v>329</v>
      </c>
      <c r="C5" s="95">
        <v>4</v>
      </c>
      <c r="D5" s="97" t="s">
        <v>404</v>
      </c>
      <c r="E5" s="97">
        <v>90</v>
      </c>
      <c r="F5" s="97" t="s">
        <v>405</v>
      </c>
      <c r="G5" s="98" t="s">
        <v>190</v>
      </c>
      <c r="H5" s="78" t="s">
        <v>402</v>
      </c>
      <c r="I5" s="78" t="s">
        <v>402</v>
      </c>
      <c r="J5" s="78"/>
      <c r="K5" s="78"/>
      <c r="R5" s="125" t="s">
        <v>198</v>
      </c>
      <c r="S5" s="261">
        <f t="shared" si="1"/>
        <v>0</v>
      </c>
      <c r="T5" s="170">
        <f t="shared" si="2"/>
        <v>0</v>
      </c>
      <c r="U5" s="179"/>
      <c r="V5" s="125" t="s">
        <v>198</v>
      </c>
      <c r="W5" s="261">
        <f t="shared" si="3"/>
        <v>0</v>
      </c>
      <c r="X5" s="6">
        <f t="shared" si="4"/>
        <v>0</v>
      </c>
    </row>
    <row r="6" spans="1:34" x14ac:dyDescent="0.25">
      <c r="A6" s="94" t="s">
        <v>1340</v>
      </c>
      <c r="B6" s="95" t="s">
        <v>329</v>
      </c>
      <c r="C6" s="95">
        <v>5</v>
      </c>
      <c r="D6" s="97" t="s">
        <v>404</v>
      </c>
      <c r="E6" s="97">
        <v>140</v>
      </c>
      <c r="F6" s="97" t="s">
        <v>401</v>
      </c>
      <c r="G6" s="98" t="s">
        <v>202</v>
      </c>
      <c r="H6" s="78" t="s">
        <v>402</v>
      </c>
      <c r="I6" s="78" t="s">
        <v>402</v>
      </c>
      <c r="J6" s="78"/>
      <c r="K6" s="78"/>
      <c r="R6" s="125" t="s">
        <v>202</v>
      </c>
      <c r="S6" s="261">
        <f t="shared" si="1"/>
        <v>0</v>
      </c>
      <c r="T6" s="170">
        <f t="shared" si="2"/>
        <v>0</v>
      </c>
      <c r="U6" s="179"/>
      <c r="V6" s="125" t="s">
        <v>202</v>
      </c>
      <c r="W6" s="261">
        <f t="shared" si="3"/>
        <v>0</v>
      </c>
      <c r="X6" s="6">
        <f t="shared" si="4"/>
        <v>6</v>
      </c>
    </row>
    <row r="7" spans="1:34" x14ac:dyDescent="0.25">
      <c r="A7" s="94" t="s">
        <v>2799</v>
      </c>
      <c r="B7" s="95" t="s">
        <v>329</v>
      </c>
      <c r="C7" s="95">
        <v>6</v>
      </c>
      <c r="D7" s="97" t="s">
        <v>404</v>
      </c>
      <c r="E7" s="97">
        <v>190</v>
      </c>
      <c r="F7" s="95" t="s">
        <v>410</v>
      </c>
      <c r="G7" s="98" t="s">
        <v>206</v>
      </c>
      <c r="H7" s="78" t="s">
        <v>402</v>
      </c>
      <c r="I7" s="78" t="s">
        <v>402</v>
      </c>
      <c r="J7" s="78"/>
      <c r="K7" s="78" t="s">
        <v>402</v>
      </c>
      <c r="R7" s="125" t="s">
        <v>206</v>
      </c>
      <c r="S7" s="261">
        <f t="shared" si="1"/>
        <v>0</v>
      </c>
      <c r="T7" s="170">
        <f t="shared" si="2"/>
        <v>0</v>
      </c>
      <c r="U7" s="179"/>
      <c r="V7" s="125" t="s">
        <v>206</v>
      </c>
      <c r="W7" s="261">
        <f t="shared" si="3"/>
        <v>0</v>
      </c>
      <c r="X7" s="6">
        <f t="shared" si="4"/>
        <v>2</v>
      </c>
    </row>
    <row r="8" spans="1:34" x14ac:dyDescent="0.25">
      <c r="A8" s="94" t="s">
        <v>2800</v>
      </c>
      <c r="B8" s="95" t="s">
        <v>329</v>
      </c>
      <c r="C8" s="95">
        <v>7</v>
      </c>
      <c r="D8" s="97" t="s">
        <v>421</v>
      </c>
      <c r="E8" s="97">
        <v>70</v>
      </c>
      <c r="F8" s="95" t="s">
        <v>410</v>
      </c>
      <c r="G8" s="98" t="s">
        <v>190</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94" t="s">
        <v>2801</v>
      </c>
      <c r="B9" s="95" t="s">
        <v>329</v>
      </c>
      <c r="C9" s="95">
        <v>8</v>
      </c>
      <c r="D9" s="97" t="s">
        <v>421</v>
      </c>
      <c r="E9" s="97">
        <v>110</v>
      </c>
      <c r="F9" s="97" t="s">
        <v>405</v>
      </c>
      <c r="G9" s="98"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94" t="s">
        <v>1352</v>
      </c>
      <c r="B10" s="95" t="s">
        <v>329</v>
      </c>
      <c r="C10" s="95">
        <v>9</v>
      </c>
      <c r="D10" s="97" t="s">
        <v>421</v>
      </c>
      <c r="E10" s="97">
        <v>90</v>
      </c>
      <c r="F10" s="95" t="s">
        <v>410</v>
      </c>
      <c r="G10" s="98"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94" t="s">
        <v>1362</v>
      </c>
      <c r="B11" s="95" t="s">
        <v>329</v>
      </c>
      <c r="C11" s="95">
        <v>10</v>
      </c>
      <c r="D11" s="97" t="s">
        <v>421</v>
      </c>
      <c r="E11" s="97">
        <v>50</v>
      </c>
      <c r="F11" s="95" t="s">
        <v>410</v>
      </c>
      <c r="G11" s="98" t="s">
        <v>190</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94" t="s">
        <v>1343</v>
      </c>
      <c r="B12" s="95" t="s">
        <v>329</v>
      </c>
      <c r="C12" s="95">
        <v>11</v>
      </c>
      <c r="D12" s="97" t="s">
        <v>421</v>
      </c>
      <c r="E12" s="97">
        <v>90</v>
      </c>
      <c r="F12" s="97" t="s">
        <v>405</v>
      </c>
      <c r="G12" s="98"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94" t="s">
        <v>1368</v>
      </c>
      <c r="B13" s="95" t="s">
        <v>329</v>
      </c>
      <c r="C13" s="95">
        <v>12</v>
      </c>
      <c r="D13" s="97" t="s">
        <v>431</v>
      </c>
      <c r="E13" s="97">
        <v>60</v>
      </c>
      <c r="F13" s="95" t="s">
        <v>410</v>
      </c>
      <c r="G13" s="98" t="s">
        <v>190</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94" t="s">
        <v>1354</v>
      </c>
      <c r="B14" s="95" t="s">
        <v>329</v>
      </c>
      <c r="C14" s="95">
        <v>13</v>
      </c>
      <c r="D14" s="97" t="s">
        <v>431</v>
      </c>
      <c r="E14" s="97">
        <v>90</v>
      </c>
      <c r="F14" s="97" t="s">
        <v>405</v>
      </c>
      <c r="G14" s="98"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94" t="s">
        <v>1341</v>
      </c>
      <c r="B15" s="95" t="s">
        <v>329</v>
      </c>
      <c r="C15" s="95">
        <v>14</v>
      </c>
      <c r="D15" s="97" t="s">
        <v>431</v>
      </c>
      <c r="E15" s="97">
        <v>140</v>
      </c>
      <c r="F15" s="97" t="s">
        <v>401</v>
      </c>
      <c r="G15" s="98"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94" t="s">
        <v>2802</v>
      </c>
      <c r="B16" s="95" t="s">
        <v>329</v>
      </c>
      <c r="C16" s="95">
        <v>15</v>
      </c>
      <c r="D16" s="97" t="s">
        <v>431</v>
      </c>
      <c r="E16" s="97">
        <v>190</v>
      </c>
      <c r="F16" s="95" t="s">
        <v>410</v>
      </c>
      <c r="G16" s="98" t="s">
        <v>206</v>
      </c>
      <c r="H16" s="78" t="s">
        <v>402</v>
      </c>
      <c r="I16" s="78" t="s">
        <v>402</v>
      </c>
      <c r="J16" s="78"/>
      <c r="K16" s="78" t="s">
        <v>402</v>
      </c>
      <c r="R16" s="125" t="s">
        <v>242</v>
      </c>
      <c r="S16" s="261">
        <f t="shared" si="1"/>
        <v>0</v>
      </c>
      <c r="T16" s="170">
        <f t="shared" si="2"/>
        <v>0</v>
      </c>
      <c r="U16" s="179"/>
      <c r="V16" s="125" t="s">
        <v>242</v>
      </c>
      <c r="W16" s="261">
        <f t="shared" si="3"/>
        <v>0</v>
      </c>
      <c r="X16" s="6">
        <f t="shared" si="4"/>
        <v>0</v>
      </c>
    </row>
    <row r="17" spans="1:24" x14ac:dyDescent="0.25">
      <c r="A17" s="94" t="s">
        <v>1366</v>
      </c>
      <c r="B17" s="95" t="s">
        <v>329</v>
      </c>
      <c r="C17" s="95">
        <v>16</v>
      </c>
      <c r="D17" s="97" t="s">
        <v>435</v>
      </c>
      <c r="E17" s="97">
        <v>60</v>
      </c>
      <c r="F17" s="95" t="s">
        <v>410</v>
      </c>
      <c r="G17" s="98"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94" t="s">
        <v>1370</v>
      </c>
      <c r="B18" s="95" t="s">
        <v>329</v>
      </c>
      <c r="C18" s="95">
        <v>17</v>
      </c>
      <c r="D18" s="97" t="s">
        <v>435</v>
      </c>
      <c r="E18" s="97">
        <v>60</v>
      </c>
      <c r="F18" s="95" t="s">
        <v>410</v>
      </c>
      <c r="G18" s="98" t="s">
        <v>190</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94" t="s">
        <v>1350</v>
      </c>
      <c r="B19" s="95" t="s">
        <v>329</v>
      </c>
      <c r="C19" s="95">
        <v>18</v>
      </c>
      <c r="D19" s="97" t="s">
        <v>435</v>
      </c>
      <c r="E19" s="97">
        <v>100</v>
      </c>
      <c r="F19" s="97" t="s">
        <v>405</v>
      </c>
      <c r="G19" s="98"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94" t="s">
        <v>1355</v>
      </c>
      <c r="B20" s="95" t="s">
        <v>329</v>
      </c>
      <c r="C20" s="95">
        <v>19</v>
      </c>
      <c r="D20" s="97" t="s">
        <v>435</v>
      </c>
      <c r="E20" s="97">
        <v>100</v>
      </c>
      <c r="F20" s="97" t="s">
        <v>405</v>
      </c>
      <c r="G20" s="98" t="s">
        <v>190</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94" t="s">
        <v>1358</v>
      </c>
      <c r="B21" s="95" t="s">
        <v>329</v>
      </c>
      <c r="C21" s="95">
        <v>20</v>
      </c>
      <c r="D21" s="97" t="s">
        <v>435</v>
      </c>
      <c r="E21" s="97">
        <v>50</v>
      </c>
      <c r="F21" s="95" t="s">
        <v>410</v>
      </c>
      <c r="G21" s="98" t="s">
        <v>190</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94" t="s">
        <v>1339</v>
      </c>
      <c r="B22" s="95" t="s">
        <v>329</v>
      </c>
      <c r="C22" s="95">
        <v>21</v>
      </c>
      <c r="D22" s="97" t="s">
        <v>435</v>
      </c>
      <c r="E22" s="97">
        <v>90</v>
      </c>
      <c r="F22" s="97" t="s">
        <v>405</v>
      </c>
      <c r="G22" s="98" t="s">
        <v>202</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94" t="s">
        <v>1356</v>
      </c>
      <c r="B23" s="95" t="s">
        <v>329</v>
      </c>
      <c r="C23" s="95">
        <v>22</v>
      </c>
      <c r="D23" s="97" t="s">
        <v>414</v>
      </c>
      <c r="E23" s="97">
        <v>90</v>
      </c>
      <c r="F23" s="95" t="s">
        <v>410</v>
      </c>
      <c r="G23" s="98"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94" t="s">
        <v>2803</v>
      </c>
      <c r="B24" s="95" t="s">
        <v>329</v>
      </c>
      <c r="C24" s="95">
        <v>23</v>
      </c>
      <c r="D24" s="97" t="s">
        <v>490</v>
      </c>
      <c r="E24" s="97"/>
      <c r="F24" s="97" t="s">
        <v>1562</v>
      </c>
      <c r="G24" s="98" t="s">
        <v>194</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94" t="s">
        <v>2804</v>
      </c>
      <c r="B25" s="95" t="s">
        <v>329</v>
      </c>
      <c r="C25" s="95">
        <v>24</v>
      </c>
      <c r="D25" s="97" t="s">
        <v>490</v>
      </c>
      <c r="E25" s="97"/>
      <c r="F25" s="97" t="s">
        <v>1562</v>
      </c>
      <c r="G25" s="98" t="s">
        <v>194</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94" t="s">
        <v>2805</v>
      </c>
      <c r="B26" s="95" t="s">
        <v>329</v>
      </c>
      <c r="C26" s="95">
        <v>25</v>
      </c>
      <c r="D26" s="97" t="s">
        <v>490</v>
      </c>
      <c r="E26" s="97"/>
      <c r="F26" s="97" t="s">
        <v>1085</v>
      </c>
      <c r="G26" s="98" t="s">
        <v>194</v>
      </c>
      <c r="H26" s="78" t="s">
        <v>402</v>
      </c>
      <c r="I26" s="78" t="s">
        <v>402</v>
      </c>
      <c r="J26" s="78"/>
      <c r="K26" s="78"/>
      <c r="R26" s="171" t="s">
        <v>101</v>
      </c>
      <c r="S26" s="172"/>
      <c r="T26" s="186">
        <f>SUM(T27:T49)</f>
        <v>0</v>
      </c>
      <c r="U26" s="179"/>
      <c r="V26" s="188" t="s">
        <v>103</v>
      </c>
      <c r="W26" s="241"/>
      <c r="X26" s="243">
        <f>SUM(X27:X49)</f>
        <v>32</v>
      </c>
    </row>
    <row r="27" spans="1:24" x14ac:dyDescent="0.25">
      <c r="A27" s="94" t="s">
        <v>2806</v>
      </c>
      <c r="B27" s="95" t="s">
        <v>329</v>
      </c>
      <c r="C27" s="95">
        <v>26</v>
      </c>
      <c r="D27" s="97" t="s">
        <v>490</v>
      </c>
      <c r="E27" s="97"/>
      <c r="F27" s="97" t="s">
        <v>1085</v>
      </c>
      <c r="G27" s="98" t="s">
        <v>194</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14</v>
      </c>
    </row>
    <row r="28" spans="1:24" x14ac:dyDescent="0.25">
      <c r="A28" s="94" t="s">
        <v>2807</v>
      </c>
      <c r="B28" s="95" t="s">
        <v>329</v>
      </c>
      <c r="C28" s="95">
        <v>27</v>
      </c>
      <c r="D28" s="97" t="s">
        <v>490</v>
      </c>
      <c r="E28" s="97"/>
      <c r="F28" s="97" t="s">
        <v>1562</v>
      </c>
      <c r="G28" s="98" t="s">
        <v>194</v>
      </c>
      <c r="H28" s="78" t="s">
        <v>402</v>
      </c>
      <c r="I28" s="78" t="s">
        <v>402</v>
      </c>
      <c r="J28" s="78"/>
      <c r="K28" s="78"/>
      <c r="R28" s="125" t="s">
        <v>194</v>
      </c>
      <c r="S28" s="169">
        <f t="shared" si="5"/>
        <v>0</v>
      </c>
      <c r="T28" s="170">
        <f t="shared" si="6"/>
        <v>0</v>
      </c>
      <c r="U28" s="179"/>
      <c r="V28" s="264" t="s">
        <v>194</v>
      </c>
      <c r="W28" s="267">
        <f t="shared" si="7"/>
        <v>0</v>
      </c>
      <c r="X28" s="6">
        <f t="shared" si="8"/>
        <v>12</v>
      </c>
    </row>
    <row r="29" spans="1:24" x14ac:dyDescent="0.25">
      <c r="A29" s="94" t="s">
        <v>2808</v>
      </c>
      <c r="B29" s="95" t="s">
        <v>329</v>
      </c>
      <c r="C29" s="95">
        <v>28</v>
      </c>
      <c r="D29" s="97" t="s">
        <v>490</v>
      </c>
      <c r="E29" s="97"/>
      <c r="F29" s="97" t="s">
        <v>493</v>
      </c>
      <c r="G29" s="98" t="s">
        <v>194</v>
      </c>
      <c r="H29" s="78" t="s">
        <v>402</v>
      </c>
      <c r="I29" s="78" t="s">
        <v>402</v>
      </c>
      <c r="J29" s="78"/>
      <c r="K29" s="78"/>
      <c r="R29" s="125" t="s">
        <v>198</v>
      </c>
      <c r="S29" s="169">
        <f t="shared" si="5"/>
        <v>0</v>
      </c>
      <c r="T29" s="170">
        <f t="shared" si="6"/>
        <v>0</v>
      </c>
      <c r="U29" s="179"/>
      <c r="V29" s="264" t="s">
        <v>198</v>
      </c>
      <c r="W29" s="267">
        <f t="shared" si="7"/>
        <v>0</v>
      </c>
      <c r="X29" s="6">
        <f t="shared" si="8"/>
        <v>0</v>
      </c>
    </row>
    <row r="30" spans="1:24" x14ac:dyDescent="0.25">
      <c r="A30" s="94" t="s">
        <v>2809</v>
      </c>
      <c r="B30" s="95" t="s">
        <v>329</v>
      </c>
      <c r="C30" s="95">
        <v>29</v>
      </c>
      <c r="D30" s="97" t="s">
        <v>490</v>
      </c>
      <c r="E30" s="95"/>
      <c r="F30" s="97" t="s">
        <v>1085</v>
      </c>
      <c r="G30" s="98" t="s">
        <v>194</v>
      </c>
      <c r="H30" s="78" t="s">
        <v>402</v>
      </c>
      <c r="I30" s="78" t="s">
        <v>402</v>
      </c>
      <c r="J30" s="78"/>
      <c r="K30" s="78"/>
      <c r="R30" s="125" t="s">
        <v>202</v>
      </c>
      <c r="S30" s="169">
        <f t="shared" si="5"/>
        <v>0</v>
      </c>
      <c r="T30" s="170">
        <f t="shared" si="6"/>
        <v>0</v>
      </c>
      <c r="U30" s="179"/>
      <c r="V30" s="264" t="s">
        <v>202</v>
      </c>
      <c r="W30" s="267">
        <f t="shared" si="7"/>
        <v>0</v>
      </c>
      <c r="X30" s="6">
        <f t="shared" si="8"/>
        <v>6</v>
      </c>
    </row>
    <row r="31" spans="1:24" x14ac:dyDescent="0.25">
      <c r="A31" s="94" t="s">
        <v>2810</v>
      </c>
      <c r="B31" s="95" t="s">
        <v>329</v>
      </c>
      <c r="C31" s="95">
        <v>30</v>
      </c>
      <c r="D31" s="97" t="s">
        <v>490</v>
      </c>
      <c r="E31" s="97"/>
      <c r="F31" s="97" t="s">
        <v>1085</v>
      </c>
      <c r="G31" s="98"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94" t="s">
        <v>2811</v>
      </c>
      <c r="B32" s="95" t="s">
        <v>329</v>
      </c>
      <c r="C32" s="95">
        <v>31</v>
      </c>
      <c r="D32" s="97" t="s">
        <v>490</v>
      </c>
      <c r="E32" s="97"/>
      <c r="F32" s="97" t="s">
        <v>1562</v>
      </c>
      <c r="G32" s="98"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94" t="s">
        <v>2812</v>
      </c>
      <c r="B33" s="95" t="s">
        <v>329</v>
      </c>
      <c r="C33" s="95">
        <v>32</v>
      </c>
      <c r="D33" s="97" t="s">
        <v>490</v>
      </c>
      <c r="E33" s="97"/>
      <c r="F33" s="97" t="s">
        <v>493</v>
      </c>
      <c r="G33" s="98"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94" t="s">
        <v>2813</v>
      </c>
      <c r="B34" s="95" t="s">
        <v>329</v>
      </c>
      <c r="C34" s="95">
        <v>33</v>
      </c>
      <c r="D34" s="97" t="s">
        <v>427</v>
      </c>
      <c r="E34" s="97"/>
      <c r="F34" s="97" t="s">
        <v>428</v>
      </c>
      <c r="G34" s="98"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94" t="s">
        <v>2814</v>
      </c>
      <c r="B35" s="95" t="s">
        <v>329</v>
      </c>
      <c r="C35" s="95">
        <v>34</v>
      </c>
      <c r="D35" s="97" t="s">
        <v>427</v>
      </c>
      <c r="E35" s="97"/>
      <c r="F35" s="97" t="s">
        <v>428</v>
      </c>
      <c r="G35" s="98"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
      <c r="C36" s="100"/>
      <c r="R36" s="125" t="s">
        <v>226</v>
      </c>
      <c r="S36" s="169">
        <f t="shared" si="5"/>
        <v>0</v>
      </c>
      <c r="T36" s="170">
        <f t="shared" si="6"/>
        <v>0</v>
      </c>
      <c r="U36" s="179"/>
      <c r="V36" s="264" t="s">
        <v>226</v>
      </c>
      <c r="W36" s="267">
        <f t="shared" si="7"/>
        <v>0</v>
      </c>
      <c r="X36" s="6">
        <f t="shared" si="8"/>
        <v>0</v>
      </c>
    </row>
    <row r="37" spans="1:24" x14ac:dyDescent="0.25">
      <c r="A37" s="1"/>
      <c r="C37" s="100"/>
      <c r="R37" s="126" t="s">
        <v>230</v>
      </c>
      <c r="S37" s="169">
        <f t="shared" si="5"/>
        <v>0</v>
      </c>
      <c r="T37" s="170">
        <f t="shared" si="6"/>
        <v>0</v>
      </c>
      <c r="U37" s="179"/>
      <c r="V37" s="266" t="s">
        <v>230</v>
      </c>
      <c r="W37" s="267">
        <f t="shared" si="7"/>
        <v>0</v>
      </c>
      <c r="X37" s="6">
        <f t="shared" si="8"/>
        <v>0</v>
      </c>
    </row>
    <row r="38" spans="1:24" x14ac:dyDescent="0.25">
      <c r="A38" s="1"/>
      <c r="C38" s="100"/>
      <c r="R38" s="125" t="s">
        <v>234</v>
      </c>
      <c r="S38" s="169">
        <f t="shared" si="5"/>
        <v>0</v>
      </c>
      <c r="T38" s="170">
        <f t="shared" si="6"/>
        <v>0</v>
      </c>
      <c r="U38" s="179"/>
      <c r="V38" s="264" t="s">
        <v>234</v>
      </c>
      <c r="W38" s="267">
        <f t="shared" si="7"/>
        <v>0</v>
      </c>
      <c r="X38" s="6">
        <f t="shared" si="8"/>
        <v>0</v>
      </c>
    </row>
    <row r="39" spans="1:24" ht="13.8" thickBot="1" x14ac:dyDescent="0.3">
      <c r="A39" s="1"/>
      <c r="C39" s="100"/>
      <c r="R39" s="125" t="s">
        <v>238</v>
      </c>
      <c r="S39" s="169">
        <f t="shared" si="5"/>
        <v>0</v>
      </c>
      <c r="T39" s="170">
        <f t="shared" si="6"/>
        <v>0</v>
      </c>
      <c r="U39" s="204"/>
      <c r="V39" s="264" t="s">
        <v>238</v>
      </c>
      <c r="W39" s="267">
        <f t="shared" si="7"/>
        <v>0</v>
      </c>
      <c r="X39" s="6">
        <f t="shared" si="8"/>
        <v>0</v>
      </c>
    </row>
    <row r="40" spans="1:24" ht="13.8" thickBot="1" x14ac:dyDescent="0.3">
      <c r="A40" s="1"/>
      <c r="C40" s="100"/>
      <c r="R40" s="125" t="s">
        <v>242</v>
      </c>
      <c r="S40" s="169">
        <f t="shared" si="5"/>
        <v>0</v>
      </c>
      <c r="T40" s="170">
        <f t="shared" si="6"/>
        <v>0</v>
      </c>
      <c r="U40" s="204"/>
      <c r="V40" s="264" t="s">
        <v>242</v>
      </c>
      <c r="W40" s="267">
        <f t="shared" si="7"/>
        <v>0</v>
      </c>
      <c r="X40" s="6">
        <f t="shared" si="8"/>
        <v>0</v>
      </c>
    </row>
    <row r="41" spans="1:24" x14ac:dyDescent="0.25">
      <c r="A41" s="1"/>
      <c r="C41" s="100"/>
      <c r="R41" s="125" t="s">
        <v>246</v>
      </c>
      <c r="S41" s="169">
        <f t="shared" si="5"/>
        <v>0</v>
      </c>
      <c r="T41" s="170">
        <f t="shared" si="6"/>
        <v>0</v>
      </c>
      <c r="U41" s="182"/>
      <c r="V41" s="264" t="s">
        <v>246</v>
      </c>
      <c r="W41" s="267">
        <f t="shared" si="7"/>
        <v>0</v>
      </c>
      <c r="X41" s="6">
        <f t="shared" si="8"/>
        <v>0</v>
      </c>
    </row>
    <row r="42" spans="1:24" x14ac:dyDescent="0.25">
      <c r="A42" s="1"/>
      <c r="C42" s="100"/>
      <c r="R42" s="125" t="s">
        <v>250</v>
      </c>
      <c r="S42" s="169">
        <f t="shared" si="5"/>
        <v>0</v>
      </c>
      <c r="T42" s="170">
        <f t="shared" si="6"/>
        <v>0</v>
      </c>
      <c r="U42" s="179"/>
      <c r="V42" s="265" t="s">
        <v>250</v>
      </c>
      <c r="W42" s="267">
        <f t="shared" si="7"/>
        <v>0</v>
      </c>
      <c r="X42" s="6">
        <f t="shared" si="8"/>
        <v>0</v>
      </c>
    </row>
    <row r="43" spans="1:24" x14ac:dyDescent="0.25">
      <c r="A43" s="1"/>
      <c r="C43" s="100"/>
      <c r="R43" s="125" t="s">
        <v>254</v>
      </c>
      <c r="S43" s="169">
        <f t="shared" si="5"/>
        <v>0</v>
      </c>
      <c r="T43" s="170">
        <f t="shared" si="6"/>
        <v>0</v>
      </c>
      <c r="U43" s="179"/>
      <c r="V43" s="265" t="s">
        <v>254</v>
      </c>
      <c r="W43" s="267">
        <f t="shared" si="7"/>
        <v>0</v>
      </c>
      <c r="X43" s="6">
        <f t="shared" si="8"/>
        <v>0</v>
      </c>
    </row>
    <row r="44" spans="1:24" x14ac:dyDescent="0.25">
      <c r="A44" s="1"/>
      <c r="C44" s="100"/>
      <c r="R44" s="125" t="s">
        <v>258</v>
      </c>
      <c r="S44" s="169">
        <f t="shared" si="5"/>
        <v>0</v>
      </c>
      <c r="T44" s="170">
        <f t="shared" si="6"/>
        <v>0</v>
      </c>
      <c r="U44" s="179"/>
      <c r="V44" s="265" t="s">
        <v>258</v>
      </c>
      <c r="W44" s="267">
        <f t="shared" si="7"/>
        <v>0</v>
      </c>
      <c r="X44" s="6">
        <f t="shared" si="8"/>
        <v>0</v>
      </c>
    </row>
    <row r="45" spans="1:24" x14ac:dyDescent="0.25">
      <c r="A45" s="1"/>
      <c r="C45" s="100"/>
      <c r="R45" s="125" t="s">
        <v>262</v>
      </c>
      <c r="S45" s="169">
        <f>COUNTIFS($G$2:$G$500,R45,$I$2:$I$500,"x")</f>
        <v>0</v>
      </c>
      <c r="T45" s="170">
        <f t="shared" si="6"/>
        <v>0</v>
      </c>
      <c r="U45" s="179"/>
      <c r="V45" s="265" t="s">
        <v>262</v>
      </c>
      <c r="W45" s="267">
        <f t="shared" si="7"/>
        <v>0</v>
      </c>
      <c r="X45" s="6">
        <f t="shared" si="8"/>
        <v>0</v>
      </c>
    </row>
    <row r="46" spans="1:24" x14ac:dyDescent="0.25">
      <c r="A46" s="1"/>
      <c r="C46" s="100"/>
      <c r="R46" s="125" t="s">
        <v>266</v>
      </c>
      <c r="S46" s="169">
        <f t="shared" si="5"/>
        <v>0</v>
      </c>
      <c r="T46" s="170">
        <f t="shared" si="6"/>
        <v>0</v>
      </c>
      <c r="U46" s="179"/>
      <c r="V46" s="265" t="s">
        <v>266</v>
      </c>
      <c r="W46" s="267">
        <f t="shared" si="7"/>
        <v>0</v>
      </c>
      <c r="X46" s="6">
        <f t="shared" si="8"/>
        <v>0</v>
      </c>
    </row>
    <row r="47" spans="1:24" x14ac:dyDescent="0.25">
      <c r="A47" s="1"/>
      <c r="C47" s="100"/>
      <c r="R47" s="125" t="s">
        <v>270</v>
      </c>
      <c r="S47" s="169">
        <f t="shared" si="5"/>
        <v>0</v>
      </c>
      <c r="T47" s="170">
        <f t="shared" si="6"/>
        <v>0</v>
      </c>
      <c r="U47" s="179"/>
      <c r="V47" s="265" t="s">
        <v>270</v>
      </c>
      <c r="W47" s="267">
        <f t="shared" si="7"/>
        <v>0</v>
      </c>
      <c r="X47" s="6">
        <f t="shared" si="8"/>
        <v>0</v>
      </c>
    </row>
    <row r="48" spans="1:24" x14ac:dyDescent="0.25">
      <c r="A48" s="1"/>
      <c r="C48" s="100"/>
      <c r="R48" s="125" t="s">
        <v>274</v>
      </c>
      <c r="S48" s="169">
        <f t="shared" si="5"/>
        <v>0</v>
      </c>
      <c r="T48" s="170">
        <f t="shared" si="6"/>
        <v>0</v>
      </c>
      <c r="U48" s="179"/>
      <c r="V48" s="264" t="s">
        <v>274</v>
      </c>
      <c r="W48" s="267">
        <f t="shared" si="7"/>
        <v>0</v>
      </c>
      <c r="X48" s="6">
        <f t="shared" si="8"/>
        <v>0</v>
      </c>
    </row>
    <row r="49" spans="1:24" ht="13.8" thickBot="1" x14ac:dyDescent="0.3">
      <c r="A49" s="1"/>
      <c r="C49" s="100"/>
      <c r="R49" s="177" t="s">
        <v>278</v>
      </c>
      <c r="S49" s="208">
        <f t="shared" si="5"/>
        <v>0</v>
      </c>
      <c r="T49" s="209">
        <f t="shared" si="6"/>
        <v>0</v>
      </c>
      <c r="U49" s="179"/>
      <c r="V49" s="109" t="s">
        <v>278</v>
      </c>
      <c r="W49" s="268">
        <f t="shared" si="7"/>
        <v>0</v>
      </c>
      <c r="X49" s="7">
        <f t="shared" si="8"/>
        <v>0</v>
      </c>
    </row>
    <row r="50" spans="1:24" ht="13.2" customHeight="1" thickBot="1" x14ac:dyDescent="0.3">
      <c r="U50" s="179"/>
      <c r="V50" s="188" t="s">
        <v>458</v>
      </c>
      <c r="W50" s="206"/>
      <c r="X50" s="207">
        <f>SUM(X51:X73)</f>
        <v>66</v>
      </c>
    </row>
    <row r="51" spans="1:24" ht="13.2" customHeight="1" x14ac:dyDescent="0.25">
      <c r="U51" s="269"/>
      <c r="V51" s="124" t="s">
        <v>190</v>
      </c>
      <c r="W51" s="169">
        <f>S3+S27+W3+W27</f>
        <v>0</v>
      </c>
      <c r="X51" s="170">
        <f>T3+T27+X3+X27</f>
        <v>28</v>
      </c>
    </row>
    <row r="52" spans="1:24" ht="13.2" customHeight="1" x14ac:dyDescent="0.25">
      <c r="U52" s="269"/>
      <c r="V52" s="125" t="s">
        <v>194</v>
      </c>
      <c r="W52" s="169">
        <f t="shared" ref="W52:X67" si="9">S4+S28+W4+W28</f>
        <v>0</v>
      </c>
      <c r="X52" s="170">
        <f t="shared" si="9"/>
        <v>24</v>
      </c>
    </row>
    <row r="53" spans="1:24" ht="13.2" customHeight="1" x14ac:dyDescent="0.25">
      <c r="U53" s="269"/>
      <c r="V53" s="125" t="s">
        <v>198</v>
      </c>
      <c r="W53" s="169">
        <f t="shared" si="9"/>
        <v>0</v>
      </c>
      <c r="X53" s="170">
        <f t="shared" si="9"/>
        <v>0</v>
      </c>
    </row>
    <row r="54" spans="1:24" ht="13.2" customHeight="1" x14ac:dyDescent="0.25">
      <c r="U54" s="269"/>
      <c r="V54" s="125" t="s">
        <v>202</v>
      </c>
      <c r="W54" s="169">
        <f t="shared" si="9"/>
        <v>0</v>
      </c>
      <c r="X54" s="170">
        <f t="shared" si="9"/>
        <v>12</v>
      </c>
    </row>
    <row r="55" spans="1:24" ht="13.2" customHeight="1" x14ac:dyDescent="0.25">
      <c r="U55" s="269"/>
      <c r="V55" s="125" t="s">
        <v>206</v>
      </c>
      <c r="W55" s="169">
        <f t="shared" si="9"/>
        <v>0</v>
      </c>
      <c r="X55" s="170">
        <f t="shared" si="9"/>
        <v>2</v>
      </c>
    </row>
    <row r="56" spans="1:24" ht="13.2" customHeight="1" x14ac:dyDescent="0.25">
      <c r="U56" s="270"/>
      <c r="V56" s="125" t="s">
        <v>210</v>
      </c>
      <c r="W56" s="169">
        <f t="shared" si="9"/>
        <v>0</v>
      </c>
      <c r="X56" s="170">
        <f t="shared" si="9"/>
        <v>0</v>
      </c>
    </row>
    <row r="57" spans="1:24" ht="13.2" customHeight="1" thickBot="1" x14ac:dyDescent="0.3">
      <c r="U57" s="271"/>
      <c r="V57" s="125" t="s">
        <v>214</v>
      </c>
      <c r="W57" s="169">
        <f t="shared" si="9"/>
        <v>0</v>
      </c>
      <c r="X57" s="170">
        <f t="shared" si="9"/>
        <v>0</v>
      </c>
    </row>
    <row r="58" spans="1:24" ht="13.2" customHeight="1" thickBot="1" x14ac:dyDescent="0.3">
      <c r="U58" s="271"/>
      <c r="V58" s="125" t="s">
        <v>218</v>
      </c>
      <c r="W58" s="169">
        <f t="shared" si="9"/>
        <v>0</v>
      </c>
      <c r="X58" s="170">
        <f t="shared" si="9"/>
        <v>0</v>
      </c>
    </row>
    <row r="59" spans="1:24" ht="13.2" customHeight="1" thickBot="1" x14ac:dyDescent="0.3">
      <c r="U59" s="271"/>
      <c r="V59" s="125" t="s">
        <v>222</v>
      </c>
      <c r="W59" s="169">
        <f t="shared" si="9"/>
        <v>0</v>
      </c>
      <c r="X59" s="170">
        <f t="shared" si="9"/>
        <v>0</v>
      </c>
    </row>
    <row r="60" spans="1:24" ht="13.2" customHeight="1" thickBot="1" x14ac:dyDescent="0.3">
      <c r="U60" s="271"/>
      <c r="V60" s="125" t="s">
        <v>226</v>
      </c>
      <c r="W60" s="169">
        <f t="shared" si="9"/>
        <v>0</v>
      </c>
      <c r="X60" s="170">
        <f t="shared" si="9"/>
        <v>0</v>
      </c>
    </row>
    <row r="61" spans="1:24" ht="13.2" customHeight="1" thickBot="1" x14ac:dyDescent="0.3">
      <c r="U61" s="271"/>
      <c r="V61" s="126" t="s">
        <v>230</v>
      </c>
      <c r="W61" s="169">
        <f t="shared" si="9"/>
        <v>0</v>
      </c>
      <c r="X61" s="170">
        <f t="shared" si="9"/>
        <v>0</v>
      </c>
    </row>
    <row r="62" spans="1:24" ht="13.2" customHeight="1" thickBot="1" x14ac:dyDescent="0.3">
      <c r="U62" s="271"/>
      <c r="V62" s="125" t="s">
        <v>234</v>
      </c>
      <c r="W62" s="169">
        <f t="shared" si="9"/>
        <v>0</v>
      </c>
      <c r="X62" s="170">
        <f t="shared" si="9"/>
        <v>0</v>
      </c>
    </row>
    <row r="63" spans="1:24" ht="13.2" customHeight="1" thickBot="1" x14ac:dyDescent="0.3">
      <c r="U63" s="271"/>
      <c r="V63" s="125" t="s">
        <v>238</v>
      </c>
      <c r="W63" s="169">
        <f t="shared" si="9"/>
        <v>0</v>
      </c>
      <c r="X63" s="170">
        <f t="shared" si="9"/>
        <v>0</v>
      </c>
    </row>
    <row r="64" spans="1:24" ht="13.2" customHeight="1" thickBot="1" x14ac:dyDescent="0.3">
      <c r="U64" s="271"/>
      <c r="V64" s="125" t="s">
        <v>242</v>
      </c>
      <c r="W64" s="169">
        <f t="shared" si="9"/>
        <v>0</v>
      </c>
      <c r="X64" s="170">
        <f t="shared" si="9"/>
        <v>0</v>
      </c>
    </row>
    <row r="65" spans="21:24" ht="13.2" customHeight="1" thickBot="1" x14ac:dyDescent="0.3">
      <c r="U65" s="271"/>
      <c r="V65" s="125" t="s">
        <v>246</v>
      </c>
      <c r="W65" s="169">
        <f t="shared" si="9"/>
        <v>0</v>
      </c>
      <c r="X65" s="170">
        <f t="shared" si="9"/>
        <v>0</v>
      </c>
    </row>
    <row r="66" spans="21:24" ht="13.2" customHeight="1" thickBot="1" x14ac:dyDescent="0.3">
      <c r="U66" s="271"/>
      <c r="V66" s="125" t="s">
        <v>250</v>
      </c>
      <c r="W66" s="169">
        <f t="shared" si="9"/>
        <v>0</v>
      </c>
      <c r="X66" s="170">
        <f t="shared" si="9"/>
        <v>0</v>
      </c>
    </row>
    <row r="67" spans="21:24" ht="13.2" customHeight="1" thickBot="1" x14ac:dyDescent="0.3">
      <c r="U67" s="271"/>
      <c r="V67" s="125" t="s">
        <v>254</v>
      </c>
      <c r="W67" s="169">
        <f t="shared" si="9"/>
        <v>0</v>
      </c>
      <c r="X67" s="170">
        <f t="shared" si="9"/>
        <v>0</v>
      </c>
    </row>
    <row r="68" spans="21:24" ht="13.2" customHeight="1" thickBot="1" x14ac:dyDescent="0.3">
      <c r="U68" s="271"/>
      <c r="V68" s="125" t="s">
        <v>258</v>
      </c>
      <c r="W68" s="169">
        <f t="shared" ref="W68:X73" si="10">S20+S44+W20+W44</f>
        <v>0</v>
      </c>
      <c r="X68" s="170">
        <f t="shared" si="10"/>
        <v>0</v>
      </c>
    </row>
    <row r="69" spans="21:24" ht="13.2" customHeight="1" thickBot="1" x14ac:dyDescent="0.3">
      <c r="U69" s="271"/>
      <c r="V69" s="125" t="s">
        <v>262</v>
      </c>
      <c r="W69" s="169">
        <f t="shared" si="10"/>
        <v>0</v>
      </c>
      <c r="X69" s="170">
        <f t="shared" si="10"/>
        <v>0</v>
      </c>
    </row>
    <row r="70" spans="21:24" ht="13.2" customHeight="1" thickBot="1" x14ac:dyDescent="0.3">
      <c r="U70" s="271"/>
      <c r="V70" s="125" t="s">
        <v>266</v>
      </c>
      <c r="W70" s="169">
        <f t="shared" si="10"/>
        <v>0</v>
      </c>
      <c r="X70" s="170">
        <f t="shared" si="10"/>
        <v>0</v>
      </c>
    </row>
    <row r="71" spans="21:24" ht="13.2" customHeight="1" thickBot="1" x14ac:dyDescent="0.3">
      <c r="U71" s="271"/>
      <c r="V71" s="125" t="s">
        <v>270</v>
      </c>
      <c r="W71" s="169">
        <f t="shared" si="10"/>
        <v>0</v>
      </c>
      <c r="X71" s="170">
        <f t="shared" si="10"/>
        <v>0</v>
      </c>
    </row>
    <row r="72" spans="21:24" ht="13.2" customHeight="1" thickBot="1" x14ac:dyDescent="0.3">
      <c r="U72" s="271"/>
      <c r="V72" s="125" t="s">
        <v>274</v>
      </c>
      <c r="W72" s="169">
        <f t="shared" si="10"/>
        <v>0</v>
      </c>
      <c r="X72" s="170">
        <f t="shared" si="10"/>
        <v>0</v>
      </c>
    </row>
    <row r="73" spans="21:24" ht="13.2" customHeight="1" thickBot="1" x14ac:dyDescent="0.3">
      <c r="U73" s="271"/>
      <c r="V73" s="177" t="s">
        <v>278</v>
      </c>
      <c r="W73" s="169">
        <f t="shared" si="10"/>
        <v>0</v>
      </c>
      <c r="X73" s="170">
        <f t="shared" si="10"/>
        <v>0</v>
      </c>
    </row>
  </sheetData>
  <mergeCells count="1">
    <mergeCell ref="Z1:AH1"/>
  </mergeCells>
  <conditionalFormatting sqref="H2:K35">
    <cfRule type="cellIs" dxfId="480" priority="1" stopIfTrue="1" operator="equal">
      <formula>"-"</formula>
    </cfRule>
    <cfRule type="cellIs" dxfId="479" priority="2" stopIfTrue="1" operator="equal">
      <formula>"x"</formula>
    </cfRule>
  </conditionalFormatting>
  <hyperlinks>
    <hyperlink ref="L1" location="'Expansion set Check List'!A1" display="Home" xr:uid="{00000000-0004-0000-4500-000000000000}"/>
  </hyperlinks>
  <pageMargins left="0.7" right="0.7" top="0.75" bottom="0.75" header="0.3" footer="0.3"/>
  <pageSetup paperSize="0" orientation="portrait" horizontalDpi="0" verticalDpi="0" copies="0"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183">
    <tabColor rgb="FF00FF00"/>
  </sheetPr>
  <dimension ref="A1:AH111"/>
  <sheetViews>
    <sheetView zoomScaleSheetLayoutView="10" workbookViewId="0">
      <pane ySplit="1" topLeftCell="A2" activePane="bottomLeft" state="frozen"/>
      <selection pane="bottomLeft"/>
    </sheetView>
  </sheetViews>
  <sheetFormatPr defaultColWidth="0" defaultRowHeight="13.2" customHeight="1" x14ac:dyDescent="0.25"/>
  <cols>
    <col min="1" max="1" width="19.6640625" customWidth="1"/>
    <col min="2" max="2" width="12.5546875" bestFit="1" customWidth="1"/>
    <col min="3" max="3" width="4" bestFit="1" customWidth="1"/>
    <col min="4" max="4" width="8.88671875" bestFit="1" customWidth="1"/>
    <col min="5" max="5" width="4"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79" t="s">
        <v>103</v>
      </c>
      <c r="L1" s="48" t="s">
        <v>397</v>
      </c>
      <c r="M1" s="11" t="s">
        <v>100</v>
      </c>
      <c r="N1" s="9" t="s">
        <v>101</v>
      </c>
      <c r="O1" s="9" t="s">
        <v>102</v>
      </c>
      <c r="P1" s="10" t="s">
        <v>103</v>
      </c>
      <c r="Z1" s="332" t="s">
        <v>398</v>
      </c>
      <c r="AA1" s="333"/>
      <c r="AB1" s="333"/>
      <c r="AC1" s="333"/>
      <c r="AD1" s="333"/>
      <c r="AE1" s="333"/>
      <c r="AF1" s="333"/>
      <c r="AG1" s="333"/>
      <c r="AH1" s="334"/>
    </row>
    <row r="2" spans="1:34" ht="13.8" thickBot="1" x14ac:dyDescent="0.3">
      <c r="A2" s="15" t="s">
        <v>650</v>
      </c>
      <c r="B2" s="18" t="s">
        <v>332</v>
      </c>
      <c r="C2" s="18">
        <v>1</v>
      </c>
      <c r="D2" s="18" t="s">
        <v>407</v>
      </c>
      <c r="E2" s="18">
        <v>40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110</v>
      </c>
      <c r="Z2" s="109"/>
      <c r="AA2" s="109"/>
      <c r="AB2" s="109"/>
      <c r="AC2" s="109"/>
      <c r="AD2" s="109"/>
      <c r="AE2" s="109"/>
      <c r="AF2" s="109"/>
      <c r="AG2" s="109"/>
      <c r="AH2" s="109"/>
    </row>
    <row r="3" spans="1:34" x14ac:dyDescent="0.25">
      <c r="A3" s="15" t="s">
        <v>634</v>
      </c>
      <c r="B3" s="18" t="s">
        <v>332</v>
      </c>
      <c r="C3" s="20">
        <v>2</v>
      </c>
      <c r="D3" s="18" t="s">
        <v>407</v>
      </c>
      <c r="E3" s="20">
        <v>120</v>
      </c>
      <c r="F3" s="20"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26</v>
      </c>
    </row>
    <row r="4" spans="1:34" x14ac:dyDescent="0.25">
      <c r="A4" s="15" t="s">
        <v>1237</v>
      </c>
      <c r="B4" s="18" t="s">
        <v>332</v>
      </c>
      <c r="C4" s="18">
        <v>3</v>
      </c>
      <c r="D4" s="18" t="s">
        <v>407</v>
      </c>
      <c r="E4" s="20">
        <v>60</v>
      </c>
      <c r="F4" s="18" t="s">
        <v>410</v>
      </c>
      <c r="G4" s="19" t="s">
        <v>190</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32</v>
      </c>
    </row>
    <row r="5" spans="1:34" x14ac:dyDescent="0.25">
      <c r="A5" s="15" t="s">
        <v>1220</v>
      </c>
      <c r="B5" s="18" t="s">
        <v>332</v>
      </c>
      <c r="C5" s="20">
        <v>4</v>
      </c>
      <c r="D5" s="18" t="s">
        <v>407</v>
      </c>
      <c r="E5" s="20">
        <v>80</v>
      </c>
      <c r="F5" s="18" t="s">
        <v>405</v>
      </c>
      <c r="G5" s="19" t="s">
        <v>194</v>
      </c>
      <c r="H5" s="78" t="s">
        <v>402</v>
      </c>
      <c r="I5" s="78" t="s">
        <v>402</v>
      </c>
      <c r="J5" s="78"/>
      <c r="K5" s="78"/>
      <c r="R5" s="125" t="s">
        <v>198</v>
      </c>
      <c r="S5" s="261">
        <f t="shared" si="1"/>
        <v>0</v>
      </c>
      <c r="T5" s="170">
        <f t="shared" si="2"/>
        <v>0</v>
      </c>
      <c r="U5" s="179"/>
      <c r="V5" s="125" t="s">
        <v>198</v>
      </c>
      <c r="W5" s="261">
        <f t="shared" si="3"/>
        <v>0</v>
      </c>
      <c r="X5" s="6">
        <f t="shared" si="4"/>
        <v>18</v>
      </c>
    </row>
    <row r="6" spans="1:34" x14ac:dyDescent="0.25">
      <c r="A6" s="15" t="s">
        <v>1194</v>
      </c>
      <c r="B6" s="18" t="s">
        <v>332</v>
      </c>
      <c r="C6" s="18">
        <v>5</v>
      </c>
      <c r="D6" s="18" t="s">
        <v>407</v>
      </c>
      <c r="E6" s="20">
        <v>130</v>
      </c>
      <c r="F6" s="20" t="s">
        <v>401</v>
      </c>
      <c r="G6" s="19" t="s">
        <v>202</v>
      </c>
      <c r="H6" s="78" t="s">
        <v>402</v>
      </c>
      <c r="I6" s="78" t="s">
        <v>402</v>
      </c>
      <c r="J6" s="78"/>
      <c r="K6" s="78"/>
      <c r="R6" s="125" t="s">
        <v>202</v>
      </c>
      <c r="S6" s="261">
        <f t="shared" si="1"/>
        <v>0</v>
      </c>
      <c r="T6" s="170">
        <f t="shared" si="2"/>
        <v>0</v>
      </c>
      <c r="U6" s="179"/>
      <c r="V6" s="125" t="s">
        <v>202</v>
      </c>
      <c r="W6" s="261">
        <f t="shared" si="3"/>
        <v>0</v>
      </c>
      <c r="X6" s="6">
        <f t="shared" si="4"/>
        <v>10</v>
      </c>
    </row>
    <row r="7" spans="1:34" x14ac:dyDescent="0.25">
      <c r="A7" s="15" t="s">
        <v>1212</v>
      </c>
      <c r="B7" s="18" t="s">
        <v>332</v>
      </c>
      <c r="C7" s="20">
        <v>6</v>
      </c>
      <c r="D7" s="18" t="s">
        <v>407</v>
      </c>
      <c r="E7" s="20">
        <v>80</v>
      </c>
      <c r="F7" s="18" t="s">
        <v>405</v>
      </c>
      <c r="G7" s="19" t="s">
        <v>190</v>
      </c>
      <c r="H7" s="78" t="s">
        <v>402</v>
      </c>
      <c r="I7" s="78" t="s">
        <v>402</v>
      </c>
      <c r="J7" s="78"/>
      <c r="K7" s="78"/>
      <c r="R7" s="125" t="s">
        <v>206</v>
      </c>
      <c r="S7" s="261">
        <f t="shared" si="1"/>
        <v>0</v>
      </c>
      <c r="T7" s="170">
        <f t="shared" si="2"/>
        <v>0</v>
      </c>
      <c r="U7" s="179"/>
      <c r="V7" s="125" t="s">
        <v>206</v>
      </c>
      <c r="W7" s="261">
        <f t="shared" si="3"/>
        <v>0</v>
      </c>
      <c r="X7" s="6">
        <f t="shared" si="4"/>
        <v>11</v>
      </c>
    </row>
    <row r="8" spans="1:34" x14ac:dyDescent="0.25">
      <c r="A8" s="15" t="s">
        <v>1198</v>
      </c>
      <c r="B8" s="18" t="s">
        <v>332</v>
      </c>
      <c r="C8" s="18">
        <v>7</v>
      </c>
      <c r="D8" s="18" t="s">
        <v>407</v>
      </c>
      <c r="E8" s="20">
        <v>140</v>
      </c>
      <c r="F8" s="20" t="s">
        <v>401</v>
      </c>
      <c r="G8" s="19" t="s">
        <v>194</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1198</v>
      </c>
      <c r="B9" s="18" t="s">
        <v>332</v>
      </c>
      <c r="C9" s="20">
        <v>8</v>
      </c>
      <c r="D9" s="18" t="s">
        <v>407</v>
      </c>
      <c r="E9" s="20">
        <v>130</v>
      </c>
      <c r="F9" s="20" t="s">
        <v>401</v>
      </c>
      <c r="G9" s="19" t="s">
        <v>198</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1314</v>
      </c>
      <c r="B10" s="18" t="s">
        <v>332</v>
      </c>
      <c r="C10" s="18">
        <v>9</v>
      </c>
      <c r="D10" s="20" t="s">
        <v>407</v>
      </c>
      <c r="E10" s="20">
        <v>40</v>
      </c>
      <c r="F10" s="18" t="s">
        <v>410</v>
      </c>
      <c r="G10" s="19"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1304</v>
      </c>
      <c r="B11" s="18" t="s">
        <v>332</v>
      </c>
      <c r="C11" s="20">
        <v>10</v>
      </c>
      <c r="D11" s="20" t="s">
        <v>407</v>
      </c>
      <c r="E11" s="20">
        <v>70</v>
      </c>
      <c r="F11" s="18" t="s">
        <v>405</v>
      </c>
      <c r="G11" s="19" t="s">
        <v>194</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1302</v>
      </c>
      <c r="B12" s="18" t="s">
        <v>332</v>
      </c>
      <c r="C12" s="18">
        <v>11</v>
      </c>
      <c r="D12" s="20" t="s">
        <v>407</v>
      </c>
      <c r="E12" s="20">
        <v>30</v>
      </c>
      <c r="F12" s="18" t="s">
        <v>405</v>
      </c>
      <c r="G12" s="19" t="s">
        <v>198</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1415</v>
      </c>
      <c r="B13" s="18" t="s">
        <v>332</v>
      </c>
      <c r="C13" s="20">
        <v>12</v>
      </c>
      <c r="D13" s="20" t="s">
        <v>407</v>
      </c>
      <c r="E13" s="20">
        <v>110</v>
      </c>
      <c r="F13" s="18" t="s">
        <v>410</v>
      </c>
      <c r="G13" s="19" t="s">
        <v>194</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2368</v>
      </c>
      <c r="B14" s="18" t="s">
        <v>332</v>
      </c>
      <c r="C14" s="18">
        <v>13</v>
      </c>
      <c r="D14" s="20" t="s">
        <v>425</v>
      </c>
      <c r="E14" s="20">
        <v>70</v>
      </c>
      <c r="F14" s="18" t="s">
        <v>410</v>
      </c>
      <c r="G14" s="19" t="s">
        <v>198</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2631</v>
      </c>
      <c r="B15" s="18" t="s">
        <v>332</v>
      </c>
      <c r="C15" s="20">
        <v>14</v>
      </c>
      <c r="D15" s="20" t="s">
        <v>425</v>
      </c>
      <c r="E15" s="20">
        <v>70</v>
      </c>
      <c r="F15" s="18" t="s">
        <v>405</v>
      </c>
      <c r="G15" s="19" t="s">
        <v>194</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2632</v>
      </c>
      <c r="B16" s="18" t="s">
        <v>332</v>
      </c>
      <c r="C16" s="18">
        <v>15</v>
      </c>
      <c r="D16" s="20" t="s">
        <v>425</v>
      </c>
      <c r="E16" s="20">
        <v>130</v>
      </c>
      <c r="F16" s="20" t="s">
        <v>401</v>
      </c>
      <c r="G16" s="19"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662</v>
      </c>
      <c r="B17" s="18" t="s">
        <v>332</v>
      </c>
      <c r="C17" s="20">
        <v>16</v>
      </c>
      <c r="D17" s="20" t="s">
        <v>404</v>
      </c>
      <c r="E17" s="20">
        <v>120</v>
      </c>
      <c r="F17" s="18" t="s">
        <v>410</v>
      </c>
      <c r="G17" s="19"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662</v>
      </c>
      <c r="B18" s="18" t="s">
        <v>332</v>
      </c>
      <c r="C18" s="18">
        <v>17</v>
      </c>
      <c r="D18" s="20" t="s">
        <v>404</v>
      </c>
      <c r="E18" s="20">
        <v>120</v>
      </c>
      <c r="F18" s="18" t="s">
        <v>410</v>
      </c>
      <c r="G18" s="19"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1236</v>
      </c>
      <c r="B19" s="18" t="s">
        <v>332</v>
      </c>
      <c r="C19" s="20">
        <v>18</v>
      </c>
      <c r="D19" s="20" t="s">
        <v>404</v>
      </c>
      <c r="E19" s="20">
        <v>60</v>
      </c>
      <c r="F19" s="18" t="s">
        <v>410</v>
      </c>
      <c r="G19" s="21"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1209</v>
      </c>
      <c r="B20" s="18" t="s">
        <v>332</v>
      </c>
      <c r="C20" s="18">
        <v>19</v>
      </c>
      <c r="D20" s="20" t="s">
        <v>404</v>
      </c>
      <c r="E20" s="20">
        <v>100</v>
      </c>
      <c r="F20" s="18" t="s">
        <v>405</v>
      </c>
      <c r="G20" s="21" t="s">
        <v>194</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477</v>
      </c>
      <c r="B21" s="18" t="s">
        <v>332</v>
      </c>
      <c r="C21" s="20">
        <v>20</v>
      </c>
      <c r="D21" s="20" t="s">
        <v>400</v>
      </c>
      <c r="E21" s="20">
        <v>60</v>
      </c>
      <c r="F21" s="18" t="s">
        <v>410</v>
      </c>
      <c r="G21" s="19" t="s">
        <v>190</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587</v>
      </c>
      <c r="B22" s="18" t="s">
        <v>332</v>
      </c>
      <c r="C22" s="18">
        <v>21</v>
      </c>
      <c r="D22" s="20" t="s">
        <v>400</v>
      </c>
      <c r="E22" s="20">
        <v>60</v>
      </c>
      <c r="F22" s="18" t="s">
        <v>410</v>
      </c>
      <c r="G22" s="21"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544</v>
      </c>
      <c r="B23" s="18" t="s">
        <v>332</v>
      </c>
      <c r="C23" s="20">
        <v>22</v>
      </c>
      <c r="D23" s="20" t="s">
        <v>400</v>
      </c>
      <c r="E23" s="20">
        <v>90</v>
      </c>
      <c r="F23" s="18" t="s">
        <v>405</v>
      </c>
      <c r="G23" s="21" t="s">
        <v>194</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539</v>
      </c>
      <c r="B24" s="18" t="s">
        <v>332</v>
      </c>
      <c r="C24" s="18">
        <v>23</v>
      </c>
      <c r="D24" s="20" t="s">
        <v>400</v>
      </c>
      <c r="E24" s="20">
        <v>120</v>
      </c>
      <c r="F24" s="18" t="s">
        <v>410</v>
      </c>
      <c r="G24" s="21" t="s">
        <v>198</v>
      </c>
      <c r="H24" s="78" t="s">
        <v>402</v>
      </c>
      <c r="I24" s="78" t="s">
        <v>402</v>
      </c>
      <c r="J24" s="78"/>
      <c r="K24" s="78"/>
      <c r="R24" s="125" t="s">
        <v>274</v>
      </c>
      <c r="S24" s="261">
        <f t="shared" si="1"/>
        <v>0</v>
      </c>
      <c r="T24" s="170">
        <f t="shared" si="2"/>
        <v>0</v>
      </c>
      <c r="U24" s="179"/>
      <c r="V24" s="125" t="s">
        <v>274</v>
      </c>
      <c r="W24" s="261">
        <f t="shared" si="3"/>
        <v>0</v>
      </c>
      <c r="X24" s="6">
        <f t="shared" si="4"/>
        <v>11</v>
      </c>
    </row>
    <row r="25" spans="1:24" ht="13.8" thickBot="1" x14ac:dyDescent="0.3">
      <c r="A25" s="15" t="s">
        <v>1214</v>
      </c>
      <c r="B25" s="18" t="s">
        <v>332</v>
      </c>
      <c r="C25" s="20">
        <v>24</v>
      </c>
      <c r="D25" s="20" t="s">
        <v>400</v>
      </c>
      <c r="E25" s="20">
        <v>60</v>
      </c>
      <c r="F25" s="18" t="s">
        <v>410</v>
      </c>
      <c r="G25" s="21" t="s">
        <v>190</v>
      </c>
      <c r="H25" s="78" t="s">
        <v>402</v>
      </c>
      <c r="I25" s="78" t="s">
        <v>402</v>
      </c>
      <c r="J25" s="78"/>
      <c r="K25" s="78"/>
      <c r="R25" s="177" t="s">
        <v>278</v>
      </c>
      <c r="S25" s="262">
        <f t="shared" si="1"/>
        <v>0</v>
      </c>
      <c r="T25" s="209">
        <f t="shared" si="2"/>
        <v>0</v>
      </c>
      <c r="U25" s="179"/>
      <c r="V25" s="177" t="s">
        <v>278</v>
      </c>
      <c r="W25" s="262">
        <f t="shared" si="3"/>
        <v>0</v>
      </c>
      <c r="X25" s="7">
        <f t="shared" si="4"/>
        <v>2</v>
      </c>
    </row>
    <row r="26" spans="1:24" ht="13.8" thickBot="1" x14ac:dyDescent="0.3">
      <c r="A26" s="15" t="s">
        <v>1201</v>
      </c>
      <c r="B26" s="18" t="s">
        <v>332</v>
      </c>
      <c r="C26" s="18">
        <v>25</v>
      </c>
      <c r="D26" s="20" t="s">
        <v>400</v>
      </c>
      <c r="E26" s="20">
        <v>90</v>
      </c>
      <c r="F26" s="18" t="s">
        <v>405</v>
      </c>
      <c r="G26" s="21" t="s">
        <v>194</v>
      </c>
      <c r="H26" s="78" t="s">
        <v>402</v>
      </c>
      <c r="I26" s="78" t="s">
        <v>402</v>
      </c>
      <c r="J26" s="78"/>
      <c r="K26" s="78"/>
      <c r="R26" s="171" t="s">
        <v>101</v>
      </c>
      <c r="S26" s="172"/>
      <c r="T26" s="186">
        <f>SUM(T27:T49)</f>
        <v>0</v>
      </c>
      <c r="U26" s="179"/>
      <c r="V26" s="188" t="s">
        <v>103</v>
      </c>
      <c r="W26" s="241"/>
      <c r="X26" s="243">
        <f>SUM(X27:X49)</f>
        <v>86</v>
      </c>
    </row>
    <row r="27" spans="1:24" x14ac:dyDescent="0.25">
      <c r="A27" s="15" t="s">
        <v>2815</v>
      </c>
      <c r="B27" s="18" t="s">
        <v>332</v>
      </c>
      <c r="C27" s="20">
        <v>26</v>
      </c>
      <c r="D27" s="20" t="s">
        <v>400</v>
      </c>
      <c r="E27" s="20">
        <v>170</v>
      </c>
      <c r="F27" s="18" t="s">
        <v>410</v>
      </c>
      <c r="G27" s="21" t="s">
        <v>206</v>
      </c>
      <c r="H27" s="78" t="s">
        <v>402</v>
      </c>
      <c r="I27" s="78" t="s">
        <v>402</v>
      </c>
      <c r="J27" s="78"/>
      <c r="K27" s="78" t="s">
        <v>402</v>
      </c>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26</v>
      </c>
    </row>
    <row r="28" spans="1:24" x14ac:dyDescent="0.25">
      <c r="A28" s="15" t="s">
        <v>474</v>
      </c>
      <c r="B28" s="18" t="s">
        <v>332</v>
      </c>
      <c r="C28" s="18">
        <v>27</v>
      </c>
      <c r="D28" s="20" t="s">
        <v>421</v>
      </c>
      <c r="E28" s="20">
        <v>50</v>
      </c>
      <c r="F28" s="18" t="s">
        <v>410</v>
      </c>
      <c r="G28" s="21" t="s">
        <v>190</v>
      </c>
      <c r="H28" s="78" t="s">
        <v>402</v>
      </c>
      <c r="I28" s="78" t="s">
        <v>402</v>
      </c>
      <c r="J28" s="78"/>
      <c r="K28" s="78"/>
      <c r="R28" s="125" t="s">
        <v>194</v>
      </c>
      <c r="S28" s="169">
        <f t="shared" si="5"/>
        <v>0</v>
      </c>
      <c r="T28" s="170">
        <f t="shared" si="6"/>
        <v>0</v>
      </c>
      <c r="U28" s="179"/>
      <c r="V28" s="264" t="s">
        <v>194</v>
      </c>
      <c r="W28" s="267">
        <f t="shared" si="7"/>
        <v>0</v>
      </c>
      <c r="X28" s="6">
        <f t="shared" si="8"/>
        <v>32</v>
      </c>
    </row>
    <row r="29" spans="1:24" x14ac:dyDescent="0.25">
      <c r="A29" s="15" t="s">
        <v>474</v>
      </c>
      <c r="B29" s="18" t="s">
        <v>332</v>
      </c>
      <c r="C29" s="20">
        <v>28</v>
      </c>
      <c r="D29" s="20" t="s">
        <v>421</v>
      </c>
      <c r="E29" s="20">
        <v>40</v>
      </c>
      <c r="F29" s="18" t="s">
        <v>410</v>
      </c>
      <c r="G29" s="21" t="s">
        <v>190</v>
      </c>
      <c r="H29" s="78" t="s">
        <v>402</v>
      </c>
      <c r="I29" s="78" t="s">
        <v>402</v>
      </c>
      <c r="J29" s="78"/>
      <c r="K29" s="78"/>
      <c r="R29" s="125" t="s">
        <v>198</v>
      </c>
      <c r="S29" s="169">
        <f t="shared" si="5"/>
        <v>0</v>
      </c>
      <c r="T29" s="170">
        <f t="shared" si="6"/>
        <v>0</v>
      </c>
      <c r="U29" s="179"/>
      <c r="V29" s="264" t="s">
        <v>198</v>
      </c>
      <c r="W29" s="267">
        <f t="shared" si="7"/>
        <v>0</v>
      </c>
      <c r="X29" s="6">
        <f t="shared" si="8"/>
        <v>18</v>
      </c>
    </row>
    <row r="30" spans="1:24" x14ac:dyDescent="0.25">
      <c r="A30" s="15" t="s">
        <v>461</v>
      </c>
      <c r="B30" s="18" t="s">
        <v>332</v>
      </c>
      <c r="C30" s="18">
        <v>29</v>
      </c>
      <c r="D30" s="20" t="s">
        <v>421</v>
      </c>
      <c r="E30" s="20">
        <v>90</v>
      </c>
      <c r="F30" s="18" t="s">
        <v>405</v>
      </c>
      <c r="G30" s="21" t="s">
        <v>198</v>
      </c>
      <c r="H30" s="78" t="s">
        <v>402</v>
      </c>
      <c r="I30" s="78" t="s">
        <v>402</v>
      </c>
      <c r="J30" s="78"/>
      <c r="K30" s="78"/>
      <c r="R30" s="125" t="s">
        <v>202</v>
      </c>
      <c r="S30" s="169">
        <f t="shared" si="5"/>
        <v>0</v>
      </c>
      <c r="T30" s="170">
        <f t="shared" si="6"/>
        <v>0</v>
      </c>
      <c r="U30" s="179"/>
      <c r="V30" s="264" t="s">
        <v>202</v>
      </c>
      <c r="W30" s="267">
        <f t="shared" si="7"/>
        <v>0</v>
      </c>
      <c r="X30" s="6">
        <f t="shared" si="8"/>
        <v>10</v>
      </c>
    </row>
    <row r="31" spans="1:24" x14ac:dyDescent="0.25">
      <c r="A31" s="15" t="s">
        <v>1309</v>
      </c>
      <c r="B31" s="18" t="s">
        <v>332</v>
      </c>
      <c r="C31" s="20">
        <v>30</v>
      </c>
      <c r="D31" s="20" t="s">
        <v>421</v>
      </c>
      <c r="E31" s="20">
        <v>60</v>
      </c>
      <c r="F31" s="18" t="s">
        <v>410</v>
      </c>
      <c r="G31" s="21"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1396</v>
      </c>
      <c r="B32" s="18" t="s">
        <v>332</v>
      </c>
      <c r="C32" s="18">
        <v>31</v>
      </c>
      <c r="D32" s="20" t="s">
        <v>421</v>
      </c>
      <c r="E32" s="20">
        <v>80</v>
      </c>
      <c r="F32" s="18" t="s">
        <v>405</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1396</v>
      </c>
      <c r="B33" s="18" t="s">
        <v>332</v>
      </c>
      <c r="C33" s="20">
        <v>32</v>
      </c>
      <c r="D33" s="20" t="s">
        <v>421</v>
      </c>
      <c r="E33" s="20">
        <v>90</v>
      </c>
      <c r="F33" s="18" t="s">
        <v>405</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180</v>
      </c>
      <c r="B34" s="18" t="s">
        <v>332</v>
      </c>
      <c r="C34" s="18">
        <v>33</v>
      </c>
      <c r="D34" s="20" t="s">
        <v>421</v>
      </c>
      <c r="E34" s="20">
        <v>110</v>
      </c>
      <c r="F34" s="18" t="s">
        <v>410</v>
      </c>
      <c r="G34" s="21" t="s">
        <v>202</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2816</v>
      </c>
      <c r="B35" s="18" t="s">
        <v>332</v>
      </c>
      <c r="C35" s="20">
        <v>34</v>
      </c>
      <c r="D35" s="20" t="s">
        <v>421</v>
      </c>
      <c r="E35" s="20">
        <v>170</v>
      </c>
      <c r="F35" s="18" t="s">
        <v>410</v>
      </c>
      <c r="G35" s="21" t="s">
        <v>206</v>
      </c>
      <c r="H35" s="78" t="s">
        <v>402</v>
      </c>
      <c r="I35" s="78" t="s">
        <v>402</v>
      </c>
      <c r="J35" s="78"/>
      <c r="K35" s="78" t="s">
        <v>402</v>
      </c>
      <c r="R35" s="125" t="s">
        <v>222</v>
      </c>
      <c r="S35" s="169">
        <f t="shared" si="5"/>
        <v>0</v>
      </c>
      <c r="T35" s="170">
        <f t="shared" si="6"/>
        <v>0</v>
      </c>
      <c r="U35" s="179"/>
      <c r="V35" s="264" t="s">
        <v>222</v>
      </c>
      <c r="W35" s="267">
        <f t="shared" si="7"/>
        <v>0</v>
      </c>
      <c r="X35" s="6">
        <f t="shared" si="8"/>
        <v>0</v>
      </c>
    </row>
    <row r="36" spans="1:24" x14ac:dyDescent="0.25">
      <c r="A36" s="15" t="s">
        <v>2817</v>
      </c>
      <c r="B36" s="18" t="s">
        <v>332</v>
      </c>
      <c r="C36" s="18">
        <v>35</v>
      </c>
      <c r="D36" s="20" t="s">
        <v>421</v>
      </c>
      <c r="E36" s="20">
        <v>220</v>
      </c>
      <c r="F36" s="20" t="s">
        <v>2619</v>
      </c>
      <c r="G36" s="21" t="s">
        <v>206</v>
      </c>
      <c r="H36" s="78" t="s">
        <v>402</v>
      </c>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15" t="s">
        <v>466</v>
      </c>
      <c r="B37" s="18" t="s">
        <v>332</v>
      </c>
      <c r="C37" s="20">
        <v>36</v>
      </c>
      <c r="D37" s="20" t="s">
        <v>431</v>
      </c>
      <c r="E37" s="20">
        <v>70</v>
      </c>
      <c r="F37" s="18" t="s">
        <v>410</v>
      </c>
      <c r="G37" s="21"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1967</v>
      </c>
      <c r="B38" s="18" t="s">
        <v>332</v>
      </c>
      <c r="C38" s="18">
        <v>37</v>
      </c>
      <c r="D38" s="20" t="s">
        <v>431</v>
      </c>
      <c r="E38" s="20">
        <v>90</v>
      </c>
      <c r="F38" s="18"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2688</v>
      </c>
      <c r="B39" s="18" t="s">
        <v>332</v>
      </c>
      <c r="C39" s="20">
        <v>38</v>
      </c>
      <c r="D39" s="20" t="s">
        <v>431</v>
      </c>
      <c r="E39" s="20">
        <v>60</v>
      </c>
      <c r="F39" s="18" t="s">
        <v>410</v>
      </c>
      <c r="G39" s="21"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2723</v>
      </c>
      <c r="B40" s="18" t="s">
        <v>332</v>
      </c>
      <c r="C40" s="18">
        <v>39</v>
      </c>
      <c r="D40" s="20" t="s">
        <v>431</v>
      </c>
      <c r="E40" s="20">
        <v>80</v>
      </c>
      <c r="F40" s="18" t="s">
        <v>410</v>
      </c>
      <c r="G40" s="21"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1293</v>
      </c>
      <c r="B41" s="18" t="s">
        <v>332</v>
      </c>
      <c r="C41" s="20">
        <v>40</v>
      </c>
      <c r="D41" s="20" t="s">
        <v>435</v>
      </c>
      <c r="E41" s="20">
        <v>100</v>
      </c>
      <c r="F41" s="18" t="s">
        <v>410</v>
      </c>
      <c r="G41" s="21" t="s">
        <v>202</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2643</v>
      </c>
      <c r="B42" s="18" t="s">
        <v>332</v>
      </c>
      <c r="C42" s="18">
        <v>41</v>
      </c>
      <c r="D42" s="20" t="s">
        <v>435</v>
      </c>
      <c r="E42" s="20">
        <v>50</v>
      </c>
      <c r="F42" s="18" t="s">
        <v>410</v>
      </c>
      <c r="G42" s="21"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1395</v>
      </c>
      <c r="B43" s="18" t="s">
        <v>332</v>
      </c>
      <c r="C43" s="20">
        <v>42</v>
      </c>
      <c r="D43" s="20" t="s">
        <v>419</v>
      </c>
      <c r="E43" s="20">
        <v>70</v>
      </c>
      <c r="F43" s="18" t="s">
        <v>410</v>
      </c>
      <c r="G43" s="21" t="s">
        <v>202</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460</v>
      </c>
      <c r="B44" s="18" t="s">
        <v>332</v>
      </c>
      <c r="C44" s="18">
        <v>43</v>
      </c>
      <c r="D44" s="20" t="s">
        <v>2651</v>
      </c>
      <c r="E44" s="20">
        <v>40</v>
      </c>
      <c r="F44" s="18"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423</v>
      </c>
      <c r="B45" s="18" t="s">
        <v>332</v>
      </c>
      <c r="C45" s="20">
        <v>44</v>
      </c>
      <c r="D45" s="20" t="s">
        <v>2651</v>
      </c>
      <c r="E45" s="20">
        <v>80</v>
      </c>
      <c r="F45" s="18"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1937</v>
      </c>
      <c r="B46" s="18" t="s">
        <v>332</v>
      </c>
      <c r="C46" s="18">
        <v>45</v>
      </c>
      <c r="D46" s="20" t="s">
        <v>2651</v>
      </c>
      <c r="E46" s="20">
        <v>140</v>
      </c>
      <c r="F46" s="18" t="s">
        <v>401</v>
      </c>
      <c r="G46" s="21" t="s">
        <v>198</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1937</v>
      </c>
      <c r="B47" s="18" t="s">
        <v>332</v>
      </c>
      <c r="C47" s="20">
        <v>46</v>
      </c>
      <c r="D47" s="20" t="s">
        <v>2651</v>
      </c>
      <c r="E47" s="20">
        <v>130</v>
      </c>
      <c r="F47" s="18" t="s">
        <v>401</v>
      </c>
      <c r="G47" s="21" t="s">
        <v>202</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2693</v>
      </c>
      <c r="B48" s="18" t="s">
        <v>332</v>
      </c>
      <c r="C48" s="18">
        <v>47</v>
      </c>
      <c r="D48" s="20" t="s">
        <v>2651</v>
      </c>
      <c r="E48" s="20">
        <v>70</v>
      </c>
      <c r="F48" s="18" t="s">
        <v>410</v>
      </c>
      <c r="G48" s="21" t="s">
        <v>198</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2727</v>
      </c>
      <c r="B49" s="18" t="s">
        <v>332</v>
      </c>
      <c r="C49" s="20">
        <v>48</v>
      </c>
      <c r="D49" s="20" t="s">
        <v>2651</v>
      </c>
      <c r="E49" s="20">
        <v>60</v>
      </c>
      <c r="F49" s="18" t="s">
        <v>410</v>
      </c>
      <c r="G49" s="21" t="s">
        <v>198</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549</v>
      </c>
      <c r="B50" s="18" t="s">
        <v>332</v>
      </c>
      <c r="C50" s="18">
        <v>49</v>
      </c>
      <c r="D50" s="20" t="s">
        <v>165</v>
      </c>
      <c r="E50" s="20">
        <v>50</v>
      </c>
      <c r="F50" s="18" t="s">
        <v>410</v>
      </c>
      <c r="G50" s="21" t="s">
        <v>190</v>
      </c>
      <c r="H50" s="78" t="s">
        <v>402</v>
      </c>
      <c r="I50" s="78" t="s">
        <v>402</v>
      </c>
      <c r="J50" s="78"/>
      <c r="K50" s="78"/>
      <c r="U50" s="179"/>
      <c r="V50" s="188" t="s">
        <v>458</v>
      </c>
      <c r="W50" s="206"/>
      <c r="X50" s="207">
        <f>SUM(X51:X73)</f>
        <v>196</v>
      </c>
    </row>
    <row r="51" spans="1:24" x14ac:dyDescent="0.25">
      <c r="A51" s="15" t="s">
        <v>542</v>
      </c>
      <c r="B51" s="18" t="s">
        <v>332</v>
      </c>
      <c r="C51" s="20">
        <v>50</v>
      </c>
      <c r="D51" s="20" t="s">
        <v>165</v>
      </c>
      <c r="E51" s="20">
        <v>80</v>
      </c>
      <c r="F51" s="18" t="s">
        <v>405</v>
      </c>
      <c r="G51" s="21" t="s">
        <v>194</v>
      </c>
      <c r="H51" s="78" t="s">
        <v>402</v>
      </c>
      <c r="I51" s="78" t="s">
        <v>402</v>
      </c>
      <c r="J51" s="78"/>
      <c r="K51" s="78"/>
      <c r="U51" s="269"/>
      <c r="V51" s="124" t="s">
        <v>190</v>
      </c>
      <c r="W51" s="169">
        <f>S3+S27+W3+W27</f>
        <v>0</v>
      </c>
      <c r="X51" s="170">
        <f>T3+T27+X3+X27</f>
        <v>52</v>
      </c>
    </row>
    <row r="52" spans="1:24" x14ac:dyDescent="0.25">
      <c r="A52" s="15" t="s">
        <v>664</v>
      </c>
      <c r="B52" s="18" t="s">
        <v>332</v>
      </c>
      <c r="C52" s="18">
        <v>51</v>
      </c>
      <c r="D52" s="20" t="s">
        <v>165</v>
      </c>
      <c r="E52" s="20">
        <v>150</v>
      </c>
      <c r="F52" s="20" t="s">
        <v>401</v>
      </c>
      <c r="G52" s="21" t="s">
        <v>198</v>
      </c>
      <c r="H52" s="78" t="s">
        <v>402</v>
      </c>
      <c r="I52" s="78" t="s">
        <v>402</v>
      </c>
      <c r="J52" s="78"/>
      <c r="K52" s="78"/>
      <c r="U52" s="269"/>
      <c r="V52" s="125" t="s">
        <v>194</v>
      </c>
      <c r="W52" s="169">
        <f t="shared" ref="W52:X67" si="9">S4+S28+W4+W28</f>
        <v>0</v>
      </c>
      <c r="X52" s="170">
        <f t="shared" si="9"/>
        <v>64</v>
      </c>
    </row>
    <row r="53" spans="1:24" x14ac:dyDescent="0.25">
      <c r="A53" s="15" t="s">
        <v>664</v>
      </c>
      <c r="B53" s="18" t="s">
        <v>332</v>
      </c>
      <c r="C53" s="20">
        <v>52</v>
      </c>
      <c r="D53" s="20" t="s">
        <v>165</v>
      </c>
      <c r="E53" s="20">
        <v>160</v>
      </c>
      <c r="F53" s="20" t="s">
        <v>401</v>
      </c>
      <c r="G53" s="21" t="s">
        <v>202</v>
      </c>
      <c r="H53" s="78" t="s">
        <v>402</v>
      </c>
      <c r="I53" s="78" t="s">
        <v>402</v>
      </c>
      <c r="J53" s="78"/>
      <c r="K53" s="78"/>
      <c r="U53" s="269"/>
      <c r="V53" s="125" t="s">
        <v>198</v>
      </c>
      <c r="W53" s="169">
        <f t="shared" si="9"/>
        <v>0</v>
      </c>
      <c r="X53" s="170">
        <f t="shared" si="9"/>
        <v>36</v>
      </c>
    </row>
    <row r="54" spans="1:24" x14ac:dyDescent="0.25">
      <c r="A54" s="15" t="s">
        <v>1294</v>
      </c>
      <c r="B54" s="18" t="s">
        <v>332</v>
      </c>
      <c r="C54" s="18">
        <v>53</v>
      </c>
      <c r="D54" s="20" t="s">
        <v>165</v>
      </c>
      <c r="E54" s="20">
        <v>80</v>
      </c>
      <c r="F54" s="18" t="s">
        <v>405</v>
      </c>
      <c r="G54" s="21" t="s">
        <v>194</v>
      </c>
      <c r="H54" s="78" t="s">
        <v>402</v>
      </c>
      <c r="I54" s="78" t="s">
        <v>402</v>
      </c>
      <c r="J54" s="78"/>
      <c r="K54" s="78"/>
      <c r="U54" s="269"/>
      <c r="V54" s="125" t="s">
        <v>202</v>
      </c>
      <c r="W54" s="169">
        <f t="shared" si="9"/>
        <v>0</v>
      </c>
      <c r="X54" s="170">
        <f t="shared" si="9"/>
        <v>20</v>
      </c>
    </row>
    <row r="55" spans="1:24" x14ac:dyDescent="0.25">
      <c r="A55" s="15" t="s">
        <v>1307</v>
      </c>
      <c r="B55" s="18" t="s">
        <v>332</v>
      </c>
      <c r="C55" s="20">
        <v>54</v>
      </c>
      <c r="D55" s="20" t="s">
        <v>165</v>
      </c>
      <c r="E55" s="20">
        <v>60</v>
      </c>
      <c r="F55" s="18" t="s">
        <v>410</v>
      </c>
      <c r="G55" s="19" t="s">
        <v>190</v>
      </c>
      <c r="H55" s="78" t="s">
        <v>402</v>
      </c>
      <c r="I55" s="78" t="s">
        <v>402</v>
      </c>
      <c r="J55" s="78"/>
      <c r="K55" s="78"/>
      <c r="U55" s="269"/>
      <c r="V55" s="125" t="s">
        <v>206</v>
      </c>
      <c r="W55" s="169">
        <f t="shared" si="9"/>
        <v>0</v>
      </c>
      <c r="X55" s="170">
        <f t="shared" si="9"/>
        <v>11</v>
      </c>
    </row>
    <row r="56" spans="1:24" x14ac:dyDescent="0.25">
      <c r="A56" s="15" t="s">
        <v>1307</v>
      </c>
      <c r="B56" s="18" t="s">
        <v>332</v>
      </c>
      <c r="C56" s="18">
        <v>55</v>
      </c>
      <c r="D56" s="20" t="s">
        <v>165</v>
      </c>
      <c r="E56" s="20">
        <v>60</v>
      </c>
      <c r="F56" s="18" t="s">
        <v>410</v>
      </c>
      <c r="G56" s="19" t="s">
        <v>190</v>
      </c>
      <c r="H56" s="78" t="s">
        <v>402</v>
      </c>
      <c r="I56" s="78" t="s">
        <v>402</v>
      </c>
      <c r="J56" s="78"/>
      <c r="K56" s="78"/>
      <c r="U56" s="270"/>
      <c r="V56" s="125" t="s">
        <v>210</v>
      </c>
      <c r="W56" s="169">
        <f t="shared" si="9"/>
        <v>0</v>
      </c>
      <c r="X56" s="170">
        <f t="shared" si="9"/>
        <v>0</v>
      </c>
    </row>
    <row r="57" spans="1:24" ht="13.8" thickBot="1" x14ac:dyDescent="0.3">
      <c r="A57" s="15" t="s">
        <v>1305</v>
      </c>
      <c r="B57" s="18" t="s">
        <v>332</v>
      </c>
      <c r="C57" s="20">
        <v>56</v>
      </c>
      <c r="D57" s="20" t="s">
        <v>165</v>
      </c>
      <c r="E57" s="20">
        <v>80</v>
      </c>
      <c r="F57" s="18" t="s">
        <v>405</v>
      </c>
      <c r="G57" s="21" t="s">
        <v>194</v>
      </c>
      <c r="H57" s="78" t="s">
        <v>402</v>
      </c>
      <c r="I57" s="78" t="s">
        <v>402</v>
      </c>
      <c r="J57" s="78"/>
      <c r="K57" s="78"/>
      <c r="U57" s="271"/>
      <c r="V57" s="125" t="s">
        <v>214</v>
      </c>
      <c r="W57" s="169">
        <f t="shared" si="9"/>
        <v>0</v>
      </c>
      <c r="X57" s="170">
        <f t="shared" si="9"/>
        <v>0</v>
      </c>
    </row>
    <row r="58" spans="1:24" ht="13.8" thickBot="1" x14ac:dyDescent="0.3">
      <c r="A58" s="15" t="s">
        <v>1301</v>
      </c>
      <c r="B58" s="18" t="s">
        <v>332</v>
      </c>
      <c r="C58" s="18">
        <v>57</v>
      </c>
      <c r="D58" s="20" t="s">
        <v>165</v>
      </c>
      <c r="E58" s="20">
        <v>160</v>
      </c>
      <c r="F58" s="20" t="s">
        <v>401</v>
      </c>
      <c r="G58" s="21" t="s">
        <v>202</v>
      </c>
      <c r="H58" s="78" t="s">
        <v>402</v>
      </c>
      <c r="I58" s="78" t="s">
        <v>402</v>
      </c>
      <c r="J58" s="78"/>
      <c r="K58" s="78"/>
      <c r="U58" s="271"/>
      <c r="V58" s="125" t="s">
        <v>218</v>
      </c>
      <c r="W58" s="169">
        <f t="shared" si="9"/>
        <v>0</v>
      </c>
      <c r="X58" s="170">
        <f t="shared" si="9"/>
        <v>0</v>
      </c>
    </row>
    <row r="59" spans="1:24" ht="13.8" thickBot="1" x14ac:dyDescent="0.3">
      <c r="A59" s="15" t="s">
        <v>2548</v>
      </c>
      <c r="B59" s="18" t="s">
        <v>332</v>
      </c>
      <c r="C59" s="20">
        <v>58</v>
      </c>
      <c r="D59" s="20" t="s">
        <v>165</v>
      </c>
      <c r="E59" s="20">
        <v>170</v>
      </c>
      <c r="F59" s="18" t="s">
        <v>410</v>
      </c>
      <c r="G59" s="21" t="s">
        <v>206</v>
      </c>
      <c r="H59" s="78" t="s">
        <v>402</v>
      </c>
      <c r="I59" s="78" t="s">
        <v>402</v>
      </c>
      <c r="J59" s="78"/>
      <c r="K59" s="78" t="s">
        <v>402</v>
      </c>
      <c r="U59" s="271"/>
      <c r="V59" s="125" t="s">
        <v>222</v>
      </c>
      <c r="W59" s="169">
        <f t="shared" si="9"/>
        <v>0</v>
      </c>
      <c r="X59" s="170">
        <f t="shared" si="9"/>
        <v>0</v>
      </c>
    </row>
    <row r="60" spans="1:24" ht="13.8" thickBot="1" x14ac:dyDescent="0.3">
      <c r="A60" s="15" t="s">
        <v>2818</v>
      </c>
      <c r="B60" s="18" t="s">
        <v>332</v>
      </c>
      <c r="C60" s="18">
        <v>59</v>
      </c>
      <c r="D60" s="20" t="s">
        <v>165</v>
      </c>
      <c r="E60" s="20">
        <v>220</v>
      </c>
      <c r="F60" s="20" t="s">
        <v>2619</v>
      </c>
      <c r="G60" s="21" t="s">
        <v>206</v>
      </c>
      <c r="H60" s="78" t="s">
        <v>402</v>
      </c>
      <c r="I60" s="78" t="s">
        <v>402</v>
      </c>
      <c r="J60" s="78"/>
      <c r="K60" s="78" t="s">
        <v>402</v>
      </c>
      <c r="U60" s="271"/>
      <c r="V60" s="125" t="s">
        <v>226</v>
      </c>
      <c r="W60" s="169">
        <f t="shared" si="9"/>
        <v>0</v>
      </c>
      <c r="X60" s="170">
        <f t="shared" si="9"/>
        <v>0</v>
      </c>
    </row>
    <row r="61" spans="1:24" ht="13.8" thickBot="1" x14ac:dyDescent="0.3">
      <c r="A61" s="15" t="s">
        <v>2455</v>
      </c>
      <c r="B61" s="18" t="s">
        <v>332</v>
      </c>
      <c r="C61" s="20">
        <v>60</v>
      </c>
      <c r="D61" s="20" t="s">
        <v>165</v>
      </c>
      <c r="E61" s="20">
        <v>180</v>
      </c>
      <c r="F61" s="18" t="s">
        <v>410</v>
      </c>
      <c r="G61" s="21" t="s">
        <v>206</v>
      </c>
      <c r="H61" s="78" t="s">
        <v>402</v>
      </c>
      <c r="I61" s="78" t="s">
        <v>402</v>
      </c>
      <c r="J61" s="78"/>
      <c r="K61" s="78" t="s">
        <v>402</v>
      </c>
      <c r="U61" s="271"/>
      <c r="V61" s="126" t="s">
        <v>230</v>
      </c>
      <c r="W61" s="169">
        <f t="shared" si="9"/>
        <v>0</v>
      </c>
      <c r="X61" s="170">
        <f t="shared" si="9"/>
        <v>0</v>
      </c>
    </row>
    <row r="62" spans="1:24" ht="13.8" thickBot="1" x14ac:dyDescent="0.3">
      <c r="A62" s="15" t="s">
        <v>2819</v>
      </c>
      <c r="B62" s="18" t="s">
        <v>332</v>
      </c>
      <c r="C62" s="18">
        <v>61</v>
      </c>
      <c r="D62" s="20" t="s">
        <v>165</v>
      </c>
      <c r="E62" s="20">
        <v>230</v>
      </c>
      <c r="F62" s="20" t="s">
        <v>2619</v>
      </c>
      <c r="G62" s="21" t="s">
        <v>206</v>
      </c>
      <c r="H62" s="78" t="s">
        <v>402</v>
      </c>
      <c r="I62" s="78" t="s">
        <v>402</v>
      </c>
      <c r="J62" s="78"/>
      <c r="K62" s="78" t="s">
        <v>402</v>
      </c>
      <c r="U62" s="271"/>
      <c r="V62" s="125" t="s">
        <v>234</v>
      </c>
      <c r="W62" s="169">
        <f t="shared" si="9"/>
        <v>0</v>
      </c>
      <c r="X62" s="170">
        <f t="shared" si="9"/>
        <v>0</v>
      </c>
    </row>
    <row r="63" spans="1:24" ht="13.8" thickBot="1" x14ac:dyDescent="0.3">
      <c r="A63" s="15" t="s">
        <v>2820</v>
      </c>
      <c r="B63" s="18" t="s">
        <v>332</v>
      </c>
      <c r="C63" s="20">
        <v>62</v>
      </c>
      <c r="D63" s="20" t="s">
        <v>165</v>
      </c>
      <c r="E63" s="20">
        <v>180</v>
      </c>
      <c r="F63" s="18" t="s">
        <v>410</v>
      </c>
      <c r="G63" s="21" t="s">
        <v>206</v>
      </c>
      <c r="H63" s="78" t="s">
        <v>402</v>
      </c>
      <c r="I63" s="78" t="s">
        <v>402</v>
      </c>
      <c r="J63" s="78"/>
      <c r="K63" s="78" t="s">
        <v>402</v>
      </c>
      <c r="U63" s="271"/>
      <c r="V63" s="125" t="s">
        <v>238</v>
      </c>
      <c r="W63" s="169">
        <f t="shared" si="9"/>
        <v>0</v>
      </c>
      <c r="X63" s="170">
        <f t="shared" si="9"/>
        <v>0</v>
      </c>
    </row>
    <row r="64" spans="1:24" ht="13.8" thickBot="1" x14ac:dyDescent="0.3">
      <c r="A64" s="15" t="s">
        <v>2274</v>
      </c>
      <c r="B64" s="18" t="s">
        <v>332</v>
      </c>
      <c r="C64" s="18">
        <v>63</v>
      </c>
      <c r="D64" s="20" t="s">
        <v>165</v>
      </c>
      <c r="E64" s="20">
        <v>130</v>
      </c>
      <c r="F64" s="18" t="s">
        <v>410</v>
      </c>
      <c r="G64" s="21" t="s">
        <v>202</v>
      </c>
      <c r="H64" s="78" t="s">
        <v>402</v>
      </c>
      <c r="I64" s="78" t="s">
        <v>402</v>
      </c>
      <c r="J64" s="78"/>
      <c r="K64" s="78"/>
      <c r="U64" s="271"/>
      <c r="V64" s="125" t="s">
        <v>242</v>
      </c>
      <c r="W64" s="169">
        <f t="shared" si="9"/>
        <v>0</v>
      </c>
      <c r="X64" s="170">
        <f t="shared" si="9"/>
        <v>0</v>
      </c>
    </row>
    <row r="65" spans="1:24" ht="13.8" thickBot="1" x14ac:dyDescent="0.3">
      <c r="A65" s="15" t="s">
        <v>2288</v>
      </c>
      <c r="B65" s="18" t="s">
        <v>332</v>
      </c>
      <c r="C65" s="20">
        <v>64</v>
      </c>
      <c r="D65" s="20" t="s">
        <v>165</v>
      </c>
      <c r="E65" s="20">
        <v>130</v>
      </c>
      <c r="F65" s="18" t="s">
        <v>410</v>
      </c>
      <c r="G65" s="19" t="s">
        <v>202</v>
      </c>
      <c r="H65" s="78" t="s">
        <v>402</v>
      </c>
      <c r="I65" s="78" t="s">
        <v>402</v>
      </c>
      <c r="J65" s="78"/>
      <c r="K65" s="78"/>
      <c r="U65" s="271"/>
      <c r="V65" s="125" t="s">
        <v>246</v>
      </c>
      <c r="W65" s="169">
        <f t="shared" si="9"/>
        <v>0</v>
      </c>
      <c r="X65" s="170">
        <f t="shared" si="9"/>
        <v>0</v>
      </c>
    </row>
    <row r="66" spans="1:24" ht="13.8" thickBot="1" x14ac:dyDescent="0.3">
      <c r="A66" s="15" t="s">
        <v>658</v>
      </c>
      <c r="B66" s="18" t="s">
        <v>332</v>
      </c>
      <c r="C66" s="18">
        <v>65</v>
      </c>
      <c r="D66" s="20" t="s">
        <v>414</v>
      </c>
      <c r="E66" s="20">
        <v>60</v>
      </c>
      <c r="F66" s="18" t="s">
        <v>410</v>
      </c>
      <c r="G66" s="21" t="s">
        <v>190</v>
      </c>
      <c r="H66" s="78" t="s">
        <v>402</v>
      </c>
      <c r="I66" s="78" t="s">
        <v>402</v>
      </c>
      <c r="J66" s="78"/>
      <c r="K66" s="78"/>
      <c r="U66" s="271"/>
      <c r="V66" s="125" t="s">
        <v>250</v>
      </c>
      <c r="W66" s="169">
        <f t="shared" si="9"/>
        <v>0</v>
      </c>
      <c r="X66" s="170">
        <f t="shared" si="9"/>
        <v>0</v>
      </c>
    </row>
    <row r="67" spans="1:24" ht="13.8" thickBot="1" x14ac:dyDescent="0.3">
      <c r="A67" s="15" t="s">
        <v>635</v>
      </c>
      <c r="B67" s="18" t="s">
        <v>332</v>
      </c>
      <c r="C67" s="20">
        <v>66</v>
      </c>
      <c r="D67" s="20" t="s">
        <v>414</v>
      </c>
      <c r="E67" s="20">
        <v>100</v>
      </c>
      <c r="F67" s="18" t="s">
        <v>405</v>
      </c>
      <c r="G67" s="21" t="s">
        <v>194</v>
      </c>
      <c r="H67" s="78" t="s">
        <v>402</v>
      </c>
      <c r="I67" s="78" t="s">
        <v>402</v>
      </c>
      <c r="J67" s="78"/>
      <c r="K67" s="78"/>
      <c r="U67" s="271"/>
      <c r="V67" s="125" t="s">
        <v>254</v>
      </c>
      <c r="W67" s="169">
        <f t="shared" si="9"/>
        <v>0</v>
      </c>
      <c r="X67" s="170">
        <f t="shared" si="9"/>
        <v>0</v>
      </c>
    </row>
    <row r="68" spans="1:24" ht="13.8" thickBot="1" x14ac:dyDescent="0.3">
      <c r="A68" s="15" t="s">
        <v>654</v>
      </c>
      <c r="B68" s="18" t="s">
        <v>332</v>
      </c>
      <c r="C68" s="18">
        <v>67</v>
      </c>
      <c r="D68" s="20" t="s">
        <v>414</v>
      </c>
      <c r="E68" s="20">
        <v>60</v>
      </c>
      <c r="F68" s="18"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964</v>
      </c>
      <c r="B69" s="18" t="s">
        <v>332</v>
      </c>
      <c r="C69" s="20">
        <v>68</v>
      </c>
      <c r="D69" s="20" t="s">
        <v>414</v>
      </c>
      <c r="E69" s="20">
        <v>60</v>
      </c>
      <c r="F69" s="18" t="s">
        <v>410</v>
      </c>
      <c r="G69" s="21" t="s">
        <v>190</v>
      </c>
      <c r="H69" s="78" t="s">
        <v>402</v>
      </c>
      <c r="I69" s="78" t="s">
        <v>402</v>
      </c>
      <c r="J69" s="78"/>
      <c r="K69" s="78"/>
      <c r="U69" s="271"/>
      <c r="V69" s="125" t="s">
        <v>262</v>
      </c>
      <c r="W69" s="169">
        <f t="shared" si="10"/>
        <v>0</v>
      </c>
      <c r="X69" s="170">
        <f t="shared" si="10"/>
        <v>0</v>
      </c>
    </row>
    <row r="70" spans="1:24" ht="13.8" thickBot="1" x14ac:dyDescent="0.3">
      <c r="A70" s="15" t="s">
        <v>418</v>
      </c>
      <c r="B70" s="18" t="s">
        <v>332</v>
      </c>
      <c r="C70" s="18">
        <v>69</v>
      </c>
      <c r="D70" s="20" t="s">
        <v>414</v>
      </c>
      <c r="E70" s="20">
        <v>100</v>
      </c>
      <c r="F70" s="18" t="s">
        <v>410</v>
      </c>
      <c r="G70" s="21" t="s">
        <v>198</v>
      </c>
      <c r="H70" s="78" t="s">
        <v>402</v>
      </c>
      <c r="I70" s="78" t="s">
        <v>402</v>
      </c>
      <c r="J70" s="78"/>
      <c r="K70" s="78"/>
      <c r="U70" s="271"/>
      <c r="V70" s="125" t="s">
        <v>266</v>
      </c>
      <c r="W70" s="169">
        <f t="shared" si="10"/>
        <v>0</v>
      </c>
      <c r="X70" s="170">
        <f t="shared" si="10"/>
        <v>0</v>
      </c>
    </row>
    <row r="71" spans="1:24" ht="13.8" thickBot="1" x14ac:dyDescent="0.3">
      <c r="A71" s="15" t="s">
        <v>1233</v>
      </c>
      <c r="B71" s="18" t="s">
        <v>332</v>
      </c>
      <c r="C71" s="20">
        <v>70</v>
      </c>
      <c r="D71" s="20" t="s">
        <v>414</v>
      </c>
      <c r="E71" s="20">
        <v>50</v>
      </c>
      <c r="F71" s="18" t="s">
        <v>410</v>
      </c>
      <c r="G71" s="21" t="s">
        <v>190</v>
      </c>
      <c r="H71" s="78" t="s">
        <v>402</v>
      </c>
      <c r="I71" s="78" t="s">
        <v>402</v>
      </c>
      <c r="J71" s="78"/>
      <c r="K71" s="78"/>
      <c r="U71" s="271"/>
      <c r="V71" s="125" t="s">
        <v>270</v>
      </c>
      <c r="W71" s="169">
        <f t="shared" si="10"/>
        <v>0</v>
      </c>
      <c r="X71" s="170">
        <f t="shared" si="10"/>
        <v>0</v>
      </c>
    </row>
    <row r="72" spans="1:24" ht="13.8" thickBot="1" x14ac:dyDescent="0.3">
      <c r="A72" s="15" t="s">
        <v>1223</v>
      </c>
      <c r="B72" s="18" t="s">
        <v>332</v>
      </c>
      <c r="C72" s="18">
        <v>71</v>
      </c>
      <c r="D72" s="20" t="s">
        <v>414</v>
      </c>
      <c r="E72" s="20">
        <v>90</v>
      </c>
      <c r="F72" s="18" t="s">
        <v>405</v>
      </c>
      <c r="G72" s="21" t="s">
        <v>198</v>
      </c>
      <c r="H72" s="78" t="s">
        <v>402</v>
      </c>
      <c r="I72" s="78" t="s">
        <v>402</v>
      </c>
      <c r="J72" s="78"/>
      <c r="K72" s="78"/>
      <c r="U72" s="271"/>
      <c r="V72" s="125" t="s">
        <v>274</v>
      </c>
      <c r="W72" s="169">
        <f t="shared" si="10"/>
        <v>0</v>
      </c>
      <c r="X72" s="170">
        <f t="shared" si="10"/>
        <v>11</v>
      </c>
    </row>
    <row r="73" spans="1:24" ht="13.8" thickBot="1" x14ac:dyDescent="0.3">
      <c r="A73" s="15" t="s">
        <v>1223</v>
      </c>
      <c r="B73" s="18" t="s">
        <v>332</v>
      </c>
      <c r="C73" s="20">
        <v>72</v>
      </c>
      <c r="D73" s="20" t="s">
        <v>414</v>
      </c>
      <c r="E73" s="20">
        <v>90</v>
      </c>
      <c r="F73" s="18" t="s">
        <v>405</v>
      </c>
      <c r="G73" s="21" t="s">
        <v>202</v>
      </c>
      <c r="H73" s="78" t="s">
        <v>402</v>
      </c>
      <c r="I73" s="78" t="s">
        <v>402</v>
      </c>
      <c r="J73" s="78"/>
      <c r="K73" s="78"/>
      <c r="U73" s="271"/>
      <c r="V73" s="177" t="s">
        <v>278</v>
      </c>
      <c r="W73" s="169">
        <f t="shared" si="10"/>
        <v>0</v>
      </c>
      <c r="X73" s="170">
        <f t="shared" si="10"/>
        <v>2</v>
      </c>
    </row>
    <row r="74" spans="1:24" x14ac:dyDescent="0.25">
      <c r="A74" s="15" t="s">
        <v>1316</v>
      </c>
      <c r="B74" s="18" t="s">
        <v>332</v>
      </c>
      <c r="C74" s="18">
        <v>73</v>
      </c>
      <c r="D74" s="20" t="s">
        <v>414</v>
      </c>
      <c r="E74" s="20">
        <v>40</v>
      </c>
      <c r="F74" s="18" t="s">
        <v>410</v>
      </c>
      <c r="G74" s="21" t="s">
        <v>190</v>
      </c>
      <c r="H74" s="78" t="s">
        <v>402</v>
      </c>
      <c r="I74" s="78" t="s">
        <v>402</v>
      </c>
      <c r="J74" s="78"/>
      <c r="K74" s="78"/>
    </row>
    <row r="75" spans="1:24" x14ac:dyDescent="0.25">
      <c r="A75" s="15" t="s">
        <v>1294</v>
      </c>
      <c r="B75" s="18" t="s">
        <v>332</v>
      </c>
      <c r="C75" s="20">
        <v>74</v>
      </c>
      <c r="D75" s="20" t="s">
        <v>414</v>
      </c>
      <c r="E75" s="20">
        <v>90</v>
      </c>
      <c r="F75" s="18" t="s">
        <v>405</v>
      </c>
      <c r="G75" s="19" t="s">
        <v>198</v>
      </c>
      <c r="H75" s="78" t="s">
        <v>402</v>
      </c>
      <c r="I75" s="78" t="s">
        <v>402</v>
      </c>
      <c r="J75" s="78"/>
      <c r="K75" s="78"/>
    </row>
    <row r="76" spans="1:24" x14ac:dyDescent="0.25">
      <c r="A76" s="15" t="s">
        <v>2455</v>
      </c>
      <c r="B76" s="18" t="s">
        <v>332</v>
      </c>
      <c r="C76" s="18">
        <v>75</v>
      </c>
      <c r="D76" s="20" t="s">
        <v>414</v>
      </c>
      <c r="E76" s="20">
        <v>170</v>
      </c>
      <c r="F76" s="18" t="s">
        <v>410</v>
      </c>
      <c r="G76" s="21" t="s">
        <v>206</v>
      </c>
      <c r="H76" s="78" t="s">
        <v>402</v>
      </c>
      <c r="I76" s="78" t="s">
        <v>402</v>
      </c>
      <c r="J76" s="78"/>
      <c r="K76" s="78" t="s">
        <v>402</v>
      </c>
    </row>
    <row r="77" spans="1:24" x14ac:dyDescent="0.25">
      <c r="A77" s="15" t="s">
        <v>2819</v>
      </c>
      <c r="B77" s="18" t="s">
        <v>332</v>
      </c>
      <c r="C77" s="20">
        <v>76</v>
      </c>
      <c r="D77" s="20" t="s">
        <v>414</v>
      </c>
      <c r="E77" s="20">
        <v>220</v>
      </c>
      <c r="F77" s="20" t="s">
        <v>2619</v>
      </c>
      <c r="G77" s="21" t="s">
        <v>206</v>
      </c>
      <c r="H77" s="78" t="s">
        <v>402</v>
      </c>
      <c r="I77" s="78" t="s">
        <v>402</v>
      </c>
      <c r="J77" s="78"/>
      <c r="K77" s="78" t="s">
        <v>402</v>
      </c>
    </row>
    <row r="78" spans="1:24" x14ac:dyDescent="0.25">
      <c r="A78" s="15" t="s">
        <v>2422</v>
      </c>
      <c r="B78" s="18" t="s">
        <v>332</v>
      </c>
      <c r="C78" s="18">
        <v>77</v>
      </c>
      <c r="D78" s="20" t="s">
        <v>414</v>
      </c>
      <c r="E78" s="20">
        <v>110</v>
      </c>
      <c r="F78" s="20" t="s">
        <v>410</v>
      </c>
      <c r="G78" s="21" t="s">
        <v>206</v>
      </c>
      <c r="H78" s="78" t="s">
        <v>402</v>
      </c>
      <c r="I78" s="78" t="s">
        <v>402</v>
      </c>
      <c r="J78" s="78"/>
      <c r="K78" s="78" t="s">
        <v>402</v>
      </c>
    </row>
    <row r="79" spans="1:24" x14ac:dyDescent="0.25">
      <c r="A79" s="15" t="s">
        <v>2322</v>
      </c>
      <c r="B79" s="18" t="s">
        <v>332</v>
      </c>
      <c r="C79" s="20">
        <v>78</v>
      </c>
      <c r="D79" s="20" t="s">
        <v>414</v>
      </c>
      <c r="E79" s="20">
        <v>60</v>
      </c>
      <c r="F79" s="18" t="s">
        <v>410</v>
      </c>
      <c r="G79" s="21" t="s">
        <v>190</v>
      </c>
      <c r="H79" s="78" t="s">
        <v>402</v>
      </c>
      <c r="I79" s="78" t="s">
        <v>402</v>
      </c>
      <c r="J79" s="78"/>
      <c r="K79" s="78"/>
    </row>
    <row r="80" spans="1:24" x14ac:dyDescent="0.25">
      <c r="A80" s="15" t="s">
        <v>2323</v>
      </c>
      <c r="B80" s="18" t="s">
        <v>332</v>
      </c>
      <c r="C80" s="18">
        <v>79</v>
      </c>
      <c r="D80" s="20" t="s">
        <v>414</v>
      </c>
      <c r="E80" s="20">
        <v>80</v>
      </c>
      <c r="F80" s="18" t="s">
        <v>405</v>
      </c>
      <c r="G80" s="21" t="s">
        <v>194</v>
      </c>
      <c r="H80" s="78" t="s">
        <v>402</v>
      </c>
      <c r="I80" s="78" t="s">
        <v>402</v>
      </c>
      <c r="J80" s="78"/>
      <c r="K80" s="78"/>
    </row>
    <row r="81" spans="1:11" x14ac:dyDescent="0.25">
      <c r="A81" s="15" t="s">
        <v>2324</v>
      </c>
      <c r="B81" s="18" t="s">
        <v>332</v>
      </c>
      <c r="C81" s="20">
        <v>80</v>
      </c>
      <c r="D81" s="20" t="s">
        <v>414</v>
      </c>
      <c r="E81" s="20">
        <v>130</v>
      </c>
      <c r="F81" s="20" t="s">
        <v>401</v>
      </c>
      <c r="G81" s="21" t="s">
        <v>194</v>
      </c>
      <c r="H81" s="78" t="s">
        <v>402</v>
      </c>
      <c r="I81" s="78" t="s">
        <v>402</v>
      </c>
      <c r="J81" s="78"/>
      <c r="K81" s="78"/>
    </row>
    <row r="82" spans="1:11" x14ac:dyDescent="0.25">
      <c r="A82" s="15" t="s">
        <v>2324</v>
      </c>
      <c r="B82" s="18" t="s">
        <v>332</v>
      </c>
      <c r="C82" s="18">
        <v>81</v>
      </c>
      <c r="D82" s="20" t="s">
        <v>414</v>
      </c>
      <c r="E82" s="20">
        <v>140</v>
      </c>
      <c r="F82" s="20" t="s">
        <v>401</v>
      </c>
      <c r="G82" s="21" t="s">
        <v>198</v>
      </c>
      <c r="H82" s="78" t="s">
        <v>402</v>
      </c>
      <c r="I82" s="78" t="s">
        <v>402</v>
      </c>
      <c r="J82" s="78"/>
      <c r="K82" s="78"/>
    </row>
    <row r="83" spans="1:11" x14ac:dyDescent="0.25">
      <c r="A83" s="15" t="s">
        <v>2660</v>
      </c>
      <c r="B83" s="18" t="s">
        <v>332</v>
      </c>
      <c r="C83" s="20">
        <v>82</v>
      </c>
      <c r="D83" s="20" t="s">
        <v>414</v>
      </c>
      <c r="E83" s="20">
        <v>40</v>
      </c>
      <c r="F83" s="18" t="s">
        <v>410</v>
      </c>
      <c r="G83" s="21" t="s">
        <v>190</v>
      </c>
      <c r="H83" s="78" t="s">
        <v>402</v>
      </c>
      <c r="I83" s="78" t="s">
        <v>402</v>
      </c>
      <c r="J83" s="78"/>
      <c r="K83" s="78"/>
    </row>
    <row r="84" spans="1:11" x14ac:dyDescent="0.25">
      <c r="A84" s="15" t="s">
        <v>2821</v>
      </c>
      <c r="B84" s="18" t="s">
        <v>332</v>
      </c>
      <c r="C84" s="18">
        <v>83</v>
      </c>
      <c r="D84" s="20" t="s">
        <v>490</v>
      </c>
      <c r="E84" s="20"/>
      <c r="F84" s="18" t="s">
        <v>1562</v>
      </c>
      <c r="G84" s="21" t="s">
        <v>194</v>
      </c>
      <c r="H84" s="78" t="s">
        <v>402</v>
      </c>
      <c r="I84" s="78" t="s">
        <v>402</v>
      </c>
      <c r="J84" s="78"/>
      <c r="K84" s="78"/>
    </row>
    <row r="85" spans="1:11" x14ac:dyDescent="0.25">
      <c r="A85" s="15" t="s">
        <v>2822</v>
      </c>
      <c r="B85" s="18" t="s">
        <v>332</v>
      </c>
      <c r="C85" s="20">
        <v>84</v>
      </c>
      <c r="D85" s="20" t="s">
        <v>490</v>
      </c>
      <c r="E85" s="20"/>
      <c r="F85" s="18" t="s">
        <v>1562</v>
      </c>
      <c r="G85" s="21" t="s">
        <v>194</v>
      </c>
      <c r="H85" s="78" t="s">
        <v>402</v>
      </c>
      <c r="I85" s="78" t="s">
        <v>402</v>
      </c>
      <c r="J85" s="78"/>
      <c r="K85" s="78"/>
    </row>
    <row r="86" spans="1:11" x14ac:dyDescent="0.25">
      <c r="A86" s="15" t="s">
        <v>2823</v>
      </c>
      <c r="B86" s="18" t="s">
        <v>332</v>
      </c>
      <c r="C86" s="18">
        <v>85</v>
      </c>
      <c r="D86" s="20" t="s">
        <v>490</v>
      </c>
      <c r="E86" s="20"/>
      <c r="F86" s="18" t="s">
        <v>1562</v>
      </c>
      <c r="G86" s="21" t="s">
        <v>194</v>
      </c>
      <c r="H86" s="78" t="s">
        <v>402</v>
      </c>
      <c r="I86" s="78" t="s">
        <v>402</v>
      </c>
      <c r="J86" s="78"/>
      <c r="K86" s="78"/>
    </row>
    <row r="87" spans="1:11" x14ac:dyDescent="0.25">
      <c r="A87" s="15" t="s">
        <v>2824</v>
      </c>
      <c r="B87" s="18" t="s">
        <v>332</v>
      </c>
      <c r="C87" s="20">
        <v>86</v>
      </c>
      <c r="D87" s="20" t="s">
        <v>490</v>
      </c>
      <c r="E87" s="20"/>
      <c r="F87" s="18" t="s">
        <v>1562</v>
      </c>
      <c r="G87" s="21" t="s">
        <v>194</v>
      </c>
      <c r="H87" s="78" t="s">
        <v>402</v>
      </c>
      <c r="I87" s="78" t="s">
        <v>402</v>
      </c>
      <c r="J87" s="78"/>
      <c r="K87" s="78"/>
    </row>
    <row r="88" spans="1:11" x14ac:dyDescent="0.25">
      <c r="A88" s="15" t="s">
        <v>2825</v>
      </c>
      <c r="B88" s="18" t="s">
        <v>332</v>
      </c>
      <c r="C88" s="18">
        <v>87</v>
      </c>
      <c r="D88" s="20" t="s">
        <v>490</v>
      </c>
      <c r="E88" s="20"/>
      <c r="F88" s="18" t="s">
        <v>1562</v>
      </c>
      <c r="G88" s="21" t="s">
        <v>194</v>
      </c>
      <c r="H88" s="78" t="s">
        <v>402</v>
      </c>
      <c r="I88" s="78" t="s">
        <v>402</v>
      </c>
      <c r="J88" s="78"/>
      <c r="K88" s="78"/>
    </row>
    <row r="89" spans="1:11" x14ac:dyDescent="0.25">
      <c r="A89" s="15" t="s">
        <v>609</v>
      </c>
      <c r="B89" s="18" t="s">
        <v>332</v>
      </c>
      <c r="C89" s="20">
        <v>88</v>
      </c>
      <c r="D89" s="20" t="s">
        <v>490</v>
      </c>
      <c r="E89" s="20"/>
      <c r="F89" s="18" t="s">
        <v>1562</v>
      </c>
      <c r="G89" s="21" t="s">
        <v>194</v>
      </c>
      <c r="H89" s="78" t="s">
        <v>402</v>
      </c>
      <c r="I89" s="78" t="s">
        <v>402</v>
      </c>
      <c r="J89" s="78"/>
      <c r="K89" s="78"/>
    </row>
    <row r="90" spans="1:11" x14ac:dyDescent="0.25">
      <c r="A90" s="15" t="s">
        <v>2826</v>
      </c>
      <c r="B90" s="18" t="s">
        <v>332</v>
      </c>
      <c r="C90" s="18">
        <v>89</v>
      </c>
      <c r="D90" s="20" t="s">
        <v>490</v>
      </c>
      <c r="E90" s="20"/>
      <c r="F90" s="18" t="s">
        <v>493</v>
      </c>
      <c r="G90" s="21" t="s">
        <v>194</v>
      </c>
      <c r="H90" s="78" t="s">
        <v>402</v>
      </c>
      <c r="I90" s="78" t="s">
        <v>402</v>
      </c>
      <c r="J90" s="78"/>
      <c r="K90" s="78"/>
    </row>
    <row r="91" spans="1:11" x14ac:dyDescent="0.25">
      <c r="A91" s="15" t="s">
        <v>2827</v>
      </c>
      <c r="B91" s="18" t="s">
        <v>332</v>
      </c>
      <c r="C91" s="20">
        <v>90</v>
      </c>
      <c r="D91" s="20" t="s">
        <v>490</v>
      </c>
      <c r="E91" s="20"/>
      <c r="F91" s="20" t="s">
        <v>1085</v>
      </c>
      <c r="G91" s="21" t="s">
        <v>194</v>
      </c>
      <c r="H91" s="78" t="s">
        <v>402</v>
      </c>
      <c r="I91" s="78" t="s">
        <v>402</v>
      </c>
      <c r="J91" s="78"/>
      <c r="K91" s="78"/>
    </row>
    <row r="92" spans="1:11" x14ac:dyDescent="0.25">
      <c r="A92" s="15" t="s">
        <v>615</v>
      </c>
      <c r="B92" s="18" t="s">
        <v>332</v>
      </c>
      <c r="C92" s="18">
        <v>91</v>
      </c>
      <c r="D92" s="20" t="s">
        <v>490</v>
      </c>
      <c r="E92" s="20"/>
      <c r="F92" s="18" t="s">
        <v>1562</v>
      </c>
      <c r="G92" s="21" t="s">
        <v>194</v>
      </c>
      <c r="H92" s="78" t="s">
        <v>402</v>
      </c>
      <c r="I92" s="78" t="s">
        <v>402</v>
      </c>
      <c r="J92" s="78"/>
      <c r="K92" s="78"/>
    </row>
    <row r="93" spans="1:11" x14ac:dyDescent="0.25">
      <c r="A93" s="15" t="s">
        <v>2828</v>
      </c>
      <c r="B93" s="18" t="s">
        <v>332</v>
      </c>
      <c r="C93" s="20">
        <v>92</v>
      </c>
      <c r="D93" s="20" t="s">
        <v>490</v>
      </c>
      <c r="E93" s="20"/>
      <c r="F93" s="18" t="s">
        <v>1562</v>
      </c>
      <c r="G93" s="21" t="s">
        <v>194</v>
      </c>
      <c r="H93" s="78" t="s">
        <v>402</v>
      </c>
      <c r="I93" s="78" t="s">
        <v>402</v>
      </c>
      <c r="J93" s="78"/>
      <c r="K93" s="78"/>
    </row>
    <row r="94" spans="1:11" x14ac:dyDescent="0.25">
      <c r="A94" s="15" t="s">
        <v>2449</v>
      </c>
      <c r="B94" s="18" t="s">
        <v>332</v>
      </c>
      <c r="C94" s="18">
        <v>93</v>
      </c>
      <c r="D94" s="20" t="s">
        <v>490</v>
      </c>
      <c r="E94" s="20"/>
      <c r="F94" s="18" t="s">
        <v>1562</v>
      </c>
      <c r="G94" s="21" t="s">
        <v>194</v>
      </c>
      <c r="H94" s="78" t="s">
        <v>402</v>
      </c>
      <c r="I94" s="78" t="s">
        <v>402</v>
      </c>
      <c r="J94" s="78"/>
      <c r="K94" s="78"/>
    </row>
    <row r="95" spans="1:11" x14ac:dyDescent="0.25">
      <c r="A95" s="15" t="s">
        <v>2829</v>
      </c>
      <c r="B95" s="18" t="s">
        <v>332</v>
      </c>
      <c r="C95" s="20">
        <v>94</v>
      </c>
      <c r="D95" s="20" t="s">
        <v>490</v>
      </c>
      <c r="E95" s="16"/>
      <c r="F95" s="20" t="s">
        <v>1085</v>
      </c>
      <c r="G95" s="17" t="s">
        <v>194</v>
      </c>
      <c r="H95" s="78" t="s">
        <v>402</v>
      </c>
      <c r="I95" s="78" t="s">
        <v>402</v>
      </c>
      <c r="J95" s="78"/>
      <c r="K95" s="78"/>
    </row>
    <row r="96" spans="1:11" x14ac:dyDescent="0.25">
      <c r="A96" s="15" t="s">
        <v>2830</v>
      </c>
      <c r="B96" s="18" t="s">
        <v>332</v>
      </c>
      <c r="C96" s="18">
        <v>95</v>
      </c>
      <c r="D96" s="20" t="s">
        <v>490</v>
      </c>
      <c r="E96" s="20"/>
      <c r="F96" s="18" t="s">
        <v>1562</v>
      </c>
      <c r="G96" s="21" t="s">
        <v>194</v>
      </c>
      <c r="H96" s="78" t="s">
        <v>402</v>
      </c>
      <c r="I96" s="78" t="s">
        <v>402</v>
      </c>
      <c r="J96" s="78"/>
      <c r="K96" s="78"/>
    </row>
    <row r="97" spans="1:11" x14ac:dyDescent="0.25">
      <c r="A97" s="15" t="s">
        <v>2831</v>
      </c>
      <c r="B97" s="18" t="s">
        <v>332</v>
      </c>
      <c r="C97" s="20">
        <v>96</v>
      </c>
      <c r="D97" s="20" t="s">
        <v>490</v>
      </c>
      <c r="E97" s="20"/>
      <c r="F97" s="20" t="s">
        <v>1085</v>
      </c>
      <c r="G97" s="21" t="s">
        <v>194</v>
      </c>
      <c r="H97" s="78" t="s">
        <v>402</v>
      </c>
      <c r="I97" s="78" t="s">
        <v>402</v>
      </c>
      <c r="J97" s="78"/>
      <c r="K97" s="78"/>
    </row>
    <row r="98" spans="1:11" x14ac:dyDescent="0.25">
      <c r="A98" s="15" t="s">
        <v>2832</v>
      </c>
      <c r="B98" s="18" t="s">
        <v>332</v>
      </c>
      <c r="C98" s="18">
        <v>97</v>
      </c>
      <c r="D98" s="16" t="s">
        <v>427</v>
      </c>
      <c r="E98" s="16"/>
      <c r="F98" s="16" t="s">
        <v>428</v>
      </c>
      <c r="G98" s="17" t="s">
        <v>194</v>
      </c>
      <c r="H98" s="78" t="s">
        <v>402</v>
      </c>
      <c r="I98" s="78" t="s">
        <v>402</v>
      </c>
      <c r="J98" s="78"/>
      <c r="K98" s="78"/>
    </row>
    <row r="99" spans="1:11" x14ac:dyDescent="0.25">
      <c r="A99" s="15" t="s">
        <v>2815</v>
      </c>
      <c r="B99" s="18" t="s">
        <v>332</v>
      </c>
      <c r="C99" s="20">
        <v>98</v>
      </c>
      <c r="D99" s="20" t="s">
        <v>400</v>
      </c>
      <c r="E99" s="20">
        <v>170</v>
      </c>
      <c r="F99" s="18" t="s">
        <v>410</v>
      </c>
      <c r="G99" s="21" t="s">
        <v>274</v>
      </c>
      <c r="H99" s="78" t="s">
        <v>402</v>
      </c>
      <c r="I99" s="78" t="s">
        <v>402</v>
      </c>
      <c r="J99" s="78"/>
      <c r="K99" s="78" t="s">
        <v>402</v>
      </c>
    </row>
    <row r="100" spans="1:11" x14ac:dyDescent="0.25">
      <c r="A100" s="15" t="s">
        <v>2816</v>
      </c>
      <c r="B100" s="18" t="s">
        <v>332</v>
      </c>
      <c r="C100" s="18">
        <v>99</v>
      </c>
      <c r="D100" s="20" t="s">
        <v>421</v>
      </c>
      <c r="E100" s="20">
        <v>170</v>
      </c>
      <c r="F100" s="18" t="s">
        <v>410</v>
      </c>
      <c r="G100" s="21" t="s">
        <v>274</v>
      </c>
      <c r="H100" s="78" t="s">
        <v>402</v>
      </c>
      <c r="I100" s="78" t="s">
        <v>402</v>
      </c>
      <c r="J100" s="78"/>
      <c r="K100" s="78" t="s">
        <v>402</v>
      </c>
    </row>
    <row r="101" spans="1:11" x14ac:dyDescent="0.25">
      <c r="A101" s="15" t="s">
        <v>2817</v>
      </c>
      <c r="B101" s="18" t="s">
        <v>332</v>
      </c>
      <c r="C101" s="20">
        <v>100</v>
      </c>
      <c r="D101" s="20" t="s">
        <v>421</v>
      </c>
      <c r="E101" s="20">
        <v>220</v>
      </c>
      <c r="F101" s="20" t="s">
        <v>2619</v>
      </c>
      <c r="G101" s="21" t="s">
        <v>274</v>
      </c>
      <c r="H101" s="78" t="s">
        <v>402</v>
      </c>
      <c r="I101" s="78" t="s">
        <v>402</v>
      </c>
      <c r="J101" s="78"/>
      <c r="K101" s="78" t="s">
        <v>402</v>
      </c>
    </row>
    <row r="102" spans="1:11" x14ac:dyDescent="0.25">
      <c r="A102" s="15" t="s">
        <v>2548</v>
      </c>
      <c r="B102" s="18" t="s">
        <v>332</v>
      </c>
      <c r="C102" s="18">
        <v>101</v>
      </c>
      <c r="D102" s="20" t="s">
        <v>165</v>
      </c>
      <c r="E102" s="20">
        <v>170</v>
      </c>
      <c r="F102" s="18" t="s">
        <v>410</v>
      </c>
      <c r="G102" s="21" t="s">
        <v>274</v>
      </c>
      <c r="H102" s="78" t="s">
        <v>402</v>
      </c>
      <c r="I102" s="78" t="s">
        <v>402</v>
      </c>
      <c r="J102" s="78"/>
      <c r="K102" s="78" t="s">
        <v>402</v>
      </c>
    </row>
    <row r="103" spans="1:11" x14ac:dyDescent="0.25">
      <c r="A103" s="15" t="s">
        <v>2818</v>
      </c>
      <c r="B103" s="18" t="s">
        <v>332</v>
      </c>
      <c r="C103" s="20">
        <v>102</v>
      </c>
      <c r="D103" s="20" t="s">
        <v>165</v>
      </c>
      <c r="E103" s="20">
        <v>220</v>
      </c>
      <c r="F103" s="20" t="s">
        <v>2619</v>
      </c>
      <c r="G103" s="21" t="s">
        <v>274</v>
      </c>
      <c r="H103" s="78" t="s">
        <v>402</v>
      </c>
      <c r="I103" s="78" t="s">
        <v>402</v>
      </c>
      <c r="J103" s="78"/>
      <c r="K103" s="78" t="s">
        <v>402</v>
      </c>
    </row>
    <row r="104" spans="1:11" x14ac:dyDescent="0.25">
      <c r="A104" s="15" t="s">
        <v>2820</v>
      </c>
      <c r="B104" s="18" t="s">
        <v>332</v>
      </c>
      <c r="C104" s="18">
        <v>103</v>
      </c>
      <c r="D104" s="20" t="s">
        <v>165</v>
      </c>
      <c r="E104" s="20">
        <v>170</v>
      </c>
      <c r="F104" s="20" t="s">
        <v>410</v>
      </c>
      <c r="G104" s="21" t="s">
        <v>274</v>
      </c>
      <c r="H104" s="78" t="s">
        <v>402</v>
      </c>
      <c r="I104" s="78" t="s">
        <v>402</v>
      </c>
      <c r="J104" s="78"/>
      <c r="K104" s="78" t="s">
        <v>402</v>
      </c>
    </row>
    <row r="105" spans="1:11" x14ac:dyDescent="0.25">
      <c r="A105" s="15" t="s">
        <v>2455</v>
      </c>
      <c r="B105" s="18" t="s">
        <v>332</v>
      </c>
      <c r="C105" s="20">
        <v>104</v>
      </c>
      <c r="D105" s="20" t="s">
        <v>414</v>
      </c>
      <c r="E105" s="20">
        <v>170</v>
      </c>
      <c r="F105" s="18" t="s">
        <v>410</v>
      </c>
      <c r="G105" s="21" t="s">
        <v>274</v>
      </c>
      <c r="H105" s="78" t="s">
        <v>402</v>
      </c>
      <c r="I105" s="78" t="s">
        <v>402</v>
      </c>
      <c r="J105" s="78"/>
      <c r="K105" s="78" t="s">
        <v>402</v>
      </c>
    </row>
    <row r="106" spans="1:11" x14ac:dyDescent="0.25">
      <c r="A106" s="15" t="s">
        <v>2819</v>
      </c>
      <c r="B106" s="18" t="s">
        <v>332</v>
      </c>
      <c r="C106" s="18">
        <v>105</v>
      </c>
      <c r="D106" s="20" t="s">
        <v>414</v>
      </c>
      <c r="E106" s="20">
        <v>220</v>
      </c>
      <c r="F106" s="20" t="s">
        <v>2619</v>
      </c>
      <c r="G106" s="21" t="s">
        <v>274</v>
      </c>
      <c r="H106" s="78" t="s">
        <v>402</v>
      </c>
      <c r="I106" s="78" t="s">
        <v>402</v>
      </c>
      <c r="J106" s="78"/>
      <c r="K106" s="78" t="s">
        <v>402</v>
      </c>
    </row>
    <row r="107" spans="1:11" x14ac:dyDescent="0.25">
      <c r="A107" s="15" t="s">
        <v>2422</v>
      </c>
      <c r="B107" s="18" t="s">
        <v>332</v>
      </c>
      <c r="C107" s="20">
        <v>106</v>
      </c>
      <c r="D107" s="20" t="s">
        <v>414</v>
      </c>
      <c r="E107" s="20">
        <v>110</v>
      </c>
      <c r="F107" s="20" t="s">
        <v>410</v>
      </c>
      <c r="G107" s="21" t="s">
        <v>274</v>
      </c>
      <c r="H107" s="78" t="s">
        <v>402</v>
      </c>
      <c r="I107" s="78" t="s">
        <v>402</v>
      </c>
      <c r="J107" s="78"/>
      <c r="K107" s="78" t="s">
        <v>402</v>
      </c>
    </row>
    <row r="108" spans="1:11" x14ac:dyDescent="0.25">
      <c r="A108" s="15" t="s">
        <v>2829</v>
      </c>
      <c r="B108" s="18" t="s">
        <v>332</v>
      </c>
      <c r="C108" s="18">
        <v>107</v>
      </c>
      <c r="D108" s="20" t="s">
        <v>490</v>
      </c>
      <c r="E108" s="16"/>
      <c r="F108" s="16" t="s">
        <v>1085</v>
      </c>
      <c r="G108" s="21" t="s">
        <v>274</v>
      </c>
      <c r="H108" s="78" t="s">
        <v>402</v>
      </c>
      <c r="I108" s="78" t="s">
        <v>402</v>
      </c>
      <c r="J108" s="78"/>
      <c r="K108" s="78" t="s">
        <v>402</v>
      </c>
    </row>
    <row r="109" spans="1:11" x14ac:dyDescent="0.25">
      <c r="A109" s="15" t="s">
        <v>2831</v>
      </c>
      <c r="B109" s="18" t="s">
        <v>332</v>
      </c>
      <c r="C109" s="20">
        <v>108</v>
      </c>
      <c r="D109" s="20" t="s">
        <v>490</v>
      </c>
      <c r="E109" s="16"/>
      <c r="F109" s="16" t="s">
        <v>1085</v>
      </c>
      <c r="G109" s="21" t="s">
        <v>274</v>
      </c>
      <c r="H109" s="78" t="s">
        <v>402</v>
      </c>
      <c r="I109" s="78" t="s">
        <v>402</v>
      </c>
      <c r="J109" s="78"/>
      <c r="K109" s="78" t="s">
        <v>402</v>
      </c>
    </row>
    <row r="110" spans="1:11" x14ac:dyDescent="0.25">
      <c r="A110" s="15" t="s">
        <v>1109</v>
      </c>
      <c r="B110" s="18" t="s">
        <v>332</v>
      </c>
      <c r="C110" s="16">
        <v>109</v>
      </c>
      <c r="D110" s="20" t="s">
        <v>490</v>
      </c>
      <c r="E110" s="16"/>
      <c r="F110" s="16" t="s">
        <v>1562</v>
      </c>
      <c r="G110" s="17" t="s">
        <v>278</v>
      </c>
      <c r="H110" s="78" t="s">
        <v>402</v>
      </c>
      <c r="I110" s="78" t="s">
        <v>402</v>
      </c>
      <c r="J110" s="78"/>
      <c r="K110" s="78" t="s">
        <v>402</v>
      </c>
    </row>
    <row r="111" spans="1:11" x14ac:dyDescent="0.25">
      <c r="A111" s="15" t="s">
        <v>1453</v>
      </c>
      <c r="B111" s="18" t="s">
        <v>332</v>
      </c>
      <c r="C111" s="16">
        <v>110</v>
      </c>
      <c r="D111" s="20" t="s">
        <v>490</v>
      </c>
      <c r="E111" s="16"/>
      <c r="F111" s="16" t="s">
        <v>1562</v>
      </c>
      <c r="G111" s="17" t="s">
        <v>278</v>
      </c>
      <c r="H111" s="78" t="s">
        <v>402</v>
      </c>
      <c r="I111" s="78" t="s">
        <v>402</v>
      </c>
      <c r="J111" s="78"/>
      <c r="K111" s="78" t="s">
        <v>402</v>
      </c>
    </row>
  </sheetData>
  <sheetProtection selectLockedCells="1" selectUnlockedCells="1"/>
  <mergeCells count="1">
    <mergeCell ref="Z1:AH1"/>
  </mergeCells>
  <conditionalFormatting sqref="H2:K111">
    <cfRule type="cellIs" dxfId="478" priority="1" stopIfTrue="1" operator="equal">
      <formula>"-"</formula>
    </cfRule>
    <cfRule type="cellIs" dxfId="477" priority="2" stopIfTrue="1" operator="equal">
      <formula>"x"</formula>
    </cfRule>
  </conditionalFormatting>
  <hyperlinks>
    <hyperlink ref="L1" location="'Expansion set Check List'!A1" display="Home" xr:uid="{00000000-0004-0000-46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184">
    <tabColor rgb="FF00FF00"/>
  </sheetPr>
  <dimension ref="A1:AH101"/>
  <sheetViews>
    <sheetView zoomScaleSheetLayoutView="10" workbookViewId="0">
      <pane ySplit="1" topLeftCell="A2" activePane="bottomLeft" state="frozen"/>
      <selection pane="bottomLeft"/>
    </sheetView>
  </sheetViews>
  <sheetFormatPr defaultColWidth="0" defaultRowHeight="13.2" customHeight="1" x14ac:dyDescent="0.25"/>
  <cols>
    <col min="1" max="1" width="18.5546875" customWidth="1"/>
    <col min="2" max="2" width="13.88671875" bestFit="1" customWidth="1"/>
    <col min="3" max="3" width="4" bestFit="1" customWidth="1"/>
    <col min="4" max="4" width="8.88671875" bestFit="1" customWidth="1"/>
    <col min="5" max="5" width="4"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11" t="s">
        <v>100</v>
      </c>
      <c r="N1" s="9" t="s">
        <v>101</v>
      </c>
      <c r="O1" s="9" t="s">
        <v>102</v>
      </c>
      <c r="P1" s="10" t="s">
        <v>103</v>
      </c>
      <c r="Z1" s="332" t="s">
        <v>398</v>
      </c>
      <c r="AA1" s="333"/>
      <c r="AB1" s="333"/>
      <c r="AC1" s="333"/>
      <c r="AD1" s="333"/>
      <c r="AE1" s="333"/>
      <c r="AF1" s="333"/>
      <c r="AG1" s="333"/>
      <c r="AH1" s="334"/>
    </row>
    <row r="2" spans="1:34" ht="13.8" thickBot="1" x14ac:dyDescent="0.3">
      <c r="A2" s="15" t="s">
        <v>475</v>
      </c>
      <c r="B2" s="18" t="s">
        <v>335</v>
      </c>
      <c r="C2" s="18">
        <v>1</v>
      </c>
      <c r="D2" s="18" t="s">
        <v>407</v>
      </c>
      <c r="E2" s="18">
        <v>50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100</v>
      </c>
      <c r="Z2" s="109"/>
      <c r="AA2" s="109"/>
      <c r="AB2" s="109"/>
      <c r="AC2" s="109"/>
      <c r="AD2" s="109"/>
      <c r="AE2" s="109"/>
      <c r="AF2" s="109"/>
      <c r="AG2" s="109"/>
      <c r="AH2" s="109"/>
    </row>
    <row r="3" spans="1:34" x14ac:dyDescent="0.25">
      <c r="A3" s="15" t="s">
        <v>445</v>
      </c>
      <c r="B3" s="18" t="s">
        <v>335</v>
      </c>
      <c r="C3" s="20">
        <v>2</v>
      </c>
      <c r="D3" s="18" t="s">
        <v>407</v>
      </c>
      <c r="E3" s="20">
        <v>80</v>
      </c>
      <c r="F3" s="20"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23</v>
      </c>
    </row>
    <row r="4" spans="1:34" x14ac:dyDescent="0.25">
      <c r="A4" s="15" t="s">
        <v>630</v>
      </c>
      <c r="B4" s="18" t="s">
        <v>335</v>
      </c>
      <c r="C4" s="18">
        <v>3</v>
      </c>
      <c r="D4" s="18" t="s">
        <v>407</v>
      </c>
      <c r="E4" s="20">
        <v>130</v>
      </c>
      <c r="F4" s="18" t="s">
        <v>401</v>
      </c>
      <c r="G4" s="19" t="s">
        <v>198</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28</v>
      </c>
    </row>
    <row r="5" spans="1:34" x14ac:dyDescent="0.25">
      <c r="A5" s="15" t="s">
        <v>406</v>
      </c>
      <c r="B5" s="18" t="s">
        <v>335</v>
      </c>
      <c r="C5" s="20">
        <v>4</v>
      </c>
      <c r="D5" s="18" t="s">
        <v>407</v>
      </c>
      <c r="E5" s="20">
        <v>120</v>
      </c>
      <c r="F5" s="18" t="s">
        <v>401</v>
      </c>
      <c r="G5" s="19" t="s">
        <v>194</v>
      </c>
      <c r="H5" s="78" t="s">
        <v>402</v>
      </c>
      <c r="I5" s="78" t="s">
        <v>402</v>
      </c>
      <c r="J5" s="78"/>
      <c r="K5" s="78"/>
      <c r="R5" s="125" t="s">
        <v>198</v>
      </c>
      <c r="S5" s="261">
        <f t="shared" si="1"/>
        <v>0</v>
      </c>
      <c r="T5" s="170">
        <f t="shared" si="2"/>
        <v>0</v>
      </c>
      <c r="U5" s="179"/>
      <c r="V5" s="125" t="s">
        <v>198</v>
      </c>
      <c r="W5" s="261">
        <f t="shared" si="3"/>
        <v>0</v>
      </c>
      <c r="X5" s="6">
        <f t="shared" si="4"/>
        <v>13</v>
      </c>
    </row>
    <row r="6" spans="1:34" x14ac:dyDescent="0.25">
      <c r="A6" s="15" t="s">
        <v>482</v>
      </c>
      <c r="B6" s="18" t="s">
        <v>335</v>
      </c>
      <c r="C6" s="18">
        <v>5</v>
      </c>
      <c r="D6" s="18" t="s">
        <v>407</v>
      </c>
      <c r="E6" s="20">
        <v>50</v>
      </c>
      <c r="F6" s="20" t="s">
        <v>410</v>
      </c>
      <c r="G6" s="19" t="s">
        <v>190</v>
      </c>
      <c r="H6" s="78" t="s">
        <v>402</v>
      </c>
      <c r="I6" s="78" t="s">
        <v>402</v>
      </c>
      <c r="J6" s="78"/>
      <c r="K6" s="78"/>
      <c r="R6" s="125" t="s">
        <v>202</v>
      </c>
      <c r="S6" s="261">
        <f t="shared" si="1"/>
        <v>0</v>
      </c>
      <c r="T6" s="170">
        <f t="shared" si="2"/>
        <v>0</v>
      </c>
      <c r="U6" s="179"/>
      <c r="V6" s="125" t="s">
        <v>202</v>
      </c>
      <c r="W6" s="261">
        <f t="shared" si="3"/>
        <v>0</v>
      </c>
      <c r="X6" s="6">
        <f t="shared" si="4"/>
        <v>8</v>
      </c>
    </row>
    <row r="7" spans="1:34" x14ac:dyDescent="0.25">
      <c r="A7" s="15" t="s">
        <v>438</v>
      </c>
      <c r="B7" s="18" t="s">
        <v>335</v>
      </c>
      <c r="C7" s="20">
        <v>6</v>
      </c>
      <c r="D7" s="18" t="s">
        <v>407</v>
      </c>
      <c r="E7" s="20">
        <v>70</v>
      </c>
      <c r="F7" s="18" t="s">
        <v>405</v>
      </c>
      <c r="G7" s="19" t="s">
        <v>194</v>
      </c>
      <c r="H7" s="78" t="s">
        <v>402</v>
      </c>
      <c r="I7" s="78" t="s">
        <v>402</v>
      </c>
      <c r="J7" s="78"/>
      <c r="K7" s="78"/>
      <c r="R7" s="125" t="s">
        <v>206</v>
      </c>
      <c r="S7" s="261">
        <f t="shared" si="1"/>
        <v>0</v>
      </c>
      <c r="T7" s="170">
        <f t="shared" si="2"/>
        <v>0</v>
      </c>
      <c r="U7" s="179"/>
      <c r="V7" s="125" t="s">
        <v>206</v>
      </c>
      <c r="W7" s="261">
        <f t="shared" si="3"/>
        <v>0</v>
      </c>
      <c r="X7" s="6">
        <f t="shared" si="4"/>
        <v>11</v>
      </c>
    </row>
    <row r="8" spans="1:34" x14ac:dyDescent="0.25">
      <c r="A8" s="15" t="s">
        <v>2833</v>
      </c>
      <c r="B8" s="18" t="s">
        <v>335</v>
      </c>
      <c r="C8" s="18">
        <v>7</v>
      </c>
      <c r="D8" s="18" t="s">
        <v>407</v>
      </c>
      <c r="E8" s="20">
        <v>170</v>
      </c>
      <c r="F8" s="20" t="s">
        <v>410</v>
      </c>
      <c r="G8" s="19" t="s">
        <v>206</v>
      </c>
      <c r="H8" s="78" t="s">
        <v>402</v>
      </c>
      <c r="I8" s="78" t="s">
        <v>402</v>
      </c>
      <c r="J8" s="78"/>
      <c r="K8" s="78" t="s">
        <v>402</v>
      </c>
      <c r="R8" s="125" t="s">
        <v>210</v>
      </c>
      <c r="S8" s="261">
        <f t="shared" si="1"/>
        <v>0</v>
      </c>
      <c r="T8" s="170">
        <f t="shared" si="2"/>
        <v>0</v>
      </c>
      <c r="U8" s="179"/>
      <c r="V8" s="125" t="s">
        <v>210</v>
      </c>
      <c r="W8" s="261">
        <f t="shared" si="3"/>
        <v>0</v>
      </c>
      <c r="X8" s="6">
        <f t="shared" si="4"/>
        <v>0</v>
      </c>
    </row>
    <row r="9" spans="1:34" x14ac:dyDescent="0.25">
      <c r="A9" s="15" t="s">
        <v>2834</v>
      </c>
      <c r="B9" s="18" t="s">
        <v>335</v>
      </c>
      <c r="C9" s="20">
        <v>8</v>
      </c>
      <c r="D9" s="18" t="s">
        <v>407</v>
      </c>
      <c r="E9" s="20">
        <v>220</v>
      </c>
      <c r="F9" s="20" t="s">
        <v>2619</v>
      </c>
      <c r="G9" s="19" t="s">
        <v>206</v>
      </c>
      <c r="H9" s="78" t="s">
        <v>402</v>
      </c>
      <c r="I9" s="78" t="s">
        <v>402</v>
      </c>
      <c r="J9" s="78"/>
      <c r="K9" s="78" t="s">
        <v>402</v>
      </c>
      <c r="R9" s="125" t="s">
        <v>214</v>
      </c>
      <c r="S9" s="261">
        <f t="shared" si="1"/>
        <v>0</v>
      </c>
      <c r="T9" s="170">
        <f t="shared" si="2"/>
        <v>0</v>
      </c>
      <c r="U9" s="179"/>
      <c r="V9" s="125" t="s">
        <v>214</v>
      </c>
      <c r="W9" s="261">
        <f t="shared" si="3"/>
        <v>0</v>
      </c>
      <c r="X9" s="6">
        <f t="shared" si="4"/>
        <v>0</v>
      </c>
    </row>
    <row r="10" spans="1:34" x14ac:dyDescent="0.25">
      <c r="A10" s="15" t="s">
        <v>1858</v>
      </c>
      <c r="B10" s="18" t="s">
        <v>335</v>
      </c>
      <c r="C10" s="18">
        <v>9</v>
      </c>
      <c r="D10" s="18" t="s">
        <v>407</v>
      </c>
      <c r="E10" s="20">
        <v>40</v>
      </c>
      <c r="F10" s="18" t="s">
        <v>410</v>
      </c>
      <c r="G10" s="19"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1838</v>
      </c>
      <c r="B11" s="18" t="s">
        <v>335</v>
      </c>
      <c r="C11" s="20">
        <v>10</v>
      </c>
      <c r="D11" s="18" t="s">
        <v>407</v>
      </c>
      <c r="E11" s="20">
        <v>90</v>
      </c>
      <c r="F11" s="18" t="s">
        <v>405</v>
      </c>
      <c r="G11" s="19" t="s">
        <v>194</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1838</v>
      </c>
      <c r="B12" s="18" t="s">
        <v>335</v>
      </c>
      <c r="C12" s="18">
        <v>11</v>
      </c>
      <c r="D12" s="18" t="s">
        <v>407</v>
      </c>
      <c r="E12" s="20">
        <v>90</v>
      </c>
      <c r="F12" s="18" t="s">
        <v>405</v>
      </c>
      <c r="G12" s="19" t="s">
        <v>198</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2335</v>
      </c>
      <c r="B13" s="18" t="s">
        <v>335</v>
      </c>
      <c r="C13" s="20">
        <v>12</v>
      </c>
      <c r="D13" s="18" t="s">
        <v>407</v>
      </c>
      <c r="E13" s="20">
        <v>110</v>
      </c>
      <c r="F13" s="18" t="s">
        <v>410</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618</v>
      </c>
      <c r="B14" s="18" t="s">
        <v>335</v>
      </c>
      <c r="C14" s="18">
        <v>13</v>
      </c>
      <c r="D14" s="20" t="s">
        <v>425</v>
      </c>
      <c r="E14" s="20">
        <v>90</v>
      </c>
      <c r="F14" s="18" t="s">
        <v>405</v>
      </c>
      <c r="G14" s="19" t="s">
        <v>194</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980</v>
      </c>
      <c r="B15" s="18" t="s">
        <v>335</v>
      </c>
      <c r="C15" s="20">
        <v>14</v>
      </c>
      <c r="D15" s="20" t="s">
        <v>425</v>
      </c>
      <c r="E15" s="20">
        <v>120</v>
      </c>
      <c r="F15" s="18" t="s">
        <v>410</v>
      </c>
      <c r="G15" s="19"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980</v>
      </c>
      <c r="B16" s="18" t="s">
        <v>335</v>
      </c>
      <c r="C16" s="18">
        <v>15</v>
      </c>
      <c r="D16" s="20" t="s">
        <v>425</v>
      </c>
      <c r="E16" s="20">
        <v>130</v>
      </c>
      <c r="F16" s="18" t="s">
        <v>410</v>
      </c>
      <c r="G16" s="19" t="s">
        <v>202</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2370</v>
      </c>
      <c r="B17" s="18" t="s">
        <v>335</v>
      </c>
      <c r="C17" s="20">
        <v>16</v>
      </c>
      <c r="D17" s="20" t="s">
        <v>425</v>
      </c>
      <c r="E17" s="20">
        <v>70</v>
      </c>
      <c r="F17" s="18" t="s">
        <v>410</v>
      </c>
      <c r="G17" s="19"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2371</v>
      </c>
      <c r="B18" s="18" t="s">
        <v>335</v>
      </c>
      <c r="C18" s="18">
        <v>17</v>
      </c>
      <c r="D18" s="20" t="s">
        <v>425</v>
      </c>
      <c r="E18" s="20">
        <v>100</v>
      </c>
      <c r="F18" s="18" t="s">
        <v>405</v>
      </c>
      <c r="G18" s="19"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2371</v>
      </c>
      <c r="B19" s="18" t="s">
        <v>335</v>
      </c>
      <c r="C19" s="20">
        <v>18</v>
      </c>
      <c r="D19" s="20" t="s">
        <v>425</v>
      </c>
      <c r="E19" s="20">
        <v>110</v>
      </c>
      <c r="F19" s="18" t="s">
        <v>405</v>
      </c>
      <c r="G19" s="21"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558</v>
      </c>
      <c r="B20" s="18" t="s">
        <v>335</v>
      </c>
      <c r="C20" s="18">
        <v>19</v>
      </c>
      <c r="D20" s="20" t="s">
        <v>404</v>
      </c>
      <c r="E20" s="20">
        <v>30</v>
      </c>
      <c r="F20" s="18" t="s">
        <v>410</v>
      </c>
      <c r="G20" s="21" t="s">
        <v>190</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528</v>
      </c>
      <c r="B21" s="18" t="s">
        <v>335</v>
      </c>
      <c r="C21" s="20">
        <v>20</v>
      </c>
      <c r="D21" s="20" t="s">
        <v>404</v>
      </c>
      <c r="E21" s="20">
        <v>130</v>
      </c>
      <c r="F21" s="18" t="s">
        <v>405</v>
      </c>
      <c r="G21" s="19"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528</v>
      </c>
      <c r="B22" s="18" t="s">
        <v>335</v>
      </c>
      <c r="C22" s="18">
        <v>21</v>
      </c>
      <c r="D22" s="20" t="s">
        <v>404</v>
      </c>
      <c r="E22" s="20">
        <v>130</v>
      </c>
      <c r="F22" s="18" t="s">
        <v>405</v>
      </c>
      <c r="G22" s="21" t="s">
        <v>202</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627</v>
      </c>
      <c r="B23" s="18" t="s">
        <v>335</v>
      </c>
      <c r="C23" s="20">
        <v>22</v>
      </c>
      <c r="D23" s="20" t="s">
        <v>404</v>
      </c>
      <c r="E23" s="20">
        <v>90</v>
      </c>
      <c r="F23" s="18" t="s">
        <v>405</v>
      </c>
      <c r="G23" s="21" t="s">
        <v>194</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1412</v>
      </c>
      <c r="B24" s="18" t="s">
        <v>335</v>
      </c>
      <c r="C24" s="18">
        <v>23</v>
      </c>
      <c r="D24" s="20" t="s">
        <v>404</v>
      </c>
      <c r="E24" s="20">
        <v>90</v>
      </c>
      <c r="F24" s="18" t="s">
        <v>410</v>
      </c>
      <c r="G24" s="21" t="s">
        <v>190</v>
      </c>
      <c r="H24" s="78" t="s">
        <v>402</v>
      </c>
      <c r="I24" s="78" t="s">
        <v>402</v>
      </c>
      <c r="J24" s="78"/>
      <c r="K24" s="78"/>
      <c r="R24" s="125" t="s">
        <v>274</v>
      </c>
      <c r="S24" s="261">
        <f t="shared" si="1"/>
        <v>0</v>
      </c>
      <c r="T24" s="170">
        <f t="shared" si="2"/>
        <v>0</v>
      </c>
      <c r="U24" s="179"/>
      <c r="V24" s="125" t="s">
        <v>274</v>
      </c>
      <c r="W24" s="261">
        <f t="shared" si="3"/>
        <v>0</v>
      </c>
      <c r="X24" s="6">
        <f t="shared" si="4"/>
        <v>15</v>
      </c>
    </row>
    <row r="25" spans="1:24" ht="13.8" thickBot="1" x14ac:dyDescent="0.3">
      <c r="A25" s="15" t="s">
        <v>1672</v>
      </c>
      <c r="B25" s="18" t="s">
        <v>335</v>
      </c>
      <c r="C25" s="20">
        <v>24</v>
      </c>
      <c r="D25" s="20" t="s">
        <v>404</v>
      </c>
      <c r="E25" s="20">
        <v>120</v>
      </c>
      <c r="F25" s="18" t="s">
        <v>410</v>
      </c>
      <c r="G25" s="21" t="s">
        <v>198</v>
      </c>
      <c r="H25" s="78" t="s">
        <v>402</v>
      </c>
      <c r="I25" s="78" t="s">
        <v>402</v>
      </c>
      <c r="J25" s="78"/>
      <c r="K25" s="78"/>
      <c r="R25" s="177" t="s">
        <v>278</v>
      </c>
      <c r="S25" s="262">
        <f t="shared" si="1"/>
        <v>0</v>
      </c>
      <c r="T25" s="209">
        <f t="shared" si="2"/>
        <v>0</v>
      </c>
      <c r="U25" s="179"/>
      <c r="V25" s="177" t="s">
        <v>278</v>
      </c>
      <c r="W25" s="262">
        <f t="shared" si="3"/>
        <v>0</v>
      </c>
      <c r="X25" s="7">
        <f t="shared" si="4"/>
        <v>2</v>
      </c>
    </row>
    <row r="26" spans="1:24" ht="13.8" thickBot="1" x14ac:dyDescent="0.3">
      <c r="A26" s="15" t="s">
        <v>2424</v>
      </c>
      <c r="B26" s="18" t="s">
        <v>335</v>
      </c>
      <c r="C26" s="18">
        <v>25</v>
      </c>
      <c r="D26" s="20" t="s">
        <v>404</v>
      </c>
      <c r="E26" s="20">
        <v>180</v>
      </c>
      <c r="F26" s="18" t="s">
        <v>410</v>
      </c>
      <c r="G26" s="21" t="s">
        <v>206</v>
      </c>
      <c r="H26" s="78" t="s">
        <v>402</v>
      </c>
      <c r="I26" s="78" t="s">
        <v>402</v>
      </c>
      <c r="J26" s="78"/>
      <c r="K26" s="78" t="s">
        <v>402</v>
      </c>
      <c r="R26" s="171" t="s">
        <v>101</v>
      </c>
      <c r="S26" s="172"/>
      <c r="T26" s="186">
        <f>SUM(T27:T49)</f>
        <v>0</v>
      </c>
      <c r="U26" s="179"/>
      <c r="V26" s="188" t="s">
        <v>103</v>
      </c>
      <c r="W26" s="241"/>
      <c r="X26" s="243">
        <f>SUM(X27:X49)</f>
        <v>72</v>
      </c>
    </row>
    <row r="27" spans="1:24" x14ac:dyDescent="0.25">
      <c r="A27" s="15" t="s">
        <v>619</v>
      </c>
      <c r="B27" s="18" t="s">
        <v>335</v>
      </c>
      <c r="C27" s="20">
        <v>26</v>
      </c>
      <c r="D27" s="20" t="s">
        <v>400</v>
      </c>
      <c r="E27" s="20">
        <v>90</v>
      </c>
      <c r="F27" s="18" t="s">
        <v>405</v>
      </c>
      <c r="G27" s="21" t="s">
        <v>202</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23</v>
      </c>
    </row>
    <row r="28" spans="1:24" x14ac:dyDescent="0.25">
      <c r="A28" s="15" t="s">
        <v>2835</v>
      </c>
      <c r="B28" s="18" t="s">
        <v>335</v>
      </c>
      <c r="C28" s="18">
        <v>27</v>
      </c>
      <c r="D28" s="20" t="s">
        <v>400</v>
      </c>
      <c r="E28" s="20">
        <v>170</v>
      </c>
      <c r="F28" s="18" t="s">
        <v>410</v>
      </c>
      <c r="G28" s="21" t="s">
        <v>206</v>
      </c>
      <c r="H28" s="78" t="s">
        <v>402</v>
      </c>
      <c r="I28" s="78" t="s">
        <v>402</v>
      </c>
      <c r="J28" s="78"/>
      <c r="K28" s="78" t="s">
        <v>402</v>
      </c>
      <c r="R28" s="125" t="s">
        <v>194</v>
      </c>
      <c r="S28" s="169">
        <f t="shared" si="5"/>
        <v>0</v>
      </c>
      <c r="T28" s="170">
        <f t="shared" si="6"/>
        <v>0</v>
      </c>
      <c r="U28" s="179"/>
      <c r="V28" s="264" t="s">
        <v>194</v>
      </c>
      <c r="W28" s="267">
        <f t="shared" si="7"/>
        <v>0</v>
      </c>
      <c r="X28" s="6">
        <f t="shared" si="8"/>
        <v>28</v>
      </c>
    </row>
    <row r="29" spans="1:24" x14ac:dyDescent="0.25">
      <c r="A29" s="15" t="s">
        <v>2836</v>
      </c>
      <c r="B29" s="18" t="s">
        <v>335</v>
      </c>
      <c r="C29" s="20">
        <v>28</v>
      </c>
      <c r="D29" s="20" t="s">
        <v>400</v>
      </c>
      <c r="E29" s="20">
        <v>220</v>
      </c>
      <c r="F29" s="18" t="s">
        <v>2619</v>
      </c>
      <c r="G29" s="21" t="s">
        <v>206</v>
      </c>
      <c r="H29" s="78" t="s">
        <v>402</v>
      </c>
      <c r="I29" s="78" t="s">
        <v>402</v>
      </c>
      <c r="J29" s="78"/>
      <c r="K29" s="78" t="s">
        <v>402</v>
      </c>
      <c r="R29" s="125" t="s">
        <v>198</v>
      </c>
      <c r="S29" s="169">
        <f t="shared" si="5"/>
        <v>0</v>
      </c>
      <c r="T29" s="170">
        <f t="shared" si="6"/>
        <v>0</v>
      </c>
      <c r="U29" s="179"/>
      <c r="V29" s="264" t="s">
        <v>198</v>
      </c>
      <c r="W29" s="267">
        <f t="shared" si="7"/>
        <v>0</v>
      </c>
      <c r="X29" s="6">
        <f t="shared" si="8"/>
        <v>13</v>
      </c>
    </row>
    <row r="30" spans="1:24" x14ac:dyDescent="0.25">
      <c r="A30" s="15" t="s">
        <v>1935</v>
      </c>
      <c r="B30" s="18" t="s">
        <v>335</v>
      </c>
      <c r="C30" s="18">
        <v>29</v>
      </c>
      <c r="D30" s="20" t="s">
        <v>400</v>
      </c>
      <c r="E30" s="20">
        <v>70</v>
      </c>
      <c r="F30" s="18" t="s">
        <v>410</v>
      </c>
      <c r="G30" s="21" t="s">
        <v>194</v>
      </c>
      <c r="H30" s="78" t="s">
        <v>402</v>
      </c>
      <c r="I30" s="78" t="s">
        <v>402</v>
      </c>
      <c r="J30" s="78"/>
      <c r="K30" s="78"/>
      <c r="R30" s="125" t="s">
        <v>202</v>
      </c>
      <c r="S30" s="169">
        <f t="shared" si="5"/>
        <v>0</v>
      </c>
      <c r="T30" s="170">
        <f t="shared" si="6"/>
        <v>0</v>
      </c>
      <c r="U30" s="179"/>
      <c r="V30" s="264" t="s">
        <v>202</v>
      </c>
      <c r="W30" s="267">
        <f t="shared" si="7"/>
        <v>0</v>
      </c>
      <c r="X30" s="6">
        <f t="shared" si="8"/>
        <v>8</v>
      </c>
    </row>
    <row r="31" spans="1:24" x14ac:dyDescent="0.25">
      <c r="A31" s="15" t="s">
        <v>1553</v>
      </c>
      <c r="B31" s="18" t="s">
        <v>335</v>
      </c>
      <c r="C31" s="20">
        <v>30</v>
      </c>
      <c r="D31" s="20" t="s">
        <v>421</v>
      </c>
      <c r="E31" s="20">
        <v>60</v>
      </c>
      <c r="F31" s="18" t="s">
        <v>410</v>
      </c>
      <c r="G31" s="21"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1267</v>
      </c>
      <c r="B32" s="18" t="s">
        <v>335</v>
      </c>
      <c r="C32" s="18">
        <v>31</v>
      </c>
      <c r="D32" s="20" t="s">
        <v>421</v>
      </c>
      <c r="E32" s="20">
        <v>60</v>
      </c>
      <c r="F32" s="18" t="s">
        <v>410</v>
      </c>
      <c r="G32" s="21"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1267</v>
      </c>
      <c r="B33" s="18" t="s">
        <v>335</v>
      </c>
      <c r="C33" s="20">
        <v>32</v>
      </c>
      <c r="D33" s="20" t="s">
        <v>421</v>
      </c>
      <c r="E33" s="20">
        <v>60</v>
      </c>
      <c r="F33" s="18" t="s">
        <v>410</v>
      </c>
      <c r="G33" s="21"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1397</v>
      </c>
      <c r="B34" s="18" t="s">
        <v>335</v>
      </c>
      <c r="C34" s="18">
        <v>33</v>
      </c>
      <c r="D34" s="20" t="s">
        <v>421</v>
      </c>
      <c r="E34" s="20">
        <v>100</v>
      </c>
      <c r="F34" s="18" t="s">
        <v>405</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2403</v>
      </c>
      <c r="B35" s="18" t="s">
        <v>335</v>
      </c>
      <c r="C35" s="20">
        <v>34</v>
      </c>
      <c r="D35" s="20" t="s">
        <v>421</v>
      </c>
      <c r="E35" s="20">
        <v>90</v>
      </c>
      <c r="F35" s="18" t="s">
        <v>410</v>
      </c>
      <c r="G35" s="21" t="s">
        <v>190</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2404</v>
      </c>
      <c r="B36" s="18" t="s">
        <v>335</v>
      </c>
      <c r="C36" s="18">
        <v>35</v>
      </c>
      <c r="D36" s="20" t="s">
        <v>421</v>
      </c>
      <c r="E36" s="20">
        <v>130</v>
      </c>
      <c r="F36" s="18" t="s">
        <v>405</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2837</v>
      </c>
      <c r="B37" s="18" t="s">
        <v>335</v>
      </c>
      <c r="C37" s="20">
        <v>36</v>
      </c>
      <c r="D37" s="20" t="s">
        <v>421</v>
      </c>
      <c r="E37" s="20">
        <v>170</v>
      </c>
      <c r="F37" s="18" t="s">
        <v>410</v>
      </c>
      <c r="G37" s="21" t="s">
        <v>206</v>
      </c>
      <c r="H37" s="78" t="s">
        <v>402</v>
      </c>
      <c r="I37" s="78" t="s">
        <v>402</v>
      </c>
      <c r="J37" s="78"/>
      <c r="K37" s="78" t="s">
        <v>402</v>
      </c>
      <c r="R37" s="126" t="s">
        <v>230</v>
      </c>
      <c r="S37" s="169">
        <f t="shared" si="5"/>
        <v>0</v>
      </c>
      <c r="T37" s="170">
        <f t="shared" si="6"/>
        <v>0</v>
      </c>
      <c r="U37" s="179"/>
      <c r="V37" s="266" t="s">
        <v>230</v>
      </c>
      <c r="W37" s="267">
        <f t="shared" si="7"/>
        <v>0</v>
      </c>
      <c r="X37" s="6">
        <f t="shared" si="8"/>
        <v>0</v>
      </c>
    </row>
    <row r="38" spans="1:24" x14ac:dyDescent="0.25">
      <c r="A38" s="15" t="s">
        <v>2838</v>
      </c>
      <c r="B38" s="18" t="s">
        <v>335</v>
      </c>
      <c r="C38" s="18">
        <v>37</v>
      </c>
      <c r="D38" s="20" t="s">
        <v>431</v>
      </c>
      <c r="E38" s="20">
        <v>180</v>
      </c>
      <c r="F38" s="18" t="s">
        <v>410</v>
      </c>
      <c r="G38" s="21" t="s">
        <v>206</v>
      </c>
      <c r="H38" s="78" t="s">
        <v>402</v>
      </c>
      <c r="I38" s="78" t="s">
        <v>402</v>
      </c>
      <c r="J38" s="78"/>
      <c r="K38" s="78" t="s">
        <v>402</v>
      </c>
      <c r="R38" s="125" t="s">
        <v>234</v>
      </c>
      <c r="S38" s="169">
        <f t="shared" si="5"/>
        <v>0</v>
      </c>
      <c r="T38" s="170">
        <f t="shared" si="6"/>
        <v>0</v>
      </c>
      <c r="U38" s="179"/>
      <c r="V38" s="264" t="s">
        <v>234</v>
      </c>
      <c r="W38" s="267">
        <f t="shared" si="7"/>
        <v>0</v>
      </c>
      <c r="X38" s="6">
        <f t="shared" si="8"/>
        <v>0</v>
      </c>
    </row>
    <row r="39" spans="1:24" ht="13.8" thickBot="1" x14ac:dyDescent="0.3">
      <c r="A39" s="15" t="s">
        <v>488</v>
      </c>
      <c r="B39" s="18" t="s">
        <v>335</v>
      </c>
      <c r="C39" s="20">
        <v>38</v>
      </c>
      <c r="D39" s="20" t="s">
        <v>431</v>
      </c>
      <c r="E39" s="20">
        <v>60</v>
      </c>
      <c r="F39" s="18" t="s">
        <v>410</v>
      </c>
      <c r="G39" s="21"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454</v>
      </c>
      <c r="B40" s="18" t="s">
        <v>335</v>
      </c>
      <c r="C40" s="18">
        <v>39</v>
      </c>
      <c r="D40" s="20" t="s">
        <v>431</v>
      </c>
      <c r="E40" s="20">
        <v>110</v>
      </c>
      <c r="F40" s="18" t="s">
        <v>405</v>
      </c>
      <c r="G40" s="21"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1673</v>
      </c>
      <c r="B41" s="18" t="s">
        <v>335</v>
      </c>
      <c r="C41" s="20">
        <v>40</v>
      </c>
      <c r="D41" s="20" t="s">
        <v>431</v>
      </c>
      <c r="E41" s="20">
        <v>120</v>
      </c>
      <c r="F41" s="18" t="s">
        <v>410</v>
      </c>
      <c r="G41" s="21" t="s">
        <v>198</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2404</v>
      </c>
      <c r="B42" s="18" t="s">
        <v>335</v>
      </c>
      <c r="C42" s="18">
        <v>41</v>
      </c>
      <c r="D42" s="20" t="s">
        <v>431</v>
      </c>
      <c r="E42" s="20">
        <v>130</v>
      </c>
      <c r="F42" s="18" t="s">
        <v>405</v>
      </c>
      <c r="G42" s="21"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2839</v>
      </c>
      <c r="B43" s="18" t="s">
        <v>335</v>
      </c>
      <c r="C43" s="20">
        <v>42</v>
      </c>
      <c r="D43" s="20" t="s">
        <v>435</v>
      </c>
      <c r="E43" s="20">
        <v>180</v>
      </c>
      <c r="F43" s="18" t="s">
        <v>410</v>
      </c>
      <c r="G43" s="21" t="s">
        <v>206</v>
      </c>
      <c r="H43" s="78" t="s">
        <v>402</v>
      </c>
      <c r="I43" s="78" t="s">
        <v>402</v>
      </c>
      <c r="J43" s="78"/>
      <c r="K43" s="78" t="s">
        <v>402</v>
      </c>
      <c r="R43" s="125" t="s">
        <v>254</v>
      </c>
      <c r="S43" s="169">
        <f t="shared" si="5"/>
        <v>0</v>
      </c>
      <c r="T43" s="170">
        <f t="shared" si="6"/>
        <v>0</v>
      </c>
      <c r="U43" s="179"/>
      <c r="V43" s="265" t="s">
        <v>254</v>
      </c>
      <c r="W43" s="267">
        <f t="shared" si="7"/>
        <v>0</v>
      </c>
      <c r="X43" s="6">
        <f t="shared" si="8"/>
        <v>0</v>
      </c>
    </row>
    <row r="44" spans="1:24" x14ac:dyDescent="0.25">
      <c r="A44" s="15" t="s">
        <v>2840</v>
      </c>
      <c r="B44" s="18" t="s">
        <v>335</v>
      </c>
      <c r="C44" s="18">
        <v>43</v>
      </c>
      <c r="D44" s="20" t="s">
        <v>435</v>
      </c>
      <c r="E44" s="20">
        <v>240</v>
      </c>
      <c r="F44" s="18" t="s">
        <v>2619</v>
      </c>
      <c r="G44" s="21" t="s">
        <v>206</v>
      </c>
      <c r="H44" s="78" t="s">
        <v>402</v>
      </c>
      <c r="I44" s="78" t="s">
        <v>402</v>
      </c>
      <c r="J44" s="78"/>
      <c r="K44" s="78" t="s">
        <v>402</v>
      </c>
      <c r="R44" s="125" t="s">
        <v>258</v>
      </c>
      <c r="S44" s="169">
        <f t="shared" si="5"/>
        <v>0</v>
      </c>
      <c r="T44" s="170">
        <f t="shared" si="6"/>
        <v>0</v>
      </c>
      <c r="U44" s="179"/>
      <c r="V44" s="265" t="s">
        <v>258</v>
      </c>
      <c r="W44" s="267">
        <f t="shared" si="7"/>
        <v>0</v>
      </c>
      <c r="X44" s="6">
        <f t="shared" si="8"/>
        <v>0</v>
      </c>
    </row>
    <row r="45" spans="1:24" x14ac:dyDescent="0.25">
      <c r="A45" s="15" t="s">
        <v>1259</v>
      </c>
      <c r="B45" s="18" t="s">
        <v>335</v>
      </c>
      <c r="C45" s="20">
        <v>44</v>
      </c>
      <c r="D45" s="20" t="s">
        <v>435</v>
      </c>
      <c r="E45" s="20">
        <v>70</v>
      </c>
      <c r="F45" s="18" t="s">
        <v>410</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2643</v>
      </c>
      <c r="B46" s="18" t="s">
        <v>335</v>
      </c>
      <c r="C46" s="18">
        <v>45</v>
      </c>
      <c r="D46" s="20" t="s">
        <v>435</v>
      </c>
      <c r="E46" s="20">
        <v>50</v>
      </c>
      <c r="F46" s="18" t="s">
        <v>410</v>
      </c>
      <c r="G46" s="21"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2644</v>
      </c>
      <c r="B47" s="18" t="s">
        <v>335</v>
      </c>
      <c r="C47" s="20">
        <v>46</v>
      </c>
      <c r="D47" s="20" t="s">
        <v>435</v>
      </c>
      <c r="E47" s="20">
        <v>90</v>
      </c>
      <c r="F47" s="18" t="s">
        <v>405</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1416</v>
      </c>
      <c r="B48" s="18" t="s">
        <v>335</v>
      </c>
      <c r="C48" s="18">
        <v>47</v>
      </c>
      <c r="D48" s="20" t="s">
        <v>419</v>
      </c>
      <c r="E48" s="20">
        <v>60</v>
      </c>
      <c r="F48" s="18" t="s">
        <v>410</v>
      </c>
      <c r="G48" s="21"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1410</v>
      </c>
      <c r="B49" s="18" t="s">
        <v>335</v>
      </c>
      <c r="C49" s="20">
        <v>48</v>
      </c>
      <c r="D49" s="20" t="s">
        <v>419</v>
      </c>
      <c r="E49" s="20">
        <v>90</v>
      </c>
      <c r="F49" s="18"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1402</v>
      </c>
      <c r="B50" s="18" t="s">
        <v>335</v>
      </c>
      <c r="C50" s="18">
        <v>49</v>
      </c>
      <c r="D50" s="20" t="s">
        <v>419</v>
      </c>
      <c r="E50" s="20">
        <v>150</v>
      </c>
      <c r="F50" s="18" t="s">
        <v>401</v>
      </c>
      <c r="G50" s="21" t="s">
        <v>198</v>
      </c>
      <c r="H50" s="78" t="s">
        <v>402</v>
      </c>
      <c r="I50" s="78" t="s">
        <v>402</v>
      </c>
      <c r="J50" s="78"/>
      <c r="K50" s="78"/>
      <c r="U50" s="179"/>
      <c r="V50" s="188" t="s">
        <v>458</v>
      </c>
      <c r="W50" s="206"/>
      <c r="X50" s="207">
        <f>SUM(X51:X73)</f>
        <v>172</v>
      </c>
    </row>
    <row r="51" spans="1:24" x14ac:dyDescent="0.25">
      <c r="A51" s="15" t="s">
        <v>1402</v>
      </c>
      <c r="B51" s="18" t="s">
        <v>335</v>
      </c>
      <c r="C51" s="20">
        <v>50</v>
      </c>
      <c r="D51" s="20" t="s">
        <v>419</v>
      </c>
      <c r="E51" s="20">
        <v>150</v>
      </c>
      <c r="F51" s="18" t="s">
        <v>401</v>
      </c>
      <c r="G51" s="21" t="s">
        <v>198</v>
      </c>
      <c r="H51" s="78" t="s">
        <v>402</v>
      </c>
      <c r="I51" s="78" t="s">
        <v>402</v>
      </c>
      <c r="J51" s="78"/>
      <c r="K51" s="78"/>
      <c r="U51" s="269"/>
      <c r="V51" s="124" t="s">
        <v>190</v>
      </c>
      <c r="W51" s="169">
        <f>S3+S27+W3+W27</f>
        <v>0</v>
      </c>
      <c r="X51" s="170">
        <f>T3+T27+X3+X27</f>
        <v>46</v>
      </c>
    </row>
    <row r="52" spans="1:24" x14ac:dyDescent="0.25">
      <c r="A52" s="15" t="s">
        <v>1674</v>
      </c>
      <c r="B52" s="18" t="s">
        <v>335</v>
      </c>
      <c r="C52" s="18">
        <v>51</v>
      </c>
      <c r="D52" s="20" t="s">
        <v>419</v>
      </c>
      <c r="E52" s="20">
        <v>120</v>
      </c>
      <c r="F52" s="18" t="s">
        <v>410</v>
      </c>
      <c r="G52" s="21" t="s">
        <v>198</v>
      </c>
      <c r="H52" s="78" t="s">
        <v>402</v>
      </c>
      <c r="I52" s="78" t="s">
        <v>402</v>
      </c>
      <c r="J52" s="78"/>
      <c r="K52" s="78"/>
      <c r="U52" s="269"/>
      <c r="V52" s="125" t="s">
        <v>194</v>
      </c>
      <c r="W52" s="169">
        <f t="shared" ref="W52:X67" si="9">S4+S28+W4+W28</f>
        <v>0</v>
      </c>
      <c r="X52" s="170">
        <f t="shared" si="9"/>
        <v>56</v>
      </c>
    </row>
    <row r="53" spans="1:24" x14ac:dyDescent="0.25">
      <c r="A53" s="15" t="s">
        <v>1231</v>
      </c>
      <c r="B53" s="18" t="s">
        <v>335</v>
      </c>
      <c r="C53" s="20">
        <v>52</v>
      </c>
      <c r="D53" s="20" t="s">
        <v>2651</v>
      </c>
      <c r="E53" s="20">
        <v>60</v>
      </c>
      <c r="F53" s="18" t="s">
        <v>410</v>
      </c>
      <c r="G53" s="21" t="s">
        <v>190</v>
      </c>
      <c r="H53" s="78" t="s">
        <v>402</v>
      </c>
      <c r="I53" s="78" t="s">
        <v>402</v>
      </c>
      <c r="J53" s="78"/>
      <c r="K53" s="78"/>
      <c r="U53" s="269"/>
      <c r="V53" s="125" t="s">
        <v>198</v>
      </c>
      <c r="W53" s="169">
        <f t="shared" si="9"/>
        <v>0</v>
      </c>
      <c r="X53" s="170">
        <f t="shared" si="9"/>
        <v>26</v>
      </c>
    </row>
    <row r="54" spans="1:24" x14ac:dyDescent="0.25">
      <c r="A54" s="15" t="s">
        <v>1216</v>
      </c>
      <c r="B54" s="18" t="s">
        <v>335</v>
      </c>
      <c r="C54" s="18">
        <v>53</v>
      </c>
      <c r="D54" s="20" t="s">
        <v>2651</v>
      </c>
      <c r="E54" s="20">
        <v>80</v>
      </c>
      <c r="F54" s="18" t="s">
        <v>405</v>
      </c>
      <c r="G54" s="21" t="s">
        <v>194</v>
      </c>
      <c r="H54" s="78" t="s">
        <v>402</v>
      </c>
      <c r="I54" s="78" t="s">
        <v>402</v>
      </c>
      <c r="J54" s="78"/>
      <c r="K54" s="78"/>
      <c r="U54" s="269"/>
      <c r="V54" s="125" t="s">
        <v>202</v>
      </c>
      <c r="W54" s="169">
        <f t="shared" si="9"/>
        <v>0</v>
      </c>
      <c r="X54" s="170">
        <f t="shared" si="9"/>
        <v>16</v>
      </c>
    </row>
    <row r="55" spans="1:24" x14ac:dyDescent="0.25">
      <c r="A55" s="15" t="s">
        <v>1199</v>
      </c>
      <c r="B55" s="18" t="s">
        <v>335</v>
      </c>
      <c r="C55" s="20">
        <v>54</v>
      </c>
      <c r="D55" s="20" t="s">
        <v>2651</v>
      </c>
      <c r="E55" s="20">
        <v>130</v>
      </c>
      <c r="F55" s="18" t="s">
        <v>401</v>
      </c>
      <c r="G55" s="21" t="s">
        <v>202</v>
      </c>
      <c r="H55" s="78" t="s">
        <v>402</v>
      </c>
      <c r="I55" s="78" t="s">
        <v>402</v>
      </c>
      <c r="J55" s="78"/>
      <c r="K55" s="78"/>
      <c r="U55" s="269"/>
      <c r="V55" s="125" t="s">
        <v>206</v>
      </c>
      <c r="W55" s="169">
        <f t="shared" si="9"/>
        <v>0</v>
      </c>
      <c r="X55" s="170">
        <f t="shared" si="9"/>
        <v>11</v>
      </c>
    </row>
    <row r="56" spans="1:24" x14ac:dyDescent="0.25">
      <c r="A56" s="15" t="s">
        <v>2333</v>
      </c>
      <c r="B56" s="18" t="s">
        <v>335</v>
      </c>
      <c r="C56" s="18">
        <v>55</v>
      </c>
      <c r="D56" s="20" t="s">
        <v>2651</v>
      </c>
      <c r="E56" s="20">
        <v>40</v>
      </c>
      <c r="F56" s="18" t="s">
        <v>410</v>
      </c>
      <c r="G56" s="19" t="s">
        <v>190</v>
      </c>
      <c r="H56" s="78" t="s">
        <v>402</v>
      </c>
      <c r="I56" s="78" t="s">
        <v>402</v>
      </c>
      <c r="J56" s="78"/>
      <c r="K56" s="78"/>
      <c r="U56" s="270"/>
      <c r="V56" s="125" t="s">
        <v>210</v>
      </c>
      <c r="W56" s="169">
        <f t="shared" si="9"/>
        <v>0</v>
      </c>
      <c r="X56" s="170">
        <f t="shared" si="9"/>
        <v>0</v>
      </c>
    </row>
    <row r="57" spans="1:24" ht="13.8" thickBot="1" x14ac:dyDescent="0.3">
      <c r="A57" s="15" t="s">
        <v>2463</v>
      </c>
      <c r="B57" s="18" t="s">
        <v>335</v>
      </c>
      <c r="C57" s="20">
        <v>56</v>
      </c>
      <c r="D57" s="20" t="s">
        <v>2651</v>
      </c>
      <c r="E57" s="20">
        <v>70</v>
      </c>
      <c r="F57" s="18" t="s">
        <v>405</v>
      </c>
      <c r="G57" s="21" t="s">
        <v>194</v>
      </c>
      <c r="H57" s="78" t="s">
        <v>402</v>
      </c>
      <c r="I57" s="78" t="s">
        <v>402</v>
      </c>
      <c r="J57" s="78"/>
      <c r="K57" s="78"/>
      <c r="U57" s="271"/>
      <c r="V57" s="125" t="s">
        <v>214</v>
      </c>
      <c r="W57" s="169">
        <f t="shared" si="9"/>
        <v>0</v>
      </c>
      <c r="X57" s="170">
        <f t="shared" si="9"/>
        <v>0</v>
      </c>
    </row>
    <row r="58" spans="1:24" ht="13.8" thickBot="1" x14ac:dyDescent="0.3">
      <c r="A58" s="15" t="s">
        <v>2456</v>
      </c>
      <c r="B58" s="18" t="s">
        <v>335</v>
      </c>
      <c r="C58" s="18">
        <v>57</v>
      </c>
      <c r="D58" s="20" t="s">
        <v>165</v>
      </c>
      <c r="E58" s="20">
        <v>170</v>
      </c>
      <c r="F58" s="18" t="s">
        <v>410</v>
      </c>
      <c r="G58" s="21" t="s">
        <v>206</v>
      </c>
      <c r="H58" s="78" t="s">
        <v>402</v>
      </c>
      <c r="I58" s="78" t="s">
        <v>402</v>
      </c>
      <c r="J58" s="78"/>
      <c r="K58" s="78" t="s">
        <v>402</v>
      </c>
      <c r="U58" s="271"/>
      <c r="V58" s="125" t="s">
        <v>218</v>
      </c>
      <c r="W58" s="169">
        <f t="shared" si="9"/>
        <v>0</v>
      </c>
      <c r="X58" s="170">
        <f t="shared" si="9"/>
        <v>0</v>
      </c>
    </row>
    <row r="59" spans="1:24" ht="13.8" thickBot="1" x14ac:dyDescent="0.3">
      <c r="A59" s="15" t="s">
        <v>2695</v>
      </c>
      <c r="B59" s="18" t="s">
        <v>335</v>
      </c>
      <c r="C59" s="20">
        <v>58</v>
      </c>
      <c r="D59" s="20" t="s">
        <v>165</v>
      </c>
      <c r="E59" s="20">
        <v>40</v>
      </c>
      <c r="F59" s="18" t="s">
        <v>410</v>
      </c>
      <c r="G59" s="21" t="s">
        <v>190</v>
      </c>
      <c r="H59" s="78" t="s">
        <v>402</v>
      </c>
      <c r="I59" s="78" t="s">
        <v>402</v>
      </c>
      <c r="J59" s="78"/>
      <c r="K59" s="78"/>
      <c r="U59" s="271"/>
      <c r="V59" s="125" t="s">
        <v>222</v>
      </c>
      <c r="W59" s="169">
        <f t="shared" si="9"/>
        <v>0</v>
      </c>
      <c r="X59" s="170">
        <f t="shared" si="9"/>
        <v>0</v>
      </c>
    </row>
    <row r="60" spans="1:24" ht="13.8" thickBot="1" x14ac:dyDescent="0.3">
      <c r="A60" s="15" t="s">
        <v>2696</v>
      </c>
      <c r="B60" s="18" t="s">
        <v>335</v>
      </c>
      <c r="C60" s="18">
        <v>59</v>
      </c>
      <c r="D60" s="20" t="s">
        <v>165</v>
      </c>
      <c r="E60" s="20">
        <v>70</v>
      </c>
      <c r="F60" s="18" t="s">
        <v>405</v>
      </c>
      <c r="G60" s="21" t="s">
        <v>194</v>
      </c>
      <c r="H60" s="78" t="s">
        <v>402</v>
      </c>
      <c r="I60" s="78" t="s">
        <v>402</v>
      </c>
      <c r="J60" s="78"/>
      <c r="K60" s="78"/>
      <c r="U60" s="271"/>
      <c r="V60" s="125" t="s">
        <v>226</v>
      </c>
      <c r="W60" s="169">
        <f t="shared" si="9"/>
        <v>0</v>
      </c>
      <c r="X60" s="170">
        <f t="shared" si="9"/>
        <v>0</v>
      </c>
    </row>
    <row r="61" spans="1:24" ht="13.8" thickBot="1" x14ac:dyDescent="0.3">
      <c r="A61" s="15" t="s">
        <v>2697</v>
      </c>
      <c r="B61" s="18" t="s">
        <v>335</v>
      </c>
      <c r="C61" s="20">
        <v>60</v>
      </c>
      <c r="D61" s="20" t="s">
        <v>165</v>
      </c>
      <c r="E61" s="20">
        <v>150</v>
      </c>
      <c r="F61" s="18" t="s">
        <v>401</v>
      </c>
      <c r="G61" s="21" t="s">
        <v>202</v>
      </c>
      <c r="H61" s="78" t="s">
        <v>402</v>
      </c>
      <c r="I61" s="78" t="s">
        <v>402</v>
      </c>
      <c r="J61" s="78"/>
      <c r="K61" s="78"/>
      <c r="U61" s="271"/>
      <c r="V61" s="126" t="s">
        <v>230</v>
      </c>
      <c r="W61" s="169">
        <f t="shared" si="9"/>
        <v>0</v>
      </c>
      <c r="X61" s="170">
        <f t="shared" si="9"/>
        <v>0</v>
      </c>
    </row>
    <row r="62" spans="1:24" ht="13.8" thickBot="1" x14ac:dyDescent="0.3">
      <c r="A62" s="15" t="s">
        <v>654</v>
      </c>
      <c r="B62" s="18" t="s">
        <v>335</v>
      </c>
      <c r="C62" s="18">
        <v>61</v>
      </c>
      <c r="D62" s="20" t="s">
        <v>414</v>
      </c>
      <c r="E62" s="20">
        <v>60</v>
      </c>
      <c r="F62" s="18" t="s">
        <v>410</v>
      </c>
      <c r="G62" s="21" t="s">
        <v>190</v>
      </c>
      <c r="H62" s="78" t="s">
        <v>402</v>
      </c>
      <c r="I62" s="78" t="s">
        <v>402</v>
      </c>
      <c r="J62" s="78"/>
      <c r="K62" s="78"/>
      <c r="U62" s="271"/>
      <c r="V62" s="125" t="s">
        <v>234</v>
      </c>
      <c r="W62" s="169">
        <f t="shared" si="9"/>
        <v>0</v>
      </c>
      <c r="X62" s="170">
        <f t="shared" si="9"/>
        <v>0</v>
      </c>
    </row>
    <row r="63" spans="1:24" ht="13.8" thickBot="1" x14ac:dyDescent="0.3">
      <c r="A63" s="15" t="s">
        <v>640</v>
      </c>
      <c r="B63" s="18" t="s">
        <v>335</v>
      </c>
      <c r="C63" s="20">
        <v>62</v>
      </c>
      <c r="D63" s="20" t="s">
        <v>414</v>
      </c>
      <c r="E63" s="20">
        <v>90</v>
      </c>
      <c r="F63" s="18" t="s">
        <v>405</v>
      </c>
      <c r="G63" s="21" t="s">
        <v>190</v>
      </c>
      <c r="H63" s="78" t="s">
        <v>402</v>
      </c>
      <c r="I63" s="78" t="s">
        <v>402</v>
      </c>
      <c r="J63" s="78"/>
      <c r="K63" s="78"/>
      <c r="U63" s="271"/>
      <c r="V63" s="125" t="s">
        <v>238</v>
      </c>
      <c r="W63" s="169">
        <f t="shared" si="9"/>
        <v>0</v>
      </c>
      <c r="X63" s="170">
        <f t="shared" si="9"/>
        <v>0</v>
      </c>
    </row>
    <row r="64" spans="1:24" ht="13.8" thickBot="1" x14ac:dyDescent="0.3">
      <c r="A64" s="15" t="s">
        <v>649</v>
      </c>
      <c r="B64" s="18" t="s">
        <v>335</v>
      </c>
      <c r="C64" s="18">
        <v>63</v>
      </c>
      <c r="D64" s="20" t="s">
        <v>414</v>
      </c>
      <c r="E64" s="20">
        <v>60</v>
      </c>
      <c r="F64" s="18" t="s">
        <v>410</v>
      </c>
      <c r="G64" s="21" t="s">
        <v>190</v>
      </c>
      <c r="H64" s="78" t="s">
        <v>402</v>
      </c>
      <c r="I64" s="78" t="s">
        <v>402</v>
      </c>
      <c r="J64" s="78"/>
      <c r="K64" s="78"/>
      <c r="U64" s="271"/>
      <c r="V64" s="125" t="s">
        <v>242</v>
      </c>
      <c r="W64" s="169">
        <f t="shared" si="9"/>
        <v>0</v>
      </c>
      <c r="X64" s="170">
        <f t="shared" si="9"/>
        <v>0</v>
      </c>
    </row>
    <row r="65" spans="1:24" ht="13.8" thickBot="1" x14ac:dyDescent="0.3">
      <c r="A65" s="15" t="s">
        <v>561</v>
      </c>
      <c r="B65" s="18" t="s">
        <v>335</v>
      </c>
      <c r="C65" s="20">
        <v>64</v>
      </c>
      <c r="D65" s="20" t="s">
        <v>414</v>
      </c>
      <c r="E65" s="20">
        <v>60</v>
      </c>
      <c r="F65" s="18" t="s">
        <v>410</v>
      </c>
      <c r="G65" s="19" t="s">
        <v>190</v>
      </c>
      <c r="H65" s="78" t="s">
        <v>402</v>
      </c>
      <c r="I65" s="78" t="s">
        <v>402</v>
      </c>
      <c r="J65" s="78"/>
      <c r="K65" s="78"/>
      <c r="U65" s="271"/>
      <c r="V65" s="125" t="s">
        <v>246</v>
      </c>
      <c r="W65" s="169">
        <f t="shared" si="9"/>
        <v>0</v>
      </c>
      <c r="X65" s="170">
        <f t="shared" si="9"/>
        <v>0</v>
      </c>
    </row>
    <row r="66" spans="1:24" ht="13.8" thickBot="1" x14ac:dyDescent="0.3">
      <c r="A66" s="15" t="s">
        <v>983</v>
      </c>
      <c r="B66" s="18" t="s">
        <v>335</v>
      </c>
      <c r="C66" s="18">
        <v>65</v>
      </c>
      <c r="D66" s="20" t="s">
        <v>414</v>
      </c>
      <c r="E66" s="20">
        <v>80</v>
      </c>
      <c r="F66" s="18" t="s">
        <v>405</v>
      </c>
      <c r="G66" s="21" t="s">
        <v>194</v>
      </c>
      <c r="H66" s="78" t="s">
        <v>402</v>
      </c>
      <c r="I66" s="78" t="s">
        <v>402</v>
      </c>
      <c r="J66" s="78"/>
      <c r="K66" s="78"/>
      <c r="U66" s="271"/>
      <c r="V66" s="125" t="s">
        <v>250</v>
      </c>
      <c r="W66" s="169">
        <f t="shared" si="9"/>
        <v>0</v>
      </c>
      <c r="X66" s="170">
        <f t="shared" si="9"/>
        <v>0</v>
      </c>
    </row>
    <row r="67" spans="1:24" ht="13.8" thickBot="1" x14ac:dyDescent="0.3">
      <c r="A67" s="15" t="s">
        <v>1934</v>
      </c>
      <c r="B67" s="18" t="s">
        <v>335</v>
      </c>
      <c r="C67" s="20">
        <v>66</v>
      </c>
      <c r="D67" s="20" t="s">
        <v>414</v>
      </c>
      <c r="E67" s="20">
        <v>130</v>
      </c>
      <c r="F67" s="18" t="s">
        <v>401</v>
      </c>
      <c r="G67" s="21" t="s">
        <v>198</v>
      </c>
      <c r="H67" s="78" t="s">
        <v>402</v>
      </c>
      <c r="I67" s="78" t="s">
        <v>402</v>
      </c>
      <c r="J67" s="78"/>
      <c r="K67" s="78"/>
      <c r="U67" s="271"/>
      <c r="V67" s="125" t="s">
        <v>254</v>
      </c>
      <c r="W67" s="169">
        <f t="shared" si="9"/>
        <v>0</v>
      </c>
      <c r="X67" s="170">
        <f t="shared" si="9"/>
        <v>0</v>
      </c>
    </row>
    <row r="68" spans="1:24" ht="13.8" thickBot="1" x14ac:dyDescent="0.3">
      <c r="A68" s="15" t="s">
        <v>1934</v>
      </c>
      <c r="B68" s="18" t="s">
        <v>335</v>
      </c>
      <c r="C68" s="18">
        <v>67</v>
      </c>
      <c r="D68" s="20" t="s">
        <v>414</v>
      </c>
      <c r="E68" s="20">
        <v>130</v>
      </c>
      <c r="F68" s="18" t="s">
        <v>401</v>
      </c>
      <c r="G68" s="21" t="s">
        <v>202</v>
      </c>
      <c r="H68" s="78" t="s">
        <v>402</v>
      </c>
      <c r="I68" s="78" t="s">
        <v>402</v>
      </c>
      <c r="J68" s="78"/>
      <c r="K68" s="78"/>
      <c r="U68" s="271"/>
      <c r="V68" s="125" t="s">
        <v>258</v>
      </c>
      <c r="W68" s="169">
        <f t="shared" ref="W68:X73" si="10">S20+S44+W20+W44</f>
        <v>0</v>
      </c>
      <c r="X68" s="170">
        <f t="shared" si="10"/>
        <v>0</v>
      </c>
    </row>
    <row r="69" spans="1:24" ht="13.8" thickBot="1" x14ac:dyDescent="0.3">
      <c r="A69" s="15" t="s">
        <v>2841</v>
      </c>
      <c r="B69" s="18" t="s">
        <v>335</v>
      </c>
      <c r="C69" s="20">
        <v>68</v>
      </c>
      <c r="D69" s="20" t="s">
        <v>414</v>
      </c>
      <c r="E69" s="20">
        <v>170</v>
      </c>
      <c r="F69" s="18" t="s">
        <v>410</v>
      </c>
      <c r="G69" s="21" t="s">
        <v>206</v>
      </c>
      <c r="H69" s="78" t="s">
        <v>402</v>
      </c>
      <c r="I69" s="78" t="s">
        <v>402</v>
      </c>
      <c r="J69" s="78"/>
      <c r="K69" s="78" t="s">
        <v>402</v>
      </c>
      <c r="U69" s="271"/>
      <c r="V69" s="125" t="s">
        <v>262</v>
      </c>
      <c r="W69" s="169">
        <f t="shared" si="10"/>
        <v>0</v>
      </c>
      <c r="X69" s="170">
        <f t="shared" si="10"/>
        <v>0</v>
      </c>
    </row>
    <row r="70" spans="1:24" ht="13.8" thickBot="1" x14ac:dyDescent="0.3">
      <c r="A70" s="15" t="s">
        <v>2842</v>
      </c>
      <c r="B70" s="18" t="s">
        <v>335</v>
      </c>
      <c r="C70" s="18">
        <v>69</v>
      </c>
      <c r="D70" s="20" t="s">
        <v>490</v>
      </c>
      <c r="E70" s="20"/>
      <c r="F70" s="18" t="s">
        <v>1085</v>
      </c>
      <c r="G70" s="21" t="s">
        <v>194</v>
      </c>
      <c r="H70" s="78" t="s">
        <v>402</v>
      </c>
      <c r="I70" s="78" t="s">
        <v>402</v>
      </c>
      <c r="J70" s="78"/>
      <c r="K70" s="78"/>
      <c r="U70" s="271"/>
      <c r="V70" s="125" t="s">
        <v>266</v>
      </c>
      <c r="W70" s="169">
        <f t="shared" si="10"/>
        <v>0</v>
      </c>
      <c r="X70" s="170">
        <f t="shared" si="10"/>
        <v>0</v>
      </c>
    </row>
    <row r="71" spans="1:24" ht="13.8" thickBot="1" x14ac:dyDescent="0.3">
      <c r="A71" s="15" t="s">
        <v>2843</v>
      </c>
      <c r="B71" s="18" t="s">
        <v>335</v>
      </c>
      <c r="C71" s="20">
        <v>70</v>
      </c>
      <c r="D71" s="20" t="s">
        <v>490</v>
      </c>
      <c r="E71" s="20"/>
      <c r="F71" s="18" t="s">
        <v>1562</v>
      </c>
      <c r="G71" s="21" t="s">
        <v>194</v>
      </c>
      <c r="H71" s="78" t="s">
        <v>402</v>
      </c>
      <c r="I71" s="78" t="s">
        <v>402</v>
      </c>
      <c r="J71" s="78"/>
      <c r="K71" s="78"/>
      <c r="U71" s="271"/>
      <c r="V71" s="125" t="s">
        <v>270</v>
      </c>
      <c r="W71" s="169">
        <f t="shared" si="10"/>
        <v>0</v>
      </c>
      <c r="X71" s="170">
        <f t="shared" si="10"/>
        <v>0</v>
      </c>
    </row>
    <row r="72" spans="1:24" ht="13.8" thickBot="1" x14ac:dyDescent="0.3">
      <c r="A72" s="15" t="s">
        <v>2844</v>
      </c>
      <c r="B72" s="18" t="s">
        <v>335</v>
      </c>
      <c r="C72" s="18">
        <v>71</v>
      </c>
      <c r="D72" s="20" t="s">
        <v>490</v>
      </c>
      <c r="E72" s="20"/>
      <c r="F72" s="18" t="s">
        <v>1562</v>
      </c>
      <c r="G72" s="21" t="s">
        <v>194</v>
      </c>
      <c r="H72" s="78" t="s">
        <v>402</v>
      </c>
      <c r="I72" s="78" t="s">
        <v>402</v>
      </c>
      <c r="J72" s="78"/>
      <c r="K72" s="78"/>
      <c r="U72" s="271"/>
      <c r="V72" s="125" t="s">
        <v>274</v>
      </c>
      <c r="W72" s="169">
        <f t="shared" si="10"/>
        <v>0</v>
      </c>
      <c r="X72" s="170">
        <f t="shared" si="10"/>
        <v>15</v>
      </c>
    </row>
    <row r="73" spans="1:24" ht="13.8" thickBot="1" x14ac:dyDescent="0.3">
      <c r="A73" s="15" t="s">
        <v>2845</v>
      </c>
      <c r="B73" s="18" t="s">
        <v>335</v>
      </c>
      <c r="C73" s="20">
        <v>72</v>
      </c>
      <c r="D73" s="20" t="s">
        <v>490</v>
      </c>
      <c r="E73" s="20"/>
      <c r="F73" s="18" t="s">
        <v>1562</v>
      </c>
      <c r="G73" s="21" t="s">
        <v>194</v>
      </c>
      <c r="H73" s="78" t="s">
        <v>402</v>
      </c>
      <c r="I73" s="78" t="s">
        <v>402</v>
      </c>
      <c r="J73" s="78"/>
      <c r="K73" s="78"/>
      <c r="U73" s="271"/>
      <c r="V73" s="177" t="s">
        <v>278</v>
      </c>
      <c r="W73" s="169">
        <f t="shared" si="10"/>
        <v>0</v>
      </c>
      <c r="X73" s="170">
        <f t="shared" si="10"/>
        <v>2</v>
      </c>
    </row>
    <row r="74" spans="1:24" x14ac:dyDescent="0.25">
      <c r="A74" s="15" t="s">
        <v>2846</v>
      </c>
      <c r="B74" s="18" t="s">
        <v>335</v>
      </c>
      <c r="C74" s="18">
        <v>73</v>
      </c>
      <c r="D74" s="20" t="s">
        <v>490</v>
      </c>
      <c r="E74" s="20"/>
      <c r="F74" s="18" t="s">
        <v>493</v>
      </c>
      <c r="G74" s="21" t="s">
        <v>194</v>
      </c>
      <c r="H74" s="78" t="s">
        <v>402</v>
      </c>
      <c r="I74" s="78" t="s">
        <v>402</v>
      </c>
      <c r="J74" s="78"/>
      <c r="K74" s="78"/>
    </row>
    <row r="75" spans="1:24" x14ac:dyDescent="0.25">
      <c r="A75" s="15" t="s">
        <v>2847</v>
      </c>
      <c r="B75" s="18" t="s">
        <v>335</v>
      </c>
      <c r="C75" s="20">
        <v>74</v>
      </c>
      <c r="D75" s="20" t="s">
        <v>490</v>
      </c>
      <c r="E75" s="20"/>
      <c r="F75" s="18" t="s">
        <v>493</v>
      </c>
      <c r="G75" s="21" t="s">
        <v>194</v>
      </c>
      <c r="H75" s="78" t="s">
        <v>402</v>
      </c>
      <c r="I75" s="78" t="s">
        <v>402</v>
      </c>
      <c r="J75" s="78"/>
      <c r="K75" s="78"/>
    </row>
    <row r="76" spans="1:24" x14ac:dyDescent="0.25">
      <c r="A76" s="15" t="s">
        <v>2848</v>
      </c>
      <c r="B76" s="18" t="s">
        <v>335</v>
      </c>
      <c r="C76" s="18">
        <v>75</v>
      </c>
      <c r="D76" s="20" t="s">
        <v>490</v>
      </c>
      <c r="E76" s="20"/>
      <c r="F76" s="18" t="s">
        <v>1085</v>
      </c>
      <c r="G76" s="21" t="s">
        <v>194</v>
      </c>
      <c r="H76" s="78" t="s">
        <v>402</v>
      </c>
      <c r="I76" s="78" t="s">
        <v>402</v>
      </c>
      <c r="J76" s="78"/>
      <c r="K76" s="78"/>
    </row>
    <row r="77" spans="1:24" x14ac:dyDescent="0.25">
      <c r="A77" s="15" t="s">
        <v>2431</v>
      </c>
      <c r="B77" s="18" t="s">
        <v>335</v>
      </c>
      <c r="C77" s="20">
        <v>76</v>
      </c>
      <c r="D77" s="20" t="s">
        <v>490</v>
      </c>
      <c r="E77" s="20"/>
      <c r="F77" s="20" t="s">
        <v>1562</v>
      </c>
      <c r="G77" s="21" t="s">
        <v>194</v>
      </c>
      <c r="H77" s="78" t="s">
        <v>402</v>
      </c>
      <c r="I77" s="78" t="s">
        <v>402</v>
      </c>
      <c r="J77" s="78"/>
      <c r="K77" s="78"/>
    </row>
    <row r="78" spans="1:24" x14ac:dyDescent="0.25">
      <c r="A78" s="15" t="s">
        <v>2849</v>
      </c>
      <c r="B78" s="18" t="s">
        <v>335</v>
      </c>
      <c r="C78" s="18">
        <v>77</v>
      </c>
      <c r="D78" s="20" t="s">
        <v>490</v>
      </c>
      <c r="E78" s="20"/>
      <c r="F78" s="20" t="s">
        <v>1562</v>
      </c>
      <c r="G78" s="21" t="s">
        <v>194</v>
      </c>
      <c r="H78" s="78" t="s">
        <v>402</v>
      </c>
      <c r="I78" s="78" t="s">
        <v>402</v>
      </c>
      <c r="J78" s="78"/>
      <c r="K78" s="78"/>
    </row>
    <row r="79" spans="1:24" x14ac:dyDescent="0.25">
      <c r="A79" s="15" t="s">
        <v>2702</v>
      </c>
      <c r="B79" s="18" t="s">
        <v>335</v>
      </c>
      <c r="C79" s="20">
        <v>78</v>
      </c>
      <c r="D79" s="20" t="s">
        <v>490</v>
      </c>
      <c r="E79" s="20"/>
      <c r="F79" s="18" t="s">
        <v>1085</v>
      </c>
      <c r="G79" s="21" t="s">
        <v>194</v>
      </c>
      <c r="H79" s="78" t="s">
        <v>402</v>
      </c>
      <c r="I79" s="78" t="s">
        <v>402</v>
      </c>
      <c r="J79" s="78"/>
      <c r="K79" s="78"/>
    </row>
    <row r="80" spans="1:24" x14ac:dyDescent="0.25">
      <c r="A80" s="15" t="s">
        <v>2850</v>
      </c>
      <c r="B80" s="18" t="s">
        <v>335</v>
      </c>
      <c r="C80" s="18">
        <v>79</v>
      </c>
      <c r="D80" s="20" t="s">
        <v>490</v>
      </c>
      <c r="E80" s="20"/>
      <c r="F80" s="18" t="s">
        <v>1562</v>
      </c>
      <c r="G80" s="21" t="s">
        <v>194</v>
      </c>
      <c r="H80" s="78" t="s">
        <v>402</v>
      </c>
      <c r="I80" s="78" t="s">
        <v>402</v>
      </c>
      <c r="J80" s="78"/>
      <c r="K80" s="78"/>
    </row>
    <row r="81" spans="1:11" x14ac:dyDescent="0.25">
      <c r="A81" s="15" t="s">
        <v>2851</v>
      </c>
      <c r="B81" s="18" t="s">
        <v>335</v>
      </c>
      <c r="C81" s="20">
        <v>80</v>
      </c>
      <c r="D81" s="20" t="s">
        <v>490</v>
      </c>
      <c r="E81" s="20"/>
      <c r="F81" s="18" t="s">
        <v>1562</v>
      </c>
      <c r="G81" s="21" t="s">
        <v>194</v>
      </c>
      <c r="H81" s="78" t="s">
        <v>402</v>
      </c>
      <c r="I81" s="78" t="s">
        <v>402</v>
      </c>
      <c r="J81" s="78"/>
      <c r="K81" s="78"/>
    </row>
    <row r="82" spans="1:11" x14ac:dyDescent="0.25">
      <c r="A82" s="15" t="s">
        <v>2852</v>
      </c>
      <c r="B82" s="18" t="s">
        <v>335</v>
      </c>
      <c r="C82" s="18">
        <v>81</v>
      </c>
      <c r="D82" s="20" t="s">
        <v>490</v>
      </c>
      <c r="E82" s="20"/>
      <c r="F82" s="18" t="s">
        <v>1562</v>
      </c>
      <c r="G82" s="21" t="s">
        <v>194</v>
      </c>
      <c r="H82" s="78" t="s">
        <v>402</v>
      </c>
      <c r="I82" s="78" t="s">
        <v>402</v>
      </c>
      <c r="J82" s="78"/>
      <c r="K82" s="78"/>
    </row>
    <row r="83" spans="1:11" x14ac:dyDescent="0.25">
      <c r="A83" s="15" t="s">
        <v>2853</v>
      </c>
      <c r="B83" s="18" t="s">
        <v>335</v>
      </c>
      <c r="C83" s="20">
        <v>82</v>
      </c>
      <c r="D83" s="16" t="s">
        <v>427</v>
      </c>
      <c r="E83" s="16"/>
      <c r="F83" s="16" t="s">
        <v>428</v>
      </c>
      <c r="G83" s="21" t="s">
        <v>194</v>
      </c>
      <c r="H83" s="78" t="s">
        <v>402</v>
      </c>
      <c r="I83" s="78" t="s">
        <v>402</v>
      </c>
      <c r="J83" s="78"/>
      <c r="K83" s="78"/>
    </row>
    <row r="84" spans="1:11" x14ac:dyDescent="0.25">
      <c r="A84" s="15" t="s">
        <v>2854</v>
      </c>
      <c r="B84" s="18" t="s">
        <v>335</v>
      </c>
      <c r="C84" s="18">
        <v>83</v>
      </c>
      <c r="D84" s="16" t="s">
        <v>427</v>
      </c>
      <c r="E84" s="16"/>
      <c r="F84" s="16" t="s">
        <v>428</v>
      </c>
      <c r="G84" s="21" t="s">
        <v>194</v>
      </c>
      <c r="H84" s="78" t="s">
        <v>402</v>
      </c>
      <c r="I84" s="78" t="s">
        <v>402</v>
      </c>
      <c r="J84" s="78"/>
      <c r="K84" s="78"/>
    </row>
    <row r="85" spans="1:11" x14ac:dyDescent="0.25">
      <c r="A85" s="15" t="s">
        <v>2833</v>
      </c>
      <c r="B85" s="18" t="s">
        <v>335</v>
      </c>
      <c r="C85" s="20">
        <v>84</v>
      </c>
      <c r="D85" s="20" t="s">
        <v>407</v>
      </c>
      <c r="E85" s="20">
        <v>170</v>
      </c>
      <c r="F85" s="18" t="s">
        <v>410</v>
      </c>
      <c r="G85" s="21" t="s">
        <v>274</v>
      </c>
      <c r="H85" s="78" t="s">
        <v>402</v>
      </c>
      <c r="I85" s="78" t="s">
        <v>402</v>
      </c>
      <c r="J85" s="78"/>
      <c r="K85" s="78" t="s">
        <v>402</v>
      </c>
    </row>
    <row r="86" spans="1:11" x14ac:dyDescent="0.25">
      <c r="A86" s="15" t="s">
        <v>2834</v>
      </c>
      <c r="B86" s="18" t="s">
        <v>335</v>
      </c>
      <c r="C86" s="18">
        <v>85</v>
      </c>
      <c r="D86" s="20" t="s">
        <v>407</v>
      </c>
      <c r="E86" s="20">
        <v>220</v>
      </c>
      <c r="F86" s="18" t="s">
        <v>2619</v>
      </c>
      <c r="G86" s="21" t="s">
        <v>274</v>
      </c>
      <c r="H86" s="78" t="s">
        <v>402</v>
      </c>
      <c r="I86" s="78" t="s">
        <v>402</v>
      </c>
      <c r="J86" s="78"/>
      <c r="K86" s="78" t="s">
        <v>402</v>
      </c>
    </row>
    <row r="87" spans="1:11" x14ac:dyDescent="0.25">
      <c r="A87" s="15" t="s">
        <v>2424</v>
      </c>
      <c r="B87" s="18" t="s">
        <v>335</v>
      </c>
      <c r="C87" s="20">
        <v>86</v>
      </c>
      <c r="D87" s="20" t="s">
        <v>404</v>
      </c>
      <c r="E87" s="20">
        <v>180</v>
      </c>
      <c r="F87" s="18" t="s">
        <v>410</v>
      </c>
      <c r="G87" s="21" t="s">
        <v>274</v>
      </c>
      <c r="H87" s="78" t="s">
        <v>402</v>
      </c>
      <c r="I87" s="78" t="s">
        <v>402</v>
      </c>
      <c r="J87" s="78"/>
      <c r="K87" s="78" t="s">
        <v>402</v>
      </c>
    </row>
    <row r="88" spans="1:11" x14ac:dyDescent="0.25">
      <c r="A88" s="15" t="s">
        <v>2835</v>
      </c>
      <c r="B88" s="18" t="s">
        <v>335</v>
      </c>
      <c r="C88" s="18">
        <v>87</v>
      </c>
      <c r="D88" s="20" t="s">
        <v>400</v>
      </c>
      <c r="E88" s="20">
        <v>170</v>
      </c>
      <c r="F88" s="18" t="s">
        <v>410</v>
      </c>
      <c r="G88" s="21" t="s">
        <v>274</v>
      </c>
      <c r="H88" s="78" t="s">
        <v>402</v>
      </c>
      <c r="I88" s="78" t="s">
        <v>402</v>
      </c>
      <c r="J88" s="78"/>
      <c r="K88" s="78" t="s">
        <v>402</v>
      </c>
    </row>
    <row r="89" spans="1:11" x14ac:dyDescent="0.25">
      <c r="A89" s="15" t="s">
        <v>2836</v>
      </c>
      <c r="B89" s="18" t="s">
        <v>335</v>
      </c>
      <c r="C89" s="20">
        <v>88</v>
      </c>
      <c r="D89" s="20" t="s">
        <v>400</v>
      </c>
      <c r="E89" s="20">
        <v>220</v>
      </c>
      <c r="F89" s="18" t="s">
        <v>2619</v>
      </c>
      <c r="G89" s="21" t="s">
        <v>274</v>
      </c>
      <c r="H89" s="78" t="s">
        <v>402</v>
      </c>
      <c r="I89" s="78" t="s">
        <v>402</v>
      </c>
      <c r="J89" s="78"/>
      <c r="K89" s="78" t="s">
        <v>402</v>
      </c>
    </row>
    <row r="90" spans="1:11" x14ac:dyDescent="0.25">
      <c r="A90" s="15" t="s">
        <v>2837</v>
      </c>
      <c r="B90" s="18" t="s">
        <v>335</v>
      </c>
      <c r="C90" s="18">
        <v>89</v>
      </c>
      <c r="D90" s="20" t="s">
        <v>421</v>
      </c>
      <c r="E90" s="20">
        <v>170</v>
      </c>
      <c r="F90" s="18" t="s">
        <v>410</v>
      </c>
      <c r="G90" s="21" t="s">
        <v>274</v>
      </c>
      <c r="H90" s="78" t="s">
        <v>402</v>
      </c>
      <c r="I90" s="78" t="s">
        <v>402</v>
      </c>
      <c r="J90" s="78"/>
      <c r="K90" s="78" t="s">
        <v>402</v>
      </c>
    </row>
    <row r="91" spans="1:11" x14ac:dyDescent="0.25">
      <c r="A91" s="15" t="s">
        <v>2838</v>
      </c>
      <c r="B91" s="18" t="s">
        <v>335</v>
      </c>
      <c r="C91" s="20">
        <v>90</v>
      </c>
      <c r="D91" s="20" t="s">
        <v>431</v>
      </c>
      <c r="E91" s="20">
        <v>180</v>
      </c>
      <c r="F91" s="20" t="s">
        <v>410</v>
      </c>
      <c r="G91" s="21" t="s">
        <v>274</v>
      </c>
      <c r="H91" s="78" t="s">
        <v>402</v>
      </c>
      <c r="I91" s="78" t="s">
        <v>402</v>
      </c>
      <c r="J91" s="78"/>
      <c r="K91" s="78" t="s">
        <v>402</v>
      </c>
    </row>
    <row r="92" spans="1:11" x14ac:dyDescent="0.25">
      <c r="A92" s="15" t="s">
        <v>2839</v>
      </c>
      <c r="B92" s="18" t="s">
        <v>335</v>
      </c>
      <c r="C92" s="18">
        <v>91</v>
      </c>
      <c r="D92" s="20" t="s">
        <v>435</v>
      </c>
      <c r="E92" s="20">
        <v>180</v>
      </c>
      <c r="F92" s="18" t="s">
        <v>410</v>
      </c>
      <c r="G92" s="21" t="s">
        <v>274</v>
      </c>
      <c r="H92" s="78" t="s">
        <v>402</v>
      </c>
      <c r="I92" s="78" t="s">
        <v>402</v>
      </c>
      <c r="J92" s="78"/>
      <c r="K92" s="78" t="s">
        <v>402</v>
      </c>
    </row>
    <row r="93" spans="1:11" x14ac:dyDescent="0.25">
      <c r="A93" s="15" t="s">
        <v>2840</v>
      </c>
      <c r="B93" s="18" t="s">
        <v>335</v>
      </c>
      <c r="C93" s="20">
        <v>92</v>
      </c>
      <c r="D93" s="20" t="s">
        <v>435</v>
      </c>
      <c r="E93" s="20">
        <v>240</v>
      </c>
      <c r="F93" s="18" t="s">
        <v>2619</v>
      </c>
      <c r="G93" s="21" t="s">
        <v>274</v>
      </c>
      <c r="H93" s="78" t="s">
        <v>402</v>
      </c>
      <c r="I93" s="78" t="s">
        <v>402</v>
      </c>
      <c r="J93" s="78"/>
      <c r="K93" s="78" t="s">
        <v>402</v>
      </c>
    </row>
    <row r="94" spans="1:11" x14ac:dyDescent="0.25">
      <c r="A94" s="15" t="s">
        <v>2456</v>
      </c>
      <c r="B94" s="18" t="s">
        <v>335</v>
      </c>
      <c r="C94" s="18">
        <v>93</v>
      </c>
      <c r="D94" s="20" t="s">
        <v>165</v>
      </c>
      <c r="E94" s="20">
        <v>170</v>
      </c>
      <c r="F94" s="18" t="s">
        <v>410</v>
      </c>
      <c r="G94" s="21" t="s">
        <v>274</v>
      </c>
      <c r="H94" s="78" t="s">
        <v>402</v>
      </c>
      <c r="I94" s="78" t="s">
        <v>402</v>
      </c>
      <c r="J94" s="78"/>
      <c r="K94" s="78" t="s">
        <v>402</v>
      </c>
    </row>
    <row r="95" spans="1:11" x14ac:dyDescent="0.25">
      <c r="A95" s="15" t="s">
        <v>2841</v>
      </c>
      <c r="B95" s="18" t="s">
        <v>335</v>
      </c>
      <c r="C95" s="20">
        <v>94</v>
      </c>
      <c r="D95" s="20" t="s">
        <v>414</v>
      </c>
      <c r="E95" s="16">
        <v>170</v>
      </c>
      <c r="F95" s="20" t="s">
        <v>410</v>
      </c>
      <c r="G95" s="17" t="s">
        <v>274</v>
      </c>
      <c r="H95" s="78" t="s">
        <v>402</v>
      </c>
      <c r="I95" s="78" t="s">
        <v>402</v>
      </c>
      <c r="J95" s="78"/>
      <c r="K95" s="78" t="s">
        <v>402</v>
      </c>
    </row>
    <row r="96" spans="1:11" x14ac:dyDescent="0.25">
      <c r="A96" s="15" t="s">
        <v>2827</v>
      </c>
      <c r="B96" s="18" t="s">
        <v>335</v>
      </c>
      <c r="C96" s="18">
        <v>95</v>
      </c>
      <c r="D96" s="20" t="s">
        <v>490</v>
      </c>
      <c r="E96" s="20"/>
      <c r="F96" s="18" t="s">
        <v>1085</v>
      </c>
      <c r="G96" s="21" t="s">
        <v>274</v>
      </c>
      <c r="H96" s="78" t="s">
        <v>402</v>
      </c>
      <c r="I96" s="78" t="s">
        <v>402</v>
      </c>
      <c r="J96" s="78"/>
      <c r="K96" s="78" t="s">
        <v>402</v>
      </c>
    </row>
    <row r="97" spans="1:11" x14ac:dyDescent="0.25">
      <c r="A97" s="15" t="s">
        <v>2773</v>
      </c>
      <c r="B97" s="18" t="s">
        <v>335</v>
      </c>
      <c r="C97" s="20">
        <v>96</v>
      </c>
      <c r="D97" s="20" t="s">
        <v>404</v>
      </c>
      <c r="E97" s="20">
        <v>240</v>
      </c>
      <c r="F97" s="20" t="s">
        <v>2619</v>
      </c>
      <c r="G97" s="21" t="s">
        <v>274</v>
      </c>
      <c r="H97" s="78" t="s">
        <v>402</v>
      </c>
      <c r="I97" s="78" t="s">
        <v>402</v>
      </c>
      <c r="J97" s="78"/>
      <c r="K97" s="78" t="s">
        <v>402</v>
      </c>
    </row>
    <row r="98" spans="1:11" x14ac:dyDescent="0.25">
      <c r="A98" s="15" t="s">
        <v>2774</v>
      </c>
      <c r="B98" s="18" t="s">
        <v>335</v>
      </c>
      <c r="C98" s="18">
        <v>97</v>
      </c>
      <c r="D98" s="16" t="s">
        <v>431</v>
      </c>
      <c r="E98" s="16">
        <v>240</v>
      </c>
      <c r="F98" s="20" t="s">
        <v>2619</v>
      </c>
      <c r="G98" s="21" t="s">
        <v>274</v>
      </c>
      <c r="H98" s="78" t="s">
        <v>402</v>
      </c>
      <c r="I98" s="78" t="s">
        <v>402</v>
      </c>
      <c r="J98" s="78"/>
      <c r="K98" s="78" t="s">
        <v>402</v>
      </c>
    </row>
    <row r="99" spans="1:11" x14ac:dyDescent="0.25">
      <c r="A99" s="15" t="s">
        <v>2819</v>
      </c>
      <c r="B99" s="18" t="s">
        <v>335</v>
      </c>
      <c r="C99" s="20">
        <v>98</v>
      </c>
      <c r="D99" s="20" t="s">
        <v>414</v>
      </c>
      <c r="E99" s="20">
        <v>220</v>
      </c>
      <c r="F99" s="20" t="s">
        <v>2619</v>
      </c>
      <c r="G99" s="21" t="s">
        <v>274</v>
      </c>
      <c r="H99" s="78" t="s">
        <v>402</v>
      </c>
      <c r="I99" s="78" t="s">
        <v>402</v>
      </c>
      <c r="J99" s="78"/>
      <c r="K99" s="78" t="s">
        <v>402</v>
      </c>
    </row>
    <row r="100" spans="1:11" x14ac:dyDescent="0.25">
      <c r="A100" s="15" t="s">
        <v>601</v>
      </c>
      <c r="B100" s="18" t="s">
        <v>335</v>
      </c>
      <c r="C100" s="18">
        <v>99</v>
      </c>
      <c r="D100" s="20" t="s">
        <v>490</v>
      </c>
      <c r="E100" s="20"/>
      <c r="F100" s="18" t="s">
        <v>1562</v>
      </c>
      <c r="G100" s="17" t="s">
        <v>278</v>
      </c>
      <c r="H100" s="78" t="s">
        <v>402</v>
      </c>
      <c r="I100" s="78" t="s">
        <v>402</v>
      </c>
      <c r="J100" s="78"/>
      <c r="K100" s="78" t="s">
        <v>402</v>
      </c>
    </row>
    <row r="101" spans="1:11" x14ac:dyDescent="0.25">
      <c r="A101" s="15" t="s">
        <v>2828</v>
      </c>
      <c r="B101" s="18" t="s">
        <v>335</v>
      </c>
      <c r="C101" s="20">
        <v>100</v>
      </c>
      <c r="D101" s="20" t="s">
        <v>490</v>
      </c>
      <c r="E101" s="16"/>
      <c r="F101" s="16" t="s">
        <v>1562</v>
      </c>
      <c r="G101" s="17" t="s">
        <v>278</v>
      </c>
      <c r="H101" s="78" t="s">
        <v>402</v>
      </c>
      <c r="I101" s="78" t="s">
        <v>402</v>
      </c>
      <c r="J101" s="78"/>
      <c r="K101" s="78" t="s">
        <v>402</v>
      </c>
    </row>
  </sheetData>
  <sheetProtection selectLockedCells="1" selectUnlockedCells="1"/>
  <mergeCells count="1">
    <mergeCell ref="Z1:AH1"/>
  </mergeCells>
  <conditionalFormatting sqref="H2:K101">
    <cfRule type="cellIs" dxfId="476" priority="1" stopIfTrue="1" operator="equal">
      <formula>"-"</formula>
    </cfRule>
    <cfRule type="cellIs" dxfId="475" priority="2" stopIfTrue="1" operator="equal">
      <formula>"x"</formula>
    </cfRule>
  </conditionalFormatting>
  <hyperlinks>
    <hyperlink ref="L1" location="'Expansion set Check List'!A1" display="Home" xr:uid="{00000000-0004-0000-47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185">
    <tabColor rgb="FF00FF00"/>
  </sheetPr>
  <dimension ref="A1:AH165"/>
  <sheetViews>
    <sheetView zoomScaleSheetLayoutView="10" workbookViewId="0">
      <pane ySplit="1" topLeftCell="A2" activePane="bottomLeft" state="frozen"/>
      <selection pane="bottomLeft"/>
    </sheetView>
  </sheetViews>
  <sheetFormatPr defaultColWidth="0" defaultRowHeight="13.2" customHeight="1" x14ac:dyDescent="0.25"/>
  <cols>
    <col min="1" max="1" width="19" customWidth="1"/>
    <col min="2" max="2" width="13.6640625" bestFit="1" customWidth="1"/>
    <col min="3" max="3" width="4" bestFit="1" customWidth="1"/>
    <col min="4" max="4" width="8.88671875" bestFit="1" customWidth="1"/>
    <col min="5" max="5" width="4" customWidth="1"/>
    <col min="6" max="6" width="13.6640625" bestFit="1" customWidth="1"/>
    <col min="7" max="7" width="11.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11" t="s">
        <v>100</v>
      </c>
      <c r="N1" s="9" t="s">
        <v>101</v>
      </c>
      <c r="O1" s="9" t="s">
        <v>102</v>
      </c>
      <c r="P1" s="10" t="s">
        <v>103</v>
      </c>
      <c r="Z1" s="332" t="s">
        <v>398</v>
      </c>
      <c r="AA1" s="333"/>
      <c r="AB1" s="333"/>
      <c r="AC1" s="333"/>
      <c r="AD1" s="333"/>
      <c r="AE1" s="333"/>
      <c r="AF1" s="333"/>
      <c r="AG1" s="333"/>
      <c r="AH1" s="334"/>
    </row>
    <row r="2" spans="1:34" ht="13.8" thickBot="1" x14ac:dyDescent="0.3">
      <c r="A2" s="15" t="s">
        <v>656</v>
      </c>
      <c r="B2" s="18" t="s">
        <v>338</v>
      </c>
      <c r="C2" s="18">
        <v>1</v>
      </c>
      <c r="D2" s="18" t="s">
        <v>407</v>
      </c>
      <c r="E2" s="18">
        <v>60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164</v>
      </c>
      <c r="Z2" s="109"/>
      <c r="AA2" s="109"/>
      <c r="AB2" s="109"/>
      <c r="AC2" s="109"/>
      <c r="AD2" s="109"/>
      <c r="AE2" s="109"/>
      <c r="AF2" s="109"/>
      <c r="AG2" s="109"/>
      <c r="AH2" s="109"/>
    </row>
    <row r="3" spans="1:34" x14ac:dyDescent="0.25">
      <c r="A3" s="15" t="s">
        <v>639</v>
      </c>
      <c r="B3" s="18" t="s">
        <v>338</v>
      </c>
      <c r="C3" s="20">
        <v>2</v>
      </c>
      <c r="D3" s="18" t="s">
        <v>407</v>
      </c>
      <c r="E3" s="20">
        <v>100</v>
      </c>
      <c r="F3" s="18" t="s">
        <v>405</v>
      </c>
      <c r="G3" s="19" t="s">
        <v>198</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53</v>
      </c>
    </row>
    <row r="4" spans="1:34" x14ac:dyDescent="0.25">
      <c r="A4" s="15" t="s">
        <v>624</v>
      </c>
      <c r="B4" s="18" t="s">
        <v>338</v>
      </c>
      <c r="C4" s="18">
        <v>3</v>
      </c>
      <c r="D4" s="18" t="s">
        <v>407</v>
      </c>
      <c r="E4" s="20">
        <v>100</v>
      </c>
      <c r="F4" s="18" t="s">
        <v>410</v>
      </c>
      <c r="G4" s="19" t="s">
        <v>194</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48</v>
      </c>
    </row>
    <row r="5" spans="1:34" x14ac:dyDescent="0.25">
      <c r="A5" s="15" t="s">
        <v>1274</v>
      </c>
      <c r="B5" s="18" t="s">
        <v>338</v>
      </c>
      <c r="C5" s="20">
        <v>4</v>
      </c>
      <c r="D5" s="18" t="s">
        <v>407</v>
      </c>
      <c r="E5" s="20">
        <v>60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21</v>
      </c>
    </row>
    <row r="6" spans="1:34" x14ac:dyDescent="0.25">
      <c r="A6" s="15" t="s">
        <v>2260</v>
      </c>
      <c r="B6" s="18" t="s">
        <v>338</v>
      </c>
      <c r="C6" s="18">
        <v>5</v>
      </c>
      <c r="D6" s="18" t="s">
        <v>407</v>
      </c>
      <c r="E6" s="20">
        <v>60</v>
      </c>
      <c r="F6" s="18" t="s">
        <v>410</v>
      </c>
      <c r="G6" s="19" t="s">
        <v>190</v>
      </c>
      <c r="H6" s="78" t="s">
        <v>402</v>
      </c>
      <c r="I6" s="78" t="s">
        <v>402</v>
      </c>
      <c r="J6" s="78"/>
      <c r="K6" s="78"/>
      <c r="R6" s="125" t="s">
        <v>202</v>
      </c>
      <c r="S6" s="261">
        <f t="shared" si="1"/>
        <v>0</v>
      </c>
      <c r="T6" s="170">
        <f t="shared" si="2"/>
        <v>0</v>
      </c>
      <c r="U6" s="179"/>
      <c r="V6" s="125" t="s">
        <v>202</v>
      </c>
      <c r="W6" s="261">
        <f t="shared" si="3"/>
        <v>0</v>
      </c>
      <c r="X6" s="6">
        <f t="shared" si="4"/>
        <v>16</v>
      </c>
    </row>
    <row r="7" spans="1:34" x14ac:dyDescent="0.25">
      <c r="A7" s="15" t="s">
        <v>2261</v>
      </c>
      <c r="B7" s="18" t="s">
        <v>338</v>
      </c>
      <c r="C7" s="20">
        <v>6</v>
      </c>
      <c r="D7" s="18" t="s">
        <v>407</v>
      </c>
      <c r="E7" s="20">
        <v>90</v>
      </c>
      <c r="F7" s="18" t="s">
        <v>405</v>
      </c>
      <c r="G7" s="19" t="s">
        <v>198</v>
      </c>
      <c r="H7" s="78" t="s">
        <v>402</v>
      </c>
      <c r="I7" s="78" t="s">
        <v>402</v>
      </c>
      <c r="J7" s="78"/>
      <c r="K7" s="78"/>
      <c r="R7" s="125" t="s">
        <v>206</v>
      </c>
      <c r="S7" s="261">
        <f t="shared" si="1"/>
        <v>0</v>
      </c>
      <c r="T7" s="170">
        <f t="shared" si="2"/>
        <v>0</v>
      </c>
      <c r="U7" s="179"/>
      <c r="V7" s="125" t="s">
        <v>206</v>
      </c>
      <c r="W7" s="261">
        <f t="shared" si="3"/>
        <v>0</v>
      </c>
      <c r="X7" s="6">
        <f t="shared" si="4"/>
        <v>8</v>
      </c>
    </row>
    <row r="8" spans="1:34" x14ac:dyDescent="0.25">
      <c r="A8" s="15" t="s">
        <v>2620</v>
      </c>
      <c r="B8" s="18" t="s">
        <v>338</v>
      </c>
      <c r="C8" s="18">
        <v>7</v>
      </c>
      <c r="D8" s="18" t="s">
        <v>407</v>
      </c>
      <c r="E8" s="20">
        <v>60</v>
      </c>
      <c r="F8" s="18" t="s">
        <v>410</v>
      </c>
      <c r="G8" s="19" t="s">
        <v>190</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2620</v>
      </c>
      <c r="B9" s="18" t="s">
        <v>338</v>
      </c>
      <c r="C9" s="20">
        <v>8</v>
      </c>
      <c r="D9" s="18" t="s">
        <v>407</v>
      </c>
      <c r="E9" s="20">
        <v>60</v>
      </c>
      <c r="F9" s="18" t="s">
        <v>410</v>
      </c>
      <c r="G9" s="19" t="s">
        <v>190</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2620</v>
      </c>
      <c r="B10" s="18" t="s">
        <v>338</v>
      </c>
      <c r="C10" s="18">
        <v>9</v>
      </c>
      <c r="D10" s="18" t="s">
        <v>407</v>
      </c>
      <c r="E10" s="20">
        <v>60</v>
      </c>
      <c r="F10" s="18" t="s">
        <v>410</v>
      </c>
      <c r="G10" s="19"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2621</v>
      </c>
      <c r="B11" s="18" t="s">
        <v>338</v>
      </c>
      <c r="C11" s="20">
        <v>10</v>
      </c>
      <c r="D11" s="18" t="s">
        <v>407</v>
      </c>
      <c r="E11" s="20">
        <v>90</v>
      </c>
      <c r="F11" s="18" t="s">
        <v>405</v>
      </c>
      <c r="G11" s="19" t="s">
        <v>194</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2622</v>
      </c>
      <c r="B12" s="18" t="s">
        <v>338</v>
      </c>
      <c r="C12" s="18">
        <v>11</v>
      </c>
      <c r="D12" s="18" t="s">
        <v>407</v>
      </c>
      <c r="E12" s="20">
        <v>160</v>
      </c>
      <c r="F12" s="18" t="s">
        <v>401</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2855</v>
      </c>
      <c r="B13" s="18" t="s">
        <v>338</v>
      </c>
      <c r="C13" s="20">
        <v>12</v>
      </c>
      <c r="D13" s="18" t="s">
        <v>407</v>
      </c>
      <c r="E13" s="20">
        <v>190</v>
      </c>
      <c r="F13" s="18" t="s">
        <v>2856</v>
      </c>
      <c r="G13" s="19" t="s">
        <v>242</v>
      </c>
      <c r="H13" s="78" t="s">
        <v>402</v>
      </c>
      <c r="I13" s="78" t="s">
        <v>402</v>
      </c>
      <c r="J13" s="78"/>
      <c r="K13" s="78" t="s">
        <v>402</v>
      </c>
      <c r="R13" s="125" t="s">
        <v>230</v>
      </c>
      <c r="S13" s="261">
        <f t="shared" si="1"/>
        <v>0</v>
      </c>
      <c r="T13" s="170">
        <f t="shared" si="2"/>
        <v>0</v>
      </c>
      <c r="U13" s="179"/>
      <c r="V13" s="126" t="s">
        <v>230</v>
      </c>
      <c r="W13" s="261">
        <f t="shared" si="3"/>
        <v>0</v>
      </c>
      <c r="X13" s="6">
        <f t="shared" si="4"/>
        <v>0</v>
      </c>
    </row>
    <row r="14" spans="1:34" x14ac:dyDescent="0.25">
      <c r="A14" s="15" t="s">
        <v>2623</v>
      </c>
      <c r="B14" s="18" t="s">
        <v>338</v>
      </c>
      <c r="C14" s="18">
        <v>13</v>
      </c>
      <c r="D14" s="20" t="s">
        <v>407</v>
      </c>
      <c r="E14" s="20">
        <v>30</v>
      </c>
      <c r="F14" s="18" t="s">
        <v>410</v>
      </c>
      <c r="G14" s="19"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2624</v>
      </c>
      <c r="B15" s="18" t="s">
        <v>338</v>
      </c>
      <c r="C15" s="20">
        <v>14</v>
      </c>
      <c r="D15" s="20" t="s">
        <v>407</v>
      </c>
      <c r="E15" s="20">
        <v>70</v>
      </c>
      <c r="F15" s="18" t="s">
        <v>405</v>
      </c>
      <c r="G15" s="19" t="s">
        <v>194</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2625</v>
      </c>
      <c r="B16" s="18" t="s">
        <v>338</v>
      </c>
      <c r="C16" s="18">
        <v>15</v>
      </c>
      <c r="D16" s="20" t="s">
        <v>407</v>
      </c>
      <c r="E16" s="20">
        <v>120</v>
      </c>
      <c r="F16" s="18" t="s">
        <v>401</v>
      </c>
      <c r="G16" s="19" t="s">
        <v>202</v>
      </c>
      <c r="H16" s="78" t="s">
        <v>402</v>
      </c>
      <c r="I16" s="78" t="s">
        <v>402</v>
      </c>
      <c r="J16" s="78"/>
      <c r="K16" s="78"/>
      <c r="R16" s="125" t="s">
        <v>242</v>
      </c>
      <c r="S16" s="261">
        <f t="shared" si="1"/>
        <v>0</v>
      </c>
      <c r="T16" s="170">
        <f t="shared" si="2"/>
        <v>0</v>
      </c>
      <c r="U16" s="179"/>
      <c r="V16" s="125" t="s">
        <v>242</v>
      </c>
      <c r="W16" s="261">
        <f t="shared" si="3"/>
        <v>0</v>
      </c>
      <c r="X16" s="6">
        <f t="shared" si="4"/>
        <v>6</v>
      </c>
    </row>
    <row r="17" spans="1:24" x14ac:dyDescent="0.25">
      <c r="A17" s="15" t="s">
        <v>2626</v>
      </c>
      <c r="B17" s="18" t="s">
        <v>338</v>
      </c>
      <c r="C17" s="20">
        <v>16</v>
      </c>
      <c r="D17" s="20" t="s">
        <v>407</v>
      </c>
      <c r="E17" s="20">
        <v>70</v>
      </c>
      <c r="F17" s="18" t="s">
        <v>410</v>
      </c>
      <c r="G17" s="19"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2627</v>
      </c>
      <c r="B18" s="18" t="s">
        <v>338</v>
      </c>
      <c r="C18" s="18">
        <v>17</v>
      </c>
      <c r="D18" s="20" t="s">
        <v>407</v>
      </c>
      <c r="E18" s="20">
        <v>120</v>
      </c>
      <c r="F18" s="18" t="s">
        <v>405</v>
      </c>
      <c r="G18" s="19" t="s">
        <v>194</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464</v>
      </c>
      <c r="B19" s="18" t="s">
        <v>338</v>
      </c>
      <c r="C19" s="20">
        <v>18</v>
      </c>
      <c r="D19" s="20" t="s">
        <v>425</v>
      </c>
      <c r="E19" s="20">
        <v>60</v>
      </c>
      <c r="F19" s="18" t="s">
        <v>410</v>
      </c>
      <c r="G19" s="21"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455</v>
      </c>
      <c r="B20" s="18" t="s">
        <v>338</v>
      </c>
      <c r="C20" s="18">
        <v>19</v>
      </c>
      <c r="D20" s="20" t="s">
        <v>425</v>
      </c>
      <c r="E20" s="20">
        <v>80</v>
      </c>
      <c r="F20" s="18" t="s">
        <v>405</v>
      </c>
      <c r="G20" s="21" t="s">
        <v>194</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424</v>
      </c>
      <c r="B21" s="18" t="s">
        <v>338</v>
      </c>
      <c r="C21" s="20">
        <v>20</v>
      </c>
      <c r="D21" s="20" t="s">
        <v>425</v>
      </c>
      <c r="E21" s="20">
        <v>150</v>
      </c>
      <c r="F21" s="18" t="s">
        <v>401</v>
      </c>
      <c r="G21" s="19" t="s">
        <v>202</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2857</v>
      </c>
      <c r="B22" s="18" t="s">
        <v>338</v>
      </c>
      <c r="C22" s="18">
        <v>21</v>
      </c>
      <c r="D22" s="20" t="s">
        <v>425</v>
      </c>
      <c r="E22" s="20">
        <v>170</v>
      </c>
      <c r="F22" s="18" t="s">
        <v>410</v>
      </c>
      <c r="G22" s="21" t="s">
        <v>206</v>
      </c>
      <c r="H22" s="78" t="s">
        <v>402</v>
      </c>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2858</v>
      </c>
      <c r="B23" s="18" t="s">
        <v>338</v>
      </c>
      <c r="C23" s="20">
        <v>22</v>
      </c>
      <c r="D23" s="20" t="s">
        <v>425</v>
      </c>
      <c r="E23" s="20">
        <v>210</v>
      </c>
      <c r="F23" s="18" t="s">
        <v>2619</v>
      </c>
      <c r="G23" s="21" t="s">
        <v>206</v>
      </c>
      <c r="H23" s="78" t="s">
        <v>402</v>
      </c>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2270</v>
      </c>
      <c r="B24" s="18" t="s">
        <v>338</v>
      </c>
      <c r="C24" s="18">
        <v>23</v>
      </c>
      <c r="D24" s="20" t="s">
        <v>425</v>
      </c>
      <c r="E24" s="20">
        <v>60</v>
      </c>
      <c r="F24" s="18" t="s">
        <v>410</v>
      </c>
      <c r="G24" s="21" t="s">
        <v>190</v>
      </c>
      <c r="H24" s="78" t="s">
        <v>402</v>
      </c>
      <c r="I24" s="78" t="s">
        <v>402</v>
      </c>
      <c r="J24" s="78"/>
      <c r="K24" s="78"/>
      <c r="R24" s="125" t="s">
        <v>274</v>
      </c>
      <c r="S24" s="261">
        <f t="shared" si="1"/>
        <v>0</v>
      </c>
      <c r="T24" s="170">
        <f t="shared" si="2"/>
        <v>0</v>
      </c>
      <c r="U24" s="179"/>
      <c r="V24" s="125" t="s">
        <v>274</v>
      </c>
      <c r="W24" s="261">
        <f t="shared" si="3"/>
        <v>0</v>
      </c>
      <c r="X24" s="6">
        <f t="shared" si="4"/>
        <v>10</v>
      </c>
    </row>
    <row r="25" spans="1:24" ht="13.8" thickBot="1" x14ac:dyDescent="0.3">
      <c r="A25" s="15" t="s">
        <v>2271</v>
      </c>
      <c r="B25" s="18" t="s">
        <v>338</v>
      </c>
      <c r="C25" s="20">
        <v>24</v>
      </c>
      <c r="D25" s="20" t="s">
        <v>425</v>
      </c>
      <c r="E25" s="20">
        <v>90</v>
      </c>
      <c r="F25" s="18" t="s">
        <v>405</v>
      </c>
      <c r="G25" s="21" t="s">
        <v>198</v>
      </c>
      <c r="H25" s="78" t="s">
        <v>402</v>
      </c>
      <c r="I25" s="78" t="s">
        <v>402</v>
      </c>
      <c r="J25" s="78"/>
      <c r="K25" s="78"/>
      <c r="R25" s="177" t="s">
        <v>278</v>
      </c>
      <c r="S25" s="262">
        <f t="shared" si="1"/>
        <v>0</v>
      </c>
      <c r="T25" s="209">
        <f t="shared" si="2"/>
        <v>0</v>
      </c>
      <c r="U25" s="179"/>
      <c r="V25" s="177" t="s">
        <v>278</v>
      </c>
      <c r="W25" s="262">
        <f t="shared" si="3"/>
        <v>0</v>
      </c>
      <c r="X25" s="7">
        <f t="shared" si="4"/>
        <v>2</v>
      </c>
    </row>
    <row r="26" spans="1:24" ht="13.8" thickBot="1" x14ac:dyDescent="0.3">
      <c r="A26" s="15" t="s">
        <v>2628</v>
      </c>
      <c r="B26" s="18" t="s">
        <v>338</v>
      </c>
      <c r="C26" s="18">
        <v>25</v>
      </c>
      <c r="D26" s="20" t="s">
        <v>425</v>
      </c>
      <c r="E26" s="20">
        <v>50</v>
      </c>
      <c r="F26" s="18" t="s">
        <v>410</v>
      </c>
      <c r="G26" s="21" t="s">
        <v>190</v>
      </c>
      <c r="H26" s="78" t="s">
        <v>402</v>
      </c>
      <c r="I26" s="78" t="s">
        <v>402</v>
      </c>
      <c r="J26" s="78"/>
      <c r="K26" s="78"/>
      <c r="R26" s="171" t="s">
        <v>101</v>
      </c>
      <c r="S26" s="172"/>
      <c r="T26" s="186">
        <f>SUM(T27:T49)</f>
        <v>0</v>
      </c>
      <c r="U26" s="179"/>
      <c r="V26" s="188" t="s">
        <v>103</v>
      </c>
      <c r="W26" s="241"/>
      <c r="X26" s="243">
        <f>SUM(X27:X49)</f>
        <v>138</v>
      </c>
    </row>
    <row r="27" spans="1:24" x14ac:dyDescent="0.25">
      <c r="A27" s="15" t="s">
        <v>2629</v>
      </c>
      <c r="B27" s="18" t="s">
        <v>338</v>
      </c>
      <c r="C27" s="20">
        <v>26</v>
      </c>
      <c r="D27" s="20" t="s">
        <v>425</v>
      </c>
      <c r="E27" s="20">
        <v>80</v>
      </c>
      <c r="F27" s="18" t="s">
        <v>405</v>
      </c>
      <c r="G27" s="21" t="s">
        <v>194</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53</v>
      </c>
    </row>
    <row r="28" spans="1:24" x14ac:dyDescent="0.25">
      <c r="A28" s="15" t="s">
        <v>651</v>
      </c>
      <c r="B28" s="18" t="s">
        <v>338</v>
      </c>
      <c r="C28" s="18">
        <v>27</v>
      </c>
      <c r="D28" s="20" t="s">
        <v>404</v>
      </c>
      <c r="E28" s="20">
        <v>60</v>
      </c>
      <c r="F28" s="18" t="s">
        <v>410</v>
      </c>
      <c r="G28" s="21" t="s">
        <v>190</v>
      </c>
      <c r="H28" s="78" t="s">
        <v>402</v>
      </c>
      <c r="I28" s="78" t="s">
        <v>402</v>
      </c>
      <c r="J28" s="78"/>
      <c r="K28" s="78"/>
      <c r="R28" s="125" t="s">
        <v>194</v>
      </c>
      <c r="S28" s="169">
        <f t="shared" si="5"/>
        <v>0</v>
      </c>
      <c r="T28" s="170">
        <f t="shared" si="6"/>
        <v>0</v>
      </c>
      <c r="U28" s="179"/>
      <c r="V28" s="264" t="s">
        <v>194</v>
      </c>
      <c r="W28" s="267">
        <f t="shared" si="7"/>
        <v>0</v>
      </c>
      <c r="X28" s="6">
        <f t="shared" si="8"/>
        <v>48</v>
      </c>
    </row>
    <row r="29" spans="1:24" x14ac:dyDescent="0.25">
      <c r="A29" s="15" t="s">
        <v>644</v>
      </c>
      <c r="B29" s="18" t="s">
        <v>338</v>
      </c>
      <c r="C29" s="20">
        <v>28</v>
      </c>
      <c r="D29" s="20" t="s">
        <v>404</v>
      </c>
      <c r="E29" s="20">
        <v>90</v>
      </c>
      <c r="F29" s="18" t="s">
        <v>405</v>
      </c>
      <c r="G29" s="21" t="s">
        <v>194</v>
      </c>
      <c r="H29" s="78" t="s">
        <v>402</v>
      </c>
      <c r="I29" s="78" t="s">
        <v>402</v>
      </c>
      <c r="J29" s="78"/>
      <c r="K29" s="78"/>
      <c r="R29" s="125" t="s">
        <v>198</v>
      </c>
      <c r="S29" s="169">
        <f t="shared" si="5"/>
        <v>0</v>
      </c>
      <c r="T29" s="170">
        <f t="shared" si="6"/>
        <v>0</v>
      </c>
      <c r="U29" s="179"/>
      <c r="V29" s="264" t="s">
        <v>198</v>
      </c>
      <c r="W29" s="267">
        <f t="shared" si="7"/>
        <v>0</v>
      </c>
      <c r="X29" s="6">
        <f t="shared" si="8"/>
        <v>21</v>
      </c>
    </row>
    <row r="30" spans="1:24" x14ac:dyDescent="0.25">
      <c r="A30" s="15" t="s">
        <v>585</v>
      </c>
      <c r="B30" s="18" t="s">
        <v>338</v>
      </c>
      <c r="C30" s="18">
        <v>29</v>
      </c>
      <c r="D30" s="20" t="s">
        <v>404</v>
      </c>
      <c r="E30" s="20">
        <v>60</v>
      </c>
      <c r="F30" s="18" t="s">
        <v>410</v>
      </c>
      <c r="G30" s="21" t="s">
        <v>190</v>
      </c>
      <c r="H30" s="78" t="s">
        <v>402</v>
      </c>
      <c r="I30" s="78" t="s">
        <v>402</v>
      </c>
      <c r="J30" s="78"/>
      <c r="K30" s="78"/>
      <c r="R30" s="125" t="s">
        <v>202</v>
      </c>
      <c r="S30" s="169">
        <f t="shared" si="5"/>
        <v>0</v>
      </c>
      <c r="T30" s="170">
        <f t="shared" si="6"/>
        <v>0</v>
      </c>
      <c r="U30" s="179"/>
      <c r="V30" s="264" t="s">
        <v>202</v>
      </c>
      <c r="W30" s="267">
        <f t="shared" si="7"/>
        <v>0</v>
      </c>
      <c r="X30" s="6">
        <f t="shared" si="8"/>
        <v>16</v>
      </c>
    </row>
    <row r="31" spans="1:24" x14ac:dyDescent="0.25">
      <c r="A31" s="15" t="s">
        <v>584</v>
      </c>
      <c r="B31" s="18" t="s">
        <v>338</v>
      </c>
      <c r="C31" s="20">
        <v>30</v>
      </c>
      <c r="D31" s="20" t="s">
        <v>404</v>
      </c>
      <c r="E31" s="20">
        <v>90</v>
      </c>
      <c r="F31" s="18" t="s">
        <v>405</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991</v>
      </c>
      <c r="B32" s="18" t="s">
        <v>338</v>
      </c>
      <c r="C32" s="18">
        <v>31</v>
      </c>
      <c r="D32" s="20" t="s">
        <v>404</v>
      </c>
      <c r="E32" s="20">
        <v>60</v>
      </c>
      <c r="F32" s="18" t="s">
        <v>410</v>
      </c>
      <c r="G32" s="21"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991</v>
      </c>
      <c r="B33" s="18" t="s">
        <v>338</v>
      </c>
      <c r="C33" s="20">
        <v>32</v>
      </c>
      <c r="D33" s="20" t="s">
        <v>404</v>
      </c>
      <c r="E33" s="20">
        <v>60</v>
      </c>
      <c r="F33" s="18" t="s">
        <v>410</v>
      </c>
      <c r="G33" s="21"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987</v>
      </c>
      <c r="B34" s="18" t="s">
        <v>338</v>
      </c>
      <c r="C34" s="18">
        <v>33</v>
      </c>
      <c r="D34" s="20" t="s">
        <v>404</v>
      </c>
      <c r="E34" s="20">
        <v>90</v>
      </c>
      <c r="F34" s="18" t="s">
        <v>405</v>
      </c>
      <c r="G34" s="21" t="s">
        <v>202</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2859</v>
      </c>
      <c r="B35" s="18" t="s">
        <v>338</v>
      </c>
      <c r="C35" s="20">
        <v>34</v>
      </c>
      <c r="D35" s="20" t="s">
        <v>404</v>
      </c>
      <c r="E35" s="20">
        <v>170</v>
      </c>
      <c r="F35" s="18" t="s">
        <v>410</v>
      </c>
      <c r="G35" s="21" t="s">
        <v>206</v>
      </c>
      <c r="H35" s="78" t="s">
        <v>402</v>
      </c>
      <c r="I35" s="78" t="s">
        <v>402</v>
      </c>
      <c r="J35" s="78"/>
      <c r="K35" s="78" t="s">
        <v>402</v>
      </c>
      <c r="R35" s="125" t="s">
        <v>222</v>
      </c>
      <c r="S35" s="169">
        <f t="shared" si="5"/>
        <v>0</v>
      </c>
      <c r="T35" s="170">
        <f t="shared" si="6"/>
        <v>0</v>
      </c>
      <c r="U35" s="179"/>
      <c r="V35" s="264" t="s">
        <v>222</v>
      </c>
      <c r="W35" s="267">
        <f t="shared" si="7"/>
        <v>0</v>
      </c>
      <c r="X35" s="6">
        <f t="shared" si="8"/>
        <v>0</v>
      </c>
    </row>
    <row r="36" spans="1:24" x14ac:dyDescent="0.25">
      <c r="A36" s="15" t="s">
        <v>2860</v>
      </c>
      <c r="B36" s="18" t="s">
        <v>338</v>
      </c>
      <c r="C36" s="18">
        <v>35</v>
      </c>
      <c r="D36" s="20" t="s">
        <v>404</v>
      </c>
      <c r="E36" s="20">
        <v>220</v>
      </c>
      <c r="F36" s="18" t="s">
        <v>2619</v>
      </c>
      <c r="G36" s="21" t="s">
        <v>206</v>
      </c>
      <c r="H36" s="78" t="s">
        <v>402</v>
      </c>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15" t="s">
        <v>1861</v>
      </c>
      <c r="B37" s="18" t="s">
        <v>338</v>
      </c>
      <c r="C37" s="20">
        <v>36</v>
      </c>
      <c r="D37" s="20" t="s">
        <v>404</v>
      </c>
      <c r="E37" s="20">
        <v>60</v>
      </c>
      <c r="F37" s="18" t="s">
        <v>410</v>
      </c>
      <c r="G37" s="21"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1848</v>
      </c>
      <c r="B38" s="18" t="s">
        <v>338</v>
      </c>
      <c r="C38" s="18">
        <v>37</v>
      </c>
      <c r="D38" s="20" t="s">
        <v>404</v>
      </c>
      <c r="E38" s="20">
        <v>80</v>
      </c>
      <c r="F38" s="18"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1815</v>
      </c>
      <c r="B39" s="18" t="s">
        <v>338</v>
      </c>
      <c r="C39" s="20">
        <v>38</v>
      </c>
      <c r="D39" s="20" t="s">
        <v>404</v>
      </c>
      <c r="E39" s="20">
        <v>140</v>
      </c>
      <c r="F39" s="18" t="s">
        <v>401</v>
      </c>
      <c r="G39" s="21" t="s">
        <v>202</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1900</v>
      </c>
      <c r="B40" s="18" t="s">
        <v>338</v>
      </c>
      <c r="C40" s="18">
        <v>39</v>
      </c>
      <c r="D40" s="20" t="s">
        <v>404</v>
      </c>
      <c r="E40" s="20">
        <v>80</v>
      </c>
      <c r="F40" s="18" t="s">
        <v>410</v>
      </c>
      <c r="G40" s="21"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1885</v>
      </c>
      <c r="B41" s="18" t="s">
        <v>338</v>
      </c>
      <c r="C41" s="20">
        <v>40</v>
      </c>
      <c r="D41" s="20" t="s">
        <v>404</v>
      </c>
      <c r="E41" s="20">
        <v>130</v>
      </c>
      <c r="F41" s="18" t="s">
        <v>405</v>
      </c>
      <c r="G41" s="21" t="s">
        <v>198</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2278</v>
      </c>
      <c r="B42" s="18" t="s">
        <v>338</v>
      </c>
      <c r="C42" s="18">
        <v>41</v>
      </c>
      <c r="D42" s="20" t="s">
        <v>404</v>
      </c>
      <c r="E42" s="20">
        <v>60</v>
      </c>
      <c r="F42" s="18" t="s">
        <v>410</v>
      </c>
      <c r="G42" s="21"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2279</v>
      </c>
      <c r="B43" s="18" t="s">
        <v>338</v>
      </c>
      <c r="C43" s="20">
        <v>42</v>
      </c>
      <c r="D43" s="20" t="s">
        <v>404</v>
      </c>
      <c r="E43" s="20">
        <v>90</v>
      </c>
      <c r="F43" s="18" t="s">
        <v>405</v>
      </c>
      <c r="G43" s="21" t="s">
        <v>198</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2378</v>
      </c>
      <c r="B44" s="18" t="s">
        <v>338</v>
      </c>
      <c r="C44" s="18">
        <v>43</v>
      </c>
      <c r="D44" s="20" t="s">
        <v>404</v>
      </c>
      <c r="E44" s="20">
        <v>50</v>
      </c>
      <c r="F44" s="18"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2379</v>
      </c>
      <c r="B45" s="18" t="s">
        <v>338</v>
      </c>
      <c r="C45" s="20">
        <v>44</v>
      </c>
      <c r="D45" s="20" t="s">
        <v>404</v>
      </c>
      <c r="E45" s="20">
        <v>70</v>
      </c>
      <c r="F45" s="18"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2380</v>
      </c>
      <c r="B46" s="18" t="s">
        <v>338</v>
      </c>
      <c r="C46" s="18">
        <v>45</v>
      </c>
      <c r="D46" s="20" t="s">
        <v>404</v>
      </c>
      <c r="E46" s="20">
        <v>130</v>
      </c>
      <c r="F46" s="18" t="s">
        <v>401</v>
      </c>
      <c r="G46" s="21" t="s">
        <v>198</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2635</v>
      </c>
      <c r="B47" s="18" t="s">
        <v>338</v>
      </c>
      <c r="C47" s="20">
        <v>46</v>
      </c>
      <c r="D47" s="20" t="s">
        <v>404</v>
      </c>
      <c r="E47" s="20">
        <v>50</v>
      </c>
      <c r="F47" s="18"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2636</v>
      </c>
      <c r="B48" s="18" t="s">
        <v>338</v>
      </c>
      <c r="C48" s="18">
        <v>47</v>
      </c>
      <c r="D48" s="20" t="s">
        <v>404</v>
      </c>
      <c r="E48" s="20">
        <v>70</v>
      </c>
      <c r="F48" s="18"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477</v>
      </c>
      <c r="B49" s="18" t="s">
        <v>338</v>
      </c>
      <c r="C49" s="20">
        <v>48</v>
      </c>
      <c r="D49" s="20" t="s">
        <v>400</v>
      </c>
      <c r="E49" s="20">
        <v>60</v>
      </c>
      <c r="F49" s="18" t="s">
        <v>410</v>
      </c>
      <c r="G49" s="21"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537</v>
      </c>
      <c r="B50" s="18" t="s">
        <v>338</v>
      </c>
      <c r="C50" s="18">
        <v>49</v>
      </c>
      <c r="D50" s="20" t="s">
        <v>400</v>
      </c>
      <c r="E50" s="20">
        <v>90</v>
      </c>
      <c r="F50" s="18" t="s">
        <v>405</v>
      </c>
      <c r="G50" s="21" t="s">
        <v>198</v>
      </c>
      <c r="H50" s="78" t="s">
        <v>402</v>
      </c>
      <c r="I50" s="78" t="s">
        <v>402</v>
      </c>
      <c r="J50" s="78"/>
      <c r="K50" s="78"/>
      <c r="U50" s="179"/>
      <c r="V50" s="188" t="s">
        <v>458</v>
      </c>
      <c r="W50" s="206"/>
      <c r="X50" s="207">
        <f>SUM(X51:X73)</f>
        <v>302</v>
      </c>
    </row>
    <row r="51" spans="1:24" x14ac:dyDescent="0.25">
      <c r="A51" s="15" t="s">
        <v>2861</v>
      </c>
      <c r="B51" s="18" t="s">
        <v>338</v>
      </c>
      <c r="C51" s="20">
        <v>50</v>
      </c>
      <c r="D51" s="20" t="s">
        <v>400</v>
      </c>
      <c r="E51" s="20">
        <v>130</v>
      </c>
      <c r="F51" s="18" t="s">
        <v>2856</v>
      </c>
      <c r="G51" s="19" t="s">
        <v>242</v>
      </c>
      <c r="H51" s="78" t="s">
        <v>402</v>
      </c>
      <c r="I51" s="78" t="s">
        <v>402</v>
      </c>
      <c r="J51" s="78"/>
      <c r="K51" s="78" t="s">
        <v>402</v>
      </c>
      <c r="U51" s="269"/>
      <c r="V51" s="124" t="s">
        <v>190</v>
      </c>
      <c r="W51" s="169">
        <f>S3+S27+W3+W27</f>
        <v>0</v>
      </c>
      <c r="X51" s="170">
        <f>T3+T27+X3+X27</f>
        <v>106</v>
      </c>
    </row>
    <row r="52" spans="1:24" x14ac:dyDescent="0.25">
      <c r="A52" s="15" t="s">
        <v>575</v>
      </c>
      <c r="B52" s="18" t="s">
        <v>338</v>
      </c>
      <c r="C52" s="18">
        <v>51</v>
      </c>
      <c r="D52" s="20" t="s">
        <v>400</v>
      </c>
      <c r="E52" s="20">
        <v>60</v>
      </c>
      <c r="F52" s="18" t="s">
        <v>410</v>
      </c>
      <c r="G52" s="21" t="s">
        <v>190</v>
      </c>
      <c r="H52" s="78" t="s">
        <v>402</v>
      </c>
      <c r="I52" s="78" t="s">
        <v>402</v>
      </c>
      <c r="J52" s="78"/>
      <c r="K52" s="78"/>
      <c r="U52" s="269"/>
      <c r="V52" s="125" t="s">
        <v>194</v>
      </c>
      <c r="W52" s="169">
        <f t="shared" ref="W52:X67" si="9">S4+S28+W4+W28</f>
        <v>0</v>
      </c>
      <c r="X52" s="170">
        <f t="shared" si="9"/>
        <v>96</v>
      </c>
    </row>
    <row r="53" spans="1:24" x14ac:dyDescent="0.25">
      <c r="A53" s="15" t="s">
        <v>575</v>
      </c>
      <c r="B53" s="18" t="s">
        <v>338</v>
      </c>
      <c r="C53" s="20">
        <v>52</v>
      </c>
      <c r="D53" s="20" t="s">
        <v>400</v>
      </c>
      <c r="E53" s="20">
        <v>60</v>
      </c>
      <c r="F53" s="18" t="s">
        <v>410</v>
      </c>
      <c r="G53" s="21" t="s">
        <v>190</v>
      </c>
      <c r="H53" s="78" t="s">
        <v>402</v>
      </c>
      <c r="I53" s="78" t="s">
        <v>402</v>
      </c>
      <c r="J53" s="78"/>
      <c r="K53" s="78"/>
      <c r="U53" s="269"/>
      <c r="V53" s="125" t="s">
        <v>198</v>
      </c>
      <c r="W53" s="169">
        <f t="shared" si="9"/>
        <v>0</v>
      </c>
      <c r="X53" s="170">
        <f t="shared" si="9"/>
        <v>42</v>
      </c>
    </row>
    <row r="54" spans="1:24" x14ac:dyDescent="0.25">
      <c r="A54" s="15" t="s">
        <v>532</v>
      </c>
      <c r="B54" s="18" t="s">
        <v>338</v>
      </c>
      <c r="C54" s="18">
        <v>53</v>
      </c>
      <c r="D54" s="20" t="s">
        <v>400</v>
      </c>
      <c r="E54" s="20">
        <v>80</v>
      </c>
      <c r="F54" s="18" t="s">
        <v>405</v>
      </c>
      <c r="G54" s="21" t="s">
        <v>194</v>
      </c>
      <c r="H54" s="78" t="s">
        <v>402</v>
      </c>
      <c r="I54" s="78" t="s">
        <v>402</v>
      </c>
      <c r="J54" s="78"/>
      <c r="K54" s="78"/>
      <c r="U54" s="269"/>
      <c r="V54" s="125" t="s">
        <v>202</v>
      </c>
      <c r="W54" s="169">
        <f t="shared" si="9"/>
        <v>0</v>
      </c>
      <c r="X54" s="170">
        <f t="shared" si="9"/>
        <v>32</v>
      </c>
    </row>
    <row r="55" spans="1:24" x14ac:dyDescent="0.25">
      <c r="A55" s="15" t="s">
        <v>1819</v>
      </c>
      <c r="B55" s="18" t="s">
        <v>338</v>
      </c>
      <c r="C55" s="20">
        <v>54</v>
      </c>
      <c r="D55" s="20" t="s">
        <v>400</v>
      </c>
      <c r="E55" s="20">
        <v>140</v>
      </c>
      <c r="F55" s="18" t="s">
        <v>401</v>
      </c>
      <c r="G55" s="21" t="s">
        <v>202</v>
      </c>
      <c r="H55" s="78" t="s">
        <v>402</v>
      </c>
      <c r="I55" s="78" t="s">
        <v>402</v>
      </c>
      <c r="J55" s="78"/>
      <c r="K55" s="78"/>
      <c r="U55" s="269"/>
      <c r="V55" s="125" t="s">
        <v>206</v>
      </c>
      <c r="W55" s="169">
        <f t="shared" si="9"/>
        <v>0</v>
      </c>
      <c r="X55" s="170">
        <f t="shared" si="9"/>
        <v>8</v>
      </c>
    </row>
    <row r="56" spans="1:24" x14ac:dyDescent="0.25">
      <c r="A56" s="15" t="s">
        <v>984</v>
      </c>
      <c r="B56" s="18" t="s">
        <v>338</v>
      </c>
      <c r="C56" s="18">
        <v>55</v>
      </c>
      <c r="D56" s="20" t="s">
        <v>400</v>
      </c>
      <c r="E56" s="20">
        <v>120</v>
      </c>
      <c r="F56" s="18" t="s">
        <v>410</v>
      </c>
      <c r="G56" s="19" t="s">
        <v>202</v>
      </c>
      <c r="H56" s="78" t="s">
        <v>402</v>
      </c>
      <c r="I56" s="78" t="s">
        <v>402</v>
      </c>
      <c r="J56" s="78"/>
      <c r="K56" s="78"/>
      <c r="U56" s="270"/>
      <c r="V56" s="125" t="s">
        <v>210</v>
      </c>
      <c r="W56" s="169">
        <f t="shared" si="9"/>
        <v>0</v>
      </c>
      <c r="X56" s="170">
        <f t="shared" si="9"/>
        <v>0</v>
      </c>
    </row>
    <row r="57" spans="1:24" ht="13.8" thickBot="1" x14ac:dyDescent="0.3">
      <c r="A57" s="15" t="s">
        <v>2388</v>
      </c>
      <c r="B57" s="18" t="s">
        <v>338</v>
      </c>
      <c r="C57" s="20">
        <v>56</v>
      </c>
      <c r="D57" s="20" t="s">
        <v>400</v>
      </c>
      <c r="E57" s="20">
        <v>110</v>
      </c>
      <c r="F57" s="18" t="s">
        <v>410</v>
      </c>
      <c r="G57" s="21" t="s">
        <v>194</v>
      </c>
      <c r="H57" s="78" t="s">
        <v>402</v>
      </c>
      <c r="I57" s="78" t="s">
        <v>402</v>
      </c>
      <c r="J57" s="78"/>
      <c r="K57" s="78"/>
      <c r="U57" s="271"/>
      <c r="V57" s="125" t="s">
        <v>214</v>
      </c>
      <c r="W57" s="169">
        <f t="shared" si="9"/>
        <v>0</v>
      </c>
      <c r="X57" s="170">
        <f t="shared" si="9"/>
        <v>0</v>
      </c>
    </row>
    <row r="58" spans="1:24" ht="13.8" thickBot="1" x14ac:dyDescent="0.3">
      <c r="A58" s="15" t="s">
        <v>2717</v>
      </c>
      <c r="B58" s="18" t="s">
        <v>338</v>
      </c>
      <c r="C58" s="18">
        <v>57</v>
      </c>
      <c r="D58" s="20" t="s">
        <v>400</v>
      </c>
      <c r="E58" s="20">
        <v>60</v>
      </c>
      <c r="F58" s="18" t="s">
        <v>410</v>
      </c>
      <c r="G58" s="21" t="s">
        <v>194</v>
      </c>
      <c r="H58" s="78" t="s">
        <v>402</v>
      </c>
      <c r="I58" s="78" t="s">
        <v>402</v>
      </c>
      <c r="J58" s="78"/>
      <c r="K58" s="78"/>
      <c r="U58" s="271"/>
      <c r="V58" s="125" t="s">
        <v>218</v>
      </c>
      <c r="W58" s="169">
        <f t="shared" si="9"/>
        <v>0</v>
      </c>
      <c r="X58" s="170">
        <f t="shared" si="9"/>
        <v>0</v>
      </c>
    </row>
    <row r="59" spans="1:24" ht="13.8" thickBot="1" x14ac:dyDescent="0.3">
      <c r="A59" s="15" t="s">
        <v>572</v>
      </c>
      <c r="B59" s="18" t="s">
        <v>338</v>
      </c>
      <c r="C59" s="20">
        <v>58</v>
      </c>
      <c r="D59" s="20" t="s">
        <v>421</v>
      </c>
      <c r="E59" s="20">
        <v>50</v>
      </c>
      <c r="F59" s="18" t="s">
        <v>410</v>
      </c>
      <c r="G59" s="21" t="s">
        <v>190</v>
      </c>
      <c r="H59" s="78" t="s">
        <v>402</v>
      </c>
      <c r="I59" s="78" t="s">
        <v>402</v>
      </c>
      <c r="J59" s="78"/>
      <c r="K59" s="78"/>
      <c r="U59" s="271"/>
      <c r="V59" s="125" t="s">
        <v>222</v>
      </c>
      <c r="W59" s="169">
        <f t="shared" si="9"/>
        <v>0</v>
      </c>
      <c r="X59" s="170">
        <f t="shared" si="9"/>
        <v>0</v>
      </c>
    </row>
    <row r="60" spans="1:24" ht="13.8" thickBot="1" x14ac:dyDescent="0.3">
      <c r="A60" s="15" t="s">
        <v>552</v>
      </c>
      <c r="B60" s="18" t="s">
        <v>338</v>
      </c>
      <c r="C60" s="18">
        <v>59</v>
      </c>
      <c r="D60" s="20" t="s">
        <v>421</v>
      </c>
      <c r="E60" s="20">
        <v>70</v>
      </c>
      <c r="F60" s="18" t="s">
        <v>405</v>
      </c>
      <c r="G60" s="21" t="s">
        <v>194</v>
      </c>
      <c r="H60" s="78" t="s">
        <v>402</v>
      </c>
      <c r="I60" s="78" t="s">
        <v>402</v>
      </c>
      <c r="J60" s="78"/>
      <c r="K60" s="78"/>
      <c r="U60" s="271"/>
      <c r="V60" s="125" t="s">
        <v>226</v>
      </c>
      <c r="W60" s="169">
        <f t="shared" si="9"/>
        <v>0</v>
      </c>
      <c r="X60" s="170">
        <f t="shared" si="9"/>
        <v>0</v>
      </c>
    </row>
    <row r="61" spans="1:24" ht="13.8" thickBot="1" x14ac:dyDescent="0.3">
      <c r="A61" s="15" t="s">
        <v>665</v>
      </c>
      <c r="B61" s="18" t="s">
        <v>338</v>
      </c>
      <c r="C61" s="20">
        <v>60</v>
      </c>
      <c r="D61" s="20" t="s">
        <v>421</v>
      </c>
      <c r="E61" s="20">
        <v>130</v>
      </c>
      <c r="F61" s="18" t="s">
        <v>401</v>
      </c>
      <c r="G61" s="21" t="s">
        <v>202</v>
      </c>
      <c r="H61" s="78" t="s">
        <v>402</v>
      </c>
      <c r="I61" s="78" t="s">
        <v>402</v>
      </c>
      <c r="J61" s="78"/>
      <c r="K61" s="78"/>
      <c r="U61" s="271"/>
      <c r="V61" s="126" t="s">
        <v>230</v>
      </c>
      <c r="W61" s="169">
        <f t="shared" si="9"/>
        <v>0</v>
      </c>
      <c r="X61" s="170">
        <f t="shared" si="9"/>
        <v>0</v>
      </c>
    </row>
    <row r="62" spans="1:24" ht="13.8" thickBot="1" x14ac:dyDescent="0.3">
      <c r="A62" s="15" t="s">
        <v>2426</v>
      </c>
      <c r="B62" s="18" t="s">
        <v>338</v>
      </c>
      <c r="C62" s="18">
        <v>61</v>
      </c>
      <c r="D62" s="20" t="s">
        <v>421</v>
      </c>
      <c r="E62" s="20">
        <v>170</v>
      </c>
      <c r="F62" s="18" t="s">
        <v>410</v>
      </c>
      <c r="G62" s="19" t="s">
        <v>206</v>
      </c>
      <c r="H62" s="78" t="s">
        <v>402</v>
      </c>
      <c r="I62" s="78" t="s">
        <v>402</v>
      </c>
      <c r="J62" s="78"/>
      <c r="K62" s="78" t="s">
        <v>402</v>
      </c>
      <c r="U62" s="271"/>
      <c r="V62" s="125" t="s">
        <v>234</v>
      </c>
      <c r="W62" s="169">
        <f t="shared" si="9"/>
        <v>0</v>
      </c>
      <c r="X62" s="170">
        <f t="shared" si="9"/>
        <v>0</v>
      </c>
    </row>
    <row r="63" spans="1:24" ht="13.8" thickBot="1" x14ac:dyDescent="0.3">
      <c r="A63" s="15" t="s">
        <v>2426</v>
      </c>
      <c r="B63" s="18" t="s">
        <v>338</v>
      </c>
      <c r="C63" s="20">
        <v>62</v>
      </c>
      <c r="D63" s="20" t="s">
        <v>421</v>
      </c>
      <c r="E63" s="20">
        <v>170</v>
      </c>
      <c r="F63" s="18" t="s">
        <v>410</v>
      </c>
      <c r="G63" s="19" t="s">
        <v>206</v>
      </c>
      <c r="H63" s="78" t="s">
        <v>402</v>
      </c>
      <c r="I63" s="78" t="s">
        <v>402</v>
      </c>
      <c r="J63" s="78"/>
      <c r="K63" s="78" t="s">
        <v>402</v>
      </c>
      <c r="U63" s="271"/>
      <c r="V63" s="125" t="s">
        <v>238</v>
      </c>
      <c r="W63" s="169">
        <f t="shared" si="9"/>
        <v>0</v>
      </c>
      <c r="X63" s="170">
        <f t="shared" si="9"/>
        <v>0</v>
      </c>
    </row>
    <row r="64" spans="1:24" ht="13.8" thickBot="1" x14ac:dyDescent="0.3">
      <c r="A64" s="15" t="s">
        <v>2862</v>
      </c>
      <c r="B64" s="18" t="s">
        <v>338</v>
      </c>
      <c r="C64" s="18">
        <v>63</v>
      </c>
      <c r="D64" s="20" t="s">
        <v>421</v>
      </c>
      <c r="E64" s="20">
        <v>230</v>
      </c>
      <c r="F64" s="18" t="s">
        <v>2619</v>
      </c>
      <c r="G64" s="19" t="s">
        <v>206</v>
      </c>
      <c r="H64" s="78" t="s">
        <v>402</v>
      </c>
      <c r="I64" s="78" t="s">
        <v>402</v>
      </c>
      <c r="J64" s="78"/>
      <c r="K64" s="78" t="s">
        <v>402</v>
      </c>
      <c r="U64" s="271"/>
      <c r="V64" s="125" t="s">
        <v>242</v>
      </c>
      <c r="W64" s="169">
        <f t="shared" si="9"/>
        <v>0</v>
      </c>
      <c r="X64" s="170">
        <f t="shared" si="9"/>
        <v>6</v>
      </c>
    </row>
    <row r="65" spans="1:24" ht="13.8" thickBot="1" x14ac:dyDescent="0.3">
      <c r="A65" s="15" t="s">
        <v>2862</v>
      </c>
      <c r="B65" s="18" t="s">
        <v>338</v>
      </c>
      <c r="C65" s="20">
        <v>64</v>
      </c>
      <c r="D65" s="20" t="s">
        <v>421</v>
      </c>
      <c r="E65" s="20">
        <v>210</v>
      </c>
      <c r="F65" s="18" t="s">
        <v>2619</v>
      </c>
      <c r="G65" s="19" t="s">
        <v>206</v>
      </c>
      <c r="H65" s="78" t="s">
        <v>402</v>
      </c>
      <c r="I65" s="78" t="s">
        <v>402</v>
      </c>
      <c r="J65" s="78"/>
      <c r="K65" s="78" t="s">
        <v>402</v>
      </c>
      <c r="U65" s="271"/>
      <c r="V65" s="125" t="s">
        <v>246</v>
      </c>
      <c r="W65" s="169">
        <f t="shared" si="9"/>
        <v>0</v>
      </c>
      <c r="X65" s="170">
        <f t="shared" si="9"/>
        <v>0</v>
      </c>
    </row>
    <row r="66" spans="1:24" ht="13.8" thickBot="1" x14ac:dyDescent="0.3">
      <c r="A66" s="15" t="s">
        <v>982</v>
      </c>
      <c r="B66" s="18" t="s">
        <v>338</v>
      </c>
      <c r="C66" s="18">
        <v>65</v>
      </c>
      <c r="D66" s="20" t="s">
        <v>421</v>
      </c>
      <c r="E66" s="20">
        <v>60</v>
      </c>
      <c r="F66" s="18" t="s">
        <v>410</v>
      </c>
      <c r="G66" s="21" t="s">
        <v>190</v>
      </c>
      <c r="H66" s="78" t="s">
        <v>402</v>
      </c>
      <c r="I66" s="78" t="s">
        <v>402</v>
      </c>
      <c r="J66" s="78"/>
      <c r="K66" s="78"/>
      <c r="U66" s="271"/>
      <c r="V66" s="125" t="s">
        <v>250</v>
      </c>
      <c r="W66" s="169">
        <f t="shared" si="9"/>
        <v>0</v>
      </c>
      <c r="X66" s="170">
        <f t="shared" si="9"/>
        <v>0</v>
      </c>
    </row>
    <row r="67" spans="1:24" ht="13.8" thickBot="1" x14ac:dyDescent="0.3">
      <c r="A67" s="15" t="s">
        <v>1821</v>
      </c>
      <c r="B67" s="18" t="s">
        <v>338</v>
      </c>
      <c r="C67" s="20">
        <v>66</v>
      </c>
      <c r="D67" s="20" t="s">
        <v>421</v>
      </c>
      <c r="E67" s="20">
        <v>90</v>
      </c>
      <c r="F67" s="18" t="s">
        <v>405</v>
      </c>
      <c r="G67" s="21" t="s">
        <v>202</v>
      </c>
      <c r="H67" s="78" t="s">
        <v>402</v>
      </c>
      <c r="I67" s="78" t="s">
        <v>402</v>
      </c>
      <c r="J67" s="78"/>
      <c r="K67" s="78"/>
      <c r="U67" s="271"/>
      <c r="V67" s="125" t="s">
        <v>254</v>
      </c>
      <c r="W67" s="169">
        <f t="shared" si="9"/>
        <v>0</v>
      </c>
      <c r="X67" s="170">
        <f t="shared" si="9"/>
        <v>0</v>
      </c>
    </row>
    <row r="68" spans="1:24" ht="13.8" thickBot="1" x14ac:dyDescent="0.3">
      <c r="A68" s="15" t="s">
        <v>954</v>
      </c>
      <c r="B68" s="18" t="s">
        <v>338</v>
      </c>
      <c r="C68" s="18">
        <v>67</v>
      </c>
      <c r="D68" s="20" t="s">
        <v>421</v>
      </c>
      <c r="E68" s="20">
        <v>100</v>
      </c>
      <c r="F68" s="18" t="s">
        <v>410</v>
      </c>
      <c r="G68" s="21" t="s">
        <v>194</v>
      </c>
      <c r="H68" s="78" t="s">
        <v>402</v>
      </c>
      <c r="I68" s="78" t="s">
        <v>402</v>
      </c>
      <c r="J68" s="78"/>
      <c r="K68" s="78"/>
      <c r="U68" s="271"/>
      <c r="V68" s="125" t="s">
        <v>258</v>
      </c>
      <c r="W68" s="169">
        <f t="shared" ref="W68:X73" si="10">S20+S44+W20+W44</f>
        <v>0</v>
      </c>
      <c r="X68" s="170">
        <f t="shared" si="10"/>
        <v>0</v>
      </c>
    </row>
    <row r="69" spans="1:24" ht="13.8" thickBot="1" x14ac:dyDescent="0.3">
      <c r="A69" s="15" t="s">
        <v>1231</v>
      </c>
      <c r="B69" s="18" t="s">
        <v>338</v>
      </c>
      <c r="C69" s="20">
        <v>68</v>
      </c>
      <c r="D69" s="20" t="s">
        <v>421</v>
      </c>
      <c r="E69" s="20">
        <v>60</v>
      </c>
      <c r="F69" s="18" t="s">
        <v>410</v>
      </c>
      <c r="G69" s="21" t="s">
        <v>190</v>
      </c>
      <c r="H69" s="78" t="s">
        <v>402</v>
      </c>
      <c r="I69" s="78" t="s">
        <v>402</v>
      </c>
      <c r="J69" s="78"/>
      <c r="K69" s="78"/>
      <c r="U69" s="271"/>
      <c r="V69" s="125" t="s">
        <v>262</v>
      </c>
      <c r="W69" s="169">
        <f t="shared" si="10"/>
        <v>0</v>
      </c>
      <c r="X69" s="170">
        <f t="shared" si="10"/>
        <v>0</v>
      </c>
    </row>
    <row r="70" spans="1:24" ht="13.8" thickBot="1" x14ac:dyDescent="0.3">
      <c r="A70" s="15" t="s">
        <v>1216</v>
      </c>
      <c r="B70" s="18" t="s">
        <v>338</v>
      </c>
      <c r="C70" s="18">
        <v>69</v>
      </c>
      <c r="D70" s="20" t="s">
        <v>421</v>
      </c>
      <c r="E70" s="20">
        <v>80</v>
      </c>
      <c r="F70" s="18" t="s">
        <v>405</v>
      </c>
      <c r="G70" s="21" t="s">
        <v>194</v>
      </c>
      <c r="H70" s="78" t="s">
        <v>402</v>
      </c>
      <c r="I70" s="78" t="s">
        <v>402</v>
      </c>
      <c r="J70" s="78"/>
      <c r="K70" s="78"/>
      <c r="U70" s="271"/>
      <c r="V70" s="125" t="s">
        <v>266</v>
      </c>
      <c r="W70" s="169">
        <f t="shared" si="10"/>
        <v>0</v>
      </c>
      <c r="X70" s="170">
        <f t="shared" si="10"/>
        <v>0</v>
      </c>
    </row>
    <row r="71" spans="1:24" ht="13.8" thickBot="1" x14ac:dyDescent="0.3">
      <c r="A71" s="15" t="s">
        <v>1932</v>
      </c>
      <c r="B71" s="18" t="s">
        <v>338</v>
      </c>
      <c r="C71" s="20">
        <v>70</v>
      </c>
      <c r="D71" s="20" t="s">
        <v>421</v>
      </c>
      <c r="E71" s="20">
        <v>110</v>
      </c>
      <c r="F71" s="18" t="s">
        <v>410</v>
      </c>
      <c r="G71" s="21" t="s">
        <v>198</v>
      </c>
      <c r="H71" s="78" t="s">
        <v>402</v>
      </c>
      <c r="I71" s="78" t="s">
        <v>402</v>
      </c>
      <c r="J71" s="78"/>
      <c r="K71" s="78"/>
      <c r="U71" s="271"/>
      <c r="V71" s="125" t="s">
        <v>270</v>
      </c>
      <c r="W71" s="169">
        <f t="shared" si="10"/>
        <v>0</v>
      </c>
      <c r="X71" s="170">
        <f t="shared" si="10"/>
        <v>0</v>
      </c>
    </row>
    <row r="72" spans="1:24" ht="13.8" thickBot="1" x14ac:dyDescent="0.3">
      <c r="A72" s="15" t="s">
        <v>2291</v>
      </c>
      <c r="B72" s="18" t="s">
        <v>338</v>
      </c>
      <c r="C72" s="18">
        <v>71</v>
      </c>
      <c r="D72" s="20" t="s">
        <v>421</v>
      </c>
      <c r="E72" s="20">
        <v>60</v>
      </c>
      <c r="F72" s="18" t="s">
        <v>410</v>
      </c>
      <c r="G72" s="21" t="s">
        <v>190</v>
      </c>
      <c r="H72" s="78" t="s">
        <v>402</v>
      </c>
      <c r="I72" s="78" t="s">
        <v>402</v>
      </c>
      <c r="J72" s="78"/>
      <c r="K72" s="78"/>
      <c r="U72" s="271"/>
      <c r="V72" s="125" t="s">
        <v>274</v>
      </c>
      <c r="W72" s="169">
        <f t="shared" si="10"/>
        <v>0</v>
      </c>
      <c r="X72" s="170">
        <f t="shared" si="10"/>
        <v>10</v>
      </c>
    </row>
    <row r="73" spans="1:24" ht="13.8" thickBot="1" x14ac:dyDescent="0.3">
      <c r="A73" s="15" t="s">
        <v>2292</v>
      </c>
      <c r="B73" s="18" t="s">
        <v>338</v>
      </c>
      <c r="C73" s="20">
        <v>72</v>
      </c>
      <c r="D73" s="20" t="s">
        <v>421</v>
      </c>
      <c r="E73" s="20">
        <v>90</v>
      </c>
      <c r="F73" s="18" t="s">
        <v>405</v>
      </c>
      <c r="G73" s="21" t="s">
        <v>194</v>
      </c>
      <c r="H73" s="78" t="s">
        <v>402</v>
      </c>
      <c r="I73" s="78" t="s">
        <v>402</v>
      </c>
      <c r="J73" s="78"/>
      <c r="K73" s="78"/>
      <c r="U73" s="271"/>
      <c r="V73" s="177" t="s">
        <v>278</v>
      </c>
      <c r="W73" s="169">
        <f t="shared" si="10"/>
        <v>0</v>
      </c>
      <c r="X73" s="170">
        <f t="shared" si="10"/>
        <v>2</v>
      </c>
    </row>
    <row r="74" spans="1:24" x14ac:dyDescent="0.25">
      <c r="A74" s="15" t="s">
        <v>2393</v>
      </c>
      <c r="B74" s="18" t="s">
        <v>338</v>
      </c>
      <c r="C74" s="18">
        <v>73</v>
      </c>
      <c r="D74" s="20" t="s">
        <v>421</v>
      </c>
      <c r="E74" s="20">
        <v>50</v>
      </c>
      <c r="F74" s="18" t="s">
        <v>410</v>
      </c>
      <c r="G74" s="21" t="s">
        <v>190</v>
      </c>
      <c r="H74" s="78" t="s">
        <v>402</v>
      </c>
      <c r="I74" s="78" t="s">
        <v>402</v>
      </c>
      <c r="J74" s="78"/>
      <c r="K74" s="78"/>
    </row>
    <row r="75" spans="1:24" x14ac:dyDescent="0.25">
      <c r="A75" s="15" t="s">
        <v>2394</v>
      </c>
      <c r="B75" s="18" t="s">
        <v>338</v>
      </c>
      <c r="C75" s="20">
        <v>74</v>
      </c>
      <c r="D75" s="20" t="s">
        <v>421</v>
      </c>
      <c r="E75" s="20">
        <v>90</v>
      </c>
      <c r="F75" s="18" t="s">
        <v>405</v>
      </c>
      <c r="G75" s="21" t="s">
        <v>194</v>
      </c>
      <c r="H75" s="78" t="s">
        <v>402</v>
      </c>
      <c r="I75" s="78" t="s">
        <v>402</v>
      </c>
      <c r="J75" s="78"/>
      <c r="K75" s="78"/>
    </row>
    <row r="76" spans="1:24" x14ac:dyDescent="0.25">
      <c r="A76" s="15" t="s">
        <v>582</v>
      </c>
      <c r="B76" s="18" t="s">
        <v>338</v>
      </c>
      <c r="C76" s="18">
        <v>75</v>
      </c>
      <c r="D76" s="20" t="s">
        <v>431</v>
      </c>
      <c r="E76" s="20">
        <v>60</v>
      </c>
      <c r="F76" s="18" t="s">
        <v>410</v>
      </c>
      <c r="G76" s="21" t="s">
        <v>190</v>
      </c>
      <c r="H76" s="78" t="s">
        <v>402</v>
      </c>
      <c r="I76" s="78" t="s">
        <v>402</v>
      </c>
      <c r="J76" s="78"/>
      <c r="K76" s="78"/>
    </row>
    <row r="77" spans="1:24" x14ac:dyDescent="0.25">
      <c r="A77" s="15" t="s">
        <v>681</v>
      </c>
      <c r="B77" s="18" t="s">
        <v>338</v>
      </c>
      <c r="C77" s="20">
        <v>76</v>
      </c>
      <c r="D77" s="20" t="s">
        <v>431</v>
      </c>
      <c r="E77" s="20">
        <v>90</v>
      </c>
      <c r="F77" s="18" t="s">
        <v>405</v>
      </c>
      <c r="G77" s="21" t="s">
        <v>194</v>
      </c>
      <c r="H77" s="78" t="s">
        <v>402</v>
      </c>
      <c r="I77" s="78" t="s">
        <v>402</v>
      </c>
      <c r="J77" s="78"/>
      <c r="K77" s="78"/>
    </row>
    <row r="78" spans="1:24" x14ac:dyDescent="0.25">
      <c r="A78" s="15" t="s">
        <v>648</v>
      </c>
      <c r="B78" s="18" t="s">
        <v>338</v>
      </c>
      <c r="C78" s="18">
        <v>77</v>
      </c>
      <c r="D78" s="20" t="s">
        <v>431</v>
      </c>
      <c r="E78" s="20">
        <v>70</v>
      </c>
      <c r="F78" s="18" t="s">
        <v>410</v>
      </c>
      <c r="G78" s="21" t="s">
        <v>190</v>
      </c>
      <c r="H78" s="78" t="s">
        <v>402</v>
      </c>
      <c r="I78" s="78" t="s">
        <v>402</v>
      </c>
      <c r="J78" s="78"/>
      <c r="K78" s="78"/>
    </row>
    <row r="79" spans="1:24" x14ac:dyDescent="0.25">
      <c r="A79" s="15" t="s">
        <v>637</v>
      </c>
      <c r="B79" s="18" t="s">
        <v>338</v>
      </c>
      <c r="C79" s="20">
        <v>78</v>
      </c>
      <c r="D79" s="20" t="s">
        <v>431</v>
      </c>
      <c r="E79" s="20">
        <v>100</v>
      </c>
      <c r="F79" s="18" t="s">
        <v>405</v>
      </c>
      <c r="G79" s="21" t="s">
        <v>198</v>
      </c>
      <c r="H79" s="78" t="s">
        <v>402</v>
      </c>
      <c r="I79" s="78" t="s">
        <v>402</v>
      </c>
      <c r="J79" s="78"/>
      <c r="K79" s="78"/>
    </row>
    <row r="80" spans="1:24" x14ac:dyDescent="0.25">
      <c r="A80" s="15" t="s">
        <v>2863</v>
      </c>
      <c r="B80" s="18" t="s">
        <v>338</v>
      </c>
      <c r="C80" s="18">
        <v>79</v>
      </c>
      <c r="D80" s="20" t="s">
        <v>431</v>
      </c>
      <c r="E80" s="20">
        <v>140</v>
      </c>
      <c r="F80" s="18" t="s">
        <v>2856</v>
      </c>
      <c r="G80" s="21" t="s">
        <v>242</v>
      </c>
      <c r="H80" s="78" t="s">
        <v>402</v>
      </c>
      <c r="I80" s="78" t="s">
        <v>402</v>
      </c>
      <c r="J80" s="78"/>
      <c r="K80" s="78" t="s">
        <v>402</v>
      </c>
    </row>
    <row r="81" spans="1:11" x14ac:dyDescent="0.25">
      <c r="A81" s="15" t="s">
        <v>486</v>
      </c>
      <c r="B81" s="18" t="s">
        <v>338</v>
      </c>
      <c r="C81" s="20">
        <v>80</v>
      </c>
      <c r="D81" s="20" t="s">
        <v>431</v>
      </c>
      <c r="E81" s="20">
        <v>60</v>
      </c>
      <c r="F81" s="18" t="s">
        <v>410</v>
      </c>
      <c r="G81" s="21" t="s">
        <v>190</v>
      </c>
      <c r="H81" s="78" t="s">
        <v>402</v>
      </c>
      <c r="I81" s="78" t="s">
        <v>402</v>
      </c>
      <c r="J81" s="78"/>
      <c r="K81" s="78"/>
    </row>
    <row r="82" spans="1:11" x14ac:dyDescent="0.25">
      <c r="A82" s="15" t="s">
        <v>453</v>
      </c>
      <c r="B82" s="18" t="s">
        <v>338</v>
      </c>
      <c r="C82" s="18">
        <v>81</v>
      </c>
      <c r="D82" s="20" t="s">
        <v>431</v>
      </c>
      <c r="E82" s="20">
        <v>100</v>
      </c>
      <c r="F82" s="18" t="s">
        <v>405</v>
      </c>
      <c r="G82" s="21" t="s">
        <v>194</v>
      </c>
      <c r="H82" s="78" t="s">
        <v>402</v>
      </c>
      <c r="I82" s="78" t="s">
        <v>402</v>
      </c>
      <c r="J82" s="78"/>
      <c r="K82" s="78"/>
    </row>
    <row r="83" spans="1:11" x14ac:dyDescent="0.25">
      <c r="A83" s="15" t="s">
        <v>1969</v>
      </c>
      <c r="B83" s="18" t="s">
        <v>338</v>
      </c>
      <c r="C83" s="20">
        <v>82</v>
      </c>
      <c r="D83" s="16" t="s">
        <v>431</v>
      </c>
      <c r="E83" s="16">
        <v>160</v>
      </c>
      <c r="F83" s="16" t="s">
        <v>401</v>
      </c>
      <c r="G83" s="21" t="s">
        <v>202</v>
      </c>
      <c r="H83" s="78" t="s">
        <v>402</v>
      </c>
      <c r="I83" s="78" t="s">
        <v>402</v>
      </c>
      <c r="J83" s="78"/>
      <c r="K83" s="78"/>
    </row>
    <row r="84" spans="1:11" x14ac:dyDescent="0.25">
      <c r="A84" s="15" t="s">
        <v>1844</v>
      </c>
      <c r="B84" s="18" t="s">
        <v>338</v>
      </c>
      <c r="C84" s="18">
        <v>83</v>
      </c>
      <c r="D84" s="16" t="s">
        <v>431</v>
      </c>
      <c r="E84" s="16">
        <v>80</v>
      </c>
      <c r="F84" s="18" t="s">
        <v>410</v>
      </c>
      <c r="G84" s="21" t="s">
        <v>190</v>
      </c>
      <c r="H84" s="78" t="s">
        <v>402</v>
      </c>
      <c r="I84" s="78" t="s">
        <v>402</v>
      </c>
      <c r="J84" s="78"/>
      <c r="K84" s="78"/>
    </row>
    <row r="85" spans="1:11" x14ac:dyDescent="0.25">
      <c r="A85" s="15" t="s">
        <v>1914</v>
      </c>
      <c r="B85" s="18" t="s">
        <v>338</v>
      </c>
      <c r="C85" s="20">
        <v>84</v>
      </c>
      <c r="D85" s="20" t="s">
        <v>431</v>
      </c>
      <c r="E85" s="20">
        <v>150</v>
      </c>
      <c r="F85" s="16" t="s">
        <v>401</v>
      </c>
      <c r="G85" s="21" t="s">
        <v>202</v>
      </c>
      <c r="H85" s="78" t="s">
        <v>402</v>
      </c>
      <c r="I85" s="78" t="s">
        <v>402</v>
      </c>
      <c r="J85" s="78"/>
      <c r="K85" s="78"/>
    </row>
    <row r="86" spans="1:11" x14ac:dyDescent="0.25">
      <c r="A86" s="15" t="s">
        <v>2468</v>
      </c>
      <c r="B86" s="18" t="s">
        <v>338</v>
      </c>
      <c r="C86" s="18">
        <v>85</v>
      </c>
      <c r="D86" s="20" t="s">
        <v>431</v>
      </c>
      <c r="E86" s="20">
        <v>90</v>
      </c>
      <c r="F86" s="18" t="s">
        <v>410</v>
      </c>
      <c r="G86" s="21" t="s">
        <v>202</v>
      </c>
      <c r="H86" s="78" t="s">
        <v>402</v>
      </c>
      <c r="I86" s="78" t="s">
        <v>402</v>
      </c>
      <c r="J86" s="78"/>
      <c r="K86" s="78"/>
    </row>
    <row r="87" spans="1:11" x14ac:dyDescent="0.25">
      <c r="A87" s="15" t="s">
        <v>2720</v>
      </c>
      <c r="B87" s="18" t="s">
        <v>338</v>
      </c>
      <c r="C87" s="20">
        <v>86</v>
      </c>
      <c r="D87" s="20" t="s">
        <v>431</v>
      </c>
      <c r="E87" s="20">
        <v>60</v>
      </c>
      <c r="F87" s="18" t="s">
        <v>410</v>
      </c>
      <c r="G87" s="21" t="s">
        <v>190</v>
      </c>
      <c r="H87" s="78" t="s">
        <v>402</v>
      </c>
      <c r="I87" s="78" t="s">
        <v>402</v>
      </c>
      <c r="J87" s="78"/>
      <c r="K87" s="78"/>
    </row>
    <row r="88" spans="1:11" x14ac:dyDescent="0.25">
      <c r="A88" s="15" t="s">
        <v>2723</v>
      </c>
      <c r="B88" s="18" t="s">
        <v>338</v>
      </c>
      <c r="C88" s="18">
        <v>87</v>
      </c>
      <c r="D88" s="20" t="s">
        <v>431</v>
      </c>
      <c r="E88" s="20">
        <v>80</v>
      </c>
      <c r="F88" s="18" t="s">
        <v>410</v>
      </c>
      <c r="G88" s="21" t="s">
        <v>198</v>
      </c>
      <c r="H88" s="78" t="s">
        <v>402</v>
      </c>
      <c r="I88" s="78" t="s">
        <v>402</v>
      </c>
      <c r="J88" s="78"/>
      <c r="K88" s="78"/>
    </row>
    <row r="89" spans="1:11" x14ac:dyDescent="0.25">
      <c r="A89" s="15" t="s">
        <v>1253</v>
      </c>
      <c r="B89" s="18" t="s">
        <v>338</v>
      </c>
      <c r="C89" s="20">
        <v>88</v>
      </c>
      <c r="D89" s="20" t="s">
        <v>435</v>
      </c>
      <c r="E89" s="20">
        <v>100</v>
      </c>
      <c r="F89" s="18" t="s">
        <v>405</v>
      </c>
      <c r="G89" s="21" t="s">
        <v>194</v>
      </c>
      <c r="H89" s="78" t="s">
        <v>402</v>
      </c>
      <c r="I89" s="78" t="s">
        <v>402</v>
      </c>
      <c r="J89" s="78"/>
      <c r="K89" s="78"/>
    </row>
    <row r="90" spans="1:11" x14ac:dyDescent="0.25">
      <c r="A90" s="15" t="s">
        <v>2310</v>
      </c>
      <c r="B90" s="18" t="s">
        <v>338</v>
      </c>
      <c r="C90" s="18">
        <v>89</v>
      </c>
      <c r="D90" s="20" t="s">
        <v>435</v>
      </c>
      <c r="E90" s="20">
        <v>60</v>
      </c>
      <c r="F90" s="18" t="s">
        <v>410</v>
      </c>
      <c r="G90" s="21" t="s">
        <v>190</v>
      </c>
      <c r="H90" s="78" t="s">
        <v>402</v>
      </c>
      <c r="I90" s="78" t="s">
        <v>402</v>
      </c>
      <c r="J90" s="78"/>
      <c r="K90" s="78"/>
    </row>
    <row r="91" spans="1:11" x14ac:dyDescent="0.25">
      <c r="A91" s="15" t="s">
        <v>2310</v>
      </c>
      <c r="B91" s="18" t="s">
        <v>338</v>
      </c>
      <c r="C91" s="20">
        <v>90</v>
      </c>
      <c r="D91" s="20" t="s">
        <v>435</v>
      </c>
      <c r="E91" s="20">
        <v>60</v>
      </c>
      <c r="F91" s="18" t="s">
        <v>410</v>
      </c>
      <c r="G91" s="21" t="s">
        <v>190</v>
      </c>
      <c r="H91" s="78" t="s">
        <v>402</v>
      </c>
      <c r="I91" s="78" t="s">
        <v>402</v>
      </c>
      <c r="J91" s="78"/>
      <c r="K91" s="78"/>
    </row>
    <row r="92" spans="1:11" x14ac:dyDescent="0.25">
      <c r="A92" s="15" t="s">
        <v>2311</v>
      </c>
      <c r="B92" s="18" t="s">
        <v>338</v>
      </c>
      <c r="C92" s="18">
        <v>91</v>
      </c>
      <c r="D92" s="20" t="s">
        <v>435</v>
      </c>
      <c r="E92" s="20">
        <v>100</v>
      </c>
      <c r="F92" s="18" t="s">
        <v>405</v>
      </c>
      <c r="G92" s="21" t="s">
        <v>202</v>
      </c>
      <c r="H92" s="78" t="s">
        <v>402</v>
      </c>
      <c r="I92" s="78" t="s">
        <v>402</v>
      </c>
      <c r="J92" s="78"/>
      <c r="K92" s="78"/>
    </row>
    <row r="93" spans="1:11" x14ac:dyDescent="0.25">
      <c r="A93" s="15" t="s">
        <v>2864</v>
      </c>
      <c r="B93" s="18" t="s">
        <v>338</v>
      </c>
      <c r="C93" s="20">
        <v>92</v>
      </c>
      <c r="D93" s="20" t="s">
        <v>435</v>
      </c>
      <c r="E93" s="20">
        <v>140</v>
      </c>
      <c r="F93" s="18" t="s">
        <v>2856</v>
      </c>
      <c r="G93" s="21" t="s">
        <v>242</v>
      </c>
      <c r="H93" s="78" t="s">
        <v>402</v>
      </c>
      <c r="I93" s="78" t="s">
        <v>402</v>
      </c>
      <c r="J93" s="78"/>
      <c r="K93" s="78" t="s">
        <v>402</v>
      </c>
    </row>
    <row r="94" spans="1:11" x14ac:dyDescent="0.25">
      <c r="A94" s="15" t="s">
        <v>2643</v>
      </c>
      <c r="B94" s="18" t="s">
        <v>338</v>
      </c>
      <c r="C94" s="18">
        <v>93</v>
      </c>
      <c r="D94" s="20" t="s">
        <v>435</v>
      </c>
      <c r="E94" s="20">
        <v>50</v>
      </c>
      <c r="F94" s="18" t="s">
        <v>410</v>
      </c>
      <c r="G94" s="21" t="s">
        <v>190</v>
      </c>
      <c r="H94" s="78" t="s">
        <v>402</v>
      </c>
      <c r="I94" s="78" t="s">
        <v>402</v>
      </c>
      <c r="J94" s="78"/>
      <c r="K94" s="78"/>
    </row>
    <row r="95" spans="1:11" x14ac:dyDescent="0.25">
      <c r="A95" s="15" t="s">
        <v>2645</v>
      </c>
      <c r="B95" s="18" t="s">
        <v>338</v>
      </c>
      <c r="C95" s="20">
        <v>94</v>
      </c>
      <c r="D95" s="20" t="s">
        <v>435</v>
      </c>
      <c r="E95" s="16">
        <v>130</v>
      </c>
      <c r="F95" s="18" t="s">
        <v>410</v>
      </c>
      <c r="G95" s="17" t="s">
        <v>202</v>
      </c>
      <c r="H95" s="78" t="s">
        <v>402</v>
      </c>
      <c r="I95" s="78" t="s">
        <v>402</v>
      </c>
      <c r="J95" s="78"/>
      <c r="K95" s="78"/>
    </row>
    <row r="96" spans="1:11" x14ac:dyDescent="0.25">
      <c r="A96" s="15" t="s">
        <v>1895</v>
      </c>
      <c r="B96" s="18" t="s">
        <v>338</v>
      </c>
      <c r="C96" s="18">
        <v>95</v>
      </c>
      <c r="D96" s="20" t="s">
        <v>419</v>
      </c>
      <c r="E96" s="20">
        <v>60</v>
      </c>
      <c r="F96" s="18" t="s">
        <v>410</v>
      </c>
      <c r="G96" s="21" t="s">
        <v>190</v>
      </c>
      <c r="H96" s="78" t="s">
        <v>402</v>
      </c>
      <c r="I96" s="78" t="s">
        <v>402</v>
      </c>
      <c r="J96" s="78"/>
      <c r="K96" s="78"/>
    </row>
    <row r="97" spans="1:11" x14ac:dyDescent="0.25">
      <c r="A97" s="15" t="s">
        <v>1878</v>
      </c>
      <c r="B97" s="18" t="s">
        <v>338</v>
      </c>
      <c r="C97" s="20">
        <v>96</v>
      </c>
      <c r="D97" s="20" t="s">
        <v>419</v>
      </c>
      <c r="E97" s="20">
        <v>110</v>
      </c>
      <c r="F97" s="20" t="s">
        <v>405</v>
      </c>
      <c r="G97" s="21" t="s">
        <v>198</v>
      </c>
      <c r="H97" s="78" t="s">
        <v>402</v>
      </c>
      <c r="I97" s="78" t="s">
        <v>402</v>
      </c>
      <c r="J97" s="78"/>
      <c r="K97" s="78"/>
    </row>
    <row r="98" spans="1:11" x14ac:dyDescent="0.25">
      <c r="A98" s="15" t="s">
        <v>621</v>
      </c>
      <c r="B98" s="18" t="s">
        <v>338</v>
      </c>
      <c r="C98" s="18">
        <v>97</v>
      </c>
      <c r="D98" s="16" t="s">
        <v>2651</v>
      </c>
      <c r="E98" s="16">
        <v>70</v>
      </c>
      <c r="F98" s="18" t="s">
        <v>410</v>
      </c>
      <c r="G98" s="21" t="s">
        <v>198</v>
      </c>
      <c r="H98" s="78" t="s">
        <v>402</v>
      </c>
      <c r="I98" s="78" t="s">
        <v>402</v>
      </c>
      <c r="J98" s="78"/>
      <c r="K98" s="78"/>
    </row>
    <row r="99" spans="1:11" x14ac:dyDescent="0.25">
      <c r="A99" s="15" t="s">
        <v>481</v>
      </c>
      <c r="B99" s="18" t="s">
        <v>338</v>
      </c>
      <c r="C99" s="20">
        <v>98</v>
      </c>
      <c r="D99" s="20" t="s">
        <v>2651</v>
      </c>
      <c r="E99" s="20">
        <v>70</v>
      </c>
      <c r="F99" s="18" t="s">
        <v>410</v>
      </c>
      <c r="G99" s="21" t="s">
        <v>190</v>
      </c>
      <c r="H99" s="78" t="s">
        <v>402</v>
      </c>
      <c r="I99" s="78" t="s">
        <v>402</v>
      </c>
      <c r="J99" s="78"/>
      <c r="K99" s="78"/>
    </row>
    <row r="100" spans="1:11" x14ac:dyDescent="0.25">
      <c r="A100" s="15" t="s">
        <v>446</v>
      </c>
      <c r="B100" s="18" t="s">
        <v>338</v>
      </c>
      <c r="C100" s="18">
        <v>99</v>
      </c>
      <c r="D100" s="20" t="s">
        <v>2651</v>
      </c>
      <c r="E100" s="20">
        <v>120</v>
      </c>
      <c r="F100" s="18" t="s">
        <v>405</v>
      </c>
      <c r="G100" s="17" t="s">
        <v>194</v>
      </c>
      <c r="H100" s="78" t="s">
        <v>402</v>
      </c>
      <c r="I100" s="78" t="s">
        <v>402</v>
      </c>
      <c r="J100" s="78"/>
      <c r="K100" s="78"/>
    </row>
    <row r="101" spans="1:11" x14ac:dyDescent="0.25">
      <c r="A101" s="15" t="s">
        <v>1231</v>
      </c>
      <c r="B101" s="18" t="s">
        <v>338</v>
      </c>
      <c r="C101" s="20">
        <v>100</v>
      </c>
      <c r="D101" s="20" t="s">
        <v>2651</v>
      </c>
      <c r="E101" s="16">
        <v>60</v>
      </c>
      <c r="F101" s="18" t="s">
        <v>410</v>
      </c>
      <c r="G101" s="17" t="s">
        <v>190</v>
      </c>
      <c r="H101" s="78" t="s">
        <v>402</v>
      </c>
      <c r="I101" s="78" t="s">
        <v>402</v>
      </c>
      <c r="J101" s="78"/>
      <c r="K101" s="78"/>
    </row>
    <row r="102" spans="1:11" x14ac:dyDescent="0.25">
      <c r="A102" s="15" t="s">
        <v>2690</v>
      </c>
      <c r="B102" s="18" t="s">
        <v>338</v>
      </c>
      <c r="C102" s="18">
        <v>101</v>
      </c>
      <c r="D102" s="20" t="s">
        <v>2651</v>
      </c>
      <c r="E102" s="16">
        <v>30</v>
      </c>
      <c r="F102" s="18" t="s">
        <v>410</v>
      </c>
      <c r="G102" s="17" t="s">
        <v>190</v>
      </c>
      <c r="H102" s="78" t="s">
        <v>402</v>
      </c>
      <c r="I102" s="78" t="s">
        <v>402</v>
      </c>
      <c r="J102" s="78"/>
      <c r="K102" s="78"/>
    </row>
    <row r="103" spans="1:11" x14ac:dyDescent="0.25">
      <c r="A103" s="15" t="s">
        <v>2691</v>
      </c>
      <c r="B103" s="18" t="s">
        <v>338</v>
      </c>
      <c r="C103" s="20">
        <v>102</v>
      </c>
      <c r="D103" s="20" t="s">
        <v>2651</v>
      </c>
      <c r="E103" s="16">
        <v>70</v>
      </c>
      <c r="F103" s="18" t="s">
        <v>405</v>
      </c>
      <c r="G103" s="17" t="s">
        <v>194</v>
      </c>
      <c r="H103" s="78" t="s">
        <v>402</v>
      </c>
      <c r="I103" s="78" t="s">
        <v>402</v>
      </c>
      <c r="J103" s="78"/>
      <c r="K103" s="78"/>
    </row>
    <row r="104" spans="1:11" x14ac:dyDescent="0.25">
      <c r="A104" s="15" t="s">
        <v>2692</v>
      </c>
      <c r="B104" s="18" t="s">
        <v>338</v>
      </c>
      <c r="C104" s="18">
        <v>103</v>
      </c>
      <c r="D104" s="20" t="s">
        <v>2651</v>
      </c>
      <c r="E104" s="16">
        <v>110</v>
      </c>
      <c r="F104" s="16" t="s">
        <v>401</v>
      </c>
      <c r="G104" s="17" t="s">
        <v>198</v>
      </c>
      <c r="H104" s="78" t="s">
        <v>402</v>
      </c>
      <c r="I104" s="78" t="s">
        <v>402</v>
      </c>
      <c r="J104" s="78"/>
      <c r="K104" s="78"/>
    </row>
    <row r="105" spans="1:11" x14ac:dyDescent="0.25">
      <c r="A105" s="15" t="s">
        <v>2865</v>
      </c>
      <c r="B105" s="18" t="s">
        <v>338</v>
      </c>
      <c r="C105" s="20">
        <v>104</v>
      </c>
      <c r="D105" s="20" t="s">
        <v>2651</v>
      </c>
      <c r="E105" s="16">
        <v>140</v>
      </c>
      <c r="F105" s="16" t="s">
        <v>2856</v>
      </c>
      <c r="G105" s="17" t="s">
        <v>242</v>
      </c>
      <c r="H105" s="78" t="s">
        <v>402</v>
      </c>
      <c r="I105" s="78" t="s">
        <v>402</v>
      </c>
      <c r="J105" s="78"/>
      <c r="K105" s="78" t="s">
        <v>402</v>
      </c>
    </row>
    <row r="106" spans="1:11" x14ac:dyDescent="0.25">
      <c r="A106" s="15" t="s">
        <v>2652</v>
      </c>
      <c r="B106" s="18" t="s">
        <v>338</v>
      </c>
      <c r="C106" s="18">
        <v>105</v>
      </c>
      <c r="D106" s="20" t="s">
        <v>2651</v>
      </c>
      <c r="E106" s="16">
        <v>40</v>
      </c>
      <c r="F106" s="18" t="s">
        <v>410</v>
      </c>
      <c r="G106" s="17" t="s">
        <v>190</v>
      </c>
      <c r="H106" s="78" t="s">
        <v>402</v>
      </c>
      <c r="I106" s="78" t="s">
        <v>402</v>
      </c>
      <c r="J106" s="78"/>
      <c r="K106" s="78"/>
    </row>
    <row r="107" spans="1:11" x14ac:dyDescent="0.25">
      <c r="A107" s="15" t="s">
        <v>2653</v>
      </c>
      <c r="B107" s="18" t="s">
        <v>338</v>
      </c>
      <c r="C107" s="20">
        <v>106</v>
      </c>
      <c r="D107" s="20" t="s">
        <v>2651</v>
      </c>
      <c r="E107" s="16">
        <v>90</v>
      </c>
      <c r="F107" s="18" t="s">
        <v>405</v>
      </c>
      <c r="G107" s="17" t="s">
        <v>198</v>
      </c>
      <c r="H107" s="78" t="s">
        <v>402</v>
      </c>
      <c r="I107" s="78" t="s">
        <v>402</v>
      </c>
      <c r="J107" s="78"/>
      <c r="K107" s="78"/>
    </row>
    <row r="108" spans="1:11" x14ac:dyDescent="0.25">
      <c r="A108" s="15" t="s">
        <v>2656</v>
      </c>
      <c r="B108" s="18" t="s">
        <v>338</v>
      </c>
      <c r="C108" s="18">
        <v>107</v>
      </c>
      <c r="D108" s="20" t="s">
        <v>2651</v>
      </c>
      <c r="E108" s="16">
        <v>120</v>
      </c>
      <c r="F108" s="18" t="s">
        <v>410</v>
      </c>
      <c r="G108" s="17" t="s">
        <v>202</v>
      </c>
      <c r="H108" s="78" t="s">
        <v>402</v>
      </c>
      <c r="I108" s="78" t="s">
        <v>402</v>
      </c>
      <c r="J108" s="78"/>
      <c r="K108" s="78"/>
    </row>
    <row r="109" spans="1:11" x14ac:dyDescent="0.25">
      <c r="A109" s="15" t="s">
        <v>2413</v>
      </c>
      <c r="B109" s="18" t="s">
        <v>338</v>
      </c>
      <c r="C109" s="20">
        <v>108</v>
      </c>
      <c r="D109" s="20" t="s">
        <v>165</v>
      </c>
      <c r="E109" s="16">
        <v>60</v>
      </c>
      <c r="F109" s="18" t="s">
        <v>410</v>
      </c>
      <c r="G109" s="17" t="s">
        <v>190</v>
      </c>
      <c r="H109" s="78" t="s">
        <v>402</v>
      </c>
      <c r="I109" s="78" t="s">
        <v>402</v>
      </c>
      <c r="J109" s="78"/>
      <c r="K109" s="78"/>
    </row>
    <row r="110" spans="1:11" x14ac:dyDescent="0.25">
      <c r="A110" s="15" t="s">
        <v>2413</v>
      </c>
      <c r="B110" s="18" t="s">
        <v>338</v>
      </c>
      <c r="C110" s="18">
        <v>109</v>
      </c>
      <c r="D110" s="20" t="s">
        <v>165</v>
      </c>
      <c r="E110" s="16">
        <v>60</v>
      </c>
      <c r="F110" s="18" t="s">
        <v>410</v>
      </c>
      <c r="G110" s="17" t="s">
        <v>190</v>
      </c>
      <c r="H110" s="78" t="s">
        <v>402</v>
      </c>
      <c r="I110" s="78" t="s">
        <v>402</v>
      </c>
      <c r="J110" s="78"/>
      <c r="K110" s="78"/>
    </row>
    <row r="111" spans="1:11" x14ac:dyDescent="0.25">
      <c r="A111" s="15" t="s">
        <v>2414</v>
      </c>
      <c r="B111" s="18" t="s">
        <v>338</v>
      </c>
      <c r="C111" s="20">
        <v>110</v>
      </c>
      <c r="D111" s="20" t="s">
        <v>165</v>
      </c>
      <c r="E111" s="16">
        <v>80</v>
      </c>
      <c r="F111" s="18" t="s">
        <v>405</v>
      </c>
      <c r="G111" s="17" t="s">
        <v>194</v>
      </c>
      <c r="H111" s="78" t="s">
        <v>402</v>
      </c>
      <c r="I111" s="78" t="s">
        <v>402</v>
      </c>
      <c r="J111" s="78"/>
      <c r="K111" s="78"/>
    </row>
    <row r="112" spans="1:11" x14ac:dyDescent="0.25">
      <c r="A112" s="15" t="s">
        <v>2415</v>
      </c>
      <c r="B112" s="18" t="s">
        <v>338</v>
      </c>
      <c r="C112" s="18">
        <v>111</v>
      </c>
      <c r="D112" s="20" t="s">
        <v>165</v>
      </c>
      <c r="E112" s="16">
        <v>160</v>
      </c>
      <c r="F112" s="16" t="s">
        <v>401</v>
      </c>
      <c r="G112" s="17" t="s">
        <v>202</v>
      </c>
      <c r="H112" s="78" t="s">
        <v>402</v>
      </c>
      <c r="I112" s="78" t="s">
        <v>402</v>
      </c>
      <c r="J112" s="78"/>
      <c r="K112" s="78"/>
    </row>
    <row r="113" spans="1:11" x14ac:dyDescent="0.25">
      <c r="A113" s="15" t="s">
        <v>2729</v>
      </c>
      <c r="B113" s="18" t="s">
        <v>338</v>
      </c>
      <c r="C113" s="20">
        <v>112</v>
      </c>
      <c r="D113" s="20" t="s">
        <v>165</v>
      </c>
      <c r="E113" s="16">
        <v>100</v>
      </c>
      <c r="F113" s="18" t="s">
        <v>405</v>
      </c>
      <c r="G113" s="19" t="s">
        <v>198</v>
      </c>
      <c r="H113" s="78" t="s">
        <v>402</v>
      </c>
      <c r="I113" s="78" t="s">
        <v>402</v>
      </c>
      <c r="J113" s="78"/>
      <c r="K113" s="78"/>
    </row>
    <row r="114" spans="1:11" x14ac:dyDescent="0.25">
      <c r="A114" s="15" t="s">
        <v>2866</v>
      </c>
      <c r="B114" s="18" t="s">
        <v>338</v>
      </c>
      <c r="C114" s="18">
        <v>113</v>
      </c>
      <c r="D114" s="20" t="s">
        <v>165</v>
      </c>
      <c r="E114" s="16">
        <v>130</v>
      </c>
      <c r="F114" s="18" t="s">
        <v>2856</v>
      </c>
      <c r="G114" s="17" t="s">
        <v>242</v>
      </c>
      <c r="H114" s="78" t="s">
        <v>402</v>
      </c>
      <c r="I114" s="78" t="s">
        <v>402</v>
      </c>
      <c r="J114" s="78"/>
      <c r="K114" s="78" t="s">
        <v>402</v>
      </c>
    </row>
    <row r="115" spans="1:11" x14ac:dyDescent="0.25">
      <c r="A115" s="15" t="s">
        <v>654</v>
      </c>
      <c r="B115" s="18" t="s">
        <v>338</v>
      </c>
      <c r="C115" s="20">
        <v>114</v>
      </c>
      <c r="D115" s="20" t="s">
        <v>414</v>
      </c>
      <c r="E115" s="16">
        <v>60</v>
      </c>
      <c r="F115" s="18" t="s">
        <v>410</v>
      </c>
      <c r="G115" s="17" t="s">
        <v>190</v>
      </c>
      <c r="H115" s="78" t="s">
        <v>402</v>
      </c>
      <c r="I115" s="78" t="s">
        <v>402</v>
      </c>
      <c r="J115" s="78"/>
      <c r="K115" s="78"/>
    </row>
    <row r="116" spans="1:11" x14ac:dyDescent="0.25">
      <c r="A116" s="15" t="s">
        <v>570</v>
      </c>
      <c r="B116" s="18" t="s">
        <v>338</v>
      </c>
      <c r="C116" s="18">
        <v>115</v>
      </c>
      <c r="D116" s="20" t="s">
        <v>414</v>
      </c>
      <c r="E116" s="16">
        <v>60</v>
      </c>
      <c r="F116" s="18" t="s">
        <v>410</v>
      </c>
      <c r="G116" s="17" t="s">
        <v>190</v>
      </c>
      <c r="H116" s="78" t="s">
        <v>402</v>
      </c>
      <c r="I116" s="78" t="s">
        <v>402</v>
      </c>
      <c r="J116" s="78"/>
      <c r="K116" s="78"/>
    </row>
    <row r="117" spans="1:11" x14ac:dyDescent="0.25">
      <c r="A117" s="15" t="s">
        <v>570</v>
      </c>
      <c r="B117" s="18" t="s">
        <v>338</v>
      </c>
      <c r="C117" s="20">
        <v>116</v>
      </c>
      <c r="D117" s="20" t="s">
        <v>414</v>
      </c>
      <c r="E117" s="16">
        <v>60</v>
      </c>
      <c r="F117" s="18" t="s">
        <v>410</v>
      </c>
      <c r="G117" s="17" t="s">
        <v>190</v>
      </c>
      <c r="H117" s="78" t="s">
        <v>402</v>
      </c>
      <c r="I117" s="78" t="s">
        <v>402</v>
      </c>
      <c r="J117" s="78"/>
      <c r="K117" s="78"/>
    </row>
    <row r="118" spans="1:11" x14ac:dyDescent="0.25">
      <c r="A118" s="15" t="s">
        <v>633</v>
      </c>
      <c r="B118" s="18" t="s">
        <v>338</v>
      </c>
      <c r="C118" s="18">
        <v>117</v>
      </c>
      <c r="D118" s="20" t="s">
        <v>414</v>
      </c>
      <c r="E118" s="16">
        <v>90</v>
      </c>
      <c r="F118" s="18" t="s">
        <v>405</v>
      </c>
      <c r="G118" s="17" t="s">
        <v>198</v>
      </c>
      <c r="H118" s="78" t="s">
        <v>402</v>
      </c>
      <c r="I118" s="78" t="s">
        <v>402</v>
      </c>
      <c r="J118" s="78"/>
      <c r="K118" s="78"/>
    </row>
    <row r="119" spans="1:11" x14ac:dyDescent="0.25">
      <c r="A119" s="15" t="s">
        <v>626</v>
      </c>
      <c r="B119" s="18" t="s">
        <v>338</v>
      </c>
      <c r="C119" s="20">
        <v>118</v>
      </c>
      <c r="D119" s="20" t="s">
        <v>414</v>
      </c>
      <c r="E119" s="16">
        <v>120</v>
      </c>
      <c r="F119" s="16" t="s">
        <v>410</v>
      </c>
      <c r="G119" s="17" t="s">
        <v>194</v>
      </c>
      <c r="H119" s="78" t="s">
        <v>402</v>
      </c>
      <c r="I119" s="78" t="s">
        <v>402</v>
      </c>
      <c r="J119" s="78"/>
      <c r="K119" s="78"/>
    </row>
    <row r="120" spans="1:11" x14ac:dyDescent="0.25">
      <c r="A120" s="15" t="s">
        <v>467</v>
      </c>
      <c r="B120" s="18" t="s">
        <v>338</v>
      </c>
      <c r="C120" s="18">
        <v>119</v>
      </c>
      <c r="D120" s="20" t="s">
        <v>414</v>
      </c>
      <c r="E120" s="16">
        <v>60</v>
      </c>
      <c r="F120" s="16" t="s">
        <v>410</v>
      </c>
      <c r="G120" s="17" t="s">
        <v>190</v>
      </c>
      <c r="H120" s="78" t="s">
        <v>402</v>
      </c>
      <c r="I120" s="78" t="s">
        <v>402</v>
      </c>
      <c r="J120" s="78"/>
      <c r="K120" s="78"/>
    </row>
    <row r="121" spans="1:11" x14ac:dyDescent="0.25">
      <c r="A121" s="15" t="s">
        <v>451</v>
      </c>
      <c r="B121" s="18" t="s">
        <v>338</v>
      </c>
      <c r="C121" s="20">
        <v>120</v>
      </c>
      <c r="D121" s="20" t="s">
        <v>414</v>
      </c>
      <c r="E121" s="16">
        <v>90</v>
      </c>
      <c r="F121" s="18" t="s">
        <v>405</v>
      </c>
      <c r="G121" s="17" t="s">
        <v>198</v>
      </c>
      <c r="H121" s="78" t="s">
        <v>402</v>
      </c>
      <c r="I121" s="78" t="s">
        <v>402</v>
      </c>
      <c r="J121" s="78"/>
      <c r="K121" s="78"/>
    </row>
    <row r="122" spans="1:11" x14ac:dyDescent="0.25">
      <c r="A122" s="15" t="s">
        <v>967</v>
      </c>
      <c r="B122" s="18" t="s">
        <v>338</v>
      </c>
      <c r="C122" s="18">
        <v>121</v>
      </c>
      <c r="D122" s="20" t="s">
        <v>414</v>
      </c>
      <c r="E122" s="16">
        <v>70</v>
      </c>
      <c r="F122" s="16" t="s">
        <v>410</v>
      </c>
      <c r="G122" s="17" t="s">
        <v>190</v>
      </c>
      <c r="H122" s="78" t="s">
        <v>402</v>
      </c>
      <c r="I122" s="78" t="s">
        <v>402</v>
      </c>
      <c r="J122" s="78"/>
      <c r="K122" s="78"/>
    </row>
    <row r="123" spans="1:11" x14ac:dyDescent="0.25">
      <c r="A123" s="15" t="s">
        <v>953</v>
      </c>
      <c r="B123" s="18" t="s">
        <v>338</v>
      </c>
      <c r="C123" s="20">
        <v>122</v>
      </c>
      <c r="D123" s="20" t="s">
        <v>414</v>
      </c>
      <c r="E123" s="16">
        <v>130</v>
      </c>
      <c r="F123" s="16" t="s">
        <v>405</v>
      </c>
      <c r="G123" s="17" t="s">
        <v>194</v>
      </c>
      <c r="H123" s="78" t="s">
        <v>402</v>
      </c>
      <c r="I123" s="78" t="s">
        <v>402</v>
      </c>
      <c r="J123" s="78"/>
      <c r="K123" s="78"/>
    </row>
    <row r="124" spans="1:11" x14ac:dyDescent="0.25">
      <c r="A124" s="15" t="s">
        <v>949</v>
      </c>
      <c r="B124" s="18" t="s">
        <v>338</v>
      </c>
      <c r="C124" s="18">
        <v>123</v>
      </c>
      <c r="D124" s="20" t="s">
        <v>414</v>
      </c>
      <c r="E124" s="16">
        <v>70</v>
      </c>
      <c r="F124" s="18" t="s">
        <v>410</v>
      </c>
      <c r="G124" s="17" t="s">
        <v>198</v>
      </c>
      <c r="H124" s="78" t="s">
        <v>402</v>
      </c>
      <c r="I124" s="78" t="s">
        <v>402</v>
      </c>
      <c r="J124" s="78"/>
      <c r="K124" s="78"/>
    </row>
    <row r="125" spans="1:11" x14ac:dyDescent="0.25">
      <c r="A125" s="15" t="s">
        <v>1316</v>
      </c>
      <c r="B125" s="18" t="s">
        <v>338</v>
      </c>
      <c r="C125" s="20">
        <v>124</v>
      </c>
      <c r="D125" s="20" t="s">
        <v>414</v>
      </c>
      <c r="E125" s="16">
        <v>40</v>
      </c>
      <c r="F125" s="18" t="s">
        <v>410</v>
      </c>
      <c r="G125" s="17" t="s">
        <v>190</v>
      </c>
      <c r="H125" s="78" t="s">
        <v>402</v>
      </c>
      <c r="I125" s="78" t="s">
        <v>402</v>
      </c>
      <c r="J125" s="78"/>
      <c r="K125" s="78"/>
    </row>
    <row r="126" spans="1:11" x14ac:dyDescent="0.25">
      <c r="A126" s="15" t="s">
        <v>1864</v>
      </c>
      <c r="B126" s="18" t="s">
        <v>338</v>
      </c>
      <c r="C126" s="18">
        <v>125</v>
      </c>
      <c r="D126" s="20" t="s">
        <v>414</v>
      </c>
      <c r="E126" s="16">
        <v>50</v>
      </c>
      <c r="F126" s="18" t="s">
        <v>410</v>
      </c>
      <c r="G126" s="17" t="s">
        <v>190</v>
      </c>
      <c r="H126" s="78" t="s">
        <v>402</v>
      </c>
      <c r="I126" s="78" t="s">
        <v>402</v>
      </c>
      <c r="J126" s="78"/>
      <c r="K126" s="78"/>
    </row>
    <row r="127" spans="1:11" x14ac:dyDescent="0.25">
      <c r="A127" s="15" t="s">
        <v>1850</v>
      </c>
      <c r="B127" s="18" t="s">
        <v>338</v>
      </c>
      <c r="C127" s="20">
        <v>126</v>
      </c>
      <c r="D127" s="20" t="s">
        <v>414</v>
      </c>
      <c r="E127" s="16">
        <v>80</v>
      </c>
      <c r="F127" s="18" t="s">
        <v>405</v>
      </c>
      <c r="G127" s="17" t="s">
        <v>194</v>
      </c>
      <c r="H127" s="78" t="s">
        <v>402</v>
      </c>
      <c r="I127" s="78" t="s">
        <v>402</v>
      </c>
      <c r="J127" s="78"/>
      <c r="K127" s="78"/>
    </row>
    <row r="128" spans="1:11" x14ac:dyDescent="0.25">
      <c r="A128" s="15" t="s">
        <v>1826</v>
      </c>
      <c r="B128" s="18" t="s">
        <v>338</v>
      </c>
      <c r="C128" s="18">
        <v>127</v>
      </c>
      <c r="D128" s="20" t="s">
        <v>414</v>
      </c>
      <c r="E128" s="16">
        <v>140</v>
      </c>
      <c r="F128" s="16" t="s">
        <v>401</v>
      </c>
      <c r="G128" s="17" t="s">
        <v>198</v>
      </c>
      <c r="H128" s="78" t="s">
        <v>402</v>
      </c>
      <c r="I128" s="78" t="s">
        <v>402</v>
      </c>
      <c r="J128" s="78"/>
      <c r="K128" s="78"/>
    </row>
    <row r="129" spans="1:11" x14ac:dyDescent="0.25">
      <c r="A129" s="15" t="s">
        <v>1855</v>
      </c>
      <c r="B129" s="18" t="s">
        <v>338</v>
      </c>
      <c r="C129" s="20">
        <v>128</v>
      </c>
      <c r="D129" s="20" t="s">
        <v>414</v>
      </c>
      <c r="E129" s="16">
        <v>70</v>
      </c>
      <c r="F129" s="18" t="s">
        <v>410</v>
      </c>
      <c r="G129" s="17" t="s">
        <v>198</v>
      </c>
      <c r="H129" s="78" t="s">
        <v>402</v>
      </c>
      <c r="I129" s="78" t="s">
        <v>402</v>
      </c>
      <c r="J129" s="78"/>
      <c r="K129" s="78"/>
    </row>
    <row r="130" spans="1:11" x14ac:dyDescent="0.25">
      <c r="A130" s="15" t="s">
        <v>2353</v>
      </c>
      <c r="B130" s="18" t="s">
        <v>338</v>
      </c>
      <c r="C130" s="18">
        <v>129</v>
      </c>
      <c r="D130" s="20" t="s">
        <v>414</v>
      </c>
      <c r="E130" s="16">
        <v>50</v>
      </c>
      <c r="F130" s="18" t="s">
        <v>410</v>
      </c>
      <c r="G130" s="17" t="s">
        <v>190</v>
      </c>
      <c r="H130" s="78" t="s">
        <v>402</v>
      </c>
      <c r="I130" s="78" t="s">
        <v>402</v>
      </c>
      <c r="J130" s="78"/>
      <c r="K130" s="78"/>
    </row>
    <row r="131" spans="1:11" x14ac:dyDescent="0.25">
      <c r="A131" s="15" t="s">
        <v>2354</v>
      </c>
      <c r="B131" s="18" t="s">
        <v>338</v>
      </c>
      <c r="C131" s="20">
        <v>130</v>
      </c>
      <c r="D131" s="20" t="s">
        <v>414</v>
      </c>
      <c r="E131" s="16">
        <v>100</v>
      </c>
      <c r="F131" s="18" t="s">
        <v>405</v>
      </c>
      <c r="G131" s="17" t="s">
        <v>198</v>
      </c>
      <c r="H131" s="78" t="s">
        <v>402</v>
      </c>
      <c r="I131" s="78" t="s">
        <v>402</v>
      </c>
      <c r="J131" s="78"/>
      <c r="K131" s="78"/>
    </row>
    <row r="132" spans="1:11" x14ac:dyDescent="0.25">
      <c r="A132" s="15" t="s">
        <v>2730</v>
      </c>
      <c r="B132" s="18" t="s">
        <v>338</v>
      </c>
      <c r="C132" s="18">
        <v>131</v>
      </c>
      <c r="D132" s="20" t="s">
        <v>414</v>
      </c>
      <c r="E132" s="16">
        <v>50</v>
      </c>
      <c r="F132" s="18" t="s">
        <v>410</v>
      </c>
      <c r="G132" s="17" t="s">
        <v>190</v>
      </c>
      <c r="H132" s="78" t="s">
        <v>402</v>
      </c>
      <c r="I132" s="78" t="s">
        <v>402</v>
      </c>
      <c r="J132" s="78"/>
      <c r="K132" s="78"/>
    </row>
    <row r="133" spans="1:11" x14ac:dyDescent="0.25">
      <c r="A133" s="15" t="s">
        <v>2730</v>
      </c>
      <c r="B133" s="18" t="s">
        <v>338</v>
      </c>
      <c r="C133" s="20">
        <v>132</v>
      </c>
      <c r="D133" s="20" t="s">
        <v>414</v>
      </c>
      <c r="E133" s="16">
        <v>60</v>
      </c>
      <c r="F133" s="18" t="s">
        <v>410</v>
      </c>
      <c r="G133" s="17" t="s">
        <v>190</v>
      </c>
      <c r="H133" s="78" t="s">
        <v>402</v>
      </c>
      <c r="I133" s="78" t="s">
        <v>402</v>
      </c>
      <c r="J133" s="78"/>
      <c r="K133" s="78"/>
    </row>
    <row r="134" spans="1:11" x14ac:dyDescent="0.25">
      <c r="A134" s="15" t="s">
        <v>2867</v>
      </c>
      <c r="B134" s="18" t="s">
        <v>338</v>
      </c>
      <c r="C134" s="18">
        <v>133</v>
      </c>
      <c r="D134" s="20" t="s">
        <v>490</v>
      </c>
      <c r="E134" s="16"/>
      <c r="F134" s="16" t="s">
        <v>1562</v>
      </c>
      <c r="G134" s="17" t="s">
        <v>194</v>
      </c>
      <c r="H134" s="78" t="s">
        <v>402</v>
      </c>
      <c r="I134" s="78" t="s">
        <v>402</v>
      </c>
      <c r="J134" s="78"/>
      <c r="K134" s="78"/>
    </row>
    <row r="135" spans="1:11" x14ac:dyDescent="0.25">
      <c r="A135" s="15" t="s">
        <v>2868</v>
      </c>
      <c r="B135" s="18" t="s">
        <v>338</v>
      </c>
      <c r="C135" s="20">
        <v>134</v>
      </c>
      <c r="D135" s="20" t="s">
        <v>490</v>
      </c>
      <c r="E135" s="16"/>
      <c r="F135" s="18" t="s">
        <v>1085</v>
      </c>
      <c r="G135" s="17" t="s">
        <v>194</v>
      </c>
      <c r="H135" s="78" t="s">
        <v>402</v>
      </c>
      <c r="I135" s="78" t="s">
        <v>402</v>
      </c>
      <c r="J135" s="78"/>
      <c r="K135" s="78"/>
    </row>
    <row r="136" spans="1:11" x14ac:dyDescent="0.25">
      <c r="A136" s="15" t="s">
        <v>2869</v>
      </c>
      <c r="B136" s="18" t="s">
        <v>338</v>
      </c>
      <c r="C136" s="18">
        <v>135</v>
      </c>
      <c r="D136" s="20" t="s">
        <v>490</v>
      </c>
      <c r="E136" s="16"/>
      <c r="F136" s="16" t="s">
        <v>1562</v>
      </c>
      <c r="G136" s="17" t="s">
        <v>194</v>
      </c>
      <c r="H136" s="78" t="s">
        <v>402</v>
      </c>
      <c r="I136" s="78" t="s">
        <v>402</v>
      </c>
      <c r="J136" s="78"/>
      <c r="K136" s="78"/>
    </row>
    <row r="137" spans="1:11" x14ac:dyDescent="0.25">
      <c r="A137" s="15" t="s">
        <v>1173</v>
      </c>
      <c r="B137" s="18" t="s">
        <v>338</v>
      </c>
      <c r="C137" s="20">
        <v>136</v>
      </c>
      <c r="D137" s="20" t="s">
        <v>490</v>
      </c>
      <c r="E137" s="16"/>
      <c r="F137" s="18" t="s">
        <v>1085</v>
      </c>
      <c r="G137" s="17" t="s">
        <v>194</v>
      </c>
      <c r="H137" s="78" t="s">
        <v>402</v>
      </c>
      <c r="I137" s="78" t="s">
        <v>402</v>
      </c>
      <c r="J137" s="78"/>
      <c r="K137" s="78"/>
    </row>
    <row r="138" spans="1:11" x14ac:dyDescent="0.25">
      <c r="A138" s="15" t="s">
        <v>2551</v>
      </c>
      <c r="B138" s="18" t="s">
        <v>338</v>
      </c>
      <c r="C138" s="18">
        <v>137</v>
      </c>
      <c r="D138" s="20" t="s">
        <v>490</v>
      </c>
      <c r="E138" s="16"/>
      <c r="F138" s="16" t="s">
        <v>1562</v>
      </c>
      <c r="G138" s="17" t="s">
        <v>194</v>
      </c>
      <c r="H138" s="78" t="s">
        <v>402</v>
      </c>
      <c r="I138" s="78" t="s">
        <v>402</v>
      </c>
      <c r="J138" s="78"/>
      <c r="K138" s="78"/>
    </row>
    <row r="139" spans="1:11" x14ac:dyDescent="0.25">
      <c r="A139" s="15" t="s">
        <v>2870</v>
      </c>
      <c r="B139" s="18" t="s">
        <v>338</v>
      </c>
      <c r="C139" s="20">
        <v>138</v>
      </c>
      <c r="D139" s="20" t="s">
        <v>490</v>
      </c>
      <c r="E139" s="20"/>
      <c r="F139" s="18" t="s">
        <v>1085</v>
      </c>
      <c r="G139" s="17" t="s">
        <v>194</v>
      </c>
      <c r="H139" s="78" t="s">
        <v>402</v>
      </c>
      <c r="I139" s="78" t="s">
        <v>402</v>
      </c>
      <c r="J139" s="78"/>
      <c r="K139" s="78"/>
    </row>
    <row r="140" spans="1:11" x14ac:dyDescent="0.25">
      <c r="A140" s="15" t="s">
        <v>2871</v>
      </c>
      <c r="B140" s="18" t="s">
        <v>338</v>
      </c>
      <c r="C140" s="18">
        <v>139</v>
      </c>
      <c r="D140" s="20" t="s">
        <v>490</v>
      </c>
      <c r="E140" s="16"/>
      <c r="F140" s="16" t="s">
        <v>1562</v>
      </c>
      <c r="G140" s="17" t="s">
        <v>194</v>
      </c>
      <c r="H140" s="78" t="s">
        <v>402</v>
      </c>
      <c r="I140" s="78" t="s">
        <v>402</v>
      </c>
      <c r="J140" s="78"/>
      <c r="K140" s="78"/>
    </row>
    <row r="141" spans="1:11" x14ac:dyDescent="0.25">
      <c r="A141" s="15" t="s">
        <v>2430</v>
      </c>
      <c r="B141" s="18" t="s">
        <v>338</v>
      </c>
      <c r="C141" s="20">
        <v>140</v>
      </c>
      <c r="D141" s="20" t="s">
        <v>490</v>
      </c>
      <c r="E141" s="16"/>
      <c r="F141" s="16" t="s">
        <v>1562</v>
      </c>
      <c r="G141" s="17" t="s">
        <v>194</v>
      </c>
      <c r="H141" s="78" t="s">
        <v>402</v>
      </c>
      <c r="I141" s="78" t="s">
        <v>402</v>
      </c>
      <c r="J141" s="78"/>
      <c r="K141" s="78"/>
    </row>
    <row r="142" spans="1:11" x14ac:dyDescent="0.25">
      <c r="A142" s="15" t="s">
        <v>2872</v>
      </c>
      <c r="B142" s="18" t="s">
        <v>338</v>
      </c>
      <c r="C142" s="18">
        <v>141</v>
      </c>
      <c r="D142" s="20" t="s">
        <v>490</v>
      </c>
      <c r="E142" s="16"/>
      <c r="F142" s="16" t="s">
        <v>1562</v>
      </c>
      <c r="G142" s="17" t="s">
        <v>194</v>
      </c>
      <c r="H142" s="78" t="s">
        <v>402</v>
      </c>
      <c r="I142" s="78" t="s">
        <v>402</v>
      </c>
      <c r="J142" s="78"/>
      <c r="K142" s="78"/>
    </row>
    <row r="143" spans="1:11" x14ac:dyDescent="0.25">
      <c r="A143" s="15" t="s">
        <v>2873</v>
      </c>
      <c r="B143" s="18" t="s">
        <v>338</v>
      </c>
      <c r="C143" s="20">
        <v>142</v>
      </c>
      <c r="D143" s="20" t="s">
        <v>490</v>
      </c>
      <c r="E143" s="16"/>
      <c r="F143" s="16" t="s">
        <v>1562</v>
      </c>
      <c r="G143" s="17" t="s">
        <v>194</v>
      </c>
      <c r="H143" s="78" t="s">
        <v>402</v>
      </c>
      <c r="I143" s="78" t="s">
        <v>402</v>
      </c>
      <c r="J143" s="78"/>
      <c r="K143" s="78"/>
    </row>
    <row r="144" spans="1:11" x14ac:dyDescent="0.25">
      <c r="A144" s="15" t="s">
        <v>2205</v>
      </c>
      <c r="B144" s="18" t="s">
        <v>338</v>
      </c>
      <c r="C144" s="18">
        <v>143</v>
      </c>
      <c r="D144" s="20" t="s">
        <v>490</v>
      </c>
      <c r="E144" s="16"/>
      <c r="F144" s="18" t="s">
        <v>1085</v>
      </c>
      <c r="G144" s="17" t="s">
        <v>194</v>
      </c>
      <c r="H144" s="78" t="s">
        <v>402</v>
      </c>
      <c r="I144" s="78" t="s">
        <v>402</v>
      </c>
      <c r="J144" s="78"/>
      <c r="K144" s="78"/>
    </row>
    <row r="145" spans="1:11" x14ac:dyDescent="0.25">
      <c r="A145" s="15" t="s">
        <v>2874</v>
      </c>
      <c r="B145" s="18" t="s">
        <v>338</v>
      </c>
      <c r="C145" s="20">
        <v>144</v>
      </c>
      <c r="D145" s="20" t="s">
        <v>490</v>
      </c>
      <c r="E145" s="16"/>
      <c r="F145" s="16" t="s">
        <v>1562</v>
      </c>
      <c r="G145" s="17" t="s">
        <v>194</v>
      </c>
      <c r="H145" s="78" t="s">
        <v>402</v>
      </c>
      <c r="I145" s="78" t="s">
        <v>402</v>
      </c>
      <c r="J145" s="78"/>
      <c r="K145" s="78"/>
    </row>
    <row r="146" spans="1:11" x14ac:dyDescent="0.25">
      <c r="A146" s="15" t="s">
        <v>2875</v>
      </c>
      <c r="B146" s="18" t="s">
        <v>338</v>
      </c>
      <c r="C146" s="18">
        <v>145</v>
      </c>
      <c r="D146" s="20" t="s">
        <v>490</v>
      </c>
      <c r="E146" s="16"/>
      <c r="F146" s="16" t="s">
        <v>493</v>
      </c>
      <c r="G146" s="17" t="s">
        <v>194</v>
      </c>
      <c r="H146" s="78" t="s">
        <v>402</v>
      </c>
      <c r="I146" s="78" t="s">
        <v>402</v>
      </c>
      <c r="J146" s="78"/>
      <c r="K146" s="78"/>
    </row>
    <row r="147" spans="1:11" x14ac:dyDescent="0.25">
      <c r="A147" s="15" t="s">
        <v>2668</v>
      </c>
      <c r="B147" s="18" t="s">
        <v>338</v>
      </c>
      <c r="C147" s="20">
        <v>146</v>
      </c>
      <c r="D147" s="20" t="s">
        <v>490</v>
      </c>
      <c r="E147" s="16"/>
      <c r="F147" s="16" t="s">
        <v>1562</v>
      </c>
      <c r="G147" s="17" t="s">
        <v>194</v>
      </c>
      <c r="H147" s="78" t="s">
        <v>402</v>
      </c>
      <c r="I147" s="78" t="s">
        <v>402</v>
      </c>
      <c r="J147" s="78"/>
      <c r="K147" s="78"/>
    </row>
    <row r="148" spans="1:11" x14ac:dyDescent="0.25">
      <c r="A148" s="15" t="s">
        <v>2876</v>
      </c>
      <c r="B148" s="18" t="s">
        <v>338</v>
      </c>
      <c r="C148" s="18">
        <v>147</v>
      </c>
      <c r="D148" s="20" t="s">
        <v>490</v>
      </c>
      <c r="E148" s="16"/>
      <c r="F148" s="16" t="s">
        <v>1562</v>
      </c>
      <c r="G148" s="17" t="s">
        <v>194</v>
      </c>
      <c r="H148" s="78" t="s">
        <v>402</v>
      </c>
      <c r="I148" s="78" t="s">
        <v>402</v>
      </c>
      <c r="J148" s="78"/>
      <c r="K148" s="78"/>
    </row>
    <row r="149" spans="1:11" x14ac:dyDescent="0.25">
      <c r="A149" s="15" t="s">
        <v>2476</v>
      </c>
      <c r="B149" s="18" t="s">
        <v>338</v>
      </c>
      <c r="C149" s="20">
        <v>148</v>
      </c>
      <c r="D149" s="20" t="s">
        <v>490</v>
      </c>
      <c r="E149" s="16"/>
      <c r="F149" s="16" t="s">
        <v>1085</v>
      </c>
      <c r="G149" s="17" t="s">
        <v>194</v>
      </c>
      <c r="H149" s="78" t="s">
        <v>402</v>
      </c>
      <c r="I149" s="78" t="s">
        <v>402</v>
      </c>
      <c r="J149" s="78"/>
      <c r="K149" s="78"/>
    </row>
    <row r="150" spans="1:11" x14ac:dyDescent="0.25">
      <c r="A150" s="15" t="s">
        <v>513</v>
      </c>
      <c r="B150" s="18" t="s">
        <v>338</v>
      </c>
      <c r="C150" s="18">
        <v>149</v>
      </c>
      <c r="D150" s="20" t="s">
        <v>490</v>
      </c>
      <c r="E150" s="16"/>
      <c r="F150" s="16" t="s">
        <v>1562</v>
      </c>
      <c r="G150" s="17" t="s">
        <v>194</v>
      </c>
      <c r="H150" s="78" t="s">
        <v>402</v>
      </c>
      <c r="I150" s="78" t="s">
        <v>402</v>
      </c>
      <c r="J150" s="78"/>
      <c r="K150" s="78"/>
    </row>
    <row r="151" spans="1:11" x14ac:dyDescent="0.25">
      <c r="A151" s="15" t="s">
        <v>2477</v>
      </c>
      <c r="B151" s="18" t="s">
        <v>338</v>
      </c>
      <c r="C151" s="20">
        <v>150</v>
      </c>
      <c r="D151" s="20" t="s">
        <v>490</v>
      </c>
      <c r="E151" s="16"/>
      <c r="F151" s="16" t="s">
        <v>1562</v>
      </c>
      <c r="G151" s="17" t="s">
        <v>194</v>
      </c>
      <c r="H151" s="78" t="s">
        <v>402</v>
      </c>
      <c r="I151" s="78" t="s">
        <v>402</v>
      </c>
      <c r="J151" s="78"/>
      <c r="K151" s="78"/>
    </row>
    <row r="152" spans="1:11" x14ac:dyDescent="0.25">
      <c r="A152" s="15" t="s">
        <v>2877</v>
      </c>
      <c r="B152" s="18" t="s">
        <v>338</v>
      </c>
      <c r="C152" s="18">
        <v>151</v>
      </c>
      <c r="D152" s="16" t="s">
        <v>427</v>
      </c>
      <c r="E152" s="16"/>
      <c r="F152" s="16" t="s">
        <v>428</v>
      </c>
      <c r="G152" s="17" t="s">
        <v>194</v>
      </c>
      <c r="H152" s="78" t="s">
        <v>402</v>
      </c>
      <c r="I152" s="78" t="s">
        <v>402</v>
      </c>
      <c r="J152" s="78"/>
      <c r="K152" s="78"/>
    </row>
    <row r="153" spans="1:11" x14ac:dyDescent="0.25">
      <c r="A153" s="15" t="s">
        <v>719</v>
      </c>
      <c r="B153" s="18" t="s">
        <v>338</v>
      </c>
      <c r="C153" s="20">
        <v>152</v>
      </c>
      <c r="D153" s="16" t="s">
        <v>427</v>
      </c>
      <c r="E153" s="16"/>
      <c r="F153" s="16" t="s">
        <v>428</v>
      </c>
      <c r="G153" s="21" t="s">
        <v>194</v>
      </c>
      <c r="H153" s="78" t="s">
        <v>402</v>
      </c>
      <c r="I153" s="78" t="s">
        <v>402</v>
      </c>
      <c r="J153" s="78"/>
      <c r="K153" s="78"/>
    </row>
    <row r="154" spans="1:11" x14ac:dyDescent="0.25">
      <c r="A154" s="15" t="s">
        <v>2857</v>
      </c>
      <c r="B154" s="18" t="s">
        <v>338</v>
      </c>
      <c r="C154" s="18">
        <v>153</v>
      </c>
      <c r="D154" s="20" t="s">
        <v>425</v>
      </c>
      <c r="E154" s="16">
        <v>170</v>
      </c>
      <c r="F154" s="18" t="s">
        <v>410</v>
      </c>
      <c r="G154" s="21" t="s">
        <v>274</v>
      </c>
      <c r="H154" s="78" t="s">
        <v>402</v>
      </c>
      <c r="I154" s="78" t="s">
        <v>402</v>
      </c>
      <c r="J154" s="78"/>
      <c r="K154" s="78" t="s">
        <v>402</v>
      </c>
    </row>
    <row r="155" spans="1:11" x14ac:dyDescent="0.25">
      <c r="A155" s="15" t="s">
        <v>2858</v>
      </c>
      <c r="B155" s="18" t="s">
        <v>338</v>
      </c>
      <c r="C155" s="20">
        <v>154</v>
      </c>
      <c r="D155" s="20" t="s">
        <v>425</v>
      </c>
      <c r="E155" s="16">
        <v>210</v>
      </c>
      <c r="F155" s="16" t="s">
        <v>2619</v>
      </c>
      <c r="G155" s="21" t="s">
        <v>274</v>
      </c>
      <c r="H155" s="78" t="s">
        <v>402</v>
      </c>
      <c r="I155" s="78" t="s">
        <v>402</v>
      </c>
      <c r="J155" s="78"/>
      <c r="K155" s="78" t="s">
        <v>402</v>
      </c>
    </row>
    <row r="156" spans="1:11" x14ac:dyDescent="0.25">
      <c r="A156" s="15" t="s">
        <v>2859</v>
      </c>
      <c r="B156" s="18" t="s">
        <v>338</v>
      </c>
      <c r="C156" s="18">
        <v>155</v>
      </c>
      <c r="D156" s="20" t="s">
        <v>404</v>
      </c>
      <c r="E156" s="16">
        <v>170</v>
      </c>
      <c r="F156" s="18" t="s">
        <v>410</v>
      </c>
      <c r="G156" s="21" t="s">
        <v>274</v>
      </c>
      <c r="H156" s="78" t="s">
        <v>402</v>
      </c>
      <c r="I156" s="78" t="s">
        <v>402</v>
      </c>
      <c r="J156" s="78"/>
      <c r="K156" s="78" t="s">
        <v>402</v>
      </c>
    </row>
    <row r="157" spans="1:11" x14ac:dyDescent="0.25">
      <c r="A157" s="15" t="s">
        <v>2860</v>
      </c>
      <c r="B157" s="18" t="s">
        <v>338</v>
      </c>
      <c r="C157" s="20">
        <v>156</v>
      </c>
      <c r="D157" s="20" t="s">
        <v>404</v>
      </c>
      <c r="E157" s="16">
        <v>220</v>
      </c>
      <c r="F157" s="16" t="s">
        <v>2619</v>
      </c>
      <c r="G157" s="21" t="s">
        <v>274</v>
      </c>
      <c r="H157" s="78" t="s">
        <v>402</v>
      </c>
      <c r="I157" s="78" t="s">
        <v>402</v>
      </c>
      <c r="J157" s="78"/>
      <c r="K157" s="78" t="s">
        <v>402</v>
      </c>
    </row>
    <row r="158" spans="1:11" x14ac:dyDescent="0.25">
      <c r="A158" s="15" t="s">
        <v>2426</v>
      </c>
      <c r="B158" s="18" t="s">
        <v>338</v>
      </c>
      <c r="C158" s="18">
        <v>157</v>
      </c>
      <c r="D158" s="20" t="s">
        <v>421</v>
      </c>
      <c r="E158" s="16">
        <v>170</v>
      </c>
      <c r="F158" s="18" t="s">
        <v>410</v>
      </c>
      <c r="G158" s="21" t="s">
        <v>274</v>
      </c>
      <c r="H158" s="78" t="s">
        <v>402</v>
      </c>
      <c r="I158" s="78" t="s">
        <v>402</v>
      </c>
      <c r="J158" s="78"/>
      <c r="K158" s="78" t="s">
        <v>402</v>
      </c>
    </row>
    <row r="159" spans="1:11" x14ac:dyDescent="0.25">
      <c r="A159" s="15" t="s">
        <v>2426</v>
      </c>
      <c r="B159" s="18" t="s">
        <v>338</v>
      </c>
      <c r="C159" s="20">
        <v>158</v>
      </c>
      <c r="D159" s="20" t="s">
        <v>421</v>
      </c>
      <c r="E159" s="16">
        <v>170</v>
      </c>
      <c r="F159" s="18" t="s">
        <v>410</v>
      </c>
      <c r="G159" s="21" t="s">
        <v>274</v>
      </c>
      <c r="H159" s="78" t="s">
        <v>402</v>
      </c>
      <c r="I159" s="78" t="s">
        <v>402</v>
      </c>
      <c r="J159" s="78"/>
      <c r="K159" s="78" t="s">
        <v>402</v>
      </c>
    </row>
    <row r="160" spans="1:11" x14ac:dyDescent="0.25">
      <c r="A160" s="15" t="s">
        <v>2862</v>
      </c>
      <c r="B160" s="18" t="s">
        <v>338</v>
      </c>
      <c r="C160" s="18">
        <v>159</v>
      </c>
      <c r="D160" s="20" t="s">
        <v>421</v>
      </c>
      <c r="E160" s="16">
        <v>220</v>
      </c>
      <c r="F160" s="16" t="s">
        <v>2619</v>
      </c>
      <c r="G160" s="21" t="s">
        <v>274</v>
      </c>
      <c r="H160" s="78" t="s">
        <v>402</v>
      </c>
      <c r="I160" s="78" t="s">
        <v>402</v>
      </c>
      <c r="J160" s="78"/>
      <c r="K160" s="78" t="s">
        <v>402</v>
      </c>
    </row>
    <row r="161" spans="1:11" x14ac:dyDescent="0.25">
      <c r="A161" s="15" t="s">
        <v>2862</v>
      </c>
      <c r="B161" s="18" t="s">
        <v>338</v>
      </c>
      <c r="C161" s="20">
        <v>160</v>
      </c>
      <c r="D161" s="20" t="s">
        <v>421</v>
      </c>
      <c r="E161" s="16">
        <v>210</v>
      </c>
      <c r="F161" s="16" t="s">
        <v>2619</v>
      </c>
      <c r="G161" s="21" t="s">
        <v>274</v>
      </c>
      <c r="H161" s="78" t="s">
        <v>402</v>
      </c>
      <c r="I161" s="78" t="s">
        <v>402</v>
      </c>
      <c r="J161" s="78"/>
      <c r="K161" s="78" t="s">
        <v>402</v>
      </c>
    </row>
    <row r="162" spans="1:11" x14ac:dyDescent="0.25">
      <c r="A162" s="15" t="s">
        <v>2868</v>
      </c>
      <c r="B162" s="18" t="s">
        <v>338</v>
      </c>
      <c r="C162" s="18">
        <v>161</v>
      </c>
      <c r="D162" s="20" t="s">
        <v>490</v>
      </c>
      <c r="E162" s="16"/>
      <c r="F162" s="16" t="s">
        <v>1085</v>
      </c>
      <c r="G162" s="21" t="s">
        <v>274</v>
      </c>
      <c r="H162" s="78" t="s">
        <v>402</v>
      </c>
      <c r="I162" s="78" t="s">
        <v>402</v>
      </c>
      <c r="J162" s="78"/>
      <c r="K162" s="78" t="s">
        <v>402</v>
      </c>
    </row>
    <row r="163" spans="1:11" x14ac:dyDescent="0.25">
      <c r="A163" s="15" t="s">
        <v>2870</v>
      </c>
      <c r="B163" s="18" t="s">
        <v>338</v>
      </c>
      <c r="C163" s="20">
        <v>162</v>
      </c>
      <c r="D163" s="20" t="s">
        <v>490</v>
      </c>
      <c r="E163" s="16"/>
      <c r="F163" s="16" t="s">
        <v>1085</v>
      </c>
      <c r="G163" s="21" t="s">
        <v>274</v>
      </c>
      <c r="H163" s="78" t="s">
        <v>402</v>
      </c>
      <c r="I163" s="78" t="s">
        <v>402</v>
      </c>
      <c r="J163" s="78"/>
      <c r="K163" s="78" t="s">
        <v>402</v>
      </c>
    </row>
    <row r="164" spans="1:11" x14ac:dyDescent="0.25">
      <c r="A164" s="15" t="s">
        <v>2426</v>
      </c>
      <c r="B164" s="18" t="s">
        <v>338</v>
      </c>
      <c r="C164" s="18">
        <v>163</v>
      </c>
      <c r="D164" s="20" t="s">
        <v>421</v>
      </c>
      <c r="E164" s="16">
        <v>170</v>
      </c>
      <c r="F164" s="18" t="s">
        <v>410</v>
      </c>
      <c r="G164" s="17" t="s">
        <v>278</v>
      </c>
      <c r="H164" s="78" t="s">
        <v>402</v>
      </c>
      <c r="I164" s="78" t="s">
        <v>402</v>
      </c>
      <c r="J164" s="78"/>
      <c r="K164" s="78" t="s">
        <v>402</v>
      </c>
    </row>
    <row r="165" spans="1:11" x14ac:dyDescent="0.25">
      <c r="A165" s="15" t="s">
        <v>2426</v>
      </c>
      <c r="B165" s="18" t="s">
        <v>338</v>
      </c>
      <c r="C165" s="20">
        <v>164</v>
      </c>
      <c r="D165" s="20" t="s">
        <v>421</v>
      </c>
      <c r="E165" s="16">
        <v>170</v>
      </c>
      <c r="F165" s="18" t="s">
        <v>410</v>
      </c>
      <c r="G165" s="17" t="s">
        <v>278</v>
      </c>
      <c r="H165" s="78" t="s">
        <v>402</v>
      </c>
      <c r="I165" s="78" t="s">
        <v>402</v>
      </c>
      <c r="J165" s="78"/>
      <c r="K165" s="78" t="s">
        <v>402</v>
      </c>
    </row>
  </sheetData>
  <sheetProtection selectLockedCells="1" selectUnlockedCells="1"/>
  <mergeCells count="1">
    <mergeCell ref="Z1:AH1"/>
  </mergeCells>
  <conditionalFormatting sqref="H2:K165">
    <cfRule type="cellIs" dxfId="474" priority="1" stopIfTrue="1" operator="equal">
      <formula>"-"</formula>
    </cfRule>
    <cfRule type="cellIs" dxfId="473" priority="2" stopIfTrue="1" operator="equal">
      <formula>"x"</formula>
    </cfRule>
  </conditionalFormatting>
  <hyperlinks>
    <hyperlink ref="L1" location="'Expansion set Check List'!A1" display="Home" xr:uid="{00000000-0004-0000-48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186">
    <tabColor rgb="FF00FF00"/>
  </sheetPr>
  <dimension ref="A1:AH124"/>
  <sheetViews>
    <sheetView zoomScaleSheetLayoutView="10" workbookViewId="0">
      <pane ySplit="1" topLeftCell="A2" activePane="bottomLeft" state="frozen"/>
      <selection pane="bottomLeft"/>
    </sheetView>
  </sheetViews>
  <sheetFormatPr defaultColWidth="0" defaultRowHeight="13.2" customHeight="1" x14ac:dyDescent="0.25"/>
  <cols>
    <col min="1" max="1" width="20.6640625" customWidth="1"/>
    <col min="2" max="2" width="11.44140625" bestFit="1" customWidth="1"/>
    <col min="3" max="3" width="4" bestFit="1" customWidth="1"/>
    <col min="4" max="4" width="8.88671875" bestFit="1" customWidth="1"/>
    <col min="5" max="5" width="4" customWidth="1"/>
    <col min="6" max="6" width="13.6640625" bestFit="1" customWidth="1"/>
    <col min="7" max="7" width="11.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11" t="s">
        <v>100</v>
      </c>
      <c r="N1" s="9" t="s">
        <v>101</v>
      </c>
      <c r="O1" s="9" t="s">
        <v>102</v>
      </c>
      <c r="P1" s="10" t="s">
        <v>103</v>
      </c>
      <c r="Z1" s="332" t="s">
        <v>398</v>
      </c>
      <c r="AA1" s="333"/>
      <c r="AB1" s="333"/>
      <c r="AC1" s="333"/>
      <c r="AD1" s="333"/>
      <c r="AE1" s="333"/>
      <c r="AF1" s="333"/>
      <c r="AG1" s="333"/>
      <c r="AH1" s="334"/>
    </row>
    <row r="2" spans="1:34" ht="13.8" thickBot="1" x14ac:dyDescent="0.3">
      <c r="A2" s="15" t="s">
        <v>462</v>
      </c>
      <c r="B2" s="18" t="s">
        <v>341</v>
      </c>
      <c r="C2" s="18">
        <v>1</v>
      </c>
      <c r="D2" s="18" t="s">
        <v>407</v>
      </c>
      <c r="E2" s="18">
        <v>60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123</v>
      </c>
      <c r="Z2" s="109"/>
      <c r="AA2" s="109"/>
      <c r="AB2" s="109"/>
      <c r="AC2" s="109"/>
      <c r="AD2" s="109"/>
      <c r="AE2" s="109"/>
      <c r="AF2" s="109"/>
      <c r="AG2" s="109"/>
      <c r="AH2" s="109"/>
    </row>
    <row r="3" spans="1:34" x14ac:dyDescent="0.25">
      <c r="A3" s="15" t="s">
        <v>439</v>
      </c>
      <c r="B3" s="18" t="s">
        <v>341</v>
      </c>
      <c r="C3" s="20">
        <v>2</v>
      </c>
      <c r="D3" s="18" t="s">
        <v>407</v>
      </c>
      <c r="E3" s="20">
        <v>90</v>
      </c>
      <c r="F3" s="18"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33</v>
      </c>
    </row>
    <row r="4" spans="1:34" x14ac:dyDescent="0.25">
      <c r="A4" s="15" t="s">
        <v>415</v>
      </c>
      <c r="B4" s="18" t="s">
        <v>341</v>
      </c>
      <c r="C4" s="18">
        <v>3</v>
      </c>
      <c r="D4" s="18" t="s">
        <v>407</v>
      </c>
      <c r="E4" s="20">
        <v>150</v>
      </c>
      <c r="F4" s="18"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41</v>
      </c>
    </row>
    <row r="5" spans="1:34" x14ac:dyDescent="0.25">
      <c r="A5" s="15" t="s">
        <v>1277</v>
      </c>
      <c r="B5" s="18" t="s">
        <v>341</v>
      </c>
      <c r="C5" s="20">
        <v>4</v>
      </c>
      <c r="D5" s="18" t="s">
        <v>407</v>
      </c>
      <c r="E5" s="20">
        <v>50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16</v>
      </c>
    </row>
    <row r="6" spans="1:34" x14ac:dyDescent="0.25">
      <c r="A6" s="15" t="s">
        <v>1899</v>
      </c>
      <c r="B6" s="18" t="s">
        <v>341</v>
      </c>
      <c r="C6" s="18">
        <v>5</v>
      </c>
      <c r="D6" s="18" t="s">
        <v>407</v>
      </c>
      <c r="E6" s="20">
        <v>60</v>
      </c>
      <c r="F6" s="18" t="s">
        <v>410</v>
      </c>
      <c r="G6" s="19" t="s">
        <v>190</v>
      </c>
      <c r="H6" s="78" t="s">
        <v>402</v>
      </c>
      <c r="I6" s="78" t="s">
        <v>402</v>
      </c>
      <c r="J6" s="78"/>
      <c r="K6" s="78"/>
      <c r="R6" s="125" t="s">
        <v>202</v>
      </c>
      <c r="S6" s="261">
        <f t="shared" si="1"/>
        <v>0</v>
      </c>
      <c r="T6" s="170">
        <f t="shared" si="2"/>
        <v>0</v>
      </c>
      <c r="U6" s="179"/>
      <c r="V6" s="125" t="s">
        <v>202</v>
      </c>
      <c r="W6" s="261">
        <f t="shared" si="3"/>
        <v>0</v>
      </c>
      <c r="X6" s="6">
        <f t="shared" si="4"/>
        <v>7</v>
      </c>
    </row>
    <row r="7" spans="1:34" x14ac:dyDescent="0.25">
      <c r="A7" s="15" t="s">
        <v>1887</v>
      </c>
      <c r="B7" s="18" t="s">
        <v>341</v>
      </c>
      <c r="C7" s="20">
        <v>6</v>
      </c>
      <c r="D7" s="18" t="s">
        <v>407</v>
      </c>
      <c r="E7" s="20">
        <v>90</v>
      </c>
      <c r="F7" s="18" t="s">
        <v>405</v>
      </c>
      <c r="G7" s="19" t="s">
        <v>194</v>
      </c>
      <c r="H7" s="78" t="s">
        <v>402</v>
      </c>
      <c r="I7" s="78" t="s">
        <v>402</v>
      </c>
      <c r="J7" s="78"/>
      <c r="K7" s="78"/>
      <c r="R7" s="125" t="s">
        <v>206</v>
      </c>
      <c r="S7" s="261">
        <f t="shared" si="1"/>
        <v>0</v>
      </c>
      <c r="T7" s="170">
        <f t="shared" si="2"/>
        <v>0</v>
      </c>
      <c r="U7" s="179"/>
      <c r="V7" s="125" t="s">
        <v>206</v>
      </c>
      <c r="W7" s="261">
        <f t="shared" si="3"/>
        <v>0</v>
      </c>
      <c r="X7" s="6">
        <f t="shared" si="4"/>
        <v>11</v>
      </c>
    </row>
    <row r="8" spans="1:34" x14ac:dyDescent="0.25">
      <c r="A8" s="15" t="s">
        <v>2464</v>
      </c>
      <c r="B8" s="18" t="s">
        <v>341</v>
      </c>
      <c r="C8" s="18">
        <v>7</v>
      </c>
      <c r="D8" s="18" t="s">
        <v>407</v>
      </c>
      <c r="E8" s="20">
        <v>50</v>
      </c>
      <c r="F8" s="18" t="s">
        <v>410</v>
      </c>
      <c r="G8" s="19" t="s">
        <v>190</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2263</v>
      </c>
      <c r="B9" s="18" t="s">
        <v>341</v>
      </c>
      <c r="C9" s="20">
        <v>8</v>
      </c>
      <c r="D9" s="18" t="s">
        <v>407</v>
      </c>
      <c r="E9" s="20">
        <v>80</v>
      </c>
      <c r="F9" s="18" t="s">
        <v>405</v>
      </c>
      <c r="G9" s="19" t="s">
        <v>198</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2412</v>
      </c>
      <c r="B10" s="18" t="s">
        <v>341</v>
      </c>
      <c r="C10" s="18">
        <v>9</v>
      </c>
      <c r="D10" s="18" t="s">
        <v>407</v>
      </c>
      <c r="E10" s="20">
        <v>70</v>
      </c>
      <c r="F10" s="18" t="s">
        <v>410</v>
      </c>
      <c r="G10" s="19" t="s">
        <v>194</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551</v>
      </c>
      <c r="B11" s="18" t="s">
        <v>341</v>
      </c>
      <c r="C11" s="20">
        <v>10</v>
      </c>
      <c r="D11" s="18" t="s">
        <v>425</v>
      </c>
      <c r="E11" s="20">
        <v>70</v>
      </c>
      <c r="F11" s="18" t="s">
        <v>410</v>
      </c>
      <c r="G11" s="19" t="s">
        <v>190</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546</v>
      </c>
      <c r="B12" s="18" t="s">
        <v>341</v>
      </c>
      <c r="C12" s="18">
        <v>11</v>
      </c>
      <c r="D12" s="18" t="s">
        <v>425</v>
      </c>
      <c r="E12" s="20">
        <v>110</v>
      </c>
      <c r="F12" s="18" t="s">
        <v>405</v>
      </c>
      <c r="G12" s="19" t="s">
        <v>194</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1229</v>
      </c>
      <c r="B13" s="18" t="s">
        <v>341</v>
      </c>
      <c r="C13" s="20">
        <v>12</v>
      </c>
      <c r="D13" s="18" t="s">
        <v>425</v>
      </c>
      <c r="E13" s="20">
        <v>80</v>
      </c>
      <c r="F13" s="18" t="s">
        <v>410</v>
      </c>
      <c r="G13" s="19" t="s">
        <v>190</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1196</v>
      </c>
      <c r="B14" s="18" t="s">
        <v>341</v>
      </c>
      <c r="C14" s="18">
        <v>13</v>
      </c>
      <c r="D14" s="20" t="s">
        <v>425</v>
      </c>
      <c r="E14" s="20">
        <v>130</v>
      </c>
      <c r="F14" s="18" t="s">
        <v>405</v>
      </c>
      <c r="G14" s="19" t="s">
        <v>198</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2878</v>
      </c>
      <c r="B15" s="18" t="s">
        <v>341</v>
      </c>
      <c r="C15" s="20">
        <v>14</v>
      </c>
      <c r="D15" s="20" t="s">
        <v>425</v>
      </c>
      <c r="E15" s="20">
        <v>180</v>
      </c>
      <c r="F15" s="18" t="s">
        <v>410</v>
      </c>
      <c r="G15" s="19" t="s">
        <v>206</v>
      </c>
      <c r="H15" s="78" t="s">
        <v>402</v>
      </c>
      <c r="I15" s="78" t="s">
        <v>402</v>
      </c>
      <c r="J15" s="78"/>
      <c r="K15" s="78" t="s">
        <v>402</v>
      </c>
      <c r="R15" s="125" t="s">
        <v>238</v>
      </c>
      <c r="S15" s="261">
        <f t="shared" si="1"/>
        <v>0</v>
      </c>
      <c r="T15" s="170">
        <f t="shared" si="2"/>
        <v>0</v>
      </c>
      <c r="U15" s="179"/>
      <c r="V15" s="125" t="s">
        <v>238</v>
      </c>
      <c r="W15" s="261">
        <f t="shared" si="3"/>
        <v>0</v>
      </c>
      <c r="X15" s="6">
        <f t="shared" si="4"/>
        <v>0</v>
      </c>
    </row>
    <row r="16" spans="1:34" x14ac:dyDescent="0.25">
      <c r="A16" s="15" t="s">
        <v>2369</v>
      </c>
      <c r="B16" s="18" t="s">
        <v>341</v>
      </c>
      <c r="C16" s="18">
        <v>15</v>
      </c>
      <c r="D16" s="20" t="s">
        <v>425</v>
      </c>
      <c r="E16" s="20">
        <v>100</v>
      </c>
      <c r="F16" s="18" t="s">
        <v>410</v>
      </c>
      <c r="G16" s="19" t="s">
        <v>194</v>
      </c>
      <c r="H16" s="78" t="s">
        <v>402</v>
      </c>
      <c r="I16" s="78" t="s">
        <v>402</v>
      </c>
      <c r="J16" s="78"/>
      <c r="K16" s="78"/>
      <c r="R16" s="125" t="s">
        <v>242</v>
      </c>
      <c r="S16" s="261">
        <f t="shared" si="1"/>
        <v>0</v>
      </c>
      <c r="T16" s="170">
        <f t="shared" si="2"/>
        <v>0</v>
      </c>
      <c r="U16" s="179"/>
      <c r="V16" s="125" t="s">
        <v>242</v>
      </c>
      <c r="W16" s="261">
        <f t="shared" si="3"/>
        <v>0</v>
      </c>
      <c r="X16" s="6">
        <f t="shared" si="4"/>
        <v>5</v>
      </c>
    </row>
    <row r="17" spans="1:24" x14ac:dyDescent="0.25">
      <c r="A17" s="15" t="s">
        <v>691</v>
      </c>
      <c r="B17" s="18" t="s">
        <v>341</v>
      </c>
      <c r="C17" s="20">
        <v>16</v>
      </c>
      <c r="D17" s="20" t="s">
        <v>404</v>
      </c>
      <c r="E17" s="20">
        <v>60</v>
      </c>
      <c r="F17" s="18" t="s">
        <v>410</v>
      </c>
      <c r="G17" s="19"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676</v>
      </c>
      <c r="B18" s="18" t="s">
        <v>341</v>
      </c>
      <c r="C18" s="18">
        <v>17</v>
      </c>
      <c r="D18" s="20" t="s">
        <v>404</v>
      </c>
      <c r="E18" s="20">
        <v>100</v>
      </c>
      <c r="F18" s="18" t="s">
        <v>405</v>
      </c>
      <c r="G18" s="19"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2879</v>
      </c>
      <c r="B19" s="18" t="s">
        <v>341</v>
      </c>
      <c r="C19" s="20">
        <v>18</v>
      </c>
      <c r="D19" s="20" t="s">
        <v>404</v>
      </c>
      <c r="E19" s="20">
        <v>140</v>
      </c>
      <c r="F19" s="18" t="s">
        <v>2856</v>
      </c>
      <c r="G19" s="19" t="s">
        <v>242</v>
      </c>
      <c r="H19" s="78" t="s">
        <v>402</v>
      </c>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5" t="s">
        <v>480</v>
      </c>
      <c r="B20" s="18" t="s">
        <v>341</v>
      </c>
      <c r="C20" s="18">
        <v>19</v>
      </c>
      <c r="D20" s="20" t="s">
        <v>404</v>
      </c>
      <c r="E20" s="20">
        <v>70</v>
      </c>
      <c r="F20" s="18" t="s">
        <v>410</v>
      </c>
      <c r="G20" s="21" t="s">
        <v>190</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682</v>
      </c>
      <c r="B21" s="18" t="s">
        <v>341</v>
      </c>
      <c r="C21" s="20">
        <v>20</v>
      </c>
      <c r="D21" s="20" t="s">
        <v>404</v>
      </c>
      <c r="E21" s="20">
        <v>100</v>
      </c>
      <c r="F21" s="18" t="s">
        <v>405</v>
      </c>
      <c r="G21" s="19" t="s">
        <v>194</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420</v>
      </c>
      <c r="B22" s="18" t="s">
        <v>341</v>
      </c>
      <c r="C22" s="18">
        <v>21</v>
      </c>
      <c r="D22" s="20" t="s">
        <v>404</v>
      </c>
      <c r="E22" s="20">
        <v>100</v>
      </c>
      <c r="F22" s="18" t="s">
        <v>405</v>
      </c>
      <c r="G22" s="21" t="s">
        <v>202</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692</v>
      </c>
      <c r="B23" s="18" t="s">
        <v>341</v>
      </c>
      <c r="C23" s="20">
        <v>22</v>
      </c>
      <c r="D23" s="20" t="s">
        <v>404</v>
      </c>
      <c r="E23" s="20">
        <v>60</v>
      </c>
      <c r="F23" s="18" t="s">
        <v>410</v>
      </c>
      <c r="G23" s="21"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692</v>
      </c>
      <c r="B24" s="18" t="s">
        <v>341</v>
      </c>
      <c r="C24" s="18">
        <v>23</v>
      </c>
      <c r="D24" s="20" t="s">
        <v>404</v>
      </c>
      <c r="E24" s="20">
        <v>60</v>
      </c>
      <c r="F24" s="18" t="s">
        <v>410</v>
      </c>
      <c r="G24" s="21" t="s">
        <v>190</v>
      </c>
      <c r="H24" s="78" t="s">
        <v>402</v>
      </c>
      <c r="I24" s="78" t="s">
        <v>402</v>
      </c>
      <c r="J24" s="78"/>
      <c r="K24" s="78"/>
      <c r="R24" s="125" t="s">
        <v>274</v>
      </c>
      <c r="S24" s="261">
        <f t="shared" si="1"/>
        <v>0</v>
      </c>
      <c r="T24" s="170">
        <f t="shared" si="2"/>
        <v>0</v>
      </c>
      <c r="U24" s="179"/>
      <c r="V24" s="125" t="s">
        <v>274</v>
      </c>
      <c r="W24" s="261">
        <f t="shared" si="3"/>
        <v>0</v>
      </c>
      <c r="X24" s="6">
        <f t="shared" si="4"/>
        <v>9</v>
      </c>
    </row>
    <row r="25" spans="1:24" ht="13.8" thickBot="1" x14ac:dyDescent="0.3">
      <c r="A25" s="15" t="s">
        <v>674</v>
      </c>
      <c r="B25" s="18" t="s">
        <v>341</v>
      </c>
      <c r="C25" s="20">
        <v>24</v>
      </c>
      <c r="D25" s="20" t="s">
        <v>404</v>
      </c>
      <c r="E25" s="20">
        <v>100</v>
      </c>
      <c r="F25" s="18" t="s">
        <v>405</v>
      </c>
      <c r="G25" s="21" t="s">
        <v>194</v>
      </c>
      <c r="H25" s="78" t="s">
        <v>402</v>
      </c>
      <c r="I25" s="78" t="s">
        <v>402</v>
      </c>
      <c r="J25" s="78"/>
      <c r="K25" s="78"/>
      <c r="R25" s="177" t="s">
        <v>278</v>
      </c>
      <c r="S25" s="262">
        <f t="shared" si="1"/>
        <v>0</v>
      </c>
      <c r="T25" s="209">
        <f t="shared" si="2"/>
        <v>0</v>
      </c>
      <c r="U25" s="179"/>
      <c r="V25" s="177" t="s">
        <v>278</v>
      </c>
      <c r="W25" s="262">
        <f t="shared" si="3"/>
        <v>0</v>
      </c>
      <c r="X25" s="7">
        <f t="shared" si="4"/>
        <v>1</v>
      </c>
    </row>
    <row r="26" spans="1:24" ht="13.8" thickBot="1" x14ac:dyDescent="0.3">
      <c r="A26" s="15" t="s">
        <v>585</v>
      </c>
      <c r="B26" s="18" t="s">
        <v>341</v>
      </c>
      <c r="C26" s="18">
        <v>25</v>
      </c>
      <c r="D26" s="20" t="s">
        <v>404</v>
      </c>
      <c r="E26" s="20">
        <v>40</v>
      </c>
      <c r="F26" s="18" t="s">
        <v>410</v>
      </c>
      <c r="G26" s="21" t="s">
        <v>190</v>
      </c>
      <c r="H26" s="78" t="s">
        <v>402</v>
      </c>
      <c r="I26" s="78" t="s">
        <v>402</v>
      </c>
      <c r="J26" s="78"/>
      <c r="K26" s="78"/>
      <c r="R26" s="171" t="s">
        <v>101</v>
      </c>
      <c r="S26" s="172"/>
      <c r="T26" s="186">
        <f>SUM(T27:T49)</f>
        <v>0</v>
      </c>
      <c r="U26" s="179"/>
      <c r="V26" s="188" t="s">
        <v>103</v>
      </c>
      <c r="W26" s="241"/>
      <c r="X26" s="243">
        <f>SUM(X27:X49)</f>
        <v>97</v>
      </c>
    </row>
    <row r="27" spans="1:24" x14ac:dyDescent="0.25">
      <c r="A27" s="15" t="s">
        <v>2880</v>
      </c>
      <c r="B27" s="18" t="s">
        <v>341</v>
      </c>
      <c r="C27" s="20">
        <v>26</v>
      </c>
      <c r="D27" s="20" t="s">
        <v>404</v>
      </c>
      <c r="E27" s="20">
        <v>180</v>
      </c>
      <c r="F27" s="18" t="s">
        <v>410</v>
      </c>
      <c r="G27" s="21" t="s">
        <v>206</v>
      </c>
      <c r="H27" s="78" t="s">
        <v>402</v>
      </c>
      <c r="I27" s="78" t="s">
        <v>402</v>
      </c>
      <c r="J27" s="78"/>
      <c r="K27" s="78" t="s">
        <v>402</v>
      </c>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33</v>
      </c>
    </row>
    <row r="28" spans="1:24" x14ac:dyDescent="0.25">
      <c r="A28" s="15" t="s">
        <v>2881</v>
      </c>
      <c r="B28" s="18" t="s">
        <v>341</v>
      </c>
      <c r="C28" s="18">
        <v>27</v>
      </c>
      <c r="D28" s="20" t="s">
        <v>404</v>
      </c>
      <c r="E28" s="20">
        <v>240</v>
      </c>
      <c r="F28" s="18" t="s">
        <v>2619</v>
      </c>
      <c r="G28" s="21" t="s">
        <v>206</v>
      </c>
      <c r="H28" s="78" t="s">
        <v>402</v>
      </c>
      <c r="I28" s="78" t="s">
        <v>402</v>
      </c>
      <c r="J28" s="78"/>
      <c r="K28" s="78" t="s">
        <v>402</v>
      </c>
      <c r="R28" s="125" t="s">
        <v>194</v>
      </c>
      <c r="S28" s="169">
        <f t="shared" si="5"/>
        <v>0</v>
      </c>
      <c r="T28" s="170">
        <f t="shared" si="6"/>
        <v>0</v>
      </c>
      <c r="U28" s="179"/>
      <c r="V28" s="264" t="s">
        <v>194</v>
      </c>
      <c r="W28" s="267">
        <f t="shared" si="7"/>
        <v>0</v>
      </c>
      <c r="X28" s="6">
        <f t="shared" si="8"/>
        <v>41</v>
      </c>
    </row>
    <row r="29" spans="1:24" x14ac:dyDescent="0.25">
      <c r="A29" s="15" t="s">
        <v>669</v>
      </c>
      <c r="B29" s="18" t="s">
        <v>341</v>
      </c>
      <c r="C29" s="20">
        <v>28</v>
      </c>
      <c r="D29" s="20" t="s">
        <v>404</v>
      </c>
      <c r="E29" s="20">
        <v>120</v>
      </c>
      <c r="F29" s="18" t="s">
        <v>410</v>
      </c>
      <c r="G29" s="21" t="s">
        <v>194</v>
      </c>
      <c r="H29" s="78" t="s">
        <v>402</v>
      </c>
      <c r="I29" s="78" t="s">
        <v>402</v>
      </c>
      <c r="J29" s="78"/>
      <c r="K29" s="78"/>
      <c r="R29" s="125" t="s">
        <v>198</v>
      </c>
      <c r="S29" s="169">
        <f t="shared" si="5"/>
        <v>0</v>
      </c>
      <c r="T29" s="170">
        <f t="shared" si="6"/>
        <v>0</v>
      </c>
      <c r="U29" s="179"/>
      <c r="V29" s="264" t="s">
        <v>198</v>
      </c>
      <c r="W29" s="267">
        <f t="shared" si="7"/>
        <v>0</v>
      </c>
      <c r="X29" s="6">
        <f t="shared" si="8"/>
        <v>16</v>
      </c>
    </row>
    <row r="30" spans="1:24" x14ac:dyDescent="0.25">
      <c r="A30" s="15" t="s">
        <v>956</v>
      </c>
      <c r="B30" s="18" t="s">
        <v>341</v>
      </c>
      <c r="C30" s="18">
        <v>29</v>
      </c>
      <c r="D30" s="20" t="s">
        <v>404</v>
      </c>
      <c r="E30" s="20">
        <v>80</v>
      </c>
      <c r="F30" s="18" t="s">
        <v>410</v>
      </c>
      <c r="G30" s="21" t="s">
        <v>190</v>
      </c>
      <c r="H30" s="78" t="s">
        <v>402</v>
      </c>
      <c r="I30" s="78" t="s">
        <v>402</v>
      </c>
      <c r="J30" s="78"/>
      <c r="K30" s="78"/>
      <c r="R30" s="125" t="s">
        <v>202</v>
      </c>
      <c r="S30" s="169">
        <f t="shared" si="5"/>
        <v>0</v>
      </c>
      <c r="T30" s="170">
        <f t="shared" si="6"/>
        <v>0</v>
      </c>
      <c r="U30" s="179"/>
      <c r="V30" s="264" t="s">
        <v>202</v>
      </c>
      <c r="W30" s="267">
        <f t="shared" si="7"/>
        <v>0</v>
      </c>
      <c r="X30" s="6">
        <f t="shared" si="8"/>
        <v>7</v>
      </c>
    </row>
    <row r="31" spans="1:24" x14ac:dyDescent="0.25">
      <c r="A31" s="15" t="s">
        <v>985</v>
      </c>
      <c r="B31" s="18" t="s">
        <v>341</v>
      </c>
      <c r="C31" s="20">
        <v>30</v>
      </c>
      <c r="D31" s="20" t="s">
        <v>404</v>
      </c>
      <c r="E31" s="20">
        <v>120</v>
      </c>
      <c r="F31" s="18" t="s">
        <v>410</v>
      </c>
      <c r="G31" s="21" t="s">
        <v>202</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2882</v>
      </c>
      <c r="B32" s="18" t="s">
        <v>341</v>
      </c>
      <c r="C32" s="18">
        <v>31</v>
      </c>
      <c r="D32" s="20" t="s">
        <v>404</v>
      </c>
      <c r="E32" s="20">
        <v>180</v>
      </c>
      <c r="F32" s="18" t="s">
        <v>410</v>
      </c>
      <c r="G32" s="21" t="s">
        <v>206</v>
      </c>
      <c r="H32" s="78" t="s">
        <v>402</v>
      </c>
      <c r="I32" s="78" t="s">
        <v>402</v>
      </c>
      <c r="J32" s="78"/>
      <c r="K32" s="78" t="s">
        <v>402</v>
      </c>
      <c r="R32" s="125" t="s">
        <v>210</v>
      </c>
      <c r="S32" s="169">
        <f t="shared" si="5"/>
        <v>0</v>
      </c>
      <c r="T32" s="170">
        <f t="shared" si="6"/>
        <v>0</v>
      </c>
      <c r="U32" s="179"/>
      <c r="V32" s="264" t="s">
        <v>210</v>
      </c>
      <c r="W32" s="267">
        <f t="shared" si="7"/>
        <v>0</v>
      </c>
      <c r="X32" s="6">
        <f t="shared" si="8"/>
        <v>0</v>
      </c>
    </row>
    <row r="33" spans="1:24" x14ac:dyDescent="0.25">
      <c r="A33" s="15" t="s">
        <v>2883</v>
      </c>
      <c r="B33" s="18" t="s">
        <v>341</v>
      </c>
      <c r="C33" s="20">
        <v>32</v>
      </c>
      <c r="D33" s="20" t="s">
        <v>404</v>
      </c>
      <c r="E33" s="20">
        <v>120</v>
      </c>
      <c r="F33" s="18" t="s">
        <v>410</v>
      </c>
      <c r="G33" s="21" t="s">
        <v>206</v>
      </c>
      <c r="H33" s="78" t="s">
        <v>402</v>
      </c>
      <c r="I33" s="78" t="s">
        <v>402</v>
      </c>
      <c r="J33" s="78"/>
      <c r="K33" s="78" t="s">
        <v>402</v>
      </c>
      <c r="R33" s="125" t="s">
        <v>214</v>
      </c>
      <c r="S33" s="169">
        <f t="shared" si="5"/>
        <v>0</v>
      </c>
      <c r="T33" s="170">
        <f t="shared" si="6"/>
        <v>0</v>
      </c>
      <c r="U33" s="179"/>
      <c r="V33" s="264" t="s">
        <v>214</v>
      </c>
      <c r="W33" s="267">
        <f t="shared" si="7"/>
        <v>0</v>
      </c>
      <c r="X33" s="6">
        <f t="shared" si="8"/>
        <v>0</v>
      </c>
    </row>
    <row r="34" spans="1:24" x14ac:dyDescent="0.25">
      <c r="A34" s="15" t="s">
        <v>2372</v>
      </c>
      <c r="B34" s="18" t="s">
        <v>341</v>
      </c>
      <c r="C34" s="18">
        <v>33</v>
      </c>
      <c r="D34" s="20" t="s">
        <v>404</v>
      </c>
      <c r="E34" s="20">
        <v>60</v>
      </c>
      <c r="F34" s="18" t="s">
        <v>410</v>
      </c>
      <c r="G34" s="21"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2373</v>
      </c>
      <c r="B35" s="18" t="s">
        <v>341</v>
      </c>
      <c r="C35" s="20">
        <v>34</v>
      </c>
      <c r="D35" s="20" t="s">
        <v>404</v>
      </c>
      <c r="E35" s="20">
        <v>90</v>
      </c>
      <c r="F35" s="18"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2374</v>
      </c>
      <c r="B36" s="18" t="s">
        <v>341</v>
      </c>
      <c r="C36" s="18">
        <v>35</v>
      </c>
      <c r="D36" s="20" t="s">
        <v>404</v>
      </c>
      <c r="E36" s="20">
        <v>150</v>
      </c>
      <c r="F36" s="18" t="s">
        <v>401</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2281</v>
      </c>
      <c r="B37" s="18" t="s">
        <v>341</v>
      </c>
      <c r="C37" s="20">
        <v>36</v>
      </c>
      <c r="D37" s="20" t="s">
        <v>404</v>
      </c>
      <c r="E37" s="20">
        <v>60</v>
      </c>
      <c r="F37" s="18" t="s">
        <v>410</v>
      </c>
      <c r="G37" s="21"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2282</v>
      </c>
      <c r="B38" s="18" t="s">
        <v>341</v>
      </c>
      <c r="C38" s="18">
        <v>37</v>
      </c>
      <c r="D38" s="20" t="s">
        <v>404</v>
      </c>
      <c r="E38" s="20">
        <v>80</v>
      </c>
      <c r="F38" s="18"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2635</v>
      </c>
      <c r="B39" s="18" t="s">
        <v>341</v>
      </c>
      <c r="C39" s="20">
        <v>38</v>
      </c>
      <c r="D39" s="20" t="s">
        <v>404</v>
      </c>
      <c r="E39" s="20">
        <v>60</v>
      </c>
      <c r="F39" s="18" t="s">
        <v>410</v>
      </c>
      <c r="G39" s="21"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2636</v>
      </c>
      <c r="B40" s="18" t="s">
        <v>341</v>
      </c>
      <c r="C40" s="18">
        <v>39</v>
      </c>
      <c r="D40" s="20" t="s">
        <v>404</v>
      </c>
      <c r="E40" s="20">
        <v>70</v>
      </c>
      <c r="F40" s="18"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2637</v>
      </c>
      <c r="B41" s="18" t="s">
        <v>341</v>
      </c>
      <c r="C41" s="20">
        <v>40</v>
      </c>
      <c r="D41" s="20" t="s">
        <v>404</v>
      </c>
      <c r="E41" s="20">
        <v>130</v>
      </c>
      <c r="F41" s="18" t="s">
        <v>401</v>
      </c>
      <c r="G41" s="21" t="s">
        <v>198</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2884</v>
      </c>
      <c r="B42" s="18" t="s">
        <v>341</v>
      </c>
      <c r="C42" s="18">
        <v>41</v>
      </c>
      <c r="D42" s="20" t="s">
        <v>404</v>
      </c>
      <c r="E42" s="20">
        <v>170</v>
      </c>
      <c r="F42" s="18" t="s">
        <v>2856</v>
      </c>
      <c r="G42" s="21" t="s">
        <v>242</v>
      </c>
      <c r="H42" s="78" t="s">
        <v>402</v>
      </c>
      <c r="I42" s="78" t="s">
        <v>402</v>
      </c>
      <c r="J42" s="78"/>
      <c r="K42" s="78" t="s">
        <v>402</v>
      </c>
      <c r="R42" s="125" t="s">
        <v>250</v>
      </c>
      <c r="S42" s="169">
        <f t="shared" si="5"/>
        <v>0</v>
      </c>
      <c r="T42" s="170">
        <f t="shared" si="6"/>
        <v>0</v>
      </c>
      <c r="U42" s="179"/>
      <c r="V42" s="265" t="s">
        <v>250</v>
      </c>
      <c r="W42" s="267">
        <f t="shared" si="7"/>
        <v>0</v>
      </c>
      <c r="X42" s="6">
        <f t="shared" si="8"/>
        <v>0</v>
      </c>
    </row>
    <row r="43" spans="1:24" x14ac:dyDescent="0.25">
      <c r="A43" s="15" t="s">
        <v>442</v>
      </c>
      <c r="B43" s="18" t="s">
        <v>341</v>
      </c>
      <c r="C43" s="20">
        <v>42</v>
      </c>
      <c r="D43" s="20" t="s">
        <v>400</v>
      </c>
      <c r="E43" s="20">
        <v>70</v>
      </c>
      <c r="F43" s="18" t="s">
        <v>410</v>
      </c>
      <c r="G43" s="21"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1814</v>
      </c>
      <c r="B44" s="18" t="s">
        <v>341</v>
      </c>
      <c r="C44" s="18">
        <v>43</v>
      </c>
      <c r="D44" s="20" t="s">
        <v>400</v>
      </c>
      <c r="E44" s="20">
        <v>110</v>
      </c>
      <c r="F44" s="18" t="s">
        <v>405</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1862</v>
      </c>
      <c r="B45" s="18" t="s">
        <v>341</v>
      </c>
      <c r="C45" s="20">
        <v>44</v>
      </c>
      <c r="D45" s="20" t="s">
        <v>400</v>
      </c>
      <c r="E45" s="20">
        <v>60</v>
      </c>
      <c r="F45" s="18"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1845</v>
      </c>
      <c r="B46" s="18" t="s">
        <v>341</v>
      </c>
      <c r="C46" s="18">
        <v>45</v>
      </c>
      <c r="D46" s="20" t="s">
        <v>400</v>
      </c>
      <c r="E46" s="20">
        <v>80</v>
      </c>
      <c r="F46" s="18"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1818</v>
      </c>
      <c r="B47" s="18" t="s">
        <v>341</v>
      </c>
      <c r="C47" s="20">
        <v>46</v>
      </c>
      <c r="D47" s="20" t="s">
        <v>400</v>
      </c>
      <c r="E47" s="20">
        <v>140</v>
      </c>
      <c r="F47" s="18" t="s">
        <v>401</v>
      </c>
      <c r="G47" s="21" t="s">
        <v>198</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2885</v>
      </c>
      <c r="B48" s="18" t="s">
        <v>341</v>
      </c>
      <c r="C48" s="18">
        <v>47</v>
      </c>
      <c r="D48" s="20" t="s">
        <v>400</v>
      </c>
      <c r="E48" s="20">
        <v>170</v>
      </c>
      <c r="F48" s="18" t="s">
        <v>2856</v>
      </c>
      <c r="G48" s="21" t="s">
        <v>242</v>
      </c>
      <c r="H48" s="78" t="s">
        <v>402</v>
      </c>
      <c r="I48" s="78" t="s">
        <v>402</v>
      </c>
      <c r="J48" s="78"/>
      <c r="K48" s="78" t="s">
        <v>402</v>
      </c>
      <c r="R48" s="125" t="s">
        <v>274</v>
      </c>
      <c r="S48" s="169">
        <f t="shared" si="5"/>
        <v>0</v>
      </c>
      <c r="T48" s="170">
        <f t="shared" si="6"/>
        <v>0</v>
      </c>
      <c r="U48" s="179"/>
      <c r="V48" s="264" t="s">
        <v>274</v>
      </c>
      <c r="W48" s="267">
        <f t="shared" si="7"/>
        <v>0</v>
      </c>
      <c r="X48" s="6">
        <f t="shared" si="8"/>
        <v>0</v>
      </c>
    </row>
    <row r="49" spans="1:24" ht="13.8" thickBot="1" x14ac:dyDescent="0.3">
      <c r="A49" s="15" t="s">
        <v>2284</v>
      </c>
      <c r="B49" s="18" t="s">
        <v>341</v>
      </c>
      <c r="C49" s="20">
        <v>48</v>
      </c>
      <c r="D49" s="20" t="s">
        <v>400</v>
      </c>
      <c r="E49" s="20">
        <v>60</v>
      </c>
      <c r="F49" s="18" t="s">
        <v>410</v>
      </c>
      <c r="G49" s="21"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2285</v>
      </c>
      <c r="B50" s="18" t="s">
        <v>341</v>
      </c>
      <c r="C50" s="18">
        <v>49</v>
      </c>
      <c r="D50" s="20" t="s">
        <v>400</v>
      </c>
      <c r="E50" s="20">
        <v>100</v>
      </c>
      <c r="F50" s="18" t="s">
        <v>405</v>
      </c>
      <c r="G50" s="21" t="s">
        <v>198</v>
      </c>
      <c r="H50" s="78" t="s">
        <v>402</v>
      </c>
      <c r="I50" s="78" t="s">
        <v>402</v>
      </c>
      <c r="J50" s="78"/>
      <c r="K50" s="78"/>
      <c r="U50" s="179"/>
      <c r="V50" s="188" t="s">
        <v>458</v>
      </c>
      <c r="W50" s="206"/>
      <c r="X50" s="207">
        <f>SUM(X51:X73)</f>
        <v>220</v>
      </c>
    </row>
    <row r="51" spans="1:24" x14ac:dyDescent="0.25">
      <c r="A51" s="15" t="s">
        <v>571</v>
      </c>
      <c r="B51" s="18" t="s">
        <v>341</v>
      </c>
      <c r="C51" s="20">
        <v>50</v>
      </c>
      <c r="D51" s="20" t="s">
        <v>421</v>
      </c>
      <c r="E51" s="20">
        <v>70</v>
      </c>
      <c r="F51" s="18" t="s">
        <v>410</v>
      </c>
      <c r="G51" s="19" t="s">
        <v>190</v>
      </c>
      <c r="H51" s="78" t="s">
        <v>402</v>
      </c>
      <c r="I51" s="78" t="s">
        <v>402</v>
      </c>
      <c r="J51" s="78"/>
      <c r="K51" s="78"/>
      <c r="U51" s="269"/>
      <c r="V51" s="124" t="s">
        <v>190</v>
      </c>
      <c r="W51" s="169">
        <f>S3+S27+W3+W27</f>
        <v>0</v>
      </c>
      <c r="X51" s="170">
        <f>T3+T27+X3+X27</f>
        <v>66</v>
      </c>
    </row>
    <row r="52" spans="1:24" x14ac:dyDescent="0.25">
      <c r="A52" s="15" t="s">
        <v>667</v>
      </c>
      <c r="B52" s="18" t="s">
        <v>341</v>
      </c>
      <c r="C52" s="18">
        <v>51</v>
      </c>
      <c r="D52" s="20" t="s">
        <v>421</v>
      </c>
      <c r="E52" s="20">
        <v>90</v>
      </c>
      <c r="F52" s="18" t="s">
        <v>405</v>
      </c>
      <c r="G52" s="21" t="s">
        <v>198</v>
      </c>
      <c r="H52" s="78" t="s">
        <v>402</v>
      </c>
      <c r="I52" s="78" t="s">
        <v>402</v>
      </c>
      <c r="J52" s="78"/>
      <c r="K52" s="78"/>
      <c r="U52" s="269"/>
      <c r="V52" s="125" t="s">
        <v>194</v>
      </c>
      <c r="W52" s="169">
        <f t="shared" ref="W52:X67" si="9">S4+S28+W4+W28</f>
        <v>0</v>
      </c>
      <c r="X52" s="170">
        <f t="shared" si="9"/>
        <v>82</v>
      </c>
    </row>
    <row r="53" spans="1:24" x14ac:dyDescent="0.25">
      <c r="A53" s="15" t="s">
        <v>2886</v>
      </c>
      <c r="B53" s="18" t="s">
        <v>341</v>
      </c>
      <c r="C53" s="20">
        <v>52</v>
      </c>
      <c r="D53" s="20" t="s">
        <v>421</v>
      </c>
      <c r="E53" s="20">
        <v>170</v>
      </c>
      <c r="F53" s="18" t="s">
        <v>410</v>
      </c>
      <c r="G53" s="21" t="s">
        <v>206</v>
      </c>
      <c r="H53" s="78" t="s">
        <v>402</v>
      </c>
      <c r="I53" s="78" t="s">
        <v>402</v>
      </c>
      <c r="J53" s="78"/>
      <c r="K53" s="78" t="s">
        <v>402</v>
      </c>
      <c r="U53" s="269"/>
      <c r="V53" s="125" t="s">
        <v>198</v>
      </c>
      <c r="W53" s="169">
        <f t="shared" si="9"/>
        <v>0</v>
      </c>
      <c r="X53" s="170">
        <f t="shared" si="9"/>
        <v>32</v>
      </c>
    </row>
    <row r="54" spans="1:24" x14ac:dyDescent="0.25">
      <c r="A54" s="15" t="s">
        <v>1863</v>
      </c>
      <c r="B54" s="18" t="s">
        <v>341</v>
      </c>
      <c r="C54" s="18">
        <v>53</v>
      </c>
      <c r="D54" s="20" t="s">
        <v>421</v>
      </c>
      <c r="E54" s="20">
        <v>70</v>
      </c>
      <c r="F54" s="18" t="s">
        <v>410</v>
      </c>
      <c r="G54" s="21" t="s">
        <v>190</v>
      </c>
      <c r="H54" s="78" t="s">
        <v>402</v>
      </c>
      <c r="I54" s="78" t="s">
        <v>402</v>
      </c>
      <c r="J54" s="78"/>
      <c r="K54" s="78"/>
      <c r="U54" s="269"/>
      <c r="V54" s="125" t="s">
        <v>202</v>
      </c>
      <c r="W54" s="169">
        <f t="shared" si="9"/>
        <v>0</v>
      </c>
      <c r="X54" s="170">
        <f t="shared" si="9"/>
        <v>14</v>
      </c>
    </row>
    <row r="55" spans="1:24" x14ac:dyDescent="0.25">
      <c r="A55" s="15" t="s">
        <v>1830</v>
      </c>
      <c r="B55" s="18" t="s">
        <v>341</v>
      </c>
      <c r="C55" s="20">
        <v>54</v>
      </c>
      <c r="D55" s="20" t="s">
        <v>421</v>
      </c>
      <c r="E55" s="20">
        <v>130</v>
      </c>
      <c r="F55" s="18" t="s">
        <v>405</v>
      </c>
      <c r="G55" s="21" t="s">
        <v>198</v>
      </c>
      <c r="H55" s="78" t="s">
        <v>402</v>
      </c>
      <c r="I55" s="78" t="s">
        <v>402</v>
      </c>
      <c r="J55" s="78"/>
      <c r="K55" s="78"/>
      <c r="U55" s="269"/>
      <c r="V55" s="125" t="s">
        <v>206</v>
      </c>
      <c r="W55" s="169">
        <f t="shared" si="9"/>
        <v>0</v>
      </c>
      <c r="X55" s="170">
        <f t="shared" si="9"/>
        <v>11</v>
      </c>
    </row>
    <row r="56" spans="1:24" x14ac:dyDescent="0.25">
      <c r="A56" s="15" t="s">
        <v>2452</v>
      </c>
      <c r="B56" s="18" t="s">
        <v>341</v>
      </c>
      <c r="C56" s="18">
        <v>55</v>
      </c>
      <c r="D56" s="20" t="s">
        <v>421</v>
      </c>
      <c r="E56" s="20">
        <v>90</v>
      </c>
      <c r="F56" s="18" t="s">
        <v>410</v>
      </c>
      <c r="G56" s="19" t="s">
        <v>194</v>
      </c>
      <c r="H56" s="78" t="s">
        <v>402</v>
      </c>
      <c r="I56" s="78" t="s">
        <v>402</v>
      </c>
      <c r="J56" s="78"/>
      <c r="K56" s="78"/>
      <c r="U56" s="270"/>
      <c r="V56" s="125" t="s">
        <v>210</v>
      </c>
      <c r="W56" s="169">
        <f t="shared" si="9"/>
        <v>0</v>
      </c>
      <c r="X56" s="170">
        <f t="shared" si="9"/>
        <v>0</v>
      </c>
    </row>
    <row r="57" spans="1:24" ht="13.8" thickBot="1" x14ac:dyDescent="0.3">
      <c r="A57" s="15" t="s">
        <v>2391</v>
      </c>
      <c r="B57" s="18" t="s">
        <v>341</v>
      </c>
      <c r="C57" s="20">
        <v>56</v>
      </c>
      <c r="D57" s="20" t="s">
        <v>421</v>
      </c>
      <c r="E57" s="20">
        <v>70</v>
      </c>
      <c r="F57" s="18" t="s">
        <v>410</v>
      </c>
      <c r="G57" s="21" t="s">
        <v>190</v>
      </c>
      <c r="H57" s="78" t="s">
        <v>402</v>
      </c>
      <c r="I57" s="78" t="s">
        <v>402</v>
      </c>
      <c r="J57" s="78"/>
      <c r="K57" s="78"/>
      <c r="U57" s="271"/>
      <c r="V57" s="125" t="s">
        <v>214</v>
      </c>
      <c r="W57" s="169">
        <f t="shared" si="9"/>
        <v>0</v>
      </c>
      <c r="X57" s="170">
        <f t="shared" si="9"/>
        <v>0</v>
      </c>
    </row>
    <row r="58" spans="1:24" ht="13.8" thickBot="1" x14ac:dyDescent="0.3">
      <c r="A58" s="15" t="s">
        <v>2392</v>
      </c>
      <c r="B58" s="18" t="s">
        <v>341</v>
      </c>
      <c r="C58" s="18">
        <v>57</v>
      </c>
      <c r="D58" s="20" t="s">
        <v>421</v>
      </c>
      <c r="E58" s="20">
        <v>100</v>
      </c>
      <c r="F58" s="18" t="s">
        <v>405</v>
      </c>
      <c r="G58" s="21" t="s">
        <v>202</v>
      </c>
      <c r="H58" s="78" t="s">
        <v>402</v>
      </c>
      <c r="I58" s="78" t="s">
        <v>402</v>
      </c>
      <c r="J58" s="78"/>
      <c r="K58" s="78"/>
      <c r="U58" s="271"/>
      <c r="V58" s="125" t="s">
        <v>218</v>
      </c>
      <c r="W58" s="169">
        <f t="shared" si="9"/>
        <v>0</v>
      </c>
      <c r="X58" s="170">
        <f t="shared" si="9"/>
        <v>0</v>
      </c>
    </row>
    <row r="59" spans="1:24" ht="13.8" thickBot="1" x14ac:dyDescent="0.3">
      <c r="A59" s="15" t="s">
        <v>2685</v>
      </c>
      <c r="B59" s="18" t="s">
        <v>341</v>
      </c>
      <c r="C59" s="20">
        <v>58</v>
      </c>
      <c r="D59" s="20" t="s">
        <v>421</v>
      </c>
      <c r="E59" s="20">
        <v>60</v>
      </c>
      <c r="F59" s="18" t="s">
        <v>410</v>
      </c>
      <c r="G59" s="21" t="s">
        <v>190</v>
      </c>
      <c r="H59" s="78" t="s">
        <v>402</v>
      </c>
      <c r="I59" s="78" t="s">
        <v>402</v>
      </c>
      <c r="J59" s="78"/>
      <c r="K59" s="78"/>
      <c r="U59" s="271"/>
      <c r="V59" s="125" t="s">
        <v>222</v>
      </c>
      <c r="W59" s="169">
        <f t="shared" si="9"/>
        <v>0</v>
      </c>
      <c r="X59" s="170">
        <f t="shared" si="9"/>
        <v>0</v>
      </c>
    </row>
    <row r="60" spans="1:24" ht="13.8" thickBot="1" x14ac:dyDescent="0.3">
      <c r="A60" s="15" t="s">
        <v>2686</v>
      </c>
      <c r="B60" s="18" t="s">
        <v>341</v>
      </c>
      <c r="C60" s="18">
        <v>59</v>
      </c>
      <c r="D60" s="20" t="s">
        <v>421</v>
      </c>
      <c r="E60" s="20">
        <v>90</v>
      </c>
      <c r="F60" s="18" t="s">
        <v>405</v>
      </c>
      <c r="G60" s="21" t="s">
        <v>198</v>
      </c>
      <c r="H60" s="78" t="s">
        <v>402</v>
      </c>
      <c r="I60" s="78" t="s">
        <v>402</v>
      </c>
      <c r="J60" s="78"/>
      <c r="K60" s="78"/>
      <c r="U60" s="271"/>
      <c r="V60" s="125" t="s">
        <v>226</v>
      </c>
      <c r="W60" s="169">
        <f t="shared" si="9"/>
        <v>0</v>
      </c>
      <c r="X60" s="170">
        <f t="shared" si="9"/>
        <v>0</v>
      </c>
    </row>
    <row r="61" spans="1:24" ht="13.8" thickBot="1" x14ac:dyDescent="0.3">
      <c r="A61" s="15" t="s">
        <v>2648</v>
      </c>
      <c r="B61" s="18" t="s">
        <v>341</v>
      </c>
      <c r="C61" s="20">
        <v>60</v>
      </c>
      <c r="D61" s="20" t="s">
        <v>421</v>
      </c>
      <c r="E61" s="20">
        <v>60</v>
      </c>
      <c r="F61" s="18" t="s">
        <v>410</v>
      </c>
      <c r="G61" s="21" t="s">
        <v>190</v>
      </c>
      <c r="H61" s="78" t="s">
        <v>402</v>
      </c>
      <c r="I61" s="78" t="s">
        <v>402</v>
      </c>
      <c r="J61" s="78"/>
      <c r="K61" s="78"/>
      <c r="U61" s="271"/>
      <c r="V61" s="126" t="s">
        <v>230</v>
      </c>
      <c r="W61" s="169">
        <f t="shared" si="9"/>
        <v>0</v>
      </c>
      <c r="X61" s="170">
        <f t="shared" si="9"/>
        <v>0</v>
      </c>
    </row>
    <row r="62" spans="1:24" ht="13.8" thickBot="1" x14ac:dyDescent="0.3">
      <c r="A62" s="15" t="s">
        <v>2649</v>
      </c>
      <c r="B62" s="18" t="s">
        <v>341</v>
      </c>
      <c r="C62" s="18">
        <v>61</v>
      </c>
      <c r="D62" s="20" t="s">
        <v>421</v>
      </c>
      <c r="E62" s="20">
        <v>80</v>
      </c>
      <c r="F62" s="18" t="s">
        <v>405</v>
      </c>
      <c r="G62" s="19" t="s">
        <v>194</v>
      </c>
      <c r="H62" s="78" t="s">
        <v>402</v>
      </c>
      <c r="I62" s="78" t="s">
        <v>402</v>
      </c>
      <c r="J62" s="78"/>
      <c r="K62" s="78"/>
      <c r="U62" s="271"/>
      <c r="V62" s="125" t="s">
        <v>234</v>
      </c>
      <c r="W62" s="169">
        <f t="shared" si="9"/>
        <v>0</v>
      </c>
      <c r="X62" s="170">
        <f t="shared" si="9"/>
        <v>0</v>
      </c>
    </row>
    <row r="63" spans="1:24" ht="13.8" thickBot="1" x14ac:dyDescent="0.3">
      <c r="A63" s="15" t="s">
        <v>2650</v>
      </c>
      <c r="B63" s="18" t="s">
        <v>341</v>
      </c>
      <c r="C63" s="20">
        <v>62</v>
      </c>
      <c r="D63" s="20" t="s">
        <v>421</v>
      </c>
      <c r="E63" s="20">
        <v>140</v>
      </c>
      <c r="F63" s="18" t="s">
        <v>401</v>
      </c>
      <c r="G63" s="19" t="s">
        <v>202</v>
      </c>
      <c r="H63" s="78" t="s">
        <v>402</v>
      </c>
      <c r="I63" s="78" t="s">
        <v>402</v>
      </c>
      <c r="J63" s="78"/>
      <c r="K63" s="78"/>
      <c r="U63" s="271"/>
      <c r="V63" s="125" t="s">
        <v>238</v>
      </c>
      <c r="W63" s="169">
        <f t="shared" si="9"/>
        <v>0</v>
      </c>
      <c r="X63" s="170">
        <f t="shared" si="9"/>
        <v>0</v>
      </c>
    </row>
    <row r="64" spans="1:24" ht="13.8" thickBot="1" x14ac:dyDescent="0.3">
      <c r="A64" s="15" t="s">
        <v>2687</v>
      </c>
      <c r="B64" s="18" t="s">
        <v>341</v>
      </c>
      <c r="C64" s="18">
        <v>63</v>
      </c>
      <c r="D64" s="20" t="s">
        <v>421</v>
      </c>
      <c r="E64" s="20">
        <v>50</v>
      </c>
      <c r="F64" s="18" t="s">
        <v>410</v>
      </c>
      <c r="G64" s="19" t="s">
        <v>190</v>
      </c>
      <c r="H64" s="78" t="s">
        <v>402</v>
      </c>
      <c r="I64" s="78" t="s">
        <v>402</v>
      </c>
      <c r="J64" s="78"/>
      <c r="K64" s="78"/>
      <c r="U64" s="271"/>
      <c r="V64" s="125" t="s">
        <v>242</v>
      </c>
      <c r="W64" s="169">
        <f t="shared" si="9"/>
        <v>0</v>
      </c>
      <c r="X64" s="170">
        <f t="shared" si="9"/>
        <v>5</v>
      </c>
    </row>
    <row r="65" spans="1:24" ht="13.8" thickBot="1" x14ac:dyDescent="0.3">
      <c r="A65" s="15" t="s">
        <v>2639</v>
      </c>
      <c r="B65" s="18" t="s">
        <v>341</v>
      </c>
      <c r="C65" s="20">
        <v>64</v>
      </c>
      <c r="D65" s="20" t="s">
        <v>421</v>
      </c>
      <c r="E65" s="20">
        <v>50</v>
      </c>
      <c r="F65" s="18" t="s">
        <v>410</v>
      </c>
      <c r="G65" s="19" t="s">
        <v>190</v>
      </c>
      <c r="H65" s="78" t="s">
        <v>402</v>
      </c>
      <c r="I65" s="78" t="s">
        <v>402</v>
      </c>
      <c r="J65" s="78"/>
      <c r="K65" s="78"/>
      <c r="U65" s="271"/>
      <c r="V65" s="125" t="s">
        <v>246</v>
      </c>
      <c r="W65" s="169">
        <f t="shared" si="9"/>
        <v>0</v>
      </c>
      <c r="X65" s="170">
        <f t="shared" si="9"/>
        <v>0</v>
      </c>
    </row>
    <row r="66" spans="1:24" ht="13.8" thickBot="1" x14ac:dyDescent="0.3">
      <c r="A66" s="15" t="s">
        <v>2640</v>
      </c>
      <c r="B66" s="18" t="s">
        <v>341</v>
      </c>
      <c r="C66" s="18">
        <v>65</v>
      </c>
      <c r="D66" s="20" t="s">
        <v>421</v>
      </c>
      <c r="E66" s="20">
        <v>110</v>
      </c>
      <c r="F66" s="18" t="s">
        <v>405</v>
      </c>
      <c r="G66" s="21" t="s">
        <v>198</v>
      </c>
      <c r="H66" s="78" t="s">
        <v>402</v>
      </c>
      <c r="I66" s="78" t="s">
        <v>402</v>
      </c>
      <c r="J66" s="78"/>
      <c r="K66" s="78"/>
      <c r="U66" s="271"/>
      <c r="V66" s="125" t="s">
        <v>250</v>
      </c>
      <c r="W66" s="169">
        <f t="shared" si="9"/>
        <v>0</v>
      </c>
      <c r="X66" s="170">
        <f t="shared" si="9"/>
        <v>0</v>
      </c>
    </row>
    <row r="67" spans="1:24" ht="13.8" thickBot="1" x14ac:dyDescent="0.3">
      <c r="A67" s="15" t="s">
        <v>2887</v>
      </c>
      <c r="B67" s="18" t="s">
        <v>341</v>
      </c>
      <c r="C67" s="20">
        <v>66</v>
      </c>
      <c r="D67" s="20" t="s">
        <v>421</v>
      </c>
      <c r="E67" s="20">
        <v>160</v>
      </c>
      <c r="F67" s="18" t="s">
        <v>2856</v>
      </c>
      <c r="G67" s="21" t="s">
        <v>242</v>
      </c>
      <c r="H67" s="78" t="s">
        <v>402</v>
      </c>
      <c r="I67" s="78" t="s">
        <v>402</v>
      </c>
      <c r="J67" s="78"/>
      <c r="K67" s="78" t="s">
        <v>402</v>
      </c>
      <c r="U67" s="271"/>
      <c r="V67" s="125" t="s">
        <v>254</v>
      </c>
      <c r="W67" s="169">
        <f t="shared" si="9"/>
        <v>0</v>
      </c>
      <c r="X67" s="170">
        <f t="shared" si="9"/>
        <v>0</v>
      </c>
    </row>
    <row r="68" spans="1:24" ht="13.8" thickBot="1" x14ac:dyDescent="0.3">
      <c r="A68" s="15" t="s">
        <v>484</v>
      </c>
      <c r="B68" s="18" t="s">
        <v>341</v>
      </c>
      <c r="C68" s="18">
        <v>67</v>
      </c>
      <c r="D68" s="20" t="s">
        <v>431</v>
      </c>
      <c r="E68" s="20">
        <v>90</v>
      </c>
      <c r="F68" s="18" t="s">
        <v>410</v>
      </c>
      <c r="G68" s="21" t="s">
        <v>194</v>
      </c>
      <c r="H68" s="78" t="s">
        <v>402</v>
      </c>
      <c r="I68" s="78" t="s">
        <v>402</v>
      </c>
      <c r="J68" s="78"/>
      <c r="K68" s="78"/>
      <c r="U68" s="271"/>
      <c r="V68" s="125" t="s">
        <v>258</v>
      </c>
      <c r="W68" s="169">
        <f t="shared" ref="W68:X73" si="10">S20+S44+W20+W44</f>
        <v>0</v>
      </c>
      <c r="X68" s="170">
        <f t="shared" si="10"/>
        <v>0</v>
      </c>
    </row>
    <row r="69" spans="1:24" ht="13.8" thickBot="1" x14ac:dyDescent="0.3">
      <c r="A69" s="15" t="s">
        <v>1898</v>
      </c>
      <c r="B69" s="18" t="s">
        <v>341</v>
      </c>
      <c r="C69" s="20">
        <v>68</v>
      </c>
      <c r="D69" s="20" t="s">
        <v>431</v>
      </c>
      <c r="E69" s="20">
        <v>60</v>
      </c>
      <c r="F69" s="18" t="s">
        <v>410</v>
      </c>
      <c r="G69" s="21" t="s">
        <v>190</v>
      </c>
      <c r="H69" s="78" t="s">
        <v>402</v>
      </c>
      <c r="I69" s="78" t="s">
        <v>402</v>
      </c>
      <c r="J69" s="78"/>
      <c r="K69" s="78"/>
      <c r="U69" s="271"/>
      <c r="V69" s="125" t="s">
        <v>262</v>
      </c>
      <c r="W69" s="169">
        <f t="shared" si="10"/>
        <v>0</v>
      </c>
      <c r="X69" s="170">
        <f t="shared" si="10"/>
        <v>0</v>
      </c>
    </row>
    <row r="70" spans="1:24" ht="13.8" thickBot="1" x14ac:dyDescent="0.3">
      <c r="A70" s="15" t="s">
        <v>1892</v>
      </c>
      <c r="B70" s="18" t="s">
        <v>341</v>
      </c>
      <c r="C70" s="18">
        <v>69</v>
      </c>
      <c r="D70" s="20" t="s">
        <v>431</v>
      </c>
      <c r="E70" s="20">
        <v>80</v>
      </c>
      <c r="F70" s="18" t="s">
        <v>405</v>
      </c>
      <c r="G70" s="21" t="s">
        <v>194</v>
      </c>
      <c r="H70" s="78" t="s">
        <v>402</v>
      </c>
      <c r="I70" s="78" t="s">
        <v>402</v>
      </c>
      <c r="J70" s="78"/>
      <c r="K70" s="78"/>
      <c r="U70" s="271"/>
      <c r="V70" s="125" t="s">
        <v>266</v>
      </c>
      <c r="W70" s="169">
        <f t="shared" si="10"/>
        <v>0</v>
      </c>
      <c r="X70" s="170">
        <f t="shared" si="10"/>
        <v>0</v>
      </c>
    </row>
    <row r="71" spans="1:24" ht="13.8" thickBot="1" x14ac:dyDescent="0.3">
      <c r="A71" s="15" t="s">
        <v>1879</v>
      </c>
      <c r="B71" s="18" t="s">
        <v>341</v>
      </c>
      <c r="C71" s="20">
        <v>70</v>
      </c>
      <c r="D71" s="20" t="s">
        <v>431</v>
      </c>
      <c r="E71" s="20">
        <v>130</v>
      </c>
      <c r="F71" s="18" t="s">
        <v>401</v>
      </c>
      <c r="G71" s="21" t="s">
        <v>202</v>
      </c>
      <c r="H71" s="78" t="s">
        <v>402</v>
      </c>
      <c r="I71" s="78" t="s">
        <v>402</v>
      </c>
      <c r="J71" s="78"/>
      <c r="K71" s="78"/>
      <c r="U71" s="271"/>
      <c r="V71" s="125" t="s">
        <v>270</v>
      </c>
      <c r="W71" s="169">
        <f t="shared" si="10"/>
        <v>0</v>
      </c>
      <c r="X71" s="170">
        <f t="shared" si="10"/>
        <v>0</v>
      </c>
    </row>
    <row r="72" spans="1:24" ht="13.8" thickBot="1" x14ac:dyDescent="0.3">
      <c r="A72" s="15" t="s">
        <v>2720</v>
      </c>
      <c r="B72" s="18" t="s">
        <v>341</v>
      </c>
      <c r="C72" s="18">
        <v>71</v>
      </c>
      <c r="D72" s="20" t="s">
        <v>431</v>
      </c>
      <c r="E72" s="20">
        <v>60</v>
      </c>
      <c r="F72" s="18" t="s">
        <v>410</v>
      </c>
      <c r="G72" s="21" t="s">
        <v>190</v>
      </c>
      <c r="H72" s="78" t="s">
        <v>402</v>
      </c>
      <c r="I72" s="78" t="s">
        <v>402</v>
      </c>
      <c r="J72" s="78"/>
      <c r="K72" s="78"/>
      <c r="U72" s="271"/>
      <c r="V72" s="125" t="s">
        <v>274</v>
      </c>
      <c r="W72" s="169">
        <f t="shared" si="10"/>
        <v>0</v>
      </c>
      <c r="X72" s="170">
        <f t="shared" si="10"/>
        <v>9</v>
      </c>
    </row>
    <row r="73" spans="1:24" ht="13.8" thickBot="1" x14ac:dyDescent="0.3">
      <c r="A73" s="15" t="s">
        <v>1271</v>
      </c>
      <c r="B73" s="18" t="s">
        <v>341</v>
      </c>
      <c r="C73" s="20">
        <v>72</v>
      </c>
      <c r="D73" s="20" t="s">
        <v>435</v>
      </c>
      <c r="E73" s="20">
        <v>80</v>
      </c>
      <c r="F73" s="18" t="s">
        <v>405</v>
      </c>
      <c r="G73" s="21" t="s">
        <v>194</v>
      </c>
      <c r="H73" s="78" t="s">
        <v>402</v>
      </c>
      <c r="I73" s="78" t="s">
        <v>402</v>
      </c>
      <c r="J73" s="78"/>
      <c r="K73" s="78"/>
      <c r="U73" s="271"/>
      <c r="V73" s="177" t="s">
        <v>278</v>
      </c>
      <c r="W73" s="169">
        <f t="shared" si="10"/>
        <v>0</v>
      </c>
      <c r="X73" s="170">
        <f t="shared" si="10"/>
        <v>1</v>
      </c>
    </row>
    <row r="74" spans="1:24" x14ac:dyDescent="0.25">
      <c r="A74" s="15" t="s">
        <v>1261</v>
      </c>
      <c r="B74" s="18" t="s">
        <v>341</v>
      </c>
      <c r="C74" s="18">
        <v>73</v>
      </c>
      <c r="D74" s="20" t="s">
        <v>435</v>
      </c>
      <c r="E74" s="20">
        <v>140</v>
      </c>
      <c r="F74" s="18" t="s">
        <v>401</v>
      </c>
      <c r="G74" s="21" t="s">
        <v>198</v>
      </c>
      <c r="H74" s="78" t="s">
        <v>402</v>
      </c>
      <c r="I74" s="78" t="s">
        <v>402</v>
      </c>
      <c r="J74" s="78"/>
      <c r="K74" s="78"/>
    </row>
    <row r="75" spans="1:24" x14ac:dyDescent="0.25">
      <c r="A75" s="15" t="s">
        <v>2440</v>
      </c>
      <c r="B75" s="18" t="s">
        <v>341</v>
      </c>
      <c r="C75" s="20">
        <v>74</v>
      </c>
      <c r="D75" s="20" t="s">
        <v>435</v>
      </c>
      <c r="E75" s="20">
        <v>180</v>
      </c>
      <c r="F75" s="18" t="s">
        <v>410</v>
      </c>
      <c r="G75" s="21" t="s">
        <v>206</v>
      </c>
      <c r="H75" s="78" t="s">
        <v>402</v>
      </c>
      <c r="I75" s="78" t="s">
        <v>402</v>
      </c>
      <c r="J75" s="78"/>
      <c r="K75" s="78" t="s">
        <v>402</v>
      </c>
    </row>
    <row r="76" spans="1:24" x14ac:dyDescent="0.25">
      <c r="A76" s="15" t="s">
        <v>2725</v>
      </c>
      <c r="B76" s="18" t="s">
        <v>341</v>
      </c>
      <c r="C76" s="18">
        <v>75</v>
      </c>
      <c r="D76" s="20" t="s">
        <v>435</v>
      </c>
      <c r="E76" s="20">
        <v>120</v>
      </c>
      <c r="F76" s="18" t="s">
        <v>405</v>
      </c>
      <c r="G76" s="21" t="s">
        <v>198</v>
      </c>
      <c r="H76" s="78" t="s">
        <v>402</v>
      </c>
      <c r="I76" s="78" t="s">
        <v>402</v>
      </c>
      <c r="J76" s="78"/>
      <c r="K76" s="78"/>
    </row>
    <row r="77" spans="1:24" x14ac:dyDescent="0.25">
      <c r="A77" s="15" t="s">
        <v>2888</v>
      </c>
      <c r="B77" s="18" t="s">
        <v>341</v>
      </c>
      <c r="C77" s="20">
        <v>76</v>
      </c>
      <c r="D77" s="20" t="s">
        <v>419</v>
      </c>
      <c r="E77" s="20">
        <v>170</v>
      </c>
      <c r="F77" s="18" t="s">
        <v>410</v>
      </c>
      <c r="G77" s="21" t="s">
        <v>206</v>
      </c>
      <c r="H77" s="78" t="s">
        <v>402</v>
      </c>
      <c r="I77" s="78" t="s">
        <v>402</v>
      </c>
      <c r="J77" s="78"/>
      <c r="K77" s="78" t="s">
        <v>402</v>
      </c>
    </row>
    <row r="78" spans="1:24" x14ac:dyDescent="0.25">
      <c r="A78" s="15" t="s">
        <v>2889</v>
      </c>
      <c r="B78" s="18" t="s">
        <v>341</v>
      </c>
      <c r="C78" s="18">
        <v>77</v>
      </c>
      <c r="D78" s="20" t="s">
        <v>419</v>
      </c>
      <c r="E78" s="20">
        <v>220</v>
      </c>
      <c r="F78" s="18" t="s">
        <v>2619</v>
      </c>
      <c r="G78" s="21" t="s">
        <v>206</v>
      </c>
      <c r="H78" s="78" t="s">
        <v>402</v>
      </c>
      <c r="I78" s="78" t="s">
        <v>402</v>
      </c>
      <c r="J78" s="78"/>
      <c r="K78" s="78" t="s">
        <v>402</v>
      </c>
    </row>
    <row r="79" spans="1:24" x14ac:dyDescent="0.25">
      <c r="A79" s="15" t="s">
        <v>1258</v>
      </c>
      <c r="B79" s="18" t="s">
        <v>341</v>
      </c>
      <c r="C79" s="20">
        <v>78</v>
      </c>
      <c r="D79" s="20" t="s">
        <v>419</v>
      </c>
      <c r="E79" s="20">
        <v>80</v>
      </c>
      <c r="F79" s="18" t="s">
        <v>410</v>
      </c>
      <c r="G79" s="21" t="s">
        <v>194</v>
      </c>
      <c r="H79" s="78" t="s">
        <v>402</v>
      </c>
      <c r="I79" s="78" t="s">
        <v>402</v>
      </c>
      <c r="J79" s="78"/>
      <c r="K79" s="78"/>
    </row>
    <row r="80" spans="1:24" x14ac:dyDescent="0.25">
      <c r="A80" s="15" t="s">
        <v>2350</v>
      </c>
      <c r="B80" s="18" t="s">
        <v>341</v>
      </c>
      <c r="C80" s="18">
        <v>79</v>
      </c>
      <c r="D80" s="20" t="s">
        <v>419</v>
      </c>
      <c r="E80" s="20">
        <v>60</v>
      </c>
      <c r="F80" s="18" t="s">
        <v>410</v>
      </c>
      <c r="G80" s="21" t="s">
        <v>190</v>
      </c>
      <c r="H80" s="78" t="s">
        <v>402</v>
      </c>
      <c r="I80" s="78" t="s">
        <v>402</v>
      </c>
      <c r="J80" s="78"/>
      <c r="K80" s="78"/>
    </row>
    <row r="81" spans="1:11" x14ac:dyDescent="0.25">
      <c r="A81" s="15" t="s">
        <v>2351</v>
      </c>
      <c r="B81" s="18" t="s">
        <v>341</v>
      </c>
      <c r="C81" s="20">
        <v>80</v>
      </c>
      <c r="D81" s="20" t="s">
        <v>419</v>
      </c>
      <c r="E81" s="20">
        <v>100</v>
      </c>
      <c r="F81" s="18" t="s">
        <v>405</v>
      </c>
      <c r="G81" s="21" t="s">
        <v>198</v>
      </c>
      <c r="H81" s="78" t="s">
        <v>402</v>
      </c>
      <c r="I81" s="78" t="s">
        <v>402</v>
      </c>
      <c r="J81" s="78"/>
      <c r="K81" s="78"/>
    </row>
    <row r="82" spans="1:11" x14ac:dyDescent="0.25">
      <c r="A82" s="15" t="s">
        <v>440</v>
      </c>
      <c r="B82" s="18" t="s">
        <v>341</v>
      </c>
      <c r="C82" s="18">
        <v>81</v>
      </c>
      <c r="D82" s="20" t="s">
        <v>2651</v>
      </c>
      <c r="E82" s="20">
        <v>60</v>
      </c>
      <c r="F82" s="18" t="s">
        <v>410</v>
      </c>
      <c r="G82" s="21" t="s">
        <v>190</v>
      </c>
      <c r="H82" s="78" t="s">
        <v>402</v>
      </c>
      <c r="I82" s="78" t="s">
        <v>402</v>
      </c>
      <c r="J82" s="78"/>
      <c r="K82" s="78"/>
    </row>
    <row r="83" spans="1:11" x14ac:dyDescent="0.25">
      <c r="A83" s="15" t="s">
        <v>617</v>
      </c>
      <c r="B83" s="18" t="s">
        <v>341</v>
      </c>
      <c r="C83" s="20">
        <v>82</v>
      </c>
      <c r="D83" s="16" t="s">
        <v>2651</v>
      </c>
      <c r="E83" s="16">
        <v>100</v>
      </c>
      <c r="F83" s="18" t="s">
        <v>405</v>
      </c>
      <c r="G83" s="21" t="s">
        <v>198</v>
      </c>
      <c r="H83" s="78" t="s">
        <v>402</v>
      </c>
      <c r="I83" s="78" t="s">
        <v>402</v>
      </c>
      <c r="J83" s="78"/>
      <c r="K83" s="78"/>
    </row>
    <row r="84" spans="1:11" x14ac:dyDescent="0.25">
      <c r="A84" s="15" t="s">
        <v>2890</v>
      </c>
      <c r="B84" s="18" t="s">
        <v>341</v>
      </c>
      <c r="C84" s="18">
        <v>83</v>
      </c>
      <c r="D84" s="16" t="s">
        <v>2651</v>
      </c>
      <c r="E84" s="16">
        <v>170</v>
      </c>
      <c r="F84" s="18" t="s">
        <v>410</v>
      </c>
      <c r="G84" s="21" t="s">
        <v>206</v>
      </c>
      <c r="H84" s="78" t="s">
        <v>402</v>
      </c>
      <c r="I84" s="78" t="s">
        <v>402</v>
      </c>
      <c r="J84" s="78"/>
      <c r="K84" s="78" t="s">
        <v>402</v>
      </c>
    </row>
    <row r="85" spans="1:11" x14ac:dyDescent="0.25">
      <c r="A85" s="15" t="s">
        <v>2652</v>
      </c>
      <c r="B85" s="18" t="s">
        <v>341</v>
      </c>
      <c r="C85" s="20">
        <v>84</v>
      </c>
      <c r="D85" s="20" t="s">
        <v>2651</v>
      </c>
      <c r="E85" s="20">
        <v>50</v>
      </c>
      <c r="F85" s="18" t="s">
        <v>410</v>
      </c>
      <c r="G85" s="21" t="s">
        <v>190</v>
      </c>
      <c r="H85" s="78" t="s">
        <v>402</v>
      </c>
      <c r="I85" s="78" t="s">
        <v>402</v>
      </c>
      <c r="J85" s="78"/>
      <c r="K85" s="78"/>
    </row>
    <row r="86" spans="1:11" x14ac:dyDescent="0.25">
      <c r="A86" s="15" t="s">
        <v>2653</v>
      </c>
      <c r="B86" s="18" t="s">
        <v>341</v>
      </c>
      <c r="C86" s="18">
        <v>85</v>
      </c>
      <c r="D86" s="20" t="s">
        <v>2651</v>
      </c>
      <c r="E86" s="20">
        <v>90</v>
      </c>
      <c r="F86" s="18" t="s">
        <v>405</v>
      </c>
      <c r="G86" s="21" t="s">
        <v>194</v>
      </c>
      <c r="H86" s="78" t="s">
        <v>402</v>
      </c>
      <c r="I86" s="78" t="s">
        <v>402</v>
      </c>
      <c r="J86" s="78"/>
      <c r="K86" s="78"/>
    </row>
    <row r="87" spans="1:11" x14ac:dyDescent="0.25">
      <c r="A87" s="15" t="s">
        <v>2694</v>
      </c>
      <c r="B87" s="18" t="s">
        <v>341</v>
      </c>
      <c r="C87" s="20">
        <v>86</v>
      </c>
      <c r="D87" s="20" t="s">
        <v>165</v>
      </c>
      <c r="E87" s="20">
        <v>110</v>
      </c>
      <c r="F87" s="18" t="s">
        <v>405</v>
      </c>
      <c r="G87" s="21" t="s">
        <v>202</v>
      </c>
      <c r="H87" s="78" t="s">
        <v>402</v>
      </c>
      <c r="I87" s="78" t="s">
        <v>402</v>
      </c>
      <c r="J87" s="78"/>
      <c r="K87" s="78"/>
    </row>
    <row r="88" spans="1:11" x14ac:dyDescent="0.25">
      <c r="A88" s="15" t="s">
        <v>581</v>
      </c>
      <c r="B88" s="18" t="s">
        <v>341</v>
      </c>
      <c r="C88" s="18">
        <v>87</v>
      </c>
      <c r="D88" s="20" t="s">
        <v>414</v>
      </c>
      <c r="E88" s="20">
        <v>30</v>
      </c>
      <c r="F88" s="18" t="s">
        <v>410</v>
      </c>
      <c r="G88" s="21" t="s">
        <v>190</v>
      </c>
      <c r="H88" s="78" t="s">
        <v>402</v>
      </c>
      <c r="I88" s="78" t="s">
        <v>402</v>
      </c>
      <c r="J88" s="78"/>
      <c r="K88" s="78"/>
    </row>
    <row r="89" spans="1:11" x14ac:dyDescent="0.25">
      <c r="A89" s="15" t="s">
        <v>562</v>
      </c>
      <c r="B89" s="18" t="s">
        <v>341</v>
      </c>
      <c r="C89" s="20">
        <v>88</v>
      </c>
      <c r="D89" s="20" t="s">
        <v>414</v>
      </c>
      <c r="E89" s="20">
        <v>70</v>
      </c>
      <c r="F89" s="18" t="s">
        <v>405</v>
      </c>
      <c r="G89" s="21" t="s">
        <v>198</v>
      </c>
      <c r="H89" s="78" t="s">
        <v>402</v>
      </c>
      <c r="I89" s="78" t="s">
        <v>402</v>
      </c>
      <c r="J89" s="78"/>
      <c r="K89" s="78"/>
    </row>
    <row r="90" spans="1:11" x14ac:dyDescent="0.25">
      <c r="A90" s="15" t="s">
        <v>2891</v>
      </c>
      <c r="B90" s="18" t="s">
        <v>341</v>
      </c>
      <c r="C90" s="18">
        <v>89</v>
      </c>
      <c r="D90" s="20" t="s">
        <v>414</v>
      </c>
      <c r="E90" s="20">
        <v>110</v>
      </c>
      <c r="F90" s="18" t="s">
        <v>2856</v>
      </c>
      <c r="G90" s="21" t="s">
        <v>242</v>
      </c>
      <c r="H90" s="78" t="s">
        <v>402</v>
      </c>
      <c r="I90" s="78" t="s">
        <v>402</v>
      </c>
      <c r="J90" s="78"/>
      <c r="K90" s="78" t="s">
        <v>402</v>
      </c>
    </row>
    <row r="91" spans="1:11" x14ac:dyDescent="0.25">
      <c r="A91" s="15" t="s">
        <v>964</v>
      </c>
      <c r="B91" s="18" t="s">
        <v>341</v>
      </c>
      <c r="C91" s="20">
        <v>90</v>
      </c>
      <c r="D91" s="20" t="s">
        <v>414</v>
      </c>
      <c r="E91" s="20">
        <v>60</v>
      </c>
      <c r="F91" s="18" t="s">
        <v>410</v>
      </c>
      <c r="G91" s="21" t="s">
        <v>194</v>
      </c>
      <c r="H91" s="78" t="s">
        <v>402</v>
      </c>
      <c r="I91" s="78" t="s">
        <v>402</v>
      </c>
      <c r="J91" s="78"/>
      <c r="K91" s="78"/>
    </row>
    <row r="92" spans="1:11" x14ac:dyDescent="0.25">
      <c r="A92" s="15" t="s">
        <v>483</v>
      </c>
      <c r="B92" s="18" t="s">
        <v>341</v>
      </c>
      <c r="C92" s="18">
        <v>91</v>
      </c>
      <c r="D92" s="20" t="s">
        <v>414</v>
      </c>
      <c r="E92" s="20">
        <v>90</v>
      </c>
      <c r="F92" s="18" t="s">
        <v>410</v>
      </c>
      <c r="G92" s="21" t="s">
        <v>194</v>
      </c>
      <c r="H92" s="78" t="s">
        <v>402</v>
      </c>
      <c r="I92" s="78" t="s">
        <v>402</v>
      </c>
      <c r="J92" s="78"/>
      <c r="K92" s="78"/>
    </row>
    <row r="93" spans="1:11" x14ac:dyDescent="0.25">
      <c r="A93" s="15" t="s">
        <v>2450</v>
      </c>
      <c r="B93" s="18" t="s">
        <v>341</v>
      </c>
      <c r="C93" s="20">
        <v>92</v>
      </c>
      <c r="D93" s="20" t="s">
        <v>414</v>
      </c>
      <c r="E93" s="20">
        <v>180</v>
      </c>
      <c r="F93" s="18" t="s">
        <v>410</v>
      </c>
      <c r="G93" s="21" t="s">
        <v>206</v>
      </c>
      <c r="H93" s="78" t="s">
        <v>402</v>
      </c>
      <c r="I93" s="78" t="s">
        <v>402</v>
      </c>
      <c r="J93" s="78"/>
      <c r="K93" s="78" t="s">
        <v>402</v>
      </c>
    </row>
    <row r="94" spans="1:11" x14ac:dyDescent="0.25">
      <c r="A94" s="15" t="s">
        <v>1859</v>
      </c>
      <c r="B94" s="18" t="s">
        <v>341</v>
      </c>
      <c r="C94" s="18">
        <v>93</v>
      </c>
      <c r="D94" s="20" t="s">
        <v>414</v>
      </c>
      <c r="E94" s="20">
        <v>60</v>
      </c>
      <c r="F94" s="18" t="s">
        <v>410</v>
      </c>
      <c r="G94" s="21" t="s">
        <v>190</v>
      </c>
      <c r="H94" s="78" t="s">
        <v>402</v>
      </c>
      <c r="I94" s="78" t="s">
        <v>402</v>
      </c>
      <c r="J94" s="78"/>
      <c r="K94" s="78"/>
    </row>
    <row r="95" spans="1:11" x14ac:dyDescent="0.25">
      <c r="A95" s="15" t="s">
        <v>1837</v>
      </c>
      <c r="B95" s="18" t="s">
        <v>341</v>
      </c>
      <c r="C95" s="20">
        <v>94</v>
      </c>
      <c r="D95" s="20" t="s">
        <v>414</v>
      </c>
      <c r="E95" s="16">
        <v>100</v>
      </c>
      <c r="F95" s="18" t="s">
        <v>405</v>
      </c>
      <c r="G95" s="17" t="s">
        <v>194</v>
      </c>
      <c r="H95" s="78" t="s">
        <v>402</v>
      </c>
      <c r="I95" s="78" t="s">
        <v>402</v>
      </c>
      <c r="J95" s="78"/>
      <c r="K95" s="78"/>
    </row>
    <row r="96" spans="1:11" x14ac:dyDescent="0.25">
      <c r="A96" s="15" t="s">
        <v>2661</v>
      </c>
      <c r="B96" s="18" t="s">
        <v>341</v>
      </c>
      <c r="C96" s="18">
        <v>95</v>
      </c>
      <c r="D96" s="20" t="s">
        <v>414</v>
      </c>
      <c r="E96" s="20">
        <v>80</v>
      </c>
      <c r="F96" s="18" t="s">
        <v>410</v>
      </c>
      <c r="G96" s="21" t="s">
        <v>190</v>
      </c>
      <c r="H96" s="78" t="s">
        <v>402</v>
      </c>
      <c r="I96" s="78" t="s">
        <v>402</v>
      </c>
      <c r="J96" s="78"/>
      <c r="K96" s="78"/>
    </row>
    <row r="97" spans="1:11" x14ac:dyDescent="0.25">
      <c r="A97" s="15" t="s">
        <v>2892</v>
      </c>
      <c r="B97" s="18" t="s">
        <v>341</v>
      </c>
      <c r="C97" s="20">
        <v>96</v>
      </c>
      <c r="D97" s="20" t="s">
        <v>490</v>
      </c>
      <c r="E97" s="20"/>
      <c r="F97" s="20" t="s">
        <v>493</v>
      </c>
      <c r="G97" s="21" t="s">
        <v>194</v>
      </c>
      <c r="H97" s="78" t="s">
        <v>402</v>
      </c>
      <c r="I97" s="78" t="s">
        <v>402</v>
      </c>
      <c r="J97" s="78"/>
      <c r="K97" s="78"/>
    </row>
    <row r="98" spans="1:11" x14ac:dyDescent="0.25">
      <c r="A98" s="15" t="s">
        <v>2893</v>
      </c>
      <c r="B98" s="18" t="s">
        <v>341</v>
      </c>
      <c r="C98" s="18">
        <v>97</v>
      </c>
      <c r="D98" s="20" t="s">
        <v>490</v>
      </c>
      <c r="E98" s="16"/>
      <c r="F98" s="18" t="s">
        <v>1562</v>
      </c>
      <c r="G98" s="21" t="s">
        <v>194</v>
      </c>
      <c r="H98" s="78" t="s">
        <v>402</v>
      </c>
      <c r="I98" s="78" t="s">
        <v>402</v>
      </c>
      <c r="J98" s="78"/>
      <c r="K98" s="78"/>
    </row>
    <row r="99" spans="1:11" x14ac:dyDescent="0.25">
      <c r="A99" s="15" t="s">
        <v>2894</v>
      </c>
      <c r="B99" s="18" t="s">
        <v>341</v>
      </c>
      <c r="C99" s="20">
        <v>98</v>
      </c>
      <c r="D99" s="20" t="s">
        <v>490</v>
      </c>
      <c r="E99" s="20"/>
      <c r="F99" s="18" t="s">
        <v>1085</v>
      </c>
      <c r="G99" s="21" t="s">
        <v>194</v>
      </c>
      <c r="H99" s="78" t="s">
        <v>402</v>
      </c>
      <c r="I99" s="78" t="s">
        <v>402</v>
      </c>
      <c r="J99" s="78"/>
      <c r="K99" s="78"/>
    </row>
    <row r="100" spans="1:11" x14ac:dyDescent="0.25">
      <c r="A100" s="15" t="s">
        <v>2895</v>
      </c>
      <c r="B100" s="18" t="s">
        <v>341</v>
      </c>
      <c r="C100" s="18">
        <v>99</v>
      </c>
      <c r="D100" s="20" t="s">
        <v>490</v>
      </c>
      <c r="E100" s="20"/>
      <c r="F100" s="18" t="s">
        <v>1562</v>
      </c>
      <c r="G100" s="17" t="s">
        <v>194</v>
      </c>
      <c r="H100" s="78" t="s">
        <v>402</v>
      </c>
      <c r="I100" s="78" t="s">
        <v>402</v>
      </c>
      <c r="J100" s="78"/>
      <c r="K100" s="78"/>
    </row>
    <row r="101" spans="1:11" x14ac:dyDescent="0.25">
      <c r="A101" s="15" t="s">
        <v>1450</v>
      </c>
      <c r="B101" s="18" t="s">
        <v>341</v>
      </c>
      <c r="C101" s="20">
        <v>100</v>
      </c>
      <c r="D101" s="20" t="s">
        <v>490</v>
      </c>
      <c r="E101" s="16"/>
      <c r="F101" s="18" t="s">
        <v>1562</v>
      </c>
      <c r="G101" s="17" t="s">
        <v>194</v>
      </c>
      <c r="H101" s="78" t="s">
        <v>402</v>
      </c>
      <c r="I101" s="78" t="s">
        <v>402</v>
      </c>
      <c r="J101" s="78"/>
      <c r="K101" s="78"/>
    </row>
    <row r="102" spans="1:11" x14ac:dyDescent="0.25">
      <c r="A102" s="15" t="s">
        <v>2896</v>
      </c>
      <c r="B102" s="18" t="s">
        <v>341</v>
      </c>
      <c r="C102" s="18">
        <v>101</v>
      </c>
      <c r="D102" s="20" t="s">
        <v>490</v>
      </c>
      <c r="E102" s="16"/>
      <c r="F102" s="18" t="s">
        <v>1562</v>
      </c>
      <c r="G102" s="17" t="s">
        <v>194</v>
      </c>
      <c r="H102" s="78" t="s">
        <v>402</v>
      </c>
      <c r="I102" s="78" t="s">
        <v>402</v>
      </c>
      <c r="J102" s="78"/>
      <c r="K102" s="78"/>
    </row>
    <row r="103" spans="1:11" x14ac:dyDescent="0.25">
      <c r="A103" s="15" t="s">
        <v>2897</v>
      </c>
      <c r="B103" s="18" t="s">
        <v>341</v>
      </c>
      <c r="C103" s="20">
        <v>102</v>
      </c>
      <c r="D103" s="20" t="s">
        <v>490</v>
      </c>
      <c r="E103" s="16"/>
      <c r="F103" s="18" t="s">
        <v>1562</v>
      </c>
      <c r="G103" s="17" t="s">
        <v>194</v>
      </c>
      <c r="H103" s="78" t="s">
        <v>402</v>
      </c>
      <c r="I103" s="78" t="s">
        <v>402</v>
      </c>
      <c r="J103" s="78"/>
      <c r="K103" s="78"/>
    </row>
    <row r="104" spans="1:11" x14ac:dyDescent="0.25">
      <c r="A104" s="15" t="s">
        <v>2359</v>
      </c>
      <c r="B104" s="18" t="s">
        <v>341</v>
      </c>
      <c r="C104" s="18">
        <v>103</v>
      </c>
      <c r="D104" s="20" t="s">
        <v>490</v>
      </c>
      <c r="E104" s="16"/>
      <c r="F104" s="18" t="s">
        <v>1562</v>
      </c>
      <c r="G104" s="17" t="s">
        <v>194</v>
      </c>
      <c r="H104" s="78" t="s">
        <v>402</v>
      </c>
      <c r="I104" s="78" t="s">
        <v>402</v>
      </c>
      <c r="J104" s="78"/>
      <c r="K104" s="78"/>
    </row>
    <row r="105" spans="1:11" x14ac:dyDescent="0.25">
      <c r="A105" s="15" t="s">
        <v>2898</v>
      </c>
      <c r="B105" s="18" t="s">
        <v>341</v>
      </c>
      <c r="C105" s="20">
        <v>104</v>
      </c>
      <c r="D105" s="20" t="s">
        <v>490</v>
      </c>
      <c r="E105" s="16"/>
      <c r="F105" s="18" t="s">
        <v>1085</v>
      </c>
      <c r="G105" s="17" t="s">
        <v>194</v>
      </c>
      <c r="H105" s="78" t="s">
        <v>402</v>
      </c>
      <c r="I105" s="78" t="s">
        <v>402</v>
      </c>
      <c r="J105" s="78"/>
      <c r="K105" s="78"/>
    </row>
    <row r="106" spans="1:11" x14ac:dyDescent="0.25">
      <c r="A106" s="15" t="s">
        <v>2360</v>
      </c>
      <c r="B106" s="18" t="s">
        <v>341</v>
      </c>
      <c r="C106" s="18">
        <v>105</v>
      </c>
      <c r="D106" s="20" t="s">
        <v>490</v>
      </c>
      <c r="E106" s="16"/>
      <c r="F106" s="18" t="s">
        <v>1562</v>
      </c>
      <c r="G106" s="17" t="s">
        <v>194</v>
      </c>
      <c r="H106" s="78" t="s">
        <v>402</v>
      </c>
      <c r="I106" s="78" t="s">
        <v>402</v>
      </c>
      <c r="J106" s="78"/>
      <c r="K106" s="78"/>
    </row>
    <row r="107" spans="1:11" x14ac:dyDescent="0.25">
      <c r="A107" s="15" t="s">
        <v>614</v>
      </c>
      <c r="B107" s="18" t="s">
        <v>341</v>
      </c>
      <c r="C107" s="20">
        <v>106</v>
      </c>
      <c r="D107" s="20" t="s">
        <v>490</v>
      </c>
      <c r="E107" s="16"/>
      <c r="F107" s="18" t="s">
        <v>1562</v>
      </c>
      <c r="G107" s="17" t="s">
        <v>194</v>
      </c>
      <c r="H107" s="78" t="s">
        <v>402</v>
      </c>
      <c r="I107" s="78" t="s">
        <v>402</v>
      </c>
      <c r="J107" s="78"/>
      <c r="K107" s="78"/>
    </row>
    <row r="108" spans="1:11" x14ac:dyDescent="0.25">
      <c r="A108" s="15" t="s">
        <v>2667</v>
      </c>
      <c r="B108" s="18" t="s">
        <v>341</v>
      </c>
      <c r="C108" s="18">
        <v>107</v>
      </c>
      <c r="D108" s="20" t="s">
        <v>490</v>
      </c>
      <c r="E108" s="16"/>
      <c r="F108" s="18" t="s">
        <v>1085</v>
      </c>
      <c r="G108" s="17" t="s">
        <v>194</v>
      </c>
      <c r="H108" s="78" t="s">
        <v>402</v>
      </c>
      <c r="I108" s="78" t="s">
        <v>402</v>
      </c>
      <c r="J108" s="78"/>
      <c r="K108" s="78"/>
    </row>
    <row r="109" spans="1:11" x14ac:dyDescent="0.25">
      <c r="A109" s="15" t="s">
        <v>2899</v>
      </c>
      <c r="B109" s="18" t="s">
        <v>341</v>
      </c>
      <c r="C109" s="20">
        <v>108</v>
      </c>
      <c r="D109" s="20" t="s">
        <v>490</v>
      </c>
      <c r="E109" s="16"/>
      <c r="F109" s="18" t="s">
        <v>1085</v>
      </c>
      <c r="G109" s="17" t="s">
        <v>194</v>
      </c>
      <c r="H109" s="78" t="s">
        <v>402</v>
      </c>
      <c r="I109" s="78" t="s">
        <v>402</v>
      </c>
      <c r="J109" s="78"/>
      <c r="K109" s="78"/>
    </row>
    <row r="110" spans="1:11" x14ac:dyDescent="0.25">
      <c r="A110" s="15" t="s">
        <v>2900</v>
      </c>
      <c r="B110" s="18" t="s">
        <v>341</v>
      </c>
      <c r="C110" s="18">
        <v>109</v>
      </c>
      <c r="D110" s="20" t="s">
        <v>490</v>
      </c>
      <c r="E110" s="16"/>
      <c r="F110" s="18" t="s">
        <v>1562</v>
      </c>
      <c r="G110" s="17" t="s">
        <v>194</v>
      </c>
      <c r="H110" s="78" t="s">
        <v>402</v>
      </c>
      <c r="I110" s="78" t="s">
        <v>402</v>
      </c>
      <c r="J110" s="78"/>
      <c r="K110" s="78"/>
    </row>
    <row r="111" spans="1:11" x14ac:dyDescent="0.25">
      <c r="A111" s="15" t="s">
        <v>2901</v>
      </c>
      <c r="B111" s="18" t="s">
        <v>341</v>
      </c>
      <c r="C111" s="20">
        <v>110</v>
      </c>
      <c r="D111" s="20" t="s">
        <v>490</v>
      </c>
      <c r="E111" s="16"/>
      <c r="F111" s="18" t="s">
        <v>493</v>
      </c>
      <c r="G111" s="17" t="s">
        <v>194</v>
      </c>
      <c r="H111" s="78" t="s">
        <v>402</v>
      </c>
      <c r="I111" s="78" t="s">
        <v>402</v>
      </c>
      <c r="J111" s="78"/>
      <c r="K111" s="78"/>
    </row>
    <row r="112" spans="1:11" x14ac:dyDescent="0.25">
      <c r="A112" s="15" t="s">
        <v>2902</v>
      </c>
      <c r="B112" s="18" t="s">
        <v>341</v>
      </c>
      <c r="C112" s="18">
        <v>111</v>
      </c>
      <c r="D112" s="20" t="s">
        <v>490</v>
      </c>
      <c r="E112" s="16"/>
      <c r="F112" s="18" t="s">
        <v>1562</v>
      </c>
      <c r="G112" s="17" t="s">
        <v>194</v>
      </c>
      <c r="H112" s="78" t="s">
        <v>402</v>
      </c>
      <c r="I112" s="78" t="s">
        <v>402</v>
      </c>
      <c r="J112" s="78"/>
      <c r="K112" s="78"/>
    </row>
    <row r="113" spans="1:11" x14ac:dyDescent="0.25">
      <c r="A113" s="15" t="s">
        <v>2766</v>
      </c>
      <c r="B113" s="18" t="s">
        <v>341</v>
      </c>
      <c r="C113" s="20">
        <v>112</v>
      </c>
      <c r="D113" s="20" t="s">
        <v>490</v>
      </c>
      <c r="E113" s="16"/>
      <c r="F113" s="18" t="s">
        <v>1085</v>
      </c>
      <c r="G113" s="19" t="s">
        <v>194</v>
      </c>
      <c r="H113" s="78" t="s">
        <v>402</v>
      </c>
      <c r="I113" s="78" t="s">
        <v>402</v>
      </c>
      <c r="J113" s="78"/>
      <c r="K113" s="78"/>
    </row>
    <row r="114" spans="1:11" x14ac:dyDescent="0.25">
      <c r="A114" s="15" t="s">
        <v>2903</v>
      </c>
      <c r="B114" s="18" t="s">
        <v>341</v>
      </c>
      <c r="C114" s="18">
        <v>113</v>
      </c>
      <c r="D114" s="16" t="s">
        <v>427</v>
      </c>
      <c r="E114" s="16"/>
      <c r="F114" s="16" t="s">
        <v>428</v>
      </c>
      <c r="G114" s="17" t="s">
        <v>194</v>
      </c>
      <c r="H114" s="78" t="s">
        <v>402</v>
      </c>
      <c r="I114" s="78" t="s">
        <v>402</v>
      </c>
      <c r="J114" s="78"/>
      <c r="K114" s="78"/>
    </row>
    <row r="115" spans="1:11" x14ac:dyDescent="0.25">
      <c r="A115" s="15" t="s">
        <v>2880</v>
      </c>
      <c r="B115" s="18" t="s">
        <v>341</v>
      </c>
      <c r="C115" s="18">
        <v>114</v>
      </c>
      <c r="D115" s="20" t="s">
        <v>404</v>
      </c>
      <c r="E115" s="20">
        <v>180</v>
      </c>
      <c r="F115" s="18" t="s">
        <v>410</v>
      </c>
      <c r="G115" s="21" t="s">
        <v>274</v>
      </c>
      <c r="H115" s="78" t="s">
        <v>402</v>
      </c>
      <c r="I115" s="78" t="s">
        <v>402</v>
      </c>
      <c r="J115" s="78"/>
      <c r="K115" s="78" t="s">
        <v>402</v>
      </c>
    </row>
    <row r="116" spans="1:11" x14ac:dyDescent="0.25">
      <c r="A116" s="15" t="s">
        <v>2881</v>
      </c>
      <c r="B116" s="18" t="s">
        <v>341</v>
      </c>
      <c r="C116" s="20">
        <v>115</v>
      </c>
      <c r="D116" s="20" t="s">
        <v>404</v>
      </c>
      <c r="E116" s="20">
        <v>240</v>
      </c>
      <c r="F116" s="18" t="s">
        <v>2619</v>
      </c>
      <c r="G116" s="21" t="s">
        <v>274</v>
      </c>
      <c r="H116" s="78" t="s">
        <v>402</v>
      </c>
      <c r="I116" s="78" t="s">
        <v>402</v>
      </c>
      <c r="J116" s="78"/>
      <c r="K116" s="78" t="s">
        <v>402</v>
      </c>
    </row>
    <row r="117" spans="1:11" x14ac:dyDescent="0.25">
      <c r="A117" s="15" t="s">
        <v>2883</v>
      </c>
      <c r="B117" s="18" t="s">
        <v>341</v>
      </c>
      <c r="C117" s="18">
        <v>116</v>
      </c>
      <c r="D117" s="20" t="s">
        <v>404</v>
      </c>
      <c r="E117" s="16">
        <v>120</v>
      </c>
      <c r="F117" s="18" t="s">
        <v>410</v>
      </c>
      <c r="G117" s="21" t="s">
        <v>274</v>
      </c>
      <c r="H117" s="78" t="s">
        <v>402</v>
      </c>
      <c r="I117" s="78" t="s">
        <v>402</v>
      </c>
      <c r="J117" s="78"/>
      <c r="K117" s="78" t="s">
        <v>402</v>
      </c>
    </row>
    <row r="118" spans="1:11" x14ac:dyDescent="0.25">
      <c r="A118" s="15" t="s">
        <v>2886</v>
      </c>
      <c r="B118" s="18" t="s">
        <v>341</v>
      </c>
      <c r="C118" s="18">
        <v>117</v>
      </c>
      <c r="D118" s="20" t="s">
        <v>421</v>
      </c>
      <c r="E118" s="16">
        <v>170</v>
      </c>
      <c r="F118" s="18" t="s">
        <v>410</v>
      </c>
      <c r="G118" s="21" t="s">
        <v>274</v>
      </c>
      <c r="H118" s="78" t="s">
        <v>402</v>
      </c>
      <c r="I118" s="78" t="s">
        <v>402</v>
      </c>
      <c r="J118" s="78"/>
      <c r="K118" s="78" t="s">
        <v>402</v>
      </c>
    </row>
    <row r="119" spans="1:11" x14ac:dyDescent="0.25">
      <c r="A119" s="15" t="s">
        <v>2440</v>
      </c>
      <c r="B119" s="18" t="s">
        <v>341</v>
      </c>
      <c r="C119" s="20">
        <v>118</v>
      </c>
      <c r="D119" s="20" t="s">
        <v>435</v>
      </c>
      <c r="E119" s="16">
        <v>180</v>
      </c>
      <c r="F119" s="16" t="s">
        <v>410</v>
      </c>
      <c r="G119" s="21" t="s">
        <v>274</v>
      </c>
      <c r="H119" s="78" t="s">
        <v>402</v>
      </c>
      <c r="I119" s="78" t="s">
        <v>402</v>
      </c>
      <c r="J119" s="78"/>
      <c r="K119" s="78" t="s">
        <v>402</v>
      </c>
    </row>
    <row r="120" spans="1:11" x14ac:dyDescent="0.25">
      <c r="A120" s="15" t="s">
        <v>2888</v>
      </c>
      <c r="B120" s="18" t="s">
        <v>341</v>
      </c>
      <c r="C120" s="18">
        <v>119</v>
      </c>
      <c r="D120" s="20" t="s">
        <v>419</v>
      </c>
      <c r="E120" s="16">
        <v>170</v>
      </c>
      <c r="F120" s="16" t="s">
        <v>410</v>
      </c>
      <c r="G120" s="21" t="s">
        <v>274</v>
      </c>
      <c r="H120" s="78" t="s">
        <v>402</v>
      </c>
      <c r="I120" s="78" t="s">
        <v>402</v>
      </c>
      <c r="J120" s="78"/>
      <c r="K120" s="78" t="s">
        <v>402</v>
      </c>
    </row>
    <row r="121" spans="1:11" x14ac:dyDescent="0.25">
      <c r="A121" s="15" t="s">
        <v>2889</v>
      </c>
      <c r="B121" s="18" t="s">
        <v>341</v>
      </c>
      <c r="C121" s="18">
        <v>120</v>
      </c>
      <c r="D121" s="20" t="s">
        <v>419</v>
      </c>
      <c r="E121" s="16">
        <v>220</v>
      </c>
      <c r="F121" s="18" t="s">
        <v>2619</v>
      </c>
      <c r="G121" s="21" t="s">
        <v>274</v>
      </c>
      <c r="H121" s="78" t="s">
        <v>402</v>
      </c>
      <c r="I121" s="78" t="s">
        <v>402</v>
      </c>
      <c r="J121" s="78"/>
      <c r="K121" s="78" t="s">
        <v>402</v>
      </c>
    </row>
    <row r="122" spans="1:11" x14ac:dyDescent="0.25">
      <c r="A122" s="15" t="s">
        <v>2450</v>
      </c>
      <c r="B122" s="18" t="s">
        <v>341</v>
      </c>
      <c r="C122" s="20">
        <v>121</v>
      </c>
      <c r="D122" s="20" t="s">
        <v>414</v>
      </c>
      <c r="E122" s="16">
        <v>180</v>
      </c>
      <c r="F122" s="16" t="s">
        <v>410</v>
      </c>
      <c r="G122" s="21" t="s">
        <v>274</v>
      </c>
      <c r="H122" s="78" t="s">
        <v>402</v>
      </c>
      <c r="I122" s="78" t="s">
        <v>402</v>
      </c>
      <c r="J122" s="78"/>
      <c r="K122" s="78" t="s">
        <v>402</v>
      </c>
    </row>
    <row r="123" spans="1:11" x14ac:dyDescent="0.25">
      <c r="A123" s="15" t="s">
        <v>2476</v>
      </c>
      <c r="B123" s="18" t="s">
        <v>341</v>
      </c>
      <c r="C123" s="18">
        <v>122</v>
      </c>
      <c r="D123" s="20" t="s">
        <v>490</v>
      </c>
      <c r="E123" s="16"/>
      <c r="F123" s="16" t="s">
        <v>1085</v>
      </c>
      <c r="G123" s="21" t="s">
        <v>274</v>
      </c>
      <c r="H123" s="78" t="s">
        <v>402</v>
      </c>
      <c r="I123" s="78" t="s">
        <v>402</v>
      </c>
      <c r="J123" s="78"/>
      <c r="K123" s="78" t="s">
        <v>402</v>
      </c>
    </row>
    <row r="124" spans="1:11" x14ac:dyDescent="0.25">
      <c r="A124" s="15" t="s">
        <v>2880</v>
      </c>
      <c r="B124" s="18" t="s">
        <v>341</v>
      </c>
      <c r="C124" s="18">
        <v>123</v>
      </c>
      <c r="D124" s="20" t="s">
        <v>404</v>
      </c>
      <c r="E124" s="16">
        <v>180</v>
      </c>
      <c r="F124" s="16" t="s">
        <v>410</v>
      </c>
      <c r="G124" s="21" t="s">
        <v>278</v>
      </c>
      <c r="H124" s="78" t="s">
        <v>402</v>
      </c>
      <c r="I124" s="78" t="s">
        <v>402</v>
      </c>
      <c r="J124" s="78"/>
      <c r="K124" s="78" t="s">
        <v>402</v>
      </c>
    </row>
  </sheetData>
  <sheetProtection selectLockedCells="1" selectUnlockedCells="1"/>
  <mergeCells count="1">
    <mergeCell ref="Z1:AH1"/>
  </mergeCells>
  <conditionalFormatting sqref="H2:K124">
    <cfRule type="cellIs" dxfId="472" priority="1" stopIfTrue="1" operator="equal">
      <formula>"-"</formula>
    </cfRule>
    <cfRule type="cellIs" dxfId="471" priority="2" stopIfTrue="1" operator="equal">
      <formula>"x"</formula>
    </cfRule>
  </conditionalFormatting>
  <hyperlinks>
    <hyperlink ref="L1" location="'Expansion set Check List'!A1" display="Home" xr:uid="{00000000-0004-0000-49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187">
    <tabColor rgb="FF00FF00"/>
  </sheetPr>
  <dimension ref="A1:AH116"/>
  <sheetViews>
    <sheetView zoomScaleSheetLayoutView="10" workbookViewId="0">
      <pane ySplit="1" topLeftCell="A2" activePane="bottomLeft" state="frozen"/>
      <selection pane="bottomLeft"/>
    </sheetView>
  </sheetViews>
  <sheetFormatPr defaultColWidth="0" defaultRowHeight="13.2" customHeight="1" x14ac:dyDescent="0.25"/>
  <cols>
    <col min="1" max="1" width="21.44140625" customWidth="1"/>
    <col min="2" max="2" width="11" bestFit="1" customWidth="1"/>
    <col min="3" max="3" width="5.5546875" bestFit="1" customWidth="1"/>
    <col min="4" max="4" width="8.88671875" bestFit="1" customWidth="1"/>
    <col min="5" max="5" width="4" customWidth="1"/>
    <col min="6" max="6" width="13.6640625" bestFit="1" customWidth="1"/>
    <col min="7" max="7" width="10.3320312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11" t="s">
        <v>100</v>
      </c>
      <c r="N1" s="9" t="s">
        <v>101</v>
      </c>
      <c r="O1" s="9" t="s">
        <v>102</v>
      </c>
      <c r="P1" s="10" t="s">
        <v>103</v>
      </c>
      <c r="Z1" s="332" t="s">
        <v>398</v>
      </c>
      <c r="AA1" s="333"/>
      <c r="AB1" s="333"/>
      <c r="AC1" s="333"/>
      <c r="AD1" s="333"/>
      <c r="AE1" s="333"/>
      <c r="AF1" s="333"/>
      <c r="AG1" s="333"/>
      <c r="AH1" s="334"/>
    </row>
    <row r="2" spans="1:34" ht="13.8" thickBot="1" x14ac:dyDescent="0.3">
      <c r="A2" s="15" t="s">
        <v>2617</v>
      </c>
      <c r="B2" s="18" t="s">
        <v>344</v>
      </c>
      <c r="C2" s="18">
        <v>1</v>
      </c>
      <c r="D2" s="18" t="s">
        <v>407</v>
      </c>
      <c r="E2" s="18">
        <v>180</v>
      </c>
      <c r="F2" s="18" t="s">
        <v>410</v>
      </c>
      <c r="G2" s="19" t="s">
        <v>206</v>
      </c>
      <c r="H2" s="78" t="s">
        <v>402</v>
      </c>
      <c r="I2" s="78" t="s">
        <v>402</v>
      </c>
      <c r="J2" s="78"/>
      <c r="K2" s="78" t="s">
        <v>402</v>
      </c>
      <c r="M2" s="25">
        <f>COUNTIF(H2:H500,"x")</f>
        <v>0</v>
      </c>
      <c r="N2" s="26">
        <f t="shared" ref="N2:P2" si="0">COUNTIF(I2:I500,"x")</f>
        <v>0</v>
      </c>
      <c r="O2" s="26">
        <f t="shared" si="0"/>
        <v>0</v>
      </c>
      <c r="P2" s="27">
        <f t="shared" si="0"/>
        <v>0</v>
      </c>
      <c r="R2" s="171" t="s">
        <v>100</v>
      </c>
      <c r="S2" s="172"/>
      <c r="T2" s="186">
        <f>SUM(T3:T25)</f>
        <v>0</v>
      </c>
      <c r="U2" s="187"/>
      <c r="V2" s="188" t="s">
        <v>102</v>
      </c>
      <c r="W2" s="172"/>
      <c r="X2" s="173">
        <f>SUM(X3:X25)</f>
        <v>115</v>
      </c>
      <c r="Z2" s="109"/>
      <c r="AA2" s="109"/>
      <c r="AB2" s="109"/>
      <c r="AC2" s="109"/>
      <c r="AD2" s="109"/>
      <c r="AE2" s="109"/>
      <c r="AF2" s="109"/>
      <c r="AG2" s="109"/>
      <c r="AH2" s="109"/>
    </row>
    <row r="3" spans="1:34" x14ac:dyDescent="0.25">
      <c r="A3" s="15" t="s">
        <v>2618</v>
      </c>
      <c r="B3" s="18" t="s">
        <v>344</v>
      </c>
      <c r="C3" s="20">
        <v>2</v>
      </c>
      <c r="D3" s="18" t="s">
        <v>407</v>
      </c>
      <c r="E3" s="20">
        <v>230</v>
      </c>
      <c r="F3" s="18" t="s">
        <v>2619</v>
      </c>
      <c r="G3" s="19" t="s">
        <v>206</v>
      </c>
      <c r="H3" s="78" t="s">
        <v>402</v>
      </c>
      <c r="I3" s="78" t="s">
        <v>402</v>
      </c>
      <c r="J3" s="78"/>
      <c r="K3" s="78" t="s">
        <v>402</v>
      </c>
      <c r="R3" s="124" t="s">
        <v>190</v>
      </c>
      <c r="S3" s="260">
        <f>COUNTIFS($G$2:$G$500,R3,$H$2:$H$500,"x")</f>
        <v>0</v>
      </c>
      <c r="T3" s="70">
        <f>COUNTIFS($H$2:$H$500,"&lt;&gt;-",$G$2:$G$500,R3)</f>
        <v>0</v>
      </c>
      <c r="U3" s="182"/>
      <c r="V3" s="124" t="s">
        <v>190</v>
      </c>
      <c r="W3" s="260">
        <f>COUNTIFS($G$2:$G$500,V3,$J$2:$J$500,"x")</f>
        <v>0</v>
      </c>
      <c r="X3" s="70">
        <f>COUNTIFS($J$2:$J$500,"&lt;&gt;-",$G$2:$G$500,V3)</f>
        <v>41</v>
      </c>
    </row>
    <row r="4" spans="1:34" x14ac:dyDescent="0.25">
      <c r="A4" s="15" t="s">
        <v>567</v>
      </c>
      <c r="B4" s="18" t="s">
        <v>344</v>
      </c>
      <c r="C4" s="18">
        <v>3</v>
      </c>
      <c r="D4" s="18" t="s">
        <v>407</v>
      </c>
      <c r="E4" s="20">
        <v>40</v>
      </c>
      <c r="F4" s="18" t="s">
        <v>410</v>
      </c>
      <c r="G4" s="19" t="s">
        <v>190</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37</v>
      </c>
    </row>
    <row r="5" spans="1:34" x14ac:dyDescent="0.25">
      <c r="A5" s="15" t="s">
        <v>576</v>
      </c>
      <c r="B5" s="18" t="s">
        <v>344</v>
      </c>
      <c r="C5" s="20">
        <v>4</v>
      </c>
      <c r="D5" s="18" t="s">
        <v>407</v>
      </c>
      <c r="E5" s="20">
        <v>70</v>
      </c>
      <c r="F5" s="18" t="s">
        <v>405</v>
      </c>
      <c r="G5" s="19" t="s">
        <v>194</v>
      </c>
      <c r="H5" s="78" t="s">
        <v>402</v>
      </c>
      <c r="I5" s="78" t="s">
        <v>402</v>
      </c>
      <c r="J5" s="78"/>
      <c r="K5" s="78"/>
      <c r="R5" s="125" t="s">
        <v>198</v>
      </c>
      <c r="S5" s="261">
        <f t="shared" si="1"/>
        <v>0</v>
      </c>
      <c r="T5" s="170">
        <f t="shared" si="2"/>
        <v>0</v>
      </c>
      <c r="U5" s="179"/>
      <c r="V5" s="125" t="s">
        <v>198</v>
      </c>
      <c r="W5" s="261">
        <f t="shared" si="3"/>
        <v>0</v>
      </c>
      <c r="X5" s="6">
        <f t="shared" si="4"/>
        <v>11</v>
      </c>
    </row>
    <row r="6" spans="1:34" x14ac:dyDescent="0.25">
      <c r="A6" s="15" t="s">
        <v>632</v>
      </c>
      <c r="B6" s="18" t="s">
        <v>344</v>
      </c>
      <c r="C6" s="18">
        <v>5</v>
      </c>
      <c r="D6" s="18" t="s">
        <v>407</v>
      </c>
      <c r="E6" s="20">
        <v>130</v>
      </c>
      <c r="F6" s="18" t="s">
        <v>401</v>
      </c>
      <c r="G6" s="19" t="s">
        <v>202</v>
      </c>
      <c r="H6" s="78" t="s">
        <v>402</v>
      </c>
      <c r="I6" s="78" t="s">
        <v>402</v>
      </c>
      <c r="J6" s="78"/>
      <c r="K6" s="78"/>
      <c r="R6" s="125" t="s">
        <v>202</v>
      </c>
      <c r="S6" s="261">
        <f t="shared" si="1"/>
        <v>0</v>
      </c>
      <c r="T6" s="170">
        <f t="shared" si="2"/>
        <v>0</v>
      </c>
      <c r="U6" s="179"/>
      <c r="V6" s="125" t="s">
        <v>202</v>
      </c>
      <c r="W6" s="261">
        <f t="shared" si="3"/>
        <v>0</v>
      </c>
      <c r="X6" s="6">
        <f t="shared" si="4"/>
        <v>5</v>
      </c>
    </row>
    <row r="7" spans="1:34" x14ac:dyDescent="0.25">
      <c r="A7" s="15" t="s">
        <v>656</v>
      </c>
      <c r="B7" s="18" t="s">
        <v>344</v>
      </c>
      <c r="C7" s="20">
        <v>6</v>
      </c>
      <c r="D7" s="18" t="s">
        <v>407</v>
      </c>
      <c r="E7" s="20">
        <v>60</v>
      </c>
      <c r="F7" s="18" t="s">
        <v>410</v>
      </c>
      <c r="G7" s="19" t="s">
        <v>190</v>
      </c>
      <c r="H7" s="78" t="s">
        <v>402</v>
      </c>
      <c r="I7" s="78" t="s">
        <v>402</v>
      </c>
      <c r="J7" s="78"/>
      <c r="K7" s="78"/>
      <c r="R7" s="125" t="s">
        <v>206</v>
      </c>
      <c r="S7" s="261">
        <f t="shared" si="1"/>
        <v>0</v>
      </c>
      <c r="T7" s="170">
        <f t="shared" si="2"/>
        <v>0</v>
      </c>
      <c r="U7" s="179"/>
      <c r="V7" s="125" t="s">
        <v>206</v>
      </c>
      <c r="W7" s="261">
        <f t="shared" si="3"/>
        <v>0</v>
      </c>
      <c r="X7" s="6">
        <f t="shared" si="4"/>
        <v>14</v>
      </c>
    </row>
    <row r="8" spans="1:34" x14ac:dyDescent="0.25">
      <c r="A8" s="15" t="s">
        <v>639</v>
      </c>
      <c r="B8" s="18" t="s">
        <v>344</v>
      </c>
      <c r="C8" s="18">
        <v>7</v>
      </c>
      <c r="D8" s="18" t="s">
        <v>407</v>
      </c>
      <c r="E8" s="20">
        <v>100</v>
      </c>
      <c r="F8" s="18" t="s">
        <v>405</v>
      </c>
      <c r="G8" s="19" t="s">
        <v>198</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586</v>
      </c>
      <c r="B9" s="18" t="s">
        <v>344</v>
      </c>
      <c r="C9" s="20">
        <v>8</v>
      </c>
      <c r="D9" s="18" t="s">
        <v>407</v>
      </c>
      <c r="E9" s="20">
        <v>80</v>
      </c>
      <c r="F9" s="18" t="s">
        <v>410</v>
      </c>
      <c r="G9" s="19" t="s">
        <v>190</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624</v>
      </c>
      <c r="B10" s="18" t="s">
        <v>344</v>
      </c>
      <c r="C10" s="18">
        <v>9</v>
      </c>
      <c r="D10" s="18" t="s">
        <v>407</v>
      </c>
      <c r="E10" s="20">
        <v>100</v>
      </c>
      <c r="F10" s="18" t="s">
        <v>410</v>
      </c>
      <c r="G10" s="19" t="s">
        <v>198</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2904</v>
      </c>
      <c r="B11" s="18" t="s">
        <v>344</v>
      </c>
      <c r="C11" s="20">
        <v>10</v>
      </c>
      <c r="D11" s="18" t="s">
        <v>407</v>
      </c>
      <c r="E11" s="20">
        <v>170</v>
      </c>
      <c r="F11" s="18" t="s">
        <v>410</v>
      </c>
      <c r="G11" s="19" t="s">
        <v>206</v>
      </c>
      <c r="H11" s="78" t="s">
        <v>402</v>
      </c>
      <c r="I11" s="78" t="s">
        <v>402</v>
      </c>
      <c r="J11" s="78"/>
      <c r="K11" s="78" t="s">
        <v>402</v>
      </c>
      <c r="R11" s="125" t="s">
        <v>222</v>
      </c>
      <c r="S11" s="261">
        <f t="shared" si="1"/>
        <v>0</v>
      </c>
      <c r="T11" s="170">
        <f t="shared" si="2"/>
        <v>0</v>
      </c>
      <c r="U11" s="179"/>
      <c r="V11" s="125" t="s">
        <v>222</v>
      </c>
      <c r="W11" s="261">
        <f t="shared" si="3"/>
        <v>0</v>
      </c>
      <c r="X11" s="6">
        <f t="shared" si="4"/>
        <v>0</v>
      </c>
    </row>
    <row r="12" spans="1:34" x14ac:dyDescent="0.25">
      <c r="A12" s="15" t="s">
        <v>2675</v>
      </c>
      <c r="B12" s="18" t="s">
        <v>344</v>
      </c>
      <c r="C12" s="18">
        <v>11</v>
      </c>
      <c r="D12" s="18" t="s">
        <v>425</v>
      </c>
      <c r="E12" s="20">
        <v>180</v>
      </c>
      <c r="F12" s="18" t="s">
        <v>410</v>
      </c>
      <c r="G12" s="19" t="s">
        <v>206</v>
      </c>
      <c r="H12" s="78" t="s">
        <v>402</v>
      </c>
      <c r="I12" s="78" t="s">
        <v>402</v>
      </c>
      <c r="J12" s="78"/>
      <c r="K12" s="78" t="s">
        <v>402</v>
      </c>
      <c r="R12" s="125" t="s">
        <v>226</v>
      </c>
      <c r="S12" s="261">
        <f t="shared" si="1"/>
        <v>0</v>
      </c>
      <c r="T12" s="170">
        <f t="shared" si="2"/>
        <v>0</v>
      </c>
      <c r="U12" s="179"/>
      <c r="V12" s="125" t="s">
        <v>226</v>
      </c>
      <c r="W12" s="261">
        <f t="shared" si="3"/>
        <v>0</v>
      </c>
      <c r="X12" s="6">
        <f t="shared" si="4"/>
        <v>0</v>
      </c>
    </row>
    <row r="13" spans="1:34" x14ac:dyDescent="0.25">
      <c r="A13" s="15" t="s">
        <v>2676</v>
      </c>
      <c r="B13" s="18" t="s">
        <v>344</v>
      </c>
      <c r="C13" s="20">
        <v>12</v>
      </c>
      <c r="D13" s="18" t="s">
        <v>425</v>
      </c>
      <c r="E13" s="20">
        <v>220</v>
      </c>
      <c r="F13" s="18" t="s">
        <v>2619</v>
      </c>
      <c r="G13" s="19" t="s">
        <v>206</v>
      </c>
      <c r="H13" s="78" t="s">
        <v>402</v>
      </c>
      <c r="I13" s="78" t="s">
        <v>402</v>
      </c>
      <c r="J13" s="78"/>
      <c r="K13" s="78" t="s">
        <v>402</v>
      </c>
      <c r="R13" s="125" t="s">
        <v>230</v>
      </c>
      <c r="S13" s="261">
        <f t="shared" si="1"/>
        <v>0</v>
      </c>
      <c r="T13" s="170">
        <f t="shared" si="2"/>
        <v>0</v>
      </c>
      <c r="U13" s="179"/>
      <c r="V13" s="126" t="s">
        <v>230</v>
      </c>
      <c r="W13" s="261">
        <f t="shared" si="3"/>
        <v>0</v>
      </c>
      <c r="X13" s="6">
        <f t="shared" si="4"/>
        <v>0</v>
      </c>
    </row>
    <row r="14" spans="1:34" x14ac:dyDescent="0.25">
      <c r="A14" s="15" t="s">
        <v>2905</v>
      </c>
      <c r="B14" s="18" t="s">
        <v>344</v>
      </c>
      <c r="C14" s="18">
        <v>13</v>
      </c>
      <c r="D14" s="18" t="s">
        <v>425</v>
      </c>
      <c r="E14" s="20">
        <v>170</v>
      </c>
      <c r="F14" s="18" t="s">
        <v>410</v>
      </c>
      <c r="G14" s="19" t="s">
        <v>206</v>
      </c>
      <c r="H14" s="78" t="s">
        <v>402</v>
      </c>
      <c r="I14" s="78" t="s">
        <v>402</v>
      </c>
      <c r="J14" s="78"/>
      <c r="K14" s="78" t="s">
        <v>402</v>
      </c>
      <c r="R14" s="125" t="s">
        <v>234</v>
      </c>
      <c r="S14" s="261">
        <f t="shared" si="1"/>
        <v>0</v>
      </c>
      <c r="T14" s="170">
        <f t="shared" si="2"/>
        <v>0</v>
      </c>
      <c r="U14" s="179"/>
      <c r="V14" s="125" t="s">
        <v>234</v>
      </c>
      <c r="W14" s="261">
        <f t="shared" si="3"/>
        <v>0</v>
      </c>
      <c r="X14" s="6">
        <f t="shared" si="4"/>
        <v>0</v>
      </c>
    </row>
    <row r="15" spans="1:34" x14ac:dyDescent="0.25">
      <c r="A15" s="15" t="s">
        <v>580</v>
      </c>
      <c r="B15" s="18" t="s">
        <v>344</v>
      </c>
      <c r="C15" s="20">
        <v>14</v>
      </c>
      <c r="D15" s="18" t="s">
        <v>425</v>
      </c>
      <c r="E15" s="20">
        <v>60</v>
      </c>
      <c r="F15" s="18" t="s">
        <v>410</v>
      </c>
      <c r="G15" s="19" t="s">
        <v>190</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642</v>
      </c>
      <c r="B16" s="18" t="s">
        <v>344</v>
      </c>
      <c r="C16" s="18">
        <v>15</v>
      </c>
      <c r="D16" s="18" t="s">
        <v>425</v>
      </c>
      <c r="E16" s="20">
        <v>90</v>
      </c>
      <c r="F16" s="18" t="s">
        <v>405</v>
      </c>
      <c r="G16" s="19"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449</v>
      </c>
      <c r="B17" s="18" t="s">
        <v>344</v>
      </c>
      <c r="C17" s="20">
        <v>16</v>
      </c>
      <c r="D17" s="18" t="s">
        <v>425</v>
      </c>
      <c r="E17" s="20">
        <v>80</v>
      </c>
      <c r="F17" s="18" t="s">
        <v>410</v>
      </c>
      <c r="G17" s="19"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2633</v>
      </c>
      <c r="B18" s="18" t="s">
        <v>344</v>
      </c>
      <c r="C18" s="18">
        <v>17</v>
      </c>
      <c r="D18" s="20" t="s">
        <v>404</v>
      </c>
      <c r="E18" s="20">
        <v>180</v>
      </c>
      <c r="F18" s="18" t="s">
        <v>410</v>
      </c>
      <c r="G18" s="19" t="s">
        <v>206</v>
      </c>
      <c r="H18" s="78" t="s">
        <v>402</v>
      </c>
      <c r="I18" s="78" t="s">
        <v>402</v>
      </c>
      <c r="J18" s="78"/>
      <c r="K18" s="78" t="s">
        <v>402</v>
      </c>
      <c r="R18" s="125" t="s">
        <v>250</v>
      </c>
      <c r="S18" s="261">
        <f t="shared" si="1"/>
        <v>0</v>
      </c>
      <c r="T18" s="170">
        <f t="shared" si="2"/>
        <v>0</v>
      </c>
      <c r="U18" s="184"/>
      <c r="V18" s="125" t="s">
        <v>250</v>
      </c>
      <c r="W18" s="261">
        <f t="shared" si="3"/>
        <v>0</v>
      </c>
      <c r="X18" s="6">
        <f t="shared" si="4"/>
        <v>0</v>
      </c>
    </row>
    <row r="19" spans="1:24" x14ac:dyDescent="0.25">
      <c r="A19" s="15" t="s">
        <v>2634</v>
      </c>
      <c r="B19" s="18" t="s">
        <v>344</v>
      </c>
      <c r="C19" s="20">
        <v>18</v>
      </c>
      <c r="D19" s="20" t="s">
        <v>404</v>
      </c>
      <c r="E19" s="20">
        <v>220</v>
      </c>
      <c r="F19" s="18" t="s">
        <v>2619</v>
      </c>
      <c r="G19" s="19" t="s">
        <v>206</v>
      </c>
      <c r="H19" s="78" t="s">
        <v>402</v>
      </c>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5" t="s">
        <v>692</v>
      </c>
      <c r="B20" s="18" t="s">
        <v>344</v>
      </c>
      <c r="C20" s="18">
        <v>19</v>
      </c>
      <c r="D20" s="20" t="s">
        <v>404</v>
      </c>
      <c r="E20" s="20">
        <v>60</v>
      </c>
      <c r="F20" s="18" t="s">
        <v>410</v>
      </c>
      <c r="G20" s="21" t="s">
        <v>190</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674</v>
      </c>
      <c r="B21" s="18" t="s">
        <v>344</v>
      </c>
      <c r="C21" s="20">
        <v>20</v>
      </c>
      <c r="D21" s="20" t="s">
        <v>404</v>
      </c>
      <c r="E21" s="20">
        <v>100</v>
      </c>
      <c r="F21" s="18" t="s">
        <v>405</v>
      </c>
      <c r="G21" s="19" t="s">
        <v>194</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689</v>
      </c>
      <c r="B22" s="18" t="s">
        <v>344</v>
      </c>
      <c r="C22" s="18">
        <v>21</v>
      </c>
      <c r="D22" s="20" t="s">
        <v>404</v>
      </c>
      <c r="E22" s="20">
        <v>70</v>
      </c>
      <c r="F22" s="18" t="s">
        <v>410</v>
      </c>
      <c r="G22" s="21"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558</v>
      </c>
      <c r="B23" s="18" t="s">
        <v>344</v>
      </c>
      <c r="C23" s="20">
        <v>22</v>
      </c>
      <c r="D23" s="20" t="s">
        <v>404</v>
      </c>
      <c r="E23" s="20">
        <v>30</v>
      </c>
      <c r="F23" s="18" t="s">
        <v>410</v>
      </c>
      <c r="G23" s="21"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528</v>
      </c>
      <c r="B24" s="18" t="s">
        <v>344</v>
      </c>
      <c r="C24" s="18">
        <v>23</v>
      </c>
      <c r="D24" s="20" t="s">
        <v>404</v>
      </c>
      <c r="E24" s="20">
        <v>130</v>
      </c>
      <c r="F24" s="18" t="s">
        <v>405</v>
      </c>
      <c r="G24" s="21" t="s">
        <v>198</v>
      </c>
      <c r="H24" s="78" t="s">
        <v>402</v>
      </c>
      <c r="I24" s="78" t="s">
        <v>402</v>
      </c>
      <c r="J24" s="78"/>
      <c r="K24" s="78"/>
      <c r="R24" s="125" t="s">
        <v>274</v>
      </c>
      <c r="S24" s="261">
        <f t="shared" si="1"/>
        <v>0</v>
      </c>
      <c r="T24" s="170">
        <f t="shared" si="2"/>
        <v>0</v>
      </c>
      <c r="U24" s="179"/>
      <c r="V24" s="125" t="s">
        <v>274</v>
      </c>
      <c r="W24" s="261">
        <f t="shared" si="3"/>
        <v>0</v>
      </c>
      <c r="X24" s="6">
        <f t="shared" si="4"/>
        <v>7</v>
      </c>
    </row>
    <row r="25" spans="1:24" ht="13.8" thickBot="1" x14ac:dyDescent="0.3">
      <c r="A25" s="15" t="s">
        <v>2906</v>
      </c>
      <c r="B25" s="18" t="s">
        <v>344</v>
      </c>
      <c r="C25" s="20">
        <v>24</v>
      </c>
      <c r="D25" s="20" t="s">
        <v>404</v>
      </c>
      <c r="E25" s="20">
        <v>180</v>
      </c>
      <c r="F25" s="18" t="s">
        <v>410</v>
      </c>
      <c r="G25" s="19" t="s">
        <v>206</v>
      </c>
      <c r="H25" s="78" t="s">
        <v>402</v>
      </c>
      <c r="I25" s="78" t="s">
        <v>402</v>
      </c>
      <c r="J25" s="78"/>
      <c r="K25" s="78" t="s">
        <v>402</v>
      </c>
      <c r="R25" s="177" t="s">
        <v>278</v>
      </c>
      <c r="S25" s="262">
        <f t="shared" si="1"/>
        <v>0</v>
      </c>
      <c r="T25" s="209">
        <f t="shared" si="2"/>
        <v>0</v>
      </c>
      <c r="U25" s="179"/>
      <c r="V25" s="177" t="s">
        <v>278</v>
      </c>
      <c r="W25" s="262">
        <f t="shared" si="3"/>
        <v>0</v>
      </c>
      <c r="X25" s="7">
        <f t="shared" si="4"/>
        <v>0</v>
      </c>
    </row>
    <row r="26" spans="1:24" ht="13.8" thickBot="1" x14ac:dyDescent="0.3">
      <c r="A26" s="15" t="s">
        <v>662</v>
      </c>
      <c r="B26" s="18" t="s">
        <v>344</v>
      </c>
      <c r="C26" s="18">
        <v>25</v>
      </c>
      <c r="D26" s="20" t="s">
        <v>404</v>
      </c>
      <c r="E26" s="20">
        <v>120</v>
      </c>
      <c r="F26" s="18" t="s">
        <v>410</v>
      </c>
      <c r="G26" s="21" t="s">
        <v>274</v>
      </c>
      <c r="H26" s="78" t="s">
        <v>402</v>
      </c>
      <c r="I26" s="78" t="s">
        <v>402</v>
      </c>
      <c r="J26" s="78"/>
      <c r="K26" s="78" t="s">
        <v>402</v>
      </c>
      <c r="R26" s="171" t="s">
        <v>101</v>
      </c>
      <c r="S26" s="172"/>
      <c r="T26" s="186">
        <f>SUM(T27:T49)</f>
        <v>0</v>
      </c>
      <c r="U26" s="179"/>
      <c r="V26" s="188" t="s">
        <v>103</v>
      </c>
      <c r="W26" s="241"/>
      <c r="X26" s="243">
        <f>SUM(X27:X49)</f>
        <v>69</v>
      </c>
    </row>
    <row r="27" spans="1:24" x14ac:dyDescent="0.25">
      <c r="A27" s="15" t="s">
        <v>477</v>
      </c>
      <c r="B27" s="18" t="s">
        <v>344</v>
      </c>
      <c r="C27" s="20">
        <v>26</v>
      </c>
      <c r="D27" s="20" t="s">
        <v>400</v>
      </c>
      <c r="E27" s="20">
        <v>60</v>
      </c>
      <c r="F27" s="18" t="s">
        <v>410</v>
      </c>
      <c r="G27" s="21" t="s">
        <v>190</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28</v>
      </c>
    </row>
    <row r="28" spans="1:24" x14ac:dyDescent="0.25">
      <c r="A28" s="15" t="s">
        <v>537</v>
      </c>
      <c r="B28" s="18" t="s">
        <v>344</v>
      </c>
      <c r="C28" s="18">
        <v>27</v>
      </c>
      <c r="D28" s="20" t="s">
        <v>400</v>
      </c>
      <c r="E28" s="20">
        <v>90</v>
      </c>
      <c r="F28" s="18" t="s">
        <v>405</v>
      </c>
      <c r="G28" s="21" t="s">
        <v>202</v>
      </c>
      <c r="H28" s="78" t="s">
        <v>402</v>
      </c>
      <c r="I28" s="78" t="s">
        <v>402</v>
      </c>
      <c r="J28" s="78"/>
      <c r="K28" s="78"/>
      <c r="R28" s="125" t="s">
        <v>194</v>
      </c>
      <c r="S28" s="169">
        <f t="shared" si="5"/>
        <v>0</v>
      </c>
      <c r="T28" s="170">
        <f t="shared" si="6"/>
        <v>0</v>
      </c>
      <c r="U28" s="179"/>
      <c r="V28" s="264" t="s">
        <v>194</v>
      </c>
      <c r="W28" s="267">
        <f t="shared" si="7"/>
        <v>0</v>
      </c>
      <c r="X28" s="6">
        <f t="shared" si="8"/>
        <v>25</v>
      </c>
    </row>
    <row r="29" spans="1:24" x14ac:dyDescent="0.25">
      <c r="A29" s="15" t="s">
        <v>2907</v>
      </c>
      <c r="B29" s="18" t="s">
        <v>344</v>
      </c>
      <c r="C29" s="20">
        <v>28</v>
      </c>
      <c r="D29" s="20" t="s">
        <v>400</v>
      </c>
      <c r="E29" s="20">
        <v>160</v>
      </c>
      <c r="F29" s="18" t="s">
        <v>410</v>
      </c>
      <c r="G29" s="19" t="s">
        <v>206</v>
      </c>
      <c r="H29" s="78" t="s">
        <v>402</v>
      </c>
      <c r="I29" s="78" t="s">
        <v>402</v>
      </c>
      <c r="J29" s="78"/>
      <c r="K29" s="78" t="s">
        <v>402</v>
      </c>
      <c r="R29" s="125" t="s">
        <v>198</v>
      </c>
      <c r="S29" s="169">
        <f t="shared" si="5"/>
        <v>0</v>
      </c>
      <c r="T29" s="170">
        <f t="shared" si="6"/>
        <v>0</v>
      </c>
      <c r="U29" s="179"/>
      <c r="V29" s="264" t="s">
        <v>198</v>
      </c>
      <c r="W29" s="267">
        <f t="shared" si="7"/>
        <v>0</v>
      </c>
      <c r="X29" s="6">
        <f t="shared" si="8"/>
        <v>11</v>
      </c>
    </row>
    <row r="30" spans="1:24" x14ac:dyDescent="0.25">
      <c r="A30" s="15" t="s">
        <v>539</v>
      </c>
      <c r="B30" s="18" t="s">
        <v>344</v>
      </c>
      <c r="C30" s="18">
        <v>29</v>
      </c>
      <c r="D30" s="20" t="s">
        <v>400</v>
      </c>
      <c r="E30" s="20">
        <v>120</v>
      </c>
      <c r="F30" s="18" t="s">
        <v>410</v>
      </c>
      <c r="G30" s="21" t="s">
        <v>274</v>
      </c>
      <c r="H30" s="78" t="s">
        <v>402</v>
      </c>
      <c r="I30" s="78" t="s">
        <v>402</v>
      </c>
      <c r="J30" s="78"/>
      <c r="K30" s="78" t="s">
        <v>402</v>
      </c>
      <c r="R30" s="125" t="s">
        <v>202</v>
      </c>
      <c r="S30" s="169">
        <f t="shared" si="5"/>
        <v>0</v>
      </c>
      <c r="T30" s="170">
        <f t="shared" si="6"/>
        <v>0</v>
      </c>
      <c r="U30" s="179"/>
      <c r="V30" s="264" t="s">
        <v>202</v>
      </c>
      <c r="W30" s="267">
        <f t="shared" si="7"/>
        <v>0</v>
      </c>
      <c r="X30" s="6">
        <f t="shared" si="8"/>
        <v>5</v>
      </c>
    </row>
    <row r="31" spans="1:24" x14ac:dyDescent="0.25">
      <c r="A31" s="15" t="s">
        <v>694</v>
      </c>
      <c r="B31" s="18" t="s">
        <v>344</v>
      </c>
      <c r="C31" s="20">
        <v>30</v>
      </c>
      <c r="D31" s="20" t="s">
        <v>421</v>
      </c>
      <c r="E31" s="20">
        <v>50</v>
      </c>
      <c r="F31" s="18" t="s">
        <v>410</v>
      </c>
      <c r="G31" s="21"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675</v>
      </c>
      <c r="B32" s="18" t="s">
        <v>344</v>
      </c>
      <c r="C32" s="18">
        <v>31</v>
      </c>
      <c r="D32" s="20" t="s">
        <v>421</v>
      </c>
      <c r="E32" s="20">
        <v>70</v>
      </c>
      <c r="F32" s="18" t="s">
        <v>405</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480</v>
      </c>
      <c r="B33" s="18" t="s">
        <v>344</v>
      </c>
      <c r="C33" s="20">
        <v>32</v>
      </c>
      <c r="D33" s="20" t="s">
        <v>421</v>
      </c>
      <c r="E33" s="20">
        <v>50</v>
      </c>
      <c r="F33" s="18" t="s">
        <v>410</v>
      </c>
      <c r="G33" s="21"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572</v>
      </c>
      <c r="B34" s="18" t="s">
        <v>344</v>
      </c>
      <c r="C34" s="18">
        <v>33</v>
      </c>
      <c r="D34" s="20" t="s">
        <v>421</v>
      </c>
      <c r="E34" s="20">
        <v>50</v>
      </c>
      <c r="F34" s="18" t="s">
        <v>410</v>
      </c>
      <c r="G34" s="21"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552</v>
      </c>
      <c r="B35" s="18" t="s">
        <v>344</v>
      </c>
      <c r="C35" s="20">
        <v>34</v>
      </c>
      <c r="D35" s="20" t="s">
        <v>421</v>
      </c>
      <c r="E35" s="20">
        <v>70</v>
      </c>
      <c r="F35" s="18"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665</v>
      </c>
      <c r="B36" s="18" t="s">
        <v>344</v>
      </c>
      <c r="C36" s="18">
        <v>35</v>
      </c>
      <c r="D36" s="20" t="s">
        <v>421</v>
      </c>
      <c r="E36" s="20">
        <v>130</v>
      </c>
      <c r="F36" s="18" t="s">
        <v>401</v>
      </c>
      <c r="G36" s="21" t="s">
        <v>202</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554</v>
      </c>
      <c r="B37" s="18" t="s">
        <v>344</v>
      </c>
      <c r="C37" s="20">
        <v>36</v>
      </c>
      <c r="D37" s="20" t="s">
        <v>421</v>
      </c>
      <c r="E37" s="20">
        <v>70</v>
      </c>
      <c r="F37" s="18" t="s">
        <v>410</v>
      </c>
      <c r="G37" s="21" t="s">
        <v>198</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2908</v>
      </c>
      <c r="B38" s="18" t="s">
        <v>344</v>
      </c>
      <c r="C38" s="18">
        <v>37</v>
      </c>
      <c r="D38" s="20" t="s">
        <v>421</v>
      </c>
      <c r="E38" s="20">
        <v>160</v>
      </c>
      <c r="F38" s="18" t="s">
        <v>410</v>
      </c>
      <c r="G38" s="19" t="s">
        <v>206</v>
      </c>
      <c r="H38" s="78" t="s">
        <v>402</v>
      </c>
      <c r="I38" s="78" t="s">
        <v>402</v>
      </c>
      <c r="J38" s="78"/>
      <c r="K38" s="78" t="s">
        <v>402</v>
      </c>
      <c r="R38" s="125" t="s">
        <v>234</v>
      </c>
      <c r="S38" s="169">
        <f t="shared" si="5"/>
        <v>0</v>
      </c>
      <c r="T38" s="170">
        <f t="shared" si="6"/>
        <v>0</v>
      </c>
      <c r="U38" s="179"/>
      <c r="V38" s="264" t="s">
        <v>234</v>
      </c>
      <c r="W38" s="267">
        <f t="shared" si="7"/>
        <v>0</v>
      </c>
      <c r="X38" s="6">
        <f t="shared" si="8"/>
        <v>0</v>
      </c>
    </row>
    <row r="39" spans="1:24" ht="13.8" thickBot="1" x14ac:dyDescent="0.3">
      <c r="A39" s="15" t="s">
        <v>569</v>
      </c>
      <c r="B39" s="18" t="s">
        <v>344</v>
      </c>
      <c r="C39" s="20">
        <v>38</v>
      </c>
      <c r="D39" s="20" t="s">
        <v>431</v>
      </c>
      <c r="E39" s="20">
        <v>50</v>
      </c>
      <c r="F39" s="18" t="s">
        <v>410</v>
      </c>
      <c r="G39" s="21"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2909</v>
      </c>
      <c r="B40" s="18" t="s">
        <v>344</v>
      </c>
      <c r="C40" s="18">
        <v>39</v>
      </c>
      <c r="D40" s="20" t="s">
        <v>431</v>
      </c>
      <c r="E40" s="20">
        <v>90</v>
      </c>
      <c r="F40" s="18" t="s">
        <v>405</v>
      </c>
      <c r="G40" s="21" t="s">
        <v>198</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574</v>
      </c>
      <c r="B41" s="18" t="s">
        <v>344</v>
      </c>
      <c r="C41" s="20">
        <v>40</v>
      </c>
      <c r="D41" s="20" t="s">
        <v>431</v>
      </c>
      <c r="E41" s="20">
        <v>70</v>
      </c>
      <c r="F41" s="18" t="s">
        <v>410</v>
      </c>
      <c r="G41" s="21" t="s">
        <v>190</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557</v>
      </c>
      <c r="B42" s="18" t="s">
        <v>344</v>
      </c>
      <c r="C42" s="18">
        <v>41</v>
      </c>
      <c r="D42" s="20" t="s">
        <v>431</v>
      </c>
      <c r="E42" s="20">
        <v>90</v>
      </c>
      <c r="F42" s="18"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530</v>
      </c>
      <c r="B43" s="18" t="s">
        <v>344</v>
      </c>
      <c r="C43" s="20">
        <v>42</v>
      </c>
      <c r="D43" s="20" t="s">
        <v>431</v>
      </c>
      <c r="E43" s="20">
        <v>150</v>
      </c>
      <c r="F43" s="18" t="s">
        <v>401</v>
      </c>
      <c r="G43" s="21" t="s">
        <v>202</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686</v>
      </c>
      <c r="B44" s="18" t="s">
        <v>344</v>
      </c>
      <c r="C44" s="18">
        <v>43</v>
      </c>
      <c r="D44" s="20" t="s">
        <v>431</v>
      </c>
      <c r="E44" s="20">
        <v>60</v>
      </c>
      <c r="F44" s="18"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678</v>
      </c>
      <c r="B45" s="18" t="s">
        <v>344</v>
      </c>
      <c r="C45" s="20">
        <v>44</v>
      </c>
      <c r="D45" s="20" t="s">
        <v>431</v>
      </c>
      <c r="E45" s="20">
        <v>100</v>
      </c>
      <c r="F45" s="18"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677</v>
      </c>
      <c r="B46" s="18" t="s">
        <v>344</v>
      </c>
      <c r="C46" s="18">
        <v>45</v>
      </c>
      <c r="D46" s="20" t="s">
        <v>431</v>
      </c>
      <c r="E46" s="20">
        <v>150</v>
      </c>
      <c r="F46" s="18" t="s">
        <v>401</v>
      </c>
      <c r="G46" s="21" t="s">
        <v>202</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2910</v>
      </c>
      <c r="B47" s="18" t="s">
        <v>344</v>
      </c>
      <c r="C47" s="20">
        <v>46</v>
      </c>
      <c r="D47" s="20" t="s">
        <v>431</v>
      </c>
      <c r="E47" s="20">
        <v>180</v>
      </c>
      <c r="F47" s="18" t="s">
        <v>410</v>
      </c>
      <c r="G47" s="19" t="s">
        <v>206</v>
      </c>
      <c r="H47" s="78" t="s">
        <v>402</v>
      </c>
      <c r="I47" s="78" t="s">
        <v>402</v>
      </c>
      <c r="J47" s="78"/>
      <c r="K47" s="78" t="s">
        <v>402</v>
      </c>
      <c r="R47" s="125" t="s">
        <v>270</v>
      </c>
      <c r="S47" s="169">
        <f t="shared" si="5"/>
        <v>0</v>
      </c>
      <c r="T47" s="170">
        <f t="shared" si="6"/>
        <v>0</v>
      </c>
      <c r="U47" s="179"/>
      <c r="V47" s="265" t="s">
        <v>270</v>
      </c>
      <c r="W47" s="267">
        <f t="shared" si="7"/>
        <v>0</v>
      </c>
      <c r="X47" s="6">
        <f t="shared" si="8"/>
        <v>0</v>
      </c>
    </row>
    <row r="48" spans="1:24" x14ac:dyDescent="0.25">
      <c r="A48" s="15" t="s">
        <v>666</v>
      </c>
      <c r="B48" s="18" t="s">
        <v>344</v>
      </c>
      <c r="C48" s="18">
        <v>47</v>
      </c>
      <c r="D48" s="20" t="s">
        <v>431</v>
      </c>
      <c r="E48" s="20">
        <v>90</v>
      </c>
      <c r="F48" s="18" t="s">
        <v>410</v>
      </c>
      <c r="G48" s="21" t="s">
        <v>198</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529</v>
      </c>
      <c r="B49" s="18" t="s">
        <v>344</v>
      </c>
      <c r="C49" s="20">
        <v>48</v>
      </c>
      <c r="D49" s="20" t="s">
        <v>431</v>
      </c>
      <c r="E49" s="20">
        <v>90</v>
      </c>
      <c r="F49" s="18" t="s">
        <v>410</v>
      </c>
      <c r="G49" s="21" t="s">
        <v>198</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657</v>
      </c>
      <c r="B50" s="18" t="s">
        <v>344</v>
      </c>
      <c r="C50" s="18">
        <v>49</v>
      </c>
      <c r="D50" s="20" t="s">
        <v>431</v>
      </c>
      <c r="E50" s="20">
        <v>80</v>
      </c>
      <c r="F50" s="18" t="s">
        <v>410</v>
      </c>
      <c r="G50" s="21" t="s">
        <v>190</v>
      </c>
      <c r="H50" s="78" t="s">
        <v>402</v>
      </c>
      <c r="I50" s="78" t="s">
        <v>402</v>
      </c>
      <c r="J50" s="78"/>
      <c r="K50" s="78"/>
      <c r="U50" s="179"/>
      <c r="V50" s="188" t="s">
        <v>458</v>
      </c>
      <c r="W50" s="206"/>
      <c r="X50" s="207">
        <f>SUM(X51:X73)</f>
        <v>184</v>
      </c>
    </row>
    <row r="51" spans="1:24" x14ac:dyDescent="0.25">
      <c r="A51" s="15" t="s">
        <v>440</v>
      </c>
      <c r="B51" s="18" t="s">
        <v>344</v>
      </c>
      <c r="C51" s="20">
        <v>50</v>
      </c>
      <c r="D51" s="20" t="s">
        <v>2651</v>
      </c>
      <c r="E51" s="20">
        <v>60</v>
      </c>
      <c r="F51" s="18" t="s">
        <v>410</v>
      </c>
      <c r="G51" s="19" t="s">
        <v>190</v>
      </c>
      <c r="H51" s="78" t="s">
        <v>402</v>
      </c>
      <c r="I51" s="78" t="s">
        <v>402</v>
      </c>
      <c r="J51" s="78"/>
      <c r="K51" s="78"/>
      <c r="U51" s="269"/>
      <c r="V51" s="124" t="s">
        <v>190</v>
      </c>
      <c r="W51" s="169">
        <f>S3+S27+W3+W27</f>
        <v>0</v>
      </c>
      <c r="X51" s="170">
        <f>T3+T27+X3+X27</f>
        <v>69</v>
      </c>
    </row>
    <row r="52" spans="1:24" x14ac:dyDescent="0.25">
      <c r="A52" s="15" t="s">
        <v>617</v>
      </c>
      <c r="B52" s="18" t="s">
        <v>344</v>
      </c>
      <c r="C52" s="18">
        <v>51</v>
      </c>
      <c r="D52" s="20" t="s">
        <v>2651</v>
      </c>
      <c r="E52" s="20">
        <v>90</v>
      </c>
      <c r="F52" s="18" t="s">
        <v>405</v>
      </c>
      <c r="G52" s="21" t="s">
        <v>194</v>
      </c>
      <c r="H52" s="78" t="s">
        <v>402</v>
      </c>
      <c r="I52" s="78" t="s">
        <v>402</v>
      </c>
      <c r="J52" s="78"/>
      <c r="K52" s="78"/>
      <c r="U52" s="269"/>
      <c r="V52" s="125" t="s">
        <v>194</v>
      </c>
      <c r="W52" s="169">
        <f t="shared" ref="W52:X67" si="9">S4+S28+W4+W28</f>
        <v>0</v>
      </c>
      <c r="X52" s="170">
        <f t="shared" si="9"/>
        <v>62</v>
      </c>
    </row>
    <row r="53" spans="1:24" x14ac:dyDescent="0.25">
      <c r="A53" s="15" t="s">
        <v>621</v>
      </c>
      <c r="B53" s="18" t="s">
        <v>344</v>
      </c>
      <c r="C53" s="20">
        <v>52</v>
      </c>
      <c r="D53" s="20" t="s">
        <v>2651</v>
      </c>
      <c r="E53" s="20">
        <v>70</v>
      </c>
      <c r="F53" s="18" t="s">
        <v>410</v>
      </c>
      <c r="G53" s="21" t="s">
        <v>194</v>
      </c>
      <c r="H53" s="78" t="s">
        <v>402</v>
      </c>
      <c r="I53" s="78" t="s">
        <v>402</v>
      </c>
      <c r="J53" s="78"/>
      <c r="K53" s="78"/>
      <c r="U53" s="269"/>
      <c r="V53" s="125" t="s">
        <v>198</v>
      </c>
      <c r="W53" s="169">
        <f t="shared" si="9"/>
        <v>0</v>
      </c>
      <c r="X53" s="170">
        <f t="shared" si="9"/>
        <v>22</v>
      </c>
    </row>
    <row r="54" spans="1:24" x14ac:dyDescent="0.25">
      <c r="A54" s="15" t="s">
        <v>654</v>
      </c>
      <c r="B54" s="18" t="s">
        <v>344</v>
      </c>
      <c r="C54" s="18">
        <v>53</v>
      </c>
      <c r="D54" s="20" t="s">
        <v>414</v>
      </c>
      <c r="E54" s="20">
        <v>60</v>
      </c>
      <c r="F54" s="18" t="s">
        <v>410</v>
      </c>
      <c r="G54" s="21" t="s">
        <v>190</v>
      </c>
      <c r="H54" s="78" t="s">
        <v>402</v>
      </c>
      <c r="I54" s="78" t="s">
        <v>402</v>
      </c>
      <c r="J54" s="78"/>
      <c r="K54" s="78"/>
      <c r="U54" s="269"/>
      <c r="V54" s="125" t="s">
        <v>202</v>
      </c>
      <c r="W54" s="169">
        <f t="shared" si="9"/>
        <v>0</v>
      </c>
      <c r="X54" s="170">
        <f t="shared" si="9"/>
        <v>10</v>
      </c>
    </row>
    <row r="55" spans="1:24" x14ac:dyDescent="0.25">
      <c r="A55" s="15" t="s">
        <v>640</v>
      </c>
      <c r="B55" s="18" t="s">
        <v>344</v>
      </c>
      <c r="C55" s="20">
        <v>54</v>
      </c>
      <c r="D55" s="20" t="s">
        <v>414</v>
      </c>
      <c r="E55" s="20">
        <v>90</v>
      </c>
      <c r="F55" s="18" t="s">
        <v>405</v>
      </c>
      <c r="G55" s="21" t="s">
        <v>194</v>
      </c>
      <c r="H55" s="78" t="s">
        <v>402</v>
      </c>
      <c r="I55" s="78" t="s">
        <v>402</v>
      </c>
      <c r="J55" s="78"/>
      <c r="K55" s="78"/>
      <c r="U55" s="269"/>
      <c r="V55" s="125" t="s">
        <v>206</v>
      </c>
      <c r="W55" s="169">
        <f t="shared" si="9"/>
        <v>0</v>
      </c>
      <c r="X55" s="170">
        <f t="shared" si="9"/>
        <v>14</v>
      </c>
    </row>
    <row r="56" spans="1:24" x14ac:dyDescent="0.25">
      <c r="A56" s="15" t="s">
        <v>570</v>
      </c>
      <c r="B56" s="18" t="s">
        <v>344</v>
      </c>
      <c r="C56" s="18">
        <v>55</v>
      </c>
      <c r="D56" s="20" t="s">
        <v>414</v>
      </c>
      <c r="E56" s="20">
        <v>60</v>
      </c>
      <c r="F56" s="18" t="s">
        <v>410</v>
      </c>
      <c r="G56" s="19" t="s">
        <v>190</v>
      </c>
      <c r="H56" s="78" t="s">
        <v>402</v>
      </c>
      <c r="I56" s="78" t="s">
        <v>402</v>
      </c>
      <c r="J56" s="78"/>
      <c r="K56" s="78"/>
      <c r="U56" s="270"/>
      <c r="V56" s="125" t="s">
        <v>210</v>
      </c>
      <c r="W56" s="169">
        <f t="shared" si="9"/>
        <v>0</v>
      </c>
      <c r="X56" s="170">
        <f t="shared" si="9"/>
        <v>0</v>
      </c>
    </row>
    <row r="57" spans="1:24" ht="13.8" thickBot="1" x14ac:dyDescent="0.3">
      <c r="A57" s="15" t="s">
        <v>633</v>
      </c>
      <c r="B57" s="18" t="s">
        <v>344</v>
      </c>
      <c r="C57" s="20">
        <v>56</v>
      </c>
      <c r="D57" s="20" t="s">
        <v>414</v>
      </c>
      <c r="E57" s="20">
        <v>90</v>
      </c>
      <c r="F57" s="18" t="s">
        <v>405</v>
      </c>
      <c r="G57" s="21" t="s">
        <v>198</v>
      </c>
      <c r="H57" s="78" t="s">
        <v>402</v>
      </c>
      <c r="I57" s="78" t="s">
        <v>402</v>
      </c>
      <c r="J57" s="78"/>
      <c r="K57" s="78"/>
      <c r="U57" s="271"/>
      <c r="V57" s="125" t="s">
        <v>214</v>
      </c>
      <c r="W57" s="169">
        <f t="shared" si="9"/>
        <v>0</v>
      </c>
      <c r="X57" s="170">
        <f t="shared" si="9"/>
        <v>0</v>
      </c>
    </row>
    <row r="58" spans="1:24" ht="13.8" thickBot="1" x14ac:dyDescent="0.3">
      <c r="A58" s="15" t="s">
        <v>645</v>
      </c>
      <c r="B58" s="18" t="s">
        <v>344</v>
      </c>
      <c r="C58" s="18">
        <v>57</v>
      </c>
      <c r="D58" s="20" t="s">
        <v>414</v>
      </c>
      <c r="E58" s="20">
        <v>110</v>
      </c>
      <c r="F58" s="18" t="s">
        <v>410</v>
      </c>
      <c r="G58" s="21" t="s">
        <v>198</v>
      </c>
      <c r="H58" s="78" t="s">
        <v>402</v>
      </c>
      <c r="I58" s="78" t="s">
        <v>402</v>
      </c>
      <c r="J58" s="78"/>
      <c r="K58" s="78"/>
      <c r="U58" s="271"/>
      <c r="V58" s="125" t="s">
        <v>218</v>
      </c>
      <c r="W58" s="169">
        <f t="shared" si="9"/>
        <v>0</v>
      </c>
      <c r="X58" s="170">
        <f t="shared" si="9"/>
        <v>0</v>
      </c>
    </row>
    <row r="59" spans="1:24" ht="13.8" thickBot="1" x14ac:dyDescent="0.3">
      <c r="A59" s="15" t="s">
        <v>626</v>
      </c>
      <c r="B59" s="18" t="s">
        <v>344</v>
      </c>
      <c r="C59" s="20">
        <v>58</v>
      </c>
      <c r="D59" s="20" t="s">
        <v>414</v>
      </c>
      <c r="E59" s="20">
        <v>130</v>
      </c>
      <c r="F59" s="18" t="s">
        <v>410</v>
      </c>
      <c r="G59" s="21" t="s">
        <v>198</v>
      </c>
      <c r="H59" s="78" t="s">
        <v>402</v>
      </c>
      <c r="I59" s="78" t="s">
        <v>402</v>
      </c>
      <c r="J59" s="78"/>
      <c r="K59" s="78"/>
      <c r="U59" s="271"/>
      <c r="V59" s="125" t="s">
        <v>222</v>
      </c>
      <c r="W59" s="169">
        <f t="shared" si="9"/>
        <v>0</v>
      </c>
      <c r="X59" s="170">
        <f t="shared" si="9"/>
        <v>0</v>
      </c>
    </row>
    <row r="60" spans="1:24" ht="13.8" thickBot="1" x14ac:dyDescent="0.3">
      <c r="A60" s="15" t="s">
        <v>2911</v>
      </c>
      <c r="B60" s="18" t="s">
        <v>344</v>
      </c>
      <c r="C60" s="18">
        <v>59</v>
      </c>
      <c r="D60" s="20" t="s">
        <v>490</v>
      </c>
      <c r="E60" s="20"/>
      <c r="F60" s="18" t="s">
        <v>1085</v>
      </c>
      <c r="G60" s="21" t="s">
        <v>194</v>
      </c>
      <c r="H60" s="78" t="s">
        <v>402</v>
      </c>
      <c r="I60" s="78" t="s">
        <v>402</v>
      </c>
      <c r="J60" s="78"/>
      <c r="K60" s="78"/>
      <c r="U60" s="271"/>
      <c r="V60" s="125" t="s">
        <v>226</v>
      </c>
      <c r="W60" s="169">
        <f t="shared" si="9"/>
        <v>0</v>
      </c>
      <c r="X60" s="170">
        <f t="shared" si="9"/>
        <v>0</v>
      </c>
    </row>
    <row r="61" spans="1:24" ht="13.8" thickBot="1" x14ac:dyDescent="0.3">
      <c r="A61" s="15" t="s">
        <v>2358</v>
      </c>
      <c r="B61" s="18" t="s">
        <v>344</v>
      </c>
      <c r="C61" s="20">
        <v>60</v>
      </c>
      <c r="D61" s="20" t="s">
        <v>490</v>
      </c>
      <c r="E61" s="20"/>
      <c r="F61" s="18" t="s">
        <v>1562</v>
      </c>
      <c r="G61" s="21" t="s">
        <v>194</v>
      </c>
      <c r="H61" s="78" t="s">
        <v>402</v>
      </c>
      <c r="I61" s="78" t="s">
        <v>402</v>
      </c>
      <c r="J61" s="78"/>
      <c r="K61" s="78"/>
      <c r="U61" s="271"/>
      <c r="V61" s="126" t="s">
        <v>230</v>
      </c>
      <c r="W61" s="169">
        <f t="shared" si="9"/>
        <v>0</v>
      </c>
      <c r="X61" s="170">
        <f t="shared" si="9"/>
        <v>0</v>
      </c>
    </row>
    <row r="62" spans="1:24" ht="13.8" thickBot="1" x14ac:dyDescent="0.3">
      <c r="A62" s="15" t="s">
        <v>1109</v>
      </c>
      <c r="B62" s="18" t="s">
        <v>344</v>
      </c>
      <c r="C62" s="18">
        <v>61</v>
      </c>
      <c r="D62" s="20" t="s">
        <v>490</v>
      </c>
      <c r="E62" s="20"/>
      <c r="F62" s="18" t="s">
        <v>1562</v>
      </c>
      <c r="G62" s="21" t="s">
        <v>194</v>
      </c>
      <c r="H62" s="78" t="s">
        <v>402</v>
      </c>
      <c r="I62" s="78" t="s">
        <v>402</v>
      </c>
      <c r="J62" s="78"/>
      <c r="K62" s="78"/>
      <c r="U62" s="271"/>
      <c r="V62" s="125" t="s">
        <v>234</v>
      </c>
      <c r="W62" s="169">
        <f t="shared" si="9"/>
        <v>0</v>
      </c>
      <c r="X62" s="170">
        <f t="shared" si="9"/>
        <v>0</v>
      </c>
    </row>
    <row r="63" spans="1:24" ht="13.8" thickBot="1" x14ac:dyDescent="0.3">
      <c r="A63" s="15" t="s">
        <v>2663</v>
      </c>
      <c r="B63" s="18" t="s">
        <v>344</v>
      </c>
      <c r="C63" s="20">
        <v>62</v>
      </c>
      <c r="D63" s="20" t="s">
        <v>490</v>
      </c>
      <c r="E63" s="20"/>
      <c r="F63" s="18" t="s">
        <v>1562</v>
      </c>
      <c r="G63" s="21" t="s">
        <v>194</v>
      </c>
      <c r="H63" s="78" t="s">
        <v>402</v>
      </c>
      <c r="I63" s="78" t="s">
        <v>402</v>
      </c>
      <c r="J63" s="78"/>
      <c r="K63" s="78"/>
      <c r="U63" s="271"/>
      <c r="V63" s="125" t="s">
        <v>238</v>
      </c>
      <c r="W63" s="169">
        <f t="shared" si="9"/>
        <v>0</v>
      </c>
      <c r="X63" s="170">
        <f t="shared" si="9"/>
        <v>0</v>
      </c>
    </row>
    <row r="64" spans="1:24" ht="13.8" thickBot="1" x14ac:dyDescent="0.3">
      <c r="A64" s="15" t="s">
        <v>2912</v>
      </c>
      <c r="B64" s="18" t="s">
        <v>344</v>
      </c>
      <c r="C64" s="18">
        <v>63</v>
      </c>
      <c r="D64" s="20" t="s">
        <v>490</v>
      </c>
      <c r="E64" s="20"/>
      <c r="F64" s="18" t="s">
        <v>1085</v>
      </c>
      <c r="G64" s="21" t="s">
        <v>194</v>
      </c>
      <c r="H64" s="78" t="s">
        <v>402</v>
      </c>
      <c r="I64" s="78" t="s">
        <v>402</v>
      </c>
      <c r="J64" s="78"/>
      <c r="K64" s="78"/>
      <c r="U64" s="271"/>
      <c r="V64" s="125" t="s">
        <v>242</v>
      </c>
      <c r="W64" s="169">
        <f t="shared" si="9"/>
        <v>0</v>
      </c>
      <c r="X64" s="170">
        <f t="shared" si="9"/>
        <v>0</v>
      </c>
    </row>
    <row r="65" spans="1:24" ht="13.8" thickBot="1" x14ac:dyDescent="0.3">
      <c r="A65" s="15" t="s">
        <v>603</v>
      </c>
      <c r="B65" s="18" t="s">
        <v>344</v>
      </c>
      <c r="C65" s="20">
        <v>64</v>
      </c>
      <c r="D65" s="20" t="s">
        <v>490</v>
      </c>
      <c r="E65" s="20"/>
      <c r="F65" s="18" t="s">
        <v>1562</v>
      </c>
      <c r="G65" s="21" t="s">
        <v>194</v>
      </c>
      <c r="H65" s="78" t="s">
        <v>402</v>
      </c>
      <c r="I65" s="78" t="s">
        <v>402</v>
      </c>
      <c r="J65" s="78"/>
      <c r="K65" s="78"/>
      <c r="U65" s="271"/>
      <c r="V65" s="125" t="s">
        <v>246</v>
      </c>
      <c r="W65" s="169">
        <f t="shared" si="9"/>
        <v>0</v>
      </c>
      <c r="X65" s="170">
        <f t="shared" si="9"/>
        <v>0</v>
      </c>
    </row>
    <row r="66" spans="1:24" ht="13.8" thickBot="1" x14ac:dyDescent="0.3">
      <c r="A66" s="15" t="s">
        <v>932</v>
      </c>
      <c r="B66" s="18" t="s">
        <v>344</v>
      </c>
      <c r="C66" s="18">
        <v>65</v>
      </c>
      <c r="D66" s="20" t="s">
        <v>490</v>
      </c>
      <c r="E66" s="20"/>
      <c r="F66" s="18" t="s">
        <v>1562</v>
      </c>
      <c r="G66" s="21" t="s">
        <v>194</v>
      </c>
      <c r="H66" s="78" t="s">
        <v>402</v>
      </c>
      <c r="I66" s="78" t="s">
        <v>402</v>
      </c>
      <c r="J66" s="78"/>
      <c r="K66" s="78"/>
      <c r="U66" s="271"/>
      <c r="V66" s="125" t="s">
        <v>250</v>
      </c>
      <c r="W66" s="169">
        <f t="shared" si="9"/>
        <v>0</v>
      </c>
      <c r="X66" s="170">
        <f t="shared" si="9"/>
        <v>0</v>
      </c>
    </row>
    <row r="67" spans="1:24" ht="13.8" thickBot="1" x14ac:dyDescent="0.3">
      <c r="A67" s="15" t="s">
        <v>2913</v>
      </c>
      <c r="B67" s="18" t="s">
        <v>344</v>
      </c>
      <c r="C67" s="20">
        <v>66</v>
      </c>
      <c r="D67" s="20" t="s">
        <v>490</v>
      </c>
      <c r="E67" s="20"/>
      <c r="F67" s="18" t="s">
        <v>1085</v>
      </c>
      <c r="G67" s="21" t="s">
        <v>194</v>
      </c>
      <c r="H67" s="78" t="s">
        <v>402</v>
      </c>
      <c r="I67" s="78" t="s">
        <v>402</v>
      </c>
      <c r="J67" s="78"/>
      <c r="K67" s="78"/>
      <c r="U67" s="271"/>
      <c r="V67" s="125" t="s">
        <v>254</v>
      </c>
      <c r="W67" s="169">
        <f t="shared" si="9"/>
        <v>0</v>
      </c>
      <c r="X67" s="170">
        <f t="shared" si="9"/>
        <v>0</v>
      </c>
    </row>
    <row r="68" spans="1:24" ht="13.8" thickBot="1" x14ac:dyDescent="0.3">
      <c r="A68" s="15" t="s">
        <v>660</v>
      </c>
      <c r="B68" s="18" t="s">
        <v>344</v>
      </c>
      <c r="C68" s="18">
        <v>67</v>
      </c>
      <c r="D68" s="20" t="s">
        <v>490</v>
      </c>
      <c r="E68" s="20"/>
      <c r="F68" s="18" t="s">
        <v>1562</v>
      </c>
      <c r="G68" s="21" t="s">
        <v>194</v>
      </c>
      <c r="H68" s="78" t="s">
        <v>402</v>
      </c>
      <c r="I68" s="78" t="s">
        <v>402</v>
      </c>
      <c r="J68" s="78"/>
      <c r="K68" s="78"/>
      <c r="U68" s="271"/>
      <c r="V68" s="125" t="s">
        <v>258</v>
      </c>
      <c r="W68" s="169">
        <f t="shared" ref="W68:X73" si="10">S20+S44+W20+W44</f>
        <v>0</v>
      </c>
      <c r="X68" s="170">
        <f t="shared" si="10"/>
        <v>0</v>
      </c>
    </row>
    <row r="69" spans="1:24" ht="13.8" thickBot="1" x14ac:dyDescent="0.3">
      <c r="A69" s="15" t="s">
        <v>2704</v>
      </c>
      <c r="B69" s="18" t="s">
        <v>344</v>
      </c>
      <c r="C69" s="20">
        <v>68</v>
      </c>
      <c r="D69" s="20" t="s">
        <v>490</v>
      </c>
      <c r="E69" s="20"/>
      <c r="F69" s="18" t="s">
        <v>1085</v>
      </c>
      <c r="G69" s="21" t="s">
        <v>194</v>
      </c>
      <c r="H69" s="78" t="s">
        <v>402</v>
      </c>
      <c r="I69" s="78" t="s">
        <v>402</v>
      </c>
      <c r="J69" s="78"/>
      <c r="K69" s="78"/>
      <c r="U69" s="271"/>
      <c r="V69" s="125" t="s">
        <v>262</v>
      </c>
      <c r="W69" s="169">
        <f t="shared" si="10"/>
        <v>0</v>
      </c>
      <c r="X69" s="170">
        <f t="shared" si="10"/>
        <v>0</v>
      </c>
    </row>
    <row r="70" spans="1:24" ht="13.8" thickBot="1" x14ac:dyDescent="0.3">
      <c r="A70" s="15" t="s">
        <v>1119</v>
      </c>
      <c r="B70" s="18" t="s">
        <v>344</v>
      </c>
      <c r="C70" s="18">
        <v>69</v>
      </c>
      <c r="D70" s="20" t="s">
        <v>490</v>
      </c>
      <c r="E70" s="20"/>
      <c r="F70" s="18" t="s">
        <v>1085</v>
      </c>
      <c r="G70" s="21" t="s">
        <v>194</v>
      </c>
      <c r="H70" s="78" t="s">
        <v>402</v>
      </c>
      <c r="I70" s="78" t="s">
        <v>402</v>
      </c>
      <c r="J70" s="78"/>
      <c r="K70" s="78"/>
      <c r="U70" s="271"/>
      <c r="V70" s="125" t="s">
        <v>266</v>
      </c>
      <c r="W70" s="169">
        <f t="shared" si="10"/>
        <v>0</v>
      </c>
      <c r="X70" s="170">
        <f t="shared" si="10"/>
        <v>0</v>
      </c>
    </row>
    <row r="71" spans="1:24" ht="13.8" thickBot="1" x14ac:dyDescent="0.3">
      <c r="A71" s="15" t="s">
        <v>2914</v>
      </c>
      <c r="B71" s="18" t="s">
        <v>344</v>
      </c>
      <c r="C71" s="20">
        <v>70</v>
      </c>
      <c r="D71" s="20" t="s">
        <v>490</v>
      </c>
      <c r="E71" s="20"/>
      <c r="F71" s="18" t="s">
        <v>1562</v>
      </c>
      <c r="G71" s="21" t="s">
        <v>194</v>
      </c>
      <c r="H71" s="78" t="s">
        <v>402</v>
      </c>
      <c r="I71" s="78" t="s">
        <v>402</v>
      </c>
      <c r="J71" s="78"/>
      <c r="K71" s="78"/>
      <c r="U71" s="271"/>
      <c r="V71" s="125" t="s">
        <v>270</v>
      </c>
      <c r="W71" s="169">
        <f t="shared" si="10"/>
        <v>0</v>
      </c>
      <c r="X71" s="170">
        <f t="shared" si="10"/>
        <v>0</v>
      </c>
    </row>
    <row r="72" spans="1:24" ht="13.8" thickBot="1" x14ac:dyDescent="0.3">
      <c r="A72" s="15" t="s">
        <v>2669</v>
      </c>
      <c r="B72" s="18" t="s">
        <v>344</v>
      </c>
      <c r="C72" s="18">
        <v>71</v>
      </c>
      <c r="D72" s="20" t="s">
        <v>490</v>
      </c>
      <c r="E72" s="20"/>
      <c r="F72" s="18" t="s">
        <v>1562</v>
      </c>
      <c r="G72" s="21" t="s">
        <v>194</v>
      </c>
      <c r="H72" s="78" t="s">
        <v>402</v>
      </c>
      <c r="I72" s="78" t="s">
        <v>402</v>
      </c>
      <c r="J72" s="78"/>
      <c r="K72" s="78"/>
      <c r="U72" s="271"/>
      <c r="V72" s="125" t="s">
        <v>274</v>
      </c>
      <c r="W72" s="169">
        <f t="shared" si="10"/>
        <v>0</v>
      </c>
      <c r="X72" s="170">
        <f t="shared" si="10"/>
        <v>7</v>
      </c>
    </row>
    <row r="73" spans="1:24" ht="13.8" thickBot="1" x14ac:dyDescent="0.3">
      <c r="A73" s="15" t="s">
        <v>2672</v>
      </c>
      <c r="B73" s="18" t="s">
        <v>344</v>
      </c>
      <c r="C73" s="20">
        <v>72</v>
      </c>
      <c r="D73" s="20" t="s">
        <v>490</v>
      </c>
      <c r="E73" s="20"/>
      <c r="F73" s="18" t="s">
        <v>1085</v>
      </c>
      <c r="G73" s="21" t="s">
        <v>194</v>
      </c>
      <c r="H73" s="78" t="s">
        <v>402</v>
      </c>
      <c r="I73" s="78" t="s">
        <v>402</v>
      </c>
      <c r="J73" s="78"/>
      <c r="K73" s="78"/>
      <c r="U73" s="271"/>
      <c r="V73" s="177" t="s">
        <v>278</v>
      </c>
      <c r="W73" s="169">
        <f t="shared" si="10"/>
        <v>0</v>
      </c>
      <c r="X73" s="170">
        <f t="shared" si="10"/>
        <v>0</v>
      </c>
    </row>
    <row r="74" spans="1:24" x14ac:dyDescent="0.25">
      <c r="A74" s="15" t="s">
        <v>2673</v>
      </c>
      <c r="B74" s="18" t="s">
        <v>344</v>
      </c>
      <c r="C74" s="18">
        <v>73</v>
      </c>
      <c r="D74" s="20" t="s">
        <v>490</v>
      </c>
      <c r="E74" s="20"/>
      <c r="F74" s="18" t="s">
        <v>1085</v>
      </c>
      <c r="G74" s="21" t="s">
        <v>194</v>
      </c>
      <c r="H74" s="78" t="s">
        <v>402</v>
      </c>
      <c r="I74" s="78" t="s">
        <v>402</v>
      </c>
      <c r="J74" s="78"/>
      <c r="K74" s="78"/>
    </row>
    <row r="75" spans="1:24" x14ac:dyDescent="0.25">
      <c r="A75" s="15" t="s">
        <v>616</v>
      </c>
      <c r="B75" s="18" t="s">
        <v>344</v>
      </c>
      <c r="C75" s="20">
        <v>74</v>
      </c>
      <c r="D75" s="20" t="s">
        <v>427</v>
      </c>
      <c r="E75" s="20"/>
      <c r="F75" s="18" t="s">
        <v>428</v>
      </c>
      <c r="G75" s="21" t="s">
        <v>194</v>
      </c>
      <c r="H75" s="78" t="s">
        <v>402</v>
      </c>
      <c r="I75" s="78" t="s">
        <v>402</v>
      </c>
      <c r="J75" s="78"/>
      <c r="K75" s="78"/>
    </row>
    <row r="76" spans="1:24" x14ac:dyDescent="0.25">
      <c r="A76" s="15" t="s">
        <v>518</v>
      </c>
      <c r="B76" s="18" t="s">
        <v>344</v>
      </c>
      <c r="C76" s="18">
        <v>75</v>
      </c>
      <c r="D76" s="20" t="s">
        <v>427</v>
      </c>
      <c r="E76" s="20"/>
      <c r="F76" s="18" t="s">
        <v>427</v>
      </c>
      <c r="G76" s="21" t="s">
        <v>190</v>
      </c>
      <c r="H76" s="78" t="s">
        <v>402</v>
      </c>
      <c r="I76" s="78" t="s">
        <v>402</v>
      </c>
      <c r="J76" s="78"/>
      <c r="K76" s="78"/>
    </row>
    <row r="77" spans="1:24" x14ac:dyDescent="0.25">
      <c r="A77" s="15" t="s">
        <v>517</v>
      </c>
      <c r="B77" s="18" t="s">
        <v>344</v>
      </c>
      <c r="C77" s="20">
        <v>76</v>
      </c>
      <c r="D77" s="20" t="s">
        <v>427</v>
      </c>
      <c r="E77" s="20"/>
      <c r="F77" s="18" t="s">
        <v>427</v>
      </c>
      <c r="G77" s="21" t="s">
        <v>190</v>
      </c>
      <c r="H77" s="78" t="s">
        <v>402</v>
      </c>
      <c r="I77" s="78" t="s">
        <v>402</v>
      </c>
      <c r="J77" s="78"/>
      <c r="K77" s="78"/>
    </row>
    <row r="78" spans="1:24" x14ac:dyDescent="0.25">
      <c r="A78" s="15" t="s">
        <v>521</v>
      </c>
      <c r="B78" s="18" t="s">
        <v>344</v>
      </c>
      <c r="C78" s="18">
        <v>77</v>
      </c>
      <c r="D78" s="20" t="s">
        <v>427</v>
      </c>
      <c r="E78" s="20"/>
      <c r="F78" s="18" t="s">
        <v>427</v>
      </c>
      <c r="G78" s="21" t="s">
        <v>190</v>
      </c>
      <c r="H78" s="78" t="s">
        <v>402</v>
      </c>
      <c r="I78" s="78" t="s">
        <v>402</v>
      </c>
      <c r="J78" s="78"/>
      <c r="K78" s="78"/>
    </row>
    <row r="79" spans="1:24" x14ac:dyDescent="0.25">
      <c r="A79" s="15" t="s">
        <v>519</v>
      </c>
      <c r="B79" s="18" t="s">
        <v>344</v>
      </c>
      <c r="C79" s="20">
        <v>78</v>
      </c>
      <c r="D79" s="20" t="s">
        <v>427</v>
      </c>
      <c r="E79" s="20"/>
      <c r="F79" s="18" t="s">
        <v>427</v>
      </c>
      <c r="G79" s="21" t="s">
        <v>190</v>
      </c>
      <c r="H79" s="78" t="s">
        <v>402</v>
      </c>
      <c r="I79" s="78" t="s">
        <v>402</v>
      </c>
      <c r="J79" s="78"/>
      <c r="K79" s="78"/>
    </row>
    <row r="80" spans="1:24" x14ac:dyDescent="0.25">
      <c r="A80" s="15" t="s">
        <v>520</v>
      </c>
      <c r="B80" s="18" t="s">
        <v>344</v>
      </c>
      <c r="C80" s="18">
        <v>79</v>
      </c>
      <c r="D80" s="20" t="s">
        <v>427</v>
      </c>
      <c r="E80" s="20"/>
      <c r="F80" s="18" t="s">
        <v>427</v>
      </c>
      <c r="G80" s="21" t="s">
        <v>190</v>
      </c>
      <c r="H80" s="78" t="s">
        <v>402</v>
      </c>
      <c r="I80" s="78" t="s">
        <v>402</v>
      </c>
      <c r="J80" s="78"/>
      <c r="K80" s="78"/>
    </row>
    <row r="81" spans="1:11" x14ac:dyDescent="0.25">
      <c r="A81" s="15" t="s">
        <v>516</v>
      </c>
      <c r="B81" s="18" t="s">
        <v>344</v>
      </c>
      <c r="C81" s="20">
        <v>80</v>
      </c>
      <c r="D81" s="20" t="s">
        <v>427</v>
      </c>
      <c r="E81" s="20"/>
      <c r="F81" s="18" t="s">
        <v>427</v>
      </c>
      <c r="G81" s="21" t="s">
        <v>190</v>
      </c>
      <c r="H81" s="78" t="s">
        <v>402</v>
      </c>
      <c r="I81" s="78" t="s">
        <v>402</v>
      </c>
      <c r="J81" s="78"/>
      <c r="K81" s="78"/>
    </row>
    <row r="82" spans="1:11" x14ac:dyDescent="0.25">
      <c r="A82" s="15" t="s">
        <v>514</v>
      </c>
      <c r="B82" s="18" t="s">
        <v>344</v>
      </c>
      <c r="C82" s="18">
        <v>81</v>
      </c>
      <c r="D82" s="20" t="s">
        <v>427</v>
      </c>
      <c r="E82" s="20"/>
      <c r="F82" s="18" t="s">
        <v>427</v>
      </c>
      <c r="G82" s="21" t="s">
        <v>190</v>
      </c>
      <c r="H82" s="78" t="s">
        <v>402</v>
      </c>
      <c r="I82" s="78" t="s">
        <v>402</v>
      </c>
      <c r="J82" s="78"/>
      <c r="K82" s="78"/>
    </row>
    <row r="83" spans="1:11" x14ac:dyDescent="0.25">
      <c r="A83" s="15" t="s">
        <v>426</v>
      </c>
      <c r="B83" s="18" t="s">
        <v>344</v>
      </c>
      <c r="C83" s="20">
        <v>82</v>
      </c>
      <c r="D83" s="20" t="s">
        <v>427</v>
      </c>
      <c r="E83" s="16"/>
      <c r="F83" s="18" t="s">
        <v>427</v>
      </c>
      <c r="G83" s="21" t="s">
        <v>190</v>
      </c>
      <c r="H83" s="78" t="s">
        <v>402</v>
      </c>
      <c r="I83" s="78" t="s">
        <v>402</v>
      </c>
      <c r="J83" s="78"/>
      <c r="K83" s="78"/>
    </row>
    <row r="84" spans="1:11" x14ac:dyDescent="0.25">
      <c r="A84" s="15" t="s">
        <v>2674</v>
      </c>
      <c r="B84" s="18" t="s">
        <v>344</v>
      </c>
      <c r="C84" s="18">
        <v>83</v>
      </c>
      <c r="D84" s="20" t="s">
        <v>427</v>
      </c>
      <c r="E84" s="16"/>
      <c r="F84" s="18" t="s">
        <v>427</v>
      </c>
      <c r="G84" s="21" t="s">
        <v>190</v>
      </c>
      <c r="H84" s="78" t="s">
        <v>402</v>
      </c>
      <c r="I84" s="78" t="s">
        <v>402</v>
      </c>
      <c r="J84" s="78"/>
      <c r="K84" s="78"/>
    </row>
    <row r="85" spans="1:11" x14ac:dyDescent="0.25">
      <c r="A85" s="15" t="s">
        <v>462</v>
      </c>
      <c r="B85" s="18" t="s">
        <v>344</v>
      </c>
      <c r="C85" s="20" t="s">
        <v>2590</v>
      </c>
      <c r="D85" s="20" t="s">
        <v>407</v>
      </c>
      <c r="E85" s="20">
        <v>50</v>
      </c>
      <c r="F85" s="18" t="s">
        <v>410</v>
      </c>
      <c r="G85" s="21" t="s">
        <v>190</v>
      </c>
      <c r="H85" s="78" t="s">
        <v>402</v>
      </c>
      <c r="I85" s="78" t="s">
        <v>402</v>
      </c>
      <c r="J85" s="78"/>
      <c r="K85" s="78" t="s">
        <v>402</v>
      </c>
    </row>
    <row r="86" spans="1:11" x14ac:dyDescent="0.25">
      <c r="A86" s="15" t="s">
        <v>1232</v>
      </c>
      <c r="B86" s="18" t="s">
        <v>344</v>
      </c>
      <c r="C86" s="18" t="s">
        <v>2591</v>
      </c>
      <c r="D86" s="20" t="s">
        <v>407</v>
      </c>
      <c r="E86" s="20">
        <v>60</v>
      </c>
      <c r="F86" s="18" t="s">
        <v>410</v>
      </c>
      <c r="G86" s="21" t="s">
        <v>190</v>
      </c>
      <c r="H86" s="78" t="s">
        <v>402</v>
      </c>
      <c r="I86" s="78" t="s">
        <v>402</v>
      </c>
      <c r="J86" s="78"/>
      <c r="K86" s="78" t="s">
        <v>402</v>
      </c>
    </row>
    <row r="87" spans="1:11" x14ac:dyDescent="0.25">
      <c r="A87" s="15" t="s">
        <v>568</v>
      </c>
      <c r="B87" s="18" t="s">
        <v>344</v>
      </c>
      <c r="C87" s="20" t="s">
        <v>2592</v>
      </c>
      <c r="D87" s="20" t="s">
        <v>425</v>
      </c>
      <c r="E87" s="20">
        <v>70</v>
      </c>
      <c r="F87" s="18" t="s">
        <v>410</v>
      </c>
      <c r="G87" s="21" t="s">
        <v>190</v>
      </c>
      <c r="H87" s="78" t="s">
        <v>402</v>
      </c>
      <c r="I87" s="78" t="s">
        <v>402</v>
      </c>
      <c r="J87" s="78"/>
      <c r="K87" s="78" t="s">
        <v>402</v>
      </c>
    </row>
    <row r="88" spans="1:11" x14ac:dyDescent="0.25">
      <c r="A88" s="15" t="s">
        <v>547</v>
      </c>
      <c r="B88" s="18" t="s">
        <v>344</v>
      </c>
      <c r="C88" s="20" t="s">
        <v>2593</v>
      </c>
      <c r="D88" s="20" t="s">
        <v>425</v>
      </c>
      <c r="E88" s="20">
        <v>90</v>
      </c>
      <c r="F88" s="18" t="s">
        <v>405</v>
      </c>
      <c r="G88" s="21" t="s">
        <v>190</v>
      </c>
      <c r="H88" s="78" t="s">
        <v>402</v>
      </c>
      <c r="I88" s="78" t="s">
        <v>402</v>
      </c>
      <c r="J88" s="78"/>
      <c r="K88" s="78" t="s">
        <v>402</v>
      </c>
    </row>
    <row r="89" spans="1:11" x14ac:dyDescent="0.25">
      <c r="A89" s="15" t="s">
        <v>527</v>
      </c>
      <c r="B89" s="18" t="s">
        <v>344</v>
      </c>
      <c r="C89" s="18" t="s">
        <v>2594</v>
      </c>
      <c r="D89" s="20" t="s">
        <v>425</v>
      </c>
      <c r="E89" s="20">
        <v>160</v>
      </c>
      <c r="F89" s="18" t="s">
        <v>401</v>
      </c>
      <c r="G89" s="21" t="s">
        <v>194</v>
      </c>
      <c r="H89" s="78" t="s">
        <v>402</v>
      </c>
      <c r="I89" s="78" t="s">
        <v>402</v>
      </c>
      <c r="J89" s="78"/>
      <c r="K89" s="78" t="s">
        <v>402</v>
      </c>
    </row>
    <row r="90" spans="1:11" x14ac:dyDescent="0.25">
      <c r="A90" s="15" t="s">
        <v>2915</v>
      </c>
      <c r="B90" s="18" t="s">
        <v>344</v>
      </c>
      <c r="C90" s="20" t="s">
        <v>2595</v>
      </c>
      <c r="D90" s="20" t="s">
        <v>425</v>
      </c>
      <c r="E90" s="20">
        <v>170</v>
      </c>
      <c r="F90" s="18" t="s">
        <v>410</v>
      </c>
      <c r="G90" s="21" t="s">
        <v>206</v>
      </c>
      <c r="H90" s="78" t="s">
        <v>402</v>
      </c>
      <c r="I90" s="78" t="s">
        <v>402</v>
      </c>
      <c r="J90" s="78"/>
      <c r="K90" s="78" t="s">
        <v>402</v>
      </c>
    </row>
    <row r="91" spans="1:11" x14ac:dyDescent="0.25">
      <c r="A91" s="15" t="s">
        <v>1310</v>
      </c>
      <c r="B91" s="18" t="s">
        <v>344</v>
      </c>
      <c r="C91" s="20" t="s">
        <v>2596</v>
      </c>
      <c r="D91" s="20" t="s">
        <v>404</v>
      </c>
      <c r="E91" s="20">
        <v>50</v>
      </c>
      <c r="F91" s="18" t="s">
        <v>410</v>
      </c>
      <c r="G91" s="21" t="s">
        <v>190</v>
      </c>
      <c r="H91" s="78" t="s">
        <v>402</v>
      </c>
      <c r="I91" s="78" t="s">
        <v>402</v>
      </c>
      <c r="J91" s="78"/>
      <c r="K91" s="78" t="s">
        <v>402</v>
      </c>
    </row>
    <row r="92" spans="1:11" x14ac:dyDescent="0.25">
      <c r="A92" s="15" t="s">
        <v>1965</v>
      </c>
      <c r="B92" s="18" t="s">
        <v>344</v>
      </c>
      <c r="C92" s="18" t="s">
        <v>2597</v>
      </c>
      <c r="D92" s="20" t="s">
        <v>404</v>
      </c>
      <c r="E92" s="20">
        <v>90</v>
      </c>
      <c r="F92" s="18" t="s">
        <v>405</v>
      </c>
      <c r="G92" s="21" t="s">
        <v>194</v>
      </c>
      <c r="H92" s="78" t="s">
        <v>402</v>
      </c>
      <c r="I92" s="78" t="s">
        <v>402</v>
      </c>
      <c r="J92" s="78"/>
      <c r="K92" s="78" t="s">
        <v>402</v>
      </c>
    </row>
    <row r="93" spans="1:11" x14ac:dyDescent="0.25">
      <c r="A93" s="15" t="s">
        <v>537</v>
      </c>
      <c r="B93" s="18" t="s">
        <v>344</v>
      </c>
      <c r="C93" s="20" t="s">
        <v>2598</v>
      </c>
      <c r="D93" s="20" t="s">
        <v>400</v>
      </c>
      <c r="E93" s="20">
        <v>90</v>
      </c>
      <c r="F93" s="18" t="s">
        <v>405</v>
      </c>
      <c r="G93" s="21" t="s">
        <v>190</v>
      </c>
      <c r="H93" s="78" t="s">
        <v>402</v>
      </c>
      <c r="I93" s="78" t="s">
        <v>402</v>
      </c>
      <c r="J93" s="78"/>
      <c r="K93" s="78" t="s">
        <v>402</v>
      </c>
    </row>
    <row r="94" spans="1:11" x14ac:dyDescent="0.25">
      <c r="A94" s="15" t="s">
        <v>2717</v>
      </c>
      <c r="B94" s="18" t="s">
        <v>344</v>
      </c>
      <c r="C94" s="20" t="s">
        <v>2599</v>
      </c>
      <c r="D94" s="20" t="s">
        <v>400</v>
      </c>
      <c r="E94" s="20">
        <v>60</v>
      </c>
      <c r="F94" s="18" t="s">
        <v>410</v>
      </c>
      <c r="G94" s="21" t="s">
        <v>194</v>
      </c>
      <c r="H94" s="78" t="s">
        <v>402</v>
      </c>
      <c r="I94" s="78" t="s">
        <v>402</v>
      </c>
      <c r="J94" s="78"/>
      <c r="K94" s="78" t="s">
        <v>402</v>
      </c>
    </row>
    <row r="95" spans="1:11" x14ac:dyDescent="0.25">
      <c r="A95" s="15" t="s">
        <v>954</v>
      </c>
      <c r="B95" s="18" t="s">
        <v>344</v>
      </c>
      <c r="C95" s="18" t="s">
        <v>2601</v>
      </c>
      <c r="D95" s="20" t="s">
        <v>421</v>
      </c>
      <c r="E95" s="16">
        <v>110</v>
      </c>
      <c r="F95" s="18" t="s">
        <v>410</v>
      </c>
      <c r="G95" s="21" t="s">
        <v>190</v>
      </c>
      <c r="H95" s="78" t="s">
        <v>402</v>
      </c>
      <c r="I95" s="78" t="s">
        <v>402</v>
      </c>
      <c r="J95" s="78"/>
      <c r="K95" s="78" t="s">
        <v>402</v>
      </c>
    </row>
    <row r="96" spans="1:11" x14ac:dyDescent="0.25">
      <c r="A96" s="15" t="s">
        <v>1426</v>
      </c>
      <c r="B96" s="18" t="s">
        <v>344</v>
      </c>
      <c r="C96" s="20" t="s">
        <v>2602</v>
      </c>
      <c r="D96" s="20" t="s">
        <v>421</v>
      </c>
      <c r="E96" s="20">
        <v>60</v>
      </c>
      <c r="F96" s="18" t="s">
        <v>410</v>
      </c>
      <c r="G96" s="21" t="s">
        <v>190</v>
      </c>
      <c r="H96" s="78" t="s">
        <v>402</v>
      </c>
      <c r="I96" s="78" t="s">
        <v>402</v>
      </c>
      <c r="J96" s="78"/>
      <c r="K96" s="78" t="s">
        <v>402</v>
      </c>
    </row>
    <row r="97" spans="1:11" x14ac:dyDescent="0.25">
      <c r="A97" s="15" t="s">
        <v>1395</v>
      </c>
      <c r="B97" s="18" t="s">
        <v>344</v>
      </c>
      <c r="C97" s="20" t="s">
        <v>2603</v>
      </c>
      <c r="D97" s="20" t="s">
        <v>421</v>
      </c>
      <c r="E97" s="20">
        <v>70</v>
      </c>
      <c r="F97" s="18" t="s">
        <v>410</v>
      </c>
      <c r="G97" s="21" t="s">
        <v>194</v>
      </c>
      <c r="H97" s="78" t="s">
        <v>402</v>
      </c>
      <c r="I97" s="78" t="s">
        <v>402</v>
      </c>
      <c r="J97" s="78"/>
      <c r="K97" s="78" t="s">
        <v>402</v>
      </c>
    </row>
    <row r="98" spans="1:11" x14ac:dyDescent="0.25">
      <c r="A98" s="15" t="s">
        <v>2685</v>
      </c>
      <c r="B98" s="18" t="s">
        <v>344</v>
      </c>
      <c r="C98" s="18" t="s">
        <v>2604</v>
      </c>
      <c r="D98" s="20" t="s">
        <v>421</v>
      </c>
      <c r="E98" s="16">
        <v>50</v>
      </c>
      <c r="F98" s="18" t="s">
        <v>410</v>
      </c>
      <c r="G98" s="21" t="s">
        <v>190</v>
      </c>
      <c r="H98" s="78" t="s">
        <v>402</v>
      </c>
      <c r="I98" s="78" t="s">
        <v>402</v>
      </c>
      <c r="J98" s="78"/>
      <c r="K98" s="78" t="s">
        <v>402</v>
      </c>
    </row>
    <row r="99" spans="1:11" x14ac:dyDescent="0.25">
      <c r="A99" s="15" t="s">
        <v>2686</v>
      </c>
      <c r="B99" s="18" t="s">
        <v>344</v>
      </c>
      <c r="C99" s="20" t="s">
        <v>2605</v>
      </c>
      <c r="D99" s="20" t="s">
        <v>421</v>
      </c>
      <c r="E99" s="20">
        <v>90</v>
      </c>
      <c r="F99" s="18" t="s">
        <v>405</v>
      </c>
      <c r="G99" s="21" t="s">
        <v>194</v>
      </c>
      <c r="H99" s="78" t="s">
        <v>402</v>
      </c>
      <c r="I99" s="78" t="s">
        <v>402</v>
      </c>
      <c r="J99" s="78"/>
      <c r="K99" s="78" t="s">
        <v>402</v>
      </c>
    </row>
    <row r="100" spans="1:11" x14ac:dyDescent="0.25">
      <c r="A100" s="15" t="s">
        <v>2645</v>
      </c>
      <c r="B100" s="18" t="s">
        <v>344</v>
      </c>
      <c r="C100" s="20" t="s">
        <v>2606</v>
      </c>
      <c r="D100" s="20" t="s">
        <v>435</v>
      </c>
      <c r="E100" s="20">
        <v>130</v>
      </c>
      <c r="F100" s="18" t="s">
        <v>410</v>
      </c>
      <c r="G100" s="21" t="s">
        <v>194</v>
      </c>
      <c r="H100" s="78" t="s">
        <v>402</v>
      </c>
      <c r="I100" s="78" t="s">
        <v>402</v>
      </c>
      <c r="J100" s="78"/>
      <c r="K100" s="78" t="s">
        <v>402</v>
      </c>
    </row>
    <row r="101" spans="1:11" x14ac:dyDescent="0.25">
      <c r="A101" s="15" t="s">
        <v>2690</v>
      </c>
      <c r="B101" s="18" t="s">
        <v>344</v>
      </c>
      <c r="C101" s="18" t="s">
        <v>2607</v>
      </c>
      <c r="D101" s="20" t="s">
        <v>2651</v>
      </c>
      <c r="E101" s="16">
        <v>40</v>
      </c>
      <c r="F101" s="18" t="s">
        <v>410</v>
      </c>
      <c r="G101" s="21" t="s">
        <v>190</v>
      </c>
      <c r="H101" s="78" t="s">
        <v>402</v>
      </c>
      <c r="I101" s="78" t="s">
        <v>402</v>
      </c>
      <c r="J101" s="78"/>
      <c r="K101" s="78" t="s">
        <v>402</v>
      </c>
    </row>
    <row r="102" spans="1:11" x14ac:dyDescent="0.25">
      <c r="A102" s="15" t="s">
        <v>2691</v>
      </c>
      <c r="B102" s="18" t="s">
        <v>344</v>
      </c>
      <c r="C102" s="20" t="s">
        <v>2608</v>
      </c>
      <c r="D102" s="20" t="s">
        <v>2651</v>
      </c>
      <c r="E102" s="16">
        <v>70</v>
      </c>
      <c r="F102" s="18" t="s">
        <v>405</v>
      </c>
      <c r="G102" s="21" t="s">
        <v>194</v>
      </c>
      <c r="H102" s="78" t="s">
        <v>402</v>
      </c>
      <c r="I102" s="78" t="s">
        <v>402</v>
      </c>
      <c r="J102" s="78"/>
      <c r="K102" s="78" t="s">
        <v>402</v>
      </c>
    </row>
    <row r="103" spans="1:11" x14ac:dyDescent="0.25">
      <c r="A103" s="15" t="s">
        <v>2654</v>
      </c>
      <c r="B103" s="18" t="s">
        <v>344</v>
      </c>
      <c r="C103" s="20" t="s">
        <v>2609</v>
      </c>
      <c r="D103" s="20" t="s">
        <v>2651</v>
      </c>
      <c r="E103" s="16">
        <v>60</v>
      </c>
      <c r="F103" s="18" t="s">
        <v>410</v>
      </c>
      <c r="G103" s="17" t="s">
        <v>194</v>
      </c>
      <c r="H103" s="78" t="s">
        <v>402</v>
      </c>
      <c r="I103" s="78" t="s">
        <v>402</v>
      </c>
      <c r="J103" s="78"/>
      <c r="K103" s="78" t="s">
        <v>402</v>
      </c>
    </row>
    <row r="104" spans="1:11" x14ac:dyDescent="0.25">
      <c r="A104" s="15" t="s">
        <v>2655</v>
      </c>
      <c r="B104" s="18" t="s">
        <v>344</v>
      </c>
      <c r="C104" s="18" t="s">
        <v>2611</v>
      </c>
      <c r="D104" s="20" t="s">
        <v>2651</v>
      </c>
      <c r="E104" s="16">
        <v>90</v>
      </c>
      <c r="F104" s="18" t="s">
        <v>405</v>
      </c>
      <c r="G104" s="17" t="s">
        <v>194</v>
      </c>
      <c r="H104" s="78" t="s">
        <v>402</v>
      </c>
      <c r="I104" s="78" t="s">
        <v>402</v>
      </c>
      <c r="J104" s="78"/>
      <c r="K104" s="78" t="s">
        <v>402</v>
      </c>
    </row>
    <row r="105" spans="1:11" x14ac:dyDescent="0.25">
      <c r="A105" s="15" t="s">
        <v>2916</v>
      </c>
      <c r="B105" s="18" t="s">
        <v>344</v>
      </c>
      <c r="C105" s="20" t="s">
        <v>2612</v>
      </c>
      <c r="D105" s="20" t="s">
        <v>2651</v>
      </c>
      <c r="E105" s="16">
        <v>170</v>
      </c>
      <c r="F105" s="18" t="s">
        <v>410</v>
      </c>
      <c r="G105" s="21" t="s">
        <v>206</v>
      </c>
      <c r="H105" s="78" t="s">
        <v>402</v>
      </c>
      <c r="I105" s="78" t="s">
        <v>402</v>
      </c>
      <c r="J105" s="78"/>
      <c r="K105" s="78" t="s">
        <v>402</v>
      </c>
    </row>
    <row r="106" spans="1:11" x14ac:dyDescent="0.25">
      <c r="A106" s="15" t="s">
        <v>2753</v>
      </c>
      <c r="B106" s="18" t="s">
        <v>344</v>
      </c>
      <c r="C106" s="20" t="s">
        <v>2613</v>
      </c>
      <c r="D106" s="20" t="s">
        <v>2651</v>
      </c>
      <c r="E106" s="16">
        <v>90</v>
      </c>
      <c r="F106" s="18" t="s">
        <v>410</v>
      </c>
      <c r="G106" s="21" t="s">
        <v>194</v>
      </c>
      <c r="H106" s="78" t="s">
        <v>402</v>
      </c>
      <c r="I106" s="78" t="s">
        <v>402</v>
      </c>
      <c r="J106" s="78"/>
      <c r="K106" s="78" t="s">
        <v>402</v>
      </c>
    </row>
    <row r="107" spans="1:11" x14ac:dyDescent="0.25">
      <c r="A107" s="15" t="s">
        <v>1316</v>
      </c>
      <c r="B107" s="18" t="s">
        <v>344</v>
      </c>
      <c r="C107" s="18" t="s">
        <v>2614</v>
      </c>
      <c r="D107" s="20" t="s">
        <v>414</v>
      </c>
      <c r="E107" s="16">
        <v>40</v>
      </c>
      <c r="F107" s="18" t="s">
        <v>410</v>
      </c>
      <c r="G107" s="21" t="s">
        <v>190</v>
      </c>
      <c r="H107" s="78" t="s">
        <v>402</v>
      </c>
      <c r="I107" s="78" t="s">
        <v>402</v>
      </c>
      <c r="J107" s="78"/>
      <c r="K107" s="78" t="s">
        <v>402</v>
      </c>
    </row>
    <row r="108" spans="1:11" x14ac:dyDescent="0.25">
      <c r="A108" s="15" t="s">
        <v>1294</v>
      </c>
      <c r="B108" s="18" t="s">
        <v>344</v>
      </c>
      <c r="C108" s="20" t="s">
        <v>2615</v>
      </c>
      <c r="D108" s="20" t="s">
        <v>414</v>
      </c>
      <c r="E108" s="16">
        <v>90</v>
      </c>
      <c r="F108" s="18" t="s">
        <v>405</v>
      </c>
      <c r="G108" s="21" t="s">
        <v>194</v>
      </c>
      <c r="H108" s="78" t="s">
        <v>402</v>
      </c>
      <c r="I108" s="78" t="s">
        <v>402</v>
      </c>
      <c r="J108" s="78"/>
      <c r="K108" s="78" t="s">
        <v>402</v>
      </c>
    </row>
    <row r="109" spans="1:11" x14ac:dyDescent="0.25">
      <c r="A109" s="15" t="s">
        <v>2660</v>
      </c>
      <c r="B109" s="18" t="s">
        <v>344</v>
      </c>
      <c r="C109" s="20" t="s">
        <v>2616</v>
      </c>
      <c r="D109" s="20" t="s">
        <v>414</v>
      </c>
      <c r="E109" s="16">
        <v>40</v>
      </c>
      <c r="F109" s="18" t="s">
        <v>410</v>
      </c>
      <c r="G109" s="17" t="s">
        <v>190</v>
      </c>
      <c r="H109" s="78" t="s">
        <v>402</v>
      </c>
      <c r="I109" s="78" t="s">
        <v>402</v>
      </c>
      <c r="J109" s="78"/>
      <c r="K109" s="78" t="s">
        <v>402</v>
      </c>
    </row>
    <row r="110" spans="1:11" x14ac:dyDescent="0.25">
      <c r="A110" s="15" t="s">
        <v>2917</v>
      </c>
      <c r="B110" s="18" t="s">
        <v>344</v>
      </c>
      <c r="C110" s="18" t="s">
        <v>2918</v>
      </c>
      <c r="D110" s="20" t="s">
        <v>490</v>
      </c>
      <c r="E110" s="16"/>
      <c r="F110" s="18" t="s">
        <v>1562</v>
      </c>
      <c r="G110" s="17" t="s">
        <v>190</v>
      </c>
      <c r="H110" s="78" t="s">
        <v>402</v>
      </c>
      <c r="I110" s="78" t="s">
        <v>402</v>
      </c>
      <c r="J110" s="78"/>
      <c r="K110" s="78" t="s">
        <v>402</v>
      </c>
    </row>
    <row r="111" spans="1:11" x14ac:dyDescent="0.25">
      <c r="A111" s="15" t="s">
        <v>2829</v>
      </c>
      <c r="B111" s="18" t="s">
        <v>344</v>
      </c>
      <c r="C111" s="20" t="s">
        <v>2919</v>
      </c>
      <c r="D111" s="20" t="s">
        <v>490</v>
      </c>
      <c r="E111" s="16"/>
      <c r="F111" s="18" t="s">
        <v>1085</v>
      </c>
      <c r="G111" s="21" t="s">
        <v>194</v>
      </c>
      <c r="H111" s="78" t="s">
        <v>402</v>
      </c>
      <c r="I111" s="78" t="s">
        <v>402</v>
      </c>
      <c r="J111" s="78"/>
      <c r="K111" s="78" t="s">
        <v>402</v>
      </c>
    </row>
    <row r="112" spans="1:11" x14ac:dyDescent="0.25">
      <c r="A112" s="15" t="s">
        <v>2915</v>
      </c>
      <c r="B112" s="18" t="s">
        <v>344</v>
      </c>
      <c r="C112" s="20" t="s">
        <v>2920</v>
      </c>
      <c r="D112" s="20" t="s">
        <v>425</v>
      </c>
      <c r="E112" s="16">
        <v>170</v>
      </c>
      <c r="F112" s="18" t="s">
        <v>410</v>
      </c>
      <c r="G112" s="21" t="s">
        <v>274</v>
      </c>
      <c r="H112" s="78" t="s">
        <v>402</v>
      </c>
      <c r="I112" s="78" t="s">
        <v>402</v>
      </c>
      <c r="J112" s="78"/>
      <c r="K112" s="78" t="s">
        <v>402</v>
      </c>
    </row>
    <row r="113" spans="1:11" x14ac:dyDescent="0.25">
      <c r="A113" s="15" t="s">
        <v>477</v>
      </c>
      <c r="B113" s="18" t="s">
        <v>344</v>
      </c>
      <c r="C113" s="18" t="s">
        <v>2921</v>
      </c>
      <c r="D113" s="20" t="s">
        <v>400</v>
      </c>
      <c r="E113" s="16">
        <v>60</v>
      </c>
      <c r="F113" s="18" t="s">
        <v>410</v>
      </c>
      <c r="G113" s="21" t="s">
        <v>274</v>
      </c>
      <c r="H113" s="78" t="s">
        <v>402</v>
      </c>
      <c r="I113" s="78" t="s">
        <v>402</v>
      </c>
      <c r="J113" s="78"/>
      <c r="K113" s="78" t="s">
        <v>402</v>
      </c>
    </row>
    <row r="114" spans="1:11" x14ac:dyDescent="0.25">
      <c r="A114" s="15" t="s">
        <v>2778</v>
      </c>
      <c r="B114" s="18" t="s">
        <v>344</v>
      </c>
      <c r="C114" s="20" t="s">
        <v>2922</v>
      </c>
      <c r="D114" s="16" t="s">
        <v>2651</v>
      </c>
      <c r="E114" s="16">
        <v>170</v>
      </c>
      <c r="F114" s="18" t="s">
        <v>410</v>
      </c>
      <c r="G114" s="21" t="s">
        <v>274</v>
      </c>
      <c r="H114" s="78" t="s">
        <v>402</v>
      </c>
      <c r="I114" s="78" t="s">
        <v>402</v>
      </c>
      <c r="J114" s="78"/>
      <c r="K114" s="78" t="s">
        <v>402</v>
      </c>
    </row>
    <row r="115" spans="1:11" x14ac:dyDescent="0.25">
      <c r="A115" s="15" t="s">
        <v>2779</v>
      </c>
      <c r="B115" s="18" t="s">
        <v>344</v>
      </c>
      <c r="C115" s="20" t="s">
        <v>2923</v>
      </c>
      <c r="D115" s="20" t="s">
        <v>2651</v>
      </c>
      <c r="E115" s="20">
        <v>210</v>
      </c>
      <c r="F115" s="18" t="s">
        <v>2619</v>
      </c>
      <c r="G115" s="21" t="s">
        <v>274</v>
      </c>
      <c r="H115" s="78" t="s">
        <v>402</v>
      </c>
      <c r="I115" s="78" t="s">
        <v>402</v>
      </c>
      <c r="J115" s="78"/>
      <c r="K115" s="78" t="s">
        <v>402</v>
      </c>
    </row>
    <row r="116" spans="1:11" x14ac:dyDescent="0.25">
      <c r="A116" s="15" t="s">
        <v>2916</v>
      </c>
      <c r="B116" s="18" t="s">
        <v>344</v>
      </c>
      <c r="C116" s="18" t="s">
        <v>2924</v>
      </c>
      <c r="D116" s="20" t="s">
        <v>2651</v>
      </c>
      <c r="E116" s="20">
        <v>170</v>
      </c>
      <c r="F116" s="18" t="s">
        <v>410</v>
      </c>
      <c r="G116" s="21" t="s">
        <v>274</v>
      </c>
      <c r="H116" s="78" t="s">
        <v>402</v>
      </c>
      <c r="I116" s="78" t="s">
        <v>402</v>
      </c>
      <c r="J116" s="78"/>
      <c r="K116" s="78" t="s">
        <v>402</v>
      </c>
    </row>
  </sheetData>
  <sheetProtection selectLockedCells="1" selectUnlockedCells="1"/>
  <mergeCells count="1">
    <mergeCell ref="Z1:AH1"/>
  </mergeCells>
  <conditionalFormatting sqref="H2:K116">
    <cfRule type="cellIs" dxfId="470" priority="1" stopIfTrue="1" operator="equal">
      <formula>"-"</formula>
    </cfRule>
    <cfRule type="cellIs" dxfId="469" priority="2" stopIfTrue="1" operator="equal">
      <formula>"x"</formula>
    </cfRule>
  </conditionalFormatting>
  <hyperlinks>
    <hyperlink ref="L1" location="'Expansion set Check List'!A1" display="Home" xr:uid="{00000000-0004-0000-4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193">
    <tabColor rgb="FF00FF00"/>
  </sheetPr>
  <dimension ref="A1:AH126"/>
  <sheetViews>
    <sheetView zoomScaleSheetLayoutView="10" workbookViewId="0">
      <pane ySplit="1" topLeftCell="A2" activePane="bottomLeft" state="frozen"/>
      <selection pane="bottomLeft"/>
    </sheetView>
  </sheetViews>
  <sheetFormatPr defaultColWidth="0" defaultRowHeight="13.2" customHeight="1" x14ac:dyDescent="0.25"/>
  <cols>
    <col min="1" max="1" width="22.109375" customWidth="1"/>
    <col min="2" max="2" width="11.88671875" bestFit="1" customWidth="1"/>
    <col min="3" max="3" width="4" bestFit="1" customWidth="1"/>
    <col min="4" max="4" width="8.88671875" bestFit="1" customWidth="1"/>
    <col min="5" max="5" width="4" customWidth="1"/>
    <col min="6" max="6" width="13.6640625" bestFit="1" customWidth="1"/>
    <col min="7" max="7" width="11.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11" t="s">
        <v>100</v>
      </c>
      <c r="N1" s="9" t="s">
        <v>101</v>
      </c>
      <c r="O1" s="9" t="s">
        <v>102</v>
      </c>
      <c r="P1" s="10" t="s">
        <v>103</v>
      </c>
      <c r="Z1" s="332" t="s">
        <v>398</v>
      </c>
      <c r="AA1" s="333"/>
      <c r="AB1" s="333"/>
      <c r="AC1" s="333"/>
      <c r="AD1" s="333"/>
      <c r="AE1" s="333"/>
      <c r="AF1" s="333"/>
      <c r="AG1" s="333"/>
      <c r="AH1" s="334"/>
    </row>
    <row r="2" spans="1:34" ht="13.8" thickBot="1" x14ac:dyDescent="0.3">
      <c r="A2" s="15" t="s">
        <v>479</v>
      </c>
      <c r="B2" s="18" t="s">
        <v>346</v>
      </c>
      <c r="C2" s="18">
        <v>1</v>
      </c>
      <c r="D2" s="18" t="s">
        <v>407</v>
      </c>
      <c r="E2" s="18">
        <v>80</v>
      </c>
      <c r="F2" s="18" t="s">
        <v>410</v>
      </c>
      <c r="G2" s="19" t="s">
        <v>194</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125</v>
      </c>
      <c r="Z2" s="109"/>
      <c r="AA2" s="109"/>
      <c r="AB2" s="109"/>
      <c r="AC2" s="109"/>
      <c r="AD2" s="109"/>
      <c r="AE2" s="109"/>
      <c r="AF2" s="109"/>
      <c r="AG2" s="109"/>
      <c r="AH2" s="109"/>
    </row>
    <row r="3" spans="1:34" x14ac:dyDescent="0.25">
      <c r="A3" s="15" t="s">
        <v>2925</v>
      </c>
      <c r="B3" s="18" t="s">
        <v>346</v>
      </c>
      <c r="C3" s="20">
        <v>2</v>
      </c>
      <c r="D3" s="18" t="s">
        <v>407</v>
      </c>
      <c r="E3" s="20">
        <v>60</v>
      </c>
      <c r="F3" s="18" t="s">
        <v>410</v>
      </c>
      <c r="G3" s="19" t="s">
        <v>190</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26</v>
      </c>
    </row>
    <row r="4" spans="1:34" x14ac:dyDescent="0.25">
      <c r="A4" s="15" t="s">
        <v>2926</v>
      </c>
      <c r="B4" s="18" t="s">
        <v>346</v>
      </c>
      <c r="C4" s="18">
        <v>3</v>
      </c>
      <c r="D4" s="18" t="s">
        <v>407</v>
      </c>
      <c r="E4" s="20">
        <v>120</v>
      </c>
      <c r="F4" s="18" t="s">
        <v>405</v>
      </c>
      <c r="G4" s="19" t="s">
        <v>194</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46</v>
      </c>
    </row>
    <row r="5" spans="1:34" x14ac:dyDescent="0.25">
      <c r="A5" s="15" t="s">
        <v>1918</v>
      </c>
      <c r="B5" s="18" t="s">
        <v>346</v>
      </c>
      <c r="C5" s="20">
        <v>4</v>
      </c>
      <c r="D5" s="18" t="s">
        <v>407</v>
      </c>
      <c r="E5" s="20">
        <v>90</v>
      </c>
      <c r="F5" s="18" t="s">
        <v>405</v>
      </c>
      <c r="G5" s="19" t="s">
        <v>198</v>
      </c>
      <c r="H5" s="78" t="s">
        <v>402</v>
      </c>
      <c r="I5" s="78" t="s">
        <v>402</v>
      </c>
      <c r="J5" s="78"/>
      <c r="K5" s="78"/>
      <c r="R5" s="125" t="s">
        <v>198</v>
      </c>
      <c r="S5" s="261">
        <f t="shared" si="1"/>
        <v>0</v>
      </c>
      <c r="T5" s="170">
        <f t="shared" si="2"/>
        <v>0</v>
      </c>
      <c r="U5" s="179"/>
      <c r="V5" s="125" t="s">
        <v>198</v>
      </c>
      <c r="W5" s="261">
        <f t="shared" si="3"/>
        <v>0</v>
      </c>
      <c r="X5" s="6">
        <f t="shared" si="4"/>
        <v>20</v>
      </c>
    </row>
    <row r="6" spans="1:34" x14ac:dyDescent="0.25">
      <c r="A6" s="15" t="s">
        <v>2257</v>
      </c>
      <c r="B6" s="18" t="s">
        <v>346</v>
      </c>
      <c r="C6" s="18">
        <v>5</v>
      </c>
      <c r="D6" s="18" t="s">
        <v>407</v>
      </c>
      <c r="E6" s="20">
        <v>60</v>
      </c>
      <c r="F6" s="18" t="s">
        <v>410</v>
      </c>
      <c r="G6" s="19" t="s">
        <v>190</v>
      </c>
      <c r="H6" s="78" t="s">
        <v>402</v>
      </c>
      <c r="I6" s="78" t="s">
        <v>402</v>
      </c>
      <c r="J6" s="78"/>
      <c r="K6" s="78"/>
      <c r="R6" s="125" t="s">
        <v>202</v>
      </c>
      <c r="S6" s="261">
        <f t="shared" si="1"/>
        <v>0</v>
      </c>
      <c r="T6" s="170">
        <f t="shared" si="2"/>
        <v>0</v>
      </c>
      <c r="U6" s="179"/>
      <c r="V6" s="125" t="s">
        <v>202</v>
      </c>
      <c r="W6" s="261">
        <f t="shared" si="3"/>
        <v>0</v>
      </c>
      <c r="X6" s="6">
        <f t="shared" si="4"/>
        <v>5</v>
      </c>
    </row>
    <row r="7" spans="1:34" x14ac:dyDescent="0.25">
      <c r="A7" s="15" t="s">
        <v>2258</v>
      </c>
      <c r="B7" s="18" t="s">
        <v>346</v>
      </c>
      <c r="C7" s="20">
        <v>6</v>
      </c>
      <c r="D7" s="18" t="s">
        <v>407</v>
      </c>
      <c r="E7" s="20">
        <v>70</v>
      </c>
      <c r="F7" s="18" t="s">
        <v>405</v>
      </c>
      <c r="G7" s="19" t="s">
        <v>194</v>
      </c>
      <c r="H7" s="78" t="s">
        <v>402</v>
      </c>
      <c r="I7" s="78" t="s">
        <v>402</v>
      </c>
      <c r="J7" s="78"/>
      <c r="K7" s="78"/>
      <c r="R7" s="125" t="s">
        <v>206</v>
      </c>
      <c r="S7" s="261">
        <f t="shared" si="1"/>
        <v>0</v>
      </c>
      <c r="T7" s="170">
        <f t="shared" si="2"/>
        <v>0</v>
      </c>
      <c r="U7" s="179"/>
      <c r="V7" s="125" t="s">
        <v>206</v>
      </c>
      <c r="W7" s="261">
        <f t="shared" si="3"/>
        <v>0</v>
      </c>
      <c r="X7" s="6">
        <f t="shared" si="4"/>
        <v>13</v>
      </c>
    </row>
    <row r="8" spans="1:34" x14ac:dyDescent="0.25">
      <c r="A8" s="15" t="s">
        <v>2259</v>
      </c>
      <c r="B8" s="18" t="s">
        <v>346</v>
      </c>
      <c r="C8" s="18">
        <v>7</v>
      </c>
      <c r="D8" s="18" t="s">
        <v>407</v>
      </c>
      <c r="E8" s="20">
        <v>140</v>
      </c>
      <c r="F8" s="18" t="s">
        <v>401</v>
      </c>
      <c r="G8" s="19" t="s">
        <v>198</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2265</v>
      </c>
      <c r="B9" s="18" t="s">
        <v>346</v>
      </c>
      <c r="C9" s="20">
        <v>8</v>
      </c>
      <c r="D9" s="18" t="s">
        <v>407</v>
      </c>
      <c r="E9" s="20">
        <v>60</v>
      </c>
      <c r="F9" s="18" t="s">
        <v>410</v>
      </c>
      <c r="G9" s="19" t="s">
        <v>190</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670</v>
      </c>
      <c r="B10" s="18" t="s">
        <v>346</v>
      </c>
      <c r="C10" s="18">
        <v>9</v>
      </c>
      <c r="D10" s="18" t="s">
        <v>425</v>
      </c>
      <c r="E10" s="20">
        <v>120</v>
      </c>
      <c r="F10" s="18" t="s">
        <v>410</v>
      </c>
      <c r="G10" s="19" t="s">
        <v>198</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2628</v>
      </c>
      <c r="B11" s="18" t="s">
        <v>346</v>
      </c>
      <c r="C11" s="20">
        <v>10</v>
      </c>
      <c r="D11" s="18" t="s">
        <v>425</v>
      </c>
      <c r="E11" s="20">
        <v>60</v>
      </c>
      <c r="F11" s="18" t="s">
        <v>410</v>
      </c>
      <c r="G11" s="19" t="s">
        <v>190</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2628</v>
      </c>
      <c r="B12" s="18" t="s">
        <v>346</v>
      </c>
      <c r="C12" s="18">
        <v>11</v>
      </c>
      <c r="D12" s="18" t="s">
        <v>425</v>
      </c>
      <c r="E12" s="20">
        <v>50</v>
      </c>
      <c r="F12" s="18" t="s">
        <v>410</v>
      </c>
      <c r="G12" s="19"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2629</v>
      </c>
      <c r="B13" s="18" t="s">
        <v>346</v>
      </c>
      <c r="C13" s="20">
        <v>12</v>
      </c>
      <c r="D13" s="18" t="s">
        <v>425</v>
      </c>
      <c r="E13" s="20">
        <v>80</v>
      </c>
      <c r="F13" s="18" t="s">
        <v>405</v>
      </c>
      <c r="G13" s="19" t="s">
        <v>194</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2630</v>
      </c>
      <c r="B14" s="18" t="s">
        <v>346</v>
      </c>
      <c r="C14" s="18">
        <v>13</v>
      </c>
      <c r="D14" s="20" t="s">
        <v>425</v>
      </c>
      <c r="E14" s="20">
        <v>140</v>
      </c>
      <c r="F14" s="18" t="s">
        <v>401</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2927</v>
      </c>
      <c r="B15" s="18" t="s">
        <v>346</v>
      </c>
      <c r="C15" s="20">
        <v>14</v>
      </c>
      <c r="D15" s="20" t="s">
        <v>425</v>
      </c>
      <c r="E15" s="20">
        <v>180</v>
      </c>
      <c r="F15" s="18" t="s">
        <v>2856</v>
      </c>
      <c r="G15" s="19" t="s">
        <v>242</v>
      </c>
      <c r="H15" s="78" t="s">
        <v>402</v>
      </c>
      <c r="I15" s="78" t="s">
        <v>402</v>
      </c>
      <c r="J15" s="78"/>
      <c r="K15" s="78" t="s">
        <v>402</v>
      </c>
      <c r="R15" s="125" t="s">
        <v>238</v>
      </c>
      <c r="S15" s="261">
        <f t="shared" si="1"/>
        <v>0</v>
      </c>
      <c r="T15" s="170">
        <f t="shared" si="2"/>
        <v>0</v>
      </c>
      <c r="U15" s="179"/>
      <c r="V15" s="125" t="s">
        <v>238</v>
      </c>
      <c r="W15" s="261">
        <f t="shared" si="3"/>
        <v>0</v>
      </c>
      <c r="X15" s="6">
        <f t="shared" si="4"/>
        <v>0</v>
      </c>
    </row>
    <row r="16" spans="1:34" x14ac:dyDescent="0.25">
      <c r="A16" s="15" t="s">
        <v>563</v>
      </c>
      <c r="B16" s="18" t="s">
        <v>346</v>
      </c>
      <c r="C16" s="18">
        <v>15</v>
      </c>
      <c r="D16" s="20" t="s">
        <v>404</v>
      </c>
      <c r="E16" s="20">
        <v>80</v>
      </c>
      <c r="F16" s="18" t="s">
        <v>410</v>
      </c>
      <c r="G16" s="19" t="s">
        <v>190</v>
      </c>
      <c r="H16" s="78" t="s">
        <v>402</v>
      </c>
      <c r="I16" s="78" t="s">
        <v>402</v>
      </c>
      <c r="J16" s="78"/>
      <c r="K16" s="78"/>
      <c r="R16" s="125" t="s">
        <v>242</v>
      </c>
      <c r="S16" s="261">
        <f t="shared" si="1"/>
        <v>0</v>
      </c>
      <c r="T16" s="170">
        <f t="shared" si="2"/>
        <v>0</v>
      </c>
      <c r="U16" s="179"/>
      <c r="V16" s="125" t="s">
        <v>242</v>
      </c>
      <c r="W16" s="261">
        <f t="shared" si="3"/>
        <v>0</v>
      </c>
      <c r="X16" s="6">
        <f t="shared" si="4"/>
        <v>5</v>
      </c>
    </row>
    <row r="17" spans="1:24" x14ac:dyDescent="0.25">
      <c r="A17" s="15" t="s">
        <v>548</v>
      </c>
      <c r="B17" s="18" t="s">
        <v>346</v>
      </c>
      <c r="C17" s="20">
        <v>16</v>
      </c>
      <c r="D17" s="20" t="s">
        <v>404</v>
      </c>
      <c r="E17" s="20">
        <v>120</v>
      </c>
      <c r="F17" s="18" t="s">
        <v>405</v>
      </c>
      <c r="G17" s="19" t="s">
        <v>194</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690</v>
      </c>
      <c r="B18" s="18" t="s">
        <v>346</v>
      </c>
      <c r="C18" s="18">
        <v>17</v>
      </c>
      <c r="D18" s="20" t="s">
        <v>404</v>
      </c>
      <c r="E18" s="20">
        <v>80</v>
      </c>
      <c r="F18" s="18" t="s">
        <v>2376</v>
      </c>
      <c r="G18" s="19" t="s">
        <v>194</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680</v>
      </c>
      <c r="B19" s="18" t="s">
        <v>346</v>
      </c>
      <c r="C19" s="20">
        <v>18</v>
      </c>
      <c r="D19" s="20" t="s">
        <v>404</v>
      </c>
      <c r="E19" s="20">
        <v>120</v>
      </c>
      <c r="F19" s="18" t="s">
        <v>405</v>
      </c>
      <c r="G19" s="19"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2928</v>
      </c>
      <c r="B20" s="18" t="s">
        <v>346</v>
      </c>
      <c r="C20" s="18">
        <v>19</v>
      </c>
      <c r="D20" s="20" t="s">
        <v>404</v>
      </c>
      <c r="E20" s="20">
        <v>140</v>
      </c>
      <c r="F20" s="18" t="s">
        <v>2856</v>
      </c>
      <c r="G20" s="21" t="s">
        <v>242</v>
      </c>
      <c r="H20" s="78" t="s">
        <v>402</v>
      </c>
      <c r="I20" s="78" t="s">
        <v>402</v>
      </c>
      <c r="J20" s="78"/>
      <c r="K20" s="78" t="s">
        <v>402</v>
      </c>
      <c r="R20" s="125" t="s">
        <v>258</v>
      </c>
      <c r="S20" s="261">
        <f t="shared" si="1"/>
        <v>0</v>
      </c>
      <c r="T20" s="170">
        <f t="shared" si="2"/>
        <v>0</v>
      </c>
      <c r="U20" s="184"/>
      <c r="V20" s="125" t="s">
        <v>258</v>
      </c>
      <c r="W20" s="261">
        <f t="shared" si="3"/>
        <v>0</v>
      </c>
      <c r="X20" s="6">
        <f t="shared" si="4"/>
        <v>0</v>
      </c>
    </row>
    <row r="21" spans="1:24" ht="13.8" thickBot="1" x14ac:dyDescent="0.3">
      <c r="A21" s="15" t="s">
        <v>2929</v>
      </c>
      <c r="B21" s="18" t="s">
        <v>346</v>
      </c>
      <c r="C21" s="20">
        <v>20</v>
      </c>
      <c r="D21" s="20" t="s">
        <v>404</v>
      </c>
      <c r="E21" s="20">
        <v>170</v>
      </c>
      <c r="F21" s="18" t="s">
        <v>410</v>
      </c>
      <c r="G21" s="19" t="s">
        <v>206</v>
      </c>
      <c r="H21" s="78" t="s">
        <v>402</v>
      </c>
      <c r="I21" s="78" t="s">
        <v>402</v>
      </c>
      <c r="J21" s="78"/>
      <c r="K21" s="78" t="s">
        <v>402</v>
      </c>
      <c r="R21" s="125" t="s">
        <v>262</v>
      </c>
      <c r="S21" s="261">
        <f t="shared" si="1"/>
        <v>0</v>
      </c>
      <c r="T21" s="170">
        <f t="shared" si="2"/>
        <v>0</v>
      </c>
      <c r="U21" s="187"/>
      <c r="V21" s="125" t="s">
        <v>262</v>
      </c>
      <c r="W21" s="261">
        <f t="shared" si="3"/>
        <v>0</v>
      </c>
      <c r="X21" s="6">
        <f t="shared" si="4"/>
        <v>0</v>
      </c>
    </row>
    <row r="22" spans="1:24" x14ac:dyDescent="0.25">
      <c r="A22" s="15" t="s">
        <v>2472</v>
      </c>
      <c r="B22" s="18" t="s">
        <v>346</v>
      </c>
      <c r="C22" s="18">
        <v>21</v>
      </c>
      <c r="D22" s="20" t="s">
        <v>404</v>
      </c>
      <c r="E22" s="20">
        <v>130</v>
      </c>
      <c r="F22" s="18" t="s">
        <v>410</v>
      </c>
      <c r="G22" s="21" t="s">
        <v>202</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2688</v>
      </c>
      <c r="B23" s="18" t="s">
        <v>346</v>
      </c>
      <c r="C23" s="20">
        <v>22</v>
      </c>
      <c r="D23" s="20" t="s">
        <v>404</v>
      </c>
      <c r="E23" s="20">
        <v>60</v>
      </c>
      <c r="F23" s="18" t="s">
        <v>410</v>
      </c>
      <c r="G23" s="21"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2689</v>
      </c>
      <c r="B24" s="18" t="s">
        <v>346</v>
      </c>
      <c r="C24" s="18">
        <v>23</v>
      </c>
      <c r="D24" s="20" t="s">
        <v>404</v>
      </c>
      <c r="E24" s="20">
        <v>100</v>
      </c>
      <c r="F24" s="18" t="s">
        <v>405</v>
      </c>
      <c r="G24" s="21" t="s">
        <v>198</v>
      </c>
      <c r="H24" s="78" t="s">
        <v>402</v>
      </c>
      <c r="I24" s="78" t="s">
        <v>402</v>
      </c>
      <c r="J24" s="78"/>
      <c r="K24" s="78"/>
      <c r="R24" s="125" t="s">
        <v>274</v>
      </c>
      <c r="S24" s="261">
        <f t="shared" si="1"/>
        <v>0</v>
      </c>
      <c r="T24" s="170">
        <f t="shared" si="2"/>
        <v>0</v>
      </c>
      <c r="U24" s="179"/>
      <c r="V24" s="125" t="s">
        <v>274</v>
      </c>
      <c r="W24" s="261">
        <f t="shared" si="3"/>
        <v>0</v>
      </c>
      <c r="X24" s="6">
        <f t="shared" si="4"/>
        <v>9</v>
      </c>
    </row>
    <row r="25" spans="1:24" ht="13.8" thickBot="1" x14ac:dyDescent="0.3">
      <c r="A25" s="15" t="s">
        <v>1935</v>
      </c>
      <c r="B25" s="18" t="s">
        <v>346</v>
      </c>
      <c r="C25" s="20">
        <v>24</v>
      </c>
      <c r="D25" s="20" t="s">
        <v>400</v>
      </c>
      <c r="E25" s="20">
        <v>70</v>
      </c>
      <c r="F25" s="18" t="s">
        <v>410</v>
      </c>
      <c r="G25" s="21" t="s">
        <v>198</v>
      </c>
      <c r="H25" s="78" t="s">
        <v>402</v>
      </c>
      <c r="I25" s="78" t="s">
        <v>402</v>
      </c>
      <c r="J25" s="78"/>
      <c r="K25" s="78"/>
      <c r="R25" s="177" t="s">
        <v>278</v>
      </c>
      <c r="S25" s="262">
        <f t="shared" si="1"/>
        <v>0</v>
      </c>
      <c r="T25" s="209">
        <f t="shared" si="2"/>
        <v>0</v>
      </c>
      <c r="U25" s="179"/>
      <c r="V25" s="177" t="s">
        <v>278</v>
      </c>
      <c r="W25" s="262">
        <f t="shared" si="3"/>
        <v>0</v>
      </c>
      <c r="X25" s="7">
        <f t="shared" si="4"/>
        <v>1</v>
      </c>
    </row>
    <row r="26" spans="1:24" ht="13.8" thickBot="1" x14ac:dyDescent="0.3">
      <c r="A26" s="15" t="s">
        <v>2930</v>
      </c>
      <c r="B26" s="18" t="s">
        <v>346</v>
      </c>
      <c r="C26" s="18">
        <v>25</v>
      </c>
      <c r="D26" s="20" t="s">
        <v>421</v>
      </c>
      <c r="E26" s="20">
        <v>160</v>
      </c>
      <c r="F26" s="18" t="s">
        <v>410</v>
      </c>
      <c r="G26" s="21" t="s">
        <v>206</v>
      </c>
      <c r="H26" s="78" t="s">
        <v>402</v>
      </c>
      <c r="I26" s="78" t="s">
        <v>402</v>
      </c>
      <c r="J26" s="78"/>
      <c r="K26" s="78" t="s">
        <v>402</v>
      </c>
      <c r="R26" s="171" t="s">
        <v>101</v>
      </c>
      <c r="S26" s="172"/>
      <c r="T26" s="186">
        <f>SUM(T27:T49)</f>
        <v>0</v>
      </c>
      <c r="U26" s="179"/>
      <c r="V26" s="188" t="s">
        <v>103</v>
      </c>
      <c r="W26" s="241"/>
      <c r="X26" s="243">
        <f>SUM(X27:X49)</f>
        <v>97</v>
      </c>
    </row>
    <row r="27" spans="1:24" x14ac:dyDescent="0.25">
      <c r="A27" s="15" t="s">
        <v>2931</v>
      </c>
      <c r="B27" s="18" t="s">
        <v>346</v>
      </c>
      <c r="C27" s="20">
        <v>26</v>
      </c>
      <c r="D27" s="20" t="s">
        <v>421</v>
      </c>
      <c r="E27" s="20">
        <v>210</v>
      </c>
      <c r="F27" s="18" t="s">
        <v>2619</v>
      </c>
      <c r="G27" s="21" t="s">
        <v>206</v>
      </c>
      <c r="H27" s="78" t="s">
        <v>402</v>
      </c>
      <c r="I27" s="78" t="s">
        <v>402</v>
      </c>
      <c r="J27" s="78"/>
      <c r="K27" s="78" t="s">
        <v>402</v>
      </c>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26</v>
      </c>
    </row>
    <row r="28" spans="1:24" x14ac:dyDescent="0.25">
      <c r="A28" s="15" t="s">
        <v>573</v>
      </c>
      <c r="B28" s="18" t="s">
        <v>346</v>
      </c>
      <c r="C28" s="18">
        <v>27</v>
      </c>
      <c r="D28" s="20" t="s">
        <v>421</v>
      </c>
      <c r="E28" s="20">
        <v>60</v>
      </c>
      <c r="F28" s="18" t="s">
        <v>410</v>
      </c>
      <c r="G28" s="21" t="s">
        <v>190</v>
      </c>
      <c r="H28" s="78" t="s">
        <v>402</v>
      </c>
      <c r="I28" s="78" t="s">
        <v>402</v>
      </c>
      <c r="J28" s="78"/>
      <c r="K28" s="78"/>
      <c r="R28" s="125" t="s">
        <v>194</v>
      </c>
      <c r="S28" s="169">
        <f t="shared" si="5"/>
        <v>0</v>
      </c>
      <c r="T28" s="170">
        <f t="shared" si="6"/>
        <v>0</v>
      </c>
      <c r="U28" s="179"/>
      <c r="V28" s="264" t="s">
        <v>194</v>
      </c>
      <c r="W28" s="267">
        <f t="shared" si="7"/>
        <v>0</v>
      </c>
      <c r="X28" s="6">
        <f t="shared" si="8"/>
        <v>46</v>
      </c>
    </row>
    <row r="29" spans="1:24" x14ac:dyDescent="0.25">
      <c r="A29" s="15" t="s">
        <v>684</v>
      </c>
      <c r="B29" s="18" t="s">
        <v>346</v>
      </c>
      <c r="C29" s="20">
        <v>28</v>
      </c>
      <c r="D29" s="20" t="s">
        <v>421</v>
      </c>
      <c r="E29" s="20">
        <v>110</v>
      </c>
      <c r="F29" s="18" t="s">
        <v>405</v>
      </c>
      <c r="G29" s="21" t="s">
        <v>194</v>
      </c>
      <c r="H29" s="78" t="s">
        <v>402</v>
      </c>
      <c r="I29" s="78" t="s">
        <v>402</v>
      </c>
      <c r="J29" s="78"/>
      <c r="K29" s="78"/>
      <c r="R29" s="125" t="s">
        <v>198</v>
      </c>
      <c r="S29" s="169">
        <f t="shared" si="5"/>
        <v>0</v>
      </c>
      <c r="T29" s="170">
        <f t="shared" si="6"/>
        <v>0</v>
      </c>
      <c r="U29" s="179"/>
      <c r="V29" s="264" t="s">
        <v>198</v>
      </c>
      <c r="W29" s="267">
        <f t="shared" si="7"/>
        <v>0</v>
      </c>
      <c r="X29" s="6">
        <f t="shared" si="8"/>
        <v>20</v>
      </c>
    </row>
    <row r="30" spans="1:24" x14ac:dyDescent="0.25">
      <c r="A30" s="15" t="s">
        <v>1083</v>
      </c>
      <c r="B30" s="18" t="s">
        <v>346</v>
      </c>
      <c r="C30" s="18">
        <v>29</v>
      </c>
      <c r="D30" s="20" t="s">
        <v>421</v>
      </c>
      <c r="E30" s="20">
        <v>50</v>
      </c>
      <c r="F30" s="18" t="s">
        <v>410</v>
      </c>
      <c r="G30" s="21" t="s">
        <v>202</v>
      </c>
      <c r="H30" s="78" t="s">
        <v>402</v>
      </c>
      <c r="I30" s="78" t="s">
        <v>402</v>
      </c>
      <c r="J30" s="78"/>
      <c r="K30" s="78"/>
      <c r="R30" s="125" t="s">
        <v>202</v>
      </c>
      <c r="S30" s="169">
        <f t="shared" si="5"/>
        <v>0</v>
      </c>
      <c r="T30" s="170">
        <f t="shared" si="6"/>
        <v>0</v>
      </c>
      <c r="U30" s="179"/>
      <c r="V30" s="264" t="s">
        <v>202</v>
      </c>
      <c r="W30" s="267">
        <f t="shared" si="7"/>
        <v>0</v>
      </c>
      <c r="X30" s="6">
        <f t="shared" si="8"/>
        <v>5</v>
      </c>
    </row>
    <row r="31" spans="1:24" x14ac:dyDescent="0.25">
      <c r="A31" s="15" t="s">
        <v>1315</v>
      </c>
      <c r="B31" s="18" t="s">
        <v>346</v>
      </c>
      <c r="C31" s="20">
        <v>30</v>
      </c>
      <c r="D31" s="20" t="s">
        <v>421</v>
      </c>
      <c r="E31" s="20">
        <v>60</v>
      </c>
      <c r="F31" s="18" t="s">
        <v>410</v>
      </c>
      <c r="G31" s="21"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1297</v>
      </c>
      <c r="B32" s="18" t="s">
        <v>346</v>
      </c>
      <c r="C32" s="18">
        <v>31</v>
      </c>
      <c r="D32" s="20" t="s">
        <v>421</v>
      </c>
      <c r="E32" s="20">
        <v>100</v>
      </c>
      <c r="F32" s="18" t="s">
        <v>405</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2341</v>
      </c>
      <c r="B33" s="18" t="s">
        <v>346</v>
      </c>
      <c r="C33" s="20">
        <v>32</v>
      </c>
      <c r="D33" s="20" t="s">
        <v>421</v>
      </c>
      <c r="E33" s="20">
        <v>50</v>
      </c>
      <c r="F33" s="18" t="s">
        <v>410</v>
      </c>
      <c r="G33" s="21"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2296</v>
      </c>
      <c r="B34" s="18" t="s">
        <v>346</v>
      </c>
      <c r="C34" s="18">
        <v>33</v>
      </c>
      <c r="D34" s="20" t="s">
        <v>421</v>
      </c>
      <c r="E34" s="20">
        <v>30</v>
      </c>
      <c r="F34" s="18" t="s">
        <v>410</v>
      </c>
      <c r="G34" s="21"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2297</v>
      </c>
      <c r="B35" s="18" t="s">
        <v>346</v>
      </c>
      <c r="C35" s="20">
        <v>34</v>
      </c>
      <c r="D35" s="20" t="s">
        <v>421</v>
      </c>
      <c r="E35" s="20">
        <v>60</v>
      </c>
      <c r="F35" s="18"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2298</v>
      </c>
      <c r="B36" s="18" t="s">
        <v>346</v>
      </c>
      <c r="C36" s="18">
        <v>35</v>
      </c>
      <c r="D36" s="20" t="s">
        <v>421</v>
      </c>
      <c r="E36" s="20">
        <v>90</v>
      </c>
      <c r="F36" s="18" t="s">
        <v>401</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569</v>
      </c>
      <c r="B37" s="18" t="s">
        <v>346</v>
      </c>
      <c r="C37" s="20">
        <v>36</v>
      </c>
      <c r="D37" s="20" t="s">
        <v>431</v>
      </c>
      <c r="E37" s="20">
        <v>40</v>
      </c>
      <c r="F37" s="18" t="s">
        <v>410</v>
      </c>
      <c r="G37" s="21"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637</v>
      </c>
      <c r="B38" s="18" t="s">
        <v>346</v>
      </c>
      <c r="C38" s="18">
        <v>37</v>
      </c>
      <c r="D38" s="20" t="s">
        <v>431</v>
      </c>
      <c r="E38" s="20">
        <v>100</v>
      </c>
      <c r="F38" s="18" t="s">
        <v>405</v>
      </c>
      <c r="G38" s="21"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688</v>
      </c>
      <c r="B39" s="18" t="s">
        <v>346</v>
      </c>
      <c r="C39" s="20">
        <v>38</v>
      </c>
      <c r="D39" s="20" t="s">
        <v>431</v>
      </c>
      <c r="E39" s="20">
        <v>80</v>
      </c>
      <c r="F39" s="18" t="s">
        <v>2376</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668</v>
      </c>
      <c r="B40" s="18" t="s">
        <v>346</v>
      </c>
      <c r="C40" s="18">
        <v>39</v>
      </c>
      <c r="D40" s="20" t="s">
        <v>431</v>
      </c>
      <c r="E40" s="20">
        <v>150</v>
      </c>
      <c r="F40" s="18" t="s">
        <v>405</v>
      </c>
      <c r="G40" s="21" t="s">
        <v>198</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965</v>
      </c>
      <c r="B41" s="18" t="s">
        <v>346</v>
      </c>
      <c r="C41" s="20">
        <v>40</v>
      </c>
      <c r="D41" s="20" t="s">
        <v>431</v>
      </c>
      <c r="E41" s="20">
        <v>60</v>
      </c>
      <c r="F41" s="18" t="s">
        <v>410</v>
      </c>
      <c r="G41" s="21" t="s">
        <v>190</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965</v>
      </c>
      <c r="B42" s="18" t="s">
        <v>346</v>
      </c>
      <c r="C42" s="18">
        <v>41</v>
      </c>
      <c r="D42" s="20" t="s">
        <v>431</v>
      </c>
      <c r="E42" s="20">
        <v>50</v>
      </c>
      <c r="F42" s="18" t="s">
        <v>410</v>
      </c>
      <c r="G42" s="21"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958</v>
      </c>
      <c r="B43" s="18" t="s">
        <v>346</v>
      </c>
      <c r="C43" s="20">
        <v>42</v>
      </c>
      <c r="D43" s="20" t="s">
        <v>431</v>
      </c>
      <c r="E43" s="20">
        <v>80</v>
      </c>
      <c r="F43" s="18"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2932</v>
      </c>
      <c r="B44" s="18" t="s">
        <v>346</v>
      </c>
      <c r="C44" s="18">
        <v>43</v>
      </c>
      <c r="D44" s="20" t="s">
        <v>431</v>
      </c>
      <c r="E44" s="20">
        <v>180</v>
      </c>
      <c r="F44" s="18" t="s">
        <v>410</v>
      </c>
      <c r="G44" s="21" t="s">
        <v>206</v>
      </c>
      <c r="H44" s="78" t="s">
        <v>402</v>
      </c>
      <c r="I44" s="78" t="s">
        <v>402</v>
      </c>
      <c r="J44" s="78"/>
      <c r="K44" s="78" t="s">
        <v>402</v>
      </c>
      <c r="R44" s="125" t="s">
        <v>258</v>
      </c>
      <c r="S44" s="169">
        <f t="shared" si="5"/>
        <v>0</v>
      </c>
      <c r="T44" s="170">
        <f t="shared" si="6"/>
        <v>0</v>
      </c>
      <c r="U44" s="179"/>
      <c r="V44" s="265" t="s">
        <v>258</v>
      </c>
      <c r="W44" s="267">
        <f t="shared" si="7"/>
        <v>0</v>
      </c>
      <c r="X44" s="6">
        <f t="shared" si="8"/>
        <v>0</v>
      </c>
    </row>
    <row r="45" spans="1:24" x14ac:dyDescent="0.25">
      <c r="A45" s="15" t="s">
        <v>2926</v>
      </c>
      <c r="B45" s="18" t="s">
        <v>346</v>
      </c>
      <c r="C45" s="20">
        <v>44</v>
      </c>
      <c r="D45" s="20" t="s">
        <v>431</v>
      </c>
      <c r="E45" s="20">
        <v>110</v>
      </c>
      <c r="F45" s="18"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1849</v>
      </c>
      <c r="B46" s="18" t="s">
        <v>346</v>
      </c>
      <c r="C46" s="18">
        <v>45</v>
      </c>
      <c r="D46" s="20" t="s">
        <v>431</v>
      </c>
      <c r="E46" s="20">
        <v>70</v>
      </c>
      <c r="F46" s="18" t="s">
        <v>410</v>
      </c>
      <c r="G46" s="21"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1849</v>
      </c>
      <c r="B47" s="18" t="s">
        <v>346</v>
      </c>
      <c r="C47" s="20">
        <v>46</v>
      </c>
      <c r="D47" s="20" t="s">
        <v>431</v>
      </c>
      <c r="E47" s="20">
        <v>60</v>
      </c>
      <c r="F47" s="18"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1817</v>
      </c>
      <c r="B48" s="18" t="s">
        <v>346</v>
      </c>
      <c r="C48" s="18">
        <v>47</v>
      </c>
      <c r="D48" s="20" t="s">
        <v>431</v>
      </c>
      <c r="E48" s="20">
        <v>110</v>
      </c>
      <c r="F48" s="18" t="s">
        <v>405</v>
      </c>
      <c r="G48" s="21" t="s">
        <v>198</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2723</v>
      </c>
      <c r="B49" s="18" t="s">
        <v>346</v>
      </c>
      <c r="C49" s="20">
        <v>48</v>
      </c>
      <c r="D49" s="20" t="s">
        <v>431</v>
      </c>
      <c r="E49" s="20">
        <v>70</v>
      </c>
      <c r="F49" s="18" t="s">
        <v>410</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2693</v>
      </c>
      <c r="B50" s="18" t="s">
        <v>346</v>
      </c>
      <c r="C50" s="18">
        <v>49</v>
      </c>
      <c r="D50" s="20" t="s">
        <v>431</v>
      </c>
      <c r="E50" s="20">
        <v>80</v>
      </c>
      <c r="F50" s="18" t="s">
        <v>410</v>
      </c>
      <c r="G50" s="21" t="s">
        <v>198</v>
      </c>
      <c r="H50" s="78" t="s">
        <v>402</v>
      </c>
      <c r="I50" s="78" t="s">
        <v>402</v>
      </c>
      <c r="J50" s="78"/>
      <c r="K50" s="78"/>
      <c r="U50" s="179"/>
      <c r="V50" s="188" t="s">
        <v>458</v>
      </c>
      <c r="W50" s="206"/>
      <c r="X50" s="207">
        <f>SUM(X51:X73)</f>
        <v>222</v>
      </c>
    </row>
    <row r="51" spans="1:24" x14ac:dyDescent="0.25">
      <c r="A51" s="15" t="s">
        <v>2693</v>
      </c>
      <c r="B51" s="18" t="s">
        <v>346</v>
      </c>
      <c r="C51" s="20">
        <v>50</v>
      </c>
      <c r="D51" s="20" t="s">
        <v>431</v>
      </c>
      <c r="E51" s="20">
        <v>90</v>
      </c>
      <c r="F51" s="18" t="s">
        <v>410</v>
      </c>
      <c r="G51" s="19" t="s">
        <v>190</v>
      </c>
      <c r="H51" s="78" t="s">
        <v>402</v>
      </c>
      <c r="I51" s="78" t="s">
        <v>402</v>
      </c>
      <c r="J51" s="78"/>
      <c r="K51" s="78"/>
      <c r="U51" s="269"/>
      <c r="V51" s="124" t="s">
        <v>190</v>
      </c>
      <c r="W51" s="169">
        <f>S3+S27+W3+W27</f>
        <v>0</v>
      </c>
      <c r="X51" s="170">
        <f>T3+T27+X3+X27</f>
        <v>52</v>
      </c>
    </row>
    <row r="52" spans="1:24" x14ac:dyDescent="0.25">
      <c r="A52" s="15" t="s">
        <v>2933</v>
      </c>
      <c r="B52" s="18" t="s">
        <v>346</v>
      </c>
      <c r="C52" s="18">
        <v>51</v>
      </c>
      <c r="D52" s="20" t="s">
        <v>431</v>
      </c>
      <c r="E52" s="20">
        <v>110</v>
      </c>
      <c r="F52" s="18" t="s">
        <v>2856</v>
      </c>
      <c r="G52" s="21" t="s">
        <v>242</v>
      </c>
      <c r="H52" s="78" t="s">
        <v>402</v>
      </c>
      <c r="I52" s="78" t="s">
        <v>402</v>
      </c>
      <c r="J52" s="78"/>
      <c r="K52" s="78" t="s">
        <v>402</v>
      </c>
      <c r="U52" s="269"/>
      <c r="V52" s="125" t="s">
        <v>194</v>
      </c>
      <c r="W52" s="169">
        <f t="shared" ref="W52:X67" si="9">S4+S28+W4+W28</f>
        <v>0</v>
      </c>
      <c r="X52" s="170">
        <f t="shared" si="9"/>
        <v>92</v>
      </c>
    </row>
    <row r="53" spans="1:24" x14ac:dyDescent="0.25">
      <c r="A53" s="15" t="s">
        <v>2934</v>
      </c>
      <c r="B53" s="18" t="s">
        <v>346</v>
      </c>
      <c r="C53" s="20">
        <v>52</v>
      </c>
      <c r="D53" s="20" t="s">
        <v>431</v>
      </c>
      <c r="E53" s="20">
        <v>90</v>
      </c>
      <c r="F53" s="18" t="s">
        <v>410</v>
      </c>
      <c r="G53" s="21" t="s">
        <v>194</v>
      </c>
      <c r="H53" s="78" t="s">
        <v>402</v>
      </c>
      <c r="I53" s="78" t="s">
        <v>402</v>
      </c>
      <c r="J53" s="78"/>
      <c r="K53" s="78"/>
      <c r="U53" s="269"/>
      <c r="V53" s="125" t="s">
        <v>198</v>
      </c>
      <c r="W53" s="169">
        <f t="shared" si="9"/>
        <v>0</v>
      </c>
      <c r="X53" s="170">
        <f t="shared" si="9"/>
        <v>40</v>
      </c>
    </row>
    <row r="54" spans="1:24" x14ac:dyDescent="0.25">
      <c r="A54" s="15" t="s">
        <v>2934</v>
      </c>
      <c r="B54" s="18" t="s">
        <v>346</v>
      </c>
      <c r="C54" s="18">
        <v>53</v>
      </c>
      <c r="D54" s="20" t="s">
        <v>431</v>
      </c>
      <c r="E54" s="20">
        <v>120</v>
      </c>
      <c r="F54" s="18" t="s">
        <v>410</v>
      </c>
      <c r="G54" s="21" t="s">
        <v>198</v>
      </c>
      <c r="H54" s="78" t="s">
        <v>402</v>
      </c>
      <c r="I54" s="78" t="s">
        <v>402</v>
      </c>
      <c r="J54" s="78"/>
      <c r="K54" s="78"/>
      <c r="U54" s="269"/>
      <c r="V54" s="125" t="s">
        <v>202</v>
      </c>
      <c r="W54" s="169">
        <f t="shared" si="9"/>
        <v>0</v>
      </c>
      <c r="X54" s="170">
        <f t="shared" si="9"/>
        <v>10</v>
      </c>
    </row>
    <row r="55" spans="1:24" x14ac:dyDescent="0.25">
      <c r="A55" s="15" t="s">
        <v>2935</v>
      </c>
      <c r="B55" s="18" t="s">
        <v>346</v>
      </c>
      <c r="C55" s="20">
        <v>54</v>
      </c>
      <c r="D55" s="20" t="s">
        <v>431</v>
      </c>
      <c r="E55" s="20">
        <v>190</v>
      </c>
      <c r="F55" s="18" t="s">
        <v>410</v>
      </c>
      <c r="G55" s="21" t="s">
        <v>206</v>
      </c>
      <c r="H55" s="78" t="s">
        <v>402</v>
      </c>
      <c r="I55" s="78" t="s">
        <v>402</v>
      </c>
      <c r="J55" s="78"/>
      <c r="K55" s="78" t="s">
        <v>402</v>
      </c>
      <c r="U55" s="269"/>
      <c r="V55" s="125" t="s">
        <v>206</v>
      </c>
      <c r="W55" s="169">
        <f t="shared" si="9"/>
        <v>0</v>
      </c>
      <c r="X55" s="170">
        <f t="shared" si="9"/>
        <v>13</v>
      </c>
    </row>
    <row r="56" spans="1:24" x14ac:dyDescent="0.25">
      <c r="A56" s="15" t="s">
        <v>2936</v>
      </c>
      <c r="B56" s="18" t="s">
        <v>346</v>
      </c>
      <c r="C56" s="18">
        <v>55</v>
      </c>
      <c r="D56" s="20" t="s">
        <v>435</v>
      </c>
      <c r="E56" s="20">
        <v>170</v>
      </c>
      <c r="F56" s="18" t="s">
        <v>410</v>
      </c>
      <c r="G56" s="19" t="s">
        <v>206</v>
      </c>
      <c r="H56" s="78" t="s">
        <v>402</v>
      </c>
      <c r="I56" s="78" t="s">
        <v>402</v>
      </c>
      <c r="J56" s="78"/>
      <c r="K56" s="78" t="s">
        <v>402</v>
      </c>
      <c r="U56" s="270"/>
      <c r="V56" s="125" t="s">
        <v>210</v>
      </c>
      <c r="W56" s="169">
        <f t="shared" si="9"/>
        <v>0</v>
      </c>
      <c r="X56" s="170">
        <f t="shared" si="9"/>
        <v>0</v>
      </c>
    </row>
    <row r="57" spans="1:24" ht="13.8" thickBot="1" x14ac:dyDescent="0.3">
      <c r="A57" s="15" t="s">
        <v>950</v>
      </c>
      <c r="B57" s="18" t="s">
        <v>346</v>
      </c>
      <c r="C57" s="20">
        <v>56</v>
      </c>
      <c r="D57" s="20" t="s">
        <v>435</v>
      </c>
      <c r="E57" s="20">
        <v>160</v>
      </c>
      <c r="F57" s="18" t="s">
        <v>401</v>
      </c>
      <c r="G57" s="21" t="s">
        <v>202</v>
      </c>
      <c r="H57" s="78" t="s">
        <v>402</v>
      </c>
      <c r="I57" s="78" t="s">
        <v>402</v>
      </c>
      <c r="J57" s="78"/>
      <c r="K57" s="78"/>
      <c r="U57" s="271"/>
      <c r="V57" s="125" t="s">
        <v>214</v>
      </c>
      <c r="W57" s="169">
        <f t="shared" si="9"/>
        <v>0</v>
      </c>
      <c r="X57" s="170">
        <f t="shared" si="9"/>
        <v>0</v>
      </c>
    </row>
    <row r="58" spans="1:24" ht="13.8" thickBot="1" x14ac:dyDescent="0.3">
      <c r="A58" s="15" t="s">
        <v>2312</v>
      </c>
      <c r="B58" s="18" t="s">
        <v>346</v>
      </c>
      <c r="C58" s="18">
        <v>57</v>
      </c>
      <c r="D58" s="20" t="s">
        <v>435</v>
      </c>
      <c r="E58" s="20">
        <v>60</v>
      </c>
      <c r="F58" s="18" t="s">
        <v>410</v>
      </c>
      <c r="G58" s="21" t="s">
        <v>190</v>
      </c>
      <c r="H58" s="78" t="s">
        <v>402</v>
      </c>
      <c r="I58" s="78" t="s">
        <v>402</v>
      </c>
      <c r="J58" s="78"/>
      <c r="K58" s="78"/>
      <c r="U58" s="271"/>
      <c r="V58" s="125" t="s">
        <v>218</v>
      </c>
      <c r="W58" s="169">
        <f t="shared" si="9"/>
        <v>0</v>
      </c>
      <c r="X58" s="170">
        <f t="shared" si="9"/>
        <v>0</v>
      </c>
    </row>
    <row r="59" spans="1:24" ht="13.8" thickBot="1" x14ac:dyDescent="0.3">
      <c r="A59" s="15" t="s">
        <v>2313</v>
      </c>
      <c r="B59" s="18" t="s">
        <v>346</v>
      </c>
      <c r="C59" s="20">
        <v>58</v>
      </c>
      <c r="D59" s="20" t="s">
        <v>435</v>
      </c>
      <c r="E59" s="20">
        <v>110</v>
      </c>
      <c r="F59" s="18" t="s">
        <v>405</v>
      </c>
      <c r="G59" s="21" t="s">
        <v>198</v>
      </c>
      <c r="H59" s="78" t="s">
        <v>402</v>
      </c>
      <c r="I59" s="78" t="s">
        <v>402</v>
      </c>
      <c r="J59" s="78"/>
      <c r="K59" s="78"/>
      <c r="U59" s="271"/>
      <c r="V59" s="125" t="s">
        <v>222</v>
      </c>
      <c r="W59" s="169">
        <f t="shared" si="9"/>
        <v>0</v>
      </c>
      <c r="X59" s="170">
        <f t="shared" si="9"/>
        <v>0</v>
      </c>
    </row>
    <row r="60" spans="1:24" ht="13.8" thickBot="1" x14ac:dyDescent="0.3">
      <c r="A60" s="15" t="s">
        <v>2926</v>
      </c>
      <c r="B60" s="18" t="s">
        <v>346</v>
      </c>
      <c r="C60" s="18">
        <v>59</v>
      </c>
      <c r="D60" s="20" t="s">
        <v>419</v>
      </c>
      <c r="E60" s="20">
        <v>100</v>
      </c>
      <c r="F60" s="18" t="s">
        <v>405</v>
      </c>
      <c r="G60" s="21" t="s">
        <v>194</v>
      </c>
      <c r="H60" s="78" t="s">
        <v>402</v>
      </c>
      <c r="I60" s="78" t="s">
        <v>402</v>
      </c>
      <c r="J60" s="78"/>
      <c r="K60" s="78"/>
      <c r="U60" s="271"/>
      <c r="V60" s="125" t="s">
        <v>226</v>
      </c>
      <c r="W60" s="169">
        <f t="shared" si="9"/>
        <v>0</v>
      </c>
      <c r="X60" s="170">
        <f t="shared" si="9"/>
        <v>0</v>
      </c>
    </row>
    <row r="61" spans="1:24" ht="13.8" thickBot="1" x14ac:dyDescent="0.3">
      <c r="A61" s="15" t="s">
        <v>1895</v>
      </c>
      <c r="B61" s="18" t="s">
        <v>346</v>
      </c>
      <c r="C61" s="20">
        <v>60</v>
      </c>
      <c r="D61" s="20" t="s">
        <v>419</v>
      </c>
      <c r="E61" s="20">
        <v>60</v>
      </c>
      <c r="F61" s="18" t="s">
        <v>410</v>
      </c>
      <c r="G61" s="21" t="s">
        <v>190</v>
      </c>
      <c r="H61" s="78" t="s">
        <v>402</v>
      </c>
      <c r="I61" s="78" t="s">
        <v>402</v>
      </c>
      <c r="J61" s="78"/>
      <c r="K61" s="78"/>
      <c r="U61" s="271"/>
      <c r="V61" s="126" t="s">
        <v>230</v>
      </c>
      <c r="W61" s="169">
        <f t="shared" si="9"/>
        <v>0</v>
      </c>
      <c r="X61" s="170">
        <f t="shared" si="9"/>
        <v>0</v>
      </c>
    </row>
    <row r="62" spans="1:24" ht="13.8" thickBot="1" x14ac:dyDescent="0.3">
      <c r="A62" s="15" t="s">
        <v>1878</v>
      </c>
      <c r="B62" s="18" t="s">
        <v>346</v>
      </c>
      <c r="C62" s="18">
        <v>61</v>
      </c>
      <c r="D62" s="20" t="s">
        <v>419</v>
      </c>
      <c r="E62" s="20">
        <v>100</v>
      </c>
      <c r="F62" s="18" t="s">
        <v>405</v>
      </c>
      <c r="G62" s="19" t="s">
        <v>198</v>
      </c>
      <c r="H62" s="78" t="s">
        <v>402</v>
      </c>
      <c r="I62" s="78" t="s">
        <v>402</v>
      </c>
      <c r="J62" s="78"/>
      <c r="K62" s="78"/>
      <c r="U62" s="271"/>
      <c r="V62" s="125" t="s">
        <v>234</v>
      </c>
      <c r="W62" s="169">
        <f t="shared" si="9"/>
        <v>0</v>
      </c>
      <c r="X62" s="170">
        <f t="shared" si="9"/>
        <v>0</v>
      </c>
    </row>
    <row r="63" spans="1:24" ht="13.8" thickBot="1" x14ac:dyDescent="0.3">
      <c r="A63" s="15" t="s">
        <v>2937</v>
      </c>
      <c r="B63" s="18" t="s">
        <v>346</v>
      </c>
      <c r="C63" s="20">
        <v>62</v>
      </c>
      <c r="D63" s="20" t="s">
        <v>419</v>
      </c>
      <c r="E63" s="20">
        <v>130</v>
      </c>
      <c r="F63" s="18" t="s">
        <v>2856</v>
      </c>
      <c r="G63" s="19" t="s">
        <v>242</v>
      </c>
      <c r="H63" s="78" t="s">
        <v>402</v>
      </c>
      <c r="I63" s="78" t="s">
        <v>402</v>
      </c>
      <c r="J63" s="78"/>
      <c r="K63" s="78" t="s">
        <v>402</v>
      </c>
      <c r="U63" s="271"/>
      <c r="V63" s="125" t="s">
        <v>238</v>
      </c>
      <c r="W63" s="169">
        <f t="shared" si="9"/>
        <v>0</v>
      </c>
      <c r="X63" s="170">
        <f t="shared" si="9"/>
        <v>0</v>
      </c>
    </row>
    <row r="64" spans="1:24" ht="13.8" thickBot="1" x14ac:dyDescent="0.3">
      <c r="A64" s="15" t="s">
        <v>1817</v>
      </c>
      <c r="B64" s="18" t="s">
        <v>346</v>
      </c>
      <c r="C64" s="18">
        <v>63</v>
      </c>
      <c r="D64" s="20" t="s">
        <v>419</v>
      </c>
      <c r="E64" s="20">
        <v>110</v>
      </c>
      <c r="F64" s="18" t="s">
        <v>405</v>
      </c>
      <c r="G64" s="19" t="s">
        <v>202</v>
      </c>
      <c r="H64" s="78" t="s">
        <v>402</v>
      </c>
      <c r="I64" s="78" t="s">
        <v>402</v>
      </c>
      <c r="J64" s="78"/>
      <c r="K64" s="78"/>
      <c r="U64" s="271"/>
      <c r="V64" s="125" t="s">
        <v>242</v>
      </c>
      <c r="W64" s="169">
        <f t="shared" si="9"/>
        <v>0</v>
      </c>
      <c r="X64" s="170">
        <f t="shared" si="9"/>
        <v>5</v>
      </c>
    </row>
    <row r="65" spans="1:24" ht="13.8" thickBot="1" x14ac:dyDescent="0.3">
      <c r="A65" s="15" t="s">
        <v>2938</v>
      </c>
      <c r="B65" s="18" t="s">
        <v>346</v>
      </c>
      <c r="C65" s="20">
        <v>64</v>
      </c>
      <c r="D65" s="20" t="s">
        <v>419</v>
      </c>
      <c r="E65" s="20">
        <v>180</v>
      </c>
      <c r="F65" s="18" t="s">
        <v>410</v>
      </c>
      <c r="G65" s="19" t="s">
        <v>206</v>
      </c>
      <c r="H65" s="78" t="s">
        <v>402</v>
      </c>
      <c r="I65" s="78" t="s">
        <v>402</v>
      </c>
      <c r="J65" s="78"/>
      <c r="K65" s="78" t="s">
        <v>402</v>
      </c>
      <c r="U65" s="271"/>
      <c r="V65" s="125" t="s">
        <v>246</v>
      </c>
      <c r="W65" s="169">
        <f t="shared" si="9"/>
        <v>0</v>
      </c>
      <c r="X65" s="170">
        <f t="shared" si="9"/>
        <v>0</v>
      </c>
    </row>
    <row r="66" spans="1:24" ht="13.8" thickBot="1" x14ac:dyDescent="0.3">
      <c r="A66" s="15" t="s">
        <v>652</v>
      </c>
      <c r="B66" s="18" t="s">
        <v>346</v>
      </c>
      <c r="C66" s="18">
        <v>65</v>
      </c>
      <c r="D66" s="20" t="s">
        <v>2651</v>
      </c>
      <c r="E66" s="20">
        <v>70</v>
      </c>
      <c r="F66" s="18" t="s">
        <v>410</v>
      </c>
      <c r="G66" s="21" t="s">
        <v>190</v>
      </c>
      <c r="H66" s="78" t="s">
        <v>402</v>
      </c>
      <c r="I66" s="78" t="s">
        <v>402</v>
      </c>
      <c r="J66" s="78"/>
      <c r="K66" s="78"/>
      <c r="U66" s="271"/>
      <c r="V66" s="125" t="s">
        <v>250</v>
      </c>
      <c r="W66" s="169">
        <f t="shared" si="9"/>
        <v>0</v>
      </c>
      <c r="X66" s="170">
        <f t="shared" si="9"/>
        <v>0</v>
      </c>
    </row>
    <row r="67" spans="1:24" ht="13.8" thickBot="1" x14ac:dyDescent="0.3">
      <c r="A67" s="15" t="s">
        <v>631</v>
      </c>
      <c r="B67" s="18" t="s">
        <v>346</v>
      </c>
      <c r="C67" s="20">
        <v>66</v>
      </c>
      <c r="D67" s="20" t="s">
        <v>2651</v>
      </c>
      <c r="E67" s="20">
        <v>100</v>
      </c>
      <c r="F67" s="18" t="s">
        <v>405</v>
      </c>
      <c r="G67" s="21" t="s">
        <v>194</v>
      </c>
      <c r="H67" s="78" t="s">
        <v>402</v>
      </c>
      <c r="I67" s="78" t="s">
        <v>402</v>
      </c>
      <c r="J67" s="78"/>
      <c r="K67" s="78"/>
      <c r="U67" s="271"/>
      <c r="V67" s="125" t="s">
        <v>254</v>
      </c>
      <c r="W67" s="169">
        <f t="shared" si="9"/>
        <v>0</v>
      </c>
      <c r="X67" s="170">
        <f t="shared" si="9"/>
        <v>0</v>
      </c>
    </row>
    <row r="68" spans="1:24" ht="13.8" thickBot="1" x14ac:dyDescent="0.3">
      <c r="A68" s="15" t="s">
        <v>621</v>
      </c>
      <c r="B68" s="18" t="s">
        <v>346</v>
      </c>
      <c r="C68" s="18">
        <v>67</v>
      </c>
      <c r="D68" s="20" t="s">
        <v>2651</v>
      </c>
      <c r="E68" s="20">
        <v>80</v>
      </c>
      <c r="F68" s="18" t="s">
        <v>410</v>
      </c>
      <c r="G68" s="21" t="s">
        <v>198</v>
      </c>
      <c r="H68" s="78" t="s">
        <v>402</v>
      </c>
      <c r="I68" s="78" t="s">
        <v>402</v>
      </c>
      <c r="J68" s="78"/>
      <c r="K68" s="78"/>
      <c r="U68" s="271"/>
      <c r="V68" s="125" t="s">
        <v>258</v>
      </c>
      <c r="W68" s="169">
        <f t="shared" ref="W68:X73" si="10">S20+S44+W20+W44</f>
        <v>0</v>
      </c>
      <c r="X68" s="170">
        <f t="shared" si="10"/>
        <v>0</v>
      </c>
    </row>
    <row r="69" spans="1:24" ht="13.8" thickBot="1" x14ac:dyDescent="0.3">
      <c r="A69" s="15" t="s">
        <v>481</v>
      </c>
      <c r="B69" s="18" t="s">
        <v>346</v>
      </c>
      <c r="C69" s="20">
        <v>68</v>
      </c>
      <c r="D69" s="20" t="s">
        <v>2651</v>
      </c>
      <c r="E69" s="20">
        <v>70</v>
      </c>
      <c r="F69" s="18" t="s">
        <v>410</v>
      </c>
      <c r="G69" s="21" t="s">
        <v>190</v>
      </c>
      <c r="H69" s="78" t="s">
        <v>402</v>
      </c>
      <c r="I69" s="78" t="s">
        <v>402</v>
      </c>
      <c r="J69" s="78"/>
      <c r="K69" s="78"/>
      <c r="U69" s="271"/>
      <c r="V69" s="125" t="s">
        <v>262</v>
      </c>
      <c r="W69" s="169">
        <f t="shared" si="10"/>
        <v>0</v>
      </c>
      <c r="X69" s="170">
        <f t="shared" si="10"/>
        <v>0</v>
      </c>
    </row>
    <row r="70" spans="1:24" ht="13.8" thickBot="1" x14ac:dyDescent="0.3">
      <c r="A70" s="15" t="s">
        <v>2939</v>
      </c>
      <c r="B70" s="18" t="s">
        <v>346</v>
      </c>
      <c r="C70" s="18">
        <v>69</v>
      </c>
      <c r="D70" s="20" t="s">
        <v>2651</v>
      </c>
      <c r="E70" s="20">
        <v>220</v>
      </c>
      <c r="F70" s="18" t="s">
        <v>410</v>
      </c>
      <c r="G70" s="21" t="s">
        <v>206</v>
      </c>
      <c r="H70" s="78" t="s">
        <v>402</v>
      </c>
      <c r="I70" s="78" t="s">
        <v>402</v>
      </c>
      <c r="J70" s="78"/>
      <c r="K70" s="78" t="s">
        <v>402</v>
      </c>
      <c r="U70" s="271"/>
      <c r="V70" s="125" t="s">
        <v>266</v>
      </c>
      <c r="W70" s="169">
        <f t="shared" si="10"/>
        <v>0</v>
      </c>
      <c r="X70" s="170">
        <f t="shared" si="10"/>
        <v>0</v>
      </c>
    </row>
    <row r="71" spans="1:24" ht="13.8" thickBot="1" x14ac:dyDescent="0.3">
      <c r="A71" s="15" t="s">
        <v>2333</v>
      </c>
      <c r="B71" s="18" t="s">
        <v>346</v>
      </c>
      <c r="C71" s="20">
        <v>70</v>
      </c>
      <c r="D71" s="20" t="s">
        <v>2651</v>
      </c>
      <c r="E71" s="20">
        <v>50</v>
      </c>
      <c r="F71" s="18" t="s">
        <v>410</v>
      </c>
      <c r="G71" s="21" t="s">
        <v>190</v>
      </c>
      <c r="H71" s="78" t="s">
        <v>402</v>
      </c>
      <c r="I71" s="78" t="s">
        <v>402</v>
      </c>
      <c r="J71" s="78"/>
      <c r="K71" s="78"/>
      <c r="U71" s="271"/>
      <c r="V71" s="125" t="s">
        <v>270</v>
      </c>
      <c r="W71" s="169">
        <f t="shared" si="10"/>
        <v>0</v>
      </c>
      <c r="X71" s="170">
        <f t="shared" si="10"/>
        <v>0</v>
      </c>
    </row>
    <row r="72" spans="1:24" ht="13.8" thickBot="1" x14ac:dyDescent="0.3">
      <c r="A72" s="15" t="s">
        <v>2463</v>
      </c>
      <c r="B72" s="18" t="s">
        <v>346</v>
      </c>
      <c r="C72" s="18">
        <v>71</v>
      </c>
      <c r="D72" s="20" t="s">
        <v>2651</v>
      </c>
      <c r="E72" s="20">
        <v>90</v>
      </c>
      <c r="F72" s="18" t="s">
        <v>405</v>
      </c>
      <c r="G72" s="21" t="s">
        <v>194</v>
      </c>
      <c r="H72" s="78" t="s">
        <v>402</v>
      </c>
      <c r="I72" s="78" t="s">
        <v>402</v>
      </c>
      <c r="J72" s="78"/>
      <c r="K72" s="78"/>
      <c r="U72" s="271"/>
      <c r="V72" s="125" t="s">
        <v>274</v>
      </c>
      <c r="W72" s="169">
        <f t="shared" si="10"/>
        <v>0</v>
      </c>
      <c r="X72" s="170">
        <f t="shared" si="10"/>
        <v>9</v>
      </c>
    </row>
    <row r="73" spans="1:24" ht="13.8" thickBot="1" x14ac:dyDescent="0.3">
      <c r="A73" s="15" t="s">
        <v>2940</v>
      </c>
      <c r="B73" s="18" t="s">
        <v>346</v>
      </c>
      <c r="C73" s="20">
        <v>72</v>
      </c>
      <c r="D73" s="20" t="s">
        <v>2651</v>
      </c>
      <c r="E73" s="20">
        <v>150</v>
      </c>
      <c r="F73" s="18" t="s">
        <v>410</v>
      </c>
      <c r="G73" s="21" t="s">
        <v>206</v>
      </c>
      <c r="H73" s="78" t="s">
        <v>402</v>
      </c>
      <c r="I73" s="78" t="s">
        <v>402</v>
      </c>
      <c r="J73" s="78"/>
      <c r="K73" s="78" t="s">
        <v>402</v>
      </c>
      <c r="U73" s="271"/>
      <c r="V73" s="177" t="s">
        <v>278</v>
      </c>
      <c r="W73" s="169">
        <f t="shared" si="10"/>
        <v>0</v>
      </c>
      <c r="X73" s="170">
        <f t="shared" si="10"/>
        <v>1</v>
      </c>
    </row>
    <row r="74" spans="1:24" x14ac:dyDescent="0.25">
      <c r="A74" s="15" t="s">
        <v>2941</v>
      </c>
      <c r="B74" s="18" t="s">
        <v>346</v>
      </c>
      <c r="C74" s="18">
        <v>73</v>
      </c>
      <c r="D74" s="20" t="s">
        <v>165</v>
      </c>
      <c r="E74" s="20">
        <v>170</v>
      </c>
      <c r="F74" s="18" t="s">
        <v>410</v>
      </c>
      <c r="G74" s="21" t="s">
        <v>206</v>
      </c>
      <c r="H74" s="78" t="s">
        <v>402</v>
      </c>
      <c r="I74" s="78" t="s">
        <v>402</v>
      </c>
      <c r="J74" s="78"/>
      <c r="K74" s="78" t="s">
        <v>402</v>
      </c>
    </row>
    <row r="75" spans="1:24" x14ac:dyDescent="0.25">
      <c r="A75" s="15" t="s">
        <v>654</v>
      </c>
      <c r="B75" s="18" t="s">
        <v>346</v>
      </c>
      <c r="C75" s="20">
        <v>74</v>
      </c>
      <c r="D75" s="20" t="s">
        <v>414</v>
      </c>
      <c r="E75" s="20">
        <v>70</v>
      </c>
      <c r="F75" s="18" t="s">
        <v>410</v>
      </c>
      <c r="G75" s="21" t="s">
        <v>190</v>
      </c>
      <c r="H75" s="78" t="s">
        <v>402</v>
      </c>
      <c r="I75" s="78" t="s">
        <v>402</v>
      </c>
      <c r="J75" s="78"/>
      <c r="K75" s="78"/>
    </row>
    <row r="76" spans="1:24" x14ac:dyDescent="0.25">
      <c r="A76" s="15" t="s">
        <v>620</v>
      </c>
      <c r="B76" s="18" t="s">
        <v>346</v>
      </c>
      <c r="C76" s="18">
        <v>75</v>
      </c>
      <c r="D76" s="20" t="s">
        <v>414</v>
      </c>
      <c r="E76" s="20">
        <v>120</v>
      </c>
      <c r="F76" s="18" t="s">
        <v>410</v>
      </c>
      <c r="G76" s="21" t="s">
        <v>194</v>
      </c>
      <c r="H76" s="78" t="s">
        <v>402</v>
      </c>
      <c r="I76" s="78" t="s">
        <v>402</v>
      </c>
      <c r="J76" s="78"/>
      <c r="K76" s="78"/>
    </row>
    <row r="77" spans="1:24" x14ac:dyDescent="0.25">
      <c r="A77" s="15" t="s">
        <v>661</v>
      </c>
      <c r="B77" s="18" t="s">
        <v>346</v>
      </c>
      <c r="C77" s="20">
        <v>76</v>
      </c>
      <c r="D77" s="20" t="s">
        <v>414</v>
      </c>
      <c r="E77" s="20">
        <v>120</v>
      </c>
      <c r="F77" s="18" t="s">
        <v>2376</v>
      </c>
      <c r="G77" s="21" t="s">
        <v>198</v>
      </c>
      <c r="H77" s="78" t="s">
        <v>402</v>
      </c>
      <c r="I77" s="78" t="s">
        <v>402</v>
      </c>
      <c r="J77" s="78"/>
      <c r="K77" s="78"/>
    </row>
    <row r="78" spans="1:24" x14ac:dyDescent="0.25">
      <c r="A78" s="15" t="s">
        <v>626</v>
      </c>
      <c r="B78" s="18" t="s">
        <v>346</v>
      </c>
      <c r="C78" s="18">
        <v>77</v>
      </c>
      <c r="D78" s="20" t="s">
        <v>414</v>
      </c>
      <c r="E78" s="20">
        <v>140</v>
      </c>
      <c r="F78" s="18" t="s">
        <v>410</v>
      </c>
      <c r="G78" s="21" t="s">
        <v>198</v>
      </c>
      <c r="H78" s="78" t="s">
        <v>402</v>
      </c>
      <c r="I78" s="78" t="s">
        <v>402</v>
      </c>
      <c r="J78" s="78"/>
      <c r="K78" s="78"/>
    </row>
    <row r="79" spans="1:24" x14ac:dyDescent="0.25">
      <c r="A79" s="15" t="s">
        <v>413</v>
      </c>
      <c r="B79" s="18" t="s">
        <v>346</v>
      </c>
      <c r="C79" s="20">
        <v>78</v>
      </c>
      <c r="D79" s="20" t="s">
        <v>414</v>
      </c>
      <c r="E79" s="20">
        <v>120</v>
      </c>
      <c r="F79" s="18" t="s">
        <v>410</v>
      </c>
      <c r="G79" s="21" t="s">
        <v>198</v>
      </c>
      <c r="H79" s="78" t="s">
        <v>402</v>
      </c>
      <c r="I79" s="78" t="s">
        <v>402</v>
      </c>
      <c r="J79" s="78"/>
      <c r="K79" s="78"/>
    </row>
    <row r="80" spans="1:24" x14ac:dyDescent="0.25">
      <c r="A80" s="15" t="s">
        <v>2942</v>
      </c>
      <c r="B80" s="18" t="s">
        <v>346</v>
      </c>
      <c r="C80" s="18">
        <v>79</v>
      </c>
      <c r="D80" s="20" t="s">
        <v>414</v>
      </c>
      <c r="E80" s="20">
        <v>150</v>
      </c>
      <c r="F80" s="18" t="s">
        <v>2856</v>
      </c>
      <c r="G80" s="21" t="s">
        <v>242</v>
      </c>
      <c r="H80" s="78" t="s">
        <v>402</v>
      </c>
      <c r="I80" s="78" t="s">
        <v>402</v>
      </c>
      <c r="J80" s="78"/>
      <c r="K80" s="78" t="s">
        <v>402</v>
      </c>
    </row>
    <row r="81" spans="1:11" x14ac:dyDescent="0.25">
      <c r="A81" s="15" t="s">
        <v>1429</v>
      </c>
      <c r="B81" s="18" t="s">
        <v>346</v>
      </c>
      <c r="C81" s="20">
        <v>80</v>
      </c>
      <c r="D81" s="20" t="s">
        <v>414</v>
      </c>
      <c r="E81" s="20">
        <v>60</v>
      </c>
      <c r="F81" s="18" t="s">
        <v>410</v>
      </c>
      <c r="G81" s="21" t="s">
        <v>190</v>
      </c>
      <c r="H81" s="78" t="s">
        <v>402</v>
      </c>
      <c r="I81" s="78" t="s">
        <v>402</v>
      </c>
      <c r="J81" s="78"/>
      <c r="K81" s="78"/>
    </row>
    <row r="82" spans="1:11" x14ac:dyDescent="0.25">
      <c r="A82" s="15" t="s">
        <v>1419</v>
      </c>
      <c r="B82" s="18" t="s">
        <v>346</v>
      </c>
      <c r="C82" s="18">
        <v>81</v>
      </c>
      <c r="D82" s="20" t="s">
        <v>414</v>
      </c>
      <c r="E82" s="20">
        <v>90</v>
      </c>
      <c r="F82" s="18" t="s">
        <v>405</v>
      </c>
      <c r="G82" s="21" t="s">
        <v>194</v>
      </c>
      <c r="H82" s="78" t="s">
        <v>402</v>
      </c>
      <c r="I82" s="78" t="s">
        <v>402</v>
      </c>
      <c r="J82" s="78"/>
      <c r="K82" s="78"/>
    </row>
    <row r="83" spans="1:11" x14ac:dyDescent="0.25">
      <c r="A83" s="15" t="s">
        <v>1400</v>
      </c>
      <c r="B83" s="18" t="s">
        <v>346</v>
      </c>
      <c r="C83" s="20">
        <v>82</v>
      </c>
      <c r="D83" s="16" t="s">
        <v>414</v>
      </c>
      <c r="E83" s="16">
        <v>140</v>
      </c>
      <c r="F83" s="18" t="s">
        <v>401</v>
      </c>
      <c r="G83" s="21" t="s">
        <v>198</v>
      </c>
      <c r="H83" s="78" t="s">
        <v>402</v>
      </c>
      <c r="I83" s="78" t="s">
        <v>402</v>
      </c>
      <c r="J83" s="78"/>
      <c r="K83" s="78"/>
    </row>
    <row r="84" spans="1:11" x14ac:dyDescent="0.25">
      <c r="A84" s="15" t="s">
        <v>2943</v>
      </c>
      <c r="B84" s="18" t="s">
        <v>346</v>
      </c>
      <c r="C84" s="18">
        <v>83</v>
      </c>
      <c r="D84" s="16" t="s">
        <v>414</v>
      </c>
      <c r="E84" s="16">
        <v>170</v>
      </c>
      <c r="F84" s="18" t="s">
        <v>410</v>
      </c>
      <c r="G84" s="21" t="s">
        <v>206</v>
      </c>
      <c r="H84" s="78" t="s">
        <v>402</v>
      </c>
      <c r="I84" s="78" t="s">
        <v>402</v>
      </c>
      <c r="J84" s="78"/>
      <c r="K84" s="78" t="s">
        <v>402</v>
      </c>
    </row>
    <row r="85" spans="1:11" x14ac:dyDescent="0.25">
      <c r="A85" s="15" t="s">
        <v>2944</v>
      </c>
      <c r="B85" s="18" t="s">
        <v>346</v>
      </c>
      <c r="C85" s="20">
        <v>84</v>
      </c>
      <c r="D85" s="20" t="s">
        <v>414</v>
      </c>
      <c r="E85" s="20">
        <v>180</v>
      </c>
      <c r="F85" s="18" t="s">
        <v>410</v>
      </c>
      <c r="G85" s="21" t="s">
        <v>206</v>
      </c>
      <c r="H85" s="78" t="s">
        <v>402</v>
      </c>
      <c r="I85" s="78" t="s">
        <v>402</v>
      </c>
      <c r="J85" s="78"/>
      <c r="K85" s="78" t="s">
        <v>402</v>
      </c>
    </row>
    <row r="86" spans="1:11" x14ac:dyDescent="0.25">
      <c r="A86" s="15" t="s">
        <v>2945</v>
      </c>
      <c r="B86" s="18" t="s">
        <v>346</v>
      </c>
      <c r="C86" s="18">
        <v>85</v>
      </c>
      <c r="D86" s="20" t="s">
        <v>414</v>
      </c>
      <c r="E86" s="20">
        <v>220</v>
      </c>
      <c r="F86" s="18" t="s">
        <v>2619</v>
      </c>
      <c r="G86" s="21" t="s">
        <v>206</v>
      </c>
      <c r="H86" s="78" t="s">
        <v>402</v>
      </c>
      <c r="I86" s="78" t="s">
        <v>402</v>
      </c>
      <c r="J86" s="78"/>
      <c r="K86" s="78" t="s">
        <v>402</v>
      </c>
    </row>
    <row r="87" spans="1:11" x14ac:dyDescent="0.25">
      <c r="A87" s="15" t="s">
        <v>2326</v>
      </c>
      <c r="B87" s="18" t="s">
        <v>346</v>
      </c>
      <c r="C87" s="20">
        <v>86</v>
      </c>
      <c r="D87" s="20" t="s">
        <v>414</v>
      </c>
      <c r="E87" s="20">
        <v>60</v>
      </c>
      <c r="F87" s="18" t="s">
        <v>410</v>
      </c>
      <c r="G87" s="21" t="s">
        <v>190</v>
      </c>
      <c r="H87" s="78" t="s">
        <v>402</v>
      </c>
      <c r="I87" s="78" t="s">
        <v>402</v>
      </c>
      <c r="J87" s="78"/>
      <c r="K87" s="78"/>
    </row>
    <row r="88" spans="1:11" x14ac:dyDescent="0.25">
      <c r="A88" s="15" t="s">
        <v>2326</v>
      </c>
      <c r="B88" s="18" t="s">
        <v>346</v>
      </c>
      <c r="C88" s="18">
        <v>87</v>
      </c>
      <c r="D88" s="20" t="s">
        <v>414</v>
      </c>
      <c r="E88" s="20">
        <v>50</v>
      </c>
      <c r="F88" s="18" t="s">
        <v>410</v>
      </c>
      <c r="G88" s="21" t="s">
        <v>190</v>
      </c>
      <c r="H88" s="78" t="s">
        <v>402</v>
      </c>
      <c r="I88" s="78" t="s">
        <v>402</v>
      </c>
      <c r="J88" s="78"/>
      <c r="K88" s="78"/>
    </row>
    <row r="89" spans="1:11" x14ac:dyDescent="0.25">
      <c r="A89" s="15" t="s">
        <v>2327</v>
      </c>
      <c r="B89" s="18" t="s">
        <v>346</v>
      </c>
      <c r="C89" s="20">
        <v>88</v>
      </c>
      <c r="D89" s="20" t="s">
        <v>414</v>
      </c>
      <c r="E89" s="20">
        <v>90</v>
      </c>
      <c r="F89" s="18" t="s">
        <v>405</v>
      </c>
      <c r="G89" s="21" t="s">
        <v>194</v>
      </c>
      <c r="H89" s="78" t="s">
        <v>402</v>
      </c>
      <c r="I89" s="78" t="s">
        <v>402</v>
      </c>
      <c r="J89" s="78"/>
      <c r="K89" s="78"/>
    </row>
    <row r="90" spans="1:11" x14ac:dyDescent="0.25">
      <c r="A90" s="15" t="s">
        <v>2327</v>
      </c>
      <c r="B90" s="18" t="s">
        <v>346</v>
      </c>
      <c r="C90" s="18">
        <v>89</v>
      </c>
      <c r="D90" s="20" t="s">
        <v>414</v>
      </c>
      <c r="E90" s="20">
        <v>90</v>
      </c>
      <c r="F90" s="18" t="s">
        <v>405</v>
      </c>
      <c r="G90" s="21" t="s">
        <v>194</v>
      </c>
      <c r="H90" s="78" t="s">
        <v>402</v>
      </c>
      <c r="I90" s="78" t="s">
        <v>402</v>
      </c>
      <c r="J90" s="78"/>
      <c r="K90" s="78"/>
    </row>
    <row r="91" spans="1:11" x14ac:dyDescent="0.25">
      <c r="A91" s="15" t="s">
        <v>2946</v>
      </c>
      <c r="B91" s="18" t="s">
        <v>346</v>
      </c>
      <c r="C91" s="20">
        <v>90</v>
      </c>
      <c r="D91" s="20" t="s">
        <v>490</v>
      </c>
      <c r="E91" s="20"/>
      <c r="F91" s="18" t="s">
        <v>1562</v>
      </c>
      <c r="G91" s="17" t="s">
        <v>194</v>
      </c>
      <c r="H91" s="78" t="s">
        <v>402</v>
      </c>
      <c r="I91" s="78" t="s">
        <v>402</v>
      </c>
      <c r="J91" s="78"/>
      <c r="K91" s="78"/>
    </row>
    <row r="92" spans="1:11" x14ac:dyDescent="0.25">
      <c r="A92" s="15" t="s">
        <v>2947</v>
      </c>
      <c r="B92" s="18" t="s">
        <v>346</v>
      </c>
      <c r="C92" s="18">
        <v>91</v>
      </c>
      <c r="D92" s="20" t="s">
        <v>490</v>
      </c>
      <c r="E92" s="20"/>
      <c r="F92" s="18" t="s">
        <v>1562</v>
      </c>
      <c r="G92" s="17" t="s">
        <v>194</v>
      </c>
      <c r="H92" s="78" t="s">
        <v>402</v>
      </c>
      <c r="I92" s="78" t="s">
        <v>402</v>
      </c>
      <c r="J92" s="78"/>
      <c r="K92" s="78"/>
    </row>
    <row r="93" spans="1:11" x14ac:dyDescent="0.25">
      <c r="A93" s="15" t="s">
        <v>2948</v>
      </c>
      <c r="B93" s="18" t="s">
        <v>346</v>
      </c>
      <c r="C93" s="20">
        <v>92</v>
      </c>
      <c r="D93" s="20" t="s">
        <v>490</v>
      </c>
      <c r="E93" s="20"/>
      <c r="F93" s="18" t="s">
        <v>1562</v>
      </c>
      <c r="G93" s="17" t="s">
        <v>194</v>
      </c>
      <c r="H93" s="78" t="s">
        <v>402</v>
      </c>
      <c r="I93" s="78" t="s">
        <v>402</v>
      </c>
      <c r="J93" s="78"/>
      <c r="K93" s="78"/>
    </row>
    <row r="94" spans="1:11" x14ac:dyDescent="0.25">
      <c r="A94" s="15" t="s">
        <v>2949</v>
      </c>
      <c r="B94" s="18" t="s">
        <v>346</v>
      </c>
      <c r="C94" s="18">
        <v>93</v>
      </c>
      <c r="D94" s="20" t="s">
        <v>490</v>
      </c>
      <c r="E94" s="20"/>
      <c r="F94" s="18" t="s">
        <v>1562</v>
      </c>
      <c r="G94" s="17" t="s">
        <v>194</v>
      </c>
      <c r="H94" s="78" t="s">
        <v>402</v>
      </c>
      <c r="I94" s="78" t="s">
        <v>402</v>
      </c>
      <c r="J94" s="78"/>
      <c r="K94" s="78"/>
    </row>
    <row r="95" spans="1:11" x14ac:dyDescent="0.25">
      <c r="A95" s="15" t="s">
        <v>2950</v>
      </c>
      <c r="B95" s="18" t="s">
        <v>346</v>
      </c>
      <c r="C95" s="20">
        <v>94</v>
      </c>
      <c r="D95" s="20" t="s">
        <v>490</v>
      </c>
      <c r="E95" s="16"/>
      <c r="F95" s="18" t="s">
        <v>493</v>
      </c>
      <c r="G95" s="17" t="s">
        <v>194</v>
      </c>
      <c r="H95" s="78" t="s">
        <v>402</v>
      </c>
      <c r="I95" s="78" t="s">
        <v>402</v>
      </c>
      <c r="J95" s="78"/>
      <c r="K95" s="78"/>
    </row>
    <row r="96" spans="1:11" x14ac:dyDescent="0.25">
      <c r="A96" s="15" t="s">
        <v>592</v>
      </c>
      <c r="B96" s="18" t="s">
        <v>346</v>
      </c>
      <c r="C96" s="18">
        <v>95</v>
      </c>
      <c r="D96" s="20" t="s">
        <v>490</v>
      </c>
      <c r="E96" s="20"/>
      <c r="F96" s="18" t="s">
        <v>1562</v>
      </c>
      <c r="G96" s="17" t="s">
        <v>194</v>
      </c>
      <c r="H96" s="78" t="s">
        <v>402</v>
      </c>
      <c r="I96" s="78" t="s">
        <v>402</v>
      </c>
      <c r="J96" s="78"/>
      <c r="K96" s="78"/>
    </row>
    <row r="97" spans="1:11" x14ac:dyDescent="0.25">
      <c r="A97" s="15" t="s">
        <v>2951</v>
      </c>
      <c r="B97" s="18" t="s">
        <v>346</v>
      </c>
      <c r="C97" s="20">
        <v>96</v>
      </c>
      <c r="D97" s="20" t="s">
        <v>490</v>
      </c>
      <c r="E97" s="20"/>
      <c r="F97" s="20" t="s">
        <v>1562</v>
      </c>
      <c r="G97" s="17" t="s">
        <v>194</v>
      </c>
      <c r="H97" s="78" t="s">
        <v>402</v>
      </c>
      <c r="I97" s="78" t="s">
        <v>402</v>
      </c>
      <c r="J97" s="78"/>
      <c r="K97" s="78"/>
    </row>
    <row r="98" spans="1:11" x14ac:dyDescent="0.25">
      <c r="A98" s="15" t="s">
        <v>2952</v>
      </c>
      <c r="B98" s="18" t="s">
        <v>346</v>
      </c>
      <c r="C98" s="18">
        <v>97</v>
      </c>
      <c r="D98" s="20" t="s">
        <v>490</v>
      </c>
      <c r="E98" s="16"/>
      <c r="F98" s="18" t="s">
        <v>1562</v>
      </c>
      <c r="G98" s="17" t="s">
        <v>194</v>
      </c>
      <c r="H98" s="78" t="s">
        <v>402</v>
      </c>
      <c r="I98" s="78" t="s">
        <v>402</v>
      </c>
      <c r="J98" s="78"/>
      <c r="K98" s="78"/>
    </row>
    <row r="99" spans="1:11" x14ac:dyDescent="0.25">
      <c r="A99" s="15" t="s">
        <v>2953</v>
      </c>
      <c r="B99" s="18" t="s">
        <v>346</v>
      </c>
      <c r="C99" s="20">
        <v>98</v>
      </c>
      <c r="D99" s="20" t="s">
        <v>490</v>
      </c>
      <c r="E99" s="20"/>
      <c r="F99" s="18" t="s">
        <v>1562</v>
      </c>
      <c r="G99" s="17" t="s">
        <v>194</v>
      </c>
      <c r="H99" s="78" t="s">
        <v>402</v>
      </c>
      <c r="I99" s="78" t="s">
        <v>402</v>
      </c>
      <c r="J99" s="78"/>
      <c r="K99" s="78"/>
    </row>
    <row r="100" spans="1:11" x14ac:dyDescent="0.25">
      <c r="A100" s="15" t="s">
        <v>2954</v>
      </c>
      <c r="B100" s="18" t="s">
        <v>346</v>
      </c>
      <c r="C100" s="18">
        <v>99</v>
      </c>
      <c r="D100" s="20" t="s">
        <v>490</v>
      </c>
      <c r="E100" s="20"/>
      <c r="F100" s="18" t="s">
        <v>1562</v>
      </c>
      <c r="G100" s="17" t="s">
        <v>194</v>
      </c>
      <c r="H100" s="78" t="s">
        <v>402</v>
      </c>
      <c r="I100" s="78" t="s">
        <v>402</v>
      </c>
      <c r="J100" s="78"/>
      <c r="K100" s="78"/>
    </row>
    <row r="101" spans="1:11" x14ac:dyDescent="0.25">
      <c r="A101" s="15" t="s">
        <v>2664</v>
      </c>
      <c r="B101" s="18" t="s">
        <v>346</v>
      </c>
      <c r="C101" s="20">
        <v>100</v>
      </c>
      <c r="D101" s="20" t="s">
        <v>490</v>
      </c>
      <c r="E101" s="16"/>
      <c r="F101" s="18" t="s">
        <v>493</v>
      </c>
      <c r="G101" s="17" t="s">
        <v>194</v>
      </c>
      <c r="H101" s="78" t="s">
        <v>402</v>
      </c>
      <c r="I101" s="78" t="s">
        <v>402</v>
      </c>
      <c r="J101" s="78"/>
      <c r="K101" s="78"/>
    </row>
    <row r="102" spans="1:11" x14ac:dyDescent="0.25">
      <c r="A102" s="15" t="s">
        <v>2955</v>
      </c>
      <c r="B102" s="18" t="s">
        <v>346</v>
      </c>
      <c r="C102" s="18">
        <v>101</v>
      </c>
      <c r="D102" s="20" t="s">
        <v>490</v>
      </c>
      <c r="E102" s="16"/>
      <c r="F102" s="18" t="s">
        <v>1562</v>
      </c>
      <c r="G102" s="17" t="s">
        <v>194</v>
      </c>
      <c r="H102" s="78" t="s">
        <v>402</v>
      </c>
      <c r="I102" s="78" t="s">
        <v>402</v>
      </c>
      <c r="J102" s="78"/>
      <c r="K102" s="78"/>
    </row>
    <row r="103" spans="1:11" x14ac:dyDescent="0.25">
      <c r="A103" s="15" t="s">
        <v>2956</v>
      </c>
      <c r="B103" s="18" t="s">
        <v>346</v>
      </c>
      <c r="C103" s="20">
        <v>102</v>
      </c>
      <c r="D103" s="20" t="s">
        <v>490</v>
      </c>
      <c r="E103" s="16"/>
      <c r="F103" s="18" t="s">
        <v>1562</v>
      </c>
      <c r="G103" s="17" t="s">
        <v>194</v>
      </c>
      <c r="H103" s="78" t="s">
        <v>402</v>
      </c>
      <c r="I103" s="78" t="s">
        <v>402</v>
      </c>
      <c r="J103" s="78"/>
      <c r="K103" s="78"/>
    </row>
    <row r="104" spans="1:11" x14ac:dyDescent="0.25">
      <c r="A104" s="15" t="s">
        <v>2957</v>
      </c>
      <c r="B104" s="18" t="s">
        <v>346</v>
      </c>
      <c r="C104" s="18">
        <v>103</v>
      </c>
      <c r="D104" s="20" t="s">
        <v>490</v>
      </c>
      <c r="E104" s="16"/>
      <c r="F104" s="18" t="s">
        <v>1085</v>
      </c>
      <c r="G104" s="17" t="s">
        <v>194</v>
      </c>
      <c r="H104" s="78" t="s">
        <v>402</v>
      </c>
      <c r="I104" s="78" t="s">
        <v>402</v>
      </c>
      <c r="J104" s="78"/>
      <c r="K104" s="78"/>
    </row>
    <row r="105" spans="1:11" x14ac:dyDescent="0.25">
      <c r="A105" s="15" t="s">
        <v>2958</v>
      </c>
      <c r="B105" s="18" t="s">
        <v>346</v>
      </c>
      <c r="C105" s="20">
        <v>104</v>
      </c>
      <c r="D105" s="20" t="s">
        <v>490</v>
      </c>
      <c r="E105" s="16"/>
      <c r="F105" s="18" t="s">
        <v>1562</v>
      </c>
      <c r="G105" s="17" t="s">
        <v>194</v>
      </c>
      <c r="H105" s="78" t="s">
        <v>402</v>
      </c>
      <c r="I105" s="78" t="s">
        <v>402</v>
      </c>
      <c r="J105" s="78"/>
      <c r="K105" s="78"/>
    </row>
    <row r="106" spans="1:11" x14ac:dyDescent="0.25">
      <c r="A106" s="15" t="s">
        <v>1567</v>
      </c>
      <c r="B106" s="18" t="s">
        <v>346</v>
      </c>
      <c r="C106" s="18">
        <v>105</v>
      </c>
      <c r="D106" s="20" t="s">
        <v>490</v>
      </c>
      <c r="E106" s="16"/>
      <c r="F106" s="18" t="s">
        <v>1085</v>
      </c>
      <c r="G106" s="17" t="s">
        <v>194</v>
      </c>
      <c r="H106" s="78" t="s">
        <v>402</v>
      </c>
      <c r="I106" s="78" t="s">
        <v>402</v>
      </c>
      <c r="J106" s="78"/>
      <c r="K106" s="78"/>
    </row>
    <row r="107" spans="1:11" x14ac:dyDescent="0.25">
      <c r="A107" s="15" t="s">
        <v>2446</v>
      </c>
      <c r="B107" s="18" t="s">
        <v>346</v>
      </c>
      <c r="C107" s="20">
        <v>106</v>
      </c>
      <c r="D107" s="20" t="s">
        <v>490</v>
      </c>
      <c r="E107" s="16"/>
      <c r="F107" s="18" t="s">
        <v>1562</v>
      </c>
      <c r="G107" s="17" t="s">
        <v>194</v>
      </c>
      <c r="H107" s="78" t="s">
        <v>402</v>
      </c>
      <c r="I107" s="78" t="s">
        <v>402</v>
      </c>
      <c r="J107" s="78"/>
      <c r="K107" s="78"/>
    </row>
    <row r="108" spans="1:11" x14ac:dyDescent="0.25">
      <c r="A108" s="15" t="s">
        <v>1119</v>
      </c>
      <c r="B108" s="18" t="s">
        <v>346</v>
      </c>
      <c r="C108" s="18">
        <v>107</v>
      </c>
      <c r="D108" s="20" t="s">
        <v>490</v>
      </c>
      <c r="E108" s="16"/>
      <c r="F108" s="18" t="s">
        <v>1085</v>
      </c>
      <c r="G108" s="17" t="s">
        <v>194</v>
      </c>
      <c r="H108" s="78" t="s">
        <v>402</v>
      </c>
      <c r="I108" s="78" t="s">
        <v>402</v>
      </c>
      <c r="J108" s="78"/>
      <c r="K108" s="78"/>
    </row>
    <row r="109" spans="1:11" x14ac:dyDescent="0.25">
      <c r="A109" s="15" t="s">
        <v>2959</v>
      </c>
      <c r="B109" s="18" t="s">
        <v>346</v>
      </c>
      <c r="C109" s="20">
        <v>108</v>
      </c>
      <c r="D109" s="20" t="s">
        <v>490</v>
      </c>
      <c r="E109" s="16"/>
      <c r="F109" s="18" t="s">
        <v>1562</v>
      </c>
      <c r="G109" s="17" t="s">
        <v>194</v>
      </c>
      <c r="H109" s="78" t="s">
        <v>402</v>
      </c>
      <c r="I109" s="78" t="s">
        <v>402</v>
      </c>
      <c r="J109" s="78"/>
      <c r="K109" s="78"/>
    </row>
    <row r="110" spans="1:11" x14ac:dyDescent="0.25">
      <c r="A110" s="15" t="s">
        <v>2447</v>
      </c>
      <c r="B110" s="18" t="s">
        <v>346</v>
      </c>
      <c r="C110" s="18">
        <v>109</v>
      </c>
      <c r="D110" s="20" t="s">
        <v>490</v>
      </c>
      <c r="E110" s="16"/>
      <c r="F110" s="18" t="s">
        <v>1562</v>
      </c>
      <c r="G110" s="17" t="s">
        <v>194</v>
      </c>
      <c r="H110" s="78" t="s">
        <v>402</v>
      </c>
      <c r="I110" s="78" t="s">
        <v>402</v>
      </c>
      <c r="J110" s="78"/>
      <c r="K110" s="78"/>
    </row>
    <row r="111" spans="1:11" x14ac:dyDescent="0.25">
      <c r="A111" s="15" t="s">
        <v>2792</v>
      </c>
      <c r="B111" s="18" t="s">
        <v>346</v>
      </c>
      <c r="C111" s="20">
        <v>110</v>
      </c>
      <c r="D111" s="20" t="s">
        <v>490</v>
      </c>
      <c r="E111" s="16"/>
      <c r="F111" s="18" t="s">
        <v>493</v>
      </c>
      <c r="G111" s="17" t="s">
        <v>194</v>
      </c>
      <c r="H111" s="78" t="s">
        <v>402</v>
      </c>
      <c r="I111" s="78" t="s">
        <v>402</v>
      </c>
      <c r="J111" s="78"/>
      <c r="K111" s="78"/>
    </row>
    <row r="112" spans="1:11" x14ac:dyDescent="0.25">
      <c r="A112" s="15" t="s">
        <v>2672</v>
      </c>
      <c r="B112" s="18" t="s">
        <v>346</v>
      </c>
      <c r="C112" s="18">
        <v>111</v>
      </c>
      <c r="D112" s="20" t="s">
        <v>490</v>
      </c>
      <c r="E112" s="16"/>
      <c r="F112" s="18" t="s">
        <v>1085</v>
      </c>
      <c r="G112" s="17" t="s">
        <v>194</v>
      </c>
      <c r="H112" s="78" t="s">
        <v>402</v>
      </c>
      <c r="I112" s="78" t="s">
        <v>402</v>
      </c>
      <c r="J112" s="78"/>
      <c r="K112" s="78"/>
    </row>
    <row r="113" spans="1:11" x14ac:dyDescent="0.25">
      <c r="A113" s="15" t="s">
        <v>2960</v>
      </c>
      <c r="B113" s="18" t="s">
        <v>346</v>
      </c>
      <c r="C113" s="20">
        <v>112</v>
      </c>
      <c r="D113" s="20" t="s">
        <v>490</v>
      </c>
      <c r="E113" s="16"/>
      <c r="F113" s="18" t="s">
        <v>1085</v>
      </c>
      <c r="G113" s="17" t="s">
        <v>194</v>
      </c>
      <c r="H113" s="78" t="s">
        <v>402</v>
      </c>
      <c r="I113" s="78" t="s">
        <v>402</v>
      </c>
      <c r="J113" s="78"/>
      <c r="K113" s="78"/>
    </row>
    <row r="114" spans="1:11" x14ac:dyDescent="0.25">
      <c r="A114" s="15" t="s">
        <v>2449</v>
      </c>
      <c r="B114" s="18" t="s">
        <v>346</v>
      </c>
      <c r="C114" s="18">
        <v>113</v>
      </c>
      <c r="D114" s="20" t="s">
        <v>490</v>
      </c>
      <c r="E114" s="16"/>
      <c r="F114" s="16" t="s">
        <v>1562</v>
      </c>
      <c r="G114" s="17" t="s">
        <v>194</v>
      </c>
      <c r="H114" s="78" t="s">
        <v>402</v>
      </c>
      <c r="I114" s="78" t="s">
        <v>402</v>
      </c>
      <c r="J114" s="78"/>
      <c r="K114" s="78"/>
    </row>
    <row r="115" spans="1:11" x14ac:dyDescent="0.25">
      <c r="A115" s="15" t="s">
        <v>616</v>
      </c>
      <c r="B115" s="18" t="s">
        <v>346</v>
      </c>
      <c r="C115" s="18">
        <v>114</v>
      </c>
      <c r="D115" s="20" t="s">
        <v>427</v>
      </c>
      <c r="E115" s="20"/>
      <c r="F115" s="18" t="s">
        <v>428</v>
      </c>
      <c r="G115" s="17" t="s">
        <v>194</v>
      </c>
      <c r="H115" s="78" t="s">
        <v>402</v>
      </c>
      <c r="I115" s="78" t="s">
        <v>402</v>
      </c>
      <c r="J115" s="78"/>
      <c r="K115" s="78"/>
    </row>
    <row r="116" spans="1:11" x14ac:dyDescent="0.25">
      <c r="A116" s="15" t="s">
        <v>2743</v>
      </c>
      <c r="B116" s="18" t="s">
        <v>346</v>
      </c>
      <c r="C116" s="20">
        <v>115</v>
      </c>
      <c r="D116" s="20" t="s">
        <v>427</v>
      </c>
      <c r="E116" s="20"/>
      <c r="F116" s="18" t="s">
        <v>428</v>
      </c>
      <c r="G116" s="17" t="s">
        <v>194</v>
      </c>
      <c r="H116" s="78" t="s">
        <v>402</v>
      </c>
      <c r="I116" s="78" t="s">
        <v>402</v>
      </c>
      <c r="J116" s="78"/>
      <c r="K116" s="78"/>
    </row>
    <row r="117" spans="1:11" x14ac:dyDescent="0.25">
      <c r="A117" s="15" t="s">
        <v>2929</v>
      </c>
      <c r="B117" s="18" t="s">
        <v>346</v>
      </c>
      <c r="C117" s="18">
        <v>116</v>
      </c>
      <c r="D117" s="20" t="s">
        <v>404</v>
      </c>
      <c r="E117" s="16">
        <v>170</v>
      </c>
      <c r="F117" s="18" t="s">
        <v>410</v>
      </c>
      <c r="G117" s="21" t="s">
        <v>274</v>
      </c>
      <c r="H117" s="78" t="s">
        <v>402</v>
      </c>
      <c r="I117" s="78" t="s">
        <v>402</v>
      </c>
      <c r="J117" s="78"/>
      <c r="K117" s="78" t="s">
        <v>402</v>
      </c>
    </row>
    <row r="118" spans="1:11" x14ac:dyDescent="0.25">
      <c r="A118" s="15" t="s">
        <v>2930</v>
      </c>
      <c r="B118" s="18" t="s">
        <v>346</v>
      </c>
      <c r="C118" s="18">
        <v>117</v>
      </c>
      <c r="D118" s="20" t="s">
        <v>421</v>
      </c>
      <c r="E118" s="16">
        <v>160</v>
      </c>
      <c r="F118" s="18" t="s">
        <v>410</v>
      </c>
      <c r="G118" s="21" t="s">
        <v>274</v>
      </c>
      <c r="H118" s="78" t="s">
        <v>402</v>
      </c>
      <c r="I118" s="78" t="s">
        <v>402</v>
      </c>
      <c r="J118" s="78"/>
      <c r="K118" s="78" t="s">
        <v>402</v>
      </c>
    </row>
    <row r="119" spans="1:11" x14ac:dyDescent="0.25">
      <c r="A119" s="15" t="s">
        <v>2931</v>
      </c>
      <c r="B119" s="18" t="s">
        <v>346</v>
      </c>
      <c r="C119" s="20">
        <v>118</v>
      </c>
      <c r="D119" s="20" t="s">
        <v>421</v>
      </c>
      <c r="E119" s="16">
        <v>210</v>
      </c>
      <c r="F119" s="16" t="s">
        <v>2619</v>
      </c>
      <c r="G119" s="21" t="s">
        <v>274</v>
      </c>
      <c r="H119" s="78" t="s">
        <v>402</v>
      </c>
      <c r="I119" s="78" t="s">
        <v>402</v>
      </c>
      <c r="J119" s="78"/>
      <c r="K119" s="78" t="s">
        <v>402</v>
      </c>
    </row>
    <row r="120" spans="1:11" x14ac:dyDescent="0.25">
      <c r="A120" s="15" t="s">
        <v>2936</v>
      </c>
      <c r="B120" s="18" t="s">
        <v>346</v>
      </c>
      <c r="C120" s="18">
        <v>119</v>
      </c>
      <c r="D120" s="20" t="s">
        <v>435</v>
      </c>
      <c r="E120" s="16">
        <v>170</v>
      </c>
      <c r="F120" s="18" t="s">
        <v>410</v>
      </c>
      <c r="G120" s="21" t="s">
        <v>274</v>
      </c>
      <c r="H120" s="78" t="s">
        <v>402</v>
      </c>
      <c r="I120" s="78" t="s">
        <v>402</v>
      </c>
      <c r="J120" s="78"/>
      <c r="K120" s="78" t="s">
        <v>402</v>
      </c>
    </row>
    <row r="121" spans="1:11" x14ac:dyDescent="0.25">
      <c r="A121" s="15" t="s">
        <v>2938</v>
      </c>
      <c r="B121" s="18" t="s">
        <v>346</v>
      </c>
      <c r="C121" s="18">
        <v>120</v>
      </c>
      <c r="D121" s="20" t="s">
        <v>419</v>
      </c>
      <c r="E121" s="16">
        <v>180</v>
      </c>
      <c r="F121" s="18" t="s">
        <v>410</v>
      </c>
      <c r="G121" s="21" t="s">
        <v>274</v>
      </c>
      <c r="H121" s="78" t="s">
        <v>402</v>
      </c>
      <c r="I121" s="78" t="s">
        <v>402</v>
      </c>
      <c r="J121" s="78"/>
      <c r="K121" s="78" t="s">
        <v>402</v>
      </c>
    </row>
    <row r="122" spans="1:11" x14ac:dyDescent="0.25">
      <c r="A122" s="15" t="s">
        <v>2939</v>
      </c>
      <c r="B122" s="18" t="s">
        <v>346</v>
      </c>
      <c r="C122" s="20">
        <v>121</v>
      </c>
      <c r="D122" s="20" t="s">
        <v>2651</v>
      </c>
      <c r="E122" s="16">
        <v>220</v>
      </c>
      <c r="F122" s="16" t="s">
        <v>2619</v>
      </c>
      <c r="G122" s="21" t="s">
        <v>274</v>
      </c>
      <c r="H122" s="78" t="s">
        <v>402</v>
      </c>
      <c r="I122" s="78" t="s">
        <v>402</v>
      </c>
      <c r="J122" s="78"/>
      <c r="K122" s="78" t="s">
        <v>402</v>
      </c>
    </row>
    <row r="123" spans="1:11" x14ac:dyDescent="0.25">
      <c r="A123" s="15" t="s">
        <v>2941</v>
      </c>
      <c r="B123" s="18" t="s">
        <v>346</v>
      </c>
      <c r="C123" s="18">
        <v>122</v>
      </c>
      <c r="D123" s="20" t="s">
        <v>165</v>
      </c>
      <c r="E123" s="16">
        <v>170</v>
      </c>
      <c r="F123" s="18" t="s">
        <v>410</v>
      </c>
      <c r="G123" s="21" t="s">
        <v>274</v>
      </c>
      <c r="H123" s="78" t="s">
        <v>402</v>
      </c>
      <c r="I123" s="78" t="s">
        <v>402</v>
      </c>
      <c r="J123" s="78"/>
      <c r="K123" s="78" t="s">
        <v>402</v>
      </c>
    </row>
    <row r="124" spans="1:11" x14ac:dyDescent="0.25">
      <c r="A124" s="15" t="s">
        <v>2943</v>
      </c>
      <c r="B124" s="18" t="s">
        <v>346</v>
      </c>
      <c r="C124" s="18">
        <v>123</v>
      </c>
      <c r="D124" s="20" t="s">
        <v>414</v>
      </c>
      <c r="E124" s="16">
        <v>170</v>
      </c>
      <c r="F124" s="18" t="s">
        <v>410</v>
      </c>
      <c r="G124" s="21" t="s">
        <v>274</v>
      </c>
      <c r="H124" s="78" t="s">
        <v>402</v>
      </c>
      <c r="I124" s="78" t="s">
        <v>402</v>
      </c>
      <c r="J124" s="78"/>
      <c r="K124" s="78" t="s">
        <v>402</v>
      </c>
    </row>
    <row r="125" spans="1:11" x14ac:dyDescent="0.25">
      <c r="A125" s="15" t="s">
        <v>2960</v>
      </c>
      <c r="B125" s="18" t="s">
        <v>346</v>
      </c>
      <c r="C125" s="18">
        <v>124</v>
      </c>
      <c r="D125" s="20" t="s">
        <v>490</v>
      </c>
      <c r="E125" s="16"/>
      <c r="F125" s="16" t="s">
        <v>1085</v>
      </c>
      <c r="G125" s="21" t="s">
        <v>274</v>
      </c>
      <c r="H125" s="78" t="s">
        <v>402</v>
      </c>
      <c r="I125" s="78" t="s">
        <v>402</v>
      </c>
      <c r="J125" s="78"/>
      <c r="K125" s="78" t="s">
        <v>402</v>
      </c>
    </row>
    <row r="126" spans="1:11" x14ac:dyDescent="0.25">
      <c r="A126" s="15" t="s">
        <v>2930</v>
      </c>
      <c r="B126" s="18" t="s">
        <v>346</v>
      </c>
      <c r="C126" s="20">
        <v>125</v>
      </c>
      <c r="D126" s="20" t="s">
        <v>421</v>
      </c>
      <c r="E126" s="16">
        <v>160</v>
      </c>
      <c r="F126" s="18" t="s">
        <v>410</v>
      </c>
      <c r="G126" s="21" t="s">
        <v>278</v>
      </c>
      <c r="H126" s="78" t="s">
        <v>402</v>
      </c>
      <c r="I126" s="78" t="s">
        <v>402</v>
      </c>
      <c r="J126" s="78"/>
      <c r="K126" s="78" t="s">
        <v>402</v>
      </c>
    </row>
  </sheetData>
  <sheetProtection selectLockedCells="1" selectUnlockedCells="1"/>
  <mergeCells count="1">
    <mergeCell ref="Z1:AH1"/>
  </mergeCells>
  <conditionalFormatting sqref="H2:K126">
    <cfRule type="cellIs" dxfId="468" priority="1" stopIfTrue="1" operator="equal">
      <formula>"-"</formula>
    </cfRule>
    <cfRule type="cellIs" dxfId="467" priority="2" stopIfTrue="1" operator="equal">
      <formula>"x"</formula>
    </cfRule>
  </conditionalFormatting>
  <hyperlinks>
    <hyperlink ref="L1" location="'Expansion set Check List'!A1" display="Home" xr:uid="{00000000-0004-0000-4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194">
    <tabColor rgb="FF00FF00"/>
  </sheetPr>
  <dimension ref="A1:AH117"/>
  <sheetViews>
    <sheetView zoomScaleSheetLayoutView="10" workbookViewId="0">
      <pane ySplit="1" topLeftCell="A2" activePane="bottomLeft" state="frozen"/>
      <selection pane="bottomLeft"/>
    </sheetView>
  </sheetViews>
  <sheetFormatPr defaultColWidth="0" defaultRowHeight="13.2" customHeight="1" x14ac:dyDescent="0.25"/>
  <cols>
    <col min="1" max="1" width="19.5546875" customWidth="1"/>
    <col min="2" max="2" width="11.5546875" bestFit="1" customWidth="1"/>
    <col min="3" max="3" width="4" bestFit="1" customWidth="1"/>
    <col min="4" max="4" width="14.5546875" bestFit="1" customWidth="1"/>
    <col min="5" max="5" width="4" customWidth="1"/>
    <col min="6" max="6" width="9" bestFit="1" customWidth="1"/>
    <col min="7" max="7" width="11.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11" t="s">
        <v>100</v>
      </c>
      <c r="N1" s="9" t="s">
        <v>101</v>
      </c>
      <c r="O1" s="9" t="s">
        <v>102</v>
      </c>
      <c r="P1" s="10" t="s">
        <v>103</v>
      </c>
      <c r="Z1" s="332" t="s">
        <v>398</v>
      </c>
      <c r="AA1" s="333"/>
      <c r="AB1" s="333"/>
      <c r="AC1" s="333"/>
      <c r="AD1" s="333"/>
      <c r="AE1" s="333"/>
      <c r="AF1" s="333"/>
      <c r="AG1" s="333"/>
      <c r="AH1" s="334"/>
    </row>
    <row r="2" spans="1:34" ht="13.8" thickBot="1" x14ac:dyDescent="0.3">
      <c r="A2" s="15" t="s">
        <v>586</v>
      </c>
      <c r="B2" s="18" t="s">
        <v>348</v>
      </c>
      <c r="C2" s="18">
        <v>1</v>
      </c>
      <c r="D2" s="18" t="s">
        <v>407</v>
      </c>
      <c r="E2" s="18">
        <v>80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116</v>
      </c>
      <c r="Z2" s="109"/>
      <c r="AA2" s="109"/>
      <c r="AB2" s="109"/>
      <c r="AC2" s="109"/>
      <c r="AD2" s="109"/>
      <c r="AE2" s="109"/>
      <c r="AF2" s="109"/>
      <c r="AG2" s="109"/>
      <c r="AH2" s="109"/>
    </row>
    <row r="3" spans="1:34" x14ac:dyDescent="0.25">
      <c r="A3" s="15" t="s">
        <v>1936</v>
      </c>
      <c r="B3" s="18" t="s">
        <v>348</v>
      </c>
      <c r="C3" s="20">
        <v>2</v>
      </c>
      <c r="D3" s="18" t="s">
        <v>407</v>
      </c>
      <c r="E3" s="20">
        <v>130</v>
      </c>
      <c r="F3" s="18"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31</v>
      </c>
    </row>
    <row r="4" spans="1:34" x14ac:dyDescent="0.25">
      <c r="A4" s="15" t="s">
        <v>468</v>
      </c>
      <c r="B4" s="18" t="s">
        <v>348</v>
      </c>
      <c r="C4" s="18">
        <v>3</v>
      </c>
      <c r="D4" s="18" t="s">
        <v>407</v>
      </c>
      <c r="E4" s="20">
        <v>40</v>
      </c>
      <c r="F4" s="18" t="s">
        <v>410</v>
      </c>
      <c r="G4" s="19" t="s">
        <v>190</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30</v>
      </c>
    </row>
    <row r="5" spans="1:34" x14ac:dyDescent="0.25">
      <c r="A5" s="15" t="s">
        <v>457</v>
      </c>
      <c r="B5" s="18" t="s">
        <v>348</v>
      </c>
      <c r="C5" s="20">
        <v>4</v>
      </c>
      <c r="D5" s="18" t="s">
        <v>407</v>
      </c>
      <c r="E5" s="20">
        <v>70</v>
      </c>
      <c r="F5" s="18" t="s">
        <v>405</v>
      </c>
      <c r="G5" s="19" t="s">
        <v>194</v>
      </c>
      <c r="H5" s="78" t="s">
        <v>402</v>
      </c>
      <c r="I5" s="78" t="s">
        <v>402</v>
      </c>
      <c r="J5" s="78"/>
      <c r="K5" s="78"/>
      <c r="R5" s="125" t="s">
        <v>198</v>
      </c>
      <c r="S5" s="261">
        <f t="shared" si="1"/>
        <v>0</v>
      </c>
      <c r="T5" s="170">
        <f t="shared" si="2"/>
        <v>0</v>
      </c>
      <c r="U5" s="179"/>
      <c r="V5" s="125" t="s">
        <v>198</v>
      </c>
      <c r="W5" s="261">
        <f t="shared" si="3"/>
        <v>0</v>
      </c>
      <c r="X5" s="6">
        <f t="shared" si="4"/>
        <v>23</v>
      </c>
    </row>
    <row r="6" spans="1:34" x14ac:dyDescent="0.25">
      <c r="A6" s="15" t="s">
        <v>411</v>
      </c>
      <c r="B6" s="18" t="s">
        <v>348</v>
      </c>
      <c r="C6" s="18">
        <v>5</v>
      </c>
      <c r="D6" s="18" t="s">
        <v>407</v>
      </c>
      <c r="E6" s="20">
        <v>90</v>
      </c>
      <c r="F6" s="18" t="s">
        <v>401</v>
      </c>
      <c r="G6" s="19" t="s">
        <v>198</v>
      </c>
      <c r="H6" s="78" t="s">
        <v>402</v>
      </c>
      <c r="I6" s="78" t="s">
        <v>402</v>
      </c>
      <c r="J6" s="78"/>
      <c r="K6" s="78"/>
      <c r="R6" s="125" t="s">
        <v>202</v>
      </c>
      <c r="S6" s="261">
        <f t="shared" si="1"/>
        <v>0</v>
      </c>
      <c r="T6" s="170">
        <f t="shared" si="2"/>
        <v>0</v>
      </c>
      <c r="U6" s="179"/>
      <c r="V6" s="125" t="s">
        <v>202</v>
      </c>
      <c r="W6" s="261">
        <f t="shared" si="3"/>
        <v>0</v>
      </c>
      <c r="X6" s="6">
        <f t="shared" si="4"/>
        <v>9</v>
      </c>
    </row>
    <row r="7" spans="1:34" x14ac:dyDescent="0.25">
      <c r="A7" s="15" t="s">
        <v>955</v>
      </c>
      <c r="B7" s="18" t="s">
        <v>348</v>
      </c>
      <c r="C7" s="20">
        <v>6</v>
      </c>
      <c r="D7" s="18" t="s">
        <v>407</v>
      </c>
      <c r="E7" s="20">
        <v>70</v>
      </c>
      <c r="F7" s="18" t="s">
        <v>410</v>
      </c>
      <c r="G7" s="19" t="s">
        <v>190</v>
      </c>
      <c r="H7" s="78" t="s">
        <v>402</v>
      </c>
      <c r="I7" s="78" t="s">
        <v>402</v>
      </c>
      <c r="J7" s="78"/>
      <c r="K7" s="78"/>
      <c r="R7" s="125" t="s">
        <v>206</v>
      </c>
      <c r="S7" s="261">
        <f t="shared" si="1"/>
        <v>0</v>
      </c>
      <c r="T7" s="170">
        <f t="shared" si="2"/>
        <v>0</v>
      </c>
      <c r="U7" s="179"/>
      <c r="V7" s="125" t="s">
        <v>206</v>
      </c>
      <c r="W7" s="261">
        <f t="shared" si="3"/>
        <v>0</v>
      </c>
      <c r="X7" s="6">
        <f t="shared" si="4"/>
        <v>6</v>
      </c>
    </row>
    <row r="8" spans="1:34" x14ac:dyDescent="0.25">
      <c r="A8" s="15" t="s">
        <v>1973</v>
      </c>
      <c r="B8" s="18" t="s">
        <v>348</v>
      </c>
      <c r="C8" s="18">
        <v>7</v>
      </c>
      <c r="D8" s="18" t="s">
        <v>407</v>
      </c>
      <c r="E8" s="20">
        <v>110</v>
      </c>
      <c r="F8" s="18" t="s">
        <v>405</v>
      </c>
      <c r="G8" s="19" t="s">
        <v>198</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2961</v>
      </c>
      <c r="B9" s="18" t="s">
        <v>348</v>
      </c>
      <c r="C9" s="20">
        <v>8</v>
      </c>
      <c r="D9" s="18" t="s">
        <v>407</v>
      </c>
      <c r="E9" s="20">
        <v>140</v>
      </c>
      <c r="F9" s="18" t="s">
        <v>2856</v>
      </c>
      <c r="G9" s="19" t="s">
        <v>242</v>
      </c>
      <c r="H9" s="78" t="s">
        <v>402</v>
      </c>
      <c r="I9" s="78" t="s">
        <v>402</v>
      </c>
      <c r="J9" s="78"/>
      <c r="K9" s="78" t="s">
        <v>402</v>
      </c>
      <c r="R9" s="125" t="s">
        <v>214</v>
      </c>
      <c r="S9" s="261">
        <f t="shared" si="1"/>
        <v>0</v>
      </c>
      <c r="T9" s="170">
        <f t="shared" si="2"/>
        <v>0</v>
      </c>
      <c r="U9" s="179"/>
      <c r="V9" s="125" t="s">
        <v>214</v>
      </c>
      <c r="W9" s="261">
        <f t="shared" si="3"/>
        <v>0</v>
      </c>
      <c r="X9" s="6">
        <f t="shared" si="4"/>
        <v>0</v>
      </c>
    </row>
    <row r="10" spans="1:34" x14ac:dyDescent="0.25">
      <c r="A10" s="15" t="s">
        <v>1277</v>
      </c>
      <c r="B10" s="18" t="s">
        <v>348</v>
      </c>
      <c r="C10" s="18">
        <v>9</v>
      </c>
      <c r="D10" s="18" t="s">
        <v>407</v>
      </c>
      <c r="E10" s="20">
        <v>50</v>
      </c>
      <c r="F10" s="18" t="s">
        <v>410</v>
      </c>
      <c r="G10" s="19"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1271</v>
      </c>
      <c r="B11" s="18" t="s">
        <v>348</v>
      </c>
      <c r="C11" s="20">
        <v>10</v>
      </c>
      <c r="D11" s="18" t="s">
        <v>407</v>
      </c>
      <c r="E11" s="20">
        <v>70</v>
      </c>
      <c r="F11" s="18" t="s">
        <v>405</v>
      </c>
      <c r="G11" s="19" t="s">
        <v>194</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1261</v>
      </c>
      <c r="B12" s="18" t="s">
        <v>348</v>
      </c>
      <c r="C12" s="18">
        <v>11</v>
      </c>
      <c r="D12" s="18" t="s">
        <v>1333</v>
      </c>
      <c r="E12" s="20">
        <v>140</v>
      </c>
      <c r="F12" s="18" t="s">
        <v>401</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2364</v>
      </c>
      <c r="B13" s="18" t="s">
        <v>348</v>
      </c>
      <c r="C13" s="20">
        <v>12</v>
      </c>
      <c r="D13" s="18" t="s">
        <v>407</v>
      </c>
      <c r="E13" s="20">
        <v>40</v>
      </c>
      <c r="F13" s="18" t="s">
        <v>410</v>
      </c>
      <c r="G13" s="19" t="s">
        <v>190</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2365</v>
      </c>
      <c r="B14" s="18" t="s">
        <v>348</v>
      </c>
      <c r="C14" s="18">
        <v>13</v>
      </c>
      <c r="D14" s="20" t="s">
        <v>407</v>
      </c>
      <c r="E14" s="20">
        <v>90</v>
      </c>
      <c r="F14" s="18" t="s">
        <v>405</v>
      </c>
      <c r="G14" s="19" t="s">
        <v>198</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2370</v>
      </c>
      <c r="B15" s="18" t="s">
        <v>348</v>
      </c>
      <c r="C15" s="20">
        <v>14</v>
      </c>
      <c r="D15" s="20" t="s">
        <v>407</v>
      </c>
      <c r="E15" s="20">
        <v>70</v>
      </c>
      <c r="F15" s="18" t="s">
        <v>410</v>
      </c>
      <c r="G15" s="19" t="s">
        <v>190</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2371</v>
      </c>
      <c r="B16" s="18" t="s">
        <v>348</v>
      </c>
      <c r="C16" s="18">
        <v>15</v>
      </c>
      <c r="D16" s="20" t="s">
        <v>2962</v>
      </c>
      <c r="E16" s="20">
        <v>110</v>
      </c>
      <c r="F16" s="18" t="s">
        <v>405</v>
      </c>
      <c r="G16" s="19" t="s">
        <v>198</v>
      </c>
      <c r="H16" s="78" t="s">
        <v>402</v>
      </c>
      <c r="I16" s="78" t="s">
        <v>402</v>
      </c>
      <c r="J16" s="78"/>
      <c r="K16" s="78"/>
      <c r="R16" s="125" t="s">
        <v>242</v>
      </c>
      <c r="S16" s="261">
        <f t="shared" si="1"/>
        <v>0</v>
      </c>
      <c r="T16" s="170">
        <f t="shared" si="2"/>
        <v>0</v>
      </c>
      <c r="U16" s="179"/>
      <c r="V16" s="125" t="s">
        <v>242</v>
      </c>
      <c r="W16" s="261">
        <f t="shared" si="3"/>
        <v>0</v>
      </c>
      <c r="X16" s="6">
        <f t="shared" si="4"/>
        <v>7</v>
      </c>
    </row>
    <row r="17" spans="1:24" x14ac:dyDescent="0.25">
      <c r="A17" s="15" t="s">
        <v>580</v>
      </c>
      <c r="B17" s="18" t="s">
        <v>348</v>
      </c>
      <c r="C17" s="20">
        <v>16</v>
      </c>
      <c r="D17" s="20" t="s">
        <v>425</v>
      </c>
      <c r="E17" s="20">
        <v>60</v>
      </c>
      <c r="F17" s="18" t="s">
        <v>410</v>
      </c>
      <c r="G17" s="19"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642</v>
      </c>
      <c r="B18" s="18" t="s">
        <v>348</v>
      </c>
      <c r="C18" s="18">
        <v>17</v>
      </c>
      <c r="D18" s="20" t="s">
        <v>425</v>
      </c>
      <c r="E18" s="20">
        <v>90</v>
      </c>
      <c r="F18" s="18" t="s">
        <v>405</v>
      </c>
      <c r="G18" s="19" t="s">
        <v>194</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1857</v>
      </c>
      <c r="B19" s="18" t="s">
        <v>348</v>
      </c>
      <c r="C19" s="20">
        <v>18</v>
      </c>
      <c r="D19" s="20" t="s">
        <v>425</v>
      </c>
      <c r="E19" s="20">
        <v>60</v>
      </c>
      <c r="F19" s="18" t="s">
        <v>410</v>
      </c>
      <c r="G19" s="19"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1847</v>
      </c>
      <c r="B20" s="18" t="s">
        <v>348</v>
      </c>
      <c r="C20" s="18">
        <v>19</v>
      </c>
      <c r="D20" s="20" t="s">
        <v>425</v>
      </c>
      <c r="E20" s="20">
        <v>80</v>
      </c>
      <c r="F20" s="18" t="s">
        <v>405</v>
      </c>
      <c r="G20" s="21" t="s">
        <v>194</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1816</v>
      </c>
      <c r="B21" s="18" t="s">
        <v>348</v>
      </c>
      <c r="C21" s="20">
        <v>20</v>
      </c>
      <c r="D21" s="20" t="s">
        <v>425</v>
      </c>
      <c r="E21" s="20">
        <v>130</v>
      </c>
      <c r="F21" s="18" t="s">
        <v>401</v>
      </c>
      <c r="G21" s="19" t="s">
        <v>202</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2963</v>
      </c>
      <c r="B22" s="18" t="s">
        <v>348</v>
      </c>
      <c r="C22" s="18">
        <v>21</v>
      </c>
      <c r="D22" s="20" t="s">
        <v>425</v>
      </c>
      <c r="E22" s="20">
        <v>170</v>
      </c>
      <c r="F22" s="18" t="s">
        <v>2856</v>
      </c>
      <c r="G22" s="21" t="s">
        <v>242</v>
      </c>
      <c r="H22" s="78" t="s">
        <v>402</v>
      </c>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2677</v>
      </c>
      <c r="B23" s="18" t="s">
        <v>348</v>
      </c>
      <c r="C23" s="20">
        <v>22</v>
      </c>
      <c r="D23" s="20" t="s">
        <v>425</v>
      </c>
      <c r="E23" s="20">
        <v>60</v>
      </c>
      <c r="F23" s="18" t="s">
        <v>410</v>
      </c>
      <c r="G23" s="21"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2678</v>
      </c>
      <c r="B24" s="18" t="s">
        <v>348</v>
      </c>
      <c r="C24" s="18">
        <v>23</v>
      </c>
      <c r="D24" s="20" t="s">
        <v>425</v>
      </c>
      <c r="E24" s="20">
        <v>120</v>
      </c>
      <c r="F24" s="18" t="s">
        <v>405</v>
      </c>
      <c r="G24" s="21" t="s">
        <v>198</v>
      </c>
      <c r="H24" s="78" t="s">
        <v>402</v>
      </c>
      <c r="I24" s="78" t="s">
        <v>402</v>
      </c>
      <c r="J24" s="78"/>
      <c r="K24" s="78"/>
      <c r="R24" s="125" t="s">
        <v>274</v>
      </c>
      <c r="S24" s="261">
        <f t="shared" si="1"/>
        <v>0</v>
      </c>
      <c r="T24" s="170">
        <f t="shared" si="2"/>
        <v>0</v>
      </c>
      <c r="U24" s="179"/>
      <c r="V24" s="125" t="s">
        <v>274</v>
      </c>
      <c r="W24" s="261">
        <f t="shared" si="3"/>
        <v>0</v>
      </c>
      <c r="X24" s="6">
        <f t="shared" si="4"/>
        <v>8</v>
      </c>
    </row>
    <row r="25" spans="1:24" ht="13.8" thickBot="1" x14ac:dyDescent="0.3">
      <c r="A25" s="15" t="s">
        <v>2964</v>
      </c>
      <c r="B25" s="18" t="s">
        <v>348</v>
      </c>
      <c r="C25" s="20">
        <v>24</v>
      </c>
      <c r="D25" s="20" t="s">
        <v>425</v>
      </c>
      <c r="E25" s="20">
        <v>160</v>
      </c>
      <c r="F25" s="18" t="s">
        <v>2856</v>
      </c>
      <c r="G25" s="21" t="s">
        <v>242</v>
      </c>
      <c r="H25" s="78" t="s">
        <v>402</v>
      </c>
      <c r="I25" s="78" t="s">
        <v>402</v>
      </c>
      <c r="J25" s="78"/>
      <c r="K25" s="78" t="s">
        <v>402</v>
      </c>
      <c r="R25" s="177" t="s">
        <v>278</v>
      </c>
      <c r="S25" s="262">
        <f t="shared" si="1"/>
        <v>0</v>
      </c>
      <c r="T25" s="209">
        <f t="shared" si="2"/>
        <v>0</v>
      </c>
      <c r="U25" s="179"/>
      <c r="V25" s="177" t="s">
        <v>278</v>
      </c>
      <c r="W25" s="262">
        <f t="shared" si="3"/>
        <v>0</v>
      </c>
      <c r="X25" s="7">
        <f t="shared" si="4"/>
        <v>2</v>
      </c>
    </row>
    <row r="26" spans="1:24" ht="13.8" thickBot="1" x14ac:dyDescent="0.3">
      <c r="A26" s="15" t="s">
        <v>2965</v>
      </c>
      <c r="B26" s="18" t="s">
        <v>348</v>
      </c>
      <c r="C26" s="18">
        <v>25</v>
      </c>
      <c r="D26" s="20" t="s">
        <v>425</v>
      </c>
      <c r="E26" s="20">
        <v>130</v>
      </c>
      <c r="F26" s="18" t="s">
        <v>410</v>
      </c>
      <c r="G26" s="21" t="s">
        <v>198</v>
      </c>
      <c r="H26" s="78" t="s">
        <v>402</v>
      </c>
      <c r="I26" s="78" t="s">
        <v>402</v>
      </c>
      <c r="J26" s="78"/>
      <c r="K26" s="78"/>
      <c r="R26" s="171" t="s">
        <v>101</v>
      </c>
      <c r="S26" s="172"/>
      <c r="T26" s="186">
        <f>SUM(T27:T49)</f>
        <v>0</v>
      </c>
      <c r="U26" s="179"/>
      <c r="V26" s="188" t="s">
        <v>103</v>
      </c>
      <c r="W26" s="241"/>
      <c r="X26" s="243">
        <f>SUM(X27:X49)</f>
        <v>93</v>
      </c>
    </row>
    <row r="27" spans="1:24" x14ac:dyDescent="0.25">
      <c r="A27" s="15" t="s">
        <v>2966</v>
      </c>
      <c r="B27" s="18" t="s">
        <v>348</v>
      </c>
      <c r="C27" s="20">
        <v>26</v>
      </c>
      <c r="D27" s="20" t="s">
        <v>2967</v>
      </c>
      <c r="E27" s="20">
        <v>180</v>
      </c>
      <c r="F27" s="18" t="s">
        <v>410</v>
      </c>
      <c r="G27" s="21" t="s">
        <v>206</v>
      </c>
      <c r="H27" s="78" t="s">
        <v>402</v>
      </c>
      <c r="I27" s="78" t="s">
        <v>402</v>
      </c>
      <c r="J27" s="78"/>
      <c r="K27" s="78" t="s">
        <v>402</v>
      </c>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31</v>
      </c>
    </row>
    <row r="28" spans="1:24" x14ac:dyDescent="0.25">
      <c r="A28" s="15" t="s">
        <v>471</v>
      </c>
      <c r="B28" s="18" t="s">
        <v>348</v>
      </c>
      <c r="C28" s="18">
        <v>27</v>
      </c>
      <c r="D28" s="20" t="s">
        <v>404</v>
      </c>
      <c r="E28" s="20">
        <v>100</v>
      </c>
      <c r="F28" s="18" t="s">
        <v>410</v>
      </c>
      <c r="G28" s="21" t="s">
        <v>190</v>
      </c>
      <c r="H28" s="78" t="s">
        <v>402</v>
      </c>
      <c r="I28" s="78" t="s">
        <v>402</v>
      </c>
      <c r="J28" s="78"/>
      <c r="K28" s="78"/>
      <c r="R28" s="125" t="s">
        <v>194</v>
      </c>
      <c r="S28" s="169">
        <f t="shared" si="5"/>
        <v>0</v>
      </c>
      <c r="T28" s="170">
        <f t="shared" si="6"/>
        <v>0</v>
      </c>
      <c r="U28" s="179"/>
      <c r="V28" s="264" t="s">
        <v>194</v>
      </c>
      <c r="W28" s="267">
        <f t="shared" si="7"/>
        <v>0</v>
      </c>
      <c r="X28" s="6">
        <f t="shared" si="8"/>
        <v>30</v>
      </c>
    </row>
    <row r="29" spans="1:24" x14ac:dyDescent="0.25">
      <c r="A29" s="15" t="s">
        <v>2968</v>
      </c>
      <c r="B29" s="18" t="s">
        <v>348</v>
      </c>
      <c r="C29" s="20">
        <v>28</v>
      </c>
      <c r="D29" s="20" t="s">
        <v>404</v>
      </c>
      <c r="E29" s="20">
        <v>70</v>
      </c>
      <c r="F29" s="18" t="s">
        <v>410</v>
      </c>
      <c r="G29" s="21" t="s">
        <v>190</v>
      </c>
      <c r="H29" s="78" t="s">
        <v>402</v>
      </c>
      <c r="I29" s="78" t="s">
        <v>402</v>
      </c>
      <c r="J29" s="78"/>
      <c r="K29" s="78"/>
      <c r="R29" s="125" t="s">
        <v>198</v>
      </c>
      <c r="S29" s="169">
        <f t="shared" si="5"/>
        <v>0</v>
      </c>
      <c r="T29" s="170">
        <f t="shared" si="6"/>
        <v>0</v>
      </c>
      <c r="U29" s="179"/>
      <c r="V29" s="264" t="s">
        <v>198</v>
      </c>
      <c r="W29" s="267">
        <f t="shared" si="7"/>
        <v>0</v>
      </c>
      <c r="X29" s="6">
        <f t="shared" si="8"/>
        <v>23</v>
      </c>
    </row>
    <row r="30" spans="1:24" x14ac:dyDescent="0.25">
      <c r="A30" s="15" t="s">
        <v>2969</v>
      </c>
      <c r="B30" s="18" t="s">
        <v>348</v>
      </c>
      <c r="C30" s="18">
        <v>29</v>
      </c>
      <c r="D30" s="20" t="s">
        <v>404</v>
      </c>
      <c r="E30" s="20">
        <v>110</v>
      </c>
      <c r="F30" s="18" t="s">
        <v>405</v>
      </c>
      <c r="G30" s="21" t="s">
        <v>198</v>
      </c>
      <c r="H30" s="78" t="s">
        <v>402</v>
      </c>
      <c r="I30" s="78" t="s">
        <v>402</v>
      </c>
      <c r="J30" s="78"/>
      <c r="K30" s="78"/>
      <c r="R30" s="125" t="s">
        <v>202</v>
      </c>
      <c r="S30" s="169">
        <f t="shared" si="5"/>
        <v>0</v>
      </c>
      <c r="T30" s="170">
        <f t="shared" si="6"/>
        <v>0</v>
      </c>
      <c r="U30" s="179"/>
      <c r="V30" s="264" t="s">
        <v>202</v>
      </c>
      <c r="W30" s="267">
        <f t="shared" si="7"/>
        <v>0</v>
      </c>
      <c r="X30" s="6">
        <f t="shared" si="8"/>
        <v>9</v>
      </c>
    </row>
    <row r="31" spans="1:24" x14ac:dyDescent="0.25">
      <c r="A31" s="15" t="s">
        <v>2275</v>
      </c>
      <c r="B31" s="18" t="s">
        <v>348</v>
      </c>
      <c r="C31" s="20">
        <v>30</v>
      </c>
      <c r="D31" s="20" t="s">
        <v>404</v>
      </c>
      <c r="E31" s="20">
        <v>60</v>
      </c>
      <c r="F31" s="18" t="s">
        <v>410</v>
      </c>
      <c r="G31" s="21"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2276</v>
      </c>
      <c r="B32" s="18" t="s">
        <v>348</v>
      </c>
      <c r="C32" s="18">
        <v>31</v>
      </c>
      <c r="D32" s="20" t="s">
        <v>404</v>
      </c>
      <c r="E32" s="20">
        <v>90</v>
      </c>
      <c r="F32" s="18" t="s">
        <v>405</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2277</v>
      </c>
      <c r="B33" s="18" t="s">
        <v>348</v>
      </c>
      <c r="C33" s="20">
        <v>32</v>
      </c>
      <c r="D33" s="20" t="s">
        <v>404</v>
      </c>
      <c r="E33" s="20">
        <v>140</v>
      </c>
      <c r="F33" s="18" t="s">
        <v>401</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2713</v>
      </c>
      <c r="B34" s="18" t="s">
        <v>348</v>
      </c>
      <c r="C34" s="18">
        <v>33</v>
      </c>
      <c r="D34" s="20" t="s">
        <v>404</v>
      </c>
      <c r="E34" s="20">
        <v>60</v>
      </c>
      <c r="F34" s="18" t="s">
        <v>410</v>
      </c>
      <c r="G34" s="21"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2714</v>
      </c>
      <c r="B35" s="18" t="s">
        <v>348</v>
      </c>
      <c r="C35" s="20">
        <v>34</v>
      </c>
      <c r="D35" s="20" t="s">
        <v>404</v>
      </c>
      <c r="E35" s="20">
        <v>100</v>
      </c>
      <c r="F35" s="18" t="s">
        <v>405</v>
      </c>
      <c r="G35" s="21"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2970</v>
      </c>
      <c r="B36" s="18" t="s">
        <v>348</v>
      </c>
      <c r="C36" s="18">
        <v>35</v>
      </c>
      <c r="D36" s="20" t="s">
        <v>404</v>
      </c>
      <c r="E36" s="20">
        <v>130</v>
      </c>
      <c r="F36" s="18" t="s">
        <v>2856</v>
      </c>
      <c r="G36" s="21" t="s">
        <v>242</v>
      </c>
      <c r="H36" s="78" t="s">
        <v>402</v>
      </c>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15" t="s">
        <v>2679</v>
      </c>
      <c r="B37" s="18" t="s">
        <v>348</v>
      </c>
      <c r="C37" s="20">
        <v>36</v>
      </c>
      <c r="D37" s="20" t="s">
        <v>404</v>
      </c>
      <c r="E37" s="20">
        <v>70</v>
      </c>
      <c r="F37" s="18" t="s">
        <v>410</v>
      </c>
      <c r="G37" s="21"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2680</v>
      </c>
      <c r="B38" s="18" t="s">
        <v>348</v>
      </c>
      <c r="C38" s="18">
        <v>37</v>
      </c>
      <c r="D38" s="20" t="s">
        <v>404</v>
      </c>
      <c r="E38" s="20">
        <v>120</v>
      </c>
      <c r="F38" s="18" t="s">
        <v>405</v>
      </c>
      <c r="G38" s="21"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472</v>
      </c>
      <c r="B39" s="18" t="s">
        <v>348</v>
      </c>
      <c r="C39" s="20">
        <v>38</v>
      </c>
      <c r="D39" s="20" t="s">
        <v>400</v>
      </c>
      <c r="E39" s="20">
        <v>60</v>
      </c>
      <c r="F39" s="18" t="s">
        <v>410</v>
      </c>
      <c r="G39" s="21"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443</v>
      </c>
      <c r="B40" s="18" t="s">
        <v>348</v>
      </c>
      <c r="C40" s="18">
        <v>39</v>
      </c>
      <c r="D40" s="20" t="s">
        <v>400</v>
      </c>
      <c r="E40" s="20">
        <v>90</v>
      </c>
      <c r="F40" s="18"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399</v>
      </c>
      <c r="B41" s="18" t="s">
        <v>348</v>
      </c>
      <c r="C41" s="20">
        <v>40</v>
      </c>
      <c r="D41" s="20" t="s">
        <v>400</v>
      </c>
      <c r="E41" s="20">
        <v>140</v>
      </c>
      <c r="F41" s="18" t="s">
        <v>401</v>
      </c>
      <c r="G41" s="21" t="s">
        <v>202</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2286</v>
      </c>
      <c r="B42" s="18" t="s">
        <v>348</v>
      </c>
      <c r="C42" s="18">
        <v>41</v>
      </c>
      <c r="D42" s="20" t="s">
        <v>400</v>
      </c>
      <c r="E42" s="20">
        <v>30</v>
      </c>
      <c r="F42" s="18" t="s">
        <v>410</v>
      </c>
      <c r="G42" s="21"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2287</v>
      </c>
      <c r="B43" s="18" t="s">
        <v>348</v>
      </c>
      <c r="C43" s="20">
        <v>42</v>
      </c>
      <c r="D43" s="20" t="s">
        <v>2971</v>
      </c>
      <c r="E43" s="20">
        <v>90</v>
      </c>
      <c r="F43" s="18" t="s">
        <v>405</v>
      </c>
      <c r="G43" s="21" t="s">
        <v>198</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701</v>
      </c>
      <c r="B44" s="18" t="s">
        <v>348</v>
      </c>
      <c r="C44" s="18">
        <v>43</v>
      </c>
      <c r="D44" s="20" t="s">
        <v>421</v>
      </c>
      <c r="E44" s="20">
        <v>60</v>
      </c>
      <c r="F44" s="18"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559</v>
      </c>
      <c r="B45" s="18" t="s">
        <v>348</v>
      </c>
      <c r="C45" s="20">
        <v>44</v>
      </c>
      <c r="D45" s="20" t="s">
        <v>421</v>
      </c>
      <c r="E45" s="20">
        <v>80</v>
      </c>
      <c r="F45" s="18"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534</v>
      </c>
      <c r="B46" s="18" t="s">
        <v>348</v>
      </c>
      <c r="C46" s="18">
        <v>45</v>
      </c>
      <c r="D46" s="20" t="s">
        <v>421</v>
      </c>
      <c r="E46" s="20">
        <v>150</v>
      </c>
      <c r="F46" s="18" t="s">
        <v>401</v>
      </c>
      <c r="G46" s="21" t="s">
        <v>198</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1842</v>
      </c>
      <c r="B47" s="18" t="s">
        <v>348</v>
      </c>
      <c r="C47" s="20">
        <v>46</v>
      </c>
      <c r="D47" s="20" t="s">
        <v>421</v>
      </c>
      <c r="E47" s="20">
        <v>60</v>
      </c>
      <c r="F47" s="18"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1831</v>
      </c>
      <c r="B48" s="18" t="s">
        <v>348</v>
      </c>
      <c r="C48" s="18">
        <v>47</v>
      </c>
      <c r="D48" s="20" t="s">
        <v>421</v>
      </c>
      <c r="E48" s="20">
        <v>100</v>
      </c>
      <c r="F48" s="18"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2395</v>
      </c>
      <c r="B49" s="18" t="s">
        <v>348</v>
      </c>
      <c r="C49" s="20">
        <v>48</v>
      </c>
      <c r="D49" s="20" t="s">
        <v>421</v>
      </c>
      <c r="E49" s="20">
        <v>50</v>
      </c>
      <c r="F49" s="18" t="s">
        <v>410</v>
      </c>
      <c r="G49" s="21"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2396</v>
      </c>
      <c r="B50" s="18" t="s">
        <v>348</v>
      </c>
      <c r="C50" s="18">
        <v>49</v>
      </c>
      <c r="D50" s="20" t="s">
        <v>421</v>
      </c>
      <c r="E50" s="20">
        <v>80</v>
      </c>
      <c r="F50" s="18" t="s">
        <v>405</v>
      </c>
      <c r="G50" s="21" t="s">
        <v>194</v>
      </c>
      <c r="H50" s="78" t="s">
        <v>402</v>
      </c>
      <c r="I50" s="78" t="s">
        <v>402</v>
      </c>
      <c r="J50" s="78"/>
      <c r="K50" s="78"/>
      <c r="U50" s="179"/>
      <c r="V50" s="188" t="s">
        <v>458</v>
      </c>
      <c r="W50" s="206"/>
      <c r="X50" s="207">
        <f>SUM(X51:X73)</f>
        <v>209</v>
      </c>
    </row>
    <row r="51" spans="1:24" x14ac:dyDescent="0.25">
      <c r="A51" s="15" t="s">
        <v>2397</v>
      </c>
      <c r="B51" s="18" t="s">
        <v>348</v>
      </c>
      <c r="C51" s="20">
        <v>50</v>
      </c>
      <c r="D51" s="20" t="s">
        <v>421</v>
      </c>
      <c r="E51" s="20">
        <v>130</v>
      </c>
      <c r="F51" s="18" t="s">
        <v>401</v>
      </c>
      <c r="G51" s="19" t="s">
        <v>202</v>
      </c>
      <c r="H51" s="78" t="s">
        <v>402</v>
      </c>
      <c r="I51" s="78" t="s">
        <v>402</v>
      </c>
      <c r="J51" s="78"/>
      <c r="K51" s="78"/>
      <c r="U51" s="269"/>
      <c r="V51" s="124" t="s">
        <v>190</v>
      </c>
      <c r="W51" s="169">
        <f>S3+S27+W3+W27</f>
        <v>0</v>
      </c>
      <c r="X51" s="170">
        <f>T3+T27+X3+X27</f>
        <v>62</v>
      </c>
    </row>
    <row r="52" spans="1:24" x14ac:dyDescent="0.25">
      <c r="A52" s="15" t="s">
        <v>2972</v>
      </c>
      <c r="B52" s="18" t="s">
        <v>348</v>
      </c>
      <c r="C52" s="18">
        <v>51</v>
      </c>
      <c r="D52" s="20" t="s">
        <v>421</v>
      </c>
      <c r="E52" s="20">
        <v>130</v>
      </c>
      <c r="F52" s="18" t="s">
        <v>410</v>
      </c>
      <c r="G52" s="21" t="s">
        <v>198</v>
      </c>
      <c r="H52" s="78" t="s">
        <v>402</v>
      </c>
      <c r="I52" s="78" t="s">
        <v>402</v>
      </c>
      <c r="J52" s="78"/>
      <c r="K52" s="78"/>
      <c r="U52" s="269"/>
      <c r="V52" s="125" t="s">
        <v>194</v>
      </c>
      <c r="W52" s="169">
        <f t="shared" ref="W52:X67" si="9">S4+S28+W4+W28</f>
        <v>0</v>
      </c>
      <c r="X52" s="170">
        <f t="shared" si="9"/>
        <v>60</v>
      </c>
    </row>
    <row r="53" spans="1:24" x14ac:dyDescent="0.25">
      <c r="A53" s="15" t="s">
        <v>653</v>
      </c>
      <c r="B53" s="18" t="s">
        <v>348</v>
      </c>
      <c r="C53" s="20">
        <v>52</v>
      </c>
      <c r="D53" s="20" t="s">
        <v>431</v>
      </c>
      <c r="E53" s="20">
        <v>60</v>
      </c>
      <c r="F53" s="18" t="s">
        <v>410</v>
      </c>
      <c r="G53" s="21" t="s">
        <v>190</v>
      </c>
      <c r="H53" s="78" t="s">
        <v>402</v>
      </c>
      <c r="I53" s="78" t="s">
        <v>402</v>
      </c>
      <c r="J53" s="78"/>
      <c r="K53" s="78"/>
      <c r="U53" s="269"/>
      <c r="V53" s="125" t="s">
        <v>198</v>
      </c>
      <c r="W53" s="169">
        <f t="shared" si="9"/>
        <v>0</v>
      </c>
      <c r="X53" s="170">
        <f t="shared" si="9"/>
        <v>46</v>
      </c>
    </row>
    <row r="54" spans="1:24" x14ac:dyDescent="0.25">
      <c r="A54" s="15" t="s">
        <v>641</v>
      </c>
      <c r="B54" s="18" t="s">
        <v>348</v>
      </c>
      <c r="C54" s="18">
        <v>53</v>
      </c>
      <c r="D54" s="20" t="s">
        <v>431</v>
      </c>
      <c r="E54" s="20">
        <v>90</v>
      </c>
      <c r="F54" s="18" t="s">
        <v>405</v>
      </c>
      <c r="G54" s="21" t="s">
        <v>198</v>
      </c>
      <c r="H54" s="78" t="s">
        <v>402</v>
      </c>
      <c r="I54" s="78" t="s">
        <v>402</v>
      </c>
      <c r="J54" s="78"/>
      <c r="K54" s="78"/>
      <c r="U54" s="269"/>
      <c r="V54" s="125" t="s">
        <v>202</v>
      </c>
      <c r="W54" s="169">
        <f t="shared" si="9"/>
        <v>0</v>
      </c>
      <c r="X54" s="170">
        <f t="shared" si="9"/>
        <v>18</v>
      </c>
    </row>
    <row r="55" spans="1:24" x14ac:dyDescent="0.25">
      <c r="A55" s="15" t="s">
        <v>1208</v>
      </c>
      <c r="B55" s="18" t="s">
        <v>348</v>
      </c>
      <c r="C55" s="20">
        <v>54</v>
      </c>
      <c r="D55" s="20" t="s">
        <v>431</v>
      </c>
      <c r="E55" s="20">
        <v>70</v>
      </c>
      <c r="F55" s="18" t="s">
        <v>410</v>
      </c>
      <c r="G55" s="21" t="s">
        <v>190</v>
      </c>
      <c r="H55" s="78" t="s">
        <v>402</v>
      </c>
      <c r="I55" s="78" t="s">
        <v>402</v>
      </c>
      <c r="J55" s="78"/>
      <c r="K55" s="78"/>
      <c r="U55" s="269"/>
      <c r="V55" s="125" t="s">
        <v>206</v>
      </c>
      <c r="W55" s="169">
        <f t="shared" si="9"/>
        <v>0</v>
      </c>
      <c r="X55" s="170">
        <f t="shared" si="9"/>
        <v>6</v>
      </c>
    </row>
    <row r="56" spans="1:24" x14ac:dyDescent="0.25">
      <c r="A56" s="15" t="s">
        <v>1970</v>
      </c>
      <c r="B56" s="18" t="s">
        <v>348</v>
      </c>
      <c r="C56" s="18">
        <v>55</v>
      </c>
      <c r="D56" s="20" t="s">
        <v>431</v>
      </c>
      <c r="E56" s="20">
        <v>120</v>
      </c>
      <c r="F56" s="18" t="s">
        <v>405</v>
      </c>
      <c r="G56" s="19" t="s">
        <v>198</v>
      </c>
      <c r="H56" s="78" t="s">
        <v>402</v>
      </c>
      <c r="I56" s="78" t="s">
        <v>402</v>
      </c>
      <c r="J56" s="78"/>
      <c r="K56" s="78"/>
      <c r="U56" s="270"/>
      <c r="V56" s="125" t="s">
        <v>210</v>
      </c>
      <c r="W56" s="169">
        <f t="shared" si="9"/>
        <v>0</v>
      </c>
      <c r="X56" s="170">
        <f t="shared" si="9"/>
        <v>0</v>
      </c>
    </row>
    <row r="57" spans="1:24" ht="13.8" thickBot="1" x14ac:dyDescent="0.3">
      <c r="A57" s="15" t="s">
        <v>1265</v>
      </c>
      <c r="B57" s="18" t="s">
        <v>348</v>
      </c>
      <c r="C57" s="20">
        <v>56</v>
      </c>
      <c r="D57" s="20" t="s">
        <v>431</v>
      </c>
      <c r="E57" s="20">
        <v>80</v>
      </c>
      <c r="F57" s="18" t="s">
        <v>410</v>
      </c>
      <c r="G57" s="21" t="s">
        <v>194</v>
      </c>
      <c r="H57" s="78" t="s">
        <v>402</v>
      </c>
      <c r="I57" s="78" t="s">
        <v>402</v>
      </c>
      <c r="J57" s="78"/>
      <c r="K57" s="78"/>
      <c r="U57" s="271"/>
      <c r="V57" s="125" t="s">
        <v>214</v>
      </c>
      <c r="W57" s="169">
        <f t="shared" si="9"/>
        <v>0</v>
      </c>
      <c r="X57" s="170">
        <f t="shared" si="9"/>
        <v>0</v>
      </c>
    </row>
    <row r="58" spans="1:24" ht="13.8" thickBot="1" x14ac:dyDescent="0.3">
      <c r="A58" s="15" t="s">
        <v>1252</v>
      </c>
      <c r="B58" s="18" t="s">
        <v>348</v>
      </c>
      <c r="C58" s="18">
        <v>57</v>
      </c>
      <c r="D58" s="20" t="s">
        <v>431</v>
      </c>
      <c r="E58" s="20">
        <v>150</v>
      </c>
      <c r="F58" s="18" t="s">
        <v>405</v>
      </c>
      <c r="G58" s="21" t="s">
        <v>198</v>
      </c>
      <c r="H58" s="78" t="s">
        <v>402</v>
      </c>
      <c r="I58" s="78" t="s">
        <v>402</v>
      </c>
      <c r="J58" s="78"/>
      <c r="K58" s="78"/>
      <c r="U58" s="271"/>
      <c r="V58" s="125" t="s">
        <v>218</v>
      </c>
      <c r="W58" s="169">
        <f t="shared" si="9"/>
        <v>0</v>
      </c>
      <c r="X58" s="170">
        <f t="shared" si="9"/>
        <v>0</v>
      </c>
    </row>
    <row r="59" spans="1:24" ht="13.8" thickBot="1" x14ac:dyDescent="0.3">
      <c r="A59" s="15" t="s">
        <v>1896</v>
      </c>
      <c r="B59" s="18" t="s">
        <v>348</v>
      </c>
      <c r="C59" s="20">
        <v>58</v>
      </c>
      <c r="D59" s="20" t="s">
        <v>431</v>
      </c>
      <c r="E59" s="20">
        <v>60</v>
      </c>
      <c r="F59" s="18" t="s">
        <v>410</v>
      </c>
      <c r="G59" s="21" t="s">
        <v>190</v>
      </c>
      <c r="H59" s="78" t="s">
        <v>402</v>
      </c>
      <c r="I59" s="78" t="s">
        <v>402</v>
      </c>
      <c r="J59" s="78"/>
      <c r="K59" s="78"/>
      <c r="U59" s="271"/>
      <c r="V59" s="125" t="s">
        <v>222</v>
      </c>
      <c r="W59" s="169">
        <f t="shared" si="9"/>
        <v>0</v>
      </c>
      <c r="X59" s="170">
        <f t="shared" si="9"/>
        <v>0</v>
      </c>
    </row>
    <row r="60" spans="1:24" ht="13.8" thickBot="1" x14ac:dyDescent="0.3">
      <c r="A60" s="15" t="s">
        <v>1889</v>
      </c>
      <c r="B60" s="18" t="s">
        <v>348</v>
      </c>
      <c r="C60" s="18">
        <v>59</v>
      </c>
      <c r="D60" s="20" t="s">
        <v>431</v>
      </c>
      <c r="E60" s="20">
        <v>90</v>
      </c>
      <c r="F60" s="18" t="s">
        <v>405</v>
      </c>
      <c r="G60" s="21" t="s">
        <v>198</v>
      </c>
      <c r="H60" s="78" t="s">
        <v>402</v>
      </c>
      <c r="I60" s="78" t="s">
        <v>402</v>
      </c>
      <c r="J60" s="78"/>
      <c r="K60" s="78"/>
      <c r="U60" s="271"/>
      <c r="V60" s="125" t="s">
        <v>226</v>
      </c>
      <c r="W60" s="169">
        <f t="shared" si="9"/>
        <v>0</v>
      </c>
      <c r="X60" s="170">
        <f t="shared" si="9"/>
        <v>0</v>
      </c>
    </row>
    <row r="61" spans="1:24" ht="13.8" thickBot="1" x14ac:dyDescent="0.3">
      <c r="A61" s="15" t="s">
        <v>436</v>
      </c>
      <c r="B61" s="18" t="s">
        <v>348</v>
      </c>
      <c r="C61" s="20">
        <v>60</v>
      </c>
      <c r="D61" s="20" t="s">
        <v>435</v>
      </c>
      <c r="E61" s="20">
        <v>60</v>
      </c>
      <c r="F61" s="18" t="s">
        <v>410</v>
      </c>
      <c r="G61" s="21" t="s">
        <v>190</v>
      </c>
      <c r="H61" s="78" t="s">
        <v>402</v>
      </c>
      <c r="I61" s="78" t="s">
        <v>402</v>
      </c>
      <c r="J61" s="78"/>
      <c r="K61" s="78"/>
      <c r="U61" s="271"/>
      <c r="V61" s="126" t="s">
        <v>230</v>
      </c>
      <c r="W61" s="169">
        <f t="shared" si="9"/>
        <v>0</v>
      </c>
      <c r="X61" s="170">
        <f t="shared" si="9"/>
        <v>0</v>
      </c>
    </row>
    <row r="62" spans="1:24" ht="13.8" thickBot="1" x14ac:dyDescent="0.3">
      <c r="A62" s="15" t="s">
        <v>1839</v>
      </c>
      <c r="B62" s="18" t="s">
        <v>348</v>
      </c>
      <c r="C62" s="18">
        <v>61</v>
      </c>
      <c r="D62" s="20" t="s">
        <v>435</v>
      </c>
      <c r="E62" s="20">
        <v>90</v>
      </c>
      <c r="F62" s="18" t="s">
        <v>405</v>
      </c>
      <c r="G62" s="19" t="s">
        <v>198</v>
      </c>
      <c r="H62" s="78" t="s">
        <v>402</v>
      </c>
      <c r="I62" s="78" t="s">
        <v>402</v>
      </c>
      <c r="J62" s="78"/>
      <c r="K62" s="78"/>
      <c r="U62" s="271"/>
      <c r="V62" s="125" t="s">
        <v>234</v>
      </c>
      <c r="W62" s="169">
        <f t="shared" si="9"/>
        <v>0</v>
      </c>
      <c r="X62" s="170">
        <f t="shared" si="9"/>
        <v>0</v>
      </c>
    </row>
    <row r="63" spans="1:24" ht="13.8" thickBot="1" x14ac:dyDescent="0.3">
      <c r="A63" s="15" t="s">
        <v>1972</v>
      </c>
      <c r="B63" s="18" t="s">
        <v>348</v>
      </c>
      <c r="C63" s="20">
        <v>62</v>
      </c>
      <c r="D63" s="20" t="s">
        <v>435</v>
      </c>
      <c r="E63" s="20">
        <v>70</v>
      </c>
      <c r="F63" s="18" t="s">
        <v>410</v>
      </c>
      <c r="G63" s="19" t="s">
        <v>198</v>
      </c>
      <c r="H63" s="78" t="s">
        <v>402</v>
      </c>
      <c r="I63" s="78" t="s">
        <v>402</v>
      </c>
      <c r="J63" s="78"/>
      <c r="K63" s="78"/>
      <c r="U63" s="271"/>
      <c r="V63" s="125" t="s">
        <v>238</v>
      </c>
      <c r="W63" s="169">
        <f t="shared" si="9"/>
        <v>0</v>
      </c>
      <c r="X63" s="170">
        <f t="shared" si="9"/>
        <v>0</v>
      </c>
    </row>
    <row r="64" spans="1:24" ht="13.8" thickBot="1" x14ac:dyDescent="0.3">
      <c r="A64" s="15" t="s">
        <v>2406</v>
      </c>
      <c r="B64" s="18" t="s">
        <v>348</v>
      </c>
      <c r="C64" s="18">
        <v>63</v>
      </c>
      <c r="D64" s="20" t="s">
        <v>435</v>
      </c>
      <c r="E64" s="20">
        <v>60</v>
      </c>
      <c r="F64" s="18" t="s">
        <v>410</v>
      </c>
      <c r="G64" s="19" t="s">
        <v>190</v>
      </c>
      <c r="H64" s="78" t="s">
        <v>402</v>
      </c>
      <c r="I64" s="78" t="s">
        <v>402</v>
      </c>
      <c r="J64" s="78"/>
      <c r="K64" s="78"/>
      <c r="U64" s="271"/>
      <c r="V64" s="125" t="s">
        <v>242</v>
      </c>
      <c r="W64" s="169">
        <f t="shared" si="9"/>
        <v>0</v>
      </c>
      <c r="X64" s="170">
        <f t="shared" si="9"/>
        <v>7</v>
      </c>
    </row>
    <row r="65" spans="1:24" ht="13.8" thickBot="1" x14ac:dyDescent="0.3">
      <c r="A65" s="15" t="s">
        <v>2407</v>
      </c>
      <c r="B65" s="18" t="s">
        <v>348</v>
      </c>
      <c r="C65" s="20">
        <v>64</v>
      </c>
      <c r="D65" s="20" t="s">
        <v>1467</v>
      </c>
      <c r="E65" s="20">
        <v>100</v>
      </c>
      <c r="F65" s="18" t="s">
        <v>405</v>
      </c>
      <c r="G65" s="19" t="s">
        <v>202</v>
      </c>
      <c r="H65" s="78" t="s">
        <v>402</v>
      </c>
      <c r="I65" s="78" t="s">
        <v>402</v>
      </c>
      <c r="J65" s="78"/>
      <c r="K65" s="78"/>
      <c r="U65" s="271"/>
      <c r="V65" s="125" t="s">
        <v>246</v>
      </c>
      <c r="W65" s="169">
        <f t="shared" si="9"/>
        <v>0</v>
      </c>
      <c r="X65" s="170">
        <f t="shared" si="9"/>
        <v>0</v>
      </c>
    </row>
    <row r="66" spans="1:24" ht="13.8" thickBot="1" x14ac:dyDescent="0.3">
      <c r="A66" s="15" t="s">
        <v>2645</v>
      </c>
      <c r="B66" s="18" t="s">
        <v>348</v>
      </c>
      <c r="C66" s="18">
        <v>65</v>
      </c>
      <c r="D66" s="20" t="s">
        <v>435</v>
      </c>
      <c r="E66" s="20">
        <v>130</v>
      </c>
      <c r="F66" s="18" t="s">
        <v>410</v>
      </c>
      <c r="G66" s="21" t="s">
        <v>202</v>
      </c>
      <c r="H66" s="78" t="s">
        <v>402</v>
      </c>
      <c r="I66" s="78" t="s">
        <v>402</v>
      </c>
      <c r="J66" s="78"/>
      <c r="K66" s="78"/>
      <c r="U66" s="271"/>
      <c r="V66" s="125" t="s">
        <v>250</v>
      </c>
      <c r="W66" s="169">
        <f t="shared" si="9"/>
        <v>0</v>
      </c>
      <c r="X66" s="170">
        <f t="shared" si="9"/>
        <v>0</v>
      </c>
    </row>
    <row r="67" spans="1:24" ht="13.8" thickBot="1" x14ac:dyDescent="0.3">
      <c r="A67" s="15" t="s">
        <v>2973</v>
      </c>
      <c r="B67" s="18" t="s">
        <v>348</v>
      </c>
      <c r="C67" s="20">
        <v>66</v>
      </c>
      <c r="D67" s="20" t="s">
        <v>435</v>
      </c>
      <c r="E67" s="20">
        <v>150</v>
      </c>
      <c r="F67" s="18" t="s">
        <v>2856</v>
      </c>
      <c r="G67" s="21" t="s">
        <v>242</v>
      </c>
      <c r="H67" s="78" t="s">
        <v>402</v>
      </c>
      <c r="I67" s="78" t="s">
        <v>402</v>
      </c>
      <c r="J67" s="78"/>
      <c r="K67" s="78" t="s">
        <v>402</v>
      </c>
      <c r="U67" s="271"/>
      <c r="V67" s="125" t="s">
        <v>254</v>
      </c>
      <c r="W67" s="169">
        <f t="shared" si="9"/>
        <v>0</v>
      </c>
      <c r="X67" s="170">
        <f t="shared" si="9"/>
        <v>0</v>
      </c>
    </row>
    <row r="68" spans="1:24" ht="13.8" thickBot="1" x14ac:dyDescent="0.3">
      <c r="A68" s="15" t="s">
        <v>2974</v>
      </c>
      <c r="B68" s="18" t="s">
        <v>348</v>
      </c>
      <c r="C68" s="18">
        <v>67</v>
      </c>
      <c r="D68" s="20" t="s">
        <v>419</v>
      </c>
      <c r="E68" s="20">
        <v>180</v>
      </c>
      <c r="F68" s="18" t="s">
        <v>410</v>
      </c>
      <c r="G68" s="21" t="s">
        <v>206</v>
      </c>
      <c r="H68" s="78" t="s">
        <v>402</v>
      </c>
      <c r="I68" s="78" t="s">
        <v>402</v>
      </c>
      <c r="J68" s="78"/>
      <c r="K68" s="78" t="s">
        <v>402</v>
      </c>
      <c r="U68" s="271"/>
      <c r="V68" s="125" t="s">
        <v>258</v>
      </c>
      <c r="W68" s="169">
        <f t="shared" ref="W68:X73" si="10">S20+S44+W20+W44</f>
        <v>0</v>
      </c>
      <c r="X68" s="170">
        <f t="shared" si="10"/>
        <v>0</v>
      </c>
    </row>
    <row r="69" spans="1:24" ht="13.8" thickBot="1" x14ac:dyDescent="0.3">
      <c r="A69" s="15" t="s">
        <v>2975</v>
      </c>
      <c r="B69" s="18" t="s">
        <v>348</v>
      </c>
      <c r="C69" s="20">
        <v>68</v>
      </c>
      <c r="D69" s="20" t="s">
        <v>2976</v>
      </c>
      <c r="E69" s="20">
        <v>240</v>
      </c>
      <c r="F69" s="18" t="s">
        <v>2619</v>
      </c>
      <c r="G69" s="21" t="s">
        <v>206</v>
      </c>
      <c r="H69" s="78" t="s">
        <v>402</v>
      </c>
      <c r="I69" s="78" t="s">
        <v>402</v>
      </c>
      <c r="J69" s="78"/>
      <c r="K69" s="78" t="s">
        <v>402</v>
      </c>
      <c r="U69" s="271"/>
      <c r="V69" s="125" t="s">
        <v>262</v>
      </c>
      <c r="W69" s="169">
        <f t="shared" si="10"/>
        <v>0</v>
      </c>
      <c r="X69" s="170">
        <f t="shared" si="10"/>
        <v>0</v>
      </c>
    </row>
    <row r="70" spans="1:24" ht="13.8" thickBot="1" x14ac:dyDescent="0.3">
      <c r="A70" s="15" t="s">
        <v>1894</v>
      </c>
      <c r="B70" s="18" t="s">
        <v>348</v>
      </c>
      <c r="C70" s="18">
        <v>69</v>
      </c>
      <c r="D70" s="20" t="s">
        <v>419</v>
      </c>
      <c r="E70" s="20">
        <v>90</v>
      </c>
      <c r="F70" s="18" t="s">
        <v>410</v>
      </c>
      <c r="G70" s="21" t="s">
        <v>194</v>
      </c>
      <c r="H70" s="78" t="s">
        <v>402</v>
      </c>
      <c r="I70" s="78" t="s">
        <v>402</v>
      </c>
      <c r="J70" s="78"/>
      <c r="K70" s="78"/>
      <c r="U70" s="271"/>
      <c r="V70" s="125" t="s">
        <v>266</v>
      </c>
      <c r="W70" s="169">
        <f t="shared" si="10"/>
        <v>0</v>
      </c>
      <c r="X70" s="170">
        <f t="shared" si="10"/>
        <v>0</v>
      </c>
    </row>
    <row r="71" spans="1:24" ht="13.8" thickBot="1" x14ac:dyDescent="0.3">
      <c r="A71" s="15" t="s">
        <v>1886</v>
      </c>
      <c r="B71" s="18" t="s">
        <v>348</v>
      </c>
      <c r="C71" s="20">
        <v>70</v>
      </c>
      <c r="D71" s="20" t="s">
        <v>419</v>
      </c>
      <c r="E71" s="20">
        <v>150</v>
      </c>
      <c r="F71" s="18" t="s">
        <v>405</v>
      </c>
      <c r="G71" s="21" t="s">
        <v>198</v>
      </c>
      <c r="H71" s="78" t="s">
        <v>402</v>
      </c>
      <c r="I71" s="78" t="s">
        <v>402</v>
      </c>
      <c r="J71" s="78"/>
      <c r="K71" s="78"/>
      <c r="U71" s="271"/>
      <c r="V71" s="125" t="s">
        <v>270</v>
      </c>
      <c r="W71" s="169">
        <f t="shared" si="10"/>
        <v>0</v>
      </c>
      <c r="X71" s="170">
        <f t="shared" si="10"/>
        <v>0</v>
      </c>
    </row>
    <row r="72" spans="1:24" ht="13.8" thickBot="1" x14ac:dyDescent="0.3">
      <c r="A72" s="15" t="s">
        <v>2314</v>
      </c>
      <c r="B72" s="18" t="s">
        <v>348</v>
      </c>
      <c r="C72" s="18">
        <v>71</v>
      </c>
      <c r="D72" s="20" t="s">
        <v>419</v>
      </c>
      <c r="E72" s="20">
        <v>50</v>
      </c>
      <c r="F72" s="18" t="s">
        <v>410</v>
      </c>
      <c r="G72" s="21" t="s">
        <v>190</v>
      </c>
      <c r="H72" s="78" t="s">
        <v>402</v>
      </c>
      <c r="I72" s="78" t="s">
        <v>402</v>
      </c>
      <c r="J72" s="78"/>
      <c r="K72" s="78"/>
      <c r="U72" s="271"/>
      <c r="V72" s="125" t="s">
        <v>274</v>
      </c>
      <c r="W72" s="169">
        <f t="shared" si="10"/>
        <v>0</v>
      </c>
      <c r="X72" s="170">
        <f t="shared" si="10"/>
        <v>8</v>
      </c>
    </row>
    <row r="73" spans="1:24" ht="13.8" thickBot="1" x14ac:dyDescent="0.3">
      <c r="A73" s="15" t="s">
        <v>2315</v>
      </c>
      <c r="B73" s="18" t="s">
        <v>348</v>
      </c>
      <c r="C73" s="20">
        <v>72</v>
      </c>
      <c r="D73" s="20" t="s">
        <v>419</v>
      </c>
      <c r="E73" s="20">
        <v>80</v>
      </c>
      <c r="F73" s="18" t="s">
        <v>405</v>
      </c>
      <c r="G73" s="21" t="s">
        <v>194</v>
      </c>
      <c r="H73" s="78" t="s">
        <v>402</v>
      </c>
      <c r="I73" s="78" t="s">
        <v>402</v>
      </c>
      <c r="J73" s="78"/>
      <c r="K73" s="78"/>
      <c r="U73" s="271"/>
      <c r="V73" s="177" t="s">
        <v>278</v>
      </c>
      <c r="W73" s="169">
        <f t="shared" si="10"/>
        <v>0</v>
      </c>
      <c r="X73" s="170">
        <f t="shared" si="10"/>
        <v>2</v>
      </c>
    </row>
    <row r="74" spans="1:24" x14ac:dyDescent="0.25">
      <c r="A74" s="15" t="s">
        <v>2316</v>
      </c>
      <c r="B74" s="18" t="s">
        <v>348</v>
      </c>
      <c r="C74" s="18">
        <v>73</v>
      </c>
      <c r="D74" s="20" t="s">
        <v>419</v>
      </c>
      <c r="E74" s="20">
        <v>140</v>
      </c>
      <c r="F74" s="18" t="s">
        <v>401</v>
      </c>
      <c r="G74" s="21" t="s">
        <v>202</v>
      </c>
      <c r="H74" s="78" t="s">
        <v>402</v>
      </c>
      <c r="I74" s="78" t="s">
        <v>402</v>
      </c>
      <c r="J74" s="78"/>
      <c r="K74" s="78"/>
    </row>
    <row r="75" spans="1:24" x14ac:dyDescent="0.25">
      <c r="A75" s="15" t="s">
        <v>2352</v>
      </c>
      <c r="B75" s="18" t="s">
        <v>348</v>
      </c>
      <c r="C75" s="20">
        <v>74</v>
      </c>
      <c r="D75" s="20" t="s">
        <v>419</v>
      </c>
      <c r="E75" s="20">
        <v>130</v>
      </c>
      <c r="F75" s="18" t="s">
        <v>410</v>
      </c>
      <c r="G75" s="21" t="s">
        <v>198</v>
      </c>
      <c r="H75" s="78" t="s">
        <v>402</v>
      </c>
      <c r="I75" s="78" t="s">
        <v>402</v>
      </c>
      <c r="J75" s="78"/>
      <c r="K75" s="78"/>
    </row>
    <row r="76" spans="1:24" x14ac:dyDescent="0.25">
      <c r="A76" s="15" t="s">
        <v>2977</v>
      </c>
      <c r="B76" s="18" t="s">
        <v>348</v>
      </c>
      <c r="C76" s="18">
        <v>75</v>
      </c>
      <c r="D76" s="20" t="s">
        <v>419</v>
      </c>
      <c r="E76" s="20">
        <v>160</v>
      </c>
      <c r="F76" s="18" t="s">
        <v>410</v>
      </c>
      <c r="G76" s="21" t="s">
        <v>206</v>
      </c>
      <c r="H76" s="78" t="s">
        <v>402</v>
      </c>
      <c r="I76" s="78" t="s">
        <v>402</v>
      </c>
      <c r="J76" s="78"/>
      <c r="K76" s="78" t="s">
        <v>402</v>
      </c>
    </row>
    <row r="77" spans="1:24" x14ac:dyDescent="0.25">
      <c r="A77" s="15" t="s">
        <v>473</v>
      </c>
      <c r="B77" s="18" t="s">
        <v>348</v>
      </c>
      <c r="C77" s="20">
        <v>76</v>
      </c>
      <c r="D77" s="20" t="s">
        <v>2651</v>
      </c>
      <c r="E77" s="20">
        <v>60</v>
      </c>
      <c r="F77" s="18" t="s">
        <v>410</v>
      </c>
      <c r="G77" s="21" t="s">
        <v>190</v>
      </c>
      <c r="H77" s="78" t="s">
        <v>402</v>
      </c>
      <c r="I77" s="78" t="s">
        <v>402</v>
      </c>
      <c r="J77" s="78"/>
      <c r="K77" s="78"/>
    </row>
    <row r="78" spans="1:24" x14ac:dyDescent="0.25">
      <c r="A78" s="15" t="s">
        <v>403</v>
      </c>
      <c r="B78" s="18" t="s">
        <v>348</v>
      </c>
      <c r="C78" s="18">
        <v>77</v>
      </c>
      <c r="D78" s="20" t="s">
        <v>2978</v>
      </c>
      <c r="E78" s="20">
        <v>100</v>
      </c>
      <c r="F78" s="18" t="s">
        <v>405</v>
      </c>
      <c r="G78" s="21" t="s">
        <v>194</v>
      </c>
      <c r="H78" s="78" t="s">
        <v>402</v>
      </c>
      <c r="I78" s="78" t="s">
        <v>402</v>
      </c>
      <c r="J78" s="78"/>
      <c r="K78" s="78"/>
    </row>
    <row r="79" spans="1:24" x14ac:dyDescent="0.25">
      <c r="A79" s="15" t="s">
        <v>2778</v>
      </c>
      <c r="B79" s="18" t="s">
        <v>348</v>
      </c>
      <c r="C79" s="20">
        <v>78</v>
      </c>
      <c r="D79" s="20" t="s">
        <v>2651</v>
      </c>
      <c r="E79" s="20">
        <v>170</v>
      </c>
      <c r="F79" s="18" t="s">
        <v>410</v>
      </c>
      <c r="G79" s="21" t="s">
        <v>206</v>
      </c>
      <c r="H79" s="78" t="s">
        <v>402</v>
      </c>
      <c r="I79" s="78" t="s">
        <v>402</v>
      </c>
      <c r="J79" s="78"/>
      <c r="K79" s="78" t="s">
        <v>402</v>
      </c>
    </row>
    <row r="80" spans="1:24" x14ac:dyDescent="0.25">
      <c r="A80" s="15" t="s">
        <v>2779</v>
      </c>
      <c r="B80" s="18" t="s">
        <v>348</v>
      </c>
      <c r="C80" s="18">
        <v>79</v>
      </c>
      <c r="D80" s="20" t="s">
        <v>2979</v>
      </c>
      <c r="E80" s="20">
        <v>210</v>
      </c>
      <c r="F80" s="18" t="s">
        <v>2619</v>
      </c>
      <c r="G80" s="21" t="s">
        <v>206</v>
      </c>
      <c r="H80" s="78" t="s">
        <v>402</v>
      </c>
      <c r="I80" s="78" t="s">
        <v>402</v>
      </c>
      <c r="J80" s="78"/>
      <c r="K80" s="78" t="s">
        <v>402</v>
      </c>
    </row>
    <row r="81" spans="1:11" x14ac:dyDescent="0.25">
      <c r="A81" s="15" t="s">
        <v>2727</v>
      </c>
      <c r="B81" s="18" t="s">
        <v>348</v>
      </c>
      <c r="C81" s="20">
        <v>80</v>
      </c>
      <c r="D81" s="20" t="s">
        <v>2651</v>
      </c>
      <c r="E81" s="20">
        <v>70</v>
      </c>
      <c r="F81" s="18" t="s">
        <v>410</v>
      </c>
      <c r="G81" s="21" t="s">
        <v>194</v>
      </c>
      <c r="H81" s="78" t="s">
        <v>402</v>
      </c>
      <c r="I81" s="78" t="s">
        <v>402</v>
      </c>
      <c r="J81" s="78"/>
      <c r="K81" s="78"/>
    </row>
    <row r="82" spans="1:11" x14ac:dyDescent="0.25">
      <c r="A82" s="15" t="s">
        <v>2656</v>
      </c>
      <c r="B82" s="18" t="s">
        <v>348</v>
      </c>
      <c r="C82" s="18">
        <v>81</v>
      </c>
      <c r="D82" s="20" t="s">
        <v>2651</v>
      </c>
      <c r="E82" s="20">
        <v>130</v>
      </c>
      <c r="F82" s="18" t="s">
        <v>410</v>
      </c>
      <c r="G82" s="21" t="s">
        <v>202</v>
      </c>
      <c r="H82" s="78" t="s">
        <v>402</v>
      </c>
      <c r="I82" s="78" t="s">
        <v>402</v>
      </c>
      <c r="J82" s="78"/>
      <c r="K82" s="78"/>
    </row>
    <row r="83" spans="1:11" x14ac:dyDescent="0.25">
      <c r="A83" s="15" t="s">
        <v>2980</v>
      </c>
      <c r="B83" s="18" t="s">
        <v>348</v>
      </c>
      <c r="C83" s="20">
        <v>82</v>
      </c>
      <c r="D83" s="16" t="s">
        <v>2651</v>
      </c>
      <c r="E83" s="16">
        <v>150</v>
      </c>
      <c r="F83" s="18" t="s">
        <v>2856</v>
      </c>
      <c r="G83" s="21" t="s">
        <v>242</v>
      </c>
      <c r="H83" s="78" t="s">
        <v>402</v>
      </c>
      <c r="I83" s="78" t="s">
        <v>402</v>
      </c>
      <c r="J83" s="78"/>
      <c r="K83" s="78" t="s">
        <v>402</v>
      </c>
    </row>
    <row r="84" spans="1:11" x14ac:dyDescent="0.25">
      <c r="A84" s="15" t="s">
        <v>2416</v>
      </c>
      <c r="B84" s="18" t="s">
        <v>348</v>
      </c>
      <c r="C84" s="18">
        <v>83</v>
      </c>
      <c r="D84" s="16" t="s">
        <v>165</v>
      </c>
      <c r="E84" s="16">
        <v>120</v>
      </c>
      <c r="F84" s="18" t="s">
        <v>410</v>
      </c>
      <c r="G84" s="21" t="s">
        <v>198</v>
      </c>
      <c r="H84" s="78" t="s">
        <v>402</v>
      </c>
      <c r="I84" s="78" t="s">
        <v>402</v>
      </c>
      <c r="J84" s="78"/>
      <c r="K84" s="78"/>
    </row>
    <row r="85" spans="1:11" x14ac:dyDescent="0.25">
      <c r="A85" s="15" t="s">
        <v>2408</v>
      </c>
      <c r="B85" s="18" t="s">
        <v>348</v>
      </c>
      <c r="C85" s="20">
        <v>84</v>
      </c>
      <c r="D85" s="20" t="s">
        <v>165</v>
      </c>
      <c r="E85" s="20">
        <v>60</v>
      </c>
      <c r="F85" s="18" t="s">
        <v>410</v>
      </c>
      <c r="G85" s="21" t="s">
        <v>190</v>
      </c>
      <c r="H85" s="78" t="s">
        <v>402</v>
      </c>
      <c r="I85" s="78" t="s">
        <v>402</v>
      </c>
      <c r="J85" s="78"/>
      <c r="K85" s="78"/>
    </row>
    <row r="86" spans="1:11" x14ac:dyDescent="0.25">
      <c r="A86" s="15" t="s">
        <v>2409</v>
      </c>
      <c r="B86" s="18" t="s">
        <v>348</v>
      </c>
      <c r="C86" s="18">
        <v>85</v>
      </c>
      <c r="D86" s="20" t="s">
        <v>165</v>
      </c>
      <c r="E86" s="20">
        <v>90</v>
      </c>
      <c r="F86" s="18" t="s">
        <v>405</v>
      </c>
      <c r="G86" s="21" t="s">
        <v>194</v>
      </c>
      <c r="H86" s="78" t="s">
        <v>402</v>
      </c>
      <c r="I86" s="78" t="s">
        <v>402</v>
      </c>
      <c r="J86" s="78"/>
      <c r="K86" s="78"/>
    </row>
    <row r="87" spans="1:11" x14ac:dyDescent="0.25">
      <c r="A87" s="15" t="s">
        <v>2410</v>
      </c>
      <c r="B87" s="18" t="s">
        <v>348</v>
      </c>
      <c r="C87" s="20">
        <v>86</v>
      </c>
      <c r="D87" s="20" t="s">
        <v>165</v>
      </c>
      <c r="E87" s="20">
        <v>150</v>
      </c>
      <c r="F87" s="18" t="s">
        <v>401</v>
      </c>
      <c r="G87" s="21" t="s">
        <v>202</v>
      </c>
      <c r="H87" s="78" t="s">
        <v>402</v>
      </c>
      <c r="I87" s="78" t="s">
        <v>402</v>
      </c>
      <c r="J87" s="78"/>
      <c r="K87" s="78"/>
    </row>
    <row r="88" spans="1:11" x14ac:dyDescent="0.25">
      <c r="A88" s="15" t="s">
        <v>2981</v>
      </c>
      <c r="B88" s="18" t="s">
        <v>348</v>
      </c>
      <c r="C88" s="18">
        <v>87</v>
      </c>
      <c r="D88" s="20" t="s">
        <v>165</v>
      </c>
      <c r="E88" s="20">
        <v>190</v>
      </c>
      <c r="F88" s="18" t="s">
        <v>2856</v>
      </c>
      <c r="G88" s="21" t="s">
        <v>242</v>
      </c>
      <c r="H88" s="78" t="s">
        <v>402</v>
      </c>
      <c r="I88" s="78" t="s">
        <v>402</v>
      </c>
      <c r="J88" s="78"/>
      <c r="K88" s="78" t="s">
        <v>402</v>
      </c>
    </row>
    <row r="89" spans="1:11" x14ac:dyDescent="0.25">
      <c r="A89" s="15" t="s">
        <v>654</v>
      </c>
      <c r="B89" s="18" t="s">
        <v>348</v>
      </c>
      <c r="C89" s="20">
        <v>88</v>
      </c>
      <c r="D89" s="20" t="s">
        <v>414</v>
      </c>
      <c r="E89" s="20">
        <v>60</v>
      </c>
      <c r="F89" s="18" t="s">
        <v>410</v>
      </c>
      <c r="G89" s="21" t="s">
        <v>190</v>
      </c>
      <c r="H89" s="78" t="s">
        <v>402</v>
      </c>
      <c r="I89" s="78" t="s">
        <v>402</v>
      </c>
      <c r="J89" s="78"/>
      <c r="K89" s="78"/>
    </row>
    <row r="90" spans="1:11" x14ac:dyDescent="0.25">
      <c r="A90" s="15" t="s">
        <v>640</v>
      </c>
      <c r="B90" s="18" t="s">
        <v>348</v>
      </c>
      <c r="C90" s="18">
        <v>89</v>
      </c>
      <c r="D90" s="20" t="s">
        <v>414</v>
      </c>
      <c r="E90" s="20">
        <v>90</v>
      </c>
      <c r="F90" s="18" t="s">
        <v>405</v>
      </c>
      <c r="G90" s="21" t="s">
        <v>194</v>
      </c>
      <c r="H90" s="78" t="s">
        <v>402</v>
      </c>
      <c r="I90" s="78" t="s">
        <v>402</v>
      </c>
      <c r="J90" s="78"/>
      <c r="K90" s="78"/>
    </row>
    <row r="91" spans="1:11" x14ac:dyDescent="0.25">
      <c r="A91" s="15" t="s">
        <v>437</v>
      </c>
      <c r="B91" s="18" t="s">
        <v>348</v>
      </c>
      <c r="C91" s="20">
        <v>90</v>
      </c>
      <c r="D91" s="20" t="s">
        <v>414</v>
      </c>
      <c r="E91" s="20">
        <v>60</v>
      </c>
      <c r="F91" s="18" t="s">
        <v>410</v>
      </c>
      <c r="G91" s="17" t="s">
        <v>190</v>
      </c>
      <c r="H91" s="78" t="s">
        <v>402</v>
      </c>
      <c r="I91" s="78" t="s">
        <v>402</v>
      </c>
      <c r="J91" s="78"/>
      <c r="K91" s="78"/>
    </row>
    <row r="92" spans="1:11" x14ac:dyDescent="0.25">
      <c r="A92" s="15" t="s">
        <v>1876</v>
      </c>
      <c r="B92" s="18" t="s">
        <v>348</v>
      </c>
      <c r="C92" s="18">
        <v>91</v>
      </c>
      <c r="D92" s="20" t="s">
        <v>414</v>
      </c>
      <c r="E92" s="20">
        <v>90</v>
      </c>
      <c r="F92" s="18" t="s">
        <v>405</v>
      </c>
      <c r="G92" s="17" t="s">
        <v>194</v>
      </c>
      <c r="H92" s="78" t="s">
        <v>402</v>
      </c>
      <c r="I92" s="78" t="s">
        <v>402</v>
      </c>
      <c r="J92" s="78"/>
      <c r="K92" s="78"/>
    </row>
    <row r="93" spans="1:11" x14ac:dyDescent="0.25">
      <c r="A93" s="15" t="s">
        <v>2353</v>
      </c>
      <c r="B93" s="18" t="s">
        <v>348</v>
      </c>
      <c r="C93" s="20">
        <v>92</v>
      </c>
      <c r="D93" s="20" t="s">
        <v>414</v>
      </c>
      <c r="E93" s="20">
        <v>60</v>
      </c>
      <c r="F93" s="18" t="s">
        <v>410</v>
      </c>
      <c r="G93" s="17" t="s">
        <v>190</v>
      </c>
      <c r="H93" s="78" t="s">
        <v>402</v>
      </c>
      <c r="I93" s="78" t="s">
        <v>402</v>
      </c>
      <c r="J93" s="78"/>
      <c r="K93" s="78"/>
    </row>
    <row r="94" spans="1:11" x14ac:dyDescent="0.25">
      <c r="A94" s="15" t="s">
        <v>2354</v>
      </c>
      <c r="B94" s="18" t="s">
        <v>348</v>
      </c>
      <c r="C94" s="18">
        <v>93</v>
      </c>
      <c r="D94" s="20" t="s">
        <v>414</v>
      </c>
      <c r="E94" s="20">
        <v>120</v>
      </c>
      <c r="F94" s="18" t="s">
        <v>405</v>
      </c>
      <c r="G94" s="17" t="s">
        <v>194</v>
      </c>
      <c r="H94" s="78" t="s">
        <v>402</v>
      </c>
      <c r="I94" s="78" t="s">
        <v>402</v>
      </c>
      <c r="J94" s="78"/>
      <c r="K94" s="78"/>
    </row>
    <row r="95" spans="1:11" x14ac:dyDescent="0.25">
      <c r="A95" s="15" t="s">
        <v>2660</v>
      </c>
      <c r="B95" s="18" t="s">
        <v>348</v>
      </c>
      <c r="C95" s="20">
        <v>94</v>
      </c>
      <c r="D95" s="20" t="s">
        <v>414</v>
      </c>
      <c r="E95" s="16">
        <v>40</v>
      </c>
      <c r="F95" s="18" t="s">
        <v>410</v>
      </c>
      <c r="G95" s="17" t="s">
        <v>190</v>
      </c>
      <c r="H95" s="78" t="s">
        <v>402</v>
      </c>
      <c r="I95" s="78" t="s">
        <v>402</v>
      </c>
      <c r="J95" s="78"/>
      <c r="K95" s="78"/>
    </row>
    <row r="96" spans="1:11" x14ac:dyDescent="0.25">
      <c r="A96" s="15" t="s">
        <v>2631</v>
      </c>
      <c r="B96" s="18" t="s">
        <v>348</v>
      </c>
      <c r="C96" s="18">
        <v>95</v>
      </c>
      <c r="D96" s="20" t="s">
        <v>414</v>
      </c>
      <c r="E96" s="20">
        <v>70</v>
      </c>
      <c r="F96" s="18" t="s">
        <v>405</v>
      </c>
      <c r="G96" s="17" t="s">
        <v>194</v>
      </c>
      <c r="H96" s="78" t="s">
        <v>402</v>
      </c>
      <c r="I96" s="78" t="s">
        <v>402</v>
      </c>
      <c r="J96" s="78"/>
      <c r="K96" s="78"/>
    </row>
    <row r="97" spans="1:11" x14ac:dyDescent="0.25">
      <c r="A97" s="15" t="s">
        <v>2632</v>
      </c>
      <c r="B97" s="18" t="s">
        <v>348</v>
      </c>
      <c r="C97" s="20">
        <v>96</v>
      </c>
      <c r="D97" s="20" t="s">
        <v>414</v>
      </c>
      <c r="E97" s="20">
        <v>130</v>
      </c>
      <c r="F97" s="20" t="s">
        <v>401</v>
      </c>
      <c r="G97" s="17" t="s">
        <v>198</v>
      </c>
      <c r="H97" s="78" t="s">
        <v>402</v>
      </c>
      <c r="I97" s="78" t="s">
        <v>402</v>
      </c>
      <c r="J97" s="78"/>
      <c r="K97" s="78"/>
    </row>
    <row r="98" spans="1:11" x14ac:dyDescent="0.25">
      <c r="A98" s="15" t="s">
        <v>2723</v>
      </c>
      <c r="B98" s="18" t="s">
        <v>348</v>
      </c>
      <c r="C98" s="18">
        <v>97</v>
      </c>
      <c r="D98" s="20" t="s">
        <v>414</v>
      </c>
      <c r="E98" s="16">
        <v>80</v>
      </c>
      <c r="F98" s="18" t="s">
        <v>410</v>
      </c>
      <c r="G98" s="17" t="s">
        <v>194</v>
      </c>
      <c r="H98" s="78" t="s">
        <v>402</v>
      </c>
      <c r="I98" s="78" t="s">
        <v>402</v>
      </c>
      <c r="J98" s="78"/>
      <c r="K98" s="78"/>
    </row>
    <row r="99" spans="1:11" x14ac:dyDescent="0.25">
      <c r="A99" s="15" t="s">
        <v>2982</v>
      </c>
      <c r="B99" s="18" t="s">
        <v>348</v>
      </c>
      <c r="C99" s="20">
        <v>98</v>
      </c>
      <c r="D99" s="20" t="s">
        <v>490</v>
      </c>
      <c r="E99" s="20"/>
      <c r="F99" s="20" t="s">
        <v>1562</v>
      </c>
      <c r="G99" s="17" t="s">
        <v>194</v>
      </c>
      <c r="H99" s="78" t="s">
        <v>402</v>
      </c>
      <c r="I99" s="78" t="s">
        <v>402</v>
      </c>
      <c r="J99" s="78"/>
      <c r="K99" s="78"/>
    </row>
    <row r="100" spans="1:11" x14ac:dyDescent="0.25">
      <c r="A100" s="15" t="s">
        <v>2983</v>
      </c>
      <c r="B100" s="18" t="s">
        <v>348</v>
      </c>
      <c r="C100" s="18">
        <v>99</v>
      </c>
      <c r="D100" s="20" t="s">
        <v>490</v>
      </c>
      <c r="E100" s="20"/>
      <c r="F100" s="20" t="s">
        <v>1562</v>
      </c>
      <c r="G100" s="17" t="s">
        <v>194</v>
      </c>
      <c r="H100" s="78" t="s">
        <v>402</v>
      </c>
      <c r="I100" s="78" t="s">
        <v>402</v>
      </c>
      <c r="J100" s="78"/>
      <c r="K100" s="78"/>
    </row>
    <row r="101" spans="1:11" x14ac:dyDescent="0.25">
      <c r="A101" s="15" t="s">
        <v>2984</v>
      </c>
      <c r="B101" s="18" t="s">
        <v>348</v>
      </c>
      <c r="C101" s="20">
        <v>100</v>
      </c>
      <c r="D101" s="20" t="s">
        <v>490</v>
      </c>
      <c r="E101" s="16"/>
      <c r="F101" s="20" t="s">
        <v>1562</v>
      </c>
      <c r="G101" s="17" t="s">
        <v>194</v>
      </c>
      <c r="H101" s="78" t="s">
        <v>402</v>
      </c>
      <c r="I101" s="78" t="s">
        <v>402</v>
      </c>
      <c r="J101" s="78"/>
      <c r="K101" s="78"/>
    </row>
    <row r="102" spans="1:11" x14ac:dyDescent="0.25">
      <c r="A102" s="15" t="s">
        <v>2785</v>
      </c>
      <c r="B102" s="18" t="s">
        <v>348</v>
      </c>
      <c r="C102" s="18">
        <v>101</v>
      </c>
      <c r="D102" s="20" t="s">
        <v>490</v>
      </c>
      <c r="E102" s="16"/>
      <c r="F102" s="20" t="s">
        <v>1562</v>
      </c>
      <c r="G102" s="17" t="s">
        <v>194</v>
      </c>
      <c r="H102" s="78" t="s">
        <v>402</v>
      </c>
      <c r="I102" s="78" t="s">
        <v>402</v>
      </c>
      <c r="J102" s="78"/>
      <c r="K102" s="78"/>
    </row>
    <row r="103" spans="1:11" x14ac:dyDescent="0.25">
      <c r="A103" s="15" t="s">
        <v>2985</v>
      </c>
      <c r="B103" s="18" t="s">
        <v>348</v>
      </c>
      <c r="C103" s="20">
        <v>102</v>
      </c>
      <c r="D103" s="20" t="s">
        <v>490</v>
      </c>
      <c r="E103" s="16"/>
      <c r="F103" s="20" t="s">
        <v>1562</v>
      </c>
      <c r="G103" s="17" t="s">
        <v>194</v>
      </c>
      <c r="H103" s="78" t="s">
        <v>402</v>
      </c>
      <c r="I103" s="78" t="s">
        <v>402</v>
      </c>
      <c r="J103" s="78"/>
      <c r="K103" s="78"/>
    </row>
    <row r="104" spans="1:11" x14ac:dyDescent="0.25">
      <c r="A104" s="15" t="s">
        <v>2986</v>
      </c>
      <c r="B104" s="18" t="s">
        <v>348</v>
      </c>
      <c r="C104" s="18">
        <v>103</v>
      </c>
      <c r="D104" s="20" t="s">
        <v>490</v>
      </c>
      <c r="E104" s="16"/>
      <c r="F104" s="20" t="s">
        <v>1085</v>
      </c>
      <c r="G104" s="17" t="s">
        <v>194</v>
      </c>
      <c r="H104" s="78" t="s">
        <v>402</v>
      </c>
      <c r="I104" s="78" t="s">
        <v>402</v>
      </c>
      <c r="J104" s="78"/>
      <c r="K104" s="78"/>
    </row>
    <row r="105" spans="1:11" x14ac:dyDescent="0.25">
      <c r="A105" s="15" t="s">
        <v>2987</v>
      </c>
      <c r="B105" s="18" t="s">
        <v>348</v>
      </c>
      <c r="C105" s="20">
        <v>104</v>
      </c>
      <c r="D105" s="20" t="s">
        <v>490</v>
      </c>
      <c r="E105" s="16"/>
      <c r="F105" s="20" t="s">
        <v>1085</v>
      </c>
      <c r="G105" s="17" t="s">
        <v>194</v>
      </c>
      <c r="H105" s="78" t="s">
        <v>402</v>
      </c>
      <c r="I105" s="78" t="s">
        <v>402</v>
      </c>
      <c r="J105" s="78"/>
      <c r="K105" s="78"/>
    </row>
    <row r="106" spans="1:11" x14ac:dyDescent="0.25">
      <c r="A106" s="15" t="s">
        <v>2988</v>
      </c>
      <c r="B106" s="18" t="s">
        <v>348</v>
      </c>
      <c r="C106" s="18">
        <v>105</v>
      </c>
      <c r="D106" s="20" t="s">
        <v>490</v>
      </c>
      <c r="E106" s="16"/>
      <c r="F106" s="20" t="s">
        <v>1562</v>
      </c>
      <c r="G106" s="17" t="s">
        <v>194</v>
      </c>
      <c r="H106" s="78" t="s">
        <v>402</v>
      </c>
      <c r="I106" s="78" t="s">
        <v>402</v>
      </c>
      <c r="J106" s="78"/>
      <c r="K106" s="78"/>
    </row>
    <row r="107" spans="1:11" x14ac:dyDescent="0.25">
      <c r="A107" s="15" t="s">
        <v>2989</v>
      </c>
      <c r="B107" s="18" t="s">
        <v>348</v>
      </c>
      <c r="C107" s="20">
        <v>106</v>
      </c>
      <c r="D107" s="20" t="s">
        <v>490</v>
      </c>
      <c r="E107" s="16"/>
      <c r="F107" s="20" t="s">
        <v>1562</v>
      </c>
      <c r="G107" s="17" t="s">
        <v>194</v>
      </c>
      <c r="H107" s="78" t="s">
        <v>402</v>
      </c>
      <c r="I107" s="78" t="s">
        <v>402</v>
      </c>
      <c r="J107" s="78"/>
      <c r="K107" s="78"/>
    </row>
    <row r="108" spans="1:11" x14ac:dyDescent="0.25">
      <c r="A108" s="15" t="s">
        <v>2966</v>
      </c>
      <c r="B108" s="18" t="s">
        <v>348</v>
      </c>
      <c r="C108" s="18">
        <v>107</v>
      </c>
      <c r="D108" s="20" t="s">
        <v>2967</v>
      </c>
      <c r="E108" s="16">
        <v>180</v>
      </c>
      <c r="F108" s="18" t="s">
        <v>410</v>
      </c>
      <c r="G108" s="17" t="s">
        <v>274</v>
      </c>
      <c r="H108" s="78" t="s">
        <v>402</v>
      </c>
      <c r="I108" s="78" t="s">
        <v>402</v>
      </c>
      <c r="J108" s="78"/>
      <c r="K108" s="78" t="s">
        <v>402</v>
      </c>
    </row>
    <row r="109" spans="1:11" x14ac:dyDescent="0.25">
      <c r="A109" s="15" t="s">
        <v>2974</v>
      </c>
      <c r="B109" s="18" t="s">
        <v>348</v>
      </c>
      <c r="C109" s="20">
        <v>108</v>
      </c>
      <c r="D109" s="20" t="s">
        <v>419</v>
      </c>
      <c r="E109" s="16">
        <v>180</v>
      </c>
      <c r="F109" s="18" t="s">
        <v>410</v>
      </c>
      <c r="G109" s="17" t="s">
        <v>274</v>
      </c>
      <c r="H109" s="78" t="s">
        <v>402</v>
      </c>
      <c r="I109" s="78" t="s">
        <v>402</v>
      </c>
      <c r="J109" s="78"/>
      <c r="K109" s="78" t="s">
        <v>402</v>
      </c>
    </row>
    <row r="110" spans="1:11" x14ac:dyDescent="0.25">
      <c r="A110" s="15" t="s">
        <v>2975</v>
      </c>
      <c r="B110" s="18" t="s">
        <v>348</v>
      </c>
      <c r="C110" s="18">
        <v>109</v>
      </c>
      <c r="D110" s="20" t="s">
        <v>2976</v>
      </c>
      <c r="E110" s="16">
        <v>240</v>
      </c>
      <c r="F110" s="18" t="s">
        <v>2619</v>
      </c>
      <c r="G110" s="17" t="s">
        <v>274</v>
      </c>
      <c r="H110" s="78" t="s">
        <v>402</v>
      </c>
      <c r="I110" s="78" t="s">
        <v>402</v>
      </c>
      <c r="J110" s="78"/>
      <c r="K110" s="78" t="s">
        <v>402</v>
      </c>
    </row>
    <row r="111" spans="1:11" x14ac:dyDescent="0.25">
      <c r="A111" s="15" t="s">
        <v>2977</v>
      </c>
      <c r="B111" s="18" t="s">
        <v>348</v>
      </c>
      <c r="C111" s="20">
        <v>110</v>
      </c>
      <c r="D111" s="20" t="s">
        <v>419</v>
      </c>
      <c r="E111" s="16">
        <v>160</v>
      </c>
      <c r="F111" s="18" t="s">
        <v>410</v>
      </c>
      <c r="G111" s="17" t="s">
        <v>274</v>
      </c>
      <c r="H111" s="78" t="s">
        <v>402</v>
      </c>
      <c r="I111" s="78" t="s">
        <v>402</v>
      </c>
      <c r="J111" s="78"/>
      <c r="K111" s="78" t="s">
        <v>402</v>
      </c>
    </row>
    <row r="112" spans="1:11" x14ac:dyDescent="0.25">
      <c r="A112" s="15" t="s">
        <v>2778</v>
      </c>
      <c r="B112" s="18" t="s">
        <v>348</v>
      </c>
      <c r="C112" s="18">
        <v>111</v>
      </c>
      <c r="D112" s="20" t="s">
        <v>2651</v>
      </c>
      <c r="E112" s="16">
        <v>170</v>
      </c>
      <c r="F112" s="18" t="s">
        <v>410</v>
      </c>
      <c r="G112" s="17" t="s">
        <v>274</v>
      </c>
      <c r="H112" s="78" t="s">
        <v>402</v>
      </c>
      <c r="I112" s="78" t="s">
        <v>402</v>
      </c>
      <c r="J112" s="78"/>
      <c r="K112" s="78" t="s">
        <v>402</v>
      </c>
    </row>
    <row r="113" spans="1:11" x14ac:dyDescent="0.25">
      <c r="A113" s="15" t="s">
        <v>2779</v>
      </c>
      <c r="B113" s="18" t="s">
        <v>348</v>
      </c>
      <c r="C113" s="20">
        <v>112</v>
      </c>
      <c r="D113" s="20" t="s">
        <v>2979</v>
      </c>
      <c r="E113" s="16">
        <v>210</v>
      </c>
      <c r="F113" s="18" t="s">
        <v>2619</v>
      </c>
      <c r="G113" s="17" t="s">
        <v>274</v>
      </c>
      <c r="H113" s="78" t="s">
        <v>402</v>
      </c>
      <c r="I113" s="78" t="s">
        <v>402</v>
      </c>
      <c r="J113" s="78"/>
      <c r="K113" s="78" t="s">
        <v>402</v>
      </c>
    </row>
    <row r="114" spans="1:11" x14ac:dyDescent="0.25">
      <c r="A114" s="15" t="s">
        <v>2987</v>
      </c>
      <c r="B114" s="18" t="s">
        <v>348</v>
      </c>
      <c r="C114" s="18">
        <v>113</v>
      </c>
      <c r="D114" s="20" t="s">
        <v>490</v>
      </c>
      <c r="E114" s="16"/>
      <c r="F114" s="16" t="s">
        <v>1085</v>
      </c>
      <c r="G114" s="17" t="s">
        <v>274</v>
      </c>
      <c r="H114" s="78" t="s">
        <v>402</v>
      </c>
      <c r="I114" s="78" t="s">
        <v>402</v>
      </c>
      <c r="J114" s="78"/>
      <c r="K114" s="78" t="s">
        <v>402</v>
      </c>
    </row>
    <row r="115" spans="1:11" x14ac:dyDescent="0.25">
      <c r="A115" s="15" t="s">
        <v>2667</v>
      </c>
      <c r="B115" s="18" t="s">
        <v>348</v>
      </c>
      <c r="C115" s="18">
        <v>114</v>
      </c>
      <c r="D115" s="20" t="s">
        <v>490</v>
      </c>
      <c r="E115" s="16"/>
      <c r="F115" s="16" t="s">
        <v>1085</v>
      </c>
      <c r="G115" s="17" t="s">
        <v>274</v>
      </c>
      <c r="H115" s="78" t="s">
        <v>402</v>
      </c>
      <c r="I115" s="78" t="s">
        <v>402</v>
      </c>
      <c r="J115" s="78"/>
      <c r="K115" s="78" t="s">
        <v>402</v>
      </c>
    </row>
    <row r="116" spans="1:11" x14ac:dyDescent="0.25">
      <c r="A116" s="15" t="s">
        <v>2966</v>
      </c>
      <c r="B116" s="18" t="s">
        <v>348</v>
      </c>
      <c r="C116" s="18">
        <v>115</v>
      </c>
      <c r="D116" s="20" t="s">
        <v>2967</v>
      </c>
      <c r="E116" s="20">
        <v>180</v>
      </c>
      <c r="F116" s="18" t="s">
        <v>410</v>
      </c>
      <c r="G116" s="17" t="s">
        <v>278</v>
      </c>
      <c r="H116" s="78" t="s">
        <v>402</v>
      </c>
      <c r="I116" s="78" t="s">
        <v>402</v>
      </c>
      <c r="J116" s="78"/>
      <c r="K116" s="78" t="s">
        <v>402</v>
      </c>
    </row>
    <row r="117" spans="1:11" x14ac:dyDescent="0.25">
      <c r="A117" s="15" t="s">
        <v>2778</v>
      </c>
      <c r="B117" s="18" t="s">
        <v>348</v>
      </c>
      <c r="C117" s="18">
        <v>116</v>
      </c>
      <c r="D117" s="20" t="s">
        <v>2651</v>
      </c>
      <c r="E117" s="20">
        <v>170</v>
      </c>
      <c r="F117" s="18" t="s">
        <v>410</v>
      </c>
      <c r="G117" s="17" t="s">
        <v>278</v>
      </c>
      <c r="H117" s="78" t="s">
        <v>402</v>
      </c>
      <c r="I117" s="78" t="s">
        <v>402</v>
      </c>
      <c r="J117" s="78"/>
      <c r="K117" s="78" t="s">
        <v>402</v>
      </c>
    </row>
  </sheetData>
  <sheetProtection selectLockedCells="1" selectUnlockedCells="1"/>
  <mergeCells count="1">
    <mergeCell ref="Z1:AH1"/>
  </mergeCells>
  <conditionalFormatting sqref="H2:K117">
    <cfRule type="cellIs" dxfId="466" priority="1" stopIfTrue="1" operator="equal">
      <formula>"-"</formula>
    </cfRule>
    <cfRule type="cellIs" dxfId="465" priority="2" stopIfTrue="1" operator="equal">
      <formula>"x"</formula>
    </cfRule>
  </conditionalFormatting>
  <hyperlinks>
    <hyperlink ref="L1" location="'Expansion set Check List'!A1" display="Home" xr:uid="{00000000-0004-0000-4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195">
    <tabColor rgb="FF00FF00"/>
  </sheetPr>
  <dimension ref="A1:AH114"/>
  <sheetViews>
    <sheetView zoomScaleSheetLayoutView="10" workbookViewId="0">
      <pane ySplit="1" topLeftCell="A2" activePane="bottomLeft" state="frozen"/>
      <selection pane="bottomLeft"/>
    </sheetView>
  </sheetViews>
  <sheetFormatPr defaultColWidth="0" defaultRowHeight="13.2" customHeight="1" x14ac:dyDescent="0.25"/>
  <cols>
    <col min="1" max="1" width="23.5546875" customWidth="1"/>
    <col min="2" max="2" width="9.44140625" bestFit="1" customWidth="1"/>
    <col min="3" max="3" width="4" bestFit="1" customWidth="1"/>
    <col min="4" max="4" width="8.6640625" bestFit="1" customWidth="1"/>
    <col min="5" max="5" width="4" customWidth="1"/>
    <col min="6" max="6" width="13.6640625" bestFit="1" customWidth="1"/>
    <col min="7" max="7" width="11.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11" t="s">
        <v>100</v>
      </c>
      <c r="N1" s="9" t="s">
        <v>101</v>
      </c>
      <c r="O1" s="9" t="s">
        <v>102</v>
      </c>
      <c r="P1" s="10" t="s">
        <v>103</v>
      </c>
      <c r="Z1" s="332" t="s">
        <v>398</v>
      </c>
      <c r="AA1" s="333"/>
      <c r="AB1" s="333"/>
      <c r="AC1" s="333"/>
      <c r="AD1" s="333"/>
      <c r="AE1" s="333"/>
      <c r="AF1" s="333"/>
      <c r="AG1" s="333"/>
      <c r="AH1" s="334"/>
    </row>
    <row r="2" spans="1:34" ht="13.8" thickBot="1" x14ac:dyDescent="0.3">
      <c r="A2" s="15" t="s">
        <v>2617</v>
      </c>
      <c r="B2" s="18" t="s">
        <v>350</v>
      </c>
      <c r="C2" s="18">
        <v>1</v>
      </c>
      <c r="D2" s="18" t="s">
        <v>407</v>
      </c>
      <c r="E2" s="18">
        <v>180</v>
      </c>
      <c r="F2" s="18" t="s">
        <v>410</v>
      </c>
      <c r="G2" s="19" t="s">
        <v>206</v>
      </c>
      <c r="H2" s="78" t="s">
        <v>402</v>
      </c>
      <c r="I2" s="78" t="s">
        <v>402</v>
      </c>
      <c r="J2" s="78"/>
      <c r="K2" s="78" t="s">
        <v>402</v>
      </c>
      <c r="M2" s="25">
        <f>COUNTIF(H2:H500,"x")</f>
        <v>0</v>
      </c>
      <c r="N2" s="26">
        <f t="shared" ref="N2:P2" si="0">COUNTIF(I2:I500,"x")</f>
        <v>0</v>
      </c>
      <c r="O2" s="26">
        <f t="shared" si="0"/>
        <v>0</v>
      </c>
      <c r="P2" s="27">
        <f t="shared" si="0"/>
        <v>0</v>
      </c>
      <c r="R2" s="171" t="s">
        <v>100</v>
      </c>
      <c r="S2" s="172"/>
      <c r="T2" s="186">
        <f>SUM(T3:T25)</f>
        <v>0</v>
      </c>
      <c r="U2" s="187"/>
      <c r="V2" s="188" t="s">
        <v>102</v>
      </c>
      <c r="W2" s="172"/>
      <c r="X2" s="173">
        <f>SUM(X3:X25)</f>
        <v>113</v>
      </c>
      <c r="Z2" s="109"/>
      <c r="AA2" s="109"/>
      <c r="AB2" s="109"/>
      <c r="AC2" s="109"/>
      <c r="AD2" s="109"/>
      <c r="AE2" s="109"/>
      <c r="AF2" s="109"/>
      <c r="AG2" s="109"/>
      <c r="AH2" s="109"/>
    </row>
    <row r="3" spans="1:34" x14ac:dyDescent="0.25">
      <c r="A3" s="15" t="s">
        <v>2618</v>
      </c>
      <c r="B3" s="18" t="s">
        <v>350</v>
      </c>
      <c r="C3" s="20">
        <v>2</v>
      </c>
      <c r="D3" s="18" t="s">
        <v>407</v>
      </c>
      <c r="E3" s="20">
        <v>230</v>
      </c>
      <c r="F3" s="18" t="s">
        <v>2619</v>
      </c>
      <c r="G3" s="19" t="s">
        <v>206</v>
      </c>
      <c r="H3" s="78" t="s">
        <v>402</v>
      </c>
      <c r="I3" s="78" t="s">
        <v>402</v>
      </c>
      <c r="J3" s="78"/>
      <c r="K3" s="78" t="s">
        <v>402</v>
      </c>
      <c r="R3" s="124" t="s">
        <v>190</v>
      </c>
      <c r="S3" s="260">
        <f>COUNTIFS($G$2:$G$500,R3,$H$2:$H$500,"x")</f>
        <v>0</v>
      </c>
      <c r="T3" s="70">
        <f>COUNTIFS($H$2:$H$500,"&lt;&gt;-",$G$2:$G$500,R3)</f>
        <v>0</v>
      </c>
      <c r="U3" s="182"/>
      <c r="V3" s="124" t="s">
        <v>190</v>
      </c>
      <c r="W3" s="260">
        <f>COUNTIFS($G$2:$G$500,V3,$J$2:$J$500,"x")</f>
        <v>0</v>
      </c>
      <c r="X3" s="70">
        <f>COUNTIFS($J$2:$J$500,"&lt;&gt;-",$G$2:$G$500,V3)</f>
        <v>33</v>
      </c>
    </row>
    <row r="4" spans="1:34" x14ac:dyDescent="0.25">
      <c r="A4" s="15" t="s">
        <v>567</v>
      </c>
      <c r="B4" s="18" t="s">
        <v>350</v>
      </c>
      <c r="C4" s="18">
        <v>3</v>
      </c>
      <c r="D4" s="18" t="s">
        <v>407</v>
      </c>
      <c r="E4" s="20">
        <v>40</v>
      </c>
      <c r="F4" s="18" t="s">
        <v>410</v>
      </c>
      <c r="G4" s="19" t="s">
        <v>190</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28</v>
      </c>
    </row>
    <row r="5" spans="1:34" x14ac:dyDescent="0.25">
      <c r="A5" s="15" t="s">
        <v>576</v>
      </c>
      <c r="B5" s="18" t="s">
        <v>350</v>
      </c>
      <c r="C5" s="20">
        <v>4</v>
      </c>
      <c r="D5" s="18" t="s">
        <v>407</v>
      </c>
      <c r="E5" s="20">
        <v>70</v>
      </c>
      <c r="F5" s="18" t="s">
        <v>405</v>
      </c>
      <c r="G5" s="19" t="s">
        <v>194</v>
      </c>
      <c r="H5" s="78" t="s">
        <v>402</v>
      </c>
      <c r="I5" s="78" t="s">
        <v>402</v>
      </c>
      <c r="J5" s="78"/>
      <c r="K5" s="78"/>
      <c r="R5" s="125" t="s">
        <v>198</v>
      </c>
      <c r="S5" s="261">
        <f t="shared" si="1"/>
        <v>0</v>
      </c>
      <c r="T5" s="170">
        <f t="shared" si="2"/>
        <v>0</v>
      </c>
      <c r="U5" s="179"/>
      <c r="V5" s="125" t="s">
        <v>198</v>
      </c>
      <c r="W5" s="261">
        <f t="shared" si="3"/>
        <v>0</v>
      </c>
      <c r="X5" s="6">
        <f t="shared" si="4"/>
        <v>9</v>
      </c>
    </row>
    <row r="6" spans="1:34" x14ac:dyDescent="0.25">
      <c r="A6" s="15" t="s">
        <v>589</v>
      </c>
      <c r="B6" s="18" t="s">
        <v>350</v>
      </c>
      <c r="C6" s="18">
        <v>5</v>
      </c>
      <c r="D6" s="18" t="s">
        <v>407</v>
      </c>
      <c r="E6" s="20">
        <v>40</v>
      </c>
      <c r="F6" s="18" t="s">
        <v>410</v>
      </c>
      <c r="G6" s="19" t="s">
        <v>190</v>
      </c>
      <c r="H6" s="78" t="s">
        <v>402</v>
      </c>
      <c r="I6" s="78" t="s">
        <v>402</v>
      </c>
      <c r="J6" s="78"/>
      <c r="K6" s="78"/>
      <c r="R6" s="125" t="s">
        <v>202</v>
      </c>
      <c r="S6" s="261">
        <f t="shared" si="1"/>
        <v>0</v>
      </c>
      <c r="T6" s="170">
        <f t="shared" si="2"/>
        <v>0</v>
      </c>
      <c r="U6" s="179"/>
      <c r="V6" s="125" t="s">
        <v>202</v>
      </c>
      <c r="W6" s="261">
        <f t="shared" si="3"/>
        <v>0</v>
      </c>
      <c r="X6" s="6">
        <f t="shared" si="4"/>
        <v>13</v>
      </c>
    </row>
    <row r="7" spans="1:34" x14ac:dyDescent="0.25">
      <c r="A7" s="15" t="s">
        <v>556</v>
      </c>
      <c r="B7" s="18" t="s">
        <v>350</v>
      </c>
      <c r="C7" s="20">
        <v>6</v>
      </c>
      <c r="D7" s="18" t="s">
        <v>407</v>
      </c>
      <c r="E7" s="20">
        <v>80</v>
      </c>
      <c r="F7" s="18" t="s">
        <v>405</v>
      </c>
      <c r="G7" s="19" t="s">
        <v>194</v>
      </c>
      <c r="H7" s="78" t="s">
        <v>402</v>
      </c>
      <c r="I7" s="78" t="s">
        <v>402</v>
      </c>
      <c r="J7" s="78"/>
      <c r="K7" s="78"/>
      <c r="R7" s="125" t="s">
        <v>206</v>
      </c>
      <c r="S7" s="261">
        <f t="shared" si="1"/>
        <v>0</v>
      </c>
      <c r="T7" s="170">
        <f t="shared" si="2"/>
        <v>0</v>
      </c>
      <c r="U7" s="179"/>
      <c r="V7" s="125" t="s">
        <v>206</v>
      </c>
      <c r="W7" s="261">
        <f t="shared" si="3"/>
        <v>0</v>
      </c>
      <c r="X7" s="6">
        <f t="shared" si="4"/>
        <v>12</v>
      </c>
    </row>
    <row r="8" spans="1:34" x14ac:dyDescent="0.25">
      <c r="A8" s="15" t="s">
        <v>540</v>
      </c>
      <c r="B8" s="18" t="s">
        <v>350</v>
      </c>
      <c r="C8" s="18">
        <v>7</v>
      </c>
      <c r="D8" s="18" t="s">
        <v>407</v>
      </c>
      <c r="E8" s="20">
        <v>120</v>
      </c>
      <c r="F8" s="18" t="s">
        <v>401</v>
      </c>
      <c r="G8" s="19" t="s">
        <v>198</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586</v>
      </c>
      <c r="B9" s="18" t="s">
        <v>350</v>
      </c>
      <c r="C9" s="20">
        <v>8</v>
      </c>
      <c r="D9" s="18" t="s">
        <v>407</v>
      </c>
      <c r="E9" s="20">
        <v>80</v>
      </c>
      <c r="F9" s="18" t="s">
        <v>410</v>
      </c>
      <c r="G9" s="19" t="s">
        <v>190</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568</v>
      </c>
      <c r="B10" s="18" t="s">
        <v>350</v>
      </c>
      <c r="C10" s="18">
        <v>9</v>
      </c>
      <c r="D10" s="20" t="s">
        <v>425</v>
      </c>
      <c r="E10" s="20">
        <v>60</v>
      </c>
      <c r="F10" s="18" t="s">
        <v>410</v>
      </c>
      <c r="G10" s="19"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547</v>
      </c>
      <c r="B11" s="18" t="s">
        <v>350</v>
      </c>
      <c r="C11" s="20">
        <v>10</v>
      </c>
      <c r="D11" s="20" t="s">
        <v>425</v>
      </c>
      <c r="E11" s="20">
        <v>80</v>
      </c>
      <c r="F11" s="18" t="s">
        <v>405</v>
      </c>
      <c r="G11" s="19" t="s">
        <v>194</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527</v>
      </c>
      <c r="B12" s="18" t="s">
        <v>350</v>
      </c>
      <c r="C12" s="18">
        <v>11</v>
      </c>
      <c r="D12" s="20" t="s">
        <v>425</v>
      </c>
      <c r="E12" s="20">
        <v>150</v>
      </c>
      <c r="F12" s="18" t="s">
        <v>401</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2675</v>
      </c>
      <c r="B13" s="18" t="s">
        <v>350</v>
      </c>
      <c r="C13" s="20">
        <v>12</v>
      </c>
      <c r="D13" s="20" t="s">
        <v>425</v>
      </c>
      <c r="E13" s="20">
        <v>180</v>
      </c>
      <c r="F13" s="18" t="s">
        <v>410</v>
      </c>
      <c r="G13" s="19" t="s">
        <v>206</v>
      </c>
      <c r="H13" s="78" t="s">
        <v>402</v>
      </c>
      <c r="I13" s="78" t="s">
        <v>402</v>
      </c>
      <c r="J13" s="78"/>
      <c r="K13" s="78" t="s">
        <v>402</v>
      </c>
      <c r="R13" s="125" t="s">
        <v>230</v>
      </c>
      <c r="S13" s="261">
        <f t="shared" si="1"/>
        <v>0</v>
      </c>
      <c r="T13" s="170">
        <f t="shared" si="2"/>
        <v>0</v>
      </c>
      <c r="U13" s="179"/>
      <c r="V13" s="126" t="s">
        <v>230</v>
      </c>
      <c r="W13" s="261">
        <f t="shared" si="3"/>
        <v>0</v>
      </c>
      <c r="X13" s="6">
        <f t="shared" si="4"/>
        <v>0</v>
      </c>
    </row>
    <row r="14" spans="1:34" x14ac:dyDescent="0.25">
      <c r="A14" s="15" t="s">
        <v>2676</v>
      </c>
      <c r="B14" s="18" t="s">
        <v>350</v>
      </c>
      <c r="C14" s="18">
        <v>13</v>
      </c>
      <c r="D14" s="20" t="s">
        <v>425</v>
      </c>
      <c r="E14" s="20">
        <v>220</v>
      </c>
      <c r="F14" s="18" t="s">
        <v>2619</v>
      </c>
      <c r="G14" s="19" t="s">
        <v>206</v>
      </c>
      <c r="H14" s="78" t="s">
        <v>402</v>
      </c>
      <c r="I14" s="78" t="s">
        <v>402</v>
      </c>
      <c r="J14" s="78"/>
      <c r="K14" s="78" t="s">
        <v>402</v>
      </c>
      <c r="R14" s="125" t="s">
        <v>234</v>
      </c>
      <c r="S14" s="261">
        <f t="shared" si="1"/>
        <v>0</v>
      </c>
      <c r="T14" s="170">
        <f t="shared" si="2"/>
        <v>0</v>
      </c>
      <c r="U14" s="179"/>
      <c r="V14" s="125" t="s">
        <v>234</v>
      </c>
      <c r="W14" s="261">
        <f t="shared" si="3"/>
        <v>0</v>
      </c>
      <c r="X14" s="6">
        <f t="shared" si="4"/>
        <v>0</v>
      </c>
    </row>
    <row r="15" spans="1:34" x14ac:dyDescent="0.25">
      <c r="A15" s="15" t="s">
        <v>588</v>
      </c>
      <c r="B15" s="18" t="s">
        <v>350</v>
      </c>
      <c r="C15" s="20">
        <v>14</v>
      </c>
      <c r="D15" s="20" t="s">
        <v>425</v>
      </c>
      <c r="E15" s="20">
        <v>60</v>
      </c>
      <c r="F15" s="18" t="s">
        <v>410</v>
      </c>
      <c r="G15" s="19" t="s">
        <v>190</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535</v>
      </c>
      <c r="B16" s="18" t="s">
        <v>350</v>
      </c>
      <c r="C16" s="18">
        <v>15</v>
      </c>
      <c r="D16" s="20" t="s">
        <v>425</v>
      </c>
      <c r="E16" s="20">
        <v>100</v>
      </c>
      <c r="F16" s="18" t="s">
        <v>405</v>
      </c>
      <c r="G16" s="19" t="s">
        <v>202</v>
      </c>
      <c r="H16" s="78" t="s">
        <v>402</v>
      </c>
      <c r="I16" s="78" t="s">
        <v>402</v>
      </c>
      <c r="J16" s="78"/>
      <c r="K16" s="78"/>
      <c r="R16" s="125" t="s">
        <v>242</v>
      </c>
      <c r="S16" s="261">
        <f t="shared" si="1"/>
        <v>0</v>
      </c>
      <c r="T16" s="170">
        <f t="shared" si="2"/>
        <v>0</v>
      </c>
      <c r="U16" s="179"/>
      <c r="V16" s="125" t="s">
        <v>242</v>
      </c>
      <c r="W16" s="261">
        <f t="shared" si="3"/>
        <v>0</v>
      </c>
      <c r="X16" s="6">
        <f t="shared" si="4"/>
        <v>4</v>
      </c>
    </row>
    <row r="17" spans="1:24" x14ac:dyDescent="0.25">
      <c r="A17" s="15" t="s">
        <v>2990</v>
      </c>
      <c r="B17" s="18" t="s">
        <v>350</v>
      </c>
      <c r="C17" s="20">
        <v>16</v>
      </c>
      <c r="D17" s="20" t="s">
        <v>425</v>
      </c>
      <c r="E17" s="20">
        <v>140</v>
      </c>
      <c r="F17" s="18" t="s">
        <v>2856</v>
      </c>
      <c r="G17" s="19" t="s">
        <v>242</v>
      </c>
      <c r="H17" s="78" t="s">
        <v>402</v>
      </c>
      <c r="I17" s="78" t="s">
        <v>402</v>
      </c>
      <c r="J17" s="78"/>
      <c r="K17" s="78" t="s">
        <v>402</v>
      </c>
      <c r="R17" s="125" t="s">
        <v>246</v>
      </c>
      <c r="S17" s="261">
        <f t="shared" si="1"/>
        <v>0</v>
      </c>
      <c r="T17" s="170">
        <f t="shared" si="2"/>
        <v>0</v>
      </c>
      <c r="U17" s="184"/>
      <c r="V17" s="125" t="s">
        <v>246</v>
      </c>
      <c r="W17" s="261">
        <f t="shared" si="3"/>
        <v>0</v>
      </c>
      <c r="X17" s="6">
        <f t="shared" si="4"/>
        <v>0</v>
      </c>
    </row>
    <row r="18" spans="1:24" x14ac:dyDescent="0.25">
      <c r="A18" s="15" t="s">
        <v>551</v>
      </c>
      <c r="B18" s="18" t="s">
        <v>350</v>
      </c>
      <c r="C18" s="18">
        <v>17</v>
      </c>
      <c r="D18" s="20" t="s">
        <v>425</v>
      </c>
      <c r="E18" s="20">
        <v>70</v>
      </c>
      <c r="F18" s="18" t="s">
        <v>410</v>
      </c>
      <c r="G18" s="19" t="s">
        <v>190</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546</v>
      </c>
      <c r="B19" s="18" t="s">
        <v>350</v>
      </c>
      <c r="C19" s="20">
        <v>18</v>
      </c>
      <c r="D19" s="20" t="s">
        <v>425</v>
      </c>
      <c r="E19" s="20">
        <v>130</v>
      </c>
      <c r="F19" s="18" t="s">
        <v>405</v>
      </c>
      <c r="G19" s="19" t="s">
        <v>198</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580</v>
      </c>
      <c r="B20" s="18" t="s">
        <v>350</v>
      </c>
      <c r="C20" s="18">
        <v>19</v>
      </c>
      <c r="D20" s="20" t="s">
        <v>425</v>
      </c>
      <c r="E20" s="20">
        <v>60</v>
      </c>
      <c r="F20" s="18" t="s">
        <v>410</v>
      </c>
      <c r="G20" s="21" t="s">
        <v>190</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449</v>
      </c>
      <c r="B21" s="18" t="s">
        <v>350</v>
      </c>
      <c r="C21" s="20">
        <v>20</v>
      </c>
      <c r="D21" s="20" t="s">
        <v>425</v>
      </c>
      <c r="E21" s="20">
        <v>80</v>
      </c>
      <c r="F21" s="18" t="s">
        <v>410</v>
      </c>
      <c r="G21" s="19" t="s">
        <v>194</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2633</v>
      </c>
      <c r="B22" s="18" t="s">
        <v>350</v>
      </c>
      <c r="C22" s="18">
        <v>21</v>
      </c>
      <c r="D22" s="20" t="s">
        <v>404</v>
      </c>
      <c r="E22" s="20">
        <v>180</v>
      </c>
      <c r="F22" s="18" t="s">
        <v>410</v>
      </c>
      <c r="G22" s="21" t="s">
        <v>206</v>
      </c>
      <c r="H22" s="78" t="s">
        <v>402</v>
      </c>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2634</v>
      </c>
      <c r="B23" s="18" t="s">
        <v>350</v>
      </c>
      <c r="C23" s="20">
        <v>22</v>
      </c>
      <c r="D23" s="20" t="s">
        <v>404</v>
      </c>
      <c r="E23" s="20">
        <v>220</v>
      </c>
      <c r="F23" s="18" t="s">
        <v>2619</v>
      </c>
      <c r="G23" s="21" t="s">
        <v>206</v>
      </c>
      <c r="H23" s="78" t="s">
        <v>402</v>
      </c>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579</v>
      </c>
      <c r="B24" s="18" t="s">
        <v>350</v>
      </c>
      <c r="C24" s="18">
        <v>23</v>
      </c>
      <c r="D24" s="20" t="s">
        <v>404</v>
      </c>
      <c r="E24" s="20">
        <v>60</v>
      </c>
      <c r="F24" s="18" t="s">
        <v>410</v>
      </c>
      <c r="G24" s="21" t="s">
        <v>190</v>
      </c>
      <c r="H24" s="78" t="s">
        <v>402</v>
      </c>
      <c r="I24" s="78" t="s">
        <v>402</v>
      </c>
      <c r="J24" s="78"/>
      <c r="K24" s="78"/>
      <c r="R24" s="125" t="s">
        <v>274</v>
      </c>
      <c r="S24" s="261">
        <f t="shared" si="1"/>
        <v>0</v>
      </c>
      <c r="T24" s="170">
        <f t="shared" si="2"/>
        <v>0</v>
      </c>
      <c r="U24" s="179"/>
      <c r="V24" s="125" t="s">
        <v>274</v>
      </c>
      <c r="W24" s="261">
        <f t="shared" si="3"/>
        <v>0</v>
      </c>
      <c r="X24" s="6">
        <f t="shared" si="4"/>
        <v>9</v>
      </c>
    </row>
    <row r="25" spans="1:24" ht="13.8" thickBot="1" x14ac:dyDescent="0.3">
      <c r="A25" s="15" t="s">
        <v>560</v>
      </c>
      <c r="B25" s="18" t="s">
        <v>350</v>
      </c>
      <c r="C25" s="20">
        <v>24</v>
      </c>
      <c r="D25" s="20" t="s">
        <v>404</v>
      </c>
      <c r="E25" s="20">
        <v>80</v>
      </c>
      <c r="F25" s="18" t="s">
        <v>405</v>
      </c>
      <c r="G25" s="21" t="s">
        <v>194</v>
      </c>
      <c r="H25" s="78" t="s">
        <v>402</v>
      </c>
      <c r="I25" s="78" t="s">
        <v>402</v>
      </c>
      <c r="J25" s="78"/>
      <c r="K25" s="78"/>
      <c r="R25" s="177" t="s">
        <v>278</v>
      </c>
      <c r="S25" s="262">
        <f t="shared" si="1"/>
        <v>0</v>
      </c>
      <c r="T25" s="209">
        <f t="shared" si="2"/>
        <v>0</v>
      </c>
      <c r="U25" s="179"/>
      <c r="V25" s="177" t="s">
        <v>278</v>
      </c>
      <c r="W25" s="262">
        <f t="shared" si="3"/>
        <v>0</v>
      </c>
      <c r="X25" s="7">
        <f t="shared" si="4"/>
        <v>5</v>
      </c>
    </row>
    <row r="26" spans="1:24" ht="13.8" thickBot="1" x14ac:dyDescent="0.3">
      <c r="A26" s="15" t="s">
        <v>536</v>
      </c>
      <c r="B26" s="18" t="s">
        <v>350</v>
      </c>
      <c r="C26" s="18">
        <v>25</v>
      </c>
      <c r="D26" s="20" t="s">
        <v>404</v>
      </c>
      <c r="E26" s="20">
        <v>140</v>
      </c>
      <c r="F26" s="18" t="s">
        <v>401</v>
      </c>
      <c r="G26" s="21" t="s">
        <v>202</v>
      </c>
      <c r="H26" s="78" t="s">
        <v>402</v>
      </c>
      <c r="I26" s="78" t="s">
        <v>402</v>
      </c>
      <c r="J26" s="78"/>
      <c r="K26" s="78"/>
      <c r="R26" s="171" t="s">
        <v>101</v>
      </c>
      <c r="S26" s="172"/>
      <c r="T26" s="186">
        <f>SUM(T27:T49)</f>
        <v>0</v>
      </c>
      <c r="U26" s="179"/>
      <c r="V26" s="188" t="s">
        <v>103</v>
      </c>
      <c r="W26" s="241"/>
      <c r="X26" s="243">
        <f>SUM(X27:X49)</f>
        <v>83</v>
      </c>
    </row>
    <row r="27" spans="1:24" x14ac:dyDescent="0.25">
      <c r="A27" s="15" t="s">
        <v>2991</v>
      </c>
      <c r="B27" s="18" t="s">
        <v>350</v>
      </c>
      <c r="C27" s="20">
        <v>26</v>
      </c>
      <c r="D27" s="20" t="s">
        <v>404</v>
      </c>
      <c r="E27" s="20">
        <v>180</v>
      </c>
      <c r="F27" s="18" t="s">
        <v>410</v>
      </c>
      <c r="G27" s="21" t="s">
        <v>206</v>
      </c>
      <c r="H27" s="78" t="s">
        <v>402</v>
      </c>
      <c r="I27" s="78" t="s">
        <v>402</v>
      </c>
      <c r="J27" s="78"/>
      <c r="K27" s="78" t="s">
        <v>402</v>
      </c>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33</v>
      </c>
    </row>
    <row r="28" spans="1:24" x14ac:dyDescent="0.25">
      <c r="A28" s="15" t="s">
        <v>2992</v>
      </c>
      <c r="B28" s="18" t="s">
        <v>350</v>
      </c>
      <c r="C28" s="18">
        <v>27</v>
      </c>
      <c r="D28" s="20" t="s">
        <v>404</v>
      </c>
      <c r="E28" s="20">
        <v>220</v>
      </c>
      <c r="F28" s="18" t="s">
        <v>2619</v>
      </c>
      <c r="G28" s="21" t="s">
        <v>206</v>
      </c>
      <c r="H28" s="78" t="s">
        <v>402</v>
      </c>
      <c r="I28" s="78" t="s">
        <v>402</v>
      </c>
      <c r="J28" s="78"/>
      <c r="K28" s="78" t="s">
        <v>402</v>
      </c>
      <c r="R28" s="125" t="s">
        <v>194</v>
      </c>
      <c r="S28" s="169">
        <f t="shared" si="5"/>
        <v>0</v>
      </c>
      <c r="T28" s="170">
        <f t="shared" si="6"/>
        <v>0</v>
      </c>
      <c r="U28" s="179"/>
      <c r="V28" s="264" t="s">
        <v>194</v>
      </c>
      <c r="W28" s="267">
        <f t="shared" si="7"/>
        <v>0</v>
      </c>
      <c r="X28" s="6">
        <f t="shared" si="8"/>
        <v>28</v>
      </c>
    </row>
    <row r="29" spans="1:24" x14ac:dyDescent="0.25">
      <c r="A29" s="15" t="s">
        <v>563</v>
      </c>
      <c r="B29" s="18" t="s">
        <v>350</v>
      </c>
      <c r="C29" s="20">
        <v>28</v>
      </c>
      <c r="D29" s="20" t="s">
        <v>404</v>
      </c>
      <c r="E29" s="20">
        <v>80</v>
      </c>
      <c r="F29" s="18" t="s">
        <v>410</v>
      </c>
      <c r="G29" s="21" t="s">
        <v>190</v>
      </c>
      <c r="H29" s="78" t="s">
        <v>402</v>
      </c>
      <c r="I29" s="78" t="s">
        <v>402</v>
      </c>
      <c r="J29" s="78"/>
      <c r="K29" s="78"/>
      <c r="R29" s="125" t="s">
        <v>198</v>
      </c>
      <c r="S29" s="169">
        <f t="shared" si="5"/>
        <v>0</v>
      </c>
      <c r="T29" s="170">
        <f t="shared" si="6"/>
        <v>0</v>
      </c>
      <c r="U29" s="179"/>
      <c r="V29" s="264" t="s">
        <v>198</v>
      </c>
      <c r="W29" s="267">
        <f t="shared" si="7"/>
        <v>0</v>
      </c>
      <c r="X29" s="6">
        <f t="shared" si="8"/>
        <v>9</v>
      </c>
    </row>
    <row r="30" spans="1:24" x14ac:dyDescent="0.25">
      <c r="A30" s="15" t="s">
        <v>548</v>
      </c>
      <c r="B30" s="18" t="s">
        <v>350</v>
      </c>
      <c r="C30" s="18">
        <v>29</v>
      </c>
      <c r="D30" s="20" t="s">
        <v>404</v>
      </c>
      <c r="E30" s="20">
        <v>120</v>
      </c>
      <c r="F30" s="18" t="s">
        <v>405</v>
      </c>
      <c r="G30" s="21" t="s">
        <v>198</v>
      </c>
      <c r="H30" s="78" t="s">
        <v>402</v>
      </c>
      <c r="I30" s="78" t="s">
        <v>402</v>
      </c>
      <c r="J30" s="78"/>
      <c r="K30" s="78"/>
      <c r="R30" s="125" t="s">
        <v>202</v>
      </c>
      <c r="S30" s="169">
        <f t="shared" si="5"/>
        <v>0</v>
      </c>
      <c r="T30" s="170">
        <f t="shared" si="6"/>
        <v>0</v>
      </c>
      <c r="U30" s="179"/>
      <c r="V30" s="264" t="s">
        <v>202</v>
      </c>
      <c r="W30" s="267">
        <f t="shared" si="7"/>
        <v>0</v>
      </c>
      <c r="X30" s="6">
        <f t="shared" si="8"/>
        <v>13</v>
      </c>
    </row>
    <row r="31" spans="1:24" x14ac:dyDescent="0.25">
      <c r="A31" s="15" t="s">
        <v>585</v>
      </c>
      <c r="B31" s="18" t="s">
        <v>350</v>
      </c>
      <c r="C31" s="20">
        <v>30</v>
      </c>
      <c r="D31" s="20" t="s">
        <v>404</v>
      </c>
      <c r="E31" s="20">
        <v>60</v>
      </c>
      <c r="F31" s="18" t="s">
        <v>410</v>
      </c>
      <c r="G31" s="21"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584</v>
      </c>
      <c r="B32" s="18" t="s">
        <v>350</v>
      </c>
      <c r="C32" s="18">
        <v>31</v>
      </c>
      <c r="D32" s="20" t="s">
        <v>404</v>
      </c>
      <c r="E32" s="20">
        <v>90</v>
      </c>
      <c r="F32" s="18" t="s">
        <v>405</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2993</v>
      </c>
      <c r="B33" s="18" t="s">
        <v>350</v>
      </c>
      <c r="C33" s="20">
        <v>32</v>
      </c>
      <c r="D33" s="20" t="s">
        <v>404</v>
      </c>
      <c r="E33" s="20">
        <v>130</v>
      </c>
      <c r="F33" s="18" t="s">
        <v>2856</v>
      </c>
      <c r="G33" s="21" t="s">
        <v>242</v>
      </c>
      <c r="H33" s="78" t="s">
        <v>402</v>
      </c>
      <c r="I33" s="78" t="s">
        <v>402</v>
      </c>
      <c r="J33" s="78"/>
      <c r="K33" s="78" t="s">
        <v>402</v>
      </c>
      <c r="R33" s="125" t="s">
        <v>214</v>
      </c>
      <c r="S33" s="169">
        <f t="shared" si="5"/>
        <v>0</v>
      </c>
      <c r="T33" s="170">
        <f t="shared" si="6"/>
        <v>0</v>
      </c>
      <c r="U33" s="179"/>
      <c r="V33" s="264" t="s">
        <v>214</v>
      </c>
      <c r="W33" s="267">
        <f t="shared" si="7"/>
        <v>0</v>
      </c>
      <c r="X33" s="6">
        <f t="shared" si="8"/>
        <v>0</v>
      </c>
    </row>
    <row r="34" spans="1:24" x14ac:dyDescent="0.25">
      <c r="A34" s="15" t="s">
        <v>558</v>
      </c>
      <c r="B34" s="18" t="s">
        <v>350</v>
      </c>
      <c r="C34" s="18">
        <v>33</v>
      </c>
      <c r="D34" s="20" t="s">
        <v>404</v>
      </c>
      <c r="E34" s="20">
        <v>30</v>
      </c>
      <c r="F34" s="18" t="s">
        <v>410</v>
      </c>
      <c r="G34" s="21"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528</v>
      </c>
      <c r="B35" s="18" t="s">
        <v>350</v>
      </c>
      <c r="C35" s="20">
        <v>34</v>
      </c>
      <c r="D35" s="20" t="s">
        <v>404</v>
      </c>
      <c r="E35" s="20">
        <v>130</v>
      </c>
      <c r="F35" s="18" t="s">
        <v>405</v>
      </c>
      <c r="G35" s="21" t="s">
        <v>202</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477</v>
      </c>
      <c r="B36" s="18" t="s">
        <v>350</v>
      </c>
      <c r="C36" s="18">
        <v>35</v>
      </c>
      <c r="D36" s="20" t="s">
        <v>400</v>
      </c>
      <c r="E36" s="20">
        <v>60</v>
      </c>
      <c r="F36" s="18" t="s">
        <v>410</v>
      </c>
      <c r="G36" s="21" t="s">
        <v>190</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537</v>
      </c>
      <c r="B37" s="18" t="s">
        <v>350</v>
      </c>
      <c r="C37" s="20">
        <v>36</v>
      </c>
      <c r="D37" s="20" t="s">
        <v>400</v>
      </c>
      <c r="E37" s="20">
        <v>100</v>
      </c>
      <c r="F37" s="18" t="s">
        <v>405</v>
      </c>
      <c r="G37" s="21" t="s">
        <v>202</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575</v>
      </c>
      <c r="B38" s="18" t="s">
        <v>350</v>
      </c>
      <c r="C38" s="18">
        <v>37</v>
      </c>
      <c r="D38" s="20" t="s">
        <v>400</v>
      </c>
      <c r="E38" s="20">
        <v>50</v>
      </c>
      <c r="F38" s="18" t="s">
        <v>410</v>
      </c>
      <c r="G38" s="21" t="s">
        <v>190</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532</v>
      </c>
      <c r="B39" s="18" t="s">
        <v>350</v>
      </c>
      <c r="C39" s="20">
        <v>38</v>
      </c>
      <c r="D39" s="20" t="s">
        <v>400</v>
      </c>
      <c r="E39" s="20">
        <v>80</v>
      </c>
      <c r="F39" s="18" t="s">
        <v>405</v>
      </c>
      <c r="G39" s="21" t="s">
        <v>202</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587</v>
      </c>
      <c r="B40" s="18" t="s">
        <v>350</v>
      </c>
      <c r="C40" s="18">
        <v>39</v>
      </c>
      <c r="D40" s="20" t="s">
        <v>400</v>
      </c>
      <c r="E40" s="20">
        <v>60</v>
      </c>
      <c r="F40" s="18" t="s">
        <v>410</v>
      </c>
      <c r="G40" s="21"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544</v>
      </c>
      <c r="B41" s="18" t="s">
        <v>350</v>
      </c>
      <c r="C41" s="20">
        <v>40</v>
      </c>
      <c r="D41" s="20" t="s">
        <v>400</v>
      </c>
      <c r="E41" s="20">
        <v>80</v>
      </c>
      <c r="F41" s="18" t="s">
        <v>405</v>
      </c>
      <c r="G41" s="21" t="s">
        <v>198</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442</v>
      </c>
      <c r="B42" s="18" t="s">
        <v>350</v>
      </c>
      <c r="C42" s="18">
        <v>41</v>
      </c>
      <c r="D42" s="20" t="s">
        <v>400</v>
      </c>
      <c r="E42" s="20">
        <v>70</v>
      </c>
      <c r="F42" s="18" t="s">
        <v>410</v>
      </c>
      <c r="G42" s="21"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539</v>
      </c>
      <c r="B43" s="18" t="s">
        <v>350</v>
      </c>
      <c r="C43" s="20">
        <v>42</v>
      </c>
      <c r="D43" s="20" t="s">
        <v>400</v>
      </c>
      <c r="E43" s="20">
        <v>110</v>
      </c>
      <c r="F43" s="18" t="s">
        <v>410</v>
      </c>
      <c r="G43" s="21" t="s">
        <v>202</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701</v>
      </c>
      <c r="B44" s="18" t="s">
        <v>350</v>
      </c>
      <c r="C44" s="18">
        <v>43</v>
      </c>
      <c r="D44" s="20" t="s">
        <v>421</v>
      </c>
      <c r="E44" s="20">
        <v>60</v>
      </c>
      <c r="F44" s="18"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559</v>
      </c>
      <c r="B45" s="18" t="s">
        <v>350</v>
      </c>
      <c r="C45" s="20">
        <v>44</v>
      </c>
      <c r="D45" s="20" t="s">
        <v>421</v>
      </c>
      <c r="E45" s="20">
        <v>90</v>
      </c>
      <c r="F45" s="18"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534</v>
      </c>
      <c r="B46" s="18" t="s">
        <v>350</v>
      </c>
      <c r="C46" s="18">
        <v>45</v>
      </c>
      <c r="D46" s="20" t="s">
        <v>421</v>
      </c>
      <c r="E46" s="20">
        <v>150</v>
      </c>
      <c r="F46" s="18" t="s">
        <v>401</v>
      </c>
      <c r="G46" s="21" t="s">
        <v>202</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2994</v>
      </c>
      <c r="B47" s="18" t="s">
        <v>350</v>
      </c>
      <c r="C47" s="20">
        <v>46</v>
      </c>
      <c r="D47" s="20" t="s">
        <v>421</v>
      </c>
      <c r="E47" s="20">
        <v>180</v>
      </c>
      <c r="F47" s="18" t="s">
        <v>2856</v>
      </c>
      <c r="G47" s="21" t="s">
        <v>242</v>
      </c>
      <c r="H47" s="78" t="s">
        <v>402</v>
      </c>
      <c r="I47" s="78" t="s">
        <v>402</v>
      </c>
      <c r="J47" s="78"/>
      <c r="K47" s="78" t="s">
        <v>402</v>
      </c>
      <c r="R47" s="125" t="s">
        <v>270</v>
      </c>
      <c r="S47" s="169">
        <f t="shared" si="5"/>
        <v>0</v>
      </c>
      <c r="T47" s="170">
        <f t="shared" si="6"/>
        <v>0</v>
      </c>
      <c r="U47" s="179"/>
      <c r="V47" s="265" t="s">
        <v>270</v>
      </c>
      <c r="W47" s="267">
        <f t="shared" si="7"/>
        <v>0</v>
      </c>
      <c r="X47" s="6">
        <f t="shared" si="8"/>
        <v>0</v>
      </c>
    </row>
    <row r="48" spans="1:24" x14ac:dyDescent="0.25">
      <c r="A48" s="15" t="s">
        <v>572</v>
      </c>
      <c r="B48" s="18" t="s">
        <v>350</v>
      </c>
      <c r="C48" s="18">
        <v>47</v>
      </c>
      <c r="D48" s="20" t="s">
        <v>421</v>
      </c>
      <c r="E48" s="20">
        <v>40</v>
      </c>
      <c r="F48" s="18" t="s">
        <v>410</v>
      </c>
      <c r="G48" s="21"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552</v>
      </c>
      <c r="B49" s="18" t="s">
        <v>350</v>
      </c>
      <c r="C49" s="20">
        <v>48</v>
      </c>
      <c r="D49" s="20" t="s">
        <v>421</v>
      </c>
      <c r="E49" s="20">
        <v>70</v>
      </c>
      <c r="F49" s="18"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571</v>
      </c>
      <c r="B50" s="18" t="s">
        <v>350</v>
      </c>
      <c r="C50" s="18">
        <v>49</v>
      </c>
      <c r="D50" s="20" t="s">
        <v>421</v>
      </c>
      <c r="E50" s="20">
        <v>60</v>
      </c>
      <c r="F50" s="18" t="s">
        <v>410</v>
      </c>
      <c r="G50" s="21" t="s">
        <v>190</v>
      </c>
      <c r="H50" s="78" t="s">
        <v>402</v>
      </c>
      <c r="I50" s="78" t="s">
        <v>402</v>
      </c>
      <c r="J50" s="78"/>
      <c r="K50" s="78"/>
      <c r="U50" s="179"/>
      <c r="V50" s="188" t="s">
        <v>458</v>
      </c>
      <c r="W50" s="206"/>
      <c r="X50" s="207">
        <f>SUM(X51:X73)</f>
        <v>196</v>
      </c>
    </row>
    <row r="51" spans="1:24" x14ac:dyDescent="0.25">
      <c r="A51" s="15" t="s">
        <v>573</v>
      </c>
      <c r="B51" s="18" t="s">
        <v>350</v>
      </c>
      <c r="C51" s="20">
        <v>50</v>
      </c>
      <c r="D51" s="20" t="s">
        <v>421</v>
      </c>
      <c r="E51" s="20">
        <v>60</v>
      </c>
      <c r="F51" s="18" t="s">
        <v>410</v>
      </c>
      <c r="G51" s="19" t="s">
        <v>194</v>
      </c>
      <c r="H51" s="78" t="s">
        <v>402</v>
      </c>
      <c r="I51" s="78" t="s">
        <v>402</v>
      </c>
      <c r="J51" s="78"/>
      <c r="K51" s="78"/>
      <c r="U51" s="269"/>
      <c r="V51" s="124" t="s">
        <v>190</v>
      </c>
      <c r="W51" s="169">
        <f>S3+S27+W3+W27</f>
        <v>0</v>
      </c>
      <c r="X51" s="170">
        <f>T3+T27+X3+X27</f>
        <v>66</v>
      </c>
    </row>
    <row r="52" spans="1:24" x14ac:dyDescent="0.25">
      <c r="A52" s="15" t="s">
        <v>533</v>
      </c>
      <c r="B52" s="18" t="s">
        <v>350</v>
      </c>
      <c r="C52" s="18">
        <v>51</v>
      </c>
      <c r="D52" s="20" t="s">
        <v>421</v>
      </c>
      <c r="E52" s="20">
        <v>130</v>
      </c>
      <c r="F52" s="18" t="s">
        <v>410</v>
      </c>
      <c r="G52" s="21" t="s">
        <v>198</v>
      </c>
      <c r="H52" s="78" t="s">
        <v>402</v>
      </c>
      <c r="I52" s="78" t="s">
        <v>402</v>
      </c>
      <c r="J52" s="78"/>
      <c r="K52" s="78"/>
      <c r="U52" s="269"/>
      <c r="V52" s="125" t="s">
        <v>194</v>
      </c>
      <c r="W52" s="169">
        <f t="shared" ref="W52:X67" si="9">S4+S28+W4+W28</f>
        <v>0</v>
      </c>
      <c r="X52" s="170">
        <f t="shared" si="9"/>
        <v>56</v>
      </c>
    </row>
    <row r="53" spans="1:24" x14ac:dyDescent="0.25">
      <c r="A53" s="15" t="s">
        <v>2426</v>
      </c>
      <c r="B53" s="18" t="s">
        <v>350</v>
      </c>
      <c r="C53" s="20">
        <v>52</v>
      </c>
      <c r="D53" s="20" t="s">
        <v>421</v>
      </c>
      <c r="E53" s="20">
        <v>180</v>
      </c>
      <c r="F53" s="18" t="s">
        <v>410</v>
      </c>
      <c r="G53" s="21" t="s">
        <v>206</v>
      </c>
      <c r="H53" s="78" t="s">
        <v>402</v>
      </c>
      <c r="I53" s="78" t="s">
        <v>402</v>
      </c>
      <c r="J53" s="78"/>
      <c r="K53" s="78" t="s">
        <v>402</v>
      </c>
      <c r="U53" s="269"/>
      <c r="V53" s="125" t="s">
        <v>198</v>
      </c>
      <c r="W53" s="169">
        <f t="shared" si="9"/>
        <v>0</v>
      </c>
      <c r="X53" s="170">
        <f t="shared" si="9"/>
        <v>18</v>
      </c>
    </row>
    <row r="54" spans="1:24" x14ac:dyDescent="0.25">
      <c r="A54" s="15" t="s">
        <v>1083</v>
      </c>
      <c r="B54" s="18" t="s">
        <v>350</v>
      </c>
      <c r="C54" s="18">
        <v>53</v>
      </c>
      <c r="D54" s="20" t="s">
        <v>421</v>
      </c>
      <c r="E54" s="20">
        <v>40</v>
      </c>
      <c r="F54" s="18" t="s">
        <v>410</v>
      </c>
      <c r="G54" s="21" t="s">
        <v>202</v>
      </c>
      <c r="H54" s="78" t="s">
        <v>402</v>
      </c>
      <c r="I54" s="78" t="s">
        <v>402</v>
      </c>
      <c r="J54" s="78"/>
      <c r="K54" s="78"/>
      <c r="U54" s="269"/>
      <c r="V54" s="125" t="s">
        <v>202</v>
      </c>
      <c r="W54" s="169">
        <f t="shared" si="9"/>
        <v>0</v>
      </c>
      <c r="X54" s="170">
        <f t="shared" si="9"/>
        <v>26</v>
      </c>
    </row>
    <row r="55" spans="1:24" x14ac:dyDescent="0.25">
      <c r="A55" s="15" t="s">
        <v>582</v>
      </c>
      <c r="B55" s="18" t="s">
        <v>350</v>
      </c>
      <c r="C55" s="20">
        <v>54</v>
      </c>
      <c r="D55" s="20" t="s">
        <v>431</v>
      </c>
      <c r="E55" s="20">
        <v>60</v>
      </c>
      <c r="F55" s="18" t="s">
        <v>410</v>
      </c>
      <c r="G55" s="21" t="s">
        <v>190</v>
      </c>
      <c r="H55" s="78" t="s">
        <v>402</v>
      </c>
      <c r="I55" s="78" t="s">
        <v>402</v>
      </c>
      <c r="J55" s="78"/>
      <c r="K55" s="78"/>
      <c r="U55" s="269"/>
      <c r="V55" s="125" t="s">
        <v>206</v>
      </c>
      <c r="W55" s="169">
        <f t="shared" si="9"/>
        <v>0</v>
      </c>
      <c r="X55" s="170">
        <f t="shared" si="9"/>
        <v>12</v>
      </c>
    </row>
    <row r="56" spans="1:24" x14ac:dyDescent="0.25">
      <c r="A56" s="15" t="s">
        <v>569</v>
      </c>
      <c r="B56" s="18" t="s">
        <v>350</v>
      </c>
      <c r="C56" s="18">
        <v>55</v>
      </c>
      <c r="D56" s="20" t="s">
        <v>431</v>
      </c>
      <c r="E56" s="20">
        <v>40</v>
      </c>
      <c r="F56" s="18" t="s">
        <v>410</v>
      </c>
      <c r="G56" s="19" t="s">
        <v>190</v>
      </c>
      <c r="H56" s="78" t="s">
        <v>402</v>
      </c>
      <c r="I56" s="78" t="s">
        <v>402</v>
      </c>
      <c r="J56" s="78"/>
      <c r="K56" s="78"/>
      <c r="U56" s="270"/>
      <c r="V56" s="125" t="s">
        <v>210</v>
      </c>
      <c r="W56" s="169">
        <f t="shared" si="9"/>
        <v>0</v>
      </c>
      <c r="X56" s="170">
        <f t="shared" si="9"/>
        <v>0</v>
      </c>
    </row>
    <row r="57" spans="1:24" ht="13.8" thickBot="1" x14ac:dyDescent="0.3">
      <c r="A57" s="15" t="s">
        <v>543</v>
      </c>
      <c r="B57" s="18" t="s">
        <v>350</v>
      </c>
      <c r="C57" s="20">
        <v>56</v>
      </c>
      <c r="D57" s="20" t="s">
        <v>431</v>
      </c>
      <c r="E57" s="20">
        <v>90</v>
      </c>
      <c r="F57" s="18" t="s">
        <v>405</v>
      </c>
      <c r="G57" s="21" t="s">
        <v>198</v>
      </c>
      <c r="H57" s="78" t="s">
        <v>402</v>
      </c>
      <c r="I57" s="78" t="s">
        <v>402</v>
      </c>
      <c r="J57" s="78"/>
      <c r="K57" s="78"/>
      <c r="U57" s="271"/>
      <c r="V57" s="125" t="s">
        <v>214</v>
      </c>
      <c r="W57" s="169">
        <f t="shared" si="9"/>
        <v>0</v>
      </c>
      <c r="X57" s="170">
        <f t="shared" si="9"/>
        <v>0</v>
      </c>
    </row>
    <row r="58" spans="1:24" ht="13.8" thickBot="1" x14ac:dyDescent="0.3">
      <c r="A58" s="15" t="s">
        <v>574</v>
      </c>
      <c r="B58" s="18" t="s">
        <v>350</v>
      </c>
      <c r="C58" s="18">
        <v>57</v>
      </c>
      <c r="D58" s="20" t="s">
        <v>431</v>
      </c>
      <c r="E58" s="20">
        <v>70</v>
      </c>
      <c r="F58" s="18" t="s">
        <v>410</v>
      </c>
      <c r="G58" s="21" t="s">
        <v>190</v>
      </c>
      <c r="H58" s="78" t="s">
        <v>402</v>
      </c>
      <c r="I58" s="78" t="s">
        <v>402</v>
      </c>
      <c r="J58" s="78"/>
      <c r="K58" s="78"/>
      <c r="U58" s="271"/>
      <c r="V58" s="125" t="s">
        <v>218</v>
      </c>
      <c r="W58" s="169">
        <f t="shared" si="9"/>
        <v>0</v>
      </c>
      <c r="X58" s="170">
        <f t="shared" si="9"/>
        <v>0</v>
      </c>
    </row>
    <row r="59" spans="1:24" ht="13.8" thickBot="1" x14ac:dyDescent="0.3">
      <c r="A59" s="15" t="s">
        <v>557</v>
      </c>
      <c r="B59" s="18" t="s">
        <v>350</v>
      </c>
      <c r="C59" s="20">
        <v>58</v>
      </c>
      <c r="D59" s="20" t="s">
        <v>431</v>
      </c>
      <c r="E59" s="20">
        <v>90</v>
      </c>
      <c r="F59" s="18" t="s">
        <v>405</v>
      </c>
      <c r="G59" s="21" t="s">
        <v>194</v>
      </c>
      <c r="H59" s="78" t="s">
        <v>402</v>
      </c>
      <c r="I59" s="78" t="s">
        <v>402</v>
      </c>
      <c r="J59" s="78"/>
      <c r="K59" s="78"/>
      <c r="U59" s="271"/>
      <c r="V59" s="125" t="s">
        <v>222</v>
      </c>
      <c r="W59" s="169">
        <f t="shared" si="9"/>
        <v>0</v>
      </c>
      <c r="X59" s="170">
        <f t="shared" si="9"/>
        <v>0</v>
      </c>
    </row>
    <row r="60" spans="1:24" ht="13.8" thickBot="1" x14ac:dyDescent="0.3">
      <c r="A60" s="15" t="s">
        <v>530</v>
      </c>
      <c r="B60" s="18" t="s">
        <v>350</v>
      </c>
      <c r="C60" s="18">
        <v>59</v>
      </c>
      <c r="D60" s="20" t="s">
        <v>431</v>
      </c>
      <c r="E60" s="20">
        <v>160</v>
      </c>
      <c r="F60" s="18" t="s">
        <v>401</v>
      </c>
      <c r="G60" s="21" t="s">
        <v>202</v>
      </c>
      <c r="H60" s="78" t="s">
        <v>402</v>
      </c>
      <c r="I60" s="78" t="s">
        <v>402</v>
      </c>
      <c r="J60" s="78"/>
      <c r="K60" s="78"/>
      <c r="U60" s="271"/>
      <c r="V60" s="125" t="s">
        <v>226</v>
      </c>
      <c r="W60" s="169">
        <f t="shared" si="9"/>
        <v>0</v>
      </c>
      <c r="X60" s="170">
        <f t="shared" si="9"/>
        <v>0</v>
      </c>
    </row>
    <row r="61" spans="1:24" ht="13.8" thickBot="1" x14ac:dyDescent="0.3">
      <c r="A61" s="15" t="s">
        <v>2995</v>
      </c>
      <c r="B61" s="18" t="s">
        <v>350</v>
      </c>
      <c r="C61" s="20">
        <v>60</v>
      </c>
      <c r="D61" s="20" t="s">
        <v>431</v>
      </c>
      <c r="E61" s="20">
        <v>190</v>
      </c>
      <c r="F61" s="18" t="s">
        <v>2856</v>
      </c>
      <c r="G61" s="21" t="s">
        <v>242</v>
      </c>
      <c r="H61" s="78" t="s">
        <v>402</v>
      </c>
      <c r="I61" s="78" t="s">
        <v>402</v>
      </c>
      <c r="J61" s="78"/>
      <c r="K61" s="78" t="s">
        <v>402</v>
      </c>
      <c r="U61" s="271"/>
      <c r="V61" s="126" t="s">
        <v>230</v>
      </c>
      <c r="W61" s="169">
        <f t="shared" si="9"/>
        <v>0</v>
      </c>
      <c r="X61" s="170">
        <f t="shared" si="9"/>
        <v>0</v>
      </c>
    </row>
    <row r="62" spans="1:24" ht="13.8" thickBot="1" x14ac:dyDescent="0.3">
      <c r="A62" s="15" t="s">
        <v>476</v>
      </c>
      <c r="B62" s="18" t="s">
        <v>350</v>
      </c>
      <c r="C62" s="18">
        <v>61</v>
      </c>
      <c r="D62" s="20" t="s">
        <v>431</v>
      </c>
      <c r="E62" s="20">
        <v>100</v>
      </c>
      <c r="F62" s="18" t="s">
        <v>410</v>
      </c>
      <c r="G62" s="19" t="s">
        <v>190</v>
      </c>
      <c r="H62" s="78" t="s">
        <v>402</v>
      </c>
      <c r="I62" s="78" t="s">
        <v>402</v>
      </c>
      <c r="J62" s="78"/>
      <c r="K62" s="78"/>
      <c r="U62" s="271"/>
      <c r="V62" s="125" t="s">
        <v>234</v>
      </c>
      <c r="W62" s="169">
        <f t="shared" si="9"/>
        <v>0</v>
      </c>
      <c r="X62" s="170">
        <f t="shared" si="9"/>
        <v>0</v>
      </c>
    </row>
    <row r="63" spans="1:24" ht="13.8" thickBot="1" x14ac:dyDescent="0.3">
      <c r="A63" s="15" t="s">
        <v>529</v>
      </c>
      <c r="B63" s="18" t="s">
        <v>350</v>
      </c>
      <c r="C63" s="20">
        <v>62</v>
      </c>
      <c r="D63" s="20" t="s">
        <v>431</v>
      </c>
      <c r="E63" s="20">
        <v>90</v>
      </c>
      <c r="F63" s="18" t="s">
        <v>410</v>
      </c>
      <c r="G63" s="19" t="s">
        <v>202</v>
      </c>
      <c r="H63" s="78" t="s">
        <v>402</v>
      </c>
      <c r="I63" s="78" t="s">
        <v>402</v>
      </c>
      <c r="J63" s="78"/>
      <c r="K63" s="78"/>
      <c r="U63" s="271"/>
      <c r="V63" s="125" t="s">
        <v>238</v>
      </c>
      <c r="W63" s="169">
        <f t="shared" si="9"/>
        <v>0</v>
      </c>
      <c r="X63" s="170">
        <f t="shared" si="9"/>
        <v>0</v>
      </c>
    </row>
    <row r="64" spans="1:24" ht="13.8" thickBot="1" x14ac:dyDescent="0.3">
      <c r="A64" s="15" t="s">
        <v>440</v>
      </c>
      <c r="B64" s="18" t="s">
        <v>350</v>
      </c>
      <c r="C64" s="18">
        <v>63</v>
      </c>
      <c r="D64" s="20" t="s">
        <v>2651</v>
      </c>
      <c r="E64" s="20">
        <v>40</v>
      </c>
      <c r="F64" s="18" t="s">
        <v>410</v>
      </c>
      <c r="G64" s="19" t="s">
        <v>202</v>
      </c>
      <c r="H64" s="78" t="s">
        <v>402</v>
      </c>
      <c r="I64" s="78" t="s">
        <v>402</v>
      </c>
      <c r="J64" s="78"/>
      <c r="K64" s="78"/>
      <c r="U64" s="271"/>
      <c r="V64" s="125" t="s">
        <v>242</v>
      </c>
      <c r="W64" s="169">
        <f t="shared" si="9"/>
        <v>0</v>
      </c>
      <c r="X64" s="170">
        <f t="shared" si="9"/>
        <v>4</v>
      </c>
    </row>
    <row r="65" spans="1:24" ht="13.8" thickBot="1" x14ac:dyDescent="0.3">
      <c r="A65" s="15" t="s">
        <v>2996</v>
      </c>
      <c r="B65" s="18" t="s">
        <v>350</v>
      </c>
      <c r="C65" s="20">
        <v>64</v>
      </c>
      <c r="D65" s="20" t="s">
        <v>414</v>
      </c>
      <c r="E65" s="20">
        <v>170</v>
      </c>
      <c r="F65" s="18" t="s">
        <v>410</v>
      </c>
      <c r="G65" s="19" t="s">
        <v>206</v>
      </c>
      <c r="H65" s="78" t="s">
        <v>402</v>
      </c>
      <c r="I65" s="78" t="s">
        <v>402</v>
      </c>
      <c r="J65" s="78"/>
      <c r="K65" s="78" t="s">
        <v>402</v>
      </c>
      <c r="U65" s="271"/>
      <c r="V65" s="125" t="s">
        <v>246</v>
      </c>
      <c r="W65" s="169">
        <f t="shared" si="9"/>
        <v>0</v>
      </c>
      <c r="X65" s="170">
        <f t="shared" si="9"/>
        <v>0</v>
      </c>
    </row>
    <row r="66" spans="1:24" ht="13.8" thickBot="1" x14ac:dyDescent="0.3">
      <c r="A66" s="15" t="s">
        <v>2997</v>
      </c>
      <c r="B66" s="18" t="s">
        <v>350</v>
      </c>
      <c r="C66" s="18">
        <v>65</v>
      </c>
      <c r="D66" s="20" t="s">
        <v>414</v>
      </c>
      <c r="E66" s="20">
        <v>220</v>
      </c>
      <c r="F66" s="18" t="s">
        <v>2619</v>
      </c>
      <c r="G66" s="19" t="s">
        <v>206</v>
      </c>
      <c r="H66" s="78" t="s">
        <v>402</v>
      </c>
      <c r="I66" s="78" t="s">
        <v>402</v>
      </c>
      <c r="J66" s="78"/>
      <c r="K66" s="78" t="s">
        <v>402</v>
      </c>
      <c r="U66" s="271"/>
      <c r="V66" s="125" t="s">
        <v>250</v>
      </c>
      <c r="W66" s="169">
        <f t="shared" si="9"/>
        <v>0</v>
      </c>
      <c r="X66" s="170">
        <f t="shared" si="9"/>
        <v>0</v>
      </c>
    </row>
    <row r="67" spans="1:24" ht="13.8" thickBot="1" x14ac:dyDescent="0.3">
      <c r="A67" s="15" t="s">
        <v>581</v>
      </c>
      <c r="B67" s="18" t="s">
        <v>350</v>
      </c>
      <c r="C67" s="20">
        <v>66</v>
      </c>
      <c r="D67" s="20" t="s">
        <v>414</v>
      </c>
      <c r="E67" s="20">
        <v>40</v>
      </c>
      <c r="F67" s="18" t="s">
        <v>410</v>
      </c>
      <c r="G67" s="21" t="s">
        <v>190</v>
      </c>
      <c r="H67" s="78" t="s">
        <v>402</v>
      </c>
      <c r="I67" s="78" t="s">
        <v>402</v>
      </c>
      <c r="J67" s="78"/>
      <c r="K67" s="78"/>
      <c r="U67" s="271"/>
      <c r="V67" s="125" t="s">
        <v>254</v>
      </c>
      <c r="W67" s="169">
        <f t="shared" si="9"/>
        <v>0</v>
      </c>
      <c r="X67" s="170">
        <f t="shared" si="9"/>
        <v>0</v>
      </c>
    </row>
    <row r="68" spans="1:24" ht="13.8" thickBot="1" x14ac:dyDescent="0.3">
      <c r="A68" s="15" t="s">
        <v>562</v>
      </c>
      <c r="B68" s="18" t="s">
        <v>350</v>
      </c>
      <c r="C68" s="18">
        <v>67</v>
      </c>
      <c r="D68" s="20" t="s">
        <v>414</v>
      </c>
      <c r="E68" s="20">
        <v>60</v>
      </c>
      <c r="F68" s="18" t="s">
        <v>405</v>
      </c>
      <c r="G68" s="21" t="s">
        <v>198</v>
      </c>
      <c r="H68" s="78" t="s">
        <v>402</v>
      </c>
      <c r="I68" s="78" t="s">
        <v>402</v>
      </c>
      <c r="J68" s="78"/>
      <c r="K68" s="78"/>
      <c r="U68" s="271"/>
      <c r="V68" s="125" t="s">
        <v>258</v>
      </c>
      <c r="W68" s="169">
        <f t="shared" ref="W68:X73" si="10">S20+S44+W20+W44</f>
        <v>0</v>
      </c>
      <c r="X68" s="170">
        <f t="shared" si="10"/>
        <v>0</v>
      </c>
    </row>
    <row r="69" spans="1:24" ht="13.8" thickBot="1" x14ac:dyDescent="0.3">
      <c r="A69" s="15" t="s">
        <v>550</v>
      </c>
      <c r="B69" s="18" t="s">
        <v>350</v>
      </c>
      <c r="C69" s="20">
        <v>68</v>
      </c>
      <c r="D69" s="20" t="s">
        <v>414</v>
      </c>
      <c r="E69" s="20">
        <v>70</v>
      </c>
      <c r="F69" s="18" t="s">
        <v>410</v>
      </c>
      <c r="G69" s="21" t="s">
        <v>198</v>
      </c>
      <c r="H69" s="78" t="s">
        <v>402</v>
      </c>
      <c r="I69" s="78" t="s">
        <v>402</v>
      </c>
      <c r="J69" s="78"/>
      <c r="K69" s="78"/>
      <c r="U69" s="271"/>
      <c r="V69" s="125" t="s">
        <v>262</v>
      </c>
      <c r="W69" s="169">
        <f t="shared" si="10"/>
        <v>0</v>
      </c>
      <c r="X69" s="170">
        <f t="shared" si="10"/>
        <v>0</v>
      </c>
    </row>
    <row r="70" spans="1:24" ht="13.8" thickBot="1" x14ac:dyDescent="0.3">
      <c r="A70" s="15" t="s">
        <v>570</v>
      </c>
      <c r="B70" s="18" t="s">
        <v>350</v>
      </c>
      <c r="C70" s="18">
        <v>69</v>
      </c>
      <c r="D70" s="20" t="s">
        <v>414</v>
      </c>
      <c r="E70" s="20">
        <v>50</v>
      </c>
      <c r="F70" s="18" t="s">
        <v>410</v>
      </c>
      <c r="G70" s="21" t="s">
        <v>190</v>
      </c>
      <c r="H70" s="78" t="s">
        <v>402</v>
      </c>
      <c r="I70" s="78" t="s">
        <v>402</v>
      </c>
      <c r="J70" s="78"/>
      <c r="K70" s="78"/>
      <c r="U70" s="271"/>
      <c r="V70" s="125" t="s">
        <v>266</v>
      </c>
      <c r="W70" s="169">
        <f t="shared" si="10"/>
        <v>0</v>
      </c>
      <c r="X70" s="170">
        <f t="shared" si="10"/>
        <v>0</v>
      </c>
    </row>
    <row r="71" spans="1:24" ht="13.8" thickBot="1" x14ac:dyDescent="0.3">
      <c r="A71" s="15" t="s">
        <v>526</v>
      </c>
      <c r="B71" s="18" t="s">
        <v>350</v>
      </c>
      <c r="C71" s="20">
        <v>70</v>
      </c>
      <c r="D71" s="20" t="s">
        <v>414</v>
      </c>
      <c r="E71" s="20">
        <v>120</v>
      </c>
      <c r="F71" s="18" t="s">
        <v>410</v>
      </c>
      <c r="G71" s="21" t="s">
        <v>202</v>
      </c>
      <c r="H71" s="78" t="s">
        <v>402</v>
      </c>
      <c r="I71" s="78" t="s">
        <v>402</v>
      </c>
      <c r="J71" s="78"/>
      <c r="K71" s="78"/>
      <c r="U71" s="271"/>
      <c r="V71" s="125" t="s">
        <v>270</v>
      </c>
      <c r="W71" s="169">
        <f t="shared" si="10"/>
        <v>0</v>
      </c>
      <c r="X71" s="170">
        <f t="shared" si="10"/>
        <v>0</v>
      </c>
    </row>
    <row r="72" spans="1:24" ht="13.8" thickBot="1" x14ac:dyDescent="0.3">
      <c r="A72" s="15" t="s">
        <v>561</v>
      </c>
      <c r="B72" s="18" t="s">
        <v>350</v>
      </c>
      <c r="C72" s="18">
        <v>71</v>
      </c>
      <c r="D72" s="20" t="s">
        <v>414</v>
      </c>
      <c r="E72" s="20">
        <v>60</v>
      </c>
      <c r="F72" s="18" t="s">
        <v>410</v>
      </c>
      <c r="G72" s="21" t="s">
        <v>194</v>
      </c>
      <c r="H72" s="78" t="s">
        <v>402</v>
      </c>
      <c r="I72" s="78" t="s">
        <v>402</v>
      </c>
      <c r="J72" s="78"/>
      <c r="K72" s="78"/>
      <c r="U72" s="271"/>
      <c r="V72" s="125" t="s">
        <v>274</v>
      </c>
      <c r="W72" s="169">
        <f t="shared" si="10"/>
        <v>0</v>
      </c>
      <c r="X72" s="170">
        <f t="shared" si="10"/>
        <v>9</v>
      </c>
    </row>
    <row r="73" spans="1:24" ht="13.8" thickBot="1" x14ac:dyDescent="0.3">
      <c r="A73" s="15" t="s">
        <v>2728</v>
      </c>
      <c r="B73" s="18" t="s">
        <v>350</v>
      </c>
      <c r="C73" s="20">
        <v>72</v>
      </c>
      <c r="D73" s="20" t="s">
        <v>414</v>
      </c>
      <c r="E73" s="20">
        <v>180</v>
      </c>
      <c r="F73" s="18" t="s">
        <v>410</v>
      </c>
      <c r="G73" s="21" t="s">
        <v>206</v>
      </c>
      <c r="H73" s="78" t="s">
        <v>402</v>
      </c>
      <c r="I73" s="78" t="s">
        <v>402</v>
      </c>
      <c r="J73" s="78"/>
      <c r="K73" s="78" t="s">
        <v>402</v>
      </c>
      <c r="U73" s="271"/>
      <c r="V73" s="177" t="s">
        <v>278</v>
      </c>
      <c r="W73" s="169">
        <f t="shared" si="10"/>
        <v>0</v>
      </c>
      <c r="X73" s="170">
        <f t="shared" si="10"/>
        <v>5</v>
      </c>
    </row>
    <row r="74" spans="1:24" x14ac:dyDescent="0.25">
      <c r="A74" s="15" t="s">
        <v>2998</v>
      </c>
      <c r="B74" s="18" t="s">
        <v>350</v>
      </c>
      <c r="C74" s="18">
        <v>73</v>
      </c>
      <c r="D74" s="20" t="s">
        <v>490</v>
      </c>
      <c r="E74" s="20"/>
      <c r="F74" s="18" t="s">
        <v>1562</v>
      </c>
      <c r="G74" s="21" t="s">
        <v>194</v>
      </c>
      <c r="H74" s="78" t="s">
        <v>402</v>
      </c>
      <c r="I74" s="78" t="s">
        <v>402</v>
      </c>
      <c r="J74" s="78"/>
      <c r="K74" s="78"/>
    </row>
    <row r="75" spans="1:24" x14ac:dyDescent="0.25">
      <c r="A75" s="15" t="s">
        <v>2999</v>
      </c>
      <c r="B75" s="18" t="s">
        <v>350</v>
      </c>
      <c r="C75" s="20">
        <v>74</v>
      </c>
      <c r="D75" s="20" t="s">
        <v>490</v>
      </c>
      <c r="E75" s="20"/>
      <c r="F75" s="18" t="s">
        <v>1085</v>
      </c>
      <c r="G75" s="21" t="s">
        <v>194</v>
      </c>
      <c r="H75" s="78" t="s">
        <v>402</v>
      </c>
      <c r="I75" s="78" t="s">
        <v>402</v>
      </c>
      <c r="J75" s="78"/>
      <c r="K75" s="78"/>
    </row>
    <row r="76" spans="1:24" x14ac:dyDescent="0.25">
      <c r="A76" s="15" t="s">
        <v>3000</v>
      </c>
      <c r="B76" s="18" t="s">
        <v>350</v>
      </c>
      <c r="C76" s="18">
        <v>75</v>
      </c>
      <c r="D76" s="20" t="s">
        <v>490</v>
      </c>
      <c r="E76" s="20"/>
      <c r="F76" s="18" t="s">
        <v>1562</v>
      </c>
      <c r="G76" s="21" t="s">
        <v>194</v>
      </c>
      <c r="H76" s="78" t="s">
        <v>402</v>
      </c>
      <c r="I76" s="78" t="s">
        <v>402</v>
      </c>
      <c r="J76" s="78"/>
      <c r="K76" s="78"/>
    </row>
    <row r="77" spans="1:24" x14ac:dyDescent="0.25">
      <c r="A77" s="15" t="s">
        <v>592</v>
      </c>
      <c r="B77" s="18" t="s">
        <v>350</v>
      </c>
      <c r="C77" s="20">
        <v>76</v>
      </c>
      <c r="D77" s="20" t="s">
        <v>490</v>
      </c>
      <c r="E77" s="20"/>
      <c r="F77" s="18" t="s">
        <v>1562</v>
      </c>
      <c r="G77" s="21" t="s">
        <v>194</v>
      </c>
      <c r="H77" s="78" t="s">
        <v>402</v>
      </c>
      <c r="I77" s="78" t="s">
        <v>402</v>
      </c>
      <c r="J77" s="78"/>
      <c r="K77" s="78"/>
    </row>
    <row r="78" spans="1:24" x14ac:dyDescent="0.25">
      <c r="A78" s="15" t="s">
        <v>601</v>
      </c>
      <c r="B78" s="18" t="s">
        <v>350</v>
      </c>
      <c r="C78" s="18">
        <v>77</v>
      </c>
      <c r="D78" s="20" t="s">
        <v>490</v>
      </c>
      <c r="E78" s="20"/>
      <c r="F78" s="18" t="s">
        <v>1562</v>
      </c>
      <c r="G78" s="21" t="s">
        <v>194</v>
      </c>
      <c r="H78" s="78" t="s">
        <v>402</v>
      </c>
      <c r="I78" s="78" t="s">
        <v>402</v>
      </c>
      <c r="J78" s="78"/>
      <c r="K78" s="78"/>
    </row>
    <row r="79" spans="1:24" x14ac:dyDescent="0.25">
      <c r="A79" s="15" t="s">
        <v>602</v>
      </c>
      <c r="B79" s="18" t="s">
        <v>350</v>
      </c>
      <c r="C79" s="20">
        <v>78</v>
      </c>
      <c r="D79" s="20" t="s">
        <v>490</v>
      </c>
      <c r="E79" s="20"/>
      <c r="F79" s="18" t="s">
        <v>1562</v>
      </c>
      <c r="G79" s="21" t="s">
        <v>194</v>
      </c>
      <c r="H79" s="78" t="s">
        <v>402</v>
      </c>
      <c r="I79" s="78" t="s">
        <v>402</v>
      </c>
      <c r="J79" s="78"/>
      <c r="K79" s="78"/>
    </row>
    <row r="80" spans="1:24" x14ac:dyDescent="0.25">
      <c r="A80" s="15" t="s">
        <v>603</v>
      </c>
      <c r="B80" s="18" t="s">
        <v>350</v>
      </c>
      <c r="C80" s="18">
        <v>79</v>
      </c>
      <c r="D80" s="20" t="s">
        <v>490</v>
      </c>
      <c r="E80" s="20"/>
      <c r="F80" s="18" t="s">
        <v>1562</v>
      </c>
      <c r="G80" s="21" t="s">
        <v>194</v>
      </c>
      <c r="H80" s="78" t="s">
        <v>402</v>
      </c>
      <c r="I80" s="78" t="s">
        <v>402</v>
      </c>
      <c r="J80" s="78"/>
      <c r="K80" s="78"/>
    </row>
    <row r="81" spans="1:11" x14ac:dyDescent="0.25">
      <c r="A81" s="15" t="s">
        <v>2898</v>
      </c>
      <c r="B81" s="18" t="s">
        <v>350</v>
      </c>
      <c r="C81" s="20">
        <v>80</v>
      </c>
      <c r="D81" s="20" t="s">
        <v>490</v>
      </c>
      <c r="E81" s="20"/>
      <c r="F81" s="18" t="s">
        <v>1085</v>
      </c>
      <c r="G81" s="21" t="s">
        <v>194</v>
      </c>
      <c r="H81" s="78" t="s">
        <v>402</v>
      </c>
      <c r="I81" s="78" t="s">
        <v>402</v>
      </c>
      <c r="J81" s="78"/>
      <c r="K81" s="78"/>
    </row>
    <row r="82" spans="1:11" x14ac:dyDescent="0.25">
      <c r="A82" s="15" t="s">
        <v>3001</v>
      </c>
      <c r="B82" s="18" t="s">
        <v>350</v>
      </c>
      <c r="C82" s="18">
        <v>81</v>
      </c>
      <c r="D82" s="20" t="s">
        <v>490</v>
      </c>
      <c r="E82" s="20"/>
      <c r="F82" s="18" t="s">
        <v>1562</v>
      </c>
      <c r="G82" s="21" t="s">
        <v>194</v>
      </c>
      <c r="H82" s="78" t="s">
        <v>402</v>
      </c>
      <c r="I82" s="78" t="s">
        <v>402</v>
      </c>
      <c r="J82" s="78"/>
      <c r="K82" s="78"/>
    </row>
    <row r="83" spans="1:11" x14ac:dyDescent="0.25">
      <c r="A83" s="15" t="s">
        <v>607</v>
      </c>
      <c r="B83" s="18" t="s">
        <v>350</v>
      </c>
      <c r="C83" s="20">
        <v>82</v>
      </c>
      <c r="D83" s="20" t="s">
        <v>490</v>
      </c>
      <c r="E83" s="16"/>
      <c r="F83" s="18" t="s">
        <v>1562</v>
      </c>
      <c r="G83" s="21" t="s">
        <v>194</v>
      </c>
      <c r="H83" s="78" t="s">
        <v>402</v>
      </c>
      <c r="I83" s="78" t="s">
        <v>402</v>
      </c>
      <c r="J83" s="78"/>
      <c r="K83" s="78"/>
    </row>
    <row r="84" spans="1:11" x14ac:dyDescent="0.25">
      <c r="A84" s="15" t="s">
        <v>614</v>
      </c>
      <c r="B84" s="18" t="s">
        <v>350</v>
      </c>
      <c r="C84" s="18">
        <v>83</v>
      </c>
      <c r="D84" s="20" t="s">
        <v>490</v>
      </c>
      <c r="E84" s="16"/>
      <c r="F84" s="18" t="s">
        <v>1562</v>
      </c>
      <c r="G84" s="21" t="s">
        <v>194</v>
      </c>
      <c r="H84" s="78" t="s">
        <v>402</v>
      </c>
      <c r="I84" s="78" t="s">
        <v>402</v>
      </c>
      <c r="J84" s="78"/>
      <c r="K84" s="78"/>
    </row>
    <row r="85" spans="1:11" x14ac:dyDescent="0.25">
      <c r="A85" s="15" t="s">
        <v>3002</v>
      </c>
      <c r="B85" s="18" t="s">
        <v>350</v>
      </c>
      <c r="C85" s="20">
        <v>84</v>
      </c>
      <c r="D85" s="20" t="s">
        <v>490</v>
      </c>
      <c r="E85" s="20"/>
      <c r="F85" s="18" t="s">
        <v>1085</v>
      </c>
      <c r="G85" s="21" t="s">
        <v>194</v>
      </c>
      <c r="H85" s="78" t="s">
        <v>402</v>
      </c>
      <c r="I85" s="78" t="s">
        <v>402</v>
      </c>
      <c r="J85" s="78"/>
      <c r="K85" s="78"/>
    </row>
    <row r="86" spans="1:11" x14ac:dyDescent="0.25">
      <c r="A86" s="15" t="s">
        <v>609</v>
      </c>
      <c r="B86" s="18" t="s">
        <v>350</v>
      </c>
      <c r="C86" s="18">
        <v>85</v>
      </c>
      <c r="D86" s="20" t="s">
        <v>490</v>
      </c>
      <c r="E86" s="20"/>
      <c r="F86" s="18" t="s">
        <v>1562</v>
      </c>
      <c r="G86" s="21" t="s">
        <v>194</v>
      </c>
      <c r="H86" s="78" t="s">
        <v>402</v>
      </c>
      <c r="I86" s="78" t="s">
        <v>402</v>
      </c>
      <c r="J86" s="78"/>
      <c r="K86" s="78"/>
    </row>
    <row r="87" spans="1:11" x14ac:dyDescent="0.25">
      <c r="A87" s="15" t="s">
        <v>3003</v>
      </c>
      <c r="B87" s="18" t="s">
        <v>350</v>
      </c>
      <c r="C87" s="20">
        <v>86</v>
      </c>
      <c r="D87" s="20" t="s">
        <v>490</v>
      </c>
      <c r="E87" s="20"/>
      <c r="F87" s="18" t="s">
        <v>1562</v>
      </c>
      <c r="G87" s="21" t="s">
        <v>194</v>
      </c>
      <c r="H87" s="78" t="s">
        <v>402</v>
      </c>
      <c r="I87" s="78" t="s">
        <v>402</v>
      </c>
      <c r="J87" s="78"/>
      <c r="K87" s="78"/>
    </row>
    <row r="88" spans="1:11" x14ac:dyDescent="0.25">
      <c r="A88" s="15" t="s">
        <v>610</v>
      </c>
      <c r="B88" s="18" t="s">
        <v>350</v>
      </c>
      <c r="C88" s="18">
        <v>87</v>
      </c>
      <c r="D88" s="20" t="s">
        <v>490</v>
      </c>
      <c r="E88" s="20"/>
      <c r="F88" s="18" t="s">
        <v>1562</v>
      </c>
      <c r="G88" s="21" t="s">
        <v>194</v>
      </c>
      <c r="H88" s="78" t="s">
        <v>402</v>
      </c>
      <c r="I88" s="78" t="s">
        <v>402</v>
      </c>
      <c r="J88" s="78"/>
      <c r="K88" s="78"/>
    </row>
    <row r="89" spans="1:11" x14ac:dyDescent="0.25">
      <c r="A89" s="15" t="s">
        <v>615</v>
      </c>
      <c r="B89" s="18" t="s">
        <v>350</v>
      </c>
      <c r="C89" s="20">
        <v>88</v>
      </c>
      <c r="D89" s="20" t="s">
        <v>490</v>
      </c>
      <c r="E89" s="20"/>
      <c r="F89" s="18" t="s">
        <v>1562</v>
      </c>
      <c r="G89" s="21" t="s">
        <v>194</v>
      </c>
      <c r="H89" s="78" t="s">
        <v>402</v>
      </c>
      <c r="I89" s="78" t="s">
        <v>402</v>
      </c>
      <c r="J89" s="78"/>
      <c r="K89" s="78"/>
    </row>
    <row r="90" spans="1:11" x14ac:dyDescent="0.25">
      <c r="A90" s="15" t="s">
        <v>3004</v>
      </c>
      <c r="B90" s="18" t="s">
        <v>350</v>
      </c>
      <c r="C90" s="18">
        <v>89</v>
      </c>
      <c r="D90" s="20" t="s">
        <v>490</v>
      </c>
      <c r="E90" s="20"/>
      <c r="F90" s="18" t="s">
        <v>1562</v>
      </c>
      <c r="G90" s="21" t="s">
        <v>194</v>
      </c>
      <c r="H90" s="78" t="s">
        <v>402</v>
      </c>
      <c r="I90" s="78" t="s">
        <v>402</v>
      </c>
      <c r="J90" s="78"/>
      <c r="K90" s="78"/>
    </row>
    <row r="91" spans="1:11" x14ac:dyDescent="0.25">
      <c r="A91" s="15" t="s">
        <v>616</v>
      </c>
      <c r="B91" s="18" t="s">
        <v>350</v>
      </c>
      <c r="C91" s="20">
        <v>90</v>
      </c>
      <c r="D91" s="20" t="s">
        <v>427</v>
      </c>
      <c r="E91" s="20"/>
      <c r="F91" s="18" t="s">
        <v>428</v>
      </c>
      <c r="G91" s="21" t="s">
        <v>194</v>
      </c>
      <c r="H91" s="78" t="s">
        <v>402</v>
      </c>
      <c r="I91" s="78" t="s">
        <v>402</v>
      </c>
      <c r="J91" s="78"/>
      <c r="K91" s="78"/>
    </row>
    <row r="92" spans="1:11" x14ac:dyDescent="0.25">
      <c r="A92" s="15" t="s">
        <v>518</v>
      </c>
      <c r="B92" s="18" t="s">
        <v>350</v>
      </c>
      <c r="C92" s="18">
        <v>91</v>
      </c>
      <c r="D92" s="20" t="s">
        <v>427</v>
      </c>
      <c r="E92" s="20"/>
      <c r="F92" s="18" t="s">
        <v>427</v>
      </c>
      <c r="G92" s="21" t="s">
        <v>190</v>
      </c>
      <c r="H92" s="78" t="s">
        <v>402</v>
      </c>
      <c r="I92" s="78" t="s">
        <v>402</v>
      </c>
      <c r="J92" s="78"/>
      <c r="K92" s="78"/>
    </row>
    <row r="93" spans="1:11" x14ac:dyDescent="0.25">
      <c r="A93" s="15" t="s">
        <v>517</v>
      </c>
      <c r="B93" s="18" t="s">
        <v>350</v>
      </c>
      <c r="C93" s="20">
        <v>92</v>
      </c>
      <c r="D93" s="20" t="s">
        <v>427</v>
      </c>
      <c r="E93" s="20"/>
      <c r="F93" s="18" t="s">
        <v>427</v>
      </c>
      <c r="G93" s="21" t="s">
        <v>190</v>
      </c>
      <c r="H93" s="78" t="s">
        <v>402</v>
      </c>
      <c r="I93" s="78" t="s">
        <v>402</v>
      </c>
      <c r="J93" s="78"/>
      <c r="K93" s="78"/>
    </row>
    <row r="94" spans="1:11" x14ac:dyDescent="0.25">
      <c r="A94" s="15" t="s">
        <v>521</v>
      </c>
      <c r="B94" s="18" t="s">
        <v>350</v>
      </c>
      <c r="C94" s="18">
        <v>93</v>
      </c>
      <c r="D94" s="20" t="s">
        <v>427</v>
      </c>
      <c r="E94" s="20"/>
      <c r="F94" s="18" t="s">
        <v>427</v>
      </c>
      <c r="G94" s="21" t="s">
        <v>190</v>
      </c>
      <c r="H94" s="78" t="s">
        <v>402</v>
      </c>
      <c r="I94" s="78" t="s">
        <v>402</v>
      </c>
      <c r="J94" s="78"/>
      <c r="K94" s="78"/>
    </row>
    <row r="95" spans="1:11" x14ac:dyDescent="0.25">
      <c r="A95" s="15" t="s">
        <v>519</v>
      </c>
      <c r="B95" s="18" t="s">
        <v>350</v>
      </c>
      <c r="C95" s="20">
        <v>94</v>
      </c>
      <c r="D95" s="20" t="s">
        <v>427</v>
      </c>
      <c r="E95" s="20"/>
      <c r="F95" s="18" t="s">
        <v>427</v>
      </c>
      <c r="G95" s="21" t="s">
        <v>190</v>
      </c>
      <c r="H95" s="78" t="s">
        <v>402</v>
      </c>
      <c r="I95" s="78" t="s">
        <v>402</v>
      </c>
      <c r="J95" s="78"/>
      <c r="K95" s="78"/>
    </row>
    <row r="96" spans="1:11" x14ac:dyDescent="0.25">
      <c r="A96" s="15" t="s">
        <v>520</v>
      </c>
      <c r="B96" s="18" t="s">
        <v>350</v>
      </c>
      <c r="C96" s="18">
        <v>95</v>
      </c>
      <c r="D96" s="20" t="s">
        <v>427</v>
      </c>
      <c r="E96" s="20"/>
      <c r="F96" s="18" t="s">
        <v>427</v>
      </c>
      <c r="G96" s="21" t="s">
        <v>190</v>
      </c>
      <c r="H96" s="78" t="s">
        <v>402</v>
      </c>
      <c r="I96" s="78" t="s">
        <v>402</v>
      </c>
      <c r="J96" s="78"/>
      <c r="K96" s="78"/>
    </row>
    <row r="97" spans="1:11" x14ac:dyDescent="0.25">
      <c r="A97" s="15" t="s">
        <v>516</v>
      </c>
      <c r="B97" s="18" t="s">
        <v>350</v>
      </c>
      <c r="C97" s="20">
        <v>96</v>
      </c>
      <c r="D97" s="20" t="s">
        <v>427</v>
      </c>
      <c r="E97" s="20"/>
      <c r="F97" s="18" t="s">
        <v>427</v>
      </c>
      <c r="G97" s="21" t="s">
        <v>190</v>
      </c>
      <c r="H97" s="78" t="s">
        <v>402</v>
      </c>
      <c r="I97" s="78" t="s">
        <v>402</v>
      </c>
      <c r="J97" s="78"/>
      <c r="K97" s="78"/>
    </row>
    <row r="98" spans="1:11" x14ac:dyDescent="0.25">
      <c r="A98" s="15" t="s">
        <v>514</v>
      </c>
      <c r="B98" s="18" t="s">
        <v>350</v>
      </c>
      <c r="C98" s="18">
        <v>97</v>
      </c>
      <c r="D98" s="20" t="s">
        <v>427</v>
      </c>
      <c r="E98" s="20"/>
      <c r="F98" s="18" t="s">
        <v>427</v>
      </c>
      <c r="G98" s="21" t="s">
        <v>190</v>
      </c>
      <c r="H98" s="78" t="s">
        <v>402</v>
      </c>
      <c r="I98" s="78" t="s">
        <v>402</v>
      </c>
      <c r="J98" s="78"/>
      <c r="K98" s="78"/>
    </row>
    <row r="99" spans="1:11" x14ac:dyDescent="0.25">
      <c r="A99" s="15" t="s">
        <v>426</v>
      </c>
      <c r="B99" s="18" t="s">
        <v>350</v>
      </c>
      <c r="C99" s="20">
        <v>98</v>
      </c>
      <c r="D99" s="20" t="s">
        <v>427</v>
      </c>
      <c r="E99" s="16"/>
      <c r="F99" s="18" t="s">
        <v>427</v>
      </c>
      <c r="G99" s="21" t="s">
        <v>190</v>
      </c>
      <c r="H99" s="78" t="s">
        <v>402</v>
      </c>
      <c r="I99" s="78" t="s">
        <v>402</v>
      </c>
      <c r="J99" s="78"/>
      <c r="K99" s="78"/>
    </row>
    <row r="100" spans="1:11" x14ac:dyDescent="0.25">
      <c r="A100" s="15" t="s">
        <v>2674</v>
      </c>
      <c r="B100" s="18" t="s">
        <v>350</v>
      </c>
      <c r="C100" s="18">
        <v>99</v>
      </c>
      <c r="D100" s="20" t="s">
        <v>427</v>
      </c>
      <c r="E100" s="16"/>
      <c r="F100" s="18" t="s">
        <v>427</v>
      </c>
      <c r="G100" s="21" t="s">
        <v>190</v>
      </c>
      <c r="H100" s="78" t="s">
        <v>402</v>
      </c>
      <c r="I100" s="78" t="s">
        <v>402</v>
      </c>
      <c r="J100" s="78"/>
      <c r="K100" s="78"/>
    </row>
    <row r="101" spans="1:11" x14ac:dyDescent="0.25">
      <c r="A101" s="15" t="s">
        <v>2618</v>
      </c>
      <c r="B101" s="18" t="s">
        <v>350</v>
      </c>
      <c r="C101" s="20">
        <v>100</v>
      </c>
      <c r="D101" s="20" t="s">
        <v>407</v>
      </c>
      <c r="E101" s="16">
        <v>230</v>
      </c>
      <c r="F101" s="18" t="s">
        <v>2619</v>
      </c>
      <c r="G101" s="17" t="s">
        <v>274</v>
      </c>
      <c r="H101" s="78" t="s">
        <v>402</v>
      </c>
      <c r="I101" s="78" t="s">
        <v>402</v>
      </c>
      <c r="J101" s="78"/>
      <c r="K101" s="78" t="s">
        <v>402</v>
      </c>
    </row>
    <row r="102" spans="1:11" x14ac:dyDescent="0.25">
      <c r="A102" s="15" t="s">
        <v>2676</v>
      </c>
      <c r="B102" s="18" t="s">
        <v>350</v>
      </c>
      <c r="C102" s="18">
        <v>101</v>
      </c>
      <c r="D102" s="20" t="s">
        <v>425</v>
      </c>
      <c r="E102" s="16">
        <v>220</v>
      </c>
      <c r="F102" s="18" t="s">
        <v>2619</v>
      </c>
      <c r="G102" s="17" t="s">
        <v>274</v>
      </c>
      <c r="H102" s="78" t="s">
        <v>402</v>
      </c>
      <c r="I102" s="78" t="s">
        <v>402</v>
      </c>
      <c r="J102" s="78"/>
      <c r="K102" s="78" t="s">
        <v>402</v>
      </c>
    </row>
    <row r="103" spans="1:11" x14ac:dyDescent="0.25">
      <c r="A103" s="15" t="s">
        <v>2634</v>
      </c>
      <c r="B103" s="18" t="s">
        <v>350</v>
      </c>
      <c r="C103" s="20">
        <v>102</v>
      </c>
      <c r="D103" s="20" t="s">
        <v>404</v>
      </c>
      <c r="E103" s="16">
        <v>220</v>
      </c>
      <c r="F103" s="18" t="s">
        <v>2619</v>
      </c>
      <c r="G103" s="17" t="s">
        <v>274</v>
      </c>
      <c r="H103" s="78" t="s">
        <v>402</v>
      </c>
      <c r="I103" s="78" t="s">
        <v>402</v>
      </c>
      <c r="J103" s="78"/>
      <c r="K103" s="78" t="s">
        <v>402</v>
      </c>
    </row>
    <row r="104" spans="1:11" x14ac:dyDescent="0.25">
      <c r="A104" s="15" t="s">
        <v>2426</v>
      </c>
      <c r="B104" s="18" t="s">
        <v>350</v>
      </c>
      <c r="C104" s="18">
        <v>103</v>
      </c>
      <c r="D104" s="20" t="s">
        <v>421</v>
      </c>
      <c r="E104" s="16">
        <v>180</v>
      </c>
      <c r="F104" s="18" t="s">
        <v>410</v>
      </c>
      <c r="G104" s="17" t="s">
        <v>274</v>
      </c>
      <c r="H104" s="78" t="s">
        <v>402</v>
      </c>
      <c r="I104" s="78" t="s">
        <v>402</v>
      </c>
      <c r="J104" s="78"/>
      <c r="K104" s="78" t="s">
        <v>402</v>
      </c>
    </row>
    <row r="105" spans="1:11" x14ac:dyDescent="0.25">
      <c r="A105" s="15" t="s">
        <v>2996</v>
      </c>
      <c r="B105" s="18" t="s">
        <v>350</v>
      </c>
      <c r="C105" s="20">
        <v>104</v>
      </c>
      <c r="D105" s="20" t="s">
        <v>414</v>
      </c>
      <c r="E105" s="16">
        <v>170</v>
      </c>
      <c r="F105" s="18" t="s">
        <v>410</v>
      </c>
      <c r="G105" s="17" t="s">
        <v>274</v>
      </c>
      <c r="H105" s="78" t="s">
        <v>402</v>
      </c>
      <c r="I105" s="78" t="s">
        <v>402</v>
      </c>
      <c r="J105" s="78"/>
      <c r="K105" s="78" t="s">
        <v>402</v>
      </c>
    </row>
    <row r="106" spans="1:11" x14ac:dyDescent="0.25">
      <c r="A106" s="15" t="s">
        <v>2997</v>
      </c>
      <c r="B106" s="18" t="s">
        <v>350</v>
      </c>
      <c r="C106" s="18">
        <v>105</v>
      </c>
      <c r="D106" s="20" t="s">
        <v>414</v>
      </c>
      <c r="E106" s="16">
        <v>220</v>
      </c>
      <c r="F106" s="18" t="s">
        <v>2619</v>
      </c>
      <c r="G106" s="17" t="s">
        <v>274</v>
      </c>
      <c r="H106" s="78" t="s">
        <v>402</v>
      </c>
      <c r="I106" s="78" t="s">
        <v>402</v>
      </c>
      <c r="J106" s="78"/>
      <c r="K106" s="78" t="s">
        <v>402</v>
      </c>
    </row>
    <row r="107" spans="1:11" x14ac:dyDescent="0.25">
      <c r="A107" s="15" t="s">
        <v>2728</v>
      </c>
      <c r="B107" s="18" t="s">
        <v>350</v>
      </c>
      <c r="C107" s="20">
        <v>106</v>
      </c>
      <c r="D107" s="20" t="s">
        <v>414</v>
      </c>
      <c r="E107" s="16">
        <v>180</v>
      </c>
      <c r="F107" s="18" t="s">
        <v>410</v>
      </c>
      <c r="G107" s="17" t="s">
        <v>274</v>
      </c>
      <c r="H107" s="78" t="s">
        <v>402</v>
      </c>
      <c r="I107" s="78" t="s">
        <v>402</v>
      </c>
      <c r="J107" s="78"/>
      <c r="K107" s="78" t="s">
        <v>402</v>
      </c>
    </row>
    <row r="108" spans="1:11" x14ac:dyDescent="0.25">
      <c r="A108" s="15" t="s">
        <v>2999</v>
      </c>
      <c r="B108" s="18" t="s">
        <v>350</v>
      </c>
      <c r="C108" s="18">
        <v>107</v>
      </c>
      <c r="D108" s="20" t="s">
        <v>490</v>
      </c>
      <c r="E108" s="16"/>
      <c r="F108" s="18" t="s">
        <v>1085</v>
      </c>
      <c r="G108" s="17" t="s">
        <v>274</v>
      </c>
      <c r="H108" s="78" t="s">
        <v>402</v>
      </c>
      <c r="I108" s="78" t="s">
        <v>402</v>
      </c>
      <c r="J108" s="78"/>
      <c r="K108" s="78" t="s">
        <v>402</v>
      </c>
    </row>
    <row r="109" spans="1:11" x14ac:dyDescent="0.25">
      <c r="A109" s="15" t="s">
        <v>2898</v>
      </c>
      <c r="B109" s="18" t="s">
        <v>350</v>
      </c>
      <c r="C109" s="20">
        <v>108</v>
      </c>
      <c r="D109" s="20" t="s">
        <v>490</v>
      </c>
      <c r="E109" s="16"/>
      <c r="F109" s="18" t="s">
        <v>1085</v>
      </c>
      <c r="G109" s="17" t="s">
        <v>274</v>
      </c>
      <c r="H109" s="78" t="s">
        <v>402</v>
      </c>
      <c r="I109" s="78" t="s">
        <v>402</v>
      </c>
      <c r="J109" s="78"/>
      <c r="K109" s="78" t="s">
        <v>402</v>
      </c>
    </row>
    <row r="110" spans="1:11" x14ac:dyDescent="0.25">
      <c r="A110" s="15" t="s">
        <v>634</v>
      </c>
      <c r="B110" s="18" t="s">
        <v>350</v>
      </c>
      <c r="C110" s="18">
        <v>109</v>
      </c>
      <c r="D110" s="20" t="s">
        <v>407</v>
      </c>
      <c r="E110" s="16">
        <v>80</v>
      </c>
      <c r="F110" s="18" t="s">
        <v>405</v>
      </c>
      <c r="G110" s="17" t="s">
        <v>278</v>
      </c>
      <c r="H110" s="78" t="s">
        <v>402</v>
      </c>
      <c r="I110" s="78" t="s">
        <v>402</v>
      </c>
      <c r="J110" s="78"/>
      <c r="K110" s="78" t="s">
        <v>402</v>
      </c>
    </row>
    <row r="111" spans="1:11" x14ac:dyDescent="0.25">
      <c r="A111" s="15" t="s">
        <v>2104</v>
      </c>
      <c r="B111" s="18" t="s">
        <v>350</v>
      </c>
      <c r="C111" s="20">
        <v>110</v>
      </c>
      <c r="D111" s="20" t="s">
        <v>400</v>
      </c>
      <c r="E111" s="16">
        <v>40</v>
      </c>
      <c r="F111" s="18" t="s">
        <v>410</v>
      </c>
      <c r="G111" s="17" t="s">
        <v>278</v>
      </c>
      <c r="H111" s="78" t="s">
        <v>402</v>
      </c>
      <c r="I111" s="78" t="s">
        <v>402</v>
      </c>
      <c r="J111" s="78"/>
      <c r="K111" s="78" t="s">
        <v>402</v>
      </c>
    </row>
    <row r="112" spans="1:11" x14ac:dyDescent="0.25">
      <c r="A112" s="15" t="s">
        <v>2105</v>
      </c>
      <c r="B112" s="18" t="s">
        <v>350</v>
      </c>
      <c r="C112" s="18">
        <v>111</v>
      </c>
      <c r="D112" s="20" t="s">
        <v>400</v>
      </c>
      <c r="E112" s="16">
        <v>50</v>
      </c>
      <c r="F112" s="18" t="s">
        <v>410</v>
      </c>
      <c r="G112" s="17" t="s">
        <v>278</v>
      </c>
      <c r="H112" s="78" t="s">
        <v>402</v>
      </c>
      <c r="I112" s="78" t="s">
        <v>402</v>
      </c>
      <c r="J112" s="78"/>
      <c r="K112" s="78" t="s">
        <v>402</v>
      </c>
    </row>
    <row r="113" spans="1:11" x14ac:dyDescent="0.25">
      <c r="A113" s="15" t="s">
        <v>3005</v>
      </c>
      <c r="B113" s="18" t="s">
        <v>350</v>
      </c>
      <c r="C113" s="18">
        <v>112</v>
      </c>
      <c r="D113" s="20" t="s">
        <v>414</v>
      </c>
      <c r="E113" s="16">
        <v>50</v>
      </c>
      <c r="F113" s="18" t="s">
        <v>410</v>
      </c>
      <c r="G113" s="17" t="s">
        <v>278</v>
      </c>
      <c r="H113" s="78" t="s">
        <v>402</v>
      </c>
      <c r="I113" s="78" t="s">
        <v>402</v>
      </c>
      <c r="J113" s="78"/>
      <c r="K113" s="78" t="s">
        <v>402</v>
      </c>
    </row>
    <row r="114" spans="1:11" x14ac:dyDescent="0.25">
      <c r="A114" s="15" t="s">
        <v>717</v>
      </c>
      <c r="B114" s="18" t="s">
        <v>350</v>
      </c>
      <c r="C114" s="20">
        <v>113</v>
      </c>
      <c r="D114" s="20" t="s">
        <v>490</v>
      </c>
      <c r="E114" s="16"/>
      <c r="F114" s="18" t="s">
        <v>1085</v>
      </c>
      <c r="G114" s="17" t="s">
        <v>278</v>
      </c>
      <c r="H114" s="78" t="s">
        <v>402</v>
      </c>
      <c r="I114" s="78" t="s">
        <v>402</v>
      </c>
      <c r="J114" s="78"/>
      <c r="K114" s="78" t="s">
        <v>402</v>
      </c>
    </row>
  </sheetData>
  <sheetProtection selectLockedCells="1" selectUnlockedCells="1"/>
  <mergeCells count="1">
    <mergeCell ref="Z1:AH1"/>
  </mergeCells>
  <conditionalFormatting sqref="H2:K114">
    <cfRule type="cellIs" dxfId="464" priority="1" stopIfTrue="1" operator="equal">
      <formula>"-"</formula>
    </cfRule>
    <cfRule type="cellIs" dxfId="463" priority="2" stopIfTrue="1" operator="equal">
      <formula>"x"</formula>
    </cfRule>
  </conditionalFormatting>
  <hyperlinks>
    <hyperlink ref="L1" location="'Expansion set Check List'!A1" display="Home" xr:uid="{00000000-0004-0000-4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197">
    <tabColor rgb="FF00FF00"/>
  </sheetPr>
  <dimension ref="A1:AH164"/>
  <sheetViews>
    <sheetView zoomScaleSheetLayoutView="10" workbookViewId="0">
      <pane ySplit="1" topLeftCell="A2" activePane="bottomLeft" state="frozen"/>
      <selection pane="bottomLeft"/>
    </sheetView>
  </sheetViews>
  <sheetFormatPr defaultColWidth="0" defaultRowHeight="13.2" customHeight="1" x14ac:dyDescent="0.25"/>
  <cols>
    <col min="1" max="1" width="21.44140625" customWidth="1"/>
    <col min="2" max="2" width="11.33203125" bestFit="1" customWidth="1"/>
    <col min="3" max="3" width="4"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11" t="s">
        <v>100</v>
      </c>
      <c r="N1" s="9" t="s">
        <v>101</v>
      </c>
      <c r="O1" s="9" t="s">
        <v>102</v>
      </c>
      <c r="P1" s="10" t="s">
        <v>103</v>
      </c>
      <c r="Z1" s="332" t="s">
        <v>398</v>
      </c>
      <c r="AA1" s="333"/>
      <c r="AB1" s="333"/>
      <c r="AC1" s="333"/>
      <c r="AD1" s="333"/>
      <c r="AE1" s="333"/>
      <c r="AF1" s="333"/>
      <c r="AG1" s="333"/>
      <c r="AH1" s="334"/>
    </row>
    <row r="2" spans="1:34" ht="13.8" thickBot="1" x14ac:dyDescent="0.3">
      <c r="A2" s="15" t="s">
        <v>567</v>
      </c>
      <c r="B2" s="18" t="s">
        <v>352</v>
      </c>
      <c r="C2" s="18">
        <v>1</v>
      </c>
      <c r="D2" s="18" t="s">
        <v>407</v>
      </c>
      <c r="E2" s="18">
        <v>50</v>
      </c>
      <c r="F2" s="18" t="s">
        <v>410</v>
      </c>
      <c r="G2" s="19" t="s">
        <v>190</v>
      </c>
      <c r="H2" s="78" t="s">
        <v>402</v>
      </c>
      <c r="I2" s="78" t="s">
        <v>402</v>
      </c>
      <c r="J2" s="78"/>
      <c r="K2" s="78"/>
      <c r="M2" s="25">
        <f>COUNTIF(H2:H500,"x")</f>
        <v>0</v>
      </c>
      <c r="N2" s="26">
        <f t="shared" ref="N2:P2" si="0">COUNTIF(I2:I500,"x")</f>
        <v>0</v>
      </c>
      <c r="O2" s="26">
        <f>COUNTIF(J2:J500,"x")</f>
        <v>0</v>
      </c>
      <c r="P2" s="27">
        <f t="shared" si="0"/>
        <v>0</v>
      </c>
      <c r="R2" s="171" t="s">
        <v>100</v>
      </c>
      <c r="S2" s="172"/>
      <c r="T2" s="186">
        <f>SUM(T3:T25)</f>
        <v>0</v>
      </c>
      <c r="U2" s="187"/>
      <c r="V2" s="188" t="s">
        <v>102</v>
      </c>
      <c r="W2" s="172"/>
      <c r="X2" s="173">
        <f>SUM(X3:X25)</f>
        <v>163</v>
      </c>
      <c r="Z2" s="109"/>
      <c r="AA2" s="109"/>
      <c r="AB2" s="109"/>
      <c r="AC2" s="109"/>
      <c r="AD2" s="109"/>
      <c r="AE2" s="109"/>
      <c r="AF2" s="109"/>
      <c r="AG2" s="109"/>
      <c r="AH2" s="109"/>
    </row>
    <row r="3" spans="1:34" x14ac:dyDescent="0.25">
      <c r="A3" s="15" t="s">
        <v>576</v>
      </c>
      <c r="B3" s="18" t="s">
        <v>352</v>
      </c>
      <c r="C3" s="20">
        <v>2</v>
      </c>
      <c r="D3" s="18" t="s">
        <v>407</v>
      </c>
      <c r="E3" s="20">
        <v>80</v>
      </c>
      <c r="F3" s="18"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44</v>
      </c>
    </row>
    <row r="4" spans="1:34" x14ac:dyDescent="0.25">
      <c r="A4" s="15" t="s">
        <v>632</v>
      </c>
      <c r="B4" s="18" t="s">
        <v>352</v>
      </c>
      <c r="C4" s="18">
        <v>3</v>
      </c>
      <c r="D4" s="18" t="s">
        <v>407</v>
      </c>
      <c r="E4" s="20">
        <v>130</v>
      </c>
      <c r="F4" s="18" t="s">
        <v>401</v>
      </c>
      <c r="G4" s="19" t="s">
        <v>198</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49</v>
      </c>
    </row>
    <row r="5" spans="1:34" x14ac:dyDescent="0.25">
      <c r="A5" s="15" t="s">
        <v>656</v>
      </c>
      <c r="B5" s="18" t="s">
        <v>352</v>
      </c>
      <c r="C5" s="20">
        <v>4</v>
      </c>
      <c r="D5" s="18" t="s">
        <v>407</v>
      </c>
      <c r="E5" s="20">
        <v>60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17</v>
      </c>
    </row>
    <row r="6" spans="1:34" x14ac:dyDescent="0.25">
      <c r="A6" s="15" t="s">
        <v>639</v>
      </c>
      <c r="B6" s="18" t="s">
        <v>352</v>
      </c>
      <c r="C6" s="18">
        <v>5</v>
      </c>
      <c r="D6" s="18" t="s">
        <v>407</v>
      </c>
      <c r="E6" s="20">
        <v>110</v>
      </c>
      <c r="F6" s="18" t="s">
        <v>405</v>
      </c>
      <c r="G6" s="19" t="s">
        <v>198</v>
      </c>
      <c r="H6" s="78" t="s">
        <v>402</v>
      </c>
      <c r="I6" s="78" t="s">
        <v>402</v>
      </c>
      <c r="J6" s="78"/>
      <c r="K6" s="78"/>
      <c r="R6" s="125" t="s">
        <v>202</v>
      </c>
      <c r="S6" s="261">
        <f t="shared" si="1"/>
        <v>0</v>
      </c>
      <c r="T6" s="170">
        <f t="shared" si="2"/>
        <v>0</v>
      </c>
      <c r="U6" s="179"/>
      <c r="V6" s="125" t="s">
        <v>202</v>
      </c>
      <c r="W6" s="261">
        <f t="shared" si="3"/>
        <v>0</v>
      </c>
      <c r="X6" s="6">
        <f t="shared" si="4"/>
        <v>16</v>
      </c>
    </row>
    <row r="7" spans="1:34" x14ac:dyDescent="0.25">
      <c r="A7" s="15" t="s">
        <v>624</v>
      </c>
      <c r="B7" s="18" t="s">
        <v>352</v>
      </c>
      <c r="C7" s="20">
        <v>6</v>
      </c>
      <c r="D7" s="18" t="s">
        <v>407</v>
      </c>
      <c r="E7" s="20">
        <v>110</v>
      </c>
      <c r="F7" s="18" t="s">
        <v>410</v>
      </c>
      <c r="G7" s="19" t="s">
        <v>194</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1428</v>
      </c>
      <c r="B8" s="18" t="s">
        <v>352</v>
      </c>
      <c r="C8" s="18">
        <v>7</v>
      </c>
      <c r="D8" s="18" t="s">
        <v>407</v>
      </c>
      <c r="E8" s="20">
        <v>50</v>
      </c>
      <c r="F8" s="18" t="s">
        <v>410</v>
      </c>
      <c r="G8" s="19" t="s">
        <v>190</v>
      </c>
      <c r="H8" s="78" t="s">
        <v>402</v>
      </c>
      <c r="I8" s="78" t="s">
        <v>402</v>
      </c>
      <c r="J8" s="78"/>
      <c r="K8" s="78"/>
      <c r="R8" s="125" t="s">
        <v>210</v>
      </c>
      <c r="S8" s="261">
        <f t="shared" si="1"/>
        <v>0</v>
      </c>
      <c r="T8" s="170">
        <f t="shared" si="2"/>
        <v>0</v>
      </c>
      <c r="U8" s="179"/>
      <c r="V8" s="125" t="s">
        <v>210</v>
      </c>
      <c r="W8" s="261">
        <f t="shared" si="3"/>
        <v>0</v>
      </c>
      <c r="X8" s="6">
        <f t="shared" si="4"/>
        <v>11</v>
      </c>
    </row>
    <row r="9" spans="1:34" x14ac:dyDescent="0.25">
      <c r="A9" s="15" t="s">
        <v>1409</v>
      </c>
      <c r="B9" s="18" t="s">
        <v>352</v>
      </c>
      <c r="C9" s="20">
        <v>8</v>
      </c>
      <c r="D9" s="18" t="s">
        <v>407</v>
      </c>
      <c r="E9" s="20">
        <v>90</v>
      </c>
      <c r="F9" s="18" t="s">
        <v>405</v>
      </c>
      <c r="G9" s="19" t="s">
        <v>198</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3006</v>
      </c>
      <c r="B10" s="18" t="s">
        <v>352</v>
      </c>
      <c r="C10" s="18">
        <v>9</v>
      </c>
      <c r="D10" s="18" t="s">
        <v>407</v>
      </c>
      <c r="E10" s="20">
        <v>60</v>
      </c>
      <c r="F10" s="18" t="s">
        <v>410</v>
      </c>
      <c r="G10" s="19"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3007</v>
      </c>
      <c r="B11" s="18" t="s">
        <v>352</v>
      </c>
      <c r="C11" s="20">
        <v>10</v>
      </c>
      <c r="D11" s="20" t="s">
        <v>407</v>
      </c>
      <c r="E11" s="20">
        <v>80</v>
      </c>
      <c r="F11" s="18" t="s">
        <v>405</v>
      </c>
      <c r="G11" s="19" t="s">
        <v>194</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3008</v>
      </c>
      <c r="B12" s="18" t="s">
        <v>352</v>
      </c>
      <c r="C12" s="18">
        <v>11</v>
      </c>
      <c r="D12" s="20" t="s">
        <v>407</v>
      </c>
      <c r="E12" s="20">
        <v>140</v>
      </c>
      <c r="F12" s="18" t="s">
        <v>401</v>
      </c>
      <c r="G12" s="19" t="s">
        <v>198</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3009</v>
      </c>
      <c r="B13" s="18" t="s">
        <v>352</v>
      </c>
      <c r="C13" s="20">
        <v>12</v>
      </c>
      <c r="D13" s="20" t="s">
        <v>407</v>
      </c>
      <c r="E13" s="20">
        <v>240</v>
      </c>
      <c r="F13" s="18" t="s">
        <v>401</v>
      </c>
      <c r="G13" s="19" t="s">
        <v>210</v>
      </c>
      <c r="H13" s="78" t="s">
        <v>402</v>
      </c>
      <c r="I13" s="78" t="s">
        <v>402</v>
      </c>
      <c r="J13" s="78"/>
      <c r="K13" s="78" t="s">
        <v>402</v>
      </c>
      <c r="R13" s="125" t="s">
        <v>230</v>
      </c>
      <c r="S13" s="261">
        <f t="shared" si="1"/>
        <v>0</v>
      </c>
      <c r="T13" s="170">
        <f t="shared" si="2"/>
        <v>0</v>
      </c>
      <c r="U13" s="179"/>
      <c r="V13" s="126" t="s">
        <v>230</v>
      </c>
      <c r="W13" s="261">
        <f t="shared" si="3"/>
        <v>0</v>
      </c>
      <c r="X13" s="6">
        <f t="shared" si="4"/>
        <v>0</v>
      </c>
    </row>
    <row r="14" spans="1:34" x14ac:dyDescent="0.25">
      <c r="A14" s="15" t="s">
        <v>3010</v>
      </c>
      <c r="B14" s="18" t="s">
        <v>352</v>
      </c>
      <c r="C14" s="18">
        <v>13</v>
      </c>
      <c r="D14" s="20" t="s">
        <v>407</v>
      </c>
      <c r="E14" s="20">
        <v>70</v>
      </c>
      <c r="F14" s="18" t="s">
        <v>410</v>
      </c>
      <c r="G14" s="19"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3011</v>
      </c>
      <c r="B15" s="18" t="s">
        <v>352</v>
      </c>
      <c r="C15" s="20">
        <v>14</v>
      </c>
      <c r="D15" s="20" t="s">
        <v>407</v>
      </c>
      <c r="E15" s="20">
        <v>60</v>
      </c>
      <c r="F15" s="18" t="s">
        <v>410</v>
      </c>
      <c r="G15" s="19" t="s">
        <v>190</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3012</v>
      </c>
      <c r="B16" s="18" t="s">
        <v>352</v>
      </c>
      <c r="C16" s="18">
        <v>15</v>
      </c>
      <c r="D16" s="20" t="s">
        <v>407</v>
      </c>
      <c r="E16" s="20">
        <v>210</v>
      </c>
      <c r="F16" s="18" t="s">
        <v>405</v>
      </c>
      <c r="G16" s="19" t="s">
        <v>210</v>
      </c>
      <c r="H16" s="78" t="s">
        <v>402</v>
      </c>
      <c r="I16" s="78" t="s">
        <v>402</v>
      </c>
      <c r="J16" s="78"/>
      <c r="K16" s="78" t="s">
        <v>402</v>
      </c>
      <c r="R16" s="125" t="s">
        <v>242</v>
      </c>
      <c r="S16" s="261">
        <f t="shared" si="1"/>
        <v>0</v>
      </c>
      <c r="T16" s="170">
        <f t="shared" si="2"/>
        <v>0</v>
      </c>
      <c r="U16" s="179"/>
      <c r="V16" s="125" t="s">
        <v>242</v>
      </c>
      <c r="W16" s="261">
        <f t="shared" si="3"/>
        <v>0</v>
      </c>
      <c r="X16" s="6">
        <f t="shared" si="4"/>
        <v>0</v>
      </c>
    </row>
    <row r="17" spans="1:24" x14ac:dyDescent="0.25">
      <c r="A17" s="15" t="s">
        <v>3013</v>
      </c>
      <c r="B17" s="18" t="s">
        <v>352</v>
      </c>
      <c r="C17" s="20">
        <v>16</v>
      </c>
      <c r="D17" s="20" t="s">
        <v>407</v>
      </c>
      <c r="E17" s="20">
        <v>60</v>
      </c>
      <c r="F17" s="18" t="s">
        <v>410</v>
      </c>
      <c r="G17" s="19"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3014</v>
      </c>
      <c r="B18" s="18" t="s">
        <v>352</v>
      </c>
      <c r="C18" s="18">
        <v>17</v>
      </c>
      <c r="D18" s="20" t="s">
        <v>407</v>
      </c>
      <c r="E18" s="20">
        <v>100</v>
      </c>
      <c r="F18" s="18" t="s">
        <v>405</v>
      </c>
      <c r="G18" s="19"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3015</v>
      </c>
      <c r="B19" s="18" t="s">
        <v>352</v>
      </c>
      <c r="C19" s="20">
        <v>18</v>
      </c>
      <c r="D19" s="20" t="s">
        <v>407</v>
      </c>
      <c r="E19" s="20">
        <v>60</v>
      </c>
      <c r="F19" s="18" t="s">
        <v>410</v>
      </c>
      <c r="G19" s="19"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3016</v>
      </c>
      <c r="B20" s="18" t="s">
        <v>352</v>
      </c>
      <c r="C20" s="18">
        <v>19</v>
      </c>
      <c r="D20" s="20" t="s">
        <v>407</v>
      </c>
      <c r="E20" s="20">
        <v>90</v>
      </c>
      <c r="F20" s="18" t="s">
        <v>405</v>
      </c>
      <c r="G20" s="21" t="s">
        <v>194</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3017</v>
      </c>
      <c r="B21" s="18" t="s">
        <v>352</v>
      </c>
      <c r="C21" s="20">
        <v>20</v>
      </c>
      <c r="D21" s="20" t="s">
        <v>407</v>
      </c>
      <c r="E21" s="20">
        <v>140</v>
      </c>
      <c r="F21" s="18" t="s">
        <v>401</v>
      </c>
      <c r="G21" s="19" t="s">
        <v>202</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551</v>
      </c>
      <c r="B22" s="18" t="s">
        <v>352</v>
      </c>
      <c r="C22" s="18">
        <v>21</v>
      </c>
      <c r="D22" s="20" t="s">
        <v>425</v>
      </c>
      <c r="E22" s="20">
        <v>80</v>
      </c>
      <c r="F22" s="18" t="s">
        <v>410</v>
      </c>
      <c r="G22" s="21"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546</v>
      </c>
      <c r="B23" s="18" t="s">
        <v>352</v>
      </c>
      <c r="C23" s="20">
        <v>22</v>
      </c>
      <c r="D23" s="20" t="s">
        <v>425</v>
      </c>
      <c r="E23" s="20">
        <v>130</v>
      </c>
      <c r="F23" s="18" t="s">
        <v>405</v>
      </c>
      <c r="G23" s="21" t="s">
        <v>202</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1303</v>
      </c>
      <c r="B24" s="18" t="s">
        <v>352</v>
      </c>
      <c r="C24" s="18">
        <v>23</v>
      </c>
      <c r="D24" s="20" t="s">
        <v>425</v>
      </c>
      <c r="E24" s="20">
        <v>110</v>
      </c>
      <c r="F24" s="18" t="s">
        <v>410</v>
      </c>
      <c r="G24" s="21" t="s">
        <v>190</v>
      </c>
      <c r="H24" s="78" t="s">
        <v>402</v>
      </c>
      <c r="I24" s="78" t="s">
        <v>402</v>
      </c>
      <c r="J24" s="78"/>
      <c r="K24" s="78"/>
      <c r="R24" s="125" t="s">
        <v>274</v>
      </c>
      <c r="S24" s="261">
        <f t="shared" si="1"/>
        <v>0</v>
      </c>
      <c r="T24" s="170">
        <f t="shared" si="2"/>
        <v>0</v>
      </c>
      <c r="U24" s="179"/>
      <c r="V24" s="125" t="s">
        <v>274</v>
      </c>
      <c r="W24" s="261">
        <f t="shared" si="3"/>
        <v>0</v>
      </c>
      <c r="X24" s="6">
        <f t="shared" si="4"/>
        <v>12</v>
      </c>
    </row>
    <row r="25" spans="1:24" ht="13.8" thickBot="1" x14ac:dyDescent="0.3">
      <c r="A25" s="15" t="s">
        <v>3018</v>
      </c>
      <c r="B25" s="18" t="s">
        <v>352</v>
      </c>
      <c r="C25" s="20">
        <v>24</v>
      </c>
      <c r="D25" s="20" t="s">
        <v>425</v>
      </c>
      <c r="E25" s="20">
        <v>70</v>
      </c>
      <c r="F25" s="18" t="s">
        <v>410</v>
      </c>
      <c r="G25" s="19" t="s">
        <v>190</v>
      </c>
      <c r="H25" s="78" t="s">
        <v>402</v>
      </c>
      <c r="I25" s="78" t="s">
        <v>402</v>
      </c>
      <c r="J25" s="78"/>
      <c r="K25" s="78"/>
      <c r="R25" s="177" t="s">
        <v>278</v>
      </c>
      <c r="S25" s="262">
        <f t="shared" si="1"/>
        <v>0</v>
      </c>
      <c r="T25" s="209">
        <f t="shared" si="2"/>
        <v>0</v>
      </c>
      <c r="U25" s="179"/>
      <c r="V25" s="177" t="s">
        <v>278</v>
      </c>
      <c r="W25" s="262">
        <f t="shared" si="3"/>
        <v>0</v>
      </c>
      <c r="X25" s="7">
        <f t="shared" si="4"/>
        <v>14</v>
      </c>
    </row>
    <row r="26" spans="1:24" ht="13.8" thickBot="1" x14ac:dyDescent="0.3">
      <c r="A26" s="15" t="s">
        <v>3019</v>
      </c>
      <c r="B26" s="18" t="s">
        <v>352</v>
      </c>
      <c r="C26" s="18">
        <v>25</v>
      </c>
      <c r="D26" s="20" t="s">
        <v>425</v>
      </c>
      <c r="E26" s="20">
        <v>90</v>
      </c>
      <c r="F26" s="18" t="s">
        <v>405</v>
      </c>
      <c r="G26" s="21" t="s">
        <v>194</v>
      </c>
      <c r="H26" s="78" t="s">
        <v>402</v>
      </c>
      <c r="I26" s="78" t="s">
        <v>402</v>
      </c>
      <c r="J26" s="78"/>
      <c r="K26" s="78"/>
      <c r="R26" s="171" t="s">
        <v>101</v>
      </c>
      <c r="S26" s="172"/>
      <c r="T26" s="186">
        <f>SUM(T27:T49)</f>
        <v>0</v>
      </c>
      <c r="U26" s="179"/>
      <c r="V26" s="188" t="s">
        <v>103</v>
      </c>
      <c r="W26" s="241"/>
      <c r="X26" s="243">
        <f>SUM(X27:X49)</f>
        <v>126</v>
      </c>
    </row>
    <row r="27" spans="1:24" x14ac:dyDescent="0.25">
      <c r="A27" s="15" t="s">
        <v>3020</v>
      </c>
      <c r="B27" s="18" t="s">
        <v>352</v>
      </c>
      <c r="C27" s="20">
        <v>26</v>
      </c>
      <c r="D27" s="20" t="s">
        <v>425</v>
      </c>
      <c r="E27" s="20">
        <v>160</v>
      </c>
      <c r="F27" s="18" t="s">
        <v>401</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44</v>
      </c>
    </row>
    <row r="28" spans="1:24" x14ac:dyDescent="0.25">
      <c r="A28" s="15" t="s">
        <v>3021</v>
      </c>
      <c r="B28" s="18" t="s">
        <v>352</v>
      </c>
      <c r="C28" s="18">
        <v>27</v>
      </c>
      <c r="D28" s="20" t="s">
        <v>425</v>
      </c>
      <c r="E28" s="20">
        <v>250</v>
      </c>
      <c r="F28" s="18" t="s">
        <v>401</v>
      </c>
      <c r="G28" s="21" t="s">
        <v>210</v>
      </c>
      <c r="H28" s="78" t="s">
        <v>402</v>
      </c>
      <c r="I28" s="78" t="s">
        <v>402</v>
      </c>
      <c r="J28" s="78"/>
      <c r="K28" s="78" t="s">
        <v>402</v>
      </c>
      <c r="R28" s="125" t="s">
        <v>194</v>
      </c>
      <c r="S28" s="169">
        <f t="shared" si="5"/>
        <v>0</v>
      </c>
      <c r="T28" s="170">
        <f t="shared" si="6"/>
        <v>0</v>
      </c>
      <c r="U28" s="179"/>
      <c r="V28" s="264" t="s">
        <v>194</v>
      </c>
      <c r="W28" s="267">
        <f t="shared" si="7"/>
        <v>0</v>
      </c>
      <c r="X28" s="6">
        <f t="shared" si="8"/>
        <v>49</v>
      </c>
    </row>
    <row r="29" spans="1:24" x14ac:dyDescent="0.25">
      <c r="A29" s="15" t="s">
        <v>691</v>
      </c>
      <c r="B29" s="18" t="s">
        <v>352</v>
      </c>
      <c r="C29" s="20">
        <v>28</v>
      </c>
      <c r="D29" s="20" t="s">
        <v>404</v>
      </c>
      <c r="E29" s="20">
        <v>70</v>
      </c>
      <c r="F29" s="18" t="s">
        <v>410</v>
      </c>
      <c r="G29" s="21" t="s">
        <v>190</v>
      </c>
      <c r="H29" s="78" t="s">
        <v>402</v>
      </c>
      <c r="I29" s="78" t="s">
        <v>402</v>
      </c>
      <c r="J29" s="78"/>
      <c r="K29" s="78"/>
      <c r="R29" s="125" t="s">
        <v>198</v>
      </c>
      <c r="S29" s="169">
        <f t="shared" si="5"/>
        <v>0</v>
      </c>
      <c r="T29" s="170">
        <f t="shared" si="6"/>
        <v>0</v>
      </c>
      <c r="U29" s="179"/>
      <c r="V29" s="264" t="s">
        <v>198</v>
      </c>
      <c r="W29" s="267">
        <f t="shared" si="7"/>
        <v>0</v>
      </c>
      <c r="X29" s="6">
        <f t="shared" si="8"/>
        <v>17</v>
      </c>
    </row>
    <row r="30" spans="1:24" x14ac:dyDescent="0.25">
      <c r="A30" s="15" t="s">
        <v>676</v>
      </c>
      <c r="B30" s="18" t="s">
        <v>352</v>
      </c>
      <c r="C30" s="18">
        <v>29</v>
      </c>
      <c r="D30" s="20" t="s">
        <v>404</v>
      </c>
      <c r="E30" s="20">
        <v>90</v>
      </c>
      <c r="F30" s="18" t="s">
        <v>405</v>
      </c>
      <c r="G30" s="21" t="s">
        <v>198</v>
      </c>
      <c r="H30" s="78" t="s">
        <v>402</v>
      </c>
      <c r="I30" s="78" t="s">
        <v>402</v>
      </c>
      <c r="J30" s="78"/>
      <c r="K30" s="78"/>
      <c r="R30" s="125" t="s">
        <v>202</v>
      </c>
      <c r="S30" s="169">
        <f t="shared" si="5"/>
        <v>0</v>
      </c>
      <c r="T30" s="170">
        <f t="shared" si="6"/>
        <v>0</v>
      </c>
      <c r="U30" s="179"/>
      <c r="V30" s="264" t="s">
        <v>202</v>
      </c>
      <c r="W30" s="267">
        <f t="shared" si="7"/>
        <v>0</v>
      </c>
      <c r="X30" s="6">
        <f t="shared" si="8"/>
        <v>16</v>
      </c>
    </row>
    <row r="31" spans="1:24" x14ac:dyDescent="0.25">
      <c r="A31" s="15" t="s">
        <v>579</v>
      </c>
      <c r="B31" s="18" t="s">
        <v>352</v>
      </c>
      <c r="C31" s="20">
        <v>30</v>
      </c>
      <c r="D31" s="20" t="s">
        <v>404</v>
      </c>
      <c r="E31" s="20">
        <v>60</v>
      </c>
      <c r="F31" s="18" t="s">
        <v>410</v>
      </c>
      <c r="G31" s="21"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560</v>
      </c>
      <c r="B32" s="18" t="s">
        <v>352</v>
      </c>
      <c r="C32" s="18">
        <v>31</v>
      </c>
      <c r="D32" s="20" t="s">
        <v>404</v>
      </c>
      <c r="E32" s="20">
        <v>90</v>
      </c>
      <c r="F32" s="18" t="s">
        <v>405</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536</v>
      </c>
      <c r="B33" s="18" t="s">
        <v>352</v>
      </c>
      <c r="C33" s="20">
        <v>32</v>
      </c>
      <c r="D33" s="20" t="s">
        <v>404</v>
      </c>
      <c r="E33" s="20">
        <v>150</v>
      </c>
      <c r="F33" s="18" t="s">
        <v>401</v>
      </c>
      <c r="G33" s="21" t="s">
        <v>202</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692</v>
      </c>
      <c r="B34" s="18" t="s">
        <v>352</v>
      </c>
      <c r="C34" s="18">
        <v>33</v>
      </c>
      <c r="D34" s="20" t="s">
        <v>404</v>
      </c>
      <c r="E34" s="20">
        <v>60</v>
      </c>
      <c r="F34" s="18" t="s">
        <v>410</v>
      </c>
      <c r="G34" s="21"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674</v>
      </c>
      <c r="B35" s="18" t="s">
        <v>352</v>
      </c>
      <c r="C35" s="20">
        <v>34</v>
      </c>
      <c r="D35" s="20" t="s">
        <v>404</v>
      </c>
      <c r="E35" s="20">
        <v>120</v>
      </c>
      <c r="F35" s="18" t="s">
        <v>405</v>
      </c>
      <c r="G35" s="21"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3022</v>
      </c>
      <c r="B36" s="18" t="s">
        <v>352</v>
      </c>
      <c r="C36" s="18">
        <v>35</v>
      </c>
      <c r="D36" s="20" t="s">
        <v>404</v>
      </c>
      <c r="E36" s="20">
        <v>190</v>
      </c>
      <c r="F36" s="18" t="s">
        <v>410</v>
      </c>
      <c r="G36" s="21" t="s">
        <v>210</v>
      </c>
      <c r="H36" s="78" t="s">
        <v>402</v>
      </c>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15" t="s">
        <v>956</v>
      </c>
      <c r="B37" s="18" t="s">
        <v>352</v>
      </c>
      <c r="C37" s="20">
        <v>36</v>
      </c>
      <c r="D37" s="20" t="s">
        <v>404</v>
      </c>
      <c r="E37" s="20">
        <v>80</v>
      </c>
      <c r="F37" s="18" t="s">
        <v>410</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1236</v>
      </c>
      <c r="B38" s="18" t="s">
        <v>352</v>
      </c>
      <c r="C38" s="18">
        <v>37</v>
      </c>
      <c r="D38" s="20" t="s">
        <v>404</v>
      </c>
      <c r="E38" s="20">
        <v>60</v>
      </c>
      <c r="F38" s="18" t="s">
        <v>410</v>
      </c>
      <c r="G38" s="21" t="s">
        <v>190</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1209</v>
      </c>
      <c r="B39" s="18" t="s">
        <v>352</v>
      </c>
      <c r="C39" s="20">
        <v>38</v>
      </c>
      <c r="D39" s="20" t="s">
        <v>404</v>
      </c>
      <c r="E39" s="20">
        <v>100</v>
      </c>
      <c r="F39" s="18"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3023</v>
      </c>
      <c r="B40" s="18" t="s">
        <v>352</v>
      </c>
      <c r="C40" s="18">
        <v>39</v>
      </c>
      <c r="D40" s="20" t="s">
        <v>404</v>
      </c>
      <c r="E40" s="20">
        <v>70</v>
      </c>
      <c r="F40" s="18" t="s">
        <v>410</v>
      </c>
      <c r="G40" s="19"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3024</v>
      </c>
      <c r="B41" s="18" t="s">
        <v>352</v>
      </c>
      <c r="C41" s="20">
        <v>40</v>
      </c>
      <c r="D41" s="20" t="s">
        <v>404</v>
      </c>
      <c r="E41" s="20">
        <v>90</v>
      </c>
      <c r="F41" s="18"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3025</v>
      </c>
      <c r="B42" s="18" t="s">
        <v>352</v>
      </c>
      <c r="C42" s="18">
        <v>41</v>
      </c>
      <c r="D42" s="20" t="s">
        <v>404</v>
      </c>
      <c r="E42" s="20">
        <v>150</v>
      </c>
      <c r="F42" s="18" t="s">
        <v>401</v>
      </c>
      <c r="G42" s="21" t="s">
        <v>198</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3026</v>
      </c>
      <c r="B43" s="18" t="s">
        <v>352</v>
      </c>
      <c r="C43" s="20">
        <v>42</v>
      </c>
      <c r="D43" s="20" t="s">
        <v>404</v>
      </c>
      <c r="E43" s="20">
        <v>250</v>
      </c>
      <c r="F43" s="18" t="s">
        <v>401</v>
      </c>
      <c r="G43" s="21" t="s">
        <v>210</v>
      </c>
      <c r="H43" s="78" t="s">
        <v>402</v>
      </c>
      <c r="I43" s="78" t="s">
        <v>402</v>
      </c>
      <c r="J43" s="78"/>
      <c r="K43" s="78" t="s">
        <v>402</v>
      </c>
      <c r="R43" s="125" t="s">
        <v>254</v>
      </c>
      <c r="S43" s="169">
        <f t="shared" si="5"/>
        <v>0</v>
      </c>
      <c r="T43" s="170">
        <f t="shared" si="6"/>
        <v>0</v>
      </c>
      <c r="U43" s="179"/>
      <c r="V43" s="265" t="s">
        <v>254</v>
      </c>
      <c r="W43" s="267">
        <f t="shared" si="7"/>
        <v>0</v>
      </c>
      <c r="X43" s="6">
        <f t="shared" si="8"/>
        <v>0</v>
      </c>
    </row>
    <row r="44" spans="1:24" x14ac:dyDescent="0.25">
      <c r="A44" s="15" t="s">
        <v>3027</v>
      </c>
      <c r="B44" s="18" t="s">
        <v>352</v>
      </c>
      <c r="C44" s="18">
        <v>43</v>
      </c>
      <c r="D44" s="20" t="s">
        <v>404</v>
      </c>
      <c r="E44" s="20">
        <v>140</v>
      </c>
      <c r="F44" s="18" t="s">
        <v>405</v>
      </c>
      <c r="G44" s="21" t="s">
        <v>198</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3028</v>
      </c>
      <c r="B45" s="18" t="s">
        <v>352</v>
      </c>
      <c r="C45" s="20">
        <v>44</v>
      </c>
      <c r="D45" s="20" t="s">
        <v>404</v>
      </c>
      <c r="E45" s="20">
        <v>30</v>
      </c>
      <c r="F45" s="18" t="s">
        <v>410</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3029</v>
      </c>
      <c r="B46" s="18" t="s">
        <v>352</v>
      </c>
      <c r="C46" s="18">
        <v>45</v>
      </c>
      <c r="D46" s="20" t="s">
        <v>404</v>
      </c>
      <c r="E46" s="20">
        <v>60</v>
      </c>
      <c r="F46" s="18" t="s">
        <v>410</v>
      </c>
      <c r="G46" s="21"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3030</v>
      </c>
      <c r="B47" s="18" t="s">
        <v>352</v>
      </c>
      <c r="C47" s="20">
        <v>46</v>
      </c>
      <c r="D47" s="20" t="s">
        <v>404</v>
      </c>
      <c r="E47" s="20">
        <v>100</v>
      </c>
      <c r="F47" s="18"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3031</v>
      </c>
      <c r="B48" s="18" t="s">
        <v>352</v>
      </c>
      <c r="C48" s="18">
        <v>47</v>
      </c>
      <c r="D48" s="20" t="s">
        <v>404</v>
      </c>
      <c r="E48" s="20">
        <v>60</v>
      </c>
      <c r="F48" s="18" t="s">
        <v>410</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3032</v>
      </c>
      <c r="B49" s="18" t="s">
        <v>352</v>
      </c>
      <c r="C49" s="20">
        <v>48</v>
      </c>
      <c r="D49" s="20" t="s">
        <v>404</v>
      </c>
      <c r="E49" s="20">
        <v>110</v>
      </c>
      <c r="F49" s="18" t="s">
        <v>410</v>
      </c>
      <c r="G49" s="21" t="s">
        <v>198</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463</v>
      </c>
      <c r="B50" s="18" t="s">
        <v>352</v>
      </c>
      <c r="C50" s="18">
        <v>49</v>
      </c>
      <c r="D50" s="20" t="s">
        <v>400</v>
      </c>
      <c r="E50" s="20">
        <v>70</v>
      </c>
      <c r="F50" s="18" t="s">
        <v>410</v>
      </c>
      <c r="G50" s="21" t="s">
        <v>190</v>
      </c>
      <c r="H50" s="78" t="s">
        <v>402</v>
      </c>
      <c r="I50" s="78" t="s">
        <v>402</v>
      </c>
      <c r="J50" s="78"/>
      <c r="K50" s="78"/>
      <c r="U50" s="179"/>
      <c r="V50" s="188" t="s">
        <v>458</v>
      </c>
      <c r="W50" s="206"/>
      <c r="X50" s="207">
        <f>SUM(X51:X73)</f>
        <v>289</v>
      </c>
    </row>
    <row r="51" spans="1:24" x14ac:dyDescent="0.25">
      <c r="A51" s="15" t="s">
        <v>447</v>
      </c>
      <c r="B51" s="18" t="s">
        <v>352</v>
      </c>
      <c r="C51" s="20">
        <v>50</v>
      </c>
      <c r="D51" s="20" t="s">
        <v>400</v>
      </c>
      <c r="E51" s="20">
        <v>110</v>
      </c>
      <c r="F51" s="18" t="s">
        <v>405</v>
      </c>
      <c r="G51" s="19" t="s">
        <v>198</v>
      </c>
      <c r="H51" s="78" t="s">
        <v>402</v>
      </c>
      <c r="I51" s="78" t="s">
        <v>402</v>
      </c>
      <c r="J51" s="78"/>
      <c r="K51" s="78"/>
      <c r="U51" s="269"/>
      <c r="V51" s="124" t="s">
        <v>190</v>
      </c>
      <c r="W51" s="169">
        <f>S3+S27+W3+W27</f>
        <v>0</v>
      </c>
      <c r="X51" s="170">
        <f>T3+T27+X3+X27</f>
        <v>88</v>
      </c>
    </row>
    <row r="52" spans="1:24" x14ac:dyDescent="0.25">
      <c r="A52" s="15" t="s">
        <v>3033</v>
      </c>
      <c r="B52" s="18" t="s">
        <v>352</v>
      </c>
      <c r="C52" s="18">
        <v>51</v>
      </c>
      <c r="D52" s="20" t="s">
        <v>400</v>
      </c>
      <c r="E52" s="20">
        <v>90</v>
      </c>
      <c r="F52" s="18" t="s">
        <v>405</v>
      </c>
      <c r="G52" s="21" t="s">
        <v>194</v>
      </c>
      <c r="H52" s="78" t="s">
        <v>402</v>
      </c>
      <c r="I52" s="78" t="s">
        <v>402</v>
      </c>
      <c r="J52" s="78"/>
      <c r="K52" s="78"/>
      <c r="U52" s="269"/>
      <c r="V52" s="125" t="s">
        <v>194</v>
      </c>
      <c r="W52" s="169">
        <f t="shared" ref="W52:X67" si="9">S4+S28+W4+W28</f>
        <v>0</v>
      </c>
      <c r="X52" s="170">
        <f t="shared" si="9"/>
        <v>98</v>
      </c>
    </row>
    <row r="53" spans="1:24" x14ac:dyDescent="0.25">
      <c r="A53" s="15" t="s">
        <v>3034</v>
      </c>
      <c r="B53" s="18" t="s">
        <v>352</v>
      </c>
      <c r="C53" s="20">
        <v>52</v>
      </c>
      <c r="D53" s="20" t="s">
        <v>400</v>
      </c>
      <c r="E53" s="20">
        <v>150</v>
      </c>
      <c r="F53" s="18" t="s">
        <v>401</v>
      </c>
      <c r="G53" s="21" t="s">
        <v>202</v>
      </c>
      <c r="H53" s="78" t="s">
        <v>402</v>
      </c>
      <c r="I53" s="78" t="s">
        <v>402</v>
      </c>
      <c r="J53" s="78"/>
      <c r="K53" s="78"/>
      <c r="U53" s="269"/>
      <c r="V53" s="125" t="s">
        <v>198</v>
      </c>
      <c r="W53" s="169">
        <f t="shared" si="9"/>
        <v>0</v>
      </c>
      <c r="X53" s="170">
        <f t="shared" si="9"/>
        <v>34</v>
      </c>
    </row>
    <row r="54" spans="1:24" x14ac:dyDescent="0.25">
      <c r="A54" s="15" t="s">
        <v>3035</v>
      </c>
      <c r="B54" s="18" t="s">
        <v>352</v>
      </c>
      <c r="C54" s="18">
        <v>53</v>
      </c>
      <c r="D54" s="20" t="s">
        <v>400</v>
      </c>
      <c r="E54" s="20">
        <v>70</v>
      </c>
      <c r="F54" s="18" t="s">
        <v>410</v>
      </c>
      <c r="G54" s="21" t="s">
        <v>190</v>
      </c>
      <c r="H54" s="78" t="s">
        <v>402</v>
      </c>
      <c r="I54" s="78" t="s">
        <v>402</v>
      </c>
      <c r="J54" s="78"/>
      <c r="K54" s="78"/>
      <c r="U54" s="269"/>
      <c r="V54" s="125" t="s">
        <v>202</v>
      </c>
      <c r="W54" s="169">
        <f t="shared" si="9"/>
        <v>0</v>
      </c>
      <c r="X54" s="170">
        <f t="shared" si="9"/>
        <v>32</v>
      </c>
    </row>
    <row r="55" spans="1:24" x14ac:dyDescent="0.25">
      <c r="A55" s="15" t="s">
        <v>694</v>
      </c>
      <c r="B55" s="18" t="s">
        <v>352</v>
      </c>
      <c r="C55" s="20">
        <v>54</v>
      </c>
      <c r="D55" s="20" t="s">
        <v>421</v>
      </c>
      <c r="E55" s="20">
        <v>50</v>
      </c>
      <c r="F55" s="18" t="s">
        <v>410</v>
      </c>
      <c r="G55" s="21" t="s">
        <v>190</v>
      </c>
      <c r="H55" s="78" t="s">
        <v>402</v>
      </c>
      <c r="I55" s="78" t="s">
        <v>402</v>
      </c>
      <c r="J55" s="78"/>
      <c r="K55" s="78"/>
      <c r="U55" s="269"/>
      <c r="V55" s="125" t="s">
        <v>206</v>
      </c>
      <c r="W55" s="169">
        <f t="shared" si="9"/>
        <v>0</v>
      </c>
      <c r="X55" s="170">
        <f t="shared" si="9"/>
        <v>0</v>
      </c>
    </row>
    <row r="56" spans="1:24" x14ac:dyDescent="0.25">
      <c r="A56" s="15" t="s">
        <v>675</v>
      </c>
      <c r="B56" s="18" t="s">
        <v>352</v>
      </c>
      <c r="C56" s="18">
        <v>55</v>
      </c>
      <c r="D56" s="20" t="s">
        <v>421</v>
      </c>
      <c r="E56" s="20">
        <v>80</v>
      </c>
      <c r="F56" s="18" t="s">
        <v>405</v>
      </c>
      <c r="G56" s="19" t="s">
        <v>194</v>
      </c>
      <c r="H56" s="78" t="s">
        <v>402</v>
      </c>
      <c r="I56" s="78" t="s">
        <v>402</v>
      </c>
      <c r="J56" s="78"/>
      <c r="K56" s="78"/>
      <c r="U56" s="270"/>
      <c r="V56" s="125" t="s">
        <v>210</v>
      </c>
      <c r="W56" s="169">
        <f t="shared" si="9"/>
        <v>0</v>
      </c>
      <c r="X56" s="170">
        <f t="shared" si="9"/>
        <v>11</v>
      </c>
    </row>
    <row r="57" spans="1:24" ht="13.8" thickBot="1" x14ac:dyDescent="0.3">
      <c r="A57" s="15" t="s">
        <v>978</v>
      </c>
      <c r="B57" s="18" t="s">
        <v>352</v>
      </c>
      <c r="C57" s="20">
        <v>56</v>
      </c>
      <c r="D57" s="20" t="s">
        <v>421</v>
      </c>
      <c r="E57" s="20">
        <v>130</v>
      </c>
      <c r="F57" s="18" t="s">
        <v>401</v>
      </c>
      <c r="G57" s="21" t="s">
        <v>202</v>
      </c>
      <c r="H57" s="78" t="s">
        <v>402</v>
      </c>
      <c r="I57" s="78" t="s">
        <v>402</v>
      </c>
      <c r="J57" s="78"/>
      <c r="K57" s="78"/>
      <c r="U57" s="271"/>
      <c r="V57" s="125" t="s">
        <v>214</v>
      </c>
      <c r="W57" s="169">
        <f t="shared" si="9"/>
        <v>0</v>
      </c>
      <c r="X57" s="170">
        <f t="shared" si="9"/>
        <v>0</v>
      </c>
    </row>
    <row r="58" spans="1:24" ht="13.8" thickBot="1" x14ac:dyDescent="0.3">
      <c r="A58" s="15" t="s">
        <v>3036</v>
      </c>
      <c r="B58" s="18" t="s">
        <v>352</v>
      </c>
      <c r="C58" s="18">
        <v>57</v>
      </c>
      <c r="D58" s="20" t="s">
        <v>421</v>
      </c>
      <c r="E58" s="20">
        <v>80</v>
      </c>
      <c r="F58" s="18" t="s">
        <v>410</v>
      </c>
      <c r="G58" s="21" t="s">
        <v>190</v>
      </c>
      <c r="H58" s="78" t="s">
        <v>402</v>
      </c>
      <c r="I58" s="78" t="s">
        <v>402</v>
      </c>
      <c r="J58" s="78"/>
      <c r="K58" s="78"/>
      <c r="U58" s="271"/>
      <c r="V58" s="125" t="s">
        <v>218</v>
      </c>
      <c r="W58" s="169">
        <f t="shared" si="9"/>
        <v>0</v>
      </c>
      <c r="X58" s="170">
        <f t="shared" si="9"/>
        <v>0</v>
      </c>
    </row>
    <row r="59" spans="1:24" ht="13.8" thickBot="1" x14ac:dyDescent="0.3">
      <c r="A59" s="15" t="s">
        <v>3037</v>
      </c>
      <c r="B59" s="18" t="s">
        <v>352</v>
      </c>
      <c r="C59" s="20">
        <v>58</v>
      </c>
      <c r="D59" s="20" t="s">
        <v>421</v>
      </c>
      <c r="E59" s="20">
        <v>120</v>
      </c>
      <c r="F59" s="18" t="s">
        <v>405</v>
      </c>
      <c r="G59" s="21" t="s">
        <v>202</v>
      </c>
      <c r="H59" s="78" t="s">
        <v>402</v>
      </c>
      <c r="I59" s="78" t="s">
        <v>402</v>
      </c>
      <c r="J59" s="78"/>
      <c r="K59" s="78"/>
      <c r="U59" s="271"/>
      <c r="V59" s="125" t="s">
        <v>222</v>
      </c>
      <c r="W59" s="169">
        <f t="shared" si="9"/>
        <v>0</v>
      </c>
      <c r="X59" s="170">
        <f t="shared" si="9"/>
        <v>0</v>
      </c>
    </row>
    <row r="60" spans="1:24" ht="13.8" thickBot="1" x14ac:dyDescent="0.3">
      <c r="A60" s="15" t="s">
        <v>571</v>
      </c>
      <c r="B60" s="18" t="s">
        <v>352</v>
      </c>
      <c r="C60" s="18">
        <v>59</v>
      </c>
      <c r="D60" s="20" t="s">
        <v>421</v>
      </c>
      <c r="E60" s="20">
        <v>70</v>
      </c>
      <c r="F60" s="18" t="s">
        <v>410</v>
      </c>
      <c r="G60" s="21" t="s">
        <v>190</v>
      </c>
      <c r="H60" s="78" t="s">
        <v>402</v>
      </c>
      <c r="I60" s="78" t="s">
        <v>402</v>
      </c>
      <c r="J60" s="78"/>
      <c r="K60" s="78"/>
      <c r="U60" s="271"/>
      <c r="V60" s="125" t="s">
        <v>226</v>
      </c>
      <c r="W60" s="169">
        <f t="shared" si="9"/>
        <v>0</v>
      </c>
      <c r="X60" s="170">
        <f t="shared" si="9"/>
        <v>0</v>
      </c>
    </row>
    <row r="61" spans="1:24" ht="13.8" thickBot="1" x14ac:dyDescent="0.3">
      <c r="A61" s="15" t="s">
        <v>667</v>
      </c>
      <c r="B61" s="18" t="s">
        <v>352</v>
      </c>
      <c r="C61" s="20">
        <v>60</v>
      </c>
      <c r="D61" s="20" t="s">
        <v>421</v>
      </c>
      <c r="E61" s="20">
        <v>110</v>
      </c>
      <c r="F61" s="18" t="s">
        <v>405</v>
      </c>
      <c r="G61" s="21" t="s">
        <v>194</v>
      </c>
      <c r="H61" s="78" t="s">
        <v>402</v>
      </c>
      <c r="I61" s="78" t="s">
        <v>402</v>
      </c>
      <c r="J61" s="78"/>
      <c r="K61" s="78"/>
      <c r="U61" s="271"/>
      <c r="V61" s="126" t="s">
        <v>230</v>
      </c>
      <c r="W61" s="169">
        <f t="shared" si="9"/>
        <v>0</v>
      </c>
      <c r="X61" s="170">
        <f t="shared" si="9"/>
        <v>0</v>
      </c>
    </row>
    <row r="62" spans="1:24" ht="13.8" thickBot="1" x14ac:dyDescent="0.3">
      <c r="A62" s="15" t="s">
        <v>3038</v>
      </c>
      <c r="B62" s="18" t="s">
        <v>352</v>
      </c>
      <c r="C62" s="18">
        <v>61</v>
      </c>
      <c r="D62" s="20" t="s">
        <v>421</v>
      </c>
      <c r="E62" s="20">
        <v>200</v>
      </c>
      <c r="F62" s="18" t="s">
        <v>405</v>
      </c>
      <c r="G62" s="19" t="s">
        <v>210</v>
      </c>
      <c r="H62" s="78" t="s">
        <v>402</v>
      </c>
      <c r="I62" s="78" t="s">
        <v>402</v>
      </c>
      <c r="J62" s="78"/>
      <c r="K62" s="78" t="s">
        <v>402</v>
      </c>
      <c r="U62" s="271"/>
      <c r="V62" s="125" t="s">
        <v>234</v>
      </c>
      <c r="W62" s="169">
        <f t="shared" si="9"/>
        <v>0</v>
      </c>
      <c r="X62" s="170">
        <f t="shared" si="9"/>
        <v>0</v>
      </c>
    </row>
    <row r="63" spans="1:24" ht="13.8" thickBot="1" x14ac:dyDescent="0.3">
      <c r="A63" s="15" t="s">
        <v>3039</v>
      </c>
      <c r="B63" s="18" t="s">
        <v>352</v>
      </c>
      <c r="C63" s="20">
        <v>62</v>
      </c>
      <c r="D63" s="20" t="s">
        <v>421</v>
      </c>
      <c r="E63" s="20">
        <v>60</v>
      </c>
      <c r="F63" s="18" t="s">
        <v>410</v>
      </c>
      <c r="G63" s="19" t="s">
        <v>190</v>
      </c>
      <c r="H63" s="78" t="s">
        <v>402</v>
      </c>
      <c r="I63" s="78" t="s">
        <v>402</v>
      </c>
      <c r="J63" s="78"/>
      <c r="K63" s="78"/>
      <c r="U63" s="271"/>
      <c r="V63" s="125" t="s">
        <v>238</v>
      </c>
      <c r="W63" s="169">
        <f t="shared" si="9"/>
        <v>0</v>
      </c>
      <c r="X63" s="170">
        <f t="shared" si="9"/>
        <v>0</v>
      </c>
    </row>
    <row r="64" spans="1:24" ht="13.8" thickBot="1" x14ac:dyDescent="0.3">
      <c r="A64" s="15" t="s">
        <v>3040</v>
      </c>
      <c r="B64" s="18" t="s">
        <v>352</v>
      </c>
      <c r="C64" s="18">
        <v>63</v>
      </c>
      <c r="D64" s="20" t="s">
        <v>421</v>
      </c>
      <c r="E64" s="20">
        <v>110</v>
      </c>
      <c r="F64" s="18" t="s">
        <v>405</v>
      </c>
      <c r="G64" s="19" t="s">
        <v>202</v>
      </c>
      <c r="H64" s="78" t="s">
        <v>402</v>
      </c>
      <c r="I64" s="78" t="s">
        <v>402</v>
      </c>
      <c r="J64" s="78"/>
      <c r="K64" s="78"/>
      <c r="U64" s="271"/>
      <c r="V64" s="125" t="s">
        <v>242</v>
      </c>
      <c r="W64" s="169">
        <f t="shared" si="9"/>
        <v>0</v>
      </c>
      <c r="X64" s="170">
        <f t="shared" si="9"/>
        <v>0</v>
      </c>
    </row>
    <row r="65" spans="1:24" ht="13.8" thickBot="1" x14ac:dyDescent="0.3">
      <c r="A65" s="15" t="s">
        <v>3041</v>
      </c>
      <c r="B65" s="18" t="s">
        <v>352</v>
      </c>
      <c r="C65" s="20">
        <v>64</v>
      </c>
      <c r="D65" s="20" t="s">
        <v>421</v>
      </c>
      <c r="E65" s="20">
        <v>60</v>
      </c>
      <c r="F65" s="18" t="s">
        <v>410</v>
      </c>
      <c r="G65" s="19" t="s">
        <v>190</v>
      </c>
      <c r="H65" s="78" t="s">
        <v>402</v>
      </c>
      <c r="I65" s="78" t="s">
        <v>402</v>
      </c>
      <c r="J65" s="78"/>
      <c r="K65" s="78"/>
      <c r="U65" s="271"/>
      <c r="V65" s="125" t="s">
        <v>246</v>
      </c>
      <c r="W65" s="169">
        <f t="shared" si="9"/>
        <v>0</v>
      </c>
      <c r="X65" s="170">
        <f t="shared" si="9"/>
        <v>0</v>
      </c>
    </row>
    <row r="66" spans="1:24" ht="13.8" thickBot="1" x14ac:dyDescent="0.3">
      <c r="A66" s="15" t="s">
        <v>3042</v>
      </c>
      <c r="B66" s="18" t="s">
        <v>352</v>
      </c>
      <c r="C66" s="18">
        <v>65</v>
      </c>
      <c r="D66" s="20" t="s">
        <v>421</v>
      </c>
      <c r="E66" s="20">
        <v>90</v>
      </c>
      <c r="F66" s="18" t="s">
        <v>405</v>
      </c>
      <c r="G66" s="19" t="s">
        <v>198</v>
      </c>
      <c r="H66" s="78" t="s">
        <v>402</v>
      </c>
      <c r="I66" s="78" t="s">
        <v>402</v>
      </c>
      <c r="J66" s="78"/>
      <c r="K66" s="78"/>
      <c r="U66" s="271"/>
      <c r="V66" s="125" t="s">
        <v>250</v>
      </c>
      <c r="W66" s="169">
        <f t="shared" si="9"/>
        <v>0</v>
      </c>
      <c r="X66" s="170">
        <f t="shared" si="9"/>
        <v>0</v>
      </c>
    </row>
    <row r="67" spans="1:24" ht="13.8" thickBot="1" x14ac:dyDescent="0.3">
      <c r="A67" s="15" t="s">
        <v>3043</v>
      </c>
      <c r="B67" s="18" t="s">
        <v>352</v>
      </c>
      <c r="C67" s="20">
        <v>66</v>
      </c>
      <c r="D67" s="20" t="s">
        <v>421</v>
      </c>
      <c r="E67" s="20">
        <v>250</v>
      </c>
      <c r="F67" s="18" t="s">
        <v>401</v>
      </c>
      <c r="G67" s="21" t="s">
        <v>210</v>
      </c>
      <c r="H67" s="78" t="s">
        <v>402</v>
      </c>
      <c r="I67" s="78" t="s">
        <v>402</v>
      </c>
      <c r="J67" s="78"/>
      <c r="K67" s="78" t="s">
        <v>402</v>
      </c>
      <c r="U67" s="271"/>
      <c r="V67" s="125" t="s">
        <v>254</v>
      </c>
      <c r="W67" s="169">
        <f t="shared" si="9"/>
        <v>0</v>
      </c>
      <c r="X67" s="170">
        <f t="shared" si="9"/>
        <v>0</v>
      </c>
    </row>
    <row r="68" spans="1:24" ht="13.8" thickBot="1" x14ac:dyDescent="0.3">
      <c r="A68" s="15" t="s">
        <v>1227</v>
      </c>
      <c r="B68" s="18" t="s">
        <v>352</v>
      </c>
      <c r="C68" s="18">
        <v>67</v>
      </c>
      <c r="D68" s="20" t="s">
        <v>431</v>
      </c>
      <c r="E68" s="20">
        <v>80</v>
      </c>
      <c r="F68" s="18"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1200</v>
      </c>
      <c r="B69" s="18" t="s">
        <v>352</v>
      </c>
      <c r="C69" s="20">
        <v>68</v>
      </c>
      <c r="D69" s="20" t="s">
        <v>431</v>
      </c>
      <c r="E69" s="20">
        <v>130</v>
      </c>
      <c r="F69" s="18" t="s">
        <v>405</v>
      </c>
      <c r="G69" s="21" t="s">
        <v>198</v>
      </c>
      <c r="H69" s="78" t="s">
        <v>402</v>
      </c>
      <c r="I69" s="78" t="s">
        <v>402</v>
      </c>
      <c r="J69" s="78"/>
      <c r="K69" s="78"/>
      <c r="U69" s="271"/>
      <c r="V69" s="125" t="s">
        <v>262</v>
      </c>
      <c r="W69" s="169">
        <f t="shared" si="10"/>
        <v>0</v>
      </c>
      <c r="X69" s="170">
        <f t="shared" si="10"/>
        <v>0</v>
      </c>
    </row>
    <row r="70" spans="1:24" ht="13.8" thickBot="1" x14ac:dyDescent="0.3">
      <c r="A70" s="15" t="s">
        <v>2344</v>
      </c>
      <c r="B70" s="18" t="s">
        <v>352</v>
      </c>
      <c r="C70" s="18">
        <v>69</v>
      </c>
      <c r="D70" s="20" t="s">
        <v>431</v>
      </c>
      <c r="E70" s="20">
        <v>70</v>
      </c>
      <c r="F70" s="18" t="s">
        <v>410</v>
      </c>
      <c r="G70" s="21" t="s">
        <v>190</v>
      </c>
      <c r="H70" s="78" t="s">
        <v>402</v>
      </c>
      <c r="I70" s="78" t="s">
        <v>402</v>
      </c>
      <c r="J70" s="78"/>
      <c r="K70" s="78"/>
      <c r="U70" s="271"/>
      <c r="V70" s="125" t="s">
        <v>266</v>
      </c>
      <c r="W70" s="169">
        <f t="shared" si="10"/>
        <v>0</v>
      </c>
      <c r="X70" s="170">
        <f t="shared" si="10"/>
        <v>0</v>
      </c>
    </row>
    <row r="71" spans="1:24" ht="13.8" thickBot="1" x14ac:dyDescent="0.3">
      <c r="A71" s="15" t="s">
        <v>2345</v>
      </c>
      <c r="B71" s="18" t="s">
        <v>352</v>
      </c>
      <c r="C71" s="20">
        <v>70</v>
      </c>
      <c r="D71" s="20" t="s">
        <v>431</v>
      </c>
      <c r="E71" s="20">
        <v>110</v>
      </c>
      <c r="F71" s="18" t="s">
        <v>405</v>
      </c>
      <c r="G71" s="21" t="s">
        <v>194</v>
      </c>
      <c r="H71" s="78" t="s">
        <v>402</v>
      </c>
      <c r="I71" s="78" t="s">
        <v>402</v>
      </c>
      <c r="J71" s="78"/>
      <c r="K71" s="78"/>
      <c r="U71" s="271"/>
      <c r="V71" s="125" t="s">
        <v>270</v>
      </c>
      <c r="W71" s="169">
        <f t="shared" si="10"/>
        <v>0</v>
      </c>
      <c r="X71" s="170">
        <f t="shared" si="10"/>
        <v>0</v>
      </c>
    </row>
    <row r="72" spans="1:24" ht="13.8" thickBot="1" x14ac:dyDescent="0.3">
      <c r="A72" s="15" t="s">
        <v>2346</v>
      </c>
      <c r="B72" s="18" t="s">
        <v>352</v>
      </c>
      <c r="C72" s="18">
        <v>71</v>
      </c>
      <c r="D72" s="20" t="s">
        <v>431</v>
      </c>
      <c r="E72" s="20">
        <v>160</v>
      </c>
      <c r="F72" s="18" t="s">
        <v>401</v>
      </c>
      <c r="G72" s="21" t="s">
        <v>202</v>
      </c>
      <c r="H72" s="78" t="s">
        <v>402</v>
      </c>
      <c r="I72" s="78" t="s">
        <v>402</v>
      </c>
      <c r="J72" s="78"/>
      <c r="K72" s="78"/>
      <c r="U72" s="271"/>
      <c r="V72" s="125" t="s">
        <v>274</v>
      </c>
      <c r="W72" s="169">
        <f t="shared" si="10"/>
        <v>0</v>
      </c>
      <c r="X72" s="170">
        <f t="shared" si="10"/>
        <v>12</v>
      </c>
    </row>
    <row r="73" spans="1:24" ht="13.8" thickBot="1" x14ac:dyDescent="0.3">
      <c r="A73" s="15" t="s">
        <v>3044</v>
      </c>
      <c r="B73" s="18" t="s">
        <v>352</v>
      </c>
      <c r="C73" s="20">
        <v>72</v>
      </c>
      <c r="D73" s="20" t="s">
        <v>431</v>
      </c>
      <c r="E73" s="20">
        <v>80</v>
      </c>
      <c r="F73" s="18" t="s">
        <v>410</v>
      </c>
      <c r="G73" s="21" t="s">
        <v>190</v>
      </c>
      <c r="H73" s="78" t="s">
        <v>402</v>
      </c>
      <c r="I73" s="78" t="s">
        <v>402</v>
      </c>
      <c r="J73" s="78"/>
      <c r="K73" s="78"/>
      <c r="U73" s="271"/>
      <c r="V73" s="177" t="s">
        <v>278</v>
      </c>
      <c r="W73" s="169">
        <f t="shared" si="10"/>
        <v>0</v>
      </c>
      <c r="X73" s="170">
        <f t="shared" si="10"/>
        <v>14</v>
      </c>
    </row>
    <row r="74" spans="1:24" x14ac:dyDescent="0.25">
      <c r="A74" s="15" t="s">
        <v>3045</v>
      </c>
      <c r="B74" s="18" t="s">
        <v>352</v>
      </c>
      <c r="C74" s="18">
        <v>73</v>
      </c>
      <c r="D74" s="20" t="s">
        <v>431</v>
      </c>
      <c r="E74" s="20">
        <v>110</v>
      </c>
      <c r="F74" s="18" t="s">
        <v>410</v>
      </c>
      <c r="G74" s="21" t="s">
        <v>194</v>
      </c>
      <c r="H74" s="78" t="s">
        <v>402</v>
      </c>
      <c r="I74" s="78" t="s">
        <v>402</v>
      </c>
      <c r="J74" s="78"/>
      <c r="K74" s="78"/>
    </row>
    <row r="75" spans="1:24" x14ac:dyDescent="0.25">
      <c r="A75" s="15" t="s">
        <v>3046</v>
      </c>
      <c r="B75" s="18" t="s">
        <v>352</v>
      </c>
      <c r="C75" s="20">
        <v>74</v>
      </c>
      <c r="D75" s="20" t="s">
        <v>431</v>
      </c>
      <c r="E75" s="20">
        <v>80</v>
      </c>
      <c r="F75" s="18" t="s">
        <v>410</v>
      </c>
      <c r="G75" s="21" t="s">
        <v>190</v>
      </c>
      <c r="H75" s="78" t="s">
        <v>402</v>
      </c>
      <c r="I75" s="78" t="s">
        <v>402</v>
      </c>
      <c r="J75" s="78"/>
      <c r="K75" s="78"/>
    </row>
    <row r="76" spans="1:24" x14ac:dyDescent="0.25">
      <c r="A76" s="15" t="s">
        <v>3047</v>
      </c>
      <c r="B76" s="18" t="s">
        <v>352</v>
      </c>
      <c r="C76" s="18">
        <v>75</v>
      </c>
      <c r="D76" s="20" t="s">
        <v>431</v>
      </c>
      <c r="E76" s="20">
        <v>130</v>
      </c>
      <c r="F76" s="18" t="s">
        <v>405</v>
      </c>
      <c r="G76" s="21" t="s">
        <v>198</v>
      </c>
      <c r="H76" s="78" t="s">
        <v>402</v>
      </c>
      <c r="I76" s="78" t="s">
        <v>402</v>
      </c>
      <c r="J76" s="78"/>
      <c r="K76" s="78"/>
    </row>
    <row r="77" spans="1:24" x14ac:dyDescent="0.25">
      <c r="A77" s="15" t="s">
        <v>3048</v>
      </c>
      <c r="B77" s="18" t="s">
        <v>352</v>
      </c>
      <c r="C77" s="20">
        <v>76</v>
      </c>
      <c r="D77" s="20" t="s">
        <v>435</v>
      </c>
      <c r="E77" s="20">
        <v>40</v>
      </c>
      <c r="F77" s="18" t="s">
        <v>410</v>
      </c>
      <c r="G77" s="21" t="s">
        <v>190</v>
      </c>
      <c r="H77" s="78" t="s">
        <v>402</v>
      </c>
      <c r="I77" s="78" t="s">
        <v>402</v>
      </c>
      <c r="J77" s="78"/>
      <c r="K77" s="78"/>
    </row>
    <row r="78" spans="1:24" x14ac:dyDescent="0.25">
      <c r="A78" s="15" t="s">
        <v>3049</v>
      </c>
      <c r="B78" s="18" t="s">
        <v>352</v>
      </c>
      <c r="C78" s="18">
        <v>77</v>
      </c>
      <c r="D78" s="20" t="s">
        <v>435</v>
      </c>
      <c r="E78" s="20">
        <v>120</v>
      </c>
      <c r="F78" s="18" t="s">
        <v>405</v>
      </c>
      <c r="G78" s="21" t="s">
        <v>194</v>
      </c>
      <c r="H78" s="78" t="s">
        <v>402</v>
      </c>
      <c r="I78" s="78" t="s">
        <v>402</v>
      </c>
      <c r="J78" s="78"/>
      <c r="K78" s="78"/>
    </row>
    <row r="79" spans="1:24" x14ac:dyDescent="0.25">
      <c r="A79" s="15" t="s">
        <v>3050</v>
      </c>
      <c r="B79" s="18" t="s">
        <v>352</v>
      </c>
      <c r="C79" s="20">
        <v>78</v>
      </c>
      <c r="D79" s="20" t="s">
        <v>435</v>
      </c>
      <c r="E79" s="20">
        <v>70</v>
      </c>
      <c r="F79" s="18" t="s">
        <v>410</v>
      </c>
      <c r="G79" s="21" t="s">
        <v>190</v>
      </c>
      <c r="H79" s="78" t="s">
        <v>402</v>
      </c>
      <c r="I79" s="78" t="s">
        <v>402</v>
      </c>
      <c r="J79" s="78"/>
      <c r="K79" s="78"/>
    </row>
    <row r="80" spans="1:24" x14ac:dyDescent="0.25">
      <c r="A80" s="15" t="s">
        <v>3051</v>
      </c>
      <c r="B80" s="18" t="s">
        <v>352</v>
      </c>
      <c r="C80" s="18">
        <v>79</v>
      </c>
      <c r="D80" s="20" t="s">
        <v>435</v>
      </c>
      <c r="E80" s="20">
        <v>90</v>
      </c>
      <c r="F80" s="18" t="s">
        <v>405</v>
      </c>
      <c r="G80" s="21" t="s">
        <v>194</v>
      </c>
      <c r="H80" s="78" t="s">
        <v>402</v>
      </c>
      <c r="I80" s="78" t="s">
        <v>402</v>
      </c>
      <c r="J80" s="78"/>
      <c r="K80" s="78"/>
    </row>
    <row r="81" spans="1:11" x14ac:dyDescent="0.25">
      <c r="A81" s="15" t="s">
        <v>3052</v>
      </c>
      <c r="B81" s="18" t="s">
        <v>352</v>
      </c>
      <c r="C81" s="20">
        <v>80</v>
      </c>
      <c r="D81" s="20" t="s">
        <v>435</v>
      </c>
      <c r="E81" s="20">
        <v>200</v>
      </c>
      <c r="F81" s="18" t="s">
        <v>405</v>
      </c>
      <c r="G81" s="21" t="s">
        <v>210</v>
      </c>
      <c r="H81" s="78" t="s">
        <v>402</v>
      </c>
      <c r="I81" s="78" t="s">
        <v>402</v>
      </c>
      <c r="J81" s="78"/>
      <c r="K81" s="78" t="s">
        <v>402</v>
      </c>
    </row>
    <row r="82" spans="1:11" x14ac:dyDescent="0.25">
      <c r="A82" s="15" t="s">
        <v>1226</v>
      </c>
      <c r="B82" s="18" t="s">
        <v>352</v>
      </c>
      <c r="C82" s="18">
        <v>81</v>
      </c>
      <c r="D82" s="20" t="s">
        <v>435</v>
      </c>
      <c r="E82" s="20">
        <v>60</v>
      </c>
      <c r="F82" s="18" t="s">
        <v>410</v>
      </c>
      <c r="G82" s="21" t="s">
        <v>190</v>
      </c>
      <c r="H82" s="78" t="s">
        <v>402</v>
      </c>
      <c r="I82" s="78" t="s">
        <v>402</v>
      </c>
      <c r="J82" s="78"/>
      <c r="K82" s="78"/>
    </row>
    <row r="83" spans="1:11" x14ac:dyDescent="0.25">
      <c r="A83" s="15" t="s">
        <v>1210</v>
      </c>
      <c r="B83" s="18" t="s">
        <v>352</v>
      </c>
      <c r="C83" s="20">
        <v>82</v>
      </c>
      <c r="D83" s="20" t="s">
        <v>435</v>
      </c>
      <c r="E83" s="16">
        <v>110</v>
      </c>
      <c r="F83" s="18" t="s">
        <v>405</v>
      </c>
      <c r="G83" s="21" t="s">
        <v>202</v>
      </c>
      <c r="H83" s="78" t="s">
        <v>402</v>
      </c>
      <c r="I83" s="78" t="s">
        <v>402</v>
      </c>
      <c r="J83" s="78"/>
      <c r="K83" s="78"/>
    </row>
    <row r="84" spans="1:11" x14ac:dyDescent="0.25">
      <c r="A84" s="15" t="s">
        <v>2303</v>
      </c>
      <c r="B84" s="18" t="s">
        <v>352</v>
      </c>
      <c r="C84" s="18">
        <v>83</v>
      </c>
      <c r="D84" s="20" t="s">
        <v>435</v>
      </c>
      <c r="E84" s="16">
        <v>70</v>
      </c>
      <c r="F84" s="18" t="s">
        <v>410</v>
      </c>
      <c r="G84" s="21" t="s">
        <v>190</v>
      </c>
      <c r="H84" s="78" t="s">
        <v>402</v>
      </c>
      <c r="I84" s="78" t="s">
        <v>402</v>
      </c>
      <c r="J84" s="78"/>
      <c r="K84" s="78"/>
    </row>
    <row r="85" spans="1:11" x14ac:dyDescent="0.25">
      <c r="A85" s="15" t="s">
        <v>2304</v>
      </c>
      <c r="B85" s="18" t="s">
        <v>352</v>
      </c>
      <c r="C85" s="20">
        <v>84</v>
      </c>
      <c r="D85" s="20" t="s">
        <v>435</v>
      </c>
      <c r="E85" s="20">
        <v>90</v>
      </c>
      <c r="F85" s="18" t="s">
        <v>405</v>
      </c>
      <c r="G85" s="21" t="s">
        <v>194</v>
      </c>
      <c r="H85" s="78" t="s">
        <v>402</v>
      </c>
      <c r="I85" s="78" t="s">
        <v>402</v>
      </c>
      <c r="J85" s="78"/>
      <c r="K85" s="78"/>
    </row>
    <row r="86" spans="1:11" x14ac:dyDescent="0.25">
      <c r="A86" s="15" t="s">
        <v>2305</v>
      </c>
      <c r="B86" s="18" t="s">
        <v>352</v>
      </c>
      <c r="C86" s="18">
        <v>85</v>
      </c>
      <c r="D86" s="20" t="s">
        <v>435</v>
      </c>
      <c r="E86" s="20">
        <v>150</v>
      </c>
      <c r="F86" s="18" t="s">
        <v>401</v>
      </c>
      <c r="G86" s="21" t="s">
        <v>202</v>
      </c>
      <c r="H86" s="78" t="s">
        <v>402</v>
      </c>
      <c r="I86" s="78" t="s">
        <v>402</v>
      </c>
      <c r="J86" s="78"/>
      <c r="K86" s="78"/>
    </row>
    <row r="87" spans="1:11" x14ac:dyDescent="0.25">
      <c r="A87" s="15" t="s">
        <v>3053</v>
      </c>
      <c r="B87" s="18" t="s">
        <v>352</v>
      </c>
      <c r="C87" s="20">
        <v>86</v>
      </c>
      <c r="D87" s="20" t="s">
        <v>419</v>
      </c>
      <c r="E87" s="20">
        <v>50</v>
      </c>
      <c r="F87" s="18" t="s">
        <v>410</v>
      </c>
      <c r="G87" s="21" t="s">
        <v>190</v>
      </c>
      <c r="H87" s="78" t="s">
        <v>402</v>
      </c>
      <c r="I87" s="78" t="s">
        <v>402</v>
      </c>
      <c r="J87" s="78"/>
      <c r="K87" s="78"/>
    </row>
    <row r="88" spans="1:11" x14ac:dyDescent="0.25">
      <c r="A88" s="15" t="s">
        <v>3054</v>
      </c>
      <c r="B88" s="18" t="s">
        <v>352</v>
      </c>
      <c r="C88" s="18">
        <v>87</v>
      </c>
      <c r="D88" s="20" t="s">
        <v>419</v>
      </c>
      <c r="E88" s="20">
        <v>100</v>
      </c>
      <c r="F88" s="18" t="s">
        <v>405</v>
      </c>
      <c r="G88" s="21" t="s">
        <v>202</v>
      </c>
      <c r="H88" s="78" t="s">
        <v>402</v>
      </c>
      <c r="I88" s="78" t="s">
        <v>402</v>
      </c>
      <c r="J88" s="78"/>
      <c r="K88" s="78"/>
    </row>
    <row r="89" spans="1:11" x14ac:dyDescent="0.25">
      <c r="A89" s="15" t="s">
        <v>418</v>
      </c>
      <c r="B89" s="18" t="s">
        <v>352</v>
      </c>
      <c r="C89" s="20">
        <v>88</v>
      </c>
      <c r="D89" s="20" t="s">
        <v>419</v>
      </c>
      <c r="E89" s="20">
        <v>110</v>
      </c>
      <c r="F89" s="18" t="s">
        <v>410</v>
      </c>
      <c r="G89" s="21" t="s">
        <v>190</v>
      </c>
      <c r="H89" s="78" t="s">
        <v>402</v>
      </c>
      <c r="I89" s="78" t="s">
        <v>402</v>
      </c>
      <c r="J89" s="78"/>
      <c r="K89" s="78"/>
    </row>
    <row r="90" spans="1:11" x14ac:dyDescent="0.25">
      <c r="A90" s="15" t="s">
        <v>3055</v>
      </c>
      <c r="B90" s="18" t="s">
        <v>352</v>
      </c>
      <c r="C90" s="18">
        <v>89</v>
      </c>
      <c r="D90" s="20" t="s">
        <v>419</v>
      </c>
      <c r="E90" s="20">
        <v>250</v>
      </c>
      <c r="F90" s="18" t="s">
        <v>401</v>
      </c>
      <c r="G90" s="21" t="s">
        <v>210</v>
      </c>
      <c r="H90" s="78" t="s">
        <v>402</v>
      </c>
      <c r="I90" s="78" t="s">
        <v>402</v>
      </c>
      <c r="J90" s="78"/>
      <c r="K90" s="78" t="s">
        <v>402</v>
      </c>
    </row>
    <row r="91" spans="1:11" x14ac:dyDescent="0.25">
      <c r="A91" s="15" t="s">
        <v>481</v>
      </c>
      <c r="B91" s="18" t="s">
        <v>352</v>
      </c>
      <c r="C91" s="20">
        <v>90</v>
      </c>
      <c r="D91" s="20" t="s">
        <v>2651</v>
      </c>
      <c r="E91" s="20">
        <v>70</v>
      </c>
      <c r="F91" s="18" t="s">
        <v>410</v>
      </c>
      <c r="G91" s="21" t="s">
        <v>190</v>
      </c>
      <c r="H91" s="78" t="s">
        <v>402</v>
      </c>
      <c r="I91" s="78" t="s">
        <v>402</v>
      </c>
      <c r="J91" s="78"/>
      <c r="K91" s="78"/>
    </row>
    <row r="92" spans="1:11" x14ac:dyDescent="0.25">
      <c r="A92" s="15" t="s">
        <v>446</v>
      </c>
      <c r="B92" s="18" t="s">
        <v>352</v>
      </c>
      <c r="C92" s="18">
        <v>91</v>
      </c>
      <c r="D92" s="20" t="s">
        <v>2651</v>
      </c>
      <c r="E92" s="20">
        <v>110</v>
      </c>
      <c r="F92" s="18" t="s">
        <v>405</v>
      </c>
      <c r="G92" s="21" t="s">
        <v>194</v>
      </c>
      <c r="H92" s="78" t="s">
        <v>402</v>
      </c>
      <c r="I92" s="78" t="s">
        <v>402</v>
      </c>
      <c r="J92" s="78"/>
      <c r="K92" s="78"/>
    </row>
    <row r="93" spans="1:11" x14ac:dyDescent="0.25">
      <c r="A93" s="15" t="s">
        <v>3056</v>
      </c>
      <c r="B93" s="18" t="s">
        <v>352</v>
      </c>
      <c r="C93" s="20">
        <v>92</v>
      </c>
      <c r="D93" s="20" t="s">
        <v>2651</v>
      </c>
      <c r="E93" s="20">
        <v>30</v>
      </c>
      <c r="F93" s="18" t="s">
        <v>410</v>
      </c>
      <c r="G93" s="21" t="s">
        <v>190</v>
      </c>
      <c r="H93" s="78" t="s">
        <v>402</v>
      </c>
      <c r="I93" s="78" t="s">
        <v>402</v>
      </c>
      <c r="J93" s="78"/>
      <c r="K93" s="78"/>
    </row>
    <row r="94" spans="1:11" x14ac:dyDescent="0.25">
      <c r="A94" s="15" t="s">
        <v>3057</v>
      </c>
      <c r="B94" s="18" t="s">
        <v>352</v>
      </c>
      <c r="C94" s="18">
        <v>93</v>
      </c>
      <c r="D94" s="20" t="s">
        <v>2651</v>
      </c>
      <c r="E94" s="20">
        <v>60</v>
      </c>
      <c r="F94" s="18" t="s">
        <v>405</v>
      </c>
      <c r="G94" s="21" t="s">
        <v>202</v>
      </c>
      <c r="H94" s="78" t="s">
        <v>402</v>
      </c>
      <c r="I94" s="78" t="s">
        <v>402</v>
      </c>
      <c r="J94" s="78"/>
      <c r="K94" s="78"/>
    </row>
    <row r="95" spans="1:11" x14ac:dyDescent="0.25">
      <c r="A95" s="15" t="s">
        <v>549</v>
      </c>
      <c r="B95" s="18" t="s">
        <v>352</v>
      </c>
      <c r="C95" s="20">
        <v>94</v>
      </c>
      <c r="D95" s="20" t="s">
        <v>165</v>
      </c>
      <c r="E95" s="20">
        <v>60</v>
      </c>
      <c r="F95" s="18" t="s">
        <v>410</v>
      </c>
      <c r="G95" s="21" t="s">
        <v>190</v>
      </c>
      <c r="H95" s="78" t="s">
        <v>402</v>
      </c>
      <c r="I95" s="78" t="s">
        <v>402</v>
      </c>
      <c r="J95" s="78"/>
      <c r="K95" s="78"/>
    </row>
    <row r="96" spans="1:11" x14ac:dyDescent="0.25">
      <c r="A96" s="15" t="s">
        <v>542</v>
      </c>
      <c r="B96" s="18" t="s">
        <v>352</v>
      </c>
      <c r="C96" s="18">
        <v>95</v>
      </c>
      <c r="D96" s="20" t="s">
        <v>165</v>
      </c>
      <c r="E96" s="20">
        <v>90</v>
      </c>
      <c r="F96" s="18" t="s">
        <v>405</v>
      </c>
      <c r="G96" s="21" t="s">
        <v>194</v>
      </c>
      <c r="H96" s="78" t="s">
        <v>402</v>
      </c>
      <c r="I96" s="78" t="s">
        <v>402</v>
      </c>
      <c r="J96" s="78"/>
      <c r="K96" s="78"/>
    </row>
    <row r="97" spans="1:11" x14ac:dyDescent="0.25">
      <c r="A97" s="15" t="s">
        <v>664</v>
      </c>
      <c r="B97" s="18" t="s">
        <v>352</v>
      </c>
      <c r="C97" s="20">
        <v>96</v>
      </c>
      <c r="D97" s="20" t="s">
        <v>165</v>
      </c>
      <c r="E97" s="20">
        <v>160</v>
      </c>
      <c r="F97" s="18" t="s">
        <v>401</v>
      </c>
      <c r="G97" s="21" t="s">
        <v>202</v>
      </c>
      <c r="H97" s="78" t="s">
        <v>402</v>
      </c>
      <c r="I97" s="78" t="s">
        <v>402</v>
      </c>
      <c r="J97" s="78"/>
      <c r="K97" s="78"/>
    </row>
    <row r="98" spans="1:11" x14ac:dyDescent="0.25">
      <c r="A98" s="15" t="s">
        <v>658</v>
      </c>
      <c r="B98" s="18" t="s">
        <v>352</v>
      </c>
      <c r="C98" s="18">
        <v>97</v>
      </c>
      <c r="D98" s="20" t="s">
        <v>414</v>
      </c>
      <c r="E98" s="20">
        <v>60</v>
      </c>
      <c r="F98" s="18" t="s">
        <v>410</v>
      </c>
      <c r="G98" s="21" t="s">
        <v>190</v>
      </c>
      <c r="H98" s="78" t="s">
        <v>402</v>
      </c>
      <c r="I98" s="78" t="s">
        <v>402</v>
      </c>
      <c r="J98" s="78"/>
      <c r="K98" s="78"/>
    </row>
    <row r="99" spans="1:11" x14ac:dyDescent="0.25">
      <c r="A99" s="15" t="s">
        <v>635</v>
      </c>
      <c r="B99" s="18" t="s">
        <v>352</v>
      </c>
      <c r="C99" s="20">
        <v>98</v>
      </c>
      <c r="D99" s="20" t="s">
        <v>414</v>
      </c>
      <c r="E99" s="16">
        <v>90</v>
      </c>
      <c r="F99" s="18" t="s">
        <v>405</v>
      </c>
      <c r="G99" s="21" t="s">
        <v>190</v>
      </c>
      <c r="H99" s="78" t="s">
        <v>402</v>
      </c>
      <c r="I99" s="78" t="s">
        <v>402</v>
      </c>
      <c r="J99" s="78"/>
      <c r="K99" s="78"/>
    </row>
    <row r="100" spans="1:11" x14ac:dyDescent="0.25">
      <c r="A100" s="15" t="s">
        <v>620</v>
      </c>
      <c r="B100" s="18" t="s">
        <v>352</v>
      </c>
      <c r="C100" s="18">
        <v>99</v>
      </c>
      <c r="D100" s="20" t="s">
        <v>414</v>
      </c>
      <c r="E100" s="16">
        <v>130</v>
      </c>
      <c r="F100" s="18" t="s">
        <v>410</v>
      </c>
      <c r="G100" s="21" t="s">
        <v>202</v>
      </c>
      <c r="H100" s="78" t="s">
        <v>402</v>
      </c>
      <c r="I100" s="78" t="s">
        <v>402</v>
      </c>
      <c r="J100" s="78"/>
      <c r="K100" s="78"/>
    </row>
    <row r="101" spans="1:11" x14ac:dyDescent="0.25">
      <c r="A101" s="15" t="s">
        <v>3058</v>
      </c>
      <c r="B101" s="18" t="s">
        <v>352</v>
      </c>
      <c r="C101" s="20">
        <v>100</v>
      </c>
      <c r="D101" s="20" t="s">
        <v>414</v>
      </c>
      <c r="E101" s="16">
        <v>180</v>
      </c>
      <c r="F101" s="18" t="s">
        <v>410</v>
      </c>
      <c r="G101" s="17" t="s">
        <v>210</v>
      </c>
      <c r="H101" s="78" t="s">
        <v>402</v>
      </c>
      <c r="I101" s="78" t="s">
        <v>402</v>
      </c>
      <c r="J101" s="78"/>
      <c r="K101" s="78" t="s">
        <v>402</v>
      </c>
    </row>
    <row r="102" spans="1:11" x14ac:dyDescent="0.25">
      <c r="A102" s="15" t="s">
        <v>649</v>
      </c>
      <c r="B102" s="18" t="s">
        <v>352</v>
      </c>
      <c r="C102" s="18">
        <v>101</v>
      </c>
      <c r="D102" s="20" t="s">
        <v>414</v>
      </c>
      <c r="E102" s="16">
        <v>60</v>
      </c>
      <c r="F102" s="18" t="s">
        <v>410</v>
      </c>
      <c r="G102" s="17" t="s">
        <v>190</v>
      </c>
      <c r="H102" s="78" t="s">
        <v>402</v>
      </c>
      <c r="I102" s="78" t="s">
        <v>402</v>
      </c>
      <c r="J102" s="78"/>
      <c r="K102" s="78"/>
    </row>
    <row r="103" spans="1:11" x14ac:dyDescent="0.25">
      <c r="A103" s="15" t="s">
        <v>1422</v>
      </c>
      <c r="B103" s="18" t="s">
        <v>352</v>
      </c>
      <c r="C103" s="20">
        <v>102</v>
      </c>
      <c r="D103" s="20" t="s">
        <v>414</v>
      </c>
      <c r="E103" s="16">
        <v>80</v>
      </c>
      <c r="F103" s="18" t="s">
        <v>410</v>
      </c>
      <c r="G103" s="17" t="s">
        <v>194</v>
      </c>
      <c r="H103" s="78" t="s">
        <v>402</v>
      </c>
      <c r="I103" s="78" t="s">
        <v>402</v>
      </c>
      <c r="J103" s="78"/>
      <c r="K103" s="78"/>
    </row>
    <row r="104" spans="1:11" x14ac:dyDescent="0.25">
      <c r="A104" s="15" t="s">
        <v>2319</v>
      </c>
      <c r="B104" s="18" t="s">
        <v>352</v>
      </c>
      <c r="C104" s="18">
        <v>103</v>
      </c>
      <c r="D104" s="20" t="s">
        <v>414</v>
      </c>
      <c r="E104" s="16">
        <v>60</v>
      </c>
      <c r="F104" s="18" t="s">
        <v>410</v>
      </c>
      <c r="G104" s="17" t="s">
        <v>190</v>
      </c>
      <c r="H104" s="78" t="s">
        <v>402</v>
      </c>
      <c r="I104" s="78" t="s">
        <v>402</v>
      </c>
      <c r="J104" s="78"/>
      <c r="K104" s="78"/>
    </row>
    <row r="105" spans="1:11" x14ac:dyDescent="0.25">
      <c r="A105" s="15" t="s">
        <v>2320</v>
      </c>
      <c r="B105" s="18" t="s">
        <v>352</v>
      </c>
      <c r="C105" s="20">
        <v>104</v>
      </c>
      <c r="D105" s="20" t="s">
        <v>414</v>
      </c>
      <c r="E105" s="16">
        <v>90</v>
      </c>
      <c r="F105" s="18" t="s">
        <v>405</v>
      </c>
      <c r="G105" s="17" t="s">
        <v>194</v>
      </c>
      <c r="H105" s="78" t="s">
        <v>402</v>
      </c>
      <c r="I105" s="78" t="s">
        <v>402</v>
      </c>
      <c r="J105" s="78"/>
      <c r="K105" s="78"/>
    </row>
    <row r="106" spans="1:11" x14ac:dyDescent="0.25">
      <c r="A106" s="15" t="s">
        <v>2321</v>
      </c>
      <c r="B106" s="18" t="s">
        <v>352</v>
      </c>
      <c r="C106" s="18">
        <v>105</v>
      </c>
      <c r="D106" s="20" t="s">
        <v>414</v>
      </c>
      <c r="E106" s="16">
        <v>150</v>
      </c>
      <c r="F106" s="18" t="s">
        <v>401</v>
      </c>
      <c r="G106" s="17" t="s">
        <v>198</v>
      </c>
      <c r="H106" s="78" t="s">
        <v>402</v>
      </c>
      <c r="I106" s="78" t="s">
        <v>402</v>
      </c>
      <c r="J106" s="78"/>
      <c r="K106" s="78"/>
    </row>
    <row r="107" spans="1:11" x14ac:dyDescent="0.25">
      <c r="A107" s="15" t="s">
        <v>3059</v>
      </c>
      <c r="B107" s="18" t="s">
        <v>352</v>
      </c>
      <c r="C107" s="20">
        <v>106</v>
      </c>
      <c r="D107" s="20" t="s">
        <v>414</v>
      </c>
      <c r="E107" s="16">
        <v>50</v>
      </c>
      <c r="F107" s="18" t="s">
        <v>410</v>
      </c>
      <c r="G107" s="17" t="s">
        <v>190</v>
      </c>
      <c r="H107" s="78" t="s">
        <v>402</v>
      </c>
      <c r="I107" s="78" t="s">
        <v>402</v>
      </c>
      <c r="J107" s="78"/>
      <c r="K107" s="78"/>
    </row>
    <row r="108" spans="1:11" x14ac:dyDescent="0.25">
      <c r="A108" s="15" t="s">
        <v>3060</v>
      </c>
      <c r="B108" s="18" t="s">
        <v>352</v>
      </c>
      <c r="C108" s="18">
        <v>107</v>
      </c>
      <c r="D108" s="20" t="s">
        <v>414</v>
      </c>
      <c r="E108" s="16">
        <v>80</v>
      </c>
      <c r="F108" s="18" t="s">
        <v>405</v>
      </c>
      <c r="G108" s="17" t="s">
        <v>194</v>
      </c>
      <c r="H108" s="78" t="s">
        <v>402</v>
      </c>
      <c r="I108" s="78" t="s">
        <v>402</v>
      </c>
      <c r="J108" s="78"/>
      <c r="K108" s="78"/>
    </row>
    <row r="109" spans="1:11" x14ac:dyDescent="0.25">
      <c r="A109" s="15" t="s">
        <v>3061</v>
      </c>
      <c r="B109" s="18" t="s">
        <v>352</v>
      </c>
      <c r="C109" s="20">
        <v>108</v>
      </c>
      <c r="D109" s="20" t="s">
        <v>414</v>
      </c>
      <c r="E109" s="16">
        <v>140</v>
      </c>
      <c r="F109" s="18" t="s">
        <v>401</v>
      </c>
      <c r="G109" s="17" t="s">
        <v>198</v>
      </c>
      <c r="H109" s="78" t="s">
        <v>402</v>
      </c>
      <c r="I109" s="78" t="s">
        <v>402</v>
      </c>
      <c r="J109" s="78"/>
      <c r="K109" s="78"/>
    </row>
    <row r="110" spans="1:11" x14ac:dyDescent="0.25">
      <c r="A110" s="15" t="s">
        <v>3062</v>
      </c>
      <c r="B110" s="18" t="s">
        <v>352</v>
      </c>
      <c r="C110" s="18">
        <v>109</v>
      </c>
      <c r="D110" s="20" t="s">
        <v>414</v>
      </c>
      <c r="E110" s="16">
        <v>70</v>
      </c>
      <c r="F110" s="18" t="s">
        <v>410</v>
      </c>
      <c r="G110" s="17" t="s">
        <v>190</v>
      </c>
      <c r="H110" s="78" t="s">
        <v>402</v>
      </c>
      <c r="I110" s="78" t="s">
        <v>402</v>
      </c>
      <c r="J110" s="78"/>
      <c r="K110" s="78"/>
    </row>
    <row r="111" spans="1:11" x14ac:dyDescent="0.25">
      <c r="A111" s="15" t="s">
        <v>3063</v>
      </c>
      <c r="B111" s="18" t="s">
        <v>352</v>
      </c>
      <c r="C111" s="20">
        <v>110</v>
      </c>
      <c r="D111" s="20" t="s">
        <v>414</v>
      </c>
      <c r="E111" s="16">
        <v>210</v>
      </c>
      <c r="F111" s="18" t="s">
        <v>405</v>
      </c>
      <c r="G111" s="17" t="s">
        <v>210</v>
      </c>
      <c r="H111" s="78" t="s">
        <v>402</v>
      </c>
      <c r="I111" s="78" t="s">
        <v>402</v>
      </c>
      <c r="J111" s="78"/>
      <c r="K111" s="78" t="s">
        <v>402</v>
      </c>
    </row>
    <row r="112" spans="1:11" x14ac:dyDescent="0.25">
      <c r="A112" s="15" t="s">
        <v>3064</v>
      </c>
      <c r="B112" s="18" t="s">
        <v>352</v>
      </c>
      <c r="C112" s="18">
        <v>111</v>
      </c>
      <c r="D112" s="20" t="s">
        <v>414</v>
      </c>
      <c r="E112" s="16">
        <v>70</v>
      </c>
      <c r="F112" s="18" t="s">
        <v>410</v>
      </c>
      <c r="G112" s="17" t="s">
        <v>190</v>
      </c>
      <c r="H112" s="78" t="s">
        <v>402</v>
      </c>
      <c r="I112" s="78" t="s">
        <v>402</v>
      </c>
      <c r="J112" s="78"/>
      <c r="K112" s="78"/>
    </row>
    <row r="113" spans="1:11" x14ac:dyDescent="0.25">
      <c r="A113" s="15" t="s">
        <v>3065</v>
      </c>
      <c r="B113" s="18" t="s">
        <v>352</v>
      </c>
      <c r="C113" s="18">
        <v>112</v>
      </c>
      <c r="D113" s="20" t="s">
        <v>414</v>
      </c>
      <c r="E113" s="16">
        <v>130</v>
      </c>
      <c r="F113" s="18" t="s">
        <v>405</v>
      </c>
      <c r="G113" s="17" t="s">
        <v>198</v>
      </c>
      <c r="H113" s="78" t="s">
        <v>402</v>
      </c>
      <c r="I113" s="78" t="s">
        <v>402</v>
      </c>
      <c r="J113" s="78"/>
      <c r="K113" s="78"/>
    </row>
    <row r="114" spans="1:11" x14ac:dyDescent="0.25">
      <c r="A114" s="15" t="s">
        <v>3066</v>
      </c>
      <c r="B114" s="18" t="s">
        <v>352</v>
      </c>
      <c r="C114" s="20">
        <v>113</v>
      </c>
      <c r="D114" s="20" t="s">
        <v>414</v>
      </c>
      <c r="E114" s="16">
        <v>120</v>
      </c>
      <c r="F114" s="18" t="s">
        <v>410</v>
      </c>
      <c r="G114" s="17" t="s">
        <v>202</v>
      </c>
      <c r="H114" s="78" t="s">
        <v>402</v>
      </c>
      <c r="I114" s="78" t="s">
        <v>402</v>
      </c>
      <c r="J114" s="78"/>
      <c r="K114" s="78"/>
    </row>
    <row r="115" spans="1:11" x14ac:dyDescent="0.25">
      <c r="A115" s="15" t="s">
        <v>3067</v>
      </c>
      <c r="B115" s="18" t="s">
        <v>352</v>
      </c>
      <c r="C115" s="20">
        <v>114</v>
      </c>
      <c r="D115" s="20" t="s">
        <v>490</v>
      </c>
      <c r="E115" s="16"/>
      <c r="F115" s="20" t="s">
        <v>1562</v>
      </c>
      <c r="G115" s="17" t="s">
        <v>194</v>
      </c>
      <c r="H115" s="78" t="s">
        <v>402</v>
      </c>
      <c r="I115" s="78" t="s">
        <v>402</v>
      </c>
      <c r="J115" s="78"/>
      <c r="K115" s="78"/>
    </row>
    <row r="116" spans="1:11" x14ac:dyDescent="0.25">
      <c r="A116" s="15" t="s">
        <v>2358</v>
      </c>
      <c r="B116" s="18" t="s">
        <v>352</v>
      </c>
      <c r="C116" s="20">
        <v>115</v>
      </c>
      <c r="D116" s="20" t="s">
        <v>490</v>
      </c>
      <c r="E116" s="16"/>
      <c r="F116" s="20" t="s">
        <v>1562</v>
      </c>
      <c r="G116" s="17" t="s">
        <v>194</v>
      </c>
      <c r="H116" s="78" t="s">
        <v>402</v>
      </c>
      <c r="I116" s="78" t="s">
        <v>402</v>
      </c>
      <c r="J116" s="78"/>
      <c r="K116" s="78"/>
    </row>
    <row r="117" spans="1:11" x14ac:dyDescent="0.25">
      <c r="A117" s="15" t="s">
        <v>601</v>
      </c>
      <c r="B117" s="18" t="s">
        <v>352</v>
      </c>
      <c r="C117" s="20">
        <v>116</v>
      </c>
      <c r="D117" s="20" t="s">
        <v>490</v>
      </c>
      <c r="E117" s="16"/>
      <c r="F117" s="20" t="s">
        <v>1562</v>
      </c>
      <c r="G117" s="17" t="s">
        <v>194</v>
      </c>
      <c r="H117" s="78" t="s">
        <v>402</v>
      </c>
      <c r="I117" s="78" t="s">
        <v>402</v>
      </c>
      <c r="J117" s="78"/>
      <c r="K117" s="78"/>
    </row>
    <row r="118" spans="1:11" x14ac:dyDescent="0.25">
      <c r="A118" s="15" t="s">
        <v>1109</v>
      </c>
      <c r="B118" s="18" t="s">
        <v>352</v>
      </c>
      <c r="C118" s="20">
        <v>117</v>
      </c>
      <c r="D118" s="20" t="s">
        <v>490</v>
      </c>
      <c r="E118" s="16"/>
      <c r="F118" s="20" t="s">
        <v>1562</v>
      </c>
      <c r="G118" s="17" t="s">
        <v>194</v>
      </c>
      <c r="H118" s="78" t="s">
        <v>402</v>
      </c>
      <c r="I118" s="78" t="s">
        <v>402</v>
      </c>
      <c r="J118" s="78"/>
      <c r="K118" s="78"/>
    </row>
    <row r="119" spans="1:11" x14ac:dyDescent="0.25">
      <c r="A119" s="15" t="s">
        <v>2429</v>
      </c>
      <c r="B119" s="18" t="s">
        <v>352</v>
      </c>
      <c r="C119" s="20">
        <v>118</v>
      </c>
      <c r="D119" s="20" t="s">
        <v>490</v>
      </c>
      <c r="E119" s="16"/>
      <c r="F119" s="20" t="s">
        <v>1562</v>
      </c>
      <c r="G119" s="17" t="s">
        <v>194</v>
      </c>
      <c r="H119" s="78" t="s">
        <v>402</v>
      </c>
      <c r="I119" s="78" t="s">
        <v>402</v>
      </c>
      <c r="J119" s="78"/>
      <c r="K119" s="78"/>
    </row>
    <row r="120" spans="1:11" x14ac:dyDescent="0.25">
      <c r="A120" s="15" t="s">
        <v>1450</v>
      </c>
      <c r="B120" s="18" t="s">
        <v>352</v>
      </c>
      <c r="C120" s="20">
        <v>119</v>
      </c>
      <c r="D120" s="20" t="s">
        <v>490</v>
      </c>
      <c r="E120" s="16"/>
      <c r="F120" s="20" t="s">
        <v>1562</v>
      </c>
      <c r="G120" s="17" t="s">
        <v>194</v>
      </c>
      <c r="H120" s="78" t="s">
        <v>402</v>
      </c>
      <c r="I120" s="78" t="s">
        <v>402</v>
      </c>
      <c r="J120" s="78"/>
      <c r="K120" s="78"/>
    </row>
    <row r="121" spans="1:11" x14ac:dyDescent="0.25">
      <c r="A121" s="15" t="s">
        <v>3068</v>
      </c>
      <c r="B121" s="18" t="s">
        <v>352</v>
      </c>
      <c r="C121" s="20">
        <v>120</v>
      </c>
      <c r="D121" s="20" t="s">
        <v>490</v>
      </c>
      <c r="E121" s="16"/>
      <c r="F121" s="20" t="s">
        <v>1085</v>
      </c>
      <c r="G121" s="17" t="s">
        <v>194</v>
      </c>
      <c r="H121" s="78" t="s">
        <v>402</v>
      </c>
      <c r="I121" s="78" t="s">
        <v>402</v>
      </c>
      <c r="J121" s="78"/>
      <c r="K121" s="78"/>
    </row>
    <row r="122" spans="1:11" x14ac:dyDescent="0.25">
      <c r="A122" s="15" t="s">
        <v>3069</v>
      </c>
      <c r="B122" s="18" t="s">
        <v>352</v>
      </c>
      <c r="C122" s="20">
        <v>121</v>
      </c>
      <c r="D122" s="20" t="s">
        <v>490</v>
      </c>
      <c r="E122" s="16"/>
      <c r="F122" s="20" t="s">
        <v>1085</v>
      </c>
      <c r="G122" s="17" t="s">
        <v>194</v>
      </c>
      <c r="H122" s="78" t="s">
        <v>402</v>
      </c>
      <c r="I122" s="78" t="s">
        <v>402</v>
      </c>
      <c r="J122" s="78"/>
      <c r="K122" s="78"/>
    </row>
    <row r="123" spans="1:11" x14ac:dyDescent="0.25">
      <c r="A123" s="15" t="s">
        <v>3070</v>
      </c>
      <c r="B123" s="18" t="s">
        <v>352</v>
      </c>
      <c r="C123" s="20">
        <v>122</v>
      </c>
      <c r="D123" s="20" t="s">
        <v>490</v>
      </c>
      <c r="E123" s="16"/>
      <c r="F123" s="20" t="s">
        <v>1085</v>
      </c>
      <c r="G123" s="17" t="s">
        <v>194</v>
      </c>
      <c r="H123" s="78" t="s">
        <v>402</v>
      </c>
      <c r="I123" s="78" t="s">
        <v>402</v>
      </c>
      <c r="J123" s="78"/>
      <c r="K123" s="78"/>
    </row>
    <row r="124" spans="1:11" x14ac:dyDescent="0.25">
      <c r="A124" s="15" t="s">
        <v>3071</v>
      </c>
      <c r="B124" s="18" t="s">
        <v>352</v>
      </c>
      <c r="C124" s="20">
        <v>123</v>
      </c>
      <c r="D124" s="20" t="s">
        <v>490</v>
      </c>
      <c r="E124" s="16"/>
      <c r="F124" s="20" t="s">
        <v>1562</v>
      </c>
      <c r="G124" s="17" t="s">
        <v>194</v>
      </c>
      <c r="H124" s="78" t="s">
        <v>402</v>
      </c>
      <c r="I124" s="78" t="s">
        <v>402</v>
      </c>
      <c r="J124" s="78"/>
      <c r="K124" s="78"/>
    </row>
    <row r="125" spans="1:11" x14ac:dyDescent="0.25">
      <c r="A125" s="15" t="s">
        <v>3072</v>
      </c>
      <c r="B125" s="18" t="s">
        <v>352</v>
      </c>
      <c r="C125" s="20">
        <v>124</v>
      </c>
      <c r="D125" s="20" t="s">
        <v>490</v>
      </c>
      <c r="E125" s="16"/>
      <c r="F125" s="20" t="s">
        <v>1562</v>
      </c>
      <c r="G125" s="17" t="s">
        <v>194</v>
      </c>
      <c r="H125" s="78" t="s">
        <v>402</v>
      </c>
      <c r="I125" s="78" t="s">
        <v>402</v>
      </c>
      <c r="J125" s="78"/>
      <c r="K125" s="78"/>
    </row>
    <row r="126" spans="1:11" x14ac:dyDescent="0.25">
      <c r="A126" s="15" t="s">
        <v>660</v>
      </c>
      <c r="B126" s="18" t="s">
        <v>352</v>
      </c>
      <c r="C126" s="20">
        <v>125</v>
      </c>
      <c r="D126" s="20" t="s">
        <v>490</v>
      </c>
      <c r="E126" s="16"/>
      <c r="F126" s="20" t="s">
        <v>1562</v>
      </c>
      <c r="G126" s="17" t="s">
        <v>194</v>
      </c>
      <c r="H126" s="78" t="s">
        <v>402</v>
      </c>
      <c r="I126" s="78" t="s">
        <v>402</v>
      </c>
      <c r="J126" s="78"/>
      <c r="K126" s="78"/>
    </row>
    <row r="127" spans="1:11" x14ac:dyDescent="0.25">
      <c r="A127" s="15" t="s">
        <v>2360</v>
      </c>
      <c r="B127" s="18" t="s">
        <v>352</v>
      </c>
      <c r="C127" s="20">
        <v>126</v>
      </c>
      <c r="D127" s="20" t="s">
        <v>490</v>
      </c>
      <c r="E127" s="16"/>
      <c r="F127" s="20" t="s">
        <v>1562</v>
      </c>
      <c r="G127" s="17" t="s">
        <v>194</v>
      </c>
      <c r="H127" s="78" t="s">
        <v>402</v>
      </c>
      <c r="I127" s="78" t="s">
        <v>402</v>
      </c>
      <c r="J127" s="78"/>
      <c r="K127" s="78"/>
    </row>
    <row r="128" spans="1:11" x14ac:dyDescent="0.25">
      <c r="A128" s="15" t="s">
        <v>614</v>
      </c>
      <c r="B128" s="18" t="s">
        <v>352</v>
      </c>
      <c r="C128" s="20">
        <v>127</v>
      </c>
      <c r="D128" s="20" t="s">
        <v>490</v>
      </c>
      <c r="E128" s="16"/>
      <c r="F128" s="20" t="s">
        <v>1562</v>
      </c>
      <c r="G128" s="17" t="s">
        <v>194</v>
      </c>
      <c r="H128" s="78" t="s">
        <v>402</v>
      </c>
      <c r="I128" s="78" t="s">
        <v>402</v>
      </c>
      <c r="J128" s="78"/>
      <c r="K128" s="78"/>
    </row>
    <row r="129" spans="1:11" x14ac:dyDescent="0.25">
      <c r="A129" s="15" t="s">
        <v>3073</v>
      </c>
      <c r="B129" s="18" t="s">
        <v>352</v>
      </c>
      <c r="C129" s="20">
        <v>128</v>
      </c>
      <c r="D129" s="20" t="s">
        <v>490</v>
      </c>
      <c r="E129" s="16"/>
      <c r="F129" s="20" t="s">
        <v>1085</v>
      </c>
      <c r="G129" s="17" t="s">
        <v>194</v>
      </c>
      <c r="H129" s="78" t="s">
        <v>402</v>
      </c>
      <c r="I129" s="78" t="s">
        <v>402</v>
      </c>
      <c r="J129" s="78"/>
      <c r="K129" s="78"/>
    </row>
    <row r="130" spans="1:11" x14ac:dyDescent="0.25">
      <c r="A130" s="15" t="s">
        <v>1281</v>
      </c>
      <c r="B130" s="18" t="s">
        <v>352</v>
      </c>
      <c r="C130" s="20">
        <v>129</v>
      </c>
      <c r="D130" s="20" t="s">
        <v>490</v>
      </c>
      <c r="E130" s="16"/>
      <c r="F130" s="20" t="s">
        <v>1562</v>
      </c>
      <c r="G130" s="17" t="s">
        <v>194</v>
      </c>
      <c r="H130" s="78" t="s">
        <v>402</v>
      </c>
      <c r="I130" s="78" t="s">
        <v>402</v>
      </c>
      <c r="J130" s="78"/>
      <c r="K130" s="78"/>
    </row>
    <row r="131" spans="1:11" x14ac:dyDescent="0.25">
      <c r="A131" s="15" t="s">
        <v>3074</v>
      </c>
      <c r="B131" s="18" t="s">
        <v>352</v>
      </c>
      <c r="C131" s="20">
        <v>130</v>
      </c>
      <c r="D131" s="20" t="s">
        <v>490</v>
      </c>
      <c r="E131" s="16"/>
      <c r="F131" s="20" t="s">
        <v>1562</v>
      </c>
      <c r="G131" s="17" t="s">
        <v>194</v>
      </c>
      <c r="H131" s="78" t="s">
        <v>402</v>
      </c>
      <c r="I131" s="78" t="s">
        <v>402</v>
      </c>
      <c r="J131" s="78"/>
      <c r="K131" s="78"/>
    </row>
    <row r="132" spans="1:11" x14ac:dyDescent="0.25">
      <c r="A132" s="15" t="s">
        <v>3075</v>
      </c>
      <c r="B132" s="18" t="s">
        <v>352</v>
      </c>
      <c r="C132" s="20">
        <v>131</v>
      </c>
      <c r="D132" s="20" t="s">
        <v>490</v>
      </c>
      <c r="E132" s="16"/>
      <c r="F132" s="20" t="s">
        <v>1562</v>
      </c>
      <c r="G132" s="17" t="s">
        <v>194</v>
      </c>
      <c r="H132" s="78" t="s">
        <v>402</v>
      </c>
      <c r="I132" s="78" t="s">
        <v>402</v>
      </c>
      <c r="J132" s="78"/>
      <c r="K132" s="78"/>
    </row>
    <row r="133" spans="1:11" x14ac:dyDescent="0.25">
      <c r="A133" s="15" t="s">
        <v>615</v>
      </c>
      <c r="B133" s="18" t="s">
        <v>352</v>
      </c>
      <c r="C133" s="20">
        <v>132</v>
      </c>
      <c r="D133" s="20" t="s">
        <v>490</v>
      </c>
      <c r="E133" s="16"/>
      <c r="F133" s="20" t="s">
        <v>1562</v>
      </c>
      <c r="G133" s="17" t="s">
        <v>194</v>
      </c>
      <c r="H133" s="78" t="s">
        <v>402</v>
      </c>
      <c r="I133" s="78" t="s">
        <v>402</v>
      </c>
      <c r="J133" s="78"/>
      <c r="K133" s="78"/>
    </row>
    <row r="134" spans="1:11" x14ac:dyDescent="0.25">
      <c r="A134" s="15" t="s">
        <v>3076</v>
      </c>
      <c r="B134" s="18" t="s">
        <v>352</v>
      </c>
      <c r="C134" s="20">
        <v>133</v>
      </c>
      <c r="D134" s="20" t="s">
        <v>490</v>
      </c>
      <c r="E134" s="16"/>
      <c r="F134" s="20" t="s">
        <v>1085</v>
      </c>
      <c r="G134" s="17" t="s">
        <v>194</v>
      </c>
      <c r="H134" s="78" t="s">
        <v>402</v>
      </c>
      <c r="I134" s="78" t="s">
        <v>402</v>
      </c>
      <c r="J134" s="78"/>
      <c r="K134" s="78"/>
    </row>
    <row r="135" spans="1:11" x14ac:dyDescent="0.25">
      <c r="A135" s="15" t="s">
        <v>3077</v>
      </c>
      <c r="B135" s="18" t="s">
        <v>352</v>
      </c>
      <c r="C135" s="20">
        <v>134</v>
      </c>
      <c r="D135" s="20" t="s">
        <v>490</v>
      </c>
      <c r="E135" s="16"/>
      <c r="F135" s="20" t="s">
        <v>1562</v>
      </c>
      <c r="G135" s="17" t="s">
        <v>194</v>
      </c>
      <c r="H135" s="78" t="s">
        <v>402</v>
      </c>
      <c r="I135" s="78" t="s">
        <v>402</v>
      </c>
      <c r="J135" s="78"/>
      <c r="K135" s="78"/>
    </row>
    <row r="136" spans="1:11" x14ac:dyDescent="0.25">
      <c r="A136" s="15" t="s">
        <v>2449</v>
      </c>
      <c r="B136" s="18" t="s">
        <v>352</v>
      </c>
      <c r="C136" s="20">
        <v>135</v>
      </c>
      <c r="D136" s="20" t="s">
        <v>490</v>
      </c>
      <c r="E136" s="16"/>
      <c r="F136" s="20" t="s">
        <v>1562</v>
      </c>
      <c r="G136" s="17" t="s">
        <v>194</v>
      </c>
      <c r="H136" s="78" t="s">
        <v>402</v>
      </c>
      <c r="I136" s="78" t="s">
        <v>402</v>
      </c>
      <c r="J136" s="78"/>
      <c r="K136" s="78"/>
    </row>
    <row r="137" spans="1:11" x14ac:dyDescent="0.25">
      <c r="A137" s="15" t="s">
        <v>616</v>
      </c>
      <c r="B137" s="18" t="s">
        <v>352</v>
      </c>
      <c r="C137" s="20">
        <v>136</v>
      </c>
      <c r="D137" s="20" t="s">
        <v>427</v>
      </c>
      <c r="E137" s="16"/>
      <c r="F137" s="18" t="s">
        <v>428</v>
      </c>
      <c r="G137" s="17" t="s">
        <v>194</v>
      </c>
      <c r="H137" s="78" t="s">
        <v>402</v>
      </c>
      <c r="I137" s="78" t="s">
        <v>402</v>
      </c>
      <c r="J137" s="78"/>
      <c r="K137" s="78"/>
    </row>
    <row r="138" spans="1:11" x14ac:dyDescent="0.25">
      <c r="A138" s="15" t="s">
        <v>719</v>
      </c>
      <c r="B138" s="18" t="s">
        <v>352</v>
      </c>
      <c r="C138" s="20">
        <v>137</v>
      </c>
      <c r="D138" s="20" t="s">
        <v>427</v>
      </c>
      <c r="E138" s="16"/>
      <c r="F138" s="18" t="s">
        <v>428</v>
      </c>
      <c r="G138" s="17" t="s">
        <v>194</v>
      </c>
      <c r="H138" s="78" t="s">
        <v>402</v>
      </c>
      <c r="I138" s="78" t="s">
        <v>402</v>
      </c>
      <c r="J138" s="78"/>
      <c r="K138" s="78"/>
    </row>
    <row r="139" spans="1:11" x14ac:dyDescent="0.25">
      <c r="A139" s="15" t="s">
        <v>3012</v>
      </c>
      <c r="B139" s="18" t="s">
        <v>352</v>
      </c>
      <c r="C139" s="20">
        <v>138</v>
      </c>
      <c r="D139" s="20" t="s">
        <v>407</v>
      </c>
      <c r="E139" s="16">
        <v>210</v>
      </c>
      <c r="F139" s="18" t="s">
        <v>405</v>
      </c>
      <c r="G139" s="17" t="s">
        <v>274</v>
      </c>
      <c r="H139" s="78" t="s">
        <v>402</v>
      </c>
      <c r="I139" s="78" t="s">
        <v>402</v>
      </c>
      <c r="J139" s="78"/>
      <c r="K139" s="78" t="s">
        <v>402</v>
      </c>
    </row>
    <row r="140" spans="1:11" x14ac:dyDescent="0.25">
      <c r="A140" s="15" t="s">
        <v>3022</v>
      </c>
      <c r="B140" s="18" t="s">
        <v>352</v>
      </c>
      <c r="C140" s="20">
        <v>139</v>
      </c>
      <c r="D140" s="20" t="s">
        <v>404</v>
      </c>
      <c r="E140" s="16">
        <v>190</v>
      </c>
      <c r="F140" s="18" t="s">
        <v>410</v>
      </c>
      <c r="G140" s="17" t="s">
        <v>274</v>
      </c>
      <c r="H140" s="78" t="s">
        <v>402</v>
      </c>
      <c r="I140" s="78" t="s">
        <v>402</v>
      </c>
      <c r="J140" s="78"/>
      <c r="K140" s="78" t="s">
        <v>402</v>
      </c>
    </row>
    <row r="141" spans="1:11" x14ac:dyDescent="0.25">
      <c r="A141" s="15" t="s">
        <v>3038</v>
      </c>
      <c r="B141" s="18" t="s">
        <v>352</v>
      </c>
      <c r="C141" s="20">
        <v>140</v>
      </c>
      <c r="D141" s="20" t="s">
        <v>421</v>
      </c>
      <c r="E141" s="16">
        <v>200</v>
      </c>
      <c r="F141" s="18" t="s">
        <v>405</v>
      </c>
      <c r="G141" s="17" t="s">
        <v>274</v>
      </c>
      <c r="H141" s="78" t="s">
        <v>402</v>
      </c>
      <c r="I141" s="78" t="s">
        <v>402</v>
      </c>
      <c r="J141" s="78"/>
      <c r="K141" s="78" t="s">
        <v>402</v>
      </c>
    </row>
    <row r="142" spans="1:11" x14ac:dyDescent="0.25">
      <c r="A142" s="15" t="s">
        <v>3043</v>
      </c>
      <c r="B142" s="18" t="s">
        <v>352</v>
      </c>
      <c r="C142" s="20">
        <v>141</v>
      </c>
      <c r="D142" s="20" t="s">
        <v>421</v>
      </c>
      <c r="E142" s="16">
        <v>250</v>
      </c>
      <c r="F142" s="18" t="s">
        <v>401</v>
      </c>
      <c r="G142" s="17" t="s">
        <v>274</v>
      </c>
      <c r="H142" s="78" t="s">
        <v>402</v>
      </c>
      <c r="I142" s="78" t="s">
        <v>402</v>
      </c>
      <c r="J142" s="78"/>
      <c r="K142" s="78" t="s">
        <v>402</v>
      </c>
    </row>
    <row r="143" spans="1:11" x14ac:dyDescent="0.25">
      <c r="A143" s="15" t="s">
        <v>3052</v>
      </c>
      <c r="B143" s="18" t="s">
        <v>352</v>
      </c>
      <c r="C143" s="20">
        <v>142</v>
      </c>
      <c r="D143" s="20" t="s">
        <v>435</v>
      </c>
      <c r="E143" s="16">
        <v>200</v>
      </c>
      <c r="F143" s="18" t="s">
        <v>405</v>
      </c>
      <c r="G143" s="17" t="s">
        <v>274</v>
      </c>
      <c r="H143" s="78" t="s">
        <v>402</v>
      </c>
      <c r="I143" s="78" t="s">
        <v>402</v>
      </c>
      <c r="J143" s="78"/>
      <c r="K143" s="78" t="s">
        <v>402</v>
      </c>
    </row>
    <row r="144" spans="1:11" x14ac:dyDescent="0.25">
      <c r="A144" s="15" t="s">
        <v>3055</v>
      </c>
      <c r="B144" s="18" t="s">
        <v>352</v>
      </c>
      <c r="C144" s="20">
        <v>143</v>
      </c>
      <c r="D144" s="20" t="s">
        <v>419</v>
      </c>
      <c r="E144" s="16">
        <v>250</v>
      </c>
      <c r="F144" s="18" t="s">
        <v>401</v>
      </c>
      <c r="G144" s="17" t="s">
        <v>274</v>
      </c>
      <c r="H144" s="78" t="s">
        <v>402</v>
      </c>
      <c r="I144" s="78" t="s">
        <v>402</v>
      </c>
      <c r="J144" s="78"/>
      <c r="K144" s="78" t="s">
        <v>402</v>
      </c>
    </row>
    <row r="145" spans="1:11" x14ac:dyDescent="0.25">
      <c r="A145" s="15" t="s">
        <v>3058</v>
      </c>
      <c r="B145" s="18" t="s">
        <v>352</v>
      </c>
      <c r="C145" s="20">
        <v>144</v>
      </c>
      <c r="D145" s="20" t="s">
        <v>414</v>
      </c>
      <c r="E145" s="16">
        <v>180</v>
      </c>
      <c r="F145" s="18" t="s">
        <v>410</v>
      </c>
      <c r="G145" s="17" t="s">
        <v>274</v>
      </c>
      <c r="H145" s="78" t="s">
        <v>402</v>
      </c>
      <c r="I145" s="78" t="s">
        <v>402</v>
      </c>
      <c r="J145" s="78"/>
      <c r="K145" s="78" t="s">
        <v>402</v>
      </c>
    </row>
    <row r="146" spans="1:11" x14ac:dyDescent="0.25">
      <c r="A146" s="15" t="s">
        <v>3063</v>
      </c>
      <c r="B146" s="18" t="s">
        <v>352</v>
      </c>
      <c r="C146" s="20">
        <v>145</v>
      </c>
      <c r="D146" s="20" t="s">
        <v>414</v>
      </c>
      <c r="E146" s="16">
        <v>210</v>
      </c>
      <c r="F146" s="18" t="s">
        <v>405</v>
      </c>
      <c r="G146" s="17" t="s">
        <v>274</v>
      </c>
      <c r="H146" s="78" t="s">
        <v>402</v>
      </c>
      <c r="I146" s="78" t="s">
        <v>402</v>
      </c>
      <c r="J146" s="78"/>
      <c r="K146" s="78" t="s">
        <v>402</v>
      </c>
    </row>
    <row r="147" spans="1:11" x14ac:dyDescent="0.25">
      <c r="A147" s="15" t="s">
        <v>3069</v>
      </c>
      <c r="B147" s="18" t="s">
        <v>352</v>
      </c>
      <c r="C147" s="20">
        <v>146</v>
      </c>
      <c r="D147" s="20" t="s">
        <v>490</v>
      </c>
      <c r="E147" s="16"/>
      <c r="F147" s="20" t="s">
        <v>1085</v>
      </c>
      <c r="G147" s="17" t="s">
        <v>274</v>
      </c>
      <c r="H147" s="78" t="s">
        <v>402</v>
      </c>
      <c r="I147" s="78" t="s">
        <v>402</v>
      </c>
      <c r="J147" s="78"/>
      <c r="K147" s="78" t="s">
        <v>402</v>
      </c>
    </row>
    <row r="148" spans="1:11" x14ac:dyDescent="0.25">
      <c r="A148" s="15" t="s">
        <v>3070</v>
      </c>
      <c r="B148" s="18" t="s">
        <v>352</v>
      </c>
      <c r="C148" s="20">
        <v>147</v>
      </c>
      <c r="D148" s="20" t="s">
        <v>490</v>
      </c>
      <c r="E148" s="16"/>
      <c r="F148" s="20" t="s">
        <v>1085</v>
      </c>
      <c r="G148" s="17" t="s">
        <v>274</v>
      </c>
      <c r="H148" s="78" t="s">
        <v>402</v>
      </c>
      <c r="I148" s="78" t="s">
        <v>402</v>
      </c>
      <c r="J148" s="78"/>
      <c r="K148" s="78" t="s">
        <v>402</v>
      </c>
    </row>
    <row r="149" spans="1:11" x14ac:dyDescent="0.25">
      <c r="A149" s="15" t="s">
        <v>3073</v>
      </c>
      <c r="B149" s="18" t="s">
        <v>352</v>
      </c>
      <c r="C149" s="20">
        <v>148</v>
      </c>
      <c r="D149" s="20" t="s">
        <v>490</v>
      </c>
      <c r="E149" s="16"/>
      <c r="F149" s="20" t="s">
        <v>1085</v>
      </c>
      <c r="G149" s="17" t="s">
        <v>274</v>
      </c>
      <c r="H149" s="78" t="s">
        <v>402</v>
      </c>
      <c r="I149" s="78" t="s">
        <v>402</v>
      </c>
      <c r="J149" s="78"/>
      <c r="K149" s="78" t="s">
        <v>402</v>
      </c>
    </row>
    <row r="150" spans="1:11" x14ac:dyDescent="0.25">
      <c r="A150" s="15" t="s">
        <v>3076</v>
      </c>
      <c r="B150" s="18" t="s">
        <v>352</v>
      </c>
      <c r="C150" s="20">
        <v>149</v>
      </c>
      <c r="D150" s="20" t="s">
        <v>490</v>
      </c>
      <c r="E150" s="16"/>
      <c r="F150" s="20" t="s">
        <v>1085</v>
      </c>
      <c r="G150" s="17" t="s">
        <v>274</v>
      </c>
      <c r="H150" s="78" t="s">
        <v>402</v>
      </c>
      <c r="I150" s="78" t="s">
        <v>402</v>
      </c>
      <c r="J150" s="78"/>
      <c r="K150" s="78" t="s">
        <v>402</v>
      </c>
    </row>
    <row r="151" spans="1:11" x14ac:dyDescent="0.25">
      <c r="A151" s="15" t="s">
        <v>3012</v>
      </c>
      <c r="B151" s="18" t="s">
        <v>352</v>
      </c>
      <c r="C151" s="20">
        <v>150</v>
      </c>
      <c r="D151" s="20" t="s">
        <v>407</v>
      </c>
      <c r="E151" s="16">
        <v>210</v>
      </c>
      <c r="F151" s="18" t="s">
        <v>405</v>
      </c>
      <c r="G151" s="17" t="s">
        <v>278</v>
      </c>
      <c r="H151" s="78" t="s">
        <v>402</v>
      </c>
      <c r="I151" s="78" t="s">
        <v>402</v>
      </c>
      <c r="J151" s="78"/>
      <c r="K151" s="78" t="s">
        <v>402</v>
      </c>
    </row>
    <row r="152" spans="1:11" x14ac:dyDescent="0.25">
      <c r="A152" s="15" t="s">
        <v>3022</v>
      </c>
      <c r="B152" s="18" t="s">
        <v>352</v>
      </c>
      <c r="C152" s="20">
        <v>151</v>
      </c>
      <c r="D152" s="20" t="s">
        <v>404</v>
      </c>
      <c r="E152" s="16">
        <v>190</v>
      </c>
      <c r="F152" s="18" t="s">
        <v>410</v>
      </c>
      <c r="G152" s="17" t="s">
        <v>278</v>
      </c>
      <c r="H152" s="78" t="s">
        <v>402</v>
      </c>
      <c r="I152" s="78" t="s">
        <v>402</v>
      </c>
      <c r="J152" s="78"/>
      <c r="K152" s="78" t="s">
        <v>402</v>
      </c>
    </row>
    <row r="153" spans="1:11" x14ac:dyDescent="0.25">
      <c r="A153" s="15" t="s">
        <v>3038</v>
      </c>
      <c r="B153" s="18" t="s">
        <v>352</v>
      </c>
      <c r="C153" s="20">
        <v>152</v>
      </c>
      <c r="D153" s="20" t="s">
        <v>421</v>
      </c>
      <c r="E153" s="16">
        <v>200</v>
      </c>
      <c r="F153" s="18" t="s">
        <v>405</v>
      </c>
      <c r="G153" s="17" t="s">
        <v>278</v>
      </c>
      <c r="H153" s="78" t="s">
        <v>402</v>
      </c>
      <c r="I153" s="78" t="s">
        <v>402</v>
      </c>
      <c r="J153" s="78"/>
      <c r="K153" s="78" t="s">
        <v>402</v>
      </c>
    </row>
    <row r="154" spans="1:11" x14ac:dyDescent="0.25">
      <c r="A154" s="15" t="s">
        <v>3043</v>
      </c>
      <c r="B154" s="18" t="s">
        <v>352</v>
      </c>
      <c r="C154" s="20">
        <v>153</v>
      </c>
      <c r="D154" s="20" t="s">
        <v>421</v>
      </c>
      <c r="E154" s="16">
        <v>250</v>
      </c>
      <c r="F154" s="18" t="s">
        <v>401</v>
      </c>
      <c r="G154" s="17" t="s">
        <v>278</v>
      </c>
      <c r="H154" s="78" t="s">
        <v>402</v>
      </c>
      <c r="I154" s="78" t="s">
        <v>402</v>
      </c>
      <c r="J154" s="78"/>
      <c r="K154" s="78" t="s">
        <v>402</v>
      </c>
    </row>
    <row r="155" spans="1:11" x14ac:dyDescent="0.25">
      <c r="A155" s="15" t="s">
        <v>3052</v>
      </c>
      <c r="B155" s="18" t="s">
        <v>352</v>
      </c>
      <c r="C155" s="20">
        <v>154</v>
      </c>
      <c r="D155" s="20" t="s">
        <v>435</v>
      </c>
      <c r="E155" s="16">
        <v>200</v>
      </c>
      <c r="F155" s="18" t="s">
        <v>405</v>
      </c>
      <c r="G155" s="17" t="s">
        <v>278</v>
      </c>
      <c r="H155" s="78" t="s">
        <v>402</v>
      </c>
      <c r="I155" s="78" t="s">
        <v>402</v>
      </c>
      <c r="J155" s="78"/>
      <c r="K155" s="78" t="s">
        <v>402</v>
      </c>
    </row>
    <row r="156" spans="1:11" x14ac:dyDescent="0.25">
      <c r="A156" s="15" t="s">
        <v>3055</v>
      </c>
      <c r="B156" s="18" t="s">
        <v>352</v>
      </c>
      <c r="C156" s="20">
        <v>155</v>
      </c>
      <c r="D156" s="20" t="s">
        <v>419</v>
      </c>
      <c r="E156" s="16">
        <v>250</v>
      </c>
      <c r="F156" s="18" t="s">
        <v>401</v>
      </c>
      <c r="G156" s="17" t="s">
        <v>278</v>
      </c>
      <c r="H156" s="78" t="s">
        <v>402</v>
      </c>
      <c r="I156" s="78" t="s">
        <v>402</v>
      </c>
      <c r="J156" s="78"/>
      <c r="K156" s="78" t="s">
        <v>402</v>
      </c>
    </row>
    <row r="157" spans="1:11" x14ac:dyDescent="0.25">
      <c r="A157" s="15" t="s">
        <v>3058</v>
      </c>
      <c r="B157" s="18" t="s">
        <v>352</v>
      </c>
      <c r="C157" s="20">
        <v>156</v>
      </c>
      <c r="D157" s="20" t="s">
        <v>414</v>
      </c>
      <c r="E157" s="16">
        <v>180</v>
      </c>
      <c r="F157" s="18" t="s">
        <v>410</v>
      </c>
      <c r="G157" s="17" t="s">
        <v>278</v>
      </c>
      <c r="H157" s="78" t="s">
        <v>402</v>
      </c>
      <c r="I157" s="78" t="s">
        <v>402</v>
      </c>
      <c r="J157" s="78"/>
      <c r="K157" s="78" t="s">
        <v>402</v>
      </c>
    </row>
    <row r="158" spans="1:11" x14ac:dyDescent="0.25">
      <c r="A158" s="15" t="s">
        <v>3063</v>
      </c>
      <c r="B158" s="18" t="s">
        <v>352</v>
      </c>
      <c r="C158" s="20">
        <v>157</v>
      </c>
      <c r="D158" s="20" t="s">
        <v>414</v>
      </c>
      <c r="E158" s="16">
        <v>210</v>
      </c>
      <c r="F158" s="18" t="s">
        <v>405</v>
      </c>
      <c r="G158" s="17" t="s">
        <v>278</v>
      </c>
      <c r="H158" s="78" t="s">
        <v>402</v>
      </c>
      <c r="I158" s="78" t="s">
        <v>402</v>
      </c>
      <c r="J158" s="78"/>
      <c r="K158" s="78" t="s">
        <v>402</v>
      </c>
    </row>
    <row r="159" spans="1:11" x14ac:dyDescent="0.25">
      <c r="A159" s="15" t="s">
        <v>3071</v>
      </c>
      <c r="B159" s="18" t="s">
        <v>352</v>
      </c>
      <c r="C159" s="20">
        <v>158</v>
      </c>
      <c r="D159" s="20" t="s">
        <v>490</v>
      </c>
      <c r="E159" s="16"/>
      <c r="F159" s="20" t="s">
        <v>1562</v>
      </c>
      <c r="G159" s="17" t="s">
        <v>278</v>
      </c>
      <c r="H159" s="78" t="s">
        <v>402</v>
      </c>
      <c r="I159" s="78" t="s">
        <v>402</v>
      </c>
      <c r="J159" s="78"/>
      <c r="K159" s="78" t="s">
        <v>402</v>
      </c>
    </row>
    <row r="160" spans="1:11" x14ac:dyDescent="0.25">
      <c r="A160" s="15" t="s">
        <v>3075</v>
      </c>
      <c r="B160" s="18" t="s">
        <v>352</v>
      </c>
      <c r="C160" s="20">
        <v>159</v>
      </c>
      <c r="D160" s="20" t="s">
        <v>490</v>
      </c>
      <c r="E160" s="16"/>
      <c r="F160" s="20" t="s">
        <v>1562</v>
      </c>
      <c r="G160" s="17" t="s">
        <v>278</v>
      </c>
      <c r="H160" s="78" t="s">
        <v>402</v>
      </c>
      <c r="I160" s="78" t="s">
        <v>402</v>
      </c>
      <c r="J160" s="78"/>
      <c r="K160" s="78" t="s">
        <v>402</v>
      </c>
    </row>
    <row r="161" spans="1:11" x14ac:dyDescent="0.25">
      <c r="A161" s="15" t="s">
        <v>615</v>
      </c>
      <c r="B161" s="18" t="s">
        <v>352</v>
      </c>
      <c r="C161" s="20">
        <v>160</v>
      </c>
      <c r="D161" s="20" t="s">
        <v>490</v>
      </c>
      <c r="E161" s="16"/>
      <c r="F161" s="20" t="s">
        <v>1562</v>
      </c>
      <c r="G161" s="17" t="s">
        <v>278</v>
      </c>
      <c r="H161" s="78" t="s">
        <v>402</v>
      </c>
      <c r="I161" s="78" t="s">
        <v>402</v>
      </c>
      <c r="J161" s="78"/>
      <c r="K161" s="78" t="s">
        <v>402</v>
      </c>
    </row>
    <row r="162" spans="1:11" x14ac:dyDescent="0.25">
      <c r="A162" s="15" t="s">
        <v>2449</v>
      </c>
      <c r="B162" s="18" t="s">
        <v>352</v>
      </c>
      <c r="C162" s="20">
        <v>161</v>
      </c>
      <c r="D162" s="20" t="s">
        <v>490</v>
      </c>
      <c r="E162" s="16"/>
      <c r="F162" s="20" t="s">
        <v>1562</v>
      </c>
      <c r="G162" s="17" t="s">
        <v>278</v>
      </c>
      <c r="H162" s="78" t="s">
        <v>402</v>
      </c>
      <c r="I162" s="78" t="s">
        <v>402</v>
      </c>
      <c r="J162" s="78"/>
      <c r="K162" s="78" t="s">
        <v>402</v>
      </c>
    </row>
    <row r="163" spans="1:11" x14ac:dyDescent="0.25">
      <c r="A163" s="15" t="s">
        <v>520</v>
      </c>
      <c r="B163" s="18" t="s">
        <v>352</v>
      </c>
      <c r="C163" s="20">
        <v>162</v>
      </c>
      <c r="D163" s="20" t="s">
        <v>427</v>
      </c>
      <c r="E163" s="16"/>
      <c r="F163" s="20" t="s">
        <v>427</v>
      </c>
      <c r="G163" s="17" t="s">
        <v>278</v>
      </c>
      <c r="H163" s="78" t="s">
        <v>402</v>
      </c>
      <c r="I163" s="78" t="s">
        <v>402</v>
      </c>
      <c r="J163" s="78"/>
      <c r="K163" s="78" t="s">
        <v>402</v>
      </c>
    </row>
    <row r="164" spans="1:11" x14ac:dyDescent="0.25">
      <c r="A164" s="15" t="s">
        <v>426</v>
      </c>
      <c r="B164" s="18" t="s">
        <v>352</v>
      </c>
      <c r="C164" s="20">
        <v>163</v>
      </c>
      <c r="D164" s="20" t="s">
        <v>427</v>
      </c>
      <c r="E164" s="16"/>
      <c r="F164" s="20" t="s">
        <v>427</v>
      </c>
      <c r="G164" s="17" t="s">
        <v>278</v>
      </c>
      <c r="H164" s="78" t="s">
        <v>402</v>
      </c>
      <c r="I164" s="78" t="s">
        <v>402</v>
      </c>
      <c r="J164" s="78"/>
      <c r="K164" s="78" t="s">
        <v>402</v>
      </c>
    </row>
  </sheetData>
  <sheetProtection selectLockedCells="1" selectUnlockedCells="1"/>
  <mergeCells count="1">
    <mergeCell ref="Z1:AH1"/>
  </mergeCells>
  <conditionalFormatting sqref="H2:K164">
    <cfRule type="cellIs" dxfId="462" priority="1" stopIfTrue="1" operator="equal">
      <formula>"-"</formula>
    </cfRule>
    <cfRule type="cellIs" dxfId="461" priority="2" stopIfTrue="1" operator="equal">
      <formula>"x"</formula>
    </cfRule>
  </conditionalFormatting>
  <hyperlinks>
    <hyperlink ref="L1" location="'Expansion set Check List'!A1" display="Home" xr:uid="{00000000-0004-0000-4E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198">
    <tabColor rgb="FF00FF00"/>
  </sheetPr>
  <dimension ref="A1:AH170"/>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30.33203125" customWidth="1"/>
    <col min="2" max="2" width="15.33203125" bestFit="1" customWidth="1"/>
    <col min="3" max="3" width="4"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11" t="s">
        <v>100</v>
      </c>
      <c r="N1" s="9" t="s">
        <v>101</v>
      </c>
      <c r="O1" s="9" t="s">
        <v>102</v>
      </c>
      <c r="P1" s="10" t="s">
        <v>103</v>
      </c>
      <c r="Z1" s="332" t="s">
        <v>398</v>
      </c>
      <c r="AA1" s="333"/>
      <c r="AB1" s="333"/>
      <c r="AC1" s="333"/>
      <c r="AD1" s="333"/>
      <c r="AE1" s="333"/>
      <c r="AF1" s="333"/>
      <c r="AG1" s="333"/>
      <c r="AH1" s="334"/>
    </row>
    <row r="2" spans="1:34" ht="13.8" thickBot="1" x14ac:dyDescent="0.3">
      <c r="A2" s="15" t="s">
        <v>647</v>
      </c>
      <c r="B2" s="18" t="s">
        <v>353</v>
      </c>
      <c r="C2" s="18">
        <v>1</v>
      </c>
      <c r="D2" s="18" t="s">
        <v>407</v>
      </c>
      <c r="E2" s="128">
        <v>60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169</v>
      </c>
      <c r="Z2" s="109"/>
      <c r="AA2" s="109"/>
      <c r="AB2" s="109"/>
      <c r="AC2" s="109"/>
      <c r="AD2" s="109"/>
      <c r="AE2" s="109"/>
      <c r="AF2" s="109"/>
      <c r="AG2" s="109"/>
      <c r="AH2" s="109"/>
    </row>
    <row r="3" spans="1:34" x14ac:dyDescent="0.25">
      <c r="A3" s="15" t="s">
        <v>646</v>
      </c>
      <c r="B3" s="18" t="s">
        <v>353</v>
      </c>
      <c r="C3" s="20">
        <v>2</v>
      </c>
      <c r="D3" s="18" t="s">
        <v>407</v>
      </c>
      <c r="E3" s="20">
        <v>80</v>
      </c>
      <c r="F3" s="18"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41</v>
      </c>
    </row>
    <row r="4" spans="1:34" x14ac:dyDescent="0.25">
      <c r="A4" s="15" t="s">
        <v>629</v>
      </c>
      <c r="B4" s="18" t="s">
        <v>353</v>
      </c>
      <c r="C4" s="18">
        <v>3</v>
      </c>
      <c r="D4" s="18" t="s">
        <v>407</v>
      </c>
      <c r="E4" s="20">
        <v>140</v>
      </c>
      <c r="F4" s="18" t="s">
        <v>401</v>
      </c>
      <c r="G4" s="19" t="s">
        <v>198</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38</v>
      </c>
    </row>
    <row r="5" spans="1:34" x14ac:dyDescent="0.25">
      <c r="A5" s="15" t="s">
        <v>2464</v>
      </c>
      <c r="B5" s="18" t="s">
        <v>353</v>
      </c>
      <c r="C5" s="20">
        <v>4</v>
      </c>
      <c r="D5" s="18" t="s">
        <v>407</v>
      </c>
      <c r="E5" s="20">
        <v>50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24</v>
      </c>
    </row>
    <row r="6" spans="1:34" x14ac:dyDescent="0.25">
      <c r="A6" s="15" t="s">
        <v>2263</v>
      </c>
      <c r="B6" s="18" t="s">
        <v>353</v>
      </c>
      <c r="C6" s="18">
        <v>5</v>
      </c>
      <c r="D6" s="18" t="s">
        <v>407</v>
      </c>
      <c r="E6" s="20">
        <v>90</v>
      </c>
      <c r="F6" s="18" t="s">
        <v>405</v>
      </c>
      <c r="G6" s="19" t="s">
        <v>198</v>
      </c>
      <c r="H6" s="78" t="s">
        <v>402</v>
      </c>
      <c r="I6" s="78" t="s">
        <v>402</v>
      </c>
      <c r="J6" s="78"/>
      <c r="K6" s="78"/>
      <c r="R6" s="125" t="s">
        <v>202</v>
      </c>
      <c r="S6" s="261">
        <f t="shared" si="1"/>
        <v>0</v>
      </c>
      <c r="T6" s="170">
        <f t="shared" si="2"/>
        <v>0</v>
      </c>
      <c r="U6" s="179"/>
      <c r="V6" s="125" t="s">
        <v>202</v>
      </c>
      <c r="W6" s="261">
        <f t="shared" si="3"/>
        <v>0</v>
      </c>
      <c r="X6" s="6">
        <f t="shared" si="4"/>
        <v>15</v>
      </c>
    </row>
    <row r="7" spans="1:34" x14ac:dyDescent="0.25">
      <c r="A7" s="15" t="s">
        <v>2639</v>
      </c>
      <c r="B7" s="18" t="s">
        <v>353</v>
      </c>
      <c r="C7" s="20">
        <v>6</v>
      </c>
      <c r="D7" s="18" t="s">
        <v>407</v>
      </c>
      <c r="E7" s="20">
        <v>60</v>
      </c>
      <c r="F7" s="18" t="s">
        <v>410</v>
      </c>
      <c r="G7" s="19" t="s">
        <v>190</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2640</v>
      </c>
      <c r="B8" s="18" t="s">
        <v>353</v>
      </c>
      <c r="C8" s="18">
        <v>7</v>
      </c>
      <c r="D8" s="18" t="s">
        <v>407</v>
      </c>
      <c r="E8" s="20">
        <v>120</v>
      </c>
      <c r="F8" s="18" t="s">
        <v>405</v>
      </c>
      <c r="G8" s="19" t="s">
        <v>198</v>
      </c>
      <c r="H8" s="78" t="s">
        <v>402</v>
      </c>
      <c r="I8" s="78" t="s">
        <v>402</v>
      </c>
      <c r="J8" s="78"/>
      <c r="K8" s="78"/>
      <c r="R8" s="125" t="s">
        <v>210</v>
      </c>
      <c r="S8" s="261">
        <f t="shared" si="1"/>
        <v>0</v>
      </c>
      <c r="T8" s="170">
        <f t="shared" si="2"/>
        <v>0</v>
      </c>
      <c r="U8" s="179"/>
      <c r="V8" s="125" t="s">
        <v>210</v>
      </c>
      <c r="W8" s="261">
        <f t="shared" si="3"/>
        <v>0</v>
      </c>
      <c r="X8" s="6">
        <f t="shared" si="4"/>
        <v>12</v>
      </c>
    </row>
    <row r="9" spans="1:34" x14ac:dyDescent="0.25">
      <c r="A9" s="15" t="s">
        <v>3078</v>
      </c>
      <c r="B9" s="18" t="s">
        <v>353</v>
      </c>
      <c r="C9" s="20">
        <v>8</v>
      </c>
      <c r="D9" s="18" t="s">
        <v>407</v>
      </c>
      <c r="E9" s="20">
        <v>70</v>
      </c>
      <c r="F9" s="18" t="s">
        <v>410</v>
      </c>
      <c r="G9" s="19" t="s">
        <v>190</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3079</v>
      </c>
      <c r="B10" s="18" t="s">
        <v>353</v>
      </c>
      <c r="C10" s="18">
        <v>9</v>
      </c>
      <c r="D10" s="18" t="s">
        <v>407</v>
      </c>
      <c r="E10" s="20">
        <v>130</v>
      </c>
      <c r="F10" s="18" t="s">
        <v>405</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2368</v>
      </c>
      <c r="B11" s="18" t="s">
        <v>353</v>
      </c>
      <c r="C11" s="20">
        <v>10</v>
      </c>
      <c r="D11" s="20" t="s">
        <v>425</v>
      </c>
      <c r="E11" s="20">
        <v>70</v>
      </c>
      <c r="F11" s="18" t="s">
        <v>410</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2395</v>
      </c>
      <c r="B12" s="18" t="s">
        <v>353</v>
      </c>
      <c r="C12" s="18">
        <v>11</v>
      </c>
      <c r="D12" s="20" t="s">
        <v>425</v>
      </c>
      <c r="E12" s="20">
        <v>50</v>
      </c>
      <c r="F12" s="18" t="s">
        <v>410</v>
      </c>
      <c r="G12" s="19"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2396</v>
      </c>
      <c r="B13" s="18" t="s">
        <v>353</v>
      </c>
      <c r="C13" s="20">
        <v>12</v>
      </c>
      <c r="D13" s="20" t="s">
        <v>425</v>
      </c>
      <c r="E13" s="20">
        <v>80</v>
      </c>
      <c r="F13" s="18" t="s">
        <v>405</v>
      </c>
      <c r="G13" s="19" t="s">
        <v>194</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2397</v>
      </c>
      <c r="B14" s="18" t="s">
        <v>353</v>
      </c>
      <c r="C14" s="18">
        <v>13</v>
      </c>
      <c r="D14" s="20" t="s">
        <v>425</v>
      </c>
      <c r="E14" s="20">
        <v>140</v>
      </c>
      <c r="F14" s="18" t="s">
        <v>401</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3080</v>
      </c>
      <c r="B15" s="18" t="s">
        <v>353</v>
      </c>
      <c r="C15" s="20">
        <v>14</v>
      </c>
      <c r="D15" s="20" t="s">
        <v>425</v>
      </c>
      <c r="E15" s="20">
        <v>90</v>
      </c>
      <c r="F15" s="18" t="s">
        <v>410</v>
      </c>
      <c r="G15" s="19"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3081</v>
      </c>
      <c r="B16" s="18" t="s">
        <v>353</v>
      </c>
      <c r="C16" s="18">
        <v>15</v>
      </c>
      <c r="D16" s="20" t="s">
        <v>425</v>
      </c>
      <c r="E16" s="20">
        <v>70</v>
      </c>
      <c r="F16" s="18" t="s">
        <v>410</v>
      </c>
      <c r="G16" s="19"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3082</v>
      </c>
      <c r="B17" s="18" t="s">
        <v>353</v>
      </c>
      <c r="C17" s="20">
        <v>16</v>
      </c>
      <c r="D17" s="20" t="s">
        <v>425</v>
      </c>
      <c r="E17" s="20">
        <v>110</v>
      </c>
      <c r="F17" s="18" t="s">
        <v>405</v>
      </c>
      <c r="G17" s="19"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3083</v>
      </c>
      <c r="B18" s="18" t="s">
        <v>353</v>
      </c>
      <c r="C18" s="18">
        <v>17</v>
      </c>
      <c r="D18" s="20" t="s">
        <v>425</v>
      </c>
      <c r="E18" s="20">
        <v>110</v>
      </c>
      <c r="F18" s="18" t="s">
        <v>410</v>
      </c>
      <c r="G18" s="19"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3084</v>
      </c>
      <c r="B19" s="18" t="s">
        <v>353</v>
      </c>
      <c r="C19" s="20">
        <v>18</v>
      </c>
      <c r="D19" s="20" t="s">
        <v>425</v>
      </c>
      <c r="E19" s="20">
        <v>190</v>
      </c>
      <c r="F19" s="18" t="s">
        <v>410</v>
      </c>
      <c r="G19" s="19" t="s">
        <v>210</v>
      </c>
      <c r="H19" s="78" t="s">
        <v>402</v>
      </c>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5" t="s">
        <v>3085</v>
      </c>
      <c r="B20" s="18" t="s">
        <v>353</v>
      </c>
      <c r="C20" s="18">
        <v>19</v>
      </c>
      <c r="D20" s="20" t="s">
        <v>404</v>
      </c>
      <c r="E20" s="20">
        <v>60</v>
      </c>
      <c r="F20" s="18" t="s">
        <v>410</v>
      </c>
      <c r="G20" s="21" t="s">
        <v>190</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3086</v>
      </c>
      <c r="B21" s="18" t="s">
        <v>353</v>
      </c>
      <c r="C21" s="20">
        <v>20</v>
      </c>
      <c r="D21" s="20" t="s">
        <v>404</v>
      </c>
      <c r="E21" s="20">
        <v>110</v>
      </c>
      <c r="F21" s="18" t="s">
        <v>405</v>
      </c>
      <c r="G21" s="19" t="s">
        <v>194</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3087</v>
      </c>
      <c r="B22" s="18" t="s">
        <v>353</v>
      </c>
      <c r="C22" s="18">
        <v>21</v>
      </c>
      <c r="D22" s="20" t="s">
        <v>404</v>
      </c>
      <c r="E22" s="20">
        <v>60</v>
      </c>
      <c r="F22" s="18" t="s">
        <v>410</v>
      </c>
      <c r="G22" s="21"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3088</v>
      </c>
      <c r="B23" s="18" t="s">
        <v>353</v>
      </c>
      <c r="C23" s="20">
        <v>22</v>
      </c>
      <c r="D23" s="20" t="s">
        <v>404</v>
      </c>
      <c r="E23" s="20">
        <v>210</v>
      </c>
      <c r="F23" s="18" t="s">
        <v>405</v>
      </c>
      <c r="G23" s="21" t="s">
        <v>210</v>
      </c>
      <c r="H23" s="78" t="s">
        <v>402</v>
      </c>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693</v>
      </c>
      <c r="B24" s="18" t="s">
        <v>353</v>
      </c>
      <c r="C24" s="18">
        <v>23</v>
      </c>
      <c r="D24" s="20" t="s">
        <v>404</v>
      </c>
      <c r="E24" s="20">
        <v>60</v>
      </c>
      <c r="F24" s="18" t="s">
        <v>410</v>
      </c>
      <c r="G24" s="21" t="s">
        <v>190</v>
      </c>
      <c r="H24" s="78" t="s">
        <v>402</v>
      </c>
      <c r="I24" s="78" t="s">
        <v>402</v>
      </c>
      <c r="J24" s="78"/>
      <c r="K24" s="78"/>
      <c r="R24" s="125" t="s">
        <v>274</v>
      </c>
      <c r="S24" s="261">
        <f t="shared" si="1"/>
        <v>0</v>
      </c>
      <c r="T24" s="170">
        <f t="shared" si="2"/>
        <v>0</v>
      </c>
      <c r="U24" s="179"/>
      <c r="V24" s="125" t="s">
        <v>274</v>
      </c>
      <c r="W24" s="261">
        <f t="shared" si="3"/>
        <v>0</v>
      </c>
      <c r="X24" s="6">
        <f t="shared" si="4"/>
        <v>15</v>
      </c>
    </row>
    <row r="25" spans="1:24" ht="13.8" thickBot="1" x14ac:dyDescent="0.3">
      <c r="A25" s="15" t="s">
        <v>683</v>
      </c>
      <c r="B25" s="18" t="s">
        <v>353</v>
      </c>
      <c r="C25" s="20">
        <v>24</v>
      </c>
      <c r="D25" s="20" t="s">
        <v>404</v>
      </c>
      <c r="E25" s="20">
        <v>110</v>
      </c>
      <c r="F25" s="18" t="s">
        <v>405</v>
      </c>
      <c r="G25" s="19" t="s">
        <v>194</v>
      </c>
      <c r="H25" s="78" t="s">
        <v>402</v>
      </c>
      <c r="I25" s="78" t="s">
        <v>402</v>
      </c>
      <c r="J25" s="78"/>
      <c r="K25" s="78"/>
      <c r="R25" s="177" t="s">
        <v>278</v>
      </c>
      <c r="S25" s="262">
        <f t="shared" si="1"/>
        <v>0</v>
      </c>
      <c r="T25" s="209">
        <f t="shared" si="2"/>
        <v>0</v>
      </c>
      <c r="U25" s="179"/>
      <c r="V25" s="177" t="s">
        <v>278</v>
      </c>
      <c r="W25" s="262">
        <f t="shared" si="3"/>
        <v>0</v>
      </c>
      <c r="X25" s="7">
        <f t="shared" si="4"/>
        <v>24</v>
      </c>
    </row>
    <row r="26" spans="1:24" ht="13.8" thickBot="1" x14ac:dyDescent="0.3">
      <c r="A26" s="15" t="s">
        <v>947</v>
      </c>
      <c r="B26" s="18" t="s">
        <v>353</v>
      </c>
      <c r="C26" s="18">
        <v>25</v>
      </c>
      <c r="D26" s="20" t="s">
        <v>404</v>
      </c>
      <c r="E26" s="20">
        <v>130</v>
      </c>
      <c r="F26" s="18" t="s">
        <v>401</v>
      </c>
      <c r="G26" s="21" t="s">
        <v>202</v>
      </c>
      <c r="H26" s="78" t="s">
        <v>402</v>
      </c>
      <c r="I26" s="78" t="s">
        <v>402</v>
      </c>
      <c r="J26" s="78"/>
      <c r="K26" s="78"/>
      <c r="R26" s="171" t="s">
        <v>101</v>
      </c>
      <c r="S26" s="172"/>
      <c r="T26" s="186">
        <f>SUM(T27:T49)</f>
        <v>0</v>
      </c>
      <c r="U26" s="179"/>
      <c r="V26" s="188" t="s">
        <v>103</v>
      </c>
      <c r="W26" s="241"/>
      <c r="X26" s="243">
        <f>SUM(X27:X49)</f>
        <v>118</v>
      </c>
    </row>
    <row r="27" spans="1:24" x14ac:dyDescent="0.25">
      <c r="A27" s="15" t="s">
        <v>979</v>
      </c>
      <c r="B27" s="18" t="s">
        <v>353</v>
      </c>
      <c r="C27" s="20">
        <v>26</v>
      </c>
      <c r="D27" s="20" t="s">
        <v>404</v>
      </c>
      <c r="E27" s="20">
        <v>90</v>
      </c>
      <c r="F27" s="18" t="s">
        <v>410</v>
      </c>
      <c r="G27" s="21" t="s">
        <v>190</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41</v>
      </c>
    </row>
    <row r="28" spans="1:24" x14ac:dyDescent="0.25">
      <c r="A28" s="15" t="s">
        <v>1226</v>
      </c>
      <c r="B28" s="18" t="s">
        <v>353</v>
      </c>
      <c r="C28" s="18">
        <v>27</v>
      </c>
      <c r="D28" s="20" t="s">
        <v>404</v>
      </c>
      <c r="E28" s="20">
        <v>50</v>
      </c>
      <c r="F28" s="18" t="s">
        <v>410</v>
      </c>
      <c r="G28" s="21" t="s">
        <v>190</v>
      </c>
      <c r="H28" s="78" t="s">
        <v>402</v>
      </c>
      <c r="I28" s="78" t="s">
        <v>402</v>
      </c>
      <c r="J28" s="78"/>
      <c r="K28" s="78"/>
      <c r="R28" s="125" t="s">
        <v>194</v>
      </c>
      <c r="S28" s="169">
        <f t="shared" si="5"/>
        <v>0</v>
      </c>
      <c r="T28" s="170">
        <f t="shared" si="6"/>
        <v>0</v>
      </c>
      <c r="U28" s="179"/>
      <c r="V28" s="264" t="s">
        <v>194</v>
      </c>
      <c r="W28" s="267">
        <f t="shared" si="7"/>
        <v>0</v>
      </c>
      <c r="X28" s="6">
        <f t="shared" si="8"/>
        <v>38</v>
      </c>
    </row>
    <row r="29" spans="1:24" x14ac:dyDescent="0.25">
      <c r="A29" s="15" t="s">
        <v>1210</v>
      </c>
      <c r="B29" s="18" t="s">
        <v>353</v>
      </c>
      <c r="C29" s="20">
        <v>28</v>
      </c>
      <c r="D29" s="20" t="s">
        <v>404</v>
      </c>
      <c r="E29" s="20">
        <v>90</v>
      </c>
      <c r="F29" s="18" t="s">
        <v>405</v>
      </c>
      <c r="G29" s="21" t="s">
        <v>198</v>
      </c>
      <c r="H29" s="78" t="s">
        <v>402</v>
      </c>
      <c r="I29" s="78" t="s">
        <v>402</v>
      </c>
      <c r="J29" s="78"/>
      <c r="K29" s="78"/>
      <c r="R29" s="125" t="s">
        <v>198</v>
      </c>
      <c r="S29" s="169">
        <f t="shared" si="5"/>
        <v>0</v>
      </c>
      <c r="T29" s="170">
        <f t="shared" si="6"/>
        <v>0</v>
      </c>
      <c r="U29" s="179"/>
      <c r="V29" s="264" t="s">
        <v>198</v>
      </c>
      <c r="W29" s="267">
        <f t="shared" si="7"/>
        <v>0</v>
      </c>
      <c r="X29" s="6">
        <f t="shared" si="8"/>
        <v>24</v>
      </c>
    </row>
    <row r="30" spans="1:24" x14ac:dyDescent="0.25">
      <c r="A30" s="15" t="s">
        <v>1225</v>
      </c>
      <c r="B30" s="18" t="s">
        <v>353</v>
      </c>
      <c r="C30" s="18">
        <v>29</v>
      </c>
      <c r="D30" s="20" t="s">
        <v>404</v>
      </c>
      <c r="E30" s="20">
        <v>120</v>
      </c>
      <c r="F30" s="18" t="s">
        <v>410</v>
      </c>
      <c r="G30" s="21" t="s">
        <v>190</v>
      </c>
      <c r="H30" s="78" t="s">
        <v>402</v>
      </c>
      <c r="I30" s="78" t="s">
        <v>402</v>
      </c>
      <c r="J30" s="78"/>
      <c r="K30" s="78"/>
      <c r="R30" s="125" t="s">
        <v>202</v>
      </c>
      <c r="S30" s="169">
        <f t="shared" si="5"/>
        <v>0</v>
      </c>
      <c r="T30" s="170">
        <f t="shared" si="6"/>
        <v>0</v>
      </c>
      <c r="U30" s="179"/>
      <c r="V30" s="264" t="s">
        <v>202</v>
      </c>
      <c r="W30" s="267">
        <f t="shared" si="7"/>
        <v>0</v>
      </c>
      <c r="X30" s="6">
        <f t="shared" si="8"/>
        <v>15</v>
      </c>
    </row>
    <row r="31" spans="1:24" x14ac:dyDescent="0.25">
      <c r="A31" s="15" t="s">
        <v>1206</v>
      </c>
      <c r="B31" s="18" t="s">
        <v>353</v>
      </c>
      <c r="C31" s="20">
        <v>30</v>
      </c>
      <c r="D31" s="20" t="s">
        <v>404</v>
      </c>
      <c r="E31" s="20">
        <v>200</v>
      </c>
      <c r="F31" s="18" t="s">
        <v>405</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1310</v>
      </c>
      <c r="B32" s="18" t="s">
        <v>353</v>
      </c>
      <c r="C32" s="18">
        <v>31</v>
      </c>
      <c r="D32" s="20" t="s">
        <v>404</v>
      </c>
      <c r="E32" s="20">
        <v>60</v>
      </c>
      <c r="F32" s="18" t="s">
        <v>410</v>
      </c>
      <c r="G32" s="21"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1418</v>
      </c>
      <c r="B33" s="18" t="s">
        <v>353</v>
      </c>
      <c r="C33" s="20">
        <v>32</v>
      </c>
      <c r="D33" s="20" t="s">
        <v>404</v>
      </c>
      <c r="E33" s="20">
        <v>120</v>
      </c>
      <c r="F33" s="18" t="s">
        <v>405</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2378</v>
      </c>
      <c r="B34" s="18" t="s">
        <v>353</v>
      </c>
      <c r="C34" s="18">
        <v>33</v>
      </c>
      <c r="D34" s="20" t="s">
        <v>404</v>
      </c>
      <c r="E34" s="20">
        <v>50</v>
      </c>
      <c r="F34" s="18" t="s">
        <v>410</v>
      </c>
      <c r="G34" s="21"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2379</v>
      </c>
      <c r="B35" s="18" t="s">
        <v>353</v>
      </c>
      <c r="C35" s="20">
        <v>34</v>
      </c>
      <c r="D35" s="20" t="s">
        <v>404</v>
      </c>
      <c r="E35" s="20">
        <v>80</v>
      </c>
      <c r="F35" s="18"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2380</v>
      </c>
      <c r="B36" s="18" t="s">
        <v>353</v>
      </c>
      <c r="C36" s="18">
        <v>35</v>
      </c>
      <c r="D36" s="20" t="s">
        <v>404</v>
      </c>
      <c r="E36" s="20">
        <v>140</v>
      </c>
      <c r="F36" s="18" t="s">
        <v>401</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2283</v>
      </c>
      <c r="B37" s="18" t="s">
        <v>353</v>
      </c>
      <c r="C37" s="20">
        <v>36</v>
      </c>
      <c r="D37" s="20" t="s">
        <v>404</v>
      </c>
      <c r="E37" s="20">
        <v>110</v>
      </c>
      <c r="F37" s="18" t="s">
        <v>410</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3028</v>
      </c>
      <c r="B38" s="18" t="s">
        <v>353</v>
      </c>
      <c r="C38" s="18">
        <v>37</v>
      </c>
      <c r="D38" s="20" t="s">
        <v>404</v>
      </c>
      <c r="E38" s="20">
        <v>30</v>
      </c>
      <c r="F38" s="18" t="s">
        <v>410</v>
      </c>
      <c r="G38" s="21" t="s">
        <v>190</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3089</v>
      </c>
      <c r="B39" s="18" t="s">
        <v>353</v>
      </c>
      <c r="C39" s="20">
        <v>38</v>
      </c>
      <c r="D39" s="20" t="s">
        <v>404</v>
      </c>
      <c r="E39" s="20">
        <v>210</v>
      </c>
      <c r="F39" s="18" t="s">
        <v>410</v>
      </c>
      <c r="G39" s="21" t="s">
        <v>210</v>
      </c>
      <c r="H39" s="78" t="s">
        <v>402</v>
      </c>
      <c r="I39" s="78" t="s">
        <v>402</v>
      </c>
      <c r="J39" s="78"/>
      <c r="K39" s="78" t="s">
        <v>402</v>
      </c>
      <c r="R39" s="125" t="s">
        <v>238</v>
      </c>
      <c r="S39" s="169">
        <f t="shared" si="5"/>
        <v>0</v>
      </c>
      <c r="T39" s="170">
        <f t="shared" si="6"/>
        <v>0</v>
      </c>
      <c r="U39" s="204"/>
      <c r="V39" s="264" t="s">
        <v>238</v>
      </c>
      <c r="W39" s="267">
        <f t="shared" si="7"/>
        <v>0</v>
      </c>
      <c r="X39" s="6">
        <f t="shared" si="8"/>
        <v>0</v>
      </c>
    </row>
    <row r="40" spans="1:24" ht="13.8" thickBot="1" x14ac:dyDescent="0.3">
      <c r="A40" s="15" t="s">
        <v>3039</v>
      </c>
      <c r="B40" s="18" t="s">
        <v>353</v>
      </c>
      <c r="C40" s="18">
        <v>39</v>
      </c>
      <c r="D40" s="20" t="s">
        <v>404</v>
      </c>
      <c r="E40" s="20">
        <v>60</v>
      </c>
      <c r="F40" s="18" t="s">
        <v>410</v>
      </c>
      <c r="G40" s="19"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3090</v>
      </c>
      <c r="B41" s="18" t="s">
        <v>353</v>
      </c>
      <c r="C41" s="20">
        <v>40</v>
      </c>
      <c r="D41" s="20" t="s">
        <v>400</v>
      </c>
      <c r="E41" s="20">
        <v>70</v>
      </c>
      <c r="F41" s="18" t="s">
        <v>410</v>
      </c>
      <c r="G41" s="21" t="s">
        <v>190</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3091</v>
      </c>
      <c r="B42" s="18" t="s">
        <v>353</v>
      </c>
      <c r="C42" s="18">
        <v>41</v>
      </c>
      <c r="D42" s="20" t="s">
        <v>400</v>
      </c>
      <c r="E42" s="20">
        <v>110</v>
      </c>
      <c r="F42" s="18"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3092</v>
      </c>
      <c r="B43" s="18" t="s">
        <v>353</v>
      </c>
      <c r="C43" s="20">
        <v>42</v>
      </c>
      <c r="D43" s="20" t="s">
        <v>400</v>
      </c>
      <c r="E43" s="20">
        <v>160</v>
      </c>
      <c r="F43" s="18" t="s">
        <v>401</v>
      </c>
      <c r="G43" s="21" t="s">
        <v>202</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2682</v>
      </c>
      <c r="B44" s="18" t="s">
        <v>353</v>
      </c>
      <c r="C44" s="18">
        <v>43</v>
      </c>
      <c r="D44" s="20" t="s">
        <v>400</v>
      </c>
      <c r="E44" s="20">
        <v>60</v>
      </c>
      <c r="F44" s="18"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2683</v>
      </c>
      <c r="B45" s="18" t="s">
        <v>353</v>
      </c>
      <c r="C45" s="20">
        <v>44</v>
      </c>
      <c r="D45" s="20" t="s">
        <v>400</v>
      </c>
      <c r="E45" s="20">
        <v>100</v>
      </c>
      <c r="F45" s="18" t="s">
        <v>405</v>
      </c>
      <c r="G45" s="21" t="s">
        <v>198</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3093</v>
      </c>
      <c r="B46" s="18" t="s">
        <v>353</v>
      </c>
      <c r="C46" s="18">
        <v>45</v>
      </c>
      <c r="D46" s="20" t="s">
        <v>400</v>
      </c>
      <c r="E46" s="20">
        <v>240</v>
      </c>
      <c r="F46" s="18" t="s">
        <v>401</v>
      </c>
      <c r="G46" s="21" t="s">
        <v>210</v>
      </c>
      <c r="H46" s="78" t="s">
        <v>402</v>
      </c>
      <c r="I46" s="78" t="s">
        <v>402</v>
      </c>
      <c r="J46" s="78"/>
      <c r="K46" s="78" t="s">
        <v>402</v>
      </c>
      <c r="R46" s="125" t="s">
        <v>266</v>
      </c>
      <c r="S46" s="169">
        <f t="shared" si="5"/>
        <v>0</v>
      </c>
      <c r="T46" s="170">
        <f t="shared" si="6"/>
        <v>0</v>
      </c>
      <c r="U46" s="179"/>
      <c r="V46" s="265" t="s">
        <v>266</v>
      </c>
      <c r="W46" s="267">
        <f t="shared" si="7"/>
        <v>0</v>
      </c>
      <c r="X46" s="6">
        <f t="shared" si="8"/>
        <v>0</v>
      </c>
    </row>
    <row r="47" spans="1:24" x14ac:dyDescent="0.25">
      <c r="A47" s="15" t="s">
        <v>3080</v>
      </c>
      <c r="B47" s="18" t="s">
        <v>353</v>
      </c>
      <c r="C47" s="20">
        <v>46</v>
      </c>
      <c r="D47" s="20" t="s">
        <v>400</v>
      </c>
      <c r="E47" s="20">
        <v>90</v>
      </c>
      <c r="F47" s="18" t="s">
        <v>410</v>
      </c>
      <c r="G47" s="21" t="s">
        <v>198</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3094</v>
      </c>
      <c r="B48" s="18" t="s">
        <v>353</v>
      </c>
      <c r="C48" s="18">
        <v>47</v>
      </c>
      <c r="D48" s="20" t="s">
        <v>400</v>
      </c>
      <c r="E48" s="20">
        <v>170</v>
      </c>
      <c r="F48" s="18" t="s">
        <v>410</v>
      </c>
      <c r="G48" s="21" t="s">
        <v>210</v>
      </c>
      <c r="H48" s="78" t="s">
        <v>402</v>
      </c>
      <c r="I48" s="78" t="s">
        <v>402</v>
      </c>
      <c r="J48" s="78"/>
      <c r="K48" s="78" t="s">
        <v>402</v>
      </c>
      <c r="R48" s="125" t="s">
        <v>274</v>
      </c>
      <c r="S48" s="169">
        <f t="shared" si="5"/>
        <v>0</v>
      </c>
      <c r="T48" s="170">
        <f t="shared" si="6"/>
        <v>0</v>
      </c>
      <c r="U48" s="179"/>
      <c r="V48" s="264" t="s">
        <v>274</v>
      </c>
      <c r="W48" s="267">
        <f t="shared" si="7"/>
        <v>0</v>
      </c>
      <c r="X48" s="6">
        <f t="shared" si="8"/>
        <v>0</v>
      </c>
    </row>
    <row r="49" spans="1:24" ht="13.8" thickBot="1" x14ac:dyDescent="0.3">
      <c r="A49" s="15" t="s">
        <v>480</v>
      </c>
      <c r="B49" s="18" t="s">
        <v>353</v>
      </c>
      <c r="C49" s="20">
        <v>48</v>
      </c>
      <c r="D49" s="20" t="s">
        <v>421</v>
      </c>
      <c r="E49" s="20">
        <v>70</v>
      </c>
      <c r="F49" s="18" t="s">
        <v>410</v>
      </c>
      <c r="G49" s="21"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682</v>
      </c>
      <c r="B50" s="18" t="s">
        <v>353</v>
      </c>
      <c r="C50" s="18">
        <v>49</v>
      </c>
      <c r="D50" s="20" t="s">
        <v>421</v>
      </c>
      <c r="E50" s="20">
        <v>110</v>
      </c>
      <c r="F50" s="18" t="s">
        <v>405</v>
      </c>
      <c r="G50" s="21" t="s">
        <v>194</v>
      </c>
      <c r="H50" s="78" t="s">
        <v>402</v>
      </c>
      <c r="I50" s="78" t="s">
        <v>402</v>
      </c>
      <c r="J50" s="78"/>
      <c r="K50" s="78"/>
      <c r="U50" s="179"/>
      <c r="V50" s="188" t="s">
        <v>458</v>
      </c>
      <c r="W50" s="206"/>
      <c r="X50" s="207">
        <f>SUM(X51:X73)</f>
        <v>287</v>
      </c>
    </row>
    <row r="51" spans="1:24" x14ac:dyDescent="0.25">
      <c r="A51" s="15" t="s">
        <v>2391</v>
      </c>
      <c r="B51" s="18" t="s">
        <v>353</v>
      </c>
      <c r="C51" s="20">
        <v>50</v>
      </c>
      <c r="D51" s="20" t="s">
        <v>421</v>
      </c>
      <c r="E51" s="20">
        <v>70</v>
      </c>
      <c r="F51" s="18" t="s">
        <v>410</v>
      </c>
      <c r="G51" s="19" t="s">
        <v>190</v>
      </c>
      <c r="H51" s="78" t="s">
        <v>402</v>
      </c>
      <c r="I51" s="78" t="s">
        <v>402</v>
      </c>
      <c r="J51" s="78"/>
      <c r="K51" s="78"/>
      <c r="U51" s="269"/>
      <c r="V51" s="124" t="s">
        <v>190</v>
      </c>
      <c r="W51" s="169">
        <f>S3+S27+W3+W27</f>
        <v>0</v>
      </c>
      <c r="X51" s="170">
        <f>T3+T27+X3+X27</f>
        <v>82</v>
      </c>
    </row>
    <row r="52" spans="1:24" x14ac:dyDescent="0.25">
      <c r="A52" s="15" t="s">
        <v>2392</v>
      </c>
      <c r="B52" s="18" t="s">
        <v>353</v>
      </c>
      <c r="C52" s="18">
        <v>51</v>
      </c>
      <c r="D52" s="20" t="s">
        <v>421</v>
      </c>
      <c r="E52" s="20">
        <v>120</v>
      </c>
      <c r="F52" s="18" t="s">
        <v>405</v>
      </c>
      <c r="G52" s="21" t="s">
        <v>198</v>
      </c>
      <c r="H52" s="78" t="s">
        <v>402</v>
      </c>
      <c r="I52" s="78" t="s">
        <v>402</v>
      </c>
      <c r="J52" s="78"/>
      <c r="K52" s="78"/>
      <c r="U52" s="269"/>
      <c r="V52" s="125" t="s">
        <v>194</v>
      </c>
      <c r="W52" s="169">
        <f t="shared" ref="W52:X67" si="9">S4+S28+W4+W28</f>
        <v>0</v>
      </c>
      <c r="X52" s="170">
        <f t="shared" si="9"/>
        <v>76</v>
      </c>
    </row>
    <row r="53" spans="1:24" x14ac:dyDescent="0.25">
      <c r="A53" s="15" t="s">
        <v>2341</v>
      </c>
      <c r="B53" s="18" t="s">
        <v>353</v>
      </c>
      <c r="C53" s="20">
        <v>52</v>
      </c>
      <c r="D53" s="20" t="s">
        <v>421</v>
      </c>
      <c r="E53" s="20">
        <v>60</v>
      </c>
      <c r="F53" s="18" t="s">
        <v>410</v>
      </c>
      <c r="G53" s="21" t="s">
        <v>190</v>
      </c>
      <c r="H53" s="78" t="s">
        <v>402</v>
      </c>
      <c r="I53" s="78" t="s">
        <v>402</v>
      </c>
      <c r="J53" s="78"/>
      <c r="K53" s="78"/>
      <c r="U53" s="269"/>
      <c r="V53" s="125" t="s">
        <v>198</v>
      </c>
      <c r="W53" s="169">
        <f t="shared" si="9"/>
        <v>0</v>
      </c>
      <c r="X53" s="170">
        <f t="shared" si="9"/>
        <v>48</v>
      </c>
    </row>
    <row r="54" spans="1:24" x14ac:dyDescent="0.25">
      <c r="A54" s="15" t="s">
        <v>2342</v>
      </c>
      <c r="B54" s="18" t="s">
        <v>353</v>
      </c>
      <c r="C54" s="18">
        <v>53</v>
      </c>
      <c r="D54" s="20" t="s">
        <v>421</v>
      </c>
      <c r="E54" s="20">
        <v>80</v>
      </c>
      <c r="F54" s="18" t="s">
        <v>405</v>
      </c>
      <c r="G54" s="21" t="s">
        <v>194</v>
      </c>
      <c r="H54" s="78" t="s">
        <v>402</v>
      </c>
      <c r="I54" s="78" t="s">
        <v>402</v>
      </c>
      <c r="J54" s="78"/>
      <c r="K54" s="78"/>
      <c r="U54" s="269"/>
      <c r="V54" s="125" t="s">
        <v>202</v>
      </c>
      <c r="W54" s="169">
        <f t="shared" si="9"/>
        <v>0</v>
      </c>
      <c r="X54" s="170">
        <f t="shared" si="9"/>
        <v>30</v>
      </c>
    </row>
    <row r="55" spans="1:24" x14ac:dyDescent="0.25">
      <c r="A55" s="15" t="s">
        <v>2343</v>
      </c>
      <c r="B55" s="18" t="s">
        <v>353</v>
      </c>
      <c r="C55" s="20">
        <v>54</v>
      </c>
      <c r="D55" s="20" t="s">
        <v>421</v>
      </c>
      <c r="E55" s="20">
        <v>140</v>
      </c>
      <c r="F55" s="18" t="s">
        <v>401</v>
      </c>
      <c r="G55" s="21" t="s">
        <v>198</v>
      </c>
      <c r="H55" s="78" t="s">
        <v>402</v>
      </c>
      <c r="I55" s="78" t="s">
        <v>402</v>
      </c>
      <c r="J55" s="78"/>
      <c r="K55" s="78"/>
      <c r="U55" s="269"/>
      <c r="V55" s="125" t="s">
        <v>206</v>
      </c>
      <c r="W55" s="169">
        <f t="shared" si="9"/>
        <v>0</v>
      </c>
      <c r="X55" s="170">
        <f t="shared" si="9"/>
        <v>0</v>
      </c>
    </row>
    <row r="56" spans="1:24" x14ac:dyDescent="0.25">
      <c r="A56" s="15" t="s">
        <v>3080</v>
      </c>
      <c r="B56" s="18" t="s">
        <v>353</v>
      </c>
      <c r="C56" s="18">
        <v>55</v>
      </c>
      <c r="D56" s="20" t="s">
        <v>421</v>
      </c>
      <c r="E56" s="20">
        <v>70</v>
      </c>
      <c r="F56" s="18" t="s">
        <v>410</v>
      </c>
      <c r="G56" s="19" t="s">
        <v>198</v>
      </c>
      <c r="H56" s="78" t="s">
        <v>402</v>
      </c>
      <c r="I56" s="78" t="s">
        <v>402</v>
      </c>
      <c r="J56" s="78"/>
      <c r="K56" s="78"/>
      <c r="U56" s="270"/>
      <c r="V56" s="125" t="s">
        <v>210</v>
      </c>
      <c r="W56" s="169">
        <f t="shared" si="9"/>
        <v>0</v>
      </c>
      <c r="X56" s="170">
        <f t="shared" si="9"/>
        <v>12</v>
      </c>
    </row>
    <row r="57" spans="1:24" ht="13.8" thickBot="1" x14ac:dyDescent="0.3">
      <c r="A57" s="15" t="s">
        <v>3080</v>
      </c>
      <c r="B57" s="18" t="s">
        <v>353</v>
      </c>
      <c r="C57" s="20">
        <v>56</v>
      </c>
      <c r="D57" s="20" t="s">
        <v>421</v>
      </c>
      <c r="E57" s="20">
        <v>90</v>
      </c>
      <c r="F57" s="18" t="s">
        <v>410</v>
      </c>
      <c r="G57" s="21" t="s">
        <v>198</v>
      </c>
      <c r="H57" s="78" t="s">
        <v>402</v>
      </c>
      <c r="I57" s="78" t="s">
        <v>402</v>
      </c>
      <c r="J57" s="78"/>
      <c r="K57" s="78"/>
      <c r="U57" s="271"/>
      <c r="V57" s="125" t="s">
        <v>214</v>
      </c>
      <c r="W57" s="169">
        <f t="shared" si="9"/>
        <v>0</v>
      </c>
      <c r="X57" s="170">
        <f t="shared" si="9"/>
        <v>0</v>
      </c>
    </row>
    <row r="58" spans="1:24" ht="13.8" thickBot="1" x14ac:dyDescent="0.3">
      <c r="A58" s="15" t="s">
        <v>3095</v>
      </c>
      <c r="B58" s="18" t="s">
        <v>353</v>
      </c>
      <c r="C58" s="18">
        <v>57</v>
      </c>
      <c r="D58" s="20" t="s">
        <v>421</v>
      </c>
      <c r="E58" s="20">
        <v>210</v>
      </c>
      <c r="F58" s="18" t="s">
        <v>405</v>
      </c>
      <c r="G58" s="21" t="s">
        <v>210</v>
      </c>
      <c r="H58" s="78" t="s">
        <v>402</v>
      </c>
      <c r="I58" s="78" t="s">
        <v>402</v>
      </c>
      <c r="J58" s="78"/>
      <c r="K58" s="78" t="s">
        <v>402</v>
      </c>
      <c r="U58" s="271"/>
      <c r="V58" s="125" t="s">
        <v>218</v>
      </c>
      <c r="W58" s="169">
        <f t="shared" si="9"/>
        <v>0</v>
      </c>
      <c r="X58" s="170">
        <f t="shared" si="9"/>
        <v>0</v>
      </c>
    </row>
    <row r="59" spans="1:24" ht="13.8" thickBot="1" x14ac:dyDescent="0.3">
      <c r="A59" s="15" t="s">
        <v>3096</v>
      </c>
      <c r="B59" s="18" t="s">
        <v>353</v>
      </c>
      <c r="C59" s="20">
        <v>58</v>
      </c>
      <c r="D59" s="20" t="s">
        <v>421</v>
      </c>
      <c r="E59" s="20">
        <v>70</v>
      </c>
      <c r="F59" s="18" t="s">
        <v>410</v>
      </c>
      <c r="G59" s="21" t="s">
        <v>202</v>
      </c>
      <c r="H59" s="78" t="s">
        <v>402</v>
      </c>
      <c r="I59" s="78" t="s">
        <v>402</v>
      </c>
      <c r="J59" s="78"/>
      <c r="K59" s="78"/>
      <c r="U59" s="271"/>
      <c r="V59" s="125" t="s">
        <v>222</v>
      </c>
      <c r="W59" s="169">
        <f t="shared" si="9"/>
        <v>0</v>
      </c>
      <c r="X59" s="170">
        <f t="shared" si="9"/>
        <v>0</v>
      </c>
    </row>
    <row r="60" spans="1:24" ht="13.8" thickBot="1" x14ac:dyDescent="0.3">
      <c r="A60" s="15" t="s">
        <v>3097</v>
      </c>
      <c r="B60" s="18" t="s">
        <v>353</v>
      </c>
      <c r="C60" s="18">
        <v>59</v>
      </c>
      <c r="D60" s="20" t="s">
        <v>421</v>
      </c>
      <c r="E60" s="20">
        <v>120</v>
      </c>
      <c r="F60" s="18" t="s">
        <v>410</v>
      </c>
      <c r="G60" s="21" t="s">
        <v>202</v>
      </c>
      <c r="H60" s="78" t="s">
        <v>402</v>
      </c>
      <c r="I60" s="78" t="s">
        <v>402</v>
      </c>
      <c r="J60" s="78"/>
      <c r="K60" s="78"/>
      <c r="U60" s="271"/>
      <c r="V60" s="125" t="s">
        <v>226</v>
      </c>
      <c r="W60" s="169">
        <f t="shared" si="9"/>
        <v>0</v>
      </c>
      <c r="X60" s="170">
        <f t="shared" si="9"/>
        <v>0</v>
      </c>
    </row>
    <row r="61" spans="1:24" ht="13.8" thickBot="1" x14ac:dyDescent="0.3">
      <c r="A61" s="15" t="s">
        <v>3098</v>
      </c>
      <c r="B61" s="18" t="s">
        <v>353</v>
      </c>
      <c r="C61" s="20">
        <v>60</v>
      </c>
      <c r="D61" s="20" t="s">
        <v>421</v>
      </c>
      <c r="E61" s="20">
        <v>170</v>
      </c>
      <c r="F61" s="18" t="s">
        <v>410</v>
      </c>
      <c r="G61" s="21" t="s">
        <v>210</v>
      </c>
      <c r="H61" s="78" t="s">
        <v>402</v>
      </c>
      <c r="I61" s="78" t="s">
        <v>402</v>
      </c>
      <c r="J61" s="78"/>
      <c r="K61" s="78" t="s">
        <v>402</v>
      </c>
      <c r="U61" s="271"/>
      <c r="V61" s="126" t="s">
        <v>230</v>
      </c>
      <c r="W61" s="169">
        <f t="shared" si="9"/>
        <v>0</v>
      </c>
      <c r="X61" s="170">
        <f t="shared" si="9"/>
        <v>0</v>
      </c>
    </row>
    <row r="62" spans="1:24" ht="13.8" thickBot="1" x14ac:dyDescent="0.3">
      <c r="A62" s="15" t="s">
        <v>3099</v>
      </c>
      <c r="B62" s="18" t="s">
        <v>353</v>
      </c>
      <c r="C62" s="18">
        <v>61</v>
      </c>
      <c r="D62" s="20" t="s">
        <v>421</v>
      </c>
      <c r="E62" s="20">
        <v>160</v>
      </c>
      <c r="F62" s="18" t="s">
        <v>401</v>
      </c>
      <c r="G62" s="19" t="s">
        <v>198</v>
      </c>
      <c r="H62" s="78" t="s">
        <v>402</v>
      </c>
      <c r="I62" s="78" t="s">
        <v>402</v>
      </c>
      <c r="J62" s="78"/>
      <c r="K62" s="78"/>
      <c r="U62" s="271"/>
      <c r="V62" s="125" t="s">
        <v>234</v>
      </c>
      <c r="W62" s="169">
        <f t="shared" si="9"/>
        <v>0</v>
      </c>
      <c r="X62" s="170">
        <f t="shared" si="9"/>
        <v>0</v>
      </c>
    </row>
    <row r="63" spans="1:24" ht="13.8" thickBot="1" x14ac:dyDescent="0.3">
      <c r="A63" s="15" t="s">
        <v>574</v>
      </c>
      <c r="B63" s="18" t="s">
        <v>353</v>
      </c>
      <c r="C63" s="20">
        <v>62</v>
      </c>
      <c r="D63" s="20" t="s">
        <v>431</v>
      </c>
      <c r="E63" s="20">
        <v>70</v>
      </c>
      <c r="F63" s="18" t="s">
        <v>410</v>
      </c>
      <c r="G63" s="19" t="s">
        <v>190</v>
      </c>
      <c r="H63" s="78" t="s">
        <v>402</v>
      </c>
      <c r="I63" s="78" t="s">
        <v>402</v>
      </c>
      <c r="J63" s="78"/>
      <c r="K63" s="78"/>
      <c r="U63" s="271"/>
      <c r="V63" s="125" t="s">
        <v>238</v>
      </c>
      <c r="W63" s="169">
        <f t="shared" si="9"/>
        <v>0</v>
      </c>
      <c r="X63" s="170">
        <f t="shared" si="9"/>
        <v>0</v>
      </c>
    </row>
    <row r="64" spans="1:24" ht="13.8" thickBot="1" x14ac:dyDescent="0.3">
      <c r="A64" s="15" t="s">
        <v>574</v>
      </c>
      <c r="B64" s="18" t="s">
        <v>353</v>
      </c>
      <c r="C64" s="18">
        <v>63</v>
      </c>
      <c r="D64" s="20" t="s">
        <v>431</v>
      </c>
      <c r="E64" s="20">
        <v>60</v>
      </c>
      <c r="F64" s="18" t="s">
        <v>410</v>
      </c>
      <c r="G64" s="19" t="s">
        <v>190</v>
      </c>
      <c r="H64" s="78" t="s">
        <v>402</v>
      </c>
      <c r="I64" s="78" t="s">
        <v>402</v>
      </c>
      <c r="J64" s="78"/>
      <c r="K64" s="78"/>
      <c r="U64" s="271"/>
      <c r="V64" s="125" t="s">
        <v>242</v>
      </c>
      <c r="W64" s="169">
        <f t="shared" si="9"/>
        <v>0</v>
      </c>
      <c r="X64" s="170">
        <f t="shared" si="9"/>
        <v>0</v>
      </c>
    </row>
    <row r="65" spans="1:24" ht="13.8" thickBot="1" x14ac:dyDescent="0.3">
      <c r="A65" s="15" t="s">
        <v>557</v>
      </c>
      <c r="B65" s="18" t="s">
        <v>353</v>
      </c>
      <c r="C65" s="20">
        <v>64</v>
      </c>
      <c r="D65" s="20" t="s">
        <v>431</v>
      </c>
      <c r="E65" s="20">
        <v>100</v>
      </c>
      <c r="F65" s="18" t="s">
        <v>405</v>
      </c>
      <c r="G65" s="19" t="s">
        <v>194</v>
      </c>
      <c r="H65" s="78" t="s">
        <v>402</v>
      </c>
      <c r="I65" s="78" t="s">
        <v>402</v>
      </c>
      <c r="J65" s="78"/>
      <c r="K65" s="78"/>
      <c r="U65" s="271"/>
      <c r="V65" s="125" t="s">
        <v>246</v>
      </c>
      <c r="W65" s="169">
        <f t="shared" si="9"/>
        <v>0</v>
      </c>
      <c r="X65" s="170">
        <f t="shared" si="9"/>
        <v>0</v>
      </c>
    </row>
    <row r="66" spans="1:24" ht="13.8" thickBot="1" x14ac:dyDescent="0.3">
      <c r="A66" s="15" t="s">
        <v>530</v>
      </c>
      <c r="B66" s="18" t="s">
        <v>353</v>
      </c>
      <c r="C66" s="18">
        <v>65</v>
      </c>
      <c r="D66" s="20" t="s">
        <v>431</v>
      </c>
      <c r="E66" s="20">
        <v>160</v>
      </c>
      <c r="F66" s="18" t="s">
        <v>401</v>
      </c>
      <c r="G66" s="19" t="s">
        <v>202</v>
      </c>
      <c r="H66" s="78" t="s">
        <v>402</v>
      </c>
      <c r="I66" s="78" t="s">
        <v>402</v>
      </c>
      <c r="J66" s="78"/>
      <c r="K66" s="78"/>
      <c r="U66" s="271"/>
      <c r="V66" s="125" t="s">
        <v>250</v>
      </c>
      <c r="W66" s="169">
        <f t="shared" si="9"/>
        <v>0</v>
      </c>
      <c r="X66" s="170">
        <f t="shared" si="9"/>
        <v>0</v>
      </c>
    </row>
    <row r="67" spans="1:24" ht="13.8" thickBot="1" x14ac:dyDescent="0.3">
      <c r="A67" s="15" t="s">
        <v>484</v>
      </c>
      <c r="B67" s="18" t="s">
        <v>353</v>
      </c>
      <c r="C67" s="20">
        <v>66</v>
      </c>
      <c r="D67" s="20" t="s">
        <v>431</v>
      </c>
      <c r="E67" s="20">
        <v>100</v>
      </c>
      <c r="F67" s="18" t="s">
        <v>410</v>
      </c>
      <c r="G67" s="21" t="s">
        <v>194</v>
      </c>
      <c r="H67" s="78" t="s">
        <v>402</v>
      </c>
      <c r="I67" s="78" t="s">
        <v>402</v>
      </c>
      <c r="J67" s="78"/>
      <c r="K67" s="78"/>
      <c r="U67" s="271"/>
      <c r="V67" s="125" t="s">
        <v>254</v>
      </c>
      <c r="W67" s="169">
        <f t="shared" si="9"/>
        <v>0</v>
      </c>
      <c r="X67" s="170">
        <f t="shared" si="9"/>
        <v>0</v>
      </c>
    </row>
    <row r="68" spans="1:24" ht="13.8" thickBot="1" x14ac:dyDescent="0.3">
      <c r="A68" s="15" t="s">
        <v>466</v>
      </c>
      <c r="B68" s="18" t="s">
        <v>353</v>
      </c>
      <c r="C68" s="18">
        <v>67</v>
      </c>
      <c r="D68" s="20" t="s">
        <v>431</v>
      </c>
      <c r="E68" s="20">
        <v>70</v>
      </c>
      <c r="F68" s="18"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1967</v>
      </c>
      <c r="B69" s="18" t="s">
        <v>353</v>
      </c>
      <c r="C69" s="20">
        <v>68</v>
      </c>
      <c r="D69" s="20" t="s">
        <v>431</v>
      </c>
      <c r="E69" s="20">
        <v>110</v>
      </c>
      <c r="F69" s="18" t="s">
        <v>405</v>
      </c>
      <c r="G69" s="21" t="s">
        <v>194</v>
      </c>
      <c r="H69" s="78" t="s">
        <v>402</v>
      </c>
      <c r="I69" s="78" t="s">
        <v>402</v>
      </c>
      <c r="J69" s="78"/>
      <c r="K69" s="78"/>
      <c r="U69" s="271"/>
      <c r="V69" s="125" t="s">
        <v>262</v>
      </c>
      <c r="W69" s="169">
        <f t="shared" si="10"/>
        <v>0</v>
      </c>
      <c r="X69" s="170">
        <f t="shared" si="10"/>
        <v>0</v>
      </c>
    </row>
    <row r="70" spans="1:24" ht="13.8" thickBot="1" x14ac:dyDescent="0.3">
      <c r="A70" s="15" t="s">
        <v>1208</v>
      </c>
      <c r="B70" s="18" t="s">
        <v>353</v>
      </c>
      <c r="C70" s="18">
        <v>69</v>
      </c>
      <c r="D70" s="20" t="s">
        <v>431</v>
      </c>
      <c r="E70" s="20">
        <v>80</v>
      </c>
      <c r="F70" s="18" t="s">
        <v>410</v>
      </c>
      <c r="G70" s="21" t="s">
        <v>190</v>
      </c>
      <c r="H70" s="78" t="s">
        <v>402</v>
      </c>
      <c r="I70" s="78" t="s">
        <v>402</v>
      </c>
      <c r="J70" s="78"/>
      <c r="K70" s="78"/>
      <c r="U70" s="271"/>
      <c r="V70" s="125" t="s">
        <v>266</v>
      </c>
      <c r="W70" s="169">
        <f t="shared" si="10"/>
        <v>0</v>
      </c>
      <c r="X70" s="170">
        <f t="shared" si="10"/>
        <v>0</v>
      </c>
    </row>
    <row r="71" spans="1:24" ht="13.8" thickBot="1" x14ac:dyDescent="0.3">
      <c r="A71" s="15" t="s">
        <v>1312</v>
      </c>
      <c r="B71" s="18" t="s">
        <v>353</v>
      </c>
      <c r="C71" s="20">
        <v>70</v>
      </c>
      <c r="D71" s="20" t="s">
        <v>431</v>
      </c>
      <c r="E71" s="20">
        <v>60</v>
      </c>
      <c r="F71" s="18" t="s">
        <v>410</v>
      </c>
      <c r="G71" s="21" t="s">
        <v>190</v>
      </c>
      <c r="H71" s="78" t="s">
        <v>402</v>
      </c>
      <c r="I71" s="78" t="s">
        <v>402</v>
      </c>
      <c r="J71" s="78"/>
      <c r="K71" s="78"/>
      <c r="U71" s="271"/>
      <c r="V71" s="125" t="s">
        <v>270</v>
      </c>
      <c r="W71" s="169">
        <f t="shared" si="10"/>
        <v>0</v>
      </c>
      <c r="X71" s="170">
        <f t="shared" si="10"/>
        <v>0</v>
      </c>
    </row>
    <row r="72" spans="1:24" ht="13.8" thickBot="1" x14ac:dyDescent="0.3">
      <c r="A72" s="15" t="s">
        <v>1311</v>
      </c>
      <c r="B72" s="18" t="s">
        <v>353</v>
      </c>
      <c r="C72" s="18">
        <v>71</v>
      </c>
      <c r="D72" s="20" t="s">
        <v>431</v>
      </c>
      <c r="E72" s="20">
        <v>130</v>
      </c>
      <c r="F72" s="18" t="s">
        <v>405</v>
      </c>
      <c r="G72" s="21" t="s">
        <v>198</v>
      </c>
      <c r="H72" s="78" t="s">
        <v>402</v>
      </c>
      <c r="I72" s="78" t="s">
        <v>402</v>
      </c>
      <c r="J72" s="78"/>
      <c r="K72" s="78"/>
      <c r="U72" s="271"/>
      <c r="V72" s="125" t="s">
        <v>274</v>
      </c>
      <c r="W72" s="169">
        <f t="shared" si="10"/>
        <v>0</v>
      </c>
      <c r="X72" s="170">
        <f t="shared" si="10"/>
        <v>15</v>
      </c>
    </row>
    <row r="73" spans="1:24" ht="13.8" thickBot="1" x14ac:dyDescent="0.3">
      <c r="A73" s="15" t="s">
        <v>2720</v>
      </c>
      <c r="B73" s="18" t="s">
        <v>353</v>
      </c>
      <c r="C73" s="20">
        <v>72</v>
      </c>
      <c r="D73" s="20" t="s">
        <v>431</v>
      </c>
      <c r="E73" s="20">
        <v>60</v>
      </c>
      <c r="F73" s="18" t="s">
        <v>410</v>
      </c>
      <c r="G73" s="21" t="s">
        <v>190</v>
      </c>
      <c r="H73" s="78" t="s">
        <v>402</v>
      </c>
      <c r="I73" s="78" t="s">
        <v>402</v>
      </c>
      <c r="J73" s="78"/>
      <c r="K73" s="78"/>
      <c r="U73" s="271"/>
      <c r="V73" s="177" t="s">
        <v>278</v>
      </c>
      <c r="W73" s="169">
        <f t="shared" si="10"/>
        <v>0</v>
      </c>
      <c r="X73" s="170">
        <f t="shared" si="10"/>
        <v>24</v>
      </c>
    </row>
    <row r="74" spans="1:24" x14ac:dyDescent="0.25">
      <c r="A74" s="15" t="s">
        <v>3100</v>
      </c>
      <c r="B74" s="18" t="s">
        <v>353</v>
      </c>
      <c r="C74" s="18">
        <v>73</v>
      </c>
      <c r="D74" s="20" t="s">
        <v>431</v>
      </c>
      <c r="E74" s="20">
        <v>60</v>
      </c>
      <c r="F74" s="18" t="s">
        <v>410</v>
      </c>
      <c r="G74" s="21" t="s">
        <v>190</v>
      </c>
      <c r="H74" s="78" t="s">
        <v>402</v>
      </c>
      <c r="I74" s="78" t="s">
        <v>402</v>
      </c>
      <c r="J74" s="78"/>
      <c r="K74" s="78"/>
    </row>
    <row r="75" spans="1:24" x14ac:dyDescent="0.25">
      <c r="A75" s="15" t="s">
        <v>3101</v>
      </c>
      <c r="B75" s="18" t="s">
        <v>353</v>
      </c>
      <c r="C75" s="20">
        <v>74</v>
      </c>
      <c r="D75" s="20" t="s">
        <v>431</v>
      </c>
      <c r="E75" s="20">
        <v>200</v>
      </c>
      <c r="F75" s="18" t="s">
        <v>405</v>
      </c>
      <c r="G75" s="21" t="s">
        <v>210</v>
      </c>
      <c r="H75" s="78" t="s">
        <v>402</v>
      </c>
      <c r="I75" s="78" t="s">
        <v>402</v>
      </c>
      <c r="J75" s="78"/>
      <c r="K75" s="78" t="s">
        <v>402</v>
      </c>
    </row>
    <row r="76" spans="1:24" x14ac:dyDescent="0.25">
      <c r="A76" s="15" t="s">
        <v>3102</v>
      </c>
      <c r="B76" s="18" t="s">
        <v>353</v>
      </c>
      <c r="C76" s="18">
        <v>75</v>
      </c>
      <c r="D76" s="20" t="s">
        <v>431</v>
      </c>
      <c r="E76" s="20">
        <v>80</v>
      </c>
      <c r="F76" s="18" t="s">
        <v>410</v>
      </c>
      <c r="G76" s="21" t="s">
        <v>190</v>
      </c>
      <c r="H76" s="78" t="s">
        <v>402</v>
      </c>
      <c r="I76" s="78" t="s">
        <v>402</v>
      </c>
      <c r="J76" s="78"/>
      <c r="K76" s="78"/>
    </row>
    <row r="77" spans="1:24" x14ac:dyDescent="0.25">
      <c r="A77" s="15" t="s">
        <v>3103</v>
      </c>
      <c r="B77" s="18" t="s">
        <v>353</v>
      </c>
      <c r="C77" s="20">
        <v>76</v>
      </c>
      <c r="D77" s="20" t="s">
        <v>431</v>
      </c>
      <c r="E77" s="20">
        <v>140</v>
      </c>
      <c r="F77" s="18" t="s">
        <v>405</v>
      </c>
      <c r="G77" s="21" t="s">
        <v>202</v>
      </c>
      <c r="H77" s="78" t="s">
        <v>402</v>
      </c>
      <c r="I77" s="78" t="s">
        <v>402</v>
      </c>
      <c r="J77" s="78"/>
      <c r="K77" s="78"/>
    </row>
    <row r="78" spans="1:24" x14ac:dyDescent="0.25">
      <c r="A78" s="15" t="s">
        <v>3104</v>
      </c>
      <c r="B78" s="18" t="s">
        <v>353</v>
      </c>
      <c r="C78" s="18">
        <v>77</v>
      </c>
      <c r="D78" s="20" t="s">
        <v>431</v>
      </c>
      <c r="E78" s="20">
        <v>70</v>
      </c>
      <c r="F78" s="18" t="s">
        <v>410</v>
      </c>
      <c r="G78" s="21" t="s">
        <v>202</v>
      </c>
      <c r="H78" s="78" t="s">
        <v>402</v>
      </c>
      <c r="I78" s="78" t="s">
        <v>402</v>
      </c>
      <c r="J78" s="78"/>
      <c r="K78" s="78"/>
    </row>
    <row r="79" spans="1:24" x14ac:dyDescent="0.25">
      <c r="A79" s="15" t="s">
        <v>434</v>
      </c>
      <c r="B79" s="18" t="s">
        <v>353</v>
      </c>
      <c r="C79" s="20">
        <v>78</v>
      </c>
      <c r="D79" s="20" t="s">
        <v>435</v>
      </c>
      <c r="E79" s="20">
        <v>70</v>
      </c>
      <c r="F79" s="18" t="s">
        <v>410</v>
      </c>
      <c r="G79" s="21" t="s">
        <v>190</v>
      </c>
      <c r="H79" s="78" t="s">
        <v>402</v>
      </c>
      <c r="I79" s="78" t="s">
        <v>402</v>
      </c>
      <c r="J79" s="78"/>
      <c r="K79" s="78"/>
    </row>
    <row r="80" spans="1:24" x14ac:dyDescent="0.25">
      <c r="A80" s="15" t="s">
        <v>1880</v>
      </c>
      <c r="B80" s="18" t="s">
        <v>353</v>
      </c>
      <c r="C80" s="18">
        <v>79</v>
      </c>
      <c r="D80" s="20" t="s">
        <v>435</v>
      </c>
      <c r="E80" s="20">
        <v>110</v>
      </c>
      <c r="F80" s="18" t="s">
        <v>405</v>
      </c>
      <c r="G80" s="21" t="s">
        <v>198</v>
      </c>
      <c r="H80" s="78" t="s">
        <v>402</v>
      </c>
      <c r="I80" s="78" t="s">
        <v>402</v>
      </c>
      <c r="J80" s="78"/>
      <c r="K80" s="78"/>
    </row>
    <row r="81" spans="1:11" x14ac:dyDescent="0.25">
      <c r="A81" s="15" t="s">
        <v>1259</v>
      </c>
      <c r="B81" s="18" t="s">
        <v>353</v>
      </c>
      <c r="C81" s="20">
        <v>80</v>
      </c>
      <c r="D81" s="20" t="s">
        <v>435</v>
      </c>
      <c r="E81" s="20">
        <v>60</v>
      </c>
      <c r="F81" s="18" t="s">
        <v>410</v>
      </c>
      <c r="G81" s="21" t="s">
        <v>194</v>
      </c>
      <c r="H81" s="78" t="s">
        <v>402</v>
      </c>
      <c r="I81" s="78" t="s">
        <v>402</v>
      </c>
      <c r="J81" s="78"/>
      <c r="K81" s="78"/>
    </row>
    <row r="82" spans="1:11" x14ac:dyDescent="0.25">
      <c r="A82" s="15" t="s">
        <v>1293</v>
      </c>
      <c r="B82" s="18" t="s">
        <v>353</v>
      </c>
      <c r="C82" s="18">
        <v>81</v>
      </c>
      <c r="D82" s="20" t="s">
        <v>435</v>
      </c>
      <c r="E82" s="20">
        <v>100</v>
      </c>
      <c r="F82" s="18" t="s">
        <v>410</v>
      </c>
      <c r="G82" s="21" t="s">
        <v>202</v>
      </c>
      <c r="H82" s="78" t="s">
        <v>402</v>
      </c>
      <c r="I82" s="78" t="s">
        <v>402</v>
      </c>
      <c r="J82" s="78"/>
      <c r="K82" s="78"/>
    </row>
    <row r="83" spans="1:11" x14ac:dyDescent="0.25">
      <c r="A83" s="15" t="s">
        <v>2725</v>
      </c>
      <c r="B83" s="18" t="s">
        <v>353</v>
      </c>
      <c r="C83" s="20">
        <v>82</v>
      </c>
      <c r="D83" s="20" t="s">
        <v>435</v>
      </c>
      <c r="E83" s="16">
        <v>130</v>
      </c>
      <c r="F83" s="18" t="s">
        <v>405</v>
      </c>
      <c r="G83" s="21" t="s">
        <v>198</v>
      </c>
      <c r="H83" s="78" t="s">
        <v>402</v>
      </c>
      <c r="I83" s="78" t="s">
        <v>402</v>
      </c>
      <c r="J83" s="78"/>
      <c r="K83" s="78"/>
    </row>
    <row r="84" spans="1:11" x14ac:dyDescent="0.25">
      <c r="A84" s="15" t="s">
        <v>1416</v>
      </c>
      <c r="B84" s="18" t="s">
        <v>353</v>
      </c>
      <c r="C84" s="18">
        <v>83</v>
      </c>
      <c r="D84" s="20" t="s">
        <v>419</v>
      </c>
      <c r="E84" s="16">
        <v>60</v>
      </c>
      <c r="F84" s="18" t="s">
        <v>410</v>
      </c>
      <c r="G84" s="21" t="s">
        <v>190</v>
      </c>
      <c r="H84" s="78" t="s">
        <v>402</v>
      </c>
      <c r="I84" s="78" t="s">
        <v>402</v>
      </c>
      <c r="J84" s="78"/>
      <c r="K84" s="78"/>
    </row>
    <row r="85" spans="1:11" x14ac:dyDescent="0.25">
      <c r="A85" s="15" t="s">
        <v>1410</v>
      </c>
      <c r="B85" s="18" t="s">
        <v>353</v>
      </c>
      <c r="C85" s="20">
        <v>84</v>
      </c>
      <c r="D85" s="20" t="s">
        <v>419</v>
      </c>
      <c r="E85" s="20">
        <v>90</v>
      </c>
      <c r="F85" s="18" t="s">
        <v>405</v>
      </c>
      <c r="G85" s="21" t="s">
        <v>194</v>
      </c>
      <c r="H85" s="78" t="s">
        <v>402</v>
      </c>
      <c r="I85" s="78" t="s">
        <v>402</v>
      </c>
      <c r="J85" s="78"/>
      <c r="K85" s="78"/>
    </row>
    <row r="86" spans="1:11" x14ac:dyDescent="0.25">
      <c r="A86" s="15" t="s">
        <v>3105</v>
      </c>
      <c r="B86" s="18" t="s">
        <v>353</v>
      </c>
      <c r="C86" s="18">
        <v>85</v>
      </c>
      <c r="D86" s="20" t="s">
        <v>419</v>
      </c>
      <c r="E86" s="20">
        <v>250</v>
      </c>
      <c r="F86" s="18" t="s">
        <v>401</v>
      </c>
      <c r="G86" s="21" t="s">
        <v>210</v>
      </c>
      <c r="H86" s="78" t="s">
        <v>402</v>
      </c>
      <c r="I86" s="78" t="s">
        <v>402</v>
      </c>
      <c r="J86" s="78"/>
      <c r="K86" s="78" t="s">
        <v>402</v>
      </c>
    </row>
    <row r="87" spans="1:11" x14ac:dyDescent="0.25">
      <c r="A87" s="15" t="s">
        <v>1970</v>
      </c>
      <c r="B87" s="18" t="s">
        <v>353</v>
      </c>
      <c r="C87" s="20">
        <v>86</v>
      </c>
      <c r="D87" s="20" t="s">
        <v>419</v>
      </c>
      <c r="E87" s="20">
        <v>130</v>
      </c>
      <c r="F87" s="18" t="s">
        <v>405</v>
      </c>
      <c r="G87" s="21" t="s">
        <v>198</v>
      </c>
      <c r="H87" s="78" t="s">
        <v>402</v>
      </c>
      <c r="I87" s="78" t="s">
        <v>402</v>
      </c>
      <c r="J87" s="78"/>
      <c r="K87" s="78"/>
    </row>
    <row r="88" spans="1:11" x14ac:dyDescent="0.25">
      <c r="A88" s="15" t="s">
        <v>3106</v>
      </c>
      <c r="B88" s="18" t="s">
        <v>353</v>
      </c>
      <c r="C88" s="18">
        <v>87</v>
      </c>
      <c r="D88" s="20" t="s">
        <v>419</v>
      </c>
      <c r="E88" s="20">
        <v>160</v>
      </c>
      <c r="F88" s="18" t="s">
        <v>401</v>
      </c>
      <c r="G88" s="21" t="s">
        <v>198</v>
      </c>
      <c r="H88" s="78" t="s">
        <v>402</v>
      </c>
      <c r="I88" s="78" t="s">
        <v>402</v>
      </c>
      <c r="J88" s="78"/>
      <c r="K88" s="78"/>
    </row>
    <row r="89" spans="1:11" x14ac:dyDescent="0.25">
      <c r="A89" s="15" t="s">
        <v>440</v>
      </c>
      <c r="B89" s="18" t="s">
        <v>353</v>
      </c>
      <c r="C89" s="20">
        <v>88</v>
      </c>
      <c r="D89" s="20" t="s">
        <v>2651</v>
      </c>
      <c r="E89" s="20">
        <v>60</v>
      </c>
      <c r="F89" s="18" t="s">
        <v>410</v>
      </c>
      <c r="G89" s="21" t="s">
        <v>190</v>
      </c>
      <c r="H89" s="78" t="s">
        <v>402</v>
      </c>
      <c r="I89" s="78" t="s">
        <v>402</v>
      </c>
      <c r="J89" s="78"/>
      <c r="K89" s="78"/>
    </row>
    <row r="90" spans="1:11" x14ac:dyDescent="0.25">
      <c r="A90" s="15" t="s">
        <v>617</v>
      </c>
      <c r="B90" s="18" t="s">
        <v>353</v>
      </c>
      <c r="C90" s="18">
        <v>89</v>
      </c>
      <c r="D90" s="20" t="s">
        <v>2651</v>
      </c>
      <c r="E90" s="20">
        <v>100</v>
      </c>
      <c r="F90" s="18" t="s">
        <v>405</v>
      </c>
      <c r="G90" s="21" t="s">
        <v>194</v>
      </c>
      <c r="H90" s="78" t="s">
        <v>402</v>
      </c>
      <c r="I90" s="78" t="s">
        <v>402</v>
      </c>
      <c r="J90" s="78"/>
      <c r="K90" s="78"/>
    </row>
    <row r="91" spans="1:11" x14ac:dyDescent="0.25">
      <c r="A91" s="15" t="s">
        <v>2333</v>
      </c>
      <c r="B91" s="18" t="s">
        <v>353</v>
      </c>
      <c r="C91" s="20">
        <v>90</v>
      </c>
      <c r="D91" s="20" t="s">
        <v>2651</v>
      </c>
      <c r="E91" s="20">
        <v>50</v>
      </c>
      <c r="F91" s="18" t="s">
        <v>410</v>
      </c>
      <c r="G91" s="21" t="s">
        <v>190</v>
      </c>
      <c r="H91" s="78" t="s">
        <v>402</v>
      </c>
      <c r="I91" s="78" t="s">
        <v>402</v>
      </c>
      <c r="J91" s="78"/>
      <c r="K91" s="78"/>
    </row>
    <row r="92" spans="1:11" x14ac:dyDescent="0.25">
      <c r="A92" s="15" t="s">
        <v>2463</v>
      </c>
      <c r="B92" s="18" t="s">
        <v>353</v>
      </c>
      <c r="C92" s="18">
        <v>91</v>
      </c>
      <c r="D92" s="20" t="s">
        <v>2651</v>
      </c>
      <c r="E92" s="20">
        <v>80</v>
      </c>
      <c r="F92" s="18" t="s">
        <v>405</v>
      </c>
      <c r="G92" s="21" t="s">
        <v>194</v>
      </c>
      <c r="H92" s="78" t="s">
        <v>402</v>
      </c>
      <c r="I92" s="78" t="s">
        <v>402</v>
      </c>
      <c r="J92" s="78"/>
      <c r="K92" s="78"/>
    </row>
    <row r="93" spans="1:11" x14ac:dyDescent="0.25">
      <c r="A93" s="15" t="s">
        <v>3107</v>
      </c>
      <c r="B93" s="18" t="s">
        <v>353</v>
      </c>
      <c r="C93" s="20">
        <v>92</v>
      </c>
      <c r="D93" s="20" t="s">
        <v>2651</v>
      </c>
      <c r="E93" s="20">
        <v>200</v>
      </c>
      <c r="F93" s="18" t="s">
        <v>405</v>
      </c>
      <c r="G93" s="21" t="s">
        <v>210</v>
      </c>
      <c r="H93" s="78" t="s">
        <v>402</v>
      </c>
      <c r="I93" s="78" t="s">
        <v>402</v>
      </c>
      <c r="J93" s="78"/>
      <c r="K93" s="78" t="s">
        <v>402</v>
      </c>
    </row>
    <row r="94" spans="1:11" x14ac:dyDescent="0.25">
      <c r="A94" s="15" t="s">
        <v>3108</v>
      </c>
      <c r="B94" s="18" t="s">
        <v>353</v>
      </c>
      <c r="C94" s="18">
        <v>93</v>
      </c>
      <c r="D94" s="20" t="s">
        <v>2651</v>
      </c>
      <c r="E94" s="20">
        <v>70</v>
      </c>
      <c r="F94" s="18" t="s">
        <v>410</v>
      </c>
      <c r="G94" s="21" t="s">
        <v>202</v>
      </c>
      <c r="H94" s="78" t="s">
        <v>402</v>
      </c>
      <c r="I94" s="78" t="s">
        <v>402</v>
      </c>
      <c r="J94" s="78"/>
      <c r="K94" s="78"/>
    </row>
    <row r="95" spans="1:11" x14ac:dyDescent="0.25">
      <c r="A95" s="15" t="s">
        <v>2695</v>
      </c>
      <c r="B95" s="18" t="s">
        <v>353</v>
      </c>
      <c r="C95" s="20">
        <v>94</v>
      </c>
      <c r="D95" s="20" t="s">
        <v>165</v>
      </c>
      <c r="E95" s="20">
        <v>50</v>
      </c>
      <c r="F95" s="18" t="s">
        <v>410</v>
      </c>
      <c r="G95" s="21" t="s">
        <v>190</v>
      </c>
      <c r="H95" s="78" t="s">
        <v>402</v>
      </c>
      <c r="I95" s="78" t="s">
        <v>402</v>
      </c>
      <c r="J95" s="78"/>
      <c r="K95" s="78"/>
    </row>
    <row r="96" spans="1:11" x14ac:dyDescent="0.25">
      <c r="A96" s="15" t="s">
        <v>2696</v>
      </c>
      <c r="B96" s="18" t="s">
        <v>353</v>
      </c>
      <c r="C96" s="18">
        <v>95</v>
      </c>
      <c r="D96" s="20" t="s">
        <v>165</v>
      </c>
      <c r="E96" s="20">
        <v>70</v>
      </c>
      <c r="F96" s="18" t="s">
        <v>405</v>
      </c>
      <c r="G96" s="21" t="s">
        <v>194</v>
      </c>
      <c r="H96" s="78" t="s">
        <v>402</v>
      </c>
      <c r="I96" s="78" t="s">
        <v>402</v>
      </c>
      <c r="J96" s="78"/>
      <c r="K96" s="78"/>
    </row>
    <row r="97" spans="1:11" x14ac:dyDescent="0.25">
      <c r="A97" s="15" t="s">
        <v>2697</v>
      </c>
      <c r="B97" s="18" t="s">
        <v>353</v>
      </c>
      <c r="C97" s="20">
        <v>96</v>
      </c>
      <c r="D97" s="20" t="s">
        <v>165</v>
      </c>
      <c r="E97" s="20">
        <v>160</v>
      </c>
      <c r="F97" s="18" t="s">
        <v>401</v>
      </c>
      <c r="G97" s="21" t="s">
        <v>202</v>
      </c>
      <c r="H97" s="78" t="s">
        <v>402</v>
      </c>
      <c r="I97" s="78" t="s">
        <v>402</v>
      </c>
      <c r="J97" s="78"/>
      <c r="K97" s="78"/>
    </row>
    <row r="98" spans="1:11" x14ac:dyDescent="0.25">
      <c r="A98" s="15" t="s">
        <v>3109</v>
      </c>
      <c r="B98" s="18" t="s">
        <v>353</v>
      </c>
      <c r="C98" s="18">
        <v>97</v>
      </c>
      <c r="D98" s="20" t="s">
        <v>165</v>
      </c>
      <c r="E98" s="20">
        <v>120</v>
      </c>
      <c r="F98" s="18" t="s">
        <v>410</v>
      </c>
      <c r="G98" s="21" t="s">
        <v>202</v>
      </c>
      <c r="H98" s="78" t="s">
        <v>402</v>
      </c>
      <c r="I98" s="78" t="s">
        <v>402</v>
      </c>
      <c r="J98" s="78"/>
      <c r="K98" s="78"/>
    </row>
    <row r="99" spans="1:11" x14ac:dyDescent="0.25">
      <c r="A99" s="15" t="s">
        <v>3110</v>
      </c>
      <c r="B99" s="18" t="s">
        <v>353</v>
      </c>
      <c r="C99" s="20">
        <v>98</v>
      </c>
      <c r="D99" s="20" t="s">
        <v>165</v>
      </c>
      <c r="E99" s="16">
        <v>60</v>
      </c>
      <c r="F99" s="18" t="s">
        <v>410</v>
      </c>
      <c r="G99" s="21" t="s">
        <v>190</v>
      </c>
      <c r="H99" s="78" t="s">
        <v>402</v>
      </c>
      <c r="I99" s="78" t="s">
        <v>402</v>
      </c>
      <c r="J99" s="78"/>
      <c r="K99" s="78"/>
    </row>
    <row r="100" spans="1:11" x14ac:dyDescent="0.25">
      <c r="A100" s="15" t="s">
        <v>3111</v>
      </c>
      <c r="B100" s="18" t="s">
        <v>353</v>
      </c>
      <c r="C100" s="18">
        <v>99</v>
      </c>
      <c r="D100" s="20" t="s">
        <v>165</v>
      </c>
      <c r="E100" s="16">
        <v>90</v>
      </c>
      <c r="F100" s="18" t="s">
        <v>405</v>
      </c>
      <c r="G100" s="21" t="s">
        <v>194</v>
      </c>
      <c r="H100" s="78" t="s">
        <v>402</v>
      </c>
      <c r="I100" s="78" t="s">
        <v>402</v>
      </c>
      <c r="J100" s="78"/>
      <c r="K100" s="78"/>
    </row>
    <row r="101" spans="1:11" x14ac:dyDescent="0.25">
      <c r="A101" s="15" t="s">
        <v>3112</v>
      </c>
      <c r="B101" s="18" t="s">
        <v>353</v>
      </c>
      <c r="C101" s="20">
        <v>100</v>
      </c>
      <c r="D101" s="20" t="s">
        <v>165</v>
      </c>
      <c r="E101" s="16">
        <v>240</v>
      </c>
      <c r="F101" s="18" t="s">
        <v>401</v>
      </c>
      <c r="G101" s="17" t="s">
        <v>210</v>
      </c>
      <c r="H101" s="78" t="s">
        <v>402</v>
      </c>
      <c r="I101" s="78" t="s">
        <v>402</v>
      </c>
      <c r="J101" s="78"/>
      <c r="K101" s="78" t="s">
        <v>402</v>
      </c>
    </row>
    <row r="102" spans="1:11" x14ac:dyDescent="0.25">
      <c r="A102" s="15" t="s">
        <v>526</v>
      </c>
      <c r="B102" s="18" t="s">
        <v>353</v>
      </c>
      <c r="C102" s="18">
        <v>101</v>
      </c>
      <c r="D102" s="20" t="s">
        <v>414</v>
      </c>
      <c r="E102" s="16">
        <v>110</v>
      </c>
      <c r="F102" s="18" t="s">
        <v>410</v>
      </c>
      <c r="G102" s="17" t="s">
        <v>190</v>
      </c>
      <c r="H102" s="78" t="s">
        <v>402</v>
      </c>
      <c r="I102" s="78" t="s">
        <v>402</v>
      </c>
      <c r="J102" s="78"/>
      <c r="K102" s="78"/>
    </row>
    <row r="103" spans="1:11" x14ac:dyDescent="0.25">
      <c r="A103" s="15" t="s">
        <v>976</v>
      </c>
      <c r="B103" s="18" t="s">
        <v>353</v>
      </c>
      <c r="C103" s="20">
        <v>102</v>
      </c>
      <c r="D103" s="20" t="s">
        <v>414</v>
      </c>
      <c r="E103" s="16">
        <v>160</v>
      </c>
      <c r="F103" s="18" t="s">
        <v>405</v>
      </c>
      <c r="G103" s="17" t="s">
        <v>202</v>
      </c>
      <c r="H103" s="78" t="s">
        <v>402</v>
      </c>
      <c r="I103" s="78" t="s">
        <v>402</v>
      </c>
      <c r="J103" s="78"/>
      <c r="K103" s="78"/>
    </row>
    <row r="104" spans="1:11" x14ac:dyDescent="0.25">
      <c r="A104" s="15" t="s">
        <v>1233</v>
      </c>
      <c r="B104" s="18" t="s">
        <v>353</v>
      </c>
      <c r="C104" s="18">
        <v>103</v>
      </c>
      <c r="D104" s="20" t="s">
        <v>414</v>
      </c>
      <c r="E104" s="16">
        <v>60</v>
      </c>
      <c r="F104" s="18" t="s">
        <v>410</v>
      </c>
      <c r="G104" s="17" t="s">
        <v>190</v>
      </c>
      <c r="H104" s="78" t="s">
        <v>402</v>
      </c>
      <c r="I104" s="78" t="s">
        <v>402</v>
      </c>
      <c r="J104" s="78"/>
      <c r="K104" s="78"/>
    </row>
    <row r="105" spans="1:11" x14ac:dyDescent="0.25">
      <c r="A105" s="15" t="s">
        <v>1223</v>
      </c>
      <c r="B105" s="18" t="s">
        <v>353</v>
      </c>
      <c r="C105" s="20">
        <v>104</v>
      </c>
      <c r="D105" s="20" t="s">
        <v>414</v>
      </c>
      <c r="E105" s="16">
        <v>90</v>
      </c>
      <c r="F105" s="18" t="s">
        <v>405</v>
      </c>
      <c r="G105" s="17" t="s">
        <v>198</v>
      </c>
      <c r="H105" s="78" t="s">
        <v>402</v>
      </c>
      <c r="I105" s="78" t="s">
        <v>402</v>
      </c>
      <c r="J105" s="78"/>
      <c r="K105" s="78"/>
    </row>
    <row r="106" spans="1:11" x14ac:dyDescent="0.25">
      <c r="A106" s="15" t="s">
        <v>1417</v>
      </c>
      <c r="B106" s="18" t="s">
        <v>353</v>
      </c>
      <c r="C106" s="18">
        <v>105</v>
      </c>
      <c r="D106" s="20" t="s">
        <v>414</v>
      </c>
      <c r="E106" s="16">
        <v>70</v>
      </c>
      <c r="F106" s="18" t="s">
        <v>410</v>
      </c>
      <c r="G106" s="17" t="s">
        <v>190</v>
      </c>
      <c r="H106" s="78" t="s">
        <v>402</v>
      </c>
      <c r="I106" s="78" t="s">
        <v>402</v>
      </c>
      <c r="J106" s="78"/>
      <c r="K106" s="78"/>
    </row>
    <row r="107" spans="1:11" x14ac:dyDescent="0.25">
      <c r="A107" s="15" t="s">
        <v>1499</v>
      </c>
      <c r="B107" s="18" t="s">
        <v>353</v>
      </c>
      <c r="C107" s="20">
        <v>106</v>
      </c>
      <c r="D107" s="20" t="s">
        <v>414</v>
      </c>
      <c r="E107" s="16">
        <v>120</v>
      </c>
      <c r="F107" s="18" t="s">
        <v>410</v>
      </c>
      <c r="G107" s="17" t="s">
        <v>198</v>
      </c>
      <c r="H107" s="78" t="s">
        <v>402</v>
      </c>
      <c r="I107" s="78" t="s">
        <v>402</v>
      </c>
      <c r="J107" s="78"/>
      <c r="K107" s="78"/>
    </row>
    <row r="108" spans="1:11" x14ac:dyDescent="0.25">
      <c r="A108" s="15" t="s">
        <v>2317</v>
      </c>
      <c r="B108" s="18" t="s">
        <v>353</v>
      </c>
      <c r="C108" s="18">
        <v>107</v>
      </c>
      <c r="D108" s="20" t="s">
        <v>414</v>
      </c>
      <c r="E108" s="16">
        <v>60</v>
      </c>
      <c r="F108" s="18" t="s">
        <v>410</v>
      </c>
      <c r="G108" s="17" t="s">
        <v>190</v>
      </c>
      <c r="H108" s="78" t="s">
        <v>402</v>
      </c>
      <c r="I108" s="78" t="s">
        <v>402</v>
      </c>
      <c r="J108" s="78"/>
      <c r="K108" s="78"/>
    </row>
    <row r="109" spans="1:11" x14ac:dyDescent="0.25">
      <c r="A109" s="15" t="s">
        <v>2318</v>
      </c>
      <c r="B109" s="18" t="s">
        <v>353</v>
      </c>
      <c r="C109" s="20">
        <v>108</v>
      </c>
      <c r="D109" s="20" t="s">
        <v>414</v>
      </c>
      <c r="E109" s="16">
        <v>90</v>
      </c>
      <c r="F109" s="18" t="s">
        <v>405</v>
      </c>
      <c r="G109" s="17" t="s">
        <v>194</v>
      </c>
      <c r="H109" s="78" t="s">
        <v>402</v>
      </c>
      <c r="I109" s="78" t="s">
        <v>402</v>
      </c>
      <c r="J109" s="78"/>
      <c r="K109" s="78"/>
    </row>
    <row r="110" spans="1:11" x14ac:dyDescent="0.25">
      <c r="A110" s="15" t="s">
        <v>2660</v>
      </c>
      <c r="B110" s="18" t="s">
        <v>353</v>
      </c>
      <c r="C110" s="18">
        <v>109</v>
      </c>
      <c r="D110" s="20" t="s">
        <v>414</v>
      </c>
      <c r="E110" s="16">
        <v>50</v>
      </c>
      <c r="F110" s="18" t="s">
        <v>410</v>
      </c>
      <c r="G110" s="17" t="s">
        <v>190</v>
      </c>
      <c r="H110" s="78" t="s">
        <v>402</v>
      </c>
      <c r="I110" s="78" t="s">
        <v>402</v>
      </c>
      <c r="J110" s="78"/>
      <c r="K110" s="78"/>
    </row>
    <row r="111" spans="1:11" x14ac:dyDescent="0.25">
      <c r="A111" s="15" t="s">
        <v>2631</v>
      </c>
      <c r="B111" s="18" t="s">
        <v>353</v>
      </c>
      <c r="C111" s="20">
        <v>110</v>
      </c>
      <c r="D111" s="20" t="s">
        <v>414</v>
      </c>
      <c r="E111" s="16">
        <v>70</v>
      </c>
      <c r="F111" s="18" t="s">
        <v>405</v>
      </c>
      <c r="G111" s="17" t="s">
        <v>194</v>
      </c>
      <c r="H111" s="78" t="s">
        <v>402</v>
      </c>
      <c r="I111" s="78" t="s">
        <v>402</v>
      </c>
      <c r="J111" s="78"/>
      <c r="K111" s="78"/>
    </row>
    <row r="112" spans="1:11" x14ac:dyDescent="0.25">
      <c r="A112" s="15" t="s">
        <v>2632</v>
      </c>
      <c r="B112" s="18" t="s">
        <v>353</v>
      </c>
      <c r="C112" s="18">
        <v>111</v>
      </c>
      <c r="D112" s="20" t="s">
        <v>414</v>
      </c>
      <c r="E112" s="16">
        <v>130</v>
      </c>
      <c r="F112" s="18" t="s">
        <v>401</v>
      </c>
      <c r="G112" s="17" t="s">
        <v>198</v>
      </c>
      <c r="H112" s="78" t="s">
        <v>402</v>
      </c>
      <c r="I112" s="78" t="s">
        <v>402</v>
      </c>
      <c r="J112" s="78"/>
      <c r="K112" s="78"/>
    </row>
    <row r="113" spans="1:11" x14ac:dyDescent="0.25">
      <c r="A113" s="15" t="s">
        <v>3064</v>
      </c>
      <c r="B113" s="18" t="s">
        <v>353</v>
      </c>
      <c r="C113" s="18">
        <v>112</v>
      </c>
      <c r="D113" s="20" t="s">
        <v>414</v>
      </c>
      <c r="E113" s="16">
        <v>70</v>
      </c>
      <c r="F113" s="18" t="s">
        <v>410</v>
      </c>
      <c r="G113" s="17" t="s">
        <v>190</v>
      </c>
      <c r="H113" s="78" t="s">
        <v>402</v>
      </c>
      <c r="I113" s="78" t="s">
        <v>402</v>
      </c>
      <c r="J113" s="78"/>
      <c r="K113" s="78"/>
    </row>
    <row r="114" spans="1:11" x14ac:dyDescent="0.25">
      <c r="A114" s="15" t="s">
        <v>3065</v>
      </c>
      <c r="B114" s="18" t="s">
        <v>353</v>
      </c>
      <c r="C114" s="20">
        <v>113</v>
      </c>
      <c r="D114" s="20" t="s">
        <v>414</v>
      </c>
      <c r="E114" s="16">
        <v>130</v>
      </c>
      <c r="F114" s="18" t="s">
        <v>405</v>
      </c>
      <c r="G114" s="17" t="s">
        <v>194</v>
      </c>
      <c r="H114" s="78" t="s">
        <v>402</v>
      </c>
      <c r="I114" s="78" t="s">
        <v>402</v>
      </c>
      <c r="J114" s="78"/>
      <c r="K114" s="78"/>
    </row>
    <row r="115" spans="1:11" x14ac:dyDescent="0.25">
      <c r="A115" s="15" t="s">
        <v>3113</v>
      </c>
      <c r="B115" s="18" t="s">
        <v>353</v>
      </c>
      <c r="C115" s="20">
        <v>114</v>
      </c>
      <c r="D115" s="20" t="s">
        <v>414</v>
      </c>
      <c r="E115" s="16">
        <v>80</v>
      </c>
      <c r="F115" s="20" t="s">
        <v>410</v>
      </c>
      <c r="G115" s="17" t="s">
        <v>194</v>
      </c>
      <c r="H115" s="78" t="s">
        <v>402</v>
      </c>
      <c r="I115" s="78" t="s">
        <v>402</v>
      </c>
      <c r="J115" s="78"/>
      <c r="K115" s="78"/>
    </row>
    <row r="116" spans="1:11" x14ac:dyDescent="0.25">
      <c r="A116" s="15" t="s">
        <v>3114</v>
      </c>
      <c r="B116" s="18" t="s">
        <v>353</v>
      </c>
      <c r="C116" s="20">
        <v>115</v>
      </c>
      <c r="D116" s="20" t="s">
        <v>414</v>
      </c>
      <c r="E116" s="16">
        <v>180</v>
      </c>
      <c r="F116" s="20" t="s">
        <v>410</v>
      </c>
      <c r="G116" s="17" t="s">
        <v>210</v>
      </c>
      <c r="H116" s="78" t="s">
        <v>402</v>
      </c>
      <c r="I116" s="78" t="s">
        <v>402</v>
      </c>
      <c r="J116" s="78"/>
      <c r="K116" s="78" t="s">
        <v>402</v>
      </c>
    </row>
    <row r="117" spans="1:11" x14ac:dyDescent="0.25">
      <c r="A117" s="15" t="s">
        <v>3115</v>
      </c>
      <c r="B117" s="18" t="s">
        <v>353</v>
      </c>
      <c r="C117" s="20">
        <v>116</v>
      </c>
      <c r="D117" s="20" t="s">
        <v>490</v>
      </c>
      <c r="E117" s="129" t="s">
        <v>525</v>
      </c>
      <c r="F117" s="20" t="s">
        <v>493</v>
      </c>
      <c r="G117" s="17" t="s">
        <v>194</v>
      </c>
      <c r="H117" s="78" t="s">
        <v>402</v>
      </c>
      <c r="I117" s="78" t="s">
        <v>402</v>
      </c>
      <c r="J117" s="78"/>
      <c r="K117" s="78"/>
    </row>
    <row r="118" spans="1:11" x14ac:dyDescent="0.25">
      <c r="A118" s="15" t="s">
        <v>3116</v>
      </c>
      <c r="B118" s="18" t="s">
        <v>353</v>
      </c>
      <c r="C118" s="20">
        <v>117</v>
      </c>
      <c r="D118" s="20" t="s">
        <v>490</v>
      </c>
      <c r="E118" s="129" t="s">
        <v>525</v>
      </c>
      <c r="F118" s="20" t="s">
        <v>493</v>
      </c>
      <c r="G118" s="17" t="s">
        <v>194</v>
      </c>
      <c r="H118" s="78" t="s">
        <v>402</v>
      </c>
      <c r="I118" s="78" t="s">
        <v>402</v>
      </c>
      <c r="J118" s="78"/>
      <c r="K118" s="78"/>
    </row>
    <row r="119" spans="1:11" x14ac:dyDescent="0.25">
      <c r="A119" s="15" t="s">
        <v>3117</v>
      </c>
      <c r="B119" s="18" t="s">
        <v>353</v>
      </c>
      <c r="C119" s="20">
        <v>118</v>
      </c>
      <c r="D119" s="20" t="s">
        <v>490</v>
      </c>
      <c r="E119" s="129" t="s">
        <v>525</v>
      </c>
      <c r="F119" s="20" t="s">
        <v>493</v>
      </c>
      <c r="G119" s="17" t="s">
        <v>194</v>
      </c>
      <c r="H119" s="78" t="s">
        <v>402</v>
      </c>
      <c r="I119" s="78" t="s">
        <v>402</v>
      </c>
      <c r="J119" s="78"/>
      <c r="K119" s="78"/>
    </row>
    <row r="120" spans="1:11" x14ac:dyDescent="0.25">
      <c r="A120" s="15" t="s">
        <v>3118</v>
      </c>
      <c r="B120" s="18" t="s">
        <v>353</v>
      </c>
      <c r="C120" s="20">
        <v>119</v>
      </c>
      <c r="D120" s="20" t="s">
        <v>490</v>
      </c>
      <c r="E120" s="129" t="s">
        <v>525</v>
      </c>
      <c r="F120" s="20" t="s">
        <v>1562</v>
      </c>
      <c r="G120" s="17" t="s">
        <v>194</v>
      </c>
      <c r="H120" s="78" t="s">
        <v>402</v>
      </c>
      <c r="I120" s="78" t="s">
        <v>402</v>
      </c>
      <c r="J120" s="78"/>
      <c r="K120" s="78"/>
    </row>
    <row r="121" spans="1:11" x14ac:dyDescent="0.25">
      <c r="A121" s="15" t="s">
        <v>3119</v>
      </c>
      <c r="B121" s="18" t="s">
        <v>353</v>
      </c>
      <c r="C121" s="20">
        <v>120</v>
      </c>
      <c r="D121" s="20" t="s">
        <v>490</v>
      </c>
      <c r="E121" s="129" t="s">
        <v>525</v>
      </c>
      <c r="F121" s="20" t="s">
        <v>493</v>
      </c>
      <c r="G121" s="17" t="s">
        <v>194</v>
      </c>
      <c r="H121" s="78" t="s">
        <v>402</v>
      </c>
      <c r="I121" s="78" t="s">
        <v>402</v>
      </c>
      <c r="J121" s="78"/>
      <c r="K121" s="78"/>
    </row>
    <row r="122" spans="1:11" x14ac:dyDescent="0.25">
      <c r="A122" s="15" t="s">
        <v>3120</v>
      </c>
      <c r="B122" s="18" t="s">
        <v>353</v>
      </c>
      <c r="C122" s="20">
        <v>121</v>
      </c>
      <c r="D122" s="20" t="s">
        <v>490</v>
      </c>
      <c r="E122" s="129" t="s">
        <v>525</v>
      </c>
      <c r="F122" s="20" t="s">
        <v>1562</v>
      </c>
      <c r="G122" s="17" t="s">
        <v>194</v>
      </c>
      <c r="H122" s="78" t="s">
        <v>402</v>
      </c>
      <c r="I122" s="78" t="s">
        <v>402</v>
      </c>
      <c r="J122" s="78"/>
      <c r="K122" s="78"/>
    </row>
    <row r="123" spans="1:11" x14ac:dyDescent="0.25">
      <c r="A123" s="15" t="s">
        <v>3121</v>
      </c>
      <c r="B123" s="18" t="s">
        <v>353</v>
      </c>
      <c r="C123" s="20">
        <v>122</v>
      </c>
      <c r="D123" s="20" t="s">
        <v>490</v>
      </c>
      <c r="E123" s="129" t="s">
        <v>525</v>
      </c>
      <c r="F123" s="20" t="s">
        <v>1562</v>
      </c>
      <c r="G123" s="17" t="s">
        <v>194</v>
      </c>
      <c r="H123" s="78" t="s">
        <v>402</v>
      </c>
      <c r="I123" s="78" t="s">
        <v>402</v>
      </c>
      <c r="J123" s="78"/>
      <c r="K123" s="78"/>
    </row>
    <row r="124" spans="1:11" x14ac:dyDescent="0.25">
      <c r="A124" s="15" t="s">
        <v>2845</v>
      </c>
      <c r="B124" s="18" t="s">
        <v>353</v>
      </c>
      <c r="C124" s="20">
        <v>123</v>
      </c>
      <c r="D124" s="20" t="s">
        <v>490</v>
      </c>
      <c r="E124" s="129" t="s">
        <v>525</v>
      </c>
      <c r="F124" s="20" t="s">
        <v>1562</v>
      </c>
      <c r="G124" s="17" t="s">
        <v>194</v>
      </c>
      <c r="H124" s="78" t="s">
        <v>402</v>
      </c>
      <c r="I124" s="78" t="s">
        <v>402</v>
      </c>
      <c r="J124" s="78"/>
      <c r="K124" s="78"/>
    </row>
    <row r="125" spans="1:11" x14ac:dyDescent="0.25">
      <c r="A125" s="15" t="s">
        <v>2444</v>
      </c>
      <c r="B125" s="18" t="s">
        <v>353</v>
      </c>
      <c r="C125" s="20">
        <v>124</v>
      </c>
      <c r="D125" s="20" t="s">
        <v>490</v>
      </c>
      <c r="E125" s="129" t="s">
        <v>525</v>
      </c>
      <c r="F125" s="20" t="s">
        <v>1562</v>
      </c>
      <c r="G125" s="17" t="s">
        <v>194</v>
      </c>
      <c r="H125" s="78" t="s">
        <v>402</v>
      </c>
      <c r="I125" s="78" t="s">
        <v>402</v>
      </c>
      <c r="J125" s="78"/>
      <c r="K125" s="78"/>
    </row>
    <row r="126" spans="1:11" x14ac:dyDescent="0.25">
      <c r="A126" s="15" t="s">
        <v>3122</v>
      </c>
      <c r="B126" s="18" t="s">
        <v>353</v>
      </c>
      <c r="C126" s="20">
        <v>125</v>
      </c>
      <c r="D126" s="20" t="s">
        <v>490</v>
      </c>
      <c r="E126" s="129" t="s">
        <v>525</v>
      </c>
      <c r="F126" s="20" t="s">
        <v>1562</v>
      </c>
      <c r="G126" s="17" t="s">
        <v>194</v>
      </c>
      <c r="H126" s="78" t="s">
        <v>402</v>
      </c>
      <c r="I126" s="78" t="s">
        <v>402</v>
      </c>
      <c r="J126" s="78"/>
      <c r="K126" s="78"/>
    </row>
    <row r="127" spans="1:11" x14ac:dyDescent="0.25">
      <c r="A127" s="15" t="s">
        <v>3123</v>
      </c>
      <c r="B127" s="18" t="s">
        <v>353</v>
      </c>
      <c r="C127" s="20">
        <v>126</v>
      </c>
      <c r="D127" s="20" t="s">
        <v>490</v>
      </c>
      <c r="E127" s="129" t="s">
        <v>525</v>
      </c>
      <c r="F127" s="20" t="s">
        <v>1085</v>
      </c>
      <c r="G127" s="17" t="s">
        <v>194</v>
      </c>
      <c r="H127" s="78" t="s">
        <v>402</v>
      </c>
      <c r="I127" s="78" t="s">
        <v>402</v>
      </c>
      <c r="J127" s="78"/>
      <c r="K127" s="78"/>
    </row>
    <row r="128" spans="1:11" x14ac:dyDescent="0.25">
      <c r="A128" s="15" t="s">
        <v>3124</v>
      </c>
      <c r="B128" s="18" t="s">
        <v>353</v>
      </c>
      <c r="C128" s="20">
        <v>127</v>
      </c>
      <c r="D128" s="20" t="s">
        <v>490</v>
      </c>
      <c r="E128" s="129" t="s">
        <v>525</v>
      </c>
      <c r="F128" s="20" t="s">
        <v>1085</v>
      </c>
      <c r="G128" s="17" t="s">
        <v>194</v>
      </c>
      <c r="H128" s="78" t="s">
        <v>402</v>
      </c>
      <c r="I128" s="78" t="s">
        <v>402</v>
      </c>
      <c r="J128" s="78"/>
      <c r="K128" s="78"/>
    </row>
    <row r="129" spans="1:11" x14ac:dyDescent="0.25">
      <c r="A129" s="15" t="s">
        <v>2359</v>
      </c>
      <c r="B129" s="18" t="s">
        <v>353</v>
      </c>
      <c r="C129" s="20">
        <v>128</v>
      </c>
      <c r="D129" s="20" t="s">
        <v>490</v>
      </c>
      <c r="E129" s="129" t="s">
        <v>525</v>
      </c>
      <c r="F129" s="20" t="s">
        <v>1562</v>
      </c>
      <c r="G129" s="17" t="s">
        <v>194</v>
      </c>
      <c r="H129" s="78" t="s">
        <v>402</v>
      </c>
      <c r="I129" s="78" t="s">
        <v>402</v>
      </c>
      <c r="J129" s="78"/>
      <c r="K129" s="78"/>
    </row>
    <row r="130" spans="1:11" x14ac:dyDescent="0.25">
      <c r="A130" s="15" t="s">
        <v>3125</v>
      </c>
      <c r="B130" s="18" t="s">
        <v>353</v>
      </c>
      <c r="C130" s="20">
        <v>129</v>
      </c>
      <c r="D130" s="20" t="s">
        <v>490</v>
      </c>
      <c r="E130" s="129" t="s">
        <v>525</v>
      </c>
      <c r="F130" s="20" t="s">
        <v>1562</v>
      </c>
      <c r="G130" s="17" t="s">
        <v>194</v>
      </c>
      <c r="H130" s="78" t="s">
        <v>402</v>
      </c>
      <c r="I130" s="78" t="s">
        <v>402</v>
      </c>
      <c r="J130" s="78"/>
      <c r="K130" s="78"/>
    </row>
    <row r="131" spans="1:11" x14ac:dyDescent="0.25">
      <c r="A131" s="15" t="s">
        <v>3126</v>
      </c>
      <c r="B131" s="18" t="s">
        <v>353</v>
      </c>
      <c r="C131" s="20">
        <v>130</v>
      </c>
      <c r="D131" s="20" t="s">
        <v>490</v>
      </c>
      <c r="E131" s="129" t="s">
        <v>525</v>
      </c>
      <c r="F131" s="20" t="s">
        <v>1562</v>
      </c>
      <c r="G131" s="17" t="s">
        <v>194</v>
      </c>
      <c r="H131" s="78" t="s">
        <v>402</v>
      </c>
      <c r="I131" s="78" t="s">
        <v>402</v>
      </c>
      <c r="J131" s="78"/>
      <c r="K131" s="78"/>
    </row>
    <row r="132" spans="1:11" x14ac:dyDescent="0.25">
      <c r="A132" s="15" t="s">
        <v>3084</v>
      </c>
      <c r="B132" s="18" t="s">
        <v>353</v>
      </c>
      <c r="C132" s="20">
        <v>131</v>
      </c>
      <c r="D132" s="20" t="s">
        <v>425</v>
      </c>
      <c r="E132" s="20">
        <v>190</v>
      </c>
      <c r="F132" s="18" t="s">
        <v>410</v>
      </c>
      <c r="G132" s="17" t="s">
        <v>274</v>
      </c>
      <c r="H132" s="78" t="s">
        <v>402</v>
      </c>
      <c r="I132" s="78" t="s">
        <v>402</v>
      </c>
      <c r="J132" s="78"/>
      <c r="K132" s="78" t="s">
        <v>402</v>
      </c>
    </row>
    <row r="133" spans="1:11" x14ac:dyDescent="0.25">
      <c r="A133" s="15" t="s">
        <v>3088</v>
      </c>
      <c r="B133" s="18" t="s">
        <v>353</v>
      </c>
      <c r="C133" s="20">
        <v>132</v>
      </c>
      <c r="D133" s="20" t="s">
        <v>404</v>
      </c>
      <c r="E133" s="20">
        <v>210</v>
      </c>
      <c r="F133" s="18" t="s">
        <v>405</v>
      </c>
      <c r="G133" s="17" t="s">
        <v>274</v>
      </c>
      <c r="H133" s="78" t="s">
        <v>402</v>
      </c>
      <c r="I133" s="78" t="s">
        <v>402</v>
      </c>
      <c r="J133" s="78"/>
      <c r="K133" s="78" t="s">
        <v>402</v>
      </c>
    </row>
    <row r="134" spans="1:11" x14ac:dyDescent="0.25">
      <c r="A134" s="15" t="s">
        <v>3089</v>
      </c>
      <c r="B134" s="18" t="s">
        <v>353</v>
      </c>
      <c r="C134" s="20">
        <v>133</v>
      </c>
      <c r="D134" s="20" t="s">
        <v>404</v>
      </c>
      <c r="E134" s="20">
        <v>210</v>
      </c>
      <c r="F134" s="18" t="s">
        <v>410</v>
      </c>
      <c r="G134" s="17" t="s">
        <v>274</v>
      </c>
      <c r="H134" s="78" t="s">
        <v>402</v>
      </c>
      <c r="I134" s="78" t="s">
        <v>402</v>
      </c>
      <c r="J134" s="78"/>
      <c r="K134" s="78" t="s">
        <v>402</v>
      </c>
    </row>
    <row r="135" spans="1:11" x14ac:dyDescent="0.25">
      <c r="A135" s="15" t="s">
        <v>3093</v>
      </c>
      <c r="B135" s="18" t="s">
        <v>353</v>
      </c>
      <c r="C135" s="20">
        <v>134</v>
      </c>
      <c r="D135" s="20" t="s">
        <v>400</v>
      </c>
      <c r="E135" s="20">
        <v>240</v>
      </c>
      <c r="F135" s="18" t="s">
        <v>401</v>
      </c>
      <c r="G135" s="17" t="s">
        <v>274</v>
      </c>
      <c r="H135" s="78" t="s">
        <v>402</v>
      </c>
      <c r="I135" s="78" t="s">
        <v>402</v>
      </c>
      <c r="J135" s="78"/>
      <c r="K135" s="78" t="s">
        <v>402</v>
      </c>
    </row>
    <row r="136" spans="1:11" x14ac:dyDescent="0.25">
      <c r="A136" s="15" t="s">
        <v>3094</v>
      </c>
      <c r="B136" s="18" t="s">
        <v>353</v>
      </c>
      <c r="C136" s="20">
        <v>135</v>
      </c>
      <c r="D136" s="20" t="s">
        <v>400</v>
      </c>
      <c r="E136" s="20">
        <v>170</v>
      </c>
      <c r="F136" s="18" t="s">
        <v>410</v>
      </c>
      <c r="G136" s="17" t="s">
        <v>274</v>
      </c>
      <c r="H136" s="78" t="s">
        <v>402</v>
      </c>
      <c r="I136" s="78" t="s">
        <v>402</v>
      </c>
      <c r="J136" s="78"/>
      <c r="K136" s="78" t="s">
        <v>402</v>
      </c>
    </row>
    <row r="137" spans="1:11" x14ac:dyDescent="0.25">
      <c r="A137" s="15" t="s">
        <v>3095</v>
      </c>
      <c r="B137" s="18" t="s">
        <v>353</v>
      </c>
      <c r="C137" s="20">
        <v>136</v>
      </c>
      <c r="D137" s="20" t="s">
        <v>421</v>
      </c>
      <c r="E137" s="20">
        <v>210</v>
      </c>
      <c r="F137" s="18" t="s">
        <v>405</v>
      </c>
      <c r="G137" s="17" t="s">
        <v>274</v>
      </c>
      <c r="H137" s="78" t="s">
        <v>402</v>
      </c>
      <c r="I137" s="78" t="s">
        <v>402</v>
      </c>
      <c r="J137" s="78"/>
      <c r="K137" s="78" t="s">
        <v>402</v>
      </c>
    </row>
    <row r="138" spans="1:11" x14ac:dyDescent="0.25">
      <c r="A138" s="15" t="s">
        <v>3098</v>
      </c>
      <c r="B138" s="18" t="s">
        <v>353</v>
      </c>
      <c r="C138" s="20">
        <v>137</v>
      </c>
      <c r="D138" s="20" t="s">
        <v>421</v>
      </c>
      <c r="E138" s="20">
        <v>170</v>
      </c>
      <c r="F138" s="18" t="s">
        <v>410</v>
      </c>
      <c r="G138" s="17" t="s">
        <v>274</v>
      </c>
      <c r="H138" s="78" t="s">
        <v>402</v>
      </c>
      <c r="I138" s="78" t="s">
        <v>402</v>
      </c>
      <c r="J138" s="78"/>
      <c r="K138" s="78" t="s">
        <v>402</v>
      </c>
    </row>
    <row r="139" spans="1:11" x14ac:dyDescent="0.25">
      <c r="A139" s="15" t="s">
        <v>3101</v>
      </c>
      <c r="B139" s="18" t="s">
        <v>353</v>
      </c>
      <c r="C139" s="20">
        <v>138</v>
      </c>
      <c r="D139" s="20" t="s">
        <v>431</v>
      </c>
      <c r="E139" s="20">
        <v>200</v>
      </c>
      <c r="F139" s="18" t="s">
        <v>405</v>
      </c>
      <c r="G139" s="17" t="s">
        <v>274</v>
      </c>
      <c r="H139" s="78" t="s">
        <v>402</v>
      </c>
      <c r="I139" s="78" t="s">
        <v>402</v>
      </c>
      <c r="J139" s="78"/>
      <c r="K139" s="78" t="s">
        <v>402</v>
      </c>
    </row>
    <row r="140" spans="1:11" x14ac:dyDescent="0.25">
      <c r="A140" s="15" t="s">
        <v>3105</v>
      </c>
      <c r="B140" s="18" t="s">
        <v>353</v>
      </c>
      <c r="C140" s="20">
        <v>139</v>
      </c>
      <c r="D140" s="20" t="s">
        <v>419</v>
      </c>
      <c r="E140" s="20">
        <v>250</v>
      </c>
      <c r="F140" s="18" t="s">
        <v>401</v>
      </c>
      <c r="G140" s="17" t="s">
        <v>274</v>
      </c>
      <c r="H140" s="78" t="s">
        <v>402</v>
      </c>
      <c r="I140" s="78" t="s">
        <v>402</v>
      </c>
      <c r="J140" s="78"/>
      <c r="K140" s="78" t="s">
        <v>402</v>
      </c>
    </row>
    <row r="141" spans="1:11" x14ac:dyDescent="0.25">
      <c r="A141" s="15" t="s">
        <v>3107</v>
      </c>
      <c r="B141" s="18" t="s">
        <v>353</v>
      </c>
      <c r="C141" s="20">
        <v>140</v>
      </c>
      <c r="D141" s="20" t="s">
        <v>2651</v>
      </c>
      <c r="E141" s="20">
        <v>200</v>
      </c>
      <c r="F141" s="18" t="s">
        <v>405</v>
      </c>
      <c r="G141" s="17" t="s">
        <v>274</v>
      </c>
      <c r="H141" s="78" t="s">
        <v>402</v>
      </c>
      <c r="I141" s="78" t="s">
        <v>402</v>
      </c>
      <c r="J141" s="78"/>
      <c r="K141" s="78" t="s">
        <v>402</v>
      </c>
    </row>
    <row r="142" spans="1:11" x14ac:dyDescent="0.25">
      <c r="A142" s="15" t="s">
        <v>3112</v>
      </c>
      <c r="B142" s="18" t="s">
        <v>353</v>
      </c>
      <c r="C142" s="20">
        <v>141</v>
      </c>
      <c r="D142" s="20" t="s">
        <v>165</v>
      </c>
      <c r="E142" s="16">
        <v>240</v>
      </c>
      <c r="F142" s="18" t="s">
        <v>401</v>
      </c>
      <c r="G142" s="17" t="s">
        <v>274</v>
      </c>
      <c r="H142" s="78" t="s">
        <v>402</v>
      </c>
      <c r="I142" s="78" t="s">
        <v>402</v>
      </c>
      <c r="J142" s="78"/>
      <c r="K142" s="78" t="s">
        <v>402</v>
      </c>
    </row>
    <row r="143" spans="1:11" x14ac:dyDescent="0.25">
      <c r="A143" s="15" t="s">
        <v>3114</v>
      </c>
      <c r="B143" s="18" t="s">
        <v>353</v>
      </c>
      <c r="C143" s="20">
        <v>142</v>
      </c>
      <c r="D143" s="20" t="s">
        <v>414</v>
      </c>
      <c r="E143" s="16">
        <v>180</v>
      </c>
      <c r="F143" s="20" t="s">
        <v>410</v>
      </c>
      <c r="G143" s="17" t="s">
        <v>274</v>
      </c>
      <c r="H143" s="78" t="s">
        <v>402</v>
      </c>
      <c r="I143" s="78" t="s">
        <v>402</v>
      </c>
      <c r="J143" s="78"/>
      <c r="K143" s="78" t="s">
        <v>402</v>
      </c>
    </row>
    <row r="144" spans="1:11" x14ac:dyDescent="0.25">
      <c r="A144" s="15" t="s">
        <v>3123</v>
      </c>
      <c r="B144" s="18" t="s">
        <v>353</v>
      </c>
      <c r="C144" s="20">
        <v>143</v>
      </c>
      <c r="D144" s="20" t="s">
        <v>490</v>
      </c>
      <c r="E144" s="129" t="s">
        <v>525</v>
      </c>
      <c r="F144" s="20" t="s">
        <v>1085</v>
      </c>
      <c r="G144" s="17" t="s">
        <v>274</v>
      </c>
      <c r="H144" s="78" t="s">
        <v>402</v>
      </c>
      <c r="I144" s="78" t="s">
        <v>402</v>
      </c>
      <c r="J144" s="78"/>
      <c r="K144" s="78" t="s">
        <v>402</v>
      </c>
    </row>
    <row r="145" spans="1:11" x14ac:dyDescent="0.25">
      <c r="A145" s="15" t="s">
        <v>3068</v>
      </c>
      <c r="B145" s="18" t="s">
        <v>353</v>
      </c>
      <c r="C145" s="20">
        <v>144</v>
      </c>
      <c r="D145" s="20" t="s">
        <v>490</v>
      </c>
      <c r="E145" s="129" t="s">
        <v>525</v>
      </c>
      <c r="F145" s="20" t="s">
        <v>1085</v>
      </c>
      <c r="G145" s="17" t="s">
        <v>274</v>
      </c>
      <c r="H145" s="78" t="s">
        <v>402</v>
      </c>
      <c r="I145" s="78" t="s">
        <v>402</v>
      </c>
      <c r="J145" s="78"/>
      <c r="K145" s="78" t="s">
        <v>402</v>
      </c>
    </row>
    <row r="146" spans="1:11" x14ac:dyDescent="0.25">
      <c r="A146" s="15" t="s">
        <v>3124</v>
      </c>
      <c r="B146" s="18" t="s">
        <v>353</v>
      </c>
      <c r="C146" s="20">
        <v>145</v>
      </c>
      <c r="D146" s="20" t="s">
        <v>490</v>
      </c>
      <c r="E146" s="129" t="s">
        <v>525</v>
      </c>
      <c r="F146" s="20" t="s">
        <v>1085</v>
      </c>
      <c r="G146" s="17" t="s">
        <v>274</v>
      </c>
      <c r="H146" s="78" t="s">
        <v>402</v>
      </c>
      <c r="I146" s="78" t="s">
        <v>402</v>
      </c>
      <c r="J146" s="78"/>
      <c r="K146" s="78" t="s">
        <v>402</v>
      </c>
    </row>
    <row r="147" spans="1:11" x14ac:dyDescent="0.25">
      <c r="A147" s="15" t="s">
        <v>3009</v>
      </c>
      <c r="B147" s="18" t="s">
        <v>353</v>
      </c>
      <c r="C147" s="20">
        <v>146</v>
      </c>
      <c r="D147" s="20" t="s">
        <v>407</v>
      </c>
      <c r="E147" s="129">
        <v>240</v>
      </c>
      <c r="F147" s="18" t="s">
        <v>401</v>
      </c>
      <c r="G147" s="17" t="s">
        <v>278</v>
      </c>
      <c r="H147" s="78" t="s">
        <v>402</v>
      </c>
      <c r="I147" s="78" t="s">
        <v>402</v>
      </c>
      <c r="J147" s="78"/>
      <c r="K147" s="78" t="s">
        <v>402</v>
      </c>
    </row>
    <row r="148" spans="1:11" x14ac:dyDescent="0.25">
      <c r="A148" s="15" t="s">
        <v>3021</v>
      </c>
      <c r="B148" s="18" t="s">
        <v>353</v>
      </c>
      <c r="C148" s="20">
        <v>147</v>
      </c>
      <c r="D148" s="20" t="s">
        <v>425</v>
      </c>
      <c r="E148" s="129">
        <v>250</v>
      </c>
      <c r="F148" s="18" t="s">
        <v>401</v>
      </c>
      <c r="G148" s="17" t="s">
        <v>278</v>
      </c>
      <c r="H148" s="78" t="s">
        <v>402</v>
      </c>
      <c r="I148" s="78" t="s">
        <v>402</v>
      </c>
      <c r="J148" s="78"/>
      <c r="K148" s="78" t="s">
        <v>402</v>
      </c>
    </row>
    <row r="149" spans="1:11" x14ac:dyDescent="0.25">
      <c r="A149" s="15" t="s">
        <v>3084</v>
      </c>
      <c r="B149" s="18" t="s">
        <v>353</v>
      </c>
      <c r="C149" s="20">
        <v>148</v>
      </c>
      <c r="D149" s="20" t="s">
        <v>425</v>
      </c>
      <c r="E149" s="20">
        <v>190</v>
      </c>
      <c r="F149" s="18" t="s">
        <v>410</v>
      </c>
      <c r="G149" s="17" t="s">
        <v>278</v>
      </c>
      <c r="H149" s="78" t="s">
        <v>402</v>
      </c>
      <c r="I149" s="78" t="s">
        <v>402</v>
      </c>
      <c r="J149" s="78"/>
      <c r="K149" s="78" t="s">
        <v>402</v>
      </c>
    </row>
    <row r="150" spans="1:11" x14ac:dyDescent="0.25">
      <c r="A150" s="15" t="s">
        <v>3026</v>
      </c>
      <c r="B150" s="18" t="s">
        <v>353</v>
      </c>
      <c r="C150" s="20">
        <v>149</v>
      </c>
      <c r="D150" s="20" t="s">
        <v>404</v>
      </c>
      <c r="E150" s="20">
        <v>250</v>
      </c>
      <c r="F150" s="18" t="s">
        <v>401</v>
      </c>
      <c r="G150" s="17" t="s">
        <v>278</v>
      </c>
      <c r="H150" s="78" t="s">
        <v>402</v>
      </c>
      <c r="I150" s="78" t="s">
        <v>402</v>
      </c>
      <c r="J150" s="78"/>
      <c r="K150" s="78" t="s">
        <v>402</v>
      </c>
    </row>
    <row r="151" spans="1:11" x14ac:dyDescent="0.25">
      <c r="A151" s="15" t="s">
        <v>3088</v>
      </c>
      <c r="B151" s="18" t="s">
        <v>353</v>
      </c>
      <c r="C151" s="20">
        <v>150</v>
      </c>
      <c r="D151" s="20" t="s">
        <v>404</v>
      </c>
      <c r="E151" s="20">
        <v>210</v>
      </c>
      <c r="F151" s="18" t="s">
        <v>405</v>
      </c>
      <c r="G151" s="17" t="s">
        <v>278</v>
      </c>
      <c r="H151" s="78" t="s">
        <v>402</v>
      </c>
      <c r="I151" s="78" t="s">
        <v>402</v>
      </c>
      <c r="J151" s="78"/>
      <c r="K151" s="78" t="s">
        <v>402</v>
      </c>
    </row>
    <row r="152" spans="1:11" x14ac:dyDescent="0.25">
      <c r="A152" s="15" t="s">
        <v>3089</v>
      </c>
      <c r="B152" s="18" t="s">
        <v>353</v>
      </c>
      <c r="C152" s="20">
        <v>151</v>
      </c>
      <c r="D152" s="20" t="s">
        <v>404</v>
      </c>
      <c r="E152" s="20">
        <v>210</v>
      </c>
      <c r="F152" s="18" t="s">
        <v>410</v>
      </c>
      <c r="G152" s="17" t="s">
        <v>278</v>
      </c>
      <c r="H152" s="78" t="s">
        <v>402</v>
      </c>
      <c r="I152" s="78" t="s">
        <v>402</v>
      </c>
      <c r="J152" s="78"/>
      <c r="K152" s="78" t="s">
        <v>402</v>
      </c>
    </row>
    <row r="153" spans="1:11" x14ac:dyDescent="0.25">
      <c r="A153" s="15" t="s">
        <v>3093</v>
      </c>
      <c r="B153" s="18" t="s">
        <v>353</v>
      </c>
      <c r="C153" s="20">
        <v>152</v>
      </c>
      <c r="D153" s="20" t="s">
        <v>400</v>
      </c>
      <c r="E153" s="20">
        <v>240</v>
      </c>
      <c r="F153" s="18" t="s">
        <v>401</v>
      </c>
      <c r="G153" s="17" t="s">
        <v>278</v>
      </c>
      <c r="H153" s="78" t="s">
        <v>402</v>
      </c>
      <c r="I153" s="78" t="s">
        <v>402</v>
      </c>
      <c r="J153" s="78"/>
      <c r="K153" s="78" t="s">
        <v>402</v>
      </c>
    </row>
    <row r="154" spans="1:11" x14ac:dyDescent="0.25">
      <c r="A154" s="15" t="s">
        <v>3094</v>
      </c>
      <c r="B154" s="18" t="s">
        <v>353</v>
      </c>
      <c r="C154" s="20">
        <v>153</v>
      </c>
      <c r="D154" s="20" t="s">
        <v>400</v>
      </c>
      <c r="E154" s="20">
        <v>170</v>
      </c>
      <c r="F154" s="18" t="s">
        <v>410</v>
      </c>
      <c r="G154" s="17" t="s">
        <v>278</v>
      </c>
      <c r="H154" s="78" t="s">
        <v>402</v>
      </c>
      <c r="I154" s="78" t="s">
        <v>402</v>
      </c>
      <c r="J154" s="78"/>
      <c r="K154" s="78" t="s">
        <v>402</v>
      </c>
    </row>
    <row r="155" spans="1:11" x14ac:dyDescent="0.25">
      <c r="A155" s="15" t="s">
        <v>3095</v>
      </c>
      <c r="B155" s="18" t="s">
        <v>353</v>
      </c>
      <c r="C155" s="20">
        <v>154</v>
      </c>
      <c r="D155" s="20" t="s">
        <v>421</v>
      </c>
      <c r="E155" s="20">
        <v>210</v>
      </c>
      <c r="F155" s="18" t="s">
        <v>405</v>
      </c>
      <c r="G155" s="17" t="s">
        <v>278</v>
      </c>
      <c r="H155" s="78" t="s">
        <v>402</v>
      </c>
      <c r="I155" s="78" t="s">
        <v>402</v>
      </c>
      <c r="J155" s="78"/>
      <c r="K155" s="78" t="s">
        <v>402</v>
      </c>
    </row>
    <row r="156" spans="1:11" x14ac:dyDescent="0.25">
      <c r="A156" s="15" t="s">
        <v>3098</v>
      </c>
      <c r="B156" s="18" t="s">
        <v>353</v>
      </c>
      <c r="C156" s="20">
        <v>155</v>
      </c>
      <c r="D156" s="20" t="s">
        <v>421</v>
      </c>
      <c r="E156" s="20">
        <v>170</v>
      </c>
      <c r="F156" s="18" t="s">
        <v>410</v>
      </c>
      <c r="G156" s="17" t="s">
        <v>278</v>
      </c>
      <c r="H156" s="78" t="s">
        <v>402</v>
      </c>
      <c r="I156" s="78" t="s">
        <v>402</v>
      </c>
      <c r="J156" s="78"/>
      <c r="K156" s="78" t="s">
        <v>402</v>
      </c>
    </row>
    <row r="157" spans="1:11" x14ac:dyDescent="0.25">
      <c r="A157" s="15" t="s">
        <v>3101</v>
      </c>
      <c r="B157" s="18" t="s">
        <v>353</v>
      </c>
      <c r="C157" s="20">
        <v>156</v>
      </c>
      <c r="D157" s="20" t="s">
        <v>431</v>
      </c>
      <c r="E157" s="20">
        <v>200</v>
      </c>
      <c r="F157" s="18" t="s">
        <v>405</v>
      </c>
      <c r="G157" s="17" t="s">
        <v>278</v>
      </c>
      <c r="H157" s="78" t="s">
        <v>402</v>
      </c>
      <c r="I157" s="78" t="s">
        <v>402</v>
      </c>
      <c r="J157" s="78"/>
      <c r="K157" s="78" t="s">
        <v>402</v>
      </c>
    </row>
    <row r="158" spans="1:11" x14ac:dyDescent="0.25">
      <c r="A158" s="15" t="s">
        <v>3105</v>
      </c>
      <c r="B158" s="18" t="s">
        <v>353</v>
      </c>
      <c r="C158" s="20">
        <v>157</v>
      </c>
      <c r="D158" s="20" t="s">
        <v>419</v>
      </c>
      <c r="E158" s="20">
        <v>250</v>
      </c>
      <c r="F158" s="18" t="s">
        <v>401</v>
      </c>
      <c r="G158" s="17" t="s">
        <v>278</v>
      </c>
      <c r="H158" s="78" t="s">
        <v>402</v>
      </c>
      <c r="I158" s="78" t="s">
        <v>402</v>
      </c>
      <c r="J158" s="78"/>
      <c r="K158" s="78" t="s">
        <v>402</v>
      </c>
    </row>
    <row r="159" spans="1:11" x14ac:dyDescent="0.25">
      <c r="A159" s="15" t="s">
        <v>3107</v>
      </c>
      <c r="B159" s="18" t="s">
        <v>353</v>
      </c>
      <c r="C159" s="20">
        <v>158</v>
      </c>
      <c r="D159" s="20" t="s">
        <v>2651</v>
      </c>
      <c r="E159" s="20">
        <v>200</v>
      </c>
      <c r="F159" s="18" t="s">
        <v>405</v>
      </c>
      <c r="G159" s="17" t="s">
        <v>278</v>
      </c>
      <c r="H159" s="78" t="s">
        <v>402</v>
      </c>
      <c r="I159" s="78" t="s">
        <v>402</v>
      </c>
      <c r="J159" s="78"/>
      <c r="K159" s="78" t="s">
        <v>402</v>
      </c>
    </row>
    <row r="160" spans="1:11" x14ac:dyDescent="0.25">
      <c r="A160" s="15" t="s">
        <v>3112</v>
      </c>
      <c r="B160" s="18" t="s">
        <v>353</v>
      </c>
      <c r="C160" s="20">
        <v>159</v>
      </c>
      <c r="D160" s="20" t="s">
        <v>165</v>
      </c>
      <c r="E160" s="16">
        <v>240</v>
      </c>
      <c r="F160" s="18" t="s">
        <v>401</v>
      </c>
      <c r="G160" s="17" t="s">
        <v>278</v>
      </c>
      <c r="H160" s="78" t="s">
        <v>402</v>
      </c>
      <c r="I160" s="78" t="s">
        <v>402</v>
      </c>
      <c r="J160" s="78"/>
      <c r="K160" s="78" t="s">
        <v>402</v>
      </c>
    </row>
    <row r="161" spans="1:11" x14ac:dyDescent="0.25">
      <c r="A161" s="15" t="s">
        <v>3114</v>
      </c>
      <c r="B161" s="18" t="s">
        <v>353</v>
      </c>
      <c r="C161" s="20">
        <v>160</v>
      </c>
      <c r="D161" s="20" t="s">
        <v>414</v>
      </c>
      <c r="E161" s="16">
        <v>180</v>
      </c>
      <c r="F161" s="20" t="s">
        <v>410</v>
      </c>
      <c r="G161" s="17" t="s">
        <v>278</v>
      </c>
      <c r="H161" s="78" t="s">
        <v>402</v>
      </c>
      <c r="I161" s="78" t="s">
        <v>402</v>
      </c>
      <c r="J161" s="78"/>
      <c r="K161" s="78" t="s">
        <v>402</v>
      </c>
    </row>
    <row r="162" spans="1:11" x14ac:dyDescent="0.25">
      <c r="A162" s="15" t="s">
        <v>3118</v>
      </c>
      <c r="B162" s="18" t="s">
        <v>353</v>
      </c>
      <c r="C162" s="20">
        <v>161</v>
      </c>
      <c r="D162" s="20" t="s">
        <v>490</v>
      </c>
      <c r="E162" s="129" t="s">
        <v>525</v>
      </c>
      <c r="F162" s="18" t="s">
        <v>1562</v>
      </c>
      <c r="G162" s="17" t="s">
        <v>278</v>
      </c>
      <c r="H162" s="78" t="s">
        <v>402</v>
      </c>
      <c r="I162" s="78" t="s">
        <v>402</v>
      </c>
      <c r="J162" s="78"/>
      <c r="K162" s="78" t="s">
        <v>402</v>
      </c>
    </row>
    <row r="163" spans="1:11" x14ac:dyDescent="0.25">
      <c r="A163" s="15" t="s">
        <v>2444</v>
      </c>
      <c r="B163" s="18" t="s">
        <v>353</v>
      </c>
      <c r="C163" s="20">
        <v>162</v>
      </c>
      <c r="D163" s="20" t="s">
        <v>490</v>
      </c>
      <c r="E163" s="129" t="s">
        <v>525</v>
      </c>
      <c r="F163" s="18" t="s">
        <v>1562</v>
      </c>
      <c r="G163" s="17" t="s">
        <v>278</v>
      </c>
      <c r="H163" s="78" t="s">
        <v>402</v>
      </c>
      <c r="I163" s="78" t="s">
        <v>402</v>
      </c>
      <c r="J163" s="78"/>
      <c r="K163" s="78" t="s">
        <v>402</v>
      </c>
    </row>
    <row r="164" spans="1:11" x14ac:dyDescent="0.25">
      <c r="A164" s="15" t="s">
        <v>3122</v>
      </c>
      <c r="B164" s="18" t="s">
        <v>353</v>
      </c>
      <c r="C164" s="20">
        <v>163</v>
      </c>
      <c r="D164" s="20" t="s">
        <v>490</v>
      </c>
      <c r="E164" s="129" t="s">
        <v>525</v>
      </c>
      <c r="F164" s="18" t="s">
        <v>1562</v>
      </c>
      <c r="G164" s="17" t="s">
        <v>278</v>
      </c>
      <c r="H164" s="78" t="s">
        <v>402</v>
      </c>
      <c r="I164" s="78" t="s">
        <v>402</v>
      </c>
      <c r="J164" s="78"/>
      <c r="K164" s="78" t="s">
        <v>402</v>
      </c>
    </row>
    <row r="165" spans="1:11" x14ac:dyDescent="0.25">
      <c r="A165" s="15" t="s">
        <v>2359</v>
      </c>
      <c r="B165" s="18" t="s">
        <v>353</v>
      </c>
      <c r="C165" s="20">
        <v>164</v>
      </c>
      <c r="D165" s="20" t="s">
        <v>490</v>
      </c>
      <c r="E165" s="129" t="s">
        <v>525</v>
      </c>
      <c r="F165" s="18" t="s">
        <v>1562</v>
      </c>
      <c r="G165" s="17" t="s">
        <v>278</v>
      </c>
      <c r="H165" s="78" t="s">
        <v>402</v>
      </c>
      <c r="I165" s="78" t="s">
        <v>402</v>
      </c>
      <c r="J165" s="78"/>
      <c r="K165" s="78" t="s">
        <v>402</v>
      </c>
    </row>
    <row r="166" spans="1:11" x14ac:dyDescent="0.25">
      <c r="A166" s="15" t="s">
        <v>1281</v>
      </c>
      <c r="B166" s="18" t="s">
        <v>353</v>
      </c>
      <c r="C166" s="20">
        <v>165</v>
      </c>
      <c r="D166" s="20" t="s">
        <v>490</v>
      </c>
      <c r="E166" s="129" t="s">
        <v>525</v>
      </c>
      <c r="F166" s="18" t="s">
        <v>1562</v>
      </c>
      <c r="G166" s="17" t="s">
        <v>278</v>
      </c>
      <c r="H166" s="78" t="s">
        <v>402</v>
      </c>
      <c r="I166" s="78" t="s">
        <v>402</v>
      </c>
      <c r="J166" s="78"/>
      <c r="K166" s="78" t="s">
        <v>402</v>
      </c>
    </row>
    <row r="167" spans="1:11" x14ac:dyDescent="0.25">
      <c r="A167" s="15" t="s">
        <v>616</v>
      </c>
      <c r="B167" s="18" t="s">
        <v>353</v>
      </c>
      <c r="C167" s="20">
        <v>166</v>
      </c>
      <c r="D167" s="20" t="s">
        <v>427</v>
      </c>
      <c r="E167" s="129" t="s">
        <v>525</v>
      </c>
      <c r="F167" s="18" t="s">
        <v>428</v>
      </c>
      <c r="G167" s="17" t="s">
        <v>278</v>
      </c>
      <c r="H167" s="78" t="s">
        <v>402</v>
      </c>
      <c r="I167" s="78" t="s">
        <v>402</v>
      </c>
      <c r="J167" s="78"/>
      <c r="K167" s="78" t="s">
        <v>402</v>
      </c>
    </row>
    <row r="168" spans="1:11" x14ac:dyDescent="0.25">
      <c r="A168" s="15" t="s">
        <v>518</v>
      </c>
      <c r="B168" s="18" t="s">
        <v>353</v>
      </c>
      <c r="C168" s="20">
        <v>167</v>
      </c>
      <c r="D168" s="20" t="s">
        <v>427</v>
      </c>
      <c r="E168" s="129" t="s">
        <v>525</v>
      </c>
      <c r="F168" s="20" t="s">
        <v>427</v>
      </c>
      <c r="G168" s="17" t="s">
        <v>278</v>
      </c>
      <c r="H168" s="78" t="s">
        <v>402</v>
      </c>
      <c r="I168" s="78" t="s">
        <v>402</v>
      </c>
      <c r="J168" s="78"/>
      <c r="K168" s="78" t="s">
        <v>402</v>
      </c>
    </row>
    <row r="169" spans="1:11" x14ac:dyDescent="0.25">
      <c r="A169" s="15" t="s">
        <v>519</v>
      </c>
      <c r="B169" s="18" t="s">
        <v>353</v>
      </c>
      <c r="C169" s="20">
        <v>168</v>
      </c>
      <c r="D169" s="20" t="s">
        <v>427</v>
      </c>
      <c r="E169" s="129" t="s">
        <v>525</v>
      </c>
      <c r="F169" s="20" t="s">
        <v>427</v>
      </c>
      <c r="G169" s="17" t="s">
        <v>278</v>
      </c>
      <c r="H169" s="78" t="s">
        <v>402</v>
      </c>
      <c r="I169" s="78" t="s">
        <v>402</v>
      </c>
      <c r="J169" s="78"/>
      <c r="K169" s="78" t="s">
        <v>402</v>
      </c>
    </row>
    <row r="170" spans="1:11" x14ac:dyDescent="0.25">
      <c r="A170" s="15" t="s">
        <v>516</v>
      </c>
      <c r="B170" s="18" t="s">
        <v>353</v>
      </c>
      <c r="C170" s="20">
        <v>169</v>
      </c>
      <c r="D170" s="20" t="s">
        <v>427</v>
      </c>
      <c r="E170" s="129" t="s">
        <v>525</v>
      </c>
      <c r="F170" s="20" t="s">
        <v>427</v>
      </c>
      <c r="G170" s="17" t="s">
        <v>278</v>
      </c>
      <c r="H170" s="78" t="s">
        <v>402</v>
      </c>
      <c r="I170" s="78" t="s">
        <v>402</v>
      </c>
      <c r="J170" s="78"/>
      <c r="K170" s="78" t="s">
        <v>402</v>
      </c>
    </row>
  </sheetData>
  <sheetProtection selectLockedCells="1" selectUnlockedCells="1"/>
  <mergeCells count="1">
    <mergeCell ref="Z1:AH1"/>
  </mergeCells>
  <conditionalFormatting sqref="H2:K170">
    <cfRule type="cellIs" dxfId="460" priority="1" stopIfTrue="1" operator="equal">
      <formula>"-"</formula>
    </cfRule>
    <cfRule type="cellIs" dxfId="459" priority="2" stopIfTrue="1" operator="equal">
      <formula>"x"</formula>
    </cfRule>
  </conditionalFormatting>
  <hyperlinks>
    <hyperlink ref="L1" location="'Expansion set Check List'!A1" display="Home" xr:uid="{00000000-0004-0000-4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205">
    <tabColor rgb="FF00FF00"/>
  </sheetPr>
  <dimension ref="A1:AH170"/>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5.6640625" customWidth="1"/>
    <col min="2" max="2" width="15.5546875" bestFit="1" customWidth="1"/>
    <col min="3" max="3" width="4" bestFit="1" customWidth="1"/>
    <col min="4" max="4" width="8.88671875" bestFit="1" customWidth="1"/>
    <col min="5" max="5" width="4" bestFit="1" customWidth="1"/>
    <col min="6" max="6" width="9" bestFit="1" customWidth="1"/>
    <col min="7" max="7" width="10.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11" t="s">
        <v>100</v>
      </c>
      <c r="N1" s="9" t="s">
        <v>101</v>
      </c>
      <c r="O1" s="9" t="s">
        <v>102</v>
      </c>
      <c r="P1" s="10" t="s">
        <v>103</v>
      </c>
      <c r="Z1" s="332" t="s">
        <v>398</v>
      </c>
      <c r="AA1" s="333"/>
      <c r="AB1" s="333"/>
      <c r="AC1" s="333"/>
      <c r="AD1" s="333"/>
      <c r="AE1" s="333"/>
      <c r="AF1" s="333"/>
      <c r="AG1" s="333"/>
      <c r="AH1" s="334"/>
    </row>
    <row r="2" spans="1:34" ht="13.8" thickBot="1" x14ac:dyDescent="0.3">
      <c r="A2" s="15" t="s">
        <v>567</v>
      </c>
      <c r="B2" s="18" t="s">
        <v>355</v>
      </c>
      <c r="C2" s="18">
        <v>1</v>
      </c>
      <c r="D2" s="20" t="s">
        <v>407</v>
      </c>
      <c r="E2" s="128">
        <v>50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169</v>
      </c>
      <c r="Z2" s="109"/>
      <c r="AA2" s="109"/>
      <c r="AB2" s="109"/>
      <c r="AC2" s="109"/>
      <c r="AD2" s="109"/>
      <c r="AE2" s="109"/>
      <c r="AF2" s="109"/>
      <c r="AG2" s="109"/>
      <c r="AH2" s="109"/>
    </row>
    <row r="3" spans="1:34" x14ac:dyDescent="0.25">
      <c r="A3" s="15" t="s">
        <v>576</v>
      </c>
      <c r="B3" s="18" t="s">
        <v>355</v>
      </c>
      <c r="C3" s="20">
        <v>2</v>
      </c>
      <c r="D3" s="20" t="s">
        <v>407</v>
      </c>
      <c r="E3" s="20">
        <v>80</v>
      </c>
      <c r="F3" s="18"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39</v>
      </c>
    </row>
    <row r="4" spans="1:34" x14ac:dyDescent="0.25">
      <c r="A4" s="15" t="s">
        <v>632</v>
      </c>
      <c r="B4" s="18" t="s">
        <v>355</v>
      </c>
      <c r="C4" s="18">
        <v>3</v>
      </c>
      <c r="D4" s="20" t="s">
        <v>407</v>
      </c>
      <c r="E4" s="20">
        <v>120</v>
      </c>
      <c r="F4" s="18" t="s">
        <v>401</v>
      </c>
      <c r="G4" s="19" t="s">
        <v>198</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39</v>
      </c>
    </row>
    <row r="5" spans="1:34" x14ac:dyDescent="0.25">
      <c r="A5" s="15" t="s">
        <v>475</v>
      </c>
      <c r="B5" s="18" t="s">
        <v>355</v>
      </c>
      <c r="C5" s="20">
        <v>4</v>
      </c>
      <c r="D5" s="20" t="s">
        <v>407</v>
      </c>
      <c r="E5" s="20">
        <v>50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25</v>
      </c>
    </row>
    <row r="6" spans="1:34" x14ac:dyDescent="0.25">
      <c r="A6" s="15" t="s">
        <v>445</v>
      </c>
      <c r="B6" s="18" t="s">
        <v>355</v>
      </c>
      <c r="C6" s="18">
        <v>5</v>
      </c>
      <c r="D6" s="20" t="s">
        <v>407</v>
      </c>
      <c r="E6" s="20">
        <v>80</v>
      </c>
      <c r="F6" s="18" t="s">
        <v>405</v>
      </c>
      <c r="G6" s="19" t="s">
        <v>194</v>
      </c>
      <c r="H6" s="78" t="s">
        <v>402</v>
      </c>
      <c r="I6" s="78" t="s">
        <v>402</v>
      </c>
      <c r="J6" s="78"/>
      <c r="K6" s="78"/>
      <c r="R6" s="125" t="s">
        <v>202</v>
      </c>
      <c r="S6" s="261">
        <f t="shared" si="1"/>
        <v>0</v>
      </c>
      <c r="T6" s="170">
        <f t="shared" si="2"/>
        <v>0</v>
      </c>
      <c r="U6" s="179"/>
      <c r="V6" s="125" t="s">
        <v>202</v>
      </c>
      <c r="W6" s="261">
        <f t="shared" si="3"/>
        <v>0</v>
      </c>
      <c r="X6" s="6">
        <f t="shared" si="4"/>
        <v>13</v>
      </c>
    </row>
    <row r="7" spans="1:34" x14ac:dyDescent="0.25">
      <c r="A7" s="15" t="s">
        <v>630</v>
      </c>
      <c r="B7" s="18" t="s">
        <v>355</v>
      </c>
      <c r="C7" s="20">
        <v>6</v>
      </c>
      <c r="D7" s="20" t="s">
        <v>407</v>
      </c>
      <c r="E7" s="20">
        <v>140</v>
      </c>
      <c r="F7" s="18" t="s">
        <v>401</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586</v>
      </c>
      <c r="B8" s="18" t="s">
        <v>355</v>
      </c>
      <c r="C8" s="18">
        <v>7</v>
      </c>
      <c r="D8" s="20" t="s">
        <v>407</v>
      </c>
      <c r="E8" s="20">
        <v>80</v>
      </c>
      <c r="F8" s="18" t="s">
        <v>410</v>
      </c>
      <c r="G8" s="19" t="s">
        <v>190</v>
      </c>
      <c r="H8" s="78" t="s">
        <v>402</v>
      </c>
      <c r="I8" s="78" t="s">
        <v>402</v>
      </c>
      <c r="J8" s="78"/>
      <c r="K8" s="78"/>
      <c r="R8" s="125" t="s">
        <v>210</v>
      </c>
      <c r="S8" s="261">
        <f t="shared" si="1"/>
        <v>0</v>
      </c>
      <c r="T8" s="170">
        <f t="shared" si="2"/>
        <v>0</v>
      </c>
      <c r="U8" s="179"/>
      <c r="V8" s="125" t="s">
        <v>210</v>
      </c>
      <c r="W8" s="261">
        <f t="shared" si="3"/>
        <v>0</v>
      </c>
      <c r="X8" s="6">
        <f t="shared" si="4"/>
        <v>12</v>
      </c>
    </row>
    <row r="9" spans="1:34" x14ac:dyDescent="0.25">
      <c r="A9" s="15" t="s">
        <v>1936</v>
      </c>
      <c r="B9" s="18" t="s">
        <v>355</v>
      </c>
      <c r="C9" s="20">
        <v>8</v>
      </c>
      <c r="D9" s="20" t="s">
        <v>407</v>
      </c>
      <c r="E9" s="20">
        <v>140</v>
      </c>
      <c r="F9" s="18" t="s">
        <v>405</v>
      </c>
      <c r="G9" s="19" t="s">
        <v>198</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470</v>
      </c>
      <c r="B10" s="18" t="s">
        <v>355</v>
      </c>
      <c r="C10" s="18">
        <v>9</v>
      </c>
      <c r="D10" s="20" t="s">
        <v>407</v>
      </c>
      <c r="E10" s="20">
        <v>60</v>
      </c>
      <c r="F10" s="18" t="s">
        <v>410</v>
      </c>
      <c r="G10" s="19"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448</v>
      </c>
      <c r="B11" s="18" t="s">
        <v>355</v>
      </c>
      <c r="C11" s="20">
        <v>10</v>
      </c>
      <c r="D11" s="20" t="s">
        <v>407</v>
      </c>
      <c r="E11" s="20">
        <v>90</v>
      </c>
      <c r="F11" s="18" t="s">
        <v>405</v>
      </c>
      <c r="G11" s="19" t="s">
        <v>198</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409</v>
      </c>
      <c r="B12" s="18" t="s">
        <v>355</v>
      </c>
      <c r="C12" s="18">
        <v>11</v>
      </c>
      <c r="D12" s="20" t="s">
        <v>407</v>
      </c>
      <c r="E12" s="20">
        <v>110</v>
      </c>
      <c r="F12" s="18" t="s">
        <v>410</v>
      </c>
      <c r="G12" s="19" t="s">
        <v>198</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2260</v>
      </c>
      <c r="B13" s="18" t="s">
        <v>355</v>
      </c>
      <c r="C13" s="20">
        <v>12</v>
      </c>
      <c r="D13" s="20" t="s">
        <v>407</v>
      </c>
      <c r="E13" s="20">
        <v>70</v>
      </c>
      <c r="F13" s="18" t="s">
        <v>410</v>
      </c>
      <c r="G13" s="19" t="s">
        <v>190</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2261</v>
      </c>
      <c r="B14" s="18" t="s">
        <v>355</v>
      </c>
      <c r="C14" s="18">
        <v>13</v>
      </c>
      <c r="D14" s="20" t="s">
        <v>407</v>
      </c>
      <c r="E14" s="20">
        <v>90</v>
      </c>
      <c r="F14" s="18" t="s">
        <v>405</v>
      </c>
      <c r="G14" s="19" t="s">
        <v>194</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3029</v>
      </c>
      <c r="B15" s="18" t="s">
        <v>355</v>
      </c>
      <c r="C15" s="20">
        <v>14</v>
      </c>
      <c r="D15" s="20" t="s">
        <v>407</v>
      </c>
      <c r="E15" s="20">
        <v>60</v>
      </c>
      <c r="F15" s="18" t="s">
        <v>410</v>
      </c>
      <c r="G15" s="19" t="s">
        <v>190</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3030</v>
      </c>
      <c r="B16" s="18" t="s">
        <v>355</v>
      </c>
      <c r="C16" s="18">
        <v>15</v>
      </c>
      <c r="D16" s="20" t="s">
        <v>407</v>
      </c>
      <c r="E16" s="20">
        <v>100</v>
      </c>
      <c r="F16" s="18" t="s">
        <v>405</v>
      </c>
      <c r="G16" s="19"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3078</v>
      </c>
      <c r="B17" s="18" t="s">
        <v>355</v>
      </c>
      <c r="C17" s="20">
        <v>16</v>
      </c>
      <c r="D17" s="20" t="s">
        <v>407</v>
      </c>
      <c r="E17" s="20">
        <v>70</v>
      </c>
      <c r="F17" s="18" t="s">
        <v>410</v>
      </c>
      <c r="G17" s="19"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3127</v>
      </c>
      <c r="B18" s="18" t="s">
        <v>355</v>
      </c>
      <c r="C18" s="18">
        <v>17</v>
      </c>
      <c r="D18" s="20" t="s">
        <v>407</v>
      </c>
      <c r="E18" s="20">
        <v>210</v>
      </c>
      <c r="F18" s="18" t="s">
        <v>405</v>
      </c>
      <c r="G18" s="19" t="s">
        <v>210</v>
      </c>
      <c r="H18" s="78" t="s">
        <v>402</v>
      </c>
      <c r="I18" s="78" t="s">
        <v>402</v>
      </c>
      <c r="J18" s="78"/>
      <c r="K18" s="78" t="s">
        <v>402</v>
      </c>
      <c r="R18" s="125" t="s">
        <v>250</v>
      </c>
      <c r="S18" s="261">
        <f t="shared" si="1"/>
        <v>0</v>
      </c>
      <c r="T18" s="170">
        <f t="shared" si="2"/>
        <v>0</v>
      </c>
      <c r="U18" s="184"/>
      <c r="V18" s="125" t="s">
        <v>250</v>
      </c>
      <c r="W18" s="261">
        <f t="shared" si="3"/>
        <v>0</v>
      </c>
      <c r="X18" s="6">
        <f t="shared" si="4"/>
        <v>0</v>
      </c>
    </row>
    <row r="19" spans="1:24" x14ac:dyDescent="0.25">
      <c r="A19" s="15" t="s">
        <v>568</v>
      </c>
      <c r="B19" s="18" t="s">
        <v>355</v>
      </c>
      <c r="C19" s="20">
        <v>18</v>
      </c>
      <c r="D19" s="20" t="s">
        <v>425</v>
      </c>
      <c r="E19" s="20">
        <v>70</v>
      </c>
      <c r="F19" s="18" t="s">
        <v>410</v>
      </c>
      <c r="G19" s="19"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547</v>
      </c>
      <c r="B20" s="18" t="s">
        <v>355</v>
      </c>
      <c r="C20" s="18">
        <v>19</v>
      </c>
      <c r="D20" s="20" t="s">
        <v>425</v>
      </c>
      <c r="E20" s="20">
        <v>90</v>
      </c>
      <c r="F20" s="18" t="s">
        <v>405</v>
      </c>
      <c r="G20" s="21" t="s">
        <v>194</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3128</v>
      </c>
      <c r="B21" s="18" t="s">
        <v>355</v>
      </c>
      <c r="C21" s="20">
        <v>20</v>
      </c>
      <c r="D21" s="20" t="s">
        <v>425</v>
      </c>
      <c r="E21" s="20">
        <v>250</v>
      </c>
      <c r="F21" s="18" t="s">
        <v>401</v>
      </c>
      <c r="G21" s="19" t="s">
        <v>210</v>
      </c>
      <c r="H21" s="78" t="s">
        <v>402</v>
      </c>
      <c r="I21" s="78" t="s">
        <v>402</v>
      </c>
      <c r="J21" s="78"/>
      <c r="K21" s="78" t="s">
        <v>402</v>
      </c>
      <c r="R21" s="125" t="s">
        <v>262</v>
      </c>
      <c r="S21" s="261">
        <f t="shared" si="1"/>
        <v>0</v>
      </c>
      <c r="T21" s="170">
        <f t="shared" si="2"/>
        <v>0</v>
      </c>
      <c r="U21" s="187"/>
      <c r="V21" s="125" t="s">
        <v>262</v>
      </c>
      <c r="W21" s="261">
        <f t="shared" si="3"/>
        <v>0</v>
      </c>
      <c r="X21" s="6">
        <f t="shared" si="4"/>
        <v>0</v>
      </c>
    </row>
    <row r="22" spans="1:24" x14ac:dyDescent="0.25">
      <c r="A22" s="15" t="s">
        <v>3129</v>
      </c>
      <c r="B22" s="18" t="s">
        <v>355</v>
      </c>
      <c r="C22" s="18">
        <v>21</v>
      </c>
      <c r="D22" s="20" t="s">
        <v>425</v>
      </c>
      <c r="E22" s="20">
        <v>190</v>
      </c>
      <c r="F22" s="18" t="s">
        <v>410</v>
      </c>
      <c r="G22" s="19" t="s">
        <v>210</v>
      </c>
      <c r="H22" s="78" t="s">
        <v>402</v>
      </c>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2270</v>
      </c>
      <c r="B23" s="18" t="s">
        <v>355</v>
      </c>
      <c r="C23" s="20">
        <v>22</v>
      </c>
      <c r="D23" s="20" t="s">
        <v>425</v>
      </c>
      <c r="E23" s="20">
        <v>70</v>
      </c>
      <c r="F23" s="18" t="s">
        <v>410</v>
      </c>
      <c r="G23" s="21"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2271</v>
      </c>
      <c r="B24" s="18" t="s">
        <v>355</v>
      </c>
      <c r="C24" s="18">
        <v>23</v>
      </c>
      <c r="D24" s="20" t="s">
        <v>425</v>
      </c>
      <c r="E24" s="20">
        <v>90</v>
      </c>
      <c r="F24" s="18" t="s">
        <v>405</v>
      </c>
      <c r="G24" s="21" t="s">
        <v>194</v>
      </c>
      <c r="H24" s="78" t="s">
        <v>402</v>
      </c>
      <c r="I24" s="78" t="s">
        <v>402</v>
      </c>
      <c r="J24" s="78"/>
      <c r="K24" s="78"/>
      <c r="R24" s="125" t="s">
        <v>274</v>
      </c>
      <c r="S24" s="261">
        <f t="shared" si="1"/>
        <v>0</v>
      </c>
      <c r="T24" s="170">
        <f t="shared" si="2"/>
        <v>0</v>
      </c>
      <c r="U24" s="179"/>
      <c r="V24" s="125" t="s">
        <v>274</v>
      </c>
      <c r="W24" s="261">
        <f t="shared" si="3"/>
        <v>0</v>
      </c>
      <c r="X24" s="6">
        <f t="shared" si="4"/>
        <v>19</v>
      </c>
    </row>
    <row r="25" spans="1:24" ht="13.8" thickBot="1" x14ac:dyDescent="0.3">
      <c r="A25" s="15" t="s">
        <v>2369</v>
      </c>
      <c r="B25" s="18" t="s">
        <v>355</v>
      </c>
      <c r="C25" s="20">
        <v>24</v>
      </c>
      <c r="D25" s="20" t="s">
        <v>425</v>
      </c>
      <c r="E25" s="20">
        <v>110</v>
      </c>
      <c r="F25" s="18" t="s">
        <v>410</v>
      </c>
      <c r="G25" s="19" t="s">
        <v>194</v>
      </c>
      <c r="H25" s="78" t="s">
        <v>402</v>
      </c>
      <c r="I25" s="78" t="s">
        <v>402</v>
      </c>
      <c r="J25" s="78"/>
      <c r="K25" s="78"/>
      <c r="R25" s="177" t="s">
        <v>278</v>
      </c>
      <c r="S25" s="262">
        <f t="shared" si="1"/>
        <v>0</v>
      </c>
      <c r="T25" s="209">
        <f t="shared" si="2"/>
        <v>0</v>
      </c>
      <c r="U25" s="179"/>
      <c r="V25" s="177" t="s">
        <v>278</v>
      </c>
      <c r="W25" s="262">
        <f t="shared" si="3"/>
        <v>0</v>
      </c>
      <c r="X25" s="7">
        <f t="shared" si="4"/>
        <v>22</v>
      </c>
    </row>
    <row r="26" spans="1:24" ht="13.8" thickBot="1" x14ac:dyDescent="0.3">
      <c r="A26" s="15" t="s">
        <v>3130</v>
      </c>
      <c r="B26" s="18" t="s">
        <v>355</v>
      </c>
      <c r="C26" s="18">
        <v>25</v>
      </c>
      <c r="D26" s="20" t="s">
        <v>425</v>
      </c>
      <c r="E26" s="20">
        <v>200</v>
      </c>
      <c r="F26" s="18" t="s">
        <v>405</v>
      </c>
      <c r="G26" s="21" t="s">
        <v>210</v>
      </c>
      <c r="H26" s="78" t="s">
        <v>402</v>
      </c>
      <c r="I26" s="78" t="s">
        <v>402</v>
      </c>
      <c r="J26" s="78"/>
      <c r="K26" s="78" t="s">
        <v>402</v>
      </c>
      <c r="R26" s="171" t="s">
        <v>101</v>
      </c>
      <c r="S26" s="172"/>
      <c r="T26" s="186">
        <f>SUM(T27:T49)</f>
        <v>0</v>
      </c>
      <c r="U26" s="179"/>
      <c r="V26" s="188" t="s">
        <v>103</v>
      </c>
      <c r="W26" s="241"/>
      <c r="X26" s="243">
        <f>SUM(X27:X49)</f>
        <v>116</v>
      </c>
    </row>
    <row r="27" spans="1:24" x14ac:dyDescent="0.25">
      <c r="A27" s="15" t="s">
        <v>3083</v>
      </c>
      <c r="B27" s="18" t="s">
        <v>355</v>
      </c>
      <c r="C27" s="20">
        <v>26</v>
      </c>
      <c r="D27" s="20" t="s">
        <v>425</v>
      </c>
      <c r="E27" s="20">
        <v>130</v>
      </c>
      <c r="F27" s="18" t="s">
        <v>410</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39</v>
      </c>
    </row>
    <row r="28" spans="1:24" x14ac:dyDescent="0.25">
      <c r="A28" s="15" t="s">
        <v>3087</v>
      </c>
      <c r="B28" s="18" t="s">
        <v>355</v>
      </c>
      <c r="C28" s="18">
        <v>27</v>
      </c>
      <c r="D28" s="20" t="s">
        <v>404</v>
      </c>
      <c r="E28" s="20">
        <v>60</v>
      </c>
      <c r="F28" s="18" t="s">
        <v>410</v>
      </c>
      <c r="G28" s="21" t="s">
        <v>190</v>
      </c>
      <c r="H28" s="78" t="s">
        <v>402</v>
      </c>
      <c r="I28" s="78" t="s">
        <v>402</v>
      </c>
      <c r="J28" s="78"/>
      <c r="K28" s="78"/>
      <c r="R28" s="125" t="s">
        <v>194</v>
      </c>
      <c r="S28" s="169">
        <f t="shared" si="5"/>
        <v>0</v>
      </c>
      <c r="T28" s="170">
        <f t="shared" si="6"/>
        <v>0</v>
      </c>
      <c r="U28" s="179"/>
      <c r="V28" s="264" t="s">
        <v>194</v>
      </c>
      <c r="W28" s="267">
        <f t="shared" si="7"/>
        <v>0</v>
      </c>
      <c r="X28" s="6">
        <f t="shared" si="8"/>
        <v>39</v>
      </c>
    </row>
    <row r="29" spans="1:24" x14ac:dyDescent="0.25">
      <c r="A29" s="15" t="s">
        <v>3131</v>
      </c>
      <c r="B29" s="18" t="s">
        <v>355</v>
      </c>
      <c r="C29" s="20">
        <v>28</v>
      </c>
      <c r="D29" s="20" t="s">
        <v>404</v>
      </c>
      <c r="E29" s="20">
        <v>110</v>
      </c>
      <c r="F29" s="18" t="s">
        <v>405</v>
      </c>
      <c r="G29" s="21" t="s">
        <v>198</v>
      </c>
      <c r="H29" s="78" t="s">
        <v>402</v>
      </c>
      <c r="I29" s="78" t="s">
        <v>402</v>
      </c>
      <c r="J29" s="78"/>
      <c r="K29" s="78"/>
      <c r="R29" s="125" t="s">
        <v>198</v>
      </c>
      <c r="S29" s="169">
        <f t="shared" si="5"/>
        <v>0</v>
      </c>
      <c r="T29" s="170">
        <f t="shared" si="6"/>
        <v>0</v>
      </c>
      <c r="U29" s="179"/>
      <c r="V29" s="264" t="s">
        <v>198</v>
      </c>
      <c r="W29" s="267">
        <f t="shared" si="7"/>
        <v>0</v>
      </c>
      <c r="X29" s="6">
        <f t="shared" si="8"/>
        <v>25</v>
      </c>
    </row>
    <row r="30" spans="1:24" x14ac:dyDescent="0.25">
      <c r="A30" s="15" t="s">
        <v>469</v>
      </c>
      <c r="B30" s="18" t="s">
        <v>355</v>
      </c>
      <c r="C30" s="18">
        <v>29</v>
      </c>
      <c r="D30" s="20" t="s">
        <v>404</v>
      </c>
      <c r="E30" s="20">
        <v>60</v>
      </c>
      <c r="F30" s="18" t="s">
        <v>410</v>
      </c>
      <c r="G30" s="21" t="s">
        <v>190</v>
      </c>
      <c r="H30" s="78" t="s">
        <v>402</v>
      </c>
      <c r="I30" s="78" t="s">
        <v>402</v>
      </c>
      <c r="J30" s="78"/>
      <c r="K30" s="78"/>
      <c r="R30" s="125" t="s">
        <v>202</v>
      </c>
      <c r="S30" s="169">
        <f t="shared" si="5"/>
        <v>0</v>
      </c>
      <c r="T30" s="170">
        <f t="shared" si="6"/>
        <v>0</v>
      </c>
      <c r="U30" s="179"/>
      <c r="V30" s="264" t="s">
        <v>202</v>
      </c>
      <c r="W30" s="267">
        <f t="shared" si="7"/>
        <v>0</v>
      </c>
      <c r="X30" s="6">
        <f t="shared" si="8"/>
        <v>13</v>
      </c>
    </row>
    <row r="31" spans="1:24" x14ac:dyDescent="0.25">
      <c r="A31" s="15" t="s">
        <v>456</v>
      </c>
      <c r="B31" s="18" t="s">
        <v>355</v>
      </c>
      <c r="C31" s="20">
        <v>30</v>
      </c>
      <c r="D31" s="20" t="s">
        <v>404</v>
      </c>
      <c r="E31" s="20">
        <v>80</v>
      </c>
      <c r="F31" s="18" t="s">
        <v>405</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412</v>
      </c>
      <c r="B32" s="18" t="s">
        <v>355</v>
      </c>
      <c r="C32" s="18">
        <v>31</v>
      </c>
      <c r="D32" s="20" t="s">
        <v>404</v>
      </c>
      <c r="E32" s="20">
        <v>140</v>
      </c>
      <c r="F32" s="18" t="s">
        <v>401</v>
      </c>
      <c r="G32" s="21" t="s">
        <v>202</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558</v>
      </c>
      <c r="B33" s="18" t="s">
        <v>355</v>
      </c>
      <c r="C33" s="20">
        <v>32</v>
      </c>
      <c r="D33" s="20" t="s">
        <v>404</v>
      </c>
      <c r="E33" s="20">
        <v>30</v>
      </c>
      <c r="F33" s="18" t="s">
        <v>410</v>
      </c>
      <c r="G33" s="21"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528</v>
      </c>
      <c r="B34" s="18" t="s">
        <v>355</v>
      </c>
      <c r="C34" s="18">
        <v>33</v>
      </c>
      <c r="D34" s="20" t="s">
        <v>404</v>
      </c>
      <c r="E34" s="20">
        <v>150</v>
      </c>
      <c r="F34" s="18" t="s">
        <v>405</v>
      </c>
      <c r="G34" s="21" t="s">
        <v>202</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473</v>
      </c>
      <c r="B35" s="18" t="s">
        <v>355</v>
      </c>
      <c r="C35" s="20">
        <v>34</v>
      </c>
      <c r="D35" s="20" t="s">
        <v>404</v>
      </c>
      <c r="E35" s="20">
        <v>60</v>
      </c>
      <c r="F35" s="18" t="s">
        <v>410</v>
      </c>
      <c r="G35" s="21" t="s">
        <v>190</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403</v>
      </c>
      <c r="B36" s="18" t="s">
        <v>355</v>
      </c>
      <c r="C36" s="18">
        <v>35</v>
      </c>
      <c r="D36" s="20" t="s">
        <v>404</v>
      </c>
      <c r="E36" s="20">
        <v>120</v>
      </c>
      <c r="F36" s="18" t="s">
        <v>405</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2278</v>
      </c>
      <c r="B37" s="18" t="s">
        <v>355</v>
      </c>
      <c r="C37" s="20">
        <v>36</v>
      </c>
      <c r="D37" s="20" t="s">
        <v>404</v>
      </c>
      <c r="E37" s="20">
        <v>70</v>
      </c>
      <c r="F37" s="18" t="s">
        <v>410</v>
      </c>
      <c r="G37" s="21"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2279</v>
      </c>
      <c r="B38" s="18" t="s">
        <v>355</v>
      </c>
      <c r="C38" s="18">
        <v>37</v>
      </c>
      <c r="D38" s="20" t="s">
        <v>404</v>
      </c>
      <c r="E38" s="20">
        <v>90</v>
      </c>
      <c r="F38" s="18"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3032</v>
      </c>
      <c r="B39" s="18" t="s">
        <v>355</v>
      </c>
      <c r="C39" s="20">
        <v>38</v>
      </c>
      <c r="D39" s="20" t="s">
        <v>404</v>
      </c>
      <c r="E39" s="20">
        <v>100</v>
      </c>
      <c r="F39" s="18" t="s">
        <v>410</v>
      </c>
      <c r="G39" s="21" t="s">
        <v>198</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3132</v>
      </c>
      <c r="B40" s="18" t="s">
        <v>355</v>
      </c>
      <c r="C40" s="18">
        <v>39</v>
      </c>
      <c r="D40" s="20" t="s">
        <v>404</v>
      </c>
      <c r="E40" s="20">
        <v>170</v>
      </c>
      <c r="F40" s="18" t="s">
        <v>410</v>
      </c>
      <c r="G40" s="19" t="s">
        <v>210</v>
      </c>
      <c r="H40" s="78" t="s">
        <v>402</v>
      </c>
      <c r="I40" s="78" t="s">
        <v>402</v>
      </c>
      <c r="J40" s="78"/>
      <c r="K40" s="78" t="s">
        <v>402</v>
      </c>
      <c r="R40" s="125" t="s">
        <v>242</v>
      </c>
      <c r="S40" s="169">
        <f t="shared" si="5"/>
        <v>0</v>
      </c>
      <c r="T40" s="170">
        <f t="shared" si="6"/>
        <v>0</v>
      </c>
      <c r="U40" s="204"/>
      <c r="V40" s="264" t="s">
        <v>242</v>
      </c>
      <c r="W40" s="267">
        <f t="shared" si="7"/>
        <v>0</v>
      </c>
      <c r="X40" s="6">
        <f t="shared" si="8"/>
        <v>0</v>
      </c>
    </row>
    <row r="41" spans="1:24" x14ac:dyDescent="0.25">
      <c r="A41" s="15" t="s">
        <v>477</v>
      </c>
      <c r="B41" s="18" t="s">
        <v>355</v>
      </c>
      <c r="C41" s="20">
        <v>40</v>
      </c>
      <c r="D41" s="20" t="s">
        <v>400</v>
      </c>
      <c r="E41" s="20">
        <v>60</v>
      </c>
      <c r="F41" s="18" t="s">
        <v>410</v>
      </c>
      <c r="G41" s="21" t="s">
        <v>190</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537</v>
      </c>
      <c r="B42" s="18" t="s">
        <v>355</v>
      </c>
      <c r="C42" s="18">
        <v>41</v>
      </c>
      <c r="D42" s="20" t="s">
        <v>400</v>
      </c>
      <c r="E42" s="20">
        <v>110</v>
      </c>
      <c r="F42" s="18" t="s">
        <v>405</v>
      </c>
      <c r="G42" s="21" t="s">
        <v>202</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442</v>
      </c>
      <c r="B43" s="18" t="s">
        <v>355</v>
      </c>
      <c r="C43" s="20">
        <v>42</v>
      </c>
      <c r="D43" s="20" t="s">
        <v>400</v>
      </c>
      <c r="E43" s="20">
        <v>80</v>
      </c>
      <c r="F43" s="18" t="s">
        <v>410</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1814</v>
      </c>
      <c r="B44" s="18" t="s">
        <v>355</v>
      </c>
      <c r="C44" s="18">
        <v>43</v>
      </c>
      <c r="D44" s="20" t="s">
        <v>400</v>
      </c>
      <c r="E44" s="20">
        <v>140</v>
      </c>
      <c r="F44" s="18" t="s">
        <v>405</v>
      </c>
      <c r="G44" s="21" t="s">
        <v>198</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2385</v>
      </c>
      <c r="B45" s="18" t="s">
        <v>355</v>
      </c>
      <c r="C45" s="20">
        <v>44</v>
      </c>
      <c r="D45" s="20" t="s">
        <v>400</v>
      </c>
      <c r="E45" s="20">
        <v>40</v>
      </c>
      <c r="F45" s="18"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2386</v>
      </c>
      <c r="B46" s="18" t="s">
        <v>355</v>
      </c>
      <c r="C46" s="18">
        <v>45</v>
      </c>
      <c r="D46" s="20" t="s">
        <v>400</v>
      </c>
      <c r="E46" s="20">
        <v>90</v>
      </c>
      <c r="F46" s="18"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2387</v>
      </c>
      <c r="B47" s="18" t="s">
        <v>355</v>
      </c>
      <c r="C47" s="20">
        <v>46</v>
      </c>
      <c r="D47" s="20" t="s">
        <v>400</v>
      </c>
      <c r="E47" s="20">
        <v>140</v>
      </c>
      <c r="F47" s="18" t="s">
        <v>401</v>
      </c>
      <c r="G47" s="21" t="s">
        <v>198</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3035</v>
      </c>
      <c r="B48" s="18" t="s">
        <v>355</v>
      </c>
      <c r="C48" s="18">
        <v>47</v>
      </c>
      <c r="D48" s="20" t="s">
        <v>400</v>
      </c>
      <c r="E48" s="20">
        <v>40</v>
      </c>
      <c r="F48" s="18" t="s">
        <v>410</v>
      </c>
      <c r="G48" s="21"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420</v>
      </c>
      <c r="B49" s="18" t="s">
        <v>355</v>
      </c>
      <c r="C49" s="20">
        <v>48</v>
      </c>
      <c r="D49" s="20" t="s">
        <v>421</v>
      </c>
      <c r="E49" s="20">
        <v>120</v>
      </c>
      <c r="F49" s="18" t="s">
        <v>405</v>
      </c>
      <c r="G49" s="21" t="s">
        <v>198</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954</v>
      </c>
      <c r="B50" s="18" t="s">
        <v>355</v>
      </c>
      <c r="C50" s="18">
        <v>49</v>
      </c>
      <c r="D50" s="20" t="s">
        <v>421</v>
      </c>
      <c r="E50" s="20">
        <v>120</v>
      </c>
      <c r="F50" s="18" t="s">
        <v>410</v>
      </c>
      <c r="G50" s="21" t="s">
        <v>194</v>
      </c>
      <c r="H50" s="78" t="s">
        <v>402</v>
      </c>
      <c r="I50" s="78" t="s">
        <v>402</v>
      </c>
      <c r="J50" s="78"/>
      <c r="K50" s="78"/>
      <c r="U50" s="179"/>
      <c r="V50" s="188" t="s">
        <v>458</v>
      </c>
      <c r="W50" s="206"/>
      <c r="X50" s="207">
        <f>SUM(X51:X73)</f>
        <v>285</v>
      </c>
    </row>
    <row r="51" spans="1:24" x14ac:dyDescent="0.25">
      <c r="A51" s="15" t="s">
        <v>1260</v>
      </c>
      <c r="B51" s="18" t="s">
        <v>355</v>
      </c>
      <c r="C51" s="20">
        <v>50</v>
      </c>
      <c r="D51" s="20" t="s">
        <v>421</v>
      </c>
      <c r="E51" s="20">
        <v>100</v>
      </c>
      <c r="F51" s="18" t="s">
        <v>410</v>
      </c>
      <c r="G51" s="19" t="s">
        <v>194</v>
      </c>
      <c r="H51" s="78" t="s">
        <v>402</v>
      </c>
      <c r="I51" s="78" t="s">
        <v>402</v>
      </c>
      <c r="J51" s="78"/>
      <c r="K51" s="78"/>
      <c r="U51" s="269"/>
      <c r="V51" s="124" t="s">
        <v>190</v>
      </c>
      <c r="W51" s="169">
        <f>S3+S27+W3+W27</f>
        <v>0</v>
      </c>
      <c r="X51" s="170">
        <f>T3+T27+X3+X27</f>
        <v>78</v>
      </c>
    </row>
    <row r="52" spans="1:24" x14ac:dyDescent="0.25">
      <c r="A52" s="15" t="s">
        <v>1275</v>
      </c>
      <c r="B52" s="18" t="s">
        <v>355</v>
      </c>
      <c r="C52" s="18">
        <v>51</v>
      </c>
      <c r="D52" s="20" t="s">
        <v>421</v>
      </c>
      <c r="E52" s="20">
        <v>60</v>
      </c>
      <c r="F52" s="18" t="s">
        <v>410</v>
      </c>
      <c r="G52" s="21" t="s">
        <v>190</v>
      </c>
      <c r="H52" s="78" t="s">
        <v>402</v>
      </c>
      <c r="I52" s="78" t="s">
        <v>402</v>
      </c>
      <c r="J52" s="78"/>
      <c r="K52" s="78"/>
      <c r="U52" s="269"/>
      <c r="V52" s="125" t="s">
        <v>194</v>
      </c>
      <c r="W52" s="169">
        <f t="shared" ref="W52:X67" si="9">S4+S28+W4+W28</f>
        <v>0</v>
      </c>
      <c r="X52" s="170">
        <f t="shared" si="9"/>
        <v>78</v>
      </c>
    </row>
    <row r="53" spans="1:24" x14ac:dyDescent="0.25">
      <c r="A53" s="15" t="s">
        <v>1255</v>
      </c>
      <c r="B53" s="18" t="s">
        <v>355</v>
      </c>
      <c r="C53" s="20">
        <v>52</v>
      </c>
      <c r="D53" s="20" t="s">
        <v>421</v>
      </c>
      <c r="E53" s="20">
        <v>90</v>
      </c>
      <c r="F53" s="18" t="s">
        <v>405</v>
      </c>
      <c r="G53" s="21" t="s">
        <v>194</v>
      </c>
      <c r="H53" s="78" t="s">
        <v>402</v>
      </c>
      <c r="I53" s="78" t="s">
        <v>402</v>
      </c>
      <c r="J53" s="78"/>
      <c r="K53" s="78"/>
      <c r="U53" s="269"/>
      <c r="V53" s="125" t="s">
        <v>198</v>
      </c>
      <c r="W53" s="169">
        <f t="shared" si="9"/>
        <v>0</v>
      </c>
      <c r="X53" s="170">
        <f t="shared" si="9"/>
        <v>50</v>
      </c>
    </row>
    <row r="54" spans="1:24" x14ac:dyDescent="0.25">
      <c r="A54" s="15" t="s">
        <v>1813</v>
      </c>
      <c r="B54" s="18" t="s">
        <v>355</v>
      </c>
      <c r="C54" s="18">
        <v>53</v>
      </c>
      <c r="D54" s="20" t="s">
        <v>421</v>
      </c>
      <c r="E54" s="20">
        <v>150</v>
      </c>
      <c r="F54" s="18" t="s">
        <v>401</v>
      </c>
      <c r="G54" s="21" t="s">
        <v>202</v>
      </c>
      <c r="H54" s="78" t="s">
        <v>402</v>
      </c>
      <c r="I54" s="78" t="s">
        <v>402</v>
      </c>
      <c r="J54" s="78"/>
      <c r="K54" s="78"/>
      <c r="U54" s="269"/>
      <c r="V54" s="125" t="s">
        <v>202</v>
      </c>
      <c r="W54" s="169">
        <f t="shared" si="9"/>
        <v>0</v>
      </c>
      <c r="X54" s="170">
        <f t="shared" si="9"/>
        <v>26</v>
      </c>
    </row>
    <row r="55" spans="1:24" x14ac:dyDescent="0.25">
      <c r="A55" s="15" t="s">
        <v>1896</v>
      </c>
      <c r="B55" s="18" t="s">
        <v>355</v>
      </c>
      <c r="C55" s="20">
        <v>54</v>
      </c>
      <c r="D55" s="20" t="s">
        <v>421</v>
      </c>
      <c r="E55" s="20">
        <v>60</v>
      </c>
      <c r="F55" s="18" t="s">
        <v>410</v>
      </c>
      <c r="G55" s="21" t="s">
        <v>190</v>
      </c>
      <c r="H55" s="78" t="s">
        <v>402</v>
      </c>
      <c r="I55" s="78" t="s">
        <v>402</v>
      </c>
      <c r="J55" s="78"/>
      <c r="K55" s="78"/>
      <c r="U55" s="269"/>
      <c r="V55" s="125" t="s">
        <v>206</v>
      </c>
      <c r="W55" s="169">
        <f t="shared" si="9"/>
        <v>0</v>
      </c>
      <c r="X55" s="170">
        <f t="shared" si="9"/>
        <v>0</v>
      </c>
    </row>
    <row r="56" spans="1:24" x14ac:dyDescent="0.25">
      <c r="A56" s="15" t="s">
        <v>1889</v>
      </c>
      <c r="B56" s="18" t="s">
        <v>355</v>
      </c>
      <c r="C56" s="18">
        <v>55</v>
      </c>
      <c r="D56" s="20" t="s">
        <v>421</v>
      </c>
      <c r="E56" s="20">
        <v>110</v>
      </c>
      <c r="F56" s="18" t="s">
        <v>405</v>
      </c>
      <c r="G56" s="19" t="s">
        <v>198</v>
      </c>
      <c r="H56" s="78" t="s">
        <v>402</v>
      </c>
      <c r="I56" s="78" t="s">
        <v>402</v>
      </c>
      <c r="J56" s="78"/>
      <c r="K56" s="78"/>
      <c r="U56" s="270"/>
      <c r="V56" s="125" t="s">
        <v>210</v>
      </c>
      <c r="W56" s="169">
        <f t="shared" si="9"/>
        <v>0</v>
      </c>
      <c r="X56" s="170">
        <f t="shared" si="9"/>
        <v>12</v>
      </c>
    </row>
    <row r="57" spans="1:24" ht="13.8" thickBot="1" x14ac:dyDescent="0.3">
      <c r="A57" s="15" t="s">
        <v>2293</v>
      </c>
      <c r="B57" s="18" t="s">
        <v>355</v>
      </c>
      <c r="C57" s="20">
        <v>56</v>
      </c>
      <c r="D57" s="20" t="s">
        <v>421</v>
      </c>
      <c r="E57" s="20">
        <v>70</v>
      </c>
      <c r="F57" s="18" t="s">
        <v>410</v>
      </c>
      <c r="G57" s="21" t="s">
        <v>190</v>
      </c>
      <c r="H57" s="78" t="s">
        <v>402</v>
      </c>
      <c r="I57" s="78" t="s">
        <v>402</v>
      </c>
      <c r="J57" s="78"/>
      <c r="K57" s="78"/>
      <c r="U57" s="271"/>
      <c r="V57" s="125" t="s">
        <v>214</v>
      </c>
      <c r="W57" s="169">
        <f t="shared" si="9"/>
        <v>0</v>
      </c>
      <c r="X57" s="170">
        <f t="shared" si="9"/>
        <v>0</v>
      </c>
    </row>
    <row r="58" spans="1:24" ht="13.8" thickBot="1" x14ac:dyDescent="0.3">
      <c r="A58" s="15" t="s">
        <v>2294</v>
      </c>
      <c r="B58" s="18" t="s">
        <v>355</v>
      </c>
      <c r="C58" s="18">
        <v>57</v>
      </c>
      <c r="D58" s="20" t="s">
        <v>421</v>
      </c>
      <c r="E58" s="20">
        <v>90</v>
      </c>
      <c r="F58" s="18" t="s">
        <v>405</v>
      </c>
      <c r="G58" s="21" t="s">
        <v>194</v>
      </c>
      <c r="H58" s="78" t="s">
        <v>402</v>
      </c>
      <c r="I58" s="78" t="s">
        <v>402</v>
      </c>
      <c r="J58" s="78"/>
      <c r="K58" s="78"/>
      <c r="U58" s="271"/>
      <c r="V58" s="125" t="s">
        <v>218</v>
      </c>
      <c r="W58" s="169">
        <f t="shared" si="9"/>
        <v>0</v>
      </c>
      <c r="X58" s="170">
        <f t="shared" si="9"/>
        <v>0</v>
      </c>
    </row>
    <row r="59" spans="1:24" ht="13.8" thickBot="1" x14ac:dyDescent="0.3">
      <c r="A59" s="15" t="s">
        <v>2295</v>
      </c>
      <c r="B59" s="18" t="s">
        <v>355</v>
      </c>
      <c r="C59" s="20">
        <v>58</v>
      </c>
      <c r="D59" s="20" t="s">
        <v>421</v>
      </c>
      <c r="E59" s="20">
        <v>160</v>
      </c>
      <c r="F59" s="18" t="s">
        <v>401</v>
      </c>
      <c r="G59" s="21" t="s">
        <v>198</v>
      </c>
      <c r="H59" s="78" t="s">
        <v>402</v>
      </c>
      <c r="I59" s="78" t="s">
        <v>402</v>
      </c>
      <c r="J59" s="78"/>
      <c r="K59" s="78"/>
      <c r="U59" s="271"/>
      <c r="V59" s="125" t="s">
        <v>222</v>
      </c>
      <c r="W59" s="169">
        <f t="shared" si="9"/>
        <v>0</v>
      </c>
      <c r="X59" s="170">
        <f t="shared" si="9"/>
        <v>0</v>
      </c>
    </row>
    <row r="60" spans="1:24" ht="13.8" thickBot="1" x14ac:dyDescent="0.3">
      <c r="A60" s="15" t="s">
        <v>2685</v>
      </c>
      <c r="B60" s="18" t="s">
        <v>355</v>
      </c>
      <c r="C60" s="18">
        <v>59</v>
      </c>
      <c r="D60" s="20" t="s">
        <v>421</v>
      </c>
      <c r="E60" s="20">
        <v>60</v>
      </c>
      <c r="F60" s="18" t="s">
        <v>410</v>
      </c>
      <c r="G60" s="21" t="s">
        <v>190</v>
      </c>
      <c r="H60" s="78" t="s">
        <v>402</v>
      </c>
      <c r="I60" s="78" t="s">
        <v>402</v>
      </c>
      <c r="J60" s="78"/>
      <c r="K60" s="78"/>
      <c r="U60" s="271"/>
      <c r="V60" s="125" t="s">
        <v>226</v>
      </c>
      <c r="W60" s="169">
        <f t="shared" si="9"/>
        <v>0</v>
      </c>
      <c r="X60" s="170">
        <f t="shared" si="9"/>
        <v>0</v>
      </c>
    </row>
    <row r="61" spans="1:24" ht="13.8" thickBot="1" x14ac:dyDescent="0.3">
      <c r="A61" s="15" t="s">
        <v>2686</v>
      </c>
      <c r="B61" s="18" t="s">
        <v>355</v>
      </c>
      <c r="C61" s="20">
        <v>60</v>
      </c>
      <c r="D61" s="20" t="s">
        <v>421</v>
      </c>
      <c r="E61" s="20">
        <v>90</v>
      </c>
      <c r="F61" s="18" t="s">
        <v>405</v>
      </c>
      <c r="G61" s="21" t="s">
        <v>198</v>
      </c>
      <c r="H61" s="78" t="s">
        <v>402</v>
      </c>
      <c r="I61" s="78" t="s">
        <v>402</v>
      </c>
      <c r="J61" s="78"/>
      <c r="K61" s="78"/>
      <c r="U61" s="271"/>
      <c r="V61" s="126" t="s">
        <v>230</v>
      </c>
      <c r="W61" s="169">
        <f t="shared" si="9"/>
        <v>0</v>
      </c>
      <c r="X61" s="170">
        <f t="shared" si="9"/>
        <v>0</v>
      </c>
    </row>
    <row r="62" spans="1:24" ht="13.8" thickBot="1" x14ac:dyDescent="0.3">
      <c r="A62" s="15" t="s">
        <v>3046</v>
      </c>
      <c r="B62" s="18" t="s">
        <v>355</v>
      </c>
      <c r="C62" s="18">
        <v>61</v>
      </c>
      <c r="D62" s="20" t="s">
        <v>421</v>
      </c>
      <c r="E62" s="20">
        <v>80</v>
      </c>
      <c r="F62" s="18" t="s">
        <v>410</v>
      </c>
      <c r="G62" s="19" t="s">
        <v>190</v>
      </c>
      <c r="H62" s="78" t="s">
        <v>402</v>
      </c>
      <c r="I62" s="78" t="s">
        <v>402</v>
      </c>
      <c r="J62" s="78"/>
      <c r="K62" s="78"/>
      <c r="U62" s="271"/>
      <c r="V62" s="125" t="s">
        <v>234</v>
      </c>
      <c r="W62" s="169">
        <f t="shared" si="9"/>
        <v>0</v>
      </c>
      <c r="X62" s="170">
        <f t="shared" si="9"/>
        <v>0</v>
      </c>
    </row>
    <row r="63" spans="1:24" ht="13.8" thickBot="1" x14ac:dyDescent="0.3">
      <c r="A63" s="15" t="s">
        <v>3047</v>
      </c>
      <c r="B63" s="18" t="s">
        <v>355</v>
      </c>
      <c r="C63" s="20">
        <v>62</v>
      </c>
      <c r="D63" s="20" t="s">
        <v>421</v>
      </c>
      <c r="E63" s="20">
        <v>130</v>
      </c>
      <c r="F63" s="18" t="s">
        <v>405</v>
      </c>
      <c r="G63" s="19" t="s">
        <v>202</v>
      </c>
      <c r="H63" s="78" t="s">
        <v>402</v>
      </c>
      <c r="I63" s="78" t="s">
        <v>402</v>
      </c>
      <c r="J63" s="78"/>
      <c r="K63" s="78"/>
      <c r="U63" s="271"/>
      <c r="V63" s="125" t="s">
        <v>238</v>
      </c>
      <c r="W63" s="169">
        <f t="shared" si="9"/>
        <v>0</v>
      </c>
      <c r="X63" s="170">
        <f t="shared" si="9"/>
        <v>0</v>
      </c>
    </row>
    <row r="64" spans="1:24" ht="13.8" thickBot="1" x14ac:dyDescent="0.3">
      <c r="A64" s="15" t="s">
        <v>3133</v>
      </c>
      <c r="B64" s="18" t="s">
        <v>355</v>
      </c>
      <c r="C64" s="18">
        <v>63</v>
      </c>
      <c r="D64" s="20" t="s">
        <v>421</v>
      </c>
      <c r="E64" s="20">
        <v>180</v>
      </c>
      <c r="F64" s="18" t="s">
        <v>410</v>
      </c>
      <c r="G64" s="19" t="s">
        <v>210</v>
      </c>
      <c r="H64" s="78" t="s">
        <v>402</v>
      </c>
      <c r="I64" s="78" t="s">
        <v>402</v>
      </c>
      <c r="J64" s="78"/>
      <c r="K64" s="78" t="s">
        <v>402</v>
      </c>
      <c r="U64" s="271"/>
      <c r="V64" s="125" t="s">
        <v>242</v>
      </c>
      <c r="W64" s="169">
        <f t="shared" si="9"/>
        <v>0</v>
      </c>
      <c r="X64" s="170">
        <f t="shared" si="9"/>
        <v>0</v>
      </c>
    </row>
    <row r="65" spans="1:24" ht="13.8" thickBot="1" x14ac:dyDescent="0.3">
      <c r="A65" s="15" t="s">
        <v>3134</v>
      </c>
      <c r="B65" s="18" t="s">
        <v>355</v>
      </c>
      <c r="C65" s="20">
        <v>64</v>
      </c>
      <c r="D65" s="20" t="s">
        <v>431</v>
      </c>
      <c r="E65" s="20">
        <v>250</v>
      </c>
      <c r="F65" s="18" t="s">
        <v>401</v>
      </c>
      <c r="G65" s="19" t="s">
        <v>210</v>
      </c>
      <c r="H65" s="78" t="s">
        <v>402</v>
      </c>
      <c r="I65" s="78" t="s">
        <v>402</v>
      </c>
      <c r="J65" s="78"/>
      <c r="K65" s="78" t="s">
        <v>402</v>
      </c>
      <c r="U65" s="271"/>
      <c r="V65" s="125" t="s">
        <v>246</v>
      </c>
      <c r="W65" s="169">
        <f t="shared" si="9"/>
        <v>0</v>
      </c>
      <c r="X65" s="170">
        <f t="shared" si="9"/>
        <v>0</v>
      </c>
    </row>
    <row r="66" spans="1:24" ht="13.8" thickBot="1" x14ac:dyDescent="0.3">
      <c r="A66" s="15" t="s">
        <v>657</v>
      </c>
      <c r="B66" s="18" t="s">
        <v>355</v>
      </c>
      <c r="C66" s="18">
        <v>65</v>
      </c>
      <c r="D66" s="20" t="s">
        <v>431</v>
      </c>
      <c r="E66" s="20">
        <v>80</v>
      </c>
      <c r="F66" s="18" t="s">
        <v>410</v>
      </c>
      <c r="G66" s="19" t="s">
        <v>190</v>
      </c>
      <c r="H66" s="78" t="s">
        <v>402</v>
      </c>
      <c r="I66" s="78" t="s">
        <v>402</v>
      </c>
      <c r="J66" s="78"/>
      <c r="K66" s="78"/>
      <c r="U66" s="271"/>
      <c r="V66" s="125" t="s">
        <v>250</v>
      </c>
      <c r="W66" s="169">
        <f t="shared" si="9"/>
        <v>0</v>
      </c>
      <c r="X66" s="170">
        <f t="shared" si="9"/>
        <v>0</v>
      </c>
    </row>
    <row r="67" spans="1:24" ht="13.8" thickBot="1" x14ac:dyDescent="0.3">
      <c r="A67" s="15" t="s">
        <v>643</v>
      </c>
      <c r="B67" s="18" t="s">
        <v>355</v>
      </c>
      <c r="C67" s="20">
        <v>66</v>
      </c>
      <c r="D67" s="20" t="s">
        <v>431</v>
      </c>
      <c r="E67" s="20">
        <v>110</v>
      </c>
      <c r="F67" s="18" t="s">
        <v>405</v>
      </c>
      <c r="G67" s="21" t="s">
        <v>194</v>
      </c>
      <c r="H67" s="78" t="s">
        <v>402</v>
      </c>
      <c r="I67" s="78" t="s">
        <v>402</v>
      </c>
      <c r="J67" s="78"/>
      <c r="K67" s="78"/>
      <c r="U67" s="271"/>
      <c r="V67" s="125" t="s">
        <v>254</v>
      </c>
      <c r="W67" s="169">
        <f t="shared" si="9"/>
        <v>0</v>
      </c>
      <c r="X67" s="170">
        <f t="shared" si="9"/>
        <v>0</v>
      </c>
    </row>
    <row r="68" spans="1:24" ht="13.8" thickBot="1" x14ac:dyDescent="0.3">
      <c r="A68" s="15" t="s">
        <v>1823</v>
      </c>
      <c r="B68" s="18" t="s">
        <v>355</v>
      </c>
      <c r="C68" s="18">
        <v>67</v>
      </c>
      <c r="D68" s="20" t="s">
        <v>431</v>
      </c>
      <c r="E68" s="20">
        <v>160</v>
      </c>
      <c r="F68" s="18" t="s">
        <v>401</v>
      </c>
      <c r="G68" s="21" t="s">
        <v>202</v>
      </c>
      <c r="H68" s="78" t="s">
        <v>402</v>
      </c>
      <c r="I68" s="78" t="s">
        <v>402</v>
      </c>
      <c r="J68" s="78"/>
      <c r="K68" s="78"/>
      <c r="U68" s="271"/>
      <c r="V68" s="125" t="s">
        <v>258</v>
      </c>
      <c r="W68" s="169">
        <f t="shared" ref="W68:X73" si="10">S20+S44+W20+W44</f>
        <v>0</v>
      </c>
      <c r="X68" s="170">
        <f t="shared" si="10"/>
        <v>0</v>
      </c>
    </row>
    <row r="69" spans="1:24" ht="13.8" thickBot="1" x14ac:dyDescent="0.3">
      <c r="A69" s="15" t="s">
        <v>1257</v>
      </c>
      <c r="B69" s="18" t="s">
        <v>355</v>
      </c>
      <c r="C69" s="20">
        <v>68</v>
      </c>
      <c r="D69" s="20" t="s">
        <v>431</v>
      </c>
      <c r="E69" s="20">
        <v>90</v>
      </c>
      <c r="F69" s="18" t="s">
        <v>410</v>
      </c>
      <c r="G69" s="21" t="s">
        <v>194</v>
      </c>
      <c r="H69" s="78" t="s">
        <v>402</v>
      </c>
      <c r="I69" s="78" t="s">
        <v>402</v>
      </c>
      <c r="J69" s="78"/>
      <c r="K69" s="78"/>
      <c r="U69" s="271"/>
      <c r="V69" s="125" t="s">
        <v>262</v>
      </c>
      <c r="W69" s="169">
        <f t="shared" si="10"/>
        <v>0</v>
      </c>
      <c r="X69" s="170">
        <f t="shared" si="10"/>
        <v>0</v>
      </c>
    </row>
    <row r="70" spans="1:24" ht="13.8" thickBot="1" x14ac:dyDescent="0.3">
      <c r="A70" s="15" t="s">
        <v>1262</v>
      </c>
      <c r="B70" s="18" t="s">
        <v>355</v>
      </c>
      <c r="C70" s="18">
        <v>69</v>
      </c>
      <c r="D70" s="20" t="s">
        <v>431</v>
      </c>
      <c r="E70" s="20">
        <v>90</v>
      </c>
      <c r="F70" s="18" t="s">
        <v>410</v>
      </c>
      <c r="G70" s="21" t="s">
        <v>194</v>
      </c>
      <c r="H70" s="78" t="s">
        <v>402</v>
      </c>
      <c r="I70" s="78" t="s">
        <v>402</v>
      </c>
      <c r="J70" s="78"/>
      <c r="K70" s="78"/>
      <c r="U70" s="271"/>
      <c r="V70" s="125" t="s">
        <v>266</v>
      </c>
      <c r="W70" s="169">
        <f t="shared" si="10"/>
        <v>0</v>
      </c>
      <c r="X70" s="170">
        <f t="shared" si="10"/>
        <v>0</v>
      </c>
    </row>
    <row r="71" spans="1:24" ht="13.8" thickBot="1" x14ac:dyDescent="0.3">
      <c r="A71" s="15" t="s">
        <v>1849</v>
      </c>
      <c r="B71" s="18" t="s">
        <v>355</v>
      </c>
      <c r="C71" s="20">
        <v>70</v>
      </c>
      <c r="D71" s="20" t="s">
        <v>431</v>
      </c>
      <c r="E71" s="20">
        <v>70</v>
      </c>
      <c r="F71" s="18" t="s">
        <v>410</v>
      </c>
      <c r="G71" s="21" t="s">
        <v>190</v>
      </c>
      <c r="H71" s="78" t="s">
        <v>402</v>
      </c>
      <c r="I71" s="78" t="s">
        <v>402</v>
      </c>
      <c r="J71" s="78"/>
      <c r="K71" s="78"/>
      <c r="U71" s="271"/>
      <c r="V71" s="125" t="s">
        <v>270</v>
      </c>
      <c r="W71" s="169">
        <f t="shared" si="10"/>
        <v>0</v>
      </c>
      <c r="X71" s="170">
        <f t="shared" si="10"/>
        <v>0</v>
      </c>
    </row>
    <row r="72" spans="1:24" ht="13.8" thickBot="1" x14ac:dyDescent="0.3">
      <c r="A72" s="15" t="s">
        <v>1817</v>
      </c>
      <c r="B72" s="18" t="s">
        <v>355</v>
      </c>
      <c r="C72" s="18">
        <v>71</v>
      </c>
      <c r="D72" s="20" t="s">
        <v>431</v>
      </c>
      <c r="E72" s="20">
        <v>120</v>
      </c>
      <c r="F72" s="18" t="s">
        <v>405</v>
      </c>
      <c r="G72" s="21" t="s">
        <v>202</v>
      </c>
      <c r="H72" s="78" t="s">
        <v>402</v>
      </c>
      <c r="I72" s="78" t="s">
        <v>402</v>
      </c>
      <c r="J72" s="78"/>
      <c r="K72" s="78"/>
      <c r="U72" s="271"/>
      <c r="V72" s="125" t="s">
        <v>274</v>
      </c>
      <c r="W72" s="169">
        <f t="shared" si="10"/>
        <v>0</v>
      </c>
      <c r="X72" s="170">
        <f t="shared" si="10"/>
        <v>19</v>
      </c>
    </row>
    <row r="73" spans="1:24" ht="13.8" thickBot="1" x14ac:dyDescent="0.3">
      <c r="A73" s="15" t="s">
        <v>2302</v>
      </c>
      <c r="B73" s="18" t="s">
        <v>355</v>
      </c>
      <c r="C73" s="20">
        <v>72</v>
      </c>
      <c r="D73" s="20" t="s">
        <v>431</v>
      </c>
      <c r="E73" s="20">
        <v>90</v>
      </c>
      <c r="F73" s="18" t="s">
        <v>410</v>
      </c>
      <c r="G73" s="21" t="s">
        <v>190</v>
      </c>
      <c r="H73" s="78" t="s">
        <v>402</v>
      </c>
      <c r="I73" s="78" t="s">
        <v>402</v>
      </c>
      <c r="J73" s="78"/>
      <c r="K73" s="78"/>
      <c r="U73" s="271"/>
      <c r="V73" s="177" t="s">
        <v>278</v>
      </c>
      <c r="W73" s="169">
        <f t="shared" si="10"/>
        <v>0</v>
      </c>
      <c r="X73" s="170">
        <f t="shared" si="10"/>
        <v>22</v>
      </c>
    </row>
    <row r="74" spans="1:24" x14ac:dyDescent="0.25">
      <c r="A74" s="15" t="s">
        <v>3044</v>
      </c>
      <c r="B74" s="18" t="s">
        <v>355</v>
      </c>
      <c r="C74" s="18">
        <v>73</v>
      </c>
      <c r="D74" s="20" t="s">
        <v>431</v>
      </c>
      <c r="E74" s="20">
        <v>80</v>
      </c>
      <c r="F74" s="18" t="s">
        <v>410</v>
      </c>
      <c r="G74" s="21" t="s">
        <v>190</v>
      </c>
      <c r="H74" s="78" t="s">
        <v>402</v>
      </c>
      <c r="I74" s="78" t="s">
        <v>402</v>
      </c>
      <c r="J74" s="78"/>
      <c r="K74" s="78"/>
    </row>
    <row r="75" spans="1:24" x14ac:dyDescent="0.25">
      <c r="A75" s="15" t="s">
        <v>3027</v>
      </c>
      <c r="B75" s="18" t="s">
        <v>355</v>
      </c>
      <c r="C75" s="20">
        <v>74</v>
      </c>
      <c r="D75" s="20" t="s">
        <v>431</v>
      </c>
      <c r="E75" s="20">
        <v>140</v>
      </c>
      <c r="F75" s="18" t="s">
        <v>405</v>
      </c>
      <c r="G75" s="21" t="s">
        <v>198</v>
      </c>
      <c r="H75" s="78" t="s">
        <v>402</v>
      </c>
      <c r="I75" s="78" t="s">
        <v>402</v>
      </c>
      <c r="J75" s="78"/>
      <c r="K75" s="78"/>
    </row>
    <row r="76" spans="1:24" x14ac:dyDescent="0.25">
      <c r="A76" s="15" t="s">
        <v>3135</v>
      </c>
      <c r="B76" s="18" t="s">
        <v>355</v>
      </c>
      <c r="C76" s="18">
        <v>75</v>
      </c>
      <c r="D76" s="20" t="s">
        <v>431</v>
      </c>
      <c r="E76" s="20">
        <v>110</v>
      </c>
      <c r="F76" s="18" t="s">
        <v>405</v>
      </c>
      <c r="G76" s="21" t="s">
        <v>202</v>
      </c>
      <c r="H76" s="78" t="s">
        <v>402</v>
      </c>
      <c r="I76" s="78" t="s">
        <v>402</v>
      </c>
      <c r="J76" s="78"/>
      <c r="K76" s="78"/>
    </row>
    <row r="77" spans="1:24" x14ac:dyDescent="0.25">
      <c r="A77" s="15" t="s">
        <v>3135</v>
      </c>
      <c r="B77" s="18" t="s">
        <v>355</v>
      </c>
      <c r="C77" s="20">
        <v>76</v>
      </c>
      <c r="D77" s="20" t="s">
        <v>431</v>
      </c>
      <c r="E77" s="20">
        <v>110</v>
      </c>
      <c r="F77" s="18" t="s">
        <v>405</v>
      </c>
      <c r="G77" s="21" t="s">
        <v>198</v>
      </c>
      <c r="H77" s="78" t="s">
        <v>402</v>
      </c>
      <c r="I77" s="78" t="s">
        <v>402</v>
      </c>
      <c r="J77" s="78"/>
      <c r="K77" s="78"/>
    </row>
    <row r="78" spans="1:24" x14ac:dyDescent="0.25">
      <c r="A78" s="15" t="s">
        <v>3102</v>
      </c>
      <c r="B78" s="18" t="s">
        <v>355</v>
      </c>
      <c r="C78" s="18">
        <v>77</v>
      </c>
      <c r="D78" s="20" t="s">
        <v>431</v>
      </c>
      <c r="E78" s="20">
        <v>80</v>
      </c>
      <c r="F78" s="18" t="s">
        <v>410</v>
      </c>
      <c r="G78" s="21" t="s">
        <v>190</v>
      </c>
      <c r="H78" s="78" t="s">
        <v>402</v>
      </c>
      <c r="I78" s="78" t="s">
        <v>402</v>
      </c>
      <c r="J78" s="78"/>
      <c r="K78" s="78"/>
    </row>
    <row r="79" spans="1:24" x14ac:dyDescent="0.25">
      <c r="A79" s="15" t="s">
        <v>3103</v>
      </c>
      <c r="B79" s="18" t="s">
        <v>355</v>
      </c>
      <c r="C79" s="20">
        <v>78</v>
      </c>
      <c r="D79" s="20" t="s">
        <v>431</v>
      </c>
      <c r="E79" s="20">
        <v>130</v>
      </c>
      <c r="F79" s="18" t="s">
        <v>405</v>
      </c>
      <c r="G79" s="21" t="s">
        <v>198</v>
      </c>
      <c r="H79" s="78" t="s">
        <v>402</v>
      </c>
      <c r="I79" s="78" t="s">
        <v>402</v>
      </c>
      <c r="J79" s="78"/>
      <c r="K79" s="78"/>
    </row>
    <row r="80" spans="1:24" x14ac:dyDescent="0.25">
      <c r="A80" s="15" t="s">
        <v>3045</v>
      </c>
      <c r="B80" s="18" t="s">
        <v>355</v>
      </c>
      <c r="C80" s="18">
        <v>79</v>
      </c>
      <c r="D80" s="20" t="s">
        <v>431</v>
      </c>
      <c r="E80" s="20">
        <v>110</v>
      </c>
      <c r="F80" s="18" t="s">
        <v>410</v>
      </c>
      <c r="G80" s="21" t="s">
        <v>198</v>
      </c>
      <c r="H80" s="78" t="s">
        <v>402</v>
      </c>
      <c r="I80" s="78" t="s">
        <v>402</v>
      </c>
      <c r="J80" s="78"/>
      <c r="K80" s="78"/>
    </row>
    <row r="81" spans="1:11" x14ac:dyDescent="0.25">
      <c r="A81" s="15" t="s">
        <v>3136</v>
      </c>
      <c r="B81" s="18" t="s">
        <v>355</v>
      </c>
      <c r="C81" s="20">
        <v>80</v>
      </c>
      <c r="D81" s="20" t="s">
        <v>431</v>
      </c>
      <c r="E81" s="20">
        <v>150</v>
      </c>
      <c r="F81" s="18" t="s">
        <v>410</v>
      </c>
      <c r="G81" s="21" t="s">
        <v>210</v>
      </c>
      <c r="H81" s="78" t="s">
        <v>402</v>
      </c>
      <c r="I81" s="78" t="s">
        <v>402</v>
      </c>
      <c r="J81" s="78"/>
      <c r="K81" s="78" t="s">
        <v>402</v>
      </c>
    </row>
    <row r="82" spans="1:11" x14ac:dyDescent="0.25">
      <c r="A82" s="15" t="s">
        <v>3048</v>
      </c>
      <c r="B82" s="18" t="s">
        <v>355</v>
      </c>
      <c r="C82" s="18">
        <v>81</v>
      </c>
      <c r="D82" s="20" t="s">
        <v>435</v>
      </c>
      <c r="E82" s="20">
        <v>40</v>
      </c>
      <c r="F82" s="18" t="s">
        <v>410</v>
      </c>
      <c r="G82" s="21" t="s">
        <v>190</v>
      </c>
      <c r="H82" s="78" t="s">
        <v>402</v>
      </c>
      <c r="I82" s="78" t="s">
        <v>402</v>
      </c>
      <c r="J82" s="78"/>
      <c r="K82" s="78"/>
    </row>
    <row r="83" spans="1:11" x14ac:dyDescent="0.25">
      <c r="A83" s="15" t="s">
        <v>3049</v>
      </c>
      <c r="B83" s="18" t="s">
        <v>355</v>
      </c>
      <c r="C83" s="20">
        <v>82</v>
      </c>
      <c r="D83" s="20" t="s">
        <v>435</v>
      </c>
      <c r="E83" s="16">
        <v>120</v>
      </c>
      <c r="F83" s="18" t="s">
        <v>405</v>
      </c>
      <c r="G83" s="21" t="s">
        <v>198</v>
      </c>
      <c r="H83" s="78" t="s">
        <v>402</v>
      </c>
      <c r="I83" s="78" t="s">
        <v>402</v>
      </c>
      <c r="J83" s="78"/>
      <c r="K83" s="78"/>
    </row>
    <row r="84" spans="1:11" x14ac:dyDescent="0.25">
      <c r="A84" s="15" t="s">
        <v>3036</v>
      </c>
      <c r="B84" s="18" t="s">
        <v>355</v>
      </c>
      <c r="C84" s="18">
        <v>83</v>
      </c>
      <c r="D84" s="20" t="s">
        <v>435</v>
      </c>
      <c r="E84" s="16">
        <v>80</v>
      </c>
      <c r="F84" s="18" t="s">
        <v>410</v>
      </c>
      <c r="G84" s="21" t="s">
        <v>190</v>
      </c>
      <c r="H84" s="78" t="s">
        <v>402</v>
      </c>
      <c r="I84" s="78" t="s">
        <v>402</v>
      </c>
      <c r="J84" s="78"/>
      <c r="K84" s="78"/>
    </row>
    <row r="85" spans="1:11" x14ac:dyDescent="0.25">
      <c r="A85" s="15" t="s">
        <v>3137</v>
      </c>
      <c r="B85" s="18" t="s">
        <v>355</v>
      </c>
      <c r="C85" s="20">
        <v>84</v>
      </c>
      <c r="D85" s="20" t="s">
        <v>435</v>
      </c>
      <c r="E85" s="20">
        <v>220</v>
      </c>
      <c r="F85" s="18" t="s">
        <v>405</v>
      </c>
      <c r="G85" s="21" t="s">
        <v>210</v>
      </c>
      <c r="H85" s="78" t="s">
        <v>402</v>
      </c>
      <c r="I85" s="78" t="s">
        <v>402</v>
      </c>
      <c r="J85" s="78"/>
      <c r="K85" s="78" t="s">
        <v>402</v>
      </c>
    </row>
    <row r="86" spans="1:11" x14ac:dyDescent="0.25">
      <c r="A86" s="15" t="s">
        <v>436</v>
      </c>
      <c r="B86" s="18" t="s">
        <v>355</v>
      </c>
      <c r="C86" s="18">
        <v>85</v>
      </c>
      <c r="D86" s="20" t="s">
        <v>435</v>
      </c>
      <c r="E86" s="20">
        <v>70</v>
      </c>
      <c r="F86" s="18" t="s">
        <v>410</v>
      </c>
      <c r="G86" s="21" t="s">
        <v>190</v>
      </c>
      <c r="H86" s="78" t="s">
        <v>402</v>
      </c>
      <c r="I86" s="78" t="s">
        <v>402</v>
      </c>
      <c r="J86" s="78"/>
      <c r="K86" s="78"/>
    </row>
    <row r="87" spans="1:11" x14ac:dyDescent="0.25">
      <c r="A87" s="15" t="s">
        <v>1839</v>
      </c>
      <c r="B87" s="18" t="s">
        <v>355</v>
      </c>
      <c r="C87" s="20">
        <v>86</v>
      </c>
      <c r="D87" s="20" t="s">
        <v>435</v>
      </c>
      <c r="E87" s="20">
        <v>90</v>
      </c>
      <c r="F87" s="18" t="s">
        <v>405</v>
      </c>
      <c r="G87" s="21" t="s">
        <v>198</v>
      </c>
      <c r="H87" s="78" t="s">
        <v>402</v>
      </c>
      <c r="I87" s="78" t="s">
        <v>402</v>
      </c>
      <c r="J87" s="78"/>
      <c r="K87" s="78"/>
    </row>
    <row r="88" spans="1:11" x14ac:dyDescent="0.25">
      <c r="A88" s="15" t="s">
        <v>1933</v>
      </c>
      <c r="B88" s="18" t="s">
        <v>355</v>
      </c>
      <c r="C88" s="18">
        <v>87</v>
      </c>
      <c r="D88" s="20" t="s">
        <v>435</v>
      </c>
      <c r="E88" s="20">
        <v>120</v>
      </c>
      <c r="F88" s="18" t="s">
        <v>410</v>
      </c>
      <c r="G88" s="21" t="s">
        <v>202</v>
      </c>
      <c r="H88" s="78" t="s">
        <v>402</v>
      </c>
      <c r="I88" s="78" t="s">
        <v>402</v>
      </c>
      <c r="J88" s="78"/>
      <c r="K88" s="78"/>
    </row>
    <row r="89" spans="1:11" x14ac:dyDescent="0.25">
      <c r="A89" s="15" t="s">
        <v>3138</v>
      </c>
      <c r="B89" s="18" t="s">
        <v>355</v>
      </c>
      <c r="C89" s="20">
        <v>88</v>
      </c>
      <c r="D89" s="20" t="s">
        <v>435</v>
      </c>
      <c r="E89" s="20">
        <v>180</v>
      </c>
      <c r="F89" s="18" t="s">
        <v>410</v>
      </c>
      <c r="G89" s="21" t="s">
        <v>210</v>
      </c>
      <c r="H89" s="78" t="s">
        <v>402</v>
      </c>
      <c r="I89" s="78" t="s">
        <v>402</v>
      </c>
      <c r="J89" s="78"/>
      <c r="K89" s="78" t="s">
        <v>402</v>
      </c>
    </row>
    <row r="90" spans="1:11" x14ac:dyDescent="0.25">
      <c r="A90" s="15" t="s">
        <v>2643</v>
      </c>
      <c r="B90" s="18" t="s">
        <v>355</v>
      </c>
      <c r="C90" s="18">
        <v>89</v>
      </c>
      <c r="D90" s="20" t="s">
        <v>435</v>
      </c>
      <c r="E90" s="20">
        <v>60</v>
      </c>
      <c r="F90" s="18" t="s">
        <v>410</v>
      </c>
      <c r="G90" s="21" t="s">
        <v>190</v>
      </c>
      <c r="H90" s="78" t="s">
        <v>402</v>
      </c>
      <c r="I90" s="78" t="s">
        <v>402</v>
      </c>
      <c r="J90" s="78"/>
      <c r="K90" s="78"/>
    </row>
    <row r="91" spans="1:11" x14ac:dyDescent="0.25">
      <c r="A91" s="15" t="s">
        <v>2644</v>
      </c>
      <c r="B91" s="18" t="s">
        <v>355</v>
      </c>
      <c r="C91" s="20">
        <v>90</v>
      </c>
      <c r="D91" s="20" t="s">
        <v>435</v>
      </c>
      <c r="E91" s="20">
        <v>100</v>
      </c>
      <c r="F91" s="18" t="s">
        <v>405</v>
      </c>
      <c r="G91" s="21" t="s">
        <v>198</v>
      </c>
      <c r="H91" s="78" t="s">
        <v>402</v>
      </c>
      <c r="I91" s="78" t="s">
        <v>402</v>
      </c>
      <c r="J91" s="78"/>
      <c r="K91" s="78"/>
    </row>
    <row r="92" spans="1:11" x14ac:dyDescent="0.25">
      <c r="A92" s="15" t="s">
        <v>1231</v>
      </c>
      <c r="B92" s="18" t="s">
        <v>355</v>
      </c>
      <c r="C92" s="18">
        <v>91</v>
      </c>
      <c r="D92" s="20" t="s">
        <v>2651</v>
      </c>
      <c r="E92" s="20">
        <v>60</v>
      </c>
      <c r="F92" s="18" t="s">
        <v>410</v>
      </c>
      <c r="G92" s="21" t="s">
        <v>190</v>
      </c>
      <c r="H92" s="78" t="s">
        <v>402</v>
      </c>
      <c r="I92" s="78" t="s">
        <v>402</v>
      </c>
      <c r="J92" s="78"/>
      <c r="K92" s="78"/>
    </row>
    <row r="93" spans="1:11" x14ac:dyDescent="0.25">
      <c r="A93" s="15" t="s">
        <v>1216</v>
      </c>
      <c r="B93" s="18" t="s">
        <v>355</v>
      </c>
      <c r="C93" s="20">
        <v>92</v>
      </c>
      <c r="D93" s="20" t="s">
        <v>2651</v>
      </c>
      <c r="E93" s="20">
        <v>80</v>
      </c>
      <c r="F93" s="18" t="s">
        <v>405</v>
      </c>
      <c r="G93" s="21" t="s">
        <v>194</v>
      </c>
      <c r="H93" s="78" t="s">
        <v>402</v>
      </c>
      <c r="I93" s="78" t="s">
        <v>402</v>
      </c>
      <c r="J93" s="78"/>
      <c r="K93" s="78"/>
    </row>
    <row r="94" spans="1:11" x14ac:dyDescent="0.25">
      <c r="A94" s="15" t="s">
        <v>3139</v>
      </c>
      <c r="B94" s="18" t="s">
        <v>355</v>
      </c>
      <c r="C94" s="18">
        <v>93</v>
      </c>
      <c r="D94" s="20" t="s">
        <v>2651</v>
      </c>
      <c r="E94" s="20">
        <v>230</v>
      </c>
      <c r="F94" s="18" t="s">
        <v>401</v>
      </c>
      <c r="G94" s="21" t="s">
        <v>210</v>
      </c>
      <c r="H94" s="78" t="s">
        <v>402</v>
      </c>
      <c r="I94" s="78" t="s">
        <v>402</v>
      </c>
      <c r="J94" s="78"/>
      <c r="K94" s="78" t="s">
        <v>402</v>
      </c>
    </row>
    <row r="95" spans="1:11" x14ac:dyDescent="0.25">
      <c r="A95" s="15" t="s">
        <v>2753</v>
      </c>
      <c r="B95" s="18" t="s">
        <v>355</v>
      </c>
      <c r="C95" s="20">
        <v>94</v>
      </c>
      <c r="D95" s="20" t="s">
        <v>2651</v>
      </c>
      <c r="E95" s="20">
        <v>90</v>
      </c>
      <c r="F95" s="18" t="s">
        <v>410</v>
      </c>
      <c r="G95" s="21" t="s">
        <v>202</v>
      </c>
      <c r="H95" s="78" t="s">
        <v>402</v>
      </c>
      <c r="I95" s="78" t="s">
        <v>402</v>
      </c>
      <c r="J95" s="78"/>
      <c r="K95" s="78"/>
    </row>
    <row r="96" spans="1:11" x14ac:dyDescent="0.25">
      <c r="A96" s="15" t="s">
        <v>3056</v>
      </c>
      <c r="B96" s="18" t="s">
        <v>355</v>
      </c>
      <c r="C96" s="18">
        <v>95</v>
      </c>
      <c r="D96" s="20" t="s">
        <v>2651</v>
      </c>
      <c r="E96" s="20">
        <v>30</v>
      </c>
      <c r="F96" s="18" t="s">
        <v>410</v>
      </c>
      <c r="G96" s="21" t="s">
        <v>190</v>
      </c>
      <c r="H96" s="78" t="s">
        <v>402</v>
      </c>
      <c r="I96" s="78" t="s">
        <v>402</v>
      </c>
      <c r="J96" s="78"/>
      <c r="K96" s="78"/>
    </row>
    <row r="97" spans="1:11" x14ac:dyDescent="0.25">
      <c r="A97" s="15" t="s">
        <v>3057</v>
      </c>
      <c r="B97" s="18" t="s">
        <v>355</v>
      </c>
      <c r="C97" s="20">
        <v>96</v>
      </c>
      <c r="D97" s="20" t="s">
        <v>2651</v>
      </c>
      <c r="E97" s="20">
        <v>70</v>
      </c>
      <c r="F97" s="18" t="s">
        <v>405</v>
      </c>
      <c r="G97" s="21" t="s">
        <v>194</v>
      </c>
      <c r="H97" s="78" t="s">
        <v>402</v>
      </c>
      <c r="I97" s="78" t="s">
        <v>402</v>
      </c>
      <c r="J97" s="78"/>
      <c r="K97" s="78"/>
    </row>
    <row r="98" spans="1:11" x14ac:dyDescent="0.25">
      <c r="A98" s="15" t="s">
        <v>3013</v>
      </c>
      <c r="B98" s="18" t="s">
        <v>355</v>
      </c>
      <c r="C98" s="18">
        <v>97</v>
      </c>
      <c r="D98" s="20" t="s">
        <v>2651</v>
      </c>
      <c r="E98" s="20">
        <v>60</v>
      </c>
      <c r="F98" s="18" t="s">
        <v>410</v>
      </c>
      <c r="G98" s="21" t="s">
        <v>190</v>
      </c>
      <c r="H98" s="78" t="s">
        <v>402</v>
      </c>
      <c r="I98" s="78" t="s">
        <v>402</v>
      </c>
      <c r="J98" s="78"/>
      <c r="K98" s="78"/>
    </row>
    <row r="99" spans="1:11" x14ac:dyDescent="0.25">
      <c r="A99" s="15" t="s">
        <v>3014</v>
      </c>
      <c r="B99" s="18" t="s">
        <v>355</v>
      </c>
      <c r="C99" s="20">
        <v>98</v>
      </c>
      <c r="D99" s="20" t="s">
        <v>2651</v>
      </c>
      <c r="E99" s="16">
        <v>100</v>
      </c>
      <c r="F99" s="18" t="s">
        <v>405</v>
      </c>
      <c r="G99" s="21" t="s">
        <v>198</v>
      </c>
      <c r="H99" s="78" t="s">
        <v>402</v>
      </c>
      <c r="I99" s="78" t="s">
        <v>402</v>
      </c>
      <c r="J99" s="78"/>
      <c r="K99" s="78"/>
    </row>
    <row r="100" spans="1:11" x14ac:dyDescent="0.25">
      <c r="A100" s="15" t="s">
        <v>3140</v>
      </c>
      <c r="B100" s="18" t="s">
        <v>355</v>
      </c>
      <c r="C100" s="18">
        <v>99</v>
      </c>
      <c r="D100" s="20" t="s">
        <v>165</v>
      </c>
      <c r="E100" s="16">
        <v>200</v>
      </c>
      <c r="F100" s="18" t="s">
        <v>405</v>
      </c>
      <c r="G100" s="21" t="s">
        <v>210</v>
      </c>
      <c r="H100" s="78" t="s">
        <v>402</v>
      </c>
      <c r="I100" s="78" t="s">
        <v>402</v>
      </c>
      <c r="J100" s="78"/>
      <c r="K100" s="78" t="s">
        <v>402</v>
      </c>
    </row>
    <row r="101" spans="1:11" x14ac:dyDescent="0.25">
      <c r="A101" s="15" t="s">
        <v>2934</v>
      </c>
      <c r="B101" s="18" t="s">
        <v>355</v>
      </c>
      <c r="C101" s="20">
        <v>100</v>
      </c>
      <c r="D101" s="20" t="s">
        <v>165</v>
      </c>
      <c r="E101" s="16">
        <v>150</v>
      </c>
      <c r="F101" s="18" t="s">
        <v>410</v>
      </c>
      <c r="G101" s="17" t="s">
        <v>202</v>
      </c>
      <c r="H101" s="78" t="s">
        <v>402</v>
      </c>
      <c r="I101" s="78" t="s">
        <v>402</v>
      </c>
      <c r="J101" s="78"/>
      <c r="K101" s="78"/>
    </row>
    <row r="102" spans="1:11" x14ac:dyDescent="0.25">
      <c r="A102" s="15" t="s">
        <v>654</v>
      </c>
      <c r="B102" s="18" t="s">
        <v>355</v>
      </c>
      <c r="C102" s="18">
        <v>101</v>
      </c>
      <c r="D102" s="20" t="s">
        <v>414</v>
      </c>
      <c r="E102" s="16">
        <v>60</v>
      </c>
      <c r="F102" s="18" t="s">
        <v>410</v>
      </c>
      <c r="G102" s="17" t="s">
        <v>190</v>
      </c>
      <c r="H102" s="78" t="s">
        <v>402</v>
      </c>
      <c r="I102" s="78" t="s">
        <v>402</v>
      </c>
      <c r="J102" s="78"/>
      <c r="K102" s="78"/>
    </row>
    <row r="103" spans="1:11" x14ac:dyDescent="0.25">
      <c r="A103" s="15" t="s">
        <v>640</v>
      </c>
      <c r="B103" s="18" t="s">
        <v>355</v>
      </c>
      <c r="C103" s="20">
        <v>102</v>
      </c>
      <c r="D103" s="20" t="s">
        <v>414</v>
      </c>
      <c r="E103" s="16">
        <v>90</v>
      </c>
      <c r="F103" s="18" t="s">
        <v>405</v>
      </c>
      <c r="G103" s="17" t="s">
        <v>198</v>
      </c>
      <c r="H103" s="78" t="s">
        <v>402</v>
      </c>
      <c r="I103" s="78" t="s">
        <v>402</v>
      </c>
      <c r="J103" s="78"/>
      <c r="K103" s="78"/>
    </row>
    <row r="104" spans="1:11" x14ac:dyDescent="0.25">
      <c r="A104" s="15" t="s">
        <v>561</v>
      </c>
      <c r="B104" s="18" t="s">
        <v>355</v>
      </c>
      <c r="C104" s="18">
        <v>103</v>
      </c>
      <c r="D104" s="20" t="s">
        <v>414</v>
      </c>
      <c r="E104" s="16">
        <v>60</v>
      </c>
      <c r="F104" s="18" t="s">
        <v>410</v>
      </c>
      <c r="G104" s="17" t="s">
        <v>190</v>
      </c>
      <c r="H104" s="78" t="s">
        <v>402</v>
      </c>
      <c r="I104" s="78" t="s">
        <v>402</v>
      </c>
      <c r="J104" s="78"/>
      <c r="K104" s="78"/>
    </row>
    <row r="105" spans="1:11" x14ac:dyDescent="0.25">
      <c r="A105" s="15" t="s">
        <v>983</v>
      </c>
      <c r="B105" s="18" t="s">
        <v>355</v>
      </c>
      <c r="C105" s="20">
        <v>104</v>
      </c>
      <c r="D105" s="20" t="s">
        <v>414</v>
      </c>
      <c r="E105" s="16">
        <v>80</v>
      </c>
      <c r="F105" s="18" t="s">
        <v>405</v>
      </c>
      <c r="G105" s="17" t="s">
        <v>194</v>
      </c>
      <c r="H105" s="78" t="s">
        <v>402</v>
      </c>
      <c r="I105" s="78" t="s">
        <v>402</v>
      </c>
      <c r="J105" s="78"/>
      <c r="K105" s="78"/>
    </row>
    <row r="106" spans="1:11" x14ac:dyDescent="0.25">
      <c r="A106" s="15" t="s">
        <v>1934</v>
      </c>
      <c r="B106" s="18" t="s">
        <v>355</v>
      </c>
      <c r="C106" s="18">
        <v>105</v>
      </c>
      <c r="D106" s="20" t="s">
        <v>414</v>
      </c>
      <c r="E106" s="16">
        <v>130</v>
      </c>
      <c r="F106" s="18" t="s">
        <v>401</v>
      </c>
      <c r="G106" s="17" t="s">
        <v>202</v>
      </c>
      <c r="H106" s="78" t="s">
        <v>402</v>
      </c>
      <c r="I106" s="78" t="s">
        <v>402</v>
      </c>
      <c r="J106" s="78"/>
      <c r="K106" s="78"/>
    </row>
    <row r="107" spans="1:11" x14ac:dyDescent="0.25">
      <c r="A107" s="15" t="s">
        <v>467</v>
      </c>
      <c r="B107" s="18" t="s">
        <v>355</v>
      </c>
      <c r="C107" s="20">
        <v>106</v>
      </c>
      <c r="D107" s="20" t="s">
        <v>414</v>
      </c>
      <c r="E107" s="16">
        <v>60</v>
      </c>
      <c r="F107" s="18" t="s">
        <v>410</v>
      </c>
      <c r="G107" s="17" t="s">
        <v>190</v>
      </c>
      <c r="H107" s="78" t="s">
        <v>402</v>
      </c>
      <c r="I107" s="78" t="s">
        <v>402</v>
      </c>
      <c r="J107" s="78"/>
      <c r="K107" s="78"/>
    </row>
    <row r="108" spans="1:11" x14ac:dyDescent="0.25">
      <c r="A108" s="15" t="s">
        <v>451</v>
      </c>
      <c r="B108" s="18" t="s">
        <v>355</v>
      </c>
      <c r="C108" s="18">
        <v>107</v>
      </c>
      <c r="D108" s="20" t="s">
        <v>414</v>
      </c>
      <c r="E108" s="16">
        <v>90</v>
      </c>
      <c r="F108" s="18" t="s">
        <v>405</v>
      </c>
      <c r="G108" s="17" t="s">
        <v>194</v>
      </c>
      <c r="H108" s="78" t="s">
        <v>402</v>
      </c>
      <c r="I108" s="78" t="s">
        <v>402</v>
      </c>
      <c r="J108" s="78"/>
      <c r="K108" s="78"/>
    </row>
    <row r="109" spans="1:11" x14ac:dyDescent="0.25">
      <c r="A109" s="15" t="s">
        <v>2328</v>
      </c>
      <c r="B109" s="18" t="s">
        <v>355</v>
      </c>
      <c r="C109" s="20">
        <v>108</v>
      </c>
      <c r="D109" s="20" t="s">
        <v>414</v>
      </c>
      <c r="E109" s="16">
        <v>120</v>
      </c>
      <c r="F109" s="18" t="s">
        <v>410</v>
      </c>
      <c r="G109" s="17" t="s">
        <v>194</v>
      </c>
      <c r="H109" s="78" t="s">
        <v>402</v>
      </c>
      <c r="I109" s="78" t="s">
        <v>402</v>
      </c>
      <c r="J109" s="78"/>
      <c r="K109" s="78"/>
    </row>
    <row r="110" spans="1:11" x14ac:dyDescent="0.25">
      <c r="A110" s="15" t="s">
        <v>2730</v>
      </c>
      <c r="B110" s="18" t="s">
        <v>355</v>
      </c>
      <c r="C110" s="18">
        <v>109</v>
      </c>
      <c r="D110" s="20" t="s">
        <v>414</v>
      </c>
      <c r="E110" s="16">
        <v>50</v>
      </c>
      <c r="F110" s="18" t="s">
        <v>410</v>
      </c>
      <c r="G110" s="17" t="s">
        <v>190</v>
      </c>
      <c r="H110" s="78" t="s">
        <v>402</v>
      </c>
      <c r="I110" s="78" t="s">
        <v>402</v>
      </c>
      <c r="J110" s="78"/>
      <c r="K110" s="78"/>
    </row>
    <row r="111" spans="1:11" x14ac:dyDescent="0.25">
      <c r="A111" s="15" t="s">
        <v>3064</v>
      </c>
      <c r="B111" s="18" t="s">
        <v>355</v>
      </c>
      <c r="C111" s="20">
        <v>110</v>
      </c>
      <c r="D111" s="20" t="s">
        <v>414</v>
      </c>
      <c r="E111" s="16">
        <v>70</v>
      </c>
      <c r="F111" s="18" t="s">
        <v>410</v>
      </c>
      <c r="G111" s="17" t="s">
        <v>190</v>
      </c>
      <c r="H111" s="78" t="s">
        <v>402</v>
      </c>
      <c r="I111" s="78" t="s">
        <v>402</v>
      </c>
      <c r="J111" s="78"/>
      <c r="K111" s="78"/>
    </row>
    <row r="112" spans="1:11" x14ac:dyDescent="0.25">
      <c r="A112" s="15" t="s">
        <v>3065</v>
      </c>
      <c r="B112" s="18" t="s">
        <v>355</v>
      </c>
      <c r="C112" s="18">
        <v>111</v>
      </c>
      <c r="D112" s="20" t="s">
        <v>414</v>
      </c>
      <c r="E112" s="16">
        <v>120</v>
      </c>
      <c r="F112" s="18" t="s">
        <v>405</v>
      </c>
      <c r="G112" s="17" t="s">
        <v>198</v>
      </c>
      <c r="H112" s="78" t="s">
        <v>402</v>
      </c>
      <c r="I112" s="78" t="s">
        <v>402</v>
      </c>
      <c r="J112" s="78"/>
      <c r="K112" s="78"/>
    </row>
    <row r="113" spans="1:11" x14ac:dyDescent="0.25">
      <c r="A113" s="15" t="s">
        <v>3141</v>
      </c>
      <c r="B113" s="18" t="s">
        <v>355</v>
      </c>
      <c r="C113" s="18">
        <v>112</v>
      </c>
      <c r="D113" s="20" t="s">
        <v>490</v>
      </c>
      <c r="E113" s="16"/>
      <c r="F113" s="20" t="s">
        <v>1085</v>
      </c>
      <c r="G113" s="17" t="s">
        <v>194</v>
      </c>
      <c r="H113" s="78" t="s">
        <v>402</v>
      </c>
      <c r="I113" s="78" t="s">
        <v>402</v>
      </c>
      <c r="J113" s="78"/>
      <c r="K113" s="78"/>
    </row>
    <row r="114" spans="1:11" x14ac:dyDescent="0.25">
      <c r="A114" s="15" t="s">
        <v>3142</v>
      </c>
      <c r="B114" s="18" t="s">
        <v>355</v>
      </c>
      <c r="C114" s="20">
        <v>113</v>
      </c>
      <c r="D114" s="20" t="s">
        <v>490</v>
      </c>
      <c r="E114" s="16"/>
      <c r="F114" s="20" t="s">
        <v>1562</v>
      </c>
      <c r="G114" s="17" t="s">
        <v>194</v>
      </c>
      <c r="H114" s="78" t="s">
        <v>402</v>
      </c>
      <c r="I114" s="78" t="s">
        <v>402</v>
      </c>
      <c r="J114" s="78"/>
      <c r="K114" s="78"/>
    </row>
    <row r="115" spans="1:11" x14ac:dyDescent="0.25">
      <c r="A115" s="15" t="s">
        <v>2512</v>
      </c>
      <c r="B115" s="18" t="s">
        <v>355</v>
      </c>
      <c r="C115" s="20">
        <v>114</v>
      </c>
      <c r="D115" s="20" t="s">
        <v>490</v>
      </c>
      <c r="E115" s="16"/>
      <c r="F115" s="20" t="s">
        <v>1562</v>
      </c>
      <c r="G115" s="17" t="s">
        <v>194</v>
      </c>
      <c r="H115" s="78" t="s">
        <v>402</v>
      </c>
      <c r="I115" s="78" t="s">
        <v>402</v>
      </c>
      <c r="J115" s="78"/>
      <c r="K115" s="78"/>
    </row>
    <row r="116" spans="1:11" x14ac:dyDescent="0.25">
      <c r="A116" s="15" t="s">
        <v>3143</v>
      </c>
      <c r="B116" s="18" t="s">
        <v>355</v>
      </c>
      <c r="C116" s="20">
        <v>115</v>
      </c>
      <c r="D116" s="20" t="s">
        <v>490</v>
      </c>
      <c r="E116" s="16"/>
      <c r="F116" s="20" t="s">
        <v>1085</v>
      </c>
      <c r="G116" s="17" t="s">
        <v>194</v>
      </c>
      <c r="H116" s="78" t="s">
        <v>402</v>
      </c>
      <c r="I116" s="78" t="s">
        <v>402</v>
      </c>
      <c r="J116" s="78"/>
      <c r="K116" s="78"/>
    </row>
    <row r="117" spans="1:11" x14ac:dyDescent="0.25">
      <c r="A117" s="15" t="s">
        <v>3144</v>
      </c>
      <c r="B117" s="18" t="s">
        <v>355</v>
      </c>
      <c r="C117" s="20">
        <v>116</v>
      </c>
      <c r="D117" s="20" t="s">
        <v>490</v>
      </c>
      <c r="E117" s="129"/>
      <c r="F117" s="20" t="s">
        <v>1085</v>
      </c>
      <c r="G117" s="17" t="s">
        <v>194</v>
      </c>
      <c r="H117" s="78" t="s">
        <v>402</v>
      </c>
      <c r="I117" s="78" t="s">
        <v>402</v>
      </c>
      <c r="J117" s="78"/>
      <c r="K117" s="78"/>
    </row>
    <row r="118" spans="1:11" x14ac:dyDescent="0.25">
      <c r="A118" s="15" t="s">
        <v>3145</v>
      </c>
      <c r="B118" s="18" t="s">
        <v>355</v>
      </c>
      <c r="C118" s="20">
        <v>117</v>
      </c>
      <c r="D118" s="20" t="s">
        <v>490</v>
      </c>
      <c r="E118" s="129"/>
      <c r="F118" s="20" t="s">
        <v>1085</v>
      </c>
      <c r="G118" s="17" t="s">
        <v>194</v>
      </c>
      <c r="H118" s="78" t="s">
        <v>402</v>
      </c>
      <c r="I118" s="78" t="s">
        <v>402</v>
      </c>
      <c r="J118" s="78"/>
      <c r="K118" s="78"/>
    </row>
    <row r="119" spans="1:11" x14ac:dyDescent="0.25">
      <c r="A119" s="15" t="s">
        <v>3146</v>
      </c>
      <c r="B119" s="18" t="s">
        <v>355</v>
      </c>
      <c r="C119" s="20">
        <v>118</v>
      </c>
      <c r="D119" s="20" t="s">
        <v>490</v>
      </c>
      <c r="E119" s="129"/>
      <c r="F119" s="20" t="s">
        <v>493</v>
      </c>
      <c r="G119" s="17" t="s">
        <v>194</v>
      </c>
      <c r="H119" s="78" t="s">
        <v>402</v>
      </c>
      <c r="I119" s="78" t="s">
        <v>402</v>
      </c>
      <c r="J119" s="78"/>
      <c r="K119" s="78"/>
    </row>
    <row r="120" spans="1:11" x14ac:dyDescent="0.25">
      <c r="A120" s="15" t="s">
        <v>3147</v>
      </c>
      <c r="B120" s="18" t="s">
        <v>355</v>
      </c>
      <c r="C120" s="20">
        <v>119</v>
      </c>
      <c r="D120" s="20" t="s">
        <v>490</v>
      </c>
      <c r="E120" s="129"/>
      <c r="F120" s="20" t="s">
        <v>1085</v>
      </c>
      <c r="G120" s="17" t="s">
        <v>194</v>
      </c>
      <c r="H120" s="78" t="s">
        <v>402</v>
      </c>
      <c r="I120" s="78" t="s">
        <v>402</v>
      </c>
      <c r="J120" s="78"/>
      <c r="K120" s="78"/>
    </row>
    <row r="121" spans="1:11" x14ac:dyDescent="0.25">
      <c r="A121" s="15" t="s">
        <v>3148</v>
      </c>
      <c r="B121" s="18" t="s">
        <v>355</v>
      </c>
      <c r="C121" s="20">
        <v>120</v>
      </c>
      <c r="D121" s="20" t="s">
        <v>490</v>
      </c>
      <c r="E121" s="129"/>
      <c r="F121" s="20" t="s">
        <v>1085</v>
      </c>
      <c r="G121" s="17" t="s">
        <v>194</v>
      </c>
      <c r="H121" s="78" t="s">
        <v>402</v>
      </c>
      <c r="I121" s="78" t="s">
        <v>402</v>
      </c>
      <c r="J121" s="78"/>
      <c r="K121" s="78"/>
    </row>
    <row r="122" spans="1:11" x14ac:dyDescent="0.25">
      <c r="A122" s="15" t="s">
        <v>3149</v>
      </c>
      <c r="B122" s="18" t="s">
        <v>355</v>
      </c>
      <c r="C122" s="20">
        <v>121</v>
      </c>
      <c r="D122" s="20" t="s">
        <v>490</v>
      </c>
      <c r="E122" s="129"/>
      <c r="F122" s="20" t="s">
        <v>493</v>
      </c>
      <c r="G122" s="17" t="s">
        <v>194</v>
      </c>
      <c r="H122" s="78" t="s">
        <v>402</v>
      </c>
      <c r="I122" s="78" t="s">
        <v>402</v>
      </c>
      <c r="J122" s="78"/>
      <c r="K122" s="78"/>
    </row>
    <row r="123" spans="1:11" x14ac:dyDescent="0.25">
      <c r="A123" s="15" t="s">
        <v>3150</v>
      </c>
      <c r="B123" s="18" t="s">
        <v>355</v>
      </c>
      <c r="C123" s="20">
        <v>122</v>
      </c>
      <c r="D123" s="20" t="s">
        <v>490</v>
      </c>
      <c r="E123" s="129"/>
      <c r="F123" s="20" t="s">
        <v>1562</v>
      </c>
      <c r="G123" s="17" t="s">
        <v>194</v>
      </c>
      <c r="H123" s="78" t="s">
        <v>402</v>
      </c>
      <c r="I123" s="78" t="s">
        <v>402</v>
      </c>
      <c r="J123" s="78"/>
      <c r="K123" s="78"/>
    </row>
    <row r="124" spans="1:11" x14ac:dyDescent="0.25">
      <c r="A124" s="15" t="s">
        <v>3151</v>
      </c>
      <c r="B124" s="18" t="s">
        <v>355</v>
      </c>
      <c r="C124" s="20">
        <v>123</v>
      </c>
      <c r="D124" s="20" t="s">
        <v>490</v>
      </c>
      <c r="E124" s="129"/>
      <c r="F124" s="20" t="s">
        <v>1085</v>
      </c>
      <c r="G124" s="17" t="s">
        <v>194</v>
      </c>
      <c r="H124" s="78" t="s">
        <v>402</v>
      </c>
      <c r="I124" s="78" t="s">
        <v>402</v>
      </c>
      <c r="J124" s="78"/>
      <c r="K124" s="78"/>
    </row>
    <row r="125" spans="1:11" x14ac:dyDescent="0.25">
      <c r="A125" s="15" t="s">
        <v>508</v>
      </c>
      <c r="B125" s="18" t="s">
        <v>355</v>
      </c>
      <c r="C125" s="20">
        <v>124</v>
      </c>
      <c r="D125" s="20" t="s">
        <v>490</v>
      </c>
      <c r="E125" s="129"/>
      <c r="F125" s="20" t="s">
        <v>1562</v>
      </c>
      <c r="G125" s="17" t="s">
        <v>194</v>
      </c>
      <c r="H125" s="78" t="s">
        <v>402</v>
      </c>
      <c r="I125" s="78" t="s">
        <v>402</v>
      </c>
      <c r="J125" s="78"/>
      <c r="K125" s="78"/>
    </row>
    <row r="126" spans="1:11" x14ac:dyDescent="0.25">
      <c r="A126" s="15" t="s">
        <v>3152</v>
      </c>
      <c r="B126" s="18" t="s">
        <v>355</v>
      </c>
      <c r="C126" s="20">
        <v>125</v>
      </c>
      <c r="D126" s="20" t="s">
        <v>490</v>
      </c>
      <c r="E126" s="129"/>
      <c r="F126" s="20" t="s">
        <v>1562</v>
      </c>
      <c r="G126" s="17" t="s">
        <v>194</v>
      </c>
      <c r="H126" s="78" t="s">
        <v>402</v>
      </c>
      <c r="I126" s="78" t="s">
        <v>402</v>
      </c>
      <c r="J126" s="78"/>
      <c r="K126" s="78"/>
    </row>
    <row r="127" spans="1:11" x14ac:dyDescent="0.25">
      <c r="A127" s="15" t="s">
        <v>2796</v>
      </c>
      <c r="B127" s="18" t="s">
        <v>355</v>
      </c>
      <c r="C127" s="20">
        <v>126</v>
      </c>
      <c r="D127" s="20" t="s">
        <v>490</v>
      </c>
      <c r="E127" s="129"/>
      <c r="F127" s="20" t="s">
        <v>1562</v>
      </c>
      <c r="G127" s="17" t="s">
        <v>194</v>
      </c>
      <c r="H127" s="78" t="s">
        <v>402</v>
      </c>
      <c r="I127" s="78" t="s">
        <v>402</v>
      </c>
      <c r="J127" s="78"/>
      <c r="K127" s="78"/>
    </row>
    <row r="128" spans="1:11" x14ac:dyDescent="0.25">
      <c r="A128" s="15" t="s">
        <v>3153</v>
      </c>
      <c r="B128" s="18" t="s">
        <v>355</v>
      </c>
      <c r="C128" s="20">
        <v>127</v>
      </c>
      <c r="D128" s="20" t="s">
        <v>490</v>
      </c>
      <c r="E128" s="129"/>
      <c r="F128" s="20" t="s">
        <v>1085</v>
      </c>
      <c r="G128" s="17" t="s">
        <v>194</v>
      </c>
      <c r="H128" s="78" t="s">
        <v>402</v>
      </c>
      <c r="I128" s="78" t="s">
        <v>402</v>
      </c>
      <c r="J128" s="78"/>
      <c r="K128" s="78"/>
    </row>
    <row r="129" spans="1:11" x14ac:dyDescent="0.25">
      <c r="A129" s="15" t="s">
        <v>3154</v>
      </c>
      <c r="B129" s="18" t="s">
        <v>355</v>
      </c>
      <c r="C129" s="20">
        <v>128</v>
      </c>
      <c r="D129" s="20" t="s">
        <v>490</v>
      </c>
      <c r="E129" s="129"/>
      <c r="F129" s="20" t="s">
        <v>1562</v>
      </c>
      <c r="G129" s="17" t="s">
        <v>194</v>
      </c>
      <c r="H129" s="78" t="s">
        <v>402</v>
      </c>
      <c r="I129" s="78" t="s">
        <v>402</v>
      </c>
      <c r="J129" s="78"/>
      <c r="K129" s="78"/>
    </row>
    <row r="130" spans="1:11" x14ac:dyDescent="0.25">
      <c r="A130" s="15" t="s">
        <v>3127</v>
      </c>
      <c r="B130" s="18" t="s">
        <v>355</v>
      </c>
      <c r="C130" s="20">
        <v>129</v>
      </c>
      <c r="D130" s="20" t="s">
        <v>407</v>
      </c>
      <c r="E130" s="129">
        <v>210</v>
      </c>
      <c r="F130" s="18" t="s">
        <v>405</v>
      </c>
      <c r="G130" s="17" t="s">
        <v>274</v>
      </c>
      <c r="H130" s="78" t="s">
        <v>402</v>
      </c>
      <c r="I130" s="78" t="s">
        <v>402</v>
      </c>
      <c r="J130" s="78"/>
      <c r="K130" s="78" t="s">
        <v>402</v>
      </c>
    </row>
    <row r="131" spans="1:11" x14ac:dyDescent="0.25">
      <c r="A131" s="15" t="s">
        <v>3155</v>
      </c>
      <c r="B131" s="18" t="s">
        <v>355</v>
      </c>
      <c r="C131" s="20">
        <v>130</v>
      </c>
      <c r="D131" s="20" t="s">
        <v>407</v>
      </c>
      <c r="E131" s="129">
        <v>180</v>
      </c>
      <c r="F131" s="20" t="s">
        <v>410</v>
      </c>
      <c r="G131" s="17" t="s">
        <v>274</v>
      </c>
      <c r="H131" s="78" t="s">
        <v>402</v>
      </c>
      <c r="I131" s="78" t="s">
        <v>402</v>
      </c>
      <c r="J131" s="78"/>
      <c r="K131" s="78" t="s">
        <v>402</v>
      </c>
    </row>
    <row r="132" spans="1:11" x14ac:dyDescent="0.25">
      <c r="A132" s="15" t="s">
        <v>3129</v>
      </c>
      <c r="B132" s="18" t="s">
        <v>355</v>
      </c>
      <c r="C132" s="20">
        <v>131</v>
      </c>
      <c r="D132" s="20" t="s">
        <v>425</v>
      </c>
      <c r="E132" s="129">
        <v>190</v>
      </c>
      <c r="F132" s="20" t="s">
        <v>410</v>
      </c>
      <c r="G132" s="17" t="s">
        <v>274</v>
      </c>
      <c r="H132" s="78" t="s">
        <v>402</v>
      </c>
      <c r="I132" s="78" t="s">
        <v>402</v>
      </c>
      <c r="J132" s="78"/>
      <c r="K132" s="78" t="s">
        <v>402</v>
      </c>
    </row>
    <row r="133" spans="1:11" x14ac:dyDescent="0.25">
      <c r="A133" s="15" t="s">
        <v>3130</v>
      </c>
      <c r="B133" s="18" t="s">
        <v>355</v>
      </c>
      <c r="C133" s="20">
        <v>132</v>
      </c>
      <c r="D133" s="20" t="s">
        <v>425</v>
      </c>
      <c r="E133" s="20">
        <v>200</v>
      </c>
      <c r="F133" s="18" t="s">
        <v>405</v>
      </c>
      <c r="G133" s="17" t="s">
        <v>274</v>
      </c>
      <c r="H133" s="78" t="s">
        <v>402</v>
      </c>
      <c r="I133" s="78" t="s">
        <v>402</v>
      </c>
      <c r="J133" s="78"/>
      <c r="K133" s="78" t="s">
        <v>402</v>
      </c>
    </row>
    <row r="134" spans="1:11" x14ac:dyDescent="0.25">
      <c r="A134" s="15" t="s">
        <v>3132</v>
      </c>
      <c r="B134" s="18" t="s">
        <v>355</v>
      </c>
      <c r="C134" s="20">
        <v>133</v>
      </c>
      <c r="D134" s="20" t="s">
        <v>404</v>
      </c>
      <c r="E134" s="20">
        <v>170</v>
      </c>
      <c r="F134" s="20" t="s">
        <v>410</v>
      </c>
      <c r="G134" s="17" t="s">
        <v>274</v>
      </c>
      <c r="H134" s="78" t="s">
        <v>402</v>
      </c>
      <c r="I134" s="78" t="s">
        <v>402</v>
      </c>
      <c r="J134" s="78"/>
      <c r="K134" s="78" t="s">
        <v>402</v>
      </c>
    </row>
    <row r="135" spans="1:11" x14ac:dyDescent="0.25">
      <c r="A135" s="15" t="s">
        <v>3133</v>
      </c>
      <c r="B135" s="18" t="s">
        <v>355</v>
      </c>
      <c r="C135" s="20">
        <v>134</v>
      </c>
      <c r="D135" s="20" t="s">
        <v>421</v>
      </c>
      <c r="E135" s="20">
        <v>180</v>
      </c>
      <c r="F135" s="20" t="s">
        <v>410</v>
      </c>
      <c r="G135" s="17" t="s">
        <v>274</v>
      </c>
      <c r="H135" s="78" t="s">
        <v>402</v>
      </c>
      <c r="I135" s="78" t="s">
        <v>402</v>
      </c>
      <c r="J135" s="78"/>
      <c r="K135" s="78" t="s">
        <v>402</v>
      </c>
    </row>
    <row r="136" spans="1:11" x14ac:dyDescent="0.25">
      <c r="A136" s="15" t="s">
        <v>3134</v>
      </c>
      <c r="B136" s="18" t="s">
        <v>355</v>
      </c>
      <c r="C136" s="20">
        <v>135</v>
      </c>
      <c r="D136" s="20" t="s">
        <v>431</v>
      </c>
      <c r="E136" s="20">
        <v>250</v>
      </c>
      <c r="F136" s="18" t="s">
        <v>401</v>
      </c>
      <c r="G136" s="17" t="s">
        <v>274</v>
      </c>
      <c r="H136" s="78" t="s">
        <v>402</v>
      </c>
      <c r="I136" s="78" t="s">
        <v>402</v>
      </c>
      <c r="J136" s="78"/>
      <c r="K136" s="78" t="s">
        <v>402</v>
      </c>
    </row>
    <row r="137" spans="1:11" x14ac:dyDescent="0.25">
      <c r="A137" s="15" t="s">
        <v>3101</v>
      </c>
      <c r="B137" s="18" t="s">
        <v>355</v>
      </c>
      <c r="C137" s="20">
        <v>136</v>
      </c>
      <c r="D137" s="20" t="s">
        <v>431</v>
      </c>
      <c r="E137" s="20">
        <v>200</v>
      </c>
      <c r="F137" s="18" t="s">
        <v>405</v>
      </c>
      <c r="G137" s="17" t="s">
        <v>274</v>
      </c>
      <c r="H137" s="78" t="s">
        <v>402</v>
      </c>
      <c r="I137" s="78" t="s">
        <v>402</v>
      </c>
      <c r="J137" s="78"/>
      <c r="K137" s="78" t="s">
        <v>402</v>
      </c>
    </row>
    <row r="138" spans="1:11" x14ac:dyDescent="0.25">
      <c r="A138" s="15" t="s">
        <v>3136</v>
      </c>
      <c r="B138" s="18" t="s">
        <v>355</v>
      </c>
      <c r="C138" s="20">
        <v>137</v>
      </c>
      <c r="D138" s="20" t="s">
        <v>431</v>
      </c>
      <c r="E138" s="20">
        <v>150</v>
      </c>
      <c r="F138" s="20" t="s">
        <v>410</v>
      </c>
      <c r="G138" s="17" t="s">
        <v>274</v>
      </c>
      <c r="H138" s="78" t="s">
        <v>402</v>
      </c>
      <c r="I138" s="78" t="s">
        <v>402</v>
      </c>
      <c r="J138" s="78"/>
      <c r="K138" s="78" t="s">
        <v>402</v>
      </c>
    </row>
    <row r="139" spans="1:11" x14ac:dyDescent="0.25">
      <c r="A139" s="15" t="s">
        <v>3137</v>
      </c>
      <c r="B139" s="18" t="s">
        <v>355</v>
      </c>
      <c r="C139" s="20">
        <v>138</v>
      </c>
      <c r="D139" s="20" t="s">
        <v>435</v>
      </c>
      <c r="E139" s="20">
        <v>220</v>
      </c>
      <c r="F139" s="18" t="s">
        <v>405</v>
      </c>
      <c r="G139" s="17" t="s">
        <v>274</v>
      </c>
      <c r="H139" s="78" t="s">
        <v>402</v>
      </c>
      <c r="I139" s="78" t="s">
        <v>402</v>
      </c>
      <c r="J139" s="78"/>
      <c r="K139" s="78" t="s">
        <v>402</v>
      </c>
    </row>
    <row r="140" spans="1:11" x14ac:dyDescent="0.25">
      <c r="A140" s="15" t="s">
        <v>3138</v>
      </c>
      <c r="B140" s="18" t="s">
        <v>355</v>
      </c>
      <c r="C140" s="20">
        <v>139</v>
      </c>
      <c r="D140" s="20" t="s">
        <v>435</v>
      </c>
      <c r="E140" s="20">
        <v>180</v>
      </c>
      <c r="F140" s="20" t="s">
        <v>410</v>
      </c>
      <c r="G140" s="17" t="s">
        <v>274</v>
      </c>
      <c r="H140" s="78" t="s">
        <v>402</v>
      </c>
      <c r="I140" s="78" t="s">
        <v>402</v>
      </c>
      <c r="J140" s="78"/>
      <c r="K140" s="78" t="s">
        <v>402</v>
      </c>
    </row>
    <row r="141" spans="1:11" x14ac:dyDescent="0.25">
      <c r="A141" s="15" t="s">
        <v>3139</v>
      </c>
      <c r="B141" s="18" t="s">
        <v>355</v>
      </c>
      <c r="C141" s="20">
        <v>140</v>
      </c>
      <c r="D141" s="20" t="s">
        <v>2651</v>
      </c>
      <c r="E141" s="20">
        <v>230</v>
      </c>
      <c r="F141" s="18" t="s">
        <v>401</v>
      </c>
      <c r="G141" s="17" t="s">
        <v>274</v>
      </c>
      <c r="H141" s="78" t="s">
        <v>402</v>
      </c>
      <c r="I141" s="78" t="s">
        <v>402</v>
      </c>
      <c r="J141" s="78"/>
      <c r="K141" s="78" t="s">
        <v>402</v>
      </c>
    </row>
    <row r="142" spans="1:11" x14ac:dyDescent="0.25">
      <c r="A142" s="15" t="s">
        <v>3140</v>
      </c>
      <c r="B142" s="18" t="s">
        <v>355</v>
      </c>
      <c r="C142" s="20">
        <v>141</v>
      </c>
      <c r="D142" s="20" t="s">
        <v>165</v>
      </c>
      <c r="E142" s="20">
        <v>200</v>
      </c>
      <c r="F142" s="18" t="s">
        <v>405</v>
      </c>
      <c r="G142" s="17" t="s">
        <v>274</v>
      </c>
      <c r="H142" s="78" t="s">
        <v>402</v>
      </c>
      <c r="I142" s="78" t="s">
        <v>402</v>
      </c>
      <c r="J142" s="78"/>
      <c r="K142" s="78" t="s">
        <v>402</v>
      </c>
    </row>
    <row r="143" spans="1:11" x14ac:dyDescent="0.25">
      <c r="A143" s="15" t="s">
        <v>3141</v>
      </c>
      <c r="B143" s="18" t="s">
        <v>355</v>
      </c>
      <c r="C143" s="20">
        <v>142</v>
      </c>
      <c r="D143" s="20" t="s">
        <v>490</v>
      </c>
      <c r="E143" s="16"/>
      <c r="F143" s="18" t="s">
        <v>1085</v>
      </c>
      <c r="G143" s="17" t="s">
        <v>274</v>
      </c>
      <c r="H143" s="78" t="s">
        <v>402</v>
      </c>
      <c r="I143" s="78" t="s">
        <v>402</v>
      </c>
      <c r="J143" s="78"/>
      <c r="K143" s="78" t="s">
        <v>402</v>
      </c>
    </row>
    <row r="144" spans="1:11" x14ac:dyDescent="0.25">
      <c r="A144" s="15" t="s">
        <v>3143</v>
      </c>
      <c r="B144" s="18" t="s">
        <v>355</v>
      </c>
      <c r="C144" s="20">
        <v>143</v>
      </c>
      <c r="D144" s="20" t="s">
        <v>490</v>
      </c>
      <c r="E144" s="16"/>
      <c r="F144" s="18" t="s">
        <v>1085</v>
      </c>
      <c r="G144" s="17" t="s">
        <v>274</v>
      </c>
      <c r="H144" s="78" t="s">
        <v>402</v>
      </c>
      <c r="I144" s="78" t="s">
        <v>402</v>
      </c>
      <c r="J144" s="78"/>
      <c r="K144" s="78" t="s">
        <v>402</v>
      </c>
    </row>
    <row r="145" spans="1:11" x14ac:dyDescent="0.25">
      <c r="A145" s="15" t="s">
        <v>3144</v>
      </c>
      <c r="B145" s="18" t="s">
        <v>355</v>
      </c>
      <c r="C145" s="20">
        <v>144</v>
      </c>
      <c r="D145" s="20" t="s">
        <v>490</v>
      </c>
      <c r="E145" s="129"/>
      <c r="F145" s="18" t="s">
        <v>1085</v>
      </c>
      <c r="G145" s="17" t="s">
        <v>274</v>
      </c>
      <c r="H145" s="78" t="s">
        <v>402</v>
      </c>
      <c r="I145" s="78" t="s">
        <v>402</v>
      </c>
      <c r="J145" s="78"/>
      <c r="K145" s="78" t="s">
        <v>402</v>
      </c>
    </row>
    <row r="146" spans="1:11" x14ac:dyDescent="0.25">
      <c r="A146" s="15" t="s">
        <v>3148</v>
      </c>
      <c r="B146" s="18" t="s">
        <v>355</v>
      </c>
      <c r="C146" s="20">
        <v>145</v>
      </c>
      <c r="D146" s="20" t="s">
        <v>490</v>
      </c>
      <c r="E146" s="129"/>
      <c r="F146" s="18" t="s">
        <v>1085</v>
      </c>
      <c r="G146" s="17" t="s">
        <v>274</v>
      </c>
      <c r="H146" s="78" t="s">
        <v>402</v>
      </c>
      <c r="I146" s="78" t="s">
        <v>402</v>
      </c>
      <c r="J146" s="78"/>
      <c r="K146" s="78" t="s">
        <v>402</v>
      </c>
    </row>
    <row r="147" spans="1:11" x14ac:dyDescent="0.25">
      <c r="A147" s="15" t="s">
        <v>3151</v>
      </c>
      <c r="B147" s="18" t="s">
        <v>355</v>
      </c>
      <c r="C147" s="20">
        <v>146</v>
      </c>
      <c r="D147" s="20" t="s">
        <v>490</v>
      </c>
      <c r="E147" s="129"/>
      <c r="F147" s="18" t="s">
        <v>1085</v>
      </c>
      <c r="G147" s="17" t="s">
        <v>274</v>
      </c>
      <c r="H147" s="78" t="s">
        <v>402</v>
      </c>
      <c r="I147" s="78" t="s">
        <v>402</v>
      </c>
      <c r="J147" s="78"/>
      <c r="K147" s="78" t="s">
        <v>402</v>
      </c>
    </row>
    <row r="148" spans="1:11" x14ac:dyDescent="0.25">
      <c r="A148" s="15" t="s">
        <v>3153</v>
      </c>
      <c r="B148" s="18" t="s">
        <v>355</v>
      </c>
      <c r="C148" s="20">
        <v>147</v>
      </c>
      <c r="D148" s="20" t="s">
        <v>490</v>
      </c>
      <c r="E148" s="129"/>
      <c r="F148" s="18" t="s">
        <v>1085</v>
      </c>
      <c r="G148" s="17" t="s">
        <v>274</v>
      </c>
      <c r="H148" s="78" t="s">
        <v>402</v>
      </c>
      <c r="I148" s="78" t="s">
        <v>402</v>
      </c>
      <c r="J148" s="78"/>
      <c r="K148" s="78" t="s">
        <v>402</v>
      </c>
    </row>
    <row r="149" spans="1:11" x14ac:dyDescent="0.25">
      <c r="A149" s="15" t="s">
        <v>3127</v>
      </c>
      <c r="B149" s="18" t="s">
        <v>355</v>
      </c>
      <c r="C149" s="20">
        <v>148</v>
      </c>
      <c r="D149" s="20" t="s">
        <v>407</v>
      </c>
      <c r="E149" s="129">
        <v>210</v>
      </c>
      <c r="F149" s="18" t="s">
        <v>405</v>
      </c>
      <c r="G149" s="17" t="s">
        <v>278</v>
      </c>
      <c r="H149" s="78" t="s">
        <v>402</v>
      </c>
      <c r="I149" s="78" t="s">
        <v>402</v>
      </c>
      <c r="J149" s="78"/>
      <c r="K149" s="78" t="s">
        <v>402</v>
      </c>
    </row>
    <row r="150" spans="1:11" x14ac:dyDescent="0.25">
      <c r="A150" s="15" t="s">
        <v>3155</v>
      </c>
      <c r="B150" s="18" t="s">
        <v>355</v>
      </c>
      <c r="C150" s="20">
        <v>149</v>
      </c>
      <c r="D150" s="20" t="s">
        <v>407</v>
      </c>
      <c r="E150" s="129">
        <v>180</v>
      </c>
      <c r="F150" s="20" t="s">
        <v>410</v>
      </c>
      <c r="G150" s="17" t="s">
        <v>278</v>
      </c>
      <c r="H150" s="78" t="s">
        <v>402</v>
      </c>
      <c r="I150" s="78" t="s">
        <v>402</v>
      </c>
      <c r="J150" s="78"/>
      <c r="K150" s="78" t="s">
        <v>402</v>
      </c>
    </row>
    <row r="151" spans="1:11" x14ac:dyDescent="0.25">
      <c r="A151" s="15" t="s">
        <v>3128</v>
      </c>
      <c r="B151" s="18" t="s">
        <v>355</v>
      </c>
      <c r="C151" s="20">
        <v>150</v>
      </c>
      <c r="D151" s="20" t="s">
        <v>425</v>
      </c>
      <c r="E151" s="129">
        <v>250</v>
      </c>
      <c r="F151" s="18" t="s">
        <v>401</v>
      </c>
      <c r="G151" s="17" t="s">
        <v>278</v>
      </c>
      <c r="H151" s="78" t="s">
        <v>402</v>
      </c>
      <c r="I151" s="78" t="s">
        <v>402</v>
      </c>
      <c r="J151" s="78"/>
      <c r="K151" s="78" t="s">
        <v>402</v>
      </c>
    </row>
    <row r="152" spans="1:11" x14ac:dyDescent="0.25">
      <c r="A152" s="15" t="s">
        <v>3130</v>
      </c>
      <c r="B152" s="18" t="s">
        <v>355</v>
      </c>
      <c r="C152" s="20">
        <v>151</v>
      </c>
      <c r="D152" s="20" t="s">
        <v>425</v>
      </c>
      <c r="E152" s="129">
        <v>200</v>
      </c>
      <c r="F152" s="18" t="s">
        <v>405</v>
      </c>
      <c r="G152" s="17" t="s">
        <v>278</v>
      </c>
      <c r="H152" s="78" t="s">
        <v>402</v>
      </c>
      <c r="I152" s="78" t="s">
        <v>402</v>
      </c>
      <c r="J152" s="78"/>
      <c r="K152" s="78" t="s">
        <v>402</v>
      </c>
    </row>
    <row r="153" spans="1:11" x14ac:dyDescent="0.25">
      <c r="A153" s="15" t="s">
        <v>3132</v>
      </c>
      <c r="B153" s="18" t="s">
        <v>355</v>
      </c>
      <c r="C153" s="20">
        <v>152</v>
      </c>
      <c r="D153" s="20" t="s">
        <v>404</v>
      </c>
      <c r="E153" s="129">
        <v>170</v>
      </c>
      <c r="F153" s="20" t="s">
        <v>410</v>
      </c>
      <c r="G153" s="17" t="s">
        <v>278</v>
      </c>
      <c r="H153" s="78" t="s">
        <v>402</v>
      </c>
      <c r="I153" s="78" t="s">
        <v>402</v>
      </c>
      <c r="J153" s="78"/>
      <c r="K153" s="78" t="s">
        <v>402</v>
      </c>
    </row>
    <row r="154" spans="1:11" x14ac:dyDescent="0.25">
      <c r="A154" s="15" t="s">
        <v>3133</v>
      </c>
      <c r="B154" s="18" t="s">
        <v>355</v>
      </c>
      <c r="C154" s="20">
        <v>153</v>
      </c>
      <c r="D154" s="20" t="s">
        <v>421</v>
      </c>
      <c r="E154" s="129">
        <v>180</v>
      </c>
      <c r="F154" s="20" t="s">
        <v>410</v>
      </c>
      <c r="G154" s="17" t="s">
        <v>278</v>
      </c>
      <c r="H154" s="78" t="s">
        <v>402</v>
      </c>
      <c r="I154" s="78" t="s">
        <v>402</v>
      </c>
      <c r="J154" s="78"/>
      <c r="K154" s="78" t="s">
        <v>402</v>
      </c>
    </row>
    <row r="155" spans="1:11" x14ac:dyDescent="0.25">
      <c r="A155" s="15" t="s">
        <v>3134</v>
      </c>
      <c r="B155" s="18" t="s">
        <v>355</v>
      </c>
      <c r="C155" s="20">
        <v>154</v>
      </c>
      <c r="D155" s="20" t="s">
        <v>431</v>
      </c>
      <c r="E155" s="129">
        <v>250</v>
      </c>
      <c r="F155" s="18" t="s">
        <v>401</v>
      </c>
      <c r="G155" s="17" t="s">
        <v>278</v>
      </c>
      <c r="H155" s="78" t="s">
        <v>402</v>
      </c>
      <c r="I155" s="78" t="s">
        <v>402</v>
      </c>
      <c r="J155" s="78"/>
      <c r="K155" s="78" t="s">
        <v>402</v>
      </c>
    </row>
    <row r="156" spans="1:11" x14ac:dyDescent="0.25">
      <c r="A156" s="15" t="s">
        <v>3101</v>
      </c>
      <c r="B156" s="18" t="s">
        <v>355</v>
      </c>
      <c r="C156" s="20">
        <v>155</v>
      </c>
      <c r="D156" s="20" t="s">
        <v>431</v>
      </c>
      <c r="E156" s="129">
        <v>200</v>
      </c>
      <c r="F156" s="18" t="s">
        <v>405</v>
      </c>
      <c r="G156" s="17" t="s">
        <v>278</v>
      </c>
      <c r="H156" s="78" t="s">
        <v>402</v>
      </c>
      <c r="I156" s="78" t="s">
        <v>402</v>
      </c>
      <c r="J156" s="78"/>
      <c r="K156" s="78" t="s">
        <v>402</v>
      </c>
    </row>
    <row r="157" spans="1:11" x14ac:dyDescent="0.25">
      <c r="A157" s="15" t="s">
        <v>3136</v>
      </c>
      <c r="B157" s="18" t="s">
        <v>355</v>
      </c>
      <c r="C157" s="20">
        <v>156</v>
      </c>
      <c r="D157" s="20" t="s">
        <v>431</v>
      </c>
      <c r="E157" s="129">
        <v>150</v>
      </c>
      <c r="F157" s="20" t="s">
        <v>410</v>
      </c>
      <c r="G157" s="17" t="s">
        <v>278</v>
      </c>
      <c r="H157" s="78" t="s">
        <v>402</v>
      </c>
      <c r="I157" s="78" t="s">
        <v>402</v>
      </c>
      <c r="J157" s="78"/>
      <c r="K157" s="78" t="s">
        <v>402</v>
      </c>
    </row>
    <row r="158" spans="1:11" x14ac:dyDescent="0.25">
      <c r="A158" s="15" t="s">
        <v>3137</v>
      </c>
      <c r="B158" s="18" t="s">
        <v>355</v>
      </c>
      <c r="C158" s="20">
        <v>157</v>
      </c>
      <c r="D158" s="20" t="s">
        <v>435</v>
      </c>
      <c r="E158" s="129">
        <v>220</v>
      </c>
      <c r="F158" s="18" t="s">
        <v>405</v>
      </c>
      <c r="G158" s="17" t="s">
        <v>278</v>
      </c>
      <c r="H158" s="78" t="s">
        <v>402</v>
      </c>
      <c r="I158" s="78" t="s">
        <v>402</v>
      </c>
      <c r="J158" s="78"/>
      <c r="K158" s="78" t="s">
        <v>402</v>
      </c>
    </row>
    <row r="159" spans="1:11" x14ac:dyDescent="0.25">
      <c r="A159" s="15" t="s">
        <v>3138</v>
      </c>
      <c r="B159" s="18" t="s">
        <v>355</v>
      </c>
      <c r="C159" s="20">
        <v>158</v>
      </c>
      <c r="D159" s="20" t="s">
        <v>435</v>
      </c>
      <c r="E159" s="129">
        <v>180</v>
      </c>
      <c r="F159" s="20" t="s">
        <v>410</v>
      </c>
      <c r="G159" s="17" t="s">
        <v>278</v>
      </c>
      <c r="H159" s="78" t="s">
        <v>402</v>
      </c>
      <c r="I159" s="78" t="s">
        <v>402</v>
      </c>
      <c r="J159" s="78"/>
      <c r="K159" s="78" t="s">
        <v>402</v>
      </c>
    </row>
    <row r="160" spans="1:11" x14ac:dyDescent="0.25">
      <c r="A160" s="15" t="s">
        <v>3139</v>
      </c>
      <c r="B160" s="18" t="s">
        <v>355</v>
      </c>
      <c r="C160" s="20">
        <v>159</v>
      </c>
      <c r="D160" s="20" t="s">
        <v>2651</v>
      </c>
      <c r="E160" s="129">
        <v>230</v>
      </c>
      <c r="F160" s="18" t="s">
        <v>401</v>
      </c>
      <c r="G160" s="17" t="s">
        <v>278</v>
      </c>
      <c r="H160" s="78" t="s">
        <v>402</v>
      </c>
      <c r="I160" s="78" t="s">
        <v>402</v>
      </c>
      <c r="J160" s="78"/>
      <c r="K160" s="78" t="s">
        <v>402</v>
      </c>
    </row>
    <row r="161" spans="1:11" x14ac:dyDescent="0.25">
      <c r="A161" s="15" t="s">
        <v>3140</v>
      </c>
      <c r="B161" s="18" t="s">
        <v>355</v>
      </c>
      <c r="C161" s="20">
        <v>160</v>
      </c>
      <c r="D161" s="20" t="s">
        <v>165</v>
      </c>
      <c r="E161" s="129">
        <v>200</v>
      </c>
      <c r="F161" s="18" t="s">
        <v>405</v>
      </c>
      <c r="G161" s="17" t="s">
        <v>278</v>
      </c>
      <c r="H161" s="78" t="s">
        <v>402</v>
      </c>
      <c r="I161" s="78" t="s">
        <v>402</v>
      </c>
      <c r="J161" s="78"/>
      <c r="K161" s="78" t="s">
        <v>402</v>
      </c>
    </row>
    <row r="162" spans="1:11" x14ac:dyDescent="0.25">
      <c r="A162" s="15" t="s">
        <v>3142</v>
      </c>
      <c r="B162" s="18" t="s">
        <v>355</v>
      </c>
      <c r="C162" s="20">
        <v>161</v>
      </c>
      <c r="D162" s="20" t="s">
        <v>490</v>
      </c>
      <c r="E162" s="129"/>
      <c r="F162" s="18" t="s">
        <v>1562</v>
      </c>
      <c r="G162" s="17" t="s">
        <v>278</v>
      </c>
      <c r="H162" s="78" t="s">
        <v>402</v>
      </c>
      <c r="I162" s="78" t="s">
        <v>402</v>
      </c>
      <c r="J162" s="78"/>
      <c r="K162" s="78" t="s">
        <v>402</v>
      </c>
    </row>
    <row r="163" spans="1:11" x14ac:dyDescent="0.25">
      <c r="A163" s="15" t="s">
        <v>3120</v>
      </c>
      <c r="B163" s="18" t="s">
        <v>355</v>
      </c>
      <c r="C163" s="20">
        <v>162</v>
      </c>
      <c r="D163" s="20" t="s">
        <v>490</v>
      </c>
      <c r="E163" s="129"/>
      <c r="F163" s="18" t="s">
        <v>1562</v>
      </c>
      <c r="G163" s="17" t="s">
        <v>278</v>
      </c>
      <c r="H163" s="78" t="s">
        <v>402</v>
      </c>
      <c r="I163" s="78" t="s">
        <v>402</v>
      </c>
      <c r="J163" s="78"/>
      <c r="K163" s="78" t="s">
        <v>402</v>
      </c>
    </row>
    <row r="164" spans="1:11" x14ac:dyDescent="0.25">
      <c r="A164" s="15" t="s">
        <v>2512</v>
      </c>
      <c r="B164" s="18" t="s">
        <v>355</v>
      </c>
      <c r="C164" s="20">
        <v>163</v>
      </c>
      <c r="D164" s="20" t="s">
        <v>490</v>
      </c>
      <c r="E164" s="129"/>
      <c r="F164" s="18" t="s">
        <v>1562</v>
      </c>
      <c r="G164" s="17" t="s">
        <v>278</v>
      </c>
      <c r="H164" s="78" t="s">
        <v>402</v>
      </c>
      <c r="I164" s="78" t="s">
        <v>402</v>
      </c>
      <c r="J164" s="78"/>
      <c r="K164" s="78" t="s">
        <v>402</v>
      </c>
    </row>
    <row r="165" spans="1:11" x14ac:dyDescent="0.25">
      <c r="A165" s="15" t="s">
        <v>3125</v>
      </c>
      <c r="B165" s="18" t="s">
        <v>355</v>
      </c>
      <c r="C165" s="20">
        <v>164</v>
      </c>
      <c r="D165" s="20" t="s">
        <v>490</v>
      </c>
      <c r="E165" s="129"/>
      <c r="F165" s="18" t="s">
        <v>1562</v>
      </c>
      <c r="G165" s="17" t="s">
        <v>278</v>
      </c>
      <c r="H165" s="78" t="s">
        <v>402</v>
      </c>
      <c r="I165" s="78" t="s">
        <v>402</v>
      </c>
      <c r="J165" s="78"/>
      <c r="K165" s="78" t="s">
        <v>402</v>
      </c>
    </row>
    <row r="166" spans="1:11" x14ac:dyDescent="0.25">
      <c r="A166" s="15" t="s">
        <v>3126</v>
      </c>
      <c r="B166" s="18" t="s">
        <v>355</v>
      </c>
      <c r="C166" s="20">
        <v>165</v>
      </c>
      <c r="D166" s="20" t="s">
        <v>490</v>
      </c>
      <c r="E166" s="129"/>
      <c r="F166" s="18" t="s">
        <v>1562</v>
      </c>
      <c r="G166" s="17" t="s">
        <v>278</v>
      </c>
      <c r="H166" s="78" t="s">
        <v>402</v>
      </c>
      <c r="I166" s="78" t="s">
        <v>402</v>
      </c>
      <c r="J166" s="78"/>
      <c r="K166" s="78" t="s">
        <v>402</v>
      </c>
    </row>
    <row r="167" spans="1:11" x14ac:dyDescent="0.25">
      <c r="A167" s="15" t="s">
        <v>508</v>
      </c>
      <c r="B167" s="18" t="s">
        <v>355</v>
      </c>
      <c r="C167" s="20">
        <v>166</v>
      </c>
      <c r="D167" s="20" t="s">
        <v>490</v>
      </c>
      <c r="E167" s="129"/>
      <c r="F167" s="18" t="s">
        <v>1562</v>
      </c>
      <c r="G167" s="17" t="s">
        <v>278</v>
      </c>
      <c r="H167" s="78" t="s">
        <v>402</v>
      </c>
      <c r="I167" s="78" t="s">
        <v>402</v>
      </c>
      <c r="J167" s="78"/>
      <c r="K167" s="78" t="s">
        <v>402</v>
      </c>
    </row>
    <row r="168" spans="1:11" x14ac:dyDescent="0.25">
      <c r="A168" s="15" t="s">
        <v>517</v>
      </c>
      <c r="B168" s="18" t="s">
        <v>355</v>
      </c>
      <c r="C168" s="20">
        <v>167</v>
      </c>
      <c r="D168" s="20" t="s">
        <v>427</v>
      </c>
      <c r="E168" s="129"/>
      <c r="F168" s="18" t="s">
        <v>427</v>
      </c>
      <c r="G168" s="17" t="s">
        <v>278</v>
      </c>
      <c r="H168" s="78" t="s">
        <v>402</v>
      </c>
      <c r="I168" s="78" t="s">
        <v>402</v>
      </c>
      <c r="J168" s="78"/>
      <c r="K168" s="78" t="s">
        <v>402</v>
      </c>
    </row>
    <row r="169" spans="1:11" x14ac:dyDescent="0.25">
      <c r="A169" s="15" t="s">
        <v>514</v>
      </c>
      <c r="B169" s="18" t="s">
        <v>355</v>
      </c>
      <c r="C169" s="20">
        <v>168</v>
      </c>
      <c r="D169" s="20" t="s">
        <v>427</v>
      </c>
      <c r="E169" s="129"/>
      <c r="F169" s="18" t="s">
        <v>427</v>
      </c>
      <c r="G169" s="17" t="s">
        <v>278</v>
      </c>
      <c r="H169" s="78" t="s">
        <v>402</v>
      </c>
      <c r="I169" s="78" t="s">
        <v>402</v>
      </c>
      <c r="J169" s="78"/>
      <c r="K169" s="78" t="s">
        <v>402</v>
      </c>
    </row>
    <row r="170" spans="1:11" x14ac:dyDescent="0.25">
      <c r="A170" s="15" t="s">
        <v>2674</v>
      </c>
      <c r="B170" s="18" t="s">
        <v>355</v>
      </c>
      <c r="C170" s="20">
        <v>169</v>
      </c>
      <c r="D170" s="20" t="s">
        <v>427</v>
      </c>
      <c r="E170" s="129"/>
      <c r="F170" s="18" t="s">
        <v>427</v>
      </c>
      <c r="G170" s="17" t="s">
        <v>278</v>
      </c>
      <c r="H170" s="78" t="s">
        <v>402</v>
      </c>
      <c r="I170" s="78" t="s">
        <v>402</v>
      </c>
      <c r="J170" s="78"/>
      <c r="K170" s="78" t="s">
        <v>402</v>
      </c>
    </row>
  </sheetData>
  <sheetProtection selectLockedCells="1" selectUnlockedCells="1"/>
  <mergeCells count="1">
    <mergeCell ref="Z1:AH1"/>
  </mergeCells>
  <conditionalFormatting sqref="H2:K170">
    <cfRule type="cellIs" dxfId="458" priority="1" stopIfTrue="1" operator="equal">
      <formula>"-"</formula>
    </cfRule>
    <cfRule type="cellIs" dxfId="457" priority="2" stopIfTrue="1" operator="equal">
      <formula>"x"</formula>
    </cfRule>
  </conditionalFormatting>
  <hyperlinks>
    <hyperlink ref="L1" location="'Expansion set Check List'!A1" display="Home" xr:uid="{00000000-0004-0000-5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208">
    <tabColor rgb="FF00FF00"/>
  </sheetPr>
  <dimension ref="A1:AH79"/>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1.44140625" customWidth="1"/>
    <col min="2" max="2" width="14.6640625" bestFit="1" customWidth="1"/>
    <col min="3" max="3" width="3.33203125"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11" t="s">
        <v>100</v>
      </c>
      <c r="N1" s="9" t="s">
        <v>101</v>
      </c>
      <c r="O1" s="9" t="s">
        <v>102</v>
      </c>
      <c r="P1" s="10" t="s">
        <v>103</v>
      </c>
      <c r="Z1" s="332" t="s">
        <v>398</v>
      </c>
      <c r="AA1" s="333"/>
      <c r="AB1" s="333"/>
      <c r="AC1" s="333"/>
      <c r="AD1" s="333"/>
      <c r="AE1" s="333"/>
      <c r="AF1" s="333"/>
      <c r="AG1" s="333"/>
      <c r="AH1" s="334"/>
    </row>
    <row r="2" spans="1:34" ht="13.8" thickBot="1" x14ac:dyDescent="0.3">
      <c r="A2" s="15" t="s">
        <v>566</v>
      </c>
      <c r="B2" s="18" t="s">
        <v>357</v>
      </c>
      <c r="C2" s="18">
        <v>1</v>
      </c>
      <c r="D2" s="20" t="s">
        <v>407</v>
      </c>
      <c r="E2" s="128">
        <v>70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78</v>
      </c>
      <c r="Z2" s="109"/>
      <c r="AA2" s="109"/>
      <c r="AB2" s="109"/>
      <c r="AC2" s="109"/>
      <c r="AD2" s="109"/>
      <c r="AE2" s="109"/>
      <c r="AF2" s="109"/>
      <c r="AG2" s="109"/>
      <c r="AH2" s="109"/>
    </row>
    <row r="3" spans="1:34" x14ac:dyDescent="0.25">
      <c r="A3" s="15" t="s">
        <v>553</v>
      </c>
      <c r="B3" s="18" t="s">
        <v>357</v>
      </c>
      <c r="C3" s="20">
        <v>2</v>
      </c>
      <c r="D3" s="20" t="s">
        <v>407</v>
      </c>
      <c r="E3" s="20">
        <v>100</v>
      </c>
      <c r="F3" s="18" t="s">
        <v>405</v>
      </c>
      <c r="G3" s="19" t="s">
        <v>190</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23</v>
      </c>
    </row>
    <row r="4" spans="1:34" x14ac:dyDescent="0.25">
      <c r="A4" s="15" t="s">
        <v>538</v>
      </c>
      <c r="B4" s="18" t="s">
        <v>357</v>
      </c>
      <c r="C4" s="18">
        <v>3</v>
      </c>
      <c r="D4" s="20" t="s">
        <v>407</v>
      </c>
      <c r="E4" s="20">
        <v>160</v>
      </c>
      <c r="F4" s="18" t="s">
        <v>401</v>
      </c>
      <c r="G4" s="19" t="s">
        <v>194</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25</v>
      </c>
    </row>
    <row r="5" spans="1:34" x14ac:dyDescent="0.25">
      <c r="A5" s="15" t="s">
        <v>1232</v>
      </c>
      <c r="B5" s="18" t="s">
        <v>357</v>
      </c>
      <c r="C5" s="20">
        <v>4</v>
      </c>
      <c r="D5" s="20" t="s">
        <v>407</v>
      </c>
      <c r="E5" s="20">
        <v>60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0</v>
      </c>
    </row>
    <row r="6" spans="1:34" x14ac:dyDescent="0.25">
      <c r="A6" s="15" t="s">
        <v>1207</v>
      </c>
      <c r="B6" s="18" t="s">
        <v>357</v>
      </c>
      <c r="C6" s="18">
        <v>5</v>
      </c>
      <c r="D6" s="20" t="s">
        <v>407</v>
      </c>
      <c r="E6" s="20">
        <v>110</v>
      </c>
      <c r="F6" s="18" t="s">
        <v>405</v>
      </c>
      <c r="G6" s="19" t="s">
        <v>190</v>
      </c>
      <c r="H6" s="78" t="s">
        <v>402</v>
      </c>
      <c r="I6" s="78" t="s">
        <v>402</v>
      </c>
      <c r="J6" s="78"/>
      <c r="K6" s="78"/>
      <c r="R6" s="125" t="s">
        <v>202</v>
      </c>
      <c r="S6" s="261">
        <f t="shared" si="1"/>
        <v>0</v>
      </c>
      <c r="T6" s="170">
        <f t="shared" si="2"/>
        <v>0</v>
      </c>
      <c r="U6" s="179"/>
      <c r="V6" s="125" t="s">
        <v>202</v>
      </c>
      <c r="W6" s="261">
        <f t="shared" si="3"/>
        <v>0</v>
      </c>
      <c r="X6" s="6">
        <f t="shared" si="4"/>
        <v>12</v>
      </c>
    </row>
    <row r="7" spans="1:34" x14ac:dyDescent="0.25">
      <c r="A7" s="15" t="s">
        <v>1829</v>
      </c>
      <c r="B7" s="18" t="s">
        <v>357</v>
      </c>
      <c r="C7" s="20">
        <v>6</v>
      </c>
      <c r="D7" s="20" t="s">
        <v>407</v>
      </c>
      <c r="E7" s="20">
        <v>100</v>
      </c>
      <c r="F7" s="18" t="s">
        <v>410</v>
      </c>
      <c r="G7" s="19" t="s">
        <v>194</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2017</v>
      </c>
      <c r="B8" s="18" t="s">
        <v>357</v>
      </c>
      <c r="C8" s="18">
        <v>7</v>
      </c>
      <c r="D8" s="20" t="s">
        <v>407</v>
      </c>
      <c r="E8" s="20">
        <v>70</v>
      </c>
      <c r="F8" s="18" t="s">
        <v>410</v>
      </c>
      <c r="G8" s="19" t="s">
        <v>202</v>
      </c>
      <c r="H8" s="78" t="s">
        <v>402</v>
      </c>
      <c r="I8" s="78" t="s">
        <v>402</v>
      </c>
      <c r="J8" s="78"/>
      <c r="K8" s="78"/>
      <c r="R8" s="125" t="s">
        <v>210</v>
      </c>
      <c r="S8" s="261">
        <f t="shared" si="1"/>
        <v>0</v>
      </c>
      <c r="T8" s="170">
        <f t="shared" si="2"/>
        <v>0</v>
      </c>
      <c r="U8" s="179"/>
      <c r="V8" s="125" t="s">
        <v>210</v>
      </c>
      <c r="W8" s="261">
        <f t="shared" si="3"/>
        <v>0</v>
      </c>
      <c r="X8" s="6">
        <f t="shared" si="4"/>
        <v>4</v>
      </c>
    </row>
    <row r="9" spans="1:34" x14ac:dyDescent="0.25">
      <c r="A9" s="15" t="s">
        <v>2335</v>
      </c>
      <c r="B9" s="18" t="s">
        <v>357</v>
      </c>
      <c r="C9" s="20">
        <v>8</v>
      </c>
      <c r="D9" s="20" t="s">
        <v>407</v>
      </c>
      <c r="E9" s="20">
        <v>110</v>
      </c>
      <c r="F9" s="18" t="s">
        <v>410</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3156</v>
      </c>
      <c r="B10" s="18" t="s">
        <v>357</v>
      </c>
      <c r="C10" s="18">
        <v>9</v>
      </c>
      <c r="D10" s="20" t="s">
        <v>407</v>
      </c>
      <c r="E10" s="20">
        <v>130</v>
      </c>
      <c r="F10" s="18" t="s">
        <v>410</v>
      </c>
      <c r="G10" s="19" t="s">
        <v>222</v>
      </c>
      <c r="H10" s="78" t="s">
        <v>402</v>
      </c>
      <c r="I10" s="78" t="s">
        <v>402</v>
      </c>
      <c r="J10" s="78"/>
      <c r="K10" s="78" t="s">
        <v>402</v>
      </c>
      <c r="R10" s="125" t="s">
        <v>218</v>
      </c>
      <c r="S10" s="261">
        <f t="shared" si="1"/>
        <v>0</v>
      </c>
      <c r="T10" s="170">
        <f t="shared" si="2"/>
        <v>0</v>
      </c>
      <c r="U10" s="179"/>
      <c r="V10" s="125" t="s">
        <v>218</v>
      </c>
      <c r="W10" s="261">
        <f t="shared" si="3"/>
        <v>0</v>
      </c>
      <c r="X10" s="6">
        <f t="shared" si="4"/>
        <v>0</v>
      </c>
    </row>
    <row r="11" spans="1:34" x14ac:dyDescent="0.25">
      <c r="A11" s="15" t="s">
        <v>3157</v>
      </c>
      <c r="B11" s="18" t="s">
        <v>357</v>
      </c>
      <c r="C11" s="20">
        <v>10</v>
      </c>
      <c r="D11" s="20" t="s">
        <v>425</v>
      </c>
      <c r="E11" s="20">
        <v>180</v>
      </c>
      <c r="F11" s="18" t="s">
        <v>410</v>
      </c>
      <c r="G11" s="19" t="s">
        <v>210</v>
      </c>
      <c r="H11" s="78" t="s">
        <v>402</v>
      </c>
      <c r="I11" s="78" t="s">
        <v>402</v>
      </c>
      <c r="J11" s="78"/>
      <c r="K11" s="78" t="s">
        <v>402</v>
      </c>
      <c r="R11" s="125" t="s">
        <v>222</v>
      </c>
      <c r="S11" s="261">
        <f t="shared" si="1"/>
        <v>0</v>
      </c>
      <c r="T11" s="170">
        <f t="shared" si="2"/>
        <v>0</v>
      </c>
      <c r="U11" s="179"/>
      <c r="V11" s="125" t="s">
        <v>222</v>
      </c>
      <c r="W11" s="261">
        <f t="shared" si="3"/>
        <v>0</v>
      </c>
      <c r="X11" s="6">
        <f t="shared" si="4"/>
        <v>6</v>
      </c>
    </row>
    <row r="12" spans="1:34" x14ac:dyDescent="0.25">
      <c r="A12" s="15" t="s">
        <v>1303</v>
      </c>
      <c r="B12" s="18" t="s">
        <v>357</v>
      </c>
      <c r="C12" s="18">
        <v>11</v>
      </c>
      <c r="D12" s="20" t="s">
        <v>425</v>
      </c>
      <c r="E12" s="20">
        <v>110</v>
      </c>
      <c r="F12" s="18" t="s">
        <v>410</v>
      </c>
      <c r="G12" s="19"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2370</v>
      </c>
      <c r="B13" s="18" t="s">
        <v>357</v>
      </c>
      <c r="C13" s="20">
        <v>12</v>
      </c>
      <c r="D13" s="20" t="s">
        <v>425</v>
      </c>
      <c r="E13" s="20">
        <v>80</v>
      </c>
      <c r="F13" s="18" t="s">
        <v>410</v>
      </c>
      <c r="G13" s="19" t="s">
        <v>190</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2371</v>
      </c>
      <c r="B14" s="18" t="s">
        <v>357</v>
      </c>
      <c r="C14" s="18">
        <v>13</v>
      </c>
      <c r="D14" s="20" t="s">
        <v>425</v>
      </c>
      <c r="E14" s="20">
        <v>120</v>
      </c>
      <c r="F14" s="18" t="s">
        <v>405</v>
      </c>
      <c r="G14" s="19" t="s">
        <v>194</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2274</v>
      </c>
      <c r="B15" s="18" t="s">
        <v>357</v>
      </c>
      <c r="C15" s="20">
        <v>14</v>
      </c>
      <c r="D15" s="20" t="s">
        <v>425</v>
      </c>
      <c r="E15" s="20">
        <v>130</v>
      </c>
      <c r="F15" s="18" t="s">
        <v>410</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3018</v>
      </c>
      <c r="B16" s="18" t="s">
        <v>357</v>
      </c>
      <c r="C16" s="18">
        <v>15</v>
      </c>
      <c r="D16" s="20" t="s">
        <v>425</v>
      </c>
      <c r="E16" s="20">
        <v>60</v>
      </c>
      <c r="F16" s="18" t="s">
        <v>410</v>
      </c>
      <c r="G16" s="19"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3019</v>
      </c>
      <c r="B17" s="18" t="s">
        <v>357</v>
      </c>
      <c r="C17" s="20">
        <v>16</v>
      </c>
      <c r="D17" s="20" t="s">
        <v>425</v>
      </c>
      <c r="E17" s="20">
        <v>90</v>
      </c>
      <c r="F17" s="18" t="s">
        <v>405</v>
      </c>
      <c r="G17" s="19"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3020</v>
      </c>
      <c r="B18" s="18" t="s">
        <v>357</v>
      </c>
      <c r="C18" s="18">
        <v>17</v>
      </c>
      <c r="D18" s="20" t="s">
        <v>425</v>
      </c>
      <c r="E18" s="20">
        <v>170</v>
      </c>
      <c r="F18" s="18" t="s">
        <v>401</v>
      </c>
      <c r="G18" s="19" t="s">
        <v>194</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487</v>
      </c>
      <c r="B19" s="18" t="s">
        <v>357</v>
      </c>
      <c r="C19" s="20">
        <v>18</v>
      </c>
      <c r="D19" s="20" t="s">
        <v>404</v>
      </c>
      <c r="E19" s="20">
        <v>70</v>
      </c>
      <c r="F19" s="18" t="s">
        <v>410</v>
      </c>
      <c r="G19" s="19"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441</v>
      </c>
      <c r="B20" s="18" t="s">
        <v>357</v>
      </c>
      <c r="C20" s="18">
        <v>19</v>
      </c>
      <c r="D20" s="20" t="s">
        <v>404</v>
      </c>
      <c r="E20" s="20">
        <v>90</v>
      </c>
      <c r="F20" s="18" t="s">
        <v>405</v>
      </c>
      <c r="G20" s="21" t="s">
        <v>190</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408</v>
      </c>
      <c r="B21" s="18" t="s">
        <v>357</v>
      </c>
      <c r="C21" s="20">
        <v>20</v>
      </c>
      <c r="D21" s="20" t="s">
        <v>404</v>
      </c>
      <c r="E21" s="20">
        <v>160</v>
      </c>
      <c r="F21" s="18" t="s">
        <v>401</v>
      </c>
      <c r="G21" s="19" t="s">
        <v>194</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990</v>
      </c>
      <c r="B22" s="18" t="s">
        <v>357</v>
      </c>
      <c r="C22" s="18">
        <v>21</v>
      </c>
      <c r="D22" s="20" t="s">
        <v>404</v>
      </c>
      <c r="E22" s="20">
        <v>90</v>
      </c>
      <c r="F22" s="18" t="s">
        <v>410</v>
      </c>
      <c r="G22" s="19"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1853</v>
      </c>
      <c r="B23" s="18" t="s">
        <v>357</v>
      </c>
      <c r="C23" s="20">
        <v>22</v>
      </c>
      <c r="D23" s="20" t="s">
        <v>404</v>
      </c>
      <c r="E23" s="20">
        <v>60</v>
      </c>
      <c r="F23" s="18" t="s">
        <v>410</v>
      </c>
      <c r="G23" s="21"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1832</v>
      </c>
      <c r="B24" s="18" t="s">
        <v>357</v>
      </c>
      <c r="C24" s="18">
        <v>23</v>
      </c>
      <c r="D24" s="20" t="s">
        <v>404</v>
      </c>
      <c r="E24" s="20">
        <v>100</v>
      </c>
      <c r="F24" s="18" t="s">
        <v>405</v>
      </c>
      <c r="G24" s="21" t="s">
        <v>194</v>
      </c>
      <c r="H24" s="78" t="s">
        <v>402</v>
      </c>
      <c r="I24" s="78" t="s">
        <v>402</v>
      </c>
      <c r="J24" s="78"/>
      <c r="K24" s="78"/>
      <c r="R24" s="125" t="s">
        <v>274</v>
      </c>
      <c r="S24" s="261">
        <f t="shared" si="1"/>
        <v>0</v>
      </c>
      <c r="T24" s="170">
        <f t="shared" si="2"/>
        <v>0</v>
      </c>
      <c r="U24" s="179"/>
      <c r="V24" s="125" t="s">
        <v>274</v>
      </c>
      <c r="W24" s="261">
        <f t="shared" si="3"/>
        <v>0</v>
      </c>
      <c r="X24" s="6">
        <f t="shared" si="4"/>
        <v>3</v>
      </c>
    </row>
    <row r="25" spans="1:24" ht="13.8" thickBot="1" x14ac:dyDescent="0.3">
      <c r="A25" s="15" t="s">
        <v>1822</v>
      </c>
      <c r="B25" s="18" t="s">
        <v>357</v>
      </c>
      <c r="C25" s="20">
        <v>24</v>
      </c>
      <c r="D25" s="20" t="s">
        <v>404</v>
      </c>
      <c r="E25" s="20">
        <v>130</v>
      </c>
      <c r="F25" s="18" t="s">
        <v>410</v>
      </c>
      <c r="G25" s="19" t="s">
        <v>202</v>
      </c>
      <c r="H25" s="78" t="s">
        <v>402</v>
      </c>
      <c r="I25" s="78" t="s">
        <v>402</v>
      </c>
      <c r="J25" s="78"/>
      <c r="K25" s="78"/>
      <c r="R25" s="177" t="s">
        <v>278</v>
      </c>
      <c r="S25" s="262">
        <f t="shared" si="1"/>
        <v>0</v>
      </c>
      <c r="T25" s="209">
        <f t="shared" si="2"/>
        <v>0</v>
      </c>
      <c r="U25" s="179"/>
      <c r="V25" s="177" t="s">
        <v>278</v>
      </c>
      <c r="W25" s="262">
        <f t="shared" si="3"/>
        <v>0</v>
      </c>
      <c r="X25" s="7">
        <f t="shared" si="4"/>
        <v>5</v>
      </c>
    </row>
    <row r="26" spans="1:24" ht="13.8" thickBot="1" x14ac:dyDescent="0.3">
      <c r="A26" s="15" t="s">
        <v>1820</v>
      </c>
      <c r="B26" s="18" t="s">
        <v>357</v>
      </c>
      <c r="C26" s="18">
        <v>25</v>
      </c>
      <c r="D26" s="20" t="s">
        <v>404</v>
      </c>
      <c r="E26" s="20">
        <v>60</v>
      </c>
      <c r="F26" s="18" t="s">
        <v>410</v>
      </c>
      <c r="G26" s="21" t="s">
        <v>202</v>
      </c>
      <c r="H26" s="78" t="s">
        <v>402</v>
      </c>
      <c r="I26" s="78" t="s">
        <v>402</v>
      </c>
      <c r="J26" s="78"/>
      <c r="K26" s="78"/>
      <c r="R26" s="171" t="s">
        <v>101</v>
      </c>
      <c r="S26" s="172"/>
      <c r="T26" s="186">
        <f>SUM(T27:T49)</f>
        <v>0</v>
      </c>
      <c r="U26" s="179"/>
      <c r="V26" s="188" t="s">
        <v>103</v>
      </c>
      <c r="W26" s="241"/>
      <c r="X26" s="243">
        <f>SUM(X27:X49)</f>
        <v>60</v>
      </c>
    </row>
    <row r="27" spans="1:24" x14ac:dyDescent="0.25">
      <c r="A27" s="15" t="s">
        <v>2465</v>
      </c>
      <c r="B27" s="18" t="s">
        <v>357</v>
      </c>
      <c r="C27" s="20">
        <v>26</v>
      </c>
      <c r="D27" s="20" t="s">
        <v>404</v>
      </c>
      <c r="E27" s="20">
        <v>110</v>
      </c>
      <c r="F27" s="18" t="s">
        <v>410</v>
      </c>
      <c r="G27" s="21" t="s">
        <v>202</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23</v>
      </c>
    </row>
    <row r="28" spans="1:24" x14ac:dyDescent="0.25">
      <c r="A28" s="15" t="s">
        <v>3158</v>
      </c>
      <c r="B28" s="18" t="s">
        <v>357</v>
      </c>
      <c r="C28" s="18">
        <v>27</v>
      </c>
      <c r="D28" s="20" t="s">
        <v>404</v>
      </c>
      <c r="E28" s="20">
        <v>130</v>
      </c>
      <c r="F28" s="18" t="s">
        <v>410</v>
      </c>
      <c r="G28" s="19" t="s">
        <v>222</v>
      </c>
      <c r="H28" s="78" t="s">
        <v>402</v>
      </c>
      <c r="I28" s="78" t="s">
        <v>402</v>
      </c>
      <c r="J28" s="78"/>
      <c r="K28" s="78" t="s">
        <v>402</v>
      </c>
      <c r="R28" s="125" t="s">
        <v>194</v>
      </c>
      <c r="S28" s="169">
        <f t="shared" si="5"/>
        <v>0</v>
      </c>
      <c r="T28" s="170">
        <f t="shared" si="6"/>
        <v>0</v>
      </c>
      <c r="U28" s="179"/>
      <c r="V28" s="264" t="s">
        <v>194</v>
      </c>
      <c r="W28" s="267">
        <f t="shared" si="7"/>
        <v>0</v>
      </c>
      <c r="X28" s="6">
        <f t="shared" si="8"/>
        <v>25</v>
      </c>
    </row>
    <row r="29" spans="1:24" x14ac:dyDescent="0.25">
      <c r="A29" s="15" t="s">
        <v>477</v>
      </c>
      <c r="B29" s="18" t="s">
        <v>357</v>
      </c>
      <c r="C29" s="20">
        <v>28</v>
      </c>
      <c r="D29" s="20" t="s">
        <v>400</v>
      </c>
      <c r="E29" s="20">
        <v>60</v>
      </c>
      <c r="F29" s="18" t="s">
        <v>410</v>
      </c>
      <c r="G29" s="21" t="s">
        <v>190</v>
      </c>
      <c r="H29" s="78" t="s">
        <v>402</v>
      </c>
      <c r="I29" s="78" t="s">
        <v>402</v>
      </c>
      <c r="J29" s="78"/>
      <c r="K29" s="78"/>
      <c r="R29" s="125" t="s">
        <v>198</v>
      </c>
      <c r="S29" s="169">
        <f t="shared" si="5"/>
        <v>0</v>
      </c>
      <c r="T29" s="170">
        <f t="shared" si="6"/>
        <v>0</v>
      </c>
      <c r="U29" s="179"/>
      <c r="V29" s="264" t="s">
        <v>198</v>
      </c>
      <c r="W29" s="267">
        <f t="shared" si="7"/>
        <v>0</v>
      </c>
      <c r="X29" s="6">
        <f t="shared" si="8"/>
        <v>0</v>
      </c>
    </row>
    <row r="30" spans="1:24" x14ac:dyDescent="0.25">
      <c r="A30" s="15" t="s">
        <v>3159</v>
      </c>
      <c r="B30" s="18" t="s">
        <v>357</v>
      </c>
      <c r="C30" s="18">
        <v>29</v>
      </c>
      <c r="D30" s="20" t="s">
        <v>400</v>
      </c>
      <c r="E30" s="20">
        <v>210</v>
      </c>
      <c r="F30" s="18" t="s">
        <v>405</v>
      </c>
      <c r="G30" s="21" t="s">
        <v>210</v>
      </c>
      <c r="H30" s="78" t="s">
        <v>402</v>
      </c>
      <c r="I30" s="78" t="s">
        <v>402</v>
      </c>
      <c r="J30" s="78"/>
      <c r="K30" s="78" t="s">
        <v>402</v>
      </c>
      <c r="R30" s="125" t="s">
        <v>202</v>
      </c>
      <c r="S30" s="169">
        <f t="shared" si="5"/>
        <v>0</v>
      </c>
      <c r="T30" s="170">
        <f t="shared" si="6"/>
        <v>0</v>
      </c>
      <c r="U30" s="179"/>
      <c r="V30" s="264" t="s">
        <v>202</v>
      </c>
      <c r="W30" s="267">
        <f t="shared" si="7"/>
        <v>0</v>
      </c>
      <c r="X30" s="6">
        <f t="shared" si="8"/>
        <v>12</v>
      </c>
    </row>
    <row r="31" spans="1:24" x14ac:dyDescent="0.25">
      <c r="A31" s="15" t="s">
        <v>587</v>
      </c>
      <c r="B31" s="18" t="s">
        <v>357</v>
      </c>
      <c r="C31" s="20">
        <v>30</v>
      </c>
      <c r="D31" s="20" t="s">
        <v>400</v>
      </c>
      <c r="E31" s="20">
        <v>60</v>
      </c>
      <c r="F31" s="18" t="s">
        <v>410</v>
      </c>
      <c r="G31" s="21"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544</v>
      </c>
      <c r="B32" s="18" t="s">
        <v>357</v>
      </c>
      <c r="C32" s="18">
        <v>31</v>
      </c>
      <c r="D32" s="20" t="s">
        <v>400</v>
      </c>
      <c r="E32" s="20">
        <v>90</v>
      </c>
      <c r="F32" s="18" t="s">
        <v>405</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984</v>
      </c>
      <c r="B33" s="18" t="s">
        <v>357</v>
      </c>
      <c r="C33" s="20">
        <v>32</v>
      </c>
      <c r="D33" s="20" t="s">
        <v>400</v>
      </c>
      <c r="E33" s="20">
        <v>120</v>
      </c>
      <c r="F33" s="18" t="s">
        <v>410</v>
      </c>
      <c r="G33" s="21" t="s">
        <v>202</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1299</v>
      </c>
      <c r="B34" s="18" t="s">
        <v>357</v>
      </c>
      <c r="C34" s="18">
        <v>33</v>
      </c>
      <c r="D34" s="20" t="s">
        <v>400</v>
      </c>
      <c r="E34" s="20">
        <v>70</v>
      </c>
      <c r="F34" s="18" t="s">
        <v>410</v>
      </c>
      <c r="G34" s="21"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1298</v>
      </c>
      <c r="B35" s="18" t="s">
        <v>357</v>
      </c>
      <c r="C35" s="20">
        <v>34</v>
      </c>
      <c r="D35" s="20" t="s">
        <v>400</v>
      </c>
      <c r="E35" s="20">
        <v>70</v>
      </c>
      <c r="F35" s="18" t="s">
        <v>410</v>
      </c>
      <c r="G35" s="21" t="s">
        <v>190</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2288</v>
      </c>
      <c r="B36" s="18" t="s">
        <v>357</v>
      </c>
      <c r="C36" s="18">
        <v>35</v>
      </c>
      <c r="D36" s="20" t="s">
        <v>400</v>
      </c>
      <c r="E36" s="20">
        <v>130</v>
      </c>
      <c r="F36" s="18" t="s">
        <v>410</v>
      </c>
      <c r="G36" s="21" t="s">
        <v>202</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685</v>
      </c>
      <c r="B37" s="18" t="s">
        <v>357</v>
      </c>
      <c r="C37" s="20">
        <v>36</v>
      </c>
      <c r="D37" s="20" t="s">
        <v>421</v>
      </c>
      <c r="E37" s="20">
        <v>70</v>
      </c>
      <c r="F37" s="18" t="s">
        <v>410</v>
      </c>
      <c r="G37" s="21"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673</v>
      </c>
      <c r="B38" s="18" t="s">
        <v>357</v>
      </c>
      <c r="C38" s="18">
        <v>37</v>
      </c>
      <c r="D38" s="20" t="s">
        <v>421</v>
      </c>
      <c r="E38" s="20">
        <v>120</v>
      </c>
      <c r="F38" s="18"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554</v>
      </c>
      <c r="B39" s="18" t="s">
        <v>357</v>
      </c>
      <c r="C39" s="20">
        <v>38</v>
      </c>
      <c r="D39" s="20" t="s">
        <v>421</v>
      </c>
      <c r="E39" s="20">
        <v>90</v>
      </c>
      <c r="F39" s="18" t="s">
        <v>410</v>
      </c>
      <c r="G39" s="21"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3160</v>
      </c>
      <c r="B40" s="18" t="s">
        <v>357</v>
      </c>
      <c r="C40" s="18">
        <v>39</v>
      </c>
      <c r="D40" s="20" t="s">
        <v>421</v>
      </c>
      <c r="E40" s="20">
        <v>190</v>
      </c>
      <c r="F40" s="18" t="s">
        <v>410</v>
      </c>
      <c r="G40" s="19" t="s">
        <v>210</v>
      </c>
      <c r="H40" s="78" t="s">
        <v>402</v>
      </c>
      <c r="I40" s="78" t="s">
        <v>402</v>
      </c>
      <c r="J40" s="78"/>
      <c r="K40" s="78" t="s">
        <v>402</v>
      </c>
      <c r="R40" s="125" t="s">
        <v>242</v>
      </c>
      <c r="S40" s="169">
        <f t="shared" si="5"/>
        <v>0</v>
      </c>
      <c r="T40" s="170">
        <f t="shared" si="6"/>
        <v>0</v>
      </c>
      <c r="U40" s="204"/>
      <c r="V40" s="264" t="s">
        <v>242</v>
      </c>
      <c r="W40" s="267">
        <f t="shared" si="7"/>
        <v>0</v>
      </c>
      <c r="X40" s="6">
        <f t="shared" si="8"/>
        <v>0</v>
      </c>
    </row>
    <row r="41" spans="1:24" x14ac:dyDescent="0.25">
      <c r="A41" s="15" t="s">
        <v>3161</v>
      </c>
      <c r="B41" s="18" t="s">
        <v>357</v>
      </c>
      <c r="C41" s="20">
        <v>40</v>
      </c>
      <c r="D41" s="20" t="s">
        <v>421</v>
      </c>
      <c r="E41" s="20">
        <v>30</v>
      </c>
      <c r="F41" s="18" t="s">
        <v>410</v>
      </c>
      <c r="G41" s="19" t="s">
        <v>222</v>
      </c>
      <c r="H41" s="78" t="s">
        <v>402</v>
      </c>
      <c r="I41" s="78" t="s">
        <v>402</v>
      </c>
      <c r="J41" s="78"/>
      <c r="K41" s="78" t="s">
        <v>402</v>
      </c>
      <c r="R41" s="125" t="s">
        <v>246</v>
      </c>
      <c r="S41" s="169">
        <f t="shared" si="5"/>
        <v>0</v>
      </c>
      <c r="T41" s="170">
        <f t="shared" si="6"/>
        <v>0</v>
      </c>
      <c r="U41" s="182"/>
      <c r="V41" s="264" t="s">
        <v>246</v>
      </c>
      <c r="W41" s="267">
        <f t="shared" si="7"/>
        <v>0</v>
      </c>
      <c r="X41" s="6">
        <f t="shared" si="8"/>
        <v>0</v>
      </c>
    </row>
    <row r="42" spans="1:24" x14ac:dyDescent="0.25">
      <c r="A42" s="15" t="s">
        <v>1939</v>
      </c>
      <c r="B42" s="18" t="s">
        <v>357</v>
      </c>
      <c r="C42" s="18">
        <v>41</v>
      </c>
      <c r="D42" s="20" t="s">
        <v>421</v>
      </c>
      <c r="E42" s="20">
        <v>110</v>
      </c>
      <c r="F42" s="18" t="s">
        <v>410</v>
      </c>
      <c r="G42" s="21" t="s">
        <v>202</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3162</v>
      </c>
      <c r="B43" s="18" t="s">
        <v>357</v>
      </c>
      <c r="C43" s="20">
        <v>42</v>
      </c>
      <c r="D43" s="20" t="s">
        <v>421</v>
      </c>
      <c r="E43" s="20">
        <v>70</v>
      </c>
      <c r="F43" s="18" t="s">
        <v>410</v>
      </c>
      <c r="G43" s="19" t="s">
        <v>222</v>
      </c>
      <c r="H43" s="78" t="s">
        <v>402</v>
      </c>
      <c r="I43" s="78" t="s">
        <v>402</v>
      </c>
      <c r="J43" s="78"/>
      <c r="K43" s="78" t="s">
        <v>402</v>
      </c>
      <c r="R43" s="125" t="s">
        <v>254</v>
      </c>
      <c r="S43" s="169">
        <f t="shared" si="5"/>
        <v>0</v>
      </c>
      <c r="T43" s="170">
        <f t="shared" si="6"/>
        <v>0</v>
      </c>
      <c r="U43" s="179"/>
      <c r="V43" s="265" t="s">
        <v>254</v>
      </c>
      <c r="W43" s="267">
        <f t="shared" si="7"/>
        <v>0</v>
      </c>
      <c r="X43" s="6">
        <f t="shared" si="8"/>
        <v>0</v>
      </c>
    </row>
    <row r="44" spans="1:24" x14ac:dyDescent="0.25">
      <c r="A44" s="15" t="s">
        <v>2403</v>
      </c>
      <c r="B44" s="18" t="s">
        <v>357</v>
      </c>
      <c r="C44" s="18">
        <v>43</v>
      </c>
      <c r="D44" s="20" t="s">
        <v>421</v>
      </c>
      <c r="E44" s="20">
        <v>90</v>
      </c>
      <c r="F44" s="18"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2404</v>
      </c>
      <c r="B45" s="18" t="s">
        <v>357</v>
      </c>
      <c r="C45" s="20">
        <v>44</v>
      </c>
      <c r="D45" s="20" t="s">
        <v>421</v>
      </c>
      <c r="E45" s="20">
        <v>140</v>
      </c>
      <c r="F45" s="18"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3163</v>
      </c>
      <c r="B46" s="18" t="s">
        <v>357</v>
      </c>
      <c r="C46" s="18">
        <v>45</v>
      </c>
      <c r="D46" s="20" t="s">
        <v>421</v>
      </c>
      <c r="E46" s="20">
        <v>70</v>
      </c>
      <c r="F46" s="18" t="s">
        <v>410</v>
      </c>
      <c r="G46" s="21" t="s">
        <v>202</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2388</v>
      </c>
      <c r="B47" s="18" t="s">
        <v>357</v>
      </c>
      <c r="C47" s="20">
        <v>46</v>
      </c>
      <c r="D47" s="20" t="s">
        <v>431</v>
      </c>
      <c r="E47" s="20">
        <v>110</v>
      </c>
      <c r="F47" s="18"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1972</v>
      </c>
      <c r="B48" s="18" t="s">
        <v>357</v>
      </c>
      <c r="C48" s="18">
        <v>47</v>
      </c>
      <c r="D48" s="20" t="s">
        <v>435</v>
      </c>
      <c r="E48" s="20">
        <v>60</v>
      </c>
      <c r="F48" s="18" t="s">
        <v>410</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2306</v>
      </c>
      <c r="B49" s="18" t="s">
        <v>357</v>
      </c>
      <c r="C49" s="20">
        <v>48</v>
      </c>
      <c r="D49" s="20" t="s">
        <v>435</v>
      </c>
      <c r="E49" s="20">
        <v>60</v>
      </c>
      <c r="F49" s="18" t="s">
        <v>410</v>
      </c>
      <c r="G49" s="21"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2307</v>
      </c>
      <c r="B50" s="18" t="s">
        <v>357</v>
      </c>
      <c r="C50" s="18">
        <v>49</v>
      </c>
      <c r="D50" s="20" t="s">
        <v>435</v>
      </c>
      <c r="E50" s="20">
        <v>90</v>
      </c>
      <c r="F50" s="18" t="s">
        <v>405</v>
      </c>
      <c r="G50" s="21" t="s">
        <v>194</v>
      </c>
      <c r="H50" s="78" t="s">
        <v>402</v>
      </c>
      <c r="I50" s="78" t="s">
        <v>402</v>
      </c>
      <c r="J50" s="78"/>
      <c r="K50" s="78"/>
      <c r="U50" s="179"/>
      <c r="V50" s="188" t="s">
        <v>458</v>
      </c>
      <c r="W50" s="206"/>
      <c r="X50" s="207">
        <f>SUM(X51:X73)</f>
        <v>138</v>
      </c>
    </row>
    <row r="51" spans="1:24" x14ac:dyDescent="0.25">
      <c r="A51" s="15" t="s">
        <v>2308</v>
      </c>
      <c r="B51" s="18" t="s">
        <v>357</v>
      </c>
      <c r="C51" s="20">
        <v>50</v>
      </c>
      <c r="D51" s="20" t="s">
        <v>435</v>
      </c>
      <c r="E51" s="20">
        <v>60</v>
      </c>
      <c r="F51" s="18" t="s">
        <v>410</v>
      </c>
      <c r="G51" s="19" t="s">
        <v>190</v>
      </c>
      <c r="H51" s="78" t="s">
        <v>402</v>
      </c>
      <c r="I51" s="78" t="s">
        <v>402</v>
      </c>
      <c r="J51" s="78"/>
      <c r="K51" s="78"/>
      <c r="U51" s="269"/>
      <c r="V51" s="124" t="s">
        <v>190</v>
      </c>
      <c r="W51" s="169">
        <f>S3+S27+W3+W27</f>
        <v>0</v>
      </c>
      <c r="X51" s="170">
        <f>T3+T27+X3+X27</f>
        <v>46</v>
      </c>
    </row>
    <row r="52" spans="1:24" x14ac:dyDescent="0.25">
      <c r="A52" s="15" t="s">
        <v>2309</v>
      </c>
      <c r="B52" s="18" t="s">
        <v>357</v>
      </c>
      <c r="C52" s="18">
        <v>51</v>
      </c>
      <c r="D52" s="20" t="s">
        <v>435</v>
      </c>
      <c r="E52" s="20">
        <v>110</v>
      </c>
      <c r="F52" s="18" t="s">
        <v>405</v>
      </c>
      <c r="G52" s="21" t="s">
        <v>194</v>
      </c>
      <c r="H52" s="78" t="s">
        <v>402</v>
      </c>
      <c r="I52" s="78" t="s">
        <v>402</v>
      </c>
      <c r="J52" s="78"/>
      <c r="K52" s="78"/>
      <c r="U52" s="269"/>
      <c r="V52" s="125" t="s">
        <v>194</v>
      </c>
      <c r="W52" s="169">
        <f t="shared" ref="W52:X67" si="9">S4+S28+W4+W28</f>
        <v>0</v>
      </c>
      <c r="X52" s="170">
        <f t="shared" si="9"/>
        <v>50</v>
      </c>
    </row>
    <row r="53" spans="1:24" x14ac:dyDescent="0.25">
      <c r="A53" s="15" t="s">
        <v>2310</v>
      </c>
      <c r="B53" s="18" t="s">
        <v>357</v>
      </c>
      <c r="C53" s="20">
        <v>52</v>
      </c>
      <c r="D53" s="20" t="s">
        <v>435</v>
      </c>
      <c r="E53" s="20">
        <v>60</v>
      </c>
      <c r="F53" s="18" t="s">
        <v>410</v>
      </c>
      <c r="G53" s="21" t="s">
        <v>190</v>
      </c>
      <c r="H53" s="78" t="s">
        <v>402</v>
      </c>
      <c r="I53" s="78" t="s">
        <v>402</v>
      </c>
      <c r="J53" s="78"/>
      <c r="K53" s="78"/>
      <c r="U53" s="269"/>
      <c r="V53" s="125" t="s">
        <v>198</v>
      </c>
      <c r="W53" s="169">
        <f t="shared" si="9"/>
        <v>0</v>
      </c>
      <c r="X53" s="170">
        <f t="shared" si="9"/>
        <v>0</v>
      </c>
    </row>
    <row r="54" spans="1:24" x14ac:dyDescent="0.25">
      <c r="A54" s="15" t="s">
        <v>3164</v>
      </c>
      <c r="B54" s="18" t="s">
        <v>357</v>
      </c>
      <c r="C54" s="18">
        <v>53</v>
      </c>
      <c r="D54" s="20" t="s">
        <v>435</v>
      </c>
      <c r="E54" s="20">
        <v>210</v>
      </c>
      <c r="F54" s="18" t="s">
        <v>405</v>
      </c>
      <c r="G54" s="21" t="s">
        <v>210</v>
      </c>
      <c r="H54" s="78" t="s">
        <v>402</v>
      </c>
      <c r="I54" s="78" t="s">
        <v>402</v>
      </c>
      <c r="J54" s="78"/>
      <c r="K54" s="78" t="s">
        <v>402</v>
      </c>
      <c r="U54" s="269"/>
      <c r="V54" s="125" t="s">
        <v>202</v>
      </c>
      <c r="W54" s="169">
        <f t="shared" si="9"/>
        <v>0</v>
      </c>
      <c r="X54" s="170">
        <f t="shared" si="9"/>
        <v>24</v>
      </c>
    </row>
    <row r="55" spans="1:24" x14ac:dyDescent="0.25">
      <c r="A55" s="15" t="s">
        <v>2645</v>
      </c>
      <c r="B55" s="18" t="s">
        <v>357</v>
      </c>
      <c r="C55" s="20">
        <v>54</v>
      </c>
      <c r="D55" s="20" t="s">
        <v>435</v>
      </c>
      <c r="E55" s="20">
        <v>120</v>
      </c>
      <c r="F55" s="18" t="s">
        <v>410</v>
      </c>
      <c r="G55" s="21" t="s">
        <v>202</v>
      </c>
      <c r="H55" s="78" t="s">
        <v>402</v>
      </c>
      <c r="I55" s="78" t="s">
        <v>402</v>
      </c>
      <c r="J55" s="78"/>
      <c r="K55" s="78"/>
      <c r="U55" s="269"/>
      <c r="V55" s="125" t="s">
        <v>206</v>
      </c>
      <c r="W55" s="169">
        <f t="shared" si="9"/>
        <v>0</v>
      </c>
      <c r="X55" s="170">
        <f t="shared" si="9"/>
        <v>0</v>
      </c>
    </row>
    <row r="56" spans="1:24" x14ac:dyDescent="0.25">
      <c r="A56" s="15" t="s">
        <v>2972</v>
      </c>
      <c r="B56" s="18" t="s">
        <v>357</v>
      </c>
      <c r="C56" s="18">
        <v>55</v>
      </c>
      <c r="D56" s="20" t="s">
        <v>435</v>
      </c>
      <c r="E56" s="20">
        <v>120</v>
      </c>
      <c r="F56" s="18" t="s">
        <v>410</v>
      </c>
      <c r="G56" s="19" t="s">
        <v>202</v>
      </c>
      <c r="H56" s="78" t="s">
        <v>402</v>
      </c>
      <c r="I56" s="78" t="s">
        <v>402</v>
      </c>
      <c r="J56" s="78"/>
      <c r="K56" s="78"/>
      <c r="U56" s="270"/>
      <c r="V56" s="125" t="s">
        <v>210</v>
      </c>
      <c r="W56" s="169">
        <f t="shared" si="9"/>
        <v>0</v>
      </c>
      <c r="X56" s="170">
        <f t="shared" si="9"/>
        <v>4</v>
      </c>
    </row>
    <row r="57" spans="1:24" ht="13.8" thickBot="1" x14ac:dyDescent="0.3">
      <c r="A57" s="15" t="s">
        <v>3165</v>
      </c>
      <c r="B57" s="18" t="s">
        <v>357</v>
      </c>
      <c r="C57" s="20">
        <v>56</v>
      </c>
      <c r="D57" s="20" t="s">
        <v>165</v>
      </c>
      <c r="E57" s="20">
        <v>120</v>
      </c>
      <c r="F57" s="18" t="s">
        <v>410</v>
      </c>
      <c r="G57" s="19" t="s">
        <v>222</v>
      </c>
      <c r="H57" s="78" t="s">
        <v>402</v>
      </c>
      <c r="I57" s="78" t="s">
        <v>402</v>
      </c>
      <c r="J57" s="78"/>
      <c r="K57" s="78" t="s">
        <v>402</v>
      </c>
      <c r="U57" s="271"/>
      <c r="V57" s="125" t="s">
        <v>214</v>
      </c>
      <c r="W57" s="169">
        <f t="shared" si="9"/>
        <v>0</v>
      </c>
      <c r="X57" s="170">
        <f t="shared" si="9"/>
        <v>0</v>
      </c>
    </row>
    <row r="58" spans="1:24" ht="13.8" thickBot="1" x14ac:dyDescent="0.3">
      <c r="A58" s="15" t="s">
        <v>3166</v>
      </c>
      <c r="B58" s="18" t="s">
        <v>357</v>
      </c>
      <c r="C58" s="18">
        <v>57</v>
      </c>
      <c r="D58" s="20" t="s">
        <v>414</v>
      </c>
      <c r="E58" s="20">
        <v>130</v>
      </c>
      <c r="F58" s="18" t="s">
        <v>410</v>
      </c>
      <c r="G58" s="19" t="s">
        <v>222</v>
      </c>
      <c r="H58" s="78" t="s">
        <v>402</v>
      </c>
      <c r="I58" s="78" t="s">
        <v>402</v>
      </c>
      <c r="J58" s="78"/>
      <c r="K58" s="78" t="s">
        <v>402</v>
      </c>
      <c r="U58" s="271"/>
      <c r="V58" s="125" t="s">
        <v>218</v>
      </c>
      <c r="W58" s="169">
        <f t="shared" si="9"/>
        <v>0</v>
      </c>
      <c r="X58" s="170">
        <f t="shared" si="9"/>
        <v>0</v>
      </c>
    </row>
    <row r="59" spans="1:24" ht="13.8" thickBot="1" x14ac:dyDescent="0.3">
      <c r="A59" s="15" t="s">
        <v>3167</v>
      </c>
      <c r="B59" s="18" t="s">
        <v>357</v>
      </c>
      <c r="C59" s="20">
        <v>58</v>
      </c>
      <c r="D59" s="20" t="s">
        <v>490</v>
      </c>
      <c r="E59" s="20"/>
      <c r="F59" s="18" t="s">
        <v>1562</v>
      </c>
      <c r="G59" s="21" t="s">
        <v>194</v>
      </c>
      <c r="H59" s="78" t="s">
        <v>402</v>
      </c>
      <c r="I59" s="78" t="s">
        <v>402</v>
      </c>
      <c r="J59" s="78"/>
      <c r="K59" s="78"/>
      <c r="U59" s="271"/>
      <c r="V59" s="125" t="s">
        <v>222</v>
      </c>
      <c r="W59" s="169">
        <f t="shared" si="9"/>
        <v>0</v>
      </c>
      <c r="X59" s="170">
        <f t="shared" si="9"/>
        <v>6</v>
      </c>
    </row>
    <row r="60" spans="1:24" ht="13.8" thickBot="1" x14ac:dyDescent="0.3">
      <c r="A60" s="15" t="s">
        <v>601</v>
      </c>
      <c r="B60" s="18" t="s">
        <v>357</v>
      </c>
      <c r="C60" s="18">
        <v>59</v>
      </c>
      <c r="D60" s="20" t="s">
        <v>490</v>
      </c>
      <c r="E60" s="20"/>
      <c r="F60" s="18" t="s">
        <v>1562</v>
      </c>
      <c r="G60" s="21" t="s">
        <v>194</v>
      </c>
      <c r="H60" s="78" t="s">
        <v>402</v>
      </c>
      <c r="I60" s="78" t="s">
        <v>402</v>
      </c>
      <c r="J60" s="78"/>
      <c r="K60" s="78"/>
      <c r="U60" s="271"/>
      <c r="V60" s="125" t="s">
        <v>226</v>
      </c>
      <c r="W60" s="169">
        <f t="shared" si="9"/>
        <v>0</v>
      </c>
      <c r="X60" s="170">
        <f t="shared" si="9"/>
        <v>0</v>
      </c>
    </row>
    <row r="61" spans="1:24" ht="13.8" thickBot="1" x14ac:dyDescent="0.3">
      <c r="A61" s="15" t="s">
        <v>1450</v>
      </c>
      <c r="B61" s="18" t="s">
        <v>357</v>
      </c>
      <c r="C61" s="20">
        <v>60</v>
      </c>
      <c r="D61" s="20" t="s">
        <v>490</v>
      </c>
      <c r="E61" s="20"/>
      <c r="F61" s="18" t="s">
        <v>1562</v>
      </c>
      <c r="G61" s="21" t="s">
        <v>194</v>
      </c>
      <c r="H61" s="78" t="s">
        <v>402</v>
      </c>
      <c r="I61" s="78" t="s">
        <v>402</v>
      </c>
      <c r="J61" s="78"/>
      <c r="K61" s="78"/>
      <c r="U61" s="271"/>
      <c r="V61" s="126" t="s">
        <v>230</v>
      </c>
      <c r="W61" s="169">
        <f t="shared" si="9"/>
        <v>0</v>
      </c>
      <c r="X61" s="170">
        <f t="shared" si="9"/>
        <v>0</v>
      </c>
    </row>
    <row r="62" spans="1:24" ht="13.8" thickBot="1" x14ac:dyDescent="0.3">
      <c r="A62" s="15" t="s">
        <v>3068</v>
      </c>
      <c r="B62" s="18" t="s">
        <v>357</v>
      </c>
      <c r="C62" s="18">
        <v>61</v>
      </c>
      <c r="D62" s="20" t="s">
        <v>490</v>
      </c>
      <c r="E62" s="20"/>
      <c r="F62" s="18" t="s">
        <v>1085</v>
      </c>
      <c r="G62" s="19" t="s">
        <v>194</v>
      </c>
      <c r="H62" s="78" t="s">
        <v>402</v>
      </c>
      <c r="I62" s="78" t="s">
        <v>402</v>
      </c>
      <c r="J62" s="78"/>
      <c r="K62" s="78"/>
      <c r="U62" s="271"/>
      <c r="V62" s="125" t="s">
        <v>234</v>
      </c>
      <c r="W62" s="169">
        <f t="shared" si="9"/>
        <v>0</v>
      </c>
      <c r="X62" s="170">
        <f t="shared" si="9"/>
        <v>0</v>
      </c>
    </row>
    <row r="63" spans="1:24" ht="13.8" thickBot="1" x14ac:dyDescent="0.3">
      <c r="A63" s="15" t="s">
        <v>3070</v>
      </c>
      <c r="B63" s="18" t="s">
        <v>357</v>
      </c>
      <c r="C63" s="20">
        <v>62</v>
      </c>
      <c r="D63" s="20" t="s">
        <v>490</v>
      </c>
      <c r="E63" s="20"/>
      <c r="F63" s="18" t="s">
        <v>1085</v>
      </c>
      <c r="G63" s="19" t="s">
        <v>194</v>
      </c>
      <c r="H63" s="78" t="s">
        <v>402</v>
      </c>
      <c r="I63" s="78" t="s">
        <v>402</v>
      </c>
      <c r="J63" s="78"/>
      <c r="K63" s="78"/>
      <c r="U63" s="271"/>
      <c r="V63" s="125" t="s">
        <v>238</v>
      </c>
      <c r="W63" s="169">
        <f t="shared" si="9"/>
        <v>0</v>
      </c>
      <c r="X63" s="170">
        <f t="shared" si="9"/>
        <v>0</v>
      </c>
    </row>
    <row r="64" spans="1:24" ht="13.8" thickBot="1" x14ac:dyDescent="0.3">
      <c r="A64" s="15" t="s">
        <v>596</v>
      </c>
      <c r="B64" s="18" t="s">
        <v>357</v>
      </c>
      <c r="C64" s="18">
        <v>63</v>
      </c>
      <c r="D64" s="20" t="s">
        <v>490</v>
      </c>
      <c r="E64" s="20"/>
      <c r="F64" s="18" t="s">
        <v>1085</v>
      </c>
      <c r="G64" s="21" t="s">
        <v>194</v>
      </c>
      <c r="H64" s="78" t="s">
        <v>402</v>
      </c>
      <c r="I64" s="78" t="s">
        <v>402</v>
      </c>
      <c r="J64" s="78"/>
      <c r="K64" s="78"/>
      <c r="U64" s="271"/>
      <c r="V64" s="125" t="s">
        <v>242</v>
      </c>
      <c r="W64" s="169">
        <f t="shared" si="9"/>
        <v>0</v>
      </c>
      <c r="X64" s="170">
        <f t="shared" si="9"/>
        <v>0</v>
      </c>
    </row>
    <row r="65" spans="1:24" ht="13.8" thickBot="1" x14ac:dyDescent="0.3">
      <c r="A65" s="15" t="s">
        <v>2360</v>
      </c>
      <c r="B65" s="18" t="s">
        <v>357</v>
      </c>
      <c r="C65" s="20">
        <v>64</v>
      </c>
      <c r="D65" s="20" t="s">
        <v>490</v>
      </c>
      <c r="E65" s="20"/>
      <c r="F65" s="18" t="s">
        <v>1562</v>
      </c>
      <c r="G65" s="19" t="s">
        <v>194</v>
      </c>
      <c r="H65" s="78" t="s">
        <v>402</v>
      </c>
      <c r="I65" s="78" t="s">
        <v>402</v>
      </c>
      <c r="J65" s="78"/>
      <c r="K65" s="78"/>
      <c r="U65" s="271"/>
      <c r="V65" s="125" t="s">
        <v>246</v>
      </c>
      <c r="W65" s="169">
        <f t="shared" si="9"/>
        <v>0</v>
      </c>
      <c r="X65" s="170">
        <f t="shared" si="9"/>
        <v>0</v>
      </c>
    </row>
    <row r="66" spans="1:24" ht="13.8" thickBot="1" x14ac:dyDescent="0.3">
      <c r="A66" s="15" t="s">
        <v>3151</v>
      </c>
      <c r="B66" s="18" t="s">
        <v>357</v>
      </c>
      <c r="C66" s="18">
        <v>65</v>
      </c>
      <c r="D66" s="20" t="s">
        <v>490</v>
      </c>
      <c r="E66" s="20"/>
      <c r="F66" s="18" t="s">
        <v>1085</v>
      </c>
      <c r="G66" s="19" t="s">
        <v>194</v>
      </c>
      <c r="H66" s="78" t="s">
        <v>402</v>
      </c>
      <c r="I66" s="78" t="s">
        <v>402</v>
      </c>
      <c r="J66" s="78"/>
      <c r="K66" s="78"/>
      <c r="U66" s="271"/>
      <c r="V66" s="125" t="s">
        <v>250</v>
      </c>
      <c r="W66" s="169">
        <f t="shared" si="9"/>
        <v>0</v>
      </c>
      <c r="X66" s="170">
        <f t="shared" si="9"/>
        <v>0</v>
      </c>
    </row>
    <row r="67" spans="1:24" ht="13.8" thickBot="1" x14ac:dyDescent="0.3">
      <c r="A67" s="15" t="s">
        <v>508</v>
      </c>
      <c r="B67" s="18" t="s">
        <v>357</v>
      </c>
      <c r="C67" s="20">
        <v>66</v>
      </c>
      <c r="D67" s="20" t="s">
        <v>490</v>
      </c>
      <c r="E67" s="20"/>
      <c r="F67" s="18" t="s">
        <v>1562</v>
      </c>
      <c r="G67" s="21" t="s">
        <v>194</v>
      </c>
      <c r="H67" s="78" t="s">
        <v>402</v>
      </c>
      <c r="I67" s="78" t="s">
        <v>402</v>
      </c>
      <c r="J67" s="78"/>
      <c r="K67" s="78"/>
      <c r="U67" s="271"/>
      <c r="V67" s="125" t="s">
        <v>254</v>
      </c>
      <c r="W67" s="169">
        <f t="shared" si="9"/>
        <v>0</v>
      </c>
      <c r="X67" s="170">
        <f t="shared" si="9"/>
        <v>0</v>
      </c>
    </row>
    <row r="68" spans="1:24" ht="13.8" thickBot="1" x14ac:dyDescent="0.3">
      <c r="A68" s="15" t="s">
        <v>615</v>
      </c>
      <c r="B68" s="18" t="s">
        <v>357</v>
      </c>
      <c r="C68" s="18">
        <v>67</v>
      </c>
      <c r="D68" s="20" t="s">
        <v>490</v>
      </c>
      <c r="E68" s="20"/>
      <c r="F68" s="18" t="s">
        <v>1562</v>
      </c>
      <c r="G68" s="21" t="s">
        <v>194</v>
      </c>
      <c r="H68" s="78" t="s">
        <v>402</v>
      </c>
      <c r="I68" s="78" t="s">
        <v>402</v>
      </c>
      <c r="J68" s="78"/>
      <c r="K68" s="78"/>
      <c r="U68" s="271"/>
      <c r="V68" s="125" t="s">
        <v>258</v>
      </c>
      <c r="W68" s="169">
        <f t="shared" ref="W68:X73" si="10">S20+S44+W20+W44</f>
        <v>0</v>
      </c>
      <c r="X68" s="170">
        <f t="shared" si="10"/>
        <v>0</v>
      </c>
    </row>
    <row r="69" spans="1:24" ht="13.8" thickBot="1" x14ac:dyDescent="0.3">
      <c r="A69" s="15" t="s">
        <v>2449</v>
      </c>
      <c r="B69" s="18" t="s">
        <v>357</v>
      </c>
      <c r="C69" s="20">
        <v>68</v>
      </c>
      <c r="D69" s="20" t="s">
        <v>490</v>
      </c>
      <c r="E69" s="20"/>
      <c r="F69" s="18" t="s">
        <v>1562</v>
      </c>
      <c r="G69" s="21" t="s">
        <v>194</v>
      </c>
      <c r="H69" s="78" t="s">
        <v>402</v>
      </c>
      <c r="I69" s="78" t="s">
        <v>402</v>
      </c>
      <c r="J69" s="78"/>
      <c r="K69" s="78"/>
      <c r="U69" s="271"/>
      <c r="V69" s="125" t="s">
        <v>262</v>
      </c>
      <c r="W69" s="169">
        <f t="shared" si="10"/>
        <v>0</v>
      </c>
      <c r="X69" s="170">
        <f t="shared" si="10"/>
        <v>0</v>
      </c>
    </row>
    <row r="70" spans="1:24" ht="13.8" thickBot="1" x14ac:dyDescent="0.3">
      <c r="A70" s="15" t="s">
        <v>616</v>
      </c>
      <c r="B70" s="18" t="s">
        <v>357</v>
      </c>
      <c r="C70" s="18">
        <v>69</v>
      </c>
      <c r="D70" s="20" t="s">
        <v>427</v>
      </c>
      <c r="E70" s="20"/>
      <c r="F70" s="18" t="s">
        <v>428</v>
      </c>
      <c r="G70" s="21" t="s">
        <v>194</v>
      </c>
      <c r="H70" s="78" t="s">
        <v>402</v>
      </c>
      <c r="I70" s="78" t="s">
        <v>402</v>
      </c>
      <c r="J70" s="78"/>
      <c r="K70" s="78"/>
      <c r="U70" s="271"/>
      <c r="V70" s="125" t="s">
        <v>266</v>
      </c>
      <c r="W70" s="169">
        <f t="shared" si="10"/>
        <v>0</v>
      </c>
      <c r="X70" s="170">
        <f t="shared" si="10"/>
        <v>0</v>
      </c>
    </row>
    <row r="71" spans="1:24" ht="13.8" thickBot="1" x14ac:dyDescent="0.3">
      <c r="A71" s="15" t="s">
        <v>1133</v>
      </c>
      <c r="B71" s="18" t="s">
        <v>357</v>
      </c>
      <c r="C71" s="20">
        <v>70</v>
      </c>
      <c r="D71" s="20" t="s">
        <v>427</v>
      </c>
      <c r="E71" s="20"/>
      <c r="F71" s="18" t="s">
        <v>428</v>
      </c>
      <c r="G71" s="21" t="s">
        <v>194</v>
      </c>
      <c r="H71" s="78" t="s">
        <v>402</v>
      </c>
      <c r="I71" s="78" t="s">
        <v>402</v>
      </c>
      <c r="J71" s="78"/>
      <c r="K71" s="78"/>
      <c r="U71" s="271"/>
      <c r="V71" s="125" t="s">
        <v>270</v>
      </c>
      <c r="W71" s="169">
        <f t="shared" si="10"/>
        <v>0</v>
      </c>
      <c r="X71" s="170">
        <f t="shared" si="10"/>
        <v>0</v>
      </c>
    </row>
    <row r="72" spans="1:24" ht="13.8" thickBot="1" x14ac:dyDescent="0.3">
      <c r="A72" s="15" t="s">
        <v>3157</v>
      </c>
      <c r="B72" s="18" t="s">
        <v>357</v>
      </c>
      <c r="C72" s="18">
        <v>71</v>
      </c>
      <c r="D72" s="20" t="s">
        <v>425</v>
      </c>
      <c r="E72" s="20">
        <v>180</v>
      </c>
      <c r="F72" s="18" t="s">
        <v>410</v>
      </c>
      <c r="G72" s="21" t="s">
        <v>274</v>
      </c>
      <c r="H72" s="78" t="s">
        <v>402</v>
      </c>
      <c r="I72" s="78" t="s">
        <v>402</v>
      </c>
      <c r="J72" s="78"/>
      <c r="K72" s="78" t="s">
        <v>402</v>
      </c>
      <c r="U72" s="271"/>
      <c r="V72" s="125" t="s">
        <v>274</v>
      </c>
      <c r="W72" s="169">
        <f t="shared" si="10"/>
        <v>0</v>
      </c>
      <c r="X72" s="170">
        <f t="shared" si="10"/>
        <v>3</v>
      </c>
    </row>
    <row r="73" spans="1:24" ht="13.8" thickBot="1" x14ac:dyDescent="0.3">
      <c r="A73" s="15" t="s">
        <v>3160</v>
      </c>
      <c r="B73" s="18" t="s">
        <v>357</v>
      </c>
      <c r="C73" s="20">
        <v>72</v>
      </c>
      <c r="D73" s="20" t="s">
        <v>421</v>
      </c>
      <c r="E73" s="20">
        <v>190</v>
      </c>
      <c r="F73" s="18" t="s">
        <v>410</v>
      </c>
      <c r="G73" s="21" t="s">
        <v>274</v>
      </c>
      <c r="H73" s="78" t="s">
        <v>402</v>
      </c>
      <c r="I73" s="78" t="s">
        <v>402</v>
      </c>
      <c r="J73" s="78"/>
      <c r="K73" s="78" t="s">
        <v>402</v>
      </c>
      <c r="U73" s="271"/>
      <c r="V73" s="177" t="s">
        <v>278</v>
      </c>
      <c r="W73" s="169">
        <f t="shared" si="10"/>
        <v>0</v>
      </c>
      <c r="X73" s="170">
        <f t="shared" si="10"/>
        <v>5</v>
      </c>
    </row>
    <row r="74" spans="1:24" x14ac:dyDescent="0.25">
      <c r="A74" s="15" t="s">
        <v>596</v>
      </c>
      <c r="B74" s="18" t="s">
        <v>357</v>
      </c>
      <c r="C74" s="18">
        <v>73</v>
      </c>
      <c r="D74" s="20" t="s">
        <v>490</v>
      </c>
      <c r="E74" s="20"/>
      <c r="F74" s="18" t="s">
        <v>1085</v>
      </c>
      <c r="G74" s="21" t="s">
        <v>274</v>
      </c>
      <c r="H74" s="78" t="s">
        <v>402</v>
      </c>
      <c r="I74" s="78" t="s">
        <v>402</v>
      </c>
      <c r="J74" s="78"/>
      <c r="K74" s="78" t="s">
        <v>402</v>
      </c>
    </row>
    <row r="75" spans="1:24" x14ac:dyDescent="0.25">
      <c r="A75" s="15" t="s">
        <v>3157</v>
      </c>
      <c r="B75" s="18" t="s">
        <v>357</v>
      </c>
      <c r="C75" s="20">
        <v>74</v>
      </c>
      <c r="D75" s="20" t="s">
        <v>425</v>
      </c>
      <c r="E75" s="20">
        <v>180</v>
      </c>
      <c r="F75" s="18" t="s">
        <v>410</v>
      </c>
      <c r="G75" s="21" t="s">
        <v>278</v>
      </c>
      <c r="H75" s="78" t="s">
        <v>402</v>
      </c>
      <c r="I75" s="78" t="s">
        <v>402</v>
      </c>
      <c r="J75" s="78"/>
      <c r="K75" s="78" t="s">
        <v>402</v>
      </c>
    </row>
    <row r="76" spans="1:24" x14ac:dyDescent="0.25">
      <c r="A76" s="15" t="s">
        <v>3159</v>
      </c>
      <c r="B76" s="18" t="s">
        <v>357</v>
      </c>
      <c r="C76" s="18">
        <v>75</v>
      </c>
      <c r="D76" s="20" t="s">
        <v>400</v>
      </c>
      <c r="E76" s="20">
        <v>210</v>
      </c>
      <c r="F76" s="18" t="s">
        <v>405</v>
      </c>
      <c r="G76" s="21" t="s">
        <v>278</v>
      </c>
      <c r="H76" s="78" t="s">
        <v>402</v>
      </c>
      <c r="I76" s="78" t="s">
        <v>402</v>
      </c>
      <c r="J76" s="78"/>
      <c r="K76" s="78" t="s">
        <v>402</v>
      </c>
    </row>
    <row r="77" spans="1:24" x14ac:dyDescent="0.25">
      <c r="A77" s="15" t="s">
        <v>3160</v>
      </c>
      <c r="B77" s="18" t="s">
        <v>357</v>
      </c>
      <c r="C77" s="20">
        <v>76</v>
      </c>
      <c r="D77" s="20" t="s">
        <v>421</v>
      </c>
      <c r="E77" s="20">
        <v>190</v>
      </c>
      <c r="F77" s="18" t="s">
        <v>410</v>
      </c>
      <c r="G77" s="21" t="s">
        <v>278</v>
      </c>
      <c r="H77" s="78" t="s">
        <v>402</v>
      </c>
      <c r="I77" s="78" t="s">
        <v>402</v>
      </c>
      <c r="J77" s="78"/>
      <c r="K77" s="78" t="s">
        <v>402</v>
      </c>
    </row>
    <row r="78" spans="1:24" x14ac:dyDescent="0.25">
      <c r="A78" s="15" t="s">
        <v>3164</v>
      </c>
      <c r="B78" s="18" t="s">
        <v>357</v>
      </c>
      <c r="C78" s="20">
        <v>77</v>
      </c>
      <c r="D78" s="20" t="s">
        <v>435</v>
      </c>
      <c r="E78" s="20">
        <v>210</v>
      </c>
      <c r="F78" s="18" t="s">
        <v>405</v>
      </c>
      <c r="G78" s="21" t="s">
        <v>278</v>
      </c>
      <c r="H78" s="78" t="s">
        <v>402</v>
      </c>
      <c r="I78" s="78" t="s">
        <v>402</v>
      </c>
      <c r="J78" s="78"/>
      <c r="K78" s="78" t="s">
        <v>402</v>
      </c>
    </row>
    <row r="79" spans="1:24" x14ac:dyDescent="0.25">
      <c r="A79" s="15" t="s">
        <v>3160</v>
      </c>
      <c r="B79" s="18" t="s">
        <v>357</v>
      </c>
      <c r="C79" s="20">
        <v>78</v>
      </c>
      <c r="D79" s="20" t="s">
        <v>421</v>
      </c>
      <c r="E79" s="20">
        <v>190</v>
      </c>
      <c r="F79" s="18" t="s">
        <v>410</v>
      </c>
      <c r="G79" s="21" t="s">
        <v>278</v>
      </c>
      <c r="H79" s="78" t="s">
        <v>402</v>
      </c>
      <c r="I79" s="78" t="s">
        <v>402</v>
      </c>
      <c r="J79" s="78"/>
      <c r="K79" s="78" t="s">
        <v>402</v>
      </c>
    </row>
  </sheetData>
  <sheetProtection selectLockedCells="1" selectUnlockedCells="1"/>
  <mergeCells count="1">
    <mergeCell ref="Z1:AH1"/>
  </mergeCells>
  <conditionalFormatting sqref="H2:K79">
    <cfRule type="cellIs" dxfId="456" priority="1" stopIfTrue="1" operator="equal">
      <formula>"-"</formula>
    </cfRule>
    <cfRule type="cellIs" dxfId="455" priority="2" stopIfTrue="1" operator="equal">
      <formula>"x"</formula>
    </cfRule>
  </conditionalFormatting>
  <hyperlinks>
    <hyperlink ref="L1" location="'Expansion set Check List'!A1" display="Home" xr:uid="{00000000-0004-0000-5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209">
    <tabColor rgb="FF00FF00"/>
  </sheetPr>
  <dimension ref="A1:AH125"/>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17.88671875" customWidth="1"/>
    <col min="2" max="2" width="14.6640625" bestFit="1" customWidth="1"/>
    <col min="3" max="3" width="4" bestFit="1" customWidth="1"/>
    <col min="4" max="4" width="8.88671875" bestFit="1" customWidth="1"/>
    <col min="5" max="5" width="4" bestFit="1" customWidth="1"/>
    <col min="6" max="6" width="13.6640625" bestFit="1" customWidth="1"/>
    <col min="7" max="7" width="14.664062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11" t="s">
        <v>100</v>
      </c>
      <c r="N1" s="9" t="s">
        <v>101</v>
      </c>
      <c r="O1" s="9" t="s">
        <v>102</v>
      </c>
      <c r="P1" s="10" t="s">
        <v>103</v>
      </c>
      <c r="Z1" s="332" t="s">
        <v>398</v>
      </c>
      <c r="AA1" s="333"/>
      <c r="AB1" s="333"/>
      <c r="AC1" s="333"/>
      <c r="AD1" s="333"/>
      <c r="AE1" s="333"/>
      <c r="AF1" s="333"/>
      <c r="AG1" s="333"/>
      <c r="AH1" s="334"/>
    </row>
    <row r="2" spans="1:34" ht="13.8" thickBot="1" x14ac:dyDescent="0.3">
      <c r="A2" s="15" t="s">
        <v>589</v>
      </c>
      <c r="B2" s="18" t="s">
        <v>358</v>
      </c>
      <c r="C2" s="18">
        <v>1</v>
      </c>
      <c r="D2" s="20" t="s">
        <v>407</v>
      </c>
      <c r="E2" s="128">
        <v>50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124</v>
      </c>
      <c r="Z2" s="109"/>
      <c r="AA2" s="109"/>
      <c r="AB2" s="109"/>
      <c r="AC2" s="109"/>
      <c r="AD2" s="109"/>
      <c r="AE2" s="109"/>
      <c r="AF2" s="109"/>
      <c r="AG2" s="109"/>
      <c r="AH2" s="109"/>
    </row>
    <row r="3" spans="1:34" x14ac:dyDescent="0.25">
      <c r="A3" s="15" t="s">
        <v>556</v>
      </c>
      <c r="B3" s="18" t="s">
        <v>358</v>
      </c>
      <c r="C3" s="20">
        <v>2</v>
      </c>
      <c r="D3" s="20" t="s">
        <v>407</v>
      </c>
      <c r="E3" s="20">
        <v>80</v>
      </c>
      <c r="F3" s="18"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34</v>
      </c>
    </row>
    <row r="4" spans="1:34" x14ac:dyDescent="0.25">
      <c r="A4" s="15" t="s">
        <v>540</v>
      </c>
      <c r="B4" s="18" t="s">
        <v>358</v>
      </c>
      <c r="C4" s="18">
        <v>3</v>
      </c>
      <c r="D4" s="20" t="s">
        <v>407</v>
      </c>
      <c r="E4" s="20">
        <v>120</v>
      </c>
      <c r="F4" s="18" t="s">
        <v>401</v>
      </c>
      <c r="G4" s="19" t="s">
        <v>198</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26</v>
      </c>
    </row>
    <row r="5" spans="1:34" x14ac:dyDescent="0.25">
      <c r="A5" s="15" t="s">
        <v>650</v>
      </c>
      <c r="B5" s="18" t="s">
        <v>358</v>
      </c>
      <c r="C5" s="20">
        <v>4</v>
      </c>
      <c r="D5" s="20" t="s">
        <v>407</v>
      </c>
      <c r="E5" s="20">
        <v>50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20</v>
      </c>
    </row>
    <row r="6" spans="1:34" x14ac:dyDescent="0.25">
      <c r="A6" s="15" t="s">
        <v>1274</v>
      </c>
      <c r="B6" s="18" t="s">
        <v>358</v>
      </c>
      <c r="C6" s="18">
        <v>5</v>
      </c>
      <c r="D6" s="20" t="s">
        <v>407</v>
      </c>
      <c r="E6" s="20">
        <v>60</v>
      </c>
      <c r="F6" s="18" t="s">
        <v>410</v>
      </c>
      <c r="G6" s="19" t="s">
        <v>190</v>
      </c>
      <c r="H6" s="78" t="s">
        <v>402</v>
      </c>
      <c r="I6" s="78" t="s">
        <v>402</v>
      </c>
      <c r="J6" s="78"/>
      <c r="K6" s="78"/>
      <c r="R6" s="125" t="s">
        <v>202</v>
      </c>
      <c r="S6" s="261">
        <f t="shared" si="1"/>
        <v>0</v>
      </c>
      <c r="T6" s="170">
        <f t="shared" si="2"/>
        <v>0</v>
      </c>
      <c r="U6" s="179"/>
      <c r="V6" s="125" t="s">
        <v>202</v>
      </c>
      <c r="W6" s="261">
        <f t="shared" si="3"/>
        <v>0</v>
      </c>
      <c r="X6" s="6">
        <f t="shared" si="4"/>
        <v>12</v>
      </c>
    </row>
    <row r="7" spans="1:34" x14ac:dyDescent="0.25">
      <c r="A7" s="15" t="s">
        <v>1253</v>
      </c>
      <c r="B7" s="18" t="s">
        <v>358</v>
      </c>
      <c r="C7" s="20">
        <v>6</v>
      </c>
      <c r="D7" s="20" t="s">
        <v>407</v>
      </c>
      <c r="E7" s="20">
        <v>110</v>
      </c>
      <c r="F7" s="18" t="s">
        <v>405</v>
      </c>
      <c r="G7" s="19" t="s">
        <v>198</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2363</v>
      </c>
      <c r="B8" s="18" t="s">
        <v>358</v>
      </c>
      <c r="C8" s="18">
        <v>7</v>
      </c>
      <c r="D8" s="20" t="s">
        <v>407</v>
      </c>
      <c r="E8" s="20">
        <v>60</v>
      </c>
      <c r="F8" s="18" t="s">
        <v>410</v>
      </c>
      <c r="G8" s="19" t="s">
        <v>190</v>
      </c>
      <c r="H8" s="78" t="s">
        <v>402</v>
      </c>
      <c r="I8" s="78" t="s">
        <v>402</v>
      </c>
      <c r="J8" s="78"/>
      <c r="K8" s="78"/>
      <c r="R8" s="125" t="s">
        <v>210</v>
      </c>
      <c r="S8" s="261">
        <f t="shared" si="1"/>
        <v>0</v>
      </c>
      <c r="T8" s="170">
        <f t="shared" si="2"/>
        <v>0</v>
      </c>
      <c r="U8" s="179"/>
      <c r="V8" s="125" t="s">
        <v>210</v>
      </c>
      <c r="W8" s="261">
        <f t="shared" si="3"/>
        <v>0</v>
      </c>
      <c r="X8" s="6">
        <f t="shared" si="4"/>
        <v>8</v>
      </c>
    </row>
    <row r="9" spans="1:34" x14ac:dyDescent="0.25">
      <c r="A9" s="15" t="s">
        <v>2366</v>
      </c>
      <c r="B9" s="18" t="s">
        <v>358</v>
      </c>
      <c r="C9" s="20">
        <v>8</v>
      </c>
      <c r="D9" s="20" t="s">
        <v>407</v>
      </c>
      <c r="E9" s="20">
        <v>60</v>
      </c>
      <c r="F9" s="18" t="s">
        <v>410</v>
      </c>
      <c r="G9" s="19" t="s">
        <v>190</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2367</v>
      </c>
      <c r="B10" s="18" t="s">
        <v>358</v>
      </c>
      <c r="C10" s="18">
        <v>9</v>
      </c>
      <c r="D10" s="20" t="s">
        <v>407</v>
      </c>
      <c r="E10" s="20">
        <v>90</v>
      </c>
      <c r="F10" s="18" t="s">
        <v>405</v>
      </c>
      <c r="G10" s="19" t="s">
        <v>194</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2626</v>
      </c>
      <c r="B11" s="18" t="s">
        <v>358</v>
      </c>
      <c r="C11" s="20">
        <v>10</v>
      </c>
      <c r="D11" s="20" t="s">
        <v>407</v>
      </c>
      <c r="E11" s="20">
        <v>70</v>
      </c>
      <c r="F11" s="18" t="s">
        <v>410</v>
      </c>
      <c r="G11" s="19" t="s">
        <v>190</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2627</v>
      </c>
      <c r="B12" s="18" t="s">
        <v>358</v>
      </c>
      <c r="C12" s="18">
        <v>11</v>
      </c>
      <c r="D12" s="20" t="s">
        <v>407</v>
      </c>
      <c r="E12" s="20">
        <v>120</v>
      </c>
      <c r="F12" s="18" t="s">
        <v>405</v>
      </c>
      <c r="G12" s="19" t="s">
        <v>202</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3168</v>
      </c>
      <c r="B13" s="18" t="s">
        <v>358</v>
      </c>
      <c r="C13" s="20">
        <v>12</v>
      </c>
      <c r="D13" s="20" t="s">
        <v>425</v>
      </c>
      <c r="E13" s="20">
        <v>100</v>
      </c>
      <c r="F13" s="18" t="s">
        <v>405</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1229</v>
      </c>
      <c r="B14" s="18" t="s">
        <v>358</v>
      </c>
      <c r="C14" s="18">
        <v>13</v>
      </c>
      <c r="D14" s="20" t="s">
        <v>425</v>
      </c>
      <c r="E14" s="20">
        <v>80</v>
      </c>
      <c r="F14" s="18" t="s">
        <v>410</v>
      </c>
      <c r="G14" s="19"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1196</v>
      </c>
      <c r="B15" s="18" t="s">
        <v>358</v>
      </c>
      <c r="C15" s="20">
        <v>14</v>
      </c>
      <c r="D15" s="20" t="s">
        <v>425</v>
      </c>
      <c r="E15" s="20">
        <v>140</v>
      </c>
      <c r="F15" s="18" t="s">
        <v>405</v>
      </c>
      <c r="G15" s="19"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585</v>
      </c>
      <c r="B16" s="18" t="s">
        <v>358</v>
      </c>
      <c r="C16" s="18">
        <v>15</v>
      </c>
      <c r="D16" s="20" t="s">
        <v>404</v>
      </c>
      <c r="E16" s="20">
        <v>60</v>
      </c>
      <c r="F16" s="18" t="s">
        <v>410</v>
      </c>
      <c r="G16" s="19"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584</v>
      </c>
      <c r="B17" s="18" t="s">
        <v>358</v>
      </c>
      <c r="C17" s="20">
        <v>16</v>
      </c>
      <c r="D17" s="20" t="s">
        <v>404</v>
      </c>
      <c r="E17" s="20">
        <v>90</v>
      </c>
      <c r="F17" s="18" t="s">
        <v>405</v>
      </c>
      <c r="G17" s="19"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558</v>
      </c>
      <c r="B18" s="18" t="s">
        <v>358</v>
      </c>
      <c r="C18" s="18">
        <v>17</v>
      </c>
      <c r="D18" s="20" t="s">
        <v>404</v>
      </c>
      <c r="E18" s="20">
        <v>30</v>
      </c>
      <c r="F18" s="18" t="s">
        <v>410</v>
      </c>
      <c r="G18" s="19" t="s">
        <v>190</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3169</v>
      </c>
      <c r="B19" s="18" t="s">
        <v>358</v>
      </c>
      <c r="C19" s="20">
        <v>18</v>
      </c>
      <c r="D19" s="20" t="s">
        <v>404</v>
      </c>
      <c r="E19" s="20">
        <v>240</v>
      </c>
      <c r="F19" s="18" t="s">
        <v>405</v>
      </c>
      <c r="G19" s="19" t="s">
        <v>210</v>
      </c>
      <c r="H19" s="78" t="s">
        <v>402</v>
      </c>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5" t="s">
        <v>486</v>
      </c>
      <c r="B20" s="18" t="s">
        <v>358</v>
      </c>
      <c r="C20" s="18">
        <v>19</v>
      </c>
      <c r="D20" s="20" t="s">
        <v>404</v>
      </c>
      <c r="E20" s="20">
        <v>60</v>
      </c>
      <c r="F20" s="18" t="s">
        <v>410</v>
      </c>
      <c r="G20" s="21" t="s">
        <v>190</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453</v>
      </c>
      <c r="B21" s="18" t="s">
        <v>358</v>
      </c>
      <c r="C21" s="20">
        <v>20</v>
      </c>
      <c r="D21" s="20" t="s">
        <v>404</v>
      </c>
      <c r="E21" s="20">
        <v>100</v>
      </c>
      <c r="F21" s="18" t="s">
        <v>405</v>
      </c>
      <c r="G21" s="19" t="s">
        <v>194</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1969</v>
      </c>
      <c r="B22" s="18" t="s">
        <v>358</v>
      </c>
      <c r="C22" s="18">
        <v>21</v>
      </c>
      <c r="D22" s="20" t="s">
        <v>404</v>
      </c>
      <c r="E22" s="20">
        <v>180</v>
      </c>
      <c r="F22" s="18" t="s">
        <v>401</v>
      </c>
      <c r="G22" s="19" t="s">
        <v>198</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991</v>
      </c>
      <c r="B23" s="18" t="s">
        <v>358</v>
      </c>
      <c r="C23" s="20">
        <v>22</v>
      </c>
      <c r="D23" s="20" t="s">
        <v>404</v>
      </c>
      <c r="E23" s="20">
        <v>60</v>
      </c>
      <c r="F23" s="18" t="s">
        <v>410</v>
      </c>
      <c r="G23" s="21"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987</v>
      </c>
      <c r="B24" s="18" t="s">
        <v>358</v>
      </c>
      <c r="C24" s="18">
        <v>23</v>
      </c>
      <c r="D24" s="20" t="s">
        <v>404</v>
      </c>
      <c r="E24" s="20">
        <v>100</v>
      </c>
      <c r="F24" s="18" t="s">
        <v>405</v>
      </c>
      <c r="G24" s="21" t="s">
        <v>198</v>
      </c>
      <c r="H24" s="78" t="s">
        <v>402</v>
      </c>
      <c r="I24" s="78" t="s">
        <v>402</v>
      </c>
      <c r="J24" s="78"/>
      <c r="K24" s="78"/>
      <c r="R24" s="125" t="s">
        <v>274</v>
      </c>
      <c r="S24" s="261">
        <f t="shared" si="1"/>
        <v>0</v>
      </c>
      <c r="T24" s="170">
        <f t="shared" si="2"/>
        <v>0</v>
      </c>
      <c r="U24" s="179"/>
      <c r="V24" s="125" t="s">
        <v>274</v>
      </c>
      <c r="W24" s="261">
        <f t="shared" si="3"/>
        <v>0</v>
      </c>
      <c r="X24" s="6">
        <f t="shared" si="4"/>
        <v>11</v>
      </c>
    </row>
    <row r="25" spans="1:24" ht="13.8" thickBot="1" x14ac:dyDescent="0.3">
      <c r="A25" s="15" t="s">
        <v>1313</v>
      </c>
      <c r="B25" s="18" t="s">
        <v>358</v>
      </c>
      <c r="C25" s="20">
        <v>24</v>
      </c>
      <c r="D25" s="20" t="s">
        <v>404</v>
      </c>
      <c r="E25" s="20">
        <v>70</v>
      </c>
      <c r="F25" s="18" t="s">
        <v>410</v>
      </c>
      <c r="G25" s="19" t="s">
        <v>190</v>
      </c>
      <c r="H25" s="78" t="s">
        <v>402</v>
      </c>
      <c r="I25" s="78" t="s">
        <v>402</v>
      </c>
      <c r="J25" s="78"/>
      <c r="K25" s="78"/>
      <c r="R25" s="177" t="s">
        <v>278</v>
      </c>
      <c r="S25" s="262">
        <f t="shared" si="1"/>
        <v>0</v>
      </c>
      <c r="T25" s="209">
        <f t="shared" si="2"/>
        <v>0</v>
      </c>
      <c r="U25" s="179"/>
      <c r="V25" s="177" t="s">
        <v>278</v>
      </c>
      <c r="W25" s="262">
        <f t="shared" si="3"/>
        <v>0</v>
      </c>
      <c r="X25" s="7">
        <f t="shared" si="4"/>
        <v>13</v>
      </c>
    </row>
    <row r="26" spans="1:24" ht="13.8" thickBot="1" x14ac:dyDescent="0.3">
      <c r="A26" s="15" t="s">
        <v>1295</v>
      </c>
      <c r="B26" s="18" t="s">
        <v>358</v>
      </c>
      <c r="C26" s="18">
        <v>25</v>
      </c>
      <c r="D26" s="20" t="s">
        <v>404</v>
      </c>
      <c r="E26" s="20">
        <v>110</v>
      </c>
      <c r="F26" s="18" t="s">
        <v>405</v>
      </c>
      <c r="G26" s="21" t="s">
        <v>198</v>
      </c>
      <c r="H26" s="78" t="s">
        <v>402</v>
      </c>
      <c r="I26" s="78" t="s">
        <v>402</v>
      </c>
      <c r="J26" s="78"/>
      <c r="K26" s="78"/>
      <c r="R26" s="171" t="s">
        <v>101</v>
      </c>
      <c r="S26" s="172"/>
      <c r="T26" s="186">
        <f>SUM(T27:T49)</f>
        <v>0</v>
      </c>
      <c r="U26" s="179"/>
      <c r="V26" s="188" t="s">
        <v>103</v>
      </c>
      <c r="W26" s="241"/>
      <c r="X26" s="243">
        <f>SUM(X27:X49)</f>
        <v>92</v>
      </c>
    </row>
    <row r="27" spans="1:24" x14ac:dyDescent="0.25">
      <c r="A27" s="15" t="s">
        <v>1425</v>
      </c>
      <c r="B27" s="18" t="s">
        <v>358</v>
      </c>
      <c r="C27" s="20">
        <v>26</v>
      </c>
      <c r="D27" s="20" t="s">
        <v>404</v>
      </c>
      <c r="E27" s="20">
        <v>30</v>
      </c>
      <c r="F27" s="18" t="s">
        <v>410</v>
      </c>
      <c r="G27" s="21" t="s">
        <v>190</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34</v>
      </c>
    </row>
    <row r="28" spans="1:24" x14ac:dyDescent="0.25">
      <c r="A28" s="15" t="s">
        <v>1404</v>
      </c>
      <c r="B28" s="18" t="s">
        <v>358</v>
      </c>
      <c r="C28" s="18">
        <v>27</v>
      </c>
      <c r="D28" s="20" t="s">
        <v>404</v>
      </c>
      <c r="E28" s="20">
        <v>120</v>
      </c>
      <c r="F28" s="18" t="s">
        <v>405</v>
      </c>
      <c r="G28" s="21" t="s">
        <v>202</v>
      </c>
      <c r="H28" s="78" t="s">
        <v>402</v>
      </c>
      <c r="I28" s="78" t="s">
        <v>402</v>
      </c>
      <c r="J28" s="78"/>
      <c r="K28" s="78"/>
      <c r="R28" s="125" t="s">
        <v>194</v>
      </c>
      <c r="S28" s="169">
        <f t="shared" si="5"/>
        <v>0</v>
      </c>
      <c r="T28" s="170">
        <f t="shared" si="6"/>
        <v>0</v>
      </c>
      <c r="U28" s="179"/>
      <c r="V28" s="264" t="s">
        <v>194</v>
      </c>
      <c r="W28" s="267">
        <f t="shared" si="7"/>
        <v>0</v>
      </c>
      <c r="X28" s="6">
        <f t="shared" si="8"/>
        <v>26</v>
      </c>
    </row>
    <row r="29" spans="1:24" x14ac:dyDescent="0.25">
      <c r="A29" s="15" t="s">
        <v>1672</v>
      </c>
      <c r="B29" s="18" t="s">
        <v>358</v>
      </c>
      <c r="C29" s="20">
        <v>28</v>
      </c>
      <c r="D29" s="20" t="s">
        <v>404</v>
      </c>
      <c r="E29" s="20">
        <v>130</v>
      </c>
      <c r="F29" s="18" t="s">
        <v>410</v>
      </c>
      <c r="G29" s="21" t="s">
        <v>202</v>
      </c>
      <c r="H29" s="78" t="s">
        <v>402</v>
      </c>
      <c r="I29" s="78" t="s">
        <v>402</v>
      </c>
      <c r="J29" s="78"/>
      <c r="K29" s="78"/>
      <c r="R29" s="125" t="s">
        <v>198</v>
      </c>
      <c r="S29" s="169">
        <f t="shared" si="5"/>
        <v>0</v>
      </c>
      <c r="T29" s="170">
        <f t="shared" si="6"/>
        <v>0</v>
      </c>
      <c r="U29" s="179"/>
      <c r="V29" s="264" t="s">
        <v>198</v>
      </c>
      <c r="W29" s="267">
        <f t="shared" si="7"/>
        <v>0</v>
      </c>
      <c r="X29" s="6">
        <f t="shared" si="8"/>
        <v>20</v>
      </c>
    </row>
    <row r="30" spans="1:24" x14ac:dyDescent="0.25">
      <c r="A30" s="15" t="s">
        <v>2968</v>
      </c>
      <c r="B30" s="18" t="s">
        <v>358</v>
      </c>
      <c r="C30" s="18">
        <v>29</v>
      </c>
      <c r="D30" s="20" t="s">
        <v>404</v>
      </c>
      <c r="E30" s="20">
        <v>60</v>
      </c>
      <c r="F30" s="18" t="s">
        <v>410</v>
      </c>
      <c r="G30" s="21" t="s">
        <v>190</v>
      </c>
      <c r="H30" s="78" t="s">
        <v>402</v>
      </c>
      <c r="I30" s="78" t="s">
        <v>402</v>
      </c>
      <c r="J30" s="78"/>
      <c r="K30" s="78"/>
      <c r="R30" s="125" t="s">
        <v>202</v>
      </c>
      <c r="S30" s="169">
        <f t="shared" si="5"/>
        <v>0</v>
      </c>
      <c r="T30" s="170">
        <f t="shared" si="6"/>
        <v>0</v>
      </c>
      <c r="U30" s="179"/>
      <c r="V30" s="264" t="s">
        <v>202</v>
      </c>
      <c r="W30" s="267">
        <f t="shared" si="7"/>
        <v>0</v>
      </c>
      <c r="X30" s="6">
        <f t="shared" si="8"/>
        <v>12</v>
      </c>
    </row>
    <row r="31" spans="1:24" x14ac:dyDescent="0.25">
      <c r="A31" s="15" t="s">
        <v>477</v>
      </c>
      <c r="B31" s="18" t="s">
        <v>358</v>
      </c>
      <c r="C31" s="20">
        <v>30</v>
      </c>
      <c r="D31" s="20" t="s">
        <v>400</v>
      </c>
      <c r="E31" s="20">
        <v>60</v>
      </c>
      <c r="F31" s="18" t="s">
        <v>410</v>
      </c>
      <c r="G31" s="21"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3170</v>
      </c>
      <c r="B32" s="18" t="s">
        <v>358</v>
      </c>
      <c r="C32" s="18">
        <v>31</v>
      </c>
      <c r="D32" s="20" t="s">
        <v>400</v>
      </c>
      <c r="E32" s="20">
        <v>110</v>
      </c>
      <c r="F32" s="18" t="s">
        <v>405</v>
      </c>
      <c r="G32" s="21" t="s">
        <v>202</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3090</v>
      </c>
      <c r="B33" s="18" t="s">
        <v>358</v>
      </c>
      <c r="C33" s="20">
        <v>32</v>
      </c>
      <c r="D33" s="20" t="s">
        <v>400</v>
      </c>
      <c r="E33" s="20">
        <v>60</v>
      </c>
      <c r="F33" s="18" t="s">
        <v>410</v>
      </c>
      <c r="G33" s="21"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3091</v>
      </c>
      <c r="B34" s="18" t="s">
        <v>358</v>
      </c>
      <c r="C34" s="18">
        <v>33</v>
      </c>
      <c r="D34" s="20" t="s">
        <v>400</v>
      </c>
      <c r="E34" s="20">
        <v>100</v>
      </c>
      <c r="F34" s="18" t="s">
        <v>405</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3171</v>
      </c>
      <c r="B35" s="18" t="s">
        <v>358</v>
      </c>
      <c r="C35" s="20">
        <v>34</v>
      </c>
      <c r="D35" s="20" t="s">
        <v>400</v>
      </c>
      <c r="E35" s="20">
        <v>250</v>
      </c>
      <c r="F35" s="18" t="s">
        <v>401</v>
      </c>
      <c r="G35" s="21" t="s">
        <v>210</v>
      </c>
      <c r="H35" s="78" t="s">
        <v>402</v>
      </c>
      <c r="I35" s="78" t="s">
        <v>402</v>
      </c>
      <c r="J35" s="78"/>
      <c r="K35" s="78" t="s">
        <v>402</v>
      </c>
      <c r="R35" s="125" t="s">
        <v>222</v>
      </c>
      <c r="S35" s="169">
        <f t="shared" si="5"/>
        <v>0</v>
      </c>
      <c r="T35" s="170">
        <f t="shared" si="6"/>
        <v>0</v>
      </c>
      <c r="U35" s="179"/>
      <c r="V35" s="264" t="s">
        <v>222</v>
      </c>
      <c r="W35" s="267">
        <f t="shared" si="7"/>
        <v>0</v>
      </c>
      <c r="X35" s="6">
        <f t="shared" si="8"/>
        <v>0</v>
      </c>
    </row>
    <row r="36" spans="1:24" x14ac:dyDescent="0.25">
      <c r="A36" s="15" t="s">
        <v>2338</v>
      </c>
      <c r="B36" s="18" t="s">
        <v>358</v>
      </c>
      <c r="C36" s="18">
        <v>35</v>
      </c>
      <c r="D36" s="20" t="s">
        <v>400</v>
      </c>
      <c r="E36" s="20">
        <v>60</v>
      </c>
      <c r="F36" s="18" t="s">
        <v>410</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572</v>
      </c>
      <c r="B37" s="18" t="s">
        <v>358</v>
      </c>
      <c r="C37" s="20">
        <v>36</v>
      </c>
      <c r="D37" s="20" t="s">
        <v>421</v>
      </c>
      <c r="E37" s="20">
        <v>50</v>
      </c>
      <c r="F37" s="18" t="s">
        <v>410</v>
      </c>
      <c r="G37" s="21"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552</v>
      </c>
      <c r="B38" s="18" t="s">
        <v>358</v>
      </c>
      <c r="C38" s="18">
        <v>37</v>
      </c>
      <c r="D38" s="20" t="s">
        <v>421</v>
      </c>
      <c r="E38" s="20">
        <v>70</v>
      </c>
      <c r="F38" s="18"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665</v>
      </c>
      <c r="B39" s="18" t="s">
        <v>358</v>
      </c>
      <c r="C39" s="20">
        <v>38</v>
      </c>
      <c r="D39" s="20" t="s">
        <v>421</v>
      </c>
      <c r="E39" s="20">
        <v>130</v>
      </c>
      <c r="F39" s="18" t="s">
        <v>401</v>
      </c>
      <c r="G39" s="21" t="s">
        <v>202</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982</v>
      </c>
      <c r="B40" s="18" t="s">
        <v>358</v>
      </c>
      <c r="C40" s="18">
        <v>39</v>
      </c>
      <c r="D40" s="20" t="s">
        <v>421</v>
      </c>
      <c r="E40" s="20">
        <v>60</v>
      </c>
      <c r="F40" s="18" t="s">
        <v>410</v>
      </c>
      <c r="G40" s="19"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1821</v>
      </c>
      <c r="B41" s="18" t="s">
        <v>358</v>
      </c>
      <c r="C41" s="20">
        <v>40</v>
      </c>
      <c r="D41" s="20" t="s">
        <v>421</v>
      </c>
      <c r="E41" s="20">
        <v>110</v>
      </c>
      <c r="F41" s="18" t="s">
        <v>405</v>
      </c>
      <c r="G41" s="21" t="s">
        <v>198</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1315</v>
      </c>
      <c r="B42" s="18" t="s">
        <v>358</v>
      </c>
      <c r="C42" s="18">
        <v>41</v>
      </c>
      <c r="D42" s="20" t="s">
        <v>421</v>
      </c>
      <c r="E42" s="20">
        <v>50</v>
      </c>
      <c r="F42" s="18" t="s">
        <v>410</v>
      </c>
      <c r="G42" s="21"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1297</v>
      </c>
      <c r="B43" s="18" t="s">
        <v>358</v>
      </c>
      <c r="C43" s="20">
        <v>42</v>
      </c>
      <c r="D43" s="20" t="s">
        <v>421</v>
      </c>
      <c r="E43" s="20">
        <v>120</v>
      </c>
      <c r="F43" s="18"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1406</v>
      </c>
      <c r="B44" s="18" t="s">
        <v>358</v>
      </c>
      <c r="C44" s="18">
        <v>43</v>
      </c>
      <c r="D44" s="20" t="s">
        <v>421</v>
      </c>
      <c r="E44" s="20">
        <v>70</v>
      </c>
      <c r="F44" s="18"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2641</v>
      </c>
      <c r="B45" s="18" t="s">
        <v>358</v>
      </c>
      <c r="C45" s="20">
        <v>44</v>
      </c>
      <c r="D45" s="20" t="s">
        <v>421</v>
      </c>
      <c r="E45" s="20">
        <v>60</v>
      </c>
      <c r="F45" s="18"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2642</v>
      </c>
      <c r="B46" s="18" t="s">
        <v>358</v>
      </c>
      <c r="C46" s="18">
        <v>45</v>
      </c>
      <c r="D46" s="20" t="s">
        <v>421</v>
      </c>
      <c r="E46" s="20">
        <v>120</v>
      </c>
      <c r="F46" s="18" t="s">
        <v>405</v>
      </c>
      <c r="G46" s="21" t="s">
        <v>198</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3081</v>
      </c>
      <c r="B47" s="18" t="s">
        <v>358</v>
      </c>
      <c r="C47" s="20">
        <v>46</v>
      </c>
      <c r="D47" s="20" t="s">
        <v>421</v>
      </c>
      <c r="E47" s="20">
        <v>60</v>
      </c>
      <c r="F47" s="18"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3082</v>
      </c>
      <c r="B48" s="18" t="s">
        <v>358</v>
      </c>
      <c r="C48" s="18">
        <v>47</v>
      </c>
      <c r="D48" s="20" t="s">
        <v>421</v>
      </c>
      <c r="E48" s="20">
        <v>110</v>
      </c>
      <c r="F48" s="18" t="s">
        <v>405</v>
      </c>
      <c r="G48" s="21" t="s">
        <v>202</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3066</v>
      </c>
      <c r="B49" s="18" t="s">
        <v>358</v>
      </c>
      <c r="C49" s="20">
        <v>48</v>
      </c>
      <c r="D49" s="20" t="s">
        <v>421</v>
      </c>
      <c r="E49" s="20">
        <v>110</v>
      </c>
      <c r="F49" s="18" t="s">
        <v>410</v>
      </c>
      <c r="G49" s="21" t="s">
        <v>198</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3172</v>
      </c>
      <c r="B50" s="18" t="s">
        <v>358</v>
      </c>
      <c r="C50" s="18">
        <v>49</v>
      </c>
      <c r="D50" s="20" t="s">
        <v>421</v>
      </c>
      <c r="E50" s="20">
        <v>180</v>
      </c>
      <c r="F50" s="18" t="s">
        <v>410</v>
      </c>
      <c r="G50" s="21" t="s">
        <v>210</v>
      </c>
      <c r="H50" s="78" t="s">
        <v>402</v>
      </c>
      <c r="I50" s="78" t="s">
        <v>402</v>
      </c>
      <c r="J50" s="78"/>
      <c r="K50" s="78" t="s">
        <v>402</v>
      </c>
      <c r="U50" s="179"/>
      <c r="V50" s="188" t="s">
        <v>458</v>
      </c>
      <c r="W50" s="206"/>
      <c r="X50" s="207">
        <f>SUM(X51:X73)</f>
        <v>216</v>
      </c>
    </row>
    <row r="51" spans="1:24" x14ac:dyDescent="0.25">
      <c r="A51" s="15" t="s">
        <v>653</v>
      </c>
      <c r="B51" s="18" t="s">
        <v>358</v>
      </c>
      <c r="C51" s="20">
        <v>50</v>
      </c>
      <c r="D51" s="20" t="s">
        <v>431</v>
      </c>
      <c r="E51" s="20">
        <v>60</v>
      </c>
      <c r="F51" s="18" t="s">
        <v>410</v>
      </c>
      <c r="G51" s="19" t="s">
        <v>190</v>
      </c>
      <c r="H51" s="78" t="s">
        <v>402</v>
      </c>
      <c r="I51" s="78" t="s">
        <v>402</v>
      </c>
      <c r="J51" s="78"/>
      <c r="K51" s="78"/>
      <c r="U51" s="269"/>
      <c r="V51" s="124" t="s">
        <v>190</v>
      </c>
      <c r="W51" s="169">
        <f>S3+S27+W3+W27</f>
        <v>0</v>
      </c>
      <c r="X51" s="170">
        <f>T3+T27+X3+X27</f>
        <v>68</v>
      </c>
    </row>
    <row r="52" spans="1:24" x14ac:dyDescent="0.25">
      <c r="A52" s="15" t="s">
        <v>641</v>
      </c>
      <c r="B52" s="18" t="s">
        <v>358</v>
      </c>
      <c r="C52" s="18">
        <v>51</v>
      </c>
      <c r="D52" s="20" t="s">
        <v>431</v>
      </c>
      <c r="E52" s="20">
        <v>90</v>
      </c>
      <c r="F52" s="18" t="s">
        <v>405</v>
      </c>
      <c r="G52" s="21" t="s">
        <v>198</v>
      </c>
      <c r="H52" s="78" t="s">
        <v>402</v>
      </c>
      <c r="I52" s="78" t="s">
        <v>402</v>
      </c>
      <c r="J52" s="78"/>
      <c r="K52" s="78"/>
      <c r="U52" s="269"/>
      <c r="V52" s="125" t="s">
        <v>194</v>
      </c>
      <c r="W52" s="169">
        <f t="shared" ref="W52:X67" si="9">S4+S28+W4+W28</f>
        <v>0</v>
      </c>
      <c r="X52" s="170">
        <f t="shared" si="9"/>
        <v>52</v>
      </c>
    </row>
    <row r="53" spans="1:24" x14ac:dyDescent="0.25">
      <c r="A53" s="15" t="s">
        <v>648</v>
      </c>
      <c r="B53" s="18" t="s">
        <v>358</v>
      </c>
      <c r="C53" s="20">
        <v>52</v>
      </c>
      <c r="D53" s="20" t="s">
        <v>431</v>
      </c>
      <c r="E53" s="20">
        <v>70</v>
      </c>
      <c r="F53" s="18" t="s">
        <v>410</v>
      </c>
      <c r="G53" s="21" t="s">
        <v>190</v>
      </c>
      <c r="H53" s="78" t="s">
        <v>402</v>
      </c>
      <c r="I53" s="78" t="s">
        <v>402</v>
      </c>
      <c r="J53" s="78"/>
      <c r="K53" s="78"/>
      <c r="U53" s="269"/>
      <c r="V53" s="125" t="s">
        <v>198</v>
      </c>
      <c r="W53" s="169">
        <f t="shared" si="9"/>
        <v>0</v>
      </c>
      <c r="X53" s="170">
        <f t="shared" si="9"/>
        <v>40</v>
      </c>
    </row>
    <row r="54" spans="1:24" x14ac:dyDescent="0.25">
      <c r="A54" s="15" t="s">
        <v>1673</v>
      </c>
      <c r="B54" s="18" t="s">
        <v>358</v>
      </c>
      <c r="C54" s="18">
        <v>53</v>
      </c>
      <c r="D54" s="20" t="s">
        <v>431</v>
      </c>
      <c r="E54" s="20">
        <v>130</v>
      </c>
      <c r="F54" s="18" t="s">
        <v>410</v>
      </c>
      <c r="G54" s="21" t="s">
        <v>198</v>
      </c>
      <c r="H54" s="78" t="s">
        <v>402</v>
      </c>
      <c r="I54" s="78" t="s">
        <v>402</v>
      </c>
      <c r="J54" s="78"/>
      <c r="K54" s="78"/>
      <c r="U54" s="269"/>
      <c r="V54" s="125" t="s">
        <v>202</v>
      </c>
      <c r="W54" s="169">
        <f t="shared" si="9"/>
        <v>0</v>
      </c>
      <c r="X54" s="170">
        <f t="shared" si="9"/>
        <v>24</v>
      </c>
    </row>
    <row r="55" spans="1:24" x14ac:dyDescent="0.25">
      <c r="A55" s="15" t="s">
        <v>2969</v>
      </c>
      <c r="B55" s="18" t="s">
        <v>358</v>
      </c>
      <c r="C55" s="20">
        <v>54</v>
      </c>
      <c r="D55" s="20" t="s">
        <v>431</v>
      </c>
      <c r="E55" s="20">
        <v>120</v>
      </c>
      <c r="F55" s="18" t="s">
        <v>405</v>
      </c>
      <c r="G55" s="21" t="s">
        <v>194</v>
      </c>
      <c r="H55" s="78" t="s">
        <v>402</v>
      </c>
      <c r="I55" s="78" t="s">
        <v>402</v>
      </c>
      <c r="J55" s="78"/>
      <c r="K55" s="78"/>
      <c r="U55" s="269"/>
      <c r="V55" s="125" t="s">
        <v>206</v>
      </c>
      <c r="W55" s="169">
        <f t="shared" si="9"/>
        <v>0</v>
      </c>
      <c r="X55" s="170">
        <f t="shared" si="9"/>
        <v>0</v>
      </c>
    </row>
    <row r="56" spans="1:24" x14ac:dyDescent="0.25">
      <c r="A56" s="15" t="s">
        <v>3064</v>
      </c>
      <c r="B56" s="18" t="s">
        <v>358</v>
      </c>
      <c r="C56" s="18">
        <v>55</v>
      </c>
      <c r="D56" s="20" t="s">
        <v>431</v>
      </c>
      <c r="E56" s="20">
        <v>70</v>
      </c>
      <c r="F56" s="18" t="s">
        <v>410</v>
      </c>
      <c r="G56" s="19" t="s">
        <v>190</v>
      </c>
      <c r="H56" s="78" t="s">
        <v>402</v>
      </c>
      <c r="I56" s="78" t="s">
        <v>402</v>
      </c>
      <c r="J56" s="78"/>
      <c r="K56" s="78"/>
      <c r="U56" s="270"/>
      <c r="V56" s="125" t="s">
        <v>210</v>
      </c>
      <c r="W56" s="169">
        <f t="shared" si="9"/>
        <v>0</v>
      </c>
      <c r="X56" s="170">
        <f t="shared" si="9"/>
        <v>8</v>
      </c>
    </row>
    <row r="57" spans="1:24" ht="13.8" thickBot="1" x14ac:dyDescent="0.3">
      <c r="A57" s="15" t="s">
        <v>3065</v>
      </c>
      <c r="B57" s="18" t="s">
        <v>358</v>
      </c>
      <c r="C57" s="20">
        <v>56</v>
      </c>
      <c r="D57" s="20" t="s">
        <v>431</v>
      </c>
      <c r="E57" s="20">
        <v>130</v>
      </c>
      <c r="F57" s="18" t="s">
        <v>405</v>
      </c>
      <c r="G57" s="21" t="s">
        <v>202</v>
      </c>
      <c r="H57" s="78" t="s">
        <v>402</v>
      </c>
      <c r="I57" s="78" t="s">
        <v>402</v>
      </c>
      <c r="J57" s="78"/>
      <c r="K57" s="78"/>
      <c r="U57" s="271"/>
      <c r="V57" s="125" t="s">
        <v>214</v>
      </c>
      <c r="W57" s="169">
        <f t="shared" si="9"/>
        <v>0</v>
      </c>
      <c r="X57" s="170">
        <f t="shared" si="9"/>
        <v>0</v>
      </c>
    </row>
    <row r="58" spans="1:24" ht="13.8" thickBot="1" x14ac:dyDescent="0.3">
      <c r="A58" s="15" t="s">
        <v>3173</v>
      </c>
      <c r="B58" s="18" t="s">
        <v>358</v>
      </c>
      <c r="C58" s="18">
        <v>57</v>
      </c>
      <c r="D58" s="20" t="s">
        <v>431</v>
      </c>
      <c r="E58" s="20">
        <v>190</v>
      </c>
      <c r="F58" s="18" t="s">
        <v>410</v>
      </c>
      <c r="G58" s="21" t="s">
        <v>210</v>
      </c>
      <c r="H58" s="78" t="s">
        <v>402</v>
      </c>
      <c r="I58" s="78" t="s">
        <v>402</v>
      </c>
      <c r="J58" s="78"/>
      <c r="K58" s="78" t="s">
        <v>402</v>
      </c>
      <c r="U58" s="271"/>
      <c r="V58" s="125" t="s">
        <v>218</v>
      </c>
      <c r="W58" s="169">
        <f t="shared" si="9"/>
        <v>0</v>
      </c>
      <c r="X58" s="170">
        <f t="shared" si="9"/>
        <v>0</v>
      </c>
    </row>
    <row r="59" spans="1:24" ht="13.8" thickBot="1" x14ac:dyDescent="0.3">
      <c r="A59" s="15" t="s">
        <v>946</v>
      </c>
      <c r="B59" s="18" t="s">
        <v>358</v>
      </c>
      <c r="C59" s="20">
        <v>58</v>
      </c>
      <c r="D59" s="20" t="s">
        <v>435</v>
      </c>
      <c r="E59" s="20">
        <v>60</v>
      </c>
      <c r="F59" s="18" t="s">
        <v>410</v>
      </c>
      <c r="G59" s="21" t="s">
        <v>190</v>
      </c>
      <c r="H59" s="78" t="s">
        <v>402</v>
      </c>
      <c r="I59" s="78" t="s">
        <v>402</v>
      </c>
      <c r="J59" s="78"/>
      <c r="K59" s="78"/>
      <c r="U59" s="271"/>
      <c r="V59" s="125" t="s">
        <v>222</v>
      </c>
      <c r="W59" s="169">
        <f t="shared" si="9"/>
        <v>0</v>
      </c>
      <c r="X59" s="170">
        <f t="shared" si="9"/>
        <v>0</v>
      </c>
    </row>
    <row r="60" spans="1:24" ht="13.8" thickBot="1" x14ac:dyDescent="0.3">
      <c r="A60" s="15" t="s">
        <v>945</v>
      </c>
      <c r="B60" s="18" t="s">
        <v>358</v>
      </c>
      <c r="C60" s="18">
        <v>59</v>
      </c>
      <c r="D60" s="20" t="s">
        <v>435</v>
      </c>
      <c r="E60" s="20">
        <v>110</v>
      </c>
      <c r="F60" s="18" t="s">
        <v>405</v>
      </c>
      <c r="G60" s="21" t="s">
        <v>198</v>
      </c>
      <c r="H60" s="78" t="s">
        <v>402</v>
      </c>
      <c r="I60" s="78" t="s">
        <v>402</v>
      </c>
      <c r="J60" s="78"/>
      <c r="K60" s="78"/>
      <c r="U60" s="271"/>
      <c r="V60" s="125" t="s">
        <v>226</v>
      </c>
      <c r="W60" s="169">
        <f t="shared" si="9"/>
        <v>0</v>
      </c>
      <c r="X60" s="170">
        <f t="shared" si="9"/>
        <v>0</v>
      </c>
    </row>
    <row r="61" spans="1:24" ht="13.8" thickBot="1" x14ac:dyDescent="0.3">
      <c r="A61" s="15" t="s">
        <v>2408</v>
      </c>
      <c r="B61" s="18" t="s">
        <v>358</v>
      </c>
      <c r="C61" s="20">
        <v>60</v>
      </c>
      <c r="D61" s="20" t="s">
        <v>435</v>
      </c>
      <c r="E61" s="20">
        <v>70</v>
      </c>
      <c r="F61" s="18" t="s">
        <v>410</v>
      </c>
      <c r="G61" s="21" t="s">
        <v>190</v>
      </c>
      <c r="H61" s="78" t="s">
        <v>402</v>
      </c>
      <c r="I61" s="78" t="s">
        <v>402</v>
      </c>
      <c r="J61" s="78"/>
      <c r="K61" s="78"/>
      <c r="U61" s="271"/>
      <c r="V61" s="126" t="s">
        <v>230</v>
      </c>
      <c r="W61" s="169">
        <f t="shared" si="9"/>
        <v>0</v>
      </c>
      <c r="X61" s="170">
        <f t="shared" si="9"/>
        <v>0</v>
      </c>
    </row>
    <row r="62" spans="1:24" ht="13.8" thickBot="1" x14ac:dyDescent="0.3">
      <c r="A62" s="15" t="s">
        <v>2409</v>
      </c>
      <c r="B62" s="18" t="s">
        <v>358</v>
      </c>
      <c r="C62" s="18">
        <v>61</v>
      </c>
      <c r="D62" s="20" t="s">
        <v>435</v>
      </c>
      <c r="E62" s="20">
        <v>90</v>
      </c>
      <c r="F62" s="18" t="s">
        <v>405</v>
      </c>
      <c r="G62" s="19" t="s">
        <v>194</v>
      </c>
      <c r="H62" s="78" t="s">
        <v>402</v>
      </c>
      <c r="I62" s="78" t="s">
        <v>402</v>
      </c>
      <c r="J62" s="78"/>
      <c r="K62" s="78"/>
      <c r="U62" s="271"/>
      <c r="V62" s="125" t="s">
        <v>234</v>
      </c>
      <c r="W62" s="169">
        <f t="shared" si="9"/>
        <v>0</v>
      </c>
      <c r="X62" s="170">
        <f t="shared" si="9"/>
        <v>0</v>
      </c>
    </row>
    <row r="63" spans="1:24" ht="13.8" thickBot="1" x14ac:dyDescent="0.3">
      <c r="A63" s="15" t="s">
        <v>2410</v>
      </c>
      <c r="B63" s="18" t="s">
        <v>358</v>
      </c>
      <c r="C63" s="20">
        <v>62</v>
      </c>
      <c r="D63" s="20" t="s">
        <v>435</v>
      </c>
      <c r="E63" s="20">
        <v>160</v>
      </c>
      <c r="F63" s="18" t="s">
        <v>401</v>
      </c>
      <c r="G63" s="19" t="s">
        <v>198</v>
      </c>
      <c r="H63" s="78" t="s">
        <v>402</v>
      </c>
      <c r="I63" s="78" t="s">
        <v>402</v>
      </c>
      <c r="J63" s="78"/>
      <c r="K63" s="78"/>
      <c r="U63" s="271"/>
      <c r="V63" s="125" t="s">
        <v>238</v>
      </c>
      <c r="W63" s="169">
        <f t="shared" si="9"/>
        <v>0</v>
      </c>
      <c r="X63" s="170">
        <f t="shared" si="9"/>
        <v>0</v>
      </c>
    </row>
    <row r="64" spans="1:24" ht="13.8" thickBot="1" x14ac:dyDescent="0.3">
      <c r="A64" s="15" t="s">
        <v>3174</v>
      </c>
      <c r="B64" s="18" t="s">
        <v>358</v>
      </c>
      <c r="C64" s="18">
        <v>63</v>
      </c>
      <c r="D64" s="20" t="s">
        <v>435</v>
      </c>
      <c r="E64" s="20">
        <v>210</v>
      </c>
      <c r="F64" s="18" t="s">
        <v>410</v>
      </c>
      <c r="G64" s="21" t="s">
        <v>210</v>
      </c>
      <c r="H64" s="78" t="s">
        <v>402</v>
      </c>
      <c r="I64" s="78" t="s">
        <v>402</v>
      </c>
      <c r="J64" s="78"/>
      <c r="K64" s="78" t="s">
        <v>402</v>
      </c>
      <c r="U64" s="271"/>
      <c r="V64" s="125" t="s">
        <v>242</v>
      </c>
      <c r="W64" s="169">
        <f t="shared" si="9"/>
        <v>0</v>
      </c>
      <c r="X64" s="170">
        <f t="shared" si="9"/>
        <v>0</v>
      </c>
    </row>
    <row r="65" spans="1:24" ht="13.8" thickBot="1" x14ac:dyDescent="0.3">
      <c r="A65" s="15" t="s">
        <v>1258</v>
      </c>
      <c r="B65" s="18" t="s">
        <v>358</v>
      </c>
      <c r="C65" s="20">
        <v>64</v>
      </c>
      <c r="D65" s="20" t="s">
        <v>419</v>
      </c>
      <c r="E65" s="20">
        <v>80</v>
      </c>
      <c r="F65" s="18" t="s">
        <v>410</v>
      </c>
      <c r="G65" s="19" t="s">
        <v>194</v>
      </c>
      <c r="H65" s="78" t="s">
        <v>402</v>
      </c>
      <c r="I65" s="78" t="s">
        <v>402</v>
      </c>
      <c r="J65" s="78"/>
      <c r="K65" s="78"/>
      <c r="U65" s="271"/>
      <c r="V65" s="125" t="s">
        <v>246</v>
      </c>
      <c r="W65" s="169">
        <f t="shared" si="9"/>
        <v>0</v>
      </c>
      <c r="X65" s="170">
        <f t="shared" si="9"/>
        <v>0</v>
      </c>
    </row>
    <row r="66" spans="1:24" ht="13.8" thickBot="1" x14ac:dyDescent="0.3">
      <c r="A66" s="15" t="s">
        <v>1211</v>
      </c>
      <c r="B66" s="18" t="s">
        <v>358</v>
      </c>
      <c r="C66" s="18">
        <v>65</v>
      </c>
      <c r="D66" s="20" t="s">
        <v>419</v>
      </c>
      <c r="E66" s="20">
        <v>60</v>
      </c>
      <c r="F66" s="18" t="s">
        <v>410</v>
      </c>
      <c r="G66" s="19" t="s">
        <v>190</v>
      </c>
      <c r="H66" s="78" t="s">
        <v>402</v>
      </c>
      <c r="I66" s="78" t="s">
        <v>402</v>
      </c>
      <c r="J66" s="78"/>
      <c r="K66" s="78"/>
      <c r="U66" s="271"/>
      <c r="V66" s="125" t="s">
        <v>250</v>
      </c>
      <c r="W66" s="169">
        <f t="shared" si="9"/>
        <v>0</v>
      </c>
      <c r="X66" s="170">
        <f t="shared" si="9"/>
        <v>0</v>
      </c>
    </row>
    <row r="67" spans="1:24" ht="13.8" thickBot="1" x14ac:dyDescent="0.3">
      <c r="A67" s="15" t="s">
        <v>1217</v>
      </c>
      <c r="B67" s="18" t="s">
        <v>358</v>
      </c>
      <c r="C67" s="20">
        <v>66</v>
      </c>
      <c r="D67" s="20" t="s">
        <v>419</v>
      </c>
      <c r="E67" s="20">
        <v>100</v>
      </c>
      <c r="F67" s="18" t="s">
        <v>405</v>
      </c>
      <c r="G67" s="21" t="s">
        <v>194</v>
      </c>
      <c r="H67" s="78" t="s">
        <v>402</v>
      </c>
      <c r="I67" s="78" t="s">
        <v>402</v>
      </c>
      <c r="J67" s="78"/>
      <c r="K67" s="78"/>
      <c r="U67" s="271"/>
      <c r="V67" s="125" t="s">
        <v>254</v>
      </c>
      <c r="W67" s="169">
        <f t="shared" si="9"/>
        <v>0</v>
      </c>
      <c r="X67" s="170">
        <f t="shared" si="9"/>
        <v>0</v>
      </c>
    </row>
    <row r="68" spans="1:24" ht="13.8" thickBot="1" x14ac:dyDescent="0.3">
      <c r="A68" s="15" t="s">
        <v>1193</v>
      </c>
      <c r="B68" s="18" t="s">
        <v>358</v>
      </c>
      <c r="C68" s="18">
        <v>67</v>
      </c>
      <c r="D68" s="20" t="s">
        <v>419</v>
      </c>
      <c r="E68" s="20">
        <v>170</v>
      </c>
      <c r="F68" s="18" t="s">
        <v>401</v>
      </c>
      <c r="G68" s="21" t="s">
        <v>202</v>
      </c>
      <c r="H68" s="78" t="s">
        <v>402</v>
      </c>
      <c r="I68" s="78" t="s">
        <v>402</v>
      </c>
      <c r="J68" s="78"/>
      <c r="K68" s="78"/>
      <c r="U68" s="271"/>
      <c r="V68" s="125" t="s">
        <v>258</v>
      </c>
      <c r="W68" s="169">
        <f t="shared" ref="W68:X73" si="10">S20+S44+W20+W44</f>
        <v>0</v>
      </c>
      <c r="X68" s="170">
        <f t="shared" si="10"/>
        <v>0</v>
      </c>
    </row>
    <row r="69" spans="1:24" ht="13.8" thickBot="1" x14ac:dyDescent="0.3">
      <c r="A69" s="15" t="s">
        <v>1674</v>
      </c>
      <c r="B69" s="18" t="s">
        <v>358</v>
      </c>
      <c r="C69" s="20">
        <v>68</v>
      </c>
      <c r="D69" s="20" t="s">
        <v>419</v>
      </c>
      <c r="E69" s="20">
        <v>130</v>
      </c>
      <c r="F69" s="18" t="s">
        <v>410</v>
      </c>
      <c r="G69" s="21" t="s">
        <v>198</v>
      </c>
      <c r="H69" s="78" t="s">
        <v>402</v>
      </c>
      <c r="I69" s="78" t="s">
        <v>402</v>
      </c>
      <c r="J69" s="78"/>
      <c r="K69" s="78"/>
      <c r="U69" s="271"/>
      <c r="V69" s="125" t="s">
        <v>262</v>
      </c>
      <c r="W69" s="169">
        <f t="shared" si="10"/>
        <v>0</v>
      </c>
      <c r="X69" s="170">
        <f t="shared" si="10"/>
        <v>0</v>
      </c>
    </row>
    <row r="70" spans="1:24" ht="13.8" thickBot="1" x14ac:dyDescent="0.3">
      <c r="A70" s="15" t="s">
        <v>2411</v>
      </c>
      <c r="B70" s="18" t="s">
        <v>358</v>
      </c>
      <c r="C70" s="18">
        <v>69</v>
      </c>
      <c r="D70" s="20" t="s">
        <v>419</v>
      </c>
      <c r="E70" s="20">
        <v>120</v>
      </c>
      <c r="F70" s="18" t="s">
        <v>405</v>
      </c>
      <c r="G70" s="21" t="s">
        <v>198</v>
      </c>
      <c r="H70" s="78" t="s">
        <v>402</v>
      </c>
      <c r="I70" s="78" t="s">
        <v>402</v>
      </c>
      <c r="J70" s="78"/>
      <c r="K70" s="78"/>
      <c r="U70" s="271"/>
      <c r="V70" s="125" t="s">
        <v>266</v>
      </c>
      <c r="W70" s="169">
        <f t="shared" si="10"/>
        <v>0</v>
      </c>
      <c r="X70" s="170">
        <f t="shared" si="10"/>
        <v>0</v>
      </c>
    </row>
    <row r="71" spans="1:24" ht="13.8" thickBot="1" x14ac:dyDescent="0.3">
      <c r="A71" s="15" t="s">
        <v>3175</v>
      </c>
      <c r="B71" s="18" t="s">
        <v>358</v>
      </c>
      <c r="C71" s="20">
        <v>70</v>
      </c>
      <c r="D71" s="20" t="s">
        <v>419</v>
      </c>
      <c r="E71" s="20">
        <v>170</v>
      </c>
      <c r="F71" s="18" t="s">
        <v>410</v>
      </c>
      <c r="G71" s="21" t="s">
        <v>210</v>
      </c>
      <c r="H71" s="78" t="s">
        <v>402</v>
      </c>
      <c r="I71" s="78" t="s">
        <v>402</v>
      </c>
      <c r="J71" s="78"/>
      <c r="K71" s="78" t="s">
        <v>402</v>
      </c>
      <c r="U71" s="271"/>
      <c r="V71" s="125" t="s">
        <v>270</v>
      </c>
      <c r="W71" s="169">
        <f t="shared" si="10"/>
        <v>0</v>
      </c>
      <c r="X71" s="170">
        <f t="shared" si="10"/>
        <v>0</v>
      </c>
    </row>
    <row r="72" spans="1:24" ht="13.8" thickBot="1" x14ac:dyDescent="0.3">
      <c r="A72" s="15" t="s">
        <v>652</v>
      </c>
      <c r="B72" s="18" t="s">
        <v>358</v>
      </c>
      <c r="C72" s="18">
        <v>71</v>
      </c>
      <c r="D72" s="20" t="s">
        <v>2651</v>
      </c>
      <c r="E72" s="20">
        <v>60</v>
      </c>
      <c r="F72" s="18" t="s">
        <v>410</v>
      </c>
      <c r="G72" s="21" t="s">
        <v>190</v>
      </c>
      <c r="H72" s="78" t="s">
        <v>402</v>
      </c>
      <c r="I72" s="78" t="s">
        <v>402</v>
      </c>
      <c r="J72" s="78"/>
      <c r="K72" s="78"/>
      <c r="U72" s="271"/>
      <c r="V72" s="125" t="s">
        <v>274</v>
      </c>
      <c r="W72" s="169">
        <f t="shared" si="10"/>
        <v>0</v>
      </c>
      <c r="X72" s="170">
        <f t="shared" si="10"/>
        <v>11</v>
      </c>
    </row>
    <row r="73" spans="1:24" ht="13.8" thickBot="1" x14ac:dyDescent="0.3">
      <c r="A73" s="15" t="s">
        <v>631</v>
      </c>
      <c r="B73" s="18" t="s">
        <v>358</v>
      </c>
      <c r="C73" s="20">
        <v>72</v>
      </c>
      <c r="D73" s="20" t="s">
        <v>2651</v>
      </c>
      <c r="E73" s="20">
        <v>120</v>
      </c>
      <c r="F73" s="18" t="s">
        <v>405</v>
      </c>
      <c r="G73" s="21" t="s">
        <v>198</v>
      </c>
      <c r="H73" s="78" t="s">
        <v>402</v>
      </c>
      <c r="I73" s="78" t="s">
        <v>402</v>
      </c>
      <c r="J73" s="78"/>
      <c r="K73" s="78"/>
      <c r="U73" s="271"/>
      <c r="V73" s="177" t="s">
        <v>278</v>
      </c>
      <c r="W73" s="169">
        <f t="shared" si="10"/>
        <v>0</v>
      </c>
      <c r="X73" s="170">
        <f t="shared" si="10"/>
        <v>13</v>
      </c>
    </row>
    <row r="74" spans="1:24" x14ac:dyDescent="0.25">
      <c r="A74" s="15" t="s">
        <v>2656</v>
      </c>
      <c r="B74" s="18" t="s">
        <v>358</v>
      </c>
      <c r="C74" s="18">
        <v>73</v>
      </c>
      <c r="D74" s="20" t="s">
        <v>2651</v>
      </c>
      <c r="E74" s="20">
        <v>130</v>
      </c>
      <c r="F74" s="18" t="s">
        <v>410</v>
      </c>
      <c r="G74" s="21" t="s">
        <v>202</v>
      </c>
      <c r="H74" s="78" t="s">
        <v>402</v>
      </c>
      <c r="I74" s="78" t="s">
        <v>402</v>
      </c>
      <c r="J74" s="78"/>
      <c r="K74" s="78"/>
    </row>
    <row r="75" spans="1:24" x14ac:dyDescent="0.25">
      <c r="A75" s="15" t="s">
        <v>3176</v>
      </c>
      <c r="B75" s="18" t="s">
        <v>358</v>
      </c>
      <c r="C75" s="20">
        <v>74</v>
      </c>
      <c r="D75" s="20" t="s">
        <v>165</v>
      </c>
      <c r="E75" s="20">
        <v>220</v>
      </c>
      <c r="F75" s="18" t="s">
        <v>405</v>
      </c>
      <c r="G75" s="21" t="s">
        <v>210</v>
      </c>
      <c r="H75" s="78" t="s">
        <v>402</v>
      </c>
      <c r="I75" s="78" t="s">
        <v>402</v>
      </c>
      <c r="J75" s="78"/>
      <c r="K75" s="78" t="s">
        <v>402</v>
      </c>
    </row>
    <row r="76" spans="1:24" x14ac:dyDescent="0.25">
      <c r="A76" s="15" t="s">
        <v>3110</v>
      </c>
      <c r="B76" s="18" t="s">
        <v>358</v>
      </c>
      <c r="C76" s="18">
        <v>75</v>
      </c>
      <c r="D76" s="20" t="s">
        <v>165</v>
      </c>
      <c r="E76" s="20">
        <v>60</v>
      </c>
      <c r="F76" s="18" t="s">
        <v>410</v>
      </c>
      <c r="G76" s="21" t="s">
        <v>190</v>
      </c>
      <c r="H76" s="78" t="s">
        <v>402</v>
      </c>
      <c r="I76" s="78" t="s">
        <v>402</v>
      </c>
      <c r="J76" s="78"/>
      <c r="K76" s="78"/>
    </row>
    <row r="77" spans="1:24" x14ac:dyDescent="0.25">
      <c r="A77" s="15" t="s">
        <v>3111</v>
      </c>
      <c r="B77" s="18" t="s">
        <v>358</v>
      </c>
      <c r="C77" s="20">
        <v>76</v>
      </c>
      <c r="D77" s="20" t="s">
        <v>165</v>
      </c>
      <c r="E77" s="20">
        <v>90</v>
      </c>
      <c r="F77" s="18" t="s">
        <v>405</v>
      </c>
      <c r="G77" s="21" t="s">
        <v>194</v>
      </c>
      <c r="H77" s="78" t="s">
        <v>402</v>
      </c>
      <c r="I77" s="78" t="s">
        <v>402</v>
      </c>
      <c r="J77" s="78"/>
      <c r="K77" s="78"/>
    </row>
    <row r="78" spans="1:24" x14ac:dyDescent="0.25">
      <c r="A78" s="15" t="s">
        <v>3177</v>
      </c>
      <c r="B78" s="18" t="s">
        <v>358</v>
      </c>
      <c r="C78" s="20">
        <v>77</v>
      </c>
      <c r="D78" s="20" t="s">
        <v>165</v>
      </c>
      <c r="E78" s="20">
        <v>160</v>
      </c>
      <c r="F78" s="18" t="s">
        <v>401</v>
      </c>
      <c r="G78" s="21" t="s">
        <v>198</v>
      </c>
      <c r="H78" s="78" t="s">
        <v>402</v>
      </c>
      <c r="I78" s="78" t="s">
        <v>402</v>
      </c>
      <c r="J78" s="78"/>
      <c r="K78" s="78"/>
    </row>
    <row r="79" spans="1:24" x14ac:dyDescent="0.25">
      <c r="A79" s="15" t="s">
        <v>450</v>
      </c>
      <c r="B79" s="18" t="s">
        <v>358</v>
      </c>
      <c r="C79" s="20">
        <v>78</v>
      </c>
      <c r="D79" s="20" t="s">
        <v>414</v>
      </c>
      <c r="E79" s="20">
        <v>100</v>
      </c>
      <c r="F79" s="18" t="s">
        <v>410</v>
      </c>
      <c r="G79" s="21" t="s">
        <v>194</v>
      </c>
      <c r="H79" s="78" t="s">
        <v>402</v>
      </c>
      <c r="I79" s="78" t="s">
        <v>402</v>
      </c>
      <c r="J79" s="78"/>
      <c r="K79" s="78"/>
    </row>
    <row r="80" spans="1:24" x14ac:dyDescent="0.25">
      <c r="A80" s="15" t="s">
        <v>1316</v>
      </c>
      <c r="B80" s="18" t="s">
        <v>358</v>
      </c>
      <c r="C80" s="20">
        <v>79</v>
      </c>
      <c r="D80" s="20" t="s">
        <v>414</v>
      </c>
      <c r="E80" s="20">
        <v>50</v>
      </c>
      <c r="F80" s="18" t="s">
        <v>410</v>
      </c>
      <c r="G80" s="21" t="s">
        <v>190</v>
      </c>
      <c r="H80" s="78" t="s">
        <v>402</v>
      </c>
      <c r="I80" s="78" t="s">
        <v>402</v>
      </c>
      <c r="J80" s="78"/>
      <c r="K80" s="78"/>
    </row>
    <row r="81" spans="1:11" x14ac:dyDescent="0.25">
      <c r="A81" s="15" t="s">
        <v>1294</v>
      </c>
      <c r="B81" s="18" t="s">
        <v>358</v>
      </c>
      <c r="C81" s="20">
        <v>80</v>
      </c>
      <c r="D81" s="20" t="s">
        <v>414</v>
      </c>
      <c r="E81" s="20">
        <v>90</v>
      </c>
      <c r="F81" s="18" t="s">
        <v>405</v>
      </c>
      <c r="G81" s="21" t="s">
        <v>198</v>
      </c>
      <c r="H81" s="78" t="s">
        <v>402</v>
      </c>
      <c r="I81" s="78" t="s">
        <v>402</v>
      </c>
      <c r="J81" s="78"/>
      <c r="K81" s="78"/>
    </row>
    <row r="82" spans="1:11" x14ac:dyDescent="0.25">
      <c r="A82" s="15" t="s">
        <v>1864</v>
      </c>
      <c r="B82" s="18" t="s">
        <v>358</v>
      </c>
      <c r="C82" s="20">
        <v>81</v>
      </c>
      <c r="D82" s="20" t="s">
        <v>414</v>
      </c>
      <c r="E82" s="20">
        <v>60</v>
      </c>
      <c r="F82" s="18" t="s">
        <v>410</v>
      </c>
      <c r="G82" s="21" t="s">
        <v>190</v>
      </c>
      <c r="H82" s="78" t="s">
        <v>402</v>
      </c>
      <c r="I82" s="78" t="s">
        <v>402</v>
      </c>
      <c r="J82" s="78"/>
      <c r="K82" s="78"/>
    </row>
    <row r="83" spans="1:11" x14ac:dyDescent="0.25">
      <c r="A83" s="15" t="s">
        <v>1850</v>
      </c>
      <c r="B83" s="18" t="s">
        <v>358</v>
      </c>
      <c r="C83" s="20">
        <v>82</v>
      </c>
      <c r="D83" s="20" t="s">
        <v>414</v>
      </c>
      <c r="E83" s="20">
        <v>80</v>
      </c>
      <c r="F83" s="18" t="s">
        <v>405</v>
      </c>
      <c r="G83" s="21" t="s">
        <v>194</v>
      </c>
      <c r="H83" s="78" t="s">
        <v>402</v>
      </c>
      <c r="I83" s="78" t="s">
        <v>402</v>
      </c>
      <c r="J83" s="78"/>
      <c r="K83" s="78"/>
    </row>
    <row r="84" spans="1:11" x14ac:dyDescent="0.25">
      <c r="A84" s="15" t="s">
        <v>1826</v>
      </c>
      <c r="B84" s="18" t="s">
        <v>358</v>
      </c>
      <c r="C84" s="20">
        <v>83</v>
      </c>
      <c r="D84" s="20" t="s">
        <v>414</v>
      </c>
      <c r="E84" s="20">
        <v>140</v>
      </c>
      <c r="F84" s="18" t="s">
        <v>401</v>
      </c>
      <c r="G84" s="21" t="s">
        <v>198</v>
      </c>
      <c r="H84" s="78" t="s">
        <v>402</v>
      </c>
      <c r="I84" s="78" t="s">
        <v>402</v>
      </c>
      <c r="J84" s="78"/>
      <c r="K84" s="78"/>
    </row>
    <row r="85" spans="1:11" x14ac:dyDescent="0.25">
      <c r="A85" s="15" t="s">
        <v>1971</v>
      </c>
      <c r="B85" s="18" t="s">
        <v>358</v>
      </c>
      <c r="C85" s="20">
        <v>84</v>
      </c>
      <c r="D85" s="20" t="s">
        <v>414</v>
      </c>
      <c r="E85" s="20">
        <v>180</v>
      </c>
      <c r="F85" s="18" t="s">
        <v>410</v>
      </c>
      <c r="G85" s="21" t="s">
        <v>202</v>
      </c>
      <c r="H85" s="78" t="s">
        <v>402</v>
      </c>
      <c r="I85" s="78" t="s">
        <v>402</v>
      </c>
      <c r="J85" s="78"/>
      <c r="K85" s="78"/>
    </row>
    <row r="86" spans="1:11" x14ac:dyDescent="0.25">
      <c r="A86" s="15" t="s">
        <v>2326</v>
      </c>
      <c r="B86" s="18" t="s">
        <v>358</v>
      </c>
      <c r="C86" s="20">
        <v>85</v>
      </c>
      <c r="D86" s="20" t="s">
        <v>414</v>
      </c>
      <c r="E86" s="20">
        <v>60</v>
      </c>
      <c r="F86" s="18" t="s">
        <v>410</v>
      </c>
      <c r="G86" s="21" t="s">
        <v>190</v>
      </c>
      <c r="H86" s="78" t="s">
        <v>402</v>
      </c>
      <c r="I86" s="78" t="s">
        <v>402</v>
      </c>
      <c r="J86" s="78"/>
      <c r="K86" s="78"/>
    </row>
    <row r="87" spans="1:11" x14ac:dyDescent="0.25">
      <c r="A87" s="15" t="s">
        <v>2327</v>
      </c>
      <c r="B87" s="18" t="s">
        <v>358</v>
      </c>
      <c r="C87" s="20">
        <v>86</v>
      </c>
      <c r="D87" s="20" t="s">
        <v>414</v>
      </c>
      <c r="E87" s="20">
        <v>90</v>
      </c>
      <c r="F87" s="18" t="s">
        <v>405</v>
      </c>
      <c r="G87" s="21" t="s">
        <v>194</v>
      </c>
      <c r="H87" s="78" t="s">
        <v>402</v>
      </c>
      <c r="I87" s="78" t="s">
        <v>402</v>
      </c>
      <c r="J87" s="78"/>
      <c r="K87" s="78"/>
    </row>
    <row r="88" spans="1:11" x14ac:dyDescent="0.25">
      <c r="A88" s="15" t="s">
        <v>2658</v>
      </c>
      <c r="B88" s="18" t="s">
        <v>358</v>
      </c>
      <c r="C88" s="20">
        <v>87</v>
      </c>
      <c r="D88" s="20" t="s">
        <v>414</v>
      </c>
      <c r="E88" s="20">
        <v>70</v>
      </c>
      <c r="F88" s="18" t="s">
        <v>410</v>
      </c>
      <c r="G88" s="21" t="s">
        <v>190</v>
      </c>
      <c r="H88" s="78" t="s">
        <v>402</v>
      </c>
      <c r="I88" s="78" t="s">
        <v>402</v>
      </c>
      <c r="J88" s="78"/>
      <c r="K88" s="78"/>
    </row>
    <row r="89" spans="1:11" x14ac:dyDescent="0.25">
      <c r="A89" s="15" t="s">
        <v>2659</v>
      </c>
      <c r="B89" s="18" t="s">
        <v>358</v>
      </c>
      <c r="C89" s="20">
        <v>88</v>
      </c>
      <c r="D89" s="20" t="s">
        <v>414</v>
      </c>
      <c r="E89" s="20">
        <v>130</v>
      </c>
      <c r="F89" s="18" t="s">
        <v>405</v>
      </c>
      <c r="G89" s="21" t="s">
        <v>194</v>
      </c>
      <c r="H89" s="78" t="s">
        <v>402</v>
      </c>
      <c r="I89" s="78" t="s">
        <v>402</v>
      </c>
      <c r="J89" s="78"/>
      <c r="K89" s="78"/>
    </row>
    <row r="90" spans="1:11" x14ac:dyDescent="0.25">
      <c r="A90" s="15" t="s">
        <v>3178</v>
      </c>
      <c r="B90" s="18" t="s">
        <v>358</v>
      </c>
      <c r="C90" s="20">
        <v>89</v>
      </c>
      <c r="D90" s="20" t="s">
        <v>414</v>
      </c>
      <c r="E90" s="20">
        <v>110</v>
      </c>
      <c r="F90" s="18" t="s">
        <v>410</v>
      </c>
      <c r="G90" s="21" t="s">
        <v>202</v>
      </c>
      <c r="H90" s="78" t="s">
        <v>402</v>
      </c>
      <c r="I90" s="78" t="s">
        <v>402</v>
      </c>
      <c r="J90" s="78"/>
      <c r="K90" s="78"/>
    </row>
    <row r="91" spans="1:11" x14ac:dyDescent="0.25">
      <c r="A91" s="15" t="s">
        <v>3179</v>
      </c>
      <c r="B91" s="18" t="s">
        <v>358</v>
      </c>
      <c r="C91" s="20">
        <v>90</v>
      </c>
      <c r="D91" s="20" t="s">
        <v>414</v>
      </c>
      <c r="E91" s="20">
        <v>210</v>
      </c>
      <c r="F91" s="18" t="s">
        <v>405</v>
      </c>
      <c r="G91" s="21" t="s">
        <v>210</v>
      </c>
      <c r="H91" s="78" t="s">
        <v>402</v>
      </c>
      <c r="I91" s="78" t="s">
        <v>402</v>
      </c>
      <c r="J91" s="78"/>
      <c r="K91" s="78" t="s">
        <v>402</v>
      </c>
    </row>
    <row r="92" spans="1:11" x14ac:dyDescent="0.25">
      <c r="A92" s="15" t="s">
        <v>3180</v>
      </c>
      <c r="B92" s="18" t="s">
        <v>358</v>
      </c>
      <c r="C92" s="20">
        <v>91</v>
      </c>
      <c r="D92" s="20" t="s">
        <v>490</v>
      </c>
      <c r="E92" s="20"/>
      <c r="F92" s="18" t="s">
        <v>1562</v>
      </c>
      <c r="G92" s="21" t="s">
        <v>194</v>
      </c>
      <c r="H92" s="78" t="s">
        <v>402</v>
      </c>
      <c r="I92" s="78" t="s">
        <v>402</v>
      </c>
      <c r="J92" s="78"/>
      <c r="K92" s="78"/>
    </row>
    <row r="93" spans="1:11" x14ac:dyDescent="0.25">
      <c r="A93" s="15" t="s">
        <v>3181</v>
      </c>
      <c r="B93" s="18" t="s">
        <v>358</v>
      </c>
      <c r="C93" s="20">
        <v>92</v>
      </c>
      <c r="D93" s="20" t="s">
        <v>490</v>
      </c>
      <c r="E93" s="20"/>
      <c r="F93" s="18" t="s">
        <v>1562</v>
      </c>
      <c r="G93" s="21" t="s">
        <v>194</v>
      </c>
      <c r="H93" s="78" t="s">
        <v>402</v>
      </c>
      <c r="I93" s="78" t="s">
        <v>402</v>
      </c>
      <c r="J93" s="78"/>
      <c r="K93" s="78"/>
    </row>
    <row r="94" spans="1:11" x14ac:dyDescent="0.25">
      <c r="A94" s="15" t="s">
        <v>3182</v>
      </c>
      <c r="B94" s="18" t="s">
        <v>358</v>
      </c>
      <c r="C94" s="20">
        <v>93</v>
      </c>
      <c r="D94" s="20" t="s">
        <v>490</v>
      </c>
      <c r="E94" s="20"/>
      <c r="F94" s="18" t="s">
        <v>493</v>
      </c>
      <c r="G94" s="21" t="s">
        <v>194</v>
      </c>
      <c r="H94" s="78" t="s">
        <v>402</v>
      </c>
      <c r="I94" s="78" t="s">
        <v>402</v>
      </c>
      <c r="J94" s="78"/>
      <c r="K94" s="78"/>
    </row>
    <row r="95" spans="1:11" x14ac:dyDescent="0.25">
      <c r="A95" s="15" t="s">
        <v>3183</v>
      </c>
      <c r="B95" s="18" t="s">
        <v>358</v>
      </c>
      <c r="C95" s="20">
        <v>94</v>
      </c>
      <c r="D95" s="20" t="s">
        <v>490</v>
      </c>
      <c r="E95" s="20"/>
      <c r="F95" s="18" t="s">
        <v>1562</v>
      </c>
      <c r="G95" s="21" t="s">
        <v>194</v>
      </c>
      <c r="H95" s="78" t="s">
        <v>402</v>
      </c>
      <c r="I95" s="78" t="s">
        <v>402</v>
      </c>
      <c r="J95" s="78"/>
      <c r="K95" s="78"/>
    </row>
    <row r="96" spans="1:11" x14ac:dyDescent="0.25">
      <c r="A96" s="15" t="s">
        <v>3184</v>
      </c>
      <c r="B96" s="18" t="s">
        <v>358</v>
      </c>
      <c r="C96" s="20">
        <v>95</v>
      </c>
      <c r="D96" s="20" t="s">
        <v>490</v>
      </c>
      <c r="E96" s="20"/>
      <c r="F96" s="18" t="s">
        <v>1085</v>
      </c>
      <c r="G96" s="21" t="s">
        <v>194</v>
      </c>
      <c r="H96" s="78" t="s">
        <v>402</v>
      </c>
      <c r="I96" s="78" t="s">
        <v>402</v>
      </c>
      <c r="J96" s="78"/>
      <c r="K96" s="78"/>
    </row>
    <row r="97" spans="1:11" x14ac:dyDescent="0.25">
      <c r="A97" s="15" t="s">
        <v>3185</v>
      </c>
      <c r="B97" s="18" t="s">
        <v>358</v>
      </c>
      <c r="C97" s="20">
        <v>96</v>
      </c>
      <c r="D97" s="20" t="s">
        <v>490</v>
      </c>
      <c r="E97" s="20"/>
      <c r="F97" s="18" t="s">
        <v>1085</v>
      </c>
      <c r="G97" s="21" t="s">
        <v>194</v>
      </c>
      <c r="H97" s="78" t="s">
        <v>402</v>
      </c>
      <c r="I97" s="78" t="s">
        <v>402</v>
      </c>
      <c r="J97" s="78"/>
      <c r="K97" s="78"/>
    </row>
    <row r="98" spans="1:11" x14ac:dyDescent="0.25">
      <c r="A98" s="15" t="s">
        <v>3186</v>
      </c>
      <c r="B98" s="18" t="s">
        <v>358</v>
      </c>
      <c r="C98" s="20">
        <v>97</v>
      </c>
      <c r="D98" s="20" t="s">
        <v>490</v>
      </c>
      <c r="E98" s="20"/>
      <c r="F98" s="18" t="s">
        <v>1562</v>
      </c>
      <c r="G98" s="21" t="s">
        <v>194</v>
      </c>
      <c r="H98" s="78" t="s">
        <v>402</v>
      </c>
      <c r="I98" s="78" t="s">
        <v>402</v>
      </c>
      <c r="J98" s="78"/>
      <c r="K98" s="78"/>
    </row>
    <row r="99" spans="1:11" x14ac:dyDescent="0.25">
      <c r="A99" s="15" t="s">
        <v>3187</v>
      </c>
      <c r="B99" s="18" t="s">
        <v>358</v>
      </c>
      <c r="C99" s="20">
        <v>98</v>
      </c>
      <c r="D99" s="20" t="s">
        <v>490</v>
      </c>
      <c r="E99" s="20"/>
      <c r="F99" s="18" t="s">
        <v>1562</v>
      </c>
      <c r="G99" s="21" t="s">
        <v>194</v>
      </c>
      <c r="H99" s="78" t="s">
        <v>402</v>
      </c>
      <c r="I99" s="78" t="s">
        <v>402</v>
      </c>
      <c r="J99" s="78"/>
      <c r="K99" s="78"/>
    </row>
    <row r="100" spans="1:11" x14ac:dyDescent="0.25">
      <c r="A100" s="15" t="s">
        <v>3188</v>
      </c>
      <c r="B100" s="18" t="s">
        <v>358</v>
      </c>
      <c r="C100" s="20">
        <v>99</v>
      </c>
      <c r="D100" s="20" t="s">
        <v>490</v>
      </c>
      <c r="E100" s="20"/>
      <c r="F100" s="18" t="s">
        <v>493</v>
      </c>
      <c r="G100" s="21" t="s">
        <v>194</v>
      </c>
      <c r="H100" s="78" t="s">
        <v>402</v>
      </c>
      <c r="I100" s="78" t="s">
        <v>402</v>
      </c>
      <c r="J100" s="78"/>
      <c r="K100" s="78"/>
    </row>
    <row r="101" spans="1:11" x14ac:dyDescent="0.25">
      <c r="A101" s="15" t="s">
        <v>3189</v>
      </c>
      <c r="B101" s="18" t="s">
        <v>358</v>
      </c>
      <c r="C101" s="20">
        <v>100</v>
      </c>
      <c r="D101" s="20" t="s">
        <v>427</v>
      </c>
      <c r="E101" s="20"/>
      <c r="F101" s="18" t="s">
        <v>428</v>
      </c>
      <c r="G101" s="21" t="s">
        <v>194</v>
      </c>
      <c r="H101" s="78" t="s">
        <v>402</v>
      </c>
      <c r="I101" s="78" t="s">
        <v>402</v>
      </c>
      <c r="J101" s="78"/>
      <c r="K101" s="78"/>
    </row>
    <row r="102" spans="1:11" x14ac:dyDescent="0.25">
      <c r="A102" s="15" t="s">
        <v>3169</v>
      </c>
      <c r="B102" s="18" t="s">
        <v>358</v>
      </c>
      <c r="C102" s="20">
        <v>101</v>
      </c>
      <c r="D102" s="20" t="s">
        <v>404</v>
      </c>
      <c r="E102" s="20">
        <v>240</v>
      </c>
      <c r="F102" s="18" t="s">
        <v>405</v>
      </c>
      <c r="G102" s="21" t="s">
        <v>274</v>
      </c>
      <c r="H102" s="78" t="s">
        <v>402</v>
      </c>
      <c r="I102" s="78" t="s">
        <v>402</v>
      </c>
      <c r="J102" s="78"/>
      <c r="K102" s="78" t="s">
        <v>402</v>
      </c>
    </row>
    <row r="103" spans="1:11" x14ac:dyDescent="0.25">
      <c r="A103" s="15" t="s">
        <v>3171</v>
      </c>
      <c r="B103" s="18" t="s">
        <v>358</v>
      </c>
      <c r="C103" s="20">
        <v>102</v>
      </c>
      <c r="D103" s="20" t="s">
        <v>400</v>
      </c>
      <c r="E103" s="20">
        <v>250</v>
      </c>
      <c r="F103" s="18" t="s">
        <v>401</v>
      </c>
      <c r="G103" s="21" t="s">
        <v>274</v>
      </c>
      <c r="H103" s="78" t="s">
        <v>402</v>
      </c>
      <c r="I103" s="78" t="s">
        <v>402</v>
      </c>
      <c r="J103" s="78"/>
      <c r="K103" s="78" t="s">
        <v>402</v>
      </c>
    </row>
    <row r="104" spans="1:11" x14ac:dyDescent="0.25">
      <c r="A104" s="15" t="s">
        <v>3172</v>
      </c>
      <c r="B104" s="18" t="s">
        <v>358</v>
      </c>
      <c r="C104" s="20">
        <v>103</v>
      </c>
      <c r="D104" s="20" t="s">
        <v>421</v>
      </c>
      <c r="E104" s="20">
        <v>180</v>
      </c>
      <c r="F104" s="18" t="s">
        <v>410</v>
      </c>
      <c r="G104" s="21" t="s">
        <v>274</v>
      </c>
      <c r="H104" s="78" t="s">
        <v>402</v>
      </c>
      <c r="I104" s="78" t="s">
        <v>402</v>
      </c>
      <c r="J104" s="78"/>
      <c r="K104" s="78" t="s">
        <v>402</v>
      </c>
    </row>
    <row r="105" spans="1:11" x14ac:dyDescent="0.25">
      <c r="A105" s="15" t="s">
        <v>3173</v>
      </c>
      <c r="B105" s="18" t="s">
        <v>358</v>
      </c>
      <c r="C105" s="20">
        <v>104</v>
      </c>
      <c r="D105" s="20" t="s">
        <v>431</v>
      </c>
      <c r="E105" s="20">
        <v>190</v>
      </c>
      <c r="F105" s="18" t="s">
        <v>410</v>
      </c>
      <c r="G105" s="21" t="s">
        <v>274</v>
      </c>
      <c r="H105" s="78" t="s">
        <v>402</v>
      </c>
      <c r="I105" s="78" t="s">
        <v>402</v>
      </c>
      <c r="J105" s="78"/>
      <c r="K105" s="78" t="s">
        <v>402</v>
      </c>
    </row>
    <row r="106" spans="1:11" x14ac:dyDescent="0.25">
      <c r="A106" s="15" t="s">
        <v>3174</v>
      </c>
      <c r="B106" s="18" t="s">
        <v>358</v>
      </c>
      <c r="C106" s="20">
        <v>105</v>
      </c>
      <c r="D106" s="20" t="s">
        <v>435</v>
      </c>
      <c r="E106" s="20">
        <v>210</v>
      </c>
      <c r="F106" s="18" t="s">
        <v>410</v>
      </c>
      <c r="G106" s="21" t="s">
        <v>274</v>
      </c>
      <c r="H106" s="78" t="s">
        <v>402</v>
      </c>
      <c r="I106" s="78" t="s">
        <v>402</v>
      </c>
      <c r="J106" s="78"/>
      <c r="K106" s="78" t="s">
        <v>402</v>
      </c>
    </row>
    <row r="107" spans="1:11" x14ac:dyDescent="0.25">
      <c r="A107" s="15" t="s">
        <v>3175</v>
      </c>
      <c r="B107" s="18" t="s">
        <v>358</v>
      </c>
      <c r="C107" s="20">
        <v>106</v>
      </c>
      <c r="D107" s="20" t="s">
        <v>419</v>
      </c>
      <c r="E107" s="20">
        <v>170</v>
      </c>
      <c r="F107" s="18" t="s">
        <v>410</v>
      </c>
      <c r="G107" s="21" t="s">
        <v>274</v>
      </c>
      <c r="H107" s="78" t="s">
        <v>402</v>
      </c>
      <c r="I107" s="78" t="s">
        <v>402</v>
      </c>
      <c r="J107" s="78"/>
      <c r="K107" s="78" t="s">
        <v>402</v>
      </c>
    </row>
    <row r="108" spans="1:11" x14ac:dyDescent="0.25">
      <c r="A108" s="15" t="s">
        <v>3176</v>
      </c>
      <c r="B108" s="18" t="s">
        <v>358</v>
      </c>
      <c r="C108" s="20">
        <v>107</v>
      </c>
      <c r="D108" s="20" t="s">
        <v>165</v>
      </c>
      <c r="E108" s="20">
        <v>220</v>
      </c>
      <c r="F108" s="18" t="s">
        <v>405</v>
      </c>
      <c r="G108" s="21" t="s">
        <v>274</v>
      </c>
      <c r="H108" s="78" t="s">
        <v>402</v>
      </c>
      <c r="I108" s="78" t="s">
        <v>402</v>
      </c>
      <c r="J108" s="78"/>
      <c r="K108" s="78" t="s">
        <v>402</v>
      </c>
    </row>
    <row r="109" spans="1:11" x14ac:dyDescent="0.25">
      <c r="A109" s="15" t="s">
        <v>3179</v>
      </c>
      <c r="B109" s="18" t="s">
        <v>358</v>
      </c>
      <c r="C109" s="20">
        <v>108</v>
      </c>
      <c r="D109" s="20" t="s">
        <v>414</v>
      </c>
      <c r="E109" s="20">
        <v>210</v>
      </c>
      <c r="F109" s="18" t="s">
        <v>405</v>
      </c>
      <c r="G109" s="21" t="s">
        <v>274</v>
      </c>
      <c r="H109" s="78" t="s">
        <v>402</v>
      </c>
      <c r="I109" s="78" t="s">
        <v>402</v>
      </c>
      <c r="J109" s="78"/>
      <c r="K109" s="78" t="s">
        <v>402</v>
      </c>
    </row>
    <row r="110" spans="1:11" x14ac:dyDescent="0.25">
      <c r="A110" s="15" t="s">
        <v>3184</v>
      </c>
      <c r="B110" s="18" t="s">
        <v>358</v>
      </c>
      <c r="C110" s="20">
        <v>109</v>
      </c>
      <c r="D110" s="20" t="s">
        <v>490</v>
      </c>
      <c r="E110" s="20"/>
      <c r="F110" s="18" t="s">
        <v>1085</v>
      </c>
      <c r="G110" s="21" t="s">
        <v>274</v>
      </c>
      <c r="H110" s="78" t="s">
        <v>402</v>
      </c>
      <c r="I110" s="78" t="s">
        <v>402</v>
      </c>
      <c r="J110" s="78"/>
      <c r="K110" s="78" t="s">
        <v>402</v>
      </c>
    </row>
    <row r="111" spans="1:11" x14ac:dyDescent="0.25">
      <c r="A111" s="15" t="s">
        <v>3185</v>
      </c>
      <c r="B111" s="18" t="s">
        <v>358</v>
      </c>
      <c r="C111" s="20">
        <v>110</v>
      </c>
      <c r="D111" s="20" t="s">
        <v>490</v>
      </c>
      <c r="E111" s="20"/>
      <c r="F111" s="18" t="s">
        <v>1085</v>
      </c>
      <c r="G111" s="21" t="s">
        <v>274</v>
      </c>
      <c r="H111" s="78" t="s">
        <v>402</v>
      </c>
      <c r="I111" s="78" t="s">
        <v>402</v>
      </c>
      <c r="J111" s="78"/>
      <c r="K111" s="78" t="s">
        <v>402</v>
      </c>
    </row>
    <row r="112" spans="1:11" x14ac:dyDescent="0.25">
      <c r="A112" s="15" t="s">
        <v>3147</v>
      </c>
      <c r="B112" s="18" t="s">
        <v>358</v>
      </c>
      <c r="C112" s="20">
        <v>111</v>
      </c>
      <c r="D112" s="20" t="s">
        <v>490</v>
      </c>
      <c r="E112" s="20"/>
      <c r="F112" s="18" t="s">
        <v>1085</v>
      </c>
      <c r="G112" s="21" t="s">
        <v>274</v>
      </c>
      <c r="H112" s="78" t="s">
        <v>402</v>
      </c>
      <c r="I112" s="78" t="s">
        <v>402</v>
      </c>
      <c r="J112" s="78"/>
      <c r="K112" s="78" t="s">
        <v>402</v>
      </c>
    </row>
    <row r="113" spans="1:11" x14ac:dyDescent="0.25">
      <c r="A113" s="15" t="s">
        <v>3169</v>
      </c>
      <c r="B113" s="18" t="s">
        <v>358</v>
      </c>
      <c r="C113" s="20">
        <v>112</v>
      </c>
      <c r="D113" s="20" t="s">
        <v>404</v>
      </c>
      <c r="E113" s="20">
        <v>240</v>
      </c>
      <c r="F113" s="18" t="s">
        <v>405</v>
      </c>
      <c r="G113" s="21" t="s">
        <v>278</v>
      </c>
      <c r="H113" s="78" t="s">
        <v>402</v>
      </c>
      <c r="I113" s="78" t="s">
        <v>402</v>
      </c>
      <c r="J113" s="78"/>
      <c r="K113" s="78" t="s">
        <v>402</v>
      </c>
    </row>
    <row r="114" spans="1:11" x14ac:dyDescent="0.25">
      <c r="A114" s="15" t="s">
        <v>3171</v>
      </c>
      <c r="B114" s="18" t="s">
        <v>358</v>
      </c>
      <c r="C114" s="20">
        <v>113</v>
      </c>
      <c r="D114" s="20" t="s">
        <v>400</v>
      </c>
      <c r="E114" s="20">
        <v>250</v>
      </c>
      <c r="F114" s="18" t="s">
        <v>401</v>
      </c>
      <c r="G114" s="21" t="s">
        <v>278</v>
      </c>
      <c r="H114" s="78" t="s">
        <v>402</v>
      </c>
      <c r="I114" s="78" t="s">
        <v>402</v>
      </c>
      <c r="J114" s="78"/>
      <c r="K114" s="78" t="s">
        <v>402</v>
      </c>
    </row>
    <row r="115" spans="1:11" x14ac:dyDescent="0.25">
      <c r="A115" s="15" t="s">
        <v>3172</v>
      </c>
      <c r="B115" s="18" t="s">
        <v>358</v>
      </c>
      <c r="C115" s="20">
        <v>114</v>
      </c>
      <c r="D115" s="20" t="s">
        <v>421</v>
      </c>
      <c r="E115" s="20">
        <v>180</v>
      </c>
      <c r="F115" s="18" t="s">
        <v>410</v>
      </c>
      <c r="G115" s="21" t="s">
        <v>278</v>
      </c>
      <c r="H115" s="78" t="s">
        <v>402</v>
      </c>
      <c r="I115" s="78" t="s">
        <v>402</v>
      </c>
      <c r="J115" s="78"/>
      <c r="K115" s="78" t="s">
        <v>402</v>
      </c>
    </row>
    <row r="116" spans="1:11" x14ac:dyDescent="0.25">
      <c r="A116" s="15" t="s">
        <v>3173</v>
      </c>
      <c r="B116" s="18" t="s">
        <v>358</v>
      </c>
      <c r="C116" s="20">
        <v>115</v>
      </c>
      <c r="D116" s="20" t="s">
        <v>431</v>
      </c>
      <c r="E116" s="20">
        <v>190</v>
      </c>
      <c r="F116" s="18" t="s">
        <v>410</v>
      </c>
      <c r="G116" s="21" t="s">
        <v>278</v>
      </c>
      <c r="H116" s="78" t="s">
        <v>402</v>
      </c>
      <c r="I116" s="78" t="s">
        <v>402</v>
      </c>
      <c r="J116" s="78"/>
      <c r="K116" s="78" t="s">
        <v>402</v>
      </c>
    </row>
    <row r="117" spans="1:11" x14ac:dyDescent="0.25">
      <c r="A117" s="15" t="s">
        <v>3174</v>
      </c>
      <c r="B117" s="18" t="s">
        <v>358</v>
      </c>
      <c r="C117" s="20">
        <v>116</v>
      </c>
      <c r="D117" s="20" t="s">
        <v>435</v>
      </c>
      <c r="E117" s="20">
        <v>210</v>
      </c>
      <c r="F117" s="18" t="s">
        <v>410</v>
      </c>
      <c r="G117" s="21" t="s">
        <v>278</v>
      </c>
      <c r="H117" s="78" t="s">
        <v>402</v>
      </c>
      <c r="I117" s="78" t="s">
        <v>402</v>
      </c>
      <c r="J117" s="78"/>
      <c r="K117" s="78" t="s">
        <v>402</v>
      </c>
    </row>
    <row r="118" spans="1:11" x14ac:dyDescent="0.25">
      <c r="A118" s="15" t="s">
        <v>3175</v>
      </c>
      <c r="B118" s="18" t="s">
        <v>358</v>
      </c>
      <c r="C118" s="20">
        <v>117</v>
      </c>
      <c r="D118" s="20" t="s">
        <v>419</v>
      </c>
      <c r="E118" s="20">
        <v>170</v>
      </c>
      <c r="F118" s="18" t="s">
        <v>410</v>
      </c>
      <c r="G118" s="21" t="s">
        <v>278</v>
      </c>
      <c r="H118" s="78" t="s">
        <v>402</v>
      </c>
      <c r="I118" s="78" t="s">
        <v>402</v>
      </c>
      <c r="J118" s="78"/>
      <c r="K118" s="78" t="s">
        <v>402</v>
      </c>
    </row>
    <row r="119" spans="1:11" x14ac:dyDescent="0.25">
      <c r="A119" s="15" t="s">
        <v>3176</v>
      </c>
      <c r="B119" s="18" t="s">
        <v>358</v>
      </c>
      <c r="C119" s="20">
        <v>118</v>
      </c>
      <c r="D119" s="20" t="s">
        <v>165</v>
      </c>
      <c r="E119" s="20">
        <v>220</v>
      </c>
      <c r="F119" s="18" t="s">
        <v>405</v>
      </c>
      <c r="G119" s="21" t="s">
        <v>278</v>
      </c>
      <c r="H119" s="78" t="s">
        <v>402</v>
      </c>
      <c r="I119" s="78" t="s">
        <v>402</v>
      </c>
      <c r="J119" s="78"/>
      <c r="K119" s="78" t="s">
        <v>402</v>
      </c>
    </row>
    <row r="120" spans="1:11" x14ac:dyDescent="0.25">
      <c r="A120" s="15" t="s">
        <v>3179</v>
      </c>
      <c r="B120" s="18" t="s">
        <v>358</v>
      </c>
      <c r="C120" s="20">
        <v>119</v>
      </c>
      <c r="D120" s="20" t="s">
        <v>414</v>
      </c>
      <c r="E120" s="20">
        <v>210</v>
      </c>
      <c r="F120" s="18" t="s">
        <v>405</v>
      </c>
      <c r="G120" s="21" t="s">
        <v>278</v>
      </c>
      <c r="H120" s="78" t="s">
        <v>402</v>
      </c>
      <c r="I120" s="78" t="s">
        <v>402</v>
      </c>
      <c r="J120" s="78"/>
      <c r="K120" s="78" t="s">
        <v>402</v>
      </c>
    </row>
    <row r="121" spans="1:11" x14ac:dyDescent="0.25">
      <c r="A121" s="15" t="s">
        <v>3180</v>
      </c>
      <c r="B121" s="18" t="s">
        <v>358</v>
      </c>
      <c r="C121" s="20">
        <v>120</v>
      </c>
      <c r="D121" s="20" t="s">
        <v>490</v>
      </c>
      <c r="E121" s="20"/>
      <c r="F121" s="18" t="s">
        <v>1562</v>
      </c>
      <c r="G121" s="21" t="s">
        <v>278</v>
      </c>
      <c r="H121" s="78" t="s">
        <v>402</v>
      </c>
      <c r="I121" s="78" t="s">
        <v>402</v>
      </c>
      <c r="J121" s="78"/>
      <c r="K121" s="78" t="s">
        <v>402</v>
      </c>
    </row>
    <row r="122" spans="1:11" x14ac:dyDescent="0.25">
      <c r="A122" s="15" t="s">
        <v>3154</v>
      </c>
      <c r="B122" s="18" t="s">
        <v>358</v>
      </c>
      <c r="C122" s="20">
        <v>121</v>
      </c>
      <c r="D122" s="20" t="s">
        <v>490</v>
      </c>
      <c r="E122" s="20"/>
      <c r="F122" s="18" t="s">
        <v>1562</v>
      </c>
      <c r="G122" s="21" t="s">
        <v>278</v>
      </c>
      <c r="H122" s="78" t="s">
        <v>402</v>
      </c>
      <c r="I122" s="78" t="s">
        <v>402</v>
      </c>
      <c r="J122" s="78"/>
      <c r="K122" s="78" t="s">
        <v>402</v>
      </c>
    </row>
    <row r="123" spans="1:11" x14ac:dyDescent="0.25">
      <c r="A123" s="15" t="s">
        <v>3189</v>
      </c>
      <c r="B123" s="18" t="s">
        <v>358</v>
      </c>
      <c r="C123" s="20">
        <v>122</v>
      </c>
      <c r="D123" s="20" t="s">
        <v>427</v>
      </c>
      <c r="E123" s="20"/>
      <c r="F123" s="18" t="s">
        <v>428</v>
      </c>
      <c r="G123" s="21" t="s">
        <v>278</v>
      </c>
      <c r="H123" s="78" t="s">
        <v>402</v>
      </c>
      <c r="I123" s="78" t="s">
        <v>402</v>
      </c>
      <c r="J123" s="78"/>
      <c r="K123" s="78" t="s">
        <v>402</v>
      </c>
    </row>
    <row r="124" spans="1:11" x14ac:dyDescent="0.25">
      <c r="A124" s="15" t="s">
        <v>1133</v>
      </c>
      <c r="B124" s="18" t="s">
        <v>358</v>
      </c>
      <c r="C124" s="20">
        <v>123</v>
      </c>
      <c r="D124" s="20" t="s">
        <v>427</v>
      </c>
      <c r="E124" s="20"/>
      <c r="F124" s="18" t="s">
        <v>428</v>
      </c>
      <c r="G124" s="21" t="s">
        <v>278</v>
      </c>
      <c r="H124" s="78" t="s">
        <v>402</v>
      </c>
      <c r="I124" s="78" t="s">
        <v>402</v>
      </c>
      <c r="J124" s="78"/>
      <c r="K124" s="78" t="s">
        <v>402</v>
      </c>
    </row>
    <row r="125" spans="1:11" x14ac:dyDescent="0.25">
      <c r="A125" s="15" t="s">
        <v>521</v>
      </c>
      <c r="B125" s="18" t="s">
        <v>358</v>
      </c>
      <c r="C125" s="20">
        <v>124</v>
      </c>
      <c r="D125" s="20" t="s">
        <v>427</v>
      </c>
      <c r="E125" s="20"/>
      <c r="F125" s="20" t="s">
        <v>427</v>
      </c>
      <c r="G125" s="21" t="s">
        <v>278</v>
      </c>
      <c r="H125" s="78" t="s">
        <v>402</v>
      </c>
      <c r="I125" s="78" t="s">
        <v>402</v>
      </c>
      <c r="J125" s="78"/>
      <c r="K125" s="78" t="s">
        <v>402</v>
      </c>
    </row>
  </sheetData>
  <sheetProtection selectLockedCells="1" selectUnlockedCells="1"/>
  <mergeCells count="1">
    <mergeCell ref="Z1:AH1"/>
  </mergeCells>
  <conditionalFormatting sqref="H2:K125">
    <cfRule type="cellIs" dxfId="454" priority="1" stopIfTrue="1" operator="equal">
      <formula>"-"</formula>
    </cfRule>
    <cfRule type="cellIs" dxfId="453" priority="2" stopIfTrue="1" operator="equal">
      <formula>"x"</formula>
    </cfRule>
  </conditionalFormatting>
  <hyperlinks>
    <hyperlink ref="L1" location="'Expansion set Check List'!A1" display="Home" xr:uid="{00000000-0004-0000-52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210">
    <tabColor rgb="FF00FF00"/>
  </sheetPr>
  <dimension ref="A1:AH174"/>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7" customWidth="1"/>
    <col min="2" max="2" width="10.33203125" bestFit="1" customWidth="1"/>
    <col min="3" max="3" width="4" bestFit="1" customWidth="1"/>
    <col min="4" max="4" width="8.88671875" bestFit="1" customWidth="1"/>
    <col min="5" max="5" width="4" bestFit="1" customWidth="1"/>
    <col min="6" max="6" width="13.6640625" bestFit="1" customWidth="1"/>
    <col min="7" max="7" width="14.664062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11" t="s">
        <v>100</v>
      </c>
      <c r="N1" s="9" t="s">
        <v>101</v>
      </c>
      <c r="O1" s="9" t="s">
        <v>102</v>
      </c>
      <c r="P1" s="10" t="s">
        <v>103</v>
      </c>
      <c r="Z1" s="332" t="s">
        <v>398</v>
      </c>
      <c r="AA1" s="333"/>
      <c r="AB1" s="333"/>
      <c r="AC1" s="333"/>
      <c r="AD1" s="333"/>
      <c r="AE1" s="333"/>
      <c r="AF1" s="333"/>
      <c r="AG1" s="333"/>
      <c r="AH1" s="334"/>
    </row>
    <row r="2" spans="1:34" ht="13.8" thickBot="1" x14ac:dyDescent="0.3">
      <c r="A2" s="15" t="s">
        <v>650</v>
      </c>
      <c r="B2" s="18" t="s">
        <v>359</v>
      </c>
      <c r="C2" s="18">
        <v>1</v>
      </c>
      <c r="D2" s="20" t="s">
        <v>407</v>
      </c>
      <c r="E2" s="128">
        <v>50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173</v>
      </c>
      <c r="Z2" s="109"/>
      <c r="AA2" s="109"/>
      <c r="AB2" s="109"/>
      <c r="AC2" s="109"/>
      <c r="AD2" s="109"/>
      <c r="AE2" s="109"/>
      <c r="AF2" s="109"/>
      <c r="AG2" s="109"/>
      <c r="AH2" s="109"/>
    </row>
    <row r="3" spans="1:34" x14ac:dyDescent="0.25">
      <c r="A3" s="15" t="s">
        <v>955</v>
      </c>
      <c r="B3" s="18" t="s">
        <v>359</v>
      </c>
      <c r="C3" s="20">
        <v>2</v>
      </c>
      <c r="D3" s="20" t="s">
        <v>407</v>
      </c>
      <c r="E3" s="20">
        <v>70</v>
      </c>
      <c r="F3" s="18" t="s">
        <v>410</v>
      </c>
      <c r="G3" s="19" t="s">
        <v>190</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45</v>
      </c>
    </row>
    <row r="4" spans="1:34" x14ac:dyDescent="0.25">
      <c r="A4" s="15" t="s">
        <v>1973</v>
      </c>
      <c r="B4" s="18" t="s">
        <v>359</v>
      </c>
      <c r="C4" s="18">
        <v>3</v>
      </c>
      <c r="D4" s="20" t="s">
        <v>407</v>
      </c>
      <c r="E4" s="20">
        <v>120</v>
      </c>
      <c r="F4" s="18" t="s">
        <v>405</v>
      </c>
      <c r="G4" s="19" t="s">
        <v>194</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44</v>
      </c>
    </row>
    <row r="5" spans="1:34" x14ac:dyDescent="0.25">
      <c r="A5" s="15" t="s">
        <v>1300</v>
      </c>
      <c r="B5" s="18" t="s">
        <v>359</v>
      </c>
      <c r="C5" s="20">
        <v>4</v>
      </c>
      <c r="D5" s="20" t="s">
        <v>407</v>
      </c>
      <c r="E5" s="20">
        <v>70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23</v>
      </c>
    </row>
    <row r="6" spans="1:34" x14ac:dyDescent="0.25">
      <c r="A6" s="15" t="s">
        <v>1824</v>
      </c>
      <c r="B6" s="18" t="s">
        <v>359</v>
      </c>
      <c r="C6" s="18">
        <v>5</v>
      </c>
      <c r="D6" s="20" t="s">
        <v>407</v>
      </c>
      <c r="E6" s="20">
        <v>100</v>
      </c>
      <c r="F6" s="18" t="s">
        <v>405</v>
      </c>
      <c r="G6" s="19" t="s">
        <v>198</v>
      </c>
      <c r="H6" s="78" t="s">
        <v>402</v>
      </c>
      <c r="I6" s="78" t="s">
        <v>402</v>
      </c>
      <c r="J6" s="78"/>
      <c r="K6" s="78"/>
      <c r="R6" s="125" t="s">
        <v>202</v>
      </c>
      <c r="S6" s="261">
        <f t="shared" si="1"/>
        <v>0</v>
      </c>
      <c r="T6" s="170">
        <f t="shared" si="2"/>
        <v>0</v>
      </c>
      <c r="U6" s="179"/>
      <c r="V6" s="125" t="s">
        <v>202</v>
      </c>
      <c r="W6" s="261">
        <f t="shared" si="3"/>
        <v>0</v>
      </c>
      <c r="X6" s="6">
        <f t="shared" si="4"/>
        <v>19</v>
      </c>
    </row>
    <row r="7" spans="1:34" x14ac:dyDescent="0.25">
      <c r="A7" s="15" t="s">
        <v>1866</v>
      </c>
      <c r="B7" s="18" t="s">
        <v>359</v>
      </c>
      <c r="C7" s="20">
        <v>6</v>
      </c>
      <c r="D7" s="20" t="s">
        <v>407</v>
      </c>
      <c r="E7" s="20">
        <v>70</v>
      </c>
      <c r="F7" s="18" t="s">
        <v>410</v>
      </c>
      <c r="G7" s="19" t="s">
        <v>190</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1866</v>
      </c>
      <c r="B8" s="18" t="s">
        <v>359</v>
      </c>
      <c r="C8" s="18">
        <v>7</v>
      </c>
      <c r="D8" s="20" t="s">
        <v>407</v>
      </c>
      <c r="E8" s="20">
        <v>80</v>
      </c>
      <c r="F8" s="18" t="s">
        <v>410</v>
      </c>
      <c r="G8" s="19" t="s">
        <v>190</v>
      </c>
      <c r="H8" s="78" t="s">
        <v>402</v>
      </c>
      <c r="I8" s="78" t="s">
        <v>402</v>
      </c>
      <c r="J8" s="78"/>
      <c r="K8" s="78"/>
      <c r="R8" s="125" t="s">
        <v>210</v>
      </c>
      <c r="S8" s="261">
        <f t="shared" si="1"/>
        <v>0</v>
      </c>
      <c r="T8" s="170">
        <f t="shared" si="2"/>
        <v>0</v>
      </c>
      <c r="U8" s="179"/>
      <c r="V8" s="125" t="s">
        <v>210</v>
      </c>
      <c r="W8" s="261">
        <f t="shared" si="3"/>
        <v>0</v>
      </c>
      <c r="X8" s="6">
        <f t="shared" si="4"/>
        <v>7</v>
      </c>
    </row>
    <row r="9" spans="1:34" x14ac:dyDescent="0.25">
      <c r="A9" s="15" t="s">
        <v>1843</v>
      </c>
      <c r="B9" s="18" t="s">
        <v>359</v>
      </c>
      <c r="C9" s="20">
        <v>8</v>
      </c>
      <c r="D9" s="20" t="s">
        <v>407</v>
      </c>
      <c r="E9" s="20">
        <v>110</v>
      </c>
      <c r="F9" s="18" t="s">
        <v>405</v>
      </c>
      <c r="G9" s="19" t="s">
        <v>194</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1827</v>
      </c>
      <c r="B10" s="18" t="s">
        <v>359</v>
      </c>
      <c r="C10" s="18">
        <v>9</v>
      </c>
      <c r="D10" s="20" t="s">
        <v>407</v>
      </c>
      <c r="E10" s="20">
        <v>180</v>
      </c>
      <c r="F10" s="18" t="s">
        <v>401</v>
      </c>
      <c r="G10" s="19" t="s">
        <v>202</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1856</v>
      </c>
      <c r="B11" s="18" t="s">
        <v>359</v>
      </c>
      <c r="C11" s="20">
        <v>10</v>
      </c>
      <c r="D11" s="20" t="s">
        <v>407</v>
      </c>
      <c r="E11" s="20">
        <v>50</v>
      </c>
      <c r="F11" s="18" t="s">
        <v>410</v>
      </c>
      <c r="G11" s="19" t="s">
        <v>190</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1841</v>
      </c>
      <c r="B12" s="18" t="s">
        <v>359</v>
      </c>
      <c r="C12" s="18">
        <v>11</v>
      </c>
      <c r="D12" s="20" t="s">
        <v>407</v>
      </c>
      <c r="E12" s="20">
        <v>80</v>
      </c>
      <c r="F12" s="18" t="s">
        <v>405</v>
      </c>
      <c r="G12" s="19" t="s">
        <v>194</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1829</v>
      </c>
      <c r="B13" s="18" t="s">
        <v>359</v>
      </c>
      <c r="C13" s="20">
        <v>12</v>
      </c>
      <c r="D13" s="20" t="s">
        <v>407</v>
      </c>
      <c r="E13" s="20">
        <v>90</v>
      </c>
      <c r="F13" s="18" t="s">
        <v>410</v>
      </c>
      <c r="G13" s="19" t="s">
        <v>190</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3190</v>
      </c>
      <c r="B14" s="18" t="s">
        <v>359</v>
      </c>
      <c r="C14" s="18">
        <v>13</v>
      </c>
      <c r="D14" s="20" t="s">
        <v>407</v>
      </c>
      <c r="E14" s="20">
        <v>200</v>
      </c>
      <c r="F14" s="18" t="s">
        <v>405</v>
      </c>
      <c r="G14" s="19" t="s">
        <v>210</v>
      </c>
      <c r="H14" s="78" t="s">
        <v>402</v>
      </c>
      <c r="I14" s="78" t="s">
        <v>402</v>
      </c>
      <c r="J14" s="78"/>
      <c r="K14" s="78" t="s">
        <v>402</v>
      </c>
      <c r="R14" s="125" t="s">
        <v>234</v>
      </c>
      <c r="S14" s="261">
        <f t="shared" si="1"/>
        <v>0</v>
      </c>
      <c r="T14" s="170">
        <f t="shared" si="2"/>
        <v>0</v>
      </c>
      <c r="U14" s="179"/>
      <c r="V14" s="125" t="s">
        <v>234</v>
      </c>
      <c r="W14" s="261">
        <f t="shared" si="3"/>
        <v>0</v>
      </c>
      <c r="X14" s="6">
        <f t="shared" si="4"/>
        <v>0</v>
      </c>
    </row>
    <row r="15" spans="1:34" x14ac:dyDescent="0.25">
      <c r="A15" s="15" t="s">
        <v>2112</v>
      </c>
      <c r="B15" s="18" t="s">
        <v>359</v>
      </c>
      <c r="C15" s="20">
        <v>14</v>
      </c>
      <c r="D15" s="20" t="s">
        <v>407</v>
      </c>
      <c r="E15" s="20">
        <v>90</v>
      </c>
      <c r="F15" s="18" t="s">
        <v>410</v>
      </c>
      <c r="G15" s="19"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2017</v>
      </c>
      <c r="B16" s="18" t="s">
        <v>359</v>
      </c>
      <c r="C16" s="18">
        <v>15</v>
      </c>
      <c r="D16" s="20" t="s">
        <v>407</v>
      </c>
      <c r="E16" s="20">
        <v>80</v>
      </c>
      <c r="F16" s="18" t="s">
        <v>410</v>
      </c>
      <c r="G16" s="19" t="s">
        <v>202</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3029</v>
      </c>
      <c r="B17" s="18" t="s">
        <v>359</v>
      </c>
      <c r="C17" s="20">
        <v>16</v>
      </c>
      <c r="D17" s="20" t="s">
        <v>407</v>
      </c>
      <c r="E17" s="20">
        <v>60</v>
      </c>
      <c r="F17" s="18" t="s">
        <v>410</v>
      </c>
      <c r="G17" s="19"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3030</v>
      </c>
      <c r="B18" s="18" t="s">
        <v>359</v>
      </c>
      <c r="C18" s="18">
        <v>17</v>
      </c>
      <c r="D18" s="20" t="s">
        <v>407</v>
      </c>
      <c r="E18" s="20">
        <v>100</v>
      </c>
      <c r="F18" s="18" t="s">
        <v>405</v>
      </c>
      <c r="G18" s="19"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449</v>
      </c>
      <c r="B19" s="18" t="s">
        <v>359</v>
      </c>
      <c r="C19" s="20">
        <v>18</v>
      </c>
      <c r="D19" s="20" t="s">
        <v>425</v>
      </c>
      <c r="E19" s="20">
        <v>80</v>
      </c>
      <c r="F19" s="18" t="s">
        <v>410</v>
      </c>
      <c r="G19" s="19"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1882</v>
      </c>
      <c r="B20" s="18" t="s">
        <v>359</v>
      </c>
      <c r="C20" s="18">
        <v>19</v>
      </c>
      <c r="D20" s="20" t="s">
        <v>425</v>
      </c>
      <c r="E20" s="20">
        <v>130</v>
      </c>
      <c r="F20" s="18" t="s">
        <v>405</v>
      </c>
      <c r="G20" s="21" t="s">
        <v>202</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1857</v>
      </c>
      <c r="B21" s="18" t="s">
        <v>359</v>
      </c>
      <c r="C21" s="20">
        <v>20</v>
      </c>
      <c r="D21" s="20" t="s">
        <v>425</v>
      </c>
      <c r="E21" s="20">
        <v>40</v>
      </c>
      <c r="F21" s="18" t="s">
        <v>410</v>
      </c>
      <c r="G21" s="19" t="s">
        <v>190</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1857</v>
      </c>
      <c r="B22" s="18" t="s">
        <v>359</v>
      </c>
      <c r="C22" s="18">
        <v>21</v>
      </c>
      <c r="D22" s="20" t="s">
        <v>425</v>
      </c>
      <c r="E22" s="20">
        <v>60</v>
      </c>
      <c r="F22" s="18" t="s">
        <v>410</v>
      </c>
      <c r="G22" s="19"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1847</v>
      </c>
      <c r="B23" s="18" t="s">
        <v>359</v>
      </c>
      <c r="C23" s="20">
        <v>22</v>
      </c>
      <c r="D23" s="20" t="s">
        <v>425</v>
      </c>
      <c r="E23" s="20">
        <v>80</v>
      </c>
      <c r="F23" s="18" t="s">
        <v>405</v>
      </c>
      <c r="G23" s="21" t="s">
        <v>194</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1816</v>
      </c>
      <c r="B24" s="18" t="s">
        <v>359</v>
      </c>
      <c r="C24" s="18">
        <v>23</v>
      </c>
      <c r="D24" s="20" t="s">
        <v>425</v>
      </c>
      <c r="E24" s="20">
        <v>130</v>
      </c>
      <c r="F24" s="18" t="s">
        <v>401</v>
      </c>
      <c r="G24" s="21" t="s">
        <v>202</v>
      </c>
      <c r="H24" s="78" t="s">
        <v>402</v>
      </c>
      <c r="I24" s="78" t="s">
        <v>402</v>
      </c>
      <c r="J24" s="78"/>
      <c r="K24" s="78"/>
      <c r="R24" s="125" t="s">
        <v>274</v>
      </c>
      <c r="S24" s="261">
        <f t="shared" si="1"/>
        <v>0</v>
      </c>
      <c r="T24" s="170">
        <f t="shared" si="2"/>
        <v>0</v>
      </c>
      <c r="U24" s="179"/>
      <c r="V24" s="125" t="s">
        <v>274</v>
      </c>
      <c r="W24" s="261">
        <f t="shared" si="3"/>
        <v>0</v>
      </c>
      <c r="X24" s="6">
        <f t="shared" si="4"/>
        <v>18</v>
      </c>
    </row>
    <row r="25" spans="1:24" ht="13.8" thickBot="1" x14ac:dyDescent="0.3">
      <c r="A25" s="15" t="s">
        <v>2110</v>
      </c>
      <c r="B25" s="18" t="s">
        <v>359</v>
      </c>
      <c r="C25" s="20">
        <v>24</v>
      </c>
      <c r="D25" s="20" t="s">
        <v>425</v>
      </c>
      <c r="E25" s="20">
        <v>90</v>
      </c>
      <c r="F25" s="18" t="s">
        <v>410</v>
      </c>
      <c r="G25" s="19" t="s">
        <v>198</v>
      </c>
      <c r="H25" s="78" t="s">
        <v>402</v>
      </c>
      <c r="I25" s="78" t="s">
        <v>402</v>
      </c>
      <c r="J25" s="78"/>
      <c r="K25" s="78"/>
      <c r="R25" s="177" t="s">
        <v>278</v>
      </c>
      <c r="S25" s="262">
        <f t="shared" si="1"/>
        <v>0</v>
      </c>
      <c r="T25" s="209">
        <f t="shared" si="2"/>
        <v>0</v>
      </c>
      <c r="U25" s="179"/>
      <c r="V25" s="177" t="s">
        <v>278</v>
      </c>
      <c r="W25" s="262">
        <f t="shared" si="3"/>
        <v>0</v>
      </c>
      <c r="X25" s="7">
        <f t="shared" si="4"/>
        <v>17</v>
      </c>
    </row>
    <row r="26" spans="1:24" ht="13.8" thickBot="1" x14ac:dyDescent="0.3">
      <c r="A26" s="15" t="s">
        <v>3081</v>
      </c>
      <c r="B26" s="18" t="s">
        <v>359</v>
      </c>
      <c r="C26" s="18">
        <v>25</v>
      </c>
      <c r="D26" s="20" t="s">
        <v>425</v>
      </c>
      <c r="E26" s="20">
        <v>70</v>
      </c>
      <c r="F26" s="18" t="s">
        <v>410</v>
      </c>
      <c r="G26" s="21" t="s">
        <v>190</v>
      </c>
      <c r="H26" s="78" t="s">
        <v>402</v>
      </c>
      <c r="I26" s="78" t="s">
        <v>402</v>
      </c>
      <c r="J26" s="78"/>
      <c r="K26" s="78"/>
      <c r="R26" s="171" t="s">
        <v>101</v>
      </c>
      <c r="S26" s="172"/>
      <c r="T26" s="186">
        <f>SUM(T27:T49)</f>
        <v>0</v>
      </c>
      <c r="U26" s="179"/>
      <c r="V26" s="188" t="s">
        <v>103</v>
      </c>
      <c r="W26" s="241"/>
      <c r="X26" s="243">
        <f>SUM(X27:X49)</f>
        <v>125</v>
      </c>
    </row>
    <row r="27" spans="1:24" x14ac:dyDescent="0.25">
      <c r="A27" s="15" t="s">
        <v>3082</v>
      </c>
      <c r="B27" s="18" t="s">
        <v>359</v>
      </c>
      <c r="C27" s="20">
        <v>26</v>
      </c>
      <c r="D27" s="20" t="s">
        <v>425</v>
      </c>
      <c r="E27" s="20">
        <v>110</v>
      </c>
      <c r="F27" s="18" t="s">
        <v>405</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45</v>
      </c>
    </row>
    <row r="28" spans="1:24" x14ac:dyDescent="0.25">
      <c r="A28" s="15" t="s">
        <v>3083</v>
      </c>
      <c r="B28" s="18" t="s">
        <v>359</v>
      </c>
      <c r="C28" s="18">
        <v>27</v>
      </c>
      <c r="D28" s="20" t="s">
        <v>425</v>
      </c>
      <c r="E28" s="20">
        <v>130</v>
      </c>
      <c r="F28" s="18" t="s">
        <v>410</v>
      </c>
      <c r="G28" s="21" t="s">
        <v>194</v>
      </c>
      <c r="H28" s="78" t="s">
        <v>402</v>
      </c>
      <c r="I28" s="78" t="s">
        <v>402</v>
      </c>
      <c r="J28" s="78"/>
      <c r="K28" s="78"/>
      <c r="R28" s="125" t="s">
        <v>194</v>
      </c>
      <c r="S28" s="169">
        <f t="shared" si="5"/>
        <v>0</v>
      </c>
      <c r="T28" s="170">
        <f t="shared" si="6"/>
        <v>0</v>
      </c>
      <c r="U28" s="179"/>
      <c r="V28" s="264" t="s">
        <v>194</v>
      </c>
      <c r="W28" s="267">
        <f t="shared" si="7"/>
        <v>0</v>
      </c>
      <c r="X28" s="6">
        <f t="shared" si="8"/>
        <v>44</v>
      </c>
    </row>
    <row r="29" spans="1:24" x14ac:dyDescent="0.25">
      <c r="A29" s="15" t="s">
        <v>3085</v>
      </c>
      <c r="B29" s="18" t="s">
        <v>359</v>
      </c>
      <c r="C29" s="20">
        <v>28</v>
      </c>
      <c r="D29" s="20" t="s">
        <v>404</v>
      </c>
      <c r="E29" s="20">
        <v>60</v>
      </c>
      <c r="F29" s="18" t="s">
        <v>410</v>
      </c>
      <c r="G29" s="21" t="s">
        <v>190</v>
      </c>
      <c r="H29" s="78" t="s">
        <v>402</v>
      </c>
      <c r="I29" s="78" t="s">
        <v>402</v>
      </c>
      <c r="J29" s="78"/>
      <c r="K29" s="78"/>
      <c r="R29" s="125" t="s">
        <v>198</v>
      </c>
      <c r="S29" s="169">
        <f t="shared" si="5"/>
        <v>0</v>
      </c>
      <c r="T29" s="170">
        <f t="shared" si="6"/>
        <v>0</v>
      </c>
      <c r="U29" s="179"/>
      <c r="V29" s="264" t="s">
        <v>198</v>
      </c>
      <c r="W29" s="267">
        <f t="shared" si="7"/>
        <v>0</v>
      </c>
      <c r="X29" s="6">
        <f t="shared" si="8"/>
        <v>23</v>
      </c>
    </row>
    <row r="30" spans="1:24" x14ac:dyDescent="0.25">
      <c r="A30" s="15" t="s">
        <v>3086</v>
      </c>
      <c r="B30" s="18" t="s">
        <v>359</v>
      </c>
      <c r="C30" s="18">
        <v>29</v>
      </c>
      <c r="D30" s="20" t="s">
        <v>404</v>
      </c>
      <c r="E30" s="20">
        <v>120</v>
      </c>
      <c r="F30" s="18" t="s">
        <v>405</v>
      </c>
      <c r="G30" s="21" t="s">
        <v>198</v>
      </c>
      <c r="H30" s="78" t="s">
        <v>402</v>
      </c>
      <c r="I30" s="78" t="s">
        <v>402</v>
      </c>
      <c r="J30" s="78"/>
      <c r="K30" s="78"/>
      <c r="R30" s="125" t="s">
        <v>202</v>
      </c>
      <c r="S30" s="169">
        <f t="shared" si="5"/>
        <v>0</v>
      </c>
      <c r="T30" s="170">
        <f t="shared" si="6"/>
        <v>0</v>
      </c>
      <c r="U30" s="179"/>
      <c r="V30" s="264" t="s">
        <v>202</v>
      </c>
      <c r="W30" s="267">
        <f t="shared" si="7"/>
        <v>0</v>
      </c>
      <c r="X30" s="6">
        <f t="shared" si="8"/>
        <v>13</v>
      </c>
    </row>
    <row r="31" spans="1:24" x14ac:dyDescent="0.25">
      <c r="A31" s="15" t="s">
        <v>3087</v>
      </c>
      <c r="B31" s="18" t="s">
        <v>359</v>
      </c>
      <c r="C31" s="20">
        <v>30</v>
      </c>
      <c r="D31" s="20" t="s">
        <v>404</v>
      </c>
      <c r="E31" s="20">
        <v>60</v>
      </c>
      <c r="F31" s="18" t="s">
        <v>410</v>
      </c>
      <c r="G31" s="21"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1861</v>
      </c>
      <c r="B32" s="18" t="s">
        <v>359</v>
      </c>
      <c r="C32" s="18">
        <v>31</v>
      </c>
      <c r="D32" s="20" t="s">
        <v>404</v>
      </c>
      <c r="E32" s="20">
        <v>60</v>
      </c>
      <c r="F32" s="18" t="s">
        <v>410</v>
      </c>
      <c r="G32" s="21"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1861</v>
      </c>
      <c r="B33" s="18" t="s">
        <v>359</v>
      </c>
      <c r="C33" s="20">
        <v>32</v>
      </c>
      <c r="D33" s="20" t="s">
        <v>404</v>
      </c>
      <c r="E33" s="20">
        <v>70</v>
      </c>
      <c r="F33" s="18" t="s">
        <v>410</v>
      </c>
      <c r="G33" s="21"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1848</v>
      </c>
      <c r="B34" s="18" t="s">
        <v>359</v>
      </c>
      <c r="C34" s="18">
        <v>33</v>
      </c>
      <c r="D34" s="20" t="s">
        <v>404</v>
      </c>
      <c r="E34" s="20">
        <v>90</v>
      </c>
      <c r="F34" s="18" t="s">
        <v>405</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1815</v>
      </c>
      <c r="B35" s="18" t="s">
        <v>359</v>
      </c>
      <c r="C35" s="20">
        <v>34</v>
      </c>
      <c r="D35" s="20" t="s">
        <v>404</v>
      </c>
      <c r="E35" s="20">
        <v>160</v>
      </c>
      <c r="F35" s="18" t="s">
        <v>401</v>
      </c>
      <c r="G35" s="21"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1853</v>
      </c>
      <c r="B36" s="18" t="s">
        <v>359</v>
      </c>
      <c r="C36" s="18">
        <v>35</v>
      </c>
      <c r="D36" s="20" t="s">
        <v>404</v>
      </c>
      <c r="E36" s="20">
        <v>70</v>
      </c>
      <c r="F36" s="18" t="s">
        <v>410</v>
      </c>
      <c r="G36" s="21" t="s">
        <v>190</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1832</v>
      </c>
      <c r="B37" s="18" t="s">
        <v>359</v>
      </c>
      <c r="C37" s="20">
        <v>36</v>
      </c>
      <c r="D37" s="20" t="s">
        <v>404</v>
      </c>
      <c r="E37" s="20">
        <v>100</v>
      </c>
      <c r="F37" s="18" t="s">
        <v>405</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1900</v>
      </c>
      <c r="B38" s="18" t="s">
        <v>359</v>
      </c>
      <c r="C38" s="18">
        <v>37</v>
      </c>
      <c r="D38" s="20" t="s">
        <v>404</v>
      </c>
      <c r="E38" s="20">
        <v>80</v>
      </c>
      <c r="F38" s="18" t="s">
        <v>410</v>
      </c>
      <c r="G38" s="21" t="s">
        <v>190</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1885</v>
      </c>
      <c r="B39" s="18" t="s">
        <v>359</v>
      </c>
      <c r="C39" s="20">
        <v>38</v>
      </c>
      <c r="D39" s="20" t="s">
        <v>404</v>
      </c>
      <c r="E39" s="20">
        <v>130</v>
      </c>
      <c r="F39" s="18" t="s">
        <v>405</v>
      </c>
      <c r="G39" s="21" t="s">
        <v>198</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3191</v>
      </c>
      <c r="B40" s="18" t="s">
        <v>359</v>
      </c>
      <c r="C40" s="18">
        <v>39</v>
      </c>
      <c r="D40" s="20" t="s">
        <v>404</v>
      </c>
      <c r="E40" s="20">
        <v>200</v>
      </c>
      <c r="F40" s="18" t="s">
        <v>405</v>
      </c>
      <c r="G40" s="19" t="s">
        <v>210</v>
      </c>
      <c r="H40" s="78" t="s">
        <v>402</v>
      </c>
      <c r="I40" s="78" t="s">
        <v>402</v>
      </c>
      <c r="J40" s="78"/>
      <c r="K40" s="78" t="s">
        <v>402</v>
      </c>
      <c r="R40" s="125" t="s">
        <v>242</v>
      </c>
      <c r="S40" s="169">
        <f t="shared" si="5"/>
        <v>0</v>
      </c>
      <c r="T40" s="170">
        <f t="shared" si="6"/>
        <v>0</v>
      </c>
      <c r="U40" s="204"/>
      <c r="V40" s="264" t="s">
        <v>242</v>
      </c>
      <c r="W40" s="267">
        <f t="shared" si="7"/>
        <v>0</v>
      </c>
      <c r="X40" s="6">
        <f t="shared" si="8"/>
        <v>0</v>
      </c>
    </row>
    <row r="41" spans="1:24" x14ac:dyDescent="0.25">
      <c r="A41" s="15" t="s">
        <v>2114</v>
      </c>
      <c r="B41" s="18" t="s">
        <v>359</v>
      </c>
      <c r="C41" s="20">
        <v>40</v>
      </c>
      <c r="D41" s="20" t="s">
        <v>404</v>
      </c>
      <c r="E41" s="20">
        <v>90</v>
      </c>
      <c r="F41" s="18" t="s">
        <v>410</v>
      </c>
      <c r="G41" s="21" t="s">
        <v>198</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2108</v>
      </c>
      <c r="B42" s="18" t="s">
        <v>359</v>
      </c>
      <c r="C42" s="18">
        <v>41</v>
      </c>
      <c r="D42" s="20" t="s">
        <v>404</v>
      </c>
      <c r="E42" s="20">
        <v>90</v>
      </c>
      <c r="F42" s="18" t="s">
        <v>410</v>
      </c>
      <c r="G42" s="21" t="s">
        <v>198</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1820</v>
      </c>
      <c r="B43" s="18" t="s">
        <v>359</v>
      </c>
      <c r="C43" s="20">
        <v>42</v>
      </c>
      <c r="D43" s="20" t="s">
        <v>404</v>
      </c>
      <c r="E43" s="20">
        <v>70</v>
      </c>
      <c r="F43" s="18" t="s">
        <v>410</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442</v>
      </c>
      <c r="B44" s="18" t="s">
        <v>359</v>
      </c>
      <c r="C44" s="18">
        <v>43</v>
      </c>
      <c r="D44" s="20" t="s">
        <v>400</v>
      </c>
      <c r="E44" s="20">
        <v>80</v>
      </c>
      <c r="F44" s="18"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1814</v>
      </c>
      <c r="B45" s="18" t="s">
        <v>359</v>
      </c>
      <c r="C45" s="20">
        <v>44</v>
      </c>
      <c r="D45" s="20" t="s">
        <v>400</v>
      </c>
      <c r="E45" s="20">
        <v>140</v>
      </c>
      <c r="F45" s="18" t="s">
        <v>405</v>
      </c>
      <c r="G45" s="21" t="s">
        <v>198</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1862</v>
      </c>
      <c r="B46" s="18" t="s">
        <v>359</v>
      </c>
      <c r="C46" s="18">
        <v>45</v>
      </c>
      <c r="D46" s="20" t="s">
        <v>400</v>
      </c>
      <c r="E46" s="20">
        <v>50</v>
      </c>
      <c r="F46" s="18" t="s">
        <v>410</v>
      </c>
      <c r="G46" s="21"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1862</v>
      </c>
      <c r="B47" s="18" t="s">
        <v>359</v>
      </c>
      <c r="C47" s="20">
        <v>46</v>
      </c>
      <c r="D47" s="20" t="s">
        <v>400</v>
      </c>
      <c r="E47" s="20">
        <v>60</v>
      </c>
      <c r="F47" s="18"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1845</v>
      </c>
      <c r="B48" s="18" t="s">
        <v>359</v>
      </c>
      <c r="C48" s="18">
        <v>47</v>
      </c>
      <c r="D48" s="20" t="s">
        <v>400</v>
      </c>
      <c r="E48" s="20">
        <v>80</v>
      </c>
      <c r="F48" s="18"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1818</v>
      </c>
      <c r="B49" s="18" t="s">
        <v>359</v>
      </c>
      <c r="C49" s="20">
        <v>48</v>
      </c>
      <c r="D49" s="20" t="s">
        <v>400</v>
      </c>
      <c r="E49" s="20">
        <v>150</v>
      </c>
      <c r="F49" s="18" t="s">
        <v>401</v>
      </c>
      <c r="G49" s="21" t="s">
        <v>202</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1836</v>
      </c>
      <c r="B50" s="18" t="s">
        <v>359</v>
      </c>
      <c r="C50" s="18">
        <v>49</v>
      </c>
      <c r="D50" s="20" t="s">
        <v>400</v>
      </c>
      <c r="E50" s="20">
        <v>70</v>
      </c>
      <c r="F50" s="18" t="s">
        <v>410</v>
      </c>
      <c r="G50" s="21" t="s">
        <v>190</v>
      </c>
      <c r="H50" s="78" t="s">
        <v>402</v>
      </c>
      <c r="I50" s="78" t="s">
        <v>402</v>
      </c>
      <c r="J50" s="78"/>
      <c r="K50" s="78"/>
      <c r="U50" s="179"/>
      <c r="V50" s="188" t="s">
        <v>458</v>
      </c>
      <c r="W50" s="206"/>
      <c r="X50" s="207">
        <f>SUM(X51:X73)</f>
        <v>298</v>
      </c>
    </row>
    <row r="51" spans="1:24" x14ac:dyDescent="0.25">
      <c r="A51" s="15" t="s">
        <v>1935</v>
      </c>
      <c r="B51" s="18" t="s">
        <v>359</v>
      </c>
      <c r="C51" s="20">
        <v>50</v>
      </c>
      <c r="D51" s="20" t="s">
        <v>400</v>
      </c>
      <c r="E51" s="20">
        <v>70</v>
      </c>
      <c r="F51" s="18" t="s">
        <v>410</v>
      </c>
      <c r="G51" s="19" t="s">
        <v>194</v>
      </c>
      <c r="H51" s="78" t="s">
        <v>402</v>
      </c>
      <c r="I51" s="78" t="s">
        <v>402</v>
      </c>
      <c r="J51" s="78"/>
      <c r="K51" s="78"/>
      <c r="U51" s="269"/>
      <c r="V51" s="124" t="s">
        <v>190</v>
      </c>
      <c r="W51" s="169">
        <f>S3+S27+W3+W27</f>
        <v>0</v>
      </c>
      <c r="X51" s="170">
        <f>T3+T27+X3+X27</f>
        <v>90</v>
      </c>
    </row>
    <row r="52" spans="1:24" x14ac:dyDescent="0.25">
      <c r="A52" s="15" t="s">
        <v>1842</v>
      </c>
      <c r="B52" s="18" t="s">
        <v>359</v>
      </c>
      <c r="C52" s="18">
        <v>51</v>
      </c>
      <c r="D52" s="20" t="s">
        <v>421</v>
      </c>
      <c r="E52" s="20">
        <v>60</v>
      </c>
      <c r="F52" s="18" t="s">
        <v>410</v>
      </c>
      <c r="G52" s="21" t="s">
        <v>190</v>
      </c>
      <c r="H52" s="78" t="s">
        <v>402</v>
      </c>
      <c r="I52" s="78" t="s">
        <v>402</v>
      </c>
      <c r="J52" s="78"/>
      <c r="K52" s="78"/>
      <c r="U52" s="269"/>
      <c r="V52" s="125" t="s">
        <v>194</v>
      </c>
      <c r="W52" s="169">
        <f t="shared" ref="W52:X67" si="9">S4+S28+W4+W28</f>
        <v>0</v>
      </c>
      <c r="X52" s="170">
        <f t="shared" si="9"/>
        <v>88</v>
      </c>
    </row>
    <row r="53" spans="1:24" x14ac:dyDescent="0.25">
      <c r="A53" s="15" t="s">
        <v>1831</v>
      </c>
      <c r="B53" s="18" t="s">
        <v>359</v>
      </c>
      <c r="C53" s="20">
        <v>52</v>
      </c>
      <c r="D53" s="20" t="s">
        <v>421</v>
      </c>
      <c r="E53" s="20">
        <v>110</v>
      </c>
      <c r="F53" s="18" t="s">
        <v>405</v>
      </c>
      <c r="G53" s="21" t="s">
        <v>194</v>
      </c>
      <c r="H53" s="78" t="s">
        <v>402</v>
      </c>
      <c r="I53" s="78" t="s">
        <v>402</v>
      </c>
      <c r="J53" s="78"/>
      <c r="K53" s="78"/>
      <c r="U53" s="269"/>
      <c r="V53" s="125" t="s">
        <v>198</v>
      </c>
      <c r="W53" s="169">
        <f t="shared" si="9"/>
        <v>0</v>
      </c>
      <c r="X53" s="170">
        <f t="shared" si="9"/>
        <v>46</v>
      </c>
    </row>
    <row r="54" spans="1:24" x14ac:dyDescent="0.25">
      <c r="A54" s="15" t="s">
        <v>1972</v>
      </c>
      <c r="B54" s="18" t="s">
        <v>359</v>
      </c>
      <c r="C54" s="18">
        <v>53</v>
      </c>
      <c r="D54" s="20" t="s">
        <v>421</v>
      </c>
      <c r="E54" s="20">
        <v>70</v>
      </c>
      <c r="F54" s="18" t="s">
        <v>410</v>
      </c>
      <c r="G54" s="21" t="s">
        <v>194</v>
      </c>
      <c r="H54" s="78" t="s">
        <v>402</v>
      </c>
      <c r="I54" s="78" t="s">
        <v>402</v>
      </c>
      <c r="J54" s="78"/>
      <c r="K54" s="78"/>
      <c r="U54" s="269"/>
      <c r="V54" s="125" t="s">
        <v>202</v>
      </c>
      <c r="W54" s="169">
        <f t="shared" si="9"/>
        <v>0</v>
      </c>
      <c r="X54" s="170">
        <f t="shared" si="9"/>
        <v>32</v>
      </c>
    </row>
    <row r="55" spans="1:24" x14ac:dyDescent="0.25">
      <c r="A55" s="15" t="s">
        <v>1863</v>
      </c>
      <c r="B55" s="18" t="s">
        <v>359</v>
      </c>
      <c r="C55" s="20">
        <v>54</v>
      </c>
      <c r="D55" s="20" t="s">
        <v>421</v>
      </c>
      <c r="E55" s="20">
        <v>80</v>
      </c>
      <c r="F55" s="18" t="s">
        <v>410</v>
      </c>
      <c r="G55" s="21" t="s">
        <v>190</v>
      </c>
      <c r="H55" s="78" t="s">
        <v>402</v>
      </c>
      <c r="I55" s="78" t="s">
        <v>402</v>
      </c>
      <c r="J55" s="78"/>
      <c r="K55" s="78"/>
      <c r="U55" s="269"/>
      <c r="V55" s="125" t="s">
        <v>206</v>
      </c>
      <c r="W55" s="169">
        <f t="shared" si="9"/>
        <v>0</v>
      </c>
      <c r="X55" s="170">
        <f t="shared" si="9"/>
        <v>0</v>
      </c>
    </row>
    <row r="56" spans="1:24" x14ac:dyDescent="0.25">
      <c r="A56" s="15" t="s">
        <v>1830</v>
      </c>
      <c r="B56" s="18" t="s">
        <v>359</v>
      </c>
      <c r="C56" s="18">
        <v>55</v>
      </c>
      <c r="D56" s="20" t="s">
        <v>421</v>
      </c>
      <c r="E56" s="20">
        <v>130</v>
      </c>
      <c r="F56" s="18" t="s">
        <v>405</v>
      </c>
      <c r="G56" s="19" t="s">
        <v>198</v>
      </c>
      <c r="H56" s="78" t="s">
        <v>402</v>
      </c>
      <c r="I56" s="78" t="s">
        <v>402</v>
      </c>
      <c r="J56" s="78"/>
      <c r="K56" s="78"/>
      <c r="U56" s="270"/>
      <c r="V56" s="125" t="s">
        <v>210</v>
      </c>
      <c r="W56" s="169">
        <f t="shared" si="9"/>
        <v>0</v>
      </c>
      <c r="X56" s="170">
        <f t="shared" si="9"/>
        <v>7</v>
      </c>
    </row>
    <row r="57" spans="1:24" ht="13.8" thickBot="1" x14ac:dyDescent="0.3">
      <c r="A57" s="15" t="s">
        <v>1896</v>
      </c>
      <c r="B57" s="18" t="s">
        <v>359</v>
      </c>
      <c r="C57" s="20">
        <v>56</v>
      </c>
      <c r="D57" s="20" t="s">
        <v>421</v>
      </c>
      <c r="E57" s="20">
        <v>60</v>
      </c>
      <c r="F57" s="18" t="s">
        <v>410</v>
      </c>
      <c r="G57" s="21" t="s">
        <v>190</v>
      </c>
      <c r="H57" s="78" t="s">
        <v>402</v>
      </c>
      <c r="I57" s="78" t="s">
        <v>402</v>
      </c>
      <c r="J57" s="78"/>
      <c r="K57" s="78"/>
      <c r="U57" s="271"/>
      <c r="V57" s="125" t="s">
        <v>214</v>
      </c>
      <c r="W57" s="169">
        <f t="shared" si="9"/>
        <v>0</v>
      </c>
      <c r="X57" s="170">
        <f t="shared" si="9"/>
        <v>0</v>
      </c>
    </row>
    <row r="58" spans="1:24" ht="13.8" thickBot="1" x14ac:dyDescent="0.3">
      <c r="A58" s="15" t="s">
        <v>1889</v>
      </c>
      <c r="B58" s="18" t="s">
        <v>359</v>
      </c>
      <c r="C58" s="18">
        <v>57</v>
      </c>
      <c r="D58" s="20" t="s">
        <v>421</v>
      </c>
      <c r="E58" s="20">
        <v>100</v>
      </c>
      <c r="F58" s="18" t="s">
        <v>405</v>
      </c>
      <c r="G58" s="21" t="s">
        <v>198</v>
      </c>
      <c r="H58" s="78" t="s">
        <v>402</v>
      </c>
      <c r="I58" s="78" t="s">
        <v>402</v>
      </c>
      <c r="J58" s="78"/>
      <c r="K58" s="78"/>
      <c r="U58" s="271"/>
      <c r="V58" s="125" t="s">
        <v>218</v>
      </c>
      <c r="W58" s="169">
        <f t="shared" si="9"/>
        <v>0</v>
      </c>
      <c r="X58" s="170">
        <f t="shared" si="9"/>
        <v>0</v>
      </c>
    </row>
    <row r="59" spans="1:24" ht="13.8" thickBot="1" x14ac:dyDescent="0.3">
      <c r="A59" s="15" t="s">
        <v>3192</v>
      </c>
      <c r="B59" s="18" t="s">
        <v>359</v>
      </c>
      <c r="C59" s="20">
        <v>58</v>
      </c>
      <c r="D59" s="20" t="s">
        <v>421</v>
      </c>
      <c r="E59" s="20">
        <v>160</v>
      </c>
      <c r="F59" s="18" t="s">
        <v>410</v>
      </c>
      <c r="G59" s="21" t="s">
        <v>202</v>
      </c>
      <c r="H59" s="78" t="s">
        <v>402</v>
      </c>
      <c r="I59" s="78" t="s">
        <v>402</v>
      </c>
      <c r="J59" s="78"/>
      <c r="K59" s="78" t="s">
        <v>402</v>
      </c>
      <c r="U59" s="271"/>
      <c r="V59" s="125" t="s">
        <v>222</v>
      </c>
      <c r="W59" s="169">
        <f t="shared" si="9"/>
        <v>0</v>
      </c>
      <c r="X59" s="170">
        <f t="shared" si="9"/>
        <v>0</v>
      </c>
    </row>
    <row r="60" spans="1:24" ht="13.8" thickBot="1" x14ac:dyDescent="0.3">
      <c r="A60" s="15" t="s">
        <v>1932</v>
      </c>
      <c r="B60" s="18" t="s">
        <v>359</v>
      </c>
      <c r="C60" s="18">
        <v>59</v>
      </c>
      <c r="D60" s="20" t="s">
        <v>421</v>
      </c>
      <c r="E60" s="20">
        <v>120</v>
      </c>
      <c r="F60" s="18" t="s">
        <v>410</v>
      </c>
      <c r="G60" s="21" t="s">
        <v>202</v>
      </c>
      <c r="H60" s="78" t="s">
        <v>402</v>
      </c>
      <c r="I60" s="78" t="s">
        <v>402</v>
      </c>
      <c r="J60" s="78"/>
      <c r="K60" s="78"/>
      <c r="U60" s="271"/>
      <c r="V60" s="125" t="s">
        <v>226</v>
      </c>
      <c r="W60" s="169">
        <f t="shared" si="9"/>
        <v>0</v>
      </c>
      <c r="X60" s="170">
        <f t="shared" si="9"/>
        <v>0</v>
      </c>
    </row>
    <row r="61" spans="1:24" ht="13.8" thickBot="1" x14ac:dyDescent="0.3">
      <c r="A61" s="15" t="s">
        <v>3041</v>
      </c>
      <c r="B61" s="18" t="s">
        <v>359</v>
      </c>
      <c r="C61" s="20">
        <v>60</v>
      </c>
      <c r="D61" s="20" t="s">
        <v>421</v>
      </c>
      <c r="E61" s="20">
        <v>60</v>
      </c>
      <c r="F61" s="18" t="s">
        <v>410</v>
      </c>
      <c r="G61" s="21" t="s">
        <v>190</v>
      </c>
      <c r="H61" s="78" t="s">
        <v>402</v>
      </c>
      <c r="I61" s="78" t="s">
        <v>402</v>
      </c>
      <c r="J61" s="78"/>
      <c r="K61" s="78"/>
      <c r="U61" s="271"/>
      <c r="V61" s="126" t="s">
        <v>230</v>
      </c>
      <c r="W61" s="169">
        <f t="shared" si="9"/>
        <v>0</v>
      </c>
      <c r="X61" s="170">
        <f t="shared" si="9"/>
        <v>0</v>
      </c>
    </row>
    <row r="62" spans="1:24" ht="13.8" thickBot="1" x14ac:dyDescent="0.3">
      <c r="A62" s="15" t="s">
        <v>3193</v>
      </c>
      <c r="B62" s="18" t="s">
        <v>359</v>
      </c>
      <c r="C62" s="18">
        <v>61</v>
      </c>
      <c r="D62" s="20" t="s">
        <v>421</v>
      </c>
      <c r="E62" s="20">
        <v>90</v>
      </c>
      <c r="F62" s="18" t="s">
        <v>405</v>
      </c>
      <c r="G62" s="19" t="s">
        <v>194</v>
      </c>
      <c r="H62" s="78" t="s">
        <v>402</v>
      </c>
      <c r="I62" s="78" t="s">
        <v>402</v>
      </c>
      <c r="J62" s="78"/>
      <c r="K62" s="78"/>
      <c r="U62" s="271"/>
      <c r="V62" s="125" t="s">
        <v>234</v>
      </c>
      <c r="W62" s="169">
        <f t="shared" si="9"/>
        <v>0</v>
      </c>
      <c r="X62" s="170">
        <f t="shared" si="9"/>
        <v>0</v>
      </c>
    </row>
    <row r="63" spans="1:24" ht="13.8" thickBot="1" x14ac:dyDescent="0.3">
      <c r="A63" s="15" t="s">
        <v>3194</v>
      </c>
      <c r="B63" s="18" t="s">
        <v>359</v>
      </c>
      <c r="C63" s="20">
        <v>62</v>
      </c>
      <c r="D63" s="20" t="s">
        <v>421</v>
      </c>
      <c r="E63" s="20">
        <v>160</v>
      </c>
      <c r="F63" s="18" t="s">
        <v>410</v>
      </c>
      <c r="G63" s="19" t="s">
        <v>202</v>
      </c>
      <c r="H63" s="78" t="s">
        <v>402</v>
      </c>
      <c r="I63" s="78" t="s">
        <v>402</v>
      </c>
      <c r="J63" s="78"/>
      <c r="K63" s="78" t="s">
        <v>402</v>
      </c>
      <c r="U63" s="271"/>
      <c r="V63" s="125" t="s">
        <v>238</v>
      </c>
      <c r="W63" s="169">
        <f t="shared" si="9"/>
        <v>0</v>
      </c>
      <c r="X63" s="170">
        <f t="shared" si="9"/>
        <v>0</v>
      </c>
    </row>
    <row r="64" spans="1:24" ht="13.8" thickBot="1" x14ac:dyDescent="0.3">
      <c r="A64" s="15" t="s">
        <v>3195</v>
      </c>
      <c r="B64" s="18" t="s">
        <v>359</v>
      </c>
      <c r="C64" s="18">
        <v>63</v>
      </c>
      <c r="D64" s="20" t="s">
        <v>421</v>
      </c>
      <c r="E64" s="20">
        <v>180</v>
      </c>
      <c r="F64" s="18" t="s">
        <v>410</v>
      </c>
      <c r="G64" s="21" t="s">
        <v>210</v>
      </c>
      <c r="H64" s="78" t="s">
        <v>402</v>
      </c>
      <c r="I64" s="78" t="s">
        <v>402</v>
      </c>
      <c r="J64" s="78"/>
      <c r="K64" s="78" t="s">
        <v>402</v>
      </c>
      <c r="U64" s="271"/>
      <c r="V64" s="125" t="s">
        <v>242</v>
      </c>
      <c r="W64" s="169">
        <f t="shared" si="9"/>
        <v>0</v>
      </c>
      <c r="X64" s="170">
        <f t="shared" si="9"/>
        <v>0</v>
      </c>
    </row>
    <row r="65" spans="1:24" ht="13.8" thickBot="1" x14ac:dyDescent="0.3">
      <c r="A65" s="15" t="s">
        <v>1891</v>
      </c>
      <c r="B65" s="18" t="s">
        <v>359</v>
      </c>
      <c r="C65" s="20">
        <v>64</v>
      </c>
      <c r="D65" s="20" t="s">
        <v>431</v>
      </c>
      <c r="E65" s="20">
        <v>90</v>
      </c>
      <c r="F65" s="18" t="s">
        <v>405</v>
      </c>
      <c r="G65" s="19" t="s">
        <v>194</v>
      </c>
      <c r="H65" s="78" t="s">
        <v>402</v>
      </c>
      <c r="I65" s="78" t="s">
        <v>402</v>
      </c>
      <c r="J65" s="78"/>
      <c r="K65" s="78"/>
      <c r="U65" s="271"/>
      <c r="V65" s="125" t="s">
        <v>246</v>
      </c>
      <c r="W65" s="169">
        <f t="shared" si="9"/>
        <v>0</v>
      </c>
      <c r="X65" s="170">
        <f t="shared" si="9"/>
        <v>0</v>
      </c>
    </row>
    <row r="66" spans="1:24" ht="13.8" thickBot="1" x14ac:dyDescent="0.3">
      <c r="A66" s="15" t="s">
        <v>1888</v>
      </c>
      <c r="B66" s="18" t="s">
        <v>359</v>
      </c>
      <c r="C66" s="18">
        <v>65</v>
      </c>
      <c r="D66" s="20" t="s">
        <v>431</v>
      </c>
      <c r="E66" s="20">
        <v>150</v>
      </c>
      <c r="F66" s="18" t="s">
        <v>401</v>
      </c>
      <c r="G66" s="19" t="s">
        <v>202</v>
      </c>
      <c r="H66" s="78" t="s">
        <v>402</v>
      </c>
      <c r="I66" s="78" t="s">
        <v>402</v>
      </c>
      <c r="J66" s="78"/>
      <c r="K66" s="78"/>
      <c r="U66" s="271"/>
      <c r="V66" s="125" t="s">
        <v>250</v>
      </c>
      <c r="W66" s="169">
        <f t="shared" si="9"/>
        <v>0</v>
      </c>
      <c r="X66" s="170">
        <f t="shared" si="9"/>
        <v>0</v>
      </c>
    </row>
    <row r="67" spans="1:24" ht="13.8" thickBot="1" x14ac:dyDescent="0.3">
      <c r="A67" s="15" t="s">
        <v>1849</v>
      </c>
      <c r="B67" s="18" t="s">
        <v>359</v>
      </c>
      <c r="C67" s="20">
        <v>66</v>
      </c>
      <c r="D67" s="20" t="s">
        <v>431</v>
      </c>
      <c r="E67" s="20">
        <v>70</v>
      </c>
      <c r="F67" s="18" t="s">
        <v>410</v>
      </c>
      <c r="G67" s="21" t="s">
        <v>190</v>
      </c>
      <c r="H67" s="78" t="s">
        <v>402</v>
      </c>
      <c r="I67" s="78" t="s">
        <v>402</v>
      </c>
      <c r="J67" s="78"/>
      <c r="K67" s="78"/>
      <c r="U67" s="271"/>
      <c r="V67" s="125" t="s">
        <v>254</v>
      </c>
      <c r="W67" s="169">
        <f t="shared" si="9"/>
        <v>0</v>
      </c>
      <c r="X67" s="170">
        <f t="shared" si="9"/>
        <v>0</v>
      </c>
    </row>
    <row r="68" spans="1:24" ht="13.8" thickBot="1" x14ac:dyDescent="0.3">
      <c r="A68" s="15" t="s">
        <v>1817</v>
      </c>
      <c r="B68" s="18" t="s">
        <v>359</v>
      </c>
      <c r="C68" s="18">
        <v>67</v>
      </c>
      <c r="D68" s="20" t="s">
        <v>431</v>
      </c>
      <c r="E68" s="20">
        <v>110</v>
      </c>
      <c r="F68" s="18" t="s">
        <v>405</v>
      </c>
      <c r="G68" s="21" t="s">
        <v>202</v>
      </c>
      <c r="H68" s="78" t="s">
        <v>402</v>
      </c>
      <c r="I68" s="78" t="s">
        <v>402</v>
      </c>
      <c r="J68" s="78"/>
      <c r="K68" s="78"/>
      <c r="U68" s="271"/>
      <c r="V68" s="125" t="s">
        <v>258</v>
      </c>
      <c r="W68" s="169">
        <f t="shared" ref="W68:X73" si="10">S20+S44+W20+W44</f>
        <v>0</v>
      </c>
      <c r="X68" s="170">
        <f t="shared" si="10"/>
        <v>0</v>
      </c>
    </row>
    <row r="69" spans="1:24" ht="13.8" thickBot="1" x14ac:dyDescent="0.3">
      <c r="A69" s="15" t="s">
        <v>1844</v>
      </c>
      <c r="B69" s="18" t="s">
        <v>359</v>
      </c>
      <c r="C69" s="20">
        <v>68</v>
      </c>
      <c r="D69" s="20" t="s">
        <v>431</v>
      </c>
      <c r="E69" s="20">
        <v>90</v>
      </c>
      <c r="F69" s="18" t="s">
        <v>410</v>
      </c>
      <c r="G69" s="21" t="s">
        <v>190</v>
      </c>
      <c r="H69" s="78" t="s">
        <v>402</v>
      </c>
      <c r="I69" s="78" t="s">
        <v>402</v>
      </c>
      <c r="J69" s="78"/>
      <c r="K69" s="78"/>
      <c r="U69" s="271"/>
      <c r="V69" s="125" t="s">
        <v>262</v>
      </c>
      <c r="W69" s="169">
        <f t="shared" si="10"/>
        <v>0</v>
      </c>
      <c r="X69" s="170">
        <f t="shared" si="10"/>
        <v>0</v>
      </c>
    </row>
    <row r="70" spans="1:24" ht="13.8" thickBot="1" x14ac:dyDescent="0.3">
      <c r="A70" s="15" t="s">
        <v>1833</v>
      </c>
      <c r="B70" s="18" t="s">
        <v>359</v>
      </c>
      <c r="C70" s="18">
        <v>69</v>
      </c>
      <c r="D70" s="20" t="s">
        <v>431</v>
      </c>
      <c r="E70" s="20">
        <v>140</v>
      </c>
      <c r="F70" s="18" t="s">
        <v>405</v>
      </c>
      <c r="G70" s="21" t="s">
        <v>198</v>
      </c>
      <c r="H70" s="78" t="s">
        <v>402</v>
      </c>
      <c r="I70" s="78" t="s">
        <v>402</v>
      </c>
      <c r="J70" s="78"/>
      <c r="K70" s="78"/>
      <c r="U70" s="271"/>
      <c r="V70" s="125" t="s">
        <v>266</v>
      </c>
      <c r="W70" s="169">
        <f t="shared" si="10"/>
        <v>0</v>
      </c>
      <c r="X70" s="170">
        <f t="shared" si="10"/>
        <v>0</v>
      </c>
    </row>
    <row r="71" spans="1:24" ht="13.8" thickBot="1" x14ac:dyDescent="0.3">
      <c r="A71" s="15" t="s">
        <v>3045</v>
      </c>
      <c r="B71" s="18" t="s">
        <v>359</v>
      </c>
      <c r="C71" s="20">
        <v>70</v>
      </c>
      <c r="D71" s="20" t="s">
        <v>431</v>
      </c>
      <c r="E71" s="20">
        <v>110</v>
      </c>
      <c r="F71" s="18" t="s">
        <v>410</v>
      </c>
      <c r="G71" s="21" t="s">
        <v>190</v>
      </c>
      <c r="H71" s="78" t="s">
        <v>402</v>
      </c>
      <c r="I71" s="78" t="s">
        <v>402</v>
      </c>
      <c r="J71" s="78"/>
      <c r="K71" s="78"/>
      <c r="U71" s="271"/>
      <c r="V71" s="125" t="s">
        <v>270</v>
      </c>
      <c r="W71" s="169">
        <f t="shared" si="10"/>
        <v>0</v>
      </c>
      <c r="X71" s="170">
        <f t="shared" si="10"/>
        <v>0</v>
      </c>
    </row>
    <row r="72" spans="1:24" ht="13.8" thickBot="1" x14ac:dyDescent="0.3">
      <c r="A72" s="15" t="s">
        <v>434</v>
      </c>
      <c r="B72" s="18" t="s">
        <v>359</v>
      </c>
      <c r="C72" s="18">
        <v>71</v>
      </c>
      <c r="D72" s="20" t="s">
        <v>435</v>
      </c>
      <c r="E72" s="20">
        <v>70</v>
      </c>
      <c r="F72" s="18" t="s">
        <v>410</v>
      </c>
      <c r="G72" s="21" t="s">
        <v>190</v>
      </c>
      <c r="H72" s="78" t="s">
        <v>402</v>
      </c>
      <c r="I72" s="78" t="s">
        <v>402</v>
      </c>
      <c r="J72" s="78"/>
      <c r="K72" s="78"/>
      <c r="U72" s="271"/>
      <c r="V72" s="125" t="s">
        <v>274</v>
      </c>
      <c r="W72" s="169">
        <f t="shared" si="10"/>
        <v>0</v>
      </c>
      <c r="X72" s="170">
        <f t="shared" si="10"/>
        <v>18</v>
      </c>
    </row>
    <row r="73" spans="1:24" ht="13.8" thickBot="1" x14ac:dyDescent="0.3">
      <c r="A73" s="15" t="s">
        <v>1880</v>
      </c>
      <c r="B73" s="18" t="s">
        <v>359</v>
      </c>
      <c r="C73" s="20">
        <v>72</v>
      </c>
      <c r="D73" s="20" t="s">
        <v>435</v>
      </c>
      <c r="E73" s="20">
        <v>110</v>
      </c>
      <c r="F73" s="18" t="s">
        <v>405</v>
      </c>
      <c r="G73" s="21" t="s">
        <v>194</v>
      </c>
      <c r="H73" s="78" t="s">
        <v>402</v>
      </c>
      <c r="I73" s="78" t="s">
        <v>402</v>
      </c>
      <c r="J73" s="78"/>
      <c r="K73" s="78"/>
      <c r="U73" s="271"/>
      <c r="V73" s="177" t="s">
        <v>278</v>
      </c>
      <c r="W73" s="169">
        <f t="shared" si="10"/>
        <v>0</v>
      </c>
      <c r="X73" s="170">
        <f t="shared" si="10"/>
        <v>17</v>
      </c>
    </row>
    <row r="74" spans="1:24" x14ac:dyDescent="0.25">
      <c r="A74" s="15" t="s">
        <v>436</v>
      </c>
      <c r="B74" s="18" t="s">
        <v>359</v>
      </c>
      <c r="C74" s="18">
        <v>73</v>
      </c>
      <c r="D74" s="20" t="s">
        <v>435</v>
      </c>
      <c r="E74" s="20">
        <v>70</v>
      </c>
      <c r="F74" s="18" t="s">
        <v>410</v>
      </c>
      <c r="G74" s="21" t="s">
        <v>190</v>
      </c>
      <c r="H74" s="78" t="s">
        <v>402</v>
      </c>
      <c r="I74" s="78" t="s">
        <v>402</v>
      </c>
      <c r="J74" s="78"/>
      <c r="K74" s="78"/>
    </row>
    <row r="75" spans="1:24" x14ac:dyDescent="0.25">
      <c r="A75" s="15" t="s">
        <v>1839</v>
      </c>
      <c r="B75" s="18" t="s">
        <v>359</v>
      </c>
      <c r="C75" s="20">
        <v>74</v>
      </c>
      <c r="D75" s="20" t="s">
        <v>435</v>
      </c>
      <c r="E75" s="20">
        <v>90</v>
      </c>
      <c r="F75" s="18" t="s">
        <v>405</v>
      </c>
      <c r="G75" s="21" t="s">
        <v>202</v>
      </c>
      <c r="H75" s="78" t="s">
        <v>402</v>
      </c>
      <c r="I75" s="78" t="s">
        <v>402</v>
      </c>
      <c r="J75" s="78"/>
      <c r="K75" s="78"/>
    </row>
    <row r="76" spans="1:24" x14ac:dyDescent="0.25">
      <c r="A76" s="15" t="s">
        <v>1865</v>
      </c>
      <c r="B76" s="18" t="s">
        <v>359</v>
      </c>
      <c r="C76" s="18">
        <v>75</v>
      </c>
      <c r="D76" s="20" t="s">
        <v>435</v>
      </c>
      <c r="E76" s="20">
        <v>70</v>
      </c>
      <c r="F76" s="18" t="s">
        <v>410</v>
      </c>
      <c r="G76" s="21" t="s">
        <v>190</v>
      </c>
      <c r="H76" s="78" t="s">
        <v>402</v>
      </c>
      <c r="I76" s="78" t="s">
        <v>402</v>
      </c>
      <c r="J76" s="78"/>
      <c r="K76" s="78"/>
    </row>
    <row r="77" spans="1:24" x14ac:dyDescent="0.25">
      <c r="A77" s="15" t="s">
        <v>1825</v>
      </c>
      <c r="B77" s="18" t="s">
        <v>359</v>
      </c>
      <c r="C77" s="20">
        <v>76</v>
      </c>
      <c r="D77" s="20" t="s">
        <v>435</v>
      </c>
      <c r="E77" s="20">
        <v>120</v>
      </c>
      <c r="F77" s="18" t="s">
        <v>405</v>
      </c>
      <c r="G77" s="21" t="s">
        <v>194</v>
      </c>
      <c r="H77" s="78" t="s">
        <v>402</v>
      </c>
      <c r="I77" s="78" t="s">
        <v>402</v>
      </c>
      <c r="J77" s="78"/>
      <c r="K77" s="78"/>
    </row>
    <row r="78" spans="1:24" x14ac:dyDescent="0.25">
      <c r="A78" s="15" t="s">
        <v>3196</v>
      </c>
      <c r="B78" s="18" t="s">
        <v>359</v>
      </c>
      <c r="C78" s="20">
        <v>77</v>
      </c>
      <c r="D78" s="20" t="s">
        <v>435</v>
      </c>
      <c r="E78" s="20">
        <v>160</v>
      </c>
      <c r="F78" s="18" t="s">
        <v>410</v>
      </c>
      <c r="G78" s="21" t="s">
        <v>202</v>
      </c>
      <c r="H78" s="78" t="s">
        <v>402</v>
      </c>
      <c r="I78" s="78" t="s">
        <v>402</v>
      </c>
      <c r="J78" s="78"/>
      <c r="K78" s="78" t="s">
        <v>402</v>
      </c>
    </row>
    <row r="79" spans="1:24" x14ac:dyDescent="0.25">
      <c r="A79" s="15" t="s">
        <v>3053</v>
      </c>
      <c r="B79" s="18" t="s">
        <v>359</v>
      </c>
      <c r="C79" s="20">
        <v>78</v>
      </c>
      <c r="D79" s="20" t="s">
        <v>419</v>
      </c>
      <c r="E79" s="20">
        <v>50</v>
      </c>
      <c r="F79" s="18" t="s">
        <v>410</v>
      </c>
      <c r="G79" s="21" t="s">
        <v>190</v>
      </c>
      <c r="H79" s="78" t="s">
        <v>402</v>
      </c>
      <c r="I79" s="78" t="s">
        <v>402</v>
      </c>
      <c r="J79" s="78"/>
      <c r="K79" s="78"/>
    </row>
    <row r="80" spans="1:24" x14ac:dyDescent="0.25">
      <c r="A80" s="15" t="s">
        <v>3054</v>
      </c>
      <c r="B80" s="18" t="s">
        <v>359</v>
      </c>
      <c r="C80" s="20">
        <v>79</v>
      </c>
      <c r="D80" s="20" t="s">
        <v>419</v>
      </c>
      <c r="E80" s="20">
        <v>60</v>
      </c>
      <c r="F80" s="18" t="s">
        <v>405</v>
      </c>
      <c r="G80" s="21" t="s">
        <v>194</v>
      </c>
      <c r="H80" s="78" t="s">
        <v>402</v>
      </c>
      <c r="I80" s="78" t="s">
        <v>402</v>
      </c>
      <c r="J80" s="78"/>
      <c r="K80" s="78"/>
    </row>
    <row r="81" spans="1:11" x14ac:dyDescent="0.25">
      <c r="A81" s="15" t="s">
        <v>575</v>
      </c>
      <c r="B81" s="18" t="s">
        <v>359</v>
      </c>
      <c r="C81" s="20">
        <v>80</v>
      </c>
      <c r="D81" s="20" t="s">
        <v>419</v>
      </c>
      <c r="E81" s="20">
        <v>60</v>
      </c>
      <c r="F81" s="18" t="s">
        <v>410</v>
      </c>
      <c r="G81" s="21" t="s">
        <v>190</v>
      </c>
      <c r="H81" s="78" t="s">
        <v>402</v>
      </c>
      <c r="I81" s="78" t="s">
        <v>402</v>
      </c>
      <c r="J81" s="78"/>
      <c r="K81" s="78"/>
    </row>
    <row r="82" spans="1:11" x14ac:dyDescent="0.25">
      <c r="A82" s="15" t="s">
        <v>575</v>
      </c>
      <c r="B82" s="18" t="s">
        <v>359</v>
      </c>
      <c r="C82" s="20">
        <v>81</v>
      </c>
      <c r="D82" s="20" t="s">
        <v>419</v>
      </c>
      <c r="E82" s="20">
        <v>60</v>
      </c>
      <c r="F82" s="18" t="s">
        <v>410</v>
      </c>
      <c r="G82" s="21" t="s">
        <v>190</v>
      </c>
      <c r="H82" s="78" t="s">
        <v>402</v>
      </c>
      <c r="I82" s="78" t="s">
        <v>402</v>
      </c>
      <c r="J82" s="78"/>
      <c r="K82" s="78"/>
    </row>
    <row r="83" spans="1:11" x14ac:dyDescent="0.25">
      <c r="A83" s="15" t="s">
        <v>532</v>
      </c>
      <c r="B83" s="18" t="s">
        <v>359</v>
      </c>
      <c r="C83" s="20">
        <v>82</v>
      </c>
      <c r="D83" s="20" t="s">
        <v>419</v>
      </c>
      <c r="E83" s="20">
        <v>90</v>
      </c>
      <c r="F83" s="18" t="s">
        <v>405</v>
      </c>
      <c r="G83" s="21" t="s">
        <v>194</v>
      </c>
      <c r="H83" s="78" t="s">
        <v>402</v>
      </c>
      <c r="I83" s="78" t="s">
        <v>402</v>
      </c>
      <c r="J83" s="78"/>
      <c r="K83" s="78"/>
    </row>
    <row r="84" spans="1:11" x14ac:dyDescent="0.25">
      <c r="A84" s="15" t="s">
        <v>1819</v>
      </c>
      <c r="B84" s="18" t="s">
        <v>359</v>
      </c>
      <c r="C84" s="20">
        <v>83</v>
      </c>
      <c r="D84" s="20" t="s">
        <v>419</v>
      </c>
      <c r="E84" s="20">
        <v>150</v>
      </c>
      <c r="F84" s="18" t="s">
        <v>401</v>
      </c>
      <c r="G84" s="21" t="s">
        <v>202</v>
      </c>
      <c r="H84" s="78" t="s">
        <v>402</v>
      </c>
      <c r="I84" s="78" t="s">
        <v>402</v>
      </c>
      <c r="J84" s="78"/>
      <c r="K84" s="78"/>
    </row>
    <row r="85" spans="1:11" x14ac:dyDescent="0.25">
      <c r="A85" s="15" t="s">
        <v>1894</v>
      </c>
      <c r="B85" s="18" t="s">
        <v>359</v>
      </c>
      <c r="C85" s="20">
        <v>84</v>
      </c>
      <c r="D85" s="20" t="s">
        <v>419</v>
      </c>
      <c r="E85" s="20">
        <v>100</v>
      </c>
      <c r="F85" s="18" t="s">
        <v>405</v>
      </c>
      <c r="G85" s="21" t="s">
        <v>194</v>
      </c>
      <c r="H85" s="78" t="s">
        <v>402</v>
      </c>
      <c r="I85" s="78" t="s">
        <v>402</v>
      </c>
      <c r="J85" s="78"/>
      <c r="K85" s="78"/>
    </row>
    <row r="86" spans="1:11" x14ac:dyDescent="0.25">
      <c r="A86" s="15" t="s">
        <v>1886</v>
      </c>
      <c r="B86" s="18" t="s">
        <v>359</v>
      </c>
      <c r="C86" s="20">
        <v>85</v>
      </c>
      <c r="D86" s="20" t="s">
        <v>419</v>
      </c>
      <c r="E86" s="20">
        <v>160</v>
      </c>
      <c r="F86" s="18" t="s">
        <v>401</v>
      </c>
      <c r="G86" s="21" t="s">
        <v>202</v>
      </c>
      <c r="H86" s="78" t="s">
        <v>402</v>
      </c>
      <c r="I86" s="78" t="s">
        <v>402</v>
      </c>
      <c r="J86" s="78"/>
      <c r="K86" s="78"/>
    </row>
    <row r="87" spans="1:11" x14ac:dyDescent="0.25">
      <c r="A87" s="15" t="s">
        <v>1895</v>
      </c>
      <c r="B87" s="18" t="s">
        <v>359</v>
      </c>
      <c r="C87" s="20">
        <v>86</v>
      </c>
      <c r="D87" s="20" t="s">
        <v>419</v>
      </c>
      <c r="E87" s="20">
        <v>60</v>
      </c>
      <c r="F87" s="18" t="s">
        <v>410</v>
      </c>
      <c r="G87" s="21" t="s">
        <v>190</v>
      </c>
      <c r="H87" s="78" t="s">
        <v>402</v>
      </c>
      <c r="I87" s="78" t="s">
        <v>402</v>
      </c>
      <c r="J87" s="78"/>
      <c r="K87" s="78"/>
    </row>
    <row r="88" spans="1:11" x14ac:dyDescent="0.25">
      <c r="A88" s="15" t="s">
        <v>1878</v>
      </c>
      <c r="B88" s="18" t="s">
        <v>359</v>
      </c>
      <c r="C88" s="20">
        <v>87</v>
      </c>
      <c r="D88" s="20" t="s">
        <v>419</v>
      </c>
      <c r="E88" s="20">
        <v>110</v>
      </c>
      <c r="F88" s="18" t="s">
        <v>405</v>
      </c>
      <c r="G88" s="21" t="s">
        <v>194</v>
      </c>
      <c r="H88" s="78" t="s">
        <v>402</v>
      </c>
      <c r="I88" s="78" t="s">
        <v>402</v>
      </c>
      <c r="J88" s="78"/>
      <c r="K88" s="78"/>
    </row>
    <row r="89" spans="1:11" x14ac:dyDescent="0.25">
      <c r="A89" s="15" t="s">
        <v>1968</v>
      </c>
      <c r="B89" s="18" t="s">
        <v>359</v>
      </c>
      <c r="C89" s="20">
        <v>88</v>
      </c>
      <c r="D89" s="20" t="s">
        <v>419</v>
      </c>
      <c r="E89" s="20">
        <v>130</v>
      </c>
      <c r="F89" s="18" t="s">
        <v>410</v>
      </c>
      <c r="G89" s="21" t="s">
        <v>202</v>
      </c>
      <c r="H89" s="78" t="s">
        <v>402</v>
      </c>
      <c r="I89" s="78" t="s">
        <v>402</v>
      </c>
      <c r="J89" s="78"/>
      <c r="K89" s="78"/>
    </row>
    <row r="90" spans="1:11" x14ac:dyDescent="0.25">
      <c r="A90" s="15" t="s">
        <v>3197</v>
      </c>
      <c r="B90" s="18" t="s">
        <v>359</v>
      </c>
      <c r="C90" s="20">
        <v>89</v>
      </c>
      <c r="D90" s="20" t="s">
        <v>419</v>
      </c>
      <c r="E90" s="20">
        <v>160</v>
      </c>
      <c r="F90" s="18" t="s">
        <v>410</v>
      </c>
      <c r="G90" s="21" t="s">
        <v>202</v>
      </c>
      <c r="H90" s="78" t="s">
        <v>402</v>
      </c>
      <c r="I90" s="78" t="s">
        <v>402</v>
      </c>
      <c r="J90" s="78"/>
      <c r="K90" s="78" t="s">
        <v>402</v>
      </c>
    </row>
    <row r="91" spans="1:11" x14ac:dyDescent="0.25">
      <c r="A91" s="15" t="s">
        <v>3198</v>
      </c>
      <c r="B91" s="18" t="s">
        <v>359</v>
      </c>
      <c r="C91" s="20">
        <v>90</v>
      </c>
      <c r="D91" s="20" t="s">
        <v>419</v>
      </c>
      <c r="E91" s="20">
        <v>190</v>
      </c>
      <c r="F91" s="18" t="s">
        <v>410</v>
      </c>
      <c r="G91" s="21" t="s">
        <v>210</v>
      </c>
      <c r="H91" s="78" t="s">
        <v>402</v>
      </c>
      <c r="I91" s="78" t="s">
        <v>402</v>
      </c>
      <c r="J91" s="78"/>
      <c r="K91" s="78" t="s">
        <v>402</v>
      </c>
    </row>
    <row r="92" spans="1:11" x14ac:dyDescent="0.25">
      <c r="A92" s="15" t="s">
        <v>3199</v>
      </c>
      <c r="B92" s="18" t="s">
        <v>359</v>
      </c>
      <c r="C92" s="20">
        <v>91</v>
      </c>
      <c r="D92" s="20" t="s">
        <v>419</v>
      </c>
      <c r="E92" s="20">
        <v>90</v>
      </c>
      <c r="F92" s="18" t="s">
        <v>410</v>
      </c>
      <c r="G92" s="21" t="s">
        <v>198</v>
      </c>
      <c r="H92" s="78" t="s">
        <v>402</v>
      </c>
      <c r="I92" s="78" t="s">
        <v>402</v>
      </c>
      <c r="J92" s="78"/>
      <c r="K92" s="78"/>
    </row>
    <row r="93" spans="1:11" x14ac:dyDescent="0.25">
      <c r="A93" s="15" t="s">
        <v>3013</v>
      </c>
      <c r="B93" s="18" t="s">
        <v>359</v>
      </c>
      <c r="C93" s="20">
        <v>92</v>
      </c>
      <c r="D93" s="20" t="s">
        <v>2651</v>
      </c>
      <c r="E93" s="20">
        <v>60</v>
      </c>
      <c r="F93" s="18" t="s">
        <v>410</v>
      </c>
      <c r="G93" s="21" t="s">
        <v>190</v>
      </c>
      <c r="H93" s="78" t="s">
        <v>402</v>
      </c>
      <c r="I93" s="78" t="s">
        <v>402</v>
      </c>
      <c r="J93" s="78"/>
      <c r="K93" s="78"/>
    </row>
    <row r="94" spans="1:11" x14ac:dyDescent="0.25">
      <c r="A94" s="15" t="s">
        <v>3014</v>
      </c>
      <c r="B94" s="18" t="s">
        <v>359</v>
      </c>
      <c r="C94" s="20">
        <v>93</v>
      </c>
      <c r="D94" s="20" t="s">
        <v>2651</v>
      </c>
      <c r="E94" s="20">
        <v>100</v>
      </c>
      <c r="F94" s="18" t="s">
        <v>405</v>
      </c>
      <c r="G94" s="21" t="s">
        <v>198</v>
      </c>
      <c r="H94" s="78" t="s">
        <v>402</v>
      </c>
      <c r="I94" s="78" t="s">
        <v>402</v>
      </c>
      <c r="J94" s="78"/>
      <c r="K94" s="78"/>
    </row>
    <row r="95" spans="1:11" x14ac:dyDescent="0.25">
      <c r="A95" s="15" t="s">
        <v>3200</v>
      </c>
      <c r="B95" s="18" t="s">
        <v>359</v>
      </c>
      <c r="C95" s="20">
        <v>94</v>
      </c>
      <c r="D95" s="20" t="s">
        <v>2651</v>
      </c>
      <c r="E95" s="20">
        <v>110</v>
      </c>
      <c r="F95" s="18" t="s">
        <v>410</v>
      </c>
      <c r="G95" s="21" t="s">
        <v>198</v>
      </c>
      <c r="H95" s="78" t="s">
        <v>402</v>
      </c>
      <c r="I95" s="78" t="s">
        <v>402</v>
      </c>
      <c r="J95" s="78"/>
      <c r="K95" s="78"/>
    </row>
    <row r="96" spans="1:11" x14ac:dyDescent="0.25">
      <c r="A96" s="15" t="s">
        <v>3201</v>
      </c>
      <c r="B96" s="18" t="s">
        <v>359</v>
      </c>
      <c r="C96" s="20">
        <v>95</v>
      </c>
      <c r="D96" s="20" t="s">
        <v>165</v>
      </c>
      <c r="E96" s="20">
        <v>130</v>
      </c>
      <c r="F96" s="18" t="s">
        <v>410</v>
      </c>
      <c r="G96" s="21" t="s">
        <v>198</v>
      </c>
      <c r="H96" s="78" t="s">
        <v>402</v>
      </c>
      <c r="I96" s="78" t="s">
        <v>402</v>
      </c>
      <c r="J96" s="78"/>
      <c r="K96" s="78"/>
    </row>
    <row r="97" spans="1:11" x14ac:dyDescent="0.25">
      <c r="A97" s="15" t="s">
        <v>1898</v>
      </c>
      <c r="B97" s="18" t="s">
        <v>359</v>
      </c>
      <c r="C97" s="20">
        <v>96</v>
      </c>
      <c r="D97" s="20" t="s">
        <v>165</v>
      </c>
      <c r="E97" s="20">
        <v>50</v>
      </c>
      <c r="F97" s="18" t="s">
        <v>410</v>
      </c>
      <c r="G97" s="21" t="s">
        <v>190</v>
      </c>
      <c r="H97" s="78" t="s">
        <v>402</v>
      </c>
      <c r="I97" s="78" t="s">
        <v>402</v>
      </c>
      <c r="J97" s="78"/>
      <c r="K97" s="78"/>
    </row>
    <row r="98" spans="1:11" x14ac:dyDescent="0.25">
      <c r="A98" s="15" t="s">
        <v>1898</v>
      </c>
      <c r="B98" s="18" t="s">
        <v>359</v>
      </c>
      <c r="C98" s="20">
        <v>97</v>
      </c>
      <c r="D98" s="20" t="s">
        <v>165</v>
      </c>
      <c r="E98" s="20">
        <v>60</v>
      </c>
      <c r="F98" s="18" t="s">
        <v>410</v>
      </c>
      <c r="G98" s="21" t="s">
        <v>190</v>
      </c>
      <c r="H98" s="78" t="s">
        <v>402</v>
      </c>
      <c r="I98" s="78" t="s">
        <v>402</v>
      </c>
      <c r="J98" s="78"/>
      <c r="K98" s="78"/>
    </row>
    <row r="99" spans="1:11" x14ac:dyDescent="0.25">
      <c r="A99" s="15" t="s">
        <v>1892</v>
      </c>
      <c r="B99" s="18" t="s">
        <v>359</v>
      </c>
      <c r="C99" s="20">
        <v>98</v>
      </c>
      <c r="D99" s="20" t="s">
        <v>165</v>
      </c>
      <c r="E99" s="20">
        <v>80</v>
      </c>
      <c r="F99" s="18" t="s">
        <v>405</v>
      </c>
      <c r="G99" s="21" t="s">
        <v>194</v>
      </c>
      <c r="H99" s="78" t="s">
        <v>402</v>
      </c>
      <c r="I99" s="78" t="s">
        <v>402</v>
      </c>
      <c r="J99" s="78"/>
      <c r="K99" s="78"/>
    </row>
    <row r="100" spans="1:11" x14ac:dyDescent="0.25">
      <c r="A100" s="15" t="s">
        <v>1879</v>
      </c>
      <c r="B100" s="18" t="s">
        <v>359</v>
      </c>
      <c r="C100" s="20">
        <v>99</v>
      </c>
      <c r="D100" s="20" t="s">
        <v>165</v>
      </c>
      <c r="E100" s="20">
        <v>150</v>
      </c>
      <c r="F100" s="18" t="s">
        <v>401</v>
      </c>
      <c r="G100" s="21" t="s">
        <v>198</v>
      </c>
      <c r="H100" s="78" t="s">
        <v>402</v>
      </c>
      <c r="I100" s="78" t="s">
        <v>402</v>
      </c>
      <c r="J100" s="78"/>
      <c r="K100" s="78"/>
    </row>
    <row r="101" spans="1:11" x14ac:dyDescent="0.25">
      <c r="A101" s="15" t="s">
        <v>3202</v>
      </c>
      <c r="B101" s="18" t="s">
        <v>359</v>
      </c>
      <c r="C101" s="20">
        <v>100</v>
      </c>
      <c r="D101" s="20" t="s">
        <v>165</v>
      </c>
      <c r="E101" s="20">
        <v>180</v>
      </c>
      <c r="F101" s="18" t="s">
        <v>410</v>
      </c>
      <c r="G101" s="21" t="s">
        <v>210</v>
      </c>
      <c r="H101" s="78" t="s">
        <v>402</v>
      </c>
      <c r="I101" s="78" t="s">
        <v>402</v>
      </c>
      <c r="J101" s="78"/>
      <c r="K101" s="78" t="s">
        <v>402</v>
      </c>
    </row>
    <row r="102" spans="1:11" x14ac:dyDescent="0.25">
      <c r="A102" s="15" t="s">
        <v>3203</v>
      </c>
      <c r="B102" s="18" t="s">
        <v>359</v>
      </c>
      <c r="C102" s="20">
        <v>101</v>
      </c>
      <c r="D102" s="20" t="s">
        <v>165</v>
      </c>
      <c r="E102" s="20">
        <v>180</v>
      </c>
      <c r="F102" s="18" t="s">
        <v>410</v>
      </c>
      <c r="G102" s="21" t="s">
        <v>210</v>
      </c>
      <c r="H102" s="78" t="s">
        <v>402</v>
      </c>
      <c r="I102" s="78" t="s">
        <v>402</v>
      </c>
      <c r="J102" s="78"/>
      <c r="K102" s="78" t="s">
        <v>402</v>
      </c>
    </row>
    <row r="103" spans="1:11" x14ac:dyDescent="0.25">
      <c r="A103" s="15" t="s">
        <v>636</v>
      </c>
      <c r="B103" s="18" t="s">
        <v>359</v>
      </c>
      <c r="C103" s="20">
        <v>102</v>
      </c>
      <c r="D103" s="20" t="s">
        <v>414</v>
      </c>
      <c r="E103" s="20">
        <v>100</v>
      </c>
      <c r="F103" s="18" t="s">
        <v>410</v>
      </c>
      <c r="G103" s="21" t="s">
        <v>190</v>
      </c>
      <c r="H103" s="78" t="s">
        <v>402</v>
      </c>
      <c r="I103" s="78" t="s">
        <v>402</v>
      </c>
      <c r="J103" s="78"/>
      <c r="K103" s="78"/>
    </row>
    <row r="104" spans="1:11" x14ac:dyDescent="0.25">
      <c r="A104" s="15" t="s">
        <v>1917</v>
      </c>
      <c r="B104" s="18" t="s">
        <v>359</v>
      </c>
      <c r="C104" s="20">
        <v>103</v>
      </c>
      <c r="D104" s="20" t="s">
        <v>414</v>
      </c>
      <c r="E104" s="20">
        <v>130</v>
      </c>
      <c r="F104" s="18" t="s">
        <v>405</v>
      </c>
      <c r="G104" s="21" t="s">
        <v>198</v>
      </c>
      <c r="H104" s="78" t="s">
        <v>402</v>
      </c>
      <c r="I104" s="78" t="s">
        <v>402</v>
      </c>
      <c r="J104" s="78"/>
      <c r="K104" s="78"/>
    </row>
    <row r="105" spans="1:11" x14ac:dyDescent="0.25">
      <c r="A105" s="15" t="s">
        <v>649</v>
      </c>
      <c r="B105" s="18" t="s">
        <v>359</v>
      </c>
      <c r="C105" s="20">
        <v>104</v>
      </c>
      <c r="D105" s="20" t="s">
        <v>414</v>
      </c>
      <c r="E105" s="20">
        <v>60</v>
      </c>
      <c r="F105" s="18" t="s">
        <v>410</v>
      </c>
      <c r="G105" s="21" t="s">
        <v>190</v>
      </c>
      <c r="H105" s="78" t="s">
        <v>402</v>
      </c>
      <c r="I105" s="78" t="s">
        <v>402</v>
      </c>
      <c r="J105" s="78"/>
      <c r="K105" s="78"/>
    </row>
    <row r="106" spans="1:11" x14ac:dyDescent="0.25">
      <c r="A106" s="15" t="s">
        <v>649</v>
      </c>
      <c r="B106" s="18" t="s">
        <v>359</v>
      </c>
      <c r="C106" s="20">
        <v>105</v>
      </c>
      <c r="D106" s="20" t="s">
        <v>414</v>
      </c>
      <c r="E106" s="20">
        <v>60</v>
      </c>
      <c r="F106" s="18" t="s">
        <v>410</v>
      </c>
      <c r="G106" s="21" t="s">
        <v>190</v>
      </c>
      <c r="H106" s="78" t="s">
        <v>402</v>
      </c>
      <c r="I106" s="78" t="s">
        <v>402</v>
      </c>
      <c r="J106" s="78"/>
      <c r="K106" s="78"/>
    </row>
    <row r="107" spans="1:11" x14ac:dyDescent="0.25">
      <c r="A107" s="15" t="s">
        <v>1854</v>
      </c>
      <c r="B107" s="18" t="s">
        <v>359</v>
      </c>
      <c r="C107" s="20">
        <v>106</v>
      </c>
      <c r="D107" s="20" t="s">
        <v>414</v>
      </c>
      <c r="E107" s="20">
        <v>60</v>
      </c>
      <c r="F107" s="18" t="s">
        <v>410</v>
      </c>
      <c r="G107" s="21" t="s">
        <v>190</v>
      </c>
      <c r="H107" s="78" t="s">
        <v>402</v>
      </c>
      <c r="I107" s="78" t="s">
        <v>402</v>
      </c>
      <c r="J107" s="78"/>
      <c r="K107" s="78"/>
    </row>
    <row r="108" spans="1:11" x14ac:dyDescent="0.25">
      <c r="A108" s="15" t="s">
        <v>1834</v>
      </c>
      <c r="B108" s="18" t="s">
        <v>359</v>
      </c>
      <c r="C108" s="20">
        <v>107</v>
      </c>
      <c r="D108" s="20" t="s">
        <v>414</v>
      </c>
      <c r="E108" s="20">
        <v>90</v>
      </c>
      <c r="F108" s="18" t="s">
        <v>405</v>
      </c>
      <c r="G108" s="21" t="s">
        <v>194</v>
      </c>
      <c r="H108" s="78" t="s">
        <v>402</v>
      </c>
      <c r="I108" s="78" t="s">
        <v>402</v>
      </c>
      <c r="J108" s="78"/>
      <c r="K108" s="78"/>
    </row>
    <row r="109" spans="1:11" x14ac:dyDescent="0.25">
      <c r="A109" s="15" t="s">
        <v>1859</v>
      </c>
      <c r="B109" s="18" t="s">
        <v>359</v>
      </c>
      <c r="C109" s="20">
        <v>108</v>
      </c>
      <c r="D109" s="20" t="s">
        <v>414</v>
      </c>
      <c r="E109" s="20">
        <v>60</v>
      </c>
      <c r="F109" s="18" t="s">
        <v>410</v>
      </c>
      <c r="G109" s="21" t="s">
        <v>190</v>
      </c>
      <c r="H109" s="78" t="s">
        <v>402</v>
      </c>
      <c r="I109" s="78" t="s">
        <v>402</v>
      </c>
      <c r="J109" s="78"/>
      <c r="K109" s="78"/>
    </row>
    <row r="110" spans="1:11" x14ac:dyDescent="0.25">
      <c r="A110" s="15" t="s">
        <v>1837</v>
      </c>
      <c r="B110" s="18" t="s">
        <v>359</v>
      </c>
      <c r="C110" s="20">
        <v>109</v>
      </c>
      <c r="D110" s="20" t="s">
        <v>414</v>
      </c>
      <c r="E110" s="20">
        <v>110</v>
      </c>
      <c r="F110" s="18" t="s">
        <v>405</v>
      </c>
      <c r="G110" s="21" t="s">
        <v>194</v>
      </c>
      <c r="H110" s="78" t="s">
        <v>402</v>
      </c>
      <c r="I110" s="78" t="s">
        <v>402</v>
      </c>
      <c r="J110" s="78"/>
      <c r="K110" s="78"/>
    </row>
    <row r="111" spans="1:11" x14ac:dyDescent="0.25">
      <c r="A111" s="15" t="s">
        <v>2106</v>
      </c>
      <c r="B111" s="18" t="s">
        <v>359</v>
      </c>
      <c r="C111" s="20">
        <v>110</v>
      </c>
      <c r="D111" s="20" t="s">
        <v>414</v>
      </c>
      <c r="E111" s="20">
        <v>70</v>
      </c>
      <c r="F111" s="18" t="s">
        <v>410</v>
      </c>
      <c r="G111" s="21" t="s">
        <v>198</v>
      </c>
      <c r="H111" s="78" t="s">
        <v>402</v>
      </c>
      <c r="I111" s="78" t="s">
        <v>402</v>
      </c>
      <c r="J111" s="78"/>
      <c r="K111" s="78"/>
    </row>
    <row r="112" spans="1:11" x14ac:dyDescent="0.25">
      <c r="A112" s="15" t="s">
        <v>2017</v>
      </c>
      <c r="B112" s="18" t="s">
        <v>359</v>
      </c>
      <c r="C112" s="20">
        <v>111</v>
      </c>
      <c r="D112" s="20" t="s">
        <v>414</v>
      </c>
      <c r="E112" s="20">
        <v>70</v>
      </c>
      <c r="F112" s="18" t="s">
        <v>410</v>
      </c>
      <c r="G112" s="21" t="s">
        <v>198</v>
      </c>
      <c r="H112" s="78" t="s">
        <v>402</v>
      </c>
      <c r="I112" s="78" t="s">
        <v>402</v>
      </c>
      <c r="J112" s="78"/>
      <c r="K112" s="78"/>
    </row>
    <row r="113" spans="1:11" x14ac:dyDescent="0.25">
      <c r="A113" s="15" t="s">
        <v>3062</v>
      </c>
      <c r="B113" s="18" t="s">
        <v>359</v>
      </c>
      <c r="C113" s="20">
        <v>112</v>
      </c>
      <c r="D113" s="20" t="s">
        <v>414</v>
      </c>
      <c r="E113" s="20">
        <v>70</v>
      </c>
      <c r="F113" s="18" t="s">
        <v>410</v>
      </c>
      <c r="G113" s="21" t="s">
        <v>190</v>
      </c>
      <c r="H113" s="78" t="s">
        <v>402</v>
      </c>
      <c r="I113" s="78" t="s">
        <v>402</v>
      </c>
      <c r="J113" s="78"/>
      <c r="K113" s="78"/>
    </row>
    <row r="114" spans="1:11" x14ac:dyDescent="0.25">
      <c r="A114" s="15" t="s">
        <v>3204</v>
      </c>
      <c r="B114" s="18" t="s">
        <v>359</v>
      </c>
      <c r="C114" s="20">
        <v>113</v>
      </c>
      <c r="D114" s="20" t="s">
        <v>414</v>
      </c>
      <c r="E114" s="20">
        <v>110</v>
      </c>
      <c r="F114" s="18" t="s">
        <v>405</v>
      </c>
      <c r="G114" s="21" t="s">
        <v>194</v>
      </c>
      <c r="H114" s="78" t="s">
        <v>402</v>
      </c>
      <c r="I114" s="78" t="s">
        <v>402</v>
      </c>
      <c r="J114" s="78"/>
      <c r="K114" s="78"/>
    </row>
    <row r="115" spans="1:11" x14ac:dyDescent="0.25">
      <c r="A115" s="15" t="s">
        <v>3066</v>
      </c>
      <c r="B115" s="18" t="s">
        <v>359</v>
      </c>
      <c r="C115" s="20">
        <v>114</v>
      </c>
      <c r="D115" s="20" t="s">
        <v>414</v>
      </c>
      <c r="E115" s="20">
        <v>120</v>
      </c>
      <c r="F115" s="18" t="s">
        <v>410</v>
      </c>
      <c r="G115" s="21" t="s">
        <v>194</v>
      </c>
      <c r="H115" s="78" t="s">
        <v>402</v>
      </c>
      <c r="I115" s="78" t="s">
        <v>402</v>
      </c>
      <c r="J115" s="78"/>
      <c r="K115" s="78"/>
    </row>
    <row r="116" spans="1:11" x14ac:dyDescent="0.25">
      <c r="A116" s="15" t="s">
        <v>3178</v>
      </c>
      <c r="B116" s="18" t="s">
        <v>359</v>
      </c>
      <c r="C116" s="20">
        <v>115</v>
      </c>
      <c r="D116" s="20" t="s">
        <v>414</v>
      </c>
      <c r="E116" s="20">
        <v>110</v>
      </c>
      <c r="F116" s="18" t="s">
        <v>410</v>
      </c>
      <c r="G116" s="21" t="s">
        <v>198</v>
      </c>
      <c r="H116" s="78" t="s">
        <v>402</v>
      </c>
      <c r="I116" s="78" t="s">
        <v>402</v>
      </c>
      <c r="J116" s="78"/>
      <c r="K116" s="78"/>
    </row>
    <row r="117" spans="1:11" x14ac:dyDescent="0.25">
      <c r="A117" s="15" t="s">
        <v>3179</v>
      </c>
      <c r="B117" s="18" t="s">
        <v>359</v>
      </c>
      <c r="C117" s="20">
        <v>116</v>
      </c>
      <c r="D117" s="20" t="s">
        <v>414</v>
      </c>
      <c r="E117" s="20">
        <v>210</v>
      </c>
      <c r="F117" s="18" t="s">
        <v>405</v>
      </c>
      <c r="G117" s="21" t="s">
        <v>210</v>
      </c>
      <c r="H117" s="78" t="s">
        <v>402</v>
      </c>
      <c r="I117" s="78" t="s">
        <v>402</v>
      </c>
      <c r="J117" s="78"/>
      <c r="K117" s="78" t="s">
        <v>402</v>
      </c>
    </row>
    <row r="118" spans="1:11" x14ac:dyDescent="0.25">
      <c r="A118" s="15" t="s">
        <v>3109</v>
      </c>
      <c r="B118" s="18" t="s">
        <v>359</v>
      </c>
      <c r="C118" s="20">
        <v>117</v>
      </c>
      <c r="D118" s="20" t="s">
        <v>414</v>
      </c>
      <c r="E118" s="20">
        <v>130</v>
      </c>
      <c r="F118" s="18" t="s">
        <v>410</v>
      </c>
      <c r="G118" s="21" t="s">
        <v>202</v>
      </c>
      <c r="H118" s="78" t="s">
        <v>402</v>
      </c>
      <c r="I118" s="78" t="s">
        <v>402</v>
      </c>
      <c r="J118" s="78"/>
      <c r="K118" s="78"/>
    </row>
    <row r="119" spans="1:11" x14ac:dyDescent="0.25">
      <c r="A119" s="15" t="s">
        <v>3205</v>
      </c>
      <c r="B119" s="18" t="s">
        <v>359</v>
      </c>
      <c r="C119" s="20">
        <v>118</v>
      </c>
      <c r="D119" s="20" t="s">
        <v>490</v>
      </c>
      <c r="E119" s="20"/>
      <c r="F119" s="20" t="s">
        <v>1562</v>
      </c>
      <c r="G119" s="21" t="s">
        <v>194</v>
      </c>
      <c r="H119" s="78" t="s">
        <v>402</v>
      </c>
      <c r="I119" s="78" t="s">
        <v>402</v>
      </c>
      <c r="J119" s="78"/>
      <c r="K119" s="78"/>
    </row>
    <row r="120" spans="1:11" x14ac:dyDescent="0.25">
      <c r="A120" s="15" t="s">
        <v>3206</v>
      </c>
      <c r="B120" s="18" t="s">
        <v>359</v>
      </c>
      <c r="C120" s="20">
        <v>119</v>
      </c>
      <c r="D120" s="20" t="s">
        <v>490</v>
      </c>
      <c r="E120" s="20"/>
      <c r="F120" s="20" t="s">
        <v>1085</v>
      </c>
      <c r="G120" s="21" t="s">
        <v>194</v>
      </c>
      <c r="H120" s="78" t="s">
        <v>402</v>
      </c>
      <c r="I120" s="78" t="s">
        <v>402</v>
      </c>
      <c r="J120" s="78"/>
      <c r="K120" s="78"/>
    </row>
    <row r="121" spans="1:11" x14ac:dyDescent="0.25">
      <c r="A121" s="15" t="s">
        <v>3207</v>
      </c>
      <c r="B121" s="18" t="s">
        <v>359</v>
      </c>
      <c r="C121" s="20">
        <v>120</v>
      </c>
      <c r="D121" s="20" t="s">
        <v>490</v>
      </c>
      <c r="E121" s="20"/>
      <c r="F121" s="20" t="s">
        <v>1085</v>
      </c>
      <c r="G121" s="21" t="s">
        <v>202</v>
      </c>
      <c r="H121" s="78" t="s">
        <v>402</v>
      </c>
      <c r="I121" s="78" t="s">
        <v>402</v>
      </c>
      <c r="J121" s="78"/>
      <c r="K121" s="78" t="s">
        <v>402</v>
      </c>
    </row>
    <row r="122" spans="1:11" x14ac:dyDescent="0.25">
      <c r="A122" s="15" t="s">
        <v>3208</v>
      </c>
      <c r="B122" s="18" t="s">
        <v>359</v>
      </c>
      <c r="C122" s="20">
        <v>121</v>
      </c>
      <c r="D122" s="20" t="s">
        <v>490</v>
      </c>
      <c r="E122" s="20"/>
      <c r="F122" s="20" t="s">
        <v>1562</v>
      </c>
      <c r="G122" s="21" t="s">
        <v>194</v>
      </c>
      <c r="H122" s="78" t="s">
        <v>402</v>
      </c>
      <c r="I122" s="78" t="s">
        <v>402</v>
      </c>
      <c r="J122" s="78"/>
      <c r="K122" s="78"/>
    </row>
    <row r="123" spans="1:11" x14ac:dyDescent="0.25">
      <c r="A123" s="15" t="s">
        <v>3209</v>
      </c>
      <c r="B123" s="18" t="s">
        <v>359</v>
      </c>
      <c r="C123" s="20">
        <v>122</v>
      </c>
      <c r="D123" s="20" t="s">
        <v>490</v>
      </c>
      <c r="E123" s="20"/>
      <c r="F123" s="20" t="s">
        <v>1562</v>
      </c>
      <c r="G123" s="21" t="s">
        <v>194</v>
      </c>
      <c r="H123" s="78" t="s">
        <v>402</v>
      </c>
      <c r="I123" s="78" t="s">
        <v>402</v>
      </c>
      <c r="J123" s="78"/>
      <c r="K123" s="78"/>
    </row>
    <row r="124" spans="1:11" x14ac:dyDescent="0.25">
      <c r="A124" s="15" t="s">
        <v>3210</v>
      </c>
      <c r="B124" s="18" t="s">
        <v>359</v>
      </c>
      <c r="C124" s="20">
        <v>123</v>
      </c>
      <c r="D124" s="20" t="s">
        <v>490</v>
      </c>
      <c r="E124" s="20"/>
      <c r="F124" s="20" t="s">
        <v>1562</v>
      </c>
      <c r="G124" s="21" t="s">
        <v>194</v>
      </c>
      <c r="H124" s="78" t="s">
        <v>402</v>
      </c>
      <c r="I124" s="78" t="s">
        <v>402</v>
      </c>
      <c r="J124" s="78"/>
      <c r="K124" s="78"/>
    </row>
    <row r="125" spans="1:11" x14ac:dyDescent="0.25">
      <c r="A125" s="15" t="s">
        <v>3211</v>
      </c>
      <c r="B125" s="18" t="s">
        <v>359</v>
      </c>
      <c r="C125" s="20">
        <v>124</v>
      </c>
      <c r="D125" s="20" t="s">
        <v>490</v>
      </c>
      <c r="E125" s="20"/>
      <c r="F125" s="20" t="s">
        <v>1085</v>
      </c>
      <c r="G125" s="21" t="s">
        <v>194</v>
      </c>
      <c r="H125" s="78" t="s">
        <v>402</v>
      </c>
      <c r="I125" s="78" t="s">
        <v>402</v>
      </c>
      <c r="J125" s="78"/>
      <c r="K125" s="78"/>
    </row>
    <row r="126" spans="1:11" x14ac:dyDescent="0.25">
      <c r="A126" s="15" t="s">
        <v>3070</v>
      </c>
      <c r="B126" s="18" t="s">
        <v>359</v>
      </c>
      <c r="C126" s="20">
        <v>125</v>
      </c>
      <c r="D126" s="20" t="s">
        <v>490</v>
      </c>
      <c r="E126" s="20"/>
      <c r="F126" s="20" t="s">
        <v>1085</v>
      </c>
      <c r="G126" s="21" t="s">
        <v>194</v>
      </c>
      <c r="H126" s="78" t="s">
        <v>402</v>
      </c>
      <c r="I126" s="78" t="s">
        <v>402</v>
      </c>
      <c r="J126" s="78"/>
      <c r="K126" s="78"/>
    </row>
    <row r="127" spans="1:11" x14ac:dyDescent="0.25">
      <c r="A127" s="15" t="s">
        <v>3212</v>
      </c>
      <c r="B127" s="18" t="s">
        <v>359</v>
      </c>
      <c r="C127" s="20">
        <v>126</v>
      </c>
      <c r="D127" s="20" t="s">
        <v>490</v>
      </c>
      <c r="E127" s="20"/>
      <c r="F127" s="20" t="s">
        <v>1085</v>
      </c>
      <c r="G127" s="21" t="s">
        <v>194</v>
      </c>
      <c r="H127" s="78" t="s">
        <v>402</v>
      </c>
      <c r="I127" s="78" t="s">
        <v>402</v>
      </c>
      <c r="J127" s="78"/>
      <c r="K127" s="78"/>
    </row>
    <row r="128" spans="1:11" x14ac:dyDescent="0.25">
      <c r="A128" s="15" t="s">
        <v>3213</v>
      </c>
      <c r="B128" s="18" t="s">
        <v>359</v>
      </c>
      <c r="C128" s="20">
        <v>127</v>
      </c>
      <c r="D128" s="20" t="s">
        <v>490</v>
      </c>
      <c r="E128" s="20"/>
      <c r="F128" s="20" t="s">
        <v>1562</v>
      </c>
      <c r="G128" s="21" t="s">
        <v>194</v>
      </c>
      <c r="H128" s="78" t="s">
        <v>402</v>
      </c>
      <c r="I128" s="78" t="s">
        <v>402</v>
      </c>
      <c r="J128" s="78"/>
      <c r="K128" s="78"/>
    </row>
    <row r="129" spans="1:11" x14ac:dyDescent="0.25">
      <c r="A129" s="15" t="s">
        <v>3214</v>
      </c>
      <c r="B129" s="18" t="s">
        <v>359</v>
      </c>
      <c r="C129" s="20">
        <v>128</v>
      </c>
      <c r="D129" s="20" t="s">
        <v>490</v>
      </c>
      <c r="E129" s="20"/>
      <c r="F129" s="20" t="s">
        <v>1085</v>
      </c>
      <c r="G129" s="21" t="s">
        <v>194</v>
      </c>
      <c r="H129" s="78" t="s">
        <v>402</v>
      </c>
      <c r="I129" s="78" t="s">
        <v>402</v>
      </c>
      <c r="J129" s="78"/>
      <c r="K129" s="78"/>
    </row>
    <row r="130" spans="1:11" x14ac:dyDescent="0.25">
      <c r="A130" s="15" t="s">
        <v>3215</v>
      </c>
      <c r="B130" s="18" t="s">
        <v>359</v>
      </c>
      <c r="C130" s="20">
        <v>129</v>
      </c>
      <c r="D130" s="20" t="s">
        <v>490</v>
      </c>
      <c r="E130" s="20"/>
      <c r="F130" s="20" t="s">
        <v>1562</v>
      </c>
      <c r="G130" s="21" t="s">
        <v>194</v>
      </c>
      <c r="H130" s="78" t="s">
        <v>402</v>
      </c>
      <c r="I130" s="78" t="s">
        <v>402</v>
      </c>
      <c r="J130" s="78"/>
      <c r="K130" s="78"/>
    </row>
    <row r="131" spans="1:11" x14ac:dyDescent="0.25">
      <c r="A131" s="15" t="s">
        <v>3216</v>
      </c>
      <c r="B131" s="18" t="s">
        <v>359</v>
      </c>
      <c r="C131" s="20">
        <v>130</v>
      </c>
      <c r="D131" s="20" t="s">
        <v>490</v>
      </c>
      <c r="E131" s="20"/>
      <c r="F131" s="20" t="s">
        <v>493</v>
      </c>
      <c r="G131" s="21" t="s">
        <v>194</v>
      </c>
      <c r="H131" s="78" t="s">
        <v>402</v>
      </c>
      <c r="I131" s="78" t="s">
        <v>402</v>
      </c>
      <c r="J131" s="78"/>
      <c r="K131" s="78"/>
    </row>
    <row r="132" spans="1:11" x14ac:dyDescent="0.25">
      <c r="A132" s="15" t="s">
        <v>3217</v>
      </c>
      <c r="B132" s="18" t="s">
        <v>359</v>
      </c>
      <c r="C132" s="20">
        <v>131</v>
      </c>
      <c r="D132" s="20" t="s">
        <v>490</v>
      </c>
      <c r="E132" s="20"/>
      <c r="F132" s="20" t="s">
        <v>1562</v>
      </c>
      <c r="G132" s="21" t="s">
        <v>194</v>
      </c>
      <c r="H132" s="78" t="s">
        <v>402</v>
      </c>
      <c r="I132" s="78" t="s">
        <v>402</v>
      </c>
      <c r="J132" s="78"/>
      <c r="K132" s="78"/>
    </row>
    <row r="133" spans="1:11" x14ac:dyDescent="0.25">
      <c r="A133" s="15" t="s">
        <v>2703</v>
      </c>
      <c r="B133" s="18" t="s">
        <v>359</v>
      </c>
      <c r="C133" s="20">
        <v>132</v>
      </c>
      <c r="D133" s="20" t="s">
        <v>490</v>
      </c>
      <c r="E133" s="20"/>
      <c r="F133" s="20" t="s">
        <v>1562</v>
      </c>
      <c r="G133" s="21" t="s">
        <v>194</v>
      </c>
      <c r="H133" s="78" t="s">
        <v>402</v>
      </c>
      <c r="I133" s="78" t="s">
        <v>402</v>
      </c>
      <c r="J133" s="78"/>
      <c r="K133" s="78"/>
    </row>
    <row r="134" spans="1:11" x14ac:dyDescent="0.25">
      <c r="A134" s="15" t="s">
        <v>1119</v>
      </c>
      <c r="B134" s="18" t="s">
        <v>359</v>
      </c>
      <c r="C134" s="20">
        <v>133</v>
      </c>
      <c r="D134" s="20" t="s">
        <v>490</v>
      </c>
      <c r="E134" s="20"/>
      <c r="F134" s="20" t="s">
        <v>1085</v>
      </c>
      <c r="G134" s="21" t="s">
        <v>194</v>
      </c>
      <c r="H134" s="78" t="s">
        <v>402</v>
      </c>
      <c r="I134" s="78" t="s">
        <v>402</v>
      </c>
      <c r="J134" s="78"/>
      <c r="K134" s="78"/>
    </row>
    <row r="135" spans="1:11" x14ac:dyDescent="0.25">
      <c r="A135" s="15" t="s">
        <v>3218</v>
      </c>
      <c r="B135" s="18" t="s">
        <v>359</v>
      </c>
      <c r="C135" s="20">
        <v>134</v>
      </c>
      <c r="D135" s="20" t="s">
        <v>490</v>
      </c>
      <c r="E135" s="20"/>
      <c r="F135" s="20" t="s">
        <v>1562</v>
      </c>
      <c r="G135" s="21" t="s">
        <v>194</v>
      </c>
      <c r="H135" s="78" t="s">
        <v>402</v>
      </c>
      <c r="I135" s="78" t="s">
        <v>402</v>
      </c>
      <c r="J135" s="78"/>
      <c r="K135" s="78"/>
    </row>
    <row r="136" spans="1:11" x14ac:dyDescent="0.25">
      <c r="A136" s="15" t="s">
        <v>3219</v>
      </c>
      <c r="B136" s="18" t="s">
        <v>359</v>
      </c>
      <c r="C136" s="20">
        <v>135</v>
      </c>
      <c r="D136" s="20" t="s">
        <v>490</v>
      </c>
      <c r="E136" s="20"/>
      <c r="F136" s="20" t="s">
        <v>1085</v>
      </c>
      <c r="G136" s="21" t="s">
        <v>194</v>
      </c>
      <c r="H136" s="78" t="s">
        <v>402</v>
      </c>
      <c r="I136" s="78" t="s">
        <v>402</v>
      </c>
      <c r="J136" s="78"/>
      <c r="K136" s="78"/>
    </row>
    <row r="137" spans="1:11" x14ac:dyDescent="0.25">
      <c r="A137" s="15" t="s">
        <v>3220</v>
      </c>
      <c r="B137" s="18" t="s">
        <v>359</v>
      </c>
      <c r="C137" s="20">
        <v>136</v>
      </c>
      <c r="D137" s="20" t="s">
        <v>427</v>
      </c>
      <c r="E137" s="20"/>
      <c r="F137" s="18" t="s">
        <v>428</v>
      </c>
      <c r="G137" s="21" t="s">
        <v>202</v>
      </c>
      <c r="H137" s="78" t="s">
        <v>402</v>
      </c>
      <c r="I137" s="78" t="s">
        <v>402</v>
      </c>
      <c r="J137" s="78"/>
      <c r="K137" s="78" t="s">
        <v>402</v>
      </c>
    </row>
    <row r="138" spans="1:11" x14ac:dyDescent="0.25">
      <c r="A138" s="15" t="s">
        <v>3221</v>
      </c>
      <c r="B138" s="18" t="s">
        <v>359</v>
      </c>
      <c r="C138" s="20">
        <v>137</v>
      </c>
      <c r="D138" s="20" t="s">
        <v>427</v>
      </c>
      <c r="E138" s="20"/>
      <c r="F138" s="18" t="s">
        <v>428</v>
      </c>
      <c r="G138" s="21" t="s">
        <v>194</v>
      </c>
      <c r="H138" s="78" t="s">
        <v>402</v>
      </c>
      <c r="I138" s="78" t="s">
        <v>402</v>
      </c>
      <c r="J138" s="78"/>
      <c r="K138" s="78"/>
    </row>
    <row r="139" spans="1:11" x14ac:dyDescent="0.25">
      <c r="A139" s="15" t="s">
        <v>3222</v>
      </c>
      <c r="B139" s="18" t="s">
        <v>359</v>
      </c>
      <c r="C139" s="20">
        <v>138</v>
      </c>
      <c r="D139" s="20" t="s">
        <v>427</v>
      </c>
      <c r="E139" s="20"/>
      <c r="F139" s="18" t="s">
        <v>428</v>
      </c>
      <c r="G139" s="21" t="s">
        <v>194</v>
      </c>
      <c r="H139" s="78" t="s">
        <v>402</v>
      </c>
      <c r="I139" s="78" t="s">
        <v>402</v>
      </c>
      <c r="J139" s="78"/>
      <c r="K139" s="78"/>
    </row>
    <row r="140" spans="1:11" x14ac:dyDescent="0.25">
      <c r="A140" s="15" t="s">
        <v>3190</v>
      </c>
      <c r="B140" s="18" t="s">
        <v>359</v>
      </c>
      <c r="C140" s="20">
        <v>139</v>
      </c>
      <c r="D140" s="20" t="s">
        <v>407</v>
      </c>
      <c r="E140" s="20">
        <v>200</v>
      </c>
      <c r="F140" s="18" t="s">
        <v>405</v>
      </c>
      <c r="G140" s="21" t="s">
        <v>274</v>
      </c>
      <c r="H140" s="78" t="s">
        <v>402</v>
      </c>
      <c r="I140" s="78" t="s">
        <v>402</v>
      </c>
      <c r="J140" s="78"/>
      <c r="K140" s="78" t="s">
        <v>402</v>
      </c>
    </row>
    <row r="141" spans="1:11" x14ac:dyDescent="0.25">
      <c r="A141" s="15" t="s">
        <v>3223</v>
      </c>
      <c r="B141" s="18" t="s">
        <v>359</v>
      </c>
      <c r="C141" s="20">
        <v>140</v>
      </c>
      <c r="D141" s="20" t="s">
        <v>407</v>
      </c>
      <c r="E141" s="20">
        <v>170</v>
      </c>
      <c r="F141" s="18" t="s">
        <v>410</v>
      </c>
      <c r="G141" s="21" t="s">
        <v>274</v>
      </c>
      <c r="H141" s="78" t="s">
        <v>402</v>
      </c>
      <c r="I141" s="78" t="s">
        <v>402</v>
      </c>
      <c r="J141" s="78"/>
      <c r="K141" s="78" t="s">
        <v>402</v>
      </c>
    </row>
    <row r="142" spans="1:11" x14ac:dyDescent="0.25">
      <c r="A142" s="15" t="s">
        <v>3191</v>
      </c>
      <c r="B142" s="18" t="s">
        <v>359</v>
      </c>
      <c r="C142" s="20">
        <v>141</v>
      </c>
      <c r="D142" s="20" t="s">
        <v>404</v>
      </c>
      <c r="E142" s="20">
        <v>200</v>
      </c>
      <c r="F142" s="18" t="s">
        <v>405</v>
      </c>
      <c r="G142" s="21" t="s">
        <v>274</v>
      </c>
      <c r="H142" s="78" t="s">
        <v>402</v>
      </c>
      <c r="I142" s="78" t="s">
        <v>402</v>
      </c>
      <c r="J142" s="78"/>
      <c r="K142" s="78" t="s">
        <v>402</v>
      </c>
    </row>
    <row r="143" spans="1:11" x14ac:dyDescent="0.25">
      <c r="A143" s="15" t="s">
        <v>3224</v>
      </c>
      <c r="B143" s="18" t="s">
        <v>359</v>
      </c>
      <c r="C143" s="20">
        <v>142</v>
      </c>
      <c r="D143" s="20" t="s">
        <v>400</v>
      </c>
      <c r="E143" s="20">
        <v>180</v>
      </c>
      <c r="F143" s="18" t="s">
        <v>410</v>
      </c>
      <c r="G143" s="21" t="s">
        <v>274</v>
      </c>
      <c r="H143" s="78" t="s">
        <v>402</v>
      </c>
      <c r="I143" s="78" t="s">
        <v>402</v>
      </c>
      <c r="J143" s="78"/>
      <c r="K143" s="78" t="s">
        <v>402</v>
      </c>
    </row>
    <row r="144" spans="1:11" x14ac:dyDescent="0.25">
      <c r="A144" s="15" t="s">
        <v>3195</v>
      </c>
      <c r="B144" s="18" t="s">
        <v>359</v>
      </c>
      <c r="C144" s="20">
        <v>143</v>
      </c>
      <c r="D144" s="20" t="s">
        <v>421</v>
      </c>
      <c r="E144" s="20">
        <v>180</v>
      </c>
      <c r="F144" s="18" t="s">
        <v>410</v>
      </c>
      <c r="G144" s="21" t="s">
        <v>274</v>
      </c>
      <c r="H144" s="78" t="s">
        <v>402</v>
      </c>
      <c r="I144" s="78" t="s">
        <v>402</v>
      </c>
      <c r="J144" s="78"/>
      <c r="K144" s="78" t="s">
        <v>402</v>
      </c>
    </row>
    <row r="145" spans="1:11" x14ac:dyDescent="0.25">
      <c r="A145" s="15" t="s">
        <v>3225</v>
      </c>
      <c r="B145" s="18" t="s">
        <v>359</v>
      </c>
      <c r="C145" s="20">
        <v>144</v>
      </c>
      <c r="D145" s="20" t="s">
        <v>419</v>
      </c>
      <c r="E145" s="20">
        <v>200</v>
      </c>
      <c r="F145" s="18" t="s">
        <v>410</v>
      </c>
      <c r="G145" s="21" t="s">
        <v>274</v>
      </c>
      <c r="H145" s="78" t="s">
        <v>402</v>
      </c>
      <c r="I145" s="78" t="s">
        <v>402</v>
      </c>
      <c r="J145" s="78"/>
      <c r="K145" s="78" t="s">
        <v>402</v>
      </c>
    </row>
    <row r="146" spans="1:11" x14ac:dyDescent="0.25">
      <c r="A146" s="15" t="s">
        <v>3198</v>
      </c>
      <c r="B146" s="18" t="s">
        <v>359</v>
      </c>
      <c r="C146" s="20">
        <v>145</v>
      </c>
      <c r="D146" s="20" t="s">
        <v>419</v>
      </c>
      <c r="E146" s="20">
        <v>190</v>
      </c>
      <c r="F146" s="18" t="s">
        <v>410</v>
      </c>
      <c r="G146" s="21" t="s">
        <v>274</v>
      </c>
      <c r="H146" s="78" t="s">
        <v>402</v>
      </c>
      <c r="I146" s="78" t="s">
        <v>402</v>
      </c>
      <c r="J146" s="78"/>
      <c r="K146" s="78" t="s">
        <v>402</v>
      </c>
    </row>
    <row r="147" spans="1:11" x14ac:dyDescent="0.25">
      <c r="A147" s="15" t="s">
        <v>3202</v>
      </c>
      <c r="B147" s="18" t="s">
        <v>359</v>
      </c>
      <c r="C147" s="20">
        <v>146</v>
      </c>
      <c r="D147" s="20" t="s">
        <v>165</v>
      </c>
      <c r="E147" s="20">
        <v>180</v>
      </c>
      <c r="F147" s="18" t="s">
        <v>410</v>
      </c>
      <c r="G147" s="21" t="s">
        <v>274</v>
      </c>
      <c r="H147" s="78" t="s">
        <v>402</v>
      </c>
      <c r="I147" s="78" t="s">
        <v>402</v>
      </c>
      <c r="J147" s="78"/>
      <c r="K147" s="78" t="s">
        <v>402</v>
      </c>
    </row>
    <row r="148" spans="1:11" x14ac:dyDescent="0.25">
      <c r="A148" s="15" t="s">
        <v>3203</v>
      </c>
      <c r="B148" s="18" t="s">
        <v>359</v>
      </c>
      <c r="C148" s="20">
        <v>147</v>
      </c>
      <c r="D148" s="20" t="s">
        <v>165</v>
      </c>
      <c r="E148" s="20">
        <v>180</v>
      </c>
      <c r="F148" s="18" t="s">
        <v>410</v>
      </c>
      <c r="G148" s="21" t="s">
        <v>274</v>
      </c>
      <c r="H148" s="78" t="s">
        <v>402</v>
      </c>
      <c r="I148" s="78" t="s">
        <v>402</v>
      </c>
      <c r="J148" s="78"/>
      <c r="K148" s="78" t="s">
        <v>402</v>
      </c>
    </row>
    <row r="149" spans="1:11" x14ac:dyDescent="0.25">
      <c r="A149" s="15" t="s">
        <v>3206</v>
      </c>
      <c r="B149" s="18" t="s">
        <v>359</v>
      </c>
      <c r="C149" s="20">
        <v>148</v>
      </c>
      <c r="D149" s="20" t="s">
        <v>490</v>
      </c>
      <c r="E149" s="20"/>
      <c r="F149" s="20" t="s">
        <v>1085</v>
      </c>
      <c r="G149" s="21" t="s">
        <v>274</v>
      </c>
      <c r="H149" s="78" t="s">
        <v>402</v>
      </c>
      <c r="I149" s="78" t="s">
        <v>402</v>
      </c>
      <c r="J149" s="78"/>
      <c r="K149" s="78" t="s">
        <v>402</v>
      </c>
    </row>
    <row r="150" spans="1:11" x14ac:dyDescent="0.25">
      <c r="A150" s="15" t="s">
        <v>3211</v>
      </c>
      <c r="B150" s="18" t="s">
        <v>359</v>
      </c>
      <c r="C150" s="20">
        <v>149</v>
      </c>
      <c r="D150" s="20" t="s">
        <v>490</v>
      </c>
      <c r="E150" s="20"/>
      <c r="F150" s="20" t="s">
        <v>1085</v>
      </c>
      <c r="G150" s="21" t="s">
        <v>274</v>
      </c>
      <c r="H150" s="78" t="s">
        <v>402</v>
      </c>
      <c r="I150" s="78" t="s">
        <v>402</v>
      </c>
      <c r="J150" s="78"/>
      <c r="K150" s="78" t="s">
        <v>402</v>
      </c>
    </row>
    <row r="151" spans="1:11" x14ac:dyDescent="0.25">
      <c r="A151" s="15" t="s">
        <v>3145</v>
      </c>
      <c r="B151" s="18" t="s">
        <v>359</v>
      </c>
      <c r="C151" s="20">
        <v>150</v>
      </c>
      <c r="D151" s="20" t="s">
        <v>490</v>
      </c>
      <c r="E151" s="20"/>
      <c r="F151" s="20" t="s">
        <v>1085</v>
      </c>
      <c r="G151" s="21" t="s">
        <v>274</v>
      </c>
      <c r="H151" s="78" t="s">
        <v>402</v>
      </c>
      <c r="I151" s="78" t="s">
        <v>402</v>
      </c>
      <c r="J151" s="78"/>
      <c r="K151" s="78" t="s">
        <v>402</v>
      </c>
    </row>
    <row r="152" spans="1:11" x14ac:dyDescent="0.25">
      <c r="A152" s="15" t="s">
        <v>3070</v>
      </c>
      <c r="B152" s="18" t="s">
        <v>359</v>
      </c>
      <c r="C152" s="20">
        <v>151</v>
      </c>
      <c r="D152" s="20" t="s">
        <v>490</v>
      </c>
      <c r="E152" s="20"/>
      <c r="F152" s="20" t="s">
        <v>1085</v>
      </c>
      <c r="G152" s="21" t="s">
        <v>274</v>
      </c>
      <c r="H152" s="78" t="s">
        <v>402</v>
      </c>
      <c r="I152" s="78" t="s">
        <v>402</v>
      </c>
      <c r="J152" s="78"/>
      <c r="K152" s="78" t="s">
        <v>402</v>
      </c>
    </row>
    <row r="153" spans="1:11" x14ac:dyDescent="0.25">
      <c r="A153" s="15" t="s">
        <v>3212</v>
      </c>
      <c r="B153" s="18" t="s">
        <v>359</v>
      </c>
      <c r="C153" s="20">
        <v>152</v>
      </c>
      <c r="D153" s="20" t="s">
        <v>490</v>
      </c>
      <c r="E153" s="20"/>
      <c r="F153" s="20" t="s">
        <v>1085</v>
      </c>
      <c r="G153" s="21" t="s">
        <v>274</v>
      </c>
      <c r="H153" s="78" t="s">
        <v>402</v>
      </c>
      <c r="I153" s="78" t="s">
        <v>402</v>
      </c>
      <c r="J153" s="78"/>
      <c r="K153" s="78" t="s">
        <v>402</v>
      </c>
    </row>
    <row r="154" spans="1:11" x14ac:dyDescent="0.25">
      <c r="A154" s="15" t="s">
        <v>3185</v>
      </c>
      <c r="B154" s="18" t="s">
        <v>359</v>
      </c>
      <c r="C154" s="20">
        <v>153</v>
      </c>
      <c r="D154" s="20" t="s">
        <v>490</v>
      </c>
      <c r="E154" s="20"/>
      <c r="F154" s="20" t="s">
        <v>1085</v>
      </c>
      <c r="G154" s="21" t="s">
        <v>274</v>
      </c>
      <c r="H154" s="78" t="s">
        <v>402</v>
      </c>
      <c r="I154" s="78" t="s">
        <v>402</v>
      </c>
      <c r="J154" s="78"/>
      <c r="K154" s="78" t="s">
        <v>402</v>
      </c>
    </row>
    <row r="155" spans="1:11" x14ac:dyDescent="0.25">
      <c r="A155" s="15" t="s">
        <v>3214</v>
      </c>
      <c r="B155" s="18" t="s">
        <v>359</v>
      </c>
      <c r="C155" s="20">
        <v>154</v>
      </c>
      <c r="D155" s="20" t="s">
        <v>490</v>
      </c>
      <c r="E155" s="20"/>
      <c r="F155" s="20" t="s">
        <v>1085</v>
      </c>
      <c r="G155" s="21" t="s">
        <v>274</v>
      </c>
      <c r="H155" s="78" t="s">
        <v>402</v>
      </c>
      <c r="I155" s="78" t="s">
        <v>402</v>
      </c>
      <c r="J155" s="78"/>
      <c r="K155" s="78" t="s">
        <v>402</v>
      </c>
    </row>
    <row r="156" spans="1:11" x14ac:dyDescent="0.25">
      <c r="A156" s="15" t="s">
        <v>1119</v>
      </c>
      <c r="B156" s="18" t="s">
        <v>359</v>
      </c>
      <c r="C156" s="20">
        <v>155</v>
      </c>
      <c r="D156" s="20" t="s">
        <v>490</v>
      </c>
      <c r="E156" s="20"/>
      <c r="F156" s="20" t="s">
        <v>1085</v>
      </c>
      <c r="G156" s="21" t="s">
        <v>274</v>
      </c>
      <c r="H156" s="78" t="s">
        <v>402</v>
      </c>
      <c r="I156" s="78" t="s">
        <v>402</v>
      </c>
      <c r="J156" s="78"/>
      <c r="K156" s="78" t="s">
        <v>402</v>
      </c>
    </row>
    <row r="157" spans="1:11" x14ac:dyDescent="0.25">
      <c r="A157" s="15" t="s">
        <v>3219</v>
      </c>
      <c r="B157" s="18" t="s">
        <v>359</v>
      </c>
      <c r="C157" s="20">
        <v>156</v>
      </c>
      <c r="D157" s="20" t="s">
        <v>490</v>
      </c>
      <c r="E157" s="20"/>
      <c r="F157" s="20" t="s">
        <v>1085</v>
      </c>
      <c r="G157" s="21" t="s">
        <v>274</v>
      </c>
      <c r="H157" s="78" t="s">
        <v>402</v>
      </c>
      <c r="I157" s="78" t="s">
        <v>402</v>
      </c>
      <c r="J157" s="78"/>
      <c r="K157" s="78" t="s">
        <v>402</v>
      </c>
    </row>
    <row r="158" spans="1:11" x14ac:dyDescent="0.25">
      <c r="A158" s="15" t="s">
        <v>3190</v>
      </c>
      <c r="B158" s="18" t="s">
        <v>359</v>
      </c>
      <c r="C158" s="20">
        <v>157</v>
      </c>
      <c r="D158" s="20" t="s">
        <v>407</v>
      </c>
      <c r="E158" s="20">
        <v>200</v>
      </c>
      <c r="F158" s="18" t="s">
        <v>405</v>
      </c>
      <c r="G158" s="21" t="s">
        <v>278</v>
      </c>
      <c r="H158" s="78" t="s">
        <v>402</v>
      </c>
      <c r="I158" s="78" t="s">
        <v>402</v>
      </c>
      <c r="J158" s="78"/>
      <c r="K158" s="78" t="s">
        <v>402</v>
      </c>
    </row>
    <row r="159" spans="1:11" x14ac:dyDescent="0.25">
      <c r="A159" s="15" t="s">
        <v>3223</v>
      </c>
      <c r="B159" s="18" t="s">
        <v>359</v>
      </c>
      <c r="C159" s="20">
        <v>158</v>
      </c>
      <c r="D159" s="20" t="s">
        <v>407</v>
      </c>
      <c r="E159" s="20">
        <v>170</v>
      </c>
      <c r="F159" s="18" t="s">
        <v>410</v>
      </c>
      <c r="G159" s="21" t="s">
        <v>278</v>
      </c>
      <c r="H159" s="78" t="s">
        <v>402</v>
      </c>
      <c r="I159" s="78" t="s">
        <v>402</v>
      </c>
      <c r="J159" s="78"/>
      <c r="K159" s="78" t="s">
        <v>402</v>
      </c>
    </row>
    <row r="160" spans="1:11" x14ac:dyDescent="0.25">
      <c r="A160" s="15" t="s">
        <v>3191</v>
      </c>
      <c r="B160" s="18" t="s">
        <v>359</v>
      </c>
      <c r="C160" s="20">
        <v>159</v>
      </c>
      <c r="D160" s="20" t="s">
        <v>404</v>
      </c>
      <c r="E160" s="20">
        <v>200</v>
      </c>
      <c r="F160" s="18" t="s">
        <v>405</v>
      </c>
      <c r="G160" s="21" t="s">
        <v>278</v>
      </c>
      <c r="H160" s="78" t="s">
        <v>402</v>
      </c>
      <c r="I160" s="78" t="s">
        <v>402</v>
      </c>
      <c r="J160" s="78"/>
      <c r="K160" s="78" t="s">
        <v>402</v>
      </c>
    </row>
    <row r="161" spans="1:11" x14ac:dyDescent="0.25">
      <c r="A161" s="15" t="s">
        <v>3224</v>
      </c>
      <c r="B161" s="18" t="s">
        <v>359</v>
      </c>
      <c r="C161" s="20">
        <v>160</v>
      </c>
      <c r="D161" s="20" t="s">
        <v>400</v>
      </c>
      <c r="E161" s="20">
        <v>180</v>
      </c>
      <c r="F161" s="18" t="s">
        <v>410</v>
      </c>
      <c r="G161" s="21" t="s">
        <v>278</v>
      </c>
      <c r="H161" s="78" t="s">
        <v>402</v>
      </c>
      <c r="I161" s="78" t="s">
        <v>402</v>
      </c>
      <c r="J161" s="78"/>
      <c r="K161" s="78" t="s">
        <v>402</v>
      </c>
    </row>
    <row r="162" spans="1:11" x14ac:dyDescent="0.25">
      <c r="A162" s="15" t="s">
        <v>3195</v>
      </c>
      <c r="B162" s="18" t="s">
        <v>359</v>
      </c>
      <c r="C162" s="20">
        <v>161</v>
      </c>
      <c r="D162" s="20" t="s">
        <v>421</v>
      </c>
      <c r="E162" s="20">
        <v>180</v>
      </c>
      <c r="F162" s="18" t="s">
        <v>410</v>
      </c>
      <c r="G162" s="21" t="s">
        <v>278</v>
      </c>
      <c r="H162" s="78" t="s">
        <v>402</v>
      </c>
      <c r="I162" s="78" t="s">
        <v>402</v>
      </c>
      <c r="J162" s="78"/>
      <c r="K162" s="78" t="s">
        <v>402</v>
      </c>
    </row>
    <row r="163" spans="1:11" x14ac:dyDescent="0.25">
      <c r="A163" s="15" t="s">
        <v>3225</v>
      </c>
      <c r="B163" s="18" t="s">
        <v>359</v>
      </c>
      <c r="C163" s="20">
        <v>162</v>
      </c>
      <c r="D163" s="20" t="s">
        <v>419</v>
      </c>
      <c r="E163" s="20">
        <v>200</v>
      </c>
      <c r="F163" s="18" t="s">
        <v>410</v>
      </c>
      <c r="G163" s="21" t="s">
        <v>278</v>
      </c>
      <c r="H163" s="78" t="s">
        <v>402</v>
      </c>
      <c r="I163" s="78" t="s">
        <v>402</v>
      </c>
      <c r="J163" s="78"/>
      <c r="K163" s="78" t="s">
        <v>402</v>
      </c>
    </row>
    <row r="164" spans="1:11" x14ac:dyDescent="0.25">
      <c r="A164" s="15" t="s">
        <v>3198</v>
      </c>
      <c r="B164" s="18" t="s">
        <v>359</v>
      </c>
      <c r="C164" s="20">
        <v>163</v>
      </c>
      <c r="D164" s="20" t="s">
        <v>419</v>
      </c>
      <c r="E164" s="20">
        <v>190</v>
      </c>
      <c r="F164" s="18" t="s">
        <v>410</v>
      </c>
      <c r="G164" s="21" t="s">
        <v>278</v>
      </c>
      <c r="H164" s="78" t="s">
        <v>402</v>
      </c>
      <c r="I164" s="78" t="s">
        <v>402</v>
      </c>
      <c r="J164" s="78"/>
      <c r="K164" s="78" t="s">
        <v>402</v>
      </c>
    </row>
    <row r="165" spans="1:11" x14ac:dyDescent="0.25">
      <c r="A165" s="15" t="s">
        <v>3202</v>
      </c>
      <c r="B165" s="18" t="s">
        <v>359</v>
      </c>
      <c r="C165" s="20">
        <v>164</v>
      </c>
      <c r="D165" s="20" t="s">
        <v>165</v>
      </c>
      <c r="E165" s="20">
        <v>180</v>
      </c>
      <c r="F165" s="18" t="s">
        <v>410</v>
      </c>
      <c r="G165" s="21" t="s">
        <v>278</v>
      </c>
      <c r="H165" s="78" t="s">
        <v>402</v>
      </c>
      <c r="I165" s="78" t="s">
        <v>402</v>
      </c>
      <c r="J165" s="78"/>
      <c r="K165" s="78" t="s">
        <v>402</v>
      </c>
    </row>
    <row r="166" spans="1:11" x14ac:dyDescent="0.25">
      <c r="A166" s="15" t="s">
        <v>3203</v>
      </c>
      <c r="B166" s="18" t="s">
        <v>359</v>
      </c>
      <c r="C166" s="20">
        <v>165</v>
      </c>
      <c r="D166" s="20" t="s">
        <v>165</v>
      </c>
      <c r="E166" s="20">
        <v>180</v>
      </c>
      <c r="F166" s="18" t="s">
        <v>410</v>
      </c>
      <c r="G166" s="21" t="s">
        <v>278</v>
      </c>
      <c r="H166" s="78" t="s">
        <v>402</v>
      </c>
      <c r="I166" s="78" t="s">
        <v>402</v>
      </c>
      <c r="J166" s="78"/>
      <c r="K166" s="78" t="s">
        <v>402</v>
      </c>
    </row>
    <row r="167" spans="1:11" x14ac:dyDescent="0.25">
      <c r="A167" s="15" t="s">
        <v>2358</v>
      </c>
      <c r="B167" s="18" t="s">
        <v>359</v>
      </c>
      <c r="C167" s="20">
        <v>166</v>
      </c>
      <c r="D167" s="20" t="s">
        <v>490</v>
      </c>
      <c r="E167" s="20"/>
      <c r="F167" s="18" t="s">
        <v>1562</v>
      </c>
      <c r="G167" s="21" t="s">
        <v>278</v>
      </c>
      <c r="H167" s="78" t="s">
        <v>402</v>
      </c>
      <c r="I167" s="78" t="s">
        <v>402</v>
      </c>
      <c r="J167" s="78"/>
      <c r="K167" s="78" t="s">
        <v>402</v>
      </c>
    </row>
    <row r="168" spans="1:11" x14ac:dyDescent="0.25">
      <c r="A168" s="15" t="s">
        <v>3209</v>
      </c>
      <c r="B168" s="18" t="s">
        <v>359</v>
      </c>
      <c r="C168" s="20">
        <v>167</v>
      </c>
      <c r="D168" s="20" t="s">
        <v>490</v>
      </c>
      <c r="E168" s="20"/>
      <c r="F168" s="18" t="s">
        <v>1562</v>
      </c>
      <c r="G168" s="21" t="s">
        <v>278</v>
      </c>
      <c r="H168" s="78" t="s">
        <v>402</v>
      </c>
      <c r="I168" s="78" t="s">
        <v>402</v>
      </c>
      <c r="J168" s="78"/>
      <c r="K168" s="78" t="s">
        <v>402</v>
      </c>
    </row>
    <row r="169" spans="1:11" x14ac:dyDescent="0.25">
      <c r="A169" s="15" t="s">
        <v>3215</v>
      </c>
      <c r="B169" s="18" t="s">
        <v>359</v>
      </c>
      <c r="C169" s="20">
        <v>168</v>
      </c>
      <c r="D169" s="20" t="s">
        <v>490</v>
      </c>
      <c r="E169" s="20"/>
      <c r="F169" s="18" t="s">
        <v>1562</v>
      </c>
      <c r="G169" s="21" t="s">
        <v>278</v>
      </c>
      <c r="H169" s="78" t="s">
        <v>402</v>
      </c>
      <c r="I169" s="78" t="s">
        <v>402</v>
      </c>
      <c r="J169" s="78"/>
      <c r="K169" s="78" t="s">
        <v>402</v>
      </c>
    </row>
    <row r="170" spans="1:11" x14ac:dyDescent="0.25">
      <c r="A170" s="15" t="s">
        <v>3186</v>
      </c>
      <c r="B170" s="18" t="s">
        <v>359</v>
      </c>
      <c r="C170" s="20">
        <v>169</v>
      </c>
      <c r="D170" s="20" t="s">
        <v>490</v>
      </c>
      <c r="E170" s="20"/>
      <c r="F170" s="18" t="s">
        <v>1562</v>
      </c>
      <c r="G170" s="21" t="s">
        <v>278</v>
      </c>
      <c r="H170" s="78" t="s">
        <v>402</v>
      </c>
      <c r="I170" s="78" t="s">
        <v>402</v>
      </c>
      <c r="J170" s="78"/>
      <c r="K170" s="78" t="s">
        <v>402</v>
      </c>
    </row>
    <row r="171" spans="1:11" x14ac:dyDescent="0.25">
      <c r="A171" s="15" t="s">
        <v>3221</v>
      </c>
      <c r="B171" s="18" t="s">
        <v>359</v>
      </c>
      <c r="C171" s="20">
        <v>170</v>
      </c>
      <c r="D171" s="20" t="s">
        <v>427</v>
      </c>
      <c r="E171" s="20"/>
      <c r="F171" s="18" t="s">
        <v>428</v>
      </c>
      <c r="G171" s="21" t="s">
        <v>278</v>
      </c>
      <c r="H171" s="78" t="s">
        <v>402</v>
      </c>
      <c r="I171" s="78" t="s">
        <v>402</v>
      </c>
      <c r="J171" s="78"/>
      <c r="K171" s="78" t="s">
        <v>402</v>
      </c>
    </row>
    <row r="172" spans="1:11" x14ac:dyDescent="0.25">
      <c r="A172" s="15" t="s">
        <v>3222</v>
      </c>
      <c r="B172" s="18" t="s">
        <v>359</v>
      </c>
      <c r="C172" s="20">
        <v>171</v>
      </c>
      <c r="D172" s="20" t="s">
        <v>427</v>
      </c>
      <c r="E172" s="20"/>
      <c r="F172" s="18" t="s">
        <v>428</v>
      </c>
      <c r="G172" s="21" t="s">
        <v>278</v>
      </c>
      <c r="H172" s="78" t="s">
        <v>402</v>
      </c>
      <c r="I172" s="78" t="s">
        <v>402</v>
      </c>
      <c r="J172" s="78"/>
      <c r="K172" s="78" t="s">
        <v>402</v>
      </c>
    </row>
    <row r="173" spans="1:11" x14ac:dyDescent="0.25">
      <c r="A173" s="15" t="s">
        <v>3043</v>
      </c>
      <c r="B173" s="18" t="s">
        <v>359</v>
      </c>
      <c r="C173" s="20">
        <v>172</v>
      </c>
      <c r="D173" s="20" t="s">
        <v>421</v>
      </c>
      <c r="E173" s="20">
        <v>250</v>
      </c>
      <c r="F173" s="18" t="s">
        <v>401</v>
      </c>
      <c r="G173" s="21" t="s">
        <v>278</v>
      </c>
      <c r="H173" s="78" t="s">
        <v>402</v>
      </c>
      <c r="I173" s="78" t="s">
        <v>402</v>
      </c>
      <c r="J173" s="78"/>
      <c r="K173" s="78" t="s">
        <v>402</v>
      </c>
    </row>
    <row r="174" spans="1:11" x14ac:dyDescent="0.25">
      <c r="A174" s="15" t="s">
        <v>3055</v>
      </c>
      <c r="B174" s="18" t="s">
        <v>359</v>
      </c>
      <c r="C174" s="20">
        <v>173</v>
      </c>
      <c r="D174" s="20" t="s">
        <v>419</v>
      </c>
      <c r="E174" s="20">
        <v>250</v>
      </c>
      <c r="F174" s="18" t="s">
        <v>401</v>
      </c>
      <c r="G174" s="21" t="s">
        <v>278</v>
      </c>
      <c r="H174" s="78" t="s">
        <v>402</v>
      </c>
      <c r="I174" s="78" t="s">
        <v>402</v>
      </c>
      <c r="J174" s="78"/>
      <c r="K174" s="78" t="s">
        <v>402</v>
      </c>
    </row>
  </sheetData>
  <sheetProtection selectLockedCells="1" selectUnlockedCells="1"/>
  <mergeCells count="1">
    <mergeCell ref="Z1:AH1"/>
  </mergeCells>
  <conditionalFormatting sqref="H2:K174">
    <cfRule type="cellIs" dxfId="452" priority="1" stopIfTrue="1" operator="equal">
      <formula>"-"</formula>
    </cfRule>
    <cfRule type="cellIs" dxfId="451" priority="2" stopIfTrue="1" operator="equal">
      <formula>"x"</formula>
    </cfRule>
  </conditionalFormatting>
  <hyperlinks>
    <hyperlink ref="L1" location="'Expansion set Check List'!A1" display="Home" xr:uid="{00000000-0004-0000-53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215">
    <tabColor rgb="FF00FF00"/>
  </sheetPr>
  <dimension ref="A1:AH147"/>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2.109375" customWidth="1"/>
    <col min="2" max="2" width="13.88671875" bestFit="1" customWidth="1"/>
    <col min="3" max="3" width="4" bestFit="1" customWidth="1"/>
    <col min="4" max="4" width="8.88671875" bestFit="1" customWidth="1"/>
    <col min="5" max="5" width="4" bestFit="1" customWidth="1"/>
    <col min="6" max="6" width="13.6640625" bestFit="1" customWidth="1"/>
    <col min="7" max="7" width="14.664062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11" t="s">
        <v>100</v>
      </c>
      <c r="N1" s="9" t="s">
        <v>101</v>
      </c>
      <c r="O1" s="9" t="s">
        <v>102</v>
      </c>
      <c r="P1" s="10" t="s">
        <v>103</v>
      </c>
      <c r="Z1" s="332" t="s">
        <v>398</v>
      </c>
      <c r="AA1" s="333"/>
      <c r="AB1" s="333"/>
      <c r="AC1" s="333"/>
      <c r="AD1" s="333"/>
      <c r="AE1" s="333"/>
      <c r="AF1" s="333"/>
      <c r="AG1" s="333"/>
      <c r="AH1" s="334"/>
    </row>
    <row r="2" spans="1:34" ht="13.8" thickBot="1" x14ac:dyDescent="0.3">
      <c r="A2" s="15" t="s">
        <v>650</v>
      </c>
      <c r="B2" s="18" t="s">
        <v>360</v>
      </c>
      <c r="C2" s="18">
        <v>1</v>
      </c>
      <c r="D2" s="20" t="s">
        <v>407</v>
      </c>
      <c r="E2" s="128">
        <v>40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146</v>
      </c>
      <c r="Z2" s="109"/>
      <c r="AA2" s="109"/>
      <c r="AB2" s="109"/>
      <c r="AC2" s="109"/>
      <c r="AD2" s="109"/>
      <c r="AE2" s="109"/>
      <c r="AF2" s="109"/>
      <c r="AG2" s="109"/>
      <c r="AH2" s="109"/>
    </row>
    <row r="3" spans="1:34" x14ac:dyDescent="0.25">
      <c r="A3" s="15" t="s">
        <v>3201</v>
      </c>
      <c r="B3" s="18" t="s">
        <v>360</v>
      </c>
      <c r="C3" s="20">
        <v>2</v>
      </c>
      <c r="D3" s="20" t="s">
        <v>407</v>
      </c>
      <c r="E3" s="20">
        <v>160</v>
      </c>
      <c r="F3" s="18" t="s">
        <v>405</v>
      </c>
      <c r="G3" s="19" t="s">
        <v>198</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33</v>
      </c>
    </row>
    <row r="4" spans="1:34" x14ac:dyDescent="0.25">
      <c r="A4" s="15" t="s">
        <v>1900</v>
      </c>
      <c r="B4" s="18" t="s">
        <v>360</v>
      </c>
      <c r="C4" s="18">
        <v>3</v>
      </c>
      <c r="D4" s="20" t="s">
        <v>407</v>
      </c>
      <c r="E4" s="20">
        <v>80</v>
      </c>
      <c r="F4" s="18" t="s">
        <v>410</v>
      </c>
      <c r="G4" s="19" t="s">
        <v>190</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36</v>
      </c>
    </row>
    <row r="5" spans="1:34" x14ac:dyDescent="0.25">
      <c r="A5" s="15" t="s">
        <v>3226</v>
      </c>
      <c r="B5" s="18" t="s">
        <v>360</v>
      </c>
      <c r="C5" s="20">
        <v>4</v>
      </c>
      <c r="D5" s="20" t="s">
        <v>407</v>
      </c>
      <c r="E5" s="20">
        <v>130</v>
      </c>
      <c r="F5" s="18" t="s">
        <v>405</v>
      </c>
      <c r="G5" s="19" t="s">
        <v>198</v>
      </c>
      <c r="H5" s="78" t="s">
        <v>402</v>
      </c>
      <c r="I5" s="78" t="s">
        <v>402</v>
      </c>
      <c r="J5" s="78"/>
      <c r="K5" s="78"/>
      <c r="R5" s="125" t="s">
        <v>198</v>
      </c>
      <c r="S5" s="261">
        <f t="shared" si="1"/>
        <v>0</v>
      </c>
      <c r="T5" s="170">
        <f t="shared" si="2"/>
        <v>0</v>
      </c>
      <c r="U5" s="179"/>
      <c r="V5" s="125" t="s">
        <v>198</v>
      </c>
      <c r="W5" s="261">
        <f t="shared" si="3"/>
        <v>0</v>
      </c>
      <c r="X5" s="6">
        <f t="shared" si="4"/>
        <v>25</v>
      </c>
    </row>
    <row r="6" spans="1:34" x14ac:dyDescent="0.25">
      <c r="A6" s="15" t="s">
        <v>2623</v>
      </c>
      <c r="B6" s="18" t="s">
        <v>360</v>
      </c>
      <c r="C6" s="18">
        <v>5</v>
      </c>
      <c r="D6" s="20" t="s">
        <v>407</v>
      </c>
      <c r="E6" s="20">
        <v>30</v>
      </c>
      <c r="F6" s="18" t="s">
        <v>410</v>
      </c>
      <c r="G6" s="19" t="s">
        <v>190</v>
      </c>
      <c r="H6" s="78" t="s">
        <v>402</v>
      </c>
      <c r="I6" s="78" t="s">
        <v>402</v>
      </c>
      <c r="J6" s="78"/>
      <c r="K6" s="78"/>
      <c r="R6" s="125" t="s">
        <v>202</v>
      </c>
      <c r="S6" s="261">
        <f t="shared" si="1"/>
        <v>0</v>
      </c>
      <c r="T6" s="170">
        <f t="shared" si="2"/>
        <v>0</v>
      </c>
      <c r="U6" s="179"/>
      <c r="V6" s="125" t="s">
        <v>202</v>
      </c>
      <c r="W6" s="261">
        <f t="shared" si="3"/>
        <v>0</v>
      </c>
      <c r="X6" s="6">
        <f t="shared" si="4"/>
        <v>16</v>
      </c>
    </row>
    <row r="7" spans="1:34" x14ac:dyDescent="0.25">
      <c r="A7" s="15" t="s">
        <v>2623</v>
      </c>
      <c r="B7" s="18" t="s">
        <v>360</v>
      </c>
      <c r="C7" s="20">
        <v>6</v>
      </c>
      <c r="D7" s="20" t="s">
        <v>407</v>
      </c>
      <c r="E7" s="20">
        <v>40</v>
      </c>
      <c r="F7" s="18" t="s">
        <v>410</v>
      </c>
      <c r="G7" s="19" t="s">
        <v>190</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2624</v>
      </c>
      <c r="B8" s="18" t="s">
        <v>360</v>
      </c>
      <c r="C8" s="18">
        <v>7</v>
      </c>
      <c r="D8" s="20" t="s">
        <v>407</v>
      </c>
      <c r="E8" s="20">
        <v>70</v>
      </c>
      <c r="F8" s="18" t="s">
        <v>405</v>
      </c>
      <c r="G8" s="19" t="s">
        <v>194</v>
      </c>
      <c r="H8" s="78" t="s">
        <v>402</v>
      </c>
      <c r="I8" s="78" t="s">
        <v>402</v>
      </c>
      <c r="J8" s="78"/>
      <c r="K8" s="78"/>
      <c r="R8" s="125" t="s">
        <v>210</v>
      </c>
      <c r="S8" s="261">
        <f t="shared" si="1"/>
        <v>0</v>
      </c>
      <c r="T8" s="170">
        <f t="shared" si="2"/>
        <v>0</v>
      </c>
      <c r="U8" s="179"/>
      <c r="V8" s="125" t="s">
        <v>210</v>
      </c>
      <c r="W8" s="261">
        <f t="shared" si="3"/>
        <v>0</v>
      </c>
      <c r="X8" s="6">
        <f t="shared" si="4"/>
        <v>8</v>
      </c>
    </row>
    <row r="9" spans="1:34" x14ac:dyDescent="0.25">
      <c r="A9" s="15" t="s">
        <v>2625</v>
      </c>
      <c r="B9" s="18" t="s">
        <v>360</v>
      </c>
      <c r="C9" s="20">
        <v>8</v>
      </c>
      <c r="D9" s="20" t="s">
        <v>407</v>
      </c>
      <c r="E9" s="20">
        <v>130</v>
      </c>
      <c r="F9" s="18" t="s">
        <v>401</v>
      </c>
      <c r="G9" s="19" t="s">
        <v>198</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2626</v>
      </c>
      <c r="B10" s="18" t="s">
        <v>360</v>
      </c>
      <c r="C10" s="18">
        <v>9</v>
      </c>
      <c r="D10" s="20" t="s">
        <v>407</v>
      </c>
      <c r="E10" s="20">
        <v>70</v>
      </c>
      <c r="F10" s="18" t="s">
        <v>410</v>
      </c>
      <c r="G10" s="19"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2627</v>
      </c>
      <c r="B11" s="18" t="s">
        <v>360</v>
      </c>
      <c r="C11" s="20">
        <v>10</v>
      </c>
      <c r="D11" s="20" t="s">
        <v>407</v>
      </c>
      <c r="E11" s="20">
        <v>120</v>
      </c>
      <c r="F11" s="18" t="s">
        <v>405</v>
      </c>
      <c r="G11" s="19" t="s">
        <v>194</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3227</v>
      </c>
      <c r="B12" s="18" t="s">
        <v>360</v>
      </c>
      <c r="C12" s="18">
        <v>11</v>
      </c>
      <c r="D12" s="20" t="s">
        <v>407</v>
      </c>
      <c r="E12" s="20">
        <v>110</v>
      </c>
      <c r="F12" s="18" t="s">
        <v>410</v>
      </c>
      <c r="G12" s="19" t="s">
        <v>198</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3168</v>
      </c>
      <c r="B13" s="18" t="s">
        <v>360</v>
      </c>
      <c r="C13" s="20">
        <v>12</v>
      </c>
      <c r="D13" s="20" t="s">
        <v>425</v>
      </c>
      <c r="E13" s="20">
        <v>120</v>
      </c>
      <c r="F13" s="18" t="s">
        <v>405</v>
      </c>
      <c r="G13" s="19" t="s">
        <v>198</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1968</v>
      </c>
      <c r="B14" s="18" t="s">
        <v>360</v>
      </c>
      <c r="C14" s="18">
        <v>13</v>
      </c>
      <c r="D14" s="20" t="s">
        <v>425</v>
      </c>
      <c r="E14" s="20">
        <v>130</v>
      </c>
      <c r="F14" s="18" t="s">
        <v>410</v>
      </c>
      <c r="G14" s="19" t="s">
        <v>198</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2628</v>
      </c>
      <c r="B15" s="18" t="s">
        <v>360</v>
      </c>
      <c r="C15" s="20">
        <v>14</v>
      </c>
      <c r="D15" s="20" t="s">
        <v>425</v>
      </c>
      <c r="E15" s="20">
        <v>60</v>
      </c>
      <c r="F15" s="18" t="s">
        <v>410</v>
      </c>
      <c r="G15" s="19" t="s">
        <v>190</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2628</v>
      </c>
      <c r="B16" s="18" t="s">
        <v>360</v>
      </c>
      <c r="C16" s="18">
        <v>15</v>
      </c>
      <c r="D16" s="20" t="s">
        <v>425</v>
      </c>
      <c r="E16" s="20">
        <v>70</v>
      </c>
      <c r="F16" s="18" t="s">
        <v>410</v>
      </c>
      <c r="G16" s="19"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2629</v>
      </c>
      <c r="B17" s="18" t="s">
        <v>360</v>
      </c>
      <c r="C17" s="20">
        <v>16</v>
      </c>
      <c r="D17" s="20" t="s">
        <v>425</v>
      </c>
      <c r="E17" s="20">
        <v>90</v>
      </c>
      <c r="F17" s="18" t="s">
        <v>405</v>
      </c>
      <c r="G17" s="19" t="s">
        <v>194</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2630</v>
      </c>
      <c r="B18" s="18" t="s">
        <v>360</v>
      </c>
      <c r="C18" s="18">
        <v>17</v>
      </c>
      <c r="D18" s="20" t="s">
        <v>425</v>
      </c>
      <c r="E18" s="20">
        <v>150</v>
      </c>
      <c r="F18" s="18" t="s">
        <v>401</v>
      </c>
      <c r="G18" s="19" t="s">
        <v>202</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2677</v>
      </c>
      <c r="B19" s="18" t="s">
        <v>360</v>
      </c>
      <c r="C19" s="20">
        <v>18</v>
      </c>
      <c r="D19" s="20" t="s">
        <v>425</v>
      </c>
      <c r="E19" s="20">
        <v>70</v>
      </c>
      <c r="F19" s="18" t="s">
        <v>410</v>
      </c>
      <c r="G19" s="19"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2678</v>
      </c>
      <c r="B20" s="18" t="s">
        <v>360</v>
      </c>
      <c r="C20" s="18">
        <v>19</v>
      </c>
      <c r="D20" s="20" t="s">
        <v>425</v>
      </c>
      <c r="E20" s="20">
        <v>120</v>
      </c>
      <c r="F20" s="18" t="s">
        <v>405</v>
      </c>
      <c r="G20" s="21" t="s">
        <v>202</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3203</v>
      </c>
      <c r="B21" s="18" t="s">
        <v>360</v>
      </c>
      <c r="C21" s="20">
        <v>20</v>
      </c>
      <c r="D21" s="20" t="s">
        <v>404</v>
      </c>
      <c r="E21" s="20">
        <v>180</v>
      </c>
      <c r="F21" s="18" t="s">
        <v>410</v>
      </c>
      <c r="G21" s="19" t="s">
        <v>210</v>
      </c>
      <c r="H21" s="78" t="s">
        <v>402</v>
      </c>
      <c r="I21" s="78" t="s">
        <v>402</v>
      </c>
      <c r="J21" s="78"/>
      <c r="K21" s="78" t="s">
        <v>402</v>
      </c>
      <c r="R21" s="125" t="s">
        <v>262</v>
      </c>
      <c r="S21" s="261">
        <f t="shared" si="1"/>
        <v>0</v>
      </c>
      <c r="T21" s="170">
        <f t="shared" si="2"/>
        <v>0</v>
      </c>
      <c r="U21" s="187"/>
      <c r="V21" s="125" t="s">
        <v>262</v>
      </c>
      <c r="W21" s="261">
        <f t="shared" si="3"/>
        <v>0</v>
      </c>
      <c r="X21" s="6">
        <f t="shared" si="4"/>
        <v>0</v>
      </c>
    </row>
    <row r="22" spans="1:24" x14ac:dyDescent="0.25">
      <c r="A22" s="15" t="s">
        <v>2635</v>
      </c>
      <c r="B22" s="18" t="s">
        <v>360</v>
      </c>
      <c r="C22" s="18">
        <v>21</v>
      </c>
      <c r="D22" s="20" t="s">
        <v>404</v>
      </c>
      <c r="E22" s="20">
        <v>50</v>
      </c>
      <c r="F22" s="18" t="s">
        <v>410</v>
      </c>
      <c r="G22" s="19"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2635</v>
      </c>
      <c r="B23" s="18" t="s">
        <v>360</v>
      </c>
      <c r="C23" s="20">
        <v>22</v>
      </c>
      <c r="D23" s="20" t="s">
        <v>404</v>
      </c>
      <c r="E23" s="20">
        <v>70</v>
      </c>
      <c r="F23" s="18" t="s">
        <v>410</v>
      </c>
      <c r="G23" s="21"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2636</v>
      </c>
      <c r="B24" s="18" t="s">
        <v>360</v>
      </c>
      <c r="C24" s="18">
        <v>23</v>
      </c>
      <c r="D24" s="20" t="s">
        <v>404</v>
      </c>
      <c r="E24" s="20">
        <v>80</v>
      </c>
      <c r="F24" s="18" t="s">
        <v>405</v>
      </c>
      <c r="G24" s="21" t="s">
        <v>194</v>
      </c>
      <c r="H24" s="78" t="s">
        <v>402</v>
      </c>
      <c r="I24" s="78" t="s">
        <v>402</v>
      </c>
      <c r="J24" s="78"/>
      <c r="K24" s="78"/>
      <c r="R24" s="125" t="s">
        <v>274</v>
      </c>
      <c r="S24" s="261">
        <f t="shared" si="1"/>
        <v>0</v>
      </c>
      <c r="T24" s="170">
        <f t="shared" si="2"/>
        <v>0</v>
      </c>
      <c r="U24" s="179"/>
      <c r="V24" s="125" t="s">
        <v>274</v>
      </c>
      <c r="W24" s="261">
        <f t="shared" si="3"/>
        <v>0</v>
      </c>
      <c r="X24" s="6">
        <f t="shared" si="4"/>
        <v>13</v>
      </c>
    </row>
    <row r="25" spans="1:24" ht="13.8" thickBot="1" x14ac:dyDescent="0.3">
      <c r="A25" s="15" t="s">
        <v>3228</v>
      </c>
      <c r="B25" s="18" t="s">
        <v>360</v>
      </c>
      <c r="C25" s="20">
        <v>24</v>
      </c>
      <c r="D25" s="20" t="s">
        <v>404</v>
      </c>
      <c r="E25" s="20">
        <v>230</v>
      </c>
      <c r="F25" s="18" t="s">
        <v>401</v>
      </c>
      <c r="G25" s="19" t="s">
        <v>210</v>
      </c>
      <c r="H25" s="78" t="s">
        <v>402</v>
      </c>
      <c r="I25" s="78" t="s">
        <v>402</v>
      </c>
      <c r="J25" s="78"/>
      <c r="K25" s="78" t="s">
        <v>402</v>
      </c>
      <c r="R25" s="177" t="s">
        <v>278</v>
      </c>
      <c r="S25" s="262">
        <f t="shared" si="1"/>
        <v>0</v>
      </c>
      <c r="T25" s="209">
        <f t="shared" si="2"/>
        <v>0</v>
      </c>
      <c r="U25" s="179"/>
      <c r="V25" s="177" t="s">
        <v>278</v>
      </c>
      <c r="W25" s="262">
        <f t="shared" si="3"/>
        <v>0</v>
      </c>
      <c r="X25" s="7">
        <f t="shared" si="4"/>
        <v>15</v>
      </c>
    </row>
    <row r="26" spans="1:24" ht="13.8" thickBot="1" x14ac:dyDescent="0.3">
      <c r="A26" s="15" t="s">
        <v>2713</v>
      </c>
      <c r="B26" s="18" t="s">
        <v>360</v>
      </c>
      <c r="C26" s="18">
        <v>25</v>
      </c>
      <c r="D26" s="20" t="s">
        <v>404</v>
      </c>
      <c r="E26" s="20">
        <v>60</v>
      </c>
      <c r="F26" s="18" t="s">
        <v>410</v>
      </c>
      <c r="G26" s="21" t="s">
        <v>190</v>
      </c>
      <c r="H26" s="78" t="s">
        <v>402</v>
      </c>
      <c r="I26" s="78" t="s">
        <v>402</v>
      </c>
      <c r="J26" s="78"/>
      <c r="K26" s="78"/>
      <c r="R26" s="171" t="s">
        <v>101</v>
      </c>
      <c r="S26" s="172"/>
      <c r="T26" s="186">
        <f>SUM(T27:T49)</f>
        <v>0</v>
      </c>
      <c r="U26" s="179"/>
      <c r="V26" s="188" t="s">
        <v>103</v>
      </c>
      <c r="W26" s="241"/>
      <c r="X26" s="243">
        <f>SUM(X27:X49)</f>
        <v>105</v>
      </c>
    </row>
    <row r="27" spans="1:24" x14ac:dyDescent="0.25">
      <c r="A27" s="15" t="s">
        <v>2714</v>
      </c>
      <c r="B27" s="18" t="s">
        <v>360</v>
      </c>
      <c r="C27" s="20">
        <v>26</v>
      </c>
      <c r="D27" s="20" t="s">
        <v>404</v>
      </c>
      <c r="E27" s="20">
        <v>100</v>
      </c>
      <c r="F27" s="18" t="s">
        <v>405</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33</v>
      </c>
    </row>
    <row r="28" spans="1:24" x14ac:dyDescent="0.25">
      <c r="A28" s="15" t="s">
        <v>2715</v>
      </c>
      <c r="B28" s="18" t="s">
        <v>360</v>
      </c>
      <c r="C28" s="18">
        <v>27</v>
      </c>
      <c r="D28" s="20" t="s">
        <v>404</v>
      </c>
      <c r="E28" s="20">
        <v>90</v>
      </c>
      <c r="F28" s="18" t="s">
        <v>405</v>
      </c>
      <c r="G28" s="21" t="s">
        <v>194</v>
      </c>
      <c r="H28" s="78" t="s">
        <v>402</v>
      </c>
      <c r="I28" s="78" t="s">
        <v>402</v>
      </c>
      <c r="J28" s="78"/>
      <c r="K28" s="78"/>
      <c r="R28" s="125" t="s">
        <v>194</v>
      </c>
      <c r="S28" s="169">
        <f t="shared" si="5"/>
        <v>0</v>
      </c>
      <c r="T28" s="170">
        <f t="shared" si="6"/>
        <v>0</v>
      </c>
      <c r="U28" s="179"/>
      <c r="V28" s="264" t="s">
        <v>194</v>
      </c>
      <c r="W28" s="267">
        <f t="shared" si="7"/>
        <v>0</v>
      </c>
      <c r="X28" s="6">
        <f t="shared" si="8"/>
        <v>36</v>
      </c>
    </row>
    <row r="29" spans="1:24" x14ac:dyDescent="0.25">
      <c r="A29" s="15" t="s">
        <v>2716</v>
      </c>
      <c r="B29" s="18" t="s">
        <v>360</v>
      </c>
      <c r="C29" s="20">
        <v>28</v>
      </c>
      <c r="D29" s="20" t="s">
        <v>404</v>
      </c>
      <c r="E29" s="20">
        <v>160</v>
      </c>
      <c r="F29" s="18" t="s">
        <v>401</v>
      </c>
      <c r="G29" s="21" t="s">
        <v>202</v>
      </c>
      <c r="H29" s="78" t="s">
        <v>402</v>
      </c>
      <c r="I29" s="78" t="s">
        <v>402</v>
      </c>
      <c r="J29" s="78"/>
      <c r="K29" s="78"/>
      <c r="R29" s="125" t="s">
        <v>198</v>
      </c>
      <c r="S29" s="169">
        <f t="shared" si="5"/>
        <v>0</v>
      </c>
      <c r="T29" s="170">
        <f t="shared" si="6"/>
        <v>0</v>
      </c>
      <c r="U29" s="179"/>
      <c r="V29" s="264" t="s">
        <v>198</v>
      </c>
      <c r="W29" s="267">
        <f t="shared" si="7"/>
        <v>0</v>
      </c>
      <c r="X29" s="6">
        <f t="shared" si="8"/>
        <v>25</v>
      </c>
    </row>
    <row r="30" spans="1:24" x14ac:dyDescent="0.25">
      <c r="A30" s="15" t="s">
        <v>2679</v>
      </c>
      <c r="B30" s="18" t="s">
        <v>360</v>
      </c>
      <c r="C30" s="18">
        <v>29</v>
      </c>
      <c r="D30" s="20" t="s">
        <v>404</v>
      </c>
      <c r="E30" s="20">
        <v>60</v>
      </c>
      <c r="F30" s="18" t="s">
        <v>410</v>
      </c>
      <c r="G30" s="21" t="s">
        <v>190</v>
      </c>
      <c r="H30" s="78" t="s">
        <v>402</v>
      </c>
      <c r="I30" s="78" t="s">
        <v>402</v>
      </c>
      <c r="J30" s="78"/>
      <c r="K30" s="78"/>
      <c r="R30" s="125" t="s">
        <v>202</v>
      </c>
      <c r="S30" s="169">
        <f t="shared" si="5"/>
        <v>0</v>
      </c>
      <c r="T30" s="170">
        <f t="shared" si="6"/>
        <v>0</v>
      </c>
      <c r="U30" s="179"/>
      <c r="V30" s="264" t="s">
        <v>202</v>
      </c>
      <c r="W30" s="267">
        <f t="shared" si="7"/>
        <v>0</v>
      </c>
      <c r="X30" s="6">
        <f t="shared" si="8"/>
        <v>11</v>
      </c>
    </row>
    <row r="31" spans="1:24" x14ac:dyDescent="0.25">
      <c r="A31" s="15" t="s">
        <v>2680</v>
      </c>
      <c r="B31" s="18" t="s">
        <v>360</v>
      </c>
      <c r="C31" s="20">
        <v>30</v>
      </c>
      <c r="D31" s="20" t="s">
        <v>404</v>
      </c>
      <c r="E31" s="20">
        <v>140</v>
      </c>
      <c r="F31" s="18" t="s">
        <v>405</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3229</v>
      </c>
      <c r="B32" s="18" t="s">
        <v>360</v>
      </c>
      <c r="C32" s="18">
        <v>31</v>
      </c>
      <c r="D32" s="20" t="s">
        <v>404</v>
      </c>
      <c r="E32" s="20">
        <v>160</v>
      </c>
      <c r="F32" s="18" t="s">
        <v>410</v>
      </c>
      <c r="G32" s="21" t="s">
        <v>202</v>
      </c>
      <c r="H32" s="78" t="s">
        <v>402</v>
      </c>
      <c r="I32" s="78" t="s">
        <v>402</v>
      </c>
      <c r="J32" s="78"/>
      <c r="K32" s="78" t="s">
        <v>402</v>
      </c>
      <c r="R32" s="125" t="s">
        <v>210</v>
      </c>
      <c r="S32" s="169">
        <f t="shared" si="5"/>
        <v>0</v>
      </c>
      <c r="T32" s="170">
        <f t="shared" si="6"/>
        <v>0</v>
      </c>
      <c r="U32" s="179"/>
      <c r="V32" s="264" t="s">
        <v>210</v>
      </c>
      <c r="W32" s="267">
        <f t="shared" si="7"/>
        <v>0</v>
      </c>
      <c r="X32" s="6">
        <f t="shared" si="8"/>
        <v>0</v>
      </c>
    </row>
    <row r="33" spans="1:24" x14ac:dyDescent="0.25">
      <c r="A33" s="15" t="s">
        <v>3029</v>
      </c>
      <c r="B33" s="18" t="s">
        <v>360</v>
      </c>
      <c r="C33" s="20">
        <v>32</v>
      </c>
      <c r="D33" s="20" t="s">
        <v>404</v>
      </c>
      <c r="E33" s="20">
        <v>60</v>
      </c>
      <c r="F33" s="18" t="s">
        <v>410</v>
      </c>
      <c r="G33" s="21"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3030</v>
      </c>
      <c r="B34" s="18" t="s">
        <v>360</v>
      </c>
      <c r="C34" s="18">
        <v>33</v>
      </c>
      <c r="D34" s="20" t="s">
        <v>404</v>
      </c>
      <c r="E34" s="20">
        <v>100</v>
      </c>
      <c r="F34" s="18" t="s">
        <v>405</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575</v>
      </c>
      <c r="B35" s="18" t="s">
        <v>360</v>
      </c>
      <c r="C35" s="20">
        <v>34</v>
      </c>
      <c r="D35" s="20" t="s">
        <v>400</v>
      </c>
      <c r="E35" s="20">
        <v>60</v>
      </c>
      <c r="F35" s="18" t="s">
        <v>410</v>
      </c>
      <c r="G35" s="21" t="s">
        <v>190</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532</v>
      </c>
      <c r="B36" s="18" t="s">
        <v>360</v>
      </c>
      <c r="C36" s="18">
        <v>35</v>
      </c>
      <c r="D36" s="20" t="s">
        <v>400</v>
      </c>
      <c r="E36" s="20">
        <v>90</v>
      </c>
      <c r="F36" s="18" t="s">
        <v>405</v>
      </c>
      <c r="G36" s="21"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1819</v>
      </c>
      <c r="B37" s="18" t="s">
        <v>360</v>
      </c>
      <c r="C37" s="20">
        <v>36</v>
      </c>
      <c r="D37" s="20" t="s">
        <v>400</v>
      </c>
      <c r="E37" s="20">
        <v>150</v>
      </c>
      <c r="F37" s="18" t="s">
        <v>401</v>
      </c>
      <c r="G37" s="21" t="s">
        <v>202</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2682</v>
      </c>
      <c r="B38" s="18" t="s">
        <v>360</v>
      </c>
      <c r="C38" s="18">
        <v>37</v>
      </c>
      <c r="D38" s="20" t="s">
        <v>400</v>
      </c>
      <c r="E38" s="20">
        <v>60</v>
      </c>
      <c r="F38" s="18" t="s">
        <v>410</v>
      </c>
      <c r="G38" s="21" t="s">
        <v>190</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2683</v>
      </c>
      <c r="B39" s="18" t="s">
        <v>360</v>
      </c>
      <c r="C39" s="20">
        <v>38</v>
      </c>
      <c r="D39" s="20" t="s">
        <v>400</v>
      </c>
      <c r="E39" s="20">
        <v>100</v>
      </c>
      <c r="F39" s="18"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3230</v>
      </c>
      <c r="B40" s="18" t="s">
        <v>360</v>
      </c>
      <c r="C40" s="18">
        <v>39</v>
      </c>
      <c r="D40" s="20" t="s">
        <v>400</v>
      </c>
      <c r="E40" s="20">
        <v>120</v>
      </c>
      <c r="F40" s="18" t="s">
        <v>410</v>
      </c>
      <c r="G40" s="19" t="s">
        <v>198</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1935</v>
      </c>
      <c r="B41" s="18" t="s">
        <v>360</v>
      </c>
      <c r="C41" s="20">
        <v>40</v>
      </c>
      <c r="D41" s="20" t="s">
        <v>421</v>
      </c>
      <c r="E41" s="20">
        <v>70</v>
      </c>
      <c r="F41" s="18" t="s">
        <v>410</v>
      </c>
      <c r="G41" s="21" t="s">
        <v>198</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1884</v>
      </c>
      <c r="B42" s="18" t="s">
        <v>360</v>
      </c>
      <c r="C42" s="18">
        <v>41</v>
      </c>
      <c r="D42" s="20" t="s">
        <v>421</v>
      </c>
      <c r="E42" s="20">
        <v>60</v>
      </c>
      <c r="F42" s="18" t="s">
        <v>410</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1883</v>
      </c>
      <c r="B43" s="18" t="s">
        <v>360</v>
      </c>
      <c r="C43" s="20">
        <v>42</v>
      </c>
      <c r="D43" s="20" t="s">
        <v>421</v>
      </c>
      <c r="E43" s="20">
        <v>70</v>
      </c>
      <c r="F43" s="18" t="s">
        <v>410</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1877</v>
      </c>
      <c r="B44" s="18" t="s">
        <v>360</v>
      </c>
      <c r="C44" s="18">
        <v>43</v>
      </c>
      <c r="D44" s="20" t="s">
        <v>421</v>
      </c>
      <c r="E44" s="20">
        <v>60</v>
      </c>
      <c r="F44" s="18" t="s">
        <v>410</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2685</v>
      </c>
      <c r="B45" s="18" t="s">
        <v>360</v>
      </c>
      <c r="C45" s="20">
        <v>44</v>
      </c>
      <c r="D45" s="20" t="s">
        <v>421</v>
      </c>
      <c r="E45" s="20">
        <v>60</v>
      </c>
      <c r="F45" s="18"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2686</v>
      </c>
      <c r="B46" s="18" t="s">
        <v>360</v>
      </c>
      <c r="C46" s="18">
        <v>45</v>
      </c>
      <c r="D46" s="20" t="s">
        <v>421</v>
      </c>
      <c r="E46" s="20">
        <v>90</v>
      </c>
      <c r="F46" s="18" t="s">
        <v>405</v>
      </c>
      <c r="G46" s="21" t="s">
        <v>198</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2648</v>
      </c>
      <c r="B47" s="18" t="s">
        <v>360</v>
      </c>
      <c r="C47" s="20">
        <v>46</v>
      </c>
      <c r="D47" s="20" t="s">
        <v>421</v>
      </c>
      <c r="E47" s="20">
        <v>60</v>
      </c>
      <c r="F47" s="18"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2648</v>
      </c>
      <c r="B48" s="18" t="s">
        <v>360</v>
      </c>
      <c r="C48" s="18">
        <v>47</v>
      </c>
      <c r="D48" s="20" t="s">
        <v>421</v>
      </c>
      <c r="E48" s="20">
        <v>50</v>
      </c>
      <c r="F48" s="18" t="s">
        <v>410</v>
      </c>
      <c r="G48" s="21"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2649</v>
      </c>
      <c r="B49" s="18" t="s">
        <v>360</v>
      </c>
      <c r="C49" s="20">
        <v>48</v>
      </c>
      <c r="D49" s="20" t="s">
        <v>421</v>
      </c>
      <c r="E49" s="20">
        <v>80</v>
      </c>
      <c r="F49" s="18"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2650</v>
      </c>
      <c r="B50" s="18" t="s">
        <v>360</v>
      </c>
      <c r="C50" s="18">
        <v>49</v>
      </c>
      <c r="D50" s="20" t="s">
        <v>421</v>
      </c>
      <c r="E50" s="20">
        <v>150</v>
      </c>
      <c r="F50" s="18" t="s">
        <v>401</v>
      </c>
      <c r="G50" s="21" t="s">
        <v>198</v>
      </c>
      <c r="H50" s="78" t="s">
        <v>402</v>
      </c>
      <c r="I50" s="78" t="s">
        <v>402</v>
      </c>
      <c r="J50" s="78"/>
      <c r="K50" s="78"/>
      <c r="U50" s="179"/>
      <c r="V50" s="188" t="s">
        <v>458</v>
      </c>
      <c r="W50" s="206"/>
      <c r="X50" s="207">
        <f>SUM(X51:X73)</f>
        <v>251</v>
      </c>
    </row>
    <row r="51" spans="1:24" x14ac:dyDescent="0.25">
      <c r="A51" s="15" t="s">
        <v>2643</v>
      </c>
      <c r="B51" s="18" t="s">
        <v>360</v>
      </c>
      <c r="C51" s="20">
        <v>50</v>
      </c>
      <c r="D51" s="20" t="s">
        <v>421</v>
      </c>
      <c r="E51" s="20">
        <v>60</v>
      </c>
      <c r="F51" s="18" t="s">
        <v>410</v>
      </c>
      <c r="G51" s="19" t="s">
        <v>190</v>
      </c>
      <c r="H51" s="78" t="s">
        <v>402</v>
      </c>
      <c r="I51" s="78" t="s">
        <v>402</v>
      </c>
      <c r="J51" s="78"/>
      <c r="K51" s="78"/>
      <c r="U51" s="269"/>
      <c r="V51" s="124" t="s">
        <v>190</v>
      </c>
      <c r="W51" s="169">
        <f>S3+S27+W3+W27</f>
        <v>0</v>
      </c>
      <c r="X51" s="170">
        <f>T3+T27+X3+X27</f>
        <v>66</v>
      </c>
    </row>
    <row r="52" spans="1:24" x14ac:dyDescent="0.25">
      <c r="A52" s="15" t="s">
        <v>2644</v>
      </c>
      <c r="B52" s="18" t="s">
        <v>360</v>
      </c>
      <c r="C52" s="18">
        <v>51</v>
      </c>
      <c r="D52" s="20" t="s">
        <v>421</v>
      </c>
      <c r="E52" s="20">
        <v>90</v>
      </c>
      <c r="F52" s="18" t="s">
        <v>405</v>
      </c>
      <c r="G52" s="21" t="s">
        <v>198</v>
      </c>
      <c r="H52" s="78" t="s">
        <v>402</v>
      </c>
      <c r="I52" s="78" t="s">
        <v>402</v>
      </c>
      <c r="J52" s="78"/>
      <c r="K52" s="78"/>
      <c r="U52" s="269"/>
      <c r="V52" s="125" t="s">
        <v>194</v>
      </c>
      <c r="W52" s="169">
        <f t="shared" ref="W52:X67" si="9">S4+S28+W4+W28</f>
        <v>0</v>
      </c>
      <c r="X52" s="170">
        <f t="shared" si="9"/>
        <v>72</v>
      </c>
    </row>
    <row r="53" spans="1:24" x14ac:dyDescent="0.25">
      <c r="A53" s="15" t="s">
        <v>2687</v>
      </c>
      <c r="B53" s="18" t="s">
        <v>360</v>
      </c>
      <c r="C53" s="20">
        <v>52</v>
      </c>
      <c r="D53" s="20" t="s">
        <v>421</v>
      </c>
      <c r="E53" s="20">
        <v>60</v>
      </c>
      <c r="F53" s="18" t="s">
        <v>410</v>
      </c>
      <c r="G53" s="21" t="s">
        <v>190</v>
      </c>
      <c r="H53" s="78" t="s">
        <v>402</v>
      </c>
      <c r="I53" s="78" t="s">
        <v>402</v>
      </c>
      <c r="J53" s="78"/>
      <c r="K53" s="78"/>
      <c r="U53" s="269"/>
      <c r="V53" s="125" t="s">
        <v>198</v>
      </c>
      <c r="W53" s="169">
        <f t="shared" si="9"/>
        <v>0</v>
      </c>
      <c r="X53" s="170">
        <f t="shared" si="9"/>
        <v>50</v>
      </c>
    </row>
    <row r="54" spans="1:24" x14ac:dyDescent="0.25">
      <c r="A54" s="15" t="s">
        <v>2694</v>
      </c>
      <c r="B54" s="18" t="s">
        <v>360</v>
      </c>
      <c r="C54" s="18">
        <v>53</v>
      </c>
      <c r="D54" s="20" t="s">
        <v>421</v>
      </c>
      <c r="E54" s="20">
        <v>120</v>
      </c>
      <c r="F54" s="18" t="s">
        <v>405</v>
      </c>
      <c r="G54" s="21" t="s">
        <v>198</v>
      </c>
      <c r="H54" s="78" t="s">
        <v>402</v>
      </c>
      <c r="I54" s="78" t="s">
        <v>402</v>
      </c>
      <c r="J54" s="78"/>
      <c r="K54" s="78"/>
      <c r="U54" s="269"/>
      <c r="V54" s="125" t="s">
        <v>202</v>
      </c>
      <c r="W54" s="169">
        <f t="shared" si="9"/>
        <v>0</v>
      </c>
      <c r="X54" s="170">
        <f t="shared" si="9"/>
        <v>27</v>
      </c>
    </row>
    <row r="55" spans="1:24" x14ac:dyDescent="0.25">
      <c r="A55" s="15" t="s">
        <v>2972</v>
      </c>
      <c r="B55" s="18" t="s">
        <v>360</v>
      </c>
      <c r="C55" s="20">
        <v>54</v>
      </c>
      <c r="D55" s="20" t="s">
        <v>421</v>
      </c>
      <c r="E55" s="20">
        <v>80</v>
      </c>
      <c r="F55" s="18" t="s">
        <v>410</v>
      </c>
      <c r="G55" s="21" t="s">
        <v>194</v>
      </c>
      <c r="H55" s="78" t="s">
        <v>402</v>
      </c>
      <c r="I55" s="78" t="s">
        <v>402</v>
      </c>
      <c r="J55" s="78"/>
      <c r="K55" s="78"/>
      <c r="U55" s="269"/>
      <c r="V55" s="125" t="s">
        <v>206</v>
      </c>
      <c r="W55" s="169">
        <f t="shared" si="9"/>
        <v>0</v>
      </c>
      <c r="X55" s="170">
        <f t="shared" si="9"/>
        <v>0</v>
      </c>
    </row>
    <row r="56" spans="1:24" x14ac:dyDescent="0.25">
      <c r="A56" s="15" t="s">
        <v>3231</v>
      </c>
      <c r="B56" s="18" t="s">
        <v>360</v>
      </c>
      <c r="C56" s="18">
        <v>55</v>
      </c>
      <c r="D56" s="20" t="s">
        <v>421</v>
      </c>
      <c r="E56" s="20">
        <v>70</v>
      </c>
      <c r="F56" s="18" t="s">
        <v>410</v>
      </c>
      <c r="G56" s="19" t="s">
        <v>194</v>
      </c>
      <c r="H56" s="78" t="s">
        <v>402</v>
      </c>
      <c r="I56" s="78" t="s">
        <v>402</v>
      </c>
      <c r="J56" s="78"/>
      <c r="K56" s="78"/>
      <c r="U56" s="270"/>
      <c r="V56" s="125" t="s">
        <v>210</v>
      </c>
      <c r="W56" s="169">
        <f t="shared" si="9"/>
        <v>0</v>
      </c>
      <c r="X56" s="170">
        <f t="shared" si="9"/>
        <v>8</v>
      </c>
    </row>
    <row r="57" spans="1:24" ht="13.8" thickBot="1" x14ac:dyDescent="0.3">
      <c r="A57" s="15" t="s">
        <v>3232</v>
      </c>
      <c r="B57" s="18" t="s">
        <v>360</v>
      </c>
      <c r="C57" s="20">
        <v>56</v>
      </c>
      <c r="D57" s="20" t="s">
        <v>421</v>
      </c>
      <c r="E57" s="20">
        <v>210</v>
      </c>
      <c r="F57" s="18" t="s">
        <v>405</v>
      </c>
      <c r="G57" s="21" t="s">
        <v>210</v>
      </c>
      <c r="H57" s="78" t="s">
        <v>402</v>
      </c>
      <c r="I57" s="78" t="s">
        <v>402</v>
      </c>
      <c r="J57" s="78"/>
      <c r="K57" s="78" t="s">
        <v>402</v>
      </c>
      <c r="U57" s="271"/>
      <c r="V57" s="125" t="s">
        <v>214</v>
      </c>
      <c r="W57" s="169">
        <f t="shared" si="9"/>
        <v>0</v>
      </c>
      <c r="X57" s="170">
        <f t="shared" si="9"/>
        <v>0</v>
      </c>
    </row>
    <row r="58" spans="1:24" ht="13.8" thickBot="1" x14ac:dyDescent="0.3">
      <c r="A58" s="15" t="s">
        <v>648</v>
      </c>
      <c r="B58" s="18" t="s">
        <v>360</v>
      </c>
      <c r="C58" s="18">
        <v>57</v>
      </c>
      <c r="D58" s="20" t="s">
        <v>431</v>
      </c>
      <c r="E58" s="20">
        <v>60</v>
      </c>
      <c r="F58" s="18" t="s">
        <v>410</v>
      </c>
      <c r="G58" s="21" t="s">
        <v>190</v>
      </c>
      <c r="H58" s="78" t="s">
        <v>402</v>
      </c>
      <c r="I58" s="78" t="s">
        <v>402</v>
      </c>
      <c r="J58" s="78"/>
      <c r="K58" s="78"/>
      <c r="U58" s="271"/>
      <c r="V58" s="125" t="s">
        <v>218</v>
      </c>
      <c r="W58" s="169">
        <f t="shared" si="9"/>
        <v>0</v>
      </c>
      <c r="X58" s="170">
        <f t="shared" si="9"/>
        <v>0</v>
      </c>
    </row>
    <row r="59" spans="1:24" ht="13.8" thickBot="1" x14ac:dyDescent="0.3">
      <c r="A59" s="15" t="s">
        <v>1827</v>
      </c>
      <c r="B59" s="18" t="s">
        <v>360</v>
      </c>
      <c r="C59" s="20">
        <v>58</v>
      </c>
      <c r="D59" s="20" t="s">
        <v>431</v>
      </c>
      <c r="E59" s="20">
        <v>180</v>
      </c>
      <c r="F59" s="18" t="s">
        <v>401</v>
      </c>
      <c r="G59" s="21" t="s">
        <v>198</v>
      </c>
      <c r="H59" s="78" t="s">
        <v>402</v>
      </c>
      <c r="I59" s="78" t="s">
        <v>402</v>
      </c>
      <c r="J59" s="78"/>
      <c r="K59" s="78"/>
      <c r="U59" s="271"/>
      <c r="V59" s="125" t="s">
        <v>222</v>
      </c>
      <c r="W59" s="169">
        <f t="shared" si="9"/>
        <v>0</v>
      </c>
      <c r="X59" s="170">
        <f t="shared" si="9"/>
        <v>0</v>
      </c>
    </row>
    <row r="60" spans="1:24" ht="13.8" thickBot="1" x14ac:dyDescent="0.3">
      <c r="A60" s="15" t="s">
        <v>1816</v>
      </c>
      <c r="B60" s="18" t="s">
        <v>360</v>
      </c>
      <c r="C60" s="18">
        <v>59</v>
      </c>
      <c r="D60" s="20" t="s">
        <v>431</v>
      </c>
      <c r="E60" s="20">
        <v>130</v>
      </c>
      <c r="F60" s="18" t="s">
        <v>401</v>
      </c>
      <c r="G60" s="21" t="s">
        <v>202</v>
      </c>
      <c r="H60" s="78" t="s">
        <v>402</v>
      </c>
      <c r="I60" s="78" t="s">
        <v>402</v>
      </c>
      <c r="J60" s="78"/>
      <c r="K60" s="78"/>
      <c r="U60" s="271"/>
      <c r="V60" s="125" t="s">
        <v>226</v>
      </c>
      <c r="W60" s="169">
        <f t="shared" si="9"/>
        <v>0</v>
      </c>
      <c r="X60" s="170">
        <f t="shared" si="9"/>
        <v>0</v>
      </c>
    </row>
    <row r="61" spans="1:24" ht="13.8" thickBot="1" x14ac:dyDescent="0.3">
      <c r="A61" s="15" t="s">
        <v>1898</v>
      </c>
      <c r="B61" s="18" t="s">
        <v>360</v>
      </c>
      <c r="C61" s="20">
        <v>60</v>
      </c>
      <c r="D61" s="20" t="s">
        <v>431</v>
      </c>
      <c r="E61" s="20">
        <v>50</v>
      </c>
      <c r="F61" s="18" t="s">
        <v>410</v>
      </c>
      <c r="G61" s="21" t="s">
        <v>190</v>
      </c>
      <c r="H61" s="78" t="s">
        <v>402</v>
      </c>
      <c r="I61" s="78" t="s">
        <v>402</v>
      </c>
      <c r="J61" s="78"/>
      <c r="K61" s="78"/>
      <c r="U61" s="271"/>
      <c r="V61" s="126" t="s">
        <v>230</v>
      </c>
      <c r="W61" s="169">
        <f t="shared" si="9"/>
        <v>0</v>
      </c>
      <c r="X61" s="170">
        <f t="shared" si="9"/>
        <v>0</v>
      </c>
    </row>
    <row r="62" spans="1:24" ht="13.8" thickBot="1" x14ac:dyDescent="0.3">
      <c r="A62" s="15" t="s">
        <v>1892</v>
      </c>
      <c r="B62" s="18" t="s">
        <v>360</v>
      </c>
      <c r="C62" s="18">
        <v>61</v>
      </c>
      <c r="D62" s="20" t="s">
        <v>431</v>
      </c>
      <c r="E62" s="20">
        <v>80</v>
      </c>
      <c r="F62" s="18" t="s">
        <v>405</v>
      </c>
      <c r="G62" s="19" t="s">
        <v>194</v>
      </c>
      <c r="H62" s="78" t="s">
        <v>402</v>
      </c>
      <c r="I62" s="78" t="s">
        <v>402</v>
      </c>
      <c r="J62" s="78"/>
      <c r="K62" s="78"/>
      <c r="U62" s="271"/>
      <c r="V62" s="125" t="s">
        <v>234</v>
      </c>
      <c r="W62" s="169">
        <f t="shared" si="9"/>
        <v>0</v>
      </c>
      <c r="X62" s="170">
        <f t="shared" si="9"/>
        <v>0</v>
      </c>
    </row>
    <row r="63" spans="1:24" ht="13.8" thickBot="1" x14ac:dyDescent="0.3">
      <c r="A63" s="15" t="s">
        <v>1879</v>
      </c>
      <c r="B63" s="18" t="s">
        <v>360</v>
      </c>
      <c r="C63" s="20">
        <v>62</v>
      </c>
      <c r="D63" s="20" t="s">
        <v>431</v>
      </c>
      <c r="E63" s="20">
        <v>150</v>
      </c>
      <c r="F63" s="18" t="s">
        <v>401</v>
      </c>
      <c r="G63" s="19" t="s">
        <v>202</v>
      </c>
      <c r="H63" s="78" t="s">
        <v>402</v>
      </c>
      <c r="I63" s="78" t="s">
        <v>402</v>
      </c>
      <c r="J63" s="78"/>
      <c r="K63" s="78"/>
      <c r="U63" s="271"/>
      <c r="V63" s="125" t="s">
        <v>238</v>
      </c>
      <c r="W63" s="169">
        <f t="shared" si="9"/>
        <v>0</v>
      </c>
      <c r="X63" s="170">
        <f t="shared" si="9"/>
        <v>0</v>
      </c>
    </row>
    <row r="64" spans="1:24" ht="13.8" thickBot="1" x14ac:dyDescent="0.3">
      <c r="A64" s="15" t="s">
        <v>1896</v>
      </c>
      <c r="B64" s="18" t="s">
        <v>360</v>
      </c>
      <c r="C64" s="18">
        <v>63</v>
      </c>
      <c r="D64" s="20" t="s">
        <v>431</v>
      </c>
      <c r="E64" s="20">
        <v>60</v>
      </c>
      <c r="F64" s="18" t="s">
        <v>410</v>
      </c>
      <c r="G64" s="21" t="s">
        <v>190</v>
      </c>
      <c r="H64" s="78" t="s">
        <v>402</v>
      </c>
      <c r="I64" s="78" t="s">
        <v>402</v>
      </c>
      <c r="J64" s="78"/>
      <c r="K64" s="78"/>
      <c r="U64" s="271"/>
      <c r="V64" s="125" t="s">
        <v>242</v>
      </c>
      <c r="W64" s="169">
        <f t="shared" si="9"/>
        <v>0</v>
      </c>
      <c r="X64" s="170">
        <f t="shared" si="9"/>
        <v>0</v>
      </c>
    </row>
    <row r="65" spans="1:24" ht="13.8" thickBot="1" x14ac:dyDescent="0.3">
      <c r="A65" s="15" t="s">
        <v>1889</v>
      </c>
      <c r="B65" s="18" t="s">
        <v>360</v>
      </c>
      <c r="C65" s="20">
        <v>64</v>
      </c>
      <c r="D65" s="20" t="s">
        <v>431</v>
      </c>
      <c r="E65" s="20">
        <v>100</v>
      </c>
      <c r="F65" s="18" t="s">
        <v>405</v>
      </c>
      <c r="G65" s="19" t="s">
        <v>198</v>
      </c>
      <c r="H65" s="78" t="s">
        <v>402</v>
      </c>
      <c r="I65" s="78" t="s">
        <v>402</v>
      </c>
      <c r="J65" s="78"/>
      <c r="K65" s="78"/>
      <c r="U65" s="271"/>
      <c r="V65" s="125" t="s">
        <v>246</v>
      </c>
      <c r="W65" s="169">
        <f t="shared" si="9"/>
        <v>0</v>
      </c>
      <c r="X65" s="170">
        <f t="shared" si="9"/>
        <v>0</v>
      </c>
    </row>
    <row r="66" spans="1:24" ht="13.8" thickBot="1" x14ac:dyDescent="0.3">
      <c r="A66" s="15" t="s">
        <v>2720</v>
      </c>
      <c r="B66" s="18" t="s">
        <v>360</v>
      </c>
      <c r="C66" s="18">
        <v>65</v>
      </c>
      <c r="D66" s="20" t="s">
        <v>431</v>
      </c>
      <c r="E66" s="20">
        <v>70</v>
      </c>
      <c r="F66" s="18" t="s">
        <v>410</v>
      </c>
      <c r="G66" s="19" t="s">
        <v>190</v>
      </c>
      <c r="H66" s="78" t="s">
        <v>402</v>
      </c>
      <c r="I66" s="78" t="s">
        <v>402</v>
      </c>
      <c r="J66" s="78"/>
      <c r="K66" s="78"/>
      <c r="U66" s="271"/>
      <c r="V66" s="125" t="s">
        <v>250</v>
      </c>
      <c r="W66" s="169">
        <f t="shared" si="9"/>
        <v>0</v>
      </c>
      <c r="X66" s="170">
        <f t="shared" si="9"/>
        <v>0</v>
      </c>
    </row>
    <row r="67" spans="1:24" ht="13.8" thickBot="1" x14ac:dyDescent="0.3">
      <c r="A67" s="15" t="s">
        <v>2688</v>
      </c>
      <c r="B67" s="18" t="s">
        <v>360</v>
      </c>
      <c r="C67" s="20">
        <v>66</v>
      </c>
      <c r="D67" s="20" t="s">
        <v>431</v>
      </c>
      <c r="E67" s="20">
        <v>70</v>
      </c>
      <c r="F67" s="18" t="s">
        <v>410</v>
      </c>
      <c r="G67" s="21" t="s">
        <v>190</v>
      </c>
      <c r="H67" s="78" t="s">
        <v>402</v>
      </c>
      <c r="I67" s="78" t="s">
        <v>402</v>
      </c>
      <c r="J67" s="78"/>
      <c r="K67" s="78"/>
      <c r="U67" s="271"/>
      <c r="V67" s="125" t="s">
        <v>254</v>
      </c>
      <c r="W67" s="169">
        <f t="shared" si="9"/>
        <v>0</v>
      </c>
      <c r="X67" s="170">
        <f t="shared" si="9"/>
        <v>0</v>
      </c>
    </row>
    <row r="68" spans="1:24" ht="13.8" thickBot="1" x14ac:dyDescent="0.3">
      <c r="A68" s="15" t="s">
        <v>2689</v>
      </c>
      <c r="B68" s="18" t="s">
        <v>360</v>
      </c>
      <c r="C68" s="18">
        <v>67</v>
      </c>
      <c r="D68" s="20" t="s">
        <v>431</v>
      </c>
      <c r="E68" s="20">
        <v>130</v>
      </c>
      <c r="F68" s="18" t="s">
        <v>405</v>
      </c>
      <c r="G68" s="21" t="s">
        <v>198</v>
      </c>
      <c r="H68" s="78" t="s">
        <v>402</v>
      </c>
      <c r="I68" s="78" t="s">
        <v>402</v>
      </c>
      <c r="J68" s="78"/>
      <c r="K68" s="78"/>
      <c r="U68" s="271"/>
      <c r="V68" s="125" t="s">
        <v>258</v>
      </c>
      <c r="W68" s="169">
        <f t="shared" ref="W68:X73" si="10">S20+S44+W20+W44</f>
        <v>0</v>
      </c>
      <c r="X68" s="170">
        <f t="shared" si="10"/>
        <v>0</v>
      </c>
    </row>
    <row r="69" spans="1:24" ht="13.8" thickBot="1" x14ac:dyDescent="0.3">
      <c r="A69" s="15" t="s">
        <v>2721</v>
      </c>
      <c r="B69" s="18" t="s">
        <v>360</v>
      </c>
      <c r="C69" s="20">
        <v>68</v>
      </c>
      <c r="D69" s="20" t="s">
        <v>431</v>
      </c>
      <c r="E69" s="20">
        <v>90</v>
      </c>
      <c r="F69" s="18" t="s">
        <v>405</v>
      </c>
      <c r="G69" s="21" t="s">
        <v>194</v>
      </c>
      <c r="H69" s="78" t="s">
        <v>402</v>
      </c>
      <c r="I69" s="78" t="s">
        <v>402</v>
      </c>
      <c r="J69" s="78"/>
      <c r="K69" s="78"/>
      <c r="U69" s="271"/>
      <c r="V69" s="125" t="s">
        <v>262</v>
      </c>
      <c r="W69" s="169">
        <f t="shared" si="10"/>
        <v>0</v>
      </c>
      <c r="X69" s="170">
        <f t="shared" si="10"/>
        <v>0</v>
      </c>
    </row>
    <row r="70" spans="1:24" ht="13.8" thickBot="1" x14ac:dyDescent="0.3">
      <c r="A70" s="15" t="s">
        <v>2722</v>
      </c>
      <c r="B70" s="18" t="s">
        <v>360</v>
      </c>
      <c r="C70" s="18">
        <v>69</v>
      </c>
      <c r="D70" s="20" t="s">
        <v>431</v>
      </c>
      <c r="E70" s="20">
        <v>160</v>
      </c>
      <c r="F70" s="18" t="s">
        <v>401</v>
      </c>
      <c r="G70" s="21" t="s">
        <v>202</v>
      </c>
      <c r="H70" s="78" t="s">
        <v>402</v>
      </c>
      <c r="I70" s="78" t="s">
        <v>402</v>
      </c>
      <c r="J70" s="78"/>
      <c r="K70" s="78"/>
      <c r="U70" s="271"/>
      <c r="V70" s="125" t="s">
        <v>266</v>
      </c>
      <c r="W70" s="169">
        <f t="shared" si="10"/>
        <v>0</v>
      </c>
      <c r="X70" s="170">
        <f t="shared" si="10"/>
        <v>0</v>
      </c>
    </row>
    <row r="71" spans="1:24" ht="13.8" thickBot="1" x14ac:dyDescent="0.3">
      <c r="A71" s="15" t="s">
        <v>2723</v>
      </c>
      <c r="B71" s="18" t="s">
        <v>360</v>
      </c>
      <c r="C71" s="20">
        <v>70</v>
      </c>
      <c r="D71" s="20" t="s">
        <v>431</v>
      </c>
      <c r="E71" s="20">
        <v>80</v>
      </c>
      <c r="F71" s="18" t="s">
        <v>410</v>
      </c>
      <c r="G71" s="21" t="s">
        <v>194</v>
      </c>
      <c r="H71" s="78" t="s">
        <v>402</v>
      </c>
      <c r="I71" s="78" t="s">
        <v>402</v>
      </c>
      <c r="J71" s="78"/>
      <c r="K71" s="78"/>
      <c r="U71" s="271"/>
      <c r="V71" s="125" t="s">
        <v>270</v>
      </c>
      <c r="W71" s="169">
        <f t="shared" si="10"/>
        <v>0</v>
      </c>
      <c r="X71" s="170">
        <f t="shared" si="10"/>
        <v>0</v>
      </c>
    </row>
    <row r="72" spans="1:24" ht="13.8" thickBot="1" x14ac:dyDescent="0.3">
      <c r="A72" s="15" t="s">
        <v>2934</v>
      </c>
      <c r="B72" s="18" t="s">
        <v>360</v>
      </c>
      <c r="C72" s="18">
        <v>71</v>
      </c>
      <c r="D72" s="20" t="s">
        <v>431</v>
      </c>
      <c r="E72" s="20">
        <v>90</v>
      </c>
      <c r="F72" s="18" t="s">
        <v>410</v>
      </c>
      <c r="G72" s="21" t="s">
        <v>194</v>
      </c>
      <c r="H72" s="78" t="s">
        <v>402</v>
      </c>
      <c r="I72" s="78" t="s">
        <v>402</v>
      </c>
      <c r="J72" s="78"/>
      <c r="K72" s="78"/>
      <c r="U72" s="271"/>
      <c r="V72" s="125" t="s">
        <v>274</v>
      </c>
      <c r="W72" s="169">
        <f t="shared" si="10"/>
        <v>0</v>
      </c>
      <c r="X72" s="170">
        <f t="shared" si="10"/>
        <v>13</v>
      </c>
    </row>
    <row r="73" spans="1:24" ht="13.8" thickBot="1" x14ac:dyDescent="0.3">
      <c r="A73" s="15" t="s">
        <v>2934</v>
      </c>
      <c r="B73" s="18" t="s">
        <v>360</v>
      </c>
      <c r="C73" s="20">
        <v>72</v>
      </c>
      <c r="D73" s="20" t="s">
        <v>431</v>
      </c>
      <c r="E73" s="20">
        <v>130</v>
      </c>
      <c r="F73" s="18" t="s">
        <v>410</v>
      </c>
      <c r="G73" s="21" t="s">
        <v>198</v>
      </c>
      <c r="H73" s="78" t="s">
        <v>402</v>
      </c>
      <c r="I73" s="78" t="s">
        <v>402</v>
      </c>
      <c r="J73" s="78"/>
      <c r="K73" s="78"/>
      <c r="U73" s="271"/>
      <c r="V73" s="177" t="s">
        <v>278</v>
      </c>
      <c r="W73" s="169">
        <f t="shared" si="10"/>
        <v>0</v>
      </c>
      <c r="X73" s="170">
        <f t="shared" si="10"/>
        <v>15</v>
      </c>
    </row>
    <row r="74" spans="1:24" x14ac:dyDescent="0.25">
      <c r="A74" s="15" t="s">
        <v>3233</v>
      </c>
      <c r="B74" s="18" t="s">
        <v>360</v>
      </c>
      <c r="C74" s="18">
        <v>73</v>
      </c>
      <c r="D74" s="20" t="s">
        <v>431</v>
      </c>
      <c r="E74" s="20">
        <v>200</v>
      </c>
      <c r="F74" s="18" t="s">
        <v>410</v>
      </c>
      <c r="G74" s="21" t="s">
        <v>210</v>
      </c>
      <c r="H74" s="78" t="s">
        <v>402</v>
      </c>
      <c r="I74" s="78" t="s">
        <v>402</v>
      </c>
      <c r="J74" s="78"/>
      <c r="K74" s="78" t="s">
        <v>402</v>
      </c>
    </row>
    <row r="75" spans="1:24" x14ac:dyDescent="0.25">
      <c r="A75" s="15" t="s">
        <v>3234</v>
      </c>
      <c r="B75" s="18" t="s">
        <v>360</v>
      </c>
      <c r="C75" s="20">
        <v>74</v>
      </c>
      <c r="D75" s="20" t="s">
        <v>431</v>
      </c>
      <c r="E75" s="20">
        <v>120</v>
      </c>
      <c r="F75" s="18" t="s">
        <v>410</v>
      </c>
      <c r="G75" s="21" t="s">
        <v>202</v>
      </c>
      <c r="H75" s="78" t="s">
        <v>402</v>
      </c>
      <c r="I75" s="78" t="s">
        <v>402</v>
      </c>
      <c r="J75" s="78"/>
      <c r="K75" s="78" t="s">
        <v>402</v>
      </c>
    </row>
    <row r="76" spans="1:24" x14ac:dyDescent="0.25">
      <c r="A76" s="15" t="s">
        <v>3100</v>
      </c>
      <c r="B76" s="18" t="s">
        <v>360</v>
      </c>
      <c r="C76" s="18">
        <v>75</v>
      </c>
      <c r="D76" s="20" t="s">
        <v>431</v>
      </c>
      <c r="E76" s="20">
        <v>70</v>
      </c>
      <c r="F76" s="18" t="s">
        <v>410</v>
      </c>
      <c r="G76" s="21" t="s">
        <v>190</v>
      </c>
      <c r="H76" s="78" t="s">
        <v>402</v>
      </c>
      <c r="I76" s="78" t="s">
        <v>402</v>
      </c>
      <c r="J76" s="78"/>
      <c r="K76" s="78"/>
    </row>
    <row r="77" spans="1:24" x14ac:dyDescent="0.25">
      <c r="A77" s="15" t="s">
        <v>3135</v>
      </c>
      <c r="B77" s="18" t="s">
        <v>360</v>
      </c>
      <c r="C77" s="20">
        <v>76</v>
      </c>
      <c r="D77" s="20" t="s">
        <v>431</v>
      </c>
      <c r="E77" s="20">
        <v>120</v>
      </c>
      <c r="F77" s="18" t="s">
        <v>405</v>
      </c>
      <c r="G77" s="21" t="s">
        <v>198</v>
      </c>
      <c r="H77" s="78" t="s">
        <v>402</v>
      </c>
      <c r="I77" s="78" t="s">
        <v>402</v>
      </c>
      <c r="J77" s="78"/>
      <c r="K77" s="78"/>
    </row>
    <row r="78" spans="1:24" x14ac:dyDescent="0.25">
      <c r="A78" s="15" t="s">
        <v>3235</v>
      </c>
      <c r="B78" s="18" t="s">
        <v>360</v>
      </c>
      <c r="C78" s="20">
        <v>77</v>
      </c>
      <c r="D78" s="20" t="s">
        <v>431</v>
      </c>
      <c r="E78" s="20">
        <v>130</v>
      </c>
      <c r="F78" s="18" t="s">
        <v>410</v>
      </c>
      <c r="G78" s="21" t="s">
        <v>198</v>
      </c>
      <c r="H78" s="78" t="s">
        <v>402</v>
      </c>
      <c r="I78" s="78" t="s">
        <v>402</v>
      </c>
      <c r="J78" s="78"/>
      <c r="K78" s="78"/>
    </row>
    <row r="79" spans="1:24" x14ac:dyDescent="0.25">
      <c r="A79" s="15" t="s">
        <v>2725</v>
      </c>
      <c r="B79" s="18" t="s">
        <v>360</v>
      </c>
      <c r="C79" s="20">
        <v>78</v>
      </c>
      <c r="D79" s="20" t="s">
        <v>435</v>
      </c>
      <c r="E79" s="20">
        <v>130</v>
      </c>
      <c r="F79" s="18" t="s">
        <v>405</v>
      </c>
      <c r="G79" s="21" t="s">
        <v>198</v>
      </c>
      <c r="H79" s="78" t="s">
        <v>402</v>
      </c>
      <c r="I79" s="78" t="s">
        <v>402</v>
      </c>
      <c r="J79" s="78"/>
      <c r="K79" s="78"/>
    </row>
    <row r="80" spans="1:24" x14ac:dyDescent="0.25">
      <c r="A80" s="15" t="s">
        <v>3236</v>
      </c>
      <c r="B80" s="18" t="s">
        <v>360</v>
      </c>
      <c r="C80" s="20">
        <v>79</v>
      </c>
      <c r="D80" s="20" t="s">
        <v>435</v>
      </c>
      <c r="E80" s="20">
        <v>180</v>
      </c>
      <c r="F80" s="18" t="s">
        <v>410</v>
      </c>
      <c r="G80" s="21" t="s">
        <v>210</v>
      </c>
      <c r="H80" s="78" t="s">
        <v>402</v>
      </c>
      <c r="I80" s="78" t="s">
        <v>402</v>
      </c>
      <c r="J80" s="78"/>
      <c r="K80" s="78" t="s">
        <v>402</v>
      </c>
    </row>
    <row r="81" spans="1:11" x14ac:dyDescent="0.25">
      <c r="A81" s="15" t="s">
        <v>3237</v>
      </c>
      <c r="B81" s="18" t="s">
        <v>360</v>
      </c>
      <c r="C81" s="20">
        <v>80</v>
      </c>
      <c r="D81" s="20" t="s">
        <v>435</v>
      </c>
      <c r="E81" s="20">
        <v>160</v>
      </c>
      <c r="F81" s="18" t="s">
        <v>410</v>
      </c>
      <c r="G81" s="21" t="s">
        <v>202</v>
      </c>
      <c r="H81" s="78" t="s">
        <v>402</v>
      </c>
      <c r="I81" s="78" t="s">
        <v>402</v>
      </c>
      <c r="J81" s="78"/>
      <c r="K81" s="78"/>
    </row>
    <row r="82" spans="1:11" x14ac:dyDescent="0.25">
      <c r="A82" s="15" t="s">
        <v>1815</v>
      </c>
      <c r="B82" s="18" t="s">
        <v>360</v>
      </c>
      <c r="C82" s="20">
        <v>81</v>
      </c>
      <c r="D82" s="20" t="s">
        <v>419</v>
      </c>
      <c r="E82" s="20">
        <v>160</v>
      </c>
      <c r="F82" s="18" t="s">
        <v>401</v>
      </c>
      <c r="G82" s="21" t="s">
        <v>202</v>
      </c>
      <c r="H82" s="78" t="s">
        <v>402</v>
      </c>
      <c r="I82" s="78" t="s">
        <v>402</v>
      </c>
      <c r="J82" s="78"/>
      <c r="K82" s="78"/>
    </row>
    <row r="83" spans="1:11" x14ac:dyDescent="0.25">
      <c r="A83" s="15" t="s">
        <v>3202</v>
      </c>
      <c r="B83" s="18" t="s">
        <v>360</v>
      </c>
      <c r="C83" s="20">
        <v>82</v>
      </c>
      <c r="D83" s="20" t="s">
        <v>419</v>
      </c>
      <c r="E83" s="20">
        <v>180</v>
      </c>
      <c r="F83" s="18" t="s">
        <v>410</v>
      </c>
      <c r="G83" s="21" t="s">
        <v>210</v>
      </c>
      <c r="H83" s="78" t="s">
        <v>402</v>
      </c>
      <c r="I83" s="78" t="s">
        <v>402</v>
      </c>
      <c r="J83" s="78"/>
      <c r="K83" s="78" t="s">
        <v>402</v>
      </c>
    </row>
    <row r="84" spans="1:11" x14ac:dyDescent="0.25">
      <c r="A84" s="15" t="s">
        <v>2690</v>
      </c>
      <c r="B84" s="18" t="s">
        <v>360</v>
      </c>
      <c r="C84" s="20">
        <v>83</v>
      </c>
      <c r="D84" s="20" t="s">
        <v>2651</v>
      </c>
      <c r="E84" s="20">
        <v>30</v>
      </c>
      <c r="F84" s="18" t="s">
        <v>410</v>
      </c>
      <c r="G84" s="21" t="s">
        <v>190</v>
      </c>
      <c r="H84" s="78" t="s">
        <v>402</v>
      </c>
      <c r="I84" s="78" t="s">
        <v>402</v>
      </c>
      <c r="J84" s="78"/>
      <c r="K84" s="78"/>
    </row>
    <row r="85" spans="1:11" x14ac:dyDescent="0.25">
      <c r="A85" s="15" t="s">
        <v>2690</v>
      </c>
      <c r="B85" s="18" t="s">
        <v>360</v>
      </c>
      <c r="C85" s="20">
        <v>84</v>
      </c>
      <c r="D85" s="20" t="s">
        <v>2651</v>
      </c>
      <c r="E85" s="20">
        <v>40</v>
      </c>
      <c r="F85" s="18" t="s">
        <v>410</v>
      </c>
      <c r="G85" s="21" t="s">
        <v>190</v>
      </c>
      <c r="H85" s="78" t="s">
        <v>402</v>
      </c>
      <c r="I85" s="78" t="s">
        <v>402</v>
      </c>
      <c r="J85" s="78"/>
      <c r="K85" s="78"/>
    </row>
    <row r="86" spans="1:11" x14ac:dyDescent="0.25">
      <c r="A86" s="15" t="s">
        <v>2691</v>
      </c>
      <c r="B86" s="18" t="s">
        <v>360</v>
      </c>
      <c r="C86" s="20">
        <v>85</v>
      </c>
      <c r="D86" s="20" t="s">
        <v>2651</v>
      </c>
      <c r="E86" s="20">
        <v>70</v>
      </c>
      <c r="F86" s="18" t="s">
        <v>405</v>
      </c>
      <c r="G86" s="21" t="s">
        <v>194</v>
      </c>
      <c r="H86" s="78" t="s">
        <v>402</v>
      </c>
      <c r="I86" s="78" t="s">
        <v>402</v>
      </c>
      <c r="J86" s="78"/>
      <c r="K86" s="78"/>
    </row>
    <row r="87" spans="1:11" x14ac:dyDescent="0.25">
      <c r="A87" s="15" t="s">
        <v>2692</v>
      </c>
      <c r="B87" s="18" t="s">
        <v>360</v>
      </c>
      <c r="C87" s="20">
        <v>86</v>
      </c>
      <c r="D87" s="20" t="s">
        <v>2651</v>
      </c>
      <c r="E87" s="20">
        <v>120</v>
      </c>
      <c r="F87" s="18" t="s">
        <v>401</v>
      </c>
      <c r="G87" s="21" t="s">
        <v>198</v>
      </c>
      <c r="H87" s="78" t="s">
        <v>402</v>
      </c>
      <c r="I87" s="78" t="s">
        <v>402</v>
      </c>
      <c r="J87" s="78"/>
      <c r="K87" s="78"/>
    </row>
    <row r="88" spans="1:11" x14ac:dyDescent="0.25">
      <c r="A88" s="15" t="s">
        <v>2726</v>
      </c>
      <c r="B88" s="18" t="s">
        <v>360</v>
      </c>
      <c r="C88" s="20">
        <v>87</v>
      </c>
      <c r="D88" s="20" t="s">
        <v>2651</v>
      </c>
      <c r="E88" s="20">
        <v>90</v>
      </c>
      <c r="F88" s="18" t="s">
        <v>405</v>
      </c>
      <c r="G88" s="21" t="s">
        <v>198</v>
      </c>
      <c r="H88" s="78" t="s">
        <v>402</v>
      </c>
      <c r="I88" s="78" t="s">
        <v>402</v>
      </c>
      <c r="J88" s="78"/>
      <c r="K88" s="78"/>
    </row>
    <row r="89" spans="1:11" x14ac:dyDescent="0.25">
      <c r="A89" s="15" t="s">
        <v>2717</v>
      </c>
      <c r="B89" s="18" t="s">
        <v>360</v>
      </c>
      <c r="C89" s="20">
        <v>88</v>
      </c>
      <c r="D89" s="20" t="s">
        <v>2651</v>
      </c>
      <c r="E89" s="20">
        <v>60</v>
      </c>
      <c r="F89" s="18" t="s">
        <v>410</v>
      </c>
      <c r="G89" s="21" t="s">
        <v>194</v>
      </c>
      <c r="H89" s="78" t="s">
        <v>402</v>
      </c>
      <c r="I89" s="78" t="s">
        <v>402</v>
      </c>
      <c r="J89" s="78"/>
      <c r="K89" s="78"/>
    </row>
    <row r="90" spans="1:11" x14ac:dyDescent="0.25">
      <c r="A90" s="15" t="s">
        <v>2727</v>
      </c>
      <c r="B90" s="18" t="s">
        <v>360</v>
      </c>
      <c r="C90" s="20">
        <v>89</v>
      </c>
      <c r="D90" s="20" t="s">
        <v>2651</v>
      </c>
      <c r="E90" s="20">
        <v>70</v>
      </c>
      <c r="F90" s="18" t="s">
        <v>410</v>
      </c>
      <c r="G90" s="21" t="s">
        <v>194</v>
      </c>
      <c r="H90" s="78" t="s">
        <v>402</v>
      </c>
      <c r="I90" s="78" t="s">
        <v>402</v>
      </c>
      <c r="J90" s="78"/>
      <c r="K90" s="78"/>
    </row>
    <row r="91" spans="1:11" x14ac:dyDescent="0.25">
      <c r="A91" s="15" t="s">
        <v>3238</v>
      </c>
      <c r="B91" s="18" t="s">
        <v>360</v>
      </c>
      <c r="C91" s="20">
        <v>90</v>
      </c>
      <c r="D91" s="20" t="s">
        <v>2651</v>
      </c>
      <c r="E91" s="20">
        <v>180</v>
      </c>
      <c r="F91" s="18" t="s">
        <v>410</v>
      </c>
      <c r="G91" s="21" t="s">
        <v>210</v>
      </c>
      <c r="H91" s="78" t="s">
        <v>402</v>
      </c>
      <c r="I91" s="78" t="s">
        <v>402</v>
      </c>
      <c r="J91" s="78"/>
      <c r="K91" s="78" t="s">
        <v>402</v>
      </c>
    </row>
    <row r="92" spans="1:11" x14ac:dyDescent="0.25">
      <c r="A92" s="15" t="s">
        <v>2695</v>
      </c>
      <c r="B92" s="18" t="s">
        <v>360</v>
      </c>
      <c r="C92" s="20">
        <v>91</v>
      </c>
      <c r="D92" s="20" t="s">
        <v>165</v>
      </c>
      <c r="E92" s="20">
        <v>40</v>
      </c>
      <c r="F92" s="18" t="s">
        <v>410</v>
      </c>
      <c r="G92" s="21" t="s">
        <v>190</v>
      </c>
      <c r="H92" s="78" t="s">
        <v>402</v>
      </c>
      <c r="I92" s="78" t="s">
        <v>402</v>
      </c>
      <c r="J92" s="78"/>
      <c r="K92" s="78"/>
    </row>
    <row r="93" spans="1:11" x14ac:dyDescent="0.25">
      <c r="A93" s="15" t="s">
        <v>2695</v>
      </c>
      <c r="B93" s="18" t="s">
        <v>360</v>
      </c>
      <c r="C93" s="20">
        <v>92</v>
      </c>
      <c r="D93" s="20" t="s">
        <v>165</v>
      </c>
      <c r="E93" s="20">
        <v>50</v>
      </c>
      <c r="F93" s="18" t="s">
        <v>410</v>
      </c>
      <c r="G93" s="21" t="s">
        <v>190</v>
      </c>
      <c r="H93" s="78" t="s">
        <v>402</v>
      </c>
      <c r="I93" s="78" t="s">
        <v>402</v>
      </c>
      <c r="J93" s="78"/>
      <c r="K93" s="78"/>
    </row>
    <row r="94" spans="1:11" x14ac:dyDescent="0.25">
      <c r="A94" s="15" t="s">
        <v>2696</v>
      </c>
      <c r="B94" s="18" t="s">
        <v>360</v>
      </c>
      <c r="C94" s="20">
        <v>93</v>
      </c>
      <c r="D94" s="20" t="s">
        <v>165</v>
      </c>
      <c r="E94" s="20">
        <v>80</v>
      </c>
      <c r="F94" s="18" t="s">
        <v>405</v>
      </c>
      <c r="G94" s="21" t="s">
        <v>194</v>
      </c>
      <c r="H94" s="78" t="s">
        <v>402</v>
      </c>
      <c r="I94" s="78" t="s">
        <v>402</v>
      </c>
      <c r="J94" s="78"/>
      <c r="K94" s="78"/>
    </row>
    <row r="95" spans="1:11" x14ac:dyDescent="0.25">
      <c r="A95" s="15" t="s">
        <v>2697</v>
      </c>
      <c r="B95" s="18" t="s">
        <v>360</v>
      </c>
      <c r="C95" s="20">
        <v>94</v>
      </c>
      <c r="D95" s="20" t="s">
        <v>165</v>
      </c>
      <c r="E95" s="20">
        <v>160</v>
      </c>
      <c r="F95" s="18" t="s">
        <v>401</v>
      </c>
      <c r="G95" s="21" t="s">
        <v>202</v>
      </c>
      <c r="H95" s="78" t="s">
        <v>402</v>
      </c>
      <c r="I95" s="78" t="s">
        <v>402</v>
      </c>
      <c r="J95" s="78"/>
      <c r="K95" s="78"/>
    </row>
    <row r="96" spans="1:11" x14ac:dyDescent="0.25">
      <c r="A96" s="15" t="s">
        <v>3239</v>
      </c>
      <c r="B96" s="18" t="s">
        <v>360</v>
      </c>
      <c r="C96" s="20">
        <v>95</v>
      </c>
      <c r="D96" s="20" t="s">
        <v>165</v>
      </c>
      <c r="E96" s="20">
        <v>190</v>
      </c>
      <c r="F96" s="18" t="s">
        <v>410</v>
      </c>
      <c r="G96" s="21" t="s">
        <v>210</v>
      </c>
      <c r="H96" s="78" t="s">
        <v>402</v>
      </c>
      <c r="I96" s="78" t="s">
        <v>402</v>
      </c>
      <c r="J96" s="78"/>
      <c r="K96" s="78" t="s">
        <v>402</v>
      </c>
    </row>
    <row r="97" spans="1:11" x14ac:dyDescent="0.25">
      <c r="A97" s="15" t="s">
        <v>3240</v>
      </c>
      <c r="B97" s="18" t="s">
        <v>360</v>
      </c>
      <c r="C97" s="20">
        <v>96</v>
      </c>
      <c r="D97" s="20" t="s">
        <v>414</v>
      </c>
      <c r="E97" s="20">
        <v>160</v>
      </c>
      <c r="F97" s="18" t="s">
        <v>410</v>
      </c>
      <c r="G97" s="21" t="s">
        <v>202</v>
      </c>
      <c r="H97" s="78" t="s">
        <v>402</v>
      </c>
      <c r="I97" s="78" t="s">
        <v>402</v>
      </c>
      <c r="J97" s="78"/>
      <c r="K97" s="78" t="s">
        <v>402</v>
      </c>
    </row>
    <row r="98" spans="1:11" x14ac:dyDescent="0.25">
      <c r="A98" s="15" t="s">
        <v>2658</v>
      </c>
      <c r="B98" s="18" t="s">
        <v>360</v>
      </c>
      <c r="C98" s="20">
        <v>97</v>
      </c>
      <c r="D98" s="20" t="s">
        <v>414</v>
      </c>
      <c r="E98" s="20">
        <v>70</v>
      </c>
      <c r="F98" s="18" t="s">
        <v>410</v>
      </c>
      <c r="G98" s="21" t="s">
        <v>190</v>
      </c>
      <c r="H98" s="78" t="s">
        <v>402</v>
      </c>
      <c r="I98" s="78" t="s">
        <v>402</v>
      </c>
      <c r="J98" s="78"/>
      <c r="K98" s="78"/>
    </row>
    <row r="99" spans="1:11" x14ac:dyDescent="0.25">
      <c r="A99" s="15" t="s">
        <v>2659</v>
      </c>
      <c r="B99" s="18" t="s">
        <v>360</v>
      </c>
      <c r="C99" s="20">
        <v>98</v>
      </c>
      <c r="D99" s="20" t="s">
        <v>414</v>
      </c>
      <c r="E99" s="20">
        <v>130</v>
      </c>
      <c r="F99" s="18" t="s">
        <v>405</v>
      </c>
      <c r="G99" s="21" t="s">
        <v>194</v>
      </c>
      <c r="H99" s="78" t="s">
        <v>402</v>
      </c>
      <c r="I99" s="78" t="s">
        <v>402</v>
      </c>
      <c r="J99" s="78"/>
      <c r="K99" s="78"/>
    </row>
    <row r="100" spans="1:11" x14ac:dyDescent="0.25">
      <c r="A100" s="15" t="s">
        <v>2661</v>
      </c>
      <c r="B100" s="18" t="s">
        <v>360</v>
      </c>
      <c r="C100" s="20">
        <v>99</v>
      </c>
      <c r="D100" s="20" t="s">
        <v>414</v>
      </c>
      <c r="E100" s="20">
        <v>90</v>
      </c>
      <c r="F100" s="18" t="s">
        <v>410</v>
      </c>
      <c r="G100" s="21" t="s">
        <v>190</v>
      </c>
      <c r="H100" s="78" t="s">
        <v>402</v>
      </c>
      <c r="I100" s="78" t="s">
        <v>402</v>
      </c>
      <c r="J100" s="78"/>
      <c r="K100" s="78"/>
    </row>
    <row r="101" spans="1:11" x14ac:dyDescent="0.25">
      <c r="A101" s="15" t="s">
        <v>2730</v>
      </c>
      <c r="B101" s="18" t="s">
        <v>360</v>
      </c>
      <c r="C101" s="20">
        <v>100</v>
      </c>
      <c r="D101" s="20" t="s">
        <v>414</v>
      </c>
      <c r="E101" s="20">
        <v>50</v>
      </c>
      <c r="F101" s="18" t="s">
        <v>410</v>
      </c>
      <c r="G101" s="21" t="s">
        <v>190</v>
      </c>
      <c r="H101" s="78" t="s">
        <v>402</v>
      </c>
      <c r="I101" s="78" t="s">
        <v>402</v>
      </c>
      <c r="J101" s="78"/>
      <c r="K101" s="78"/>
    </row>
    <row r="102" spans="1:11" x14ac:dyDescent="0.25">
      <c r="A102" s="15" t="s">
        <v>2729</v>
      </c>
      <c r="B102" s="18" t="s">
        <v>360</v>
      </c>
      <c r="C102" s="20">
        <v>101</v>
      </c>
      <c r="D102" s="20" t="s">
        <v>414</v>
      </c>
      <c r="E102" s="20">
        <v>120</v>
      </c>
      <c r="F102" s="18" t="s">
        <v>405</v>
      </c>
      <c r="G102" s="21" t="s">
        <v>198</v>
      </c>
      <c r="H102" s="78" t="s">
        <v>402</v>
      </c>
      <c r="I102" s="78" t="s">
        <v>402</v>
      </c>
      <c r="J102" s="78"/>
      <c r="K102" s="78"/>
    </row>
    <row r="103" spans="1:11" x14ac:dyDescent="0.25">
      <c r="A103" s="15" t="s">
        <v>3241</v>
      </c>
      <c r="B103" s="18" t="s">
        <v>360</v>
      </c>
      <c r="C103" s="20">
        <v>102</v>
      </c>
      <c r="D103" s="20" t="s">
        <v>490</v>
      </c>
      <c r="E103" s="20"/>
      <c r="F103" s="20" t="s">
        <v>1562</v>
      </c>
      <c r="G103" s="21" t="s">
        <v>198</v>
      </c>
      <c r="H103" s="78" t="s">
        <v>402</v>
      </c>
      <c r="I103" s="78" t="s">
        <v>402</v>
      </c>
      <c r="J103" s="78"/>
      <c r="K103" s="78"/>
    </row>
    <row r="104" spans="1:11" x14ac:dyDescent="0.25">
      <c r="A104" s="15" t="s">
        <v>3242</v>
      </c>
      <c r="B104" s="18" t="s">
        <v>360</v>
      </c>
      <c r="C104" s="20">
        <v>103</v>
      </c>
      <c r="D104" s="20" t="s">
        <v>490</v>
      </c>
      <c r="E104" s="20"/>
      <c r="F104" s="20" t="s">
        <v>1085</v>
      </c>
      <c r="G104" s="21" t="s">
        <v>194</v>
      </c>
      <c r="H104" s="78" t="s">
        <v>402</v>
      </c>
      <c r="I104" s="78" t="s">
        <v>402</v>
      </c>
      <c r="J104" s="78"/>
      <c r="K104" s="78"/>
    </row>
    <row r="105" spans="1:11" x14ac:dyDescent="0.25">
      <c r="A105" s="15" t="s">
        <v>3243</v>
      </c>
      <c r="B105" s="18" t="s">
        <v>360</v>
      </c>
      <c r="C105" s="20">
        <v>104</v>
      </c>
      <c r="D105" s="20" t="s">
        <v>490</v>
      </c>
      <c r="E105" s="20"/>
      <c r="F105" s="20" t="s">
        <v>1085</v>
      </c>
      <c r="G105" s="21" t="s">
        <v>194</v>
      </c>
      <c r="H105" s="78" t="s">
        <v>402</v>
      </c>
      <c r="I105" s="78" t="s">
        <v>402</v>
      </c>
      <c r="J105" s="78"/>
      <c r="K105" s="78"/>
    </row>
    <row r="106" spans="1:11" x14ac:dyDescent="0.25">
      <c r="A106" s="15" t="s">
        <v>3244</v>
      </c>
      <c r="B106" s="18" t="s">
        <v>360</v>
      </c>
      <c r="C106" s="20">
        <v>105</v>
      </c>
      <c r="D106" s="20" t="s">
        <v>490</v>
      </c>
      <c r="E106" s="20"/>
      <c r="F106" s="20" t="s">
        <v>1085</v>
      </c>
      <c r="G106" s="21" t="s">
        <v>202</v>
      </c>
      <c r="H106" s="78" t="s">
        <v>402</v>
      </c>
      <c r="I106" s="78" t="s">
        <v>402</v>
      </c>
      <c r="J106" s="78"/>
      <c r="K106" s="78"/>
    </row>
    <row r="107" spans="1:11" x14ac:dyDescent="0.25">
      <c r="A107" s="15" t="s">
        <v>3245</v>
      </c>
      <c r="B107" s="18" t="s">
        <v>360</v>
      </c>
      <c r="C107" s="20">
        <v>106</v>
      </c>
      <c r="D107" s="20" t="s">
        <v>490</v>
      </c>
      <c r="E107" s="20"/>
      <c r="F107" s="20" t="s">
        <v>1562</v>
      </c>
      <c r="G107" s="21" t="s">
        <v>194</v>
      </c>
      <c r="H107" s="78" t="s">
        <v>402</v>
      </c>
      <c r="I107" s="78" t="s">
        <v>402</v>
      </c>
      <c r="J107" s="78"/>
      <c r="K107" s="78"/>
    </row>
    <row r="108" spans="1:11" x14ac:dyDescent="0.25">
      <c r="A108" s="15" t="s">
        <v>3246</v>
      </c>
      <c r="B108" s="18" t="s">
        <v>360</v>
      </c>
      <c r="C108" s="20">
        <v>107</v>
      </c>
      <c r="D108" s="20" t="s">
        <v>490</v>
      </c>
      <c r="E108" s="20"/>
      <c r="F108" s="20" t="s">
        <v>1562</v>
      </c>
      <c r="G108" s="21" t="s">
        <v>194</v>
      </c>
      <c r="H108" s="78" t="s">
        <v>402</v>
      </c>
      <c r="I108" s="78" t="s">
        <v>402</v>
      </c>
      <c r="J108" s="78"/>
      <c r="K108" s="78"/>
    </row>
    <row r="109" spans="1:11" x14ac:dyDescent="0.25">
      <c r="A109" s="15" t="s">
        <v>2205</v>
      </c>
      <c r="B109" s="18" t="s">
        <v>360</v>
      </c>
      <c r="C109" s="20">
        <v>108</v>
      </c>
      <c r="D109" s="20" t="s">
        <v>490</v>
      </c>
      <c r="E109" s="20"/>
      <c r="F109" s="20" t="s">
        <v>1085</v>
      </c>
      <c r="G109" s="21" t="s">
        <v>194</v>
      </c>
      <c r="H109" s="78" t="s">
        <v>402</v>
      </c>
      <c r="I109" s="78" t="s">
        <v>402</v>
      </c>
      <c r="J109" s="78"/>
      <c r="K109" s="78"/>
    </row>
    <row r="110" spans="1:11" x14ac:dyDescent="0.25">
      <c r="A110" s="15" t="s">
        <v>3247</v>
      </c>
      <c r="B110" s="18" t="s">
        <v>360</v>
      </c>
      <c r="C110" s="20">
        <v>109</v>
      </c>
      <c r="D110" s="20" t="s">
        <v>490</v>
      </c>
      <c r="E110" s="20"/>
      <c r="F110" s="20" t="s">
        <v>1085</v>
      </c>
      <c r="G110" s="21" t="s">
        <v>194</v>
      </c>
      <c r="H110" s="78" t="s">
        <v>402</v>
      </c>
      <c r="I110" s="78" t="s">
        <v>402</v>
      </c>
      <c r="J110" s="78"/>
      <c r="K110" s="78"/>
    </row>
    <row r="111" spans="1:11" x14ac:dyDescent="0.25">
      <c r="A111" s="15" t="s">
        <v>3248</v>
      </c>
      <c r="B111" s="18" t="s">
        <v>360</v>
      </c>
      <c r="C111" s="20">
        <v>110</v>
      </c>
      <c r="D111" s="20" t="s">
        <v>490</v>
      </c>
      <c r="E111" s="20"/>
      <c r="F111" s="20" t="s">
        <v>1085</v>
      </c>
      <c r="G111" s="21" t="s">
        <v>202</v>
      </c>
      <c r="H111" s="78" t="s">
        <v>402</v>
      </c>
      <c r="I111" s="78" t="s">
        <v>402</v>
      </c>
      <c r="J111" s="78"/>
      <c r="K111" s="78" t="s">
        <v>402</v>
      </c>
    </row>
    <row r="112" spans="1:11" x14ac:dyDescent="0.25">
      <c r="A112" s="15" t="s">
        <v>3249</v>
      </c>
      <c r="B112" s="18" t="s">
        <v>360</v>
      </c>
      <c r="C112" s="20">
        <v>111</v>
      </c>
      <c r="D112" s="20" t="s">
        <v>490</v>
      </c>
      <c r="E112" s="20"/>
      <c r="F112" s="18" t="s">
        <v>493</v>
      </c>
      <c r="G112" s="21" t="s">
        <v>194</v>
      </c>
      <c r="H112" s="78" t="s">
        <v>402</v>
      </c>
      <c r="I112" s="78" t="s">
        <v>402</v>
      </c>
      <c r="J112" s="78"/>
      <c r="K112" s="78"/>
    </row>
    <row r="113" spans="1:11" x14ac:dyDescent="0.25">
      <c r="A113" s="15" t="s">
        <v>3250</v>
      </c>
      <c r="B113" s="18" t="s">
        <v>360</v>
      </c>
      <c r="C113" s="20">
        <v>112</v>
      </c>
      <c r="D113" s="20" t="s">
        <v>490</v>
      </c>
      <c r="E113" s="20"/>
      <c r="F113" s="20" t="s">
        <v>1562</v>
      </c>
      <c r="G113" s="21" t="s">
        <v>194</v>
      </c>
      <c r="H113" s="78" t="s">
        <v>402</v>
      </c>
      <c r="I113" s="78" t="s">
        <v>402</v>
      </c>
      <c r="J113" s="78"/>
      <c r="K113" s="78"/>
    </row>
    <row r="114" spans="1:11" x14ac:dyDescent="0.25">
      <c r="A114" s="15" t="s">
        <v>3251</v>
      </c>
      <c r="B114" s="18" t="s">
        <v>360</v>
      </c>
      <c r="C114" s="20">
        <v>113</v>
      </c>
      <c r="D114" s="20" t="s">
        <v>490</v>
      </c>
      <c r="E114" s="20"/>
      <c r="F114" s="20" t="s">
        <v>1562</v>
      </c>
      <c r="G114" s="21" t="s">
        <v>194</v>
      </c>
      <c r="H114" s="78" t="s">
        <v>402</v>
      </c>
      <c r="I114" s="78" t="s">
        <v>402</v>
      </c>
      <c r="J114" s="78"/>
      <c r="K114" s="78"/>
    </row>
    <row r="115" spans="1:11" x14ac:dyDescent="0.25">
      <c r="A115" s="15" t="s">
        <v>3252</v>
      </c>
      <c r="B115" s="18" t="s">
        <v>360</v>
      </c>
      <c r="C115" s="20">
        <v>114</v>
      </c>
      <c r="D115" s="20" t="s">
        <v>490</v>
      </c>
      <c r="E115" s="20"/>
      <c r="F115" s="20" t="s">
        <v>1085</v>
      </c>
      <c r="G115" s="21" t="s">
        <v>194</v>
      </c>
      <c r="H115" s="78" t="s">
        <v>402</v>
      </c>
      <c r="I115" s="78" t="s">
        <v>402</v>
      </c>
      <c r="J115" s="78"/>
      <c r="K115" s="78"/>
    </row>
    <row r="116" spans="1:11" x14ac:dyDescent="0.25">
      <c r="A116" s="15" t="s">
        <v>3253</v>
      </c>
      <c r="B116" s="18" t="s">
        <v>360</v>
      </c>
      <c r="C116" s="20">
        <v>115</v>
      </c>
      <c r="D116" s="20" t="s">
        <v>490</v>
      </c>
      <c r="E116" s="20"/>
      <c r="F116" s="18" t="s">
        <v>493</v>
      </c>
      <c r="G116" s="21" t="s">
        <v>194</v>
      </c>
      <c r="H116" s="78" t="s">
        <v>402</v>
      </c>
      <c r="I116" s="78" t="s">
        <v>402</v>
      </c>
      <c r="J116" s="78"/>
      <c r="K116" s="78"/>
    </row>
    <row r="117" spans="1:11" x14ac:dyDescent="0.25">
      <c r="A117" s="15" t="s">
        <v>3218</v>
      </c>
      <c r="B117" s="18" t="s">
        <v>360</v>
      </c>
      <c r="C117" s="20">
        <v>116</v>
      </c>
      <c r="D117" s="20" t="s">
        <v>490</v>
      </c>
      <c r="E117" s="20"/>
      <c r="F117" s="20" t="s">
        <v>1562</v>
      </c>
      <c r="G117" s="21" t="s">
        <v>194</v>
      </c>
      <c r="H117" s="78" t="s">
        <v>402</v>
      </c>
      <c r="I117" s="78" t="s">
        <v>402</v>
      </c>
      <c r="J117" s="78"/>
      <c r="K117" s="78"/>
    </row>
    <row r="118" spans="1:11" x14ac:dyDescent="0.25">
      <c r="A118" s="15" t="s">
        <v>3254</v>
      </c>
      <c r="B118" s="18" t="s">
        <v>360</v>
      </c>
      <c r="C118" s="20">
        <v>117</v>
      </c>
      <c r="D118" s="20" t="s">
        <v>427</v>
      </c>
      <c r="E118" s="20"/>
      <c r="F118" s="18" t="s">
        <v>428</v>
      </c>
      <c r="G118" s="21" t="s">
        <v>202</v>
      </c>
      <c r="H118" s="78" t="s">
        <v>402</v>
      </c>
      <c r="I118" s="78" t="s">
        <v>402</v>
      </c>
      <c r="J118" s="78"/>
      <c r="K118" s="78" t="s">
        <v>402</v>
      </c>
    </row>
    <row r="119" spans="1:11" x14ac:dyDescent="0.25">
      <c r="A119" s="15" t="s">
        <v>3255</v>
      </c>
      <c r="B119" s="18" t="s">
        <v>360</v>
      </c>
      <c r="C119" s="20">
        <v>118</v>
      </c>
      <c r="D119" s="20" t="s">
        <v>427</v>
      </c>
      <c r="E119" s="20"/>
      <c r="F119" s="18" t="s">
        <v>428</v>
      </c>
      <c r="G119" s="21" t="s">
        <v>194</v>
      </c>
      <c r="H119" s="78" t="s">
        <v>402</v>
      </c>
      <c r="I119" s="78" t="s">
        <v>402</v>
      </c>
      <c r="J119" s="78"/>
      <c r="K119" s="78"/>
    </row>
    <row r="120" spans="1:11" x14ac:dyDescent="0.25">
      <c r="A120" s="15" t="s">
        <v>3203</v>
      </c>
      <c r="B120" s="18" t="s">
        <v>360</v>
      </c>
      <c r="C120" s="20">
        <v>119</v>
      </c>
      <c r="D120" s="20" t="s">
        <v>404</v>
      </c>
      <c r="E120" s="20">
        <v>180</v>
      </c>
      <c r="F120" s="20" t="s">
        <v>410</v>
      </c>
      <c r="G120" s="21" t="s">
        <v>274</v>
      </c>
      <c r="H120" s="78" t="s">
        <v>402</v>
      </c>
      <c r="I120" s="78" t="s">
        <v>402</v>
      </c>
      <c r="J120" s="78"/>
      <c r="K120" s="78" t="s">
        <v>402</v>
      </c>
    </row>
    <row r="121" spans="1:11" x14ac:dyDescent="0.25">
      <c r="A121" s="15" t="s">
        <v>3228</v>
      </c>
      <c r="B121" s="18" t="s">
        <v>360</v>
      </c>
      <c r="C121" s="20">
        <v>120</v>
      </c>
      <c r="D121" s="20" t="s">
        <v>404</v>
      </c>
      <c r="E121" s="20">
        <v>230</v>
      </c>
      <c r="F121" s="20" t="s">
        <v>401</v>
      </c>
      <c r="G121" s="21" t="s">
        <v>274</v>
      </c>
      <c r="H121" s="78" t="s">
        <v>402</v>
      </c>
      <c r="I121" s="78" t="s">
        <v>402</v>
      </c>
      <c r="J121" s="78"/>
      <c r="K121" s="78" t="s">
        <v>402</v>
      </c>
    </row>
    <row r="122" spans="1:11" x14ac:dyDescent="0.25">
      <c r="A122" s="15" t="s">
        <v>3232</v>
      </c>
      <c r="B122" s="18" t="s">
        <v>360</v>
      </c>
      <c r="C122" s="20">
        <v>121</v>
      </c>
      <c r="D122" s="20" t="s">
        <v>421</v>
      </c>
      <c r="E122" s="20">
        <v>210</v>
      </c>
      <c r="F122" s="20" t="s">
        <v>405</v>
      </c>
      <c r="G122" s="21" t="s">
        <v>274</v>
      </c>
      <c r="H122" s="78" t="s">
        <v>402</v>
      </c>
      <c r="I122" s="78" t="s">
        <v>402</v>
      </c>
      <c r="J122" s="78"/>
      <c r="K122" s="78" t="s">
        <v>402</v>
      </c>
    </row>
    <row r="123" spans="1:11" x14ac:dyDescent="0.25">
      <c r="A123" s="15" t="s">
        <v>3256</v>
      </c>
      <c r="B123" s="18" t="s">
        <v>360</v>
      </c>
      <c r="C123" s="20">
        <v>122</v>
      </c>
      <c r="D123" s="20" t="s">
        <v>431</v>
      </c>
      <c r="E123" s="20">
        <v>210</v>
      </c>
      <c r="F123" s="20" t="s">
        <v>405</v>
      </c>
      <c r="G123" s="21" t="s">
        <v>274</v>
      </c>
      <c r="H123" s="78" t="s">
        <v>402</v>
      </c>
      <c r="I123" s="78" t="s">
        <v>402</v>
      </c>
      <c r="J123" s="78"/>
      <c r="K123" s="78" t="s">
        <v>402</v>
      </c>
    </row>
    <row r="124" spans="1:11" x14ac:dyDescent="0.25">
      <c r="A124" s="15" t="s">
        <v>3233</v>
      </c>
      <c r="B124" s="18" t="s">
        <v>360</v>
      </c>
      <c r="C124" s="20">
        <v>123</v>
      </c>
      <c r="D124" s="20" t="s">
        <v>431</v>
      </c>
      <c r="E124" s="20">
        <v>200</v>
      </c>
      <c r="F124" s="20" t="s">
        <v>410</v>
      </c>
      <c r="G124" s="21" t="s">
        <v>274</v>
      </c>
      <c r="H124" s="78" t="s">
        <v>402</v>
      </c>
      <c r="I124" s="78" t="s">
        <v>402</v>
      </c>
      <c r="J124" s="78"/>
      <c r="K124" s="78" t="s">
        <v>402</v>
      </c>
    </row>
    <row r="125" spans="1:11" x14ac:dyDescent="0.25">
      <c r="A125" s="15" t="s">
        <v>3236</v>
      </c>
      <c r="B125" s="18" t="s">
        <v>360</v>
      </c>
      <c r="C125" s="20">
        <v>124</v>
      </c>
      <c r="D125" s="20" t="s">
        <v>435</v>
      </c>
      <c r="E125" s="20">
        <v>180</v>
      </c>
      <c r="F125" s="20" t="s">
        <v>410</v>
      </c>
      <c r="G125" s="21" t="s">
        <v>274</v>
      </c>
      <c r="H125" s="78" t="s">
        <v>402</v>
      </c>
      <c r="I125" s="78" t="s">
        <v>402</v>
      </c>
      <c r="J125" s="78"/>
      <c r="K125" s="78" t="s">
        <v>402</v>
      </c>
    </row>
    <row r="126" spans="1:11" x14ac:dyDescent="0.25">
      <c r="A126" s="15" t="s">
        <v>3202</v>
      </c>
      <c r="B126" s="18" t="s">
        <v>360</v>
      </c>
      <c r="C126" s="20">
        <v>125</v>
      </c>
      <c r="D126" s="20" t="s">
        <v>419</v>
      </c>
      <c r="E126" s="20">
        <v>180</v>
      </c>
      <c r="F126" s="20" t="s">
        <v>410</v>
      </c>
      <c r="G126" s="21" t="s">
        <v>274</v>
      </c>
      <c r="H126" s="78" t="s">
        <v>402</v>
      </c>
      <c r="I126" s="78" t="s">
        <v>402</v>
      </c>
      <c r="J126" s="78"/>
      <c r="K126" s="78" t="s">
        <v>402</v>
      </c>
    </row>
    <row r="127" spans="1:11" x14ac:dyDescent="0.25">
      <c r="A127" s="15" t="s">
        <v>3238</v>
      </c>
      <c r="B127" s="18" t="s">
        <v>360</v>
      </c>
      <c r="C127" s="20">
        <v>126</v>
      </c>
      <c r="D127" s="20" t="s">
        <v>2651</v>
      </c>
      <c r="E127" s="20">
        <v>180</v>
      </c>
      <c r="F127" s="20" t="s">
        <v>410</v>
      </c>
      <c r="G127" s="21" t="s">
        <v>274</v>
      </c>
      <c r="H127" s="78" t="s">
        <v>402</v>
      </c>
      <c r="I127" s="78" t="s">
        <v>402</v>
      </c>
      <c r="J127" s="78"/>
      <c r="K127" s="78" t="s">
        <v>402</v>
      </c>
    </row>
    <row r="128" spans="1:11" x14ac:dyDescent="0.25">
      <c r="A128" s="15" t="s">
        <v>3239</v>
      </c>
      <c r="B128" s="18" t="s">
        <v>360</v>
      </c>
      <c r="C128" s="20">
        <v>127</v>
      </c>
      <c r="D128" s="20" t="s">
        <v>165</v>
      </c>
      <c r="E128" s="20">
        <v>190</v>
      </c>
      <c r="F128" s="20" t="s">
        <v>410</v>
      </c>
      <c r="G128" s="21" t="s">
        <v>274</v>
      </c>
      <c r="H128" s="78" t="s">
        <v>402</v>
      </c>
      <c r="I128" s="78" t="s">
        <v>402</v>
      </c>
      <c r="J128" s="78"/>
      <c r="K128" s="78" t="s">
        <v>402</v>
      </c>
    </row>
    <row r="129" spans="1:11" x14ac:dyDescent="0.25">
      <c r="A129" s="15" t="s">
        <v>3242</v>
      </c>
      <c r="B129" s="18" t="s">
        <v>360</v>
      </c>
      <c r="C129" s="20">
        <v>128</v>
      </c>
      <c r="D129" s="20" t="s">
        <v>490</v>
      </c>
      <c r="E129" s="20"/>
      <c r="F129" s="20" t="s">
        <v>1085</v>
      </c>
      <c r="G129" s="21" t="s">
        <v>274</v>
      </c>
      <c r="H129" s="78" t="s">
        <v>402</v>
      </c>
      <c r="I129" s="78" t="s">
        <v>402</v>
      </c>
      <c r="J129" s="78"/>
      <c r="K129" s="78" t="s">
        <v>402</v>
      </c>
    </row>
    <row r="130" spans="1:11" x14ac:dyDescent="0.25">
      <c r="A130" s="15" t="s">
        <v>3243</v>
      </c>
      <c r="B130" s="18" t="s">
        <v>360</v>
      </c>
      <c r="C130" s="20">
        <v>129</v>
      </c>
      <c r="D130" s="20" t="s">
        <v>490</v>
      </c>
      <c r="E130" s="20"/>
      <c r="F130" s="20" t="s">
        <v>1085</v>
      </c>
      <c r="G130" s="21" t="s">
        <v>274</v>
      </c>
      <c r="H130" s="78" t="s">
        <v>402</v>
      </c>
      <c r="I130" s="78" t="s">
        <v>402</v>
      </c>
      <c r="J130" s="78"/>
      <c r="K130" s="78" t="s">
        <v>402</v>
      </c>
    </row>
    <row r="131" spans="1:11" x14ac:dyDescent="0.25">
      <c r="A131" s="15" t="s">
        <v>3244</v>
      </c>
      <c r="B131" s="18" t="s">
        <v>360</v>
      </c>
      <c r="C131" s="20">
        <v>130</v>
      </c>
      <c r="D131" s="20" t="s">
        <v>490</v>
      </c>
      <c r="E131" s="20"/>
      <c r="F131" s="20" t="s">
        <v>1085</v>
      </c>
      <c r="G131" s="21" t="s">
        <v>274</v>
      </c>
      <c r="H131" s="78" t="s">
        <v>402</v>
      </c>
      <c r="I131" s="78" t="s">
        <v>402</v>
      </c>
      <c r="J131" s="78"/>
      <c r="K131" s="78" t="s">
        <v>402</v>
      </c>
    </row>
    <row r="132" spans="1:11" x14ac:dyDescent="0.25">
      <c r="A132" s="15" t="s">
        <v>3252</v>
      </c>
      <c r="B132" s="18" t="s">
        <v>360</v>
      </c>
      <c r="C132" s="20">
        <v>131</v>
      </c>
      <c r="D132" s="20" t="s">
        <v>490</v>
      </c>
      <c r="E132" s="20"/>
      <c r="F132" s="20" t="s">
        <v>1085</v>
      </c>
      <c r="G132" s="21" t="s">
        <v>274</v>
      </c>
      <c r="H132" s="78" t="s">
        <v>402</v>
      </c>
      <c r="I132" s="78" t="s">
        <v>402</v>
      </c>
      <c r="J132" s="78"/>
      <c r="K132" s="78" t="s">
        <v>402</v>
      </c>
    </row>
    <row r="133" spans="1:11" x14ac:dyDescent="0.25">
      <c r="A133" s="15" t="s">
        <v>3203</v>
      </c>
      <c r="B133" s="18" t="s">
        <v>360</v>
      </c>
      <c r="C133" s="20">
        <v>132</v>
      </c>
      <c r="D133" s="20" t="s">
        <v>404</v>
      </c>
      <c r="E133" s="20">
        <v>180</v>
      </c>
      <c r="F133" s="20" t="s">
        <v>410</v>
      </c>
      <c r="G133" s="21" t="s">
        <v>278</v>
      </c>
      <c r="H133" s="78" t="s">
        <v>402</v>
      </c>
      <c r="I133" s="78" t="s">
        <v>402</v>
      </c>
      <c r="J133" s="78"/>
      <c r="K133" s="78" t="s">
        <v>402</v>
      </c>
    </row>
    <row r="134" spans="1:11" x14ac:dyDescent="0.25">
      <c r="A134" s="15" t="s">
        <v>3228</v>
      </c>
      <c r="B134" s="18" t="s">
        <v>360</v>
      </c>
      <c r="C134" s="20">
        <v>133</v>
      </c>
      <c r="D134" s="20" t="s">
        <v>404</v>
      </c>
      <c r="E134" s="20">
        <v>230</v>
      </c>
      <c r="F134" s="20" t="s">
        <v>401</v>
      </c>
      <c r="G134" s="21" t="s">
        <v>278</v>
      </c>
      <c r="H134" s="78" t="s">
        <v>402</v>
      </c>
      <c r="I134" s="78" t="s">
        <v>402</v>
      </c>
      <c r="J134" s="78"/>
      <c r="K134" s="78" t="s">
        <v>402</v>
      </c>
    </row>
    <row r="135" spans="1:11" x14ac:dyDescent="0.25">
      <c r="A135" s="15" t="s">
        <v>3232</v>
      </c>
      <c r="B135" s="18" t="s">
        <v>360</v>
      </c>
      <c r="C135" s="20">
        <v>134</v>
      </c>
      <c r="D135" s="20" t="s">
        <v>421</v>
      </c>
      <c r="E135" s="20">
        <v>210</v>
      </c>
      <c r="F135" s="20" t="s">
        <v>405</v>
      </c>
      <c r="G135" s="21" t="s">
        <v>278</v>
      </c>
      <c r="H135" s="78" t="s">
        <v>402</v>
      </c>
      <c r="I135" s="78" t="s">
        <v>402</v>
      </c>
      <c r="J135" s="78"/>
      <c r="K135" s="78" t="s">
        <v>402</v>
      </c>
    </row>
    <row r="136" spans="1:11" x14ac:dyDescent="0.25">
      <c r="A136" s="15" t="s">
        <v>3256</v>
      </c>
      <c r="B136" s="18" t="s">
        <v>360</v>
      </c>
      <c r="C136" s="20">
        <v>135</v>
      </c>
      <c r="D136" s="20" t="s">
        <v>431</v>
      </c>
      <c r="E136" s="20">
        <v>210</v>
      </c>
      <c r="F136" s="20" t="s">
        <v>405</v>
      </c>
      <c r="G136" s="21" t="s">
        <v>278</v>
      </c>
      <c r="H136" s="78" t="s">
        <v>402</v>
      </c>
      <c r="I136" s="78" t="s">
        <v>402</v>
      </c>
      <c r="J136" s="78"/>
      <c r="K136" s="78" t="s">
        <v>402</v>
      </c>
    </row>
    <row r="137" spans="1:11" x14ac:dyDescent="0.25">
      <c r="A137" s="15" t="s">
        <v>3233</v>
      </c>
      <c r="B137" s="18" t="s">
        <v>360</v>
      </c>
      <c r="C137" s="20">
        <v>136</v>
      </c>
      <c r="D137" s="20" t="s">
        <v>431</v>
      </c>
      <c r="E137" s="20">
        <v>200</v>
      </c>
      <c r="F137" s="20" t="s">
        <v>410</v>
      </c>
      <c r="G137" s="21" t="s">
        <v>278</v>
      </c>
      <c r="H137" s="78" t="s">
        <v>402</v>
      </c>
      <c r="I137" s="78" t="s">
        <v>402</v>
      </c>
      <c r="J137" s="78"/>
      <c r="K137" s="78" t="s">
        <v>402</v>
      </c>
    </row>
    <row r="138" spans="1:11" x14ac:dyDescent="0.25">
      <c r="A138" s="15" t="s">
        <v>3236</v>
      </c>
      <c r="B138" s="18" t="s">
        <v>360</v>
      </c>
      <c r="C138" s="20">
        <v>137</v>
      </c>
      <c r="D138" s="20" t="s">
        <v>435</v>
      </c>
      <c r="E138" s="20">
        <v>180</v>
      </c>
      <c r="F138" s="20" t="s">
        <v>410</v>
      </c>
      <c r="G138" s="21" t="s">
        <v>278</v>
      </c>
      <c r="H138" s="78" t="s">
        <v>402</v>
      </c>
      <c r="I138" s="78" t="s">
        <v>402</v>
      </c>
      <c r="J138" s="78"/>
      <c r="K138" s="78" t="s">
        <v>402</v>
      </c>
    </row>
    <row r="139" spans="1:11" x14ac:dyDescent="0.25">
      <c r="A139" s="15" t="s">
        <v>3202</v>
      </c>
      <c r="B139" s="18" t="s">
        <v>360</v>
      </c>
      <c r="C139" s="20">
        <v>138</v>
      </c>
      <c r="D139" s="20" t="s">
        <v>419</v>
      </c>
      <c r="E139" s="20">
        <v>180</v>
      </c>
      <c r="F139" s="20" t="s">
        <v>410</v>
      </c>
      <c r="G139" s="21" t="s">
        <v>278</v>
      </c>
      <c r="H139" s="78" t="s">
        <v>402</v>
      </c>
      <c r="I139" s="78" t="s">
        <v>402</v>
      </c>
      <c r="J139" s="78"/>
      <c r="K139" s="78" t="s">
        <v>402</v>
      </c>
    </row>
    <row r="140" spans="1:11" x14ac:dyDescent="0.25">
      <c r="A140" s="15" t="s">
        <v>3238</v>
      </c>
      <c r="B140" s="18" t="s">
        <v>360</v>
      </c>
      <c r="C140" s="20">
        <v>139</v>
      </c>
      <c r="D140" s="20" t="s">
        <v>2651</v>
      </c>
      <c r="E140" s="20">
        <v>180</v>
      </c>
      <c r="F140" s="20" t="s">
        <v>410</v>
      </c>
      <c r="G140" s="21" t="s">
        <v>278</v>
      </c>
      <c r="H140" s="78" t="s">
        <v>402</v>
      </c>
      <c r="I140" s="78" t="s">
        <v>402</v>
      </c>
      <c r="J140" s="78"/>
      <c r="K140" s="78" t="s">
        <v>402</v>
      </c>
    </row>
    <row r="141" spans="1:11" x14ac:dyDescent="0.25">
      <c r="A141" s="15" t="s">
        <v>3239</v>
      </c>
      <c r="B141" s="18" t="s">
        <v>360</v>
      </c>
      <c r="C141" s="20">
        <v>140</v>
      </c>
      <c r="D141" s="20" t="s">
        <v>165</v>
      </c>
      <c r="E141" s="20">
        <v>190</v>
      </c>
      <c r="F141" s="20" t="s">
        <v>410</v>
      </c>
      <c r="G141" s="21" t="s">
        <v>278</v>
      </c>
      <c r="H141" s="78" t="s">
        <v>402</v>
      </c>
      <c r="I141" s="78" t="s">
        <v>402</v>
      </c>
      <c r="J141" s="78"/>
      <c r="K141" s="78" t="s">
        <v>402</v>
      </c>
    </row>
    <row r="142" spans="1:11" x14ac:dyDescent="0.25">
      <c r="A142" s="15" t="s">
        <v>3241</v>
      </c>
      <c r="B142" s="18" t="s">
        <v>360</v>
      </c>
      <c r="C142" s="20">
        <v>141</v>
      </c>
      <c r="D142" s="20" t="s">
        <v>490</v>
      </c>
      <c r="E142" s="20"/>
      <c r="F142" s="20" t="s">
        <v>1562</v>
      </c>
      <c r="G142" s="21" t="s">
        <v>278</v>
      </c>
      <c r="H142" s="78" t="s">
        <v>402</v>
      </c>
      <c r="I142" s="78" t="s">
        <v>402</v>
      </c>
      <c r="J142" s="78"/>
      <c r="K142" s="78" t="s">
        <v>402</v>
      </c>
    </row>
    <row r="143" spans="1:11" x14ac:dyDescent="0.25">
      <c r="A143" s="15" t="s">
        <v>3245</v>
      </c>
      <c r="B143" s="18" t="s">
        <v>360</v>
      </c>
      <c r="C143" s="20">
        <v>142</v>
      </c>
      <c r="D143" s="20" t="s">
        <v>490</v>
      </c>
      <c r="E143" s="20"/>
      <c r="F143" s="20" t="s">
        <v>1562</v>
      </c>
      <c r="G143" s="21" t="s">
        <v>278</v>
      </c>
      <c r="H143" s="78" t="s">
        <v>402</v>
      </c>
      <c r="I143" s="78" t="s">
        <v>402</v>
      </c>
      <c r="J143" s="78"/>
      <c r="K143" s="78" t="s">
        <v>402</v>
      </c>
    </row>
    <row r="144" spans="1:11" x14ac:dyDescent="0.25">
      <c r="A144" s="15" t="s">
        <v>2845</v>
      </c>
      <c r="B144" s="18" t="s">
        <v>360</v>
      </c>
      <c r="C144" s="20">
        <v>143</v>
      </c>
      <c r="D144" s="20" t="s">
        <v>490</v>
      </c>
      <c r="E144" s="20"/>
      <c r="F144" s="20" t="s">
        <v>1562</v>
      </c>
      <c r="G144" s="21" t="s">
        <v>278</v>
      </c>
      <c r="H144" s="78" t="s">
        <v>402</v>
      </c>
      <c r="I144" s="78" t="s">
        <v>402</v>
      </c>
      <c r="J144" s="78"/>
      <c r="K144" s="78" t="s">
        <v>402</v>
      </c>
    </row>
    <row r="145" spans="1:11" x14ac:dyDescent="0.25">
      <c r="A145" s="15" t="s">
        <v>3250</v>
      </c>
      <c r="B145" s="18" t="s">
        <v>360</v>
      </c>
      <c r="C145" s="20">
        <v>144</v>
      </c>
      <c r="D145" s="20" t="s">
        <v>490</v>
      </c>
      <c r="E145" s="20"/>
      <c r="F145" s="20" t="s">
        <v>1562</v>
      </c>
      <c r="G145" s="21" t="s">
        <v>278</v>
      </c>
      <c r="H145" s="78" t="s">
        <v>402</v>
      </c>
      <c r="I145" s="78" t="s">
        <v>402</v>
      </c>
      <c r="J145" s="78"/>
      <c r="K145" s="78" t="s">
        <v>402</v>
      </c>
    </row>
    <row r="146" spans="1:11" x14ac:dyDescent="0.25">
      <c r="A146" s="15" t="s">
        <v>3251</v>
      </c>
      <c r="B146" s="18" t="s">
        <v>360</v>
      </c>
      <c r="C146" s="20">
        <v>145</v>
      </c>
      <c r="D146" s="20" t="s">
        <v>490</v>
      </c>
      <c r="E146" s="20"/>
      <c r="F146" s="20" t="s">
        <v>1562</v>
      </c>
      <c r="G146" s="21" t="s">
        <v>278</v>
      </c>
      <c r="H146" s="78" t="s">
        <v>402</v>
      </c>
      <c r="I146" s="78" t="s">
        <v>402</v>
      </c>
      <c r="J146" s="78"/>
      <c r="K146" s="78" t="s">
        <v>402</v>
      </c>
    </row>
    <row r="147" spans="1:11" x14ac:dyDescent="0.25">
      <c r="A147" s="15" t="s">
        <v>3255</v>
      </c>
      <c r="B147" s="18" t="s">
        <v>360</v>
      </c>
      <c r="C147" s="20">
        <v>146</v>
      </c>
      <c r="D147" s="20" t="s">
        <v>427</v>
      </c>
      <c r="E147" s="20"/>
      <c r="F147" s="18" t="s">
        <v>428</v>
      </c>
      <c r="G147" s="21" t="s">
        <v>278</v>
      </c>
      <c r="H147" s="78" t="s">
        <v>402</v>
      </c>
      <c r="I147" s="78" t="s">
        <v>402</v>
      </c>
      <c r="J147" s="78"/>
      <c r="K147" s="78" t="s">
        <v>402</v>
      </c>
    </row>
  </sheetData>
  <sheetProtection selectLockedCells="1" selectUnlockedCells="1"/>
  <mergeCells count="1">
    <mergeCell ref="Z1:AH1"/>
  </mergeCells>
  <conditionalFormatting sqref="H2:K147">
    <cfRule type="cellIs" dxfId="450" priority="1" stopIfTrue="1" operator="equal">
      <formula>"-"</formula>
    </cfRule>
    <cfRule type="cellIs" dxfId="449" priority="2" stopIfTrue="1" operator="equal">
      <formula>"x"</formula>
    </cfRule>
  </conditionalFormatting>
  <hyperlinks>
    <hyperlink ref="L1" location="'Expansion set Check List'!A1" display="Home" xr:uid="{00000000-0004-0000-54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216">
    <tabColor rgb="FF00FF00"/>
  </sheetPr>
  <dimension ref="A1:AH184"/>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1.5546875" customWidth="1"/>
    <col min="2" max="2" width="13.88671875" bestFit="1" customWidth="1"/>
    <col min="3" max="3" width="4"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11" t="s">
        <v>100</v>
      </c>
      <c r="N1" s="9" t="s">
        <v>101</v>
      </c>
      <c r="O1" s="9" t="s">
        <v>102</v>
      </c>
      <c r="P1" s="10" t="s">
        <v>103</v>
      </c>
      <c r="Z1" s="332" t="s">
        <v>398</v>
      </c>
      <c r="AA1" s="333"/>
      <c r="AB1" s="333"/>
      <c r="AC1" s="333"/>
      <c r="AD1" s="333"/>
      <c r="AE1" s="333"/>
      <c r="AF1" s="333"/>
      <c r="AG1" s="333"/>
      <c r="AH1" s="334"/>
    </row>
    <row r="2" spans="1:34" ht="13.8" thickBot="1" x14ac:dyDescent="0.3">
      <c r="A2" s="15" t="s">
        <v>647</v>
      </c>
      <c r="B2" s="18" t="s">
        <v>361</v>
      </c>
      <c r="C2" s="18">
        <v>1</v>
      </c>
      <c r="D2" s="20" t="s">
        <v>407</v>
      </c>
      <c r="E2" s="128">
        <v>60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183</v>
      </c>
      <c r="Z2" s="109"/>
      <c r="AA2" s="109"/>
      <c r="AB2" s="109"/>
      <c r="AC2" s="109"/>
      <c r="AD2" s="109"/>
      <c r="AE2" s="109"/>
      <c r="AF2" s="109"/>
      <c r="AG2" s="109"/>
      <c r="AH2" s="109"/>
    </row>
    <row r="3" spans="1:34" x14ac:dyDescent="0.25">
      <c r="A3" s="15" t="s">
        <v>646</v>
      </c>
      <c r="B3" s="18" t="s">
        <v>361</v>
      </c>
      <c r="C3" s="20">
        <v>2</v>
      </c>
      <c r="D3" s="20" t="s">
        <v>407</v>
      </c>
      <c r="E3" s="20">
        <v>80</v>
      </c>
      <c r="F3" s="18"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40</v>
      </c>
    </row>
    <row r="4" spans="1:34" x14ac:dyDescent="0.25">
      <c r="A4" s="15" t="s">
        <v>629</v>
      </c>
      <c r="B4" s="18" t="s">
        <v>361</v>
      </c>
      <c r="C4" s="18">
        <v>3</v>
      </c>
      <c r="D4" s="20" t="s">
        <v>407</v>
      </c>
      <c r="E4" s="20">
        <v>140</v>
      </c>
      <c r="F4" s="18"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62</v>
      </c>
    </row>
    <row r="5" spans="1:34" x14ac:dyDescent="0.25">
      <c r="A5" s="15" t="s">
        <v>625</v>
      </c>
      <c r="B5" s="18" t="s">
        <v>361</v>
      </c>
      <c r="C5" s="20">
        <v>4</v>
      </c>
      <c r="D5" s="20" t="s">
        <v>407</v>
      </c>
      <c r="E5" s="20">
        <v>70</v>
      </c>
      <c r="F5" s="18" t="s">
        <v>410</v>
      </c>
      <c r="G5" s="19" t="s">
        <v>194</v>
      </c>
      <c r="H5" s="78" t="s">
        <v>402</v>
      </c>
      <c r="I5" s="78" t="s">
        <v>402</v>
      </c>
      <c r="J5" s="78"/>
      <c r="K5" s="78"/>
      <c r="R5" s="125" t="s">
        <v>198</v>
      </c>
      <c r="S5" s="261">
        <f t="shared" si="1"/>
        <v>0</v>
      </c>
      <c r="T5" s="170">
        <f t="shared" si="2"/>
        <v>0</v>
      </c>
      <c r="U5" s="179"/>
      <c r="V5" s="125" t="s">
        <v>198</v>
      </c>
      <c r="W5" s="261">
        <f t="shared" si="3"/>
        <v>0</v>
      </c>
      <c r="X5" s="6">
        <f t="shared" si="4"/>
        <v>17</v>
      </c>
    </row>
    <row r="6" spans="1:34" x14ac:dyDescent="0.25">
      <c r="A6" s="15" t="s">
        <v>482</v>
      </c>
      <c r="B6" s="18" t="s">
        <v>361</v>
      </c>
      <c r="C6" s="18">
        <v>5</v>
      </c>
      <c r="D6" s="20" t="s">
        <v>407</v>
      </c>
      <c r="E6" s="20">
        <v>50</v>
      </c>
      <c r="F6" s="18" t="s">
        <v>410</v>
      </c>
      <c r="G6" s="19" t="s">
        <v>190</v>
      </c>
      <c r="H6" s="78" t="s">
        <v>402</v>
      </c>
      <c r="I6" s="78" t="s">
        <v>402</v>
      </c>
      <c r="J6" s="78"/>
      <c r="K6" s="78"/>
      <c r="R6" s="125" t="s">
        <v>202</v>
      </c>
      <c r="S6" s="261">
        <f t="shared" si="1"/>
        <v>0</v>
      </c>
      <c r="T6" s="170">
        <f t="shared" si="2"/>
        <v>0</v>
      </c>
      <c r="U6" s="179"/>
      <c r="V6" s="125" t="s">
        <v>202</v>
      </c>
      <c r="W6" s="261">
        <f t="shared" si="3"/>
        <v>0</v>
      </c>
      <c r="X6" s="6">
        <f t="shared" si="4"/>
        <v>21</v>
      </c>
    </row>
    <row r="7" spans="1:34" x14ac:dyDescent="0.25">
      <c r="A7" s="15" t="s">
        <v>438</v>
      </c>
      <c r="B7" s="18" t="s">
        <v>361</v>
      </c>
      <c r="C7" s="20">
        <v>6</v>
      </c>
      <c r="D7" s="20" t="s">
        <v>407</v>
      </c>
      <c r="E7" s="20">
        <v>70</v>
      </c>
      <c r="F7" s="18" t="s">
        <v>405</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1235</v>
      </c>
      <c r="B8" s="18" t="s">
        <v>361</v>
      </c>
      <c r="C8" s="18">
        <v>7</v>
      </c>
      <c r="D8" s="20" t="s">
        <v>407</v>
      </c>
      <c r="E8" s="20">
        <v>50</v>
      </c>
      <c r="F8" s="18" t="s">
        <v>410</v>
      </c>
      <c r="G8" s="19" t="s">
        <v>190</v>
      </c>
      <c r="H8" s="78" t="s">
        <v>402</v>
      </c>
      <c r="I8" s="78" t="s">
        <v>402</v>
      </c>
      <c r="J8" s="78"/>
      <c r="K8" s="78"/>
      <c r="R8" s="125" t="s">
        <v>210</v>
      </c>
      <c r="S8" s="261">
        <f t="shared" si="1"/>
        <v>0</v>
      </c>
      <c r="T8" s="170">
        <f t="shared" si="2"/>
        <v>0</v>
      </c>
      <c r="U8" s="179"/>
      <c r="V8" s="125" t="s">
        <v>210</v>
      </c>
      <c r="W8" s="261">
        <f t="shared" si="3"/>
        <v>0</v>
      </c>
      <c r="X8" s="6">
        <f t="shared" si="4"/>
        <v>11</v>
      </c>
    </row>
    <row r="9" spans="1:34" x14ac:dyDescent="0.25">
      <c r="A9" s="15" t="s">
        <v>1235</v>
      </c>
      <c r="B9" s="18" t="s">
        <v>361</v>
      </c>
      <c r="C9" s="20">
        <v>8</v>
      </c>
      <c r="D9" s="20" t="s">
        <v>407</v>
      </c>
      <c r="E9" s="20">
        <v>70</v>
      </c>
      <c r="F9" s="18" t="s">
        <v>410</v>
      </c>
      <c r="G9" s="19" t="s">
        <v>190</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1215</v>
      </c>
      <c r="B10" s="18" t="s">
        <v>361</v>
      </c>
      <c r="C10" s="18">
        <v>9</v>
      </c>
      <c r="D10" s="20" t="s">
        <v>407</v>
      </c>
      <c r="E10" s="20">
        <v>80</v>
      </c>
      <c r="F10" s="18" t="s">
        <v>405</v>
      </c>
      <c r="G10" s="19" t="s">
        <v>194</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1203</v>
      </c>
      <c r="B11" s="18" t="s">
        <v>361</v>
      </c>
      <c r="C11" s="20">
        <v>10</v>
      </c>
      <c r="D11" s="20" t="s">
        <v>407</v>
      </c>
      <c r="E11" s="20">
        <v>140</v>
      </c>
      <c r="F11" s="18" t="s">
        <v>401</v>
      </c>
      <c r="G11" s="19" t="s">
        <v>198</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1277</v>
      </c>
      <c r="B12" s="18" t="s">
        <v>361</v>
      </c>
      <c r="C12" s="18">
        <v>11</v>
      </c>
      <c r="D12" s="20" t="s">
        <v>407</v>
      </c>
      <c r="E12" s="20">
        <v>40</v>
      </c>
      <c r="F12" s="18" t="s">
        <v>410</v>
      </c>
      <c r="G12" s="19"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1277</v>
      </c>
      <c r="B13" s="18" t="s">
        <v>361</v>
      </c>
      <c r="C13" s="20">
        <v>12</v>
      </c>
      <c r="D13" s="20" t="s">
        <v>407</v>
      </c>
      <c r="E13" s="20">
        <v>60</v>
      </c>
      <c r="F13" s="18" t="s">
        <v>410</v>
      </c>
      <c r="G13" s="19" t="s">
        <v>190</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1271</v>
      </c>
      <c r="B14" s="18" t="s">
        <v>361</v>
      </c>
      <c r="C14" s="18">
        <v>13</v>
      </c>
      <c r="D14" s="20" t="s">
        <v>407</v>
      </c>
      <c r="E14" s="20">
        <v>90</v>
      </c>
      <c r="F14" s="18" t="s">
        <v>405</v>
      </c>
      <c r="G14" s="19" t="s">
        <v>194</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3257</v>
      </c>
      <c r="B15" s="18" t="s">
        <v>361</v>
      </c>
      <c r="C15" s="20">
        <v>14</v>
      </c>
      <c r="D15" s="20" t="s">
        <v>407</v>
      </c>
      <c r="E15" s="20">
        <v>240</v>
      </c>
      <c r="F15" s="18" t="s">
        <v>401</v>
      </c>
      <c r="G15" s="19" t="s">
        <v>210</v>
      </c>
      <c r="H15" s="78" t="s">
        <v>402</v>
      </c>
      <c r="I15" s="78" t="s">
        <v>402</v>
      </c>
      <c r="J15" s="78"/>
      <c r="K15" s="78" t="s">
        <v>402</v>
      </c>
      <c r="R15" s="125" t="s">
        <v>238</v>
      </c>
      <c r="S15" s="261">
        <f t="shared" si="1"/>
        <v>0</v>
      </c>
      <c r="T15" s="170">
        <f t="shared" si="2"/>
        <v>0</v>
      </c>
      <c r="U15" s="179"/>
      <c r="V15" s="125" t="s">
        <v>238</v>
      </c>
      <c r="W15" s="261">
        <f t="shared" si="3"/>
        <v>0</v>
      </c>
      <c r="X15" s="6">
        <f t="shared" si="4"/>
        <v>0</v>
      </c>
    </row>
    <row r="16" spans="1:34" x14ac:dyDescent="0.25">
      <c r="A16" s="15" t="s">
        <v>1428</v>
      </c>
      <c r="B16" s="18" t="s">
        <v>361</v>
      </c>
      <c r="C16" s="18">
        <v>15</v>
      </c>
      <c r="D16" s="20" t="s">
        <v>407</v>
      </c>
      <c r="E16" s="20">
        <v>50</v>
      </c>
      <c r="F16" s="18" t="s">
        <v>410</v>
      </c>
      <c r="G16" s="19"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1409</v>
      </c>
      <c r="B17" s="18" t="s">
        <v>361</v>
      </c>
      <c r="C17" s="20">
        <v>16</v>
      </c>
      <c r="D17" s="20" t="s">
        <v>407</v>
      </c>
      <c r="E17" s="20">
        <v>90</v>
      </c>
      <c r="F17" s="18" t="s">
        <v>405</v>
      </c>
      <c r="G17" s="19" t="s">
        <v>194</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1272</v>
      </c>
      <c r="B18" s="18" t="s">
        <v>361</v>
      </c>
      <c r="C18" s="18">
        <v>17</v>
      </c>
      <c r="D18" s="20" t="s">
        <v>407</v>
      </c>
      <c r="E18" s="20">
        <v>70</v>
      </c>
      <c r="F18" s="18" t="s">
        <v>410</v>
      </c>
      <c r="G18" s="19" t="s">
        <v>194</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1268</v>
      </c>
      <c r="B19" s="18" t="s">
        <v>361</v>
      </c>
      <c r="C19" s="20">
        <v>18</v>
      </c>
      <c r="D19" s="20" t="s">
        <v>407</v>
      </c>
      <c r="E19" s="20">
        <v>70</v>
      </c>
      <c r="F19" s="18" t="s">
        <v>410</v>
      </c>
      <c r="G19" s="19" t="s">
        <v>194</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1274</v>
      </c>
      <c r="B20" s="18" t="s">
        <v>361</v>
      </c>
      <c r="C20" s="18">
        <v>19</v>
      </c>
      <c r="D20" s="20" t="s">
        <v>407</v>
      </c>
      <c r="E20" s="20">
        <v>60</v>
      </c>
      <c r="F20" s="18" t="s">
        <v>410</v>
      </c>
      <c r="G20" s="21" t="s">
        <v>190</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1253</v>
      </c>
      <c r="B21" s="18" t="s">
        <v>361</v>
      </c>
      <c r="C21" s="20">
        <v>20</v>
      </c>
      <c r="D21" s="20" t="s">
        <v>407</v>
      </c>
      <c r="E21" s="20">
        <v>110</v>
      </c>
      <c r="F21" s="18" t="s">
        <v>405</v>
      </c>
      <c r="G21" s="19" t="s">
        <v>194</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1415</v>
      </c>
      <c r="B22" s="18" t="s">
        <v>361</v>
      </c>
      <c r="C22" s="18">
        <v>21</v>
      </c>
      <c r="D22" s="20" t="s">
        <v>407</v>
      </c>
      <c r="E22" s="20">
        <v>110</v>
      </c>
      <c r="F22" s="18" t="s">
        <v>410</v>
      </c>
      <c r="G22" s="19" t="s">
        <v>194</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3097</v>
      </c>
      <c r="B23" s="18" t="s">
        <v>361</v>
      </c>
      <c r="C23" s="20">
        <v>22</v>
      </c>
      <c r="D23" s="20" t="s">
        <v>407</v>
      </c>
      <c r="E23" s="20">
        <v>130</v>
      </c>
      <c r="F23" s="18" t="s">
        <v>410</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992</v>
      </c>
      <c r="B24" s="18" t="s">
        <v>361</v>
      </c>
      <c r="C24" s="18">
        <v>23</v>
      </c>
      <c r="D24" s="20" t="s">
        <v>425</v>
      </c>
      <c r="E24" s="20">
        <v>70</v>
      </c>
      <c r="F24" s="18" t="s">
        <v>410</v>
      </c>
      <c r="G24" s="21" t="s">
        <v>190</v>
      </c>
      <c r="H24" s="78" t="s">
        <v>402</v>
      </c>
      <c r="I24" s="78" t="s">
        <v>402</v>
      </c>
      <c r="J24" s="78"/>
      <c r="K24" s="78"/>
      <c r="R24" s="125" t="s">
        <v>274</v>
      </c>
      <c r="S24" s="261">
        <f t="shared" si="1"/>
        <v>0</v>
      </c>
      <c r="T24" s="170">
        <f t="shared" si="2"/>
        <v>0</v>
      </c>
      <c r="U24" s="179"/>
      <c r="V24" s="125" t="s">
        <v>274</v>
      </c>
      <c r="W24" s="261">
        <f t="shared" si="3"/>
        <v>0</v>
      </c>
      <c r="X24" s="6">
        <f t="shared" si="4"/>
        <v>17</v>
      </c>
    </row>
    <row r="25" spans="1:24" ht="13.8" thickBot="1" x14ac:dyDescent="0.3">
      <c r="A25" s="15" t="s">
        <v>986</v>
      </c>
      <c r="B25" s="18" t="s">
        <v>361</v>
      </c>
      <c r="C25" s="20">
        <v>24</v>
      </c>
      <c r="D25" s="20" t="s">
        <v>425</v>
      </c>
      <c r="E25" s="20">
        <v>90</v>
      </c>
      <c r="F25" s="18" t="s">
        <v>405</v>
      </c>
      <c r="G25" s="19" t="s">
        <v>198</v>
      </c>
      <c r="H25" s="78" t="s">
        <v>402</v>
      </c>
      <c r="I25" s="78" t="s">
        <v>402</v>
      </c>
      <c r="J25" s="78"/>
      <c r="K25" s="78"/>
      <c r="R25" s="177" t="s">
        <v>278</v>
      </c>
      <c r="S25" s="262">
        <f t="shared" si="1"/>
        <v>0</v>
      </c>
      <c r="T25" s="209">
        <f t="shared" si="2"/>
        <v>0</v>
      </c>
      <c r="U25" s="179"/>
      <c r="V25" s="177" t="s">
        <v>278</v>
      </c>
      <c r="W25" s="262">
        <f t="shared" si="3"/>
        <v>0</v>
      </c>
      <c r="X25" s="7">
        <f t="shared" si="4"/>
        <v>15</v>
      </c>
    </row>
    <row r="26" spans="1:24" ht="13.8" thickBot="1" x14ac:dyDescent="0.3">
      <c r="A26" s="15" t="s">
        <v>1234</v>
      </c>
      <c r="B26" s="18" t="s">
        <v>361</v>
      </c>
      <c r="C26" s="18">
        <v>25</v>
      </c>
      <c r="D26" s="20" t="s">
        <v>425</v>
      </c>
      <c r="E26" s="20">
        <v>50</v>
      </c>
      <c r="F26" s="18" t="s">
        <v>410</v>
      </c>
      <c r="G26" s="21" t="s">
        <v>190</v>
      </c>
      <c r="H26" s="78" t="s">
        <v>402</v>
      </c>
      <c r="I26" s="78" t="s">
        <v>402</v>
      </c>
      <c r="J26" s="78"/>
      <c r="K26" s="78"/>
      <c r="R26" s="171" t="s">
        <v>101</v>
      </c>
      <c r="S26" s="172"/>
      <c r="T26" s="186">
        <f>SUM(T27:T49)</f>
        <v>0</v>
      </c>
      <c r="U26" s="179"/>
      <c r="V26" s="188" t="s">
        <v>103</v>
      </c>
      <c r="W26" s="241"/>
      <c r="X26" s="243">
        <f>SUM(X27:X49)</f>
        <v>137</v>
      </c>
    </row>
    <row r="27" spans="1:24" x14ac:dyDescent="0.25">
      <c r="A27" s="15" t="s">
        <v>1234</v>
      </c>
      <c r="B27" s="18" t="s">
        <v>361</v>
      </c>
      <c r="C27" s="20">
        <v>26</v>
      </c>
      <c r="D27" s="20" t="s">
        <v>425</v>
      </c>
      <c r="E27" s="20">
        <v>70</v>
      </c>
      <c r="F27" s="18" t="s">
        <v>410</v>
      </c>
      <c r="G27" s="21" t="s">
        <v>190</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40</v>
      </c>
    </row>
    <row r="28" spans="1:24" x14ac:dyDescent="0.25">
      <c r="A28" s="15" t="s">
        <v>1213</v>
      </c>
      <c r="B28" s="18" t="s">
        <v>361</v>
      </c>
      <c r="C28" s="18">
        <v>27</v>
      </c>
      <c r="D28" s="20" t="s">
        <v>425</v>
      </c>
      <c r="E28" s="20">
        <v>80</v>
      </c>
      <c r="F28" s="18" t="s">
        <v>405</v>
      </c>
      <c r="G28" s="21" t="s">
        <v>194</v>
      </c>
      <c r="H28" s="78" t="s">
        <v>402</v>
      </c>
      <c r="I28" s="78" t="s">
        <v>402</v>
      </c>
      <c r="J28" s="78"/>
      <c r="K28" s="78"/>
      <c r="R28" s="125" t="s">
        <v>194</v>
      </c>
      <c r="S28" s="169">
        <f t="shared" si="5"/>
        <v>0</v>
      </c>
      <c r="T28" s="170">
        <f t="shared" si="6"/>
        <v>0</v>
      </c>
      <c r="U28" s="179"/>
      <c r="V28" s="264" t="s">
        <v>194</v>
      </c>
      <c r="W28" s="267">
        <f t="shared" si="7"/>
        <v>0</v>
      </c>
      <c r="X28" s="6">
        <f t="shared" si="8"/>
        <v>62</v>
      </c>
    </row>
    <row r="29" spans="1:24" x14ac:dyDescent="0.25">
      <c r="A29" s="15" t="s">
        <v>3258</v>
      </c>
      <c r="B29" s="18" t="s">
        <v>361</v>
      </c>
      <c r="C29" s="20">
        <v>28</v>
      </c>
      <c r="D29" s="20" t="s">
        <v>425</v>
      </c>
      <c r="E29" s="20">
        <v>240</v>
      </c>
      <c r="F29" s="18" t="s">
        <v>401</v>
      </c>
      <c r="G29" s="21" t="s">
        <v>210</v>
      </c>
      <c r="H29" s="78" t="s">
        <v>402</v>
      </c>
      <c r="I29" s="78" t="s">
        <v>402</v>
      </c>
      <c r="J29" s="78"/>
      <c r="K29" s="78" t="s">
        <v>402</v>
      </c>
      <c r="R29" s="125" t="s">
        <v>198</v>
      </c>
      <c r="S29" s="169">
        <f t="shared" si="5"/>
        <v>0</v>
      </c>
      <c r="T29" s="170">
        <f t="shared" si="6"/>
        <v>0</v>
      </c>
      <c r="U29" s="179"/>
      <c r="V29" s="264" t="s">
        <v>198</v>
      </c>
      <c r="W29" s="267">
        <f t="shared" si="7"/>
        <v>0</v>
      </c>
      <c r="X29" s="6">
        <f t="shared" si="8"/>
        <v>17</v>
      </c>
    </row>
    <row r="30" spans="1:24" x14ac:dyDescent="0.25">
      <c r="A30" s="15" t="s">
        <v>1303</v>
      </c>
      <c r="B30" s="18" t="s">
        <v>361</v>
      </c>
      <c r="C30" s="18">
        <v>29</v>
      </c>
      <c r="D30" s="20" t="s">
        <v>425</v>
      </c>
      <c r="E30" s="20">
        <v>120</v>
      </c>
      <c r="F30" s="18" t="s">
        <v>410</v>
      </c>
      <c r="G30" s="21" t="s">
        <v>194</v>
      </c>
      <c r="H30" s="78" t="s">
        <v>402</v>
      </c>
      <c r="I30" s="78" t="s">
        <v>402</v>
      </c>
      <c r="J30" s="78"/>
      <c r="K30" s="78"/>
      <c r="R30" s="125" t="s">
        <v>202</v>
      </c>
      <c r="S30" s="169">
        <f t="shared" si="5"/>
        <v>0</v>
      </c>
      <c r="T30" s="170">
        <f t="shared" si="6"/>
        <v>0</v>
      </c>
      <c r="U30" s="179"/>
      <c r="V30" s="264" t="s">
        <v>202</v>
      </c>
      <c r="W30" s="267">
        <f t="shared" si="7"/>
        <v>0</v>
      </c>
      <c r="X30" s="6">
        <f t="shared" si="8"/>
        <v>18</v>
      </c>
    </row>
    <row r="31" spans="1:24" x14ac:dyDescent="0.25">
      <c r="A31" s="15" t="s">
        <v>3080</v>
      </c>
      <c r="B31" s="18" t="s">
        <v>361</v>
      </c>
      <c r="C31" s="20">
        <v>30</v>
      </c>
      <c r="D31" s="20" t="s">
        <v>425</v>
      </c>
      <c r="E31" s="20">
        <v>90</v>
      </c>
      <c r="F31" s="18" t="s">
        <v>410</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3259</v>
      </c>
      <c r="B32" s="18" t="s">
        <v>361</v>
      </c>
      <c r="C32" s="18">
        <v>31</v>
      </c>
      <c r="D32" s="20" t="s">
        <v>404</v>
      </c>
      <c r="E32" s="20">
        <v>170</v>
      </c>
      <c r="F32" s="18" t="s">
        <v>410</v>
      </c>
      <c r="G32" s="21" t="s">
        <v>210</v>
      </c>
      <c r="H32" s="78" t="s">
        <v>402</v>
      </c>
      <c r="I32" s="78" t="s">
        <v>402</v>
      </c>
      <c r="J32" s="78"/>
      <c r="K32" s="78" t="s">
        <v>402</v>
      </c>
      <c r="R32" s="125" t="s">
        <v>210</v>
      </c>
      <c r="S32" s="169">
        <f t="shared" si="5"/>
        <v>0</v>
      </c>
      <c r="T32" s="170">
        <f t="shared" si="6"/>
        <v>0</v>
      </c>
      <c r="U32" s="179"/>
      <c r="V32" s="264" t="s">
        <v>210</v>
      </c>
      <c r="W32" s="267">
        <f t="shared" si="7"/>
        <v>0</v>
      </c>
      <c r="X32" s="6">
        <f t="shared" si="8"/>
        <v>0</v>
      </c>
    </row>
    <row r="33" spans="1:24" x14ac:dyDescent="0.25">
      <c r="A33" s="15" t="s">
        <v>1228</v>
      </c>
      <c r="B33" s="18" t="s">
        <v>361</v>
      </c>
      <c r="C33" s="20">
        <v>32</v>
      </c>
      <c r="D33" s="20" t="s">
        <v>404</v>
      </c>
      <c r="E33" s="20">
        <v>60</v>
      </c>
      <c r="F33" s="18" t="s">
        <v>410</v>
      </c>
      <c r="G33" s="21"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1228</v>
      </c>
      <c r="B34" s="18" t="s">
        <v>361</v>
      </c>
      <c r="C34" s="18">
        <v>33</v>
      </c>
      <c r="D34" s="20" t="s">
        <v>404</v>
      </c>
      <c r="E34" s="20">
        <v>70</v>
      </c>
      <c r="F34" s="18" t="s">
        <v>410</v>
      </c>
      <c r="G34" s="21"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1219</v>
      </c>
      <c r="B35" s="18" t="s">
        <v>361</v>
      </c>
      <c r="C35" s="20">
        <v>34</v>
      </c>
      <c r="D35" s="20" t="s">
        <v>404</v>
      </c>
      <c r="E35" s="20">
        <v>90</v>
      </c>
      <c r="F35" s="18"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1205</v>
      </c>
      <c r="B36" s="18" t="s">
        <v>361</v>
      </c>
      <c r="C36" s="18">
        <v>35</v>
      </c>
      <c r="D36" s="20" t="s">
        <v>404</v>
      </c>
      <c r="E36" s="20">
        <v>160</v>
      </c>
      <c r="F36" s="18" t="s">
        <v>401</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1276</v>
      </c>
      <c r="B37" s="18" t="s">
        <v>361</v>
      </c>
      <c r="C37" s="20">
        <v>36</v>
      </c>
      <c r="D37" s="20" t="s">
        <v>404</v>
      </c>
      <c r="E37" s="20">
        <v>60</v>
      </c>
      <c r="F37" s="18" t="s">
        <v>410</v>
      </c>
      <c r="G37" s="21"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1270</v>
      </c>
      <c r="B38" s="18" t="s">
        <v>361</v>
      </c>
      <c r="C38" s="18">
        <v>37</v>
      </c>
      <c r="D38" s="20" t="s">
        <v>404</v>
      </c>
      <c r="E38" s="20">
        <v>80</v>
      </c>
      <c r="F38" s="18"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1256</v>
      </c>
      <c r="B39" s="18" t="s">
        <v>361</v>
      </c>
      <c r="C39" s="20">
        <v>38</v>
      </c>
      <c r="D39" s="20" t="s">
        <v>404</v>
      </c>
      <c r="E39" s="20">
        <v>140</v>
      </c>
      <c r="F39" s="18" t="s">
        <v>401</v>
      </c>
      <c r="G39" s="21" t="s">
        <v>202</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1225</v>
      </c>
      <c r="B40" s="18" t="s">
        <v>361</v>
      </c>
      <c r="C40" s="18">
        <v>39</v>
      </c>
      <c r="D40" s="20" t="s">
        <v>404</v>
      </c>
      <c r="E40" s="20">
        <v>120</v>
      </c>
      <c r="F40" s="18" t="s">
        <v>410</v>
      </c>
      <c r="G40" s="19"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1206</v>
      </c>
      <c r="B41" s="18" t="s">
        <v>361</v>
      </c>
      <c r="C41" s="20">
        <v>40</v>
      </c>
      <c r="D41" s="20" t="s">
        <v>404</v>
      </c>
      <c r="E41" s="20">
        <v>220</v>
      </c>
      <c r="F41" s="18" t="s">
        <v>405</v>
      </c>
      <c r="G41" s="21" t="s">
        <v>198</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1424</v>
      </c>
      <c r="B42" s="18" t="s">
        <v>361</v>
      </c>
      <c r="C42" s="18">
        <v>41</v>
      </c>
      <c r="D42" s="20" t="s">
        <v>404</v>
      </c>
      <c r="E42" s="20">
        <v>50</v>
      </c>
      <c r="F42" s="18" t="s">
        <v>410</v>
      </c>
      <c r="G42" s="21"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1408</v>
      </c>
      <c r="B43" s="18" t="s">
        <v>361</v>
      </c>
      <c r="C43" s="20">
        <v>42</v>
      </c>
      <c r="D43" s="20" t="s">
        <v>404</v>
      </c>
      <c r="E43" s="20">
        <v>110</v>
      </c>
      <c r="F43" s="18"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1407</v>
      </c>
      <c r="B44" s="18" t="s">
        <v>361</v>
      </c>
      <c r="C44" s="18">
        <v>43</v>
      </c>
      <c r="D44" s="20" t="s">
        <v>404</v>
      </c>
      <c r="E44" s="20">
        <v>90</v>
      </c>
      <c r="F44" s="18" t="s">
        <v>405</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1420</v>
      </c>
      <c r="B45" s="18" t="s">
        <v>361</v>
      </c>
      <c r="C45" s="20">
        <v>44</v>
      </c>
      <c r="D45" s="20" t="s">
        <v>404</v>
      </c>
      <c r="E45" s="20">
        <v>70</v>
      </c>
      <c r="F45" s="18"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1672</v>
      </c>
      <c r="B46" s="18" t="s">
        <v>361</v>
      </c>
      <c r="C46" s="18">
        <v>45</v>
      </c>
      <c r="D46" s="20" t="s">
        <v>404</v>
      </c>
      <c r="E46" s="20">
        <v>120</v>
      </c>
      <c r="F46" s="18" t="s">
        <v>410</v>
      </c>
      <c r="G46" s="21" t="s">
        <v>198</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1518</v>
      </c>
      <c r="B47" s="18" t="s">
        <v>361</v>
      </c>
      <c r="C47" s="20">
        <v>46</v>
      </c>
      <c r="D47" s="20" t="s">
        <v>404</v>
      </c>
      <c r="E47" s="20">
        <v>130</v>
      </c>
      <c r="F47" s="18" t="s">
        <v>410</v>
      </c>
      <c r="G47" s="21" t="s">
        <v>202</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587</v>
      </c>
      <c r="B48" s="18" t="s">
        <v>361</v>
      </c>
      <c r="C48" s="18">
        <v>47</v>
      </c>
      <c r="D48" s="20" t="s">
        <v>400</v>
      </c>
      <c r="E48" s="20">
        <v>50</v>
      </c>
      <c r="F48" s="18" t="s">
        <v>410</v>
      </c>
      <c r="G48" s="21"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3260</v>
      </c>
      <c r="B49" s="18" t="s">
        <v>361</v>
      </c>
      <c r="C49" s="20">
        <v>48</v>
      </c>
      <c r="D49" s="20" t="s">
        <v>400</v>
      </c>
      <c r="E49" s="20">
        <v>190</v>
      </c>
      <c r="F49" s="18" t="s">
        <v>405</v>
      </c>
      <c r="G49" s="21" t="s">
        <v>210</v>
      </c>
      <c r="H49" s="78" t="s">
        <v>402</v>
      </c>
      <c r="I49" s="78" t="s">
        <v>402</v>
      </c>
      <c r="J49" s="78"/>
      <c r="K49" s="78" t="s">
        <v>402</v>
      </c>
      <c r="R49" s="177" t="s">
        <v>278</v>
      </c>
      <c r="S49" s="208">
        <f t="shared" si="5"/>
        <v>0</v>
      </c>
      <c r="T49" s="209">
        <f t="shared" si="6"/>
        <v>0</v>
      </c>
      <c r="U49" s="179"/>
      <c r="V49" s="109" t="s">
        <v>278</v>
      </c>
      <c r="W49" s="268">
        <f t="shared" si="7"/>
        <v>0</v>
      </c>
      <c r="X49" s="7">
        <f t="shared" si="8"/>
        <v>0</v>
      </c>
    </row>
    <row r="50" spans="1:24" ht="13.8" thickBot="1" x14ac:dyDescent="0.3">
      <c r="A50" s="15" t="s">
        <v>463</v>
      </c>
      <c r="B50" s="18" t="s">
        <v>361</v>
      </c>
      <c r="C50" s="18">
        <v>49</v>
      </c>
      <c r="D50" s="20" t="s">
        <v>400</v>
      </c>
      <c r="E50" s="20">
        <v>60</v>
      </c>
      <c r="F50" s="18" t="s">
        <v>410</v>
      </c>
      <c r="G50" s="21" t="s">
        <v>190</v>
      </c>
      <c r="H50" s="78" t="s">
        <v>402</v>
      </c>
      <c r="I50" s="78" t="s">
        <v>402</v>
      </c>
      <c r="J50" s="78"/>
      <c r="K50" s="78"/>
      <c r="U50" s="179"/>
      <c r="V50" s="188" t="s">
        <v>458</v>
      </c>
      <c r="W50" s="206"/>
      <c r="X50" s="207">
        <f>SUM(X51:X73)</f>
        <v>320</v>
      </c>
    </row>
    <row r="51" spans="1:24" x14ac:dyDescent="0.25">
      <c r="A51" s="15" t="s">
        <v>447</v>
      </c>
      <c r="B51" s="18" t="s">
        <v>361</v>
      </c>
      <c r="C51" s="20">
        <v>50</v>
      </c>
      <c r="D51" s="20" t="s">
        <v>400</v>
      </c>
      <c r="E51" s="20">
        <v>110</v>
      </c>
      <c r="F51" s="18" t="s">
        <v>405</v>
      </c>
      <c r="G51" s="19" t="s">
        <v>194</v>
      </c>
      <c r="H51" s="78" t="s">
        <v>402</v>
      </c>
      <c r="I51" s="78" t="s">
        <v>402</v>
      </c>
      <c r="J51" s="78"/>
      <c r="K51" s="78"/>
      <c r="U51" s="269"/>
      <c r="V51" s="124" t="s">
        <v>190</v>
      </c>
      <c r="W51" s="169">
        <f>S3+S27+W3+W27</f>
        <v>0</v>
      </c>
      <c r="X51" s="170">
        <f>T3+T27+X3+X27</f>
        <v>80</v>
      </c>
    </row>
    <row r="52" spans="1:24" x14ac:dyDescent="0.25">
      <c r="A52" s="15" t="s">
        <v>1214</v>
      </c>
      <c r="B52" s="18" t="s">
        <v>361</v>
      </c>
      <c r="C52" s="18">
        <v>51</v>
      </c>
      <c r="D52" s="20" t="s">
        <v>400</v>
      </c>
      <c r="E52" s="20">
        <v>50</v>
      </c>
      <c r="F52" s="18" t="s">
        <v>410</v>
      </c>
      <c r="G52" s="21" t="s">
        <v>190</v>
      </c>
      <c r="H52" s="78" t="s">
        <v>402</v>
      </c>
      <c r="I52" s="78" t="s">
        <v>402</v>
      </c>
      <c r="J52" s="78"/>
      <c r="K52" s="78"/>
      <c r="U52" s="269"/>
      <c r="V52" s="125" t="s">
        <v>194</v>
      </c>
      <c r="W52" s="169">
        <f t="shared" ref="W52:X67" si="9">S4+S28+W4+W28</f>
        <v>0</v>
      </c>
      <c r="X52" s="170">
        <f t="shared" si="9"/>
        <v>124</v>
      </c>
    </row>
    <row r="53" spans="1:24" x14ac:dyDescent="0.25">
      <c r="A53" s="15" t="s">
        <v>1201</v>
      </c>
      <c r="B53" s="18" t="s">
        <v>361</v>
      </c>
      <c r="C53" s="20">
        <v>52</v>
      </c>
      <c r="D53" s="20" t="s">
        <v>400</v>
      </c>
      <c r="E53" s="20">
        <v>110</v>
      </c>
      <c r="F53" s="18" t="s">
        <v>405</v>
      </c>
      <c r="G53" s="21" t="s">
        <v>198</v>
      </c>
      <c r="H53" s="78" t="s">
        <v>402</v>
      </c>
      <c r="I53" s="78" t="s">
        <v>402</v>
      </c>
      <c r="J53" s="78"/>
      <c r="K53" s="78"/>
      <c r="U53" s="269"/>
      <c r="V53" s="125" t="s">
        <v>198</v>
      </c>
      <c r="W53" s="169">
        <f t="shared" si="9"/>
        <v>0</v>
      </c>
      <c r="X53" s="170">
        <f t="shared" si="9"/>
        <v>34</v>
      </c>
    </row>
    <row r="54" spans="1:24" x14ac:dyDescent="0.25">
      <c r="A54" s="15" t="s">
        <v>1299</v>
      </c>
      <c r="B54" s="18" t="s">
        <v>361</v>
      </c>
      <c r="C54" s="18">
        <v>53</v>
      </c>
      <c r="D54" s="20" t="s">
        <v>400</v>
      </c>
      <c r="E54" s="20">
        <v>70</v>
      </c>
      <c r="F54" s="18" t="s">
        <v>410</v>
      </c>
      <c r="G54" s="21" t="s">
        <v>194</v>
      </c>
      <c r="H54" s="78" t="s">
        <v>402</v>
      </c>
      <c r="I54" s="78" t="s">
        <v>402</v>
      </c>
      <c r="J54" s="78"/>
      <c r="K54" s="78"/>
      <c r="U54" s="269"/>
      <c r="V54" s="125" t="s">
        <v>202</v>
      </c>
      <c r="W54" s="169">
        <f t="shared" si="9"/>
        <v>0</v>
      </c>
      <c r="X54" s="170">
        <f t="shared" si="9"/>
        <v>39</v>
      </c>
    </row>
    <row r="55" spans="1:24" x14ac:dyDescent="0.25">
      <c r="A55" s="15" t="s">
        <v>1298</v>
      </c>
      <c r="B55" s="18" t="s">
        <v>361</v>
      </c>
      <c r="C55" s="20">
        <v>54</v>
      </c>
      <c r="D55" s="20" t="s">
        <v>400</v>
      </c>
      <c r="E55" s="20">
        <v>70</v>
      </c>
      <c r="F55" s="18" t="s">
        <v>410</v>
      </c>
      <c r="G55" s="21" t="s">
        <v>194</v>
      </c>
      <c r="H55" s="78" t="s">
        <v>402</v>
      </c>
      <c r="I55" s="78" t="s">
        <v>402</v>
      </c>
      <c r="J55" s="78"/>
      <c r="K55" s="78"/>
      <c r="U55" s="269"/>
      <c r="V55" s="125" t="s">
        <v>206</v>
      </c>
      <c r="W55" s="169">
        <f t="shared" si="9"/>
        <v>0</v>
      </c>
      <c r="X55" s="170">
        <f t="shared" si="9"/>
        <v>0</v>
      </c>
    </row>
    <row r="56" spans="1:24" x14ac:dyDescent="0.25">
      <c r="A56" s="15" t="s">
        <v>3080</v>
      </c>
      <c r="B56" s="18" t="s">
        <v>361</v>
      </c>
      <c r="C56" s="18">
        <v>55</v>
      </c>
      <c r="D56" s="20" t="s">
        <v>400</v>
      </c>
      <c r="E56" s="20">
        <v>90</v>
      </c>
      <c r="F56" s="18" t="s">
        <v>410</v>
      </c>
      <c r="G56" s="19" t="s">
        <v>194</v>
      </c>
      <c r="H56" s="78" t="s">
        <v>402</v>
      </c>
      <c r="I56" s="78" t="s">
        <v>402</v>
      </c>
      <c r="J56" s="78"/>
      <c r="K56" s="78"/>
      <c r="U56" s="270"/>
      <c r="V56" s="125" t="s">
        <v>210</v>
      </c>
      <c r="W56" s="169">
        <f t="shared" si="9"/>
        <v>0</v>
      </c>
      <c r="X56" s="170">
        <f t="shared" si="9"/>
        <v>11</v>
      </c>
    </row>
    <row r="57" spans="1:24" ht="13.8" thickBot="1" x14ac:dyDescent="0.3">
      <c r="A57" s="15" t="s">
        <v>3261</v>
      </c>
      <c r="B57" s="18" t="s">
        <v>361</v>
      </c>
      <c r="C57" s="20">
        <v>56</v>
      </c>
      <c r="D57" s="20" t="s">
        <v>421</v>
      </c>
      <c r="E57" s="20">
        <v>150</v>
      </c>
      <c r="F57" s="18" t="s">
        <v>410</v>
      </c>
      <c r="G57" s="21" t="s">
        <v>210</v>
      </c>
      <c r="H57" s="78" t="s">
        <v>402</v>
      </c>
      <c r="I57" s="78" t="s">
        <v>402</v>
      </c>
      <c r="J57" s="78"/>
      <c r="K57" s="78" t="s">
        <v>402</v>
      </c>
      <c r="U57" s="271"/>
      <c r="V57" s="125" t="s">
        <v>214</v>
      </c>
      <c r="W57" s="169">
        <f t="shared" si="9"/>
        <v>0</v>
      </c>
      <c r="X57" s="170">
        <f t="shared" si="9"/>
        <v>0</v>
      </c>
    </row>
    <row r="58" spans="1:24" ht="13.8" thickBot="1" x14ac:dyDescent="0.3">
      <c r="A58" s="15" t="s">
        <v>1426</v>
      </c>
      <c r="B58" s="18" t="s">
        <v>361</v>
      </c>
      <c r="C58" s="18">
        <v>57</v>
      </c>
      <c r="D58" s="20" t="s">
        <v>421</v>
      </c>
      <c r="E58" s="20">
        <v>60</v>
      </c>
      <c r="F58" s="18" t="s">
        <v>410</v>
      </c>
      <c r="G58" s="21" t="s">
        <v>190</v>
      </c>
      <c r="H58" s="78" t="s">
        <v>402</v>
      </c>
      <c r="I58" s="78" t="s">
        <v>402</v>
      </c>
      <c r="J58" s="78"/>
      <c r="K58" s="78"/>
      <c r="U58" s="271"/>
      <c r="V58" s="125" t="s">
        <v>218</v>
      </c>
      <c r="W58" s="169">
        <f t="shared" si="9"/>
        <v>0</v>
      </c>
      <c r="X58" s="170">
        <f t="shared" si="9"/>
        <v>0</v>
      </c>
    </row>
    <row r="59" spans="1:24" ht="13.8" thickBot="1" x14ac:dyDescent="0.3">
      <c r="A59" s="15" t="s">
        <v>1423</v>
      </c>
      <c r="B59" s="18" t="s">
        <v>361</v>
      </c>
      <c r="C59" s="20">
        <v>58</v>
      </c>
      <c r="D59" s="20" t="s">
        <v>421</v>
      </c>
      <c r="E59" s="20">
        <v>120</v>
      </c>
      <c r="F59" s="18" t="s">
        <v>405</v>
      </c>
      <c r="G59" s="21" t="s">
        <v>194</v>
      </c>
      <c r="H59" s="78" t="s">
        <v>402</v>
      </c>
      <c r="I59" s="78" t="s">
        <v>402</v>
      </c>
      <c r="J59" s="78"/>
      <c r="K59" s="78"/>
      <c r="U59" s="271"/>
      <c r="V59" s="125" t="s">
        <v>222</v>
      </c>
      <c r="W59" s="169">
        <f t="shared" si="9"/>
        <v>0</v>
      </c>
      <c r="X59" s="170">
        <f t="shared" si="9"/>
        <v>0</v>
      </c>
    </row>
    <row r="60" spans="1:24" ht="13.8" thickBot="1" x14ac:dyDescent="0.3">
      <c r="A60" s="15" t="s">
        <v>1315</v>
      </c>
      <c r="B60" s="18" t="s">
        <v>361</v>
      </c>
      <c r="C60" s="18">
        <v>59</v>
      </c>
      <c r="D60" s="20" t="s">
        <v>421</v>
      </c>
      <c r="E60" s="20">
        <v>60</v>
      </c>
      <c r="F60" s="18" t="s">
        <v>410</v>
      </c>
      <c r="G60" s="21" t="s">
        <v>190</v>
      </c>
      <c r="H60" s="78" t="s">
        <v>402</v>
      </c>
      <c r="I60" s="78" t="s">
        <v>402</v>
      </c>
      <c r="J60" s="78"/>
      <c r="K60" s="78"/>
      <c r="U60" s="271"/>
      <c r="V60" s="125" t="s">
        <v>226</v>
      </c>
      <c r="W60" s="169">
        <f t="shared" si="9"/>
        <v>0</v>
      </c>
      <c r="X60" s="170">
        <f t="shared" si="9"/>
        <v>0</v>
      </c>
    </row>
    <row r="61" spans="1:24" ht="13.8" thickBot="1" x14ac:dyDescent="0.3">
      <c r="A61" s="15" t="s">
        <v>1297</v>
      </c>
      <c r="B61" s="18" t="s">
        <v>361</v>
      </c>
      <c r="C61" s="20">
        <v>60</v>
      </c>
      <c r="D61" s="20" t="s">
        <v>421</v>
      </c>
      <c r="E61" s="20">
        <v>120</v>
      </c>
      <c r="F61" s="18" t="s">
        <v>405</v>
      </c>
      <c r="G61" s="21" t="s">
        <v>198</v>
      </c>
      <c r="H61" s="78" t="s">
        <v>402</v>
      </c>
      <c r="I61" s="78" t="s">
        <v>402</v>
      </c>
      <c r="J61" s="78"/>
      <c r="K61" s="78"/>
      <c r="U61" s="271"/>
      <c r="V61" s="126" t="s">
        <v>230</v>
      </c>
      <c r="W61" s="169">
        <f t="shared" si="9"/>
        <v>0</v>
      </c>
      <c r="X61" s="170">
        <f t="shared" si="9"/>
        <v>0</v>
      </c>
    </row>
    <row r="62" spans="1:24" ht="13.8" thickBot="1" x14ac:dyDescent="0.3">
      <c r="A62" s="15" t="s">
        <v>1257</v>
      </c>
      <c r="B62" s="18" t="s">
        <v>361</v>
      </c>
      <c r="C62" s="18">
        <v>61</v>
      </c>
      <c r="D62" s="20" t="s">
        <v>421</v>
      </c>
      <c r="E62" s="20">
        <v>80</v>
      </c>
      <c r="F62" s="18" t="s">
        <v>410</v>
      </c>
      <c r="G62" s="19" t="s">
        <v>202</v>
      </c>
      <c r="H62" s="78" t="s">
        <v>402</v>
      </c>
      <c r="I62" s="78" t="s">
        <v>402</v>
      </c>
      <c r="J62" s="78"/>
      <c r="K62" s="78"/>
      <c r="U62" s="271"/>
      <c r="V62" s="125" t="s">
        <v>234</v>
      </c>
      <c r="W62" s="169">
        <f t="shared" si="9"/>
        <v>0</v>
      </c>
      <c r="X62" s="170">
        <f t="shared" si="9"/>
        <v>0</v>
      </c>
    </row>
    <row r="63" spans="1:24" ht="13.8" thickBot="1" x14ac:dyDescent="0.3">
      <c r="A63" s="15" t="s">
        <v>1262</v>
      </c>
      <c r="B63" s="18" t="s">
        <v>361</v>
      </c>
      <c r="C63" s="20">
        <v>62</v>
      </c>
      <c r="D63" s="20" t="s">
        <v>421</v>
      </c>
      <c r="E63" s="20">
        <v>90</v>
      </c>
      <c r="F63" s="18" t="s">
        <v>410</v>
      </c>
      <c r="G63" s="19" t="s">
        <v>194</v>
      </c>
      <c r="H63" s="78" t="s">
        <v>402</v>
      </c>
      <c r="I63" s="78" t="s">
        <v>402</v>
      </c>
      <c r="J63" s="78"/>
      <c r="K63" s="78"/>
      <c r="U63" s="271"/>
      <c r="V63" s="125" t="s">
        <v>238</v>
      </c>
      <c r="W63" s="169">
        <f t="shared" si="9"/>
        <v>0</v>
      </c>
      <c r="X63" s="170">
        <f t="shared" si="9"/>
        <v>0</v>
      </c>
    </row>
    <row r="64" spans="1:24" ht="13.8" thickBot="1" x14ac:dyDescent="0.3">
      <c r="A64" s="15" t="s">
        <v>1309</v>
      </c>
      <c r="B64" s="18" t="s">
        <v>361</v>
      </c>
      <c r="C64" s="18">
        <v>63</v>
      </c>
      <c r="D64" s="20" t="s">
        <v>421</v>
      </c>
      <c r="E64" s="20">
        <v>60</v>
      </c>
      <c r="F64" s="18" t="s">
        <v>410</v>
      </c>
      <c r="G64" s="21" t="s">
        <v>190</v>
      </c>
      <c r="H64" s="78" t="s">
        <v>402</v>
      </c>
      <c r="I64" s="78" t="s">
        <v>402</v>
      </c>
      <c r="J64" s="78"/>
      <c r="K64" s="78"/>
      <c r="U64" s="271"/>
      <c r="V64" s="125" t="s">
        <v>242</v>
      </c>
      <c r="W64" s="169">
        <f t="shared" si="9"/>
        <v>0</v>
      </c>
      <c r="X64" s="170">
        <f t="shared" si="9"/>
        <v>0</v>
      </c>
    </row>
    <row r="65" spans="1:24" ht="13.8" thickBot="1" x14ac:dyDescent="0.3">
      <c r="A65" s="15" t="s">
        <v>1309</v>
      </c>
      <c r="B65" s="18" t="s">
        <v>361</v>
      </c>
      <c r="C65" s="20">
        <v>64</v>
      </c>
      <c r="D65" s="20" t="s">
        <v>421</v>
      </c>
      <c r="E65" s="20">
        <v>50</v>
      </c>
      <c r="F65" s="18" t="s">
        <v>410</v>
      </c>
      <c r="G65" s="19" t="s">
        <v>190</v>
      </c>
      <c r="H65" s="78" t="s">
        <v>402</v>
      </c>
      <c r="I65" s="78" t="s">
        <v>402</v>
      </c>
      <c r="J65" s="78"/>
      <c r="K65" s="78"/>
      <c r="U65" s="271"/>
      <c r="V65" s="125" t="s">
        <v>246</v>
      </c>
      <c r="W65" s="169">
        <f t="shared" si="9"/>
        <v>0</v>
      </c>
      <c r="X65" s="170">
        <f t="shared" si="9"/>
        <v>0</v>
      </c>
    </row>
    <row r="66" spans="1:24" ht="13.8" thickBot="1" x14ac:dyDescent="0.3">
      <c r="A66" s="15" t="s">
        <v>1396</v>
      </c>
      <c r="B66" s="18" t="s">
        <v>361</v>
      </c>
      <c r="C66" s="18">
        <v>65</v>
      </c>
      <c r="D66" s="20" t="s">
        <v>421</v>
      </c>
      <c r="E66" s="20">
        <v>90</v>
      </c>
      <c r="F66" s="18" t="s">
        <v>405</v>
      </c>
      <c r="G66" s="19" t="s">
        <v>198</v>
      </c>
      <c r="H66" s="78" t="s">
        <v>402</v>
      </c>
      <c r="I66" s="78" t="s">
        <v>402</v>
      </c>
      <c r="J66" s="78"/>
      <c r="K66" s="78"/>
      <c r="U66" s="271"/>
      <c r="V66" s="125" t="s">
        <v>250</v>
      </c>
      <c r="W66" s="169">
        <f t="shared" si="9"/>
        <v>0</v>
      </c>
      <c r="X66" s="170">
        <f t="shared" si="9"/>
        <v>0</v>
      </c>
    </row>
    <row r="67" spans="1:24" ht="13.8" thickBot="1" x14ac:dyDescent="0.3">
      <c r="A67" s="15" t="s">
        <v>3262</v>
      </c>
      <c r="B67" s="18" t="s">
        <v>361</v>
      </c>
      <c r="C67" s="20">
        <v>66</v>
      </c>
      <c r="D67" s="20" t="s">
        <v>421</v>
      </c>
      <c r="E67" s="20">
        <v>190</v>
      </c>
      <c r="F67" s="18" t="s">
        <v>405</v>
      </c>
      <c r="G67" s="21" t="s">
        <v>210</v>
      </c>
      <c r="H67" s="78" t="s">
        <v>402</v>
      </c>
      <c r="I67" s="78" t="s">
        <v>402</v>
      </c>
      <c r="J67" s="78"/>
      <c r="K67" s="78" t="s">
        <v>402</v>
      </c>
      <c r="U67" s="271"/>
      <c r="V67" s="125" t="s">
        <v>254</v>
      </c>
      <c r="W67" s="169">
        <f t="shared" si="9"/>
        <v>0</v>
      </c>
      <c r="X67" s="170">
        <f t="shared" si="9"/>
        <v>0</v>
      </c>
    </row>
    <row r="68" spans="1:24" ht="13.8" thickBot="1" x14ac:dyDescent="0.3">
      <c r="A68" s="15" t="s">
        <v>180</v>
      </c>
      <c r="B68" s="18" t="s">
        <v>361</v>
      </c>
      <c r="C68" s="18">
        <v>67</v>
      </c>
      <c r="D68" s="20" t="s">
        <v>421</v>
      </c>
      <c r="E68" s="20">
        <v>120</v>
      </c>
      <c r="F68" s="18" t="s">
        <v>410</v>
      </c>
      <c r="G68" s="21" t="s">
        <v>202</v>
      </c>
      <c r="H68" s="78" t="s">
        <v>402</v>
      </c>
      <c r="I68" s="78" t="s">
        <v>402</v>
      </c>
      <c r="J68" s="78"/>
      <c r="K68" s="78"/>
      <c r="U68" s="271"/>
      <c r="V68" s="125" t="s">
        <v>258</v>
      </c>
      <c r="W68" s="169">
        <f t="shared" ref="W68:X73" si="10">S20+S44+W20+W44</f>
        <v>0</v>
      </c>
      <c r="X68" s="170">
        <f t="shared" si="10"/>
        <v>0</v>
      </c>
    </row>
    <row r="69" spans="1:24" ht="13.8" thickBot="1" x14ac:dyDescent="0.3">
      <c r="A69" s="15" t="s">
        <v>180</v>
      </c>
      <c r="B69" s="18" t="s">
        <v>361</v>
      </c>
      <c r="C69" s="20">
        <v>68</v>
      </c>
      <c r="D69" s="20" t="s">
        <v>421</v>
      </c>
      <c r="E69" s="20">
        <v>130</v>
      </c>
      <c r="F69" s="18" t="s">
        <v>410</v>
      </c>
      <c r="G69" s="21" t="s">
        <v>198</v>
      </c>
      <c r="H69" s="78" t="s">
        <v>402</v>
      </c>
      <c r="I69" s="78" t="s">
        <v>402</v>
      </c>
      <c r="J69" s="78"/>
      <c r="K69" s="78"/>
      <c r="U69" s="271"/>
      <c r="V69" s="125" t="s">
        <v>262</v>
      </c>
      <c r="W69" s="169">
        <f t="shared" si="10"/>
        <v>0</v>
      </c>
      <c r="X69" s="170">
        <f t="shared" si="10"/>
        <v>0</v>
      </c>
    </row>
    <row r="70" spans="1:24" ht="13.8" thickBot="1" x14ac:dyDescent="0.3">
      <c r="A70" s="15" t="s">
        <v>180</v>
      </c>
      <c r="B70" s="18" t="s">
        <v>361</v>
      </c>
      <c r="C70" s="18">
        <v>69</v>
      </c>
      <c r="D70" s="20" t="s">
        <v>421</v>
      </c>
      <c r="E70" s="20">
        <v>100</v>
      </c>
      <c r="F70" s="18" t="s">
        <v>410</v>
      </c>
      <c r="G70" s="21" t="s">
        <v>198</v>
      </c>
      <c r="H70" s="78" t="s">
        <v>402</v>
      </c>
      <c r="I70" s="78" t="s">
        <v>402</v>
      </c>
      <c r="J70" s="78"/>
      <c r="K70" s="78"/>
      <c r="U70" s="271"/>
      <c r="V70" s="125" t="s">
        <v>266</v>
      </c>
      <c r="W70" s="169">
        <f t="shared" si="10"/>
        <v>0</v>
      </c>
      <c r="X70" s="170">
        <f t="shared" si="10"/>
        <v>0</v>
      </c>
    </row>
    <row r="71" spans="1:24" ht="13.8" thickBot="1" x14ac:dyDescent="0.3">
      <c r="A71" s="15" t="s">
        <v>3099</v>
      </c>
      <c r="B71" s="18" t="s">
        <v>361</v>
      </c>
      <c r="C71" s="20">
        <v>70</v>
      </c>
      <c r="D71" s="20" t="s">
        <v>421</v>
      </c>
      <c r="E71" s="20">
        <v>160</v>
      </c>
      <c r="F71" s="18" t="s">
        <v>401</v>
      </c>
      <c r="G71" s="21" t="s">
        <v>202</v>
      </c>
      <c r="H71" s="78" t="s">
        <v>402</v>
      </c>
      <c r="I71" s="78" t="s">
        <v>402</v>
      </c>
      <c r="J71" s="78"/>
      <c r="K71" s="78"/>
      <c r="U71" s="271"/>
      <c r="V71" s="125" t="s">
        <v>270</v>
      </c>
      <c r="W71" s="169">
        <f t="shared" si="10"/>
        <v>0</v>
      </c>
      <c r="X71" s="170">
        <f t="shared" si="10"/>
        <v>0</v>
      </c>
    </row>
    <row r="72" spans="1:24" ht="13.8" thickBot="1" x14ac:dyDescent="0.3">
      <c r="A72" s="15" t="s">
        <v>476</v>
      </c>
      <c r="B72" s="18" t="s">
        <v>361</v>
      </c>
      <c r="C72" s="18">
        <v>71</v>
      </c>
      <c r="D72" s="20" t="s">
        <v>431</v>
      </c>
      <c r="E72" s="20">
        <v>100</v>
      </c>
      <c r="F72" s="18" t="s">
        <v>410</v>
      </c>
      <c r="G72" s="21" t="s">
        <v>190</v>
      </c>
      <c r="H72" s="78" t="s">
        <v>402</v>
      </c>
      <c r="I72" s="78" t="s">
        <v>402</v>
      </c>
      <c r="J72" s="78"/>
      <c r="K72" s="78"/>
      <c r="U72" s="271"/>
      <c r="V72" s="125" t="s">
        <v>274</v>
      </c>
      <c r="W72" s="169">
        <f t="shared" si="10"/>
        <v>0</v>
      </c>
      <c r="X72" s="170">
        <f t="shared" si="10"/>
        <v>17</v>
      </c>
    </row>
    <row r="73" spans="1:24" ht="13.8" thickBot="1" x14ac:dyDescent="0.3">
      <c r="A73" s="15" t="s">
        <v>452</v>
      </c>
      <c r="B73" s="18" t="s">
        <v>361</v>
      </c>
      <c r="C73" s="20">
        <v>72</v>
      </c>
      <c r="D73" s="20" t="s">
        <v>431</v>
      </c>
      <c r="E73" s="20">
        <v>70</v>
      </c>
      <c r="F73" s="18" t="s">
        <v>410</v>
      </c>
      <c r="G73" s="21" t="s">
        <v>190</v>
      </c>
      <c r="H73" s="78" t="s">
        <v>402</v>
      </c>
      <c r="I73" s="78" t="s">
        <v>402</v>
      </c>
      <c r="J73" s="78"/>
      <c r="K73" s="78"/>
      <c r="U73" s="271"/>
      <c r="V73" s="177" t="s">
        <v>278</v>
      </c>
      <c r="W73" s="169">
        <f t="shared" si="10"/>
        <v>0</v>
      </c>
      <c r="X73" s="170">
        <f t="shared" si="10"/>
        <v>15</v>
      </c>
    </row>
    <row r="74" spans="1:24" x14ac:dyDescent="0.25">
      <c r="A74" s="15" t="s">
        <v>430</v>
      </c>
      <c r="B74" s="18" t="s">
        <v>361</v>
      </c>
      <c r="C74" s="18">
        <v>73</v>
      </c>
      <c r="D74" s="20" t="s">
        <v>431</v>
      </c>
      <c r="E74" s="20">
        <v>130</v>
      </c>
      <c r="F74" s="18" t="s">
        <v>405</v>
      </c>
      <c r="G74" s="21" t="s">
        <v>194</v>
      </c>
      <c r="H74" s="78" t="s">
        <v>402</v>
      </c>
      <c r="I74" s="78" t="s">
        <v>402</v>
      </c>
      <c r="J74" s="78"/>
      <c r="K74" s="78"/>
    </row>
    <row r="75" spans="1:24" x14ac:dyDescent="0.25">
      <c r="A75" s="15" t="s">
        <v>965</v>
      </c>
      <c r="B75" s="18" t="s">
        <v>361</v>
      </c>
      <c r="C75" s="20">
        <v>74</v>
      </c>
      <c r="D75" s="20" t="s">
        <v>431</v>
      </c>
      <c r="E75" s="20">
        <v>60</v>
      </c>
      <c r="F75" s="18" t="s">
        <v>410</v>
      </c>
      <c r="G75" s="21" t="s">
        <v>190</v>
      </c>
      <c r="H75" s="78" t="s">
        <v>402</v>
      </c>
      <c r="I75" s="78" t="s">
        <v>402</v>
      </c>
      <c r="J75" s="78"/>
      <c r="K75" s="78"/>
    </row>
    <row r="76" spans="1:24" x14ac:dyDescent="0.25">
      <c r="A76" s="15" t="s">
        <v>958</v>
      </c>
      <c r="B76" s="18" t="s">
        <v>361</v>
      </c>
      <c r="C76" s="18">
        <v>75</v>
      </c>
      <c r="D76" s="20" t="s">
        <v>431</v>
      </c>
      <c r="E76" s="20">
        <v>80</v>
      </c>
      <c r="F76" s="18" t="s">
        <v>405</v>
      </c>
      <c r="G76" s="21" t="s">
        <v>194</v>
      </c>
      <c r="H76" s="78" t="s">
        <v>402</v>
      </c>
      <c r="I76" s="78" t="s">
        <v>402</v>
      </c>
      <c r="J76" s="78"/>
      <c r="K76" s="78"/>
    </row>
    <row r="77" spans="1:24" x14ac:dyDescent="0.25">
      <c r="A77" s="15" t="s">
        <v>1308</v>
      </c>
      <c r="B77" s="18" t="s">
        <v>361</v>
      </c>
      <c r="C77" s="20">
        <v>76</v>
      </c>
      <c r="D77" s="20" t="s">
        <v>431</v>
      </c>
      <c r="E77" s="20">
        <v>70</v>
      </c>
      <c r="F77" s="18" t="s">
        <v>410</v>
      </c>
      <c r="G77" s="21" t="s">
        <v>190</v>
      </c>
      <c r="H77" s="78" t="s">
        <v>402</v>
      </c>
      <c r="I77" s="78" t="s">
        <v>402</v>
      </c>
      <c r="J77" s="78"/>
      <c r="K77" s="78"/>
    </row>
    <row r="78" spans="1:24" x14ac:dyDescent="0.25">
      <c r="A78" s="15" t="s">
        <v>1401</v>
      </c>
      <c r="B78" s="18" t="s">
        <v>361</v>
      </c>
      <c r="C78" s="20">
        <v>77</v>
      </c>
      <c r="D78" s="20" t="s">
        <v>431</v>
      </c>
      <c r="E78" s="20">
        <v>90</v>
      </c>
      <c r="F78" s="18" t="s">
        <v>405</v>
      </c>
      <c r="G78" s="21" t="s">
        <v>198</v>
      </c>
      <c r="H78" s="78" t="s">
        <v>402</v>
      </c>
      <c r="I78" s="78" t="s">
        <v>402</v>
      </c>
      <c r="J78" s="78"/>
      <c r="K78" s="78"/>
    </row>
    <row r="79" spans="1:24" x14ac:dyDescent="0.25">
      <c r="A79" s="15" t="s">
        <v>1267</v>
      </c>
      <c r="B79" s="18" t="s">
        <v>361</v>
      </c>
      <c r="C79" s="20">
        <v>78</v>
      </c>
      <c r="D79" s="20" t="s">
        <v>431</v>
      </c>
      <c r="E79" s="20">
        <v>60</v>
      </c>
      <c r="F79" s="18" t="s">
        <v>410</v>
      </c>
      <c r="G79" s="21" t="s">
        <v>190</v>
      </c>
      <c r="H79" s="78" t="s">
        <v>402</v>
      </c>
      <c r="I79" s="78" t="s">
        <v>402</v>
      </c>
      <c r="J79" s="78"/>
      <c r="K79" s="78"/>
    </row>
    <row r="80" spans="1:24" x14ac:dyDescent="0.25">
      <c r="A80" s="15" t="s">
        <v>1397</v>
      </c>
      <c r="B80" s="18" t="s">
        <v>361</v>
      </c>
      <c r="C80" s="20">
        <v>79</v>
      </c>
      <c r="D80" s="20" t="s">
        <v>431</v>
      </c>
      <c r="E80" s="20">
        <v>110</v>
      </c>
      <c r="F80" s="18" t="s">
        <v>405</v>
      </c>
      <c r="G80" s="21" t="s">
        <v>198</v>
      </c>
      <c r="H80" s="78" t="s">
        <v>402</v>
      </c>
      <c r="I80" s="78" t="s">
        <v>402</v>
      </c>
      <c r="J80" s="78"/>
      <c r="K80" s="78"/>
    </row>
    <row r="81" spans="1:11" x14ac:dyDescent="0.25">
      <c r="A81" s="15" t="s">
        <v>1673</v>
      </c>
      <c r="B81" s="18" t="s">
        <v>361</v>
      </c>
      <c r="C81" s="20">
        <v>80</v>
      </c>
      <c r="D81" s="20" t="s">
        <v>431</v>
      </c>
      <c r="E81" s="20">
        <v>120</v>
      </c>
      <c r="F81" s="18" t="s">
        <v>410</v>
      </c>
      <c r="G81" s="21" t="s">
        <v>198</v>
      </c>
      <c r="H81" s="78" t="s">
        <v>402</v>
      </c>
      <c r="I81" s="78" t="s">
        <v>402</v>
      </c>
      <c r="J81" s="78"/>
      <c r="K81" s="78"/>
    </row>
    <row r="82" spans="1:11" x14ac:dyDescent="0.25">
      <c r="A82" s="15" t="s">
        <v>1448</v>
      </c>
      <c r="B82" s="18" t="s">
        <v>361</v>
      </c>
      <c r="C82" s="20">
        <v>81</v>
      </c>
      <c r="D82" s="20" t="s">
        <v>431</v>
      </c>
      <c r="E82" s="20">
        <v>130</v>
      </c>
      <c r="F82" s="18" t="s">
        <v>410</v>
      </c>
      <c r="G82" s="21" t="s">
        <v>202</v>
      </c>
      <c r="H82" s="78" t="s">
        <v>402</v>
      </c>
      <c r="I82" s="78" t="s">
        <v>402</v>
      </c>
      <c r="J82" s="78"/>
      <c r="K82" s="78"/>
    </row>
    <row r="83" spans="1:11" x14ac:dyDescent="0.25">
      <c r="A83" s="15" t="s">
        <v>3263</v>
      </c>
      <c r="B83" s="18" t="s">
        <v>361</v>
      </c>
      <c r="C83" s="20">
        <v>82</v>
      </c>
      <c r="D83" s="20" t="s">
        <v>431</v>
      </c>
      <c r="E83" s="20">
        <v>210</v>
      </c>
      <c r="F83" s="18" t="s">
        <v>405</v>
      </c>
      <c r="G83" s="21" t="s">
        <v>210</v>
      </c>
      <c r="H83" s="78" t="s">
        <v>402</v>
      </c>
      <c r="I83" s="78" t="s">
        <v>402</v>
      </c>
      <c r="J83" s="78"/>
      <c r="K83" s="78" t="s">
        <v>402</v>
      </c>
    </row>
    <row r="84" spans="1:11" x14ac:dyDescent="0.25">
      <c r="A84" s="15" t="s">
        <v>3104</v>
      </c>
      <c r="B84" s="18" t="s">
        <v>361</v>
      </c>
      <c r="C84" s="20">
        <v>83</v>
      </c>
      <c r="D84" s="20" t="s">
        <v>431</v>
      </c>
      <c r="E84" s="20">
        <v>90</v>
      </c>
      <c r="F84" s="18" t="s">
        <v>410</v>
      </c>
      <c r="G84" s="21" t="s">
        <v>194</v>
      </c>
      <c r="H84" s="78" t="s">
        <v>402</v>
      </c>
      <c r="I84" s="78" t="s">
        <v>402</v>
      </c>
      <c r="J84" s="78"/>
      <c r="K84" s="78"/>
    </row>
    <row r="85" spans="1:11" x14ac:dyDescent="0.25">
      <c r="A85" s="15" t="s">
        <v>3048</v>
      </c>
      <c r="B85" s="18" t="s">
        <v>361</v>
      </c>
      <c r="C85" s="20">
        <v>84</v>
      </c>
      <c r="D85" s="20" t="s">
        <v>435</v>
      </c>
      <c r="E85" s="20">
        <v>40</v>
      </c>
      <c r="F85" s="18" t="s">
        <v>410</v>
      </c>
      <c r="G85" s="21" t="s">
        <v>190</v>
      </c>
      <c r="H85" s="78" t="s">
        <v>402</v>
      </c>
      <c r="I85" s="78" t="s">
        <v>402</v>
      </c>
      <c r="J85" s="78"/>
      <c r="K85" s="78"/>
    </row>
    <row r="86" spans="1:11" x14ac:dyDescent="0.25">
      <c r="A86" s="15" t="s">
        <v>3264</v>
      </c>
      <c r="B86" s="18" t="s">
        <v>361</v>
      </c>
      <c r="C86" s="20">
        <v>85</v>
      </c>
      <c r="D86" s="20" t="s">
        <v>435</v>
      </c>
      <c r="E86" s="20">
        <v>200</v>
      </c>
      <c r="F86" s="18" t="s">
        <v>405</v>
      </c>
      <c r="G86" s="21" t="s">
        <v>210</v>
      </c>
      <c r="H86" s="78" t="s">
        <v>402</v>
      </c>
      <c r="I86" s="78" t="s">
        <v>402</v>
      </c>
      <c r="J86" s="78"/>
      <c r="K86" s="78" t="s">
        <v>402</v>
      </c>
    </row>
    <row r="87" spans="1:11" x14ac:dyDescent="0.25">
      <c r="A87" s="15" t="s">
        <v>436</v>
      </c>
      <c r="B87" s="18" t="s">
        <v>361</v>
      </c>
      <c r="C87" s="20">
        <v>86</v>
      </c>
      <c r="D87" s="20" t="s">
        <v>435</v>
      </c>
      <c r="E87" s="20">
        <v>60</v>
      </c>
      <c r="F87" s="18" t="s">
        <v>410</v>
      </c>
      <c r="G87" s="21" t="s">
        <v>190</v>
      </c>
      <c r="H87" s="78" t="s">
        <v>402</v>
      </c>
      <c r="I87" s="78" t="s">
        <v>402</v>
      </c>
      <c r="J87" s="78"/>
      <c r="K87" s="78"/>
    </row>
    <row r="88" spans="1:11" x14ac:dyDescent="0.25">
      <c r="A88" s="15" t="s">
        <v>950</v>
      </c>
      <c r="B88" s="18" t="s">
        <v>361</v>
      </c>
      <c r="C88" s="20">
        <v>87</v>
      </c>
      <c r="D88" s="20" t="s">
        <v>435</v>
      </c>
      <c r="E88" s="20">
        <v>170</v>
      </c>
      <c r="F88" s="18" t="s">
        <v>401</v>
      </c>
      <c r="G88" s="21" t="s">
        <v>202</v>
      </c>
      <c r="H88" s="78" t="s">
        <v>402</v>
      </c>
      <c r="I88" s="78" t="s">
        <v>402</v>
      </c>
      <c r="J88" s="78"/>
      <c r="K88" s="78"/>
    </row>
    <row r="89" spans="1:11" x14ac:dyDescent="0.25">
      <c r="A89" s="15" t="s">
        <v>1259</v>
      </c>
      <c r="B89" s="18" t="s">
        <v>361</v>
      </c>
      <c r="C89" s="20">
        <v>88</v>
      </c>
      <c r="D89" s="20" t="s">
        <v>435</v>
      </c>
      <c r="E89" s="20">
        <v>70</v>
      </c>
      <c r="F89" s="18" t="s">
        <v>410</v>
      </c>
      <c r="G89" s="21" t="s">
        <v>194</v>
      </c>
      <c r="H89" s="78" t="s">
        <v>402</v>
      </c>
      <c r="I89" s="78" t="s">
        <v>402</v>
      </c>
      <c r="J89" s="78"/>
      <c r="K89" s="78"/>
    </row>
    <row r="90" spans="1:11" x14ac:dyDescent="0.25">
      <c r="A90" s="15" t="s">
        <v>422</v>
      </c>
      <c r="B90" s="18" t="s">
        <v>361</v>
      </c>
      <c r="C90" s="20">
        <v>89</v>
      </c>
      <c r="D90" s="20" t="s">
        <v>419</v>
      </c>
      <c r="E90" s="20">
        <v>190</v>
      </c>
      <c r="F90" s="18" t="s">
        <v>405</v>
      </c>
      <c r="G90" s="21" t="s">
        <v>202</v>
      </c>
      <c r="H90" s="78" t="s">
        <v>402</v>
      </c>
      <c r="I90" s="78" t="s">
        <v>402</v>
      </c>
      <c r="J90" s="78"/>
      <c r="K90" s="78"/>
    </row>
    <row r="91" spans="1:11" x14ac:dyDescent="0.25">
      <c r="A91" s="15" t="s">
        <v>3265</v>
      </c>
      <c r="B91" s="18" t="s">
        <v>361</v>
      </c>
      <c r="C91" s="20">
        <v>90</v>
      </c>
      <c r="D91" s="20" t="s">
        <v>419</v>
      </c>
      <c r="E91" s="20">
        <v>210</v>
      </c>
      <c r="F91" s="18" t="s">
        <v>405</v>
      </c>
      <c r="G91" s="21" t="s">
        <v>210</v>
      </c>
      <c r="H91" s="78" t="s">
        <v>402</v>
      </c>
      <c r="I91" s="78" t="s">
        <v>402</v>
      </c>
      <c r="J91" s="78"/>
      <c r="K91" s="78" t="s">
        <v>402</v>
      </c>
    </row>
    <row r="92" spans="1:11" x14ac:dyDescent="0.25">
      <c r="A92" s="15" t="s">
        <v>1258</v>
      </c>
      <c r="B92" s="18" t="s">
        <v>361</v>
      </c>
      <c r="C92" s="20">
        <v>91</v>
      </c>
      <c r="D92" s="20" t="s">
        <v>419</v>
      </c>
      <c r="E92" s="20">
        <v>70</v>
      </c>
      <c r="F92" s="18" t="s">
        <v>410</v>
      </c>
      <c r="G92" s="21" t="s">
        <v>194</v>
      </c>
      <c r="H92" s="78" t="s">
        <v>402</v>
      </c>
      <c r="I92" s="78" t="s">
        <v>402</v>
      </c>
      <c r="J92" s="78"/>
      <c r="K92" s="78"/>
    </row>
    <row r="93" spans="1:11" x14ac:dyDescent="0.25">
      <c r="A93" s="15" t="s">
        <v>1416</v>
      </c>
      <c r="B93" s="18" t="s">
        <v>361</v>
      </c>
      <c r="C93" s="20">
        <v>92</v>
      </c>
      <c r="D93" s="20" t="s">
        <v>419</v>
      </c>
      <c r="E93" s="20">
        <v>70</v>
      </c>
      <c r="F93" s="18" t="s">
        <v>410</v>
      </c>
      <c r="G93" s="21" t="s">
        <v>190</v>
      </c>
      <c r="H93" s="78" t="s">
        <v>402</v>
      </c>
      <c r="I93" s="78" t="s">
        <v>402</v>
      </c>
      <c r="J93" s="78"/>
      <c r="K93" s="78"/>
    </row>
    <row r="94" spans="1:11" x14ac:dyDescent="0.25">
      <c r="A94" s="15" t="s">
        <v>1416</v>
      </c>
      <c r="B94" s="18" t="s">
        <v>361</v>
      </c>
      <c r="C94" s="20">
        <v>93</v>
      </c>
      <c r="D94" s="20" t="s">
        <v>419</v>
      </c>
      <c r="E94" s="20">
        <v>60</v>
      </c>
      <c r="F94" s="18" t="s">
        <v>410</v>
      </c>
      <c r="G94" s="21" t="s">
        <v>190</v>
      </c>
      <c r="H94" s="78" t="s">
        <v>402</v>
      </c>
      <c r="I94" s="78" t="s">
        <v>402</v>
      </c>
      <c r="J94" s="78"/>
      <c r="K94" s="78"/>
    </row>
    <row r="95" spans="1:11" x14ac:dyDescent="0.25">
      <c r="A95" s="15" t="s">
        <v>1410</v>
      </c>
      <c r="B95" s="18" t="s">
        <v>361</v>
      </c>
      <c r="C95" s="20">
        <v>94</v>
      </c>
      <c r="D95" s="20" t="s">
        <v>419</v>
      </c>
      <c r="E95" s="20">
        <v>90</v>
      </c>
      <c r="F95" s="18" t="s">
        <v>405</v>
      </c>
      <c r="G95" s="21" t="s">
        <v>194</v>
      </c>
      <c r="H95" s="78" t="s">
        <v>402</v>
      </c>
      <c r="I95" s="78" t="s">
        <v>402</v>
      </c>
      <c r="J95" s="78"/>
      <c r="K95" s="78"/>
    </row>
    <row r="96" spans="1:11" x14ac:dyDescent="0.25">
      <c r="A96" s="15" t="s">
        <v>1402</v>
      </c>
      <c r="B96" s="18" t="s">
        <v>361</v>
      </c>
      <c r="C96" s="20">
        <v>95</v>
      </c>
      <c r="D96" s="20" t="s">
        <v>419</v>
      </c>
      <c r="E96" s="20">
        <v>170</v>
      </c>
      <c r="F96" s="18" t="s">
        <v>401</v>
      </c>
      <c r="G96" s="21" t="s">
        <v>202</v>
      </c>
      <c r="H96" s="78" t="s">
        <v>402</v>
      </c>
      <c r="I96" s="78" t="s">
        <v>402</v>
      </c>
      <c r="J96" s="78"/>
      <c r="K96" s="78"/>
    </row>
    <row r="97" spans="1:11" x14ac:dyDescent="0.25">
      <c r="A97" s="15" t="s">
        <v>1674</v>
      </c>
      <c r="B97" s="18" t="s">
        <v>361</v>
      </c>
      <c r="C97" s="20">
        <v>96</v>
      </c>
      <c r="D97" s="20" t="s">
        <v>419</v>
      </c>
      <c r="E97" s="20">
        <v>120</v>
      </c>
      <c r="F97" s="18" t="s">
        <v>410</v>
      </c>
      <c r="G97" s="21" t="s">
        <v>198</v>
      </c>
      <c r="H97" s="78" t="s">
        <v>402</v>
      </c>
      <c r="I97" s="78" t="s">
        <v>402</v>
      </c>
      <c r="J97" s="78"/>
      <c r="K97" s="78"/>
    </row>
    <row r="98" spans="1:11" x14ac:dyDescent="0.25">
      <c r="A98" s="15" t="s">
        <v>3266</v>
      </c>
      <c r="B98" s="18" t="s">
        <v>361</v>
      </c>
      <c r="C98" s="20">
        <v>97</v>
      </c>
      <c r="D98" s="20" t="s">
        <v>419</v>
      </c>
      <c r="E98" s="20">
        <v>80</v>
      </c>
      <c r="F98" s="18" t="s">
        <v>410</v>
      </c>
      <c r="G98" s="21" t="s">
        <v>202</v>
      </c>
      <c r="H98" s="78" t="s">
        <v>402</v>
      </c>
      <c r="I98" s="78" t="s">
        <v>402</v>
      </c>
      <c r="J98" s="78"/>
      <c r="K98" s="78" t="s">
        <v>402</v>
      </c>
    </row>
    <row r="99" spans="1:11" x14ac:dyDescent="0.25">
      <c r="A99" s="15" t="s">
        <v>1968</v>
      </c>
      <c r="B99" s="18" t="s">
        <v>361</v>
      </c>
      <c r="C99" s="20">
        <v>98</v>
      </c>
      <c r="D99" s="20" t="s">
        <v>419</v>
      </c>
      <c r="E99" s="20">
        <v>130</v>
      </c>
      <c r="F99" s="18" t="s">
        <v>410</v>
      </c>
      <c r="G99" s="21" t="s">
        <v>202</v>
      </c>
      <c r="H99" s="78" t="s">
        <v>402</v>
      </c>
      <c r="I99" s="78" t="s">
        <v>402</v>
      </c>
      <c r="J99" s="78"/>
      <c r="K99" s="78"/>
    </row>
    <row r="100" spans="1:11" x14ac:dyDescent="0.25">
      <c r="A100" s="15" t="s">
        <v>3106</v>
      </c>
      <c r="B100" s="18" t="s">
        <v>361</v>
      </c>
      <c r="C100" s="20">
        <v>99</v>
      </c>
      <c r="D100" s="20" t="s">
        <v>419</v>
      </c>
      <c r="E100" s="20">
        <v>160</v>
      </c>
      <c r="F100" s="18" t="s">
        <v>401</v>
      </c>
      <c r="G100" s="21" t="s">
        <v>202</v>
      </c>
      <c r="H100" s="78" t="s">
        <v>402</v>
      </c>
      <c r="I100" s="78" t="s">
        <v>402</v>
      </c>
      <c r="J100" s="78"/>
      <c r="K100" s="78"/>
    </row>
    <row r="101" spans="1:11" x14ac:dyDescent="0.25">
      <c r="A101" s="15" t="s">
        <v>3267</v>
      </c>
      <c r="B101" s="18" t="s">
        <v>361</v>
      </c>
      <c r="C101" s="20">
        <v>100</v>
      </c>
      <c r="D101" s="20" t="s">
        <v>419</v>
      </c>
      <c r="E101" s="20">
        <v>140</v>
      </c>
      <c r="F101" s="18" t="s">
        <v>410</v>
      </c>
      <c r="G101" s="21" t="s">
        <v>202</v>
      </c>
      <c r="H101" s="78" t="s">
        <v>402</v>
      </c>
      <c r="I101" s="78" t="s">
        <v>402</v>
      </c>
      <c r="J101" s="78"/>
      <c r="K101" s="78"/>
    </row>
    <row r="102" spans="1:11" x14ac:dyDescent="0.25">
      <c r="A102" s="15" t="s">
        <v>3268</v>
      </c>
      <c r="B102" s="18" t="s">
        <v>361</v>
      </c>
      <c r="C102" s="20">
        <v>101</v>
      </c>
      <c r="D102" s="20" t="s">
        <v>419</v>
      </c>
      <c r="E102" s="20">
        <v>60</v>
      </c>
      <c r="F102" s="18" t="s">
        <v>410</v>
      </c>
      <c r="G102" s="21" t="s">
        <v>198</v>
      </c>
      <c r="H102" s="78" t="s">
        <v>402</v>
      </c>
      <c r="I102" s="78" t="s">
        <v>402</v>
      </c>
      <c r="J102" s="78"/>
      <c r="K102" s="78"/>
    </row>
    <row r="103" spans="1:11" x14ac:dyDescent="0.25">
      <c r="A103" s="15" t="s">
        <v>3269</v>
      </c>
      <c r="B103" s="18" t="s">
        <v>361</v>
      </c>
      <c r="C103" s="20">
        <v>102</v>
      </c>
      <c r="D103" s="20" t="s">
        <v>419</v>
      </c>
      <c r="E103" s="20">
        <v>180</v>
      </c>
      <c r="F103" s="18" t="s">
        <v>410</v>
      </c>
      <c r="G103" s="21" t="s">
        <v>210</v>
      </c>
      <c r="H103" s="78" t="s">
        <v>402</v>
      </c>
      <c r="I103" s="78" t="s">
        <v>402</v>
      </c>
      <c r="J103" s="78"/>
      <c r="K103" s="78" t="s">
        <v>402</v>
      </c>
    </row>
    <row r="104" spans="1:11" x14ac:dyDescent="0.25">
      <c r="A104" s="15" t="s">
        <v>1307</v>
      </c>
      <c r="B104" s="18" t="s">
        <v>361</v>
      </c>
      <c r="C104" s="20">
        <v>103</v>
      </c>
      <c r="D104" s="20" t="s">
        <v>165</v>
      </c>
      <c r="E104" s="20">
        <v>60</v>
      </c>
      <c r="F104" s="18" t="s">
        <v>410</v>
      </c>
      <c r="G104" s="21" t="s">
        <v>190</v>
      </c>
      <c r="H104" s="78" t="s">
        <v>402</v>
      </c>
      <c r="I104" s="78" t="s">
        <v>402</v>
      </c>
      <c r="J104" s="78"/>
      <c r="K104" s="78"/>
    </row>
    <row r="105" spans="1:11" x14ac:dyDescent="0.25">
      <c r="A105" s="15" t="s">
        <v>1307</v>
      </c>
      <c r="B105" s="18" t="s">
        <v>361</v>
      </c>
      <c r="C105" s="20">
        <v>104</v>
      </c>
      <c r="D105" s="20" t="s">
        <v>165</v>
      </c>
      <c r="E105" s="20">
        <v>70</v>
      </c>
      <c r="F105" s="18" t="s">
        <v>410</v>
      </c>
      <c r="G105" s="21" t="s">
        <v>190</v>
      </c>
      <c r="H105" s="78" t="s">
        <v>402</v>
      </c>
      <c r="I105" s="78" t="s">
        <v>402</v>
      </c>
      <c r="J105" s="78"/>
      <c r="K105" s="78"/>
    </row>
    <row r="106" spans="1:11" x14ac:dyDescent="0.25">
      <c r="A106" s="15" t="s">
        <v>1305</v>
      </c>
      <c r="B106" s="18" t="s">
        <v>361</v>
      </c>
      <c r="C106" s="20">
        <v>105</v>
      </c>
      <c r="D106" s="20" t="s">
        <v>165</v>
      </c>
      <c r="E106" s="20">
        <v>90</v>
      </c>
      <c r="F106" s="18" t="s">
        <v>405</v>
      </c>
      <c r="G106" s="21" t="s">
        <v>194</v>
      </c>
      <c r="H106" s="78" t="s">
        <v>402</v>
      </c>
      <c r="I106" s="78" t="s">
        <v>402</v>
      </c>
      <c r="J106" s="78"/>
      <c r="K106" s="78"/>
    </row>
    <row r="107" spans="1:11" x14ac:dyDescent="0.25">
      <c r="A107" s="15" t="s">
        <v>1301</v>
      </c>
      <c r="B107" s="18" t="s">
        <v>361</v>
      </c>
      <c r="C107" s="20">
        <v>106</v>
      </c>
      <c r="D107" s="20" t="s">
        <v>165</v>
      </c>
      <c r="E107" s="20">
        <v>150</v>
      </c>
      <c r="F107" s="18" t="s">
        <v>401</v>
      </c>
      <c r="G107" s="21" t="s">
        <v>202</v>
      </c>
      <c r="H107" s="78" t="s">
        <v>402</v>
      </c>
      <c r="I107" s="78" t="s">
        <v>402</v>
      </c>
      <c r="J107" s="78"/>
      <c r="K107" s="78"/>
    </row>
    <row r="108" spans="1:11" x14ac:dyDescent="0.25">
      <c r="A108" s="15" t="s">
        <v>3270</v>
      </c>
      <c r="B108" s="18" t="s">
        <v>361</v>
      </c>
      <c r="C108" s="20">
        <v>107</v>
      </c>
      <c r="D108" s="20" t="s">
        <v>165</v>
      </c>
      <c r="E108" s="20">
        <v>130</v>
      </c>
      <c r="F108" s="18" t="s">
        <v>410</v>
      </c>
      <c r="G108" s="21" t="s">
        <v>202</v>
      </c>
      <c r="H108" s="78" t="s">
        <v>402</v>
      </c>
      <c r="I108" s="78" t="s">
        <v>402</v>
      </c>
      <c r="J108" s="78"/>
      <c r="K108" s="78" t="s">
        <v>402</v>
      </c>
    </row>
    <row r="109" spans="1:11" x14ac:dyDescent="0.25">
      <c r="A109" s="15" t="s">
        <v>3271</v>
      </c>
      <c r="B109" s="18" t="s">
        <v>361</v>
      </c>
      <c r="C109" s="20">
        <v>108</v>
      </c>
      <c r="D109" s="20" t="s">
        <v>165</v>
      </c>
      <c r="E109" s="20">
        <v>140</v>
      </c>
      <c r="F109" s="18" t="s">
        <v>410</v>
      </c>
      <c r="G109" s="21" t="s">
        <v>202</v>
      </c>
      <c r="H109" s="78" t="s">
        <v>402</v>
      </c>
      <c r="I109" s="78" t="s">
        <v>402</v>
      </c>
      <c r="J109" s="78"/>
      <c r="K109" s="78" t="s">
        <v>402</v>
      </c>
    </row>
    <row r="110" spans="1:11" x14ac:dyDescent="0.25">
      <c r="A110" s="15" t="s">
        <v>3272</v>
      </c>
      <c r="B110" s="18" t="s">
        <v>361</v>
      </c>
      <c r="C110" s="20">
        <v>109</v>
      </c>
      <c r="D110" s="20" t="s">
        <v>165</v>
      </c>
      <c r="E110" s="20">
        <v>180</v>
      </c>
      <c r="F110" s="18" t="s">
        <v>410</v>
      </c>
      <c r="G110" s="21" t="s">
        <v>210</v>
      </c>
      <c r="H110" s="78" t="s">
        <v>402</v>
      </c>
      <c r="I110" s="78" t="s">
        <v>402</v>
      </c>
      <c r="J110" s="78"/>
      <c r="K110" s="78" t="s">
        <v>402</v>
      </c>
    </row>
    <row r="111" spans="1:11" x14ac:dyDescent="0.25">
      <c r="A111" s="15" t="s">
        <v>964</v>
      </c>
      <c r="B111" s="18" t="s">
        <v>361</v>
      </c>
      <c r="C111" s="20">
        <v>110</v>
      </c>
      <c r="D111" s="20" t="s">
        <v>414</v>
      </c>
      <c r="E111" s="20">
        <v>50</v>
      </c>
      <c r="F111" s="18" t="s">
        <v>410</v>
      </c>
      <c r="G111" s="21" t="s">
        <v>194</v>
      </c>
      <c r="H111" s="78" t="s">
        <v>402</v>
      </c>
      <c r="I111" s="78" t="s">
        <v>402</v>
      </c>
      <c r="J111" s="78"/>
      <c r="K111" s="78"/>
    </row>
    <row r="112" spans="1:11" x14ac:dyDescent="0.25">
      <c r="A112" s="15" t="s">
        <v>1236</v>
      </c>
      <c r="B112" s="18" t="s">
        <v>361</v>
      </c>
      <c r="C112" s="20">
        <v>111</v>
      </c>
      <c r="D112" s="20" t="s">
        <v>414</v>
      </c>
      <c r="E112" s="20">
        <v>60</v>
      </c>
      <c r="F112" s="18" t="s">
        <v>410</v>
      </c>
      <c r="G112" s="21" t="s">
        <v>190</v>
      </c>
      <c r="H112" s="78" t="s">
        <v>402</v>
      </c>
      <c r="I112" s="78" t="s">
        <v>402</v>
      </c>
      <c r="J112" s="78"/>
      <c r="K112" s="78"/>
    </row>
    <row r="113" spans="1:11" x14ac:dyDescent="0.25">
      <c r="A113" s="15" t="s">
        <v>1209</v>
      </c>
      <c r="B113" s="18" t="s">
        <v>361</v>
      </c>
      <c r="C113" s="20">
        <v>112</v>
      </c>
      <c r="D113" s="20" t="s">
        <v>414</v>
      </c>
      <c r="E113" s="20">
        <v>120</v>
      </c>
      <c r="F113" s="18" t="s">
        <v>405</v>
      </c>
      <c r="G113" s="21" t="s">
        <v>194</v>
      </c>
      <c r="H113" s="78" t="s">
        <v>402</v>
      </c>
      <c r="I113" s="78" t="s">
        <v>402</v>
      </c>
      <c r="J113" s="78"/>
      <c r="K113" s="78"/>
    </row>
    <row r="114" spans="1:11" x14ac:dyDescent="0.25">
      <c r="A114" s="15" t="s">
        <v>1222</v>
      </c>
      <c r="B114" s="18" t="s">
        <v>361</v>
      </c>
      <c r="C114" s="20">
        <v>113</v>
      </c>
      <c r="D114" s="20" t="s">
        <v>414</v>
      </c>
      <c r="E114" s="20">
        <v>60</v>
      </c>
      <c r="F114" s="18" t="s">
        <v>410</v>
      </c>
      <c r="G114" s="21" t="s">
        <v>190</v>
      </c>
      <c r="H114" s="78" t="s">
        <v>402</v>
      </c>
      <c r="I114" s="78" t="s">
        <v>402</v>
      </c>
      <c r="J114" s="78"/>
      <c r="K114" s="78"/>
    </row>
    <row r="115" spans="1:11" x14ac:dyDescent="0.25">
      <c r="A115" s="15" t="s">
        <v>1224</v>
      </c>
      <c r="B115" s="18" t="s">
        <v>361</v>
      </c>
      <c r="C115" s="20">
        <v>114</v>
      </c>
      <c r="D115" s="20" t="s">
        <v>414</v>
      </c>
      <c r="E115" s="20">
        <v>80</v>
      </c>
      <c r="F115" s="18" t="s">
        <v>405</v>
      </c>
      <c r="G115" s="21" t="s">
        <v>194</v>
      </c>
      <c r="H115" s="78" t="s">
        <v>402</v>
      </c>
      <c r="I115" s="78" t="s">
        <v>402</v>
      </c>
      <c r="J115" s="78"/>
      <c r="K115" s="78"/>
    </row>
    <row r="116" spans="1:11" x14ac:dyDescent="0.25">
      <c r="A116" s="15" t="s">
        <v>1204</v>
      </c>
      <c r="B116" s="18" t="s">
        <v>361</v>
      </c>
      <c r="C116" s="20">
        <v>115</v>
      </c>
      <c r="D116" s="20" t="s">
        <v>414</v>
      </c>
      <c r="E116" s="20">
        <v>160</v>
      </c>
      <c r="F116" s="18" t="s">
        <v>401</v>
      </c>
      <c r="G116" s="21" t="s">
        <v>202</v>
      </c>
      <c r="H116" s="78" t="s">
        <v>402</v>
      </c>
      <c r="I116" s="78" t="s">
        <v>402</v>
      </c>
      <c r="J116" s="78"/>
      <c r="K116" s="78"/>
    </row>
    <row r="117" spans="1:11" x14ac:dyDescent="0.25">
      <c r="A117" s="15" t="s">
        <v>1429</v>
      </c>
      <c r="B117" s="18" t="s">
        <v>361</v>
      </c>
      <c r="C117" s="20">
        <v>116</v>
      </c>
      <c r="D117" s="20" t="s">
        <v>414</v>
      </c>
      <c r="E117" s="20">
        <v>60</v>
      </c>
      <c r="F117" s="18" t="s">
        <v>410</v>
      </c>
      <c r="G117" s="21" t="s">
        <v>190</v>
      </c>
      <c r="H117" s="78" t="s">
        <v>402</v>
      </c>
      <c r="I117" s="78" t="s">
        <v>402</v>
      </c>
      <c r="J117" s="78"/>
      <c r="K117" s="78"/>
    </row>
    <row r="118" spans="1:11" x14ac:dyDescent="0.25">
      <c r="A118" s="15" t="s">
        <v>1429</v>
      </c>
      <c r="B118" s="18" t="s">
        <v>361</v>
      </c>
      <c r="C118" s="20">
        <v>117</v>
      </c>
      <c r="D118" s="20" t="s">
        <v>414</v>
      </c>
      <c r="E118" s="20">
        <v>70</v>
      </c>
      <c r="F118" s="18" t="s">
        <v>410</v>
      </c>
      <c r="G118" s="21" t="s">
        <v>190</v>
      </c>
      <c r="H118" s="78" t="s">
        <v>402</v>
      </c>
      <c r="I118" s="78" t="s">
        <v>402</v>
      </c>
      <c r="J118" s="78"/>
      <c r="K118" s="78"/>
    </row>
    <row r="119" spans="1:11" x14ac:dyDescent="0.25">
      <c r="A119" s="15" t="s">
        <v>1419</v>
      </c>
      <c r="B119" s="18" t="s">
        <v>361</v>
      </c>
      <c r="C119" s="20">
        <v>118</v>
      </c>
      <c r="D119" s="20" t="s">
        <v>414</v>
      </c>
      <c r="E119" s="20">
        <v>100</v>
      </c>
      <c r="F119" s="18" t="s">
        <v>405</v>
      </c>
      <c r="G119" s="21" t="s">
        <v>194</v>
      </c>
      <c r="H119" s="78" t="s">
        <v>402</v>
      </c>
      <c r="I119" s="78" t="s">
        <v>402</v>
      </c>
      <c r="J119" s="78"/>
      <c r="K119" s="78"/>
    </row>
    <row r="120" spans="1:11" x14ac:dyDescent="0.25">
      <c r="A120" s="15" t="s">
        <v>1400</v>
      </c>
      <c r="B120" s="18" t="s">
        <v>361</v>
      </c>
      <c r="C120" s="20">
        <v>119</v>
      </c>
      <c r="D120" s="20" t="s">
        <v>414</v>
      </c>
      <c r="E120" s="20">
        <v>150</v>
      </c>
      <c r="F120" s="18" t="s">
        <v>401</v>
      </c>
      <c r="G120" s="21" t="s">
        <v>198</v>
      </c>
      <c r="H120" s="78" t="s">
        <v>402</v>
      </c>
      <c r="I120" s="78" t="s">
        <v>402</v>
      </c>
      <c r="J120" s="78"/>
      <c r="K120" s="78"/>
    </row>
    <row r="121" spans="1:11" x14ac:dyDescent="0.25">
      <c r="A121" s="15" t="s">
        <v>1221</v>
      </c>
      <c r="B121" s="18" t="s">
        <v>361</v>
      </c>
      <c r="C121" s="20">
        <v>120</v>
      </c>
      <c r="D121" s="20" t="s">
        <v>414</v>
      </c>
      <c r="E121" s="20">
        <v>60</v>
      </c>
      <c r="F121" s="18" t="s">
        <v>410</v>
      </c>
      <c r="G121" s="21" t="s">
        <v>190</v>
      </c>
      <c r="H121" s="78" t="s">
        <v>402</v>
      </c>
      <c r="I121" s="78" t="s">
        <v>402</v>
      </c>
      <c r="J121" s="78"/>
      <c r="K121" s="78"/>
    </row>
    <row r="122" spans="1:11" x14ac:dyDescent="0.25">
      <c r="A122" s="15" t="s">
        <v>1197</v>
      </c>
      <c r="B122" s="18" t="s">
        <v>361</v>
      </c>
      <c r="C122" s="20">
        <v>121</v>
      </c>
      <c r="D122" s="20" t="s">
        <v>414</v>
      </c>
      <c r="E122" s="20">
        <v>90</v>
      </c>
      <c r="F122" s="18" t="s">
        <v>405</v>
      </c>
      <c r="G122" s="21" t="s">
        <v>202</v>
      </c>
      <c r="H122" s="78" t="s">
        <v>402</v>
      </c>
      <c r="I122" s="78" t="s">
        <v>402</v>
      </c>
      <c r="J122" s="78"/>
      <c r="K122" s="78"/>
    </row>
    <row r="123" spans="1:11" x14ac:dyDescent="0.25">
      <c r="A123" s="15" t="s">
        <v>1264</v>
      </c>
      <c r="B123" s="18" t="s">
        <v>361</v>
      </c>
      <c r="C123" s="20">
        <v>122</v>
      </c>
      <c r="D123" s="20" t="s">
        <v>414</v>
      </c>
      <c r="E123" s="20">
        <v>80</v>
      </c>
      <c r="F123" s="18" t="s">
        <v>410</v>
      </c>
      <c r="G123" s="21" t="s">
        <v>194</v>
      </c>
      <c r="H123" s="78" t="s">
        <v>402</v>
      </c>
      <c r="I123" s="78" t="s">
        <v>402</v>
      </c>
      <c r="J123" s="78"/>
      <c r="K123" s="78"/>
    </row>
    <row r="124" spans="1:11" x14ac:dyDescent="0.25">
      <c r="A124" s="15" t="s">
        <v>2780</v>
      </c>
      <c r="B124" s="18" t="s">
        <v>361</v>
      </c>
      <c r="C124" s="20">
        <v>123</v>
      </c>
      <c r="D124" s="20" t="s">
        <v>490</v>
      </c>
      <c r="E124" s="20"/>
      <c r="F124" s="20" t="s">
        <v>1562</v>
      </c>
      <c r="G124" s="21" t="s">
        <v>194</v>
      </c>
      <c r="H124" s="78" t="s">
        <v>402</v>
      </c>
      <c r="I124" s="78" t="s">
        <v>402</v>
      </c>
      <c r="J124" s="78"/>
      <c r="K124" s="78"/>
    </row>
    <row r="125" spans="1:11" x14ac:dyDescent="0.25">
      <c r="A125" s="15" t="s">
        <v>1169</v>
      </c>
      <c r="B125" s="18" t="s">
        <v>361</v>
      </c>
      <c r="C125" s="20">
        <v>124</v>
      </c>
      <c r="D125" s="20" t="s">
        <v>490</v>
      </c>
      <c r="E125" s="20"/>
      <c r="F125" s="20" t="s">
        <v>1085</v>
      </c>
      <c r="G125" s="21" t="s">
        <v>194</v>
      </c>
      <c r="H125" s="78" t="s">
        <v>402</v>
      </c>
      <c r="I125" s="78" t="s">
        <v>402</v>
      </c>
      <c r="J125" s="78"/>
      <c r="K125" s="78"/>
    </row>
    <row r="126" spans="1:11" x14ac:dyDescent="0.25">
      <c r="A126" s="15" t="s">
        <v>3273</v>
      </c>
      <c r="B126" s="18" t="s">
        <v>361</v>
      </c>
      <c r="C126" s="20">
        <v>125</v>
      </c>
      <c r="D126" s="20" t="s">
        <v>490</v>
      </c>
      <c r="E126" s="20"/>
      <c r="F126" s="20" t="s">
        <v>1562</v>
      </c>
      <c r="G126" s="21" t="s">
        <v>194</v>
      </c>
      <c r="H126" s="78" t="s">
        <v>402</v>
      </c>
      <c r="I126" s="78" t="s">
        <v>402</v>
      </c>
      <c r="J126" s="78"/>
      <c r="K126" s="78"/>
    </row>
    <row r="127" spans="1:11" x14ac:dyDescent="0.25">
      <c r="A127" s="15" t="s">
        <v>1084</v>
      </c>
      <c r="B127" s="18" t="s">
        <v>361</v>
      </c>
      <c r="C127" s="20">
        <v>126</v>
      </c>
      <c r="D127" s="20" t="s">
        <v>490</v>
      </c>
      <c r="E127" s="20"/>
      <c r="F127" s="20" t="s">
        <v>1085</v>
      </c>
      <c r="G127" s="21" t="s">
        <v>194</v>
      </c>
      <c r="H127" s="78" t="s">
        <v>402</v>
      </c>
      <c r="I127" s="78" t="s">
        <v>402</v>
      </c>
      <c r="J127" s="78"/>
      <c r="K127" s="78"/>
    </row>
    <row r="128" spans="1:11" x14ac:dyDescent="0.25">
      <c r="A128" s="15" t="s">
        <v>1086</v>
      </c>
      <c r="B128" s="18" t="s">
        <v>361</v>
      </c>
      <c r="C128" s="20">
        <v>127</v>
      </c>
      <c r="D128" s="20" t="s">
        <v>490</v>
      </c>
      <c r="E128" s="20"/>
      <c r="F128" s="20" t="s">
        <v>1085</v>
      </c>
      <c r="G128" s="21" t="s">
        <v>194</v>
      </c>
      <c r="H128" s="78" t="s">
        <v>402</v>
      </c>
      <c r="I128" s="78" t="s">
        <v>402</v>
      </c>
      <c r="J128" s="78"/>
      <c r="K128" s="78"/>
    </row>
    <row r="129" spans="1:11" x14ac:dyDescent="0.25">
      <c r="A129" s="15" t="s">
        <v>1318</v>
      </c>
      <c r="B129" s="18" t="s">
        <v>361</v>
      </c>
      <c r="C129" s="20">
        <v>128</v>
      </c>
      <c r="D129" s="20" t="s">
        <v>490</v>
      </c>
      <c r="E129" s="20"/>
      <c r="F129" s="20" t="s">
        <v>1562</v>
      </c>
      <c r="G129" s="21" t="s">
        <v>194</v>
      </c>
      <c r="H129" s="78" t="s">
        <v>402</v>
      </c>
      <c r="I129" s="78" t="s">
        <v>402</v>
      </c>
      <c r="J129" s="78"/>
      <c r="K129" s="78"/>
    </row>
    <row r="130" spans="1:11" x14ac:dyDescent="0.25">
      <c r="A130" s="15" t="s">
        <v>1109</v>
      </c>
      <c r="B130" s="18" t="s">
        <v>361</v>
      </c>
      <c r="C130" s="20">
        <v>129</v>
      </c>
      <c r="D130" s="20" t="s">
        <v>490</v>
      </c>
      <c r="E130" s="20"/>
      <c r="F130" s="20" t="s">
        <v>1562</v>
      </c>
      <c r="G130" s="21" t="s">
        <v>194</v>
      </c>
      <c r="H130" s="78" t="s">
        <v>402</v>
      </c>
      <c r="I130" s="78" t="s">
        <v>402</v>
      </c>
      <c r="J130" s="78"/>
      <c r="K130" s="78"/>
    </row>
    <row r="131" spans="1:11" x14ac:dyDescent="0.25">
      <c r="A131" s="15" t="s">
        <v>1173</v>
      </c>
      <c r="B131" s="18" t="s">
        <v>361</v>
      </c>
      <c r="C131" s="20">
        <v>130</v>
      </c>
      <c r="D131" s="20" t="s">
        <v>490</v>
      </c>
      <c r="E131" s="20"/>
      <c r="F131" s="20" t="s">
        <v>1085</v>
      </c>
      <c r="G131" s="21" t="s">
        <v>194</v>
      </c>
      <c r="H131" s="78" t="s">
        <v>402</v>
      </c>
      <c r="I131" s="78" t="s">
        <v>402</v>
      </c>
      <c r="J131" s="78"/>
      <c r="K131" s="78"/>
    </row>
    <row r="132" spans="1:11" x14ac:dyDescent="0.25">
      <c r="A132" s="15" t="s">
        <v>1174</v>
      </c>
      <c r="B132" s="18" t="s">
        <v>361</v>
      </c>
      <c r="C132" s="20">
        <v>131</v>
      </c>
      <c r="D132" s="20" t="s">
        <v>490</v>
      </c>
      <c r="E132" s="20"/>
      <c r="F132" s="20" t="s">
        <v>1562</v>
      </c>
      <c r="G132" s="21" t="s">
        <v>194</v>
      </c>
      <c r="H132" s="78" t="s">
        <v>402</v>
      </c>
      <c r="I132" s="78" t="s">
        <v>402</v>
      </c>
      <c r="J132" s="78"/>
      <c r="K132" s="78"/>
    </row>
    <row r="133" spans="1:11" x14ac:dyDescent="0.25">
      <c r="A133" s="15" t="s">
        <v>3068</v>
      </c>
      <c r="B133" s="18" t="s">
        <v>361</v>
      </c>
      <c r="C133" s="20">
        <v>132</v>
      </c>
      <c r="D133" s="20" t="s">
        <v>490</v>
      </c>
      <c r="E133" s="20"/>
      <c r="F133" s="20" t="s">
        <v>1085</v>
      </c>
      <c r="G133" s="21" t="s">
        <v>194</v>
      </c>
      <c r="H133" s="78" t="s">
        <v>402</v>
      </c>
      <c r="I133" s="78" t="s">
        <v>402</v>
      </c>
      <c r="J133" s="78"/>
      <c r="K133" s="78"/>
    </row>
    <row r="134" spans="1:11" x14ac:dyDescent="0.25">
      <c r="A134" s="15" t="s">
        <v>3274</v>
      </c>
      <c r="B134" s="18" t="s">
        <v>361</v>
      </c>
      <c r="C134" s="20">
        <v>133</v>
      </c>
      <c r="D134" s="20" t="s">
        <v>490</v>
      </c>
      <c r="E134" s="20"/>
      <c r="F134" s="20" t="s">
        <v>1085</v>
      </c>
      <c r="G134" s="21" t="s">
        <v>194</v>
      </c>
      <c r="H134" s="78" t="s">
        <v>402</v>
      </c>
      <c r="I134" s="78" t="s">
        <v>402</v>
      </c>
      <c r="J134" s="78"/>
      <c r="K134" s="78"/>
    </row>
    <row r="135" spans="1:11" x14ac:dyDescent="0.25">
      <c r="A135" s="15" t="s">
        <v>3275</v>
      </c>
      <c r="B135" s="18" t="s">
        <v>361</v>
      </c>
      <c r="C135" s="20">
        <v>134</v>
      </c>
      <c r="D135" s="20" t="s">
        <v>490</v>
      </c>
      <c r="E135" s="20"/>
      <c r="F135" s="20" t="s">
        <v>1562</v>
      </c>
      <c r="G135" s="21" t="s">
        <v>194</v>
      </c>
      <c r="H135" s="78" t="s">
        <v>402</v>
      </c>
      <c r="I135" s="78" t="s">
        <v>402</v>
      </c>
      <c r="J135" s="78"/>
      <c r="K135" s="78"/>
    </row>
    <row r="136" spans="1:11" x14ac:dyDescent="0.25">
      <c r="A136" s="15" t="s">
        <v>3276</v>
      </c>
      <c r="B136" s="18" t="s">
        <v>361</v>
      </c>
      <c r="C136" s="20">
        <v>135</v>
      </c>
      <c r="D136" s="20" t="s">
        <v>490</v>
      </c>
      <c r="E136" s="20"/>
      <c r="F136" s="20" t="s">
        <v>1562</v>
      </c>
      <c r="G136" s="21" t="s">
        <v>194</v>
      </c>
      <c r="H136" s="78" t="s">
        <v>402</v>
      </c>
      <c r="I136" s="78" t="s">
        <v>402</v>
      </c>
      <c r="J136" s="78"/>
      <c r="K136" s="78"/>
    </row>
    <row r="137" spans="1:11" x14ac:dyDescent="0.25">
      <c r="A137" s="15" t="s">
        <v>1436</v>
      </c>
      <c r="B137" s="18" t="s">
        <v>361</v>
      </c>
      <c r="C137" s="20">
        <v>136</v>
      </c>
      <c r="D137" s="20" t="s">
        <v>490</v>
      </c>
      <c r="E137" s="20"/>
      <c r="F137" s="20" t="s">
        <v>1562</v>
      </c>
      <c r="G137" s="21" t="s">
        <v>194</v>
      </c>
      <c r="H137" s="78" t="s">
        <v>402</v>
      </c>
      <c r="I137" s="78" t="s">
        <v>402</v>
      </c>
      <c r="J137" s="78"/>
      <c r="K137" s="78"/>
    </row>
    <row r="138" spans="1:11" x14ac:dyDescent="0.25">
      <c r="A138" s="15" t="s">
        <v>3277</v>
      </c>
      <c r="B138" s="18" t="s">
        <v>361</v>
      </c>
      <c r="C138" s="20">
        <v>137</v>
      </c>
      <c r="D138" s="20" t="s">
        <v>490</v>
      </c>
      <c r="E138" s="20"/>
      <c r="F138" s="20" t="s">
        <v>1085</v>
      </c>
      <c r="G138" s="21" t="s">
        <v>194</v>
      </c>
      <c r="H138" s="78" t="s">
        <v>402</v>
      </c>
      <c r="I138" s="78" t="s">
        <v>402</v>
      </c>
      <c r="J138" s="78"/>
      <c r="K138" s="78"/>
    </row>
    <row r="139" spans="1:11" x14ac:dyDescent="0.25">
      <c r="A139" s="15" t="s">
        <v>1176</v>
      </c>
      <c r="B139" s="18" t="s">
        <v>361</v>
      </c>
      <c r="C139" s="20">
        <v>138</v>
      </c>
      <c r="D139" s="20" t="s">
        <v>490</v>
      </c>
      <c r="E139" s="20"/>
      <c r="F139" s="20" t="s">
        <v>1562</v>
      </c>
      <c r="G139" s="21" t="s">
        <v>194</v>
      </c>
      <c r="H139" s="78" t="s">
        <v>402</v>
      </c>
      <c r="I139" s="78" t="s">
        <v>402</v>
      </c>
      <c r="J139" s="78"/>
      <c r="K139" s="78"/>
    </row>
    <row r="140" spans="1:11" x14ac:dyDescent="0.25">
      <c r="A140" s="15" t="s">
        <v>3278</v>
      </c>
      <c r="B140" s="18" t="s">
        <v>361</v>
      </c>
      <c r="C140" s="20">
        <v>139</v>
      </c>
      <c r="D140" s="20" t="s">
        <v>490</v>
      </c>
      <c r="E140" s="20"/>
      <c r="F140" s="20" t="s">
        <v>1085</v>
      </c>
      <c r="G140" s="21" t="s">
        <v>194</v>
      </c>
      <c r="H140" s="78" t="s">
        <v>402</v>
      </c>
      <c r="I140" s="78" t="s">
        <v>402</v>
      </c>
      <c r="J140" s="78"/>
      <c r="K140" s="78"/>
    </row>
    <row r="141" spans="1:11" x14ac:dyDescent="0.25">
      <c r="A141" s="15" t="s">
        <v>1521</v>
      </c>
      <c r="B141" s="18" t="s">
        <v>361</v>
      </c>
      <c r="C141" s="20">
        <v>140</v>
      </c>
      <c r="D141" s="20" t="s">
        <v>490</v>
      </c>
      <c r="E141" s="20"/>
      <c r="F141" s="20" t="s">
        <v>1562</v>
      </c>
      <c r="G141" s="21" t="s">
        <v>194</v>
      </c>
      <c r="H141" s="78" t="s">
        <v>402</v>
      </c>
      <c r="I141" s="78" t="s">
        <v>402</v>
      </c>
      <c r="J141" s="78"/>
      <c r="K141" s="78"/>
    </row>
    <row r="142" spans="1:11" x14ac:dyDescent="0.25">
      <c r="A142" s="15" t="s">
        <v>3279</v>
      </c>
      <c r="B142" s="18" t="s">
        <v>361</v>
      </c>
      <c r="C142" s="20">
        <v>141</v>
      </c>
      <c r="D142" s="20" t="s">
        <v>490</v>
      </c>
      <c r="E142" s="20"/>
      <c r="F142" s="20" t="s">
        <v>1562</v>
      </c>
      <c r="G142" s="21" t="s">
        <v>194</v>
      </c>
      <c r="H142" s="78" t="s">
        <v>402</v>
      </c>
      <c r="I142" s="78" t="s">
        <v>402</v>
      </c>
      <c r="J142" s="78"/>
      <c r="K142" s="78"/>
    </row>
    <row r="143" spans="1:11" x14ac:dyDescent="0.25">
      <c r="A143" s="15" t="s">
        <v>1281</v>
      </c>
      <c r="B143" s="18" t="s">
        <v>361</v>
      </c>
      <c r="C143" s="20">
        <v>142</v>
      </c>
      <c r="D143" s="20" t="s">
        <v>490</v>
      </c>
      <c r="E143" s="20"/>
      <c r="F143" s="20" t="s">
        <v>1562</v>
      </c>
      <c r="G143" s="21" t="s">
        <v>194</v>
      </c>
      <c r="H143" s="78" t="s">
        <v>402</v>
      </c>
      <c r="I143" s="78" t="s">
        <v>402</v>
      </c>
      <c r="J143" s="78"/>
      <c r="K143" s="78"/>
    </row>
    <row r="144" spans="1:11" x14ac:dyDescent="0.25">
      <c r="A144" s="15" t="s">
        <v>3280</v>
      </c>
      <c r="B144" s="18" t="s">
        <v>361</v>
      </c>
      <c r="C144" s="20">
        <v>143</v>
      </c>
      <c r="D144" s="20" t="s">
        <v>490</v>
      </c>
      <c r="E144" s="20"/>
      <c r="F144" s="20" t="s">
        <v>493</v>
      </c>
      <c r="G144" s="21" t="s">
        <v>194</v>
      </c>
      <c r="H144" s="78" t="s">
        <v>402</v>
      </c>
      <c r="I144" s="78" t="s">
        <v>402</v>
      </c>
      <c r="J144" s="78"/>
      <c r="K144" s="78"/>
    </row>
    <row r="145" spans="1:11" x14ac:dyDescent="0.25">
      <c r="A145" s="15" t="s">
        <v>3281</v>
      </c>
      <c r="B145" s="18" t="s">
        <v>361</v>
      </c>
      <c r="C145" s="20">
        <v>144</v>
      </c>
      <c r="D145" s="20" t="s">
        <v>490</v>
      </c>
      <c r="E145" s="20"/>
      <c r="F145" s="20" t="s">
        <v>493</v>
      </c>
      <c r="G145" s="21" t="s">
        <v>194</v>
      </c>
      <c r="H145" s="78" t="s">
        <v>402</v>
      </c>
      <c r="I145" s="78" t="s">
        <v>402</v>
      </c>
      <c r="J145" s="78"/>
      <c r="K145" s="78"/>
    </row>
    <row r="146" spans="1:11" x14ac:dyDescent="0.25">
      <c r="A146" s="15" t="s">
        <v>3282</v>
      </c>
      <c r="B146" s="18" t="s">
        <v>361</v>
      </c>
      <c r="C146" s="20">
        <v>145</v>
      </c>
      <c r="D146" s="20" t="s">
        <v>490</v>
      </c>
      <c r="E146" s="20"/>
      <c r="F146" s="20" t="s">
        <v>1085</v>
      </c>
      <c r="G146" s="21" t="s">
        <v>202</v>
      </c>
      <c r="H146" s="78" t="s">
        <v>402</v>
      </c>
      <c r="I146" s="78" t="s">
        <v>402</v>
      </c>
      <c r="J146" s="78"/>
      <c r="K146" s="78"/>
    </row>
    <row r="147" spans="1:11" x14ac:dyDescent="0.25">
      <c r="A147" s="15" t="s">
        <v>508</v>
      </c>
      <c r="B147" s="18" t="s">
        <v>361</v>
      </c>
      <c r="C147" s="20">
        <v>146</v>
      </c>
      <c r="D147" s="20" t="s">
        <v>490</v>
      </c>
      <c r="E147" s="20"/>
      <c r="F147" s="20" t="s">
        <v>1562</v>
      </c>
      <c r="G147" s="21" t="s">
        <v>194</v>
      </c>
      <c r="H147" s="78" t="s">
        <v>402</v>
      </c>
      <c r="I147" s="78" t="s">
        <v>402</v>
      </c>
      <c r="J147" s="78"/>
      <c r="K147" s="78"/>
    </row>
    <row r="148" spans="1:11" x14ac:dyDescent="0.25">
      <c r="A148" s="15" t="s">
        <v>615</v>
      </c>
      <c r="B148" s="18" t="s">
        <v>361</v>
      </c>
      <c r="C148" s="20">
        <v>147</v>
      </c>
      <c r="D148" s="20" t="s">
        <v>490</v>
      </c>
      <c r="E148" s="20"/>
      <c r="F148" s="20" t="s">
        <v>1562</v>
      </c>
      <c r="G148" s="21" t="s">
        <v>194</v>
      </c>
      <c r="H148" s="78" t="s">
        <v>402</v>
      </c>
      <c r="I148" s="78" t="s">
        <v>402</v>
      </c>
      <c r="J148" s="78"/>
      <c r="K148" s="78"/>
    </row>
    <row r="149" spans="1:11" x14ac:dyDescent="0.25">
      <c r="A149" s="15" t="s">
        <v>3283</v>
      </c>
      <c r="B149" s="18" t="s">
        <v>361</v>
      </c>
      <c r="C149" s="20">
        <v>148</v>
      </c>
      <c r="D149" s="20" t="s">
        <v>490</v>
      </c>
      <c r="E149" s="20"/>
      <c r="F149" s="20" t="s">
        <v>1085</v>
      </c>
      <c r="G149" s="21" t="s">
        <v>194</v>
      </c>
      <c r="H149" s="78" t="s">
        <v>402</v>
      </c>
      <c r="I149" s="78" t="s">
        <v>402</v>
      </c>
      <c r="J149" s="78"/>
      <c r="K149" s="78"/>
    </row>
    <row r="150" spans="1:11" x14ac:dyDescent="0.25">
      <c r="A150" s="15" t="s">
        <v>1322</v>
      </c>
      <c r="B150" s="18" t="s">
        <v>361</v>
      </c>
      <c r="C150" s="20">
        <v>149</v>
      </c>
      <c r="D150" s="20" t="s">
        <v>490</v>
      </c>
      <c r="E150" s="20"/>
      <c r="F150" s="20" t="s">
        <v>1085</v>
      </c>
      <c r="G150" s="21" t="s">
        <v>194</v>
      </c>
      <c r="H150" s="78" t="s">
        <v>402</v>
      </c>
      <c r="I150" s="78" t="s">
        <v>402</v>
      </c>
      <c r="J150" s="78"/>
      <c r="K150" s="78"/>
    </row>
    <row r="151" spans="1:11" x14ac:dyDescent="0.25">
      <c r="A151" s="15" t="s">
        <v>1188</v>
      </c>
      <c r="B151" s="18" t="s">
        <v>361</v>
      </c>
      <c r="C151" s="20">
        <v>150</v>
      </c>
      <c r="D151" s="20" t="s">
        <v>490</v>
      </c>
      <c r="E151" s="20"/>
      <c r="F151" s="20" t="s">
        <v>1085</v>
      </c>
      <c r="G151" s="21" t="s">
        <v>194</v>
      </c>
      <c r="H151" s="78" t="s">
        <v>402</v>
      </c>
      <c r="I151" s="78" t="s">
        <v>402</v>
      </c>
      <c r="J151" s="78"/>
      <c r="K151" s="78"/>
    </row>
    <row r="152" spans="1:11" x14ac:dyDescent="0.25">
      <c r="A152" s="15" t="s">
        <v>719</v>
      </c>
      <c r="B152" s="18" t="s">
        <v>361</v>
      </c>
      <c r="C152" s="20">
        <v>151</v>
      </c>
      <c r="D152" s="20" t="s">
        <v>427</v>
      </c>
      <c r="E152" s="20"/>
      <c r="F152" s="18" t="s">
        <v>428</v>
      </c>
      <c r="G152" s="21" t="s">
        <v>194</v>
      </c>
      <c r="H152" s="78" t="s">
        <v>402</v>
      </c>
      <c r="I152" s="78" t="s">
        <v>402</v>
      </c>
      <c r="J152" s="78"/>
      <c r="K152" s="78"/>
    </row>
    <row r="153" spans="1:11" x14ac:dyDescent="0.25">
      <c r="A153" s="15" t="s">
        <v>3257</v>
      </c>
      <c r="B153" s="18" t="s">
        <v>361</v>
      </c>
      <c r="C153" s="20">
        <v>152</v>
      </c>
      <c r="D153" s="20" t="s">
        <v>407</v>
      </c>
      <c r="E153" s="20">
        <v>240</v>
      </c>
      <c r="F153" s="20" t="s">
        <v>401</v>
      </c>
      <c r="G153" s="21" t="s">
        <v>274</v>
      </c>
      <c r="H153" s="78" t="s">
        <v>402</v>
      </c>
      <c r="I153" s="78" t="s">
        <v>402</v>
      </c>
      <c r="J153" s="78"/>
      <c r="K153" s="78" t="s">
        <v>402</v>
      </c>
    </row>
    <row r="154" spans="1:11" x14ac:dyDescent="0.25">
      <c r="A154" s="15" t="s">
        <v>3258</v>
      </c>
      <c r="B154" s="18" t="s">
        <v>361</v>
      </c>
      <c r="C154" s="20">
        <v>153</v>
      </c>
      <c r="D154" s="20" t="s">
        <v>425</v>
      </c>
      <c r="E154" s="20">
        <v>240</v>
      </c>
      <c r="F154" s="20" t="s">
        <v>401</v>
      </c>
      <c r="G154" s="21" t="s">
        <v>274</v>
      </c>
      <c r="H154" s="78" t="s">
        <v>402</v>
      </c>
      <c r="I154" s="78" t="s">
        <v>402</v>
      </c>
      <c r="J154" s="78"/>
      <c r="K154" s="78" t="s">
        <v>402</v>
      </c>
    </row>
    <row r="155" spans="1:11" x14ac:dyDescent="0.25">
      <c r="A155" s="15" t="s">
        <v>3259</v>
      </c>
      <c r="B155" s="18" t="s">
        <v>361</v>
      </c>
      <c r="C155" s="20">
        <v>154</v>
      </c>
      <c r="D155" s="20" t="s">
        <v>404</v>
      </c>
      <c r="E155" s="20">
        <v>170</v>
      </c>
      <c r="F155" s="20" t="s">
        <v>410</v>
      </c>
      <c r="G155" s="21" t="s">
        <v>274</v>
      </c>
      <c r="H155" s="78" t="s">
        <v>402</v>
      </c>
      <c r="I155" s="78" t="s">
        <v>402</v>
      </c>
      <c r="J155" s="78"/>
      <c r="K155" s="78" t="s">
        <v>402</v>
      </c>
    </row>
    <row r="156" spans="1:11" x14ac:dyDescent="0.25">
      <c r="A156" s="15" t="s">
        <v>3260</v>
      </c>
      <c r="B156" s="18" t="s">
        <v>361</v>
      </c>
      <c r="C156" s="20">
        <v>155</v>
      </c>
      <c r="D156" s="20" t="s">
        <v>400</v>
      </c>
      <c r="E156" s="20">
        <v>190</v>
      </c>
      <c r="F156" s="20" t="s">
        <v>405</v>
      </c>
      <c r="G156" s="21" t="s">
        <v>274</v>
      </c>
      <c r="H156" s="78" t="s">
        <v>402</v>
      </c>
      <c r="I156" s="78" t="s">
        <v>402</v>
      </c>
      <c r="J156" s="78"/>
      <c r="K156" s="78" t="s">
        <v>402</v>
      </c>
    </row>
    <row r="157" spans="1:11" x14ac:dyDescent="0.25">
      <c r="A157" s="15" t="s">
        <v>3261</v>
      </c>
      <c r="B157" s="18" t="s">
        <v>361</v>
      </c>
      <c r="C157" s="20">
        <v>156</v>
      </c>
      <c r="D157" s="20" t="s">
        <v>421</v>
      </c>
      <c r="E157" s="20">
        <v>150</v>
      </c>
      <c r="F157" s="20" t="s">
        <v>410</v>
      </c>
      <c r="G157" s="21" t="s">
        <v>274</v>
      </c>
      <c r="H157" s="78" t="s">
        <v>402</v>
      </c>
      <c r="I157" s="78" t="s">
        <v>402</v>
      </c>
      <c r="J157" s="78"/>
      <c r="K157" s="78" t="s">
        <v>402</v>
      </c>
    </row>
    <row r="158" spans="1:11" x14ac:dyDescent="0.25">
      <c r="A158" s="15" t="s">
        <v>3262</v>
      </c>
      <c r="B158" s="18" t="s">
        <v>361</v>
      </c>
      <c r="C158" s="20">
        <v>157</v>
      </c>
      <c r="D158" s="20" t="s">
        <v>421</v>
      </c>
      <c r="E158" s="20">
        <v>190</v>
      </c>
      <c r="F158" s="20" t="s">
        <v>405</v>
      </c>
      <c r="G158" s="21" t="s">
        <v>274</v>
      </c>
      <c r="H158" s="78" t="s">
        <v>402</v>
      </c>
      <c r="I158" s="78" t="s">
        <v>402</v>
      </c>
      <c r="J158" s="78"/>
      <c r="K158" s="78" t="s">
        <v>402</v>
      </c>
    </row>
    <row r="159" spans="1:11" x14ac:dyDescent="0.25">
      <c r="A159" s="15" t="s">
        <v>3265</v>
      </c>
      <c r="B159" s="18" t="s">
        <v>361</v>
      </c>
      <c r="C159" s="20">
        <v>158</v>
      </c>
      <c r="D159" s="20" t="s">
        <v>419</v>
      </c>
      <c r="E159" s="20">
        <v>210</v>
      </c>
      <c r="F159" s="20" t="s">
        <v>405</v>
      </c>
      <c r="G159" s="21" t="s">
        <v>274</v>
      </c>
      <c r="H159" s="78" t="s">
        <v>402</v>
      </c>
      <c r="I159" s="78" t="s">
        <v>402</v>
      </c>
      <c r="J159" s="78"/>
      <c r="K159" s="78" t="s">
        <v>402</v>
      </c>
    </row>
    <row r="160" spans="1:11" x14ac:dyDescent="0.25">
      <c r="A160" s="15" t="s">
        <v>3269</v>
      </c>
      <c r="B160" s="18" t="s">
        <v>361</v>
      </c>
      <c r="C160" s="20">
        <v>159</v>
      </c>
      <c r="D160" s="20" t="s">
        <v>419</v>
      </c>
      <c r="E160" s="20">
        <v>180</v>
      </c>
      <c r="F160" s="20" t="s">
        <v>410</v>
      </c>
      <c r="G160" s="21" t="s">
        <v>274</v>
      </c>
      <c r="H160" s="78" t="s">
        <v>402</v>
      </c>
      <c r="I160" s="78" t="s">
        <v>402</v>
      </c>
      <c r="J160" s="78"/>
      <c r="K160" s="78" t="s">
        <v>402</v>
      </c>
    </row>
    <row r="161" spans="1:11" x14ac:dyDescent="0.25">
      <c r="A161" s="15" t="s">
        <v>3272</v>
      </c>
      <c r="B161" s="18" t="s">
        <v>361</v>
      </c>
      <c r="C161" s="20">
        <v>160</v>
      </c>
      <c r="D161" s="20" t="s">
        <v>165</v>
      </c>
      <c r="E161" s="20">
        <v>180</v>
      </c>
      <c r="F161" s="20" t="s">
        <v>410</v>
      </c>
      <c r="G161" s="21" t="s">
        <v>274</v>
      </c>
      <c r="H161" s="78" t="s">
        <v>402</v>
      </c>
      <c r="I161" s="78" t="s">
        <v>402</v>
      </c>
      <c r="J161" s="78"/>
      <c r="K161" s="78" t="s">
        <v>402</v>
      </c>
    </row>
    <row r="162" spans="1:11" x14ac:dyDescent="0.25">
      <c r="A162" s="15" t="s">
        <v>1169</v>
      </c>
      <c r="B162" s="18" t="s">
        <v>361</v>
      </c>
      <c r="C162" s="20">
        <v>161</v>
      </c>
      <c r="D162" s="20" t="s">
        <v>490</v>
      </c>
      <c r="E162" s="20"/>
      <c r="F162" s="20" t="s">
        <v>1085</v>
      </c>
      <c r="G162" s="21" t="s">
        <v>274</v>
      </c>
      <c r="H162" s="78" t="s">
        <v>402</v>
      </c>
      <c r="I162" s="78" t="s">
        <v>402</v>
      </c>
      <c r="J162" s="78"/>
      <c r="K162" s="78" t="s">
        <v>402</v>
      </c>
    </row>
    <row r="163" spans="1:11" x14ac:dyDescent="0.25">
      <c r="A163" s="15" t="s">
        <v>1084</v>
      </c>
      <c r="B163" s="18" t="s">
        <v>361</v>
      </c>
      <c r="C163" s="20">
        <v>162</v>
      </c>
      <c r="D163" s="20" t="s">
        <v>490</v>
      </c>
      <c r="E163" s="20"/>
      <c r="F163" s="20" t="s">
        <v>1085</v>
      </c>
      <c r="G163" s="21" t="s">
        <v>274</v>
      </c>
      <c r="H163" s="78" t="s">
        <v>402</v>
      </c>
      <c r="I163" s="78" t="s">
        <v>402</v>
      </c>
      <c r="J163" s="78"/>
      <c r="K163" s="78" t="s">
        <v>402</v>
      </c>
    </row>
    <row r="164" spans="1:11" x14ac:dyDescent="0.25">
      <c r="A164" s="15" t="s">
        <v>1086</v>
      </c>
      <c r="B164" s="18" t="s">
        <v>361</v>
      </c>
      <c r="C164" s="20">
        <v>163</v>
      </c>
      <c r="D164" s="20" t="s">
        <v>490</v>
      </c>
      <c r="E164" s="20"/>
      <c r="F164" s="20" t="s">
        <v>1085</v>
      </c>
      <c r="G164" s="21" t="s">
        <v>274</v>
      </c>
      <c r="H164" s="78" t="s">
        <v>402</v>
      </c>
      <c r="I164" s="78" t="s">
        <v>402</v>
      </c>
      <c r="J164" s="78"/>
      <c r="K164" s="78" t="s">
        <v>402</v>
      </c>
    </row>
    <row r="165" spans="1:11" x14ac:dyDescent="0.25">
      <c r="A165" s="15" t="s">
        <v>3277</v>
      </c>
      <c r="B165" s="18" t="s">
        <v>361</v>
      </c>
      <c r="C165" s="20">
        <v>164</v>
      </c>
      <c r="D165" s="20" t="s">
        <v>490</v>
      </c>
      <c r="E165" s="20"/>
      <c r="F165" s="20" t="s">
        <v>1085</v>
      </c>
      <c r="G165" s="21" t="s">
        <v>274</v>
      </c>
      <c r="H165" s="78" t="s">
        <v>402</v>
      </c>
      <c r="I165" s="78" t="s">
        <v>402</v>
      </c>
      <c r="J165" s="78"/>
      <c r="K165" s="78" t="s">
        <v>402</v>
      </c>
    </row>
    <row r="166" spans="1:11" x14ac:dyDescent="0.25">
      <c r="A166" s="15" t="s">
        <v>3282</v>
      </c>
      <c r="B166" s="18" t="s">
        <v>361</v>
      </c>
      <c r="C166" s="20">
        <v>165</v>
      </c>
      <c r="D166" s="20" t="s">
        <v>490</v>
      </c>
      <c r="E166" s="20"/>
      <c r="F166" s="20" t="s">
        <v>1085</v>
      </c>
      <c r="G166" s="21" t="s">
        <v>274</v>
      </c>
      <c r="H166" s="78" t="s">
        <v>402</v>
      </c>
      <c r="I166" s="78" t="s">
        <v>402</v>
      </c>
      <c r="J166" s="78"/>
      <c r="K166" s="78" t="s">
        <v>402</v>
      </c>
    </row>
    <row r="167" spans="1:11" x14ac:dyDescent="0.25">
      <c r="A167" s="15" t="s">
        <v>3283</v>
      </c>
      <c r="B167" s="18" t="s">
        <v>361</v>
      </c>
      <c r="C167" s="20">
        <v>166</v>
      </c>
      <c r="D167" s="20" t="s">
        <v>490</v>
      </c>
      <c r="E167" s="20"/>
      <c r="F167" s="20" t="s">
        <v>1085</v>
      </c>
      <c r="G167" s="21" t="s">
        <v>274</v>
      </c>
      <c r="H167" s="78" t="s">
        <v>402</v>
      </c>
      <c r="I167" s="78" t="s">
        <v>402</v>
      </c>
      <c r="J167" s="78"/>
      <c r="K167" s="78" t="s">
        <v>402</v>
      </c>
    </row>
    <row r="168" spans="1:11" x14ac:dyDescent="0.25">
      <c r="A168" s="15" t="s">
        <v>1322</v>
      </c>
      <c r="B168" s="18" t="s">
        <v>361</v>
      </c>
      <c r="C168" s="20">
        <v>167</v>
      </c>
      <c r="D168" s="20" t="s">
        <v>490</v>
      </c>
      <c r="E168" s="20"/>
      <c r="F168" s="20" t="s">
        <v>1085</v>
      </c>
      <c r="G168" s="21" t="s">
        <v>274</v>
      </c>
      <c r="H168" s="78" t="s">
        <v>402</v>
      </c>
      <c r="I168" s="78" t="s">
        <v>402</v>
      </c>
      <c r="J168" s="78"/>
      <c r="K168" s="78" t="s">
        <v>402</v>
      </c>
    </row>
    <row r="169" spans="1:11" x14ac:dyDescent="0.25">
      <c r="A169" s="15" t="s">
        <v>1188</v>
      </c>
      <c r="B169" s="18" t="s">
        <v>361</v>
      </c>
      <c r="C169" s="20">
        <v>168</v>
      </c>
      <c r="D169" s="20" t="s">
        <v>490</v>
      </c>
      <c r="E169" s="20"/>
      <c r="F169" s="20" t="s">
        <v>1085</v>
      </c>
      <c r="G169" s="21" t="s">
        <v>274</v>
      </c>
      <c r="H169" s="78" t="s">
        <v>402</v>
      </c>
      <c r="I169" s="78" t="s">
        <v>402</v>
      </c>
      <c r="J169" s="78"/>
      <c r="K169" s="78" t="s">
        <v>402</v>
      </c>
    </row>
    <row r="170" spans="1:11" x14ac:dyDescent="0.25">
      <c r="A170" s="15" t="s">
        <v>3257</v>
      </c>
      <c r="B170" s="18" t="s">
        <v>361</v>
      </c>
      <c r="C170" s="20">
        <v>169</v>
      </c>
      <c r="D170" s="20" t="s">
        <v>407</v>
      </c>
      <c r="E170" s="20">
        <v>240</v>
      </c>
      <c r="F170" s="20" t="s">
        <v>401</v>
      </c>
      <c r="G170" s="21" t="s">
        <v>278</v>
      </c>
      <c r="H170" s="78" t="s">
        <v>402</v>
      </c>
      <c r="I170" s="78" t="s">
        <v>402</v>
      </c>
      <c r="J170" s="78"/>
      <c r="K170" s="78" t="s">
        <v>402</v>
      </c>
    </row>
    <row r="171" spans="1:11" x14ac:dyDescent="0.25">
      <c r="A171" s="15" t="s">
        <v>3258</v>
      </c>
      <c r="B171" s="18" t="s">
        <v>361</v>
      </c>
      <c r="C171" s="20">
        <v>170</v>
      </c>
      <c r="D171" s="20" t="s">
        <v>425</v>
      </c>
      <c r="E171" s="20">
        <v>240</v>
      </c>
      <c r="F171" s="20" t="s">
        <v>401</v>
      </c>
      <c r="G171" s="21" t="s">
        <v>278</v>
      </c>
      <c r="H171" s="78" t="s">
        <v>402</v>
      </c>
      <c r="I171" s="78" t="s">
        <v>402</v>
      </c>
      <c r="J171" s="78"/>
      <c r="K171" s="78" t="s">
        <v>402</v>
      </c>
    </row>
    <row r="172" spans="1:11" x14ac:dyDescent="0.25">
      <c r="A172" s="15" t="s">
        <v>3259</v>
      </c>
      <c r="B172" s="18" t="s">
        <v>361</v>
      </c>
      <c r="C172" s="20">
        <v>171</v>
      </c>
      <c r="D172" s="20" t="s">
        <v>404</v>
      </c>
      <c r="E172" s="20">
        <v>170</v>
      </c>
      <c r="F172" s="20" t="s">
        <v>410</v>
      </c>
      <c r="G172" s="21" t="s">
        <v>278</v>
      </c>
      <c r="H172" s="78" t="s">
        <v>402</v>
      </c>
      <c r="I172" s="78" t="s">
        <v>402</v>
      </c>
      <c r="J172" s="78"/>
      <c r="K172" s="78" t="s">
        <v>402</v>
      </c>
    </row>
    <row r="173" spans="1:11" x14ac:dyDescent="0.25">
      <c r="A173" s="15" t="s">
        <v>3260</v>
      </c>
      <c r="B173" s="18" t="s">
        <v>361</v>
      </c>
      <c r="C173" s="20">
        <v>172</v>
      </c>
      <c r="D173" s="20" t="s">
        <v>400</v>
      </c>
      <c r="E173" s="20">
        <v>190</v>
      </c>
      <c r="F173" s="20" t="s">
        <v>405</v>
      </c>
      <c r="G173" s="21" t="s">
        <v>278</v>
      </c>
      <c r="H173" s="78" t="s">
        <v>402</v>
      </c>
      <c r="I173" s="78" t="s">
        <v>402</v>
      </c>
      <c r="J173" s="78"/>
      <c r="K173" s="78" t="s">
        <v>402</v>
      </c>
    </row>
    <row r="174" spans="1:11" x14ac:dyDescent="0.25">
      <c r="A174" s="15" t="s">
        <v>3261</v>
      </c>
      <c r="B174" s="18" t="s">
        <v>361</v>
      </c>
      <c r="C174" s="20">
        <v>173</v>
      </c>
      <c r="D174" s="20" t="s">
        <v>421</v>
      </c>
      <c r="E174" s="20">
        <v>150</v>
      </c>
      <c r="F174" s="20" t="s">
        <v>410</v>
      </c>
      <c r="G174" s="21" t="s">
        <v>278</v>
      </c>
      <c r="H174" s="78" t="s">
        <v>402</v>
      </c>
      <c r="I174" s="78" t="s">
        <v>402</v>
      </c>
      <c r="J174" s="78"/>
      <c r="K174" s="78" t="s">
        <v>402</v>
      </c>
    </row>
    <row r="175" spans="1:11" x14ac:dyDescent="0.25">
      <c r="A175" s="15" t="s">
        <v>3262</v>
      </c>
      <c r="B175" s="18" t="s">
        <v>361</v>
      </c>
      <c r="C175" s="20">
        <v>174</v>
      </c>
      <c r="D175" s="20" t="s">
        <v>421</v>
      </c>
      <c r="E175" s="20">
        <v>190</v>
      </c>
      <c r="F175" s="20" t="s">
        <v>405</v>
      </c>
      <c r="G175" s="21" t="s">
        <v>278</v>
      </c>
      <c r="H175" s="78" t="s">
        <v>402</v>
      </c>
      <c r="I175" s="78" t="s">
        <v>402</v>
      </c>
      <c r="J175" s="78"/>
      <c r="K175" s="78" t="s">
        <v>402</v>
      </c>
    </row>
    <row r="176" spans="1:11" x14ac:dyDescent="0.25">
      <c r="A176" s="15" t="s">
        <v>3265</v>
      </c>
      <c r="B176" s="18" t="s">
        <v>361</v>
      </c>
      <c r="C176" s="20">
        <v>175</v>
      </c>
      <c r="D176" s="20" t="s">
        <v>419</v>
      </c>
      <c r="E176" s="20">
        <v>210</v>
      </c>
      <c r="F176" s="20" t="s">
        <v>405</v>
      </c>
      <c r="G176" s="21" t="s">
        <v>278</v>
      </c>
      <c r="H176" s="78" t="s">
        <v>402</v>
      </c>
      <c r="I176" s="78" t="s">
        <v>402</v>
      </c>
      <c r="J176" s="78"/>
      <c r="K176" s="78" t="s">
        <v>402</v>
      </c>
    </row>
    <row r="177" spans="1:11" x14ac:dyDescent="0.25">
      <c r="A177" s="15" t="s">
        <v>3269</v>
      </c>
      <c r="B177" s="18" t="s">
        <v>361</v>
      </c>
      <c r="C177" s="20">
        <v>176</v>
      </c>
      <c r="D177" s="20" t="s">
        <v>419</v>
      </c>
      <c r="E177" s="20">
        <v>180</v>
      </c>
      <c r="F177" s="20" t="s">
        <v>410</v>
      </c>
      <c r="G177" s="21" t="s">
        <v>278</v>
      </c>
      <c r="H177" s="78" t="s">
        <v>402</v>
      </c>
      <c r="I177" s="78" t="s">
        <v>402</v>
      </c>
      <c r="J177" s="78"/>
      <c r="K177" s="78" t="s">
        <v>402</v>
      </c>
    </row>
    <row r="178" spans="1:11" x14ac:dyDescent="0.25">
      <c r="A178" s="15" t="s">
        <v>3272</v>
      </c>
      <c r="B178" s="18" t="s">
        <v>361</v>
      </c>
      <c r="C178" s="20">
        <v>177</v>
      </c>
      <c r="D178" s="20" t="s">
        <v>165</v>
      </c>
      <c r="E178" s="20">
        <v>180</v>
      </c>
      <c r="F178" s="20" t="s">
        <v>410</v>
      </c>
      <c r="G178" s="21" t="s">
        <v>278</v>
      </c>
      <c r="H178" s="78" t="s">
        <v>402</v>
      </c>
      <c r="I178" s="78" t="s">
        <v>402</v>
      </c>
      <c r="J178" s="78"/>
      <c r="K178" s="78" t="s">
        <v>402</v>
      </c>
    </row>
    <row r="179" spans="1:11" x14ac:dyDescent="0.25">
      <c r="A179" s="15" t="s">
        <v>2780</v>
      </c>
      <c r="B179" s="18" t="s">
        <v>361</v>
      </c>
      <c r="C179" s="20">
        <v>178</v>
      </c>
      <c r="D179" s="20" t="s">
        <v>490</v>
      </c>
      <c r="E179" s="20"/>
      <c r="F179" s="20" t="s">
        <v>1562</v>
      </c>
      <c r="G179" s="21" t="s">
        <v>278</v>
      </c>
      <c r="H179" s="78" t="s">
        <v>402</v>
      </c>
      <c r="I179" s="78" t="s">
        <v>402</v>
      </c>
      <c r="J179" s="78"/>
      <c r="K179" s="78" t="s">
        <v>402</v>
      </c>
    </row>
    <row r="180" spans="1:11" x14ac:dyDescent="0.25">
      <c r="A180" s="15" t="s">
        <v>3275</v>
      </c>
      <c r="B180" s="18" t="s">
        <v>361</v>
      </c>
      <c r="C180" s="20">
        <v>179</v>
      </c>
      <c r="D180" s="20" t="s">
        <v>490</v>
      </c>
      <c r="E180" s="20"/>
      <c r="F180" s="20" t="s">
        <v>1562</v>
      </c>
      <c r="G180" s="21" t="s">
        <v>278</v>
      </c>
      <c r="H180" s="78" t="s">
        <v>402</v>
      </c>
      <c r="I180" s="78" t="s">
        <v>402</v>
      </c>
      <c r="J180" s="78"/>
      <c r="K180" s="78" t="s">
        <v>402</v>
      </c>
    </row>
    <row r="181" spans="1:11" x14ac:dyDescent="0.25">
      <c r="A181" s="15" t="s">
        <v>1436</v>
      </c>
      <c r="B181" s="18" t="s">
        <v>361</v>
      </c>
      <c r="C181" s="20">
        <v>180</v>
      </c>
      <c r="D181" s="20" t="s">
        <v>490</v>
      </c>
      <c r="E181" s="20"/>
      <c r="F181" s="20" t="s">
        <v>1562</v>
      </c>
      <c r="G181" s="21" t="s">
        <v>278</v>
      </c>
      <c r="H181" s="78" t="s">
        <v>402</v>
      </c>
      <c r="I181" s="78" t="s">
        <v>402</v>
      </c>
      <c r="J181" s="78"/>
      <c r="K181" s="78" t="s">
        <v>402</v>
      </c>
    </row>
    <row r="182" spans="1:11" x14ac:dyDescent="0.25">
      <c r="A182" s="15" t="s">
        <v>1521</v>
      </c>
      <c r="B182" s="18" t="s">
        <v>361</v>
      </c>
      <c r="C182" s="20">
        <v>181</v>
      </c>
      <c r="D182" s="20" t="s">
        <v>490</v>
      </c>
      <c r="E182" s="20"/>
      <c r="F182" s="20" t="s">
        <v>1562</v>
      </c>
      <c r="G182" s="21" t="s">
        <v>278</v>
      </c>
      <c r="H182" s="78" t="s">
        <v>402</v>
      </c>
      <c r="I182" s="78" t="s">
        <v>402</v>
      </c>
      <c r="J182" s="78"/>
      <c r="K182" s="78" t="s">
        <v>402</v>
      </c>
    </row>
    <row r="183" spans="1:11" x14ac:dyDescent="0.25">
      <c r="A183" s="15" t="s">
        <v>3279</v>
      </c>
      <c r="B183" s="18" t="s">
        <v>361</v>
      </c>
      <c r="C183" s="20">
        <v>182</v>
      </c>
      <c r="D183" s="20" t="s">
        <v>490</v>
      </c>
      <c r="E183" s="20"/>
      <c r="F183" s="20" t="s">
        <v>1562</v>
      </c>
      <c r="G183" s="21" t="s">
        <v>278</v>
      </c>
      <c r="H183" s="78" t="s">
        <v>402</v>
      </c>
      <c r="I183" s="78" t="s">
        <v>402</v>
      </c>
      <c r="J183" s="78"/>
      <c r="K183" s="78" t="s">
        <v>402</v>
      </c>
    </row>
    <row r="184" spans="1:11" x14ac:dyDescent="0.25">
      <c r="A184" s="15" t="s">
        <v>719</v>
      </c>
      <c r="B184" s="18" t="s">
        <v>361</v>
      </c>
      <c r="C184" s="20">
        <v>183</v>
      </c>
      <c r="D184" s="20" t="s">
        <v>427</v>
      </c>
      <c r="E184" s="20"/>
      <c r="F184" s="18" t="s">
        <v>428</v>
      </c>
      <c r="G184" s="21" t="s">
        <v>278</v>
      </c>
      <c r="H184" s="78" t="s">
        <v>402</v>
      </c>
      <c r="I184" s="78" t="s">
        <v>402</v>
      </c>
      <c r="J184" s="78"/>
      <c r="K184" s="78" t="s">
        <v>402</v>
      </c>
    </row>
  </sheetData>
  <sheetProtection selectLockedCells="1" selectUnlockedCells="1"/>
  <mergeCells count="1">
    <mergeCell ref="Z1:AH1"/>
  </mergeCells>
  <conditionalFormatting sqref="H2:K184">
    <cfRule type="cellIs" dxfId="448" priority="1" stopIfTrue="1" operator="equal">
      <formula>"-"</formula>
    </cfRule>
    <cfRule type="cellIs" dxfId="447" priority="2" stopIfTrue="1" operator="equal">
      <formula>"x"</formula>
    </cfRule>
  </conditionalFormatting>
  <hyperlinks>
    <hyperlink ref="L1" location="'Expansion set Check List'!A1" display="Home" xr:uid="{00000000-0004-0000-55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219">
    <tabColor rgb="FF00FF00"/>
  </sheetPr>
  <dimension ref="A1:AH79"/>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17.44140625" customWidth="1"/>
    <col min="2" max="2" width="14.109375" bestFit="1" customWidth="1"/>
    <col min="3" max="3" width="3.33203125" bestFit="1" customWidth="1"/>
    <col min="4" max="4" width="8.88671875" bestFit="1" customWidth="1"/>
    <col min="5" max="5" width="4" bestFit="1" customWidth="1"/>
    <col min="6" max="6" width="9" bestFit="1" customWidth="1"/>
    <col min="7" max="7" width="10.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11" t="s">
        <v>100</v>
      </c>
      <c r="N1" s="9" t="s">
        <v>101</v>
      </c>
      <c r="O1" s="9" t="s">
        <v>102</v>
      </c>
      <c r="P1" s="10" t="s">
        <v>103</v>
      </c>
      <c r="Z1" s="332" t="s">
        <v>398</v>
      </c>
      <c r="AA1" s="333"/>
      <c r="AB1" s="333"/>
      <c r="AC1" s="333"/>
      <c r="AD1" s="333"/>
      <c r="AE1" s="333"/>
      <c r="AF1" s="333"/>
      <c r="AG1" s="333"/>
      <c r="AH1" s="334"/>
    </row>
    <row r="2" spans="1:34" ht="13.8" thickBot="1" x14ac:dyDescent="0.3">
      <c r="A2" s="15" t="s">
        <v>568</v>
      </c>
      <c r="B2" s="18" t="s">
        <v>362</v>
      </c>
      <c r="C2" s="18">
        <v>1</v>
      </c>
      <c r="D2" s="20" t="s">
        <v>425</v>
      </c>
      <c r="E2" s="128">
        <v>70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78</v>
      </c>
      <c r="Z2" s="109"/>
      <c r="AA2" s="109"/>
      <c r="AB2" s="109"/>
      <c r="AC2" s="109"/>
      <c r="AD2" s="109"/>
      <c r="AE2" s="109"/>
      <c r="AF2" s="109"/>
      <c r="AG2" s="109"/>
      <c r="AH2" s="109"/>
    </row>
    <row r="3" spans="1:34" x14ac:dyDescent="0.25">
      <c r="A3" s="15" t="s">
        <v>547</v>
      </c>
      <c r="B3" s="18" t="s">
        <v>362</v>
      </c>
      <c r="C3" s="20">
        <v>2</v>
      </c>
      <c r="D3" s="20" t="s">
        <v>425</v>
      </c>
      <c r="E3" s="20">
        <v>80</v>
      </c>
      <c r="F3" s="18"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23</v>
      </c>
    </row>
    <row r="4" spans="1:34" x14ac:dyDescent="0.25">
      <c r="A4" s="15" t="s">
        <v>527</v>
      </c>
      <c r="B4" s="18" t="s">
        <v>362</v>
      </c>
      <c r="C4" s="18">
        <v>3</v>
      </c>
      <c r="D4" s="20" t="s">
        <v>425</v>
      </c>
      <c r="E4" s="20">
        <v>160</v>
      </c>
      <c r="F4" s="18"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23</v>
      </c>
    </row>
    <row r="5" spans="1:34" x14ac:dyDescent="0.25">
      <c r="A5" s="15" t="s">
        <v>1234</v>
      </c>
      <c r="B5" s="18" t="s">
        <v>362</v>
      </c>
      <c r="C5" s="20">
        <v>4</v>
      </c>
      <c r="D5" s="20" t="s">
        <v>425</v>
      </c>
      <c r="E5" s="20">
        <v>60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0</v>
      </c>
    </row>
    <row r="6" spans="1:34" x14ac:dyDescent="0.25">
      <c r="A6" s="15" t="s">
        <v>1213</v>
      </c>
      <c r="B6" s="18" t="s">
        <v>362</v>
      </c>
      <c r="C6" s="18">
        <v>5</v>
      </c>
      <c r="D6" s="20" t="s">
        <v>425</v>
      </c>
      <c r="E6" s="20">
        <v>80</v>
      </c>
      <c r="F6" s="18" t="s">
        <v>405</v>
      </c>
      <c r="G6" s="19" t="s">
        <v>194</v>
      </c>
      <c r="H6" s="78" t="s">
        <v>402</v>
      </c>
      <c r="I6" s="78" t="s">
        <v>402</v>
      </c>
      <c r="J6" s="78"/>
      <c r="K6" s="78"/>
      <c r="R6" s="125" t="s">
        <v>202</v>
      </c>
      <c r="S6" s="261">
        <f t="shared" si="1"/>
        <v>0</v>
      </c>
      <c r="T6" s="170">
        <f t="shared" si="2"/>
        <v>0</v>
      </c>
      <c r="U6" s="179"/>
      <c r="V6" s="125" t="s">
        <v>202</v>
      </c>
      <c r="W6" s="261">
        <f t="shared" si="3"/>
        <v>0</v>
      </c>
      <c r="X6" s="6">
        <f t="shared" si="4"/>
        <v>12</v>
      </c>
    </row>
    <row r="7" spans="1:34" x14ac:dyDescent="0.25">
      <c r="A7" s="15" t="s">
        <v>1195</v>
      </c>
      <c r="B7" s="18" t="s">
        <v>362</v>
      </c>
      <c r="C7" s="20">
        <v>6</v>
      </c>
      <c r="D7" s="20" t="s">
        <v>425</v>
      </c>
      <c r="E7" s="20">
        <v>150</v>
      </c>
      <c r="F7" s="18" t="s">
        <v>401</v>
      </c>
      <c r="G7" s="19" t="s">
        <v>202</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3284</v>
      </c>
      <c r="B8" s="18" t="s">
        <v>362</v>
      </c>
      <c r="C8" s="18">
        <v>7</v>
      </c>
      <c r="D8" s="20" t="s">
        <v>425</v>
      </c>
      <c r="E8" s="20">
        <v>90</v>
      </c>
      <c r="F8" s="18" t="s">
        <v>410</v>
      </c>
      <c r="G8" s="19" t="s">
        <v>202</v>
      </c>
      <c r="H8" s="78" t="s">
        <v>402</v>
      </c>
      <c r="I8" s="78" t="s">
        <v>402</v>
      </c>
      <c r="J8" s="78"/>
      <c r="K8" s="78" t="s">
        <v>402</v>
      </c>
      <c r="R8" s="125" t="s">
        <v>210</v>
      </c>
      <c r="S8" s="261">
        <f t="shared" si="1"/>
        <v>0</v>
      </c>
      <c r="T8" s="170">
        <f t="shared" si="2"/>
        <v>0</v>
      </c>
      <c r="U8" s="179"/>
      <c r="V8" s="125" t="s">
        <v>210</v>
      </c>
      <c r="W8" s="261">
        <f t="shared" si="3"/>
        <v>0</v>
      </c>
      <c r="X8" s="6">
        <f t="shared" si="4"/>
        <v>6</v>
      </c>
    </row>
    <row r="9" spans="1:34" x14ac:dyDescent="0.25">
      <c r="A9" s="15" t="s">
        <v>2272</v>
      </c>
      <c r="B9" s="18" t="s">
        <v>362</v>
      </c>
      <c r="C9" s="20">
        <v>8</v>
      </c>
      <c r="D9" s="20" t="s">
        <v>425</v>
      </c>
      <c r="E9" s="20">
        <v>70</v>
      </c>
      <c r="F9" s="18" t="s">
        <v>410</v>
      </c>
      <c r="G9" s="19" t="s">
        <v>190</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2273</v>
      </c>
      <c r="B10" s="18" t="s">
        <v>362</v>
      </c>
      <c r="C10" s="18">
        <v>9</v>
      </c>
      <c r="D10" s="20" t="s">
        <v>425</v>
      </c>
      <c r="E10" s="20">
        <v>130</v>
      </c>
      <c r="F10" s="18" t="s">
        <v>405</v>
      </c>
      <c r="G10" s="19" t="s">
        <v>194</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2369</v>
      </c>
      <c r="B11" s="18" t="s">
        <v>362</v>
      </c>
      <c r="C11" s="20">
        <v>10</v>
      </c>
      <c r="D11" s="20" t="s">
        <v>425</v>
      </c>
      <c r="E11" s="20">
        <v>110</v>
      </c>
      <c r="F11" s="18" t="s">
        <v>410</v>
      </c>
      <c r="G11" s="19" t="s">
        <v>194</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3285</v>
      </c>
      <c r="B12" s="18" t="s">
        <v>362</v>
      </c>
      <c r="C12" s="18">
        <v>11</v>
      </c>
      <c r="D12" s="20" t="s">
        <v>425</v>
      </c>
      <c r="E12" s="20">
        <v>180</v>
      </c>
      <c r="F12" s="18" t="s">
        <v>410</v>
      </c>
      <c r="G12" s="19" t="s">
        <v>210</v>
      </c>
      <c r="H12" s="78" t="s">
        <v>402</v>
      </c>
      <c r="I12" s="78" t="s">
        <v>402</v>
      </c>
      <c r="J12" s="78"/>
      <c r="K12" s="78" t="s">
        <v>402</v>
      </c>
      <c r="R12" s="125" t="s">
        <v>226</v>
      </c>
      <c r="S12" s="261">
        <f t="shared" si="1"/>
        <v>0</v>
      </c>
      <c r="T12" s="170">
        <f t="shared" si="2"/>
        <v>0</v>
      </c>
      <c r="U12" s="179"/>
      <c r="V12" s="125" t="s">
        <v>226</v>
      </c>
      <c r="W12" s="261">
        <f t="shared" si="3"/>
        <v>0</v>
      </c>
      <c r="X12" s="6">
        <f t="shared" si="4"/>
        <v>0</v>
      </c>
    </row>
    <row r="13" spans="1:34" x14ac:dyDescent="0.25">
      <c r="A13" s="15" t="s">
        <v>3018</v>
      </c>
      <c r="B13" s="18" t="s">
        <v>362</v>
      </c>
      <c r="C13" s="20">
        <v>12</v>
      </c>
      <c r="D13" s="20" t="s">
        <v>425</v>
      </c>
      <c r="E13" s="20">
        <v>60</v>
      </c>
      <c r="F13" s="18" t="s">
        <v>410</v>
      </c>
      <c r="G13" s="19" t="s">
        <v>190</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3081</v>
      </c>
      <c r="B14" s="18" t="s">
        <v>362</v>
      </c>
      <c r="C14" s="18">
        <v>13</v>
      </c>
      <c r="D14" s="20" t="s">
        <v>425</v>
      </c>
      <c r="E14" s="20">
        <v>60</v>
      </c>
      <c r="F14" s="18" t="s">
        <v>410</v>
      </c>
      <c r="G14" s="19"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3082</v>
      </c>
      <c r="B15" s="18" t="s">
        <v>362</v>
      </c>
      <c r="C15" s="20">
        <v>14</v>
      </c>
      <c r="D15" s="20" t="s">
        <v>425</v>
      </c>
      <c r="E15" s="20">
        <v>110</v>
      </c>
      <c r="F15" s="18" t="s">
        <v>405</v>
      </c>
      <c r="G15" s="19" t="s">
        <v>194</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469</v>
      </c>
      <c r="B16" s="18" t="s">
        <v>362</v>
      </c>
      <c r="C16" s="18">
        <v>15</v>
      </c>
      <c r="D16" s="20" t="s">
        <v>404</v>
      </c>
      <c r="E16" s="20">
        <v>40</v>
      </c>
      <c r="F16" s="18" t="s">
        <v>410</v>
      </c>
      <c r="G16" s="19"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469</v>
      </c>
      <c r="B17" s="18" t="s">
        <v>362</v>
      </c>
      <c r="C17" s="20">
        <v>16</v>
      </c>
      <c r="D17" s="20" t="s">
        <v>404</v>
      </c>
      <c r="E17" s="20">
        <v>50</v>
      </c>
      <c r="F17" s="18" t="s">
        <v>410</v>
      </c>
      <c r="G17" s="19"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456</v>
      </c>
      <c r="B18" s="18" t="s">
        <v>362</v>
      </c>
      <c r="C18" s="18">
        <v>17</v>
      </c>
      <c r="D18" s="20" t="s">
        <v>404</v>
      </c>
      <c r="E18" s="20">
        <v>90</v>
      </c>
      <c r="F18" s="18" t="s">
        <v>405</v>
      </c>
      <c r="G18" s="19" t="s">
        <v>194</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3286</v>
      </c>
      <c r="B19" s="18" t="s">
        <v>362</v>
      </c>
      <c r="C19" s="20">
        <v>18</v>
      </c>
      <c r="D19" s="20" t="s">
        <v>404</v>
      </c>
      <c r="E19" s="20">
        <v>230</v>
      </c>
      <c r="F19" s="18" t="s">
        <v>401</v>
      </c>
      <c r="G19" s="19" t="s">
        <v>210</v>
      </c>
      <c r="H19" s="78" t="s">
        <v>402</v>
      </c>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5" t="s">
        <v>558</v>
      </c>
      <c r="B20" s="18" t="s">
        <v>362</v>
      </c>
      <c r="C20" s="18">
        <v>19</v>
      </c>
      <c r="D20" s="20" t="s">
        <v>404</v>
      </c>
      <c r="E20" s="20">
        <v>30</v>
      </c>
      <c r="F20" s="18" t="s">
        <v>410</v>
      </c>
      <c r="G20" s="21" t="s">
        <v>190</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528</v>
      </c>
      <c r="B21" s="18" t="s">
        <v>362</v>
      </c>
      <c r="C21" s="20">
        <v>20</v>
      </c>
      <c r="D21" s="20" t="s">
        <v>404</v>
      </c>
      <c r="E21" s="20">
        <v>160</v>
      </c>
      <c r="F21" s="18" t="s">
        <v>405</v>
      </c>
      <c r="G21" s="19" t="s">
        <v>202</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669</v>
      </c>
      <c r="B22" s="18" t="s">
        <v>362</v>
      </c>
      <c r="C22" s="18">
        <v>21</v>
      </c>
      <c r="D22" s="20" t="s">
        <v>404</v>
      </c>
      <c r="E22" s="20">
        <v>120</v>
      </c>
      <c r="F22" s="18" t="s">
        <v>410</v>
      </c>
      <c r="G22" s="19" t="s">
        <v>194</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487</v>
      </c>
      <c r="B23" s="18" t="s">
        <v>362</v>
      </c>
      <c r="C23" s="20">
        <v>22</v>
      </c>
      <c r="D23" s="20" t="s">
        <v>404</v>
      </c>
      <c r="E23" s="20">
        <v>60</v>
      </c>
      <c r="F23" s="18" t="s">
        <v>410</v>
      </c>
      <c r="G23" s="21"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441</v>
      </c>
      <c r="B24" s="18" t="s">
        <v>362</v>
      </c>
      <c r="C24" s="18">
        <v>23</v>
      </c>
      <c r="D24" s="20" t="s">
        <v>404</v>
      </c>
      <c r="E24" s="20">
        <v>90</v>
      </c>
      <c r="F24" s="18" t="s">
        <v>405</v>
      </c>
      <c r="G24" s="21" t="s">
        <v>194</v>
      </c>
      <c r="H24" s="78" t="s">
        <v>402</v>
      </c>
      <c r="I24" s="78" t="s">
        <v>402</v>
      </c>
      <c r="J24" s="78"/>
      <c r="K24" s="78"/>
      <c r="R24" s="125" t="s">
        <v>274</v>
      </c>
      <c r="S24" s="261">
        <f t="shared" si="1"/>
        <v>0</v>
      </c>
      <c r="T24" s="170">
        <f t="shared" si="2"/>
        <v>0</v>
      </c>
      <c r="U24" s="179"/>
      <c r="V24" s="125" t="s">
        <v>274</v>
      </c>
      <c r="W24" s="261">
        <f t="shared" si="3"/>
        <v>0</v>
      </c>
      <c r="X24" s="6">
        <f t="shared" si="4"/>
        <v>6</v>
      </c>
    </row>
    <row r="25" spans="1:24" ht="13.8" thickBot="1" x14ac:dyDescent="0.3">
      <c r="A25" s="15" t="s">
        <v>408</v>
      </c>
      <c r="B25" s="18" t="s">
        <v>362</v>
      </c>
      <c r="C25" s="20">
        <v>24</v>
      </c>
      <c r="D25" s="20" t="s">
        <v>404</v>
      </c>
      <c r="E25" s="20">
        <v>160</v>
      </c>
      <c r="F25" s="18" t="s">
        <v>401</v>
      </c>
      <c r="G25" s="19" t="s">
        <v>202</v>
      </c>
      <c r="H25" s="78" t="s">
        <v>402</v>
      </c>
      <c r="I25" s="78" t="s">
        <v>402</v>
      </c>
      <c r="J25" s="78"/>
      <c r="K25" s="78"/>
      <c r="R25" s="177" t="s">
        <v>278</v>
      </c>
      <c r="S25" s="262">
        <f t="shared" si="1"/>
        <v>0</v>
      </c>
      <c r="T25" s="209">
        <f t="shared" si="2"/>
        <v>0</v>
      </c>
      <c r="U25" s="179"/>
      <c r="V25" s="177" t="s">
        <v>278</v>
      </c>
      <c r="W25" s="262">
        <f t="shared" si="3"/>
        <v>0</v>
      </c>
      <c r="X25" s="7">
        <f t="shared" si="4"/>
        <v>8</v>
      </c>
    </row>
    <row r="26" spans="1:24" ht="13.8" thickBot="1" x14ac:dyDescent="0.3">
      <c r="A26" s="15" t="s">
        <v>488</v>
      </c>
      <c r="B26" s="18" t="s">
        <v>362</v>
      </c>
      <c r="C26" s="18">
        <v>25</v>
      </c>
      <c r="D26" s="20" t="s">
        <v>404</v>
      </c>
      <c r="E26" s="20">
        <v>70</v>
      </c>
      <c r="F26" s="18" t="s">
        <v>410</v>
      </c>
      <c r="G26" s="21" t="s">
        <v>190</v>
      </c>
      <c r="H26" s="78" t="s">
        <v>402</v>
      </c>
      <c r="I26" s="78" t="s">
        <v>402</v>
      </c>
      <c r="J26" s="78"/>
      <c r="K26" s="78"/>
      <c r="R26" s="171" t="s">
        <v>101</v>
      </c>
      <c r="S26" s="172"/>
      <c r="T26" s="186">
        <f>SUM(T27:T49)</f>
        <v>0</v>
      </c>
      <c r="U26" s="179"/>
      <c r="V26" s="188" t="s">
        <v>103</v>
      </c>
      <c r="W26" s="241"/>
      <c r="X26" s="243">
        <f>SUM(X27:X49)</f>
        <v>56</v>
      </c>
    </row>
    <row r="27" spans="1:24" x14ac:dyDescent="0.25">
      <c r="A27" s="15" t="s">
        <v>454</v>
      </c>
      <c r="B27" s="18" t="s">
        <v>362</v>
      </c>
      <c r="C27" s="20">
        <v>26</v>
      </c>
      <c r="D27" s="20" t="s">
        <v>404</v>
      </c>
      <c r="E27" s="20">
        <v>120</v>
      </c>
      <c r="F27" s="18" t="s">
        <v>405</v>
      </c>
      <c r="G27" s="21" t="s">
        <v>194</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23</v>
      </c>
    </row>
    <row r="28" spans="1:24" x14ac:dyDescent="0.25">
      <c r="A28" s="15" t="s">
        <v>956</v>
      </c>
      <c r="B28" s="18" t="s">
        <v>362</v>
      </c>
      <c r="C28" s="18">
        <v>27</v>
      </c>
      <c r="D28" s="20" t="s">
        <v>404</v>
      </c>
      <c r="E28" s="20">
        <v>90</v>
      </c>
      <c r="F28" s="18" t="s">
        <v>410</v>
      </c>
      <c r="G28" s="21" t="s">
        <v>190</v>
      </c>
      <c r="H28" s="78" t="s">
        <v>402</v>
      </c>
      <c r="I28" s="78" t="s">
        <v>402</v>
      </c>
      <c r="J28" s="78"/>
      <c r="K28" s="78"/>
      <c r="R28" s="125" t="s">
        <v>194</v>
      </c>
      <c r="S28" s="169">
        <f t="shared" si="5"/>
        <v>0</v>
      </c>
      <c r="T28" s="170">
        <f t="shared" si="6"/>
        <v>0</v>
      </c>
      <c r="U28" s="179"/>
      <c r="V28" s="264" t="s">
        <v>194</v>
      </c>
      <c r="W28" s="267">
        <f t="shared" si="7"/>
        <v>0</v>
      </c>
      <c r="X28" s="6">
        <f t="shared" si="8"/>
        <v>23</v>
      </c>
    </row>
    <row r="29" spans="1:24" x14ac:dyDescent="0.25">
      <c r="A29" s="15" t="s">
        <v>1425</v>
      </c>
      <c r="B29" s="18" t="s">
        <v>362</v>
      </c>
      <c r="C29" s="20">
        <v>28</v>
      </c>
      <c r="D29" s="20" t="s">
        <v>404</v>
      </c>
      <c r="E29" s="20">
        <v>30</v>
      </c>
      <c r="F29" s="18" t="s">
        <v>410</v>
      </c>
      <c r="G29" s="21" t="s">
        <v>190</v>
      </c>
      <c r="H29" s="78" t="s">
        <v>402</v>
      </c>
      <c r="I29" s="78" t="s">
        <v>402</v>
      </c>
      <c r="J29" s="78"/>
      <c r="K29" s="78"/>
      <c r="R29" s="125" t="s">
        <v>198</v>
      </c>
      <c r="S29" s="169">
        <f t="shared" si="5"/>
        <v>0</v>
      </c>
      <c r="T29" s="170">
        <f t="shared" si="6"/>
        <v>0</v>
      </c>
      <c r="U29" s="179"/>
      <c r="V29" s="264" t="s">
        <v>198</v>
      </c>
      <c r="W29" s="267">
        <f t="shared" si="7"/>
        <v>0</v>
      </c>
      <c r="X29" s="6">
        <f t="shared" si="8"/>
        <v>0</v>
      </c>
    </row>
    <row r="30" spans="1:24" x14ac:dyDescent="0.25">
      <c r="A30" s="15" t="s">
        <v>1404</v>
      </c>
      <c r="B30" s="18" t="s">
        <v>362</v>
      </c>
      <c r="C30" s="18">
        <v>29</v>
      </c>
      <c r="D30" s="20" t="s">
        <v>404</v>
      </c>
      <c r="E30" s="20">
        <v>120</v>
      </c>
      <c r="F30" s="18" t="s">
        <v>405</v>
      </c>
      <c r="G30" s="21" t="s">
        <v>194</v>
      </c>
      <c r="H30" s="78" t="s">
        <v>402</v>
      </c>
      <c r="I30" s="78" t="s">
        <v>402</v>
      </c>
      <c r="J30" s="78"/>
      <c r="K30" s="78"/>
      <c r="R30" s="125" t="s">
        <v>202</v>
      </c>
      <c r="S30" s="169">
        <f t="shared" si="5"/>
        <v>0</v>
      </c>
      <c r="T30" s="170">
        <f t="shared" si="6"/>
        <v>0</v>
      </c>
      <c r="U30" s="179"/>
      <c r="V30" s="264" t="s">
        <v>202</v>
      </c>
      <c r="W30" s="267">
        <f t="shared" si="7"/>
        <v>0</v>
      </c>
      <c r="X30" s="6">
        <f t="shared" si="8"/>
        <v>10</v>
      </c>
    </row>
    <row r="31" spans="1:24" x14ac:dyDescent="0.25">
      <c r="A31" s="15" t="s">
        <v>1951</v>
      </c>
      <c r="B31" s="18" t="s">
        <v>362</v>
      </c>
      <c r="C31" s="20">
        <v>30</v>
      </c>
      <c r="D31" s="20" t="s">
        <v>404</v>
      </c>
      <c r="E31" s="20">
        <v>70</v>
      </c>
      <c r="F31" s="18" t="s">
        <v>410</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3028</v>
      </c>
      <c r="B32" s="18" t="s">
        <v>362</v>
      </c>
      <c r="C32" s="18">
        <v>31</v>
      </c>
      <c r="D32" s="20" t="s">
        <v>404</v>
      </c>
      <c r="E32" s="20">
        <v>30</v>
      </c>
      <c r="F32" s="18" t="s">
        <v>410</v>
      </c>
      <c r="G32" s="21"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1278</v>
      </c>
      <c r="B33" s="18" t="s">
        <v>362</v>
      </c>
      <c r="C33" s="20">
        <v>32</v>
      </c>
      <c r="D33" s="20" t="s">
        <v>431</v>
      </c>
      <c r="E33" s="20">
        <v>60</v>
      </c>
      <c r="F33" s="18" t="s">
        <v>410</v>
      </c>
      <c r="G33" s="21"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2410</v>
      </c>
      <c r="B34" s="18" t="s">
        <v>362</v>
      </c>
      <c r="C34" s="18">
        <v>33</v>
      </c>
      <c r="D34" s="20" t="s">
        <v>435</v>
      </c>
      <c r="E34" s="20">
        <v>160</v>
      </c>
      <c r="F34" s="18" t="s">
        <v>401</v>
      </c>
      <c r="G34" s="21" t="s">
        <v>202</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549</v>
      </c>
      <c r="B35" s="18" t="s">
        <v>362</v>
      </c>
      <c r="C35" s="20">
        <v>34</v>
      </c>
      <c r="D35" s="20" t="s">
        <v>165</v>
      </c>
      <c r="E35" s="20">
        <v>60</v>
      </c>
      <c r="F35" s="18" t="s">
        <v>410</v>
      </c>
      <c r="G35" s="21" t="s">
        <v>190</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549</v>
      </c>
      <c r="B36" s="18" t="s">
        <v>362</v>
      </c>
      <c r="C36" s="18">
        <v>35</v>
      </c>
      <c r="D36" s="20" t="s">
        <v>165</v>
      </c>
      <c r="E36" s="20">
        <v>70</v>
      </c>
      <c r="F36" s="18" t="s">
        <v>410</v>
      </c>
      <c r="G36" s="21" t="s">
        <v>190</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542</v>
      </c>
      <c r="B37" s="18" t="s">
        <v>362</v>
      </c>
      <c r="C37" s="20">
        <v>36</v>
      </c>
      <c r="D37" s="20" t="s">
        <v>165</v>
      </c>
      <c r="E37" s="20">
        <v>100</v>
      </c>
      <c r="F37" s="18" t="s">
        <v>405</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3287</v>
      </c>
      <c r="B38" s="18" t="s">
        <v>362</v>
      </c>
      <c r="C38" s="18">
        <v>37</v>
      </c>
      <c r="D38" s="20" t="s">
        <v>165</v>
      </c>
      <c r="E38" s="20">
        <v>250</v>
      </c>
      <c r="F38" s="18" t="s">
        <v>401</v>
      </c>
      <c r="G38" s="21" t="s">
        <v>210</v>
      </c>
      <c r="H38" s="78" t="s">
        <v>402</v>
      </c>
      <c r="I38" s="78" t="s">
        <v>402</v>
      </c>
      <c r="J38" s="78"/>
      <c r="K38" s="78" t="s">
        <v>402</v>
      </c>
      <c r="R38" s="125" t="s">
        <v>234</v>
      </c>
      <c r="S38" s="169">
        <f t="shared" si="5"/>
        <v>0</v>
      </c>
      <c r="T38" s="170">
        <f t="shared" si="6"/>
        <v>0</v>
      </c>
      <c r="U38" s="179"/>
      <c r="V38" s="264" t="s">
        <v>234</v>
      </c>
      <c r="W38" s="267">
        <f t="shared" si="7"/>
        <v>0</v>
      </c>
      <c r="X38" s="6">
        <f t="shared" si="8"/>
        <v>0</v>
      </c>
    </row>
    <row r="39" spans="1:24" ht="13.8" thickBot="1" x14ac:dyDescent="0.3">
      <c r="A39" s="15" t="s">
        <v>1306</v>
      </c>
      <c r="B39" s="18" t="s">
        <v>362</v>
      </c>
      <c r="C39" s="20">
        <v>38</v>
      </c>
      <c r="D39" s="20" t="s">
        <v>165</v>
      </c>
      <c r="E39" s="20">
        <v>80</v>
      </c>
      <c r="F39" s="18" t="s">
        <v>405</v>
      </c>
      <c r="G39" s="21"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1296</v>
      </c>
      <c r="B40" s="18" t="s">
        <v>362</v>
      </c>
      <c r="C40" s="18">
        <v>39</v>
      </c>
      <c r="D40" s="20" t="s">
        <v>165</v>
      </c>
      <c r="E40" s="20">
        <v>140</v>
      </c>
      <c r="F40" s="18" t="s">
        <v>401</v>
      </c>
      <c r="G40" s="19"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1294</v>
      </c>
      <c r="B41" s="18" t="s">
        <v>362</v>
      </c>
      <c r="C41" s="20">
        <v>40</v>
      </c>
      <c r="D41" s="20" t="s">
        <v>165</v>
      </c>
      <c r="E41" s="20">
        <v>80</v>
      </c>
      <c r="F41" s="18" t="s">
        <v>405</v>
      </c>
      <c r="G41" s="21" t="s">
        <v>202</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3288</v>
      </c>
      <c r="B42" s="18" t="s">
        <v>362</v>
      </c>
      <c r="C42" s="18">
        <v>41</v>
      </c>
      <c r="D42" s="20" t="s">
        <v>165</v>
      </c>
      <c r="E42" s="20">
        <v>200</v>
      </c>
      <c r="F42" s="18" t="s">
        <v>405</v>
      </c>
      <c r="G42" s="21" t="s">
        <v>210</v>
      </c>
      <c r="H42" s="78" t="s">
        <v>402</v>
      </c>
      <c r="I42" s="78" t="s">
        <v>402</v>
      </c>
      <c r="J42" s="78"/>
      <c r="K42" s="78" t="s">
        <v>402</v>
      </c>
      <c r="R42" s="125" t="s">
        <v>250</v>
      </c>
      <c r="S42" s="169">
        <f t="shared" si="5"/>
        <v>0</v>
      </c>
      <c r="T42" s="170">
        <f t="shared" si="6"/>
        <v>0</v>
      </c>
      <c r="U42" s="179"/>
      <c r="V42" s="265" t="s">
        <v>250</v>
      </c>
      <c r="W42" s="267">
        <f t="shared" si="7"/>
        <v>0</v>
      </c>
      <c r="X42" s="6">
        <f t="shared" si="8"/>
        <v>0</v>
      </c>
    </row>
    <row r="43" spans="1:24" x14ac:dyDescent="0.25">
      <c r="A43" s="15" t="s">
        <v>1307</v>
      </c>
      <c r="B43" s="18" t="s">
        <v>362</v>
      </c>
      <c r="C43" s="20">
        <v>42</v>
      </c>
      <c r="D43" s="20" t="s">
        <v>165</v>
      </c>
      <c r="E43" s="20">
        <v>60</v>
      </c>
      <c r="F43" s="18" t="s">
        <v>410</v>
      </c>
      <c r="G43" s="21"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1305</v>
      </c>
      <c r="B44" s="18" t="s">
        <v>362</v>
      </c>
      <c r="C44" s="18">
        <v>43</v>
      </c>
      <c r="D44" s="20" t="s">
        <v>165</v>
      </c>
      <c r="E44" s="20">
        <v>80</v>
      </c>
      <c r="F44" s="18" t="s">
        <v>405</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3289</v>
      </c>
      <c r="B45" s="18" t="s">
        <v>362</v>
      </c>
      <c r="C45" s="20">
        <v>44</v>
      </c>
      <c r="D45" s="20" t="s">
        <v>165</v>
      </c>
      <c r="E45" s="20">
        <v>250</v>
      </c>
      <c r="F45" s="18" t="s">
        <v>401</v>
      </c>
      <c r="G45" s="21" t="s">
        <v>210</v>
      </c>
      <c r="H45" s="78" t="s">
        <v>402</v>
      </c>
      <c r="I45" s="78" t="s">
        <v>402</v>
      </c>
      <c r="J45" s="78"/>
      <c r="K45" s="78" t="s">
        <v>402</v>
      </c>
      <c r="R45" s="125" t="s">
        <v>262</v>
      </c>
      <c r="S45" s="169">
        <f>COUNTIFS($G$2:$G$500,R45,$I$2:$I$500,"x")</f>
        <v>0</v>
      </c>
      <c r="T45" s="170">
        <f t="shared" si="6"/>
        <v>0</v>
      </c>
      <c r="U45" s="179"/>
      <c r="V45" s="265" t="s">
        <v>262</v>
      </c>
      <c r="W45" s="267">
        <f t="shared" si="7"/>
        <v>0</v>
      </c>
      <c r="X45" s="6">
        <f t="shared" si="8"/>
        <v>0</v>
      </c>
    </row>
    <row r="46" spans="1:24" x14ac:dyDescent="0.25">
      <c r="A46" s="15" t="s">
        <v>2416</v>
      </c>
      <c r="B46" s="18" t="s">
        <v>362</v>
      </c>
      <c r="C46" s="18">
        <v>45</v>
      </c>
      <c r="D46" s="20" t="s">
        <v>165</v>
      </c>
      <c r="E46" s="20">
        <v>110</v>
      </c>
      <c r="F46" s="18" t="s">
        <v>410</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2288</v>
      </c>
      <c r="B47" s="18" t="s">
        <v>362</v>
      </c>
      <c r="C47" s="20">
        <v>46</v>
      </c>
      <c r="D47" s="20" t="s">
        <v>165</v>
      </c>
      <c r="E47" s="20">
        <v>130</v>
      </c>
      <c r="F47" s="18" t="s">
        <v>410</v>
      </c>
      <c r="G47" s="21" t="s">
        <v>202</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2384</v>
      </c>
      <c r="B48" s="18" t="s">
        <v>362</v>
      </c>
      <c r="C48" s="18">
        <v>47</v>
      </c>
      <c r="D48" s="20" t="s">
        <v>165</v>
      </c>
      <c r="E48" s="20">
        <v>130</v>
      </c>
      <c r="F48" s="18" t="s">
        <v>410</v>
      </c>
      <c r="G48" s="21" t="s">
        <v>202</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3290</v>
      </c>
      <c r="B49" s="18" t="s">
        <v>362</v>
      </c>
      <c r="C49" s="20">
        <v>48</v>
      </c>
      <c r="D49" s="20" t="s">
        <v>165</v>
      </c>
      <c r="E49" s="20">
        <v>190</v>
      </c>
      <c r="F49" s="18" t="s">
        <v>410</v>
      </c>
      <c r="G49" s="21" t="s">
        <v>210</v>
      </c>
      <c r="H49" s="78" t="s">
        <v>402</v>
      </c>
      <c r="I49" s="78" t="s">
        <v>402</v>
      </c>
      <c r="J49" s="78"/>
      <c r="K49" s="78" t="s">
        <v>402</v>
      </c>
      <c r="R49" s="177" t="s">
        <v>278</v>
      </c>
      <c r="S49" s="208">
        <f t="shared" si="5"/>
        <v>0</v>
      </c>
      <c r="T49" s="209">
        <f t="shared" si="6"/>
        <v>0</v>
      </c>
      <c r="U49" s="179"/>
      <c r="V49" s="109" t="s">
        <v>278</v>
      </c>
      <c r="W49" s="268">
        <f t="shared" si="7"/>
        <v>0</v>
      </c>
      <c r="X49" s="7">
        <f t="shared" si="8"/>
        <v>0</v>
      </c>
    </row>
    <row r="50" spans="1:24" ht="13.8" thickBot="1" x14ac:dyDescent="0.3">
      <c r="A50" s="15" t="s">
        <v>2934</v>
      </c>
      <c r="B50" s="18" t="s">
        <v>362</v>
      </c>
      <c r="C50" s="18">
        <v>49</v>
      </c>
      <c r="D50" s="20" t="s">
        <v>165</v>
      </c>
      <c r="E50" s="20">
        <v>130</v>
      </c>
      <c r="F50" s="18" t="s">
        <v>410</v>
      </c>
      <c r="G50" s="21" t="s">
        <v>194</v>
      </c>
      <c r="H50" s="78" t="s">
        <v>402</v>
      </c>
      <c r="I50" s="78" t="s">
        <v>402</v>
      </c>
      <c r="J50" s="78"/>
      <c r="K50" s="78"/>
      <c r="U50" s="179"/>
      <c r="V50" s="188" t="s">
        <v>458</v>
      </c>
      <c r="W50" s="206"/>
      <c r="X50" s="207">
        <f>SUM(X51:X73)</f>
        <v>134</v>
      </c>
    </row>
    <row r="51" spans="1:24" x14ac:dyDescent="0.25">
      <c r="A51" s="15" t="s">
        <v>3083</v>
      </c>
      <c r="B51" s="18" t="s">
        <v>362</v>
      </c>
      <c r="C51" s="20">
        <v>50</v>
      </c>
      <c r="D51" s="20" t="s">
        <v>165</v>
      </c>
      <c r="E51" s="20">
        <v>110</v>
      </c>
      <c r="F51" s="18" t="s">
        <v>410</v>
      </c>
      <c r="G51" s="19" t="s">
        <v>194</v>
      </c>
      <c r="H51" s="78" t="s">
        <v>402</v>
      </c>
      <c r="I51" s="78" t="s">
        <v>402</v>
      </c>
      <c r="J51" s="78"/>
      <c r="K51" s="78"/>
      <c r="U51" s="269"/>
      <c r="V51" s="124" t="s">
        <v>190</v>
      </c>
      <c r="W51" s="169">
        <f>S3+S27+W3+W27</f>
        <v>0</v>
      </c>
      <c r="X51" s="170">
        <f>T3+T27+X3+X27</f>
        <v>46</v>
      </c>
    </row>
    <row r="52" spans="1:24" x14ac:dyDescent="0.25">
      <c r="A52" s="15" t="s">
        <v>3109</v>
      </c>
      <c r="B52" s="18" t="s">
        <v>362</v>
      </c>
      <c r="C52" s="18">
        <v>51</v>
      </c>
      <c r="D52" s="20" t="s">
        <v>165</v>
      </c>
      <c r="E52" s="20">
        <v>120</v>
      </c>
      <c r="F52" s="18" t="s">
        <v>410</v>
      </c>
      <c r="G52" s="21" t="s">
        <v>194</v>
      </c>
      <c r="H52" s="78" t="s">
        <v>402</v>
      </c>
      <c r="I52" s="78" t="s">
        <v>402</v>
      </c>
      <c r="J52" s="78"/>
      <c r="K52" s="78"/>
      <c r="U52" s="269"/>
      <c r="V52" s="125" t="s">
        <v>194</v>
      </c>
      <c r="W52" s="169">
        <f t="shared" ref="W52:X67" si="9">S4+S28+W4+W28</f>
        <v>0</v>
      </c>
      <c r="X52" s="170">
        <f t="shared" si="9"/>
        <v>46</v>
      </c>
    </row>
    <row r="53" spans="1:24" x14ac:dyDescent="0.25">
      <c r="A53" s="15" t="s">
        <v>3110</v>
      </c>
      <c r="B53" s="18" t="s">
        <v>362</v>
      </c>
      <c r="C53" s="20">
        <v>52</v>
      </c>
      <c r="D53" s="20" t="s">
        <v>165</v>
      </c>
      <c r="E53" s="20">
        <v>60</v>
      </c>
      <c r="F53" s="18" t="s">
        <v>410</v>
      </c>
      <c r="G53" s="21" t="s">
        <v>190</v>
      </c>
      <c r="H53" s="78" t="s">
        <v>402</v>
      </c>
      <c r="I53" s="78" t="s">
        <v>402</v>
      </c>
      <c r="J53" s="78"/>
      <c r="K53" s="78"/>
      <c r="U53" s="269"/>
      <c r="V53" s="125" t="s">
        <v>198</v>
      </c>
      <c r="W53" s="169">
        <f t="shared" si="9"/>
        <v>0</v>
      </c>
      <c r="X53" s="170">
        <f t="shared" si="9"/>
        <v>0</v>
      </c>
    </row>
    <row r="54" spans="1:24" x14ac:dyDescent="0.25">
      <c r="A54" s="15" t="s">
        <v>3111</v>
      </c>
      <c r="B54" s="18" t="s">
        <v>362</v>
      </c>
      <c r="C54" s="18">
        <v>53</v>
      </c>
      <c r="D54" s="20" t="s">
        <v>165</v>
      </c>
      <c r="E54" s="20">
        <v>90</v>
      </c>
      <c r="F54" s="18" t="s">
        <v>405</v>
      </c>
      <c r="G54" s="21" t="s">
        <v>190</v>
      </c>
      <c r="H54" s="78" t="s">
        <v>402</v>
      </c>
      <c r="I54" s="78" t="s">
        <v>402</v>
      </c>
      <c r="J54" s="78"/>
      <c r="K54" s="78"/>
      <c r="U54" s="269"/>
      <c r="V54" s="125" t="s">
        <v>202</v>
      </c>
      <c r="W54" s="169">
        <f t="shared" si="9"/>
        <v>0</v>
      </c>
      <c r="X54" s="170">
        <f t="shared" si="9"/>
        <v>22</v>
      </c>
    </row>
    <row r="55" spans="1:24" x14ac:dyDescent="0.25">
      <c r="A55" s="15" t="s">
        <v>3177</v>
      </c>
      <c r="B55" s="18" t="s">
        <v>362</v>
      </c>
      <c r="C55" s="20">
        <v>54</v>
      </c>
      <c r="D55" s="20" t="s">
        <v>165</v>
      </c>
      <c r="E55" s="20">
        <v>160</v>
      </c>
      <c r="F55" s="18" t="s">
        <v>401</v>
      </c>
      <c r="G55" s="21" t="s">
        <v>202</v>
      </c>
      <c r="H55" s="78" t="s">
        <v>402</v>
      </c>
      <c r="I55" s="78" t="s">
        <v>402</v>
      </c>
      <c r="J55" s="78"/>
      <c r="K55" s="78"/>
      <c r="U55" s="269"/>
      <c r="V55" s="125" t="s">
        <v>206</v>
      </c>
      <c r="W55" s="169">
        <f t="shared" si="9"/>
        <v>0</v>
      </c>
      <c r="X55" s="170">
        <f t="shared" si="9"/>
        <v>0</v>
      </c>
    </row>
    <row r="56" spans="1:24" x14ac:dyDescent="0.25">
      <c r="A56" s="15" t="s">
        <v>620</v>
      </c>
      <c r="B56" s="18" t="s">
        <v>362</v>
      </c>
      <c r="C56" s="18">
        <v>55</v>
      </c>
      <c r="D56" s="20" t="s">
        <v>414</v>
      </c>
      <c r="E56" s="20">
        <v>120</v>
      </c>
      <c r="F56" s="18" t="s">
        <v>410</v>
      </c>
      <c r="G56" s="19" t="s">
        <v>190</v>
      </c>
      <c r="H56" s="78" t="s">
        <v>402</v>
      </c>
      <c r="I56" s="78" t="s">
        <v>402</v>
      </c>
      <c r="J56" s="78"/>
      <c r="K56" s="78"/>
      <c r="U56" s="270"/>
      <c r="V56" s="125" t="s">
        <v>210</v>
      </c>
      <c r="W56" s="169">
        <f t="shared" si="9"/>
        <v>0</v>
      </c>
      <c r="X56" s="170">
        <f t="shared" si="9"/>
        <v>6</v>
      </c>
    </row>
    <row r="57" spans="1:24" ht="13.8" thickBot="1" x14ac:dyDescent="0.3">
      <c r="A57" s="15" t="s">
        <v>1316</v>
      </c>
      <c r="B57" s="18" t="s">
        <v>362</v>
      </c>
      <c r="C57" s="20">
        <v>56</v>
      </c>
      <c r="D57" s="20" t="s">
        <v>414</v>
      </c>
      <c r="E57" s="20">
        <v>50</v>
      </c>
      <c r="F57" s="18" t="s">
        <v>410</v>
      </c>
      <c r="G57" s="21" t="s">
        <v>190</v>
      </c>
      <c r="H57" s="78" t="s">
        <v>402</v>
      </c>
      <c r="I57" s="78" t="s">
        <v>402</v>
      </c>
      <c r="J57" s="78"/>
      <c r="K57" s="78"/>
      <c r="U57" s="271"/>
      <c r="V57" s="125" t="s">
        <v>214</v>
      </c>
      <c r="W57" s="169">
        <f t="shared" si="9"/>
        <v>0</v>
      </c>
      <c r="X57" s="170">
        <f t="shared" si="9"/>
        <v>0</v>
      </c>
    </row>
    <row r="58" spans="1:24" ht="13.8" thickBot="1" x14ac:dyDescent="0.3">
      <c r="A58" s="15" t="s">
        <v>1316</v>
      </c>
      <c r="B58" s="18" t="s">
        <v>362</v>
      </c>
      <c r="C58" s="18">
        <v>57</v>
      </c>
      <c r="D58" s="20" t="s">
        <v>414</v>
      </c>
      <c r="E58" s="20">
        <v>50</v>
      </c>
      <c r="F58" s="18" t="s">
        <v>410</v>
      </c>
      <c r="G58" s="21" t="s">
        <v>190</v>
      </c>
      <c r="H58" s="78" t="s">
        <v>402</v>
      </c>
      <c r="I58" s="78" t="s">
        <v>402</v>
      </c>
      <c r="J58" s="78"/>
      <c r="K58" s="78"/>
      <c r="U58" s="271"/>
      <c r="V58" s="125" t="s">
        <v>218</v>
      </c>
      <c r="W58" s="169">
        <f t="shared" si="9"/>
        <v>0</v>
      </c>
      <c r="X58" s="170">
        <f t="shared" si="9"/>
        <v>0</v>
      </c>
    </row>
    <row r="59" spans="1:24" ht="13.8" thickBot="1" x14ac:dyDescent="0.3">
      <c r="A59" s="15" t="s">
        <v>3291</v>
      </c>
      <c r="B59" s="18" t="s">
        <v>362</v>
      </c>
      <c r="C59" s="20">
        <v>58</v>
      </c>
      <c r="D59" s="20" t="s">
        <v>490</v>
      </c>
      <c r="E59" s="20"/>
      <c r="F59" s="18" t="s">
        <v>1085</v>
      </c>
      <c r="G59" s="21" t="s">
        <v>202</v>
      </c>
      <c r="H59" s="78" t="s">
        <v>402</v>
      </c>
      <c r="I59" s="78" t="s">
        <v>402</v>
      </c>
      <c r="J59" s="78"/>
      <c r="K59" s="78"/>
      <c r="U59" s="271"/>
      <c r="V59" s="125" t="s">
        <v>222</v>
      </c>
      <c r="W59" s="169">
        <f t="shared" si="9"/>
        <v>0</v>
      </c>
      <c r="X59" s="170">
        <f t="shared" si="9"/>
        <v>0</v>
      </c>
    </row>
    <row r="60" spans="1:24" ht="13.8" thickBot="1" x14ac:dyDescent="0.3">
      <c r="A60" s="15" t="s">
        <v>3292</v>
      </c>
      <c r="B60" s="18" t="s">
        <v>362</v>
      </c>
      <c r="C60" s="18">
        <v>59</v>
      </c>
      <c r="D60" s="20" t="s">
        <v>490</v>
      </c>
      <c r="E60" s="20"/>
      <c r="F60" s="18" t="s">
        <v>1562</v>
      </c>
      <c r="G60" s="21" t="s">
        <v>194</v>
      </c>
      <c r="H60" s="78" t="s">
        <v>402</v>
      </c>
      <c r="I60" s="78" t="s">
        <v>402</v>
      </c>
      <c r="J60" s="78"/>
      <c r="K60" s="78"/>
      <c r="U60" s="271"/>
      <c r="V60" s="125" t="s">
        <v>226</v>
      </c>
      <c r="W60" s="169">
        <f t="shared" si="9"/>
        <v>0</v>
      </c>
      <c r="X60" s="170">
        <f t="shared" si="9"/>
        <v>0</v>
      </c>
    </row>
    <row r="61" spans="1:24" ht="13.8" thickBot="1" x14ac:dyDescent="0.3">
      <c r="A61" s="15" t="s">
        <v>3293</v>
      </c>
      <c r="B61" s="18" t="s">
        <v>362</v>
      </c>
      <c r="C61" s="20">
        <v>60</v>
      </c>
      <c r="D61" s="20" t="s">
        <v>490</v>
      </c>
      <c r="E61" s="20"/>
      <c r="F61" s="18" t="s">
        <v>1562</v>
      </c>
      <c r="G61" s="21" t="s">
        <v>194</v>
      </c>
      <c r="H61" s="78" t="s">
        <v>402</v>
      </c>
      <c r="I61" s="78" t="s">
        <v>402</v>
      </c>
      <c r="J61" s="78"/>
      <c r="K61" s="78"/>
      <c r="U61" s="271"/>
      <c r="V61" s="126" t="s">
        <v>230</v>
      </c>
      <c r="W61" s="169">
        <f t="shared" si="9"/>
        <v>0</v>
      </c>
      <c r="X61" s="170">
        <f t="shared" si="9"/>
        <v>0</v>
      </c>
    </row>
    <row r="62" spans="1:24" ht="13.8" thickBot="1" x14ac:dyDescent="0.3">
      <c r="A62" s="15" t="s">
        <v>3294</v>
      </c>
      <c r="B62" s="18" t="s">
        <v>362</v>
      </c>
      <c r="C62" s="18">
        <v>61</v>
      </c>
      <c r="D62" s="20" t="s">
        <v>490</v>
      </c>
      <c r="E62" s="20"/>
      <c r="F62" s="18" t="s">
        <v>1085</v>
      </c>
      <c r="G62" s="19" t="s">
        <v>202</v>
      </c>
      <c r="H62" s="78" t="s">
        <v>402</v>
      </c>
      <c r="I62" s="78" t="s">
        <v>402</v>
      </c>
      <c r="J62" s="78"/>
      <c r="K62" s="78" t="s">
        <v>402</v>
      </c>
      <c r="U62" s="271"/>
      <c r="V62" s="125" t="s">
        <v>234</v>
      </c>
      <c r="W62" s="169">
        <f t="shared" si="9"/>
        <v>0</v>
      </c>
      <c r="X62" s="170">
        <f t="shared" si="9"/>
        <v>0</v>
      </c>
    </row>
    <row r="63" spans="1:24" ht="13.8" thickBot="1" x14ac:dyDescent="0.3">
      <c r="A63" s="15" t="s">
        <v>3295</v>
      </c>
      <c r="B63" s="18" t="s">
        <v>362</v>
      </c>
      <c r="C63" s="20">
        <v>62</v>
      </c>
      <c r="D63" s="20" t="s">
        <v>490</v>
      </c>
      <c r="E63" s="20"/>
      <c r="F63" s="18" t="s">
        <v>1562</v>
      </c>
      <c r="G63" s="19" t="s">
        <v>194</v>
      </c>
      <c r="H63" s="78" t="s">
        <v>402</v>
      </c>
      <c r="I63" s="78" t="s">
        <v>402</v>
      </c>
      <c r="J63" s="78"/>
      <c r="K63" s="78"/>
      <c r="U63" s="271"/>
      <c r="V63" s="125" t="s">
        <v>238</v>
      </c>
      <c r="W63" s="169">
        <f t="shared" si="9"/>
        <v>0</v>
      </c>
      <c r="X63" s="170">
        <f t="shared" si="9"/>
        <v>0</v>
      </c>
    </row>
    <row r="64" spans="1:24" ht="13.8" thickBot="1" x14ac:dyDescent="0.3">
      <c r="A64" s="15" t="s">
        <v>3296</v>
      </c>
      <c r="B64" s="18" t="s">
        <v>362</v>
      </c>
      <c r="C64" s="18">
        <v>63</v>
      </c>
      <c r="D64" s="20" t="s">
        <v>490</v>
      </c>
      <c r="E64" s="20"/>
      <c r="F64" s="18" t="s">
        <v>493</v>
      </c>
      <c r="G64" s="21" t="s">
        <v>194</v>
      </c>
      <c r="H64" s="78" t="s">
        <v>402</v>
      </c>
      <c r="I64" s="78" t="s">
        <v>402</v>
      </c>
      <c r="J64" s="78"/>
      <c r="K64" s="78"/>
      <c r="U64" s="271"/>
      <c r="V64" s="125" t="s">
        <v>242</v>
      </c>
      <c r="W64" s="169">
        <f t="shared" si="9"/>
        <v>0</v>
      </c>
      <c r="X64" s="170">
        <f t="shared" si="9"/>
        <v>0</v>
      </c>
    </row>
    <row r="65" spans="1:24" ht="13.8" thickBot="1" x14ac:dyDescent="0.3">
      <c r="A65" s="15" t="s">
        <v>3297</v>
      </c>
      <c r="B65" s="18" t="s">
        <v>362</v>
      </c>
      <c r="C65" s="20">
        <v>64</v>
      </c>
      <c r="D65" s="20" t="s">
        <v>490</v>
      </c>
      <c r="E65" s="20"/>
      <c r="F65" s="18" t="s">
        <v>1085</v>
      </c>
      <c r="G65" s="19" t="s">
        <v>194</v>
      </c>
      <c r="H65" s="78" t="s">
        <v>402</v>
      </c>
      <c r="I65" s="78" t="s">
        <v>402</v>
      </c>
      <c r="J65" s="78"/>
      <c r="K65" s="78"/>
      <c r="U65" s="271"/>
      <c r="V65" s="125" t="s">
        <v>246</v>
      </c>
      <c r="W65" s="169">
        <f t="shared" si="9"/>
        <v>0</v>
      </c>
      <c r="X65" s="170">
        <f t="shared" si="9"/>
        <v>0</v>
      </c>
    </row>
    <row r="66" spans="1:24" ht="13.8" thickBot="1" x14ac:dyDescent="0.3">
      <c r="A66" s="15" t="s">
        <v>3285</v>
      </c>
      <c r="B66" s="18" t="s">
        <v>362</v>
      </c>
      <c r="C66" s="18">
        <v>65</v>
      </c>
      <c r="D66" s="20" t="s">
        <v>425</v>
      </c>
      <c r="E66" s="20">
        <v>180</v>
      </c>
      <c r="F66" s="18" t="s">
        <v>410</v>
      </c>
      <c r="G66" s="19" t="s">
        <v>274</v>
      </c>
      <c r="H66" s="78" t="s">
        <v>402</v>
      </c>
      <c r="I66" s="78" t="s">
        <v>402</v>
      </c>
      <c r="J66" s="78"/>
      <c r="K66" s="78" t="s">
        <v>402</v>
      </c>
      <c r="U66" s="271"/>
      <c r="V66" s="125" t="s">
        <v>250</v>
      </c>
      <c r="W66" s="169">
        <f t="shared" si="9"/>
        <v>0</v>
      </c>
      <c r="X66" s="170">
        <f t="shared" si="9"/>
        <v>0</v>
      </c>
    </row>
    <row r="67" spans="1:24" ht="13.8" thickBot="1" x14ac:dyDescent="0.3">
      <c r="A67" s="15" t="s">
        <v>3286</v>
      </c>
      <c r="B67" s="18" t="s">
        <v>362</v>
      </c>
      <c r="C67" s="20">
        <v>66</v>
      </c>
      <c r="D67" s="20" t="s">
        <v>404</v>
      </c>
      <c r="E67" s="20">
        <v>230</v>
      </c>
      <c r="F67" s="18" t="s">
        <v>401</v>
      </c>
      <c r="G67" s="21" t="s">
        <v>274</v>
      </c>
      <c r="H67" s="78" t="s">
        <v>402</v>
      </c>
      <c r="I67" s="78" t="s">
        <v>402</v>
      </c>
      <c r="J67" s="78"/>
      <c r="K67" s="78" t="s">
        <v>402</v>
      </c>
      <c r="U67" s="271"/>
      <c r="V67" s="125" t="s">
        <v>254</v>
      </c>
      <c r="W67" s="169">
        <f t="shared" si="9"/>
        <v>0</v>
      </c>
      <c r="X67" s="170">
        <f t="shared" si="9"/>
        <v>0</v>
      </c>
    </row>
    <row r="68" spans="1:24" ht="13.8" thickBot="1" x14ac:dyDescent="0.3">
      <c r="A68" s="15" t="s">
        <v>3287</v>
      </c>
      <c r="B68" s="18" t="s">
        <v>362</v>
      </c>
      <c r="C68" s="18">
        <v>67</v>
      </c>
      <c r="D68" s="20" t="s">
        <v>165</v>
      </c>
      <c r="E68" s="20">
        <v>250</v>
      </c>
      <c r="F68" s="18" t="s">
        <v>401</v>
      </c>
      <c r="G68" s="21" t="s">
        <v>274</v>
      </c>
      <c r="H68" s="78" t="s">
        <v>402</v>
      </c>
      <c r="I68" s="78" t="s">
        <v>402</v>
      </c>
      <c r="J68" s="78"/>
      <c r="K68" s="78" t="s">
        <v>402</v>
      </c>
      <c r="U68" s="271"/>
      <c r="V68" s="125" t="s">
        <v>258</v>
      </c>
      <c r="W68" s="169">
        <f t="shared" ref="W68:X73" si="10">S20+S44+W20+W44</f>
        <v>0</v>
      </c>
      <c r="X68" s="170">
        <f t="shared" si="10"/>
        <v>0</v>
      </c>
    </row>
    <row r="69" spans="1:24" ht="13.8" thickBot="1" x14ac:dyDescent="0.3">
      <c r="A69" s="15" t="s">
        <v>3288</v>
      </c>
      <c r="B69" s="18" t="s">
        <v>362</v>
      </c>
      <c r="C69" s="20">
        <v>68</v>
      </c>
      <c r="D69" s="20" t="s">
        <v>165</v>
      </c>
      <c r="E69" s="20">
        <v>200</v>
      </c>
      <c r="F69" s="18" t="s">
        <v>405</v>
      </c>
      <c r="G69" s="21" t="s">
        <v>274</v>
      </c>
      <c r="H69" s="78" t="s">
        <v>402</v>
      </c>
      <c r="I69" s="78" t="s">
        <v>402</v>
      </c>
      <c r="J69" s="78"/>
      <c r="K69" s="78" t="s">
        <v>402</v>
      </c>
      <c r="U69" s="271"/>
      <c r="V69" s="125" t="s">
        <v>262</v>
      </c>
      <c r="W69" s="169">
        <f t="shared" si="10"/>
        <v>0</v>
      </c>
      <c r="X69" s="170">
        <f t="shared" si="10"/>
        <v>0</v>
      </c>
    </row>
    <row r="70" spans="1:24" ht="13.8" thickBot="1" x14ac:dyDescent="0.3">
      <c r="A70" s="15" t="s">
        <v>3291</v>
      </c>
      <c r="B70" s="18" t="s">
        <v>362</v>
      </c>
      <c r="C70" s="18">
        <v>69</v>
      </c>
      <c r="D70" s="20" t="s">
        <v>490</v>
      </c>
      <c r="E70" s="20"/>
      <c r="F70" s="18" t="s">
        <v>1085</v>
      </c>
      <c r="G70" s="21" t="s">
        <v>274</v>
      </c>
      <c r="H70" s="78" t="s">
        <v>402</v>
      </c>
      <c r="I70" s="78" t="s">
        <v>402</v>
      </c>
      <c r="J70" s="78"/>
      <c r="K70" s="78" t="s">
        <v>402</v>
      </c>
      <c r="U70" s="271"/>
      <c r="V70" s="125" t="s">
        <v>266</v>
      </c>
      <c r="W70" s="169">
        <f t="shared" si="10"/>
        <v>0</v>
      </c>
      <c r="X70" s="170">
        <f t="shared" si="10"/>
        <v>0</v>
      </c>
    </row>
    <row r="71" spans="1:24" ht="13.8" thickBot="1" x14ac:dyDescent="0.3">
      <c r="A71" s="15" t="s">
        <v>3297</v>
      </c>
      <c r="B71" s="18" t="s">
        <v>362</v>
      </c>
      <c r="C71" s="20">
        <v>70</v>
      </c>
      <c r="D71" s="20" t="s">
        <v>490</v>
      </c>
      <c r="E71" s="20"/>
      <c r="F71" s="18" t="s">
        <v>1085</v>
      </c>
      <c r="G71" s="21" t="s">
        <v>274</v>
      </c>
      <c r="H71" s="78" t="s">
        <v>402</v>
      </c>
      <c r="I71" s="78" t="s">
        <v>402</v>
      </c>
      <c r="J71" s="78"/>
      <c r="K71" s="78" t="s">
        <v>402</v>
      </c>
      <c r="U71" s="271"/>
      <c r="V71" s="125" t="s">
        <v>270</v>
      </c>
      <c r="W71" s="169">
        <f t="shared" si="10"/>
        <v>0</v>
      </c>
      <c r="X71" s="170">
        <f t="shared" si="10"/>
        <v>0</v>
      </c>
    </row>
    <row r="72" spans="1:24" ht="13.8" thickBot="1" x14ac:dyDescent="0.3">
      <c r="A72" s="15" t="s">
        <v>3285</v>
      </c>
      <c r="B72" s="18" t="s">
        <v>362</v>
      </c>
      <c r="C72" s="18">
        <v>71</v>
      </c>
      <c r="D72" s="20" t="s">
        <v>425</v>
      </c>
      <c r="E72" s="20">
        <v>180</v>
      </c>
      <c r="F72" s="18" t="s">
        <v>410</v>
      </c>
      <c r="G72" s="21" t="s">
        <v>278</v>
      </c>
      <c r="H72" s="78" t="s">
        <v>402</v>
      </c>
      <c r="I72" s="78" t="s">
        <v>402</v>
      </c>
      <c r="J72" s="78"/>
      <c r="K72" s="78" t="s">
        <v>402</v>
      </c>
      <c r="U72" s="271"/>
      <c r="V72" s="125" t="s">
        <v>274</v>
      </c>
      <c r="W72" s="169">
        <f t="shared" si="10"/>
        <v>0</v>
      </c>
      <c r="X72" s="170">
        <f t="shared" si="10"/>
        <v>6</v>
      </c>
    </row>
    <row r="73" spans="1:24" ht="13.8" thickBot="1" x14ac:dyDescent="0.3">
      <c r="A73" s="15" t="s">
        <v>3288</v>
      </c>
      <c r="B73" s="18" t="s">
        <v>362</v>
      </c>
      <c r="C73" s="20">
        <v>72</v>
      </c>
      <c r="D73" s="20" t="s">
        <v>165</v>
      </c>
      <c r="E73" s="20">
        <v>200</v>
      </c>
      <c r="F73" s="18" t="s">
        <v>405</v>
      </c>
      <c r="G73" s="21" t="s">
        <v>278</v>
      </c>
      <c r="H73" s="78" t="s">
        <v>402</v>
      </c>
      <c r="I73" s="78" t="s">
        <v>402</v>
      </c>
      <c r="J73" s="78"/>
      <c r="K73" s="78" t="s">
        <v>402</v>
      </c>
      <c r="U73" s="271"/>
      <c r="V73" s="177" t="s">
        <v>278</v>
      </c>
      <c r="W73" s="169">
        <f t="shared" si="10"/>
        <v>0</v>
      </c>
      <c r="X73" s="170">
        <f t="shared" si="10"/>
        <v>8</v>
      </c>
    </row>
    <row r="74" spans="1:24" x14ac:dyDescent="0.25">
      <c r="A74" s="15" t="s">
        <v>3289</v>
      </c>
      <c r="B74" s="18" t="s">
        <v>362</v>
      </c>
      <c r="C74" s="18">
        <v>73</v>
      </c>
      <c r="D74" s="20" t="s">
        <v>165</v>
      </c>
      <c r="E74" s="20">
        <v>250</v>
      </c>
      <c r="F74" s="18" t="s">
        <v>401</v>
      </c>
      <c r="G74" s="21" t="s">
        <v>278</v>
      </c>
      <c r="H74" s="78" t="s">
        <v>402</v>
      </c>
      <c r="I74" s="78" t="s">
        <v>402</v>
      </c>
      <c r="J74" s="78"/>
      <c r="K74" s="78" t="s">
        <v>402</v>
      </c>
    </row>
    <row r="75" spans="1:24" x14ac:dyDescent="0.25">
      <c r="A75" s="15" t="s">
        <v>3290</v>
      </c>
      <c r="B75" s="18" t="s">
        <v>362</v>
      </c>
      <c r="C75" s="20">
        <v>74</v>
      </c>
      <c r="D75" s="20" t="s">
        <v>165</v>
      </c>
      <c r="E75" s="20">
        <v>190</v>
      </c>
      <c r="F75" s="18" t="s">
        <v>410</v>
      </c>
      <c r="G75" s="21" t="s">
        <v>278</v>
      </c>
      <c r="H75" s="78" t="s">
        <v>402</v>
      </c>
      <c r="I75" s="78" t="s">
        <v>402</v>
      </c>
      <c r="J75" s="78"/>
      <c r="K75" s="78" t="s">
        <v>402</v>
      </c>
    </row>
    <row r="76" spans="1:24" x14ac:dyDescent="0.25">
      <c r="A76" s="15" t="s">
        <v>3292</v>
      </c>
      <c r="B76" s="18" t="s">
        <v>362</v>
      </c>
      <c r="C76" s="18">
        <v>75</v>
      </c>
      <c r="D76" s="20" t="s">
        <v>490</v>
      </c>
      <c r="E76" s="20"/>
      <c r="F76" s="18" t="s">
        <v>1562</v>
      </c>
      <c r="G76" s="21" t="s">
        <v>278</v>
      </c>
      <c r="H76" s="78" t="s">
        <v>402</v>
      </c>
      <c r="I76" s="78" t="s">
        <v>402</v>
      </c>
      <c r="J76" s="78"/>
      <c r="K76" s="78" t="s">
        <v>402</v>
      </c>
    </row>
    <row r="77" spans="1:24" x14ac:dyDescent="0.25">
      <c r="A77" s="15" t="s">
        <v>3293</v>
      </c>
      <c r="B77" s="18" t="s">
        <v>362</v>
      </c>
      <c r="C77" s="20">
        <v>76</v>
      </c>
      <c r="D77" s="20" t="s">
        <v>490</v>
      </c>
      <c r="E77" s="20"/>
      <c r="F77" s="18" t="s">
        <v>1562</v>
      </c>
      <c r="G77" s="21" t="s">
        <v>278</v>
      </c>
      <c r="H77" s="78" t="s">
        <v>402</v>
      </c>
      <c r="I77" s="78" t="s">
        <v>402</v>
      </c>
      <c r="J77" s="78"/>
      <c r="K77" s="78" t="s">
        <v>402</v>
      </c>
    </row>
    <row r="78" spans="1:24" x14ac:dyDescent="0.25">
      <c r="A78" s="15" t="s">
        <v>3295</v>
      </c>
      <c r="B78" s="18" t="s">
        <v>362</v>
      </c>
      <c r="C78" s="20">
        <v>77</v>
      </c>
      <c r="D78" s="20" t="s">
        <v>490</v>
      </c>
      <c r="E78" s="20"/>
      <c r="F78" s="18" t="s">
        <v>1562</v>
      </c>
      <c r="G78" s="21" t="s">
        <v>278</v>
      </c>
      <c r="H78" s="78" t="s">
        <v>402</v>
      </c>
      <c r="I78" s="78" t="s">
        <v>402</v>
      </c>
      <c r="J78" s="78"/>
      <c r="K78" s="78" t="s">
        <v>402</v>
      </c>
    </row>
    <row r="79" spans="1:24" x14ac:dyDescent="0.25">
      <c r="A79" s="15" t="s">
        <v>3239</v>
      </c>
      <c r="B79" s="18" t="s">
        <v>362</v>
      </c>
      <c r="C79" s="20">
        <v>78</v>
      </c>
      <c r="D79" s="20" t="s">
        <v>165</v>
      </c>
      <c r="E79" s="20">
        <v>190</v>
      </c>
      <c r="F79" s="18" t="s">
        <v>410</v>
      </c>
      <c r="G79" s="21" t="s">
        <v>278</v>
      </c>
      <c r="H79" s="78" t="s">
        <v>402</v>
      </c>
      <c r="I79" s="78" t="s">
        <v>402</v>
      </c>
      <c r="J79" s="78"/>
      <c r="K79" s="78" t="s">
        <v>402</v>
      </c>
    </row>
  </sheetData>
  <sheetProtection selectLockedCells="1" selectUnlockedCells="1"/>
  <mergeCells count="1">
    <mergeCell ref="Z1:AH1"/>
  </mergeCells>
  <conditionalFormatting sqref="H2:K79">
    <cfRule type="cellIs" dxfId="446" priority="1" stopIfTrue="1" operator="equal">
      <formula>"-"</formula>
    </cfRule>
    <cfRule type="cellIs" dxfId="445" priority="2" stopIfTrue="1" operator="equal">
      <formula>"x"</formula>
    </cfRule>
  </conditionalFormatting>
  <hyperlinks>
    <hyperlink ref="L1" location="'Expansion set Check List'!A1" display="Home" xr:uid="{00000000-0004-0000-56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220">
    <tabColor rgb="FF00FF00"/>
  </sheetPr>
  <dimension ref="A1:AH237"/>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5.6640625" customWidth="1"/>
    <col min="2" max="2" width="11.5546875" bestFit="1" customWidth="1"/>
    <col min="3" max="3" width="4"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586</v>
      </c>
      <c r="B2" s="18" t="s">
        <v>363</v>
      </c>
      <c r="C2" s="18">
        <v>1</v>
      </c>
      <c r="D2" s="20" t="s">
        <v>407</v>
      </c>
      <c r="E2" s="128">
        <v>80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236</v>
      </c>
      <c r="Z2" s="109"/>
      <c r="AA2" s="109"/>
      <c r="AB2" s="109"/>
      <c r="AC2" s="109"/>
      <c r="AD2" s="109"/>
      <c r="AE2" s="109"/>
      <c r="AF2" s="109"/>
      <c r="AG2" s="109"/>
      <c r="AH2" s="109"/>
    </row>
    <row r="3" spans="1:34" x14ac:dyDescent="0.25">
      <c r="A3" s="15" t="s">
        <v>1936</v>
      </c>
      <c r="B3" s="18" t="s">
        <v>363</v>
      </c>
      <c r="C3" s="20">
        <v>2</v>
      </c>
      <c r="D3" s="20" t="s">
        <v>407</v>
      </c>
      <c r="E3" s="20">
        <v>140</v>
      </c>
      <c r="F3" s="18" t="s">
        <v>405</v>
      </c>
      <c r="G3" s="19" t="s">
        <v>198</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57</v>
      </c>
    </row>
    <row r="4" spans="1:34" x14ac:dyDescent="0.25">
      <c r="A4" s="15" t="s">
        <v>625</v>
      </c>
      <c r="B4" s="18" t="s">
        <v>363</v>
      </c>
      <c r="C4" s="18">
        <v>3</v>
      </c>
      <c r="D4" s="20" t="s">
        <v>407</v>
      </c>
      <c r="E4" s="20">
        <v>80</v>
      </c>
      <c r="F4" s="18" t="s">
        <v>410</v>
      </c>
      <c r="G4" s="19" t="s">
        <v>190</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58</v>
      </c>
    </row>
    <row r="5" spans="1:34" x14ac:dyDescent="0.25">
      <c r="A5" s="15" t="s">
        <v>624</v>
      </c>
      <c r="B5" s="18" t="s">
        <v>363</v>
      </c>
      <c r="C5" s="20">
        <v>4</v>
      </c>
      <c r="D5" s="20" t="s">
        <v>407</v>
      </c>
      <c r="E5" s="20">
        <v>110</v>
      </c>
      <c r="F5" s="18" t="s">
        <v>410</v>
      </c>
      <c r="G5" s="19" t="s">
        <v>194</v>
      </c>
      <c r="H5" s="78" t="s">
        <v>402</v>
      </c>
      <c r="I5" s="78" t="s">
        <v>402</v>
      </c>
      <c r="J5" s="78"/>
      <c r="K5" s="78"/>
      <c r="R5" s="125" t="s">
        <v>198</v>
      </c>
      <c r="S5" s="261">
        <f t="shared" si="1"/>
        <v>0</v>
      </c>
      <c r="T5" s="170">
        <f t="shared" si="2"/>
        <v>0</v>
      </c>
      <c r="U5" s="179"/>
      <c r="V5" s="125" t="s">
        <v>198</v>
      </c>
      <c r="W5" s="261">
        <f t="shared" si="3"/>
        <v>0</v>
      </c>
      <c r="X5" s="6">
        <f t="shared" si="4"/>
        <v>38</v>
      </c>
    </row>
    <row r="6" spans="1:34" x14ac:dyDescent="0.25">
      <c r="A6" s="15" t="s">
        <v>462</v>
      </c>
      <c r="B6" s="18" t="s">
        <v>363</v>
      </c>
      <c r="C6" s="18">
        <v>5</v>
      </c>
      <c r="D6" s="20" t="s">
        <v>407</v>
      </c>
      <c r="E6" s="20">
        <v>60</v>
      </c>
      <c r="F6" s="18" t="s">
        <v>410</v>
      </c>
      <c r="G6" s="19" t="s">
        <v>190</v>
      </c>
      <c r="H6" s="78" t="s">
        <v>402</v>
      </c>
      <c r="I6" s="78" t="s">
        <v>402</v>
      </c>
      <c r="J6" s="78"/>
      <c r="K6" s="78"/>
      <c r="R6" s="125" t="s">
        <v>202</v>
      </c>
      <c r="S6" s="261">
        <f t="shared" si="1"/>
        <v>0</v>
      </c>
      <c r="T6" s="170">
        <f t="shared" si="2"/>
        <v>0</v>
      </c>
      <c r="U6" s="179"/>
      <c r="V6" s="125" t="s">
        <v>202</v>
      </c>
      <c r="W6" s="261">
        <f t="shared" si="3"/>
        <v>0</v>
      </c>
      <c r="X6" s="6">
        <f t="shared" si="4"/>
        <v>28</v>
      </c>
    </row>
    <row r="7" spans="1:34" x14ac:dyDescent="0.25">
      <c r="A7" s="15" t="s">
        <v>462</v>
      </c>
      <c r="B7" s="18" t="s">
        <v>363</v>
      </c>
      <c r="C7" s="20">
        <v>6</v>
      </c>
      <c r="D7" s="20" t="s">
        <v>407</v>
      </c>
      <c r="E7" s="20">
        <v>70</v>
      </c>
      <c r="F7" s="18" t="s">
        <v>410</v>
      </c>
      <c r="G7" s="19" t="s">
        <v>190</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439</v>
      </c>
      <c r="B8" s="18" t="s">
        <v>363</v>
      </c>
      <c r="C8" s="18">
        <v>7</v>
      </c>
      <c r="D8" s="20" t="s">
        <v>407</v>
      </c>
      <c r="E8" s="20">
        <v>100</v>
      </c>
      <c r="F8" s="18" t="s">
        <v>405</v>
      </c>
      <c r="G8" s="19" t="s">
        <v>194</v>
      </c>
      <c r="H8" s="78" t="s">
        <v>402</v>
      </c>
      <c r="I8" s="78" t="s">
        <v>402</v>
      </c>
      <c r="J8" s="78"/>
      <c r="K8" s="78"/>
      <c r="R8" s="125" t="s">
        <v>210</v>
      </c>
      <c r="S8" s="261">
        <f t="shared" si="1"/>
        <v>0</v>
      </c>
      <c r="T8" s="170">
        <f t="shared" si="2"/>
        <v>0</v>
      </c>
      <c r="U8" s="179"/>
      <c r="V8" s="125" t="s">
        <v>210</v>
      </c>
      <c r="W8" s="261">
        <f t="shared" si="3"/>
        <v>0</v>
      </c>
      <c r="X8" s="6">
        <f t="shared" si="4"/>
        <v>13</v>
      </c>
    </row>
    <row r="9" spans="1:34" x14ac:dyDescent="0.25">
      <c r="A9" s="15" t="s">
        <v>415</v>
      </c>
      <c r="B9" s="18" t="s">
        <v>363</v>
      </c>
      <c r="C9" s="20">
        <v>8</v>
      </c>
      <c r="D9" s="20" t="s">
        <v>407</v>
      </c>
      <c r="E9" s="20">
        <v>150</v>
      </c>
      <c r="F9" s="18" t="s">
        <v>401</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482</v>
      </c>
      <c r="B10" s="18" t="s">
        <v>363</v>
      </c>
      <c r="C10" s="18">
        <v>9</v>
      </c>
      <c r="D10" s="20" t="s">
        <v>407</v>
      </c>
      <c r="E10" s="20">
        <v>50</v>
      </c>
      <c r="F10" s="18" t="s">
        <v>410</v>
      </c>
      <c r="G10" s="19"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438</v>
      </c>
      <c r="B11" s="18" t="s">
        <v>363</v>
      </c>
      <c r="C11" s="20">
        <v>10</v>
      </c>
      <c r="D11" s="20" t="s">
        <v>407</v>
      </c>
      <c r="E11" s="20">
        <v>110</v>
      </c>
      <c r="F11" s="18" t="s">
        <v>405</v>
      </c>
      <c r="G11" s="19" t="s">
        <v>194</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468</v>
      </c>
      <c r="B12" s="18" t="s">
        <v>363</v>
      </c>
      <c r="C12" s="18">
        <v>11</v>
      </c>
      <c r="D12" s="20" t="s">
        <v>407</v>
      </c>
      <c r="E12" s="20">
        <v>30</v>
      </c>
      <c r="F12" s="18" t="s">
        <v>410</v>
      </c>
      <c r="G12" s="19"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468</v>
      </c>
      <c r="B13" s="18" t="s">
        <v>363</v>
      </c>
      <c r="C13" s="20">
        <v>12</v>
      </c>
      <c r="D13" s="20" t="s">
        <v>407</v>
      </c>
      <c r="E13" s="20">
        <v>40</v>
      </c>
      <c r="F13" s="18" t="s">
        <v>410</v>
      </c>
      <c r="G13" s="19" t="s">
        <v>190</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457</v>
      </c>
      <c r="B14" s="18" t="s">
        <v>363</v>
      </c>
      <c r="C14" s="18">
        <v>13</v>
      </c>
      <c r="D14" s="20" t="s">
        <v>407</v>
      </c>
      <c r="E14" s="20">
        <v>60</v>
      </c>
      <c r="F14" s="18" t="s">
        <v>405</v>
      </c>
      <c r="G14" s="19" t="s">
        <v>194</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411</v>
      </c>
      <c r="B15" s="18" t="s">
        <v>363</v>
      </c>
      <c r="C15" s="20">
        <v>14</v>
      </c>
      <c r="D15" s="20" t="s">
        <v>407</v>
      </c>
      <c r="E15" s="20">
        <v>70</v>
      </c>
      <c r="F15" s="18" t="s">
        <v>401</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966</v>
      </c>
      <c r="B16" s="18" t="s">
        <v>363</v>
      </c>
      <c r="C16" s="18">
        <v>15</v>
      </c>
      <c r="D16" s="20" t="s">
        <v>407</v>
      </c>
      <c r="E16" s="20">
        <v>60</v>
      </c>
      <c r="F16" s="18" t="s">
        <v>410</v>
      </c>
      <c r="G16" s="19"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479</v>
      </c>
      <c r="B17" s="18" t="s">
        <v>363</v>
      </c>
      <c r="C17" s="20">
        <v>16</v>
      </c>
      <c r="D17" s="20" t="s">
        <v>407</v>
      </c>
      <c r="E17" s="20">
        <v>60</v>
      </c>
      <c r="F17" s="18" t="s">
        <v>410</v>
      </c>
      <c r="G17" s="19" t="s">
        <v>194</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3298</v>
      </c>
      <c r="B18" s="18" t="s">
        <v>363</v>
      </c>
      <c r="C18" s="18">
        <v>17</v>
      </c>
      <c r="D18" s="20" t="s">
        <v>407</v>
      </c>
      <c r="E18" s="20">
        <v>170</v>
      </c>
      <c r="F18" s="18" t="s">
        <v>410</v>
      </c>
      <c r="G18" s="19" t="s">
        <v>210</v>
      </c>
      <c r="H18" s="78" t="s">
        <v>402</v>
      </c>
      <c r="I18" s="78" t="s">
        <v>402</v>
      </c>
      <c r="J18" s="78"/>
      <c r="K18" s="78" t="s">
        <v>402</v>
      </c>
      <c r="R18" s="125" t="s">
        <v>250</v>
      </c>
      <c r="S18" s="261">
        <f t="shared" si="1"/>
        <v>0</v>
      </c>
      <c r="T18" s="170">
        <f t="shared" si="2"/>
        <v>0</v>
      </c>
      <c r="U18" s="184"/>
      <c r="V18" s="125" t="s">
        <v>250</v>
      </c>
      <c r="W18" s="261">
        <f t="shared" si="3"/>
        <v>0</v>
      </c>
      <c r="X18" s="6">
        <f t="shared" si="4"/>
        <v>0</v>
      </c>
    </row>
    <row r="19" spans="1:24" x14ac:dyDescent="0.25">
      <c r="A19" s="15" t="s">
        <v>409</v>
      </c>
      <c r="B19" s="18" t="s">
        <v>363</v>
      </c>
      <c r="C19" s="20">
        <v>18</v>
      </c>
      <c r="D19" s="20" t="s">
        <v>407</v>
      </c>
      <c r="E19" s="20">
        <v>120</v>
      </c>
      <c r="F19" s="18" t="s">
        <v>410</v>
      </c>
      <c r="G19" s="19" t="s">
        <v>194</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3299</v>
      </c>
      <c r="B20" s="18" t="s">
        <v>363</v>
      </c>
      <c r="C20" s="18">
        <v>19</v>
      </c>
      <c r="D20" s="20" t="s">
        <v>407</v>
      </c>
      <c r="E20" s="20">
        <v>90</v>
      </c>
      <c r="F20" s="18" t="s">
        <v>410</v>
      </c>
      <c r="G20" s="21" t="s">
        <v>202</v>
      </c>
      <c r="H20" s="78" t="s">
        <v>402</v>
      </c>
      <c r="I20" s="78" t="s">
        <v>402</v>
      </c>
      <c r="J20" s="78"/>
      <c r="K20" s="78" t="s">
        <v>402</v>
      </c>
      <c r="R20" s="125" t="s">
        <v>258</v>
      </c>
      <c r="S20" s="261">
        <f t="shared" si="1"/>
        <v>0</v>
      </c>
      <c r="T20" s="170">
        <f t="shared" si="2"/>
        <v>0</v>
      </c>
      <c r="U20" s="184"/>
      <c r="V20" s="125" t="s">
        <v>258</v>
      </c>
      <c r="W20" s="261">
        <f t="shared" si="3"/>
        <v>0</v>
      </c>
      <c r="X20" s="6">
        <f t="shared" si="4"/>
        <v>0</v>
      </c>
    </row>
    <row r="21" spans="1:24" ht="13.8" thickBot="1" x14ac:dyDescent="0.3">
      <c r="A21" s="15" t="s">
        <v>1235</v>
      </c>
      <c r="B21" s="18" t="s">
        <v>363</v>
      </c>
      <c r="C21" s="20">
        <v>20</v>
      </c>
      <c r="D21" s="20" t="s">
        <v>407</v>
      </c>
      <c r="E21" s="20">
        <v>60</v>
      </c>
      <c r="F21" s="18" t="s">
        <v>410</v>
      </c>
      <c r="G21" s="19" t="s">
        <v>190</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1215</v>
      </c>
      <c r="B22" s="18" t="s">
        <v>363</v>
      </c>
      <c r="C22" s="18">
        <v>21</v>
      </c>
      <c r="D22" s="20" t="s">
        <v>407</v>
      </c>
      <c r="E22" s="20">
        <v>80</v>
      </c>
      <c r="F22" s="18" t="s">
        <v>405</v>
      </c>
      <c r="G22" s="19" t="s">
        <v>194</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3300</v>
      </c>
      <c r="B23" s="18" t="s">
        <v>363</v>
      </c>
      <c r="C23" s="20">
        <v>22</v>
      </c>
      <c r="D23" s="20" t="s">
        <v>407</v>
      </c>
      <c r="E23" s="20">
        <v>230</v>
      </c>
      <c r="F23" s="18" t="s">
        <v>401</v>
      </c>
      <c r="G23" s="21" t="s">
        <v>210</v>
      </c>
      <c r="H23" s="78" t="s">
        <v>402</v>
      </c>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1237</v>
      </c>
      <c r="B24" s="18" t="s">
        <v>363</v>
      </c>
      <c r="C24" s="18">
        <v>23</v>
      </c>
      <c r="D24" s="20" t="s">
        <v>407</v>
      </c>
      <c r="E24" s="20">
        <v>60</v>
      </c>
      <c r="F24" s="18" t="s">
        <v>410</v>
      </c>
      <c r="G24" s="21" t="s">
        <v>190</v>
      </c>
      <c r="H24" s="78" t="s">
        <v>402</v>
      </c>
      <c r="I24" s="78" t="s">
        <v>402</v>
      </c>
      <c r="J24" s="78"/>
      <c r="K24" s="78"/>
      <c r="R24" s="125" t="s">
        <v>274</v>
      </c>
      <c r="S24" s="261">
        <f t="shared" si="1"/>
        <v>0</v>
      </c>
      <c r="T24" s="170">
        <f t="shared" si="2"/>
        <v>0</v>
      </c>
      <c r="U24" s="179"/>
      <c r="V24" s="125" t="s">
        <v>274</v>
      </c>
      <c r="W24" s="261">
        <f t="shared" si="3"/>
        <v>0</v>
      </c>
      <c r="X24" s="6">
        <f t="shared" si="4"/>
        <v>20</v>
      </c>
    </row>
    <row r="25" spans="1:24" ht="13.8" thickBot="1" x14ac:dyDescent="0.3">
      <c r="A25" s="15" t="s">
        <v>1237</v>
      </c>
      <c r="B25" s="18" t="s">
        <v>363</v>
      </c>
      <c r="C25" s="20">
        <v>24</v>
      </c>
      <c r="D25" s="20" t="s">
        <v>407</v>
      </c>
      <c r="E25" s="20">
        <v>60</v>
      </c>
      <c r="F25" s="18" t="s">
        <v>410</v>
      </c>
      <c r="G25" s="19" t="s">
        <v>190</v>
      </c>
      <c r="H25" s="78" t="s">
        <v>402</v>
      </c>
      <c r="I25" s="78" t="s">
        <v>402</v>
      </c>
      <c r="J25" s="78"/>
      <c r="K25" s="78"/>
      <c r="R25" s="177" t="s">
        <v>278</v>
      </c>
      <c r="S25" s="262">
        <f t="shared" si="1"/>
        <v>0</v>
      </c>
      <c r="T25" s="209">
        <f t="shared" si="2"/>
        <v>0</v>
      </c>
      <c r="U25" s="179"/>
      <c r="V25" s="177" t="s">
        <v>278</v>
      </c>
      <c r="W25" s="262">
        <f t="shared" si="3"/>
        <v>0</v>
      </c>
      <c r="X25" s="7">
        <f t="shared" si="4"/>
        <v>22</v>
      </c>
    </row>
    <row r="26" spans="1:24" ht="13.8" thickBot="1" x14ac:dyDescent="0.3">
      <c r="A26" s="15" t="s">
        <v>1220</v>
      </c>
      <c r="B26" s="18" t="s">
        <v>363</v>
      </c>
      <c r="C26" s="18">
        <v>25</v>
      </c>
      <c r="D26" s="20" t="s">
        <v>407</v>
      </c>
      <c r="E26" s="20">
        <v>80</v>
      </c>
      <c r="F26" s="18" t="s">
        <v>405</v>
      </c>
      <c r="G26" s="21" t="s">
        <v>194</v>
      </c>
      <c r="H26" s="78" t="s">
        <v>402</v>
      </c>
      <c r="I26" s="78" t="s">
        <v>402</v>
      </c>
      <c r="J26" s="78"/>
      <c r="K26" s="78"/>
      <c r="R26" s="171" t="s">
        <v>101</v>
      </c>
      <c r="S26" s="172"/>
      <c r="T26" s="186">
        <f>SUM(T27:T49)</f>
        <v>0</v>
      </c>
      <c r="U26" s="179"/>
      <c r="V26" s="188" t="s">
        <v>103</v>
      </c>
      <c r="W26" s="241"/>
      <c r="X26" s="243">
        <f>SUM(X27:X49)</f>
        <v>174</v>
      </c>
    </row>
    <row r="27" spans="1:24" x14ac:dyDescent="0.25">
      <c r="A27" s="15" t="s">
        <v>1194</v>
      </c>
      <c r="B27" s="18" t="s">
        <v>363</v>
      </c>
      <c r="C27" s="20">
        <v>26</v>
      </c>
      <c r="D27" s="20" t="s">
        <v>407</v>
      </c>
      <c r="E27" s="20">
        <v>130</v>
      </c>
      <c r="F27" s="18" t="s">
        <v>401</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57</v>
      </c>
    </row>
    <row r="28" spans="1:24" x14ac:dyDescent="0.25">
      <c r="A28" s="15" t="s">
        <v>1212</v>
      </c>
      <c r="B28" s="18" t="s">
        <v>363</v>
      </c>
      <c r="C28" s="18">
        <v>27</v>
      </c>
      <c r="D28" s="20" t="s">
        <v>407</v>
      </c>
      <c r="E28" s="20">
        <v>70</v>
      </c>
      <c r="F28" s="18" t="s">
        <v>405</v>
      </c>
      <c r="G28" s="21" t="s">
        <v>194</v>
      </c>
      <c r="H28" s="78" t="s">
        <v>402</v>
      </c>
      <c r="I28" s="78" t="s">
        <v>402</v>
      </c>
      <c r="J28" s="78"/>
      <c r="K28" s="78"/>
      <c r="R28" s="125" t="s">
        <v>194</v>
      </c>
      <c r="S28" s="169">
        <f t="shared" si="5"/>
        <v>0</v>
      </c>
      <c r="T28" s="170">
        <f t="shared" si="6"/>
        <v>0</v>
      </c>
      <c r="U28" s="179"/>
      <c r="V28" s="264" t="s">
        <v>194</v>
      </c>
      <c r="W28" s="267">
        <f t="shared" si="7"/>
        <v>0</v>
      </c>
      <c r="X28" s="6">
        <f t="shared" si="8"/>
        <v>58</v>
      </c>
    </row>
    <row r="29" spans="1:24" x14ac:dyDescent="0.25">
      <c r="A29" s="15" t="s">
        <v>1198</v>
      </c>
      <c r="B29" s="18" t="s">
        <v>363</v>
      </c>
      <c r="C29" s="20">
        <v>28</v>
      </c>
      <c r="D29" s="20" t="s">
        <v>407</v>
      </c>
      <c r="E29" s="20">
        <v>140</v>
      </c>
      <c r="F29" s="18" t="s">
        <v>401</v>
      </c>
      <c r="G29" s="21" t="s">
        <v>198</v>
      </c>
      <c r="H29" s="78" t="s">
        <v>402</v>
      </c>
      <c r="I29" s="78" t="s">
        <v>402</v>
      </c>
      <c r="J29" s="78"/>
      <c r="K29" s="78"/>
      <c r="R29" s="125" t="s">
        <v>198</v>
      </c>
      <c r="S29" s="169">
        <f t="shared" si="5"/>
        <v>0</v>
      </c>
      <c r="T29" s="170">
        <f t="shared" si="6"/>
        <v>0</v>
      </c>
      <c r="U29" s="179"/>
      <c r="V29" s="264" t="s">
        <v>198</v>
      </c>
      <c r="W29" s="267">
        <f t="shared" si="7"/>
        <v>0</v>
      </c>
      <c r="X29" s="6">
        <f t="shared" si="8"/>
        <v>38</v>
      </c>
    </row>
    <row r="30" spans="1:24" x14ac:dyDescent="0.25">
      <c r="A30" s="15" t="s">
        <v>1314</v>
      </c>
      <c r="B30" s="18" t="s">
        <v>363</v>
      </c>
      <c r="C30" s="18">
        <v>29</v>
      </c>
      <c r="D30" s="20" t="s">
        <v>407</v>
      </c>
      <c r="E30" s="20">
        <v>40</v>
      </c>
      <c r="F30" s="18" t="s">
        <v>410</v>
      </c>
      <c r="G30" s="21" t="s">
        <v>190</v>
      </c>
      <c r="H30" s="78" t="s">
        <v>402</v>
      </c>
      <c r="I30" s="78" t="s">
        <v>402</v>
      </c>
      <c r="J30" s="78"/>
      <c r="K30" s="78"/>
      <c r="R30" s="125" t="s">
        <v>202</v>
      </c>
      <c r="S30" s="169">
        <f t="shared" si="5"/>
        <v>0</v>
      </c>
      <c r="T30" s="170">
        <f t="shared" si="6"/>
        <v>0</v>
      </c>
      <c r="U30" s="179"/>
      <c r="V30" s="264" t="s">
        <v>202</v>
      </c>
      <c r="W30" s="267">
        <f t="shared" si="7"/>
        <v>0</v>
      </c>
      <c r="X30" s="6">
        <f t="shared" si="8"/>
        <v>21</v>
      </c>
    </row>
    <row r="31" spans="1:24" x14ac:dyDescent="0.25">
      <c r="A31" s="15" t="s">
        <v>1304</v>
      </c>
      <c r="B31" s="18" t="s">
        <v>363</v>
      </c>
      <c r="C31" s="20">
        <v>30</v>
      </c>
      <c r="D31" s="20" t="s">
        <v>407</v>
      </c>
      <c r="E31" s="20">
        <v>80</v>
      </c>
      <c r="F31" s="18" t="s">
        <v>405</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1858</v>
      </c>
      <c r="B32" s="18" t="s">
        <v>363</v>
      </c>
      <c r="C32" s="18">
        <v>31</v>
      </c>
      <c r="D32" s="20" t="s">
        <v>407</v>
      </c>
      <c r="E32" s="20">
        <v>40</v>
      </c>
      <c r="F32" s="18" t="s">
        <v>410</v>
      </c>
      <c r="G32" s="21"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1838</v>
      </c>
      <c r="B33" s="18" t="s">
        <v>363</v>
      </c>
      <c r="C33" s="20">
        <v>32</v>
      </c>
      <c r="D33" s="20" t="s">
        <v>407</v>
      </c>
      <c r="E33" s="20">
        <v>120</v>
      </c>
      <c r="F33" s="18" t="s">
        <v>405</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2017</v>
      </c>
      <c r="B34" s="18" t="s">
        <v>363</v>
      </c>
      <c r="C34" s="18">
        <v>33</v>
      </c>
      <c r="D34" s="20" t="s">
        <v>407</v>
      </c>
      <c r="E34" s="20">
        <v>70</v>
      </c>
      <c r="F34" s="18" t="s">
        <v>410</v>
      </c>
      <c r="G34" s="21" t="s">
        <v>202</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3301</v>
      </c>
      <c r="B35" s="18" t="s">
        <v>363</v>
      </c>
      <c r="C35" s="20">
        <v>34</v>
      </c>
      <c r="D35" s="20" t="s">
        <v>407</v>
      </c>
      <c r="E35" s="20">
        <v>170</v>
      </c>
      <c r="F35" s="18" t="s">
        <v>410</v>
      </c>
      <c r="G35" s="21" t="s">
        <v>210</v>
      </c>
      <c r="H35" s="78" t="s">
        <v>402</v>
      </c>
      <c r="I35" s="78" t="s">
        <v>402</v>
      </c>
      <c r="J35" s="78"/>
      <c r="K35" s="78" t="s">
        <v>402</v>
      </c>
      <c r="R35" s="125" t="s">
        <v>222</v>
      </c>
      <c r="S35" s="169">
        <f t="shared" si="5"/>
        <v>0</v>
      </c>
      <c r="T35" s="170">
        <f t="shared" si="6"/>
        <v>0</v>
      </c>
      <c r="U35" s="179"/>
      <c r="V35" s="264" t="s">
        <v>222</v>
      </c>
      <c r="W35" s="267">
        <f t="shared" si="7"/>
        <v>0</v>
      </c>
      <c r="X35" s="6">
        <f t="shared" si="8"/>
        <v>0</v>
      </c>
    </row>
    <row r="36" spans="1:24" x14ac:dyDescent="0.25">
      <c r="A36" s="15" t="s">
        <v>2626</v>
      </c>
      <c r="B36" s="18" t="s">
        <v>363</v>
      </c>
      <c r="C36" s="18">
        <v>35</v>
      </c>
      <c r="D36" s="20" t="s">
        <v>407</v>
      </c>
      <c r="E36" s="20">
        <v>70</v>
      </c>
      <c r="F36" s="18" t="s">
        <v>410</v>
      </c>
      <c r="G36" s="21" t="s">
        <v>190</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2627</v>
      </c>
      <c r="B37" s="18" t="s">
        <v>363</v>
      </c>
      <c r="C37" s="20">
        <v>36</v>
      </c>
      <c r="D37" s="20" t="s">
        <v>407</v>
      </c>
      <c r="E37" s="20">
        <v>130</v>
      </c>
      <c r="F37" s="18" t="s">
        <v>405</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3302</v>
      </c>
      <c r="B38" s="18" t="s">
        <v>363</v>
      </c>
      <c r="C38" s="18">
        <v>37</v>
      </c>
      <c r="D38" s="20" t="s">
        <v>407</v>
      </c>
      <c r="E38" s="20">
        <v>130</v>
      </c>
      <c r="F38" s="18" t="s">
        <v>410</v>
      </c>
      <c r="G38" s="21" t="s">
        <v>202</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670</v>
      </c>
      <c r="B39" s="18" t="s">
        <v>363</v>
      </c>
      <c r="C39" s="20">
        <v>38</v>
      </c>
      <c r="D39" s="20" t="s">
        <v>425</v>
      </c>
      <c r="E39" s="20">
        <v>120</v>
      </c>
      <c r="F39" s="18" t="s">
        <v>410</v>
      </c>
      <c r="G39" s="21" t="s">
        <v>198</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464</v>
      </c>
      <c r="B40" s="18" t="s">
        <v>363</v>
      </c>
      <c r="C40" s="18">
        <v>39</v>
      </c>
      <c r="D40" s="20" t="s">
        <v>425</v>
      </c>
      <c r="E40" s="20">
        <v>60</v>
      </c>
      <c r="F40" s="18" t="s">
        <v>410</v>
      </c>
      <c r="G40" s="19"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464</v>
      </c>
      <c r="B41" s="18" t="s">
        <v>363</v>
      </c>
      <c r="C41" s="20">
        <v>40</v>
      </c>
      <c r="D41" s="20" t="s">
        <v>425</v>
      </c>
      <c r="E41" s="20">
        <v>70</v>
      </c>
      <c r="F41" s="18" t="s">
        <v>410</v>
      </c>
      <c r="G41" s="21" t="s">
        <v>190</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455</v>
      </c>
      <c r="B42" s="18" t="s">
        <v>363</v>
      </c>
      <c r="C42" s="18">
        <v>41</v>
      </c>
      <c r="D42" s="20" t="s">
        <v>425</v>
      </c>
      <c r="E42" s="20">
        <v>90</v>
      </c>
      <c r="F42" s="18"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424</v>
      </c>
      <c r="B43" s="18" t="s">
        <v>363</v>
      </c>
      <c r="C43" s="20">
        <v>42</v>
      </c>
      <c r="D43" s="20" t="s">
        <v>425</v>
      </c>
      <c r="E43" s="20">
        <v>160</v>
      </c>
      <c r="F43" s="18" t="s">
        <v>401</v>
      </c>
      <c r="G43" s="21" t="s">
        <v>202</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992</v>
      </c>
      <c r="B44" s="18" t="s">
        <v>363</v>
      </c>
      <c r="C44" s="18">
        <v>43</v>
      </c>
      <c r="D44" s="20" t="s">
        <v>425</v>
      </c>
      <c r="E44" s="20">
        <v>80</v>
      </c>
      <c r="F44" s="18"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3303</v>
      </c>
      <c r="B45" s="18" t="s">
        <v>363</v>
      </c>
      <c r="C45" s="20">
        <v>44</v>
      </c>
      <c r="D45" s="20" t="s">
        <v>425</v>
      </c>
      <c r="E45" s="20">
        <v>210</v>
      </c>
      <c r="F45" s="18" t="s">
        <v>405</v>
      </c>
      <c r="G45" s="21" t="s">
        <v>210</v>
      </c>
      <c r="H45" s="78" t="s">
        <v>402</v>
      </c>
      <c r="I45" s="78" t="s">
        <v>402</v>
      </c>
      <c r="J45" s="78"/>
      <c r="K45" s="78" t="s">
        <v>402</v>
      </c>
      <c r="R45" s="125" t="s">
        <v>262</v>
      </c>
      <c r="S45" s="169">
        <f>COUNTIFS($G$2:$G$500,R45,$I$2:$I$500,"x")</f>
        <v>0</v>
      </c>
      <c r="T45" s="170">
        <f t="shared" si="6"/>
        <v>0</v>
      </c>
      <c r="U45" s="179"/>
      <c r="V45" s="265" t="s">
        <v>262</v>
      </c>
      <c r="W45" s="267">
        <f t="shared" si="7"/>
        <v>0</v>
      </c>
      <c r="X45" s="6">
        <f t="shared" si="8"/>
        <v>0</v>
      </c>
    </row>
    <row r="46" spans="1:24" x14ac:dyDescent="0.25">
      <c r="A46" s="15" t="s">
        <v>946</v>
      </c>
      <c r="B46" s="18" t="s">
        <v>363</v>
      </c>
      <c r="C46" s="18">
        <v>45</v>
      </c>
      <c r="D46" s="20" t="s">
        <v>425</v>
      </c>
      <c r="E46" s="20">
        <v>60</v>
      </c>
      <c r="F46" s="18" t="s">
        <v>410</v>
      </c>
      <c r="G46" s="21"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945</v>
      </c>
      <c r="B47" s="18" t="s">
        <v>363</v>
      </c>
      <c r="C47" s="20">
        <v>46</v>
      </c>
      <c r="D47" s="20" t="s">
        <v>425</v>
      </c>
      <c r="E47" s="20">
        <v>110</v>
      </c>
      <c r="F47" s="18" t="s">
        <v>405</v>
      </c>
      <c r="G47" s="21" t="s">
        <v>198</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980</v>
      </c>
      <c r="B48" s="18" t="s">
        <v>363</v>
      </c>
      <c r="C48" s="18">
        <v>47</v>
      </c>
      <c r="D48" s="20" t="s">
        <v>425</v>
      </c>
      <c r="E48" s="20">
        <v>130</v>
      </c>
      <c r="F48" s="18" t="s">
        <v>410</v>
      </c>
      <c r="G48" s="21" t="s">
        <v>198</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1968</v>
      </c>
      <c r="B49" s="18" t="s">
        <v>363</v>
      </c>
      <c r="C49" s="20">
        <v>48</v>
      </c>
      <c r="D49" s="20" t="s">
        <v>425</v>
      </c>
      <c r="E49" s="20">
        <v>140</v>
      </c>
      <c r="F49" s="18" t="s">
        <v>410</v>
      </c>
      <c r="G49" s="21" t="s">
        <v>202</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2368</v>
      </c>
      <c r="B50" s="18" t="s">
        <v>363</v>
      </c>
      <c r="C50" s="18">
        <v>49</v>
      </c>
      <c r="D50" s="20" t="s">
        <v>425</v>
      </c>
      <c r="E50" s="20">
        <v>70</v>
      </c>
      <c r="F50" s="18" t="s">
        <v>410</v>
      </c>
      <c r="G50" s="21" t="s">
        <v>198</v>
      </c>
      <c r="H50" s="78" t="s">
        <v>402</v>
      </c>
      <c r="I50" s="78" t="s">
        <v>402</v>
      </c>
      <c r="J50" s="78"/>
      <c r="K50" s="78"/>
      <c r="U50" s="179"/>
      <c r="V50" s="188" t="s">
        <v>458</v>
      </c>
      <c r="W50" s="206"/>
      <c r="X50" s="207">
        <f>SUM(X51:X73)</f>
        <v>410</v>
      </c>
    </row>
    <row r="51" spans="1:24" x14ac:dyDescent="0.25">
      <c r="A51" s="15" t="s">
        <v>2677</v>
      </c>
      <c r="B51" s="18" t="s">
        <v>363</v>
      </c>
      <c r="C51" s="20">
        <v>50</v>
      </c>
      <c r="D51" s="20" t="s">
        <v>425</v>
      </c>
      <c r="E51" s="20">
        <v>60</v>
      </c>
      <c r="F51" s="18" t="s">
        <v>410</v>
      </c>
      <c r="G51" s="19" t="s">
        <v>190</v>
      </c>
      <c r="H51" s="78" t="s">
        <v>402</v>
      </c>
      <c r="I51" s="78" t="s">
        <v>402</v>
      </c>
      <c r="J51" s="78"/>
      <c r="K51" s="78"/>
      <c r="U51" s="269"/>
      <c r="V51" s="124" t="s">
        <v>190</v>
      </c>
      <c r="W51" s="169">
        <f>S3+S27+W3+W27</f>
        <v>0</v>
      </c>
      <c r="X51" s="170">
        <f>T3+T27+X3+X27</f>
        <v>114</v>
      </c>
    </row>
    <row r="52" spans="1:24" x14ac:dyDescent="0.25">
      <c r="A52" s="15" t="s">
        <v>2678</v>
      </c>
      <c r="B52" s="18" t="s">
        <v>363</v>
      </c>
      <c r="C52" s="18">
        <v>51</v>
      </c>
      <c r="D52" s="20" t="s">
        <v>425</v>
      </c>
      <c r="E52" s="20">
        <v>130</v>
      </c>
      <c r="F52" s="18" t="s">
        <v>405</v>
      </c>
      <c r="G52" s="21" t="s">
        <v>198</v>
      </c>
      <c r="H52" s="78" t="s">
        <v>402</v>
      </c>
      <c r="I52" s="78" t="s">
        <v>402</v>
      </c>
      <c r="J52" s="78"/>
      <c r="K52" s="78"/>
      <c r="U52" s="269"/>
      <c r="V52" s="125" t="s">
        <v>194</v>
      </c>
      <c r="W52" s="169">
        <f t="shared" ref="W52:X67" si="9">S4+S28+W4+W28</f>
        <v>0</v>
      </c>
      <c r="X52" s="170">
        <f t="shared" si="9"/>
        <v>116</v>
      </c>
    </row>
    <row r="53" spans="1:24" x14ac:dyDescent="0.25">
      <c r="A53" s="15" t="s">
        <v>3304</v>
      </c>
      <c r="B53" s="18" t="s">
        <v>363</v>
      </c>
      <c r="C53" s="20">
        <v>52</v>
      </c>
      <c r="D53" s="20" t="s">
        <v>425</v>
      </c>
      <c r="E53" s="20">
        <v>180</v>
      </c>
      <c r="F53" s="18" t="s">
        <v>410</v>
      </c>
      <c r="G53" s="21" t="s">
        <v>210</v>
      </c>
      <c r="H53" s="78" t="s">
        <v>402</v>
      </c>
      <c r="I53" s="78" t="s">
        <v>402</v>
      </c>
      <c r="J53" s="78"/>
      <c r="K53" s="78" t="s">
        <v>402</v>
      </c>
      <c r="U53" s="269"/>
      <c r="V53" s="125" t="s">
        <v>198</v>
      </c>
      <c r="W53" s="169">
        <f t="shared" si="9"/>
        <v>0</v>
      </c>
      <c r="X53" s="170">
        <f t="shared" si="9"/>
        <v>76</v>
      </c>
    </row>
    <row r="54" spans="1:24" x14ac:dyDescent="0.25">
      <c r="A54" s="15" t="s">
        <v>3087</v>
      </c>
      <c r="B54" s="18" t="s">
        <v>363</v>
      </c>
      <c r="C54" s="18">
        <v>53</v>
      </c>
      <c r="D54" s="20" t="s">
        <v>404</v>
      </c>
      <c r="E54" s="20">
        <v>60</v>
      </c>
      <c r="F54" s="18" t="s">
        <v>410</v>
      </c>
      <c r="G54" s="21" t="s">
        <v>190</v>
      </c>
      <c r="H54" s="78" t="s">
        <v>402</v>
      </c>
      <c r="I54" s="78" t="s">
        <v>402</v>
      </c>
      <c r="J54" s="78"/>
      <c r="K54" s="78"/>
      <c r="U54" s="269"/>
      <c r="V54" s="125" t="s">
        <v>202</v>
      </c>
      <c r="W54" s="169">
        <f t="shared" si="9"/>
        <v>0</v>
      </c>
      <c r="X54" s="170">
        <f t="shared" si="9"/>
        <v>49</v>
      </c>
    </row>
    <row r="55" spans="1:24" x14ac:dyDescent="0.25">
      <c r="A55" s="15" t="s">
        <v>480</v>
      </c>
      <c r="B55" s="18" t="s">
        <v>363</v>
      </c>
      <c r="C55" s="20">
        <v>54</v>
      </c>
      <c r="D55" s="20" t="s">
        <v>404</v>
      </c>
      <c r="E55" s="20">
        <v>70</v>
      </c>
      <c r="F55" s="18" t="s">
        <v>410</v>
      </c>
      <c r="G55" s="21" t="s">
        <v>190</v>
      </c>
      <c r="H55" s="78" t="s">
        <v>402</v>
      </c>
      <c r="I55" s="78" t="s">
        <v>402</v>
      </c>
      <c r="J55" s="78"/>
      <c r="K55" s="78"/>
      <c r="U55" s="269"/>
      <c r="V55" s="125" t="s">
        <v>206</v>
      </c>
      <c r="W55" s="169">
        <f t="shared" si="9"/>
        <v>0</v>
      </c>
      <c r="X55" s="170">
        <f t="shared" si="9"/>
        <v>0</v>
      </c>
    </row>
    <row r="56" spans="1:24" x14ac:dyDescent="0.25">
      <c r="A56" s="15" t="s">
        <v>420</v>
      </c>
      <c r="B56" s="18" t="s">
        <v>363</v>
      </c>
      <c r="C56" s="18">
        <v>55</v>
      </c>
      <c r="D56" s="20" t="s">
        <v>404</v>
      </c>
      <c r="E56" s="20">
        <v>120</v>
      </c>
      <c r="F56" s="18" t="s">
        <v>405</v>
      </c>
      <c r="G56" s="19" t="s">
        <v>198</v>
      </c>
      <c r="H56" s="78" t="s">
        <v>402</v>
      </c>
      <c r="I56" s="78" t="s">
        <v>402</v>
      </c>
      <c r="J56" s="78"/>
      <c r="K56" s="78"/>
      <c r="U56" s="270"/>
      <c r="V56" s="125" t="s">
        <v>210</v>
      </c>
      <c r="W56" s="169">
        <f t="shared" si="9"/>
        <v>0</v>
      </c>
      <c r="X56" s="170">
        <f t="shared" si="9"/>
        <v>13</v>
      </c>
    </row>
    <row r="57" spans="1:24" ht="13.8" thickBot="1" x14ac:dyDescent="0.3">
      <c r="A57" s="15" t="s">
        <v>669</v>
      </c>
      <c r="B57" s="18" t="s">
        <v>363</v>
      </c>
      <c r="C57" s="20">
        <v>56</v>
      </c>
      <c r="D57" s="20" t="s">
        <v>404</v>
      </c>
      <c r="E57" s="20">
        <v>120</v>
      </c>
      <c r="F57" s="18" t="s">
        <v>410</v>
      </c>
      <c r="G57" s="21" t="s">
        <v>198</v>
      </c>
      <c r="H57" s="78" t="s">
        <v>402</v>
      </c>
      <c r="I57" s="78" t="s">
        <v>402</v>
      </c>
      <c r="J57" s="78"/>
      <c r="K57" s="78"/>
      <c r="U57" s="271"/>
      <c r="V57" s="125" t="s">
        <v>214</v>
      </c>
      <c r="W57" s="169">
        <f t="shared" si="9"/>
        <v>0</v>
      </c>
      <c r="X57" s="170">
        <f t="shared" si="9"/>
        <v>0</v>
      </c>
    </row>
    <row r="58" spans="1:24" ht="13.8" thickBot="1" x14ac:dyDescent="0.3">
      <c r="A58" s="15" t="s">
        <v>979</v>
      </c>
      <c r="B58" s="18" t="s">
        <v>363</v>
      </c>
      <c r="C58" s="18">
        <v>57</v>
      </c>
      <c r="D58" s="20" t="s">
        <v>404</v>
      </c>
      <c r="E58" s="20">
        <v>90</v>
      </c>
      <c r="F58" s="18" t="s">
        <v>410</v>
      </c>
      <c r="G58" s="21" t="s">
        <v>194</v>
      </c>
      <c r="H58" s="78" t="s">
        <v>402</v>
      </c>
      <c r="I58" s="78" t="s">
        <v>402</v>
      </c>
      <c r="J58" s="78"/>
      <c r="K58" s="78"/>
      <c r="U58" s="271"/>
      <c r="V58" s="125" t="s">
        <v>218</v>
      </c>
      <c r="W58" s="169">
        <f t="shared" si="9"/>
        <v>0</v>
      </c>
      <c r="X58" s="170">
        <f t="shared" si="9"/>
        <v>0</v>
      </c>
    </row>
    <row r="59" spans="1:24" ht="13.8" thickBot="1" x14ac:dyDescent="0.3">
      <c r="A59" s="15" t="s">
        <v>471</v>
      </c>
      <c r="B59" s="18" t="s">
        <v>363</v>
      </c>
      <c r="C59" s="20">
        <v>58</v>
      </c>
      <c r="D59" s="20" t="s">
        <v>404</v>
      </c>
      <c r="E59" s="20">
        <v>120</v>
      </c>
      <c r="F59" s="18" t="s">
        <v>410</v>
      </c>
      <c r="G59" s="21" t="s">
        <v>194</v>
      </c>
      <c r="H59" s="78" t="s">
        <v>402</v>
      </c>
      <c r="I59" s="78" t="s">
        <v>402</v>
      </c>
      <c r="J59" s="78"/>
      <c r="K59" s="78"/>
      <c r="U59" s="271"/>
      <c r="V59" s="125" t="s">
        <v>222</v>
      </c>
      <c r="W59" s="169">
        <f t="shared" si="9"/>
        <v>0</v>
      </c>
      <c r="X59" s="170">
        <f t="shared" si="9"/>
        <v>0</v>
      </c>
    </row>
    <row r="60" spans="1:24" ht="13.8" thickBot="1" x14ac:dyDescent="0.3">
      <c r="A60" s="15" t="s">
        <v>985</v>
      </c>
      <c r="B60" s="18" t="s">
        <v>363</v>
      </c>
      <c r="C60" s="18">
        <v>59</v>
      </c>
      <c r="D60" s="20" t="s">
        <v>404</v>
      </c>
      <c r="E60" s="20">
        <v>110</v>
      </c>
      <c r="F60" s="18" t="s">
        <v>410</v>
      </c>
      <c r="G60" s="21" t="s">
        <v>202</v>
      </c>
      <c r="H60" s="78" t="s">
        <v>402</v>
      </c>
      <c r="I60" s="78" t="s">
        <v>402</v>
      </c>
      <c r="J60" s="78"/>
      <c r="K60" s="78"/>
      <c r="U60" s="271"/>
      <c r="V60" s="125" t="s">
        <v>226</v>
      </c>
      <c r="W60" s="169">
        <f t="shared" si="9"/>
        <v>0</v>
      </c>
      <c r="X60" s="170">
        <f t="shared" si="9"/>
        <v>0</v>
      </c>
    </row>
    <row r="61" spans="1:24" ht="13.8" thickBot="1" x14ac:dyDescent="0.3">
      <c r="A61" s="15" t="s">
        <v>3305</v>
      </c>
      <c r="B61" s="18" t="s">
        <v>363</v>
      </c>
      <c r="C61" s="20">
        <v>60</v>
      </c>
      <c r="D61" s="20" t="s">
        <v>404</v>
      </c>
      <c r="E61" s="20">
        <v>180</v>
      </c>
      <c r="F61" s="18" t="s">
        <v>410</v>
      </c>
      <c r="G61" s="21" t="s">
        <v>210</v>
      </c>
      <c r="H61" s="78" t="s">
        <v>402</v>
      </c>
      <c r="I61" s="78" t="s">
        <v>402</v>
      </c>
      <c r="J61" s="78"/>
      <c r="K61" s="78" t="s">
        <v>402</v>
      </c>
      <c r="U61" s="271"/>
      <c r="V61" s="126" t="s">
        <v>230</v>
      </c>
      <c r="W61" s="169">
        <f t="shared" si="9"/>
        <v>0</v>
      </c>
      <c r="X61" s="170">
        <f t="shared" si="9"/>
        <v>0</v>
      </c>
    </row>
    <row r="62" spans="1:24" ht="13.8" thickBot="1" x14ac:dyDescent="0.3">
      <c r="A62" s="15" t="s">
        <v>2336</v>
      </c>
      <c r="B62" s="18" t="s">
        <v>363</v>
      </c>
      <c r="C62" s="18">
        <v>61</v>
      </c>
      <c r="D62" s="20" t="s">
        <v>404</v>
      </c>
      <c r="E62" s="20">
        <v>70</v>
      </c>
      <c r="F62" s="18" t="s">
        <v>410</v>
      </c>
      <c r="G62" s="19" t="s">
        <v>190</v>
      </c>
      <c r="H62" s="78" t="s">
        <v>402</v>
      </c>
      <c r="I62" s="78" t="s">
        <v>402</v>
      </c>
      <c r="J62" s="78"/>
      <c r="K62" s="78"/>
      <c r="U62" s="271"/>
      <c r="V62" s="125" t="s">
        <v>234</v>
      </c>
      <c r="W62" s="169">
        <f t="shared" si="9"/>
        <v>0</v>
      </c>
      <c r="X62" s="170">
        <f t="shared" si="9"/>
        <v>0</v>
      </c>
    </row>
    <row r="63" spans="1:24" ht="13.8" thickBot="1" x14ac:dyDescent="0.3">
      <c r="A63" s="15" t="s">
        <v>2337</v>
      </c>
      <c r="B63" s="18" t="s">
        <v>363</v>
      </c>
      <c r="C63" s="20">
        <v>62</v>
      </c>
      <c r="D63" s="20" t="s">
        <v>404</v>
      </c>
      <c r="E63" s="20">
        <v>140</v>
      </c>
      <c r="F63" s="18" t="s">
        <v>405</v>
      </c>
      <c r="G63" s="19" t="s">
        <v>198</v>
      </c>
      <c r="H63" s="78" t="s">
        <v>402</v>
      </c>
      <c r="I63" s="78" t="s">
        <v>402</v>
      </c>
      <c r="J63" s="78"/>
      <c r="K63" s="78"/>
      <c r="U63" s="271"/>
      <c r="V63" s="125" t="s">
        <v>238</v>
      </c>
      <c r="W63" s="169">
        <f t="shared" si="9"/>
        <v>0</v>
      </c>
      <c r="X63" s="170">
        <f t="shared" si="9"/>
        <v>0</v>
      </c>
    </row>
    <row r="64" spans="1:24" ht="13.8" thickBot="1" x14ac:dyDescent="0.3">
      <c r="A64" s="15" t="s">
        <v>2472</v>
      </c>
      <c r="B64" s="18" t="s">
        <v>363</v>
      </c>
      <c r="C64" s="18">
        <v>63</v>
      </c>
      <c r="D64" s="20" t="s">
        <v>404</v>
      </c>
      <c r="E64" s="20">
        <v>130</v>
      </c>
      <c r="F64" s="18" t="s">
        <v>410</v>
      </c>
      <c r="G64" s="21" t="s">
        <v>202</v>
      </c>
      <c r="H64" s="78" t="s">
        <v>402</v>
      </c>
      <c r="I64" s="78" t="s">
        <v>402</v>
      </c>
      <c r="J64" s="78"/>
      <c r="K64" s="78"/>
      <c r="U64" s="271"/>
      <c r="V64" s="125" t="s">
        <v>242</v>
      </c>
      <c r="W64" s="169">
        <f t="shared" si="9"/>
        <v>0</v>
      </c>
      <c r="X64" s="170">
        <f t="shared" si="9"/>
        <v>0</v>
      </c>
    </row>
    <row r="65" spans="1:24" ht="13.8" thickBot="1" x14ac:dyDescent="0.3">
      <c r="A65" s="15" t="s">
        <v>3023</v>
      </c>
      <c r="B65" s="18" t="s">
        <v>363</v>
      </c>
      <c r="C65" s="20">
        <v>64</v>
      </c>
      <c r="D65" s="20" t="s">
        <v>404</v>
      </c>
      <c r="E65" s="20">
        <v>60</v>
      </c>
      <c r="F65" s="18" t="s">
        <v>410</v>
      </c>
      <c r="G65" s="19" t="s">
        <v>190</v>
      </c>
      <c r="H65" s="78" t="s">
        <v>402</v>
      </c>
      <c r="I65" s="78" t="s">
        <v>402</v>
      </c>
      <c r="J65" s="78"/>
      <c r="K65" s="78"/>
      <c r="U65" s="271"/>
      <c r="V65" s="125" t="s">
        <v>246</v>
      </c>
      <c r="W65" s="169">
        <f t="shared" si="9"/>
        <v>0</v>
      </c>
      <c r="X65" s="170">
        <f t="shared" si="9"/>
        <v>0</v>
      </c>
    </row>
    <row r="66" spans="1:24" ht="13.8" thickBot="1" x14ac:dyDescent="0.3">
      <c r="A66" s="15" t="s">
        <v>3023</v>
      </c>
      <c r="B66" s="18" t="s">
        <v>363</v>
      </c>
      <c r="C66" s="18">
        <v>65</v>
      </c>
      <c r="D66" s="20" t="s">
        <v>404</v>
      </c>
      <c r="E66" s="20">
        <v>70</v>
      </c>
      <c r="F66" s="18" t="s">
        <v>410</v>
      </c>
      <c r="G66" s="19" t="s">
        <v>190</v>
      </c>
      <c r="H66" s="78" t="s">
        <v>402</v>
      </c>
      <c r="I66" s="78" t="s">
        <v>402</v>
      </c>
      <c r="J66" s="78"/>
      <c r="K66" s="78"/>
      <c r="U66" s="271"/>
      <c r="V66" s="125" t="s">
        <v>250</v>
      </c>
      <c r="W66" s="169">
        <f t="shared" si="9"/>
        <v>0</v>
      </c>
      <c r="X66" s="170">
        <f t="shared" si="9"/>
        <v>0</v>
      </c>
    </row>
    <row r="67" spans="1:24" ht="13.8" thickBot="1" x14ac:dyDescent="0.3">
      <c r="A67" s="15" t="s">
        <v>3024</v>
      </c>
      <c r="B67" s="18" t="s">
        <v>363</v>
      </c>
      <c r="C67" s="20">
        <v>66</v>
      </c>
      <c r="D67" s="20" t="s">
        <v>404</v>
      </c>
      <c r="E67" s="20">
        <v>90</v>
      </c>
      <c r="F67" s="18" t="s">
        <v>405</v>
      </c>
      <c r="G67" s="21" t="s">
        <v>194</v>
      </c>
      <c r="H67" s="78" t="s">
        <v>402</v>
      </c>
      <c r="I67" s="78" t="s">
        <v>402</v>
      </c>
      <c r="J67" s="78"/>
      <c r="K67" s="78"/>
      <c r="U67" s="271"/>
      <c r="V67" s="125" t="s">
        <v>254</v>
      </c>
      <c r="W67" s="169">
        <f t="shared" si="9"/>
        <v>0</v>
      </c>
      <c r="X67" s="170">
        <f t="shared" si="9"/>
        <v>0</v>
      </c>
    </row>
    <row r="68" spans="1:24" ht="13.8" thickBot="1" x14ac:dyDescent="0.3">
      <c r="A68" s="15" t="s">
        <v>3025</v>
      </c>
      <c r="B68" s="18" t="s">
        <v>363</v>
      </c>
      <c r="C68" s="18">
        <v>67</v>
      </c>
      <c r="D68" s="20" t="s">
        <v>404</v>
      </c>
      <c r="E68" s="20">
        <v>150</v>
      </c>
      <c r="F68" s="18" t="s">
        <v>401</v>
      </c>
      <c r="G68" s="21" t="s">
        <v>198</v>
      </c>
      <c r="H68" s="78" t="s">
        <v>402</v>
      </c>
      <c r="I68" s="78" t="s">
        <v>402</v>
      </c>
      <c r="J68" s="78"/>
      <c r="K68" s="78"/>
      <c r="U68" s="271"/>
      <c r="V68" s="125" t="s">
        <v>258</v>
      </c>
      <c r="W68" s="169">
        <f t="shared" ref="W68:X73" si="10">S20+S44+W20+W44</f>
        <v>0</v>
      </c>
      <c r="X68" s="170">
        <f t="shared" si="10"/>
        <v>0</v>
      </c>
    </row>
    <row r="69" spans="1:24" ht="13.8" thickBot="1" x14ac:dyDescent="0.3">
      <c r="A69" s="15" t="s">
        <v>3039</v>
      </c>
      <c r="B69" s="18" t="s">
        <v>363</v>
      </c>
      <c r="C69" s="20">
        <v>68</v>
      </c>
      <c r="D69" s="20" t="s">
        <v>404</v>
      </c>
      <c r="E69" s="20">
        <v>50</v>
      </c>
      <c r="F69" s="18" t="s">
        <v>410</v>
      </c>
      <c r="G69" s="21" t="s">
        <v>190</v>
      </c>
      <c r="H69" s="78" t="s">
        <v>402</v>
      </c>
      <c r="I69" s="78" t="s">
        <v>402</v>
      </c>
      <c r="J69" s="78"/>
      <c r="K69" s="78"/>
      <c r="U69" s="271"/>
      <c r="V69" s="125" t="s">
        <v>262</v>
      </c>
      <c r="W69" s="169">
        <f t="shared" si="10"/>
        <v>0</v>
      </c>
      <c r="X69" s="170">
        <f t="shared" si="10"/>
        <v>0</v>
      </c>
    </row>
    <row r="70" spans="1:24" ht="13.8" thickBot="1" x14ac:dyDescent="0.3">
      <c r="A70" s="15" t="s">
        <v>3040</v>
      </c>
      <c r="B70" s="18" t="s">
        <v>363</v>
      </c>
      <c r="C70" s="18">
        <v>69</v>
      </c>
      <c r="D70" s="20" t="s">
        <v>404</v>
      </c>
      <c r="E70" s="20">
        <v>120</v>
      </c>
      <c r="F70" s="18" t="s">
        <v>405</v>
      </c>
      <c r="G70" s="21" t="s">
        <v>198</v>
      </c>
      <c r="H70" s="78" t="s">
        <v>402</v>
      </c>
      <c r="I70" s="78" t="s">
        <v>402</v>
      </c>
      <c r="J70" s="78"/>
      <c r="K70" s="78"/>
      <c r="U70" s="271"/>
      <c r="V70" s="125" t="s">
        <v>266</v>
      </c>
      <c r="W70" s="169">
        <f t="shared" si="10"/>
        <v>0</v>
      </c>
      <c r="X70" s="170">
        <f t="shared" si="10"/>
        <v>0</v>
      </c>
    </row>
    <row r="71" spans="1:24" ht="13.8" thickBot="1" x14ac:dyDescent="0.3">
      <c r="A71" s="15" t="s">
        <v>3032</v>
      </c>
      <c r="B71" s="18" t="s">
        <v>363</v>
      </c>
      <c r="C71" s="20">
        <v>70</v>
      </c>
      <c r="D71" s="20" t="s">
        <v>404</v>
      </c>
      <c r="E71" s="20">
        <v>90</v>
      </c>
      <c r="F71" s="18" t="s">
        <v>410</v>
      </c>
      <c r="G71" s="21" t="s">
        <v>190</v>
      </c>
      <c r="H71" s="78" t="s">
        <v>402</v>
      </c>
      <c r="I71" s="78" t="s">
        <v>402</v>
      </c>
      <c r="J71" s="78"/>
      <c r="K71" s="78"/>
      <c r="U71" s="271"/>
      <c r="V71" s="125" t="s">
        <v>270</v>
      </c>
      <c r="W71" s="169">
        <f t="shared" si="10"/>
        <v>0</v>
      </c>
      <c r="X71" s="170">
        <f t="shared" si="10"/>
        <v>0</v>
      </c>
    </row>
    <row r="72" spans="1:24" ht="13.8" thickBot="1" x14ac:dyDescent="0.3">
      <c r="A72" s="15" t="s">
        <v>442</v>
      </c>
      <c r="B72" s="18" t="s">
        <v>363</v>
      </c>
      <c r="C72" s="18">
        <v>71</v>
      </c>
      <c r="D72" s="20" t="s">
        <v>400</v>
      </c>
      <c r="E72" s="20">
        <v>80</v>
      </c>
      <c r="F72" s="18" t="s">
        <v>410</v>
      </c>
      <c r="G72" s="21" t="s">
        <v>194</v>
      </c>
      <c r="H72" s="78" t="s">
        <v>402</v>
      </c>
      <c r="I72" s="78" t="s">
        <v>402</v>
      </c>
      <c r="J72" s="78"/>
      <c r="K72" s="78"/>
      <c r="U72" s="271"/>
      <c r="V72" s="125" t="s">
        <v>274</v>
      </c>
      <c r="W72" s="169">
        <f t="shared" si="10"/>
        <v>0</v>
      </c>
      <c r="X72" s="170">
        <f t="shared" si="10"/>
        <v>20</v>
      </c>
    </row>
    <row r="73" spans="1:24" ht="13.8" thickBot="1" x14ac:dyDescent="0.3">
      <c r="A73" s="15" t="s">
        <v>1814</v>
      </c>
      <c r="B73" s="18" t="s">
        <v>363</v>
      </c>
      <c r="C73" s="20">
        <v>72</v>
      </c>
      <c r="D73" s="20" t="s">
        <v>400</v>
      </c>
      <c r="E73" s="20">
        <v>140</v>
      </c>
      <c r="F73" s="18" t="s">
        <v>405</v>
      </c>
      <c r="G73" s="21" t="s">
        <v>198</v>
      </c>
      <c r="H73" s="78" t="s">
        <v>402</v>
      </c>
      <c r="I73" s="78" t="s">
        <v>402</v>
      </c>
      <c r="J73" s="78"/>
      <c r="K73" s="78"/>
      <c r="U73" s="271"/>
      <c r="V73" s="177" t="s">
        <v>278</v>
      </c>
      <c r="W73" s="169">
        <f t="shared" si="10"/>
        <v>0</v>
      </c>
      <c r="X73" s="170">
        <f t="shared" si="10"/>
        <v>22</v>
      </c>
    </row>
    <row r="74" spans="1:24" x14ac:dyDescent="0.25">
      <c r="A74" s="15" t="s">
        <v>463</v>
      </c>
      <c r="B74" s="18" t="s">
        <v>363</v>
      </c>
      <c r="C74" s="18">
        <v>73</v>
      </c>
      <c r="D74" s="20" t="s">
        <v>400</v>
      </c>
      <c r="E74" s="20">
        <v>60</v>
      </c>
      <c r="F74" s="18" t="s">
        <v>410</v>
      </c>
      <c r="G74" s="21" t="s">
        <v>190</v>
      </c>
      <c r="H74" s="78" t="s">
        <v>402</v>
      </c>
      <c r="I74" s="78" t="s">
        <v>402</v>
      </c>
      <c r="J74" s="78"/>
      <c r="K74" s="78"/>
    </row>
    <row r="75" spans="1:24" x14ac:dyDescent="0.25">
      <c r="A75" s="15" t="s">
        <v>447</v>
      </c>
      <c r="B75" s="18" t="s">
        <v>363</v>
      </c>
      <c r="C75" s="20">
        <v>74</v>
      </c>
      <c r="D75" s="20" t="s">
        <v>400</v>
      </c>
      <c r="E75" s="20">
        <v>110</v>
      </c>
      <c r="F75" s="18" t="s">
        <v>405</v>
      </c>
      <c r="G75" s="21" t="s">
        <v>198</v>
      </c>
      <c r="H75" s="78" t="s">
        <v>402</v>
      </c>
      <c r="I75" s="78" t="s">
        <v>402</v>
      </c>
      <c r="J75" s="78"/>
      <c r="K75" s="78"/>
    </row>
    <row r="76" spans="1:24" x14ac:dyDescent="0.25">
      <c r="A76" s="15" t="s">
        <v>472</v>
      </c>
      <c r="B76" s="18" t="s">
        <v>363</v>
      </c>
      <c r="C76" s="18">
        <v>75</v>
      </c>
      <c r="D76" s="20" t="s">
        <v>400</v>
      </c>
      <c r="E76" s="20">
        <v>50</v>
      </c>
      <c r="F76" s="18" t="s">
        <v>410</v>
      </c>
      <c r="G76" s="21" t="s">
        <v>190</v>
      </c>
      <c r="H76" s="78" t="s">
        <v>402</v>
      </c>
      <c r="I76" s="78" t="s">
        <v>402</v>
      </c>
      <c r="J76" s="78"/>
      <c r="K76" s="78"/>
    </row>
    <row r="77" spans="1:24" x14ac:dyDescent="0.25">
      <c r="A77" s="15" t="s">
        <v>472</v>
      </c>
      <c r="B77" s="18" t="s">
        <v>363</v>
      </c>
      <c r="C77" s="20">
        <v>76</v>
      </c>
      <c r="D77" s="20" t="s">
        <v>400</v>
      </c>
      <c r="E77" s="20">
        <v>60</v>
      </c>
      <c r="F77" s="18" t="s">
        <v>410</v>
      </c>
      <c r="G77" s="21" t="s">
        <v>190</v>
      </c>
      <c r="H77" s="78" t="s">
        <v>402</v>
      </c>
      <c r="I77" s="78" t="s">
        <v>402</v>
      </c>
      <c r="J77" s="78"/>
      <c r="K77" s="78"/>
    </row>
    <row r="78" spans="1:24" x14ac:dyDescent="0.25">
      <c r="A78" s="15" t="s">
        <v>443</v>
      </c>
      <c r="B78" s="18" t="s">
        <v>363</v>
      </c>
      <c r="C78" s="20">
        <v>77</v>
      </c>
      <c r="D78" s="20" t="s">
        <v>400</v>
      </c>
      <c r="E78" s="20">
        <v>80</v>
      </c>
      <c r="F78" s="18" t="s">
        <v>405</v>
      </c>
      <c r="G78" s="21" t="s">
        <v>194</v>
      </c>
      <c r="H78" s="78" t="s">
        <v>402</v>
      </c>
      <c r="I78" s="78" t="s">
        <v>402</v>
      </c>
      <c r="J78" s="78"/>
      <c r="K78" s="78"/>
    </row>
    <row r="79" spans="1:24" x14ac:dyDescent="0.25">
      <c r="A79" s="15" t="s">
        <v>399</v>
      </c>
      <c r="B79" s="18" t="s">
        <v>363</v>
      </c>
      <c r="C79" s="20">
        <v>78</v>
      </c>
      <c r="D79" s="20" t="s">
        <v>400</v>
      </c>
      <c r="E79" s="20">
        <v>150</v>
      </c>
      <c r="F79" s="18" t="s">
        <v>401</v>
      </c>
      <c r="G79" s="21" t="s">
        <v>202</v>
      </c>
      <c r="H79" s="78" t="s">
        <v>402</v>
      </c>
      <c r="I79" s="78" t="s">
        <v>402</v>
      </c>
      <c r="J79" s="78"/>
      <c r="K79" s="78"/>
    </row>
    <row r="80" spans="1:24" x14ac:dyDescent="0.25">
      <c r="A80" s="15" t="s">
        <v>984</v>
      </c>
      <c r="B80" s="18" t="s">
        <v>363</v>
      </c>
      <c r="C80" s="20">
        <v>79</v>
      </c>
      <c r="D80" s="20" t="s">
        <v>400</v>
      </c>
      <c r="E80" s="20">
        <v>120</v>
      </c>
      <c r="F80" s="18" t="s">
        <v>410</v>
      </c>
      <c r="G80" s="21" t="s">
        <v>198</v>
      </c>
      <c r="H80" s="78" t="s">
        <v>402</v>
      </c>
      <c r="I80" s="78" t="s">
        <v>402</v>
      </c>
      <c r="J80" s="78"/>
      <c r="K80" s="78"/>
    </row>
    <row r="81" spans="1:11" x14ac:dyDescent="0.25">
      <c r="A81" s="15" t="s">
        <v>1836</v>
      </c>
      <c r="B81" s="18" t="s">
        <v>363</v>
      </c>
      <c r="C81" s="20">
        <v>80</v>
      </c>
      <c r="D81" s="20" t="s">
        <v>400</v>
      </c>
      <c r="E81" s="20">
        <v>70</v>
      </c>
      <c r="F81" s="18" t="s">
        <v>410</v>
      </c>
      <c r="G81" s="21" t="s">
        <v>190</v>
      </c>
      <c r="H81" s="78" t="s">
        <v>402</v>
      </c>
      <c r="I81" s="78" t="s">
        <v>402</v>
      </c>
      <c r="J81" s="78"/>
      <c r="K81" s="78"/>
    </row>
    <row r="82" spans="1:11" x14ac:dyDescent="0.25">
      <c r="A82" s="15" t="s">
        <v>2284</v>
      </c>
      <c r="B82" s="18" t="s">
        <v>363</v>
      </c>
      <c r="C82" s="20">
        <v>81</v>
      </c>
      <c r="D82" s="20" t="s">
        <v>400</v>
      </c>
      <c r="E82" s="20">
        <v>70</v>
      </c>
      <c r="F82" s="18" t="s">
        <v>410</v>
      </c>
      <c r="G82" s="21" t="s">
        <v>190</v>
      </c>
      <c r="H82" s="78" t="s">
        <v>402</v>
      </c>
      <c r="I82" s="78" t="s">
        <v>402</v>
      </c>
      <c r="J82" s="78"/>
      <c r="K82" s="78"/>
    </row>
    <row r="83" spans="1:11" x14ac:dyDescent="0.25">
      <c r="A83" s="15" t="s">
        <v>2285</v>
      </c>
      <c r="B83" s="18" t="s">
        <v>363</v>
      </c>
      <c r="C83" s="20">
        <v>82</v>
      </c>
      <c r="D83" s="20" t="s">
        <v>400</v>
      </c>
      <c r="E83" s="20">
        <v>110</v>
      </c>
      <c r="F83" s="18" t="s">
        <v>405</v>
      </c>
      <c r="G83" s="21" t="s">
        <v>198</v>
      </c>
      <c r="H83" s="78" t="s">
        <v>402</v>
      </c>
      <c r="I83" s="78" t="s">
        <v>402</v>
      </c>
      <c r="J83" s="78"/>
      <c r="K83" s="78"/>
    </row>
    <row r="84" spans="1:11" x14ac:dyDescent="0.25">
      <c r="A84" s="15" t="s">
        <v>2388</v>
      </c>
      <c r="B84" s="18" t="s">
        <v>363</v>
      </c>
      <c r="C84" s="20">
        <v>83</v>
      </c>
      <c r="D84" s="20" t="s">
        <v>400</v>
      </c>
      <c r="E84" s="20">
        <v>110</v>
      </c>
      <c r="F84" s="18" t="s">
        <v>410</v>
      </c>
      <c r="G84" s="21" t="s">
        <v>190</v>
      </c>
      <c r="H84" s="78" t="s">
        <v>402</v>
      </c>
      <c r="I84" s="78" t="s">
        <v>402</v>
      </c>
      <c r="J84" s="78"/>
      <c r="K84" s="78"/>
    </row>
    <row r="85" spans="1:11" x14ac:dyDescent="0.25">
      <c r="A85" s="15" t="s">
        <v>2717</v>
      </c>
      <c r="B85" s="18" t="s">
        <v>363</v>
      </c>
      <c r="C85" s="20">
        <v>84</v>
      </c>
      <c r="D85" s="20" t="s">
        <v>400</v>
      </c>
      <c r="E85" s="20">
        <v>70</v>
      </c>
      <c r="F85" s="18" t="s">
        <v>410</v>
      </c>
      <c r="G85" s="21" t="s">
        <v>190</v>
      </c>
      <c r="H85" s="78" t="s">
        <v>402</v>
      </c>
      <c r="I85" s="78" t="s">
        <v>402</v>
      </c>
      <c r="J85" s="78"/>
      <c r="K85" s="78"/>
    </row>
    <row r="86" spans="1:11" x14ac:dyDescent="0.25">
      <c r="A86" s="15" t="s">
        <v>3306</v>
      </c>
      <c r="B86" s="18" t="s">
        <v>363</v>
      </c>
      <c r="C86" s="20">
        <v>85</v>
      </c>
      <c r="D86" s="20" t="s">
        <v>400</v>
      </c>
      <c r="E86" s="20">
        <v>120</v>
      </c>
      <c r="F86" s="18" t="s">
        <v>410</v>
      </c>
      <c r="G86" s="21" t="s">
        <v>202</v>
      </c>
      <c r="H86" s="78" t="s">
        <v>402</v>
      </c>
      <c r="I86" s="78" t="s">
        <v>402</v>
      </c>
      <c r="J86" s="78"/>
      <c r="K86" s="78"/>
    </row>
    <row r="87" spans="1:11" x14ac:dyDescent="0.25">
      <c r="A87" s="15" t="s">
        <v>3307</v>
      </c>
      <c r="B87" s="18" t="s">
        <v>363</v>
      </c>
      <c r="C87" s="20">
        <v>86</v>
      </c>
      <c r="D87" s="20" t="s">
        <v>400</v>
      </c>
      <c r="E87" s="20">
        <v>190</v>
      </c>
      <c r="F87" s="18" t="s">
        <v>410</v>
      </c>
      <c r="G87" s="21" t="s">
        <v>210</v>
      </c>
      <c r="H87" s="78" t="s">
        <v>402</v>
      </c>
      <c r="I87" s="78" t="s">
        <v>402</v>
      </c>
      <c r="J87" s="78"/>
      <c r="K87" s="78" t="s">
        <v>402</v>
      </c>
    </row>
    <row r="88" spans="1:11" x14ac:dyDescent="0.25">
      <c r="A88" s="15" t="s">
        <v>474</v>
      </c>
      <c r="B88" s="18" t="s">
        <v>363</v>
      </c>
      <c r="C88" s="20">
        <v>87</v>
      </c>
      <c r="D88" s="20" t="s">
        <v>421</v>
      </c>
      <c r="E88" s="20">
        <v>40</v>
      </c>
      <c r="F88" s="18" t="s">
        <v>410</v>
      </c>
      <c r="G88" s="21" t="s">
        <v>190</v>
      </c>
      <c r="H88" s="78" t="s">
        <v>402</v>
      </c>
      <c r="I88" s="78" t="s">
        <v>402</v>
      </c>
      <c r="J88" s="78"/>
      <c r="K88" s="78"/>
    </row>
    <row r="89" spans="1:11" x14ac:dyDescent="0.25">
      <c r="A89" s="15" t="s">
        <v>461</v>
      </c>
      <c r="B89" s="18" t="s">
        <v>363</v>
      </c>
      <c r="C89" s="20">
        <v>88</v>
      </c>
      <c r="D89" s="20" t="s">
        <v>421</v>
      </c>
      <c r="E89" s="20">
        <v>100</v>
      </c>
      <c r="F89" s="18" t="s">
        <v>405</v>
      </c>
      <c r="G89" s="21" t="s">
        <v>194</v>
      </c>
      <c r="H89" s="78" t="s">
        <v>402</v>
      </c>
      <c r="I89" s="78" t="s">
        <v>402</v>
      </c>
      <c r="J89" s="78"/>
      <c r="K89" s="78"/>
    </row>
    <row r="90" spans="1:11" x14ac:dyDescent="0.25">
      <c r="A90" s="15" t="s">
        <v>942</v>
      </c>
      <c r="B90" s="18" t="s">
        <v>363</v>
      </c>
      <c r="C90" s="20">
        <v>89</v>
      </c>
      <c r="D90" s="20" t="s">
        <v>421</v>
      </c>
      <c r="E90" s="20">
        <v>90</v>
      </c>
      <c r="F90" s="18" t="s">
        <v>405</v>
      </c>
      <c r="G90" s="21" t="s">
        <v>198</v>
      </c>
      <c r="H90" s="78" t="s">
        <v>402</v>
      </c>
      <c r="I90" s="78" t="s">
        <v>402</v>
      </c>
      <c r="J90" s="78"/>
      <c r="K90" s="78"/>
    </row>
    <row r="91" spans="1:11" x14ac:dyDescent="0.25">
      <c r="A91" s="15" t="s">
        <v>1553</v>
      </c>
      <c r="B91" s="18" t="s">
        <v>363</v>
      </c>
      <c r="C91" s="20">
        <v>90</v>
      </c>
      <c r="D91" s="20" t="s">
        <v>421</v>
      </c>
      <c r="E91" s="20">
        <v>60</v>
      </c>
      <c r="F91" s="18" t="s">
        <v>410</v>
      </c>
      <c r="G91" s="21" t="s">
        <v>198</v>
      </c>
      <c r="H91" s="78" t="s">
        <v>402</v>
      </c>
      <c r="I91" s="78" t="s">
        <v>402</v>
      </c>
      <c r="J91" s="78"/>
      <c r="K91" s="78"/>
    </row>
    <row r="92" spans="1:11" x14ac:dyDescent="0.25">
      <c r="A92" s="15" t="s">
        <v>1553</v>
      </c>
      <c r="B92" s="18" t="s">
        <v>363</v>
      </c>
      <c r="C92" s="20">
        <v>91</v>
      </c>
      <c r="D92" s="20" t="s">
        <v>421</v>
      </c>
      <c r="E92" s="20">
        <v>60</v>
      </c>
      <c r="F92" s="18" t="s">
        <v>410</v>
      </c>
      <c r="G92" s="21" t="s">
        <v>198</v>
      </c>
      <c r="H92" s="78" t="s">
        <v>402</v>
      </c>
      <c r="I92" s="78" t="s">
        <v>402</v>
      </c>
      <c r="J92" s="78"/>
      <c r="K92" s="78"/>
    </row>
    <row r="93" spans="1:11" x14ac:dyDescent="0.25">
      <c r="A93" s="15" t="s">
        <v>1553</v>
      </c>
      <c r="B93" s="18" t="s">
        <v>363</v>
      </c>
      <c r="C93" s="20">
        <v>92</v>
      </c>
      <c r="D93" s="20" t="s">
        <v>421</v>
      </c>
      <c r="E93" s="20">
        <v>60</v>
      </c>
      <c r="F93" s="18" t="s">
        <v>410</v>
      </c>
      <c r="G93" s="21" t="s">
        <v>198</v>
      </c>
      <c r="H93" s="78" t="s">
        <v>402</v>
      </c>
      <c r="I93" s="78" t="s">
        <v>402</v>
      </c>
      <c r="J93" s="78"/>
      <c r="K93" s="78"/>
    </row>
    <row r="94" spans="1:11" x14ac:dyDescent="0.25">
      <c r="A94" s="15" t="s">
        <v>954</v>
      </c>
      <c r="B94" s="18" t="s">
        <v>363</v>
      </c>
      <c r="C94" s="20">
        <v>93</v>
      </c>
      <c r="D94" s="20" t="s">
        <v>421</v>
      </c>
      <c r="E94" s="20">
        <v>110</v>
      </c>
      <c r="F94" s="18" t="s">
        <v>410</v>
      </c>
      <c r="G94" s="21" t="s">
        <v>198</v>
      </c>
      <c r="H94" s="78" t="s">
        <v>402</v>
      </c>
      <c r="I94" s="78" t="s">
        <v>402</v>
      </c>
      <c r="J94" s="78"/>
      <c r="K94" s="78"/>
    </row>
    <row r="95" spans="1:11" x14ac:dyDescent="0.25">
      <c r="A95" s="15" t="s">
        <v>465</v>
      </c>
      <c r="B95" s="18" t="s">
        <v>363</v>
      </c>
      <c r="C95" s="20">
        <v>94</v>
      </c>
      <c r="D95" s="20" t="s">
        <v>421</v>
      </c>
      <c r="E95" s="20">
        <v>90</v>
      </c>
      <c r="F95" s="18" t="s">
        <v>410</v>
      </c>
      <c r="G95" s="21" t="s">
        <v>194</v>
      </c>
      <c r="H95" s="78" t="s">
        <v>402</v>
      </c>
      <c r="I95" s="78" t="s">
        <v>402</v>
      </c>
      <c r="J95" s="78"/>
      <c r="K95" s="78"/>
    </row>
    <row r="96" spans="1:11" x14ac:dyDescent="0.25">
      <c r="A96" s="15" t="s">
        <v>1302</v>
      </c>
      <c r="B96" s="18" t="s">
        <v>363</v>
      </c>
      <c r="C96" s="20">
        <v>95</v>
      </c>
      <c r="D96" s="20" t="s">
        <v>421</v>
      </c>
      <c r="E96" s="20">
        <v>40</v>
      </c>
      <c r="F96" s="18" t="s">
        <v>405</v>
      </c>
      <c r="G96" s="21" t="s">
        <v>198</v>
      </c>
      <c r="H96" s="78" t="s">
        <v>402</v>
      </c>
      <c r="I96" s="78" t="s">
        <v>402</v>
      </c>
      <c r="J96" s="78"/>
      <c r="K96" s="78"/>
    </row>
    <row r="97" spans="1:11" x14ac:dyDescent="0.25">
      <c r="A97" s="15" t="s">
        <v>1259</v>
      </c>
      <c r="B97" s="18" t="s">
        <v>363</v>
      </c>
      <c r="C97" s="20">
        <v>96</v>
      </c>
      <c r="D97" s="20" t="s">
        <v>421</v>
      </c>
      <c r="E97" s="20">
        <v>80</v>
      </c>
      <c r="F97" s="18" t="s">
        <v>410</v>
      </c>
      <c r="G97" s="21" t="s">
        <v>194</v>
      </c>
      <c r="H97" s="78" t="s">
        <v>402</v>
      </c>
      <c r="I97" s="78" t="s">
        <v>402</v>
      </c>
      <c r="J97" s="78"/>
      <c r="K97" s="78"/>
    </row>
    <row r="98" spans="1:11" x14ac:dyDescent="0.25">
      <c r="A98" s="15" t="s">
        <v>1966</v>
      </c>
      <c r="B98" s="18" t="s">
        <v>363</v>
      </c>
      <c r="C98" s="20">
        <v>97</v>
      </c>
      <c r="D98" s="20" t="s">
        <v>421</v>
      </c>
      <c r="E98" s="20">
        <v>130</v>
      </c>
      <c r="F98" s="18" t="s">
        <v>410</v>
      </c>
      <c r="G98" s="21" t="s">
        <v>202</v>
      </c>
      <c r="H98" s="78" t="s">
        <v>402</v>
      </c>
      <c r="I98" s="78" t="s">
        <v>402</v>
      </c>
      <c r="J98" s="78"/>
      <c r="K98" s="78"/>
    </row>
    <row r="99" spans="1:11" x14ac:dyDescent="0.25">
      <c r="A99" s="15" t="s">
        <v>3308</v>
      </c>
      <c r="B99" s="18" t="s">
        <v>363</v>
      </c>
      <c r="C99" s="20">
        <v>98</v>
      </c>
      <c r="D99" s="20" t="s">
        <v>421</v>
      </c>
      <c r="E99" s="20">
        <v>170</v>
      </c>
      <c r="F99" s="18" t="s">
        <v>410</v>
      </c>
      <c r="G99" s="21" t="s">
        <v>210</v>
      </c>
      <c r="H99" s="78" t="s">
        <v>402</v>
      </c>
      <c r="I99" s="78" t="s">
        <v>402</v>
      </c>
      <c r="J99" s="78"/>
      <c r="K99" s="78" t="s">
        <v>402</v>
      </c>
    </row>
    <row r="100" spans="1:11" x14ac:dyDescent="0.25">
      <c r="A100" s="15" t="s">
        <v>2389</v>
      </c>
      <c r="B100" s="18" t="s">
        <v>363</v>
      </c>
      <c r="C100" s="20">
        <v>99</v>
      </c>
      <c r="D100" s="20" t="s">
        <v>421</v>
      </c>
      <c r="E100" s="20">
        <v>70</v>
      </c>
      <c r="F100" s="18" t="s">
        <v>410</v>
      </c>
      <c r="G100" s="21" t="s">
        <v>190</v>
      </c>
      <c r="H100" s="78" t="s">
        <v>402</v>
      </c>
      <c r="I100" s="78" t="s">
        <v>402</v>
      </c>
      <c r="J100" s="78"/>
      <c r="K100" s="78"/>
    </row>
    <row r="101" spans="1:11" x14ac:dyDescent="0.25">
      <c r="A101" s="15" t="s">
        <v>2390</v>
      </c>
      <c r="B101" s="18" t="s">
        <v>363</v>
      </c>
      <c r="C101" s="20">
        <v>100</v>
      </c>
      <c r="D101" s="20" t="s">
        <v>421</v>
      </c>
      <c r="E101" s="20">
        <v>120</v>
      </c>
      <c r="F101" s="18" t="s">
        <v>405</v>
      </c>
      <c r="G101" s="21" t="s">
        <v>198</v>
      </c>
      <c r="H101" s="78" t="s">
        <v>402</v>
      </c>
      <c r="I101" s="78" t="s">
        <v>402</v>
      </c>
      <c r="J101" s="78"/>
      <c r="K101" s="78"/>
    </row>
    <row r="102" spans="1:11" x14ac:dyDescent="0.25">
      <c r="A102" s="15" t="s">
        <v>2395</v>
      </c>
      <c r="B102" s="18" t="s">
        <v>363</v>
      </c>
      <c r="C102" s="20">
        <v>101</v>
      </c>
      <c r="D102" s="20" t="s">
        <v>421</v>
      </c>
      <c r="E102" s="20">
        <v>60</v>
      </c>
      <c r="F102" s="18" t="s">
        <v>410</v>
      </c>
      <c r="G102" s="21" t="s">
        <v>190</v>
      </c>
      <c r="H102" s="78" t="s">
        <v>402</v>
      </c>
      <c r="I102" s="78" t="s">
        <v>402</v>
      </c>
      <c r="J102" s="78"/>
      <c r="K102" s="78"/>
    </row>
    <row r="103" spans="1:11" x14ac:dyDescent="0.25">
      <c r="A103" s="15" t="s">
        <v>2396</v>
      </c>
      <c r="B103" s="18" t="s">
        <v>363</v>
      </c>
      <c r="C103" s="20">
        <v>102</v>
      </c>
      <c r="D103" s="20" t="s">
        <v>421</v>
      </c>
      <c r="E103" s="20">
        <v>80</v>
      </c>
      <c r="F103" s="18" t="s">
        <v>405</v>
      </c>
      <c r="G103" s="21" t="s">
        <v>194</v>
      </c>
      <c r="H103" s="78" t="s">
        <v>402</v>
      </c>
      <c r="I103" s="78" t="s">
        <v>402</v>
      </c>
      <c r="J103" s="78"/>
      <c r="K103" s="78"/>
    </row>
    <row r="104" spans="1:11" x14ac:dyDescent="0.25">
      <c r="A104" s="15" t="s">
        <v>2397</v>
      </c>
      <c r="B104" s="18" t="s">
        <v>363</v>
      </c>
      <c r="C104" s="20">
        <v>103</v>
      </c>
      <c r="D104" s="20" t="s">
        <v>421</v>
      </c>
      <c r="E104" s="20">
        <v>140</v>
      </c>
      <c r="F104" s="18" t="s">
        <v>401</v>
      </c>
      <c r="G104" s="21" t="s">
        <v>202</v>
      </c>
      <c r="H104" s="78" t="s">
        <v>402</v>
      </c>
      <c r="I104" s="78" t="s">
        <v>402</v>
      </c>
      <c r="J104" s="78"/>
      <c r="K104" s="78"/>
    </row>
    <row r="105" spans="1:11" x14ac:dyDescent="0.25">
      <c r="A105" s="15" t="s">
        <v>2468</v>
      </c>
      <c r="B105" s="18" t="s">
        <v>363</v>
      </c>
      <c r="C105" s="20">
        <v>104</v>
      </c>
      <c r="D105" s="20" t="s">
        <v>421</v>
      </c>
      <c r="E105" s="20">
        <v>80</v>
      </c>
      <c r="F105" s="18" t="s">
        <v>410</v>
      </c>
      <c r="G105" s="21" t="s">
        <v>198</v>
      </c>
      <c r="H105" s="78" t="s">
        <v>402</v>
      </c>
      <c r="I105" s="78" t="s">
        <v>402</v>
      </c>
      <c r="J105" s="78"/>
      <c r="K105" s="78"/>
    </row>
    <row r="106" spans="1:11" x14ac:dyDescent="0.25">
      <c r="A106" s="15" t="s">
        <v>3039</v>
      </c>
      <c r="B106" s="18" t="s">
        <v>363</v>
      </c>
      <c r="C106" s="20">
        <v>105</v>
      </c>
      <c r="D106" s="20" t="s">
        <v>421</v>
      </c>
      <c r="E106" s="20">
        <v>60</v>
      </c>
      <c r="F106" s="18" t="s">
        <v>410</v>
      </c>
      <c r="G106" s="21" t="s">
        <v>190</v>
      </c>
      <c r="H106" s="78" t="s">
        <v>402</v>
      </c>
      <c r="I106" s="78" t="s">
        <v>402</v>
      </c>
      <c r="J106" s="78"/>
      <c r="K106" s="78"/>
    </row>
    <row r="107" spans="1:11" x14ac:dyDescent="0.25">
      <c r="A107" s="15" t="s">
        <v>3309</v>
      </c>
      <c r="B107" s="18" t="s">
        <v>363</v>
      </c>
      <c r="C107" s="20">
        <v>106</v>
      </c>
      <c r="D107" s="20" t="s">
        <v>421</v>
      </c>
      <c r="E107" s="20">
        <v>110</v>
      </c>
      <c r="F107" s="18" t="s">
        <v>410</v>
      </c>
      <c r="G107" s="21" t="s">
        <v>202</v>
      </c>
      <c r="H107" s="78" t="s">
        <v>402</v>
      </c>
      <c r="I107" s="78" t="s">
        <v>402</v>
      </c>
      <c r="J107" s="78"/>
      <c r="K107" s="78"/>
    </row>
    <row r="108" spans="1:11" x14ac:dyDescent="0.25">
      <c r="A108" s="15" t="s">
        <v>3231</v>
      </c>
      <c r="B108" s="18" t="s">
        <v>363</v>
      </c>
      <c r="C108" s="20">
        <v>107</v>
      </c>
      <c r="D108" s="20" t="s">
        <v>421</v>
      </c>
      <c r="E108" s="20">
        <v>70</v>
      </c>
      <c r="F108" s="18" t="s">
        <v>410</v>
      </c>
      <c r="G108" s="21" t="s">
        <v>190</v>
      </c>
      <c r="H108" s="78" t="s">
        <v>402</v>
      </c>
      <c r="I108" s="78" t="s">
        <v>402</v>
      </c>
      <c r="J108" s="78"/>
      <c r="K108" s="78"/>
    </row>
    <row r="109" spans="1:11" x14ac:dyDescent="0.25">
      <c r="A109" s="15" t="s">
        <v>3310</v>
      </c>
      <c r="B109" s="18" t="s">
        <v>363</v>
      </c>
      <c r="C109" s="20">
        <v>108</v>
      </c>
      <c r="D109" s="20" t="s">
        <v>421</v>
      </c>
      <c r="E109" s="20">
        <v>130</v>
      </c>
      <c r="F109" s="18" t="s">
        <v>405</v>
      </c>
      <c r="G109" s="21" t="s">
        <v>202</v>
      </c>
      <c r="H109" s="78" t="s">
        <v>402</v>
      </c>
      <c r="I109" s="78" t="s">
        <v>402</v>
      </c>
      <c r="J109" s="78"/>
      <c r="K109" s="78"/>
    </row>
    <row r="110" spans="1:11" x14ac:dyDescent="0.25">
      <c r="A110" s="15" t="s">
        <v>476</v>
      </c>
      <c r="B110" s="18" t="s">
        <v>363</v>
      </c>
      <c r="C110" s="20">
        <v>109</v>
      </c>
      <c r="D110" s="20" t="s">
        <v>431</v>
      </c>
      <c r="E110" s="20">
        <v>120</v>
      </c>
      <c r="F110" s="18" t="s">
        <v>410</v>
      </c>
      <c r="G110" s="21" t="s">
        <v>190</v>
      </c>
      <c r="H110" s="78" t="s">
        <v>402</v>
      </c>
      <c r="I110" s="78" t="s">
        <v>402</v>
      </c>
      <c r="J110" s="78"/>
      <c r="K110" s="78"/>
    </row>
    <row r="111" spans="1:11" x14ac:dyDescent="0.25">
      <c r="A111" s="15" t="s">
        <v>484</v>
      </c>
      <c r="B111" s="18" t="s">
        <v>363</v>
      </c>
      <c r="C111" s="20">
        <v>110</v>
      </c>
      <c r="D111" s="20" t="s">
        <v>431</v>
      </c>
      <c r="E111" s="20">
        <v>110</v>
      </c>
      <c r="F111" s="18" t="s">
        <v>410</v>
      </c>
      <c r="G111" s="21" t="s">
        <v>194</v>
      </c>
      <c r="H111" s="78" t="s">
        <v>402</v>
      </c>
      <c r="I111" s="78" t="s">
        <v>402</v>
      </c>
      <c r="J111" s="78"/>
      <c r="K111" s="78"/>
    </row>
    <row r="112" spans="1:11" x14ac:dyDescent="0.25">
      <c r="A112" s="15" t="s">
        <v>452</v>
      </c>
      <c r="B112" s="18" t="s">
        <v>363</v>
      </c>
      <c r="C112" s="20">
        <v>111</v>
      </c>
      <c r="D112" s="20" t="s">
        <v>431</v>
      </c>
      <c r="E112" s="20">
        <v>80</v>
      </c>
      <c r="F112" s="18" t="s">
        <v>410</v>
      </c>
      <c r="G112" s="21" t="s">
        <v>190</v>
      </c>
      <c r="H112" s="78" t="s">
        <v>402</v>
      </c>
      <c r="I112" s="78" t="s">
        <v>402</v>
      </c>
      <c r="J112" s="78"/>
      <c r="K112" s="78"/>
    </row>
    <row r="113" spans="1:11" x14ac:dyDescent="0.25">
      <c r="A113" s="15" t="s">
        <v>430</v>
      </c>
      <c r="B113" s="18" t="s">
        <v>363</v>
      </c>
      <c r="C113" s="20">
        <v>112</v>
      </c>
      <c r="D113" s="20" t="s">
        <v>431</v>
      </c>
      <c r="E113" s="20">
        <v>130</v>
      </c>
      <c r="F113" s="18" t="s">
        <v>405</v>
      </c>
      <c r="G113" s="21" t="s">
        <v>198</v>
      </c>
      <c r="H113" s="78" t="s">
        <v>402</v>
      </c>
      <c r="I113" s="78" t="s">
        <v>402</v>
      </c>
      <c r="J113" s="78"/>
      <c r="K113" s="78"/>
    </row>
    <row r="114" spans="1:11" x14ac:dyDescent="0.25">
      <c r="A114" s="15" t="s">
        <v>944</v>
      </c>
      <c r="B114" s="18" t="s">
        <v>363</v>
      </c>
      <c r="C114" s="20">
        <v>113</v>
      </c>
      <c r="D114" s="20" t="s">
        <v>431</v>
      </c>
      <c r="E114" s="20">
        <v>80</v>
      </c>
      <c r="F114" s="18" t="s">
        <v>410</v>
      </c>
      <c r="G114" s="21" t="s">
        <v>194</v>
      </c>
      <c r="H114" s="78" t="s">
        <v>402</v>
      </c>
      <c r="I114" s="78" t="s">
        <v>402</v>
      </c>
      <c r="J114" s="78"/>
      <c r="K114" s="78"/>
    </row>
    <row r="115" spans="1:11" x14ac:dyDescent="0.25">
      <c r="A115" s="15" t="s">
        <v>965</v>
      </c>
      <c r="B115" s="18" t="s">
        <v>363</v>
      </c>
      <c r="C115" s="20">
        <v>114</v>
      </c>
      <c r="D115" s="20" t="s">
        <v>431</v>
      </c>
      <c r="E115" s="20">
        <v>50</v>
      </c>
      <c r="F115" s="18" t="s">
        <v>410</v>
      </c>
      <c r="G115" s="21" t="s">
        <v>190</v>
      </c>
      <c r="H115" s="78" t="s">
        <v>402</v>
      </c>
      <c r="I115" s="78" t="s">
        <v>402</v>
      </c>
      <c r="J115" s="78"/>
      <c r="K115" s="78"/>
    </row>
    <row r="116" spans="1:11" x14ac:dyDescent="0.25">
      <c r="A116" s="15" t="s">
        <v>965</v>
      </c>
      <c r="B116" s="18" t="s">
        <v>363</v>
      </c>
      <c r="C116" s="20">
        <v>115</v>
      </c>
      <c r="D116" s="20" t="s">
        <v>431</v>
      </c>
      <c r="E116" s="20">
        <v>60</v>
      </c>
      <c r="F116" s="18" t="s">
        <v>410</v>
      </c>
      <c r="G116" s="21" t="s">
        <v>190</v>
      </c>
      <c r="H116" s="78" t="s">
        <v>402</v>
      </c>
      <c r="I116" s="78" t="s">
        <v>402</v>
      </c>
      <c r="J116" s="78"/>
      <c r="K116" s="78"/>
    </row>
    <row r="117" spans="1:11" x14ac:dyDescent="0.25">
      <c r="A117" s="15" t="s">
        <v>958</v>
      </c>
      <c r="B117" s="18" t="s">
        <v>363</v>
      </c>
      <c r="C117" s="20">
        <v>116</v>
      </c>
      <c r="D117" s="20" t="s">
        <v>431</v>
      </c>
      <c r="E117" s="20">
        <v>70</v>
      </c>
      <c r="F117" s="18" t="s">
        <v>405</v>
      </c>
      <c r="G117" s="21" t="s">
        <v>194</v>
      </c>
      <c r="H117" s="78" t="s">
        <v>402</v>
      </c>
      <c r="I117" s="78" t="s">
        <v>402</v>
      </c>
      <c r="J117" s="78"/>
      <c r="K117" s="78"/>
    </row>
    <row r="118" spans="1:11" x14ac:dyDescent="0.25">
      <c r="A118" s="15" t="s">
        <v>2693</v>
      </c>
      <c r="B118" s="18" t="s">
        <v>363</v>
      </c>
      <c r="C118" s="20">
        <v>117</v>
      </c>
      <c r="D118" s="20" t="s">
        <v>431</v>
      </c>
      <c r="E118" s="20">
        <v>90</v>
      </c>
      <c r="F118" s="18" t="s">
        <v>410</v>
      </c>
      <c r="G118" s="21" t="s">
        <v>190</v>
      </c>
      <c r="H118" s="78" t="s">
        <v>402</v>
      </c>
      <c r="I118" s="78" t="s">
        <v>402</v>
      </c>
      <c r="J118" s="78"/>
      <c r="K118" s="78"/>
    </row>
    <row r="119" spans="1:11" x14ac:dyDescent="0.25">
      <c r="A119" s="15" t="s">
        <v>3050</v>
      </c>
      <c r="B119" s="18" t="s">
        <v>363</v>
      </c>
      <c r="C119" s="20">
        <v>118</v>
      </c>
      <c r="D119" s="20" t="s">
        <v>435</v>
      </c>
      <c r="E119" s="20">
        <v>60</v>
      </c>
      <c r="F119" s="18" t="s">
        <v>410</v>
      </c>
      <c r="G119" s="21" t="s">
        <v>190</v>
      </c>
      <c r="H119" s="78" t="s">
        <v>402</v>
      </c>
      <c r="I119" s="78" t="s">
        <v>402</v>
      </c>
      <c r="J119" s="78"/>
      <c r="K119" s="78"/>
    </row>
    <row r="120" spans="1:11" x14ac:dyDescent="0.25">
      <c r="A120" s="15" t="s">
        <v>3051</v>
      </c>
      <c r="B120" s="18" t="s">
        <v>363</v>
      </c>
      <c r="C120" s="20">
        <v>119</v>
      </c>
      <c r="D120" s="20" t="s">
        <v>435</v>
      </c>
      <c r="E120" s="20">
        <v>90</v>
      </c>
      <c r="F120" s="18" t="s">
        <v>405</v>
      </c>
      <c r="G120" s="21" t="s">
        <v>198</v>
      </c>
      <c r="H120" s="78" t="s">
        <v>402</v>
      </c>
      <c r="I120" s="78" t="s">
        <v>402</v>
      </c>
      <c r="J120" s="78"/>
      <c r="K120" s="78"/>
    </row>
    <row r="121" spans="1:11" x14ac:dyDescent="0.25">
      <c r="A121" s="15" t="s">
        <v>951</v>
      </c>
      <c r="B121" s="18" t="s">
        <v>363</v>
      </c>
      <c r="C121" s="20">
        <v>120</v>
      </c>
      <c r="D121" s="20" t="s">
        <v>435</v>
      </c>
      <c r="E121" s="20">
        <v>110</v>
      </c>
      <c r="F121" s="18" t="s">
        <v>405</v>
      </c>
      <c r="G121" s="21" t="s">
        <v>198</v>
      </c>
      <c r="H121" s="78" t="s">
        <v>402</v>
      </c>
      <c r="I121" s="78" t="s">
        <v>402</v>
      </c>
      <c r="J121" s="78"/>
      <c r="K121" s="78"/>
    </row>
    <row r="122" spans="1:11" x14ac:dyDescent="0.25">
      <c r="A122" s="15" t="s">
        <v>3311</v>
      </c>
      <c r="B122" s="18" t="s">
        <v>363</v>
      </c>
      <c r="C122" s="20">
        <v>121</v>
      </c>
      <c r="D122" s="20" t="s">
        <v>435</v>
      </c>
      <c r="E122" s="20">
        <v>250</v>
      </c>
      <c r="F122" s="18" t="s">
        <v>401</v>
      </c>
      <c r="G122" s="21" t="s">
        <v>210</v>
      </c>
      <c r="H122" s="78" t="s">
        <v>402</v>
      </c>
      <c r="I122" s="78" t="s">
        <v>402</v>
      </c>
      <c r="J122" s="78"/>
      <c r="K122" s="78" t="s">
        <v>402</v>
      </c>
    </row>
    <row r="123" spans="1:11" x14ac:dyDescent="0.25">
      <c r="A123" s="15" t="s">
        <v>3053</v>
      </c>
      <c r="B123" s="18" t="s">
        <v>363</v>
      </c>
      <c r="C123" s="20">
        <v>122</v>
      </c>
      <c r="D123" s="20" t="s">
        <v>419</v>
      </c>
      <c r="E123" s="20">
        <v>50</v>
      </c>
      <c r="F123" s="18" t="s">
        <v>410</v>
      </c>
      <c r="G123" s="21" t="s">
        <v>190</v>
      </c>
      <c r="H123" s="78" t="s">
        <v>402</v>
      </c>
      <c r="I123" s="78" t="s">
        <v>402</v>
      </c>
      <c r="J123" s="78"/>
      <c r="K123" s="78"/>
    </row>
    <row r="124" spans="1:11" x14ac:dyDescent="0.25">
      <c r="A124" s="15" t="s">
        <v>3054</v>
      </c>
      <c r="B124" s="18" t="s">
        <v>363</v>
      </c>
      <c r="C124" s="20">
        <v>123</v>
      </c>
      <c r="D124" s="20" t="s">
        <v>419</v>
      </c>
      <c r="E124" s="20">
        <v>90</v>
      </c>
      <c r="F124" s="18" t="s">
        <v>405</v>
      </c>
      <c r="G124" s="21" t="s">
        <v>194</v>
      </c>
      <c r="H124" s="78" t="s">
        <v>402</v>
      </c>
      <c r="I124" s="78" t="s">
        <v>402</v>
      </c>
      <c r="J124" s="78"/>
      <c r="K124" s="78"/>
    </row>
    <row r="125" spans="1:11" x14ac:dyDescent="0.25">
      <c r="A125" s="15" t="s">
        <v>943</v>
      </c>
      <c r="B125" s="18" t="s">
        <v>363</v>
      </c>
      <c r="C125" s="20">
        <v>124</v>
      </c>
      <c r="D125" s="20" t="s">
        <v>419</v>
      </c>
      <c r="E125" s="20">
        <v>110</v>
      </c>
      <c r="F125" s="18" t="s">
        <v>405</v>
      </c>
      <c r="G125" s="21" t="s">
        <v>198</v>
      </c>
      <c r="H125" s="78" t="s">
        <v>402</v>
      </c>
      <c r="I125" s="78" t="s">
        <v>402</v>
      </c>
      <c r="J125" s="78"/>
      <c r="K125" s="78"/>
    </row>
    <row r="126" spans="1:11" x14ac:dyDescent="0.25">
      <c r="A126" s="15" t="s">
        <v>422</v>
      </c>
      <c r="B126" s="18" t="s">
        <v>363</v>
      </c>
      <c r="C126" s="20">
        <v>125</v>
      </c>
      <c r="D126" s="20" t="s">
        <v>419</v>
      </c>
      <c r="E126" s="20">
        <v>180</v>
      </c>
      <c r="F126" s="18" t="s">
        <v>405</v>
      </c>
      <c r="G126" s="21" t="s">
        <v>198</v>
      </c>
      <c r="H126" s="78" t="s">
        <v>402</v>
      </c>
      <c r="I126" s="78" t="s">
        <v>402</v>
      </c>
      <c r="J126" s="78"/>
      <c r="K126" s="78"/>
    </row>
    <row r="127" spans="1:11" x14ac:dyDescent="0.25">
      <c r="A127" s="15" t="s">
        <v>948</v>
      </c>
      <c r="B127" s="18" t="s">
        <v>363</v>
      </c>
      <c r="C127" s="20">
        <v>126</v>
      </c>
      <c r="D127" s="20" t="s">
        <v>419</v>
      </c>
      <c r="E127" s="20">
        <v>120</v>
      </c>
      <c r="F127" s="18" t="s">
        <v>405</v>
      </c>
      <c r="G127" s="21" t="s">
        <v>202</v>
      </c>
      <c r="H127" s="78" t="s">
        <v>402</v>
      </c>
      <c r="I127" s="78" t="s">
        <v>402</v>
      </c>
      <c r="J127" s="78"/>
      <c r="K127" s="78"/>
    </row>
    <row r="128" spans="1:11" x14ac:dyDescent="0.25">
      <c r="A128" s="15" t="s">
        <v>1812</v>
      </c>
      <c r="B128" s="18" t="s">
        <v>363</v>
      </c>
      <c r="C128" s="20">
        <v>127</v>
      </c>
      <c r="D128" s="20" t="s">
        <v>419</v>
      </c>
      <c r="E128" s="20">
        <v>130</v>
      </c>
      <c r="F128" s="18" t="s">
        <v>410</v>
      </c>
      <c r="G128" s="21" t="s">
        <v>202</v>
      </c>
      <c r="H128" s="78" t="s">
        <v>402</v>
      </c>
      <c r="I128" s="78" t="s">
        <v>402</v>
      </c>
      <c r="J128" s="78"/>
      <c r="K128" s="78"/>
    </row>
    <row r="129" spans="1:11" x14ac:dyDescent="0.25">
      <c r="A129" s="15" t="s">
        <v>2412</v>
      </c>
      <c r="B129" s="18" t="s">
        <v>363</v>
      </c>
      <c r="C129" s="20">
        <v>128</v>
      </c>
      <c r="D129" s="20" t="s">
        <v>419</v>
      </c>
      <c r="E129" s="20">
        <v>80</v>
      </c>
      <c r="F129" s="18" t="s">
        <v>410</v>
      </c>
      <c r="G129" s="21" t="s">
        <v>190</v>
      </c>
      <c r="H129" s="78" t="s">
        <v>402</v>
      </c>
      <c r="I129" s="78" t="s">
        <v>402</v>
      </c>
      <c r="J129" s="78"/>
      <c r="K129" s="78"/>
    </row>
    <row r="130" spans="1:11" x14ac:dyDescent="0.25">
      <c r="A130" s="15" t="s">
        <v>2352</v>
      </c>
      <c r="B130" s="18" t="s">
        <v>363</v>
      </c>
      <c r="C130" s="20">
        <v>129</v>
      </c>
      <c r="D130" s="20" t="s">
        <v>419</v>
      </c>
      <c r="E130" s="20">
        <v>120</v>
      </c>
      <c r="F130" s="18" t="s">
        <v>410</v>
      </c>
      <c r="G130" s="21" t="s">
        <v>202</v>
      </c>
      <c r="H130" s="78" t="s">
        <v>402</v>
      </c>
      <c r="I130" s="78" t="s">
        <v>402</v>
      </c>
      <c r="J130" s="78"/>
      <c r="K130" s="78"/>
    </row>
    <row r="131" spans="1:11" x14ac:dyDescent="0.25">
      <c r="A131" s="15" t="s">
        <v>3312</v>
      </c>
      <c r="B131" s="18" t="s">
        <v>363</v>
      </c>
      <c r="C131" s="20">
        <v>130</v>
      </c>
      <c r="D131" s="20" t="s">
        <v>419</v>
      </c>
      <c r="E131" s="20">
        <v>180</v>
      </c>
      <c r="F131" s="18" t="s">
        <v>410</v>
      </c>
      <c r="G131" s="21" t="s">
        <v>210</v>
      </c>
      <c r="H131" s="78" t="s">
        <v>402</v>
      </c>
      <c r="I131" s="78" t="s">
        <v>402</v>
      </c>
      <c r="J131" s="78"/>
      <c r="K131" s="78" t="s">
        <v>402</v>
      </c>
    </row>
    <row r="132" spans="1:11" x14ac:dyDescent="0.25">
      <c r="A132" s="15" t="s">
        <v>3199</v>
      </c>
      <c r="B132" s="18" t="s">
        <v>363</v>
      </c>
      <c r="C132" s="20">
        <v>131</v>
      </c>
      <c r="D132" s="20" t="s">
        <v>419</v>
      </c>
      <c r="E132" s="20">
        <v>90</v>
      </c>
      <c r="F132" s="18" t="s">
        <v>410</v>
      </c>
      <c r="G132" s="21" t="s">
        <v>194</v>
      </c>
      <c r="H132" s="78" t="s">
        <v>402</v>
      </c>
      <c r="I132" s="78" t="s">
        <v>402</v>
      </c>
      <c r="J132" s="78"/>
      <c r="K132" s="78"/>
    </row>
    <row r="133" spans="1:11" x14ac:dyDescent="0.25">
      <c r="A133" s="15" t="s">
        <v>3088</v>
      </c>
      <c r="B133" s="18" t="s">
        <v>363</v>
      </c>
      <c r="C133" s="20">
        <v>132</v>
      </c>
      <c r="D133" s="20" t="s">
        <v>2651</v>
      </c>
      <c r="E133" s="20">
        <v>200</v>
      </c>
      <c r="F133" s="18" t="s">
        <v>405</v>
      </c>
      <c r="G133" s="21" t="s">
        <v>210</v>
      </c>
      <c r="H133" s="78" t="s">
        <v>402</v>
      </c>
      <c r="I133" s="78" t="s">
        <v>402</v>
      </c>
      <c r="J133" s="78"/>
      <c r="K133" s="78" t="s">
        <v>402</v>
      </c>
    </row>
    <row r="134" spans="1:11" x14ac:dyDescent="0.25">
      <c r="A134" s="15" t="s">
        <v>652</v>
      </c>
      <c r="B134" s="18" t="s">
        <v>363</v>
      </c>
      <c r="C134" s="20">
        <v>133</v>
      </c>
      <c r="D134" s="20" t="s">
        <v>2651</v>
      </c>
      <c r="E134" s="20">
        <v>70</v>
      </c>
      <c r="F134" s="18" t="s">
        <v>410</v>
      </c>
      <c r="G134" s="21" t="s">
        <v>190</v>
      </c>
      <c r="H134" s="78" t="s">
        <v>402</v>
      </c>
      <c r="I134" s="78" t="s">
        <v>402</v>
      </c>
      <c r="J134" s="78"/>
      <c r="K134" s="78"/>
    </row>
    <row r="135" spans="1:11" x14ac:dyDescent="0.25">
      <c r="A135" s="15" t="s">
        <v>631</v>
      </c>
      <c r="B135" s="18" t="s">
        <v>363</v>
      </c>
      <c r="C135" s="20">
        <v>134</v>
      </c>
      <c r="D135" s="20" t="s">
        <v>2651</v>
      </c>
      <c r="E135" s="20">
        <v>120</v>
      </c>
      <c r="F135" s="18" t="s">
        <v>405</v>
      </c>
      <c r="G135" s="21" t="s">
        <v>198</v>
      </c>
      <c r="H135" s="78" t="s">
        <v>402</v>
      </c>
      <c r="I135" s="78" t="s">
        <v>402</v>
      </c>
      <c r="J135" s="78"/>
      <c r="K135" s="78"/>
    </row>
    <row r="136" spans="1:11" x14ac:dyDescent="0.25">
      <c r="A136" s="15" t="s">
        <v>473</v>
      </c>
      <c r="B136" s="18" t="s">
        <v>363</v>
      </c>
      <c r="C136" s="20">
        <v>135</v>
      </c>
      <c r="D136" s="20" t="s">
        <v>2651</v>
      </c>
      <c r="E136" s="20">
        <v>70</v>
      </c>
      <c r="F136" s="18" t="s">
        <v>410</v>
      </c>
      <c r="G136" s="21" t="s">
        <v>190</v>
      </c>
      <c r="H136" s="78" t="s">
        <v>402</v>
      </c>
      <c r="I136" s="78" t="s">
        <v>402</v>
      </c>
      <c r="J136" s="78"/>
      <c r="K136" s="78"/>
    </row>
    <row r="137" spans="1:11" x14ac:dyDescent="0.25">
      <c r="A137" s="15" t="s">
        <v>403</v>
      </c>
      <c r="B137" s="18" t="s">
        <v>363</v>
      </c>
      <c r="C137" s="20">
        <v>136</v>
      </c>
      <c r="D137" s="20" t="s">
        <v>2651</v>
      </c>
      <c r="E137" s="20">
        <v>100</v>
      </c>
      <c r="F137" s="18" t="s">
        <v>405</v>
      </c>
      <c r="G137" s="21" t="s">
        <v>198</v>
      </c>
      <c r="H137" s="78" t="s">
        <v>402</v>
      </c>
      <c r="I137" s="78" t="s">
        <v>402</v>
      </c>
      <c r="J137" s="78"/>
      <c r="K137" s="78"/>
    </row>
    <row r="138" spans="1:11" x14ac:dyDescent="0.25">
      <c r="A138" s="15" t="s">
        <v>481</v>
      </c>
      <c r="B138" s="18" t="s">
        <v>363</v>
      </c>
      <c r="C138" s="20">
        <v>137</v>
      </c>
      <c r="D138" s="20" t="s">
        <v>2651</v>
      </c>
      <c r="E138" s="20">
        <v>70</v>
      </c>
      <c r="F138" s="18" t="s">
        <v>410</v>
      </c>
      <c r="G138" s="21" t="s">
        <v>190</v>
      </c>
      <c r="H138" s="78" t="s">
        <v>402</v>
      </c>
      <c r="I138" s="78" t="s">
        <v>402</v>
      </c>
      <c r="J138" s="78"/>
      <c r="K138" s="78"/>
    </row>
    <row r="139" spans="1:11" x14ac:dyDescent="0.25">
      <c r="A139" s="15" t="s">
        <v>446</v>
      </c>
      <c r="B139" s="18" t="s">
        <v>363</v>
      </c>
      <c r="C139" s="20">
        <v>138</v>
      </c>
      <c r="D139" s="20" t="s">
        <v>2651</v>
      </c>
      <c r="E139" s="20">
        <v>130</v>
      </c>
      <c r="F139" s="18" t="s">
        <v>405</v>
      </c>
      <c r="G139" s="21" t="s">
        <v>198</v>
      </c>
      <c r="H139" s="78" t="s">
        <v>402</v>
      </c>
      <c r="I139" s="78" t="s">
        <v>402</v>
      </c>
      <c r="J139" s="78"/>
      <c r="K139" s="78"/>
    </row>
    <row r="140" spans="1:11" x14ac:dyDescent="0.25">
      <c r="A140" s="15" t="s">
        <v>1231</v>
      </c>
      <c r="B140" s="18" t="s">
        <v>363</v>
      </c>
      <c r="C140" s="20">
        <v>139</v>
      </c>
      <c r="D140" s="20" t="s">
        <v>2651</v>
      </c>
      <c r="E140" s="20">
        <v>50</v>
      </c>
      <c r="F140" s="18" t="s">
        <v>410</v>
      </c>
      <c r="G140" s="21" t="s">
        <v>190</v>
      </c>
      <c r="H140" s="78" t="s">
        <v>402</v>
      </c>
      <c r="I140" s="78" t="s">
        <v>402</v>
      </c>
      <c r="J140" s="78"/>
      <c r="K140" s="78"/>
    </row>
    <row r="141" spans="1:11" x14ac:dyDescent="0.25">
      <c r="A141" s="15" t="s">
        <v>1216</v>
      </c>
      <c r="B141" s="18" t="s">
        <v>363</v>
      </c>
      <c r="C141" s="20">
        <v>140</v>
      </c>
      <c r="D141" s="20" t="s">
        <v>2651</v>
      </c>
      <c r="E141" s="20">
        <v>80</v>
      </c>
      <c r="F141" s="18" t="s">
        <v>405</v>
      </c>
      <c r="G141" s="21" t="s">
        <v>194</v>
      </c>
      <c r="H141" s="78" t="s">
        <v>402</v>
      </c>
      <c r="I141" s="78" t="s">
        <v>402</v>
      </c>
      <c r="J141" s="78"/>
      <c r="K141" s="78"/>
    </row>
    <row r="142" spans="1:11" x14ac:dyDescent="0.25">
      <c r="A142" s="15" t="s">
        <v>1199</v>
      </c>
      <c r="B142" s="18" t="s">
        <v>363</v>
      </c>
      <c r="C142" s="20">
        <v>141</v>
      </c>
      <c r="D142" s="20" t="s">
        <v>2651</v>
      </c>
      <c r="E142" s="20">
        <v>130</v>
      </c>
      <c r="F142" s="18" t="s">
        <v>401</v>
      </c>
      <c r="G142" s="21" t="s">
        <v>202</v>
      </c>
      <c r="H142" s="78" t="s">
        <v>402</v>
      </c>
      <c r="I142" s="78" t="s">
        <v>402</v>
      </c>
      <c r="J142" s="78"/>
      <c r="K142" s="78"/>
    </row>
    <row r="143" spans="1:11" x14ac:dyDescent="0.25">
      <c r="A143" s="15" t="s">
        <v>2717</v>
      </c>
      <c r="B143" s="18" t="s">
        <v>363</v>
      </c>
      <c r="C143" s="20">
        <v>142</v>
      </c>
      <c r="D143" s="20" t="s">
        <v>2651</v>
      </c>
      <c r="E143" s="20">
        <v>70</v>
      </c>
      <c r="F143" s="18" t="s">
        <v>410</v>
      </c>
      <c r="G143" s="21" t="s">
        <v>194</v>
      </c>
      <c r="H143" s="78" t="s">
        <v>402</v>
      </c>
      <c r="I143" s="78" t="s">
        <v>402</v>
      </c>
      <c r="J143" s="78"/>
      <c r="K143" s="78"/>
    </row>
    <row r="144" spans="1:11" x14ac:dyDescent="0.25">
      <c r="A144" s="15" t="s">
        <v>2693</v>
      </c>
      <c r="B144" s="18" t="s">
        <v>363</v>
      </c>
      <c r="C144" s="20">
        <v>143</v>
      </c>
      <c r="D144" s="20" t="s">
        <v>2651</v>
      </c>
      <c r="E144" s="20">
        <v>97</v>
      </c>
      <c r="F144" s="18" t="s">
        <v>410</v>
      </c>
      <c r="G144" s="21" t="s">
        <v>190</v>
      </c>
      <c r="H144" s="78" t="s">
        <v>402</v>
      </c>
      <c r="I144" s="78" t="s">
        <v>402</v>
      </c>
      <c r="J144" s="78"/>
      <c r="K144" s="78"/>
    </row>
    <row r="145" spans="1:11" x14ac:dyDescent="0.25">
      <c r="A145" s="15" t="s">
        <v>3313</v>
      </c>
      <c r="B145" s="18" t="s">
        <v>363</v>
      </c>
      <c r="C145" s="20">
        <v>144</v>
      </c>
      <c r="D145" s="20" t="s">
        <v>2651</v>
      </c>
      <c r="E145" s="20">
        <v>160</v>
      </c>
      <c r="F145" s="18" t="s">
        <v>410</v>
      </c>
      <c r="G145" s="21" t="s">
        <v>202</v>
      </c>
      <c r="H145" s="78" t="s">
        <v>402</v>
      </c>
      <c r="I145" s="78" t="s">
        <v>402</v>
      </c>
      <c r="J145" s="78"/>
      <c r="K145" s="78" t="s">
        <v>402</v>
      </c>
    </row>
    <row r="146" spans="1:11" x14ac:dyDescent="0.25">
      <c r="A146" s="15" t="s">
        <v>3056</v>
      </c>
      <c r="B146" s="18" t="s">
        <v>363</v>
      </c>
      <c r="C146" s="20">
        <v>145</v>
      </c>
      <c r="D146" s="20" t="s">
        <v>2651</v>
      </c>
      <c r="E146" s="20">
        <v>30</v>
      </c>
      <c r="F146" s="18" t="s">
        <v>410</v>
      </c>
      <c r="G146" s="21" t="s">
        <v>190</v>
      </c>
      <c r="H146" s="78" t="s">
        <v>402</v>
      </c>
      <c r="I146" s="78" t="s">
        <v>402</v>
      </c>
      <c r="J146" s="78"/>
      <c r="K146" s="78"/>
    </row>
    <row r="147" spans="1:11" x14ac:dyDescent="0.25">
      <c r="A147" s="15" t="s">
        <v>3057</v>
      </c>
      <c r="B147" s="18" t="s">
        <v>363</v>
      </c>
      <c r="C147" s="20">
        <v>146</v>
      </c>
      <c r="D147" s="20" t="s">
        <v>2651</v>
      </c>
      <c r="E147" s="20">
        <v>60</v>
      </c>
      <c r="F147" s="18" t="s">
        <v>405</v>
      </c>
      <c r="G147" s="21" t="s">
        <v>198</v>
      </c>
      <c r="H147" s="78" t="s">
        <v>402</v>
      </c>
      <c r="I147" s="78" t="s">
        <v>402</v>
      </c>
      <c r="J147" s="78"/>
      <c r="K147" s="78"/>
    </row>
    <row r="148" spans="1:11" x14ac:dyDescent="0.25">
      <c r="A148" s="15" t="s">
        <v>3013</v>
      </c>
      <c r="B148" s="18" t="s">
        <v>363</v>
      </c>
      <c r="C148" s="20">
        <v>147</v>
      </c>
      <c r="D148" s="20" t="s">
        <v>2651</v>
      </c>
      <c r="E148" s="20">
        <v>60</v>
      </c>
      <c r="F148" s="18" t="s">
        <v>410</v>
      </c>
      <c r="G148" s="21" t="s">
        <v>190</v>
      </c>
      <c r="H148" s="78" t="s">
        <v>402</v>
      </c>
      <c r="I148" s="78" t="s">
        <v>402</v>
      </c>
      <c r="J148" s="78"/>
      <c r="K148" s="78"/>
    </row>
    <row r="149" spans="1:11" x14ac:dyDescent="0.25">
      <c r="A149" s="15" t="s">
        <v>3014</v>
      </c>
      <c r="B149" s="18" t="s">
        <v>363</v>
      </c>
      <c r="C149" s="20">
        <v>148</v>
      </c>
      <c r="D149" s="20" t="s">
        <v>2651</v>
      </c>
      <c r="E149" s="20">
        <v>100</v>
      </c>
      <c r="F149" s="18" t="s">
        <v>405</v>
      </c>
      <c r="G149" s="21" t="s">
        <v>194</v>
      </c>
      <c r="H149" s="78" t="s">
        <v>402</v>
      </c>
      <c r="I149" s="78" t="s">
        <v>402</v>
      </c>
      <c r="J149" s="78"/>
      <c r="K149" s="78"/>
    </row>
    <row r="150" spans="1:11" x14ac:dyDescent="0.25">
      <c r="A150" s="15" t="s">
        <v>3314</v>
      </c>
      <c r="B150" s="18" t="s">
        <v>363</v>
      </c>
      <c r="C150" s="20">
        <v>149</v>
      </c>
      <c r="D150" s="20" t="s">
        <v>2651</v>
      </c>
      <c r="E150" s="20">
        <v>170</v>
      </c>
      <c r="F150" s="18" t="s">
        <v>410</v>
      </c>
      <c r="G150" s="21" t="s">
        <v>210</v>
      </c>
      <c r="H150" s="78" t="s">
        <v>402</v>
      </c>
      <c r="I150" s="78" t="s">
        <v>402</v>
      </c>
      <c r="J150" s="78"/>
      <c r="K150" s="78" t="s">
        <v>402</v>
      </c>
    </row>
    <row r="151" spans="1:11" x14ac:dyDescent="0.25">
      <c r="A151" s="15" t="s">
        <v>3200</v>
      </c>
      <c r="B151" s="18" t="s">
        <v>363</v>
      </c>
      <c r="C151" s="20">
        <v>150</v>
      </c>
      <c r="D151" s="20" t="s">
        <v>2651</v>
      </c>
      <c r="E151" s="20">
        <v>110</v>
      </c>
      <c r="F151" s="18" t="s">
        <v>410</v>
      </c>
      <c r="G151" s="21" t="s">
        <v>202</v>
      </c>
      <c r="H151" s="78" t="s">
        <v>402</v>
      </c>
      <c r="I151" s="78" t="s">
        <v>402</v>
      </c>
      <c r="J151" s="78"/>
      <c r="K151" s="78"/>
    </row>
    <row r="152" spans="1:11" x14ac:dyDescent="0.25">
      <c r="A152" s="15" t="s">
        <v>3315</v>
      </c>
      <c r="B152" s="18" t="s">
        <v>363</v>
      </c>
      <c r="C152" s="20">
        <v>151</v>
      </c>
      <c r="D152" s="20" t="s">
        <v>2651</v>
      </c>
      <c r="E152" s="20">
        <v>120</v>
      </c>
      <c r="F152" s="18" t="s">
        <v>410</v>
      </c>
      <c r="G152" s="21" t="s">
        <v>202</v>
      </c>
      <c r="H152" s="78" t="s">
        <v>402</v>
      </c>
      <c r="I152" s="78" t="s">
        <v>402</v>
      </c>
      <c r="J152" s="78"/>
      <c r="K152" s="78"/>
    </row>
    <row r="153" spans="1:11" x14ac:dyDescent="0.25">
      <c r="A153" s="15" t="s">
        <v>526</v>
      </c>
      <c r="B153" s="18" t="s">
        <v>363</v>
      </c>
      <c r="C153" s="20">
        <v>152</v>
      </c>
      <c r="D153" s="20" t="s">
        <v>414</v>
      </c>
      <c r="E153" s="20">
        <v>100</v>
      </c>
      <c r="F153" s="18" t="s">
        <v>410</v>
      </c>
      <c r="G153" s="21" t="s">
        <v>190</v>
      </c>
      <c r="H153" s="78" t="s">
        <v>402</v>
      </c>
      <c r="I153" s="78" t="s">
        <v>402</v>
      </c>
      <c r="J153" s="78"/>
      <c r="K153" s="78"/>
    </row>
    <row r="154" spans="1:11" x14ac:dyDescent="0.25">
      <c r="A154" s="15" t="s">
        <v>976</v>
      </c>
      <c r="B154" s="18" t="s">
        <v>363</v>
      </c>
      <c r="C154" s="20">
        <v>153</v>
      </c>
      <c r="D154" s="20" t="s">
        <v>414</v>
      </c>
      <c r="E154" s="20">
        <v>160</v>
      </c>
      <c r="F154" s="18" t="s">
        <v>405</v>
      </c>
      <c r="G154" s="21" t="s">
        <v>202</v>
      </c>
      <c r="H154" s="78" t="s">
        <v>402</v>
      </c>
      <c r="I154" s="78" t="s">
        <v>402</v>
      </c>
      <c r="J154" s="78"/>
      <c r="K154" s="78"/>
    </row>
    <row r="155" spans="1:11" x14ac:dyDescent="0.25">
      <c r="A155" s="15" t="s">
        <v>3316</v>
      </c>
      <c r="B155" s="18" t="s">
        <v>363</v>
      </c>
      <c r="C155" s="20">
        <v>154</v>
      </c>
      <c r="D155" s="20" t="s">
        <v>414</v>
      </c>
      <c r="E155" s="20">
        <v>40</v>
      </c>
      <c r="F155" s="18" t="s">
        <v>410</v>
      </c>
      <c r="G155" s="21" t="s">
        <v>202</v>
      </c>
      <c r="H155" s="78" t="s">
        <v>402</v>
      </c>
      <c r="I155" s="78" t="s">
        <v>402</v>
      </c>
      <c r="J155" s="78"/>
      <c r="K155" s="78" t="s">
        <v>402</v>
      </c>
    </row>
    <row r="156" spans="1:11" x14ac:dyDescent="0.25">
      <c r="A156" s="15" t="s">
        <v>649</v>
      </c>
      <c r="B156" s="18" t="s">
        <v>363</v>
      </c>
      <c r="C156" s="20">
        <v>155</v>
      </c>
      <c r="D156" s="20" t="s">
        <v>414</v>
      </c>
      <c r="E156" s="20">
        <v>60</v>
      </c>
      <c r="F156" s="18" t="s">
        <v>410</v>
      </c>
      <c r="G156" s="21" t="s">
        <v>190</v>
      </c>
      <c r="H156" s="78" t="s">
        <v>402</v>
      </c>
      <c r="I156" s="78" t="s">
        <v>402</v>
      </c>
      <c r="J156" s="78"/>
      <c r="K156" s="78"/>
    </row>
    <row r="157" spans="1:11" x14ac:dyDescent="0.25">
      <c r="A157" s="15" t="s">
        <v>483</v>
      </c>
      <c r="B157" s="18" t="s">
        <v>363</v>
      </c>
      <c r="C157" s="20">
        <v>156</v>
      </c>
      <c r="D157" s="20" t="s">
        <v>414</v>
      </c>
      <c r="E157" s="20">
        <v>110</v>
      </c>
      <c r="F157" s="18" t="s">
        <v>410</v>
      </c>
      <c r="G157" s="21" t="s">
        <v>194</v>
      </c>
      <c r="H157" s="78" t="s">
        <v>402</v>
      </c>
      <c r="I157" s="78" t="s">
        <v>402</v>
      </c>
      <c r="J157" s="78"/>
      <c r="K157" s="78"/>
    </row>
    <row r="158" spans="1:11" x14ac:dyDescent="0.25">
      <c r="A158" s="15" t="s">
        <v>949</v>
      </c>
      <c r="B158" s="18" t="s">
        <v>363</v>
      </c>
      <c r="C158" s="20">
        <v>157</v>
      </c>
      <c r="D158" s="20" t="s">
        <v>414</v>
      </c>
      <c r="E158" s="20">
        <v>80</v>
      </c>
      <c r="F158" s="18" t="s">
        <v>410</v>
      </c>
      <c r="G158" s="21" t="s">
        <v>198</v>
      </c>
      <c r="H158" s="78" t="s">
        <v>402</v>
      </c>
      <c r="I158" s="78" t="s">
        <v>402</v>
      </c>
      <c r="J158" s="78"/>
      <c r="K158" s="78"/>
    </row>
    <row r="159" spans="1:11" x14ac:dyDescent="0.25">
      <c r="A159" s="15" t="s">
        <v>450</v>
      </c>
      <c r="B159" s="18" t="s">
        <v>363</v>
      </c>
      <c r="C159" s="20">
        <v>158</v>
      </c>
      <c r="D159" s="20" t="s">
        <v>414</v>
      </c>
      <c r="E159" s="20">
        <v>130</v>
      </c>
      <c r="F159" s="18" t="s">
        <v>410</v>
      </c>
      <c r="G159" s="21" t="s">
        <v>198</v>
      </c>
      <c r="H159" s="78" t="s">
        <v>402</v>
      </c>
      <c r="I159" s="78" t="s">
        <v>402</v>
      </c>
      <c r="J159" s="78"/>
      <c r="K159" s="78"/>
    </row>
    <row r="160" spans="1:11" x14ac:dyDescent="0.25">
      <c r="A160" s="15" t="s">
        <v>3317</v>
      </c>
      <c r="B160" s="18" t="s">
        <v>363</v>
      </c>
      <c r="C160" s="20">
        <v>159</v>
      </c>
      <c r="D160" s="20" t="s">
        <v>414</v>
      </c>
      <c r="E160" s="20">
        <v>190</v>
      </c>
      <c r="F160" s="18" t="s">
        <v>410</v>
      </c>
      <c r="G160" s="21" t="s">
        <v>210</v>
      </c>
      <c r="H160" s="78" t="s">
        <v>402</v>
      </c>
      <c r="I160" s="78" t="s">
        <v>402</v>
      </c>
      <c r="J160" s="78"/>
      <c r="K160" s="78" t="s">
        <v>402</v>
      </c>
    </row>
    <row r="161" spans="1:11" x14ac:dyDescent="0.25">
      <c r="A161" s="15" t="s">
        <v>981</v>
      </c>
      <c r="B161" s="18" t="s">
        <v>363</v>
      </c>
      <c r="C161" s="20">
        <v>160</v>
      </c>
      <c r="D161" s="20" t="s">
        <v>414</v>
      </c>
      <c r="E161" s="20">
        <v>130</v>
      </c>
      <c r="F161" s="18" t="s">
        <v>410</v>
      </c>
      <c r="G161" s="21" t="s">
        <v>198</v>
      </c>
      <c r="H161" s="78" t="s">
        <v>402</v>
      </c>
      <c r="I161" s="78" t="s">
        <v>402</v>
      </c>
      <c r="J161" s="78"/>
      <c r="K161" s="78"/>
    </row>
    <row r="162" spans="1:11" x14ac:dyDescent="0.25">
      <c r="A162" s="15" t="s">
        <v>1264</v>
      </c>
      <c r="B162" s="18" t="s">
        <v>363</v>
      </c>
      <c r="C162" s="20">
        <v>161</v>
      </c>
      <c r="D162" s="20" t="s">
        <v>414</v>
      </c>
      <c r="E162" s="20">
        <v>80</v>
      </c>
      <c r="F162" s="18" t="s">
        <v>410</v>
      </c>
      <c r="G162" s="21" t="s">
        <v>194</v>
      </c>
      <c r="H162" s="78" t="s">
        <v>402</v>
      </c>
      <c r="I162" s="78" t="s">
        <v>402</v>
      </c>
      <c r="J162" s="78"/>
      <c r="K162" s="78"/>
    </row>
    <row r="163" spans="1:11" x14ac:dyDescent="0.25">
      <c r="A163" s="15" t="s">
        <v>1264</v>
      </c>
      <c r="B163" s="18" t="s">
        <v>363</v>
      </c>
      <c r="C163" s="20">
        <v>162</v>
      </c>
      <c r="D163" s="20" t="s">
        <v>414</v>
      </c>
      <c r="E163" s="20">
        <v>80</v>
      </c>
      <c r="F163" s="18" t="s">
        <v>410</v>
      </c>
      <c r="G163" s="21" t="s">
        <v>194</v>
      </c>
      <c r="H163" s="78" t="s">
        <v>402</v>
      </c>
      <c r="I163" s="78" t="s">
        <v>402</v>
      </c>
      <c r="J163" s="78"/>
      <c r="K163" s="78"/>
    </row>
    <row r="164" spans="1:11" x14ac:dyDescent="0.25">
      <c r="A164" s="15" t="s">
        <v>3059</v>
      </c>
      <c r="B164" s="18" t="s">
        <v>363</v>
      </c>
      <c r="C164" s="20">
        <v>163</v>
      </c>
      <c r="D164" s="20" t="s">
        <v>414</v>
      </c>
      <c r="E164" s="20">
        <v>50</v>
      </c>
      <c r="F164" s="18" t="s">
        <v>410</v>
      </c>
      <c r="G164" s="21" t="s">
        <v>190</v>
      </c>
      <c r="H164" s="78" t="s">
        <v>402</v>
      </c>
      <c r="I164" s="78" t="s">
        <v>402</v>
      </c>
      <c r="J164" s="78"/>
      <c r="K164" s="78"/>
    </row>
    <row r="165" spans="1:11" x14ac:dyDescent="0.25">
      <c r="A165" s="15" t="s">
        <v>3059</v>
      </c>
      <c r="B165" s="18" t="s">
        <v>363</v>
      </c>
      <c r="C165" s="20">
        <v>164</v>
      </c>
      <c r="D165" s="20" t="s">
        <v>414</v>
      </c>
      <c r="E165" s="20">
        <v>60</v>
      </c>
      <c r="F165" s="18" t="s">
        <v>410</v>
      </c>
      <c r="G165" s="21" t="s">
        <v>190</v>
      </c>
      <c r="H165" s="78" t="s">
        <v>402</v>
      </c>
      <c r="I165" s="78" t="s">
        <v>402</v>
      </c>
      <c r="J165" s="78"/>
      <c r="K165" s="78"/>
    </row>
    <row r="166" spans="1:11" x14ac:dyDescent="0.25">
      <c r="A166" s="15" t="s">
        <v>3060</v>
      </c>
      <c r="B166" s="18" t="s">
        <v>363</v>
      </c>
      <c r="C166" s="20">
        <v>165</v>
      </c>
      <c r="D166" s="20" t="s">
        <v>414</v>
      </c>
      <c r="E166" s="20">
        <v>80</v>
      </c>
      <c r="F166" s="18" t="s">
        <v>405</v>
      </c>
      <c r="G166" s="21" t="s">
        <v>194</v>
      </c>
      <c r="H166" s="78" t="s">
        <v>402</v>
      </c>
      <c r="I166" s="78" t="s">
        <v>402</v>
      </c>
      <c r="J166" s="78"/>
      <c r="K166" s="78"/>
    </row>
    <row r="167" spans="1:11" x14ac:dyDescent="0.25">
      <c r="A167" s="15" t="s">
        <v>3061</v>
      </c>
      <c r="B167" s="18" t="s">
        <v>363</v>
      </c>
      <c r="C167" s="20">
        <v>166</v>
      </c>
      <c r="D167" s="20" t="s">
        <v>414</v>
      </c>
      <c r="E167" s="20">
        <v>140</v>
      </c>
      <c r="F167" s="18" t="s">
        <v>401</v>
      </c>
      <c r="G167" s="21" t="s">
        <v>198</v>
      </c>
      <c r="H167" s="78" t="s">
        <v>402</v>
      </c>
      <c r="I167" s="78" t="s">
        <v>402</v>
      </c>
      <c r="J167" s="78"/>
      <c r="K167" s="78"/>
    </row>
    <row r="168" spans="1:11" x14ac:dyDescent="0.25">
      <c r="A168" s="15" t="s">
        <v>3318</v>
      </c>
      <c r="B168" s="18" t="s">
        <v>363</v>
      </c>
      <c r="C168" s="20">
        <v>167</v>
      </c>
      <c r="D168" s="20" t="s">
        <v>490</v>
      </c>
      <c r="E168" s="20"/>
      <c r="F168" s="20" t="s">
        <v>1562</v>
      </c>
      <c r="G168" s="21" t="s">
        <v>194</v>
      </c>
      <c r="H168" s="78" t="s">
        <v>402</v>
      </c>
      <c r="I168" s="78" t="s">
        <v>402</v>
      </c>
      <c r="J168" s="78"/>
      <c r="K168" s="78"/>
    </row>
    <row r="169" spans="1:11" x14ac:dyDescent="0.25">
      <c r="A169" s="15" t="s">
        <v>3319</v>
      </c>
      <c r="B169" s="18" t="s">
        <v>363</v>
      </c>
      <c r="C169" s="20">
        <v>168</v>
      </c>
      <c r="D169" s="20" t="s">
        <v>490</v>
      </c>
      <c r="E169" s="20"/>
      <c r="F169" s="20" t="s">
        <v>1085</v>
      </c>
      <c r="G169" s="21" t="s">
        <v>194</v>
      </c>
      <c r="H169" s="78" t="s">
        <v>402</v>
      </c>
      <c r="I169" s="78" t="s">
        <v>402</v>
      </c>
      <c r="J169" s="78"/>
      <c r="K169" s="78"/>
    </row>
    <row r="170" spans="1:11" x14ac:dyDescent="0.25">
      <c r="A170" s="15" t="s">
        <v>3320</v>
      </c>
      <c r="B170" s="18" t="s">
        <v>363</v>
      </c>
      <c r="C170" s="20">
        <v>169</v>
      </c>
      <c r="D170" s="20" t="s">
        <v>490</v>
      </c>
      <c r="E170" s="20"/>
      <c r="F170" s="20" t="s">
        <v>1562</v>
      </c>
      <c r="G170" s="21" t="s">
        <v>194</v>
      </c>
      <c r="H170" s="78" t="s">
        <v>402</v>
      </c>
      <c r="I170" s="78" t="s">
        <v>402</v>
      </c>
      <c r="J170" s="78"/>
      <c r="K170" s="78"/>
    </row>
    <row r="171" spans="1:11" x14ac:dyDescent="0.25">
      <c r="A171" s="15" t="s">
        <v>3321</v>
      </c>
      <c r="B171" s="18" t="s">
        <v>363</v>
      </c>
      <c r="C171" s="20">
        <v>170</v>
      </c>
      <c r="D171" s="20" t="s">
        <v>490</v>
      </c>
      <c r="E171" s="20"/>
      <c r="F171" s="20" t="s">
        <v>1562</v>
      </c>
      <c r="G171" s="21" t="s">
        <v>194</v>
      </c>
      <c r="H171" s="78" t="s">
        <v>402</v>
      </c>
      <c r="I171" s="78" t="s">
        <v>402</v>
      </c>
      <c r="J171" s="78"/>
      <c r="K171" s="78"/>
    </row>
    <row r="172" spans="1:11" x14ac:dyDescent="0.25">
      <c r="A172" s="15" t="s">
        <v>3322</v>
      </c>
      <c r="B172" s="18" t="s">
        <v>363</v>
      </c>
      <c r="C172" s="20">
        <v>171</v>
      </c>
      <c r="D172" s="20" t="s">
        <v>490</v>
      </c>
      <c r="E172" s="20"/>
      <c r="F172" s="20" t="s">
        <v>1562</v>
      </c>
      <c r="G172" s="21" t="s">
        <v>194</v>
      </c>
      <c r="H172" s="78" t="s">
        <v>402</v>
      </c>
      <c r="I172" s="78" t="s">
        <v>402</v>
      </c>
      <c r="J172" s="78"/>
      <c r="K172" s="78"/>
    </row>
    <row r="173" spans="1:11" x14ac:dyDescent="0.25">
      <c r="A173" s="15" t="s">
        <v>3323</v>
      </c>
      <c r="B173" s="18" t="s">
        <v>363</v>
      </c>
      <c r="C173" s="20">
        <v>172</v>
      </c>
      <c r="D173" s="20" t="s">
        <v>490</v>
      </c>
      <c r="E173" s="20"/>
      <c r="F173" s="20" t="s">
        <v>1562</v>
      </c>
      <c r="G173" s="21" t="s">
        <v>194</v>
      </c>
      <c r="H173" s="78" t="s">
        <v>402</v>
      </c>
      <c r="I173" s="78" t="s">
        <v>402</v>
      </c>
      <c r="J173" s="78"/>
      <c r="K173" s="78"/>
    </row>
    <row r="174" spans="1:11" x14ac:dyDescent="0.25">
      <c r="A174" s="15" t="s">
        <v>3324</v>
      </c>
      <c r="B174" s="18" t="s">
        <v>363</v>
      </c>
      <c r="C174" s="20">
        <v>173</v>
      </c>
      <c r="D174" s="20" t="s">
        <v>490</v>
      </c>
      <c r="E174" s="20"/>
      <c r="F174" s="20" t="s">
        <v>1085</v>
      </c>
      <c r="G174" s="21" t="s">
        <v>194</v>
      </c>
      <c r="H174" s="78" t="s">
        <v>402</v>
      </c>
      <c r="I174" s="78" t="s">
        <v>402</v>
      </c>
      <c r="J174" s="78"/>
      <c r="K174" s="78"/>
    </row>
    <row r="175" spans="1:11" x14ac:dyDescent="0.25">
      <c r="A175" s="15" t="s">
        <v>3325</v>
      </c>
      <c r="B175" s="18" t="s">
        <v>363</v>
      </c>
      <c r="C175" s="20">
        <v>174</v>
      </c>
      <c r="D175" s="20" t="s">
        <v>490</v>
      </c>
      <c r="E175" s="20"/>
      <c r="F175" s="20" t="s">
        <v>1562</v>
      </c>
      <c r="G175" s="21" t="s">
        <v>194</v>
      </c>
      <c r="H175" s="78" t="s">
        <v>402</v>
      </c>
      <c r="I175" s="78" t="s">
        <v>402</v>
      </c>
      <c r="J175" s="78"/>
      <c r="K175" s="78"/>
    </row>
    <row r="176" spans="1:11" x14ac:dyDescent="0.25">
      <c r="A176" s="15" t="s">
        <v>3326</v>
      </c>
      <c r="B176" s="18" t="s">
        <v>363</v>
      </c>
      <c r="C176" s="20">
        <v>175</v>
      </c>
      <c r="D176" s="20" t="s">
        <v>490</v>
      </c>
      <c r="E176" s="20"/>
      <c r="F176" s="20" t="s">
        <v>1562</v>
      </c>
      <c r="G176" s="21" t="s">
        <v>194</v>
      </c>
      <c r="H176" s="78" t="s">
        <v>402</v>
      </c>
      <c r="I176" s="78" t="s">
        <v>402</v>
      </c>
      <c r="J176" s="78"/>
      <c r="K176" s="78"/>
    </row>
    <row r="177" spans="1:11" x14ac:dyDescent="0.25">
      <c r="A177" s="15" t="s">
        <v>3327</v>
      </c>
      <c r="B177" s="18" t="s">
        <v>363</v>
      </c>
      <c r="C177" s="20">
        <v>176</v>
      </c>
      <c r="D177" s="20" t="s">
        <v>490</v>
      </c>
      <c r="E177" s="20"/>
      <c r="F177" s="20" t="s">
        <v>1562</v>
      </c>
      <c r="G177" s="21" t="s">
        <v>194</v>
      </c>
      <c r="H177" s="78" t="s">
        <v>402</v>
      </c>
      <c r="I177" s="78" t="s">
        <v>402</v>
      </c>
      <c r="J177" s="78"/>
      <c r="K177" s="78"/>
    </row>
    <row r="178" spans="1:11" x14ac:dyDescent="0.25">
      <c r="A178" s="15" t="s">
        <v>3328</v>
      </c>
      <c r="B178" s="18" t="s">
        <v>363</v>
      </c>
      <c r="C178" s="20">
        <v>177</v>
      </c>
      <c r="D178" s="20" t="s">
        <v>490</v>
      </c>
      <c r="E178" s="20"/>
      <c r="F178" s="20" t="s">
        <v>1562</v>
      </c>
      <c r="G178" s="21" t="s">
        <v>194</v>
      </c>
      <c r="H178" s="78" t="s">
        <v>402</v>
      </c>
      <c r="I178" s="78" t="s">
        <v>402</v>
      </c>
      <c r="J178" s="78"/>
      <c r="K178" s="78"/>
    </row>
    <row r="179" spans="1:11" x14ac:dyDescent="0.25">
      <c r="A179" s="15" t="s">
        <v>3329</v>
      </c>
      <c r="B179" s="18" t="s">
        <v>363</v>
      </c>
      <c r="C179" s="20">
        <v>178</v>
      </c>
      <c r="D179" s="20" t="s">
        <v>490</v>
      </c>
      <c r="E179" s="20"/>
      <c r="F179" s="18" t="s">
        <v>493</v>
      </c>
      <c r="G179" s="21" t="s">
        <v>202</v>
      </c>
      <c r="H179" s="78" t="s">
        <v>402</v>
      </c>
      <c r="I179" s="78" t="s">
        <v>402</v>
      </c>
      <c r="J179" s="78"/>
      <c r="K179" s="78" t="s">
        <v>402</v>
      </c>
    </row>
    <row r="180" spans="1:11" x14ac:dyDescent="0.25">
      <c r="A180" s="15" t="s">
        <v>3330</v>
      </c>
      <c r="B180" s="18" t="s">
        <v>363</v>
      </c>
      <c r="C180" s="20">
        <v>179</v>
      </c>
      <c r="D180" s="20" t="s">
        <v>490</v>
      </c>
      <c r="E180" s="20"/>
      <c r="F180" s="20" t="s">
        <v>1085</v>
      </c>
      <c r="G180" s="21" t="s">
        <v>194</v>
      </c>
      <c r="H180" s="78" t="s">
        <v>402</v>
      </c>
      <c r="I180" s="78" t="s">
        <v>402</v>
      </c>
      <c r="J180" s="78"/>
      <c r="K180" s="78"/>
    </row>
    <row r="181" spans="1:11" x14ac:dyDescent="0.25">
      <c r="A181" s="15" t="s">
        <v>3331</v>
      </c>
      <c r="B181" s="18" t="s">
        <v>363</v>
      </c>
      <c r="C181" s="20">
        <v>180</v>
      </c>
      <c r="D181" s="20" t="s">
        <v>490</v>
      </c>
      <c r="E181" s="20"/>
      <c r="F181" s="18" t="s">
        <v>493</v>
      </c>
      <c r="G181" s="21" t="s">
        <v>202</v>
      </c>
      <c r="H181" s="78" t="s">
        <v>402</v>
      </c>
      <c r="I181" s="78" t="s">
        <v>402</v>
      </c>
      <c r="J181" s="78"/>
      <c r="K181" s="78" t="s">
        <v>402</v>
      </c>
    </row>
    <row r="182" spans="1:11" x14ac:dyDescent="0.25">
      <c r="A182" s="15" t="s">
        <v>3332</v>
      </c>
      <c r="B182" s="18" t="s">
        <v>363</v>
      </c>
      <c r="C182" s="20">
        <v>181</v>
      </c>
      <c r="D182" s="20" t="s">
        <v>490</v>
      </c>
      <c r="E182" s="20"/>
      <c r="F182" s="20" t="s">
        <v>1562</v>
      </c>
      <c r="G182" s="21" t="s">
        <v>194</v>
      </c>
      <c r="H182" s="78" t="s">
        <v>402</v>
      </c>
      <c r="I182" s="78" t="s">
        <v>402</v>
      </c>
      <c r="J182" s="78"/>
      <c r="K182" s="78"/>
    </row>
    <row r="183" spans="1:11" x14ac:dyDescent="0.25">
      <c r="A183" s="15" t="s">
        <v>3333</v>
      </c>
      <c r="B183" s="18" t="s">
        <v>363</v>
      </c>
      <c r="C183" s="20">
        <v>182</v>
      </c>
      <c r="D183" s="20" t="s">
        <v>490</v>
      </c>
      <c r="E183" s="20"/>
      <c r="F183" s="20" t="s">
        <v>1085</v>
      </c>
      <c r="G183" s="21" t="s">
        <v>202</v>
      </c>
      <c r="H183" s="78" t="s">
        <v>402</v>
      </c>
      <c r="I183" s="78" t="s">
        <v>402</v>
      </c>
      <c r="J183" s="78"/>
      <c r="K183" s="78" t="s">
        <v>402</v>
      </c>
    </row>
    <row r="184" spans="1:11" x14ac:dyDescent="0.25">
      <c r="A184" s="15" t="s">
        <v>3334</v>
      </c>
      <c r="B184" s="18" t="s">
        <v>363</v>
      </c>
      <c r="C184" s="20">
        <v>183</v>
      </c>
      <c r="D184" s="20" t="s">
        <v>490</v>
      </c>
      <c r="E184" s="20"/>
      <c r="F184" s="20" t="s">
        <v>1085</v>
      </c>
      <c r="G184" s="21" t="s">
        <v>194</v>
      </c>
      <c r="H184" s="78" t="s">
        <v>402</v>
      </c>
      <c r="I184" s="78" t="s">
        <v>402</v>
      </c>
      <c r="J184" s="78"/>
      <c r="K184" s="78"/>
    </row>
    <row r="185" spans="1:11" x14ac:dyDescent="0.25">
      <c r="A185" s="15" t="s">
        <v>3335</v>
      </c>
      <c r="B185" s="18" t="s">
        <v>363</v>
      </c>
      <c r="C185" s="20">
        <v>184</v>
      </c>
      <c r="D185" s="20" t="s">
        <v>490</v>
      </c>
      <c r="E185" s="20"/>
      <c r="F185" s="20" t="s">
        <v>1562</v>
      </c>
      <c r="G185" s="21" t="s">
        <v>194</v>
      </c>
      <c r="H185" s="78" t="s">
        <v>402</v>
      </c>
      <c r="I185" s="78" t="s">
        <v>402</v>
      </c>
      <c r="J185" s="78"/>
      <c r="K185" s="78"/>
    </row>
    <row r="186" spans="1:11" x14ac:dyDescent="0.25">
      <c r="A186" s="15" t="s">
        <v>2187</v>
      </c>
      <c r="B186" s="18" t="s">
        <v>363</v>
      </c>
      <c r="C186" s="20">
        <v>185</v>
      </c>
      <c r="D186" s="20" t="s">
        <v>490</v>
      </c>
      <c r="E186" s="20"/>
      <c r="F186" s="20" t="s">
        <v>1562</v>
      </c>
      <c r="G186" s="21" t="s">
        <v>194</v>
      </c>
      <c r="H186" s="78" t="s">
        <v>402</v>
      </c>
      <c r="I186" s="78" t="s">
        <v>402</v>
      </c>
      <c r="J186" s="78"/>
      <c r="K186" s="78"/>
    </row>
    <row r="187" spans="1:11" x14ac:dyDescent="0.25">
      <c r="A187" s="15" t="s">
        <v>3336</v>
      </c>
      <c r="B187" s="18" t="s">
        <v>363</v>
      </c>
      <c r="C187" s="20">
        <v>186</v>
      </c>
      <c r="D187" s="20" t="s">
        <v>490</v>
      </c>
      <c r="E187" s="20"/>
      <c r="F187" s="20" t="s">
        <v>1085</v>
      </c>
      <c r="G187" s="21" t="s">
        <v>194</v>
      </c>
      <c r="H187" s="78" t="s">
        <v>402</v>
      </c>
      <c r="I187" s="78" t="s">
        <v>402</v>
      </c>
      <c r="J187" s="78"/>
      <c r="K187" s="78"/>
    </row>
    <row r="188" spans="1:11" x14ac:dyDescent="0.25">
      <c r="A188" s="15" t="s">
        <v>3337</v>
      </c>
      <c r="B188" s="18" t="s">
        <v>363</v>
      </c>
      <c r="C188" s="20">
        <v>187</v>
      </c>
      <c r="D188" s="20" t="s">
        <v>490</v>
      </c>
      <c r="E188" s="20"/>
      <c r="F188" s="20" t="s">
        <v>1562</v>
      </c>
      <c r="G188" s="21" t="s">
        <v>194</v>
      </c>
      <c r="H188" s="78" t="s">
        <v>402</v>
      </c>
      <c r="I188" s="78" t="s">
        <v>402</v>
      </c>
      <c r="J188" s="78"/>
      <c r="K188" s="78"/>
    </row>
    <row r="189" spans="1:11" x14ac:dyDescent="0.25">
      <c r="A189" s="15" t="s">
        <v>3338</v>
      </c>
      <c r="B189" s="18" t="s">
        <v>363</v>
      </c>
      <c r="C189" s="20">
        <v>188</v>
      </c>
      <c r="D189" s="20" t="s">
        <v>490</v>
      </c>
      <c r="E189" s="20"/>
      <c r="F189" s="20" t="s">
        <v>1085</v>
      </c>
      <c r="G189" s="21" t="s">
        <v>194</v>
      </c>
      <c r="H189" s="78" t="s">
        <v>402</v>
      </c>
      <c r="I189" s="78" t="s">
        <v>402</v>
      </c>
      <c r="J189" s="78"/>
      <c r="K189" s="78"/>
    </row>
    <row r="190" spans="1:11" x14ac:dyDescent="0.25">
      <c r="A190" s="15" t="s">
        <v>3339</v>
      </c>
      <c r="B190" s="18" t="s">
        <v>363</v>
      </c>
      <c r="C190" s="20">
        <v>189</v>
      </c>
      <c r="D190" s="20" t="s">
        <v>490</v>
      </c>
      <c r="E190" s="20"/>
      <c r="F190" s="20" t="s">
        <v>1085</v>
      </c>
      <c r="G190" s="21" t="s">
        <v>194</v>
      </c>
      <c r="H190" s="78" t="s">
        <v>402</v>
      </c>
      <c r="I190" s="78" t="s">
        <v>402</v>
      </c>
      <c r="J190" s="78"/>
      <c r="K190" s="78"/>
    </row>
    <row r="191" spans="1:11" x14ac:dyDescent="0.25">
      <c r="A191" s="15" t="s">
        <v>3340</v>
      </c>
      <c r="B191" s="18" t="s">
        <v>363</v>
      </c>
      <c r="C191" s="20">
        <v>190</v>
      </c>
      <c r="D191" s="20" t="s">
        <v>490</v>
      </c>
      <c r="E191" s="20"/>
      <c r="F191" s="20" t="s">
        <v>1562</v>
      </c>
      <c r="G191" s="21" t="s">
        <v>194</v>
      </c>
      <c r="H191" s="78" t="s">
        <v>402</v>
      </c>
      <c r="I191" s="78" t="s">
        <v>402</v>
      </c>
      <c r="J191" s="78"/>
      <c r="K191" s="78"/>
    </row>
    <row r="192" spans="1:11" x14ac:dyDescent="0.25">
      <c r="A192" s="15" t="s">
        <v>3341</v>
      </c>
      <c r="B192" s="18" t="s">
        <v>363</v>
      </c>
      <c r="C192" s="20">
        <v>191</v>
      </c>
      <c r="D192" s="20" t="s">
        <v>490</v>
      </c>
      <c r="E192" s="20"/>
      <c r="F192" s="18" t="s">
        <v>493</v>
      </c>
      <c r="G192" s="21" t="s">
        <v>202</v>
      </c>
      <c r="H192" s="78" t="s">
        <v>402</v>
      </c>
      <c r="I192" s="78" t="s">
        <v>402</v>
      </c>
      <c r="J192" s="78"/>
      <c r="K192" s="78" t="s">
        <v>402</v>
      </c>
    </row>
    <row r="193" spans="1:11" x14ac:dyDescent="0.25">
      <c r="A193" s="15" t="s">
        <v>3342</v>
      </c>
      <c r="B193" s="18" t="s">
        <v>363</v>
      </c>
      <c r="C193" s="20">
        <v>192</v>
      </c>
      <c r="D193" s="20" t="s">
        <v>490</v>
      </c>
      <c r="E193" s="20"/>
      <c r="F193" s="20" t="s">
        <v>1562</v>
      </c>
      <c r="G193" s="21" t="s">
        <v>194</v>
      </c>
      <c r="H193" s="78" t="s">
        <v>402</v>
      </c>
      <c r="I193" s="78" t="s">
        <v>402</v>
      </c>
      <c r="J193" s="78"/>
      <c r="K193" s="78"/>
    </row>
    <row r="194" spans="1:11" x14ac:dyDescent="0.25">
      <c r="A194" s="15" t="s">
        <v>3343</v>
      </c>
      <c r="B194" s="18" t="s">
        <v>363</v>
      </c>
      <c r="C194" s="20">
        <v>193</v>
      </c>
      <c r="D194" s="20" t="s">
        <v>490</v>
      </c>
      <c r="E194" s="20"/>
      <c r="F194" s="20" t="s">
        <v>1085</v>
      </c>
      <c r="G194" s="21" t="s">
        <v>194</v>
      </c>
      <c r="H194" s="78" t="s">
        <v>402</v>
      </c>
      <c r="I194" s="78" t="s">
        <v>402</v>
      </c>
      <c r="J194" s="78"/>
      <c r="K194" s="78"/>
    </row>
    <row r="195" spans="1:11" x14ac:dyDescent="0.25">
      <c r="A195" s="15" t="s">
        <v>3344</v>
      </c>
      <c r="B195" s="18" t="s">
        <v>363</v>
      </c>
      <c r="C195" s="20">
        <v>194</v>
      </c>
      <c r="D195" s="20" t="s">
        <v>427</v>
      </c>
      <c r="E195" s="20"/>
      <c r="F195" s="18" t="s">
        <v>428</v>
      </c>
      <c r="G195" s="21" t="s">
        <v>194</v>
      </c>
      <c r="H195" s="78" t="s">
        <v>402</v>
      </c>
      <c r="I195" s="78" t="s">
        <v>402</v>
      </c>
      <c r="J195" s="78"/>
      <c r="K195" s="78"/>
    </row>
    <row r="196" spans="1:11" x14ac:dyDescent="0.25">
      <c r="A196" s="15" t="s">
        <v>3298</v>
      </c>
      <c r="B196" s="18" t="s">
        <v>363</v>
      </c>
      <c r="C196" s="20">
        <v>195</v>
      </c>
      <c r="D196" s="20" t="s">
        <v>407</v>
      </c>
      <c r="E196" s="20">
        <v>170</v>
      </c>
      <c r="F196" s="18" t="s">
        <v>410</v>
      </c>
      <c r="G196" s="21" t="s">
        <v>274</v>
      </c>
      <c r="H196" s="78" t="s">
        <v>402</v>
      </c>
      <c r="I196" s="78" t="s">
        <v>402</v>
      </c>
      <c r="J196" s="78"/>
      <c r="K196" s="78" t="s">
        <v>402</v>
      </c>
    </row>
    <row r="197" spans="1:11" x14ac:dyDescent="0.25">
      <c r="A197" s="15" t="s">
        <v>3300</v>
      </c>
      <c r="B197" s="18" t="s">
        <v>363</v>
      </c>
      <c r="C197" s="20">
        <v>196</v>
      </c>
      <c r="D197" s="20" t="s">
        <v>407</v>
      </c>
      <c r="E197" s="20">
        <v>230</v>
      </c>
      <c r="F197" s="18" t="s">
        <v>401</v>
      </c>
      <c r="G197" s="21" t="s">
        <v>274</v>
      </c>
      <c r="H197" s="78" t="s">
        <v>402</v>
      </c>
      <c r="I197" s="78" t="s">
        <v>402</v>
      </c>
      <c r="J197" s="78"/>
      <c r="K197" s="78" t="s">
        <v>402</v>
      </c>
    </row>
    <row r="198" spans="1:11" x14ac:dyDescent="0.25">
      <c r="A198" s="15" t="s">
        <v>3301</v>
      </c>
      <c r="B198" s="18" t="s">
        <v>363</v>
      </c>
      <c r="C198" s="20">
        <v>197</v>
      </c>
      <c r="D198" s="20" t="s">
        <v>407</v>
      </c>
      <c r="E198" s="20">
        <v>170</v>
      </c>
      <c r="F198" s="18" t="s">
        <v>410</v>
      </c>
      <c r="G198" s="21" t="s">
        <v>274</v>
      </c>
      <c r="H198" s="78" t="s">
        <v>402</v>
      </c>
      <c r="I198" s="78" t="s">
        <v>402</v>
      </c>
      <c r="J198" s="78"/>
      <c r="K198" s="78" t="s">
        <v>402</v>
      </c>
    </row>
    <row r="199" spans="1:11" x14ac:dyDescent="0.25">
      <c r="A199" s="15" t="s">
        <v>3303</v>
      </c>
      <c r="B199" s="18" t="s">
        <v>363</v>
      </c>
      <c r="C199" s="20">
        <v>198</v>
      </c>
      <c r="D199" s="20" t="s">
        <v>425</v>
      </c>
      <c r="E199" s="20">
        <v>210</v>
      </c>
      <c r="F199" s="18" t="s">
        <v>405</v>
      </c>
      <c r="G199" s="21" t="s">
        <v>274</v>
      </c>
      <c r="H199" s="78" t="s">
        <v>402</v>
      </c>
      <c r="I199" s="78" t="s">
        <v>402</v>
      </c>
      <c r="J199" s="78"/>
      <c r="K199" s="78" t="s">
        <v>402</v>
      </c>
    </row>
    <row r="200" spans="1:11" x14ac:dyDescent="0.25">
      <c r="A200" s="15" t="s">
        <v>3304</v>
      </c>
      <c r="B200" s="18" t="s">
        <v>363</v>
      </c>
      <c r="C200" s="20">
        <v>199</v>
      </c>
      <c r="D200" s="20" t="s">
        <v>425</v>
      </c>
      <c r="E200" s="20">
        <v>180</v>
      </c>
      <c r="F200" s="18" t="s">
        <v>410</v>
      </c>
      <c r="G200" s="21" t="s">
        <v>274</v>
      </c>
      <c r="H200" s="78" t="s">
        <v>402</v>
      </c>
      <c r="I200" s="78" t="s">
        <v>402</v>
      </c>
      <c r="J200" s="78"/>
      <c r="K200" s="78" t="s">
        <v>402</v>
      </c>
    </row>
    <row r="201" spans="1:11" x14ac:dyDescent="0.25">
      <c r="A201" s="15" t="s">
        <v>3305</v>
      </c>
      <c r="B201" s="18" t="s">
        <v>363</v>
      </c>
      <c r="C201" s="20">
        <v>200</v>
      </c>
      <c r="D201" s="20" t="s">
        <v>404</v>
      </c>
      <c r="E201" s="20">
        <v>180</v>
      </c>
      <c r="F201" s="18" t="s">
        <v>410</v>
      </c>
      <c r="G201" s="21" t="s">
        <v>274</v>
      </c>
      <c r="H201" s="78" t="s">
        <v>402</v>
      </c>
      <c r="I201" s="78" t="s">
        <v>402</v>
      </c>
      <c r="J201" s="78"/>
      <c r="K201" s="78" t="s">
        <v>402</v>
      </c>
    </row>
    <row r="202" spans="1:11" x14ac:dyDescent="0.25">
      <c r="A202" s="15" t="s">
        <v>3307</v>
      </c>
      <c r="B202" s="18" t="s">
        <v>363</v>
      </c>
      <c r="C202" s="20">
        <v>201</v>
      </c>
      <c r="D202" s="20" t="s">
        <v>400</v>
      </c>
      <c r="E202" s="20">
        <v>190</v>
      </c>
      <c r="F202" s="18" t="s">
        <v>410</v>
      </c>
      <c r="G202" s="21" t="s">
        <v>274</v>
      </c>
      <c r="H202" s="78" t="s">
        <v>402</v>
      </c>
      <c r="I202" s="78" t="s">
        <v>402</v>
      </c>
      <c r="J202" s="78"/>
      <c r="K202" s="78" t="s">
        <v>402</v>
      </c>
    </row>
    <row r="203" spans="1:11" x14ac:dyDescent="0.25">
      <c r="A203" s="15" t="s">
        <v>3308</v>
      </c>
      <c r="B203" s="18" t="s">
        <v>363</v>
      </c>
      <c r="C203" s="20">
        <v>202</v>
      </c>
      <c r="D203" s="20" t="s">
        <v>421</v>
      </c>
      <c r="E203" s="20">
        <v>170</v>
      </c>
      <c r="F203" s="18" t="s">
        <v>410</v>
      </c>
      <c r="G203" s="21" t="s">
        <v>274</v>
      </c>
      <c r="H203" s="78" t="s">
        <v>402</v>
      </c>
      <c r="I203" s="78" t="s">
        <v>402</v>
      </c>
      <c r="J203" s="78"/>
      <c r="K203" s="78" t="s">
        <v>402</v>
      </c>
    </row>
    <row r="204" spans="1:11" x14ac:dyDescent="0.25">
      <c r="A204" s="15" t="s">
        <v>3311</v>
      </c>
      <c r="B204" s="18" t="s">
        <v>363</v>
      </c>
      <c r="C204" s="20">
        <v>203</v>
      </c>
      <c r="D204" s="20" t="s">
        <v>435</v>
      </c>
      <c r="E204" s="20">
        <v>250</v>
      </c>
      <c r="F204" s="18" t="s">
        <v>401</v>
      </c>
      <c r="G204" s="21" t="s">
        <v>274</v>
      </c>
      <c r="H204" s="78" t="s">
        <v>402</v>
      </c>
      <c r="I204" s="78" t="s">
        <v>402</v>
      </c>
      <c r="J204" s="78"/>
      <c r="K204" s="78" t="s">
        <v>402</v>
      </c>
    </row>
    <row r="205" spans="1:11" x14ac:dyDescent="0.25">
      <c r="A205" s="15" t="s">
        <v>3312</v>
      </c>
      <c r="B205" s="18" t="s">
        <v>363</v>
      </c>
      <c r="C205" s="20">
        <v>204</v>
      </c>
      <c r="D205" s="20" t="s">
        <v>419</v>
      </c>
      <c r="E205" s="20">
        <v>180</v>
      </c>
      <c r="F205" s="18" t="s">
        <v>410</v>
      </c>
      <c r="G205" s="21" t="s">
        <v>274</v>
      </c>
      <c r="H205" s="78" t="s">
        <v>402</v>
      </c>
      <c r="I205" s="78" t="s">
        <v>402</v>
      </c>
      <c r="J205" s="78"/>
      <c r="K205" s="78" t="s">
        <v>402</v>
      </c>
    </row>
    <row r="206" spans="1:11" x14ac:dyDescent="0.25">
      <c r="A206" s="15" t="s">
        <v>3088</v>
      </c>
      <c r="B206" s="18" t="s">
        <v>363</v>
      </c>
      <c r="C206" s="20">
        <v>205</v>
      </c>
      <c r="D206" s="20" t="s">
        <v>2651</v>
      </c>
      <c r="E206" s="20">
        <v>200</v>
      </c>
      <c r="F206" s="18" t="s">
        <v>405</v>
      </c>
      <c r="G206" s="21" t="s">
        <v>274</v>
      </c>
      <c r="H206" s="78" t="s">
        <v>402</v>
      </c>
      <c r="I206" s="78" t="s">
        <v>402</v>
      </c>
      <c r="J206" s="78"/>
      <c r="K206" s="78" t="s">
        <v>402</v>
      </c>
    </row>
    <row r="207" spans="1:11" x14ac:dyDescent="0.25">
      <c r="A207" s="15" t="s">
        <v>3314</v>
      </c>
      <c r="B207" s="18" t="s">
        <v>363</v>
      </c>
      <c r="C207" s="20">
        <v>206</v>
      </c>
      <c r="D207" s="20" t="s">
        <v>2651</v>
      </c>
      <c r="E207" s="20">
        <v>170</v>
      </c>
      <c r="F207" s="18" t="s">
        <v>410</v>
      </c>
      <c r="G207" s="21" t="s">
        <v>274</v>
      </c>
      <c r="H207" s="78" t="s">
        <v>402</v>
      </c>
      <c r="I207" s="78" t="s">
        <v>402</v>
      </c>
      <c r="J207" s="78"/>
      <c r="K207" s="78" t="s">
        <v>402</v>
      </c>
    </row>
    <row r="208" spans="1:11" x14ac:dyDescent="0.25">
      <c r="A208" s="15" t="s">
        <v>3317</v>
      </c>
      <c r="B208" s="18" t="s">
        <v>363</v>
      </c>
      <c r="C208" s="20">
        <v>207</v>
      </c>
      <c r="D208" s="20" t="s">
        <v>414</v>
      </c>
      <c r="E208" s="20">
        <v>190</v>
      </c>
      <c r="F208" s="18" t="s">
        <v>410</v>
      </c>
      <c r="G208" s="21" t="s">
        <v>274</v>
      </c>
      <c r="H208" s="78" t="s">
        <v>402</v>
      </c>
      <c r="I208" s="78" t="s">
        <v>402</v>
      </c>
      <c r="J208" s="78"/>
      <c r="K208" s="78" t="s">
        <v>402</v>
      </c>
    </row>
    <row r="209" spans="1:11" x14ac:dyDescent="0.25">
      <c r="A209" s="15" t="s">
        <v>3324</v>
      </c>
      <c r="B209" s="18" t="s">
        <v>363</v>
      </c>
      <c r="C209" s="20">
        <v>208</v>
      </c>
      <c r="D209" s="20" t="s">
        <v>490</v>
      </c>
      <c r="E209" s="20"/>
      <c r="F209" s="18" t="s">
        <v>1085</v>
      </c>
      <c r="G209" s="21" t="s">
        <v>274</v>
      </c>
      <c r="H209" s="78" t="s">
        <v>402</v>
      </c>
      <c r="I209" s="78" t="s">
        <v>402</v>
      </c>
      <c r="J209" s="78"/>
      <c r="K209" s="78" t="s">
        <v>402</v>
      </c>
    </row>
    <row r="210" spans="1:11" x14ac:dyDescent="0.25">
      <c r="A210" s="15" t="s">
        <v>2205</v>
      </c>
      <c r="B210" s="18" t="s">
        <v>363</v>
      </c>
      <c r="C210" s="20">
        <v>209</v>
      </c>
      <c r="D210" s="20" t="s">
        <v>490</v>
      </c>
      <c r="E210" s="20"/>
      <c r="F210" s="18" t="s">
        <v>1085</v>
      </c>
      <c r="G210" s="21" t="s">
        <v>274</v>
      </c>
      <c r="H210" s="78" t="s">
        <v>402</v>
      </c>
      <c r="I210" s="78" t="s">
        <v>402</v>
      </c>
      <c r="J210" s="78"/>
      <c r="K210" s="78" t="s">
        <v>402</v>
      </c>
    </row>
    <row r="211" spans="1:11" x14ac:dyDescent="0.25">
      <c r="A211" s="15" t="s">
        <v>3330</v>
      </c>
      <c r="B211" s="18" t="s">
        <v>363</v>
      </c>
      <c r="C211" s="20">
        <v>210</v>
      </c>
      <c r="D211" s="20" t="s">
        <v>490</v>
      </c>
      <c r="E211" s="20"/>
      <c r="F211" s="18" t="s">
        <v>1085</v>
      </c>
      <c r="G211" s="21" t="s">
        <v>274</v>
      </c>
      <c r="H211" s="78" t="s">
        <v>402</v>
      </c>
      <c r="I211" s="78" t="s">
        <v>402</v>
      </c>
      <c r="J211" s="78"/>
      <c r="K211" s="78" t="s">
        <v>402</v>
      </c>
    </row>
    <row r="212" spans="1:11" x14ac:dyDescent="0.25">
      <c r="A212" s="15" t="s">
        <v>3334</v>
      </c>
      <c r="B212" s="18" t="s">
        <v>363</v>
      </c>
      <c r="C212" s="20">
        <v>211</v>
      </c>
      <c r="D212" s="20" t="s">
        <v>490</v>
      </c>
      <c r="E212" s="20"/>
      <c r="F212" s="18" t="s">
        <v>1085</v>
      </c>
      <c r="G212" s="21" t="s">
        <v>274</v>
      </c>
      <c r="H212" s="78" t="s">
        <v>402</v>
      </c>
      <c r="I212" s="78" t="s">
        <v>402</v>
      </c>
      <c r="J212" s="78"/>
      <c r="K212" s="78" t="s">
        <v>402</v>
      </c>
    </row>
    <row r="213" spans="1:11" x14ac:dyDescent="0.25">
      <c r="A213" s="15" t="s">
        <v>3336</v>
      </c>
      <c r="B213" s="18" t="s">
        <v>363</v>
      </c>
      <c r="C213" s="20">
        <v>212</v>
      </c>
      <c r="D213" s="20" t="s">
        <v>490</v>
      </c>
      <c r="E213" s="20"/>
      <c r="F213" s="18" t="s">
        <v>1085</v>
      </c>
      <c r="G213" s="21" t="s">
        <v>274</v>
      </c>
      <c r="H213" s="78" t="s">
        <v>402</v>
      </c>
      <c r="I213" s="78" t="s">
        <v>402</v>
      </c>
      <c r="J213" s="78"/>
      <c r="K213" s="78" t="s">
        <v>402</v>
      </c>
    </row>
    <row r="214" spans="1:11" x14ac:dyDescent="0.25">
      <c r="A214" s="15" t="s">
        <v>3338</v>
      </c>
      <c r="B214" s="18" t="s">
        <v>363</v>
      </c>
      <c r="C214" s="20">
        <v>213</v>
      </c>
      <c r="D214" s="20" t="s">
        <v>490</v>
      </c>
      <c r="E214" s="20"/>
      <c r="F214" s="18" t="s">
        <v>1085</v>
      </c>
      <c r="G214" s="21" t="s">
        <v>274</v>
      </c>
      <c r="H214" s="78" t="s">
        <v>402</v>
      </c>
      <c r="I214" s="78" t="s">
        <v>402</v>
      </c>
      <c r="J214" s="78"/>
      <c r="K214" s="78" t="s">
        <v>402</v>
      </c>
    </row>
    <row r="215" spans="1:11" x14ac:dyDescent="0.25">
      <c r="A215" s="15" t="s">
        <v>3343</v>
      </c>
      <c r="B215" s="18" t="s">
        <v>363</v>
      </c>
      <c r="C215" s="20">
        <v>214</v>
      </c>
      <c r="D215" s="20" t="s">
        <v>490</v>
      </c>
      <c r="E215" s="20"/>
      <c r="F215" s="18" t="s">
        <v>1085</v>
      </c>
      <c r="G215" s="21" t="s">
        <v>274</v>
      </c>
      <c r="H215" s="78" t="s">
        <v>402</v>
      </c>
      <c r="I215" s="78" t="s">
        <v>402</v>
      </c>
      <c r="J215" s="78"/>
      <c r="K215" s="78" t="s">
        <v>402</v>
      </c>
    </row>
    <row r="216" spans="1:11" x14ac:dyDescent="0.25">
      <c r="A216" s="15" t="s">
        <v>3298</v>
      </c>
      <c r="B216" s="18" t="s">
        <v>363</v>
      </c>
      <c r="C216" s="20">
        <v>215</v>
      </c>
      <c r="D216" s="20" t="s">
        <v>407</v>
      </c>
      <c r="E216" s="20">
        <v>170</v>
      </c>
      <c r="F216" s="18" t="s">
        <v>410</v>
      </c>
      <c r="G216" s="21" t="s">
        <v>278</v>
      </c>
      <c r="H216" s="78" t="s">
        <v>402</v>
      </c>
      <c r="I216" s="78" t="s">
        <v>402</v>
      </c>
      <c r="J216" s="78"/>
      <c r="K216" s="78" t="s">
        <v>402</v>
      </c>
    </row>
    <row r="217" spans="1:11" x14ac:dyDescent="0.25">
      <c r="A217" s="15" t="s">
        <v>3300</v>
      </c>
      <c r="B217" s="18" t="s">
        <v>363</v>
      </c>
      <c r="C217" s="20">
        <v>216</v>
      </c>
      <c r="D217" s="20" t="s">
        <v>407</v>
      </c>
      <c r="E217" s="20">
        <v>230</v>
      </c>
      <c r="F217" s="18" t="s">
        <v>401</v>
      </c>
      <c r="G217" s="21" t="s">
        <v>278</v>
      </c>
      <c r="H217" s="78" t="s">
        <v>402</v>
      </c>
      <c r="I217" s="78" t="s">
        <v>402</v>
      </c>
      <c r="J217" s="78"/>
      <c r="K217" s="78" t="s">
        <v>402</v>
      </c>
    </row>
    <row r="218" spans="1:11" x14ac:dyDescent="0.25">
      <c r="A218" s="15" t="s">
        <v>3301</v>
      </c>
      <c r="B218" s="18" t="s">
        <v>363</v>
      </c>
      <c r="C218" s="20">
        <v>217</v>
      </c>
      <c r="D218" s="20" t="s">
        <v>407</v>
      </c>
      <c r="E218" s="20">
        <v>170</v>
      </c>
      <c r="F218" s="18" t="s">
        <v>410</v>
      </c>
      <c r="G218" s="21" t="s">
        <v>278</v>
      </c>
      <c r="H218" s="78" t="s">
        <v>402</v>
      </c>
      <c r="I218" s="78" t="s">
        <v>402</v>
      </c>
      <c r="J218" s="78"/>
      <c r="K218" s="78" t="s">
        <v>402</v>
      </c>
    </row>
    <row r="219" spans="1:11" x14ac:dyDescent="0.25">
      <c r="A219" s="15" t="s">
        <v>3303</v>
      </c>
      <c r="B219" s="18" t="s">
        <v>363</v>
      </c>
      <c r="C219" s="20">
        <v>218</v>
      </c>
      <c r="D219" s="20" t="s">
        <v>425</v>
      </c>
      <c r="E219" s="20">
        <v>210</v>
      </c>
      <c r="F219" s="18" t="s">
        <v>405</v>
      </c>
      <c r="G219" s="21" t="s">
        <v>278</v>
      </c>
      <c r="H219" s="78" t="s">
        <v>402</v>
      </c>
      <c r="I219" s="78" t="s">
        <v>402</v>
      </c>
      <c r="J219" s="78"/>
      <c r="K219" s="78" t="s">
        <v>402</v>
      </c>
    </row>
    <row r="220" spans="1:11" x14ac:dyDescent="0.25">
      <c r="A220" s="15" t="s">
        <v>3304</v>
      </c>
      <c r="B220" s="18" t="s">
        <v>363</v>
      </c>
      <c r="C220" s="20">
        <v>219</v>
      </c>
      <c r="D220" s="20" t="s">
        <v>425</v>
      </c>
      <c r="E220" s="20">
        <v>180</v>
      </c>
      <c r="F220" s="18" t="s">
        <v>410</v>
      </c>
      <c r="G220" s="21" t="s">
        <v>278</v>
      </c>
      <c r="H220" s="78" t="s">
        <v>402</v>
      </c>
      <c r="I220" s="78" t="s">
        <v>402</v>
      </c>
      <c r="J220" s="78"/>
      <c r="K220" s="78" t="s">
        <v>402</v>
      </c>
    </row>
    <row r="221" spans="1:11" x14ac:dyDescent="0.25">
      <c r="A221" s="15" t="s">
        <v>3305</v>
      </c>
      <c r="B221" s="18" t="s">
        <v>363</v>
      </c>
      <c r="C221" s="20">
        <v>220</v>
      </c>
      <c r="D221" s="20" t="s">
        <v>404</v>
      </c>
      <c r="E221" s="20">
        <v>180</v>
      </c>
      <c r="F221" s="18" t="s">
        <v>410</v>
      </c>
      <c r="G221" s="21" t="s">
        <v>278</v>
      </c>
      <c r="H221" s="78" t="s">
        <v>402</v>
      </c>
      <c r="I221" s="78" t="s">
        <v>402</v>
      </c>
      <c r="J221" s="78"/>
      <c r="K221" s="78" t="s">
        <v>402</v>
      </c>
    </row>
    <row r="222" spans="1:11" x14ac:dyDescent="0.25">
      <c r="A222" s="15" t="s">
        <v>3307</v>
      </c>
      <c r="B222" s="18" t="s">
        <v>363</v>
      </c>
      <c r="C222" s="20">
        <v>221</v>
      </c>
      <c r="D222" s="20" t="s">
        <v>400</v>
      </c>
      <c r="E222" s="20">
        <v>190</v>
      </c>
      <c r="F222" s="18" t="s">
        <v>410</v>
      </c>
      <c r="G222" s="21" t="s">
        <v>278</v>
      </c>
      <c r="H222" s="78" t="s">
        <v>402</v>
      </c>
      <c r="I222" s="78" t="s">
        <v>402</v>
      </c>
      <c r="J222" s="78"/>
      <c r="K222" s="78" t="s">
        <v>402</v>
      </c>
    </row>
    <row r="223" spans="1:11" x14ac:dyDescent="0.25">
      <c r="A223" s="15" t="s">
        <v>3308</v>
      </c>
      <c r="B223" s="18" t="s">
        <v>363</v>
      </c>
      <c r="C223" s="20">
        <v>222</v>
      </c>
      <c r="D223" s="20" t="s">
        <v>421</v>
      </c>
      <c r="E223" s="20">
        <v>170</v>
      </c>
      <c r="F223" s="18" t="s">
        <v>410</v>
      </c>
      <c r="G223" s="21" t="s">
        <v>278</v>
      </c>
      <c r="H223" s="78" t="s">
        <v>402</v>
      </c>
      <c r="I223" s="78" t="s">
        <v>402</v>
      </c>
      <c r="J223" s="78"/>
      <c r="K223" s="78" t="s">
        <v>402</v>
      </c>
    </row>
    <row r="224" spans="1:11" x14ac:dyDescent="0.25">
      <c r="A224" s="15" t="s">
        <v>3311</v>
      </c>
      <c r="B224" s="18" t="s">
        <v>363</v>
      </c>
      <c r="C224" s="20">
        <v>223</v>
      </c>
      <c r="D224" s="20" t="s">
        <v>435</v>
      </c>
      <c r="E224" s="20">
        <v>250</v>
      </c>
      <c r="F224" s="18" t="s">
        <v>401</v>
      </c>
      <c r="G224" s="21" t="s">
        <v>278</v>
      </c>
      <c r="H224" s="78" t="s">
        <v>402</v>
      </c>
      <c r="I224" s="78" t="s">
        <v>402</v>
      </c>
      <c r="J224" s="78"/>
      <c r="K224" s="78" t="s">
        <v>402</v>
      </c>
    </row>
    <row r="225" spans="1:11" x14ac:dyDescent="0.25">
      <c r="A225" s="15" t="s">
        <v>3312</v>
      </c>
      <c r="B225" s="18" t="s">
        <v>363</v>
      </c>
      <c r="C225" s="20">
        <v>224</v>
      </c>
      <c r="D225" s="20" t="s">
        <v>419</v>
      </c>
      <c r="E225" s="20">
        <v>180</v>
      </c>
      <c r="F225" s="18" t="s">
        <v>410</v>
      </c>
      <c r="G225" s="21" t="s">
        <v>278</v>
      </c>
      <c r="H225" s="78" t="s">
        <v>402</v>
      </c>
      <c r="I225" s="78" t="s">
        <v>402</v>
      </c>
      <c r="J225" s="78"/>
      <c r="K225" s="78" t="s">
        <v>402</v>
      </c>
    </row>
    <row r="226" spans="1:11" x14ac:dyDescent="0.25">
      <c r="A226" s="15" t="s">
        <v>3088</v>
      </c>
      <c r="B226" s="18" t="s">
        <v>363</v>
      </c>
      <c r="C226" s="20">
        <v>225</v>
      </c>
      <c r="D226" s="20" t="s">
        <v>2651</v>
      </c>
      <c r="E226" s="20">
        <v>200</v>
      </c>
      <c r="F226" s="18" t="s">
        <v>405</v>
      </c>
      <c r="G226" s="21" t="s">
        <v>278</v>
      </c>
      <c r="H226" s="78" t="s">
        <v>402</v>
      </c>
      <c r="I226" s="78" t="s">
        <v>402</v>
      </c>
      <c r="J226" s="78"/>
      <c r="K226" s="78" t="s">
        <v>402</v>
      </c>
    </row>
    <row r="227" spans="1:11" x14ac:dyDescent="0.25">
      <c r="A227" s="15" t="s">
        <v>3314</v>
      </c>
      <c r="B227" s="18" t="s">
        <v>363</v>
      </c>
      <c r="C227" s="20">
        <v>226</v>
      </c>
      <c r="D227" s="20" t="s">
        <v>2651</v>
      </c>
      <c r="E227" s="20">
        <v>170</v>
      </c>
      <c r="F227" s="18" t="s">
        <v>410</v>
      </c>
      <c r="G227" s="21" t="s">
        <v>278</v>
      </c>
      <c r="H227" s="78" t="s">
        <v>402</v>
      </c>
      <c r="I227" s="78" t="s">
        <v>402</v>
      </c>
      <c r="J227" s="78"/>
      <c r="K227" s="78" t="s">
        <v>402</v>
      </c>
    </row>
    <row r="228" spans="1:11" x14ac:dyDescent="0.25">
      <c r="A228" s="15" t="s">
        <v>3317</v>
      </c>
      <c r="B228" s="18" t="s">
        <v>363</v>
      </c>
      <c r="C228" s="20">
        <v>227</v>
      </c>
      <c r="D228" s="20" t="s">
        <v>414</v>
      </c>
      <c r="E228" s="20">
        <v>190</v>
      </c>
      <c r="F228" s="18" t="s">
        <v>410</v>
      </c>
      <c r="G228" s="21" t="s">
        <v>278</v>
      </c>
      <c r="H228" s="78" t="s">
        <v>402</v>
      </c>
      <c r="I228" s="78" t="s">
        <v>402</v>
      </c>
      <c r="J228" s="78"/>
      <c r="K228" s="78" t="s">
        <v>402</v>
      </c>
    </row>
    <row r="229" spans="1:11" x14ac:dyDescent="0.25">
      <c r="A229" s="15" t="s">
        <v>3318</v>
      </c>
      <c r="B229" s="18" t="s">
        <v>363</v>
      </c>
      <c r="C229" s="20">
        <v>228</v>
      </c>
      <c r="D229" s="20" t="s">
        <v>490</v>
      </c>
      <c r="E229" s="20"/>
      <c r="F229" s="18" t="s">
        <v>1562</v>
      </c>
      <c r="G229" s="21" t="s">
        <v>278</v>
      </c>
      <c r="H229" s="78" t="s">
        <v>402</v>
      </c>
      <c r="I229" s="78" t="s">
        <v>402</v>
      </c>
      <c r="J229" s="78"/>
      <c r="K229" s="78" t="s">
        <v>402</v>
      </c>
    </row>
    <row r="230" spans="1:11" x14ac:dyDescent="0.25">
      <c r="A230" s="15" t="s">
        <v>3320</v>
      </c>
      <c r="B230" s="18" t="s">
        <v>363</v>
      </c>
      <c r="C230" s="20">
        <v>229</v>
      </c>
      <c r="D230" s="20" t="s">
        <v>490</v>
      </c>
      <c r="E230" s="20"/>
      <c r="F230" s="18" t="s">
        <v>1562</v>
      </c>
      <c r="G230" s="21" t="s">
        <v>278</v>
      </c>
      <c r="H230" s="78" t="s">
        <v>402</v>
      </c>
      <c r="I230" s="78" t="s">
        <v>402</v>
      </c>
      <c r="J230" s="78"/>
      <c r="K230" s="78" t="s">
        <v>402</v>
      </c>
    </row>
    <row r="231" spans="1:11" x14ac:dyDescent="0.25">
      <c r="A231" s="15" t="s">
        <v>3321</v>
      </c>
      <c r="B231" s="18" t="s">
        <v>363</v>
      </c>
      <c r="C231" s="20">
        <v>230</v>
      </c>
      <c r="D231" s="20" t="s">
        <v>490</v>
      </c>
      <c r="E231" s="20"/>
      <c r="F231" s="18" t="s">
        <v>1562</v>
      </c>
      <c r="G231" s="21" t="s">
        <v>278</v>
      </c>
      <c r="H231" s="78" t="s">
        <v>402</v>
      </c>
      <c r="I231" s="78" t="s">
        <v>402</v>
      </c>
      <c r="J231" s="78"/>
      <c r="K231" s="78" t="s">
        <v>402</v>
      </c>
    </row>
    <row r="232" spans="1:11" x14ac:dyDescent="0.25">
      <c r="A232" s="15" t="s">
        <v>3322</v>
      </c>
      <c r="B232" s="18" t="s">
        <v>363</v>
      </c>
      <c r="C232" s="20">
        <v>231</v>
      </c>
      <c r="D232" s="20" t="s">
        <v>490</v>
      </c>
      <c r="E232" s="20"/>
      <c r="F232" s="18" t="s">
        <v>1562</v>
      </c>
      <c r="G232" s="21" t="s">
        <v>278</v>
      </c>
      <c r="H232" s="78" t="s">
        <v>402</v>
      </c>
      <c r="I232" s="78" t="s">
        <v>402</v>
      </c>
      <c r="J232" s="78"/>
      <c r="K232" s="78" t="s">
        <v>402</v>
      </c>
    </row>
    <row r="233" spans="1:11" x14ac:dyDescent="0.25">
      <c r="A233" s="15" t="s">
        <v>3323</v>
      </c>
      <c r="B233" s="18" t="s">
        <v>363</v>
      </c>
      <c r="C233" s="20">
        <v>232</v>
      </c>
      <c r="D233" s="20" t="s">
        <v>490</v>
      </c>
      <c r="E233" s="20"/>
      <c r="F233" s="18" t="s">
        <v>1562</v>
      </c>
      <c r="G233" s="21" t="s">
        <v>278</v>
      </c>
      <c r="H233" s="78" t="s">
        <v>402</v>
      </c>
      <c r="I233" s="78" t="s">
        <v>402</v>
      </c>
      <c r="J233" s="78"/>
      <c r="K233" s="78" t="s">
        <v>402</v>
      </c>
    </row>
    <row r="234" spans="1:11" x14ac:dyDescent="0.25">
      <c r="A234" s="15" t="s">
        <v>3332</v>
      </c>
      <c r="B234" s="18" t="s">
        <v>363</v>
      </c>
      <c r="C234" s="20">
        <v>233</v>
      </c>
      <c r="D234" s="20" t="s">
        <v>490</v>
      </c>
      <c r="E234" s="20"/>
      <c r="F234" s="18" t="s">
        <v>1562</v>
      </c>
      <c r="G234" s="21" t="s">
        <v>278</v>
      </c>
      <c r="H234" s="78" t="s">
        <v>402</v>
      </c>
      <c r="I234" s="78" t="s">
        <v>402</v>
      </c>
      <c r="J234" s="78"/>
      <c r="K234" s="78" t="s">
        <v>402</v>
      </c>
    </row>
    <row r="235" spans="1:11" x14ac:dyDescent="0.25">
      <c r="A235" s="15" t="s">
        <v>3337</v>
      </c>
      <c r="B235" s="18" t="s">
        <v>363</v>
      </c>
      <c r="C235" s="20">
        <v>234</v>
      </c>
      <c r="D235" s="20" t="s">
        <v>490</v>
      </c>
      <c r="E235" s="20"/>
      <c r="F235" s="18" t="s">
        <v>1562</v>
      </c>
      <c r="G235" s="21" t="s">
        <v>278</v>
      </c>
      <c r="H235" s="78" t="s">
        <v>402</v>
      </c>
      <c r="I235" s="78" t="s">
        <v>402</v>
      </c>
      <c r="J235" s="78"/>
      <c r="K235" s="78" t="s">
        <v>402</v>
      </c>
    </row>
    <row r="236" spans="1:11" x14ac:dyDescent="0.25">
      <c r="A236" s="15" t="s">
        <v>3340</v>
      </c>
      <c r="B236" s="18" t="s">
        <v>363</v>
      </c>
      <c r="C236" s="20">
        <v>235</v>
      </c>
      <c r="D236" s="20" t="s">
        <v>490</v>
      </c>
      <c r="E236" s="20"/>
      <c r="F236" s="18" t="s">
        <v>1562</v>
      </c>
      <c r="G236" s="21" t="s">
        <v>278</v>
      </c>
      <c r="H236" s="78" t="s">
        <v>402</v>
      </c>
      <c r="I236" s="78" t="s">
        <v>402</v>
      </c>
      <c r="J236" s="78"/>
      <c r="K236" s="78" t="s">
        <v>402</v>
      </c>
    </row>
    <row r="237" spans="1:11" x14ac:dyDescent="0.25">
      <c r="A237" s="15" t="s">
        <v>3342</v>
      </c>
      <c r="B237" s="18" t="s">
        <v>363</v>
      </c>
      <c r="C237" s="20">
        <v>236</v>
      </c>
      <c r="D237" s="20" t="s">
        <v>490</v>
      </c>
      <c r="E237" s="20"/>
      <c r="F237" s="18" t="s">
        <v>1562</v>
      </c>
      <c r="G237" s="21" t="s">
        <v>278</v>
      </c>
      <c r="H237" s="78" t="s">
        <v>402</v>
      </c>
      <c r="I237" s="78" t="s">
        <v>402</v>
      </c>
      <c r="J237" s="78"/>
      <c r="K237" s="78" t="s">
        <v>402</v>
      </c>
    </row>
  </sheetData>
  <sheetProtection selectLockedCells="1" selectUnlockedCells="1"/>
  <mergeCells count="1">
    <mergeCell ref="Z1:AH1"/>
  </mergeCells>
  <conditionalFormatting sqref="H2:K237">
    <cfRule type="cellIs" dxfId="444" priority="1" stopIfTrue="1" operator="equal">
      <formula>"-"</formula>
    </cfRule>
    <cfRule type="cellIs" dxfId="443" priority="2" stopIfTrue="1" operator="equal">
      <formula>"x"</formula>
    </cfRule>
  </conditionalFormatting>
  <hyperlinks>
    <hyperlink ref="L1" location="'Expansion set Check List'!A1" display="Home" xr:uid="{00000000-0004-0000-57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221">
    <tabColor rgb="FF00FF00"/>
  </sheetPr>
  <dimension ref="A1:AH197"/>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7.5546875" customWidth="1"/>
    <col min="2" max="2" width="8.44140625" bestFit="1" customWidth="1"/>
    <col min="3" max="3" width="4" bestFit="1" customWidth="1"/>
    <col min="4" max="4" width="8.88671875" bestFit="1" customWidth="1"/>
    <col min="5" max="5" width="4" bestFit="1" customWidth="1"/>
    <col min="6" max="6" width="9" bestFit="1" customWidth="1"/>
    <col min="7" max="7" width="10.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3345</v>
      </c>
      <c r="B2" s="18" t="s">
        <v>364</v>
      </c>
      <c r="C2" s="18">
        <v>1</v>
      </c>
      <c r="D2" s="20" t="s">
        <v>407</v>
      </c>
      <c r="E2" s="128">
        <v>270</v>
      </c>
      <c r="F2" s="18" t="s">
        <v>410</v>
      </c>
      <c r="G2" s="19" t="s">
        <v>210</v>
      </c>
      <c r="H2" s="78" t="s">
        <v>402</v>
      </c>
      <c r="I2" s="78" t="s">
        <v>402</v>
      </c>
      <c r="J2" s="78"/>
      <c r="K2" s="78" t="s">
        <v>402</v>
      </c>
      <c r="M2" s="25">
        <f>COUNTIF(H2:H500,"x")</f>
        <v>0</v>
      </c>
      <c r="N2" s="26">
        <f t="shared" ref="N2:P2" si="0">COUNTIF(I2:I500,"x")</f>
        <v>0</v>
      </c>
      <c r="O2" s="26">
        <f t="shared" si="0"/>
        <v>0</v>
      </c>
      <c r="P2" s="27">
        <f t="shared" si="0"/>
        <v>0</v>
      </c>
      <c r="R2" s="171" t="s">
        <v>100</v>
      </c>
      <c r="S2" s="172"/>
      <c r="T2" s="186">
        <f>SUM(T3:T25)</f>
        <v>0</v>
      </c>
      <c r="U2" s="187"/>
      <c r="V2" s="188" t="s">
        <v>102</v>
      </c>
      <c r="W2" s="172"/>
      <c r="X2" s="173">
        <f>SUM(X3:X25)</f>
        <v>196</v>
      </c>
      <c r="Z2" s="109"/>
      <c r="AA2" s="109"/>
      <c r="AB2" s="109"/>
      <c r="AC2" s="109"/>
      <c r="AD2" s="109"/>
      <c r="AE2" s="109"/>
      <c r="AF2" s="109"/>
      <c r="AG2" s="109"/>
      <c r="AH2" s="109"/>
    </row>
    <row r="3" spans="1:34" x14ac:dyDescent="0.25">
      <c r="A3" s="15" t="s">
        <v>589</v>
      </c>
      <c r="B3" s="18" t="s">
        <v>364</v>
      </c>
      <c r="C3" s="20">
        <v>2</v>
      </c>
      <c r="D3" s="20" t="s">
        <v>407</v>
      </c>
      <c r="E3" s="20">
        <v>40</v>
      </c>
      <c r="F3" s="18" t="s">
        <v>410</v>
      </c>
      <c r="G3" s="19" t="s">
        <v>190</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45</v>
      </c>
    </row>
    <row r="4" spans="1:34" x14ac:dyDescent="0.25">
      <c r="A4" s="15" t="s">
        <v>589</v>
      </c>
      <c r="B4" s="18" t="s">
        <v>364</v>
      </c>
      <c r="C4" s="18">
        <v>3</v>
      </c>
      <c r="D4" s="20" t="s">
        <v>407</v>
      </c>
      <c r="E4" s="20">
        <v>50</v>
      </c>
      <c r="F4" s="18" t="s">
        <v>410</v>
      </c>
      <c r="G4" s="19" t="s">
        <v>190</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48</v>
      </c>
    </row>
    <row r="5" spans="1:34" x14ac:dyDescent="0.25">
      <c r="A5" s="15" t="s">
        <v>556</v>
      </c>
      <c r="B5" s="18" t="s">
        <v>364</v>
      </c>
      <c r="C5" s="20">
        <v>4</v>
      </c>
      <c r="D5" s="20" t="s">
        <v>407</v>
      </c>
      <c r="E5" s="20">
        <v>80</v>
      </c>
      <c r="F5" s="18" t="s">
        <v>405</v>
      </c>
      <c r="G5" s="19" t="s">
        <v>194</v>
      </c>
      <c r="H5" s="78" t="s">
        <v>402</v>
      </c>
      <c r="I5" s="78" t="s">
        <v>402</v>
      </c>
      <c r="J5" s="78"/>
      <c r="K5" s="78"/>
      <c r="R5" s="125" t="s">
        <v>198</v>
      </c>
      <c r="S5" s="261">
        <f t="shared" si="1"/>
        <v>0</v>
      </c>
      <c r="T5" s="170">
        <f t="shared" si="2"/>
        <v>0</v>
      </c>
      <c r="U5" s="179"/>
      <c r="V5" s="125" t="s">
        <v>198</v>
      </c>
      <c r="W5" s="261">
        <f t="shared" si="3"/>
        <v>0</v>
      </c>
      <c r="X5" s="6">
        <f t="shared" si="4"/>
        <v>31</v>
      </c>
    </row>
    <row r="6" spans="1:34" x14ac:dyDescent="0.25">
      <c r="A6" s="15" t="s">
        <v>540</v>
      </c>
      <c r="B6" s="18" t="s">
        <v>364</v>
      </c>
      <c r="C6" s="18">
        <v>5</v>
      </c>
      <c r="D6" s="20" t="s">
        <v>407</v>
      </c>
      <c r="E6" s="20">
        <v>130</v>
      </c>
      <c r="F6" s="18" t="s">
        <v>401</v>
      </c>
      <c r="G6" s="19" t="s">
        <v>198</v>
      </c>
      <c r="H6" s="78" t="s">
        <v>402</v>
      </c>
      <c r="I6" s="78" t="s">
        <v>402</v>
      </c>
      <c r="J6" s="78"/>
      <c r="K6" s="78"/>
      <c r="R6" s="125" t="s">
        <v>202</v>
      </c>
      <c r="S6" s="261">
        <f t="shared" si="1"/>
        <v>0</v>
      </c>
      <c r="T6" s="170">
        <f t="shared" si="2"/>
        <v>0</v>
      </c>
      <c r="U6" s="179"/>
      <c r="V6" s="125" t="s">
        <v>202</v>
      </c>
      <c r="W6" s="261">
        <f t="shared" si="3"/>
        <v>0</v>
      </c>
      <c r="X6" s="6">
        <f t="shared" si="4"/>
        <v>23</v>
      </c>
    </row>
    <row r="7" spans="1:34" x14ac:dyDescent="0.25">
      <c r="A7" s="15" t="s">
        <v>656</v>
      </c>
      <c r="B7" s="18" t="s">
        <v>364</v>
      </c>
      <c r="C7" s="20">
        <v>6</v>
      </c>
      <c r="D7" s="20" t="s">
        <v>407</v>
      </c>
      <c r="E7" s="20">
        <v>70</v>
      </c>
      <c r="F7" s="18" t="s">
        <v>410</v>
      </c>
      <c r="G7" s="19" t="s">
        <v>190</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639</v>
      </c>
      <c r="B8" s="18" t="s">
        <v>364</v>
      </c>
      <c r="C8" s="18">
        <v>7</v>
      </c>
      <c r="D8" s="20" t="s">
        <v>407</v>
      </c>
      <c r="E8" s="20">
        <v>100</v>
      </c>
      <c r="F8" s="18" t="s">
        <v>405</v>
      </c>
      <c r="G8" s="19" t="s">
        <v>198</v>
      </c>
      <c r="H8" s="78" t="s">
        <v>402</v>
      </c>
      <c r="I8" s="78" t="s">
        <v>402</v>
      </c>
      <c r="J8" s="78"/>
      <c r="K8" s="78"/>
      <c r="R8" s="125" t="s">
        <v>210</v>
      </c>
      <c r="S8" s="261">
        <f t="shared" si="1"/>
        <v>0</v>
      </c>
      <c r="T8" s="170">
        <f t="shared" si="2"/>
        <v>0</v>
      </c>
      <c r="U8" s="179"/>
      <c r="V8" s="125" t="s">
        <v>210</v>
      </c>
      <c r="W8" s="261">
        <f t="shared" si="3"/>
        <v>0</v>
      </c>
      <c r="X8" s="6">
        <f t="shared" si="4"/>
        <v>11</v>
      </c>
    </row>
    <row r="9" spans="1:34" x14ac:dyDescent="0.25">
      <c r="A9" s="15" t="s">
        <v>650</v>
      </c>
      <c r="B9" s="18" t="s">
        <v>364</v>
      </c>
      <c r="C9" s="20">
        <v>8</v>
      </c>
      <c r="D9" s="20" t="s">
        <v>407</v>
      </c>
      <c r="E9" s="20">
        <v>50</v>
      </c>
      <c r="F9" s="18" t="s">
        <v>410</v>
      </c>
      <c r="G9" s="19" t="s">
        <v>190</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624</v>
      </c>
      <c r="B10" s="18" t="s">
        <v>364</v>
      </c>
      <c r="C10" s="18">
        <v>9</v>
      </c>
      <c r="D10" s="20" t="s">
        <v>407</v>
      </c>
      <c r="E10" s="20">
        <v>120</v>
      </c>
      <c r="F10" s="18" t="s">
        <v>410</v>
      </c>
      <c r="G10" s="19" t="s">
        <v>198</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3346</v>
      </c>
      <c r="B11" s="18" t="s">
        <v>364</v>
      </c>
      <c r="C11" s="20">
        <v>10</v>
      </c>
      <c r="D11" s="20" t="s">
        <v>407</v>
      </c>
      <c r="E11" s="20">
        <v>80</v>
      </c>
      <c r="F11" s="18" t="s">
        <v>410</v>
      </c>
      <c r="G11" s="19" t="s">
        <v>202</v>
      </c>
      <c r="H11" s="78" t="s">
        <v>402</v>
      </c>
      <c r="I11" s="78" t="s">
        <v>402</v>
      </c>
      <c r="J11" s="78"/>
      <c r="K11" s="78" t="s">
        <v>402</v>
      </c>
      <c r="R11" s="125" t="s">
        <v>222</v>
      </c>
      <c r="S11" s="261">
        <f t="shared" si="1"/>
        <v>0</v>
      </c>
      <c r="T11" s="170">
        <f t="shared" si="2"/>
        <v>0</v>
      </c>
      <c r="U11" s="179"/>
      <c r="V11" s="125" t="s">
        <v>222</v>
      </c>
      <c r="W11" s="261">
        <f t="shared" si="3"/>
        <v>0</v>
      </c>
      <c r="X11" s="6">
        <f t="shared" si="4"/>
        <v>0</v>
      </c>
    </row>
    <row r="12" spans="1:34" x14ac:dyDescent="0.25">
      <c r="A12" s="15" t="s">
        <v>568</v>
      </c>
      <c r="B12" s="18" t="s">
        <v>364</v>
      </c>
      <c r="C12" s="18">
        <v>11</v>
      </c>
      <c r="D12" s="20" t="s">
        <v>425</v>
      </c>
      <c r="E12" s="20">
        <v>50</v>
      </c>
      <c r="F12" s="18" t="s">
        <v>410</v>
      </c>
      <c r="G12" s="19"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568</v>
      </c>
      <c r="B13" s="18" t="s">
        <v>364</v>
      </c>
      <c r="C13" s="20">
        <v>12</v>
      </c>
      <c r="D13" s="20" t="s">
        <v>425</v>
      </c>
      <c r="E13" s="20">
        <v>70</v>
      </c>
      <c r="F13" s="18" t="s">
        <v>410</v>
      </c>
      <c r="G13" s="19" t="s">
        <v>190</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547</v>
      </c>
      <c r="B14" s="18" t="s">
        <v>364</v>
      </c>
      <c r="C14" s="18">
        <v>13</v>
      </c>
      <c r="D14" s="20" t="s">
        <v>425</v>
      </c>
      <c r="E14" s="20">
        <v>90</v>
      </c>
      <c r="F14" s="18" t="s">
        <v>405</v>
      </c>
      <c r="G14" s="19" t="s">
        <v>194</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527</v>
      </c>
      <c r="B15" s="18" t="s">
        <v>364</v>
      </c>
      <c r="C15" s="20">
        <v>14</v>
      </c>
      <c r="D15" s="20" t="s">
        <v>425</v>
      </c>
      <c r="E15" s="20">
        <v>150</v>
      </c>
      <c r="F15" s="18" t="s">
        <v>401</v>
      </c>
      <c r="G15" s="19"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588</v>
      </c>
      <c r="B16" s="18" t="s">
        <v>364</v>
      </c>
      <c r="C16" s="18">
        <v>15</v>
      </c>
      <c r="D16" s="20" t="s">
        <v>425</v>
      </c>
      <c r="E16" s="20">
        <v>60</v>
      </c>
      <c r="F16" s="18" t="s">
        <v>410</v>
      </c>
      <c r="G16" s="19"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535</v>
      </c>
      <c r="B17" s="18" t="s">
        <v>364</v>
      </c>
      <c r="C17" s="20">
        <v>16</v>
      </c>
      <c r="D17" s="20" t="s">
        <v>425</v>
      </c>
      <c r="E17" s="20">
        <v>100</v>
      </c>
      <c r="F17" s="18" t="s">
        <v>405</v>
      </c>
      <c r="G17" s="19"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580</v>
      </c>
      <c r="B18" s="18" t="s">
        <v>364</v>
      </c>
      <c r="C18" s="18">
        <v>17</v>
      </c>
      <c r="D18" s="20" t="s">
        <v>425</v>
      </c>
      <c r="E18" s="20">
        <v>70</v>
      </c>
      <c r="F18" s="18" t="s">
        <v>410</v>
      </c>
      <c r="G18" s="19" t="s">
        <v>190</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642</v>
      </c>
      <c r="B19" s="18" t="s">
        <v>364</v>
      </c>
      <c r="C19" s="20">
        <v>18</v>
      </c>
      <c r="D19" s="20" t="s">
        <v>425</v>
      </c>
      <c r="E19" s="20">
        <v>100</v>
      </c>
      <c r="F19" s="18" t="s">
        <v>405</v>
      </c>
      <c r="G19" s="19" t="s">
        <v>194</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670</v>
      </c>
      <c r="B20" s="18" t="s">
        <v>364</v>
      </c>
      <c r="C20" s="18">
        <v>19</v>
      </c>
      <c r="D20" s="20" t="s">
        <v>425</v>
      </c>
      <c r="E20" s="20">
        <v>120</v>
      </c>
      <c r="F20" s="18" t="s">
        <v>410</v>
      </c>
      <c r="G20" s="21" t="s">
        <v>202</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3018</v>
      </c>
      <c r="B21" s="18" t="s">
        <v>364</v>
      </c>
      <c r="C21" s="20">
        <v>20</v>
      </c>
      <c r="D21" s="20" t="s">
        <v>425</v>
      </c>
      <c r="E21" s="20">
        <v>60</v>
      </c>
      <c r="F21" s="18" t="s">
        <v>410</v>
      </c>
      <c r="G21" s="19" t="s">
        <v>190</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3019</v>
      </c>
      <c r="B22" s="18" t="s">
        <v>364</v>
      </c>
      <c r="C22" s="18">
        <v>21</v>
      </c>
      <c r="D22" s="20" t="s">
        <v>425</v>
      </c>
      <c r="E22" s="20">
        <v>90</v>
      </c>
      <c r="F22" s="18" t="s">
        <v>405</v>
      </c>
      <c r="G22" s="19" t="s">
        <v>194</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583</v>
      </c>
      <c r="B23" s="18" t="s">
        <v>364</v>
      </c>
      <c r="C23" s="20">
        <v>22</v>
      </c>
      <c r="D23" s="20" t="s">
        <v>404</v>
      </c>
      <c r="E23" s="20">
        <v>50</v>
      </c>
      <c r="F23" s="18" t="s">
        <v>410</v>
      </c>
      <c r="G23" s="21"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583</v>
      </c>
      <c r="B24" s="18" t="s">
        <v>364</v>
      </c>
      <c r="C24" s="18">
        <v>23</v>
      </c>
      <c r="D24" s="20" t="s">
        <v>404</v>
      </c>
      <c r="E24" s="20">
        <v>70</v>
      </c>
      <c r="F24" s="18" t="s">
        <v>410</v>
      </c>
      <c r="G24" s="21" t="s">
        <v>190</v>
      </c>
      <c r="H24" s="78" t="s">
        <v>402</v>
      </c>
      <c r="I24" s="78" t="s">
        <v>402</v>
      </c>
      <c r="J24" s="78"/>
      <c r="K24" s="78"/>
      <c r="R24" s="125" t="s">
        <v>274</v>
      </c>
      <c r="S24" s="261">
        <f t="shared" si="1"/>
        <v>0</v>
      </c>
      <c r="T24" s="170">
        <f t="shared" si="2"/>
        <v>0</v>
      </c>
      <c r="U24" s="179"/>
      <c r="V24" s="125" t="s">
        <v>274</v>
      </c>
      <c r="W24" s="261">
        <f t="shared" si="3"/>
        <v>0</v>
      </c>
      <c r="X24" s="6">
        <f t="shared" si="4"/>
        <v>23</v>
      </c>
    </row>
    <row r="25" spans="1:24" ht="13.8" thickBot="1" x14ac:dyDescent="0.3">
      <c r="A25" s="15" t="s">
        <v>564</v>
      </c>
      <c r="B25" s="18" t="s">
        <v>364</v>
      </c>
      <c r="C25" s="20">
        <v>24</v>
      </c>
      <c r="D25" s="20" t="s">
        <v>404</v>
      </c>
      <c r="E25" s="20">
        <v>90</v>
      </c>
      <c r="F25" s="18" t="s">
        <v>405</v>
      </c>
      <c r="G25" s="19" t="s">
        <v>194</v>
      </c>
      <c r="H25" s="78" t="s">
        <v>402</v>
      </c>
      <c r="I25" s="78" t="s">
        <v>402</v>
      </c>
      <c r="J25" s="78"/>
      <c r="K25" s="78"/>
      <c r="R25" s="177" t="s">
        <v>278</v>
      </c>
      <c r="S25" s="262">
        <f t="shared" si="1"/>
        <v>0</v>
      </c>
      <c r="T25" s="209">
        <f t="shared" si="2"/>
        <v>0</v>
      </c>
      <c r="U25" s="179"/>
      <c r="V25" s="177" t="s">
        <v>278</v>
      </c>
      <c r="W25" s="262">
        <f t="shared" si="3"/>
        <v>0</v>
      </c>
      <c r="X25" s="7">
        <f t="shared" si="4"/>
        <v>15</v>
      </c>
    </row>
    <row r="26" spans="1:24" ht="13.8" thickBot="1" x14ac:dyDescent="0.3">
      <c r="A26" s="15" t="s">
        <v>524</v>
      </c>
      <c r="B26" s="18" t="s">
        <v>364</v>
      </c>
      <c r="C26" s="18">
        <v>25</v>
      </c>
      <c r="D26" s="20" t="s">
        <v>404</v>
      </c>
      <c r="E26" s="20">
        <v>160</v>
      </c>
      <c r="F26" s="18" t="s">
        <v>401</v>
      </c>
      <c r="G26" s="21" t="s">
        <v>198</v>
      </c>
      <c r="H26" s="78" t="s">
        <v>402</v>
      </c>
      <c r="I26" s="78" t="s">
        <v>402</v>
      </c>
      <c r="J26" s="78"/>
      <c r="K26" s="78"/>
      <c r="R26" s="171" t="s">
        <v>101</v>
      </c>
      <c r="S26" s="172"/>
      <c r="T26" s="186">
        <f>SUM(T27:T49)</f>
        <v>0</v>
      </c>
      <c r="U26" s="179"/>
      <c r="V26" s="188" t="s">
        <v>103</v>
      </c>
      <c r="W26" s="241"/>
      <c r="X26" s="243">
        <f>SUM(X27:X49)</f>
        <v>143</v>
      </c>
    </row>
    <row r="27" spans="1:24" x14ac:dyDescent="0.25">
      <c r="A27" s="15" t="s">
        <v>691</v>
      </c>
      <c r="B27" s="18" t="s">
        <v>364</v>
      </c>
      <c r="C27" s="20">
        <v>26</v>
      </c>
      <c r="D27" s="20" t="s">
        <v>404</v>
      </c>
      <c r="E27" s="20">
        <v>60</v>
      </c>
      <c r="F27" s="18" t="s">
        <v>410</v>
      </c>
      <c r="G27" s="21" t="s">
        <v>190</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45</v>
      </c>
    </row>
    <row r="28" spans="1:24" x14ac:dyDescent="0.25">
      <c r="A28" s="15" t="s">
        <v>676</v>
      </c>
      <c r="B28" s="18" t="s">
        <v>364</v>
      </c>
      <c r="C28" s="18">
        <v>27</v>
      </c>
      <c r="D28" s="20" t="s">
        <v>404</v>
      </c>
      <c r="E28" s="20">
        <v>110</v>
      </c>
      <c r="F28" s="18" t="s">
        <v>405</v>
      </c>
      <c r="G28" s="21" t="s">
        <v>194</v>
      </c>
      <c r="H28" s="78" t="s">
        <v>402</v>
      </c>
      <c r="I28" s="78" t="s">
        <v>402</v>
      </c>
      <c r="J28" s="78"/>
      <c r="K28" s="78"/>
      <c r="R28" s="125" t="s">
        <v>194</v>
      </c>
      <c r="S28" s="169">
        <f t="shared" si="5"/>
        <v>0</v>
      </c>
      <c r="T28" s="170">
        <f t="shared" si="6"/>
        <v>0</v>
      </c>
      <c r="U28" s="179"/>
      <c r="V28" s="264" t="s">
        <v>194</v>
      </c>
      <c r="W28" s="267">
        <f t="shared" si="7"/>
        <v>0</v>
      </c>
      <c r="X28" s="6">
        <f t="shared" si="8"/>
        <v>48</v>
      </c>
    </row>
    <row r="29" spans="1:24" x14ac:dyDescent="0.25">
      <c r="A29" s="15" t="s">
        <v>585</v>
      </c>
      <c r="B29" s="18" t="s">
        <v>364</v>
      </c>
      <c r="C29" s="20">
        <v>28</v>
      </c>
      <c r="D29" s="20" t="s">
        <v>404</v>
      </c>
      <c r="E29" s="20">
        <v>50</v>
      </c>
      <c r="F29" s="18" t="s">
        <v>410</v>
      </c>
      <c r="G29" s="21" t="s">
        <v>190</v>
      </c>
      <c r="H29" s="78" t="s">
        <v>402</v>
      </c>
      <c r="I29" s="78" t="s">
        <v>402</v>
      </c>
      <c r="J29" s="78"/>
      <c r="K29" s="78"/>
      <c r="R29" s="125" t="s">
        <v>198</v>
      </c>
      <c r="S29" s="169">
        <f t="shared" si="5"/>
        <v>0</v>
      </c>
      <c r="T29" s="170">
        <f t="shared" si="6"/>
        <v>0</v>
      </c>
      <c r="U29" s="179"/>
      <c r="V29" s="264" t="s">
        <v>198</v>
      </c>
      <c r="W29" s="267">
        <f t="shared" si="7"/>
        <v>0</v>
      </c>
      <c r="X29" s="6">
        <f t="shared" si="8"/>
        <v>31</v>
      </c>
    </row>
    <row r="30" spans="1:24" x14ac:dyDescent="0.25">
      <c r="A30" s="15" t="s">
        <v>558</v>
      </c>
      <c r="B30" s="18" t="s">
        <v>364</v>
      </c>
      <c r="C30" s="18">
        <v>29</v>
      </c>
      <c r="D30" s="20" t="s">
        <v>404</v>
      </c>
      <c r="E30" s="20">
        <v>30</v>
      </c>
      <c r="F30" s="18" t="s">
        <v>410</v>
      </c>
      <c r="G30" s="21" t="s">
        <v>190</v>
      </c>
      <c r="H30" s="78" t="s">
        <v>402</v>
      </c>
      <c r="I30" s="78" t="s">
        <v>402</v>
      </c>
      <c r="J30" s="78"/>
      <c r="K30" s="78"/>
      <c r="R30" s="125" t="s">
        <v>202</v>
      </c>
      <c r="S30" s="169">
        <f t="shared" si="5"/>
        <v>0</v>
      </c>
      <c r="T30" s="170">
        <f t="shared" si="6"/>
        <v>0</v>
      </c>
      <c r="U30" s="179"/>
      <c r="V30" s="264" t="s">
        <v>202</v>
      </c>
      <c r="W30" s="267">
        <f t="shared" si="7"/>
        <v>0</v>
      </c>
      <c r="X30" s="6">
        <f t="shared" si="8"/>
        <v>19</v>
      </c>
    </row>
    <row r="31" spans="1:24" x14ac:dyDescent="0.25">
      <c r="A31" s="15" t="s">
        <v>528</v>
      </c>
      <c r="B31" s="18" t="s">
        <v>364</v>
      </c>
      <c r="C31" s="20">
        <v>30</v>
      </c>
      <c r="D31" s="20" t="s">
        <v>404</v>
      </c>
      <c r="E31" s="20">
        <v>150</v>
      </c>
      <c r="F31" s="18" t="s">
        <v>405</v>
      </c>
      <c r="G31" s="21" t="s">
        <v>202</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669</v>
      </c>
      <c r="B32" s="18" t="s">
        <v>364</v>
      </c>
      <c r="C32" s="18">
        <v>31</v>
      </c>
      <c r="D32" s="20" t="s">
        <v>404</v>
      </c>
      <c r="E32" s="20">
        <v>130</v>
      </c>
      <c r="F32" s="18" t="s">
        <v>410</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662</v>
      </c>
      <c r="B33" s="18" t="s">
        <v>364</v>
      </c>
      <c r="C33" s="20">
        <v>32</v>
      </c>
      <c r="D33" s="20" t="s">
        <v>404</v>
      </c>
      <c r="E33" s="20">
        <v>110</v>
      </c>
      <c r="F33" s="18" t="s">
        <v>410</v>
      </c>
      <c r="G33" s="21" t="s">
        <v>202</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3347</v>
      </c>
      <c r="B34" s="18" t="s">
        <v>364</v>
      </c>
      <c r="C34" s="18">
        <v>33</v>
      </c>
      <c r="D34" s="20" t="s">
        <v>400</v>
      </c>
      <c r="E34" s="20">
        <v>240</v>
      </c>
      <c r="F34" s="18" t="s">
        <v>410</v>
      </c>
      <c r="G34" s="21" t="s">
        <v>210</v>
      </c>
      <c r="H34" s="78" t="s">
        <v>402</v>
      </c>
      <c r="I34" s="78" t="s">
        <v>402</v>
      </c>
      <c r="J34" s="78"/>
      <c r="K34" s="78" t="s">
        <v>402</v>
      </c>
      <c r="R34" s="125" t="s">
        <v>218</v>
      </c>
      <c r="S34" s="169">
        <f t="shared" si="5"/>
        <v>0</v>
      </c>
      <c r="T34" s="170">
        <f t="shared" si="6"/>
        <v>0</v>
      </c>
      <c r="U34" s="179"/>
      <c r="V34" s="265" t="s">
        <v>218</v>
      </c>
      <c r="W34" s="267">
        <f t="shared" si="7"/>
        <v>0</v>
      </c>
      <c r="X34" s="6">
        <f t="shared" si="8"/>
        <v>0</v>
      </c>
    </row>
    <row r="35" spans="1:24" x14ac:dyDescent="0.25">
      <c r="A35" s="15" t="s">
        <v>3090</v>
      </c>
      <c r="B35" s="18" t="s">
        <v>364</v>
      </c>
      <c r="C35" s="20">
        <v>34</v>
      </c>
      <c r="D35" s="20" t="s">
        <v>400</v>
      </c>
      <c r="E35" s="20">
        <v>60</v>
      </c>
      <c r="F35" s="18" t="s">
        <v>410</v>
      </c>
      <c r="G35" s="21" t="s">
        <v>190</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3090</v>
      </c>
      <c r="B36" s="18" t="s">
        <v>364</v>
      </c>
      <c r="C36" s="18">
        <v>35</v>
      </c>
      <c r="D36" s="20" t="s">
        <v>400</v>
      </c>
      <c r="E36" s="20">
        <v>70</v>
      </c>
      <c r="F36" s="18" t="s">
        <v>410</v>
      </c>
      <c r="G36" s="21" t="s">
        <v>190</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3091</v>
      </c>
      <c r="B37" s="18" t="s">
        <v>364</v>
      </c>
      <c r="C37" s="20">
        <v>36</v>
      </c>
      <c r="D37" s="20" t="s">
        <v>400</v>
      </c>
      <c r="E37" s="20">
        <v>100</v>
      </c>
      <c r="F37" s="18" t="s">
        <v>405</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3092</v>
      </c>
      <c r="B38" s="18" t="s">
        <v>364</v>
      </c>
      <c r="C38" s="18">
        <v>37</v>
      </c>
      <c r="D38" s="20" t="s">
        <v>400</v>
      </c>
      <c r="E38" s="20">
        <v>180</v>
      </c>
      <c r="F38" s="18" t="s">
        <v>401</v>
      </c>
      <c r="G38" s="21"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587</v>
      </c>
      <c r="B39" s="18" t="s">
        <v>364</v>
      </c>
      <c r="C39" s="20">
        <v>38</v>
      </c>
      <c r="D39" s="20" t="s">
        <v>400</v>
      </c>
      <c r="E39" s="20">
        <v>50</v>
      </c>
      <c r="F39" s="18" t="s">
        <v>410</v>
      </c>
      <c r="G39" s="21"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544</v>
      </c>
      <c r="B40" s="18" t="s">
        <v>364</v>
      </c>
      <c r="C40" s="18">
        <v>39</v>
      </c>
      <c r="D40" s="20" t="s">
        <v>400</v>
      </c>
      <c r="E40" s="20">
        <v>90</v>
      </c>
      <c r="F40" s="18" t="s">
        <v>405</v>
      </c>
      <c r="G40" s="19" t="s">
        <v>202</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539</v>
      </c>
      <c r="B41" s="18" t="s">
        <v>364</v>
      </c>
      <c r="C41" s="20">
        <v>40</v>
      </c>
      <c r="D41" s="20" t="s">
        <v>400</v>
      </c>
      <c r="E41" s="20">
        <v>110</v>
      </c>
      <c r="F41" s="18" t="s">
        <v>410</v>
      </c>
      <c r="G41" s="21" t="s">
        <v>202</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472</v>
      </c>
      <c r="B42" s="18" t="s">
        <v>364</v>
      </c>
      <c r="C42" s="18">
        <v>41</v>
      </c>
      <c r="D42" s="20" t="s">
        <v>400</v>
      </c>
      <c r="E42" s="20">
        <v>60</v>
      </c>
      <c r="F42" s="18" t="s">
        <v>410</v>
      </c>
      <c r="G42" s="21"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443</v>
      </c>
      <c r="B43" s="18" t="s">
        <v>364</v>
      </c>
      <c r="C43" s="20">
        <v>42</v>
      </c>
      <c r="D43" s="20" t="s">
        <v>400</v>
      </c>
      <c r="E43" s="20">
        <v>90</v>
      </c>
      <c r="F43" s="18"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3348</v>
      </c>
      <c r="B44" s="18" t="s">
        <v>364</v>
      </c>
      <c r="C44" s="18">
        <v>43</v>
      </c>
      <c r="D44" s="20" t="s">
        <v>400</v>
      </c>
      <c r="E44" s="20">
        <v>240</v>
      </c>
      <c r="F44" s="18" t="s">
        <v>401</v>
      </c>
      <c r="G44" s="21" t="s">
        <v>210</v>
      </c>
      <c r="H44" s="78" t="s">
        <v>402</v>
      </c>
      <c r="I44" s="78" t="s">
        <v>402</v>
      </c>
      <c r="J44" s="78"/>
      <c r="K44" s="78" t="s">
        <v>402</v>
      </c>
      <c r="R44" s="125" t="s">
        <v>258</v>
      </c>
      <c r="S44" s="169">
        <f t="shared" si="5"/>
        <v>0</v>
      </c>
      <c r="T44" s="170">
        <f t="shared" si="6"/>
        <v>0</v>
      </c>
      <c r="U44" s="179"/>
      <c r="V44" s="265" t="s">
        <v>258</v>
      </c>
      <c r="W44" s="267">
        <f t="shared" si="7"/>
        <v>0</v>
      </c>
      <c r="X44" s="6">
        <f t="shared" si="8"/>
        <v>0</v>
      </c>
    </row>
    <row r="45" spans="1:24" x14ac:dyDescent="0.25">
      <c r="A45" s="15" t="s">
        <v>2284</v>
      </c>
      <c r="B45" s="18" t="s">
        <v>364</v>
      </c>
      <c r="C45" s="20">
        <v>44</v>
      </c>
      <c r="D45" s="20" t="s">
        <v>400</v>
      </c>
      <c r="E45" s="20">
        <v>60</v>
      </c>
      <c r="F45" s="18"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2285</v>
      </c>
      <c r="B46" s="18" t="s">
        <v>364</v>
      </c>
      <c r="C46" s="18">
        <v>45</v>
      </c>
      <c r="D46" s="20" t="s">
        <v>400</v>
      </c>
      <c r="E46" s="20">
        <v>120</v>
      </c>
      <c r="F46" s="18" t="s">
        <v>405</v>
      </c>
      <c r="G46" s="21" t="s">
        <v>198</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2338</v>
      </c>
      <c r="B47" s="18" t="s">
        <v>364</v>
      </c>
      <c r="C47" s="20">
        <v>46</v>
      </c>
      <c r="D47" s="20" t="s">
        <v>400</v>
      </c>
      <c r="E47" s="20">
        <v>60</v>
      </c>
      <c r="F47" s="18"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2286</v>
      </c>
      <c r="B48" s="18" t="s">
        <v>364</v>
      </c>
      <c r="C48" s="18">
        <v>47</v>
      </c>
      <c r="D48" s="20" t="s">
        <v>400</v>
      </c>
      <c r="E48" s="20">
        <v>40</v>
      </c>
      <c r="F48" s="18" t="s">
        <v>410</v>
      </c>
      <c r="G48" s="21"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2287</v>
      </c>
      <c r="B49" s="18" t="s">
        <v>364</v>
      </c>
      <c r="C49" s="20">
        <v>48</v>
      </c>
      <c r="D49" s="20" t="s">
        <v>400</v>
      </c>
      <c r="E49" s="20">
        <v>90</v>
      </c>
      <c r="F49" s="18" t="s">
        <v>405</v>
      </c>
      <c r="G49" s="21" t="s">
        <v>198</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2682</v>
      </c>
      <c r="B50" s="18" t="s">
        <v>364</v>
      </c>
      <c r="C50" s="18">
        <v>49</v>
      </c>
      <c r="D50" s="20" t="s">
        <v>400</v>
      </c>
      <c r="E50" s="20">
        <v>60</v>
      </c>
      <c r="F50" s="18" t="s">
        <v>410</v>
      </c>
      <c r="G50" s="21" t="s">
        <v>190</v>
      </c>
      <c r="H50" s="78" t="s">
        <v>402</v>
      </c>
      <c r="I50" s="78" t="s">
        <v>402</v>
      </c>
      <c r="J50" s="78"/>
      <c r="K50" s="78"/>
      <c r="U50" s="179"/>
      <c r="V50" s="188" t="s">
        <v>458</v>
      </c>
      <c r="W50" s="206"/>
      <c r="X50" s="207">
        <f>SUM(X51:X73)</f>
        <v>339</v>
      </c>
    </row>
    <row r="51" spans="1:24" x14ac:dyDescent="0.25">
      <c r="A51" s="15" t="s">
        <v>2683</v>
      </c>
      <c r="B51" s="18" t="s">
        <v>364</v>
      </c>
      <c r="C51" s="20">
        <v>50</v>
      </c>
      <c r="D51" s="20" t="s">
        <v>400</v>
      </c>
      <c r="E51" s="20">
        <v>100</v>
      </c>
      <c r="F51" s="18" t="s">
        <v>405</v>
      </c>
      <c r="G51" s="19" t="s">
        <v>194</v>
      </c>
      <c r="H51" s="78" t="s">
        <v>402</v>
      </c>
      <c r="I51" s="78" t="s">
        <v>402</v>
      </c>
      <c r="J51" s="78"/>
      <c r="K51" s="78"/>
      <c r="U51" s="269"/>
      <c r="V51" s="124" t="s">
        <v>190</v>
      </c>
      <c r="W51" s="169">
        <f>S3+S27+W3+W27</f>
        <v>0</v>
      </c>
      <c r="X51" s="170">
        <f>T3+T27+X3+X27</f>
        <v>90</v>
      </c>
    </row>
    <row r="52" spans="1:24" x14ac:dyDescent="0.25">
      <c r="A52" s="15" t="s">
        <v>3349</v>
      </c>
      <c r="B52" s="18" t="s">
        <v>364</v>
      </c>
      <c r="C52" s="18">
        <v>51</v>
      </c>
      <c r="D52" s="20" t="s">
        <v>400</v>
      </c>
      <c r="E52" s="20">
        <v>130</v>
      </c>
      <c r="F52" s="18" t="s">
        <v>410</v>
      </c>
      <c r="G52" s="21" t="s">
        <v>202</v>
      </c>
      <c r="H52" s="78" t="s">
        <v>402</v>
      </c>
      <c r="I52" s="78" t="s">
        <v>402</v>
      </c>
      <c r="J52" s="78"/>
      <c r="K52" s="78" t="s">
        <v>402</v>
      </c>
      <c r="U52" s="269"/>
      <c r="V52" s="125" t="s">
        <v>194</v>
      </c>
      <c r="W52" s="169">
        <f t="shared" ref="W52:X67" si="9">S4+S28+W4+W28</f>
        <v>0</v>
      </c>
      <c r="X52" s="170">
        <f t="shared" si="9"/>
        <v>96</v>
      </c>
    </row>
    <row r="53" spans="1:24" x14ac:dyDescent="0.25">
      <c r="A53" s="15" t="s">
        <v>3350</v>
      </c>
      <c r="B53" s="18" t="s">
        <v>364</v>
      </c>
      <c r="C53" s="20">
        <v>52</v>
      </c>
      <c r="D53" s="20" t="s">
        <v>400</v>
      </c>
      <c r="E53" s="20">
        <v>120</v>
      </c>
      <c r="F53" s="18" t="s">
        <v>410</v>
      </c>
      <c r="G53" s="21" t="s">
        <v>202</v>
      </c>
      <c r="H53" s="78" t="s">
        <v>402</v>
      </c>
      <c r="I53" s="78" t="s">
        <v>402</v>
      </c>
      <c r="J53" s="78"/>
      <c r="K53" s="78"/>
      <c r="U53" s="269"/>
      <c r="V53" s="125" t="s">
        <v>198</v>
      </c>
      <c r="W53" s="169">
        <f t="shared" si="9"/>
        <v>0</v>
      </c>
      <c r="X53" s="170">
        <f t="shared" si="9"/>
        <v>62</v>
      </c>
    </row>
    <row r="54" spans="1:24" x14ac:dyDescent="0.25">
      <c r="A54" s="15" t="s">
        <v>3351</v>
      </c>
      <c r="B54" s="18" t="s">
        <v>364</v>
      </c>
      <c r="C54" s="18">
        <v>53</v>
      </c>
      <c r="D54" s="20" t="s">
        <v>421</v>
      </c>
      <c r="E54" s="20">
        <v>240</v>
      </c>
      <c r="F54" s="18" t="s">
        <v>410</v>
      </c>
      <c r="G54" s="21" t="s">
        <v>210</v>
      </c>
      <c r="H54" s="78" t="s">
        <v>402</v>
      </c>
      <c r="I54" s="78" t="s">
        <v>402</v>
      </c>
      <c r="J54" s="78"/>
      <c r="K54" s="78" t="s">
        <v>402</v>
      </c>
      <c r="U54" s="269"/>
      <c r="V54" s="125" t="s">
        <v>202</v>
      </c>
      <c r="W54" s="169">
        <f t="shared" si="9"/>
        <v>0</v>
      </c>
      <c r="X54" s="170">
        <f t="shared" si="9"/>
        <v>42</v>
      </c>
    </row>
    <row r="55" spans="1:24" x14ac:dyDescent="0.25">
      <c r="A55" s="15" t="s">
        <v>700</v>
      </c>
      <c r="B55" s="18" t="s">
        <v>364</v>
      </c>
      <c r="C55" s="20">
        <v>54</v>
      </c>
      <c r="D55" s="20" t="s">
        <v>421</v>
      </c>
      <c r="E55" s="20">
        <v>60</v>
      </c>
      <c r="F55" s="18" t="s">
        <v>410</v>
      </c>
      <c r="G55" s="21" t="s">
        <v>190</v>
      </c>
      <c r="H55" s="78" t="s">
        <v>402</v>
      </c>
      <c r="I55" s="78" t="s">
        <v>402</v>
      </c>
      <c r="J55" s="78"/>
      <c r="K55" s="78"/>
      <c r="U55" s="269"/>
      <c r="V55" s="125" t="s">
        <v>206</v>
      </c>
      <c r="W55" s="169">
        <f t="shared" si="9"/>
        <v>0</v>
      </c>
      <c r="X55" s="170">
        <f t="shared" si="9"/>
        <v>0</v>
      </c>
    </row>
    <row r="56" spans="1:24" x14ac:dyDescent="0.25">
      <c r="A56" s="15" t="s">
        <v>638</v>
      </c>
      <c r="B56" s="18" t="s">
        <v>364</v>
      </c>
      <c r="C56" s="18">
        <v>55</v>
      </c>
      <c r="D56" s="20" t="s">
        <v>421</v>
      </c>
      <c r="E56" s="20">
        <v>90</v>
      </c>
      <c r="F56" s="18" t="s">
        <v>405</v>
      </c>
      <c r="G56" s="19" t="s">
        <v>194</v>
      </c>
      <c r="H56" s="78" t="s">
        <v>402</v>
      </c>
      <c r="I56" s="78" t="s">
        <v>402</v>
      </c>
      <c r="J56" s="78"/>
      <c r="K56" s="78"/>
      <c r="U56" s="270"/>
      <c r="V56" s="125" t="s">
        <v>210</v>
      </c>
      <c r="W56" s="169">
        <f t="shared" si="9"/>
        <v>0</v>
      </c>
      <c r="X56" s="170">
        <f t="shared" si="9"/>
        <v>11</v>
      </c>
    </row>
    <row r="57" spans="1:24" ht="13.8" thickBot="1" x14ac:dyDescent="0.3">
      <c r="A57" s="15" t="s">
        <v>622</v>
      </c>
      <c r="B57" s="18" t="s">
        <v>364</v>
      </c>
      <c r="C57" s="20">
        <v>56</v>
      </c>
      <c r="D57" s="20" t="s">
        <v>421</v>
      </c>
      <c r="E57" s="20">
        <v>160</v>
      </c>
      <c r="F57" s="18" t="s">
        <v>401</v>
      </c>
      <c r="G57" s="21" t="s">
        <v>198</v>
      </c>
      <c r="H57" s="78" t="s">
        <v>402</v>
      </c>
      <c r="I57" s="78" t="s">
        <v>402</v>
      </c>
      <c r="J57" s="78"/>
      <c r="K57" s="78"/>
      <c r="U57" s="271"/>
      <c r="V57" s="125" t="s">
        <v>214</v>
      </c>
      <c r="W57" s="169">
        <f t="shared" si="9"/>
        <v>0</v>
      </c>
      <c r="X57" s="170">
        <f t="shared" si="9"/>
        <v>0</v>
      </c>
    </row>
    <row r="58" spans="1:24" ht="13.8" thickBot="1" x14ac:dyDescent="0.3">
      <c r="A58" s="15" t="s">
        <v>701</v>
      </c>
      <c r="B58" s="18" t="s">
        <v>364</v>
      </c>
      <c r="C58" s="18">
        <v>57</v>
      </c>
      <c r="D58" s="20" t="s">
        <v>421</v>
      </c>
      <c r="E58" s="20">
        <v>60</v>
      </c>
      <c r="F58" s="18" t="s">
        <v>410</v>
      </c>
      <c r="G58" s="21" t="s">
        <v>190</v>
      </c>
      <c r="H58" s="78" t="s">
        <v>402</v>
      </c>
      <c r="I58" s="78" t="s">
        <v>402</v>
      </c>
      <c r="J58" s="78"/>
      <c r="K58" s="78"/>
      <c r="U58" s="271"/>
      <c r="V58" s="125" t="s">
        <v>218</v>
      </c>
      <c r="W58" s="169">
        <f t="shared" si="9"/>
        <v>0</v>
      </c>
      <c r="X58" s="170">
        <f t="shared" si="9"/>
        <v>0</v>
      </c>
    </row>
    <row r="59" spans="1:24" ht="13.8" thickBot="1" x14ac:dyDescent="0.3">
      <c r="A59" s="15" t="s">
        <v>559</v>
      </c>
      <c r="B59" s="18" t="s">
        <v>364</v>
      </c>
      <c r="C59" s="20">
        <v>58</v>
      </c>
      <c r="D59" s="20" t="s">
        <v>421</v>
      </c>
      <c r="E59" s="20">
        <v>90</v>
      </c>
      <c r="F59" s="18" t="s">
        <v>405</v>
      </c>
      <c r="G59" s="21" t="s">
        <v>194</v>
      </c>
      <c r="H59" s="78" t="s">
        <v>402</v>
      </c>
      <c r="I59" s="78" t="s">
        <v>402</v>
      </c>
      <c r="J59" s="78"/>
      <c r="K59" s="78"/>
      <c r="U59" s="271"/>
      <c r="V59" s="125" t="s">
        <v>222</v>
      </c>
      <c r="W59" s="169">
        <f t="shared" si="9"/>
        <v>0</v>
      </c>
      <c r="X59" s="170">
        <f t="shared" si="9"/>
        <v>0</v>
      </c>
    </row>
    <row r="60" spans="1:24" ht="13.8" thickBot="1" x14ac:dyDescent="0.3">
      <c r="A60" s="15" t="s">
        <v>534</v>
      </c>
      <c r="B60" s="18" t="s">
        <v>364</v>
      </c>
      <c r="C60" s="18">
        <v>59</v>
      </c>
      <c r="D60" s="20" t="s">
        <v>421</v>
      </c>
      <c r="E60" s="20">
        <v>160</v>
      </c>
      <c r="F60" s="18" t="s">
        <v>401</v>
      </c>
      <c r="G60" s="21" t="s">
        <v>198</v>
      </c>
      <c r="H60" s="78" t="s">
        <v>402</v>
      </c>
      <c r="I60" s="78" t="s">
        <v>402</v>
      </c>
      <c r="J60" s="78"/>
      <c r="K60" s="78"/>
      <c r="U60" s="271"/>
      <c r="V60" s="125" t="s">
        <v>226</v>
      </c>
      <c r="W60" s="169">
        <f t="shared" si="9"/>
        <v>0</v>
      </c>
      <c r="X60" s="170">
        <f t="shared" si="9"/>
        <v>0</v>
      </c>
    </row>
    <row r="61" spans="1:24" ht="13.8" thickBot="1" x14ac:dyDescent="0.3">
      <c r="A61" s="15" t="s">
        <v>693</v>
      </c>
      <c r="B61" s="18" t="s">
        <v>364</v>
      </c>
      <c r="C61" s="20">
        <v>60</v>
      </c>
      <c r="D61" s="20" t="s">
        <v>421</v>
      </c>
      <c r="E61" s="20">
        <v>60</v>
      </c>
      <c r="F61" s="18" t="s">
        <v>410</v>
      </c>
      <c r="G61" s="21" t="s">
        <v>190</v>
      </c>
      <c r="H61" s="78" t="s">
        <v>402</v>
      </c>
      <c r="I61" s="78" t="s">
        <v>402</v>
      </c>
      <c r="J61" s="78"/>
      <c r="K61" s="78"/>
      <c r="U61" s="271"/>
      <c r="V61" s="126" t="s">
        <v>230</v>
      </c>
      <c r="W61" s="169">
        <f t="shared" si="9"/>
        <v>0</v>
      </c>
      <c r="X61" s="170">
        <f t="shared" si="9"/>
        <v>0</v>
      </c>
    </row>
    <row r="62" spans="1:24" ht="13.8" thickBot="1" x14ac:dyDescent="0.3">
      <c r="A62" s="15" t="s">
        <v>683</v>
      </c>
      <c r="B62" s="18" t="s">
        <v>364</v>
      </c>
      <c r="C62" s="18">
        <v>61</v>
      </c>
      <c r="D62" s="20" t="s">
        <v>421</v>
      </c>
      <c r="E62" s="20">
        <v>100</v>
      </c>
      <c r="F62" s="18" t="s">
        <v>405</v>
      </c>
      <c r="G62" s="19" t="s">
        <v>194</v>
      </c>
      <c r="H62" s="78" t="s">
        <v>402</v>
      </c>
      <c r="I62" s="78" t="s">
        <v>402</v>
      </c>
      <c r="J62" s="78"/>
      <c r="K62" s="78"/>
      <c r="U62" s="271"/>
      <c r="V62" s="125" t="s">
        <v>234</v>
      </c>
      <c r="W62" s="169">
        <f t="shared" si="9"/>
        <v>0</v>
      </c>
      <c r="X62" s="170">
        <f t="shared" si="9"/>
        <v>0</v>
      </c>
    </row>
    <row r="63" spans="1:24" ht="13.8" thickBot="1" x14ac:dyDescent="0.3">
      <c r="A63" s="15" t="s">
        <v>687</v>
      </c>
      <c r="B63" s="18" t="s">
        <v>364</v>
      </c>
      <c r="C63" s="20">
        <v>62</v>
      </c>
      <c r="D63" s="20" t="s">
        <v>421</v>
      </c>
      <c r="E63" s="20">
        <v>80</v>
      </c>
      <c r="F63" s="18" t="s">
        <v>410</v>
      </c>
      <c r="G63" s="19" t="s">
        <v>190</v>
      </c>
      <c r="H63" s="78" t="s">
        <v>402</v>
      </c>
      <c r="I63" s="78" t="s">
        <v>402</v>
      </c>
      <c r="J63" s="78"/>
      <c r="K63" s="78"/>
      <c r="U63" s="271"/>
      <c r="V63" s="125" t="s">
        <v>238</v>
      </c>
      <c r="W63" s="169">
        <f t="shared" si="9"/>
        <v>0</v>
      </c>
      <c r="X63" s="170">
        <f t="shared" si="9"/>
        <v>0</v>
      </c>
    </row>
    <row r="64" spans="1:24" ht="13.8" thickBot="1" x14ac:dyDescent="0.3">
      <c r="A64" s="15" t="s">
        <v>671</v>
      </c>
      <c r="B64" s="18" t="s">
        <v>364</v>
      </c>
      <c r="C64" s="18">
        <v>63</v>
      </c>
      <c r="D64" s="20" t="s">
        <v>421</v>
      </c>
      <c r="E64" s="20">
        <v>130</v>
      </c>
      <c r="F64" s="18" t="s">
        <v>405</v>
      </c>
      <c r="G64" s="21" t="s">
        <v>198</v>
      </c>
      <c r="H64" s="78" t="s">
        <v>402</v>
      </c>
      <c r="I64" s="78" t="s">
        <v>402</v>
      </c>
      <c r="J64" s="78"/>
      <c r="K64" s="78"/>
      <c r="U64" s="271"/>
      <c r="V64" s="125" t="s">
        <v>242</v>
      </c>
      <c r="W64" s="169">
        <f t="shared" si="9"/>
        <v>0</v>
      </c>
      <c r="X64" s="170">
        <f t="shared" si="9"/>
        <v>0</v>
      </c>
    </row>
    <row r="65" spans="1:24" ht="13.8" thickBot="1" x14ac:dyDescent="0.3">
      <c r="A65" s="15" t="s">
        <v>3168</v>
      </c>
      <c r="B65" s="18" t="s">
        <v>364</v>
      </c>
      <c r="C65" s="20">
        <v>64</v>
      </c>
      <c r="D65" s="20" t="s">
        <v>421</v>
      </c>
      <c r="E65" s="20">
        <v>120</v>
      </c>
      <c r="F65" s="18" t="s">
        <v>405</v>
      </c>
      <c r="G65" s="19" t="s">
        <v>198</v>
      </c>
      <c r="H65" s="78" t="s">
        <v>402</v>
      </c>
      <c r="I65" s="78" t="s">
        <v>402</v>
      </c>
      <c r="J65" s="78"/>
      <c r="K65" s="78"/>
      <c r="U65" s="271"/>
      <c r="V65" s="125" t="s">
        <v>246</v>
      </c>
      <c r="W65" s="169">
        <f t="shared" si="9"/>
        <v>0</v>
      </c>
      <c r="X65" s="170">
        <f t="shared" si="9"/>
        <v>0</v>
      </c>
    </row>
    <row r="66" spans="1:24" ht="13.8" thickBot="1" x14ac:dyDescent="0.3">
      <c r="A66" s="15" t="s">
        <v>584</v>
      </c>
      <c r="B66" s="18" t="s">
        <v>364</v>
      </c>
      <c r="C66" s="18">
        <v>65</v>
      </c>
      <c r="D66" s="20" t="s">
        <v>421</v>
      </c>
      <c r="E66" s="20">
        <v>80</v>
      </c>
      <c r="F66" s="18" t="s">
        <v>405</v>
      </c>
      <c r="G66" s="19" t="s">
        <v>198</v>
      </c>
      <c r="H66" s="78" t="s">
        <v>402</v>
      </c>
      <c r="I66" s="78" t="s">
        <v>402</v>
      </c>
      <c r="J66" s="78"/>
      <c r="K66" s="78"/>
      <c r="U66" s="271"/>
      <c r="V66" s="125" t="s">
        <v>250</v>
      </c>
      <c r="W66" s="169">
        <f t="shared" si="9"/>
        <v>0</v>
      </c>
      <c r="X66" s="170">
        <f t="shared" si="9"/>
        <v>0</v>
      </c>
    </row>
    <row r="67" spans="1:24" ht="13.8" thickBot="1" x14ac:dyDescent="0.3">
      <c r="A67" s="15" t="s">
        <v>621</v>
      </c>
      <c r="B67" s="18" t="s">
        <v>364</v>
      </c>
      <c r="C67" s="20">
        <v>66</v>
      </c>
      <c r="D67" s="20" t="s">
        <v>421</v>
      </c>
      <c r="E67" s="20">
        <v>80</v>
      </c>
      <c r="F67" s="18" t="s">
        <v>410</v>
      </c>
      <c r="G67" s="21" t="s">
        <v>198</v>
      </c>
      <c r="H67" s="78" t="s">
        <v>402</v>
      </c>
      <c r="I67" s="78" t="s">
        <v>402</v>
      </c>
      <c r="J67" s="78"/>
      <c r="K67" s="78"/>
      <c r="U67" s="271"/>
      <c r="V67" s="125" t="s">
        <v>254</v>
      </c>
      <c r="W67" s="169">
        <f t="shared" si="9"/>
        <v>0</v>
      </c>
      <c r="X67" s="170">
        <f t="shared" si="9"/>
        <v>0</v>
      </c>
    </row>
    <row r="68" spans="1:24" ht="13.8" thickBot="1" x14ac:dyDescent="0.3">
      <c r="A68" s="15" t="s">
        <v>3261</v>
      </c>
      <c r="B68" s="18" t="s">
        <v>364</v>
      </c>
      <c r="C68" s="18">
        <v>67</v>
      </c>
      <c r="D68" s="20" t="s">
        <v>421</v>
      </c>
      <c r="E68" s="20">
        <v>150</v>
      </c>
      <c r="F68" s="18" t="s">
        <v>410</v>
      </c>
      <c r="G68" s="21" t="s">
        <v>210</v>
      </c>
      <c r="H68" s="78" t="s">
        <v>402</v>
      </c>
      <c r="I68" s="78" t="s">
        <v>402</v>
      </c>
      <c r="J68" s="78"/>
      <c r="K68" s="78" t="s">
        <v>402</v>
      </c>
      <c r="U68" s="271"/>
      <c r="V68" s="125" t="s">
        <v>258</v>
      </c>
      <c r="W68" s="169">
        <f t="shared" ref="W68:X73" si="10">S20+S44+W20+W44</f>
        <v>0</v>
      </c>
      <c r="X68" s="170">
        <f t="shared" si="10"/>
        <v>0</v>
      </c>
    </row>
    <row r="69" spans="1:24" ht="13.8" thickBot="1" x14ac:dyDescent="0.3">
      <c r="A69" s="15" t="s">
        <v>554</v>
      </c>
      <c r="B69" s="18" t="s">
        <v>364</v>
      </c>
      <c r="C69" s="20">
        <v>68</v>
      </c>
      <c r="D69" s="20" t="s">
        <v>421</v>
      </c>
      <c r="E69" s="20">
        <v>90</v>
      </c>
      <c r="F69" s="18" t="s">
        <v>410</v>
      </c>
      <c r="G69" s="21" t="s">
        <v>194</v>
      </c>
      <c r="H69" s="78" t="s">
        <v>402</v>
      </c>
      <c r="I69" s="78" t="s">
        <v>402</v>
      </c>
      <c r="J69" s="78"/>
      <c r="K69" s="78"/>
      <c r="U69" s="271"/>
      <c r="V69" s="125" t="s">
        <v>262</v>
      </c>
      <c r="W69" s="169">
        <f t="shared" si="10"/>
        <v>0</v>
      </c>
      <c r="X69" s="170">
        <f t="shared" si="10"/>
        <v>0</v>
      </c>
    </row>
    <row r="70" spans="1:24" ht="13.8" thickBot="1" x14ac:dyDescent="0.3">
      <c r="A70" s="15" t="s">
        <v>3041</v>
      </c>
      <c r="B70" s="18" t="s">
        <v>364</v>
      </c>
      <c r="C70" s="18">
        <v>69</v>
      </c>
      <c r="D70" s="20" t="s">
        <v>421</v>
      </c>
      <c r="E70" s="20">
        <v>50</v>
      </c>
      <c r="F70" s="18" t="s">
        <v>410</v>
      </c>
      <c r="G70" s="21" t="s">
        <v>190</v>
      </c>
      <c r="H70" s="78" t="s">
        <v>402</v>
      </c>
      <c r="I70" s="78" t="s">
        <v>402</v>
      </c>
      <c r="J70" s="78"/>
      <c r="K70" s="78"/>
      <c r="U70" s="271"/>
      <c r="V70" s="125" t="s">
        <v>266</v>
      </c>
      <c r="W70" s="169">
        <f t="shared" si="10"/>
        <v>0</v>
      </c>
      <c r="X70" s="170">
        <f t="shared" si="10"/>
        <v>0</v>
      </c>
    </row>
    <row r="71" spans="1:24" ht="13.8" thickBot="1" x14ac:dyDescent="0.3">
      <c r="A71" s="15" t="s">
        <v>3193</v>
      </c>
      <c r="B71" s="18" t="s">
        <v>364</v>
      </c>
      <c r="C71" s="20">
        <v>70</v>
      </c>
      <c r="D71" s="20" t="s">
        <v>421</v>
      </c>
      <c r="E71" s="20">
        <v>100</v>
      </c>
      <c r="F71" s="18" t="s">
        <v>405</v>
      </c>
      <c r="G71" s="21" t="s">
        <v>194</v>
      </c>
      <c r="H71" s="78" t="s">
        <v>402</v>
      </c>
      <c r="I71" s="78" t="s">
        <v>402</v>
      </c>
      <c r="J71" s="78"/>
      <c r="K71" s="78"/>
      <c r="U71" s="271"/>
      <c r="V71" s="125" t="s">
        <v>270</v>
      </c>
      <c r="W71" s="169">
        <f t="shared" si="10"/>
        <v>0</v>
      </c>
      <c r="X71" s="170">
        <f t="shared" si="10"/>
        <v>0</v>
      </c>
    </row>
    <row r="72" spans="1:24" ht="13.8" thickBot="1" x14ac:dyDescent="0.3">
      <c r="A72" s="15" t="s">
        <v>653</v>
      </c>
      <c r="B72" s="18" t="s">
        <v>364</v>
      </c>
      <c r="C72" s="18">
        <v>71</v>
      </c>
      <c r="D72" s="20" t="s">
        <v>431</v>
      </c>
      <c r="E72" s="20">
        <v>50</v>
      </c>
      <c r="F72" s="18" t="s">
        <v>410</v>
      </c>
      <c r="G72" s="21" t="s">
        <v>190</v>
      </c>
      <c r="H72" s="78" t="s">
        <v>402</v>
      </c>
      <c r="I72" s="78" t="s">
        <v>402</v>
      </c>
      <c r="J72" s="78"/>
      <c r="K72" s="78"/>
      <c r="U72" s="271"/>
      <c r="V72" s="125" t="s">
        <v>274</v>
      </c>
      <c r="W72" s="169">
        <f t="shared" si="10"/>
        <v>0</v>
      </c>
      <c r="X72" s="170">
        <f t="shared" si="10"/>
        <v>23</v>
      </c>
    </row>
    <row r="73" spans="1:24" ht="13.8" thickBot="1" x14ac:dyDescent="0.3">
      <c r="A73" s="15" t="s">
        <v>641</v>
      </c>
      <c r="B73" s="18" t="s">
        <v>364</v>
      </c>
      <c r="C73" s="20">
        <v>72</v>
      </c>
      <c r="D73" s="20" t="s">
        <v>431</v>
      </c>
      <c r="E73" s="20">
        <v>90</v>
      </c>
      <c r="F73" s="18" t="s">
        <v>405</v>
      </c>
      <c r="G73" s="21" t="s">
        <v>198</v>
      </c>
      <c r="H73" s="78" t="s">
        <v>402</v>
      </c>
      <c r="I73" s="78" t="s">
        <v>402</v>
      </c>
      <c r="J73" s="78"/>
      <c r="K73" s="78"/>
      <c r="U73" s="271"/>
      <c r="V73" s="177" t="s">
        <v>278</v>
      </c>
      <c r="W73" s="169">
        <f t="shared" si="10"/>
        <v>0</v>
      </c>
      <c r="X73" s="170">
        <f t="shared" si="10"/>
        <v>15</v>
      </c>
    </row>
    <row r="74" spans="1:24" x14ac:dyDescent="0.25">
      <c r="A74" s="15" t="s">
        <v>666</v>
      </c>
      <c r="B74" s="18" t="s">
        <v>364</v>
      </c>
      <c r="C74" s="18">
        <v>73</v>
      </c>
      <c r="D74" s="20" t="s">
        <v>431</v>
      </c>
      <c r="E74" s="20">
        <v>100</v>
      </c>
      <c r="F74" s="18" t="s">
        <v>410</v>
      </c>
      <c r="G74" s="21" t="s">
        <v>194</v>
      </c>
      <c r="H74" s="78" t="s">
        <v>402</v>
      </c>
      <c r="I74" s="78" t="s">
        <v>402</v>
      </c>
      <c r="J74" s="78"/>
      <c r="K74" s="78"/>
    </row>
    <row r="75" spans="1:24" x14ac:dyDescent="0.25">
      <c r="A75" s="15" t="s">
        <v>529</v>
      </c>
      <c r="B75" s="18" t="s">
        <v>364</v>
      </c>
      <c r="C75" s="20">
        <v>74</v>
      </c>
      <c r="D75" s="20" t="s">
        <v>431</v>
      </c>
      <c r="E75" s="20">
        <v>90</v>
      </c>
      <c r="F75" s="18" t="s">
        <v>410</v>
      </c>
      <c r="G75" s="21" t="s">
        <v>194</v>
      </c>
      <c r="H75" s="78" t="s">
        <v>402</v>
      </c>
      <c r="I75" s="78" t="s">
        <v>402</v>
      </c>
      <c r="J75" s="78"/>
      <c r="K75" s="78"/>
    </row>
    <row r="76" spans="1:24" x14ac:dyDescent="0.25">
      <c r="A76" s="15" t="s">
        <v>690</v>
      </c>
      <c r="B76" s="18" t="s">
        <v>364</v>
      </c>
      <c r="C76" s="18">
        <v>75</v>
      </c>
      <c r="D76" s="20" t="s">
        <v>431</v>
      </c>
      <c r="E76" s="20">
        <v>90</v>
      </c>
      <c r="F76" s="18" t="s">
        <v>405</v>
      </c>
      <c r="G76" s="21" t="s">
        <v>194</v>
      </c>
      <c r="H76" s="78" t="s">
        <v>402</v>
      </c>
      <c r="I76" s="78" t="s">
        <v>402</v>
      </c>
      <c r="J76" s="78"/>
      <c r="K76" s="78"/>
    </row>
    <row r="77" spans="1:24" x14ac:dyDescent="0.25">
      <c r="A77" s="15" t="s">
        <v>680</v>
      </c>
      <c r="B77" s="18" t="s">
        <v>364</v>
      </c>
      <c r="C77" s="20">
        <v>76</v>
      </c>
      <c r="D77" s="20" t="s">
        <v>431</v>
      </c>
      <c r="E77" s="20">
        <v>130</v>
      </c>
      <c r="F77" s="18" t="s">
        <v>401</v>
      </c>
      <c r="G77" s="21" t="s">
        <v>202</v>
      </c>
      <c r="H77" s="78" t="s">
        <v>402</v>
      </c>
      <c r="I77" s="78" t="s">
        <v>402</v>
      </c>
      <c r="J77" s="78"/>
      <c r="K77" s="78"/>
    </row>
    <row r="78" spans="1:24" x14ac:dyDescent="0.25">
      <c r="A78" s="15" t="s">
        <v>688</v>
      </c>
      <c r="B78" s="18" t="s">
        <v>364</v>
      </c>
      <c r="C78" s="20">
        <v>77</v>
      </c>
      <c r="D78" s="20" t="s">
        <v>431</v>
      </c>
      <c r="E78" s="20">
        <v>90</v>
      </c>
      <c r="F78" s="18" t="s">
        <v>405</v>
      </c>
      <c r="G78" s="21" t="s">
        <v>194</v>
      </c>
      <c r="H78" s="78" t="s">
        <v>402</v>
      </c>
      <c r="I78" s="78" t="s">
        <v>402</v>
      </c>
      <c r="J78" s="78"/>
      <c r="K78" s="78"/>
    </row>
    <row r="79" spans="1:24" x14ac:dyDescent="0.25">
      <c r="A79" s="15" t="s">
        <v>668</v>
      </c>
      <c r="B79" s="18" t="s">
        <v>364</v>
      </c>
      <c r="C79" s="20">
        <v>78</v>
      </c>
      <c r="D79" s="20" t="s">
        <v>431</v>
      </c>
      <c r="E79" s="20">
        <v>140</v>
      </c>
      <c r="F79" s="18" t="s">
        <v>401</v>
      </c>
      <c r="G79" s="21" t="s">
        <v>198</v>
      </c>
      <c r="H79" s="78" t="s">
        <v>402</v>
      </c>
      <c r="I79" s="78" t="s">
        <v>402</v>
      </c>
      <c r="J79" s="78"/>
      <c r="K79" s="78"/>
    </row>
    <row r="80" spans="1:24" x14ac:dyDescent="0.25">
      <c r="A80" s="15" t="s">
        <v>965</v>
      </c>
      <c r="B80" s="18" t="s">
        <v>364</v>
      </c>
      <c r="C80" s="20">
        <v>79</v>
      </c>
      <c r="D80" s="20" t="s">
        <v>431</v>
      </c>
      <c r="E80" s="20">
        <v>70</v>
      </c>
      <c r="F80" s="18" t="s">
        <v>410</v>
      </c>
      <c r="G80" s="21" t="s">
        <v>190</v>
      </c>
      <c r="H80" s="78" t="s">
        <v>402</v>
      </c>
      <c r="I80" s="78" t="s">
        <v>402</v>
      </c>
      <c r="J80" s="78"/>
      <c r="K80" s="78"/>
    </row>
    <row r="81" spans="1:11" x14ac:dyDescent="0.25">
      <c r="A81" s="15" t="s">
        <v>958</v>
      </c>
      <c r="B81" s="18" t="s">
        <v>364</v>
      </c>
      <c r="C81" s="20">
        <v>80</v>
      </c>
      <c r="D81" s="20" t="s">
        <v>431</v>
      </c>
      <c r="E81" s="20">
        <v>80</v>
      </c>
      <c r="F81" s="18" t="s">
        <v>405</v>
      </c>
      <c r="G81" s="21" t="s">
        <v>194</v>
      </c>
      <c r="H81" s="78" t="s">
        <v>402</v>
      </c>
      <c r="I81" s="78" t="s">
        <v>402</v>
      </c>
      <c r="J81" s="78"/>
      <c r="K81" s="78"/>
    </row>
    <row r="82" spans="1:11" x14ac:dyDescent="0.25">
      <c r="A82" s="15" t="s">
        <v>2720</v>
      </c>
      <c r="B82" s="18" t="s">
        <v>364</v>
      </c>
      <c r="C82" s="20">
        <v>81</v>
      </c>
      <c r="D82" s="20" t="s">
        <v>431</v>
      </c>
      <c r="E82" s="20">
        <v>60</v>
      </c>
      <c r="F82" s="18" t="s">
        <v>410</v>
      </c>
      <c r="G82" s="21" t="s">
        <v>190</v>
      </c>
      <c r="H82" s="78" t="s">
        <v>402</v>
      </c>
      <c r="I82" s="78" t="s">
        <v>402</v>
      </c>
      <c r="J82" s="78"/>
      <c r="K82" s="78"/>
    </row>
    <row r="83" spans="1:11" x14ac:dyDescent="0.25">
      <c r="A83" s="15" t="s">
        <v>3101</v>
      </c>
      <c r="B83" s="18" t="s">
        <v>364</v>
      </c>
      <c r="C83" s="20">
        <v>82</v>
      </c>
      <c r="D83" s="20" t="s">
        <v>431</v>
      </c>
      <c r="E83" s="20">
        <v>200</v>
      </c>
      <c r="F83" s="18" t="s">
        <v>405</v>
      </c>
      <c r="G83" s="21" t="s">
        <v>210</v>
      </c>
      <c r="H83" s="78" t="s">
        <v>402</v>
      </c>
      <c r="I83" s="78" t="s">
        <v>402</v>
      </c>
      <c r="J83" s="78"/>
      <c r="K83" s="78" t="s">
        <v>402</v>
      </c>
    </row>
    <row r="84" spans="1:11" x14ac:dyDescent="0.25">
      <c r="A84" s="15" t="s">
        <v>3036</v>
      </c>
      <c r="B84" s="18" t="s">
        <v>364</v>
      </c>
      <c r="C84" s="20">
        <v>83</v>
      </c>
      <c r="D84" s="20" t="s">
        <v>435</v>
      </c>
      <c r="E84" s="20">
        <v>70</v>
      </c>
      <c r="F84" s="18" t="s">
        <v>410</v>
      </c>
      <c r="G84" s="21" t="s">
        <v>190</v>
      </c>
      <c r="H84" s="78" t="s">
        <v>402</v>
      </c>
      <c r="I84" s="78" t="s">
        <v>402</v>
      </c>
      <c r="J84" s="78"/>
      <c r="K84" s="78"/>
    </row>
    <row r="85" spans="1:11" x14ac:dyDescent="0.25">
      <c r="A85" s="15" t="s">
        <v>3037</v>
      </c>
      <c r="B85" s="18" t="s">
        <v>364</v>
      </c>
      <c r="C85" s="20">
        <v>84</v>
      </c>
      <c r="D85" s="20" t="s">
        <v>435</v>
      </c>
      <c r="E85" s="20">
        <v>120</v>
      </c>
      <c r="F85" s="18" t="s">
        <v>405</v>
      </c>
      <c r="G85" s="21" t="s">
        <v>198</v>
      </c>
      <c r="H85" s="78" t="s">
        <v>402</v>
      </c>
      <c r="I85" s="78" t="s">
        <v>402</v>
      </c>
      <c r="J85" s="78"/>
      <c r="K85" s="78"/>
    </row>
    <row r="86" spans="1:11" x14ac:dyDescent="0.25">
      <c r="A86" s="15" t="s">
        <v>950</v>
      </c>
      <c r="B86" s="18" t="s">
        <v>364</v>
      </c>
      <c r="C86" s="20">
        <v>85</v>
      </c>
      <c r="D86" s="20" t="s">
        <v>435</v>
      </c>
      <c r="E86" s="20">
        <v>170</v>
      </c>
      <c r="F86" s="18" t="s">
        <v>401</v>
      </c>
      <c r="G86" s="21" t="s">
        <v>202</v>
      </c>
      <c r="H86" s="78" t="s">
        <v>402</v>
      </c>
      <c r="I86" s="78" t="s">
        <v>402</v>
      </c>
      <c r="J86" s="78"/>
      <c r="K86" s="78"/>
    </row>
    <row r="87" spans="1:11" x14ac:dyDescent="0.25">
      <c r="A87" s="15" t="s">
        <v>1230</v>
      </c>
      <c r="B87" s="18" t="s">
        <v>364</v>
      </c>
      <c r="C87" s="20">
        <v>86</v>
      </c>
      <c r="D87" s="20" t="s">
        <v>435</v>
      </c>
      <c r="E87" s="20">
        <v>70</v>
      </c>
      <c r="F87" s="18" t="s">
        <v>410</v>
      </c>
      <c r="G87" s="21" t="s">
        <v>190</v>
      </c>
      <c r="H87" s="78" t="s">
        <v>402</v>
      </c>
      <c r="I87" s="78" t="s">
        <v>402</v>
      </c>
      <c r="J87" s="78"/>
      <c r="K87" s="78"/>
    </row>
    <row r="88" spans="1:11" x14ac:dyDescent="0.25">
      <c r="A88" s="15" t="s">
        <v>1202</v>
      </c>
      <c r="B88" s="18" t="s">
        <v>364</v>
      </c>
      <c r="C88" s="20">
        <v>87</v>
      </c>
      <c r="D88" s="20" t="s">
        <v>435</v>
      </c>
      <c r="E88" s="20">
        <v>100</v>
      </c>
      <c r="F88" s="18" t="s">
        <v>405</v>
      </c>
      <c r="G88" s="21" t="s">
        <v>198</v>
      </c>
      <c r="H88" s="78" t="s">
        <v>402</v>
      </c>
      <c r="I88" s="78" t="s">
        <v>402</v>
      </c>
      <c r="J88" s="78"/>
      <c r="K88" s="78"/>
    </row>
    <row r="89" spans="1:11" x14ac:dyDescent="0.25">
      <c r="A89" s="15" t="s">
        <v>1293</v>
      </c>
      <c r="B89" s="18" t="s">
        <v>364</v>
      </c>
      <c r="C89" s="20">
        <v>88</v>
      </c>
      <c r="D89" s="20" t="s">
        <v>435</v>
      </c>
      <c r="E89" s="20">
        <v>100</v>
      </c>
      <c r="F89" s="18" t="s">
        <v>410</v>
      </c>
      <c r="G89" s="21" t="s">
        <v>202</v>
      </c>
      <c r="H89" s="78" t="s">
        <v>402</v>
      </c>
      <c r="I89" s="78" t="s">
        <v>402</v>
      </c>
      <c r="J89" s="78"/>
      <c r="K89" s="78"/>
    </row>
    <row r="90" spans="1:11" x14ac:dyDescent="0.25">
      <c r="A90" s="15" t="s">
        <v>1972</v>
      </c>
      <c r="B90" s="18" t="s">
        <v>364</v>
      </c>
      <c r="C90" s="20">
        <v>89</v>
      </c>
      <c r="D90" s="20" t="s">
        <v>435</v>
      </c>
      <c r="E90" s="20">
        <v>70</v>
      </c>
      <c r="F90" s="18" t="s">
        <v>410</v>
      </c>
      <c r="G90" s="21" t="s">
        <v>194</v>
      </c>
      <c r="H90" s="78" t="s">
        <v>402</v>
      </c>
      <c r="I90" s="78" t="s">
        <v>402</v>
      </c>
      <c r="J90" s="78"/>
      <c r="K90" s="78"/>
    </row>
    <row r="91" spans="1:11" x14ac:dyDescent="0.25">
      <c r="A91" s="15" t="s">
        <v>2310</v>
      </c>
      <c r="B91" s="18" t="s">
        <v>364</v>
      </c>
      <c r="C91" s="20">
        <v>90</v>
      </c>
      <c r="D91" s="20" t="s">
        <v>435</v>
      </c>
      <c r="E91" s="20">
        <v>60</v>
      </c>
      <c r="F91" s="18" t="s">
        <v>410</v>
      </c>
      <c r="G91" s="21" t="s">
        <v>190</v>
      </c>
      <c r="H91" s="78" t="s">
        <v>402</v>
      </c>
      <c r="I91" s="78" t="s">
        <v>402</v>
      </c>
      <c r="J91" s="78"/>
      <c r="K91" s="78"/>
    </row>
    <row r="92" spans="1:11" x14ac:dyDescent="0.25">
      <c r="A92" s="15" t="s">
        <v>2311</v>
      </c>
      <c r="B92" s="18" t="s">
        <v>364</v>
      </c>
      <c r="C92" s="20">
        <v>91</v>
      </c>
      <c r="D92" s="20" t="s">
        <v>435</v>
      </c>
      <c r="E92" s="20">
        <v>110</v>
      </c>
      <c r="F92" s="18" t="s">
        <v>405</v>
      </c>
      <c r="G92" s="21" t="s">
        <v>202</v>
      </c>
      <c r="H92" s="78" t="s">
        <v>402</v>
      </c>
      <c r="I92" s="78" t="s">
        <v>402</v>
      </c>
      <c r="J92" s="78"/>
      <c r="K92" s="78"/>
    </row>
    <row r="93" spans="1:11" x14ac:dyDescent="0.25">
      <c r="A93" s="15" t="s">
        <v>2312</v>
      </c>
      <c r="B93" s="18" t="s">
        <v>364</v>
      </c>
      <c r="C93" s="20">
        <v>92</v>
      </c>
      <c r="D93" s="20" t="s">
        <v>435</v>
      </c>
      <c r="E93" s="20">
        <v>60</v>
      </c>
      <c r="F93" s="18" t="s">
        <v>410</v>
      </c>
      <c r="G93" s="21" t="s">
        <v>190</v>
      </c>
      <c r="H93" s="78" t="s">
        <v>402</v>
      </c>
      <c r="I93" s="78" t="s">
        <v>402</v>
      </c>
      <c r="J93" s="78"/>
      <c r="K93" s="78"/>
    </row>
    <row r="94" spans="1:11" x14ac:dyDescent="0.25">
      <c r="A94" s="15" t="s">
        <v>2313</v>
      </c>
      <c r="B94" s="18" t="s">
        <v>364</v>
      </c>
      <c r="C94" s="20">
        <v>93</v>
      </c>
      <c r="D94" s="20" t="s">
        <v>435</v>
      </c>
      <c r="E94" s="20">
        <v>120</v>
      </c>
      <c r="F94" s="18" t="s">
        <v>405</v>
      </c>
      <c r="G94" s="21" t="s">
        <v>198</v>
      </c>
      <c r="H94" s="78" t="s">
        <v>402</v>
      </c>
      <c r="I94" s="78" t="s">
        <v>402</v>
      </c>
      <c r="J94" s="78"/>
      <c r="K94" s="78"/>
    </row>
    <row r="95" spans="1:11" x14ac:dyDescent="0.25">
      <c r="A95" s="15" t="s">
        <v>2725</v>
      </c>
      <c r="B95" s="18" t="s">
        <v>364</v>
      </c>
      <c r="C95" s="20">
        <v>94</v>
      </c>
      <c r="D95" s="20" t="s">
        <v>435</v>
      </c>
      <c r="E95" s="20">
        <v>140</v>
      </c>
      <c r="F95" s="18" t="s">
        <v>405</v>
      </c>
      <c r="G95" s="21" t="s">
        <v>198</v>
      </c>
      <c r="H95" s="78" t="s">
        <v>402</v>
      </c>
      <c r="I95" s="78" t="s">
        <v>402</v>
      </c>
      <c r="J95" s="78"/>
      <c r="K95" s="78"/>
    </row>
    <row r="96" spans="1:11" x14ac:dyDescent="0.25">
      <c r="A96" s="15" t="s">
        <v>2645</v>
      </c>
      <c r="B96" s="18" t="s">
        <v>364</v>
      </c>
      <c r="C96" s="20">
        <v>95</v>
      </c>
      <c r="D96" s="20" t="s">
        <v>435</v>
      </c>
      <c r="E96" s="20">
        <v>110</v>
      </c>
      <c r="F96" s="18" t="s">
        <v>410</v>
      </c>
      <c r="G96" s="21" t="s">
        <v>202</v>
      </c>
      <c r="H96" s="78" t="s">
        <v>402</v>
      </c>
      <c r="I96" s="78" t="s">
        <v>402</v>
      </c>
      <c r="J96" s="78"/>
      <c r="K96" s="78"/>
    </row>
    <row r="97" spans="1:11" x14ac:dyDescent="0.25">
      <c r="A97" s="15" t="s">
        <v>3352</v>
      </c>
      <c r="B97" s="18" t="s">
        <v>364</v>
      </c>
      <c r="C97" s="20">
        <v>96</v>
      </c>
      <c r="D97" s="20" t="s">
        <v>435</v>
      </c>
      <c r="E97" s="20">
        <v>190</v>
      </c>
      <c r="F97" s="18" t="s">
        <v>410</v>
      </c>
      <c r="G97" s="21" t="s">
        <v>210</v>
      </c>
      <c r="H97" s="78" t="s">
        <v>402</v>
      </c>
      <c r="I97" s="78" t="s">
        <v>402</v>
      </c>
      <c r="J97" s="78"/>
      <c r="K97" s="78" t="s">
        <v>402</v>
      </c>
    </row>
    <row r="98" spans="1:11" x14ac:dyDescent="0.25">
      <c r="A98" s="15" t="s">
        <v>3021</v>
      </c>
      <c r="B98" s="18" t="s">
        <v>364</v>
      </c>
      <c r="C98" s="20">
        <v>97</v>
      </c>
      <c r="D98" s="20" t="s">
        <v>435</v>
      </c>
      <c r="E98" s="20">
        <v>250</v>
      </c>
      <c r="F98" s="18" t="s">
        <v>401</v>
      </c>
      <c r="G98" s="21" t="s">
        <v>210</v>
      </c>
      <c r="H98" s="78" t="s">
        <v>402</v>
      </c>
      <c r="I98" s="78" t="s">
        <v>402</v>
      </c>
      <c r="J98" s="78"/>
      <c r="K98" s="78" t="s">
        <v>402</v>
      </c>
    </row>
    <row r="99" spans="1:11" x14ac:dyDescent="0.25">
      <c r="A99" s="15" t="s">
        <v>418</v>
      </c>
      <c r="B99" s="18" t="s">
        <v>364</v>
      </c>
      <c r="C99" s="20">
        <v>98</v>
      </c>
      <c r="D99" s="20" t="s">
        <v>419</v>
      </c>
      <c r="E99" s="20">
        <v>110</v>
      </c>
      <c r="F99" s="18" t="s">
        <v>410</v>
      </c>
      <c r="G99" s="21" t="s">
        <v>198</v>
      </c>
      <c r="H99" s="78" t="s">
        <v>402</v>
      </c>
      <c r="I99" s="78" t="s">
        <v>402</v>
      </c>
      <c r="J99" s="78"/>
      <c r="K99" s="78"/>
    </row>
    <row r="100" spans="1:11" x14ac:dyDescent="0.25">
      <c r="A100" s="15" t="s">
        <v>1395</v>
      </c>
      <c r="B100" s="18" t="s">
        <v>364</v>
      </c>
      <c r="C100" s="20">
        <v>99</v>
      </c>
      <c r="D100" s="20" t="s">
        <v>419</v>
      </c>
      <c r="E100" s="20">
        <v>70</v>
      </c>
      <c r="F100" s="18" t="s">
        <v>410</v>
      </c>
      <c r="G100" s="21" t="s">
        <v>202</v>
      </c>
      <c r="H100" s="78" t="s">
        <v>402</v>
      </c>
      <c r="I100" s="78" t="s">
        <v>402</v>
      </c>
      <c r="J100" s="78"/>
      <c r="K100" s="78"/>
    </row>
    <row r="101" spans="1:11" x14ac:dyDescent="0.25">
      <c r="A101" s="15" t="s">
        <v>1895</v>
      </c>
      <c r="B101" s="18" t="s">
        <v>364</v>
      </c>
      <c r="C101" s="20">
        <v>100</v>
      </c>
      <c r="D101" s="20" t="s">
        <v>419</v>
      </c>
      <c r="E101" s="20">
        <v>50</v>
      </c>
      <c r="F101" s="18" t="s">
        <v>410</v>
      </c>
      <c r="G101" s="21" t="s">
        <v>190</v>
      </c>
      <c r="H101" s="78" t="s">
        <v>402</v>
      </c>
      <c r="I101" s="78" t="s">
        <v>402</v>
      </c>
      <c r="J101" s="78"/>
      <c r="K101" s="78"/>
    </row>
    <row r="102" spans="1:11" x14ac:dyDescent="0.25">
      <c r="A102" s="15" t="s">
        <v>1878</v>
      </c>
      <c r="B102" s="18" t="s">
        <v>364</v>
      </c>
      <c r="C102" s="20">
        <v>101</v>
      </c>
      <c r="D102" s="20" t="s">
        <v>419</v>
      </c>
      <c r="E102" s="20">
        <v>130</v>
      </c>
      <c r="F102" s="18" t="s">
        <v>405</v>
      </c>
      <c r="G102" s="21" t="s">
        <v>198</v>
      </c>
      <c r="H102" s="78" t="s">
        <v>402</v>
      </c>
      <c r="I102" s="78" t="s">
        <v>402</v>
      </c>
      <c r="J102" s="78"/>
      <c r="K102" s="78"/>
    </row>
    <row r="103" spans="1:11" x14ac:dyDescent="0.25">
      <c r="A103" s="15" t="s">
        <v>2350</v>
      </c>
      <c r="B103" s="18" t="s">
        <v>364</v>
      </c>
      <c r="C103" s="20">
        <v>102</v>
      </c>
      <c r="D103" s="20" t="s">
        <v>419</v>
      </c>
      <c r="E103" s="20">
        <v>60</v>
      </c>
      <c r="F103" s="18" t="s">
        <v>410</v>
      </c>
      <c r="G103" s="21" t="s">
        <v>190</v>
      </c>
      <c r="H103" s="78" t="s">
        <v>402</v>
      </c>
      <c r="I103" s="78" t="s">
        <v>402</v>
      </c>
      <c r="J103" s="78"/>
      <c r="K103" s="78"/>
    </row>
    <row r="104" spans="1:11" x14ac:dyDescent="0.25">
      <c r="A104" s="15" t="s">
        <v>2351</v>
      </c>
      <c r="B104" s="18" t="s">
        <v>364</v>
      </c>
      <c r="C104" s="20">
        <v>103</v>
      </c>
      <c r="D104" s="20" t="s">
        <v>419</v>
      </c>
      <c r="E104" s="20">
        <v>120</v>
      </c>
      <c r="F104" s="18" t="s">
        <v>405</v>
      </c>
      <c r="G104" s="21" t="s">
        <v>198</v>
      </c>
      <c r="H104" s="78" t="s">
        <v>402</v>
      </c>
      <c r="I104" s="78" t="s">
        <v>402</v>
      </c>
      <c r="J104" s="78"/>
      <c r="K104" s="78"/>
    </row>
    <row r="105" spans="1:11" x14ac:dyDescent="0.25">
      <c r="A105" s="15" t="s">
        <v>2406</v>
      </c>
      <c r="B105" s="18" t="s">
        <v>364</v>
      </c>
      <c r="C105" s="20">
        <v>104</v>
      </c>
      <c r="D105" s="20" t="s">
        <v>419</v>
      </c>
      <c r="E105" s="20">
        <v>60</v>
      </c>
      <c r="F105" s="18" t="s">
        <v>410</v>
      </c>
      <c r="G105" s="21" t="s">
        <v>190</v>
      </c>
      <c r="H105" s="78" t="s">
        <v>402</v>
      </c>
      <c r="I105" s="78" t="s">
        <v>402</v>
      </c>
      <c r="J105" s="78"/>
      <c r="K105" s="78"/>
    </row>
    <row r="106" spans="1:11" x14ac:dyDescent="0.25">
      <c r="A106" s="15" t="s">
        <v>2407</v>
      </c>
      <c r="B106" s="18" t="s">
        <v>364</v>
      </c>
      <c r="C106" s="20">
        <v>105</v>
      </c>
      <c r="D106" s="20" t="s">
        <v>419</v>
      </c>
      <c r="E106" s="20">
        <v>110</v>
      </c>
      <c r="F106" s="18" t="s">
        <v>405</v>
      </c>
      <c r="G106" s="21" t="s">
        <v>198</v>
      </c>
      <c r="H106" s="78" t="s">
        <v>402</v>
      </c>
      <c r="I106" s="78" t="s">
        <v>402</v>
      </c>
      <c r="J106" s="78"/>
      <c r="K106" s="78"/>
    </row>
    <row r="107" spans="1:11" x14ac:dyDescent="0.25">
      <c r="A107" s="15" t="s">
        <v>3353</v>
      </c>
      <c r="B107" s="18" t="s">
        <v>364</v>
      </c>
      <c r="C107" s="20">
        <v>106</v>
      </c>
      <c r="D107" s="20" t="s">
        <v>419</v>
      </c>
      <c r="E107" s="20">
        <v>170</v>
      </c>
      <c r="F107" s="18" t="s">
        <v>410</v>
      </c>
      <c r="G107" s="21" t="s">
        <v>210</v>
      </c>
      <c r="H107" s="78" t="s">
        <v>402</v>
      </c>
      <c r="I107" s="78" t="s">
        <v>402</v>
      </c>
      <c r="J107" s="78"/>
      <c r="K107" s="78" t="s">
        <v>402</v>
      </c>
    </row>
    <row r="108" spans="1:11" x14ac:dyDescent="0.25">
      <c r="A108" s="15" t="s">
        <v>2648</v>
      </c>
      <c r="B108" s="18" t="s">
        <v>364</v>
      </c>
      <c r="C108" s="20">
        <v>107</v>
      </c>
      <c r="D108" s="20" t="s">
        <v>419</v>
      </c>
      <c r="E108" s="20">
        <v>60</v>
      </c>
      <c r="F108" s="18" t="s">
        <v>410</v>
      </c>
      <c r="G108" s="21" t="s">
        <v>190</v>
      </c>
      <c r="H108" s="78" t="s">
        <v>402</v>
      </c>
      <c r="I108" s="78" t="s">
        <v>402</v>
      </c>
      <c r="J108" s="78"/>
      <c r="K108" s="78"/>
    </row>
    <row r="109" spans="1:11" x14ac:dyDescent="0.25">
      <c r="A109" s="15" t="s">
        <v>2649</v>
      </c>
      <c r="B109" s="18" t="s">
        <v>364</v>
      </c>
      <c r="C109" s="20">
        <v>108</v>
      </c>
      <c r="D109" s="20" t="s">
        <v>419</v>
      </c>
      <c r="E109" s="20">
        <v>90</v>
      </c>
      <c r="F109" s="18" t="s">
        <v>405</v>
      </c>
      <c r="G109" s="21" t="s">
        <v>194</v>
      </c>
      <c r="H109" s="78" t="s">
        <v>402</v>
      </c>
      <c r="I109" s="78" t="s">
        <v>402</v>
      </c>
      <c r="J109" s="78"/>
      <c r="K109" s="78"/>
    </row>
    <row r="110" spans="1:11" x14ac:dyDescent="0.25">
      <c r="A110" s="15" t="s">
        <v>2650</v>
      </c>
      <c r="B110" s="18" t="s">
        <v>364</v>
      </c>
      <c r="C110" s="20">
        <v>109</v>
      </c>
      <c r="D110" s="20" t="s">
        <v>419</v>
      </c>
      <c r="E110" s="20">
        <v>140</v>
      </c>
      <c r="F110" s="18" t="s">
        <v>401</v>
      </c>
      <c r="G110" s="21" t="s">
        <v>202</v>
      </c>
      <c r="H110" s="78" t="s">
        <v>402</v>
      </c>
      <c r="I110" s="78" t="s">
        <v>402</v>
      </c>
      <c r="J110" s="78"/>
      <c r="K110" s="78"/>
    </row>
    <row r="111" spans="1:11" x14ac:dyDescent="0.25">
      <c r="A111" s="15" t="s">
        <v>2727</v>
      </c>
      <c r="B111" s="18" t="s">
        <v>364</v>
      </c>
      <c r="C111" s="20">
        <v>110</v>
      </c>
      <c r="D111" s="20" t="s">
        <v>419</v>
      </c>
      <c r="E111" s="20">
        <v>60</v>
      </c>
      <c r="F111" s="18" t="s">
        <v>410</v>
      </c>
      <c r="G111" s="21" t="s">
        <v>190</v>
      </c>
      <c r="H111" s="78" t="s">
        <v>402</v>
      </c>
      <c r="I111" s="78" t="s">
        <v>402</v>
      </c>
      <c r="J111" s="78"/>
      <c r="K111" s="78"/>
    </row>
    <row r="112" spans="1:11" x14ac:dyDescent="0.25">
      <c r="A112" s="15" t="s">
        <v>3131</v>
      </c>
      <c r="B112" s="18" t="s">
        <v>364</v>
      </c>
      <c r="C112" s="20">
        <v>111</v>
      </c>
      <c r="D112" s="20" t="s">
        <v>2651</v>
      </c>
      <c r="E112" s="20">
        <v>110</v>
      </c>
      <c r="F112" s="18" t="s">
        <v>405</v>
      </c>
      <c r="G112" s="21" t="s">
        <v>202</v>
      </c>
      <c r="H112" s="78" t="s">
        <v>402</v>
      </c>
      <c r="I112" s="78" t="s">
        <v>402</v>
      </c>
      <c r="J112" s="78"/>
      <c r="K112" s="78"/>
    </row>
    <row r="113" spans="1:11" x14ac:dyDescent="0.25">
      <c r="A113" s="15" t="s">
        <v>3096</v>
      </c>
      <c r="B113" s="18" t="s">
        <v>364</v>
      </c>
      <c r="C113" s="20">
        <v>112</v>
      </c>
      <c r="D113" s="20" t="s">
        <v>2651</v>
      </c>
      <c r="E113" s="20">
        <v>70</v>
      </c>
      <c r="F113" s="18" t="s">
        <v>410</v>
      </c>
      <c r="G113" s="21" t="s">
        <v>198</v>
      </c>
      <c r="H113" s="78" t="s">
        <v>402</v>
      </c>
      <c r="I113" s="78" t="s">
        <v>402</v>
      </c>
      <c r="J113" s="78"/>
      <c r="K113" s="78"/>
    </row>
    <row r="114" spans="1:11" x14ac:dyDescent="0.25">
      <c r="A114" s="15" t="s">
        <v>3354</v>
      </c>
      <c r="B114" s="18" t="s">
        <v>364</v>
      </c>
      <c r="C114" s="20">
        <v>113</v>
      </c>
      <c r="D114" s="20" t="s">
        <v>165</v>
      </c>
      <c r="E114" s="20">
        <v>250</v>
      </c>
      <c r="F114" s="18" t="s">
        <v>410</v>
      </c>
      <c r="G114" s="21" t="s">
        <v>210</v>
      </c>
      <c r="H114" s="78" t="s">
        <v>402</v>
      </c>
      <c r="I114" s="78" t="s">
        <v>402</v>
      </c>
      <c r="J114" s="78"/>
      <c r="K114" s="78" t="s">
        <v>402</v>
      </c>
    </row>
    <row r="115" spans="1:11" x14ac:dyDescent="0.25">
      <c r="A115" s="15" t="s">
        <v>3201</v>
      </c>
      <c r="B115" s="18" t="s">
        <v>364</v>
      </c>
      <c r="C115" s="20">
        <v>114</v>
      </c>
      <c r="D115" s="20" t="s">
        <v>165</v>
      </c>
      <c r="E115" s="20">
        <v>160</v>
      </c>
      <c r="F115" s="18" t="s">
        <v>405</v>
      </c>
      <c r="G115" s="21" t="s">
        <v>198</v>
      </c>
      <c r="H115" s="78" t="s">
        <v>402</v>
      </c>
      <c r="I115" s="78" t="s">
        <v>402</v>
      </c>
      <c r="J115" s="78"/>
      <c r="K115" s="78"/>
    </row>
    <row r="116" spans="1:11" x14ac:dyDescent="0.25">
      <c r="A116" s="15" t="s">
        <v>3201</v>
      </c>
      <c r="B116" s="18" t="s">
        <v>364</v>
      </c>
      <c r="C116" s="20">
        <v>115</v>
      </c>
      <c r="D116" s="20" t="s">
        <v>165</v>
      </c>
      <c r="E116" s="20">
        <v>160</v>
      </c>
      <c r="F116" s="18" t="s">
        <v>405</v>
      </c>
      <c r="G116" s="21" t="s">
        <v>198</v>
      </c>
      <c r="H116" s="78" t="s">
        <v>402</v>
      </c>
      <c r="I116" s="78" t="s">
        <v>402</v>
      </c>
      <c r="J116" s="78"/>
      <c r="K116" s="78"/>
    </row>
    <row r="117" spans="1:11" x14ac:dyDescent="0.25">
      <c r="A117" s="15" t="s">
        <v>549</v>
      </c>
      <c r="B117" s="18" t="s">
        <v>364</v>
      </c>
      <c r="C117" s="20">
        <v>116</v>
      </c>
      <c r="D117" s="20" t="s">
        <v>165</v>
      </c>
      <c r="E117" s="20">
        <v>60</v>
      </c>
      <c r="F117" s="18" t="s">
        <v>410</v>
      </c>
      <c r="G117" s="21" t="s">
        <v>190</v>
      </c>
      <c r="H117" s="78" t="s">
        <v>402</v>
      </c>
      <c r="I117" s="78" t="s">
        <v>402</v>
      </c>
      <c r="J117" s="78"/>
      <c r="K117" s="78"/>
    </row>
    <row r="118" spans="1:11" x14ac:dyDescent="0.25">
      <c r="A118" s="15" t="s">
        <v>549</v>
      </c>
      <c r="B118" s="18" t="s">
        <v>364</v>
      </c>
      <c r="C118" s="20">
        <v>117</v>
      </c>
      <c r="D118" s="20" t="s">
        <v>165</v>
      </c>
      <c r="E118" s="20">
        <v>70</v>
      </c>
      <c r="F118" s="18" t="s">
        <v>410</v>
      </c>
      <c r="G118" s="21" t="s">
        <v>190</v>
      </c>
      <c r="H118" s="78" t="s">
        <v>402</v>
      </c>
      <c r="I118" s="78" t="s">
        <v>402</v>
      </c>
      <c r="J118" s="78"/>
      <c r="K118" s="78"/>
    </row>
    <row r="119" spans="1:11" x14ac:dyDescent="0.25">
      <c r="A119" s="15" t="s">
        <v>542</v>
      </c>
      <c r="B119" s="18" t="s">
        <v>364</v>
      </c>
      <c r="C119" s="20">
        <v>118</v>
      </c>
      <c r="D119" s="20" t="s">
        <v>165</v>
      </c>
      <c r="E119" s="20">
        <v>90</v>
      </c>
      <c r="F119" s="18" t="s">
        <v>405</v>
      </c>
      <c r="G119" s="21" t="s">
        <v>194</v>
      </c>
      <c r="H119" s="78" t="s">
        <v>402</v>
      </c>
      <c r="I119" s="78" t="s">
        <v>402</v>
      </c>
      <c r="J119" s="78"/>
      <c r="K119" s="78"/>
    </row>
    <row r="120" spans="1:11" x14ac:dyDescent="0.25">
      <c r="A120" s="15" t="s">
        <v>664</v>
      </c>
      <c r="B120" s="18" t="s">
        <v>364</v>
      </c>
      <c r="C120" s="20">
        <v>119</v>
      </c>
      <c r="D120" s="20" t="s">
        <v>165</v>
      </c>
      <c r="E120" s="20">
        <v>160</v>
      </c>
      <c r="F120" s="18" t="s">
        <v>401</v>
      </c>
      <c r="G120" s="21" t="s">
        <v>202</v>
      </c>
      <c r="H120" s="78" t="s">
        <v>402</v>
      </c>
      <c r="I120" s="78" t="s">
        <v>402</v>
      </c>
      <c r="J120" s="78"/>
      <c r="K120" s="78"/>
    </row>
    <row r="121" spans="1:11" x14ac:dyDescent="0.25">
      <c r="A121" s="15" t="s">
        <v>3355</v>
      </c>
      <c r="B121" s="18" t="s">
        <v>364</v>
      </c>
      <c r="C121" s="20">
        <v>120</v>
      </c>
      <c r="D121" s="20" t="s">
        <v>414</v>
      </c>
      <c r="E121" s="20">
        <v>270</v>
      </c>
      <c r="F121" s="18" t="s">
        <v>410</v>
      </c>
      <c r="G121" s="21" t="s">
        <v>210</v>
      </c>
      <c r="H121" s="78" t="s">
        <v>402</v>
      </c>
      <c r="I121" s="78" t="s">
        <v>402</v>
      </c>
      <c r="J121" s="78"/>
      <c r="K121" s="78" t="s">
        <v>402</v>
      </c>
    </row>
    <row r="122" spans="1:11" x14ac:dyDescent="0.25">
      <c r="A122" s="15" t="s">
        <v>578</v>
      </c>
      <c r="B122" s="18" t="s">
        <v>364</v>
      </c>
      <c r="C122" s="20">
        <v>121</v>
      </c>
      <c r="D122" s="20" t="s">
        <v>414</v>
      </c>
      <c r="E122" s="20">
        <v>50</v>
      </c>
      <c r="F122" s="18" t="s">
        <v>410</v>
      </c>
      <c r="G122" s="21" t="s">
        <v>190</v>
      </c>
      <c r="H122" s="78" t="s">
        <v>402</v>
      </c>
      <c r="I122" s="78" t="s">
        <v>402</v>
      </c>
      <c r="J122" s="78"/>
      <c r="K122" s="78"/>
    </row>
    <row r="123" spans="1:11" x14ac:dyDescent="0.25">
      <c r="A123" s="15" t="s">
        <v>578</v>
      </c>
      <c r="B123" s="18" t="s">
        <v>364</v>
      </c>
      <c r="C123" s="20">
        <v>122</v>
      </c>
      <c r="D123" s="20" t="s">
        <v>414</v>
      </c>
      <c r="E123" s="20">
        <v>60</v>
      </c>
      <c r="F123" s="18" t="s">
        <v>410</v>
      </c>
      <c r="G123" s="21" t="s">
        <v>190</v>
      </c>
      <c r="H123" s="78" t="s">
        <v>402</v>
      </c>
      <c r="I123" s="78" t="s">
        <v>402</v>
      </c>
      <c r="J123" s="78"/>
      <c r="K123" s="78"/>
    </row>
    <row r="124" spans="1:11" x14ac:dyDescent="0.25">
      <c r="A124" s="15" t="s">
        <v>545</v>
      </c>
      <c r="B124" s="18" t="s">
        <v>364</v>
      </c>
      <c r="C124" s="20">
        <v>123</v>
      </c>
      <c r="D124" s="20" t="s">
        <v>414</v>
      </c>
      <c r="E124" s="20">
        <v>60</v>
      </c>
      <c r="F124" s="18" t="s">
        <v>405</v>
      </c>
      <c r="G124" s="21" t="s">
        <v>190</v>
      </c>
      <c r="H124" s="78" t="s">
        <v>402</v>
      </c>
      <c r="I124" s="78" t="s">
        <v>402</v>
      </c>
      <c r="J124" s="78"/>
      <c r="K124" s="78"/>
    </row>
    <row r="125" spans="1:11" x14ac:dyDescent="0.25">
      <c r="A125" s="15" t="s">
        <v>623</v>
      </c>
      <c r="B125" s="18" t="s">
        <v>364</v>
      </c>
      <c r="C125" s="20">
        <v>124</v>
      </c>
      <c r="D125" s="20" t="s">
        <v>414</v>
      </c>
      <c r="E125" s="20">
        <v>130</v>
      </c>
      <c r="F125" s="18" t="s">
        <v>401</v>
      </c>
      <c r="G125" s="21" t="s">
        <v>198</v>
      </c>
      <c r="H125" s="78" t="s">
        <v>402</v>
      </c>
      <c r="I125" s="78" t="s">
        <v>402</v>
      </c>
      <c r="J125" s="78"/>
      <c r="K125" s="78"/>
    </row>
    <row r="126" spans="1:11" x14ac:dyDescent="0.25">
      <c r="A126" s="15" t="s">
        <v>654</v>
      </c>
      <c r="B126" s="18" t="s">
        <v>364</v>
      </c>
      <c r="C126" s="20">
        <v>125</v>
      </c>
      <c r="D126" s="20" t="s">
        <v>414</v>
      </c>
      <c r="E126" s="20">
        <v>70</v>
      </c>
      <c r="F126" s="18" t="s">
        <v>410</v>
      </c>
      <c r="G126" s="21" t="s">
        <v>190</v>
      </c>
      <c r="H126" s="78" t="s">
        <v>402</v>
      </c>
      <c r="I126" s="78" t="s">
        <v>402</v>
      </c>
      <c r="J126" s="78"/>
      <c r="K126" s="78"/>
    </row>
    <row r="127" spans="1:11" x14ac:dyDescent="0.25">
      <c r="A127" s="15" t="s">
        <v>640</v>
      </c>
      <c r="B127" s="18" t="s">
        <v>364</v>
      </c>
      <c r="C127" s="20">
        <v>126</v>
      </c>
      <c r="D127" s="20" t="s">
        <v>414</v>
      </c>
      <c r="E127" s="20">
        <v>100</v>
      </c>
      <c r="F127" s="18" t="s">
        <v>405</v>
      </c>
      <c r="G127" s="21" t="s">
        <v>194</v>
      </c>
      <c r="H127" s="78" t="s">
        <v>402</v>
      </c>
      <c r="I127" s="78" t="s">
        <v>402</v>
      </c>
      <c r="J127" s="78"/>
      <c r="K127" s="78"/>
    </row>
    <row r="128" spans="1:11" x14ac:dyDescent="0.25">
      <c r="A128" s="15" t="s">
        <v>550</v>
      </c>
      <c r="B128" s="18" t="s">
        <v>364</v>
      </c>
      <c r="C128" s="20">
        <v>127</v>
      </c>
      <c r="D128" s="20" t="s">
        <v>414</v>
      </c>
      <c r="E128" s="20">
        <v>80</v>
      </c>
      <c r="F128" s="18" t="s">
        <v>410</v>
      </c>
      <c r="G128" s="21" t="s">
        <v>194</v>
      </c>
      <c r="H128" s="78" t="s">
        <v>402</v>
      </c>
      <c r="I128" s="78" t="s">
        <v>402</v>
      </c>
      <c r="J128" s="78"/>
      <c r="K128" s="78"/>
    </row>
    <row r="129" spans="1:11" x14ac:dyDescent="0.25">
      <c r="A129" s="15" t="s">
        <v>620</v>
      </c>
      <c r="B129" s="18" t="s">
        <v>364</v>
      </c>
      <c r="C129" s="20">
        <v>128</v>
      </c>
      <c r="D129" s="20" t="s">
        <v>414</v>
      </c>
      <c r="E129" s="20">
        <v>130</v>
      </c>
      <c r="F129" s="18" t="s">
        <v>410</v>
      </c>
      <c r="G129" s="21" t="s">
        <v>194</v>
      </c>
      <c r="H129" s="78" t="s">
        <v>402</v>
      </c>
      <c r="I129" s="78" t="s">
        <v>402</v>
      </c>
      <c r="J129" s="78"/>
      <c r="K129" s="78"/>
    </row>
    <row r="130" spans="1:11" x14ac:dyDescent="0.25">
      <c r="A130" s="15" t="s">
        <v>645</v>
      </c>
      <c r="B130" s="18" t="s">
        <v>364</v>
      </c>
      <c r="C130" s="20">
        <v>129</v>
      </c>
      <c r="D130" s="20" t="s">
        <v>414</v>
      </c>
      <c r="E130" s="20">
        <v>130</v>
      </c>
      <c r="F130" s="18" t="s">
        <v>410</v>
      </c>
      <c r="G130" s="21" t="s">
        <v>194</v>
      </c>
      <c r="H130" s="78" t="s">
        <v>402</v>
      </c>
      <c r="I130" s="78" t="s">
        <v>402</v>
      </c>
      <c r="J130" s="78"/>
      <c r="K130" s="78"/>
    </row>
    <row r="131" spans="1:11" x14ac:dyDescent="0.25">
      <c r="A131" s="15" t="s">
        <v>661</v>
      </c>
      <c r="B131" s="18" t="s">
        <v>364</v>
      </c>
      <c r="C131" s="20">
        <v>130</v>
      </c>
      <c r="D131" s="20" t="s">
        <v>414</v>
      </c>
      <c r="E131" s="20">
        <v>130</v>
      </c>
      <c r="F131" s="18" t="s">
        <v>405</v>
      </c>
      <c r="G131" s="21" t="s">
        <v>198</v>
      </c>
      <c r="H131" s="78" t="s">
        <v>402</v>
      </c>
      <c r="I131" s="78" t="s">
        <v>402</v>
      </c>
      <c r="J131" s="78"/>
      <c r="K131" s="78"/>
    </row>
    <row r="132" spans="1:11" x14ac:dyDescent="0.25">
      <c r="A132" s="15" t="s">
        <v>413</v>
      </c>
      <c r="B132" s="18" t="s">
        <v>364</v>
      </c>
      <c r="C132" s="20">
        <v>131</v>
      </c>
      <c r="D132" s="20" t="s">
        <v>414</v>
      </c>
      <c r="E132" s="20">
        <v>130</v>
      </c>
      <c r="F132" s="18" t="s">
        <v>410</v>
      </c>
      <c r="G132" s="21" t="s">
        <v>202</v>
      </c>
      <c r="H132" s="78" t="s">
        <v>402</v>
      </c>
      <c r="I132" s="78" t="s">
        <v>402</v>
      </c>
      <c r="J132" s="78"/>
      <c r="K132" s="78"/>
    </row>
    <row r="133" spans="1:11" x14ac:dyDescent="0.25">
      <c r="A133" s="15" t="s">
        <v>1263</v>
      </c>
      <c r="B133" s="18" t="s">
        <v>364</v>
      </c>
      <c r="C133" s="20">
        <v>132</v>
      </c>
      <c r="D133" s="20" t="s">
        <v>414</v>
      </c>
      <c r="E133" s="20">
        <v>100</v>
      </c>
      <c r="F133" s="18" t="s">
        <v>410</v>
      </c>
      <c r="G133" s="21" t="s">
        <v>202</v>
      </c>
      <c r="H133" s="78" t="s">
        <v>402</v>
      </c>
      <c r="I133" s="78" t="s">
        <v>402</v>
      </c>
      <c r="J133" s="78"/>
      <c r="K133" s="78"/>
    </row>
    <row r="134" spans="1:11" x14ac:dyDescent="0.25">
      <c r="A134" s="15" t="s">
        <v>3356</v>
      </c>
      <c r="B134" s="18" t="s">
        <v>364</v>
      </c>
      <c r="C134" s="20">
        <v>133</v>
      </c>
      <c r="D134" s="20" t="s">
        <v>490</v>
      </c>
      <c r="E134" s="20"/>
      <c r="F134" s="18" t="s">
        <v>1085</v>
      </c>
      <c r="G134" s="21" t="s">
        <v>202</v>
      </c>
      <c r="H134" s="78" t="s">
        <v>402</v>
      </c>
      <c r="I134" s="78" t="s">
        <v>402</v>
      </c>
      <c r="J134" s="78"/>
      <c r="K134" s="78"/>
    </row>
    <row r="135" spans="1:11" x14ac:dyDescent="0.25">
      <c r="A135" s="15" t="s">
        <v>3357</v>
      </c>
      <c r="B135" s="18" t="s">
        <v>364</v>
      </c>
      <c r="C135" s="20">
        <v>134</v>
      </c>
      <c r="D135" s="20" t="s">
        <v>490</v>
      </c>
      <c r="E135" s="20"/>
      <c r="F135" s="18" t="s">
        <v>493</v>
      </c>
      <c r="G135" s="21" t="s">
        <v>202</v>
      </c>
      <c r="H135" s="78" t="s">
        <v>402</v>
      </c>
      <c r="I135" s="78" t="s">
        <v>402</v>
      </c>
      <c r="J135" s="78"/>
      <c r="K135" s="78" t="s">
        <v>402</v>
      </c>
    </row>
    <row r="136" spans="1:11" x14ac:dyDescent="0.25">
      <c r="A136" s="15" t="s">
        <v>2999</v>
      </c>
      <c r="B136" s="18" t="s">
        <v>364</v>
      </c>
      <c r="C136" s="20">
        <v>135</v>
      </c>
      <c r="D136" s="20" t="s">
        <v>490</v>
      </c>
      <c r="E136" s="20"/>
      <c r="F136" s="18" t="s">
        <v>1085</v>
      </c>
      <c r="G136" s="21" t="s">
        <v>194</v>
      </c>
      <c r="H136" s="78" t="s">
        <v>402</v>
      </c>
      <c r="I136" s="78" t="s">
        <v>402</v>
      </c>
      <c r="J136" s="78"/>
      <c r="K136" s="78"/>
    </row>
    <row r="137" spans="1:11" x14ac:dyDescent="0.25">
      <c r="A137" s="15" t="s">
        <v>3358</v>
      </c>
      <c r="B137" s="18" t="s">
        <v>364</v>
      </c>
      <c r="C137" s="20">
        <v>136</v>
      </c>
      <c r="D137" s="20" t="s">
        <v>490</v>
      </c>
      <c r="E137" s="20"/>
      <c r="F137" s="18" t="s">
        <v>1562</v>
      </c>
      <c r="G137" s="21" t="s">
        <v>194</v>
      </c>
      <c r="H137" s="78" t="s">
        <v>402</v>
      </c>
      <c r="I137" s="78" t="s">
        <v>402</v>
      </c>
      <c r="J137" s="78"/>
      <c r="K137" s="78"/>
    </row>
    <row r="138" spans="1:11" x14ac:dyDescent="0.25">
      <c r="A138" s="15" t="s">
        <v>3359</v>
      </c>
      <c r="B138" s="18" t="s">
        <v>364</v>
      </c>
      <c r="C138" s="20">
        <v>137</v>
      </c>
      <c r="D138" s="20" t="s">
        <v>490</v>
      </c>
      <c r="E138" s="20"/>
      <c r="F138" s="18" t="s">
        <v>1085</v>
      </c>
      <c r="G138" s="21" t="s">
        <v>194</v>
      </c>
      <c r="H138" s="78" t="s">
        <v>402</v>
      </c>
      <c r="I138" s="78" t="s">
        <v>402</v>
      </c>
      <c r="J138" s="78"/>
      <c r="K138" s="78"/>
    </row>
    <row r="139" spans="1:11" x14ac:dyDescent="0.25">
      <c r="A139" s="15" t="s">
        <v>3360</v>
      </c>
      <c r="B139" s="18" t="s">
        <v>364</v>
      </c>
      <c r="C139" s="20">
        <v>138</v>
      </c>
      <c r="D139" s="20" t="s">
        <v>490</v>
      </c>
      <c r="E139" s="20"/>
      <c r="F139" s="18" t="s">
        <v>1562</v>
      </c>
      <c r="G139" s="21" t="s">
        <v>194</v>
      </c>
      <c r="H139" s="78" t="s">
        <v>402</v>
      </c>
      <c r="I139" s="78" t="s">
        <v>402</v>
      </c>
      <c r="J139" s="78"/>
      <c r="K139" s="78"/>
    </row>
    <row r="140" spans="1:11" x14ac:dyDescent="0.25">
      <c r="A140" s="15" t="s">
        <v>3361</v>
      </c>
      <c r="B140" s="18" t="s">
        <v>364</v>
      </c>
      <c r="C140" s="20">
        <v>139</v>
      </c>
      <c r="D140" s="20" t="s">
        <v>490</v>
      </c>
      <c r="E140" s="20"/>
      <c r="F140" s="18" t="s">
        <v>1562</v>
      </c>
      <c r="G140" s="21" t="s">
        <v>194</v>
      </c>
      <c r="H140" s="78" t="s">
        <v>402</v>
      </c>
      <c r="I140" s="78" t="s">
        <v>402</v>
      </c>
      <c r="J140" s="78"/>
      <c r="K140" s="78"/>
    </row>
    <row r="141" spans="1:11" x14ac:dyDescent="0.25">
      <c r="A141" s="15" t="s">
        <v>3362</v>
      </c>
      <c r="B141" s="18" t="s">
        <v>364</v>
      </c>
      <c r="C141" s="20">
        <v>140</v>
      </c>
      <c r="D141" s="20" t="s">
        <v>490</v>
      </c>
      <c r="E141" s="20"/>
      <c r="F141" s="18" t="s">
        <v>1085</v>
      </c>
      <c r="G141" s="21" t="s">
        <v>202</v>
      </c>
      <c r="H141" s="78" t="s">
        <v>402</v>
      </c>
      <c r="I141" s="78" t="s">
        <v>402</v>
      </c>
      <c r="J141" s="78"/>
      <c r="K141" s="78"/>
    </row>
    <row r="142" spans="1:11" x14ac:dyDescent="0.25">
      <c r="A142" s="15" t="s">
        <v>3363</v>
      </c>
      <c r="B142" s="18" t="s">
        <v>364</v>
      </c>
      <c r="C142" s="20">
        <v>141</v>
      </c>
      <c r="D142" s="20" t="s">
        <v>490</v>
      </c>
      <c r="E142" s="20"/>
      <c r="F142" s="18" t="s">
        <v>1085</v>
      </c>
      <c r="G142" s="21" t="s">
        <v>194</v>
      </c>
      <c r="H142" s="78" t="s">
        <v>402</v>
      </c>
      <c r="I142" s="78" t="s">
        <v>402</v>
      </c>
      <c r="J142" s="78"/>
      <c r="K142" s="78"/>
    </row>
    <row r="143" spans="1:11" x14ac:dyDescent="0.25">
      <c r="A143" s="15" t="s">
        <v>3364</v>
      </c>
      <c r="B143" s="18" t="s">
        <v>364</v>
      </c>
      <c r="C143" s="20">
        <v>142</v>
      </c>
      <c r="D143" s="20" t="s">
        <v>490</v>
      </c>
      <c r="E143" s="20"/>
      <c r="F143" s="18" t="s">
        <v>1562</v>
      </c>
      <c r="G143" s="21" t="s">
        <v>194</v>
      </c>
      <c r="H143" s="78" t="s">
        <v>402</v>
      </c>
      <c r="I143" s="78" t="s">
        <v>402</v>
      </c>
      <c r="J143" s="78"/>
      <c r="K143" s="78"/>
    </row>
    <row r="144" spans="1:11" x14ac:dyDescent="0.25">
      <c r="A144" s="15" t="s">
        <v>3365</v>
      </c>
      <c r="B144" s="18" t="s">
        <v>364</v>
      </c>
      <c r="C144" s="20">
        <v>143</v>
      </c>
      <c r="D144" s="20" t="s">
        <v>490</v>
      </c>
      <c r="E144" s="20"/>
      <c r="F144" s="18" t="s">
        <v>1562</v>
      </c>
      <c r="G144" s="21" t="s">
        <v>194</v>
      </c>
      <c r="H144" s="78" t="s">
        <v>402</v>
      </c>
      <c r="I144" s="78" t="s">
        <v>402</v>
      </c>
      <c r="J144" s="78"/>
      <c r="K144" s="78"/>
    </row>
    <row r="145" spans="1:11" x14ac:dyDescent="0.25">
      <c r="A145" s="15" t="s">
        <v>3366</v>
      </c>
      <c r="B145" s="18" t="s">
        <v>364</v>
      </c>
      <c r="C145" s="20">
        <v>144</v>
      </c>
      <c r="D145" s="20" t="s">
        <v>490</v>
      </c>
      <c r="E145" s="20"/>
      <c r="F145" s="18" t="s">
        <v>1085</v>
      </c>
      <c r="G145" s="21" t="s">
        <v>194</v>
      </c>
      <c r="H145" s="78" t="s">
        <v>402</v>
      </c>
      <c r="I145" s="78" t="s">
        <v>402</v>
      </c>
      <c r="J145" s="78"/>
      <c r="K145" s="78"/>
    </row>
    <row r="146" spans="1:11" x14ac:dyDescent="0.25">
      <c r="A146" s="15" t="s">
        <v>3367</v>
      </c>
      <c r="B146" s="18" t="s">
        <v>364</v>
      </c>
      <c r="C146" s="20">
        <v>145</v>
      </c>
      <c r="D146" s="20" t="s">
        <v>490</v>
      </c>
      <c r="E146" s="20"/>
      <c r="F146" s="18" t="s">
        <v>1085</v>
      </c>
      <c r="G146" s="21" t="s">
        <v>194</v>
      </c>
      <c r="H146" s="78" t="s">
        <v>402</v>
      </c>
      <c r="I146" s="78" t="s">
        <v>402</v>
      </c>
      <c r="J146" s="78"/>
      <c r="K146" s="78"/>
    </row>
    <row r="147" spans="1:11" x14ac:dyDescent="0.25">
      <c r="A147" s="15" t="s">
        <v>3368</v>
      </c>
      <c r="B147" s="18" t="s">
        <v>364</v>
      </c>
      <c r="C147" s="20">
        <v>146</v>
      </c>
      <c r="D147" s="20" t="s">
        <v>490</v>
      </c>
      <c r="E147" s="20"/>
      <c r="F147" s="18" t="s">
        <v>1562</v>
      </c>
      <c r="G147" s="21" t="s">
        <v>194</v>
      </c>
      <c r="H147" s="78" t="s">
        <v>402</v>
      </c>
      <c r="I147" s="78" t="s">
        <v>402</v>
      </c>
      <c r="J147" s="78"/>
      <c r="K147" s="78"/>
    </row>
    <row r="148" spans="1:11" x14ac:dyDescent="0.25">
      <c r="A148" s="15" t="s">
        <v>3369</v>
      </c>
      <c r="B148" s="18" t="s">
        <v>364</v>
      </c>
      <c r="C148" s="20">
        <v>147</v>
      </c>
      <c r="D148" s="20" t="s">
        <v>490</v>
      </c>
      <c r="E148" s="20"/>
      <c r="F148" s="18" t="s">
        <v>493</v>
      </c>
      <c r="G148" s="21" t="s">
        <v>194</v>
      </c>
      <c r="H148" s="78" t="s">
        <v>402</v>
      </c>
      <c r="I148" s="78" t="s">
        <v>402</v>
      </c>
      <c r="J148" s="78"/>
      <c r="K148" s="78"/>
    </row>
    <row r="149" spans="1:11" x14ac:dyDescent="0.25">
      <c r="A149" s="15" t="s">
        <v>3370</v>
      </c>
      <c r="B149" s="18" t="s">
        <v>364</v>
      </c>
      <c r="C149" s="20">
        <v>148</v>
      </c>
      <c r="D149" s="20" t="s">
        <v>490</v>
      </c>
      <c r="E149" s="20"/>
      <c r="F149" s="18" t="s">
        <v>1562</v>
      </c>
      <c r="G149" s="21" t="s">
        <v>194</v>
      </c>
      <c r="H149" s="78" t="s">
        <v>402</v>
      </c>
      <c r="I149" s="78" t="s">
        <v>402</v>
      </c>
      <c r="J149" s="78"/>
      <c r="K149" s="78"/>
    </row>
    <row r="150" spans="1:11" x14ac:dyDescent="0.25">
      <c r="A150" s="15" t="s">
        <v>3371</v>
      </c>
      <c r="B150" s="18" t="s">
        <v>364</v>
      </c>
      <c r="C150" s="20">
        <v>149</v>
      </c>
      <c r="D150" s="20" t="s">
        <v>490</v>
      </c>
      <c r="E150" s="20"/>
      <c r="F150" s="18" t="s">
        <v>1085</v>
      </c>
      <c r="G150" s="21" t="s">
        <v>194</v>
      </c>
      <c r="H150" s="78" t="s">
        <v>402</v>
      </c>
      <c r="I150" s="78" t="s">
        <v>402</v>
      </c>
      <c r="J150" s="78"/>
      <c r="K150" s="78"/>
    </row>
    <row r="151" spans="1:11" x14ac:dyDescent="0.25">
      <c r="A151" s="15" t="s">
        <v>3372</v>
      </c>
      <c r="B151" s="18" t="s">
        <v>364</v>
      </c>
      <c r="C151" s="20">
        <v>150</v>
      </c>
      <c r="D151" s="20" t="s">
        <v>490</v>
      </c>
      <c r="E151" s="20"/>
      <c r="F151" s="18" t="s">
        <v>1085</v>
      </c>
      <c r="G151" s="21" t="s">
        <v>194</v>
      </c>
      <c r="H151" s="78" t="s">
        <v>402</v>
      </c>
      <c r="I151" s="78" t="s">
        <v>402</v>
      </c>
      <c r="J151" s="78"/>
      <c r="K151" s="78"/>
    </row>
    <row r="152" spans="1:11" x14ac:dyDescent="0.25">
      <c r="A152" s="15" t="s">
        <v>3373</v>
      </c>
      <c r="B152" s="18" t="s">
        <v>364</v>
      </c>
      <c r="C152" s="20">
        <v>151</v>
      </c>
      <c r="D152" s="20" t="s">
        <v>490</v>
      </c>
      <c r="E152" s="20"/>
      <c r="F152" s="18" t="s">
        <v>1085</v>
      </c>
      <c r="G152" s="21" t="s">
        <v>194</v>
      </c>
      <c r="H152" s="78" t="s">
        <v>402</v>
      </c>
      <c r="I152" s="78" t="s">
        <v>402</v>
      </c>
      <c r="J152" s="78"/>
      <c r="K152" s="78"/>
    </row>
    <row r="153" spans="1:11" x14ac:dyDescent="0.25">
      <c r="A153" s="15" t="s">
        <v>2190</v>
      </c>
      <c r="B153" s="18" t="s">
        <v>364</v>
      </c>
      <c r="C153" s="20">
        <v>152</v>
      </c>
      <c r="D153" s="20" t="s">
        <v>490</v>
      </c>
      <c r="E153" s="20"/>
      <c r="F153" s="18" t="s">
        <v>1562</v>
      </c>
      <c r="G153" s="21" t="s">
        <v>194</v>
      </c>
      <c r="H153" s="78" t="s">
        <v>402</v>
      </c>
      <c r="I153" s="78" t="s">
        <v>402</v>
      </c>
      <c r="J153" s="78"/>
      <c r="K153" s="78"/>
    </row>
    <row r="154" spans="1:11" x14ac:dyDescent="0.25">
      <c r="A154" s="15" t="s">
        <v>3374</v>
      </c>
      <c r="B154" s="18" t="s">
        <v>364</v>
      </c>
      <c r="C154" s="20">
        <v>153</v>
      </c>
      <c r="D154" s="20" t="s">
        <v>490</v>
      </c>
      <c r="E154" s="20"/>
      <c r="F154" s="18" t="s">
        <v>1562</v>
      </c>
      <c r="G154" s="21" t="s">
        <v>194</v>
      </c>
      <c r="H154" s="78" t="s">
        <v>402</v>
      </c>
      <c r="I154" s="78" t="s">
        <v>402</v>
      </c>
      <c r="J154" s="78"/>
      <c r="K154" s="78"/>
    </row>
    <row r="155" spans="1:11" x14ac:dyDescent="0.25">
      <c r="A155" s="15" t="s">
        <v>3375</v>
      </c>
      <c r="B155" s="18" t="s">
        <v>364</v>
      </c>
      <c r="C155" s="20">
        <v>154</v>
      </c>
      <c r="D155" s="20" t="s">
        <v>490</v>
      </c>
      <c r="E155" s="20"/>
      <c r="F155" s="18" t="s">
        <v>1085</v>
      </c>
      <c r="G155" s="21" t="s">
        <v>194</v>
      </c>
      <c r="H155" s="78" t="s">
        <v>402</v>
      </c>
      <c r="I155" s="78" t="s">
        <v>402</v>
      </c>
      <c r="J155" s="78"/>
      <c r="K155" s="78"/>
    </row>
    <row r="156" spans="1:11" x14ac:dyDescent="0.25">
      <c r="A156" s="15" t="s">
        <v>3218</v>
      </c>
      <c r="B156" s="18" t="s">
        <v>364</v>
      </c>
      <c r="C156" s="20">
        <v>155</v>
      </c>
      <c r="D156" s="20" t="s">
        <v>490</v>
      </c>
      <c r="E156" s="20"/>
      <c r="F156" s="18" t="s">
        <v>1562</v>
      </c>
      <c r="G156" s="21" t="s">
        <v>194</v>
      </c>
      <c r="H156" s="78" t="s">
        <v>402</v>
      </c>
      <c r="I156" s="78" t="s">
        <v>402</v>
      </c>
      <c r="J156" s="78"/>
      <c r="K156" s="78"/>
    </row>
    <row r="157" spans="1:11" x14ac:dyDescent="0.25">
      <c r="A157" s="15" t="s">
        <v>3376</v>
      </c>
      <c r="B157" s="18" t="s">
        <v>364</v>
      </c>
      <c r="C157" s="20">
        <v>156</v>
      </c>
      <c r="D157" s="20" t="s">
        <v>490</v>
      </c>
      <c r="E157" s="20"/>
      <c r="F157" s="18" t="s">
        <v>493</v>
      </c>
      <c r="G157" s="21" t="s">
        <v>194</v>
      </c>
      <c r="H157" s="78" t="s">
        <v>402</v>
      </c>
      <c r="I157" s="78" t="s">
        <v>402</v>
      </c>
      <c r="J157" s="78"/>
      <c r="K157" s="78"/>
    </row>
    <row r="158" spans="1:11" x14ac:dyDescent="0.25">
      <c r="A158" s="15" t="s">
        <v>3377</v>
      </c>
      <c r="B158" s="18" t="s">
        <v>364</v>
      </c>
      <c r="C158" s="20">
        <v>157</v>
      </c>
      <c r="D158" s="20" t="s">
        <v>490</v>
      </c>
      <c r="E158" s="20"/>
      <c r="F158" s="18" t="s">
        <v>1562</v>
      </c>
      <c r="G158" s="21" t="s">
        <v>194</v>
      </c>
      <c r="H158" s="78" t="s">
        <v>402</v>
      </c>
      <c r="I158" s="78" t="s">
        <v>402</v>
      </c>
      <c r="J158" s="78"/>
      <c r="K158" s="78"/>
    </row>
    <row r="159" spans="1:11" x14ac:dyDescent="0.25">
      <c r="A159" s="15" t="s">
        <v>3378</v>
      </c>
      <c r="B159" s="18" t="s">
        <v>364</v>
      </c>
      <c r="C159" s="20">
        <v>158</v>
      </c>
      <c r="D159" s="20" t="s">
        <v>490</v>
      </c>
      <c r="E159" s="20"/>
      <c r="F159" s="18" t="s">
        <v>493</v>
      </c>
      <c r="G159" s="21" t="s">
        <v>202</v>
      </c>
      <c r="H159" s="78" t="s">
        <v>402</v>
      </c>
      <c r="I159" s="78" t="s">
        <v>402</v>
      </c>
      <c r="J159" s="78"/>
      <c r="K159" s="78" t="s">
        <v>402</v>
      </c>
    </row>
    <row r="160" spans="1:11" x14ac:dyDescent="0.25">
      <c r="A160" s="15" t="s">
        <v>3345</v>
      </c>
      <c r="B160" s="18" t="s">
        <v>364</v>
      </c>
      <c r="C160" s="20">
        <v>159</v>
      </c>
      <c r="D160" s="20" t="s">
        <v>407</v>
      </c>
      <c r="E160" s="20">
        <v>270</v>
      </c>
      <c r="F160" s="18" t="s">
        <v>410</v>
      </c>
      <c r="G160" s="21" t="s">
        <v>274</v>
      </c>
      <c r="H160" s="78" t="s">
        <v>402</v>
      </c>
      <c r="I160" s="78" t="s">
        <v>402</v>
      </c>
      <c r="J160" s="78"/>
      <c r="K160" s="78" t="s">
        <v>402</v>
      </c>
    </row>
    <row r="161" spans="1:11" x14ac:dyDescent="0.25">
      <c r="A161" s="15" t="s">
        <v>3379</v>
      </c>
      <c r="B161" s="18" t="s">
        <v>364</v>
      </c>
      <c r="C161" s="20">
        <v>160</v>
      </c>
      <c r="D161" s="20" t="s">
        <v>404</v>
      </c>
      <c r="E161" s="20">
        <v>300</v>
      </c>
      <c r="F161" s="18" t="s">
        <v>410</v>
      </c>
      <c r="G161" s="21" t="s">
        <v>274</v>
      </c>
      <c r="H161" s="78" t="s">
        <v>402</v>
      </c>
      <c r="I161" s="78" t="s">
        <v>402</v>
      </c>
      <c r="J161" s="78"/>
      <c r="K161" s="78" t="s">
        <v>402</v>
      </c>
    </row>
    <row r="162" spans="1:11" x14ac:dyDescent="0.25">
      <c r="A162" s="15" t="s">
        <v>3379</v>
      </c>
      <c r="B162" s="18" t="s">
        <v>364</v>
      </c>
      <c r="C162" s="20">
        <v>161</v>
      </c>
      <c r="D162" s="20" t="s">
        <v>404</v>
      </c>
      <c r="E162" s="20">
        <v>300</v>
      </c>
      <c r="F162" s="18" t="s">
        <v>410</v>
      </c>
      <c r="G162" s="21" t="s">
        <v>274</v>
      </c>
      <c r="H162" s="78" t="s">
        <v>402</v>
      </c>
      <c r="I162" s="78" t="s">
        <v>402</v>
      </c>
      <c r="J162" s="78"/>
      <c r="K162" s="78" t="s">
        <v>402</v>
      </c>
    </row>
    <row r="163" spans="1:11" x14ac:dyDescent="0.25">
      <c r="A163" s="15" t="s">
        <v>3347</v>
      </c>
      <c r="B163" s="18" t="s">
        <v>364</v>
      </c>
      <c r="C163" s="20">
        <v>162</v>
      </c>
      <c r="D163" s="20" t="s">
        <v>400</v>
      </c>
      <c r="E163" s="20">
        <v>240</v>
      </c>
      <c r="F163" s="18" t="s">
        <v>410</v>
      </c>
      <c r="G163" s="21" t="s">
        <v>274</v>
      </c>
      <c r="H163" s="78" t="s">
        <v>402</v>
      </c>
      <c r="I163" s="78" t="s">
        <v>402</v>
      </c>
      <c r="J163" s="78"/>
      <c r="K163" s="78" t="s">
        <v>402</v>
      </c>
    </row>
    <row r="164" spans="1:11" x14ac:dyDescent="0.25">
      <c r="A164" s="15" t="s">
        <v>3348</v>
      </c>
      <c r="B164" s="18" t="s">
        <v>364</v>
      </c>
      <c r="C164" s="20">
        <v>163</v>
      </c>
      <c r="D164" s="20" t="s">
        <v>400</v>
      </c>
      <c r="E164" s="20">
        <v>240</v>
      </c>
      <c r="F164" s="18" t="s">
        <v>401</v>
      </c>
      <c r="G164" s="21" t="s">
        <v>274</v>
      </c>
      <c r="H164" s="78" t="s">
        <v>402</v>
      </c>
      <c r="I164" s="78" t="s">
        <v>402</v>
      </c>
      <c r="J164" s="78"/>
      <c r="K164" s="78" t="s">
        <v>402</v>
      </c>
    </row>
    <row r="165" spans="1:11" x14ac:dyDescent="0.25">
      <c r="A165" s="15" t="s">
        <v>3351</v>
      </c>
      <c r="B165" s="18" t="s">
        <v>364</v>
      </c>
      <c r="C165" s="20">
        <v>164</v>
      </c>
      <c r="D165" s="20" t="s">
        <v>421</v>
      </c>
      <c r="E165" s="20">
        <v>240</v>
      </c>
      <c r="F165" s="18" t="s">
        <v>410</v>
      </c>
      <c r="G165" s="21" t="s">
        <v>274</v>
      </c>
      <c r="H165" s="78" t="s">
        <v>402</v>
      </c>
      <c r="I165" s="78" t="s">
        <v>402</v>
      </c>
      <c r="J165" s="78"/>
      <c r="K165" s="78" t="s">
        <v>402</v>
      </c>
    </row>
    <row r="166" spans="1:11" x14ac:dyDescent="0.25">
      <c r="A166" s="15" t="s">
        <v>3351</v>
      </c>
      <c r="B166" s="18" t="s">
        <v>364</v>
      </c>
      <c r="C166" s="20">
        <v>165</v>
      </c>
      <c r="D166" s="20" t="s">
        <v>421</v>
      </c>
      <c r="E166" s="20">
        <v>240</v>
      </c>
      <c r="F166" s="18" t="s">
        <v>410</v>
      </c>
      <c r="G166" s="21" t="s">
        <v>274</v>
      </c>
      <c r="H166" s="78" t="s">
        <v>402</v>
      </c>
      <c r="I166" s="78" t="s">
        <v>402</v>
      </c>
      <c r="J166" s="78"/>
      <c r="K166" s="78" t="s">
        <v>402</v>
      </c>
    </row>
    <row r="167" spans="1:11" x14ac:dyDescent="0.25">
      <c r="A167" s="15" t="s">
        <v>3352</v>
      </c>
      <c r="B167" s="18" t="s">
        <v>364</v>
      </c>
      <c r="C167" s="20">
        <v>166</v>
      </c>
      <c r="D167" s="20" t="s">
        <v>435</v>
      </c>
      <c r="E167" s="20">
        <v>190</v>
      </c>
      <c r="F167" s="18" t="s">
        <v>410</v>
      </c>
      <c r="G167" s="21" t="s">
        <v>274</v>
      </c>
      <c r="H167" s="78" t="s">
        <v>402</v>
      </c>
      <c r="I167" s="78" t="s">
        <v>402</v>
      </c>
      <c r="J167" s="78"/>
      <c r="K167" s="78" t="s">
        <v>402</v>
      </c>
    </row>
    <row r="168" spans="1:11" x14ac:dyDescent="0.25">
      <c r="A168" s="15" t="s">
        <v>3021</v>
      </c>
      <c r="B168" s="18" t="s">
        <v>364</v>
      </c>
      <c r="C168" s="20">
        <v>167</v>
      </c>
      <c r="D168" s="20" t="s">
        <v>435</v>
      </c>
      <c r="E168" s="20">
        <v>250</v>
      </c>
      <c r="F168" s="18" t="s">
        <v>401</v>
      </c>
      <c r="G168" s="21" t="s">
        <v>274</v>
      </c>
      <c r="H168" s="78" t="s">
        <v>402</v>
      </c>
      <c r="I168" s="78" t="s">
        <v>402</v>
      </c>
      <c r="J168" s="78"/>
      <c r="K168" s="78" t="s">
        <v>402</v>
      </c>
    </row>
    <row r="169" spans="1:11" x14ac:dyDescent="0.25">
      <c r="A169" s="15" t="s">
        <v>3353</v>
      </c>
      <c r="B169" s="18" t="s">
        <v>364</v>
      </c>
      <c r="C169" s="20">
        <v>168</v>
      </c>
      <c r="D169" s="20" t="s">
        <v>419</v>
      </c>
      <c r="E169" s="20">
        <v>170</v>
      </c>
      <c r="F169" s="18" t="s">
        <v>410</v>
      </c>
      <c r="G169" s="21" t="s">
        <v>274</v>
      </c>
      <c r="H169" s="78" t="s">
        <v>402</v>
      </c>
      <c r="I169" s="78" t="s">
        <v>402</v>
      </c>
      <c r="J169" s="78"/>
      <c r="K169" s="78" t="s">
        <v>402</v>
      </c>
    </row>
    <row r="170" spans="1:11" x14ac:dyDescent="0.25">
      <c r="A170" s="15" t="s">
        <v>3354</v>
      </c>
      <c r="B170" s="18" t="s">
        <v>364</v>
      </c>
      <c r="C170" s="20">
        <v>169</v>
      </c>
      <c r="D170" s="20" t="s">
        <v>165</v>
      </c>
      <c r="E170" s="20">
        <v>250</v>
      </c>
      <c r="F170" s="18" t="s">
        <v>410</v>
      </c>
      <c r="G170" s="21" t="s">
        <v>274</v>
      </c>
      <c r="H170" s="78" t="s">
        <v>402</v>
      </c>
      <c r="I170" s="78" t="s">
        <v>402</v>
      </c>
      <c r="J170" s="78"/>
      <c r="K170" s="78" t="s">
        <v>402</v>
      </c>
    </row>
    <row r="171" spans="1:11" x14ac:dyDescent="0.25">
      <c r="A171" s="15" t="s">
        <v>3354</v>
      </c>
      <c r="B171" s="18" t="s">
        <v>364</v>
      </c>
      <c r="C171" s="20">
        <v>170</v>
      </c>
      <c r="D171" s="20" t="s">
        <v>165</v>
      </c>
      <c r="E171" s="20">
        <v>250</v>
      </c>
      <c r="F171" s="18" t="s">
        <v>410</v>
      </c>
      <c r="G171" s="21" t="s">
        <v>274</v>
      </c>
      <c r="H171" s="78" t="s">
        <v>402</v>
      </c>
      <c r="I171" s="78" t="s">
        <v>402</v>
      </c>
      <c r="J171" s="78"/>
      <c r="K171" s="78" t="s">
        <v>402</v>
      </c>
    </row>
    <row r="172" spans="1:11" x14ac:dyDescent="0.25">
      <c r="A172" s="15" t="s">
        <v>3355</v>
      </c>
      <c r="B172" s="18" t="s">
        <v>364</v>
      </c>
      <c r="C172" s="20">
        <v>171</v>
      </c>
      <c r="D172" s="20" t="s">
        <v>414</v>
      </c>
      <c r="E172" s="20">
        <v>270</v>
      </c>
      <c r="F172" s="18" t="s">
        <v>410</v>
      </c>
      <c r="G172" s="21" t="s">
        <v>274</v>
      </c>
      <c r="H172" s="78" t="s">
        <v>402</v>
      </c>
      <c r="I172" s="78" t="s">
        <v>402</v>
      </c>
      <c r="J172" s="78"/>
      <c r="K172" s="78" t="s">
        <v>402</v>
      </c>
    </row>
    <row r="173" spans="1:11" x14ac:dyDescent="0.25">
      <c r="A173" s="15" t="s">
        <v>2999</v>
      </c>
      <c r="B173" s="18" t="s">
        <v>364</v>
      </c>
      <c r="C173" s="20">
        <v>172</v>
      </c>
      <c r="D173" s="20" t="s">
        <v>490</v>
      </c>
      <c r="E173" s="20"/>
      <c r="F173" s="18" t="s">
        <v>1085</v>
      </c>
      <c r="G173" s="21" t="s">
        <v>274</v>
      </c>
      <c r="H173" s="78" t="s">
        <v>402</v>
      </c>
      <c r="I173" s="78" t="s">
        <v>402</v>
      </c>
      <c r="J173" s="78"/>
      <c r="K173" s="78" t="s">
        <v>402</v>
      </c>
    </row>
    <row r="174" spans="1:11" x14ac:dyDescent="0.25">
      <c r="A174" s="15" t="s">
        <v>3359</v>
      </c>
      <c r="B174" s="18" t="s">
        <v>364</v>
      </c>
      <c r="C174" s="20">
        <v>173</v>
      </c>
      <c r="D174" s="20" t="s">
        <v>490</v>
      </c>
      <c r="E174" s="20"/>
      <c r="F174" s="18" t="s">
        <v>1085</v>
      </c>
      <c r="G174" s="21" t="s">
        <v>274</v>
      </c>
      <c r="H174" s="78" t="s">
        <v>402</v>
      </c>
      <c r="I174" s="78" t="s">
        <v>402</v>
      </c>
      <c r="J174" s="78"/>
      <c r="K174" s="78" t="s">
        <v>402</v>
      </c>
    </row>
    <row r="175" spans="1:11" x14ac:dyDescent="0.25">
      <c r="A175" s="15" t="s">
        <v>3362</v>
      </c>
      <c r="B175" s="18" t="s">
        <v>364</v>
      </c>
      <c r="C175" s="20">
        <v>174</v>
      </c>
      <c r="D175" s="20" t="s">
        <v>490</v>
      </c>
      <c r="E175" s="20"/>
      <c r="F175" s="18" t="s">
        <v>1085</v>
      </c>
      <c r="G175" s="21" t="s">
        <v>274</v>
      </c>
      <c r="H175" s="78" t="s">
        <v>402</v>
      </c>
      <c r="I175" s="78" t="s">
        <v>402</v>
      </c>
      <c r="J175" s="78"/>
      <c r="K175" s="78" t="s">
        <v>402</v>
      </c>
    </row>
    <row r="176" spans="1:11" x14ac:dyDescent="0.25">
      <c r="A176" s="15" t="s">
        <v>3363</v>
      </c>
      <c r="B176" s="18" t="s">
        <v>364</v>
      </c>
      <c r="C176" s="20">
        <v>175</v>
      </c>
      <c r="D176" s="20" t="s">
        <v>490</v>
      </c>
      <c r="E176" s="20"/>
      <c r="F176" s="18" t="s">
        <v>1085</v>
      </c>
      <c r="G176" s="21" t="s">
        <v>274</v>
      </c>
      <c r="H176" s="78" t="s">
        <v>402</v>
      </c>
      <c r="I176" s="78" t="s">
        <v>402</v>
      </c>
      <c r="J176" s="78"/>
      <c r="K176" s="78" t="s">
        <v>402</v>
      </c>
    </row>
    <row r="177" spans="1:11" x14ac:dyDescent="0.25">
      <c r="A177" s="15" t="s">
        <v>3366</v>
      </c>
      <c r="B177" s="18" t="s">
        <v>364</v>
      </c>
      <c r="C177" s="20">
        <v>176</v>
      </c>
      <c r="D177" s="20" t="s">
        <v>490</v>
      </c>
      <c r="E177" s="20"/>
      <c r="F177" s="18" t="s">
        <v>1085</v>
      </c>
      <c r="G177" s="21" t="s">
        <v>274</v>
      </c>
      <c r="H177" s="78" t="s">
        <v>402</v>
      </c>
      <c r="I177" s="78" t="s">
        <v>402</v>
      </c>
      <c r="J177" s="78"/>
      <c r="K177" s="78" t="s">
        <v>402</v>
      </c>
    </row>
    <row r="178" spans="1:11" x14ac:dyDescent="0.25">
      <c r="A178" s="15" t="s">
        <v>3367</v>
      </c>
      <c r="B178" s="18" t="s">
        <v>364</v>
      </c>
      <c r="C178" s="20">
        <v>177</v>
      </c>
      <c r="D178" s="20" t="s">
        <v>490</v>
      </c>
      <c r="E178" s="20"/>
      <c r="F178" s="18" t="s">
        <v>1085</v>
      </c>
      <c r="G178" s="21" t="s">
        <v>274</v>
      </c>
      <c r="H178" s="78" t="s">
        <v>402</v>
      </c>
      <c r="I178" s="78" t="s">
        <v>402</v>
      </c>
      <c r="J178" s="78"/>
      <c r="K178" s="78" t="s">
        <v>402</v>
      </c>
    </row>
    <row r="179" spans="1:11" x14ac:dyDescent="0.25">
      <c r="A179" s="15" t="s">
        <v>3371</v>
      </c>
      <c r="B179" s="18" t="s">
        <v>364</v>
      </c>
      <c r="C179" s="20">
        <v>178</v>
      </c>
      <c r="D179" s="20" t="s">
        <v>490</v>
      </c>
      <c r="E179" s="20"/>
      <c r="F179" s="18" t="s">
        <v>1085</v>
      </c>
      <c r="G179" s="21" t="s">
        <v>274</v>
      </c>
      <c r="H179" s="78" t="s">
        <v>402</v>
      </c>
      <c r="I179" s="78" t="s">
        <v>402</v>
      </c>
      <c r="J179" s="78"/>
      <c r="K179" s="78" t="s">
        <v>402</v>
      </c>
    </row>
    <row r="180" spans="1:11" x14ac:dyDescent="0.25">
      <c r="A180" s="15" t="s">
        <v>3372</v>
      </c>
      <c r="B180" s="18" t="s">
        <v>364</v>
      </c>
      <c r="C180" s="20">
        <v>179</v>
      </c>
      <c r="D180" s="20" t="s">
        <v>490</v>
      </c>
      <c r="E180" s="20"/>
      <c r="F180" s="18" t="s">
        <v>1085</v>
      </c>
      <c r="G180" s="21" t="s">
        <v>274</v>
      </c>
      <c r="H180" s="78" t="s">
        <v>402</v>
      </c>
      <c r="I180" s="78" t="s">
        <v>402</v>
      </c>
      <c r="J180" s="78"/>
      <c r="K180" s="78" t="s">
        <v>402</v>
      </c>
    </row>
    <row r="181" spans="1:11" x14ac:dyDescent="0.25">
      <c r="A181" s="15" t="s">
        <v>3373</v>
      </c>
      <c r="B181" s="18" t="s">
        <v>364</v>
      </c>
      <c r="C181" s="20">
        <v>180</v>
      </c>
      <c r="D181" s="20" t="s">
        <v>490</v>
      </c>
      <c r="E181" s="20"/>
      <c r="F181" s="18" t="s">
        <v>1085</v>
      </c>
      <c r="G181" s="21" t="s">
        <v>274</v>
      </c>
      <c r="H181" s="78" t="s">
        <v>402</v>
      </c>
      <c r="I181" s="78" t="s">
        <v>402</v>
      </c>
      <c r="J181" s="78"/>
      <c r="K181" s="78" t="s">
        <v>402</v>
      </c>
    </row>
    <row r="182" spans="1:11" x14ac:dyDescent="0.25">
      <c r="A182" s="15" t="s">
        <v>3375</v>
      </c>
      <c r="B182" s="18" t="s">
        <v>364</v>
      </c>
      <c r="C182" s="20">
        <v>181</v>
      </c>
      <c r="D182" s="20" t="s">
        <v>490</v>
      </c>
      <c r="E182" s="20"/>
      <c r="F182" s="18" t="s">
        <v>1085</v>
      </c>
      <c r="G182" s="21" t="s">
        <v>274</v>
      </c>
      <c r="H182" s="78" t="s">
        <v>402</v>
      </c>
      <c r="I182" s="78" t="s">
        <v>402</v>
      </c>
      <c r="J182" s="78"/>
      <c r="K182" s="78" t="s">
        <v>402</v>
      </c>
    </row>
    <row r="183" spans="1:11" x14ac:dyDescent="0.25">
      <c r="A183" s="15" t="s">
        <v>3345</v>
      </c>
      <c r="B183" s="18" t="s">
        <v>364</v>
      </c>
      <c r="C183" s="20">
        <v>182</v>
      </c>
      <c r="D183" s="20" t="s">
        <v>407</v>
      </c>
      <c r="E183" s="20">
        <v>270</v>
      </c>
      <c r="F183" s="18" t="s">
        <v>410</v>
      </c>
      <c r="G183" s="21" t="s">
        <v>278</v>
      </c>
      <c r="H183" s="78" t="s">
        <v>402</v>
      </c>
      <c r="I183" s="78" t="s">
        <v>402</v>
      </c>
      <c r="J183" s="78"/>
      <c r="K183" s="78" t="s">
        <v>402</v>
      </c>
    </row>
    <row r="184" spans="1:11" x14ac:dyDescent="0.25">
      <c r="A184" s="15" t="s">
        <v>3379</v>
      </c>
      <c r="B184" s="18" t="s">
        <v>364</v>
      </c>
      <c r="C184" s="20">
        <v>183</v>
      </c>
      <c r="D184" s="20" t="s">
        <v>404</v>
      </c>
      <c r="E184" s="20">
        <v>300</v>
      </c>
      <c r="F184" s="18" t="s">
        <v>410</v>
      </c>
      <c r="G184" s="21" t="s">
        <v>278</v>
      </c>
      <c r="H184" s="78" t="s">
        <v>402</v>
      </c>
      <c r="I184" s="78" t="s">
        <v>402</v>
      </c>
      <c r="J184" s="78"/>
      <c r="K184" s="78" t="s">
        <v>402</v>
      </c>
    </row>
    <row r="185" spans="1:11" x14ac:dyDescent="0.25">
      <c r="A185" s="15" t="s">
        <v>3347</v>
      </c>
      <c r="B185" s="18" t="s">
        <v>364</v>
      </c>
      <c r="C185" s="20">
        <v>184</v>
      </c>
      <c r="D185" s="20" t="s">
        <v>400</v>
      </c>
      <c r="E185" s="20">
        <v>240</v>
      </c>
      <c r="F185" s="18" t="s">
        <v>410</v>
      </c>
      <c r="G185" s="21" t="s">
        <v>278</v>
      </c>
      <c r="H185" s="78" t="s">
        <v>402</v>
      </c>
      <c r="I185" s="78" t="s">
        <v>402</v>
      </c>
      <c r="J185" s="78"/>
      <c r="K185" s="78" t="s">
        <v>402</v>
      </c>
    </row>
    <row r="186" spans="1:11" x14ac:dyDescent="0.25">
      <c r="A186" s="15" t="s">
        <v>3348</v>
      </c>
      <c r="B186" s="18" t="s">
        <v>364</v>
      </c>
      <c r="C186" s="20">
        <v>185</v>
      </c>
      <c r="D186" s="20" t="s">
        <v>400</v>
      </c>
      <c r="E186" s="20">
        <v>240</v>
      </c>
      <c r="F186" s="18" t="s">
        <v>401</v>
      </c>
      <c r="G186" s="21" t="s">
        <v>278</v>
      </c>
      <c r="H186" s="78" t="s">
        <v>402</v>
      </c>
      <c r="I186" s="78" t="s">
        <v>402</v>
      </c>
      <c r="J186" s="78"/>
      <c r="K186" s="78" t="s">
        <v>402</v>
      </c>
    </row>
    <row r="187" spans="1:11" x14ac:dyDescent="0.25">
      <c r="A187" s="15" t="s">
        <v>3351</v>
      </c>
      <c r="B187" s="18" t="s">
        <v>364</v>
      </c>
      <c r="C187" s="20">
        <v>186</v>
      </c>
      <c r="D187" s="20" t="s">
        <v>421</v>
      </c>
      <c r="E187" s="20">
        <v>240</v>
      </c>
      <c r="F187" s="18" t="s">
        <v>410</v>
      </c>
      <c r="G187" s="21" t="s">
        <v>278</v>
      </c>
      <c r="H187" s="78" t="s">
        <v>402</v>
      </c>
      <c r="I187" s="78" t="s">
        <v>402</v>
      </c>
      <c r="J187" s="78"/>
      <c r="K187" s="78" t="s">
        <v>402</v>
      </c>
    </row>
    <row r="188" spans="1:11" x14ac:dyDescent="0.25">
      <c r="A188" s="15" t="s">
        <v>3352</v>
      </c>
      <c r="B188" s="18" t="s">
        <v>364</v>
      </c>
      <c r="C188" s="20">
        <v>187</v>
      </c>
      <c r="D188" s="20" t="s">
        <v>435</v>
      </c>
      <c r="E188" s="20">
        <v>190</v>
      </c>
      <c r="F188" s="18" t="s">
        <v>410</v>
      </c>
      <c r="G188" s="21" t="s">
        <v>278</v>
      </c>
      <c r="H188" s="78" t="s">
        <v>402</v>
      </c>
      <c r="I188" s="78" t="s">
        <v>402</v>
      </c>
      <c r="J188" s="78"/>
      <c r="K188" s="78" t="s">
        <v>402</v>
      </c>
    </row>
    <row r="189" spans="1:11" x14ac:dyDescent="0.25">
      <c r="A189" s="15" t="s">
        <v>3021</v>
      </c>
      <c r="B189" s="18" t="s">
        <v>364</v>
      </c>
      <c r="C189" s="20">
        <v>188</v>
      </c>
      <c r="D189" s="20" t="s">
        <v>435</v>
      </c>
      <c r="E189" s="20">
        <v>250</v>
      </c>
      <c r="F189" s="18" t="s">
        <v>401</v>
      </c>
      <c r="G189" s="21" t="s">
        <v>278</v>
      </c>
      <c r="H189" s="78" t="s">
        <v>402</v>
      </c>
      <c r="I189" s="78" t="s">
        <v>402</v>
      </c>
      <c r="J189" s="78"/>
      <c r="K189" s="78" t="s">
        <v>402</v>
      </c>
    </row>
    <row r="190" spans="1:11" x14ac:dyDescent="0.25">
      <c r="A190" s="15" t="s">
        <v>3353</v>
      </c>
      <c r="B190" s="18" t="s">
        <v>364</v>
      </c>
      <c r="C190" s="20">
        <v>189</v>
      </c>
      <c r="D190" s="20" t="s">
        <v>419</v>
      </c>
      <c r="E190" s="20">
        <v>170</v>
      </c>
      <c r="F190" s="18" t="s">
        <v>410</v>
      </c>
      <c r="G190" s="21" t="s">
        <v>278</v>
      </c>
      <c r="H190" s="78" t="s">
        <v>402</v>
      </c>
      <c r="I190" s="78" t="s">
        <v>402</v>
      </c>
      <c r="J190" s="78"/>
      <c r="K190" s="78" t="s">
        <v>402</v>
      </c>
    </row>
    <row r="191" spans="1:11" x14ac:dyDescent="0.25">
      <c r="A191" s="15" t="s">
        <v>3354</v>
      </c>
      <c r="B191" s="18" t="s">
        <v>364</v>
      </c>
      <c r="C191" s="20">
        <v>190</v>
      </c>
      <c r="D191" s="20" t="s">
        <v>165</v>
      </c>
      <c r="E191" s="20">
        <v>250</v>
      </c>
      <c r="F191" s="18" t="s">
        <v>410</v>
      </c>
      <c r="G191" s="21" t="s">
        <v>278</v>
      </c>
      <c r="H191" s="78" t="s">
        <v>402</v>
      </c>
      <c r="I191" s="78" t="s">
        <v>402</v>
      </c>
      <c r="J191" s="78"/>
      <c r="K191" s="78" t="s">
        <v>402</v>
      </c>
    </row>
    <row r="192" spans="1:11" x14ac:dyDescent="0.25">
      <c r="A192" s="15" t="s">
        <v>3355</v>
      </c>
      <c r="B192" s="18" t="s">
        <v>364</v>
      </c>
      <c r="C192" s="20">
        <v>191</v>
      </c>
      <c r="D192" s="20" t="s">
        <v>414</v>
      </c>
      <c r="E192" s="20">
        <v>270</v>
      </c>
      <c r="F192" s="18" t="s">
        <v>410</v>
      </c>
      <c r="G192" s="21" t="s">
        <v>278</v>
      </c>
      <c r="H192" s="78" t="s">
        <v>402</v>
      </c>
      <c r="I192" s="78" t="s">
        <v>402</v>
      </c>
      <c r="J192" s="78"/>
      <c r="K192" s="78" t="s">
        <v>402</v>
      </c>
    </row>
    <row r="193" spans="1:11" x14ac:dyDescent="0.25">
      <c r="A193" s="15" t="s">
        <v>3360</v>
      </c>
      <c r="B193" s="18" t="s">
        <v>364</v>
      </c>
      <c r="C193" s="20">
        <v>192</v>
      </c>
      <c r="D193" s="20" t="s">
        <v>490</v>
      </c>
      <c r="E193" s="20"/>
      <c r="F193" s="18" t="s">
        <v>1562</v>
      </c>
      <c r="G193" s="21" t="s">
        <v>278</v>
      </c>
      <c r="H193" s="78" t="s">
        <v>402</v>
      </c>
      <c r="I193" s="78" t="s">
        <v>402</v>
      </c>
      <c r="J193" s="78"/>
      <c r="K193" s="78" t="s">
        <v>402</v>
      </c>
    </row>
    <row r="194" spans="1:11" x14ac:dyDescent="0.25">
      <c r="A194" s="15" t="s">
        <v>3361</v>
      </c>
      <c r="B194" s="18" t="s">
        <v>364</v>
      </c>
      <c r="C194" s="20">
        <v>193</v>
      </c>
      <c r="D194" s="20" t="s">
        <v>490</v>
      </c>
      <c r="E194" s="20"/>
      <c r="F194" s="18" t="s">
        <v>1562</v>
      </c>
      <c r="G194" s="21" t="s">
        <v>278</v>
      </c>
      <c r="H194" s="78" t="s">
        <v>402</v>
      </c>
      <c r="I194" s="78" t="s">
        <v>402</v>
      </c>
      <c r="J194" s="78"/>
      <c r="K194" s="78" t="s">
        <v>402</v>
      </c>
    </row>
    <row r="195" spans="1:11" x14ac:dyDescent="0.25">
      <c r="A195" s="15" t="s">
        <v>3368</v>
      </c>
      <c r="B195" s="18" t="s">
        <v>364</v>
      </c>
      <c r="C195" s="20">
        <v>194</v>
      </c>
      <c r="D195" s="20" t="s">
        <v>490</v>
      </c>
      <c r="E195" s="20"/>
      <c r="F195" s="18" t="s">
        <v>1562</v>
      </c>
      <c r="G195" s="21" t="s">
        <v>278</v>
      </c>
      <c r="H195" s="78" t="s">
        <v>402</v>
      </c>
      <c r="I195" s="78" t="s">
        <v>402</v>
      </c>
      <c r="J195" s="78"/>
      <c r="K195" s="78" t="s">
        <v>402</v>
      </c>
    </row>
    <row r="196" spans="1:11" x14ac:dyDescent="0.25">
      <c r="A196" s="15" t="s">
        <v>3370</v>
      </c>
      <c r="B196" s="18" t="s">
        <v>364</v>
      </c>
      <c r="C196" s="20">
        <v>195</v>
      </c>
      <c r="D196" s="20" t="s">
        <v>490</v>
      </c>
      <c r="E196" s="20"/>
      <c r="F196" s="18" t="s">
        <v>1562</v>
      </c>
      <c r="G196" s="21" t="s">
        <v>278</v>
      </c>
      <c r="H196" s="78" t="s">
        <v>402</v>
      </c>
      <c r="I196" s="78" t="s">
        <v>402</v>
      </c>
      <c r="J196" s="78"/>
      <c r="K196" s="78" t="s">
        <v>402</v>
      </c>
    </row>
    <row r="197" spans="1:11" x14ac:dyDescent="0.25">
      <c r="A197" s="15" t="s">
        <v>2190</v>
      </c>
      <c r="B197" s="18" t="s">
        <v>364</v>
      </c>
      <c r="C197" s="20">
        <v>196</v>
      </c>
      <c r="D197" s="20" t="s">
        <v>490</v>
      </c>
      <c r="E197" s="20"/>
      <c r="F197" s="18" t="s">
        <v>1562</v>
      </c>
      <c r="G197" s="21" t="s">
        <v>278</v>
      </c>
      <c r="H197" s="78" t="s">
        <v>402</v>
      </c>
      <c r="I197" s="78" t="s">
        <v>402</v>
      </c>
      <c r="J197" s="78"/>
      <c r="K197" s="78" t="s">
        <v>402</v>
      </c>
    </row>
  </sheetData>
  <sheetProtection selectLockedCells="1" selectUnlockedCells="1"/>
  <mergeCells count="1">
    <mergeCell ref="Z1:AH1"/>
  </mergeCells>
  <conditionalFormatting sqref="H2:K197">
    <cfRule type="cellIs" dxfId="442" priority="1" stopIfTrue="1" operator="equal">
      <formula>"-"</formula>
    </cfRule>
    <cfRule type="cellIs" dxfId="441" priority="2" stopIfTrue="1" operator="equal">
      <formula>"x"</formula>
    </cfRule>
  </conditionalFormatting>
  <hyperlinks>
    <hyperlink ref="L1" location="'Expansion set Check List'!A1" display="Home" xr:uid="{00000000-0004-0000-58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226">
    <tabColor rgb="FF00FF00"/>
  </sheetPr>
  <dimension ref="A1:AH73"/>
  <sheetViews>
    <sheetView workbookViewId="0">
      <pane ySplit="1" topLeftCell="A2" activePane="bottomLeft" state="frozen"/>
      <selection pane="bottomLeft"/>
    </sheetView>
  </sheetViews>
  <sheetFormatPr defaultColWidth="0" defaultRowHeight="13.2" customHeight="1" x14ac:dyDescent="0.25"/>
  <cols>
    <col min="1" max="1" width="16" customWidth="1"/>
    <col min="2" max="2" width="16" bestFit="1" customWidth="1"/>
    <col min="3" max="3" width="3.33203125" bestFit="1" customWidth="1"/>
    <col min="4" max="4" width="8.6640625" bestFit="1" customWidth="1"/>
    <col min="5" max="5" width="4" bestFit="1" customWidth="1"/>
    <col min="6" max="6" width="9" bestFit="1" customWidth="1"/>
    <col min="7" max="7" width="10.33203125" bestFit="1" customWidth="1"/>
    <col min="8" max="9" width="3.33203125" bestFit="1" customWidth="1"/>
    <col min="10" max="12" width="3.33203125" customWidth="1"/>
    <col min="13" max="16" width="4.109375" customWidth="1"/>
    <col min="17" max="17" width="3.33203125" customWidth="1"/>
    <col min="18" max="18" width="20.33203125" customWidth="1"/>
    <col min="19" max="20" width="4.109375" customWidth="1"/>
    <col min="21" max="21" width="3.33203125" customWidth="1"/>
    <col min="22" max="22" width="20.33203125" customWidth="1"/>
    <col min="23" max="24" width="4.109375" customWidth="1"/>
    <col min="25" max="33" width="4" customWidth="1"/>
    <col min="34" max="34" width="3" customWidth="1"/>
  </cols>
  <sheetData>
    <row r="1" spans="1:34" ht="57.6" thickBot="1" x14ac:dyDescent="0.3">
      <c r="A1" s="85" t="s">
        <v>390</v>
      </c>
      <c r="B1" s="85" t="s">
        <v>391</v>
      </c>
      <c r="C1" s="86" t="s">
        <v>392</v>
      </c>
      <c r="D1" s="85" t="s">
        <v>393</v>
      </c>
      <c r="E1" s="85" t="s">
        <v>394</v>
      </c>
      <c r="F1" s="85" t="s">
        <v>395</v>
      </c>
      <c r="G1" s="85" t="s">
        <v>396</v>
      </c>
      <c r="H1" s="87" t="s">
        <v>100</v>
      </c>
      <c r="I1" s="88" t="s">
        <v>101</v>
      </c>
      <c r="J1" s="87" t="s">
        <v>102</v>
      </c>
      <c r="K1" s="88" t="s">
        <v>103</v>
      </c>
      <c r="L1" s="89" t="s">
        <v>397</v>
      </c>
      <c r="M1" s="90" t="s">
        <v>100</v>
      </c>
      <c r="N1" s="91" t="s">
        <v>101</v>
      </c>
      <c r="O1" s="91" t="s">
        <v>102</v>
      </c>
      <c r="P1" s="92" t="s">
        <v>103</v>
      </c>
      <c r="Q1" s="93"/>
      <c r="R1" s="93"/>
      <c r="S1" s="93"/>
      <c r="T1" s="93"/>
      <c r="U1" s="93"/>
      <c r="V1" s="93"/>
      <c r="W1" s="93"/>
      <c r="X1" s="93"/>
      <c r="Z1" s="332" t="s">
        <v>398</v>
      </c>
      <c r="AA1" s="333"/>
      <c r="AB1" s="333"/>
      <c r="AC1" s="333"/>
      <c r="AD1" s="333"/>
      <c r="AE1" s="333"/>
      <c r="AF1" s="333"/>
      <c r="AG1" s="333"/>
      <c r="AH1" s="334"/>
    </row>
    <row r="2" spans="1:34" ht="13.8" thickBot="1" x14ac:dyDescent="0.3">
      <c r="A2" s="94" t="s">
        <v>566</v>
      </c>
      <c r="B2" s="95" t="s">
        <v>365</v>
      </c>
      <c r="C2" s="96">
        <v>1</v>
      </c>
      <c r="D2" s="97" t="s">
        <v>407</v>
      </c>
      <c r="E2" s="97">
        <v>60</v>
      </c>
      <c r="F2" s="95" t="s">
        <v>410</v>
      </c>
      <c r="G2" s="98" t="s">
        <v>190</v>
      </c>
      <c r="H2" s="78" t="s">
        <v>402</v>
      </c>
      <c r="I2" s="78" t="s">
        <v>402</v>
      </c>
      <c r="J2" s="78"/>
      <c r="K2" s="78" t="s">
        <v>402</v>
      </c>
      <c r="M2" s="25">
        <f>COUNTIF(H2:H500,"x")</f>
        <v>0</v>
      </c>
      <c r="N2" s="26">
        <f t="shared" ref="N2:P2" si="0">COUNTIF(I2:I500,"x")</f>
        <v>0</v>
      </c>
      <c r="O2" s="26">
        <f t="shared" si="0"/>
        <v>0</v>
      </c>
      <c r="P2" s="27">
        <f t="shared" si="0"/>
        <v>0</v>
      </c>
      <c r="R2" s="171" t="s">
        <v>100</v>
      </c>
      <c r="S2" s="172"/>
      <c r="T2" s="186">
        <f>SUM(T3:T25)</f>
        <v>0</v>
      </c>
      <c r="U2" s="187"/>
      <c r="V2" s="188" t="s">
        <v>102</v>
      </c>
      <c r="W2" s="172"/>
      <c r="X2" s="173">
        <f>SUM(X3:X25)</f>
        <v>18</v>
      </c>
      <c r="Z2" s="109"/>
      <c r="AA2" s="109"/>
      <c r="AB2" s="109"/>
      <c r="AC2" s="109"/>
      <c r="AD2" s="109"/>
      <c r="AE2" s="109"/>
      <c r="AF2" s="109"/>
      <c r="AG2" s="109"/>
      <c r="AH2" s="109"/>
    </row>
    <row r="3" spans="1:34" x14ac:dyDescent="0.25">
      <c r="A3" s="94" t="s">
        <v>1256</v>
      </c>
      <c r="B3" s="95" t="s">
        <v>365</v>
      </c>
      <c r="C3" s="96">
        <v>2</v>
      </c>
      <c r="D3" s="97" t="s">
        <v>407</v>
      </c>
      <c r="E3" s="97">
        <v>140</v>
      </c>
      <c r="F3" s="97" t="s">
        <v>401</v>
      </c>
      <c r="G3" s="98" t="s">
        <v>202</v>
      </c>
      <c r="H3" s="78" t="s">
        <v>402</v>
      </c>
      <c r="I3" s="78" t="s">
        <v>402</v>
      </c>
      <c r="J3" s="78"/>
      <c r="K3" s="78" t="s">
        <v>402</v>
      </c>
      <c r="R3" s="124" t="s">
        <v>190</v>
      </c>
      <c r="S3" s="260">
        <f>COUNTIFS($G$2:$G$500,R3,$H$2:$H$500,"x")</f>
        <v>0</v>
      </c>
      <c r="T3" s="70">
        <f>COUNTIFS($H$2:$H$500,"&lt;&gt;-",$G$2:$G$500,R3)</f>
        <v>0</v>
      </c>
      <c r="U3" s="182"/>
      <c r="V3" s="124" t="s">
        <v>190</v>
      </c>
      <c r="W3" s="260">
        <f>COUNTIFS($G$2:$G$500,V3,$J$2:$J$500,"x")</f>
        <v>0</v>
      </c>
      <c r="X3" s="70">
        <f>COUNTIFS($J$2:$J$500,"&lt;&gt;-",$G$2:$G$500,V3)</f>
        <v>8</v>
      </c>
    </row>
    <row r="4" spans="1:34" x14ac:dyDescent="0.25">
      <c r="A4" s="94" t="s">
        <v>3013</v>
      </c>
      <c r="B4" s="95" t="s">
        <v>365</v>
      </c>
      <c r="C4" s="96">
        <v>3</v>
      </c>
      <c r="D4" s="97" t="s">
        <v>407</v>
      </c>
      <c r="E4" s="97">
        <v>50</v>
      </c>
      <c r="F4" s="95" t="s">
        <v>410</v>
      </c>
      <c r="G4" s="98" t="s">
        <v>190</v>
      </c>
      <c r="H4" s="78" t="s">
        <v>402</v>
      </c>
      <c r="I4" s="78" t="s">
        <v>402</v>
      </c>
      <c r="J4" s="78"/>
      <c r="K4" s="78" t="s">
        <v>402</v>
      </c>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0</v>
      </c>
    </row>
    <row r="5" spans="1:34" x14ac:dyDescent="0.25">
      <c r="A5" s="94" t="s">
        <v>568</v>
      </c>
      <c r="B5" s="95" t="s">
        <v>365</v>
      </c>
      <c r="C5" s="96">
        <v>4</v>
      </c>
      <c r="D5" s="97" t="s">
        <v>425</v>
      </c>
      <c r="E5" s="97">
        <v>60</v>
      </c>
      <c r="F5" s="97" t="s">
        <v>410</v>
      </c>
      <c r="G5" s="98" t="s">
        <v>190</v>
      </c>
      <c r="H5" s="78" t="s">
        <v>402</v>
      </c>
      <c r="I5" s="78" t="s">
        <v>402</v>
      </c>
      <c r="J5" s="78"/>
      <c r="K5" s="78" t="s">
        <v>402</v>
      </c>
      <c r="R5" s="125" t="s">
        <v>198</v>
      </c>
      <c r="S5" s="261">
        <f t="shared" si="1"/>
        <v>0</v>
      </c>
      <c r="T5" s="170">
        <f t="shared" si="2"/>
        <v>0</v>
      </c>
      <c r="U5" s="179"/>
      <c r="V5" s="125" t="s">
        <v>198</v>
      </c>
      <c r="W5" s="261">
        <f t="shared" si="3"/>
        <v>0</v>
      </c>
      <c r="X5" s="6">
        <f t="shared" si="4"/>
        <v>0</v>
      </c>
    </row>
    <row r="6" spans="1:34" x14ac:dyDescent="0.25">
      <c r="A6" s="94" t="s">
        <v>527</v>
      </c>
      <c r="B6" s="95" t="s">
        <v>365</v>
      </c>
      <c r="C6" s="96">
        <v>5</v>
      </c>
      <c r="D6" s="97" t="s">
        <v>425</v>
      </c>
      <c r="E6" s="97">
        <v>180</v>
      </c>
      <c r="F6" s="97" t="s">
        <v>401</v>
      </c>
      <c r="G6" s="98" t="s">
        <v>202</v>
      </c>
      <c r="H6" s="78" t="s">
        <v>402</v>
      </c>
      <c r="I6" s="78" t="s">
        <v>402</v>
      </c>
      <c r="J6" s="78"/>
      <c r="K6" s="78" t="s">
        <v>402</v>
      </c>
      <c r="R6" s="125" t="s">
        <v>202</v>
      </c>
      <c r="S6" s="261">
        <f t="shared" si="1"/>
        <v>0</v>
      </c>
      <c r="T6" s="170">
        <f t="shared" si="2"/>
        <v>0</v>
      </c>
      <c r="U6" s="179"/>
      <c r="V6" s="125" t="s">
        <v>202</v>
      </c>
      <c r="W6" s="261">
        <f t="shared" si="3"/>
        <v>0</v>
      </c>
      <c r="X6" s="6">
        <f t="shared" si="4"/>
        <v>10</v>
      </c>
    </row>
    <row r="7" spans="1:34" x14ac:dyDescent="0.25">
      <c r="A7" s="94" t="s">
        <v>546</v>
      </c>
      <c r="B7" s="95" t="s">
        <v>365</v>
      </c>
      <c r="C7" s="96">
        <v>6</v>
      </c>
      <c r="D7" s="97" t="s">
        <v>425</v>
      </c>
      <c r="E7" s="97">
        <v>120</v>
      </c>
      <c r="F7" s="95" t="s">
        <v>405</v>
      </c>
      <c r="G7" s="98" t="s">
        <v>202</v>
      </c>
      <c r="H7" s="78" t="s">
        <v>402</v>
      </c>
      <c r="I7" s="78" t="s">
        <v>402</v>
      </c>
      <c r="J7" s="78"/>
      <c r="K7" s="78" t="s">
        <v>402</v>
      </c>
      <c r="R7" s="125" t="s">
        <v>206</v>
      </c>
      <c r="S7" s="261">
        <f t="shared" si="1"/>
        <v>0</v>
      </c>
      <c r="T7" s="170">
        <f t="shared" si="2"/>
        <v>0</v>
      </c>
      <c r="U7" s="179"/>
      <c r="V7" s="125" t="s">
        <v>206</v>
      </c>
      <c r="W7" s="261">
        <f t="shared" si="3"/>
        <v>0</v>
      </c>
      <c r="X7" s="6">
        <f t="shared" si="4"/>
        <v>0</v>
      </c>
    </row>
    <row r="8" spans="1:34" x14ac:dyDescent="0.25">
      <c r="A8" s="94" t="s">
        <v>691</v>
      </c>
      <c r="B8" s="95" t="s">
        <v>365</v>
      </c>
      <c r="C8" s="96">
        <v>7</v>
      </c>
      <c r="D8" s="97" t="s">
        <v>404</v>
      </c>
      <c r="E8" s="97">
        <v>80</v>
      </c>
      <c r="F8" s="95" t="s">
        <v>410</v>
      </c>
      <c r="G8" s="98" t="s">
        <v>190</v>
      </c>
      <c r="H8" s="78" t="s">
        <v>402</v>
      </c>
      <c r="I8" s="78" t="s">
        <v>402</v>
      </c>
      <c r="J8" s="78"/>
      <c r="K8" s="78" t="s">
        <v>402</v>
      </c>
      <c r="R8" s="125" t="s">
        <v>210</v>
      </c>
      <c r="S8" s="261">
        <f t="shared" si="1"/>
        <v>0</v>
      </c>
      <c r="T8" s="170">
        <f t="shared" si="2"/>
        <v>0</v>
      </c>
      <c r="U8" s="179"/>
      <c r="V8" s="125" t="s">
        <v>210</v>
      </c>
      <c r="W8" s="261">
        <f t="shared" si="3"/>
        <v>0</v>
      </c>
      <c r="X8" s="6">
        <f t="shared" si="4"/>
        <v>0</v>
      </c>
    </row>
    <row r="9" spans="1:34" x14ac:dyDescent="0.25">
      <c r="A9" s="94" t="s">
        <v>558</v>
      </c>
      <c r="B9" s="95" t="s">
        <v>365</v>
      </c>
      <c r="C9" s="96">
        <v>8</v>
      </c>
      <c r="D9" s="97" t="s">
        <v>404</v>
      </c>
      <c r="E9" s="97">
        <v>30</v>
      </c>
      <c r="F9" s="97" t="s">
        <v>410</v>
      </c>
      <c r="G9" s="98" t="s">
        <v>190</v>
      </c>
      <c r="H9" s="78" t="s">
        <v>402</v>
      </c>
      <c r="I9" s="78" t="s">
        <v>402</v>
      </c>
      <c r="J9" s="78"/>
      <c r="K9" s="78" t="s">
        <v>402</v>
      </c>
      <c r="R9" s="125" t="s">
        <v>214</v>
      </c>
      <c r="S9" s="261">
        <f t="shared" si="1"/>
        <v>0</v>
      </c>
      <c r="T9" s="170">
        <f t="shared" si="2"/>
        <v>0</v>
      </c>
      <c r="U9" s="179"/>
      <c r="V9" s="125" t="s">
        <v>214</v>
      </c>
      <c r="W9" s="261">
        <f t="shared" si="3"/>
        <v>0</v>
      </c>
      <c r="X9" s="6">
        <f t="shared" si="4"/>
        <v>0</v>
      </c>
    </row>
    <row r="10" spans="1:34" x14ac:dyDescent="0.25">
      <c r="A10" s="94" t="s">
        <v>2637</v>
      </c>
      <c r="B10" s="95" t="s">
        <v>365</v>
      </c>
      <c r="C10" s="96">
        <v>9</v>
      </c>
      <c r="D10" s="97" t="s">
        <v>404</v>
      </c>
      <c r="E10" s="97">
        <v>140</v>
      </c>
      <c r="F10" s="95" t="s">
        <v>401</v>
      </c>
      <c r="G10" s="98" t="s">
        <v>202</v>
      </c>
      <c r="H10" s="78" t="s">
        <v>402</v>
      </c>
      <c r="I10" s="78" t="s">
        <v>402</v>
      </c>
      <c r="J10" s="78"/>
      <c r="K10" s="78" t="s">
        <v>402</v>
      </c>
      <c r="R10" s="125" t="s">
        <v>218</v>
      </c>
      <c r="S10" s="261">
        <f t="shared" si="1"/>
        <v>0</v>
      </c>
      <c r="T10" s="170">
        <f t="shared" si="2"/>
        <v>0</v>
      </c>
      <c r="U10" s="179"/>
      <c r="V10" s="125" t="s">
        <v>218</v>
      </c>
      <c r="W10" s="261">
        <f t="shared" si="3"/>
        <v>0</v>
      </c>
      <c r="X10" s="6">
        <f t="shared" si="4"/>
        <v>0</v>
      </c>
    </row>
    <row r="11" spans="1:34" x14ac:dyDescent="0.25">
      <c r="A11" s="94" t="s">
        <v>365</v>
      </c>
      <c r="B11" s="95" t="s">
        <v>365</v>
      </c>
      <c r="C11" s="96">
        <v>10</v>
      </c>
      <c r="D11" s="97" t="s">
        <v>400</v>
      </c>
      <c r="E11" s="97">
        <v>90</v>
      </c>
      <c r="F11" s="95" t="s">
        <v>410</v>
      </c>
      <c r="G11" s="98" t="s">
        <v>202</v>
      </c>
      <c r="H11" s="78" t="s">
        <v>402</v>
      </c>
      <c r="I11" s="78" t="s">
        <v>402</v>
      </c>
      <c r="J11" s="78"/>
      <c r="K11" s="78" t="s">
        <v>402</v>
      </c>
      <c r="R11" s="125" t="s">
        <v>222</v>
      </c>
      <c r="S11" s="261">
        <f t="shared" si="1"/>
        <v>0</v>
      </c>
      <c r="T11" s="170">
        <f t="shared" si="2"/>
        <v>0</v>
      </c>
      <c r="U11" s="179"/>
      <c r="V11" s="125" t="s">
        <v>222</v>
      </c>
      <c r="W11" s="261">
        <f t="shared" si="3"/>
        <v>0</v>
      </c>
      <c r="X11" s="6">
        <f t="shared" si="4"/>
        <v>0</v>
      </c>
    </row>
    <row r="12" spans="1:34" x14ac:dyDescent="0.25">
      <c r="A12" s="94" t="s">
        <v>621</v>
      </c>
      <c r="B12" s="95" t="s">
        <v>365</v>
      </c>
      <c r="C12" s="96">
        <v>11</v>
      </c>
      <c r="D12" s="97" t="s">
        <v>421</v>
      </c>
      <c r="E12" s="97">
        <v>80</v>
      </c>
      <c r="F12" s="97" t="s">
        <v>410</v>
      </c>
      <c r="G12" s="98" t="s">
        <v>202</v>
      </c>
      <c r="H12" s="78" t="s">
        <v>402</v>
      </c>
      <c r="I12" s="78" t="s">
        <v>402</v>
      </c>
      <c r="J12" s="78"/>
      <c r="K12" s="78" t="s">
        <v>402</v>
      </c>
      <c r="R12" s="125" t="s">
        <v>226</v>
      </c>
      <c r="S12" s="261">
        <f t="shared" si="1"/>
        <v>0</v>
      </c>
      <c r="T12" s="170">
        <f t="shared" si="2"/>
        <v>0</v>
      </c>
      <c r="U12" s="179"/>
      <c r="V12" s="125" t="s">
        <v>226</v>
      </c>
      <c r="W12" s="261">
        <f t="shared" si="3"/>
        <v>0</v>
      </c>
      <c r="X12" s="6">
        <f t="shared" si="4"/>
        <v>0</v>
      </c>
    </row>
    <row r="13" spans="1:34" x14ac:dyDescent="0.25">
      <c r="A13" s="94" t="s">
        <v>533</v>
      </c>
      <c r="B13" s="95" t="s">
        <v>365</v>
      </c>
      <c r="C13" s="96">
        <v>12</v>
      </c>
      <c r="D13" s="97" t="s">
        <v>421</v>
      </c>
      <c r="E13" s="97">
        <v>130</v>
      </c>
      <c r="F13" s="95" t="s">
        <v>410</v>
      </c>
      <c r="G13" s="98" t="s">
        <v>202</v>
      </c>
      <c r="H13" s="78" t="s">
        <v>402</v>
      </c>
      <c r="I13" s="78" t="s">
        <v>402</v>
      </c>
      <c r="J13" s="78"/>
      <c r="K13" s="78" t="s">
        <v>402</v>
      </c>
      <c r="R13" s="125" t="s">
        <v>230</v>
      </c>
      <c r="S13" s="261">
        <f t="shared" si="1"/>
        <v>0</v>
      </c>
      <c r="T13" s="170">
        <f t="shared" si="2"/>
        <v>0</v>
      </c>
      <c r="U13" s="179"/>
      <c r="V13" s="126" t="s">
        <v>230</v>
      </c>
      <c r="W13" s="261">
        <f t="shared" si="3"/>
        <v>0</v>
      </c>
      <c r="X13" s="6">
        <f t="shared" si="4"/>
        <v>0</v>
      </c>
    </row>
    <row r="14" spans="1:34" x14ac:dyDescent="0.25">
      <c r="A14" s="94" t="s">
        <v>530</v>
      </c>
      <c r="B14" s="95" t="s">
        <v>365</v>
      </c>
      <c r="C14" s="99">
        <v>13</v>
      </c>
      <c r="D14" s="97" t="s">
        <v>431</v>
      </c>
      <c r="E14" s="97">
        <v>160</v>
      </c>
      <c r="F14" s="97" t="s">
        <v>401</v>
      </c>
      <c r="G14" s="98" t="s">
        <v>202</v>
      </c>
      <c r="H14" s="78" t="s">
        <v>402</v>
      </c>
      <c r="I14" s="78" t="s">
        <v>402</v>
      </c>
      <c r="J14" s="78"/>
      <c r="K14" s="78" t="s">
        <v>402</v>
      </c>
      <c r="R14" s="125" t="s">
        <v>234</v>
      </c>
      <c r="S14" s="261">
        <f t="shared" si="1"/>
        <v>0</v>
      </c>
      <c r="T14" s="170">
        <f t="shared" si="2"/>
        <v>0</v>
      </c>
      <c r="U14" s="179"/>
      <c r="V14" s="125" t="s">
        <v>234</v>
      </c>
      <c r="W14" s="261">
        <f t="shared" si="3"/>
        <v>0</v>
      </c>
      <c r="X14" s="6">
        <f t="shared" si="4"/>
        <v>0</v>
      </c>
    </row>
    <row r="15" spans="1:34" x14ac:dyDescent="0.25">
      <c r="A15" s="94" t="s">
        <v>652</v>
      </c>
      <c r="B15" s="95" t="s">
        <v>365</v>
      </c>
      <c r="C15" s="99">
        <v>14</v>
      </c>
      <c r="D15" s="97" t="s">
        <v>2651</v>
      </c>
      <c r="E15" s="97">
        <v>60</v>
      </c>
      <c r="F15" s="97" t="s">
        <v>410</v>
      </c>
      <c r="G15" s="98" t="s">
        <v>190</v>
      </c>
      <c r="H15" s="78" t="s">
        <v>402</v>
      </c>
      <c r="I15" s="78" t="s">
        <v>402</v>
      </c>
      <c r="J15" s="78"/>
      <c r="K15" s="78" t="s">
        <v>402</v>
      </c>
      <c r="R15" s="125" t="s">
        <v>238</v>
      </c>
      <c r="S15" s="261">
        <f t="shared" si="1"/>
        <v>0</v>
      </c>
      <c r="T15" s="170">
        <f t="shared" si="2"/>
        <v>0</v>
      </c>
      <c r="U15" s="179"/>
      <c r="V15" s="125" t="s">
        <v>238</v>
      </c>
      <c r="W15" s="261">
        <f t="shared" si="3"/>
        <v>0</v>
      </c>
      <c r="X15" s="6">
        <f t="shared" si="4"/>
        <v>0</v>
      </c>
    </row>
    <row r="16" spans="1:34" x14ac:dyDescent="0.25">
      <c r="A16" s="94" t="s">
        <v>481</v>
      </c>
      <c r="B16" s="95" t="s">
        <v>365</v>
      </c>
      <c r="C16" s="99">
        <v>15</v>
      </c>
      <c r="D16" s="97" t="s">
        <v>2651</v>
      </c>
      <c r="E16" s="97">
        <v>70</v>
      </c>
      <c r="F16" s="95" t="s">
        <v>410</v>
      </c>
      <c r="G16" s="98" t="s">
        <v>190</v>
      </c>
      <c r="H16" s="78" t="s">
        <v>402</v>
      </c>
      <c r="I16" s="78" t="s">
        <v>402</v>
      </c>
      <c r="J16" s="78"/>
      <c r="K16" s="78" t="s">
        <v>402</v>
      </c>
      <c r="R16" s="125" t="s">
        <v>242</v>
      </c>
      <c r="S16" s="261">
        <f t="shared" si="1"/>
        <v>0</v>
      </c>
      <c r="T16" s="170">
        <f t="shared" si="2"/>
        <v>0</v>
      </c>
      <c r="U16" s="179"/>
      <c r="V16" s="125" t="s">
        <v>242</v>
      </c>
      <c r="W16" s="261">
        <f t="shared" si="3"/>
        <v>0</v>
      </c>
      <c r="X16" s="6">
        <f t="shared" si="4"/>
        <v>0</v>
      </c>
    </row>
    <row r="17" spans="1:24" x14ac:dyDescent="0.25">
      <c r="A17" s="94" t="s">
        <v>636</v>
      </c>
      <c r="B17" s="95" t="s">
        <v>365</v>
      </c>
      <c r="C17" s="99">
        <v>16</v>
      </c>
      <c r="D17" s="97" t="s">
        <v>414</v>
      </c>
      <c r="E17" s="97">
        <v>100</v>
      </c>
      <c r="F17" s="95" t="s">
        <v>410</v>
      </c>
      <c r="G17" s="98" t="s">
        <v>190</v>
      </c>
      <c r="H17" s="78" t="s">
        <v>402</v>
      </c>
      <c r="I17" s="78" t="s">
        <v>402</v>
      </c>
      <c r="J17" s="78"/>
      <c r="K17" s="78" t="s">
        <v>402</v>
      </c>
      <c r="R17" s="125" t="s">
        <v>246</v>
      </c>
      <c r="S17" s="261">
        <f t="shared" si="1"/>
        <v>0</v>
      </c>
      <c r="T17" s="170">
        <f t="shared" si="2"/>
        <v>0</v>
      </c>
      <c r="U17" s="184"/>
      <c r="V17" s="125" t="s">
        <v>246</v>
      </c>
      <c r="W17" s="261">
        <f t="shared" si="3"/>
        <v>0</v>
      </c>
      <c r="X17" s="6">
        <f t="shared" si="4"/>
        <v>0</v>
      </c>
    </row>
    <row r="18" spans="1:24" x14ac:dyDescent="0.25">
      <c r="A18" s="94" t="s">
        <v>663</v>
      </c>
      <c r="B18" s="95" t="s">
        <v>365</v>
      </c>
      <c r="C18" s="99">
        <v>17</v>
      </c>
      <c r="D18" s="97" t="s">
        <v>414</v>
      </c>
      <c r="E18" s="97">
        <v>60</v>
      </c>
      <c r="F18" s="95" t="s">
        <v>410</v>
      </c>
      <c r="G18" s="98" t="s">
        <v>202</v>
      </c>
      <c r="H18" s="78" t="s">
        <v>402</v>
      </c>
      <c r="I18" s="78" t="s">
        <v>402</v>
      </c>
      <c r="J18" s="78"/>
      <c r="K18" s="78" t="s">
        <v>402</v>
      </c>
      <c r="R18" s="125" t="s">
        <v>250</v>
      </c>
      <c r="S18" s="261">
        <f t="shared" si="1"/>
        <v>0</v>
      </c>
      <c r="T18" s="170">
        <f t="shared" si="2"/>
        <v>0</v>
      </c>
      <c r="U18" s="184"/>
      <c r="V18" s="125" t="s">
        <v>250</v>
      </c>
      <c r="W18" s="261">
        <f t="shared" si="3"/>
        <v>0</v>
      </c>
      <c r="X18" s="6">
        <f t="shared" si="4"/>
        <v>0</v>
      </c>
    </row>
    <row r="19" spans="1:24" x14ac:dyDescent="0.25">
      <c r="A19" s="94" t="s">
        <v>1204</v>
      </c>
      <c r="B19" s="95" t="s">
        <v>365</v>
      </c>
      <c r="C19" s="99">
        <v>18</v>
      </c>
      <c r="D19" s="97" t="s">
        <v>414</v>
      </c>
      <c r="E19" s="97">
        <v>180</v>
      </c>
      <c r="F19" s="97" t="s">
        <v>401</v>
      </c>
      <c r="G19" s="98" t="s">
        <v>202</v>
      </c>
      <c r="H19" s="78" t="s">
        <v>402</v>
      </c>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
      <c r="C20" s="100"/>
      <c r="R20" s="125" t="s">
        <v>258</v>
      </c>
      <c r="S20" s="261">
        <f t="shared" si="1"/>
        <v>0</v>
      </c>
      <c r="T20" s="170">
        <f t="shared" si="2"/>
        <v>0</v>
      </c>
      <c r="U20" s="184"/>
      <c r="V20" s="125" t="s">
        <v>258</v>
      </c>
      <c r="W20" s="261">
        <f t="shared" si="3"/>
        <v>0</v>
      </c>
      <c r="X20" s="6">
        <f t="shared" si="4"/>
        <v>0</v>
      </c>
    </row>
    <row r="21" spans="1:24" ht="13.8" thickBot="1" x14ac:dyDescent="0.3">
      <c r="A21" s="1"/>
      <c r="C21" s="100"/>
      <c r="R21" s="125" t="s">
        <v>262</v>
      </c>
      <c r="S21" s="261">
        <f t="shared" si="1"/>
        <v>0</v>
      </c>
      <c r="T21" s="170">
        <f t="shared" si="2"/>
        <v>0</v>
      </c>
      <c r="U21" s="187"/>
      <c r="V21" s="125" t="s">
        <v>262</v>
      </c>
      <c r="W21" s="261">
        <f t="shared" si="3"/>
        <v>0</v>
      </c>
      <c r="X21" s="6">
        <f t="shared" si="4"/>
        <v>0</v>
      </c>
    </row>
    <row r="22" spans="1:24" x14ac:dyDescent="0.25">
      <c r="A22" s="1"/>
      <c r="C22" s="100"/>
      <c r="R22" s="125" t="s">
        <v>266</v>
      </c>
      <c r="S22" s="261">
        <f t="shared" si="1"/>
        <v>0</v>
      </c>
      <c r="T22" s="170">
        <f t="shared" si="2"/>
        <v>0</v>
      </c>
      <c r="U22" s="182"/>
      <c r="V22" s="125" t="s">
        <v>266</v>
      </c>
      <c r="W22" s="261">
        <f t="shared" si="3"/>
        <v>0</v>
      </c>
      <c r="X22" s="6">
        <f t="shared" si="4"/>
        <v>0</v>
      </c>
    </row>
    <row r="23" spans="1:24" x14ac:dyDescent="0.25">
      <c r="A23" s="1"/>
      <c r="C23" s="100"/>
      <c r="R23" s="125" t="s">
        <v>270</v>
      </c>
      <c r="S23" s="261">
        <f t="shared" si="1"/>
        <v>0</v>
      </c>
      <c r="T23" s="170">
        <f t="shared" si="2"/>
        <v>0</v>
      </c>
      <c r="U23" s="179"/>
      <c r="V23" s="125" t="s">
        <v>270</v>
      </c>
      <c r="W23" s="261">
        <f t="shared" si="3"/>
        <v>0</v>
      </c>
      <c r="X23" s="6">
        <f t="shared" si="4"/>
        <v>0</v>
      </c>
    </row>
    <row r="24" spans="1:24" x14ac:dyDescent="0.25">
      <c r="A24" s="1"/>
      <c r="C24" s="100"/>
      <c r="R24" s="125" t="s">
        <v>274</v>
      </c>
      <c r="S24" s="261">
        <f t="shared" si="1"/>
        <v>0</v>
      </c>
      <c r="T24" s="170">
        <f t="shared" si="2"/>
        <v>0</v>
      </c>
      <c r="U24" s="179"/>
      <c r="V24" s="125" t="s">
        <v>274</v>
      </c>
      <c r="W24" s="261">
        <f t="shared" si="3"/>
        <v>0</v>
      </c>
      <c r="X24" s="6">
        <f t="shared" si="4"/>
        <v>0</v>
      </c>
    </row>
    <row r="25" spans="1:24" ht="13.8" thickBot="1" x14ac:dyDescent="0.3">
      <c r="A25" s="1"/>
      <c r="C25" s="100"/>
      <c r="R25" s="177" t="s">
        <v>278</v>
      </c>
      <c r="S25" s="262">
        <f t="shared" si="1"/>
        <v>0</v>
      </c>
      <c r="T25" s="209">
        <f t="shared" si="2"/>
        <v>0</v>
      </c>
      <c r="U25" s="179"/>
      <c r="V25" s="177" t="s">
        <v>278</v>
      </c>
      <c r="W25" s="262">
        <f t="shared" si="3"/>
        <v>0</v>
      </c>
      <c r="X25" s="7">
        <f t="shared" si="4"/>
        <v>0</v>
      </c>
    </row>
    <row r="26" spans="1:24" ht="13.8" thickBot="1" x14ac:dyDescent="0.3">
      <c r="A26" s="1"/>
      <c r="C26" s="100"/>
      <c r="R26" s="171" t="s">
        <v>101</v>
      </c>
      <c r="S26" s="172"/>
      <c r="T26" s="186">
        <f>SUM(T27:T49)</f>
        <v>0</v>
      </c>
      <c r="U26" s="179"/>
      <c r="V26" s="188" t="s">
        <v>103</v>
      </c>
      <c r="W26" s="241"/>
      <c r="X26" s="243">
        <f>SUM(X27:X49)</f>
        <v>0</v>
      </c>
    </row>
    <row r="27" spans="1:24" x14ac:dyDescent="0.25">
      <c r="A27" s="1"/>
      <c r="C27" s="100"/>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0</v>
      </c>
    </row>
    <row r="28" spans="1:24" x14ac:dyDescent="0.25">
      <c r="A28" s="1"/>
      <c r="C28" s="100"/>
      <c r="R28" s="125" t="s">
        <v>194</v>
      </c>
      <c r="S28" s="169">
        <f t="shared" si="5"/>
        <v>0</v>
      </c>
      <c r="T28" s="170">
        <f t="shared" si="6"/>
        <v>0</v>
      </c>
      <c r="U28" s="179"/>
      <c r="V28" s="264" t="s">
        <v>194</v>
      </c>
      <c r="W28" s="267">
        <f t="shared" si="7"/>
        <v>0</v>
      </c>
      <c r="X28" s="6">
        <f t="shared" si="8"/>
        <v>0</v>
      </c>
    </row>
    <row r="29" spans="1:24" x14ac:dyDescent="0.25">
      <c r="A29" s="1"/>
      <c r="C29" s="100"/>
      <c r="R29" s="125" t="s">
        <v>198</v>
      </c>
      <c r="S29" s="169">
        <f t="shared" si="5"/>
        <v>0</v>
      </c>
      <c r="T29" s="170">
        <f t="shared" si="6"/>
        <v>0</v>
      </c>
      <c r="U29" s="179"/>
      <c r="V29" s="264" t="s">
        <v>198</v>
      </c>
      <c r="W29" s="267">
        <f t="shared" si="7"/>
        <v>0</v>
      </c>
      <c r="X29" s="6">
        <f t="shared" si="8"/>
        <v>0</v>
      </c>
    </row>
    <row r="30" spans="1:24" x14ac:dyDescent="0.25">
      <c r="A30" s="1"/>
      <c r="C30" s="100"/>
      <c r="R30" s="125" t="s">
        <v>202</v>
      </c>
      <c r="S30" s="169">
        <f t="shared" si="5"/>
        <v>0</v>
      </c>
      <c r="T30" s="170">
        <f t="shared" si="6"/>
        <v>0</v>
      </c>
      <c r="U30" s="179"/>
      <c r="V30" s="264" t="s">
        <v>202</v>
      </c>
      <c r="W30" s="267">
        <f t="shared" si="7"/>
        <v>0</v>
      </c>
      <c r="X30" s="6">
        <f t="shared" si="8"/>
        <v>0</v>
      </c>
    </row>
    <row r="31" spans="1:24" x14ac:dyDescent="0.25">
      <c r="A31" s="1"/>
      <c r="C31" s="100"/>
      <c r="R31" s="125" t="s">
        <v>206</v>
      </c>
      <c r="S31" s="169">
        <f t="shared" si="5"/>
        <v>0</v>
      </c>
      <c r="T31" s="170">
        <f t="shared" si="6"/>
        <v>0</v>
      </c>
      <c r="U31" s="179"/>
      <c r="V31" s="264" t="s">
        <v>206</v>
      </c>
      <c r="W31" s="267">
        <f t="shared" si="7"/>
        <v>0</v>
      </c>
      <c r="X31" s="6">
        <f t="shared" si="8"/>
        <v>0</v>
      </c>
    </row>
    <row r="32" spans="1:24" x14ac:dyDescent="0.25">
      <c r="A32" s="1"/>
      <c r="C32" s="100"/>
      <c r="R32" s="125" t="s">
        <v>210</v>
      </c>
      <c r="S32" s="169">
        <f t="shared" si="5"/>
        <v>0</v>
      </c>
      <c r="T32" s="170">
        <f t="shared" si="6"/>
        <v>0</v>
      </c>
      <c r="U32" s="179"/>
      <c r="V32" s="264" t="s">
        <v>210</v>
      </c>
      <c r="W32" s="267">
        <f t="shared" si="7"/>
        <v>0</v>
      </c>
      <c r="X32" s="6">
        <f t="shared" si="8"/>
        <v>0</v>
      </c>
    </row>
    <row r="33" spans="1:24" x14ac:dyDescent="0.25">
      <c r="A33" s="1"/>
      <c r="C33" s="100"/>
      <c r="R33" s="125" t="s">
        <v>214</v>
      </c>
      <c r="S33" s="169">
        <f t="shared" si="5"/>
        <v>0</v>
      </c>
      <c r="T33" s="170">
        <f t="shared" si="6"/>
        <v>0</v>
      </c>
      <c r="U33" s="179"/>
      <c r="V33" s="264" t="s">
        <v>214</v>
      </c>
      <c r="W33" s="267">
        <f t="shared" si="7"/>
        <v>0</v>
      </c>
      <c r="X33" s="6">
        <f t="shared" si="8"/>
        <v>0</v>
      </c>
    </row>
    <row r="34" spans="1:24" x14ac:dyDescent="0.25">
      <c r="A34" s="1"/>
      <c r="C34" s="100"/>
      <c r="R34" s="125" t="s">
        <v>218</v>
      </c>
      <c r="S34" s="169">
        <f t="shared" si="5"/>
        <v>0</v>
      </c>
      <c r="T34" s="170">
        <f t="shared" si="6"/>
        <v>0</v>
      </c>
      <c r="U34" s="179"/>
      <c r="V34" s="265" t="s">
        <v>218</v>
      </c>
      <c r="W34" s="267">
        <f t="shared" si="7"/>
        <v>0</v>
      </c>
      <c r="X34" s="6">
        <f t="shared" si="8"/>
        <v>0</v>
      </c>
    </row>
    <row r="35" spans="1:24" x14ac:dyDescent="0.25">
      <c r="A35" s="1"/>
      <c r="C35" s="100"/>
      <c r="R35" s="125" t="s">
        <v>222</v>
      </c>
      <c r="S35" s="169">
        <f t="shared" si="5"/>
        <v>0</v>
      </c>
      <c r="T35" s="170">
        <f t="shared" si="6"/>
        <v>0</v>
      </c>
      <c r="U35" s="179"/>
      <c r="V35" s="264" t="s">
        <v>222</v>
      </c>
      <c r="W35" s="267">
        <f t="shared" si="7"/>
        <v>0</v>
      </c>
      <c r="X35" s="6">
        <f t="shared" si="8"/>
        <v>0</v>
      </c>
    </row>
    <row r="36" spans="1:24" x14ac:dyDescent="0.25">
      <c r="A36" s="1"/>
      <c r="C36" s="100"/>
      <c r="R36" s="125" t="s">
        <v>226</v>
      </c>
      <c r="S36" s="169">
        <f t="shared" si="5"/>
        <v>0</v>
      </c>
      <c r="T36" s="170">
        <f t="shared" si="6"/>
        <v>0</v>
      </c>
      <c r="U36" s="179"/>
      <c r="V36" s="264" t="s">
        <v>226</v>
      </c>
      <c r="W36" s="267">
        <f t="shared" si="7"/>
        <v>0</v>
      </c>
      <c r="X36" s="6">
        <f t="shared" si="8"/>
        <v>0</v>
      </c>
    </row>
    <row r="37" spans="1:24" x14ac:dyDescent="0.25">
      <c r="A37" s="1"/>
      <c r="C37" s="100"/>
      <c r="R37" s="126" t="s">
        <v>230</v>
      </c>
      <c r="S37" s="169">
        <f t="shared" si="5"/>
        <v>0</v>
      </c>
      <c r="T37" s="170">
        <f t="shared" si="6"/>
        <v>0</v>
      </c>
      <c r="U37" s="179"/>
      <c r="V37" s="266" t="s">
        <v>230</v>
      </c>
      <c r="W37" s="267">
        <f t="shared" si="7"/>
        <v>0</v>
      </c>
      <c r="X37" s="6">
        <f t="shared" si="8"/>
        <v>0</v>
      </c>
    </row>
    <row r="38" spans="1:24" x14ac:dyDescent="0.25">
      <c r="A38" s="1"/>
      <c r="C38" s="100"/>
      <c r="R38" s="125" t="s">
        <v>234</v>
      </c>
      <c r="S38" s="169">
        <f t="shared" si="5"/>
        <v>0</v>
      </c>
      <c r="T38" s="170">
        <f t="shared" si="6"/>
        <v>0</v>
      </c>
      <c r="U38" s="179"/>
      <c r="V38" s="264" t="s">
        <v>234</v>
      </c>
      <c r="W38" s="267">
        <f t="shared" si="7"/>
        <v>0</v>
      </c>
      <c r="X38" s="6">
        <f t="shared" si="8"/>
        <v>0</v>
      </c>
    </row>
    <row r="39" spans="1:24" ht="13.8" thickBot="1" x14ac:dyDescent="0.3">
      <c r="A39" s="1"/>
      <c r="C39" s="100"/>
      <c r="R39" s="125" t="s">
        <v>238</v>
      </c>
      <c r="S39" s="169">
        <f t="shared" si="5"/>
        <v>0</v>
      </c>
      <c r="T39" s="170">
        <f t="shared" si="6"/>
        <v>0</v>
      </c>
      <c r="U39" s="204"/>
      <c r="V39" s="264" t="s">
        <v>238</v>
      </c>
      <c r="W39" s="267">
        <f t="shared" si="7"/>
        <v>0</v>
      </c>
      <c r="X39" s="6">
        <f t="shared" si="8"/>
        <v>0</v>
      </c>
    </row>
    <row r="40" spans="1:24" ht="13.8" thickBot="1" x14ac:dyDescent="0.3">
      <c r="A40" s="1"/>
      <c r="C40" s="100"/>
      <c r="R40" s="125" t="s">
        <v>242</v>
      </c>
      <c r="S40" s="169">
        <f t="shared" si="5"/>
        <v>0</v>
      </c>
      <c r="T40" s="170">
        <f t="shared" si="6"/>
        <v>0</v>
      </c>
      <c r="U40" s="204"/>
      <c r="V40" s="264" t="s">
        <v>242</v>
      </c>
      <c r="W40" s="267">
        <f t="shared" si="7"/>
        <v>0</v>
      </c>
      <c r="X40" s="6">
        <f t="shared" si="8"/>
        <v>0</v>
      </c>
    </row>
    <row r="41" spans="1:24" x14ac:dyDescent="0.25">
      <c r="A41" s="1"/>
      <c r="C41" s="100"/>
      <c r="R41" s="125" t="s">
        <v>246</v>
      </c>
      <c r="S41" s="169">
        <f t="shared" si="5"/>
        <v>0</v>
      </c>
      <c r="T41" s="170">
        <f t="shared" si="6"/>
        <v>0</v>
      </c>
      <c r="U41" s="182"/>
      <c r="V41" s="264" t="s">
        <v>246</v>
      </c>
      <c r="W41" s="267">
        <f t="shared" si="7"/>
        <v>0</v>
      </c>
      <c r="X41" s="6">
        <f t="shared" si="8"/>
        <v>0</v>
      </c>
    </row>
    <row r="42" spans="1:24" x14ac:dyDescent="0.25">
      <c r="A42" s="1"/>
      <c r="C42" s="100"/>
      <c r="R42" s="125" t="s">
        <v>250</v>
      </c>
      <c r="S42" s="169">
        <f t="shared" si="5"/>
        <v>0</v>
      </c>
      <c r="T42" s="170">
        <f t="shared" si="6"/>
        <v>0</v>
      </c>
      <c r="U42" s="179"/>
      <c r="V42" s="265" t="s">
        <v>250</v>
      </c>
      <c r="W42" s="267">
        <f t="shared" si="7"/>
        <v>0</v>
      </c>
      <c r="X42" s="6">
        <f t="shared" si="8"/>
        <v>0</v>
      </c>
    </row>
    <row r="43" spans="1:24" x14ac:dyDescent="0.25">
      <c r="A43" s="1"/>
      <c r="C43" s="100"/>
      <c r="R43" s="125" t="s">
        <v>254</v>
      </c>
      <c r="S43" s="169">
        <f t="shared" si="5"/>
        <v>0</v>
      </c>
      <c r="T43" s="170">
        <f t="shared" si="6"/>
        <v>0</v>
      </c>
      <c r="U43" s="179"/>
      <c r="V43" s="265" t="s">
        <v>254</v>
      </c>
      <c r="W43" s="267">
        <f t="shared" si="7"/>
        <v>0</v>
      </c>
      <c r="X43" s="6">
        <f t="shared" si="8"/>
        <v>0</v>
      </c>
    </row>
    <row r="44" spans="1:24" x14ac:dyDescent="0.25">
      <c r="A44" s="1"/>
      <c r="C44" s="100"/>
      <c r="R44" s="125" t="s">
        <v>258</v>
      </c>
      <c r="S44" s="169">
        <f t="shared" si="5"/>
        <v>0</v>
      </c>
      <c r="T44" s="170">
        <f t="shared" si="6"/>
        <v>0</v>
      </c>
      <c r="U44" s="179"/>
      <c r="V44" s="265" t="s">
        <v>258</v>
      </c>
      <c r="W44" s="267">
        <f t="shared" si="7"/>
        <v>0</v>
      </c>
      <c r="X44" s="6">
        <f t="shared" si="8"/>
        <v>0</v>
      </c>
    </row>
    <row r="45" spans="1:24" x14ac:dyDescent="0.25">
      <c r="A45" s="1"/>
      <c r="C45" s="100"/>
      <c r="R45" s="125" t="s">
        <v>262</v>
      </c>
      <c r="S45" s="169">
        <f>COUNTIFS($G$2:$G$500,R45,$I$2:$I$500,"x")</f>
        <v>0</v>
      </c>
      <c r="T45" s="170">
        <f t="shared" si="6"/>
        <v>0</v>
      </c>
      <c r="U45" s="179"/>
      <c r="V45" s="265" t="s">
        <v>262</v>
      </c>
      <c r="W45" s="267">
        <f t="shared" si="7"/>
        <v>0</v>
      </c>
      <c r="X45" s="6">
        <f t="shared" si="8"/>
        <v>0</v>
      </c>
    </row>
    <row r="46" spans="1:24" x14ac:dyDescent="0.25">
      <c r="A46" s="1"/>
      <c r="C46" s="100"/>
      <c r="R46" s="125" t="s">
        <v>266</v>
      </c>
      <c r="S46" s="169">
        <f t="shared" si="5"/>
        <v>0</v>
      </c>
      <c r="T46" s="170">
        <f t="shared" si="6"/>
        <v>0</v>
      </c>
      <c r="U46" s="179"/>
      <c r="V46" s="265" t="s">
        <v>266</v>
      </c>
      <c r="W46" s="267">
        <f t="shared" si="7"/>
        <v>0</v>
      </c>
      <c r="X46" s="6">
        <f t="shared" si="8"/>
        <v>0</v>
      </c>
    </row>
    <row r="47" spans="1:24" x14ac:dyDescent="0.25">
      <c r="A47" s="1"/>
      <c r="C47" s="100"/>
      <c r="R47" s="125" t="s">
        <v>270</v>
      </c>
      <c r="S47" s="169">
        <f t="shared" si="5"/>
        <v>0</v>
      </c>
      <c r="T47" s="170">
        <f t="shared" si="6"/>
        <v>0</v>
      </c>
      <c r="U47" s="179"/>
      <c r="V47" s="265" t="s">
        <v>270</v>
      </c>
      <c r="W47" s="267">
        <f t="shared" si="7"/>
        <v>0</v>
      </c>
      <c r="X47" s="6">
        <f t="shared" si="8"/>
        <v>0</v>
      </c>
    </row>
    <row r="48" spans="1:24" x14ac:dyDescent="0.25">
      <c r="A48" s="1"/>
      <c r="C48" s="100"/>
      <c r="R48" s="125" t="s">
        <v>274</v>
      </c>
      <c r="S48" s="169">
        <f t="shared" si="5"/>
        <v>0</v>
      </c>
      <c r="T48" s="170">
        <f t="shared" si="6"/>
        <v>0</v>
      </c>
      <c r="U48" s="179"/>
      <c r="V48" s="264" t="s">
        <v>274</v>
      </c>
      <c r="W48" s="267">
        <f t="shared" si="7"/>
        <v>0</v>
      </c>
      <c r="X48" s="6">
        <f t="shared" si="8"/>
        <v>0</v>
      </c>
    </row>
    <row r="49" spans="1:24" ht="13.8" thickBot="1" x14ac:dyDescent="0.3">
      <c r="A49" s="1"/>
      <c r="C49" s="100"/>
      <c r="R49" s="177" t="s">
        <v>278</v>
      </c>
      <c r="S49" s="208">
        <f t="shared" si="5"/>
        <v>0</v>
      </c>
      <c r="T49" s="209">
        <f t="shared" si="6"/>
        <v>0</v>
      </c>
      <c r="U49" s="179"/>
      <c r="V49" s="109" t="s">
        <v>278</v>
      </c>
      <c r="W49" s="268">
        <f t="shared" si="7"/>
        <v>0</v>
      </c>
      <c r="X49" s="7">
        <f t="shared" si="8"/>
        <v>0</v>
      </c>
    </row>
    <row r="50" spans="1:24" ht="13.2" customHeight="1" thickBot="1" x14ac:dyDescent="0.3">
      <c r="U50" s="179"/>
      <c r="V50" s="188" t="s">
        <v>458</v>
      </c>
      <c r="W50" s="206"/>
      <c r="X50" s="207">
        <f>SUM(X51:X73)</f>
        <v>18</v>
      </c>
    </row>
    <row r="51" spans="1:24" ht="13.2" customHeight="1" x14ac:dyDescent="0.25">
      <c r="U51" s="269"/>
      <c r="V51" s="124" t="s">
        <v>190</v>
      </c>
      <c r="W51" s="169">
        <f>S3+S27+W3+W27</f>
        <v>0</v>
      </c>
      <c r="X51" s="170">
        <f>T3+T27+X3+X27</f>
        <v>8</v>
      </c>
    </row>
    <row r="52" spans="1:24" ht="13.2" customHeight="1" x14ac:dyDescent="0.25">
      <c r="U52" s="269"/>
      <c r="V52" s="125" t="s">
        <v>194</v>
      </c>
      <c r="W52" s="169">
        <f t="shared" ref="W52:X67" si="9">S4+S28+W4+W28</f>
        <v>0</v>
      </c>
      <c r="X52" s="170">
        <f t="shared" si="9"/>
        <v>0</v>
      </c>
    </row>
    <row r="53" spans="1:24" ht="13.2" customHeight="1" x14ac:dyDescent="0.25">
      <c r="U53" s="269"/>
      <c r="V53" s="125" t="s">
        <v>198</v>
      </c>
      <c r="W53" s="169">
        <f t="shared" si="9"/>
        <v>0</v>
      </c>
      <c r="X53" s="170">
        <f t="shared" si="9"/>
        <v>0</v>
      </c>
    </row>
    <row r="54" spans="1:24" ht="13.2" customHeight="1" x14ac:dyDescent="0.25">
      <c r="U54" s="269"/>
      <c r="V54" s="125" t="s">
        <v>202</v>
      </c>
      <c r="W54" s="169">
        <f t="shared" si="9"/>
        <v>0</v>
      </c>
      <c r="X54" s="170">
        <f t="shared" si="9"/>
        <v>10</v>
      </c>
    </row>
    <row r="55" spans="1:24" ht="13.2" customHeight="1" x14ac:dyDescent="0.25">
      <c r="U55" s="269"/>
      <c r="V55" s="125" t="s">
        <v>206</v>
      </c>
      <c r="W55" s="169">
        <f t="shared" si="9"/>
        <v>0</v>
      </c>
      <c r="X55" s="170">
        <f t="shared" si="9"/>
        <v>0</v>
      </c>
    </row>
    <row r="56" spans="1:24" ht="13.2" customHeight="1" x14ac:dyDescent="0.25">
      <c r="U56" s="270"/>
      <c r="V56" s="125" t="s">
        <v>210</v>
      </c>
      <c r="W56" s="169">
        <f t="shared" si="9"/>
        <v>0</v>
      </c>
      <c r="X56" s="170">
        <f t="shared" si="9"/>
        <v>0</v>
      </c>
    </row>
    <row r="57" spans="1:24" ht="13.2" customHeight="1" thickBot="1" x14ac:dyDescent="0.3">
      <c r="U57" s="271"/>
      <c r="V57" s="125" t="s">
        <v>214</v>
      </c>
      <c r="W57" s="169">
        <f t="shared" si="9"/>
        <v>0</v>
      </c>
      <c r="X57" s="170">
        <f t="shared" si="9"/>
        <v>0</v>
      </c>
    </row>
    <row r="58" spans="1:24" ht="13.2" customHeight="1" thickBot="1" x14ac:dyDescent="0.3">
      <c r="U58" s="271"/>
      <c r="V58" s="125" t="s">
        <v>218</v>
      </c>
      <c r="W58" s="169">
        <f t="shared" si="9"/>
        <v>0</v>
      </c>
      <c r="X58" s="170">
        <f t="shared" si="9"/>
        <v>0</v>
      </c>
    </row>
    <row r="59" spans="1:24" ht="13.2" customHeight="1" thickBot="1" x14ac:dyDescent="0.3">
      <c r="U59" s="271"/>
      <c r="V59" s="125" t="s">
        <v>222</v>
      </c>
      <c r="W59" s="169">
        <f t="shared" si="9"/>
        <v>0</v>
      </c>
      <c r="X59" s="170">
        <f t="shared" si="9"/>
        <v>0</v>
      </c>
    </row>
    <row r="60" spans="1:24" ht="13.2" customHeight="1" thickBot="1" x14ac:dyDescent="0.3">
      <c r="U60" s="271"/>
      <c r="V60" s="125" t="s">
        <v>226</v>
      </c>
      <c r="W60" s="169">
        <f t="shared" si="9"/>
        <v>0</v>
      </c>
      <c r="X60" s="170">
        <f t="shared" si="9"/>
        <v>0</v>
      </c>
    </row>
    <row r="61" spans="1:24" ht="13.2" customHeight="1" thickBot="1" x14ac:dyDescent="0.3">
      <c r="U61" s="271"/>
      <c r="V61" s="126" t="s">
        <v>230</v>
      </c>
      <c r="W61" s="169">
        <f t="shared" si="9"/>
        <v>0</v>
      </c>
      <c r="X61" s="170">
        <f t="shared" si="9"/>
        <v>0</v>
      </c>
    </row>
    <row r="62" spans="1:24" ht="13.2" customHeight="1" thickBot="1" x14ac:dyDescent="0.3">
      <c r="U62" s="271"/>
      <c r="V62" s="125" t="s">
        <v>234</v>
      </c>
      <c r="W62" s="169">
        <f t="shared" si="9"/>
        <v>0</v>
      </c>
      <c r="X62" s="170">
        <f t="shared" si="9"/>
        <v>0</v>
      </c>
    </row>
    <row r="63" spans="1:24" ht="13.2" customHeight="1" thickBot="1" x14ac:dyDescent="0.3">
      <c r="U63" s="271"/>
      <c r="V63" s="125" t="s">
        <v>238</v>
      </c>
      <c r="W63" s="169">
        <f t="shared" si="9"/>
        <v>0</v>
      </c>
      <c r="X63" s="170">
        <f t="shared" si="9"/>
        <v>0</v>
      </c>
    </row>
    <row r="64" spans="1:24" ht="13.2" customHeight="1" thickBot="1" x14ac:dyDescent="0.3">
      <c r="U64" s="271"/>
      <c r="V64" s="125" t="s">
        <v>242</v>
      </c>
      <c r="W64" s="169">
        <f t="shared" si="9"/>
        <v>0</v>
      </c>
      <c r="X64" s="170">
        <f t="shared" si="9"/>
        <v>0</v>
      </c>
    </row>
    <row r="65" spans="21:24" ht="13.2" customHeight="1" thickBot="1" x14ac:dyDescent="0.3">
      <c r="U65" s="271"/>
      <c r="V65" s="125" t="s">
        <v>246</v>
      </c>
      <c r="W65" s="169">
        <f t="shared" si="9"/>
        <v>0</v>
      </c>
      <c r="X65" s="170">
        <f t="shared" si="9"/>
        <v>0</v>
      </c>
    </row>
    <row r="66" spans="21:24" ht="13.2" customHeight="1" thickBot="1" x14ac:dyDescent="0.3">
      <c r="U66" s="271"/>
      <c r="V66" s="125" t="s">
        <v>250</v>
      </c>
      <c r="W66" s="169">
        <f t="shared" si="9"/>
        <v>0</v>
      </c>
      <c r="X66" s="170">
        <f t="shared" si="9"/>
        <v>0</v>
      </c>
    </row>
    <row r="67" spans="21:24" ht="13.2" customHeight="1" thickBot="1" x14ac:dyDescent="0.3">
      <c r="U67" s="271"/>
      <c r="V67" s="125" t="s">
        <v>254</v>
      </c>
      <c r="W67" s="169">
        <f t="shared" si="9"/>
        <v>0</v>
      </c>
      <c r="X67" s="170">
        <f t="shared" si="9"/>
        <v>0</v>
      </c>
    </row>
    <row r="68" spans="21:24" ht="13.2" customHeight="1" thickBot="1" x14ac:dyDescent="0.3">
      <c r="U68" s="271"/>
      <c r="V68" s="125" t="s">
        <v>258</v>
      </c>
      <c r="W68" s="169">
        <f t="shared" ref="W68:X73" si="10">S20+S44+W20+W44</f>
        <v>0</v>
      </c>
      <c r="X68" s="170">
        <f t="shared" si="10"/>
        <v>0</v>
      </c>
    </row>
    <row r="69" spans="21:24" ht="13.2" customHeight="1" thickBot="1" x14ac:dyDescent="0.3">
      <c r="U69" s="271"/>
      <c r="V69" s="125" t="s">
        <v>262</v>
      </c>
      <c r="W69" s="169">
        <f t="shared" si="10"/>
        <v>0</v>
      </c>
      <c r="X69" s="170">
        <f t="shared" si="10"/>
        <v>0</v>
      </c>
    </row>
    <row r="70" spans="21:24" ht="13.2" customHeight="1" thickBot="1" x14ac:dyDescent="0.3">
      <c r="U70" s="271"/>
      <c r="V70" s="125" t="s">
        <v>266</v>
      </c>
      <c r="W70" s="169">
        <f t="shared" si="10"/>
        <v>0</v>
      </c>
      <c r="X70" s="170">
        <f t="shared" si="10"/>
        <v>0</v>
      </c>
    </row>
    <row r="71" spans="21:24" ht="13.2" customHeight="1" thickBot="1" x14ac:dyDescent="0.3">
      <c r="U71" s="271"/>
      <c r="V71" s="125" t="s">
        <v>270</v>
      </c>
      <c r="W71" s="169">
        <f t="shared" si="10"/>
        <v>0</v>
      </c>
      <c r="X71" s="170">
        <f t="shared" si="10"/>
        <v>0</v>
      </c>
    </row>
    <row r="72" spans="21:24" ht="13.2" customHeight="1" thickBot="1" x14ac:dyDescent="0.3">
      <c r="U72" s="271"/>
      <c r="V72" s="125" t="s">
        <v>274</v>
      </c>
      <c r="W72" s="169">
        <f t="shared" si="10"/>
        <v>0</v>
      </c>
      <c r="X72" s="170">
        <f t="shared" si="10"/>
        <v>0</v>
      </c>
    </row>
    <row r="73" spans="21:24" ht="13.2" customHeight="1" thickBot="1" x14ac:dyDescent="0.3">
      <c r="U73" s="271"/>
      <c r="V73" s="177" t="s">
        <v>278</v>
      </c>
      <c r="W73" s="169">
        <f t="shared" si="10"/>
        <v>0</v>
      </c>
      <c r="X73" s="170">
        <f t="shared" si="10"/>
        <v>0</v>
      </c>
    </row>
  </sheetData>
  <mergeCells count="1">
    <mergeCell ref="Z1:AH1"/>
  </mergeCells>
  <conditionalFormatting sqref="H2:K19">
    <cfRule type="cellIs" dxfId="440" priority="1" stopIfTrue="1" operator="equal">
      <formula>"-"</formula>
    </cfRule>
    <cfRule type="cellIs" dxfId="439" priority="2" stopIfTrue="1" operator="equal">
      <formula>"x"</formula>
    </cfRule>
  </conditionalFormatting>
  <hyperlinks>
    <hyperlink ref="L1" location="'Expansion set Check List'!A1" display="Home" xr:uid="{00000000-0004-0000-5900-000000000000}"/>
  </hyperlinks>
  <pageMargins left="0.7" right="0.7" top="0.75" bottom="0.75" header="0.3" footer="0.3"/>
  <pageSetup paperSize="0" orientation="portrait" horizontalDpi="0" verticalDpi="0" copies="0"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227">
    <tabColor rgb="FF00FF00"/>
  </sheetPr>
  <dimension ref="A1:AH235"/>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4.44140625" customWidth="1"/>
    <col min="2" max="2" width="14.6640625" bestFit="1" customWidth="1"/>
    <col min="3" max="3" width="4"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3380</v>
      </c>
      <c r="B2" s="18" t="s">
        <v>366</v>
      </c>
      <c r="C2" s="18">
        <v>1</v>
      </c>
      <c r="D2" s="20" t="s">
        <v>407</v>
      </c>
      <c r="E2" s="128">
        <v>260</v>
      </c>
      <c r="F2" s="18" t="s">
        <v>410</v>
      </c>
      <c r="G2" s="19" t="s">
        <v>210</v>
      </c>
      <c r="H2" s="78" t="s">
        <v>402</v>
      </c>
      <c r="I2" s="78" t="s">
        <v>402</v>
      </c>
      <c r="J2" s="78"/>
      <c r="K2" s="78" t="s">
        <v>402</v>
      </c>
      <c r="M2" s="25">
        <f>COUNTIF(H2:H500,"x")</f>
        <v>0</v>
      </c>
      <c r="N2" s="26">
        <f t="shared" ref="N2:P2" si="0">COUNTIF(I2:I500,"x")</f>
        <v>0</v>
      </c>
      <c r="O2" s="26">
        <f t="shared" si="0"/>
        <v>0</v>
      </c>
      <c r="P2" s="27">
        <f t="shared" si="0"/>
        <v>0</v>
      </c>
      <c r="R2" s="171" t="s">
        <v>100</v>
      </c>
      <c r="S2" s="172"/>
      <c r="T2" s="186">
        <f>SUM(T3:T25)</f>
        <v>0</v>
      </c>
      <c r="U2" s="187"/>
      <c r="V2" s="188" t="s">
        <v>102</v>
      </c>
      <c r="W2" s="172"/>
      <c r="X2" s="173">
        <f>SUM(X3:X25)</f>
        <v>234</v>
      </c>
      <c r="Z2" s="109"/>
      <c r="AA2" s="109"/>
      <c r="AB2" s="109"/>
      <c r="AC2" s="109"/>
      <c r="AD2" s="109"/>
      <c r="AE2" s="109"/>
      <c r="AF2" s="109"/>
      <c r="AG2" s="109"/>
      <c r="AH2" s="109"/>
    </row>
    <row r="3" spans="1:34" x14ac:dyDescent="0.25">
      <c r="A3" s="15" t="s">
        <v>567</v>
      </c>
      <c r="B3" s="18" t="s">
        <v>366</v>
      </c>
      <c r="C3" s="20">
        <v>2</v>
      </c>
      <c r="D3" s="20" t="s">
        <v>407</v>
      </c>
      <c r="E3" s="20">
        <v>40</v>
      </c>
      <c r="F3" s="18" t="s">
        <v>410</v>
      </c>
      <c r="G3" s="19" t="s">
        <v>190</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62</v>
      </c>
    </row>
    <row r="4" spans="1:34" x14ac:dyDescent="0.25">
      <c r="A4" s="15" t="s">
        <v>576</v>
      </c>
      <c r="B4" s="18" t="s">
        <v>366</v>
      </c>
      <c r="C4" s="18">
        <v>3</v>
      </c>
      <c r="D4" s="20" t="s">
        <v>407</v>
      </c>
      <c r="E4" s="20">
        <v>70</v>
      </c>
      <c r="F4" s="18" t="s">
        <v>405</v>
      </c>
      <c r="G4" s="19" t="s">
        <v>194</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53</v>
      </c>
    </row>
    <row r="5" spans="1:34" x14ac:dyDescent="0.25">
      <c r="A5" s="15" t="s">
        <v>632</v>
      </c>
      <c r="B5" s="18" t="s">
        <v>366</v>
      </c>
      <c r="C5" s="20">
        <v>4</v>
      </c>
      <c r="D5" s="20" t="s">
        <v>407</v>
      </c>
      <c r="E5" s="20">
        <v>130</v>
      </c>
      <c r="F5" s="18" t="s">
        <v>401</v>
      </c>
      <c r="G5" s="19" t="s">
        <v>198</v>
      </c>
      <c r="H5" s="78" t="s">
        <v>402</v>
      </c>
      <c r="I5" s="78" t="s">
        <v>402</v>
      </c>
      <c r="J5" s="78"/>
      <c r="K5" s="78"/>
      <c r="R5" s="125" t="s">
        <v>198</v>
      </c>
      <c r="S5" s="261">
        <f t="shared" si="1"/>
        <v>0</v>
      </c>
      <c r="T5" s="170">
        <f t="shared" si="2"/>
        <v>0</v>
      </c>
      <c r="U5" s="179"/>
      <c r="V5" s="125" t="s">
        <v>198</v>
      </c>
      <c r="W5" s="261">
        <f t="shared" si="3"/>
        <v>0</v>
      </c>
      <c r="X5" s="6">
        <f t="shared" si="4"/>
        <v>39</v>
      </c>
    </row>
    <row r="6" spans="1:34" x14ac:dyDescent="0.25">
      <c r="A6" s="15" t="s">
        <v>475</v>
      </c>
      <c r="B6" s="18" t="s">
        <v>366</v>
      </c>
      <c r="C6" s="18">
        <v>5</v>
      </c>
      <c r="D6" s="20" t="s">
        <v>407</v>
      </c>
      <c r="E6" s="20">
        <v>50</v>
      </c>
      <c r="F6" s="18" t="s">
        <v>410</v>
      </c>
      <c r="G6" s="19" t="s">
        <v>190</v>
      </c>
      <c r="H6" s="78" t="s">
        <v>402</v>
      </c>
      <c r="I6" s="78" t="s">
        <v>402</v>
      </c>
      <c r="J6" s="78"/>
      <c r="K6" s="78"/>
      <c r="R6" s="125" t="s">
        <v>202</v>
      </c>
      <c r="S6" s="261">
        <f t="shared" si="1"/>
        <v>0</v>
      </c>
      <c r="T6" s="170">
        <f t="shared" si="2"/>
        <v>0</v>
      </c>
      <c r="U6" s="179"/>
      <c r="V6" s="125" t="s">
        <v>202</v>
      </c>
      <c r="W6" s="261">
        <f t="shared" si="3"/>
        <v>0</v>
      </c>
      <c r="X6" s="6">
        <f t="shared" si="4"/>
        <v>22</v>
      </c>
    </row>
    <row r="7" spans="1:34" x14ac:dyDescent="0.25">
      <c r="A7" s="15" t="s">
        <v>475</v>
      </c>
      <c r="B7" s="18" t="s">
        <v>366</v>
      </c>
      <c r="C7" s="20">
        <v>6</v>
      </c>
      <c r="D7" s="20" t="s">
        <v>407</v>
      </c>
      <c r="E7" s="20">
        <v>60</v>
      </c>
      <c r="F7" s="18" t="s">
        <v>410</v>
      </c>
      <c r="G7" s="19" t="s">
        <v>190</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445</v>
      </c>
      <c r="B8" s="18" t="s">
        <v>366</v>
      </c>
      <c r="C8" s="18">
        <v>7</v>
      </c>
      <c r="D8" s="20" t="s">
        <v>407</v>
      </c>
      <c r="E8" s="20">
        <v>80</v>
      </c>
      <c r="F8" s="18" t="s">
        <v>405</v>
      </c>
      <c r="G8" s="19" t="s">
        <v>194</v>
      </c>
      <c r="H8" s="78" t="s">
        <v>402</v>
      </c>
      <c r="I8" s="78" t="s">
        <v>402</v>
      </c>
      <c r="J8" s="78"/>
      <c r="K8" s="78"/>
      <c r="R8" s="125" t="s">
        <v>210</v>
      </c>
      <c r="S8" s="261">
        <f t="shared" si="1"/>
        <v>0</v>
      </c>
      <c r="T8" s="170">
        <f t="shared" si="2"/>
        <v>0</v>
      </c>
      <c r="U8" s="179"/>
      <c r="V8" s="125" t="s">
        <v>210</v>
      </c>
      <c r="W8" s="261">
        <f t="shared" si="3"/>
        <v>0</v>
      </c>
      <c r="X8" s="6">
        <f t="shared" si="4"/>
        <v>14</v>
      </c>
    </row>
    <row r="9" spans="1:34" x14ac:dyDescent="0.25">
      <c r="A9" s="15" t="s">
        <v>630</v>
      </c>
      <c r="B9" s="18" t="s">
        <v>366</v>
      </c>
      <c r="C9" s="20">
        <v>8</v>
      </c>
      <c r="D9" s="20" t="s">
        <v>407</v>
      </c>
      <c r="E9" s="20">
        <v>140</v>
      </c>
      <c r="F9" s="18" t="s">
        <v>401</v>
      </c>
      <c r="G9" s="19" t="s">
        <v>202</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659</v>
      </c>
      <c r="B10" s="18" t="s">
        <v>366</v>
      </c>
      <c r="C10" s="18">
        <v>9</v>
      </c>
      <c r="D10" s="20" t="s">
        <v>407</v>
      </c>
      <c r="E10" s="20">
        <v>60</v>
      </c>
      <c r="F10" s="18" t="s">
        <v>410</v>
      </c>
      <c r="G10" s="19"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659</v>
      </c>
      <c r="B11" s="18" t="s">
        <v>366</v>
      </c>
      <c r="C11" s="20">
        <v>10</v>
      </c>
      <c r="D11" s="20" t="s">
        <v>407</v>
      </c>
      <c r="E11" s="20">
        <v>60</v>
      </c>
      <c r="F11" s="18" t="s">
        <v>410</v>
      </c>
      <c r="G11" s="19" t="s">
        <v>190</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628</v>
      </c>
      <c r="B12" s="18" t="s">
        <v>366</v>
      </c>
      <c r="C12" s="18">
        <v>11</v>
      </c>
      <c r="D12" s="20" t="s">
        <v>407</v>
      </c>
      <c r="E12" s="20">
        <v>90</v>
      </c>
      <c r="F12" s="18" t="s">
        <v>405</v>
      </c>
      <c r="G12" s="19" t="s">
        <v>198</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3381</v>
      </c>
      <c r="B13" s="18" t="s">
        <v>366</v>
      </c>
      <c r="C13" s="20">
        <v>12</v>
      </c>
      <c r="D13" s="20" t="s">
        <v>407</v>
      </c>
      <c r="E13" s="20">
        <v>200</v>
      </c>
      <c r="F13" s="18" t="s">
        <v>405</v>
      </c>
      <c r="G13" s="19" t="s">
        <v>210</v>
      </c>
      <c r="H13" s="78" t="s">
        <v>402</v>
      </c>
      <c r="I13" s="78" t="s">
        <v>402</v>
      </c>
      <c r="J13" s="78"/>
      <c r="K13" s="78" t="s">
        <v>402</v>
      </c>
      <c r="R13" s="125" t="s">
        <v>230</v>
      </c>
      <c r="S13" s="261">
        <f t="shared" si="1"/>
        <v>0</v>
      </c>
      <c r="T13" s="170">
        <f t="shared" si="2"/>
        <v>0</v>
      </c>
      <c r="U13" s="179"/>
      <c r="V13" s="126" t="s">
        <v>230</v>
      </c>
      <c r="W13" s="261">
        <f t="shared" si="3"/>
        <v>0</v>
      </c>
      <c r="X13" s="6">
        <f t="shared" si="4"/>
        <v>0</v>
      </c>
    </row>
    <row r="14" spans="1:34" x14ac:dyDescent="0.25">
      <c r="A14" s="15" t="s">
        <v>647</v>
      </c>
      <c r="B14" s="18" t="s">
        <v>366</v>
      </c>
      <c r="C14" s="18">
        <v>13</v>
      </c>
      <c r="D14" s="20" t="s">
        <v>407</v>
      </c>
      <c r="E14" s="20">
        <v>50</v>
      </c>
      <c r="F14" s="18" t="s">
        <v>410</v>
      </c>
      <c r="G14" s="19"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646</v>
      </c>
      <c r="B15" s="18" t="s">
        <v>366</v>
      </c>
      <c r="C15" s="20">
        <v>14</v>
      </c>
      <c r="D15" s="20" t="s">
        <v>407</v>
      </c>
      <c r="E15" s="20">
        <v>80</v>
      </c>
      <c r="F15" s="18" t="s">
        <v>405</v>
      </c>
      <c r="G15" s="19" t="s">
        <v>194</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629</v>
      </c>
      <c r="B16" s="18" t="s">
        <v>366</v>
      </c>
      <c r="C16" s="18">
        <v>15</v>
      </c>
      <c r="D16" s="20" t="s">
        <v>407</v>
      </c>
      <c r="E16" s="20">
        <v>140</v>
      </c>
      <c r="F16" s="18" t="s">
        <v>401</v>
      </c>
      <c r="G16" s="19"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586</v>
      </c>
      <c r="B17" s="18" t="s">
        <v>366</v>
      </c>
      <c r="C17" s="20">
        <v>16</v>
      </c>
      <c r="D17" s="20" t="s">
        <v>407</v>
      </c>
      <c r="E17" s="20">
        <v>80</v>
      </c>
      <c r="F17" s="18" t="s">
        <v>410</v>
      </c>
      <c r="G17" s="19"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1936</v>
      </c>
      <c r="B18" s="18" t="s">
        <v>366</v>
      </c>
      <c r="C18" s="18">
        <v>17</v>
      </c>
      <c r="D18" s="20" t="s">
        <v>407</v>
      </c>
      <c r="E18" s="20">
        <v>130</v>
      </c>
      <c r="F18" s="18" t="s">
        <v>405</v>
      </c>
      <c r="G18" s="19"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3010</v>
      </c>
      <c r="B19" s="18" t="s">
        <v>366</v>
      </c>
      <c r="C19" s="20">
        <v>18</v>
      </c>
      <c r="D19" s="20" t="s">
        <v>407</v>
      </c>
      <c r="E19" s="20">
        <v>60</v>
      </c>
      <c r="F19" s="18" t="s">
        <v>410</v>
      </c>
      <c r="G19" s="19"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3268</v>
      </c>
      <c r="B20" s="18" t="s">
        <v>366</v>
      </c>
      <c r="C20" s="18">
        <v>19</v>
      </c>
      <c r="D20" s="20" t="s">
        <v>407</v>
      </c>
      <c r="E20" s="20">
        <v>70</v>
      </c>
      <c r="F20" s="18" t="s">
        <v>410</v>
      </c>
      <c r="G20" s="21" t="s">
        <v>202</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3382</v>
      </c>
      <c r="B21" s="18" t="s">
        <v>366</v>
      </c>
      <c r="C21" s="20">
        <v>20</v>
      </c>
      <c r="D21" s="20" t="s">
        <v>425</v>
      </c>
      <c r="E21" s="20">
        <v>270</v>
      </c>
      <c r="F21" s="18" t="s">
        <v>410</v>
      </c>
      <c r="G21" s="19" t="s">
        <v>210</v>
      </c>
      <c r="H21" s="78" t="s">
        <v>402</v>
      </c>
      <c r="I21" s="78" t="s">
        <v>402</v>
      </c>
      <c r="J21" s="78"/>
      <c r="K21" s="78" t="s">
        <v>402</v>
      </c>
      <c r="R21" s="125" t="s">
        <v>262</v>
      </c>
      <c r="S21" s="261">
        <f t="shared" si="1"/>
        <v>0</v>
      </c>
      <c r="T21" s="170">
        <f t="shared" si="2"/>
        <v>0</v>
      </c>
      <c r="U21" s="187"/>
      <c r="V21" s="125" t="s">
        <v>262</v>
      </c>
      <c r="W21" s="261">
        <f t="shared" si="3"/>
        <v>0</v>
      </c>
      <c r="X21" s="6">
        <f t="shared" si="4"/>
        <v>0</v>
      </c>
    </row>
    <row r="22" spans="1:24" x14ac:dyDescent="0.25">
      <c r="A22" s="15" t="s">
        <v>551</v>
      </c>
      <c r="B22" s="18" t="s">
        <v>366</v>
      </c>
      <c r="C22" s="18">
        <v>21</v>
      </c>
      <c r="D22" s="20" t="s">
        <v>425</v>
      </c>
      <c r="E22" s="20">
        <v>80</v>
      </c>
      <c r="F22" s="18" t="s">
        <v>410</v>
      </c>
      <c r="G22" s="19"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546</v>
      </c>
      <c r="B23" s="18" t="s">
        <v>366</v>
      </c>
      <c r="C23" s="20">
        <v>22</v>
      </c>
      <c r="D23" s="20" t="s">
        <v>425</v>
      </c>
      <c r="E23" s="20">
        <v>140</v>
      </c>
      <c r="F23" s="18" t="s">
        <v>405</v>
      </c>
      <c r="G23" s="21" t="s">
        <v>202</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2272</v>
      </c>
      <c r="B24" s="18" t="s">
        <v>366</v>
      </c>
      <c r="C24" s="18">
        <v>23</v>
      </c>
      <c r="D24" s="20" t="s">
        <v>425</v>
      </c>
      <c r="E24" s="20">
        <v>80</v>
      </c>
      <c r="F24" s="18" t="s">
        <v>410</v>
      </c>
      <c r="G24" s="21" t="s">
        <v>190</v>
      </c>
      <c r="H24" s="78" t="s">
        <v>402</v>
      </c>
      <c r="I24" s="78" t="s">
        <v>402</v>
      </c>
      <c r="J24" s="78"/>
      <c r="K24" s="78"/>
      <c r="R24" s="125" t="s">
        <v>274</v>
      </c>
      <c r="S24" s="261">
        <f t="shared" si="1"/>
        <v>0</v>
      </c>
      <c r="T24" s="170">
        <f t="shared" si="2"/>
        <v>0</v>
      </c>
      <c r="U24" s="179"/>
      <c r="V24" s="125" t="s">
        <v>274</v>
      </c>
      <c r="W24" s="261">
        <f t="shared" si="3"/>
        <v>0</v>
      </c>
      <c r="X24" s="6">
        <f t="shared" si="4"/>
        <v>24</v>
      </c>
    </row>
    <row r="25" spans="1:24" ht="13.8" thickBot="1" x14ac:dyDescent="0.3">
      <c r="A25" s="15" t="s">
        <v>2273</v>
      </c>
      <c r="B25" s="18" t="s">
        <v>366</v>
      </c>
      <c r="C25" s="20">
        <v>24</v>
      </c>
      <c r="D25" s="20" t="s">
        <v>425</v>
      </c>
      <c r="E25" s="20">
        <v>130</v>
      </c>
      <c r="F25" s="18" t="s">
        <v>405</v>
      </c>
      <c r="G25" s="19" t="s">
        <v>198</v>
      </c>
      <c r="H25" s="78" t="s">
        <v>402</v>
      </c>
      <c r="I25" s="78" t="s">
        <v>402</v>
      </c>
      <c r="J25" s="78"/>
      <c r="K25" s="78"/>
      <c r="R25" s="177" t="s">
        <v>278</v>
      </c>
      <c r="S25" s="262">
        <f t="shared" si="1"/>
        <v>0</v>
      </c>
      <c r="T25" s="209">
        <f t="shared" si="2"/>
        <v>0</v>
      </c>
      <c r="U25" s="179"/>
      <c r="V25" s="177" t="s">
        <v>278</v>
      </c>
      <c r="W25" s="262">
        <f t="shared" si="3"/>
        <v>0</v>
      </c>
      <c r="X25" s="7">
        <f t="shared" si="4"/>
        <v>20</v>
      </c>
    </row>
    <row r="26" spans="1:24" ht="13.8" thickBot="1" x14ac:dyDescent="0.3">
      <c r="A26" s="15" t="s">
        <v>2965</v>
      </c>
      <c r="B26" s="18" t="s">
        <v>366</v>
      </c>
      <c r="C26" s="18">
        <v>25</v>
      </c>
      <c r="D26" s="20" t="s">
        <v>425</v>
      </c>
      <c r="E26" s="20">
        <v>120</v>
      </c>
      <c r="F26" s="18" t="s">
        <v>410</v>
      </c>
      <c r="G26" s="21" t="s">
        <v>202</v>
      </c>
      <c r="H26" s="78" t="s">
        <v>402</v>
      </c>
      <c r="I26" s="78" t="s">
        <v>402</v>
      </c>
      <c r="J26" s="78"/>
      <c r="K26" s="78"/>
      <c r="R26" s="171" t="s">
        <v>101</v>
      </c>
      <c r="S26" s="172"/>
      <c r="T26" s="186">
        <f>SUM(T27:T49)</f>
        <v>0</v>
      </c>
      <c r="U26" s="179"/>
      <c r="V26" s="188" t="s">
        <v>103</v>
      </c>
      <c r="W26" s="241"/>
      <c r="X26" s="243">
        <f>SUM(X27:X49)</f>
        <v>176</v>
      </c>
    </row>
    <row r="27" spans="1:24" x14ac:dyDescent="0.25">
      <c r="A27" s="15" t="s">
        <v>3018</v>
      </c>
      <c r="B27" s="18" t="s">
        <v>366</v>
      </c>
      <c r="C27" s="20">
        <v>26</v>
      </c>
      <c r="D27" s="20" t="s">
        <v>425</v>
      </c>
      <c r="E27" s="20">
        <v>50</v>
      </c>
      <c r="F27" s="18" t="s">
        <v>410</v>
      </c>
      <c r="G27" s="21" t="s">
        <v>190</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62</v>
      </c>
    </row>
    <row r="28" spans="1:24" x14ac:dyDescent="0.25">
      <c r="A28" s="15" t="s">
        <v>3018</v>
      </c>
      <c r="B28" s="18" t="s">
        <v>366</v>
      </c>
      <c r="C28" s="18">
        <v>27</v>
      </c>
      <c r="D28" s="20" t="s">
        <v>425</v>
      </c>
      <c r="E28" s="20">
        <v>60</v>
      </c>
      <c r="F28" s="18" t="s">
        <v>410</v>
      </c>
      <c r="G28" s="21" t="s">
        <v>190</v>
      </c>
      <c r="H28" s="78" t="s">
        <v>402</v>
      </c>
      <c r="I28" s="78" t="s">
        <v>402</v>
      </c>
      <c r="J28" s="78"/>
      <c r="K28" s="78"/>
      <c r="R28" s="125" t="s">
        <v>194</v>
      </c>
      <c r="S28" s="169">
        <f t="shared" si="5"/>
        <v>0</v>
      </c>
      <c r="T28" s="170">
        <f t="shared" si="6"/>
        <v>0</v>
      </c>
      <c r="U28" s="179"/>
      <c r="V28" s="264" t="s">
        <v>194</v>
      </c>
      <c r="W28" s="267">
        <f t="shared" si="7"/>
        <v>0</v>
      </c>
      <c r="X28" s="6">
        <f t="shared" si="8"/>
        <v>53</v>
      </c>
    </row>
    <row r="29" spans="1:24" x14ac:dyDescent="0.25">
      <c r="A29" s="15" t="s">
        <v>3019</v>
      </c>
      <c r="B29" s="18" t="s">
        <v>366</v>
      </c>
      <c r="C29" s="20">
        <v>28</v>
      </c>
      <c r="D29" s="20" t="s">
        <v>425</v>
      </c>
      <c r="E29" s="20">
        <v>80</v>
      </c>
      <c r="F29" s="18" t="s">
        <v>405</v>
      </c>
      <c r="G29" s="21" t="s">
        <v>194</v>
      </c>
      <c r="H29" s="78" t="s">
        <v>402</v>
      </c>
      <c r="I29" s="78" t="s">
        <v>402</v>
      </c>
      <c r="J29" s="78"/>
      <c r="K29" s="78"/>
      <c r="R29" s="125" t="s">
        <v>198</v>
      </c>
      <c r="S29" s="169">
        <f t="shared" si="5"/>
        <v>0</v>
      </c>
      <c r="T29" s="170">
        <f t="shared" si="6"/>
        <v>0</v>
      </c>
      <c r="U29" s="179"/>
      <c r="V29" s="264" t="s">
        <v>198</v>
      </c>
      <c r="W29" s="267">
        <f t="shared" si="7"/>
        <v>0</v>
      </c>
      <c r="X29" s="6">
        <f t="shared" si="8"/>
        <v>39</v>
      </c>
    </row>
    <row r="30" spans="1:24" x14ac:dyDescent="0.25">
      <c r="A30" s="15" t="s">
        <v>3020</v>
      </c>
      <c r="B30" s="18" t="s">
        <v>366</v>
      </c>
      <c r="C30" s="18">
        <v>29</v>
      </c>
      <c r="D30" s="20" t="s">
        <v>425</v>
      </c>
      <c r="E30" s="20">
        <v>160</v>
      </c>
      <c r="F30" s="18" t="s">
        <v>401</v>
      </c>
      <c r="G30" s="21" t="s">
        <v>198</v>
      </c>
      <c r="H30" s="78" t="s">
        <v>402</v>
      </c>
      <c r="I30" s="78" t="s">
        <v>402</v>
      </c>
      <c r="J30" s="78"/>
      <c r="K30" s="78"/>
      <c r="R30" s="125" t="s">
        <v>202</v>
      </c>
      <c r="S30" s="169">
        <f t="shared" si="5"/>
        <v>0</v>
      </c>
      <c r="T30" s="170">
        <f t="shared" si="6"/>
        <v>0</v>
      </c>
      <c r="U30" s="179"/>
      <c r="V30" s="264" t="s">
        <v>202</v>
      </c>
      <c r="W30" s="267">
        <f t="shared" si="7"/>
        <v>0</v>
      </c>
      <c r="X30" s="6">
        <f t="shared" si="8"/>
        <v>22</v>
      </c>
    </row>
    <row r="31" spans="1:24" x14ac:dyDescent="0.25">
      <c r="A31" s="15" t="s">
        <v>3081</v>
      </c>
      <c r="B31" s="18" t="s">
        <v>366</v>
      </c>
      <c r="C31" s="20">
        <v>30</v>
      </c>
      <c r="D31" s="20" t="s">
        <v>425</v>
      </c>
      <c r="E31" s="20">
        <v>70</v>
      </c>
      <c r="F31" s="18" t="s">
        <v>410</v>
      </c>
      <c r="G31" s="21"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3082</v>
      </c>
      <c r="B32" s="18" t="s">
        <v>366</v>
      </c>
      <c r="C32" s="18">
        <v>31</v>
      </c>
      <c r="D32" s="20" t="s">
        <v>425</v>
      </c>
      <c r="E32" s="20">
        <v>100</v>
      </c>
      <c r="F32" s="18" t="s">
        <v>405</v>
      </c>
      <c r="G32" s="21"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3383</v>
      </c>
      <c r="B33" s="18" t="s">
        <v>366</v>
      </c>
      <c r="C33" s="20">
        <v>32</v>
      </c>
      <c r="D33" s="20" t="s">
        <v>425</v>
      </c>
      <c r="E33" s="20">
        <v>120</v>
      </c>
      <c r="F33" s="18" t="s">
        <v>410</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583</v>
      </c>
      <c r="B34" s="18" t="s">
        <v>366</v>
      </c>
      <c r="C34" s="18">
        <v>33</v>
      </c>
      <c r="D34" s="20" t="s">
        <v>404</v>
      </c>
      <c r="E34" s="20">
        <v>60</v>
      </c>
      <c r="F34" s="18" t="s">
        <v>410</v>
      </c>
      <c r="G34" s="21"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564</v>
      </c>
      <c r="B35" s="18" t="s">
        <v>366</v>
      </c>
      <c r="C35" s="20">
        <v>34</v>
      </c>
      <c r="D35" s="20" t="s">
        <v>404</v>
      </c>
      <c r="E35" s="20">
        <v>70</v>
      </c>
      <c r="F35" s="18"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3384</v>
      </c>
      <c r="B36" s="18" t="s">
        <v>366</v>
      </c>
      <c r="C36" s="18">
        <v>35</v>
      </c>
      <c r="D36" s="20" t="s">
        <v>404</v>
      </c>
      <c r="E36" s="20">
        <v>240</v>
      </c>
      <c r="F36" s="18" t="s">
        <v>401</v>
      </c>
      <c r="G36" s="21" t="s">
        <v>210</v>
      </c>
      <c r="H36" s="78" t="s">
        <v>402</v>
      </c>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15" t="s">
        <v>579</v>
      </c>
      <c r="B37" s="18" t="s">
        <v>366</v>
      </c>
      <c r="C37" s="20">
        <v>36</v>
      </c>
      <c r="D37" s="20" t="s">
        <v>404</v>
      </c>
      <c r="E37" s="20">
        <v>50</v>
      </c>
      <c r="F37" s="18" t="s">
        <v>410</v>
      </c>
      <c r="G37" s="21"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579</v>
      </c>
      <c r="B38" s="18" t="s">
        <v>366</v>
      </c>
      <c r="C38" s="18">
        <v>37</v>
      </c>
      <c r="D38" s="20" t="s">
        <v>404</v>
      </c>
      <c r="E38" s="20">
        <v>60</v>
      </c>
      <c r="F38" s="18" t="s">
        <v>410</v>
      </c>
      <c r="G38" s="21" t="s">
        <v>190</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560</v>
      </c>
      <c r="B39" s="18" t="s">
        <v>366</v>
      </c>
      <c r="C39" s="20">
        <v>38</v>
      </c>
      <c r="D39" s="20" t="s">
        <v>404</v>
      </c>
      <c r="E39" s="20">
        <v>90</v>
      </c>
      <c r="F39" s="18"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536</v>
      </c>
      <c r="B40" s="18" t="s">
        <v>366</v>
      </c>
      <c r="C40" s="18">
        <v>39</v>
      </c>
      <c r="D40" s="20" t="s">
        <v>404</v>
      </c>
      <c r="E40" s="20">
        <v>150</v>
      </c>
      <c r="F40" s="18" t="s">
        <v>401</v>
      </c>
      <c r="G40" s="19" t="s">
        <v>198</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693</v>
      </c>
      <c r="B41" s="18" t="s">
        <v>366</v>
      </c>
      <c r="C41" s="20">
        <v>40</v>
      </c>
      <c r="D41" s="20" t="s">
        <v>404</v>
      </c>
      <c r="E41" s="20">
        <v>60</v>
      </c>
      <c r="F41" s="18" t="s">
        <v>410</v>
      </c>
      <c r="G41" s="21" t="s">
        <v>190</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683</v>
      </c>
      <c r="B42" s="18" t="s">
        <v>366</v>
      </c>
      <c r="C42" s="18">
        <v>41</v>
      </c>
      <c r="D42" s="20" t="s">
        <v>404</v>
      </c>
      <c r="E42" s="20">
        <v>100</v>
      </c>
      <c r="F42" s="18"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480</v>
      </c>
      <c r="B43" s="18" t="s">
        <v>366</v>
      </c>
      <c r="C43" s="20">
        <v>42</v>
      </c>
      <c r="D43" s="20" t="s">
        <v>404</v>
      </c>
      <c r="E43" s="20">
        <v>70</v>
      </c>
      <c r="F43" s="18" t="s">
        <v>410</v>
      </c>
      <c r="G43" s="21"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682</v>
      </c>
      <c r="B44" s="18" t="s">
        <v>366</v>
      </c>
      <c r="C44" s="18">
        <v>43</v>
      </c>
      <c r="D44" s="20" t="s">
        <v>404</v>
      </c>
      <c r="E44" s="20">
        <v>120</v>
      </c>
      <c r="F44" s="18" t="s">
        <v>405</v>
      </c>
      <c r="G44" s="21" t="s">
        <v>202</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563</v>
      </c>
      <c r="B45" s="18" t="s">
        <v>366</v>
      </c>
      <c r="C45" s="20">
        <v>44</v>
      </c>
      <c r="D45" s="20" t="s">
        <v>404</v>
      </c>
      <c r="E45" s="20">
        <v>80</v>
      </c>
      <c r="F45" s="18"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548</v>
      </c>
      <c r="B46" s="18" t="s">
        <v>366</v>
      </c>
      <c r="C46" s="18">
        <v>45</v>
      </c>
      <c r="D46" s="20" t="s">
        <v>404</v>
      </c>
      <c r="E46" s="20">
        <v>120</v>
      </c>
      <c r="F46" s="18" t="s">
        <v>405</v>
      </c>
      <c r="G46" s="21" t="s">
        <v>198</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689</v>
      </c>
      <c r="B47" s="18" t="s">
        <v>366</v>
      </c>
      <c r="C47" s="20">
        <v>46</v>
      </c>
      <c r="D47" s="20" t="s">
        <v>404</v>
      </c>
      <c r="E47" s="20">
        <v>70</v>
      </c>
      <c r="F47" s="18"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679</v>
      </c>
      <c r="B48" s="18" t="s">
        <v>366</v>
      </c>
      <c r="C48" s="18">
        <v>47</v>
      </c>
      <c r="D48" s="20" t="s">
        <v>404</v>
      </c>
      <c r="E48" s="20">
        <v>130</v>
      </c>
      <c r="F48" s="18" t="s">
        <v>405</v>
      </c>
      <c r="G48" s="21" t="s">
        <v>198</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651</v>
      </c>
      <c r="B49" s="18" t="s">
        <v>366</v>
      </c>
      <c r="C49" s="20">
        <v>48</v>
      </c>
      <c r="D49" s="20" t="s">
        <v>404</v>
      </c>
      <c r="E49" s="20">
        <v>60</v>
      </c>
      <c r="F49" s="18" t="s">
        <v>410</v>
      </c>
      <c r="G49" s="21"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644</v>
      </c>
      <c r="B50" s="18" t="s">
        <v>366</v>
      </c>
      <c r="C50" s="18">
        <v>49</v>
      </c>
      <c r="D50" s="20" t="s">
        <v>404</v>
      </c>
      <c r="E50" s="20">
        <v>100</v>
      </c>
      <c r="F50" s="18" t="s">
        <v>405</v>
      </c>
      <c r="G50" s="21" t="s">
        <v>198</v>
      </c>
      <c r="H50" s="78" t="s">
        <v>402</v>
      </c>
      <c r="I50" s="78" t="s">
        <v>402</v>
      </c>
      <c r="J50" s="78"/>
      <c r="K50" s="78"/>
      <c r="U50" s="179"/>
      <c r="V50" s="188" t="s">
        <v>458</v>
      </c>
      <c r="W50" s="206"/>
      <c r="X50" s="207">
        <f>SUM(X51:X73)</f>
        <v>410</v>
      </c>
    </row>
    <row r="51" spans="1:24" x14ac:dyDescent="0.25">
      <c r="A51" s="15" t="s">
        <v>2384</v>
      </c>
      <c r="B51" s="18" t="s">
        <v>366</v>
      </c>
      <c r="C51" s="20">
        <v>50</v>
      </c>
      <c r="D51" s="20" t="s">
        <v>404</v>
      </c>
      <c r="E51" s="20">
        <v>130</v>
      </c>
      <c r="F51" s="18" t="s">
        <v>410</v>
      </c>
      <c r="G51" s="19" t="s">
        <v>202</v>
      </c>
      <c r="H51" s="78" t="s">
        <v>402</v>
      </c>
      <c r="I51" s="78" t="s">
        <v>402</v>
      </c>
      <c r="J51" s="78"/>
      <c r="K51" s="78"/>
      <c r="U51" s="269"/>
      <c r="V51" s="124" t="s">
        <v>190</v>
      </c>
      <c r="W51" s="169">
        <f>S3+S27+W3+W27</f>
        <v>0</v>
      </c>
      <c r="X51" s="170">
        <f>T3+T27+X3+X27</f>
        <v>124</v>
      </c>
    </row>
    <row r="52" spans="1:24" x14ac:dyDescent="0.25">
      <c r="A52" s="15" t="s">
        <v>2635</v>
      </c>
      <c r="B52" s="18" t="s">
        <v>366</v>
      </c>
      <c r="C52" s="18">
        <v>51</v>
      </c>
      <c r="D52" s="20" t="s">
        <v>404</v>
      </c>
      <c r="E52" s="20">
        <v>60</v>
      </c>
      <c r="F52" s="18" t="s">
        <v>410</v>
      </c>
      <c r="G52" s="21" t="s">
        <v>190</v>
      </c>
      <c r="H52" s="78" t="s">
        <v>402</v>
      </c>
      <c r="I52" s="78" t="s">
        <v>402</v>
      </c>
      <c r="J52" s="78"/>
      <c r="K52" s="78"/>
      <c r="U52" s="269"/>
      <c r="V52" s="125" t="s">
        <v>194</v>
      </c>
      <c r="W52" s="169">
        <f t="shared" ref="W52:X67" si="9">S4+S28+W4+W28</f>
        <v>0</v>
      </c>
      <c r="X52" s="170">
        <f t="shared" si="9"/>
        <v>106</v>
      </c>
    </row>
    <row r="53" spans="1:24" x14ac:dyDescent="0.25">
      <c r="A53" s="15" t="s">
        <v>2636</v>
      </c>
      <c r="B53" s="18" t="s">
        <v>366</v>
      </c>
      <c r="C53" s="20">
        <v>52</v>
      </c>
      <c r="D53" s="20" t="s">
        <v>404</v>
      </c>
      <c r="E53" s="20">
        <v>80</v>
      </c>
      <c r="F53" s="18" t="s">
        <v>405</v>
      </c>
      <c r="G53" s="21" t="s">
        <v>194</v>
      </c>
      <c r="H53" s="78" t="s">
        <v>402</v>
      </c>
      <c r="I53" s="78" t="s">
        <v>402</v>
      </c>
      <c r="J53" s="78"/>
      <c r="K53" s="78"/>
      <c r="U53" s="269"/>
      <c r="V53" s="125" t="s">
        <v>198</v>
      </c>
      <c r="W53" s="169">
        <f t="shared" si="9"/>
        <v>0</v>
      </c>
      <c r="X53" s="170">
        <f t="shared" si="9"/>
        <v>78</v>
      </c>
    </row>
    <row r="54" spans="1:24" x14ac:dyDescent="0.25">
      <c r="A54" s="15" t="s">
        <v>3031</v>
      </c>
      <c r="B54" s="18" t="s">
        <v>366</v>
      </c>
      <c r="C54" s="18">
        <v>53</v>
      </c>
      <c r="D54" s="20" t="s">
        <v>404</v>
      </c>
      <c r="E54" s="20">
        <v>70</v>
      </c>
      <c r="F54" s="18" t="s">
        <v>410</v>
      </c>
      <c r="G54" s="21" t="s">
        <v>194</v>
      </c>
      <c r="H54" s="78" t="s">
        <v>402</v>
      </c>
      <c r="I54" s="78" t="s">
        <v>402</v>
      </c>
      <c r="J54" s="78"/>
      <c r="K54" s="78"/>
      <c r="U54" s="269"/>
      <c r="V54" s="125" t="s">
        <v>202</v>
      </c>
      <c r="W54" s="169">
        <f t="shared" si="9"/>
        <v>0</v>
      </c>
      <c r="X54" s="170">
        <f t="shared" si="9"/>
        <v>44</v>
      </c>
    </row>
    <row r="55" spans="1:24" x14ac:dyDescent="0.25">
      <c r="A55" s="15" t="s">
        <v>477</v>
      </c>
      <c r="B55" s="18" t="s">
        <v>366</v>
      </c>
      <c r="C55" s="20">
        <v>54</v>
      </c>
      <c r="D55" s="20" t="s">
        <v>400</v>
      </c>
      <c r="E55" s="20">
        <v>70</v>
      </c>
      <c r="F55" s="18" t="s">
        <v>410</v>
      </c>
      <c r="G55" s="21" t="s">
        <v>190</v>
      </c>
      <c r="H55" s="78" t="s">
        <v>402</v>
      </c>
      <c r="I55" s="78" t="s">
        <v>402</v>
      </c>
      <c r="J55" s="78"/>
      <c r="K55" s="78"/>
      <c r="U55" s="269"/>
      <c r="V55" s="125" t="s">
        <v>206</v>
      </c>
      <c r="W55" s="169">
        <f t="shared" si="9"/>
        <v>0</v>
      </c>
      <c r="X55" s="170">
        <f t="shared" si="9"/>
        <v>0</v>
      </c>
    </row>
    <row r="56" spans="1:24" x14ac:dyDescent="0.25">
      <c r="A56" s="15" t="s">
        <v>537</v>
      </c>
      <c r="B56" s="18" t="s">
        <v>366</v>
      </c>
      <c r="C56" s="18">
        <v>55</v>
      </c>
      <c r="D56" s="20" t="s">
        <v>400</v>
      </c>
      <c r="E56" s="20">
        <v>120</v>
      </c>
      <c r="F56" s="18" t="s">
        <v>405</v>
      </c>
      <c r="G56" s="19" t="s">
        <v>198</v>
      </c>
      <c r="H56" s="78" t="s">
        <v>402</v>
      </c>
      <c r="I56" s="78" t="s">
        <v>402</v>
      </c>
      <c r="J56" s="78"/>
      <c r="K56" s="78"/>
      <c r="U56" s="270"/>
      <c r="V56" s="125" t="s">
        <v>210</v>
      </c>
      <c r="W56" s="169">
        <f t="shared" si="9"/>
        <v>0</v>
      </c>
      <c r="X56" s="170">
        <f t="shared" si="9"/>
        <v>14</v>
      </c>
    </row>
    <row r="57" spans="1:24" ht="13.8" thickBot="1" x14ac:dyDescent="0.3">
      <c r="A57" s="15" t="s">
        <v>2388</v>
      </c>
      <c r="B57" s="18" t="s">
        <v>366</v>
      </c>
      <c r="C57" s="20">
        <v>56</v>
      </c>
      <c r="D57" s="20" t="s">
        <v>400</v>
      </c>
      <c r="E57" s="20">
        <v>110</v>
      </c>
      <c r="F57" s="18" t="s">
        <v>410</v>
      </c>
      <c r="G57" s="21" t="s">
        <v>198</v>
      </c>
      <c r="H57" s="78" t="s">
        <v>402</v>
      </c>
      <c r="I57" s="78" t="s">
        <v>402</v>
      </c>
      <c r="J57" s="78"/>
      <c r="K57" s="78"/>
      <c r="U57" s="271"/>
      <c r="V57" s="125" t="s">
        <v>214</v>
      </c>
      <c r="W57" s="169">
        <f t="shared" si="9"/>
        <v>0</v>
      </c>
      <c r="X57" s="170">
        <f t="shared" si="9"/>
        <v>0</v>
      </c>
    </row>
    <row r="58" spans="1:24" ht="13.8" thickBot="1" x14ac:dyDescent="0.3">
      <c r="A58" s="15" t="s">
        <v>3385</v>
      </c>
      <c r="B58" s="18" t="s">
        <v>366</v>
      </c>
      <c r="C58" s="18">
        <v>57</v>
      </c>
      <c r="D58" s="20" t="s">
        <v>400</v>
      </c>
      <c r="E58" s="20">
        <v>160</v>
      </c>
      <c r="F58" s="18" t="s">
        <v>410</v>
      </c>
      <c r="G58" s="21" t="s">
        <v>210</v>
      </c>
      <c r="H58" s="78" t="s">
        <v>402</v>
      </c>
      <c r="I58" s="78" t="s">
        <v>402</v>
      </c>
      <c r="J58" s="78"/>
      <c r="K58" s="78" t="s">
        <v>402</v>
      </c>
      <c r="U58" s="271"/>
      <c r="V58" s="125" t="s">
        <v>218</v>
      </c>
      <c r="W58" s="169">
        <f t="shared" si="9"/>
        <v>0</v>
      </c>
      <c r="X58" s="170">
        <f t="shared" si="9"/>
        <v>0</v>
      </c>
    </row>
    <row r="59" spans="1:24" ht="13.8" thickBot="1" x14ac:dyDescent="0.3">
      <c r="A59" s="15" t="s">
        <v>3033</v>
      </c>
      <c r="B59" s="18" t="s">
        <v>366</v>
      </c>
      <c r="C59" s="20">
        <v>58</v>
      </c>
      <c r="D59" s="20" t="s">
        <v>400</v>
      </c>
      <c r="E59" s="20">
        <v>80</v>
      </c>
      <c r="F59" s="18" t="s">
        <v>405</v>
      </c>
      <c r="G59" s="21" t="s">
        <v>194</v>
      </c>
      <c r="H59" s="78" t="s">
        <v>402</v>
      </c>
      <c r="I59" s="78" t="s">
        <v>402</v>
      </c>
      <c r="J59" s="78"/>
      <c r="K59" s="78"/>
      <c r="U59" s="271"/>
      <c r="V59" s="125" t="s">
        <v>222</v>
      </c>
      <c r="W59" s="169">
        <f t="shared" si="9"/>
        <v>0</v>
      </c>
      <c r="X59" s="170">
        <f t="shared" si="9"/>
        <v>0</v>
      </c>
    </row>
    <row r="60" spans="1:24" ht="13.8" thickBot="1" x14ac:dyDescent="0.3">
      <c r="A60" s="15" t="s">
        <v>3034</v>
      </c>
      <c r="B60" s="18" t="s">
        <v>366</v>
      </c>
      <c r="C60" s="18">
        <v>59</v>
      </c>
      <c r="D60" s="20" t="s">
        <v>400</v>
      </c>
      <c r="E60" s="20">
        <v>150</v>
      </c>
      <c r="F60" s="18" t="s">
        <v>401</v>
      </c>
      <c r="G60" s="21" t="s">
        <v>202</v>
      </c>
      <c r="H60" s="78" t="s">
        <v>402</v>
      </c>
      <c r="I60" s="78" t="s">
        <v>402</v>
      </c>
      <c r="J60" s="78"/>
      <c r="K60" s="78"/>
      <c r="U60" s="271"/>
      <c r="V60" s="125" t="s">
        <v>226</v>
      </c>
      <c r="W60" s="169">
        <f t="shared" si="9"/>
        <v>0</v>
      </c>
      <c r="X60" s="170">
        <f t="shared" si="9"/>
        <v>0</v>
      </c>
    </row>
    <row r="61" spans="1:24" ht="13.8" thickBot="1" x14ac:dyDescent="0.3">
      <c r="A61" s="15" t="s">
        <v>3350</v>
      </c>
      <c r="B61" s="18" t="s">
        <v>366</v>
      </c>
      <c r="C61" s="20">
        <v>60</v>
      </c>
      <c r="D61" s="20" t="s">
        <v>400</v>
      </c>
      <c r="E61" s="20">
        <v>120</v>
      </c>
      <c r="F61" s="18" t="s">
        <v>410</v>
      </c>
      <c r="G61" s="21" t="s">
        <v>198</v>
      </c>
      <c r="H61" s="78" t="s">
        <v>402</v>
      </c>
      <c r="I61" s="78" t="s">
        <v>402</v>
      </c>
      <c r="J61" s="78"/>
      <c r="K61" s="78"/>
      <c r="U61" s="271"/>
      <c r="V61" s="126" t="s">
        <v>230</v>
      </c>
      <c r="W61" s="169">
        <f t="shared" si="9"/>
        <v>0</v>
      </c>
      <c r="X61" s="170">
        <f t="shared" si="9"/>
        <v>0</v>
      </c>
    </row>
    <row r="62" spans="1:24" ht="13.8" thickBot="1" x14ac:dyDescent="0.3">
      <c r="A62" s="15" t="s">
        <v>3386</v>
      </c>
      <c r="B62" s="18" t="s">
        <v>366</v>
      </c>
      <c r="C62" s="18">
        <v>61</v>
      </c>
      <c r="D62" s="20" t="s">
        <v>421</v>
      </c>
      <c r="E62" s="20">
        <v>270</v>
      </c>
      <c r="F62" s="18" t="s">
        <v>410</v>
      </c>
      <c r="G62" s="19" t="s">
        <v>210</v>
      </c>
      <c r="H62" s="78" t="s">
        <v>402</v>
      </c>
      <c r="I62" s="78" t="s">
        <v>402</v>
      </c>
      <c r="J62" s="78"/>
      <c r="K62" s="78" t="s">
        <v>402</v>
      </c>
      <c r="U62" s="271"/>
      <c r="V62" s="125" t="s">
        <v>234</v>
      </c>
      <c r="W62" s="169">
        <f t="shared" si="9"/>
        <v>0</v>
      </c>
      <c r="X62" s="170">
        <f t="shared" si="9"/>
        <v>0</v>
      </c>
    </row>
    <row r="63" spans="1:24" ht="13.8" thickBot="1" x14ac:dyDescent="0.3">
      <c r="A63" s="15" t="s">
        <v>685</v>
      </c>
      <c r="B63" s="18" t="s">
        <v>366</v>
      </c>
      <c r="C63" s="20">
        <v>62</v>
      </c>
      <c r="D63" s="20" t="s">
        <v>421</v>
      </c>
      <c r="E63" s="20">
        <v>70</v>
      </c>
      <c r="F63" s="18" t="s">
        <v>410</v>
      </c>
      <c r="G63" s="19" t="s">
        <v>190</v>
      </c>
      <c r="H63" s="78" t="s">
        <v>402</v>
      </c>
      <c r="I63" s="78" t="s">
        <v>402</v>
      </c>
      <c r="J63" s="78"/>
      <c r="K63" s="78"/>
      <c r="U63" s="271"/>
      <c r="V63" s="125" t="s">
        <v>238</v>
      </c>
      <c r="W63" s="169">
        <f t="shared" si="9"/>
        <v>0</v>
      </c>
      <c r="X63" s="170">
        <f t="shared" si="9"/>
        <v>0</v>
      </c>
    </row>
    <row r="64" spans="1:24" ht="13.8" thickBot="1" x14ac:dyDescent="0.3">
      <c r="A64" s="15" t="s">
        <v>673</v>
      </c>
      <c r="B64" s="18" t="s">
        <v>366</v>
      </c>
      <c r="C64" s="18">
        <v>63</v>
      </c>
      <c r="D64" s="20" t="s">
        <v>421</v>
      </c>
      <c r="E64" s="20">
        <v>120</v>
      </c>
      <c r="F64" s="18" t="s">
        <v>405</v>
      </c>
      <c r="G64" s="21" t="s">
        <v>198</v>
      </c>
      <c r="H64" s="78" t="s">
        <v>402</v>
      </c>
      <c r="I64" s="78" t="s">
        <v>402</v>
      </c>
      <c r="J64" s="78"/>
      <c r="K64" s="78"/>
      <c r="U64" s="271"/>
      <c r="V64" s="125" t="s">
        <v>242</v>
      </c>
      <c r="W64" s="169">
        <f t="shared" si="9"/>
        <v>0</v>
      </c>
      <c r="X64" s="170">
        <f t="shared" si="9"/>
        <v>0</v>
      </c>
    </row>
    <row r="65" spans="1:24" ht="13.8" thickBot="1" x14ac:dyDescent="0.3">
      <c r="A65" s="15" t="s">
        <v>694</v>
      </c>
      <c r="B65" s="18" t="s">
        <v>366</v>
      </c>
      <c r="C65" s="20">
        <v>64</v>
      </c>
      <c r="D65" s="20" t="s">
        <v>421</v>
      </c>
      <c r="E65" s="20">
        <v>50</v>
      </c>
      <c r="F65" s="18" t="s">
        <v>410</v>
      </c>
      <c r="G65" s="19" t="s">
        <v>190</v>
      </c>
      <c r="H65" s="78" t="s">
        <v>402</v>
      </c>
      <c r="I65" s="78" t="s">
        <v>402</v>
      </c>
      <c r="J65" s="78"/>
      <c r="K65" s="78"/>
      <c r="U65" s="271"/>
      <c r="V65" s="125" t="s">
        <v>246</v>
      </c>
      <c r="W65" s="169">
        <f t="shared" si="9"/>
        <v>0</v>
      </c>
      <c r="X65" s="170">
        <f t="shared" si="9"/>
        <v>0</v>
      </c>
    </row>
    <row r="66" spans="1:24" ht="13.8" thickBot="1" x14ac:dyDescent="0.3">
      <c r="A66" s="15" t="s">
        <v>675</v>
      </c>
      <c r="B66" s="18" t="s">
        <v>366</v>
      </c>
      <c r="C66" s="18">
        <v>65</v>
      </c>
      <c r="D66" s="20" t="s">
        <v>421</v>
      </c>
      <c r="E66" s="20">
        <v>80</v>
      </c>
      <c r="F66" s="18" t="s">
        <v>405</v>
      </c>
      <c r="G66" s="19" t="s">
        <v>194</v>
      </c>
      <c r="H66" s="78" t="s">
        <v>402</v>
      </c>
      <c r="I66" s="78" t="s">
        <v>402</v>
      </c>
      <c r="J66" s="78"/>
      <c r="K66" s="78"/>
      <c r="U66" s="271"/>
      <c r="V66" s="125" t="s">
        <v>250</v>
      </c>
      <c r="W66" s="169">
        <f t="shared" si="9"/>
        <v>0</v>
      </c>
      <c r="X66" s="170">
        <f t="shared" si="9"/>
        <v>0</v>
      </c>
    </row>
    <row r="67" spans="1:24" ht="13.8" thickBot="1" x14ac:dyDescent="0.3">
      <c r="A67" s="15" t="s">
        <v>978</v>
      </c>
      <c r="B67" s="18" t="s">
        <v>366</v>
      </c>
      <c r="C67" s="20">
        <v>66</v>
      </c>
      <c r="D67" s="20" t="s">
        <v>421</v>
      </c>
      <c r="E67" s="20">
        <v>130</v>
      </c>
      <c r="F67" s="18" t="s">
        <v>401</v>
      </c>
      <c r="G67" s="21" t="s">
        <v>202</v>
      </c>
      <c r="H67" s="78" t="s">
        <v>402</v>
      </c>
      <c r="I67" s="78" t="s">
        <v>402</v>
      </c>
      <c r="J67" s="78"/>
      <c r="K67" s="78"/>
      <c r="U67" s="271"/>
      <c r="V67" s="125" t="s">
        <v>254</v>
      </c>
      <c r="W67" s="169">
        <f t="shared" si="9"/>
        <v>0</v>
      </c>
      <c r="X67" s="170">
        <f t="shared" si="9"/>
        <v>0</v>
      </c>
    </row>
    <row r="68" spans="1:24" ht="13.8" thickBot="1" x14ac:dyDescent="0.3">
      <c r="A68" s="15" t="s">
        <v>572</v>
      </c>
      <c r="B68" s="18" t="s">
        <v>366</v>
      </c>
      <c r="C68" s="18">
        <v>67</v>
      </c>
      <c r="D68" s="20" t="s">
        <v>421</v>
      </c>
      <c r="E68" s="20">
        <v>40</v>
      </c>
      <c r="F68" s="18"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572</v>
      </c>
      <c r="B69" s="18" t="s">
        <v>366</v>
      </c>
      <c r="C69" s="20">
        <v>68</v>
      </c>
      <c r="D69" s="20" t="s">
        <v>421</v>
      </c>
      <c r="E69" s="20">
        <v>60</v>
      </c>
      <c r="F69" s="18" t="s">
        <v>410</v>
      </c>
      <c r="G69" s="21" t="s">
        <v>190</v>
      </c>
      <c r="H69" s="78" t="s">
        <v>402</v>
      </c>
      <c r="I69" s="78" t="s">
        <v>402</v>
      </c>
      <c r="J69" s="78"/>
      <c r="K69" s="78"/>
      <c r="U69" s="271"/>
      <c r="V69" s="125" t="s">
        <v>262</v>
      </c>
      <c r="W69" s="169">
        <f t="shared" si="10"/>
        <v>0</v>
      </c>
      <c r="X69" s="170">
        <f t="shared" si="10"/>
        <v>0</v>
      </c>
    </row>
    <row r="70" spans="1:24" ht="13.8" thickBot="1" x14ac:dyDescent="0.3">
      <c r="A70" s="15" t="s">
        <v>552</v>
      </c>
      <c r="B70" s="18" t="s">
        <v>366</v>
      </c>
      <c r="C70" s="18">
        <v>69</v>
      </c>
      <c r="D70" s="20" t="s">
        <v>421</v>
      </c>
      <c r="E70" s="20">
        <v>70</v>
      </c>
      <c r="F70" s="18" t="s">
        <v>405</v>
      </c>
      <c r="G70" s="21" t="s">
        <v>194</v>
      </c>
      <c r="H70" s="78" t="s">
        <v>402</v>
      </c>
      <c r="I70" s="78" t="s">
        <v>402</v>
      </c>
      <c r="J70" s="78"/>
      <c r="K70" s="78"/>
      <c r="U70" s="271"/>
      <c r="V70" s="125" t="s">
        <v>266</v>
      </c>
      <c r="W70" s="169">
        <f t="shared" si="10"/>
        <v>0</v>
      </c>
      <c r="X70" s="170">
        <f t="shared" si="10"/>
        <v>0</v>
      </c>
    </row>
    <row r="71" spans="1:24" ht="13.8" thickBot="1" x14ac:dyDescent="0.3">
      <c r="A71" s="15" t="s">
        <v>665</v>
      </c>
      <c r="B71" s="18" t="s">
        <v>366</v>
      </c>
      <c r="C71" s="20">
        <v>70</v>
      </c>
      <c r="D71" s="20" t="s">
        <v>421</v>
      </c>
      <c r="E71" s="20">
        <v>130</v>
      </c>
      <c r="F71" s="18" t="s">
        <v>401</v>
      </c>
      <c r="G71" s="21" t="s">
        <v>198</v>
      </c>
      <c r="H71" s="78" t="s">
        <v>402</v>
      </c>
      <c r="I71" s="78" t="s">
        <v>402</v>
      </c>
      <c r="J71" s="78"/>
      <c r="K71" s="78"/>
      <c r="U71" s="271"/>
      <c r="V71" s="125" t="s">
        <v>270</v>
      </c>
      <c r="W71" s="169">
        <f t="shared" si="10"/>
        <v>0</v>
      </c>
      <c r="X71" s="170">
        <f t="shared" si="10"/>
        <v>0</v>
      </c>
    </row>
    <row r="72" spans="1:24" ht="13.8" thickBot="1" x14ac:dyDescent="0.3">
      <c r="A72" s="15" t="s">
        <v>571</v>
      </c>
      <c r="B72" s="18" t="s">
        <v>366</v>
      </c>
      <c r="C72" s="18">
        <v>71</v>
      </c>
      <c r="D72" s="20" t="s">
        <v>421</v>
      </c>
      <c r="E72" s="20">
        <v>70</v>
      </c>
      <c r="F72" s="18" t="s">
        <v>410</v>
      </c>
      <c r="G72" s="21" t="s">
        <v>190</v>
      </c>
      <c r="H72" s="78" t="s">
        <v>402</v>
      </c>
      <c r="I72" s="78" t="s">
        <v>402</v>
      </c>
      <c r="J72" s="78"/>
      <c r="K72" s="78"/>
      <c r="U72" s="271"/>
      <c r="V72" s="125" t="s">
        <v>274</v>
      </c>
      <c r="W72" s="169">
        <f t="shared" si="10"/>
        <v>0</v>
      </c>
      <c r="X72" s="170">
        <f t="shared" si="10"/>
        <v>24</v>
      </c>
    </row>
    <row r="73" spans="1:24" ht="13.8" thickBot="1" x14ac:dyDescent="0.3">
      <c r="A73" s="15" t="s">
        <v>667</v>
      </c>
      <c r="B73" s="18" t="s">
        <v>366</v>
      </c>
      <c r="C73" s="20">
        <v>72</v>
      </c>
      <c r="D73" s="20" t="s">
        <v>421</v>
      </c>
      <c r="E73" s="20">
        <v>110</v>
      </c>
      <c r="F73" s="18" t="s">
        <v>405</v>
      </c>
      <c r="G73" s="21" t="s">
        <v>198</v>
      </c>
      <c r="H73" s="78" t="s">
        <v>402</v>
      </c>
      <c r="I73" s="78" t="s">
        <v>402</v>
      </c>
      <c r="J73" s="78"/>
      <c r="K73" s="78"/>
      <c r="U73" s="271"/>
      <c r="V73" s="177" t="s">
        <v>278</v>
      </c>
      <c r="W73" s="169">
        <f t="shared" si="10"/>
        <v>0</v>
      </c>
      <c r="X73" s="170">
        <f t="shared" si="10"/>
        <v>20</v>
      </c>
    </row>
    <row r="74" spans="1:24" x14ac:dyDescent="0.25">
      <c r="A74" s="15" t="s">
        <v>573</v>
      </c>
      <c r="B74" s="18" t="s">
        <v>366</v>
      </c>
      <c r="C74" s="18">
        <v>73</v>
      </c>
      <c r="D74" s="20" t="s">
        <v>421</v>
      </c>
      <c r="E74" s="20">
        <v>70</v>
      </c>
      <c r="F74" s="18" t="s">
        <v>410</v>
      </c>
      <c r="G74" s="21" t="s">
        <v>190</v>
      </c>
      <c r="H74" s="78" t="s">
        <v>402</v>
      </c>
      <c r="I74" s="78" t="s">
        <v>402</v>
      </c>
      <c r="J74" s="78"/>
      <c r="K74" s="78"/>
    </row>
    <row r="75" spans="1:24" x14ac:dyDescent="0.25">
      <c r="A75" s="15" t="s">
        <v>684</v>
      </c>
      <c r="B75" s="18" t="s">
        <v>366</v>
      </c>
      <c r="C75" s="20">
        <v>74</v>
      </c>
      <c r="D75" s="20" t="s">
        <v>421</v>
      </c>
      <c r="E75" s="20">
        <v>120</v>
      </c>
      <c r="F75" s="18" t="s">
        <v>405</v>
      </c>
      <c r="G75" s="21" t="s">
        <v>198</v>
      </c>
      <c r="H75" s="78" t="s">
        <v>402</v>
      </c>
      <c r="I75" s="78" t="s">
        <v>402</v>
      </c>
      <c r="J75" s="78"/>
      <c r="K75" s="78"/>
    </row>
    <row r="76" spans="1:24" x14ac:dyDescent="0.25">
      <c r="A76" s="15" t="s">
        <v>533</v>
      </c>
      <c r="B76" s="18" t="s">
        <v>366</v>
      </c>
      <c r="C76" s="18">
        <v>75</v>
      </c>
      <c r="D76" s="20" t="s">
        <v>421</v>
      </c>
      <c r="E76" s="20">
        <v>120</v>
      </c>
      <c r="F76" s="18" t="s">
        <v>410</v>
      </c>
      <c r="G76" s="21" t="s">
        <v>198</v>
      </c>
      <c r="H76" s="78" t="s">
        <v>402</v>
      </c>
      <c r="I76" s="78" t="s">
        <v>402</v>
      </c>
      <c r="J76" s="78"/>
      <c r="K76" s="78"/>
    </row>
    <row r="77" spans="1:24" x14ac:dyDescent="0.25">
      <c r="A77" s="15" t="s">
        <v>1083</v>
      </c>
      <c r="B77" s="18" t="s">
        <v>366</v>
      </c>
      <c r="C77" s="20">
        <v>76</v>
      </c>
      <c r="D77" s="20" t="s">
        <v>421</v>
      </c>
      <c r="E77" s="20">
        <v>60</v>
      </c>
      <c r="F77" s="18" t="s">
        <v>410</v>
      </c>
      <c r="G77" s="21" t="s">
        <v>202</v>
      </c>
      <c r="H77" s="78" t="s">
        <v>402</v>
      </c>
      <c r="I77" s="78" t="s">
        <v>402</v>
      </c>
      <c r="J77" s="78"/>
      <c r="K77" s="78"/>
    </row>
    <row r="78" spans="1:24" x14ac:dyDescent="0.25">
      <c r="A78" s="15" t="s">
        <v>982</v>
      </c>
      <c r="B78" s="18" t="s">
        <v>366</v>
      </c>
      <c r="C78" s="20">
        <v>77</v>
      </c>
      <c r="D78" s="20" t="s">
        <v>421</v>
      </c>
      <c r="E78" s="20">
        <v>60</v>
      </c>
      <c r="F78" s="18" t="s">
        <v>410</v>
      </c>
      <c r="G78" s="21" t="s">
        <v>190</v>
      </c>
      <c r="H78" s="78" t="s">
        <v>402</v>
      </c>
      <c r="I78" s="78" t="s">
        <v>402</v>
      </c>
      <c r="J78" s="78"/>
      <c r="K78" s="78"/>
    </row>
    <row r="79" spans="1:24" x14ac:dyDescent="0.25">
      <c r="A79" s="15" t="s">
        <v>1821</v>
      </c>
      <c r="B79" s="18" t="s">
        <v>366</v>
      </c>
      <c r="C79" s="20">
        <v>78</v>
      </c>
      <c r="D79" s="20" t="s">
        <v>421</v>
      </c>
      <c r="E79" s="20">
        <v>110</v>
      </c>
      <c r="F79" s="18" t="s">
        <v>405</v>
      </c>
      <c r="G79" s="21" t="s">
        <v>198</v>
      </c>
      <c r="H79" s="78" t="s">
        <v>402</v>
      </c>
      <c r="I79" s="78" t="s">
        <v>402</v>
      </c>
      <c r="J79" s="78"/>
      <c r="K79" s="78"/>
    </row>
    <row r="80" spans="1:24" x14ac:dyDescent="0.25">
      <c r="A80" s="15" t="s">
        <v>2685</v>
      </c>
      <c r="B80" s="18" t="s">
        <v>366</v>
      </c>
      <c r="C80" s="20">
        <v>79</v>
      </c>
      <c r="D80" s="20" t="s">
        <v>421</v>
      </c>
      <c r="E80" s="20">
        <v>60</v>
      </c>
      <c r="F80" s="18" t="s">
        <v>410</v>
      </c>
      <c r="G80" s="21" t="s">
        <v>190</v>
      </c>
      <c r="H80" s="78" t="s">
        <v>402</v>
      </c>
      <c r="I80" s="78" t="s">
        <v>402</v>
      </c>
      <c r="J80" s="78"/>
      <c r="K80" s="78"/>
    </row>
    <row r="81" spans="1:11" x14ac:dyDescent="0.25">
      <c r="A81" s="15" t="s">
        <v>2686</v>
      </c>
      <c r="B81" s="18" t="s">
        <v>366</v>
      </c>
      <c r="C81" s="20">
        <v>80</v>
      </c>
      <c r="D81" s="20" t="s">
        <v>421</v>
      </c>
      <c r="E81" s="20">
        <v>90</v>
      </c>
      <c r="F81" s="18" t="s">
        <v>405</v>
      </c>
      <c r="G81" s="21" t="s">
        <v>198</v>
      </c>
      <c r="H81" s="78" t="s">
        <v>402</v>
      </c>
      <c r="I81" s="78" t="s">
        <v>402</v>
      </c>
      <c r="J81" s="78"/>
      <c r="K81" s="78"/>
    </row>
    <row r="82" spans="1:11" x14ac:dyDescent="0.25">
      <c r="A82" s="15" t="s">
        <v>3163</v>
      </c>
      <c r="B82" s="18" t="s">
        <v>366</v>
      </c>
      <c r="C82" s="20">
        <v>81</v>
      </c>
      <c r="D82" s="20" t="s">
        <v>421</v>
      </c>
      <c r="E82" s="20">
        <v>80</v>
      </c>
      <c r="F82" s="18" t="s">
        <v>410</v>
      </c>
      <c r="G82" s="21" t="s">
        <v>202</v>
      </c>
      <c r="H82" s="78" t="s">
        <v>402</v>
      </c>
      <c r="I82" s="78" t="s">
        <v>402</v>
      </c>
      <c r="J82" s="78"/>
      <c r="K82" s="78"/>
    </row>
    <row r="83" spans="1:11" x14ac:dyDescent="0.25">
      <c r="A83" s="15" t="s">
        <v>3387</v>
      </c>
      <c r="B83" s="18" t="s">
        <v>366</v>
      </c>
      <c r="C83" s="20">
        <v>82</v>
      </c>
      <c r="D83" s="20" t="s">
        <v>431</v>
      </c>
      <c r="E83" s="20">
        <v>270</v>
      </c>
      <c r="F83" s="18" t="s">
        <v>410</v>
      </c>
      <c r="G83" s="21" t="s">
        <v>210</v>
      </c>
      <c r="H83" s="78" t="s">
        <v>402</v>
      </c>
      <c r="I83" s="78" t="s">
        <v>402</v>
      </c>
      <c r="J83" s="78"/>
      <c r="K83" s="78" t="s">
        <v>402</v>
      </c>
    </row>
    <row r="84" spans="1:11" x14ac:dyDescent="0.25">
      <c r="A84" s="15" t="s">
        <v>582</v>
      </c>
      <c r="B84" s="18" t="s">
        <v>366</v>
      </c>
      <c r="C84" s="20">
        <v>83</v>
      </c>
      <c r="D84" s="20" t="s">
        <v>431</v>
      </c>
      <c r="E84" s="20">
        <v>70</v>
      </c>
      <c r="F84" s="18" t="s">
        <v>410</v>
      </c>
      <c r="G84" s="21" t="s">
        <v>190</v>
      </c>
      <c r="H84" s="78" t="s">
        <v>402</v>
      </c>
      <c r="I84" s="78" t="s">
        <v>402</v>
      </c>
      <c r="J84" s="78"/>
      <c r="K84" s="78"/>
    </row>
    <row r="85" spans="1:11" x14ac:dyDescent="0.25">
      <c r="A85" s="15" t="s">
        <v>681</v>
      </c>
      <c r="B85" s="18" t="s">
        <v>366</v>
      </c>
      <c r="C85" s="20">
        <v>84</v>
      </c>
      <c r="D85" s="20" t="s">
        <v>431</v>
      </c>
      <c r="E85" s="20">
        <v>110</v>
      </c>
      <c r="F85" s="18" t="s">
        <v>405</v>
      </c>
      <c r="G85" s="21" t="s">
        <v>198</v>
      </c>
      <c r="H85" s="78" t="s">
        <v>402</v>
      </c>
      <c r="I85" s="78" t="s">
        <v>402</v>
      </c>
      <c r="J85" s="78"/>
      <c r="K85" s="78"/>
    </row>
    <row r="86" spans="1:11" x14ac:dyDescent="0.25">
      <c r="A86" s="15" t="s">
        <v>569</v>
      </c>
      <c r="B86" s="18" t="s">
        <v>366</v>
      </c>
      <c r="C86" s="20">
        <v>85</v>
      </c>
      <c r="D86" s="20" t="s">
        <v>431</v>
      </c>
      <c r="E86" s="20">
        <v>50</v>
      </c>
      <c r="F86" s="18" t="s">
        <v>410</v>
      </c>
      <c r="G86" s="21" t="s">
        <v>190</v>
      </c>
      <c r="H86" s="78" t="s">
        <v>402</v>
      </c>
      <c r="I86" s="78" t="s">
        <v>402</v>
      </c>
      <c r="J86" s="78"/>
      <c r="K86" s="78"/>
    </row>
    <row r="87" spans="1:11" x14ac:dyDescent="0.25">
      <c r="A87" s="15" t="s">
        <v>543</v>
      </c>
      <c r="B87" s="18" t="s">
        <v>366</v>
      </c>
      <c r="C87" s="20">
        <v>86</v>
      </c>
      <c r="D87" s="20" t="s">
        <v>431</v>
      </c>
      <c r="E87" s="20">
        <v>90</v>
      </c>
      <c r="F87" s="18" t="s">
        <v>405</v>
      </c>
      <c r="G87" s="21" t="s">
        <v>198</v>
      </c>
      <c r="H87" s="78" t="s">
        <v>402</v>
      </c>
      <c r="I87" s="78" t="s">
        <v>402</v>
      </c>
      <c r="J87" s="78"/>
      <c r="K87" s="78"/>
    </row>
    <row r="88" spans="1:11" x14ac:dyDescent="0.25">
      <c r="A88" s="15" t="s">
        <v>686</v>
      </c>
      <c r="B88" s="18" t="s">
        <v>366</v>
      </c>
      <c r="C88" s="20">
        <v>87</v>
      </c>
      <c r="D88" s="20" t="s">
        <v>431</v>
      </c>
      <c r="E88" s="20">
        <v>70</v>
      </c>
      <c r="F88" s="18" t="s">
        <v>410</v>
      </c>
      <c r="G88" s="21" t="s">
        <v>190</v>
      </c>
      <c r="H88" s="78" t="s">
        <v>402</v>
      </c>
      <c r="I88" s="78" t="s">
        <v>402</v>
      </c>
      <c r="J88" s="78"/>
      <c r="K88" s="78"/>
    </row>
    <row r="89" spans="1:11" x14ac:dyDescent="0.25">
      <c r="A89" s="15" t="s">
        <v>678</v>
      </c>
      <c r="B89" s="18" t="s">
        <v>366</v>
      </c>
      <c r="C89" s="20">
        <v>88</v>
      </c>
      <c r="D89" s="20" t="s">
        <v>431</v>
      </c>
      <c r="E89" s="20">
        <v>110</v>
      </c>
      <c r="F89" s="18" t="s">
        <v>405</v>
      </c>
      <c r="G89" s="21" t="s">
        <v>194</v>
      </c>
      <c r="H89" s="78" t="s">
        <v>402</v>
      </c>
      <c r="I89" s="78" t="s">
        <v>402</v>
      </c>
      <c r="J89" s="78"/>
      <c r="K89" s="78"/>
    </row>
    <row r="90" spans="1:11" x14ac:dyDescent="0.25">
      <c r="A90" s="15" t="s">
        <v>677</v>
      </c>
      <c r="B90" s="18" t="s">
        <v>366</v>
      </c>
      <c r="C90" s="20">
        <v>89</v>
      </c>
      <c r="D90" s="20" t="s">
        <v>431</v>
      </c>
      <c r="E90" s="20">
        <v>180</v>
      </c>
      <c r="F90" s="18" t="s">
        <v>401</v>
      </c>
      <c r="G90" s="21" t="s">
        <v>202</v>
      </c>
      <c r="H90" s="78" t="s">
        <v>402</v>
      </c>
      <c r="I90" s="78" t="s">
        <v>402</v>
      </c>
      <c r="J90" s="78"/>
      <c r="K90" s="78"/>
    </row>
    <row r="91" spans="1:11" x14ac:dyDescent="0.25">
      <c r="A91" s="15" t="s">
        <v>648</v>
      </c>
      <c r="B91" s="18" t="s">
        <v>366</v>
      </c>
      <c r="C91" s="20">
        <v>90</v>
      </c>
      <c r="D91" s="20" t="s">
        <v>431</v>
      </c>
      <c r="E91" s="20">
        <v>60</v>
      </c>
      <c r="F91" s="18" t="s">
        <v>410</v>
      </c>
      <c r="G91" s="21" t="s">
        <v>190</v>
      </c>
      <c r="H91" s="78" t="s">
        <v>402</v>
      </c>
      <c r="I91" s="78" t="s">
        <v>402</v>
      </c>
      <c r="J91" s="78"/>
      <c r="K91" s="78"/>
    </row>
    <row r="92" spans="1:11" x14ac:dyDescent="0.25">
      <c r="A92" s="15" t="s">
        <v>637</v>
      </c>
      <c r="B92" s="18" t="s">
        <v>366</v>
      </c>
      <c r="C92" s="20">
        <v>91</v>
      </c>
      <c r="D92" s="20" t="s">
        <v>431</v>
      </c>
      <c r="E92" s="20">
        <v>110</v>
      </c>
      <c r="F92" s="18" t="s">
        <v>405</v>
      </c>
      <c r="G92" s="21" t="s">
        <v>198</v>
      </c>
      <c r="H92" s="78" t="s">
        <v>402</v>
      </c>
      <c r="I92" s="78" t="s">
        <v>402</v>
      </c>
      <c r="J92" s="78"/>
      <c r="K92" s="78"/>
    </row>
    <row r="93" spans="1:11" x14ac:dyDescent="0.25">
      <c r="A93" s="15" t="s">
        <v>657</v>
      </c>
      <c r="B93" s="18" t="s">
        <v>366</v>
      </c>
      <c r="C93" s="20">
        <v>92</v>
      </c>
      <c r="D93" s="20" t="s">
        <v>431</v>
      </c>
      <c r="E93" s="20">
        <v>80</v>
      </c>
      <c r="F93" s="18" t="s">
        <v>410</v>
      </c>
      <c r="G93" s="21" t="s">
        <v>190</v>
      </c>
      <c r="H93" s="78" t="s">
        <v>402</v>
      </c>
      <c r="I93" s="78" t="s">
        <v>402</v>
      </c>
      <c r="J93" s="78"/>
      <c r="K93" s="78"/>
    </row>
    <row r="94" spans="1:11" x14ac:dyDescent="0.25">
      <c r="A94" s="15" t="s">
        <v>657</v>
      </c>
      <c r="B94" s="18" t="s">
        <v>366</v>
      </c>
      <c r="C94" s="20">
        <v>93</v>
      </c>
      <c r="D94" s="20" t="s">
        <v>431</v>
      </c>
      <c r="E94" s="20">
        <v>90</v>
      </c>
      <c r="F94" s="18" t="s">
        <v>410</v>
      </c>
      <c r="G94" s="21" t="s">
        <v>190</v>
      </c>
      <c r="H94" s="78" t="s">
        <v>402</v>
      </c>
      <c r="I94" s="78" t="s">
        <v>402</v>
      </c>
      <c r="J94" s="78"/>
      <c r="K94" s="78"/>
    </row>
    <row r="95" spans="1:11" x14ac:dyDescent="0.25">
      <c r="A95" s="15" t="s">
        <v>643</v>
      </c>
      <c r="B95" s="18" t="s">
        <v>366</v>
      </c>
      <c r="C95" s="20">
        <v>94</v>
      </c>
      <c r="D95" s="20" t="s">
        <v>431</v>
      </c>
      <c r="E95" s="20">
        <v>110</v>
      </c>
      <c r="F95" s="18" t="s">
        <v>405</v>
      </c>
      <c r="G95" s="21" t="s">
        <v>194</v>
      </c>
      <c r="H95" s="78" t="s">
        <v>402</v>
      </c>
      <c r="I95" s="78" t="s">
        <v>402</v>
      </c>
      <c r="J95" s="78"/>
      <c r="K95" s="78"/>
    </row>
    <row r="96" spans="1:11" x14ac:dyDescent="0.25">
      <c r="A96" s="15" t="s">
        <v>1823</v>
      </c>
      <c r="B96" s="18" t="s">
        <v>366</v>
      </c>
      <c r="C96" s="20">
        <v>95</v>
      </c>
      <c r="D96" s="20" t="s">
        <v>431</v>
      </c>
      <c r="E96" s="20">
        <v>170</v>
      </c>
      <c r="F96" s="18" t="s">
        <v>401</v>
      </c>
      <c r="G96" s="21" t="s">
        <v>198</v>
      </c>
      <c r="H96" s="78" t="s">
        <v>402</v>
      </c>
      <c r="I96" s="78" t="s">
        <v>402</v>
      </c>
      <c r="J96" s="78"/>
      <c r="K96" s="78"/>
    </row>
    <row r="97" spans="1:11" x14ac:dyDescent="0.25">
      <c r="A97" s="15" t="s">
        <v>488</v>
      </c>
      <c r="B97" s="18" t="s">
        <v>366</v>
      </c>
      <c r="C97" s="20">
        <v>96</v>
      </c>
      <c r="D97" s="20" t="s">
        <v>431</v>
      </c>
      <c r="E97" s="20">
        <v>70</v>
      </c>
      <c r="F97" s="18" t="s">
        <v>410</v>
      </c>
      <c r="G97" s="21" t="s">
        <v>190</v>
      </c>
      <c r="H97" s="78" t="s">
        <v>402</v>
      </c>
      <c r="I97" s="78" t="s">
        <v>402</v>
      </c>
      <c r="J97" s="78"/>
      <c r="K97" s="78"/>
    </row>
    <row r="98" spans="1:11" x14ac:dyDescent="0.25">
      <c r="A98" s="15" t="s">
        <v>454</v>
      </c>
      <c r="B98" s="18" t="s">
        <v>366</v>
      </c>
      <c r="C98" s="20">
        <v>97</v>
      </c>
      <c r="D98" s="20" t="s">
        <v>431</v>
      </c>
      <c r="E98" s="20">
        <v>120</v>
      </c>
      <c r="F98" s="18" t="s">
        <v>405</v>
      </c>
      <c r="G98" s="21" t="s">
        <v>198</v>
      </c>
      <c r="H98" s="78" t="s">
        <v>402</v>
      </c>
      <c r="I98" s="78" t="s">
        <v>402</v>
      </c>
      <c r="J98" s="78"/>
      <c r="K98" s="78"/>
    </row>
    <row r="99" spans="1:11" x14ac:dyDescent="0.25">
      <c r="A99" s="15" t="s">
        <v>466</v>
      </c>
      <c r="B99" s="18" t="s">
        <v>366</v>
      </c>
      <c r="C99" s="20">
        <v>98</v>
      </c>
      <c r="D99" s="20" t="s">
        <v>431</v>
      </c>
      <c r="E99" s="20">
        <v>60</v>
      </c>
      <c r="F99" s="18" t="s">
        <v>410</v>
      </c>
      <c r="G99" s="21" t="s">
        <v>190</v>
      </c>
      <c r="H99" s="78" t="s">
        <v>402</v>
      </c>
      <c r="I99" s="78" t="s">
        <v>402</v>
      </c>
      <c r="J99" s="78"/>
      <c r="K99" s="78"/>
    </row>
    <row r="100" spans="1:11" x14ac:dyDescent="0.25">
      <c r="A100" s="15" t="s">
        <v>1967</v>
      </c>
      <c r="B100" s="18" t="s">
        <v>366</v>
      </c>
      <c r="C100" s="20">
        <v>99</v>
      </c>
      <c r="D100" s="20" t="s">
        <v>431</v>
      </c>
      <c r="E100" s="20">
        <v>110</v>
      </c>
      <c r="F100" s="18" t="s">
        <v>405</v>
      </c>
      <c r="G100" s="21" t="s">
        <v>194</v>
      </c>
      <c r="H100" s="78" t="s">
        <v>402</v>
      </c>
      <c r="I100" s="78" t="s">
        <v>402</v>
      </c>
      <c r="J100" s="78"/>
      <c r="K100" s="78"/>
    </row>
    <row r="101" spans="1:11" x14ac:dyDescent="0.25">
      <c r="A101" s="15" t="s">
        <v>968</v>
      </c>
      <c r="B101" s="18" t="s">
        <v>366</v>
      </c>
      <c r="C101" s="20">
        <v>100</v>
      </c>
      <c r="D101" s="20" t="s">
        <v>431</v>
      </c>
      <c r="E101" s="20">
        <v>60</v>
      </c>
      <c r="F101" s="18" t="s">
        <v>410</v>
      </c>
      <c r="G101" s="21" t="s">
        <v>194</v>
      </c>
      <c r="H101" s="78" t="s">
        <v>402</v>
      </c>
      <c r="I101" s="78" t="s">
        <v>402</v>
      </c>
      <c r="J101" s="78"/>
      <c r="K101" s="78"/>
    </row>
    <row r="102" spans="1:11" x14ac:dyDescent="0.25">
      <c r="A102" s="15" t="s">
        <v>944</v>
      </c>
      <c r="B102" s="18" t="s">
        <v>366</v>
      </c>
      <c r="C102" s="20">
        <v>101</v>
      </c>
      <c r="D102" s="20" t="s">
        <v>431</v>
      </c>
      <c r="E102" s="20">
        <v>90</v>
      </c>
      <c r="F102" s="18" t="s">
        <v>410</v>
      </c>
      <c r="G102" s="21" t="s">
        <v>194</v>
      </c>
      <c r="H102" s="78" t="s">
        <v>402</v>
      </c>
      <c r="I102" s="78" t="s">
        <v>402</v>
      </c>
      <c r="J102" s="78"/>
      <c r="K102" s="78"/>
    </row>
    <row r="103" spans="1:11" x14ac:dyDescent="0.25">
      <c r="A103" s="15" t="s">
        <v>1849</v>
      </c>
      <c r="B103" s="18" t="s">
        <v>366</v>
      </c>
      <c r="C103" s="20">
        <v>102</v>
      </c>
      <c r="D103" s="20" t="s">
        <v>431</v>
      </c>
      <c r="E103" s="20">
        <v>70</v>
      </c>
      <c r="F103" s="18" t="s">
        <v>410</v>
      </c>
      <c r="G103" s="21" t="s">
        <v>190</v>
      </c>
      <c r="H103" s="78" t="s">
        <v>402</v>
      </c>
      <c r="I103" s="78" t="s">
        <v>402</v>
      </c>
      <c r="J103" s="78"/>
      <c r="K103" s="78"/>
    </row>
    <row r="104" spans="1:11" x14ac:dyDescent="0.25">
      <c r="A104" s="15" t="s">
        <v>2405</v>
      </c>
      <c r="B104" s="18" t="s">
        <v>366</v>
      </c>
      <c r="C104" s="20">
        <v>103</v>
      </c>
      <c r="D104" s="20" t="s">
        <v>431</v>
      </c>
      <c r="E104" s="20">
        <v>120</v>
      </c>
      <c r="F104" s="18" t="s">
        <v>410</v>
      </c>
      <c r="G104" s="21" t="s">
        <v>202</v>
      </c>
      <c r="H104" s="78" t="s">
        <v>402</v>
      </c>
      <c r="I104" s="78" t="s">
        <v>402</v>
      </c>
      <c r="J104" s="78"/>
      <c r="K104" s="78"/>
    </row>
    <row r="105" spans="1:11" x14ac:dyDescent="0.25">
      <c r="A105" s="15" t="s">
        <v>3044</v>
      </c>
      <c r="B105" s="18" t="s">
        <v>366</v>
      </c>
      <c r="C105" s="20">
        <v>104</v>
      </c>
      <c r="D105" s="20" t="s">
        <v>431</v>
      </c>
      <c r="E105" s="20">
        <v>80</v>
      </c>
      <c r="F105" s="18" t="s">
        <v>410</v>
      </c>
      <c r="G105" s="21" t="s">
        <v>190</v>
      </c>
      <c r="H105" s="78" t="s">
        <v>402</v>
      </c>
      <c r="I105" s="78" t="s">
        <v>402</v>
      </c>
      <c r="J105" s="78"/>
      <c r="K105" s="78"/>
    </row>
    <row r="106" spans="1:11" x14ac:dyDescent="0.25">
      <c r="A106" s="15" t="s">
        <v>3027</v>
      </c>
      <c r="B106" s="18" t="s">
        <v>366</v>
      </c>
      <c r="C106" s="20">
        <v>105</v>
      </c>
      <c r="D106" s="20" t="s">
        <v>431</v>
      </c>
      <c r="E106" s="20">
        <v>140</v>
      </c>
      <c r="F106" s="18" t="s">
        <v>405</v>
      </c>
      <c r="G106" s="21" t="s">
        <v>198</v>
      </c>
      <c r="H106" s="78" t="s">
        <v>402</v>
      </c>
      <c r="I106" s="78" t="s">
        <v>402</v>
      </c>
      <c r="J106" s="78"/>
      <c r="K106" s="78"/>
    </row>
    <row r="107" spans="1:11" x14ac:dyDescent="0.25">
      <c r="A107" s="15" t="s">
        <v>3388</v>
      </c>
      <c r="B107" s="18" t="s">
        <v>366</v>
      </c>
      <c r="C107" s="20">
        <v>106</v>
      </c>
      <c r="D107" s="20" t="s">
        <v>431</v>
      </c>
      <c r="E107" s="20">
        <v>120</v>
      </c>
      <c r="F107" s="18" t="s">
        <v>410</v>
      </c>
      <c r="G107" s="21" t="s">
        <v>202</v>
      </c>
      <c r="H107" s="78" t="s">
        <v>402</v>
      </c>
      <c r="I107" s="78" t="s">
        <v>402</v>
      </c>
      <c r="J107" s="78"/>
      <c r="K107" s="78"/>
    </row>
    <row r="108" spans="1:11" x14ac:dyDescent="0.25">
      <c r="A108" s="15" t="s">
        <v>3389</v>
      </c>
      <c r="B108" s="18" t="s">
        <v>366</v>
      </c>
      <c r="C108" s="20">
        <v>107</v>
      </c>
      <c r="D108" s="20" t="s">
        <v>435</v>
      </c>
      <c r="E108" s="20">
        <v>250</v>
      </c>
      <c r="F108" s="18" t="s">
        <v>410</v>
      </c>
      <c r="G108" s="21" t="s">
        <v>210</v>
      </c>
      <c r="H108" s="78" t="s">
        <v>402</v>
      </c>
      <c r="I108" s="78" t="s">
        <v>402</v>
      </c>
      <c r="J108" s="78"/>
      <c r="K108" s="78" t="s">
        <v>402</v>
      </c>
    </row>
    <row r="109" spans="1:11" x14ac:dyDescent="0.25">
      <c r="A109" s="15" t="s">
        <v>434</v>
      </c>
      <c r="B109" s="18" t="s">
        <v>366</v>
      </c>
      <c r="C109" s="20">
        <v>108</v>
      </c>
      <c r="D109" s="20" t="s">
        <v>435</v>
      </c>
      <c r="E109" s="20">
        <v>70</v>
      </c>
      <c r="F109" s="18" t="s">
        <v>410</v>
      </c>
      <c r="G109" s="21" t="s">
        <v>190</v>
      </c>
      <c r="H109" s="78" t="s">
        <v>402</v>
      </c>
      <c r="I109" s="78" t="s">
        <v>402</v>
      </c>
      <c r="J109" s="78"/>
      <c r="K109" s="78"/>
    </row>
    <row r="110" spans="1:11" x14ac:dyDescent="0.25">
      <c r="A110" s="15" t="s">
        <v>3390</v>
      </c>
      <c r="B110" s="18" t="s">
        <v>366</v>
      </c>
      <c r="C110" s="20">
        <v>109</v>
      </c>
      <c r="D110" s="20" t="s">
        <v>435</v>
      </c>
      <c r="E110" s="20">
        <v>210</v>
      </c>
      <c r="F110" s="18" t="s">
        <v>405</v>
      </c>
      <c r="G110" s="21" t="s">
        <v>210</v>
      </c>
      <c r="H110" s="78" t="s">
        <v>402</v>
      </c>
      <c r="I110" s="78" t="s">
        <v>402</v>
      </c>
      <c r="J110" s="78"/>
      <c r="K110" s="78" t="s">
        <v>402</v>
      </c>
    </row>
    <row r="111" spans="1:11" x14ac:dyDescent="0.25">
      <c r="A111" s="15" t="s">
        <v>1226</v>
      </c>
      <c r="B111" s="18" t="s">
        <v>366</v>
      </c>
      <c r="C111" s="20">
        <v>110</v>
      </c>
      <c r="D111" s="20" t="s">
        <v>435</v>
      </c>
      <c r="E111" s="20">
        <v>60</v>
      </c>
      <c r="F111" s="18" t="s">
        <v>410</v>
      </c>
      <c r="G111" s="21" t="s">
        <v>190</v>
      </c>
      <c r="H111" s="78" t="s">
        <v>402</v>
      </c>
      <c r="I111" s="78" t="s">
        <v>402</v>
      </c>
      <c r="J111" s="78"/>
      <c r="K111" s="78"/>
    </row>
    <row r="112" spans="1:11" x14ac:dyDescent="0.25">
      <c r="A112" s="15" t="s">
        <v>1210</v>
      </c>
      <c r="B112" s="18" t="s">
        <v>366</v>
      </c>
      <c r="C112" s="20">
        <v>111</v>
      </c>
      <c r="D112" s="20" t="s">
        <v>435</v>
      </c>
      <c r="E112" s="20">
        <v>110</v>
      </c>
      <c r="F112" s="18" t="s">
        <v>405</v>
      </c>
      <c r="G112" s="21" t="s">
        <v>198</v>
      </c>
      <c r="H112" s="78" t="s">
        <v>402</v>
      </c>
      <c r="I112" s="78" t="s">
        <v>402</v>
      </c>
      <c r="J112" s="78"/>
      <c r="K112" s="78"/>
    </row>
    <row r="113" spans="1:11" x14ac:dyDescent="0.25">
      <c r="A113" s="15" t="s">
        <v>1972</v>
      </c>
      <c r="B113" s="18" t="s">
        <v>366</v>
      </c>
      <c r="C113" s="20">
        <v>112</v>
      </c>
      <c r="D113" s="20" t="s">
        <v>435</v>
      </c>
      <c r="E113" s="20">
        <v>60</v>
      </c>
      <c r="F113" s="18" t="s">
        <v>410</v>
      </c>
      <c r="G113" s="21" t="s">
        <v>202</v>
      </c>
      <c r="H113" s="78" t="s">
        <v>402</v>
      </c>
      <c r="I113" s="78" t="s">
        <v>402</v>
      </c>
      <c r="J113" s="78"/>
      <c r="K113" s="78"/>
    </row>
    <row r="114" spans="1:11" x14ac:dyDescent="0.25">
      <c r="A114" s="15" t="s">
        <v>2303</v>
      </c>
      <c r="B114" s="18" t="s">
        <v>366</v>
      </c>
      <c r="C114" s="20">
        <v>113</v>
      </c>
      <c r="D114" s="20" t="s">
        <v>435</v>
      </c>
      <c r="E114" s="20">
        <v>60</v>
      </c>
      <c r="F114" s="18" t="s">
        <v>410</v>
      </c>
      <c r="G114" s="21" t="s">
        <v>190</v>
      </c>
      <c r="H114" s="78" t="s">
        <v>402</v>
      </c>
      <c r="I114" s="78" t="s">
        <v>402</v>
      </c>
      <c r="J114" s="78"/>
      <c r="K114" s="78"/>
    </row>
    <row r="115" spans="1:11" x14ac:dyDescent="0.25">
      <c r="A115" s="15" t="s">
        <v>2303</v>
      </c>
      <c r="B115" s="18" t="s">
        <v>366</v>
      </c>
      <c r="C115" s="20">
        <v>114</v>
      </c>
      <c r="D115" s="20" t="s">
        <v>435</v>
      </c>
      <c r="E115" s="20">
        <v>70</v>
      </c>
      <c r="F115" s="18" t="s">
        <v>410</v>
      </c>
      <c r="G115" s="21" t="s">
        <v>190</v>
      </c>
      <c r="H115" s="78" t="s">
        <v>402</v>
      </c>
      <c r="I115" s="78" t="s">
        <v>402</v>
      </c>
      <c r="J115" s="78"/>
      <c r="K115" s="78"/>
    </row>
    <row r="116" spans="1:11" x14ac:dyDescent="0.25">
      <c r="A116" s="15" t="s">
        <v>2304</v>
      </c>
      <c r="B116" s="18" t="s">
        <v>366</v>
      </c>
      <c r="C116" s="20">
        <v>115</v>
      </c>
      <c r="D116" s="20" t="s">
        <v>435</v>
      </c>
      <c r="E116" s="20">
        <v>90</v>
      </c>
      <c r="F116" s="18" t="s">
        <v>405</v>
      </c>
      <c r="G116" s="21" t="s">
        <v>194</v>
      </c>
      <c r="H116" s="78" t="s">
        <v>402</v>
      </c>
      <c r="I116" s="78" t="s">
        <v>402</v>
      </c>
      <c r="J116" s="78"/>
      <c r="K116" s="78"/>
    </row>
    <row r="117" spans="1:11" x14ac:dyDescent="0.25">
      <c r="A117" s="15" t="s">
        <v>2305</v>
      </c>
      <c r="B117" s="18" t="s">
        <v>366</v>
      </c>
      <c r="C117" s="20">
        <v>116</v>
      </c>
      <c r="D117" s="20" t="s">
        <v>435</v>
      </c>
      <c r="E117" s="20">
        <v>150</v>
      </c>
      <c r="F117" s="18" t="s">
        <v>401</v>
      </c>
      <c r="G117" s="21" t="s">
        <v>198</v>
      </c>
      <c r="H117" s="78" t="s">
        <v>402</v>
      </c>
      <c r="I117" s="78" t="s">
        <v>402</v>
      </c>
      <c r="J117" s="78"/>
      <c r="K117" s="78"/>
    </row>
    <row r="118" spans="1:11" x14ac:dyDescent="0.25">
      <c r="A118" s="15" t="s">
        <v>2637</v>
      </c>
      <c r="B118" s="18" t="s">
        <v>366</v>
      </c>
      <c r="C118" s="20">
        <v>117</v>
      </c>
      <c r="D118" s="20" t="s">
        <v>435</v>
      </c>
      <c r="E118" s="20">
        <v>130</v>
      </c>
      <c r="F118" s="18" t="s">
        <v>401</v>
      </c>
      <c r="G118" s="21" t="s">
        <v>202</v>
      </c>
      <c r="H118" s="78" t="s">
        <v>402</v>
      </c>
      <c r="I118" s="78" t="s">
        <v>402</v>
      </c>
      <c r="J118" s="78"/>
      <c r="K118" s="78"/>
    </row>
    <row r="119" spans="1:11" x14ac:dyDescent="0.25">
      <c r="A119" s="15" t="s">
        <v>2643</v>
      </c>
      <c r="B119" s="18" t="s">
        <v>366</v>
      </c>
      <c r="C119" s="20">
        <v>118</v>
      </c>
      <c r="D119" s="20" t="s">
        <v>435</v>
      </c>
      <c r="E119" s="20">
        <v>60</v>
      </c>
      <c r="F119" s="18" t="s">
        <v>410</v>
      </c>
      <c r="G119" s="21" t="s">
        <v>190</v>
      </c>
      <c r="H119" s="78" t="s">
        <v>402</v>
      </c>
      <c r="I119" s="78" t="s">
        <v>402</v>
      </c>
      <c r="J119" s="78"/>
      <c r="K119" s="78"/>
    </row>
    <row r="120" spans="1:11" x14ac:dyDescent="0.25">
      <c r="A120" s="15" t="s">
        <v>2644</v>
      </c>
      <c r="B120" s="18" t="s">
        <v>366</v>
      </c>
      <c r="C120" s="20">
        <v>119</v>
      </c>
      <c r="D120" s="20" t="s">
        <v>435</v>
      </c>
      <c r="E120" s="20">
        <v>100</v>
      </c>
      <c r="F120" s="18" t="s">
        <v>405</v>
      </c>
      <c r="G120" s="21" t="s">
        <v>202</v>
      </c>
      <c r="H120" s="78" t="s">
        <v>402</v>
      </c>
      <c r="I120" s="78" t="s">
        <v>402</v>
      </c>
      <c r="J120" s="78"/>
      <c r="K120" s="78"/>
    </row>
    <row r="121" spans="1:11" x14ac:dyDescent="0.25">
      <c r="A121" s="15" t="s">
        <v>3391</v>
      </c>
      <c r="B121" s="18" t="s">
        <v>366</v>
      </c>
      <c r="C121" s="20">
        <v>120</v>
      </c>
      <c r="D121" s="20" t="s">
        <v>419</v>
      </c>
      <c r="E121" s="20">
        <v>260</v>
      </c>
      <c r="F121" s="18" t="s">
        <v>410</v>
      </c>
      <c r="G121" s="21" t="s">
        <v>210</v>
      </c>
      <c r="H121" s="78" t="s">
        <v>402</v>
      </c>
      <c r="I121" s="78" t="s">
        <v>402</v>
      </c>
      <c r="J121" s="78"/>
      <c r="K121" s="78" t="s">
        <v>402</v>
      </c>
    </row>
    <row r="122" spans="1:11" x14ac:dyDescent="0.25">
      <c r="A122" s="15" t="s">
        <v>3053</v>
      </c>
      <c r="B122" s="18" t="s">
        <v>366</v>
      </c>
      <c r="C122" s="20">
        <v>121</v>
      </c>
      <c r="D122" s="20" t="s">
        <v>419</v>
      </c>
      <c r="E122" s="20">
        <v>50</v>
      </c>
      <c r="F122" s="18" t="s">
        <v>410</v>
      </c>
      <c r="G122" s="21" t="s">
        <v>190</v>
      </c>
      <c r="H122" s="78" t="s">
        <v>402</v>
      </c>
      <c r="I122" s="78" t="s">
        <v>402</v>
      </c>
      <c r="J122" s="78"/>
      <c r="K122" s="78"/>
    </row>
    <row r="123" spans="1:11" x14ac:dyDescent="0.25">
      <c r="A123" s="15" t="s">
        <v>3054</v>
      </c>
      <c r="B123" s="18" t="s">
        <v>366</v>
      </c>
      <c r="C123" s="20">
        <v>122</v>
      </c>
      <c r="D123" s="20" t="s">
        <v>419</v>
      </c>
      <c r="E123" s="20">
        <v>80</v>
      </c>
      <c r="F123" s="18" t="s">
        <v>405</v>
      </c>
      <c r="G123" s="21" t="s">
        <v>198</v>
      </c>
      <c r="H123" s="78" t="s">
        <v>402</v>
      </c>
      <c r="I123" s="78" t="s">
        <v>402</v>
      </c>
      <c r="J123" s="78"/>
      <c r="K123" s="78"/>
    </row>
    <row r="124" spans="1:11" x14ac:dyDescent="0.25">
      <c r="A124" s="15" t="s">
        <v>1211</v>
      </c>
      <c r="B124" s="18" t="s">
        <v>366</v>
      </c>
      <c r="C124" s="20">
        <v>123</v>
      </c>
      <c r="D124" s="20" t="s">
        <v>419</v>
      </c>
      <c r="E124" s="20">
        <v>60</v>
      </c>
      <c r="F124" s="18" t="s">
        <v>410</v>
      </c>
      <c r="G124" s="21" t="s">
        <v>190</v>
      </c>
      <c r="H124" s="78" t="s">
        <v>402</v>
      </c>
      <c r="I124" s="78" t="s">
        <v>402</v>
      </c>
      <c r="J124" s="78"/>
      <c r="K124" s="78"/>
    </row>
    <row r="125" spans="1:11" x14ac:dyDescent="0.25">
      <c r="A125" s="15" t="s">
        <v>1217</v>
      </c>
      <c r="B125" s="18" t="s">
        <v>366</v>
      </c>
      <c r="C125" s="20">
        <v>124</v>
      </c>
      <c r="D125" s="20" t="s">
        <v>419</v>
      </c>
      <c r="E125" s="20">
        <v>90</v>
      </c>
      <c r="F125" s="18" t="s">
        <v>405</v>
      </c>
      <c r="G125" s="21" t="s">
        <v>194</v>
      </c>
      <c r="H125" s="78" t="s">
        <v>402</v>
      </c>
      <c r="I125" s="78" t="s">
        <v>402</v>
      </c>
      <c r="J125" s="78"/>
      <c r="K125" s="78"/>
    </row>
    <row r="126" spans="1:11" x14ac:dyDescent="0.25">
      <c r="A126" s="15" t="s">
        <v>1193</v>
      </c>
      <c r="B126" s="18" t="s">
        <v>366</v>
      </c>
      <c r="C126" s="20">
        <v>125</v>
      </c>
      <c r="D126" s="20" t="s">
        <v>419</v>
      </c>
      <c r="E126" s="20">
        <v>170</v>
      </c>
      <c r="F126" s="18" t="s">
        <v>401</v>
      </c>
      <c r="G126" s="21" t="s">
        <v>198</v>
      </c>
      <c r="H126" s="78" t="s">
        <v>402</v>
      </c>
      <c r="I126" s="78" t="s">
        <v>402</v>
      </c>
      <c r="J126" s="78"/>
      <c r="K126" s="78"/>
    </row>
    <row r="127" spans="1:11" x14ac:dyDescent="0.25">
      <c r="A127" s="15" t="s">
        <v>1817</v>
      </c>
      <c r="B127" s="18" t="s">
        <v>366</v>
      </c>
      <c r="C127" s="20">
        <v>126</v>
      </c>
      <c r="D127" s="20" t="s">
        <v>419</v>
      </c>
      <c r="E127" s="20">
        <v>130</v>
      </c>
      <c r="F127" s="18" t="s">
        <v>405</v>
      </c>
      <c r="G127" s="21" t="s">
        <v>202</v>
      </c>
      <c r="H127" s="78" t="s">
        <v>402</v>
      </c>
      <c r="I127" s="78" t="s">
        <v>402</v>
      </c>
      <c r="J127" s="78"/>
      <c r="K127" s="78"/>
    </row>
    <row r="128" spans="1:11" x14ac:dyDescent="0.25">
      <c r="A128" s="15" t="s">
        <v>2563</v>
      </c>
      <c r="B128" s="18" t="s">
        <v>366</v>
      </c>
      <c r="C128" s="20">
        <v>127</v>
      </c>
      <c r="D128" s="20" t="s">
        <v>419</v>
      </c>
      <c r="E128" s="20">
        <v>130</v>
      </c>
      <c r="F128" s="18" t="s">
        <v>410</v>
      </c>
      <c r="G128" s="21" t="s">
        <v>198</v>
      </c>
      <c r="H128" s="78" t="s">
        <v>402</v>
      </c>
      <c r="I128" s="78" t="s">
        <v>402</v>
      </c>
      <c r="J128" s="78"/>
      <c r="K128" s="78"/>
    </row>
    <row r="129" spans="1:11" x14ac:dyDescent="0.25">
      <c r="A129" s="15" t="s">
        <v>3392</v>
      </c>
      <c r="B129" s="18" t="s">
        <v>366</v>
      </c>
      <c r="C129" s="20">
        <v>128</v>
      </c>
      <c r="D129" s="20" t="s">
        <v>419</v>
      </c>
      <c r="E129" s="20">
        <v>70</v>
      </c>
      <c r="F129" s="18" t="s">
        <v>410</v>
      </c>
      <c r="G129" s="21" t="s">
        <v>190</v>
      </c>
      <c r="H129" s="78" t="s">
        <v>402</v>
      </c>
      <c r="I129" s="78" t="s">
        <v>402</v>
      </c>
      <c r="J129" s="78"/>
      <c r="K129" s="78"/>
    </row>
    <row r="130" spans="1:11" x14ac:dyDescent="0.25">
      <c r="A130" s="15" t="s">
        <v>3393</v>
      </c>
      <c r="B130" s="18" t="s">
        <v>366</v>
      </c>
      <c r="C130" s="20">
        <v>129</v>
      </c>
      <c r="D130" s="20" t="s">
        <v>419</v>
      </c>
      <c r="E130" s="20">
        <v>150</v>
      </c>
      <c r="F130" s="18" t="s">
        <v>405</v>
      </c>
      <c r="G130" s="21" t="s">
        <v>202</v>
      </c>
      <c r="H130" s="78" t="s">
        <v>402</v>
      </c>
      <c r="I130" s="78" t="s">
        <v>402</v>
      </c>
      <c r="J130" s="78"/>
      <c r="K130" s="78"/>
    </row>
    <row r="131" spans="1:11" x14ac:dyDescent="0.25">
      <c r="A131" s="15" t="s">
        <v>3394</v>
      </c>
      <c r="B131" s="18" t="s">
        <v>366</v>
      </c>
      <c r="C131" s="20">
        <v>130</v>
      </c>
      <c r="D131" s="20" t="s">
        <v>2651</v>
      </c>
      <c r="E131" s="20">
        <v>260</v>
      </c>
      <c r="F131" s="18" t="s">
        <v>410</v>
      </c>
      <c r="G131" s="21" t="s">
        <v>210</v>
      </c>
      <c r="H131" s="78" t="s">
        <v>402</v>
      </c>
      <c r="I131" s="78" t="s">
        <v>402</v>
      </c>
      <c r="J131" s="78"/>
      <c r="K131" s="78" t="s">
        <v>402</v>
      </c>
    </row>
    <row r="132" spans="1:11" x14ac:dyDescent="0.25">
      <c r="A132" s="15" t="s">
        <v>429</v>
      </c>
      <c r="B132" s="18" t="s">
        <v>366</v>
      </c>
      <c r="C132" s="20">
        <v>131</v>
      </c>
      <c r="D132" s="20" t="s">
        <v>2651</v>
      </c>
      <c r="E132" s="20">
        <v>60</v>
      </c>
      <c r="F132" s="18" t="s">
        <v>410</v>
      </c>
      <c r="G132" s="21" t="s">
        <v>194</v>
      </c>
      <c r="H132" s="78" t="s">
        <v>402</v>
      </c>
      <c r="I132" s="78" t="s">
        <v>402</v>
      </c>
      <c r="J132" s="78"/>
      <c r="K132" s="78"/>
    </row>
    <row r="133" spans="1:11" x14ac:dyDescent="0.25">
      <c r="A133" s="15" t="s">
        <v>440</v>
      </c>
      <c r="B133" s="18" t="s">
        <v>366</v>
      </c>
      <c r="C133" s="20">
        <v>132</v>
      </c>
      <c r="D133" s="20" t="s">
        <v>2651</v>
      </c>
      <c r="E133" s="20">
        <v>60</v>
      </c>
      <c r="F133" s="18" t="s">
        <v>410</v>
      </c>
      <c r="G133" s="21" t="s">
        <v>190</v>
      </c>
      <c r="H133" s="78" t="s">
        <v>402</v>
      </c>
      <c r="I133" s="78" t="s">
        <v>402</v>
      </c>
      <c r="J133" s="78"/>
      <c r="K133" s="78"/>
    </row>
    <row r="134" spans="1:11" x14ac:dyDescent="0.25">
      <c r="A134" s="15" t="s">
        <v>617</v>
      </c>
      <c r="B134" s="18" t="s">
        <v>366</v>
      </c>
      <c r="C134" s="20">
        <v>133</v>
      </c>
      <c r="D134" s="20" t="s">
        <v>2651</v>
      </c>
      <c r="E134" s="20">
        <v>110</v>
      </c>
      <c r="F134" s="18" t="s">
        <v>405</v>
      </c>
      <c r="G134" s="21" t="s">
        <v>198</v>
      </c>
      <c r="H134" s="78" t="s">
        <v>402</v>
      </c>
      <c r="I134" s="78" t="s">
        <v>402</v>
      </c>
      <c r="J134" s="78"/>
      <c r="K134" s="78"/>
    </row>
    <row r="135" spans="1:11" x14ac:dyDescent="0.25">
      <c r="A135" s="15" t="s">
        <v>652</v>
      </c>
      <c r="B135" s="18" t="s">
        <v>366</v>
      </c>
      <c r="C135" s="20">
        <v>134</v>
      </c>
      <c r="D135" s="20" t="s">
        <v>2651</v>
      </c>
      <c r="E135" s="20">
        <v>70</v>
      </c>
      <c r="F135" s="18" t="s">
        <v>410</v>
      </c>
      <c r="G135" s="21" t="s">
        <v>190</v>
      </c>
      <c r="H135" s="78" t="s">
        <v>402</v>
      </c>
      <c r="I135" s="78" t="s">
        <v>402</v>
      </c>
      <c r="J135" s="78"/>
      <c r="K135" s="78"/>
    </row>
    <row r="136" spans="1:11" x14ac:dyDescent="0.25">
      <c r="A136" s="15" t="s">
        <v>631</v>
      </c>
      <c r="B136" s="18" t="s">
        <v>366</v>
      </c>
      <c r="C136" s="20">
        <v>135</v>
      </c>
      <c r="D136" s="20" t="s">
        <v>2651</v>
      </c>
      <c r="E136" s="20">
        <v>110</v>
      </c>
      <c r="F136" s="18" t="s">
        <v>405</v>
      </c>
      <c r="G136" s="21" t="s">
        <v>198</v>
      </c>
      <c r="H136" s="78" t="s">
        <v>402</v>
      </c>
      <c r="I136" s="78" t="s">
        <v>402</v>
      </c>
      <c r="J136" s="78"/>
      <c r="K136" s="78"/>
    </row>
    <row r="137" spans="1:11" x14ac:dyDescent="0.25">
      <c r="A137" s="15" t="s">
        <v>460</v>
      </c>
      <c r="B137" s="18" t="s">
        <v>366</v>
      </c>
      <c r="C137" s="20">
        <v>136</v>
      </c>
      <c r="D137" s="20" t="s">
        <v>2651</v>
      </c>
      <c r="E137" s="20">
        <v>50</v>
      </c>
      <c r="F137" s="18" t="s">
        <v>410</v>
      </c>
      <c r="G137" s="21" t="s">
        <v>190</v>
      </c>
      <c r="H137" s="78" t="s">
        <v>402</v>
      </c>
      <c r="I137" s="78" t="s">
        <v>402</v>
      </c>
      <c r="J137" s="78"/>
      <c r="K137" s="78"/>
    </row>
    <row r="138" spans="1:11" x14ac:dyDescent="0.25">
      <c r="A138" s="15" t="s">
        <v>423</v>
      </c>
      <c r="B138" s="18" t="s">
        <v>366</v>
      </c>
      <c r="C138" s="20">
        <v>137</v>
      </c>
      <c r="D138" s="20" t="s">
        <v>2651</v>
      </c>
      <c r="E138" s="20">
        <v>80</v>
      </c>
      <c r="F138" s="18" t="s">
        <v>405</v>
      </c>
      <c r="G138" s="21" t="s">
        <v>194</v>
      </c>
      <c r="H138" s="78" t="s">
        <v>402</v>
      </c>
      <c r="I138" s="78" t="s">
        <v>402</v>
      </c>
      <c r="J138" s="78"/>
      <c r="K138" s="78"/>
    </row>
    <row r="139" spans="1:11" x14ac:dyDescent="0.25">
      <c r="A139" s="15" t="s">
        <v>1937</v>
      </c>
      <c r="B139" s="18" t="s">
        <v>366</v>
      </c>
      <c r="C139" s="20">
        <v>138</v>
      </c>
      <c r="D139" s="20" t="s">
        <v>2651</v>
      </c>
      <c r="E139" s="20">
        <v>140</v>
      </c>
      <c r="F139" s="18" t="s">
        <v>401</v>
      </c>
      <c r="G139" s="21" t="s">
        <v>202</v>
      </c>
      <c r="H139" s="78" t="s">
        <v>402</v>
      </c>
      <c r="I139" s="78" t="s">
        <v>402</v>
      </c>
      <c r="J139" s="78"/>
      <c r="K139" s="78"/>
    </row>
    <row r="140" spans="1:11" x14ac:dyDescent="0.25">
      <c r="A140" s="15" t="s">
        <v>2333</v>
      </c>
      <c r="B140" s="18" t="s">
        <v>366</v>
      </c>
      <c r="C140" s="20">
        <v>139</v>
      </c>
      <c r="D140" s="20" t="s">
        <v>2651</v>
      </c>
      <c r="E140" s="20">
        <v>50</v>
      </c>
      <c r="F140" s="18" t="s">
        <v>410</v>
      </c>
      <c r="G140" s="21" t="s">
        <v>190</v>
      </c>
      <c r="H140" s="78" t="s">
        <v>402</v>
      </c>
      <c r="I140" s="78" t="s">
        <v>402</v>
      </c>
      <c r="J140" s="78"/>
      <c r="K140" s="78"/>
    </row>
    <row r="141" spans="1:11" x14ac:dyDescent="0.25">
      <c r="A141" s="15" t="s">
        <v>3395</v>
      </c>
      <c r="B141" s="18" t="s">
        <v>366</v>
      </c>
      <c r="C141" s="20">
        <v>140</v>
      </c>
      <c r="D141" s="20" t="s">
        <v>2651</v>
      </c>
      <c r="E141" s="20">
        <v>190</v>
      </c>
      <c r="F141" s="18" t="s">
        <v>405</v>
      </c>
      <c r="G141" s="21" t="s">
        <v>210</v>
      </c>
      <c r="H141" s="78" t="s">
        <v>402</v>
      </c>
      <c r="I141" s="78" t="s">
        <v>402</v>
      </c>
      <c r="J141" s="78"/>
      <c r="K141" s="78" t="s">
        <v>402</v>
      </c>
    </row>
    <row r="142" spans="1:11" x14ac:dyDescent="0.25">
      <c r="A142" s="15" t="s">
        <v>2652</v>
      </c>
      <c r="B142" s="18" t="s">
        <v>366</v>
      </c>
      <c r="C142" s="20">
        <v>141</v>
      </c>
      <c r="D142" s="20" t="s">
        <v>2651</v>
      </c>
      <c r="E142" s="20">
        <v>60</v>
      </c>
      <c r="F142" s="18" t="s">
        <v>410</v>
      </c>
      <c r="G142" s="21" t="s">
        <v>190</v>
      </c>
      <c r="H142" s="78" t="s">
        <v>402</v>
      </c>
      <c r="I142" s="78" t="s">
        <v>402</v>
      </c>
      <c r="J142" s="78"/>
      <c r="K142" s="78"/>
    </row>
    <row r="143" spans="1:11" x14ac:dyDescent="0.25">
      <c r="A143" s="15" t="s">
        <v>2653</v>
      </c>
      <c r="B143" s="18" t="s">
        <v>366</v>
      </c>
      <c r="C143" s="20">
        <v>142</v>
      </c>
      <c r="D143" s="20" t="s">
        <v>2651</v>
      </c>
      <c r="E143" s="20">
        <v>90</v>
      </c>
      <c r="F143" s="18" t="s">
        <v>405</v>
      </c>
      <c r="G143" s="21" t="s">
        <v>198</v>
      </c>
      <c r="H143" s="78" t="s">
        <v>402</v>
      </c>
      <c r="I143" s="78" t="s">
        <v>402</v>
      </c>
      <c r="J143" s="78"/>
      <c r="K143" s="78"/>
    </row>
    <row r="144" spans="1:11" x14ac:dyDescent="0.25">
      <c r="A144" s="15" t="s">
        <v>581</v>
      </c>
      <c r="B144" s="18" t="s">
        <v>366</v>
      </c>
      <c r="C144" s="20">
        <v>143</v>
      </c>
      <c r="D144" s="20" t="s">
        <v>414</v>
      </c>
      <c r="E144" s="20">
        <v>30</v>
      </c>
      <c r="F144" s="18" t="s">
        <v>410</v>
      </c>
      <c r="G144" s="21" t="s">
        <v>190</v>
      </c>
      <c r="H144" s="78" t="s">
        <v>402</v>
      </c>
      <c r="I144" s="78" t="s">
        <v>402</v>
      </c>
      <c r="J144" s="78"/>
      <c r="K144" s="78"/>
    </row>
    <row r="145" spans="1:11" x14ac:dyDescent="0.25">
      <c r="A145" s="15" t="s">
        <v>562</v>
      </c>
      <c r="B145" s="18" t="s">
        <v>366</v>
      </c>
      <c r="C145" s="20">
        <v>144</v>
      </c>
      <c r="D145" s="20" t="s">
        <v>414</v>
      </c>
      <c r="E145" s="20">
        <v>70</v>
      </c>
      <c r="F145" s="18" t="s">
        <v>405</v>
      </c>
      <c r="G145" s="21" t="s">
        <v>194</v>
      </c>
      <c r="H145" s="78" t="s">
        <v>402</v>
      </c>
      <c r="I145" s="78" t="s">
        <v>402</v>
      </c>
      <c r="J145" s="78"/>
      <c r="K145" s="78"/>
    </row>
    <row r="146" spans="1:11" x14ac:dyDescent="0.25">
      <c r="A146" s="15" t="s">
        <v>658</v>
      </c>
      <c r="B146" s="18" t="s">
        <v>366</v>
      </c>
      <c r="C146" s="20">
        <v>145</v>
      </c>
      <c r="D146" s="20" t="s">
        <v>414</v>
      </c>
      <c r="E146" s="20">
        <v>60</v>
      </c>
      <c r="F146" s="18" t="s">
        <v>410</v>
      </c>
      <c r="G146" s="21" t="s">
        <v>190</v>
      </c>
      <c r="H146" s="78" t="s">
        <v>402</v>
      </c>
      <c r="I146" s="78" t="s">
        <v>402</v>
      </c>
      <c r="J146" s="78"/>
      <c r="K146" s="78"/>
    </row>
    <row r="147" spans="1:11" x14ac:dyDescent="0.25">
      <c r="A147" s="15" t="s">
        <v>635</v>
      </c>
      <c r="B147" s="18" t="s">
        <v>366</v>
      </c>
      <c r="C147" s="20">
        <v>146</v>
      </c>
      <c r="D147" s="20" t="s">
        <v>414</v>
      </c>
      <c r="E147" s="20">
        <v>100</v>
      </c>
      <c r="F147" s="18" t="s">
        <v>405</v>
      </c>
      <c r="G147" s="21" t="s">
        <v>194</v>
      </c>
      <c r="H147" s="78" t="s">
        <v>402</v>
      </c>
      <c r="I147" s="78" t="s">
        <v>402</v>
      </c>
      <c r="J147" s="78"/>
      <c r="K147" s="78"/>
    </row>
    <row r="148" spans="1:11" x14ac:dyDescent="0.25">
      <c r="A148" s="15" t="s">
        <v>654</v>
      </c>
      <c r="B148" s="18" t="s">
        <v>366</v>
      </c>
      <c r="C148" s="20">
        <v>147</v>
      </c>
      <c r="D148" s="20" t="s">
        <v>414</v>
      </c>
      <c r="E148" s="20">
        <v>60</v>
      </c>
      <c r="F148" s="18" t="s">
        <v>410</v>
      </c>
      <c r="G148" s="21" t="s">
        <v>190</v>
      </c>
      <c r="H148" s="78" t="s">
        <v>402</v>
      </c>
      <c r="I148" s="78" t="s">
        <v>402</v>
      </c>
      <c r="J148" s="78"/>
      <c r="K148" s="78"/>
    </row>
    <row r="149" spans="1:11" x14ac:dyDescent="0.25">
      <c r="A149" s="15" t="s">
        <v>640</v>
      </c>
      <c r="B149" s="18" t="s">
        <v>366</v>
      </c>
      <c r="C149" s="20">
        <v>148</v>
      </c>
      <c r="D149" s="20" t="s">
        <v>414</v>
      </c>
      <c r="E149" s="20">
        <v>100</v>
      </c>
      <c r="F149" s="18" t="s">
        <v>405</v>
      </c>
      <c r="G149" s="21" t="s">
        <v>198</v>
      </c>
      <c r="H149" s="78" t="s">
        <v>402</v>
      </c>
      <c r="I149" s="78" t="s">
        <v>402</v>
      </c>
      <c r="J149" s="78"/>
      <c r="K149" s="78"/>
    </row>
    <row r="150" spans="1:11" x14ac:dyDescent="0.25">
      <c r="A150" s="15" t="s">
        <v>3396</v>
      </c>
      <c r="B150" s="18" t="s">
        <v>366</v>
      </c>
      <c r="C150" s="20">
        <v>149</v>
      </c>
      <c r="D150" s="20" t="s">
        <v>414</v>
      </c>
      <c r="E150" s="20">
        <v>200</v>
      </c>
      <c r="F150" s="18" t="s">
        <v>405</v>
      </c>
      <c r="G150" s="21" t="s">
        <v>210</v>
      </c>
      <c r="H150" s="78" t="s">
        <v>402</v>
      </c>
      <c r="I150" s="78" t="s">
        <v>402</v>
      </c>
      <c r="J150" s="78"/>
      <c r="K150" s="78" t="s">
        <v>402</v>
      </c>
    </row>
    <row r="151" spans="1:11" x14ac:dyDescent="0.25">
      <c r="A151" s="15" t="s">
        <v>570</v>
      </c>
      <c r="B151" s="18" t="s">
        <v>366</v>
      </c>
      <c r="C151" s="20">
        <v>150</v>
      </c>
      <c r="D151" s="20" t="s">
        <v>414</v>
      </c>
      <c r="E151" s="20">
        <v>70</v>
      </c>
      <c r="F151" s="18" t="s">
        <v>410</v>
      </c>
      <c r="G151" s="21" t="s">
        <v>190</v>
      </c>
      <c r="H151" s="78" t="s">
        <v>402</v>
      </c>
      <c r="I151" s="78" t="s">
        <v>402</v>
      </c>
      <c r="J151" s="78"/>
      <c r="K151" s="78"/>
    </row>
    <row r="152" spans="1:11" x14ac:dyDescent="0.25">
      <c r="A152" s="15" t="s">
        <v>633</v>
      </c>
      <c r="B152" s="18" t="s">
        <v>366</v>
      </c>
      <c r="C152" s="20">
        <v>151</v>
      </c>
      <c r="D152" s="20" t="s">
        <v>414</v>
      </c>
      <c r="E152" s="20">
        <v>100</v>
      </c>
      <c r="F152" s="18" t="s">
        <v>405</v>
      </c>
      <c r="G152" s="21" t="s">
        <v>194</v>
      </c>
      <c r="H152" s="78" t="s">
        <v>402</v>
      </c>
      <c r="I152" s="78" t="s">
        <v>402</v>
      </c>
      <c r="J152" s="78"/>
      <c r="K152" s="78"/>
    </row>
    <row r="153" spans="1:11" x14ac:dyDescent="0.25">
      <c r="A153" s="15" t="s">
        <v>636</v>
      </c>
      <c r="B153" s="18" t="s">
        <v>366</v>
      </c>
      <c r="C153" s="20">
        <v>152</v>
      </c>
      <c r="D153" s="20" t="s">
        <v>414</v>
      </c>
      <c r="E153" s="20">
        <v>90</v>
      </c>
      <c r="F153" s="18" t="s">
        <v>410</v>
      </c>
      <c r="G153" s="21" t="s">
        <v>190</v>
      </c>
      <c r="H153" s="78" t="s">
        <v>402</v>
      </c>
      <c r="I153" s="78" t="s">
        <v>402</v>
      </c>
      <c r="J153" s="78"/>
      <c r="K153" s="78"/>
    </row>
    <row r="154" spans="1:11" x14ac:dyDescent="0.25">
      <c r="A154" s="15" t="s">
        <v>1917</v>
      </c>
      <c r="B154" s="18" t="s">
        <v>366</v>
      </c>
      <c r="C154" s="20">
        <v>153</v>
      </c>
      <c r="D154" s="20" t="s">
        <v>414</v>
      </c>
      <c r="E154" s="20">
        <v>130</v>
      </c>
      <c r="F154" s="18" t="s">
        <v>405</v>
      </c>
      <c r="G154" s="21" t="s">
        <v>198</v>
      </c>
      <c r="H154" s="78" t="s">
        <v>402</v>
      </c>
      <c r="I154" s="78" t="s">
        <v>402</v>
      </c>
      <c r="J154" s="78"/>
      <c r="K154" s="78"/>
    </row>
    <row r="155" spans="1:11" x14ac:dyDescent="0.25">
      <c r="A155" s="15" t="s">
        <v>561</v>
      </c>
      <c r="B155" s="18" t="s">
        <v>366</v>
      </c>
      <c r="C155" s="20">
        <v>154</v>
      </c>
      <c r="D155" s="20" t="s">
        <v>414</v>
      </c>
      <c r="E155" s="20">
        <v>50</v>
      </c>
      <c r="F155" s="18" t="s">
        <v>410</v>
      </c>
      <c r="G155" s="21" t="s">
        <v>190</v>
      </c>
      <c r="H155" s="78" t="s">
        <v>402</v>
      </c>
      <c r="I155" s="78" t="s">
        <v>402</v>
      </c>
      <c r="J155" s="78"/>
      <c r="K155" s="78"/>
    </row>
    <row r="156" spans="1:11" x14ac:dyDescent="0.25">
      <c r="A156" s="15" t="s">
        <v>561</v>
      </c>
      <c r="B156" s="18" t="s">
        <v>366</v>
      </c>
      <c r="C156" s="20">
        <v>155</v>
      </c>
      <c r="D156" s="20" t="s">
        <v>414</v>
      </c>
      <c r="E156" s="20">
        <v>60</v>
      </c>
      <c r="F156" s="18" t="s">
        <v>410</v>
      </c>
      <c r="G156" s="21" t="s">
        <v>190</v>
      </c>
      <c r="H156" s="78" t="s">
        <v>402</v>
      </c>
      <c r="I156" s="78" t="s">
        <v>402</v>
      </c>
      <c r="J156" s="78"/>
      <c r="K156" s="78"/>
    </row>
    <row r="157" spans="1:11" x14ac:dyDescent="0.25">
      <c r="A157" s="15" t="s">
        <v>983</v>
      </c>
      <c r="B157" s="18" t="s">
        <v>366</v>
      </c>
      <c r="C157" s="20">
        <v>156</v>
      </c>
      <c r="D157" s="20" t="s">
        <v>414</v>
      </c>
      <c r="E157" s="20">
        <v>80</v>
      </c>
      <c r="F157" s="18" t="s">
        <v>405</v>
      </c>
      <c r="G157" s="21" t="s">
        <v>194</v>
      </c>
      <c r="H157" s="78" t="s">
        <v>402</v>
      </c>
      <c r="I157" s="78" t="s">
        <v>402</v>
      </c>
      <c r="J157" s="78"/>
      <c r="K157" s="78"/>
    </row>
    <row r="158" spans="1:11" x14ac:dyDescent="0.25">
      <c r="A158" s="15" t="s">
        <v>1934</v>
      </c>
      <c r="B158" s="18" t="s">
        <v>366</v>
      </c>
      <c r="C158" s="20">
        <v>157</v>
      </c>
      <c r="D158" s="20" t="s">
        <v>414</v>
      </c>
      <c r="E158" s="20">
        <v>130</v>
      </c>
      <c r="F158" s="18" t="s">
        <v>401</v>
      </c>
      <c r="G158" s="21" t="s">
        <v>202</v>
      </c>
      <c r="H158" s="78" t="s">
        <v>402</v>
      </c>
      <c r="I158" s="78" t="s">
        <v>402</v>
      </c>
      <c r="J158" s="78"/>
      <c r="K158" s="78"/>
    </row>
    <row r="159" spans="1:11" x14ac:dyDescent="0.25">
      <c r="A159" s="15" t="s">
        <v>626</v>
      </c>
      <c r="B159" s="18" t="s">
        <v>366</v>
      </c>
      <c r="C159" s="20">
        <v>158</v>
      </c>
      <c r="D159" s="20" t="s">
        <v>414</v>
      </c>
      <c r="E159" s="20">
        <v>150</v>
      </c>
      <c r="F159" s="18" t="s">
        <v>410</v>
      </c>
      <c r="G159" s="21" t="s">
        <v>202</v>
      </c>
      <c r="H159" s="78" t="s">
        <v>402</v>
      </c>
      <c r="I159" s="78" t="s">
        <v>402</v>
      </c>
      <c r="J159" s="78"/>
      <c r="K159" s="78"/>
    </row>
    <row r="160" spans="1:11" x14ac:dyDescent="0.25">
      <c r="A160" s="15" t="s">
        <v>1859</v>
      </c>
      <c r="B160" s="18" t="s">
        <v>366</v>
      </c>
      <c r="C160" s="20">
        <v>159</v>
      </c>
      <c r="D160" s="20" t="s">
        <v>414</v>
      </c>
      <c r="E160" s="20">
        <v>60</v>
      </c>
      <c r="F160" s="18" t="s">
        <v>410</v>
      </c>
      <c r="G160" s="21" t="s">
        <v>190</v>
      </c>
      <c r="H160" s="78" t="s">
        <v>402</v>
      </c>
      <c r="I160" s="78" t="s">
        <v>402</v>
      </c>
      <c r="J160" s="78"/>
      <c r="K160" s="78"/>
    </row>
    <row r="161" spans="1:11" x14ac:dyDescent="0.25">
      <c r="A161" s="15" t="s">
        <v>1837</v>
      </c>
      <c r="B161" s="18" t="s">
        <v>366</v>
      </c>
      <c r="C161" s="20">
        <v>160</v>
      </c>
      <c r="D161" s="20" t="s">
        <v>414</v>
      </c>
      <c r="E161" s="20">
        <v>120</v>
      </c>
      <c r="F161" s="18" t="s">
        <v>405</v>
      </c>
      <c r="G161" s="21" t="s">
        <v>198</v>
      </c>
      <c r="H161" s="78" t="s">
        <v>402</v>
      </c>
      <c r="I161" s="78" t="s">
        <v>402</v>
      </c>
      <c r="J161" s="78"/>
      <c r="K161" s="78"/>
    </row>
    <row r="162" spans="1:11" x14ac:dyDescent="0.25">
      <c r="A162" s="15" t="s">
        <v>1893</v>
      </c>
      <c r="B162" s="18" t="s">
        <v>366</v>
      </c>
      <c r="C162" s="20">
        <v>161</v>
      </c>
      <c r="D162" s="20" t="s">
        <v>414</v>
      </c>
      <c r="E162" s="20">
        <v>60</v>
      </c>
      <c r="F162" s="18" t="s">
        <v>410</v>
      </c>
      <c r="G162" s="21" t="s">
        <v>194</v>
      </c>
      <c r="H162" s="78" t="s">
        <v>402</v>
      </c>
      <c r="I162" s="78" t="s">
        <v>402</v>
      </c>
      <c r="J162" s="78"/>
      <c r="K162" s="78"/>
    </row>
    <row r="163" spans="1:11" x14ac:dyDescent="0.25">
      <c r="A163" s="15" t="s">
        <v>1855</v>
      </c>
      <c r="B163" s="18" t="s">
        <v>366</v>
      </c>
      <c r="C163" s="20">
        <v>162</v>
      </c>
      <c r="D163" s="20" t="s">
        <v>414</v>
      </c>
      <c r="E163" s="20">
        <v>70</v>
      </c>
      <c r="F163" s="18" t="s">
        <v>410</v>
      </c>
      <c r="G163" s="21" t="s">
        <v>194</v>
      </c>
      <c r="H163" s="78" t="s">
        <v>402</v>
      </c>
      <c r="I163" s="78" t="s">
        <v>402</v>
      </c>
      <c r="J163" s="78"/>
      <c r="K163" s="78"/>
    </row>
    <row r="164" spans="1:11" x14ac:dyDescent="0.25">
      <c r="A164" s="15" t="s">
        <v>3225</v>
      </c>
      <c r="B164" s="18" t="s">
        <v>366</v>
      </c>
      <c r="C164" s="20">
        <v>163</v>
      </c>
      <c r="D164" s="20" t="s">
        <v>414</v>
      </c>
      <c r="E164" s="20">
        <v>200</v>
      </c>
      <c r="F164" s="18" t="s">
        <v>410</v>
      </c>
      <c r="G164" s="21" t="s">
        <v>210</v>
      </c>
      <c r="H164" s="78" t="s">
        <v>402</v>
      </c>
      <c r="I164" s="78" t="s">
        <v>402</v>
      </c>
      <c r="J164" s="78"/>
      <c r="K164" s="78" t="s">
        <v>402</v>
      </c>
    </row>
    <row r="165" spans="1:11" x14ac:dyDescent="0.25">
      <c r="A165" s="15" t="s">
        <v>3397</v>
      </c>
      <c r="B165" s="18" t="s">
        <v>366</v>
      </c>
      <c r="C165" s="20">
        <v>164</v>
      </c>
      <c r="D165" s="20" t="s">
        <v>490</v>
      </c>
      <c r="E165" s="20"/>
      <c r="F165" s="18" t="s">
        <v>1562</v>
      </c>
      <c r="G165" s="21" t="s">
        <v>194</v>
      </c>
      <c r="H165" s="78" t="s">
        <v>402</v>
      </c>
      <c r="I165" s="78" t="s">
        <v>402</v>
      </c>
      <c r="J165" s="78"/>
      <c r="K165" s="78"/>
    </row>
    <row r="166" spans="1:11" x14ac:dyDescent="0.25">
      <c r="A166" s="15" t="s">
        <v>3398</v>
      </c>
      <c r="B166" s="18" t="s">
        <v>366</v>
      </c>
      <c r="C166" s="20">
        <v>165</v>
      </c>
      <c r="D166" s="20" t="s">
        <v>490</v>
      </c>
      <c r="E166" s="20"/>
      <c r="F166" s="18" t="s">
        <v>1562</v>
      </c>
      <c r="G166" s="21" t="s">
        <v>194</v>
      </c>
      <c r="H166" s="78" t="s">
        <v>402</v>
      </c>
      <c r="I166" s="78" t="s">
        <v>402</v>
      </c>
      <c r="J166" s="78"/>
      <c r="K166" s="78"/>
    </row>
    <row r="167" spans="1:11" x14ac:dyDescent="0.25">
      <c r="A167" s="15" t="s">
        <v>3399</v>
      </c>
      <c r="B167" s="18" t="s">
        <v>366</v>
      </c>
      <c r="C167" s="20">
        <v>166</v>
      </c>
      <c r="D167" s="20" t="s">
        <v>490</v>
      </c>
      <c r="E167" s="20"/>
      <c r="F167" s="18" t="s">
        <v>1562</v>
      </c>
      <c r="G167" s="21" t="s">
        <v>194</v>
      </c>
      <c r="H167" s="78" t="s">
        <v>402</v>
      </c>
      <c r="I167" s="78" t="s">
        <v>402</v>
      </c>
      <c r="J167" s="78"/>
      <c r="K167" s="78"/>
    </row>
    <row r="168" spans="1:11" x14ac:dyDescent="0.25">
      <c r="A168" s="15" t="s">
        <v>3400</v>
      </c>
      <c r="B168" s="18" t="s">
        <v>366</v>
      </c>
      <c r="C168" s="20">
        <v>167</v>
      </c>
      <c r="D168" s="20" t="s">
        <v>490</v>
      </c>
      <c r="E168" s="20"/>
      <c r="F168" s="18" t="s">
        <v>1562</v>
      </c>
      <c r="G168" s="21" t="s">
        <v>194</v>
      </c>
      <c r="H168" s="78" t="s">
        <v>402</v>
      </c>
      <c r="I168" s="78" t="s">
        <v>402</v>
      </c>
      <c r="J168" s="78"/>
      <c r="K168" s="78"/>
    </row>
    <row r="169" spans="1:11" x14ac:dyDescent="0.25">
      <c r="A169" s="15" t="s">
        <v>3401</v>
      </c>
      <c r="B169" s="18" t="s">
        <v>366</v>
      </c>
      <c r="C169" s="20">
        <v>168</v>
      </c>
      <c r="D169" s="20" t="s">
        <v>490</v>
      </c>
      <c r="E169" s="20"/>
      <c r="F169" s="18" t="s">
        <v>493</v>
      </c>
      <c r="G169" s="21" t="s">
        <v>194</v>
      </c>
      <c r="H169" s="78" t="s">
        <v>402</v>
      </c>
      <c r="I169" s="78" t="s">
        <v>402</v>
      </c>
      <c r="J169" s="78"/>
      <c r="K169" s="78"/>
    </row>
    <row r="170" spans="1:11" x14ac:dyDescent="0.25">
      <c r="A170" s="15" t="s">
        <v>3402</v>
      </c>
      <c r="B170" s="18" t="s">
        <v>366</v>
      </c>
      <c r="C170" s="20">
        <v>169</v>
      </c>
      <c r="D170" s="20" t="s">
        <v>490</v>
      </c>
      <c r="E170" s="20"/>
      <c r="F170" s="18" t="s">
        <v>1562</v>
      </c>
      <c r="G170" s="21" t="s">
        <v>194</v>
      </c>
      <c r="H170" s="78" t="s">
        <v>402</v>
      </c>
      <c r="I170" s="78" t="s">
        <v>402</v>
      </c>
      <c r="J170" s="78"/>
      <c r="K170" s="78"/>
    </row>
    <row r="171" spans="1:11" x14ac:dyDescent="0.25">
      <c r="A171" s="15" t="s">
        <v>3403</v>
      </c>
      <c r="B171" s="18" t="s">
        <v>366</v>
      </c>
      <c r="C171" s="20">
        <v>170</v>
      </c>
      <c r="D171" s="20" t="s">
        <v>490</v>
      </c>
      <c r="E171" s="20"/>
      <c r="F171" s="18" t="s">
        <v>1562</v>
      </c>
      <c r="G171" s="21" t="s">
        <v>194</v>
      </c>
      <c r="H171" s="78" t="s">
        <v>402</v>
      </c>
      <c r="I171" s="78" t="s">
        <v>402</v>
      </c>
      <c r="J171" s="78"/>
      <c r="K171" s="78"/>
    </row>
    <row r="172" spans="1:11" x14ac:dyDescent="0.25">
      <c r="A172" s="15" t="s">
        <v>3404</v>
      </c>
      <c r="B172" s="18" t="s">
        <v>366</v>
      </c>
      <c r="C172" s="20">
        <v>171</v>
      </c>
      <c r="D172" s="20" t="s">
        <v>490</v>
      </c>
      <c r="E172" s="20"/>
      <c r="F172" s="18" t="s">
        <v>1562</v>
      </c>
      <c r="G172" s="21" t="s">
        <v>194</v>
      </c>
      <c r="H172" s="78" t="s">
        <v>402</v>
      </c>
      <c r="I172" s="78" t="s">
        <v>402</v>
      </c>
      <c r="J172" s="78"/>
      <c r="K172" s="78"/>
    </row>
    <row r="173" spans="1:11" x14ac:dyDescent="0.25">
      <c r="A173" s="15" t="s">
        <v>3405</v>
      </c>
      <c r="B173" s="18" t="s">
        <v>366</v>
      </c>
      <c r="C173" s="20">
        <v>172</v>
      </c>
      <c r="D173" s="20" t="s">
        <v>490</v>
      </c>
      <c r="E173" s="20"/>
      <c r="F173" s="18" t="s">
        <v>1562</v>
      </c>
      <c r="G173" s="21" t="s">
        <v>194</v>
      </c>
      <c r="H173" s="78" t="s">
        <v>402</v>
      </c>
      <c r="I173" s="78" t="s">
        <v>402</v>
      </c>
      <c r="J173" s="78"/>
      <c r="K173" s="78"/>
    </row>
    <row r="174" spans="1:11" x14ac:dyDescent="0.25">
      <c r="A174" s="15" t="s">
        <v>3406</v>
      </c>
      <c r="B174" s="18" t="s">
        <v>366</v>
      </c>
      <c r="C174" s="20">
        <v>173</v>
      </c>
      <c r="D174" s="20" t="s">
        <v>490</v>
      </c>
      <c r="E174" s="20"/>
      <c r="F174" s="18" t="s">
        <v>1562</v>
      </c>
      <c r="G174" s="21" t="s">
        <v>194</v>
      </c>
      <c r="H174" s="78" t="s">
        <v>402</v>
      </c>
      <c r="I174" s="78" t="s">
        <v>402</v>
      </c>
      <c r="J174" s="78"/>
      <c r="K174" s="78"/>
    </row>
    <row r="175" spans="1:11" x14ac:dyDescent="0.25">
      <c r="A175" s="15" t="s">
        <v>3407</v>
      </c>
      <c r="B175" s="18" t="s">
        <v>366</v>
      </c>
      <c r="C175" s="20">
        <v>174</v>
      </c>
      <c r="D175" s="20" t="s">
        <v>490</v>
      </c>
      <c r="E175" s="20"/>
      <c r="F175" s="18" t="s">
        <v>1085</v>
      </c>
      <c r="G175" s="21" t="s">
        <v>194</v>
      </c>
      <c r="H175" s="78" t="s">
        <v>402</v>
      </c>
      <c r="I175" s="78" t="s">
        <v>402</v>
      </c>
      <c r="J175" s="78"/>
      <c r="K175" s="78"/>
    </row>
    <row r="176" spans="1:11" x14ac:dyDescent="0.25">
      <c r="A176" s="15" t="s">
        <v>3408</v>
      </c>
      <c r="B176" s="18" t="s">
        <v>366</v>
      </c>
      <c r="C176" s="20">
        <v>175</v>
      </c>
      <c r="D176" s="20" t="s">
        <v>490</v>
      </c>
      <c r="E176" s="20"/>
      <c r="F176" s="18" t="s">
        <v>1085</v>
      </c>
      <c r="G176" s="21" t="s">
        <v>194</v>
      </c>
      <c r="H176" s="78" t="s">
        <v>402</v>
      </c>
      <c r="I176" s="78" t="s">
        <v>402</v>
      </c>
      <c r="J176" s="78"/>
      <c r="K176" s="78"/>
    </row>
    <row r="177" spans="1:11" x14ac:dyDescent="0.25">
      <c r="A177" s="15" t="s">
        <v>3409</v>
      </c>
      <c r="B177" s="18" t="s">
        <v>366</v>
      </c>
      <c r="C177" s="20">
        <v>176</v>
      </c>
      <c r="D177" s="20" t="s">
        <v>490</v>
      </c>
      <c r="E177" s="20"/>
      <c r="F177" s="18" t="s">
        <v>1085</v>
      </c>
      <c r="G177" s="21" t="s">
        <v>194</v>
      </c>
      <c r="H177" s="78" t="s">
        <v>402</v>
      </c>
      <c r="I177" s="78" t="s">
        <v>402</v>
      </c>
      <c r="J177" s="78"/>
      <c r="K177" s="78"/>
    </row>
    <row r="178" spans="1:11" x14ac:dyDescent="0.25">
      <c r="A178" s="15" t="s">
        <v>3410</v>
      </c>
      <c r="B178" s="18" t="s">
        <v>366</v>
      </c>
      <c r="C178" s="20">
        <v>177</v>
      </c>
      <c r="D178" s="20" t="s">
        <v>490</v>
      </c>
      <c r="E178" s="20"/>
      <c r="F178" s="18" t="s">
        <v>1085</v>
      </c>
      <c r="G178" s="21" t="s">
        <v>194</v>
      </c>
      <c r="H178" s="78" t="s">
        <v>402</v>
      </c>
      <c r="I178" s="78" t="s">
        <v>402</v>
      </c>
      <c r="J178" s="78"/>
      <c r="K178" s="78"/>
    </row>
    <row r="179" spans="1:11" x14ac:dyDescent="0.25">
      <c r="A179" s="15" t="s">
        <v>3411</v>
      </c>
      <c r="B179" s="18" t="s">
        <v>366</v>
      </c>
      <c r="C179" s="20">
        <v>178</v>
      </c>
      <c r="D179" s="20" t="s">
        <v>490</v>
      </c>
      <c r="E179" s="20"/>
      <c r="F179" s="18" t="s">
        <v>1085</v>
      </c>
      <c r="G179" s="21" t="s">
        <v>194</v>
      </c>
      <c r="H179" s="78" t="s">
        <v>402</v>
      </c>
      <c r="I179" s="78" t="s">
        <v>402</v>
      </c>
      <c r="J179" s="78"/>
      <c r="K179" s="78"/>
    </row>
    <row r="180" spans="1:11" x14ac:dyDescent="0.25">
      <c r="A180" s="15" t="s">
        <v>3412</v>
      </c>
      <c r="B180" s="18" t="s">
        <v>366</v>
      </c>
      <c r="C180" s="20">
        <v>179</v>
      </c>
      <c r="D180" s="20" t="s">
        <v>490</v>
      </c>
      <c r="E180" s="20"/>
      <c r="F180" s="18" t="s">
        <v>493</v>
      </c>
      <c r="G180" s="21" t="s">
        <v>194</v>
      </c>
      <c r="H180" s="78" t="s">
        <v>402</v>
      </c>
      <c r="I180" s="78" t="s">
        <v>402</v>
      </c>
      <c r="J180" s="78"/>
      <c r="K180" s="78"/>
    </row>
    <row r="181" spans="1:11" x14ac:dyDescent="0.25">
      <c r="A181" s="15" t="s">
        <v>3413</v>
      </c>
      <c r="B181" s="18" t="s">
        <v>366</v>
      </c>
      <c r="C181" s="20">
        <v>180</v>
      </c>
      <c r="D181" s="20" t="s">
        <v>490</v>
      </c>
      <c r="E181" s="20"/>
      <c r="F181" s="18" t="s">
        <v>1562</v>
      </c>
      <c r="G181" s="21" t="s">
        <v>194</v>
      </c>
      <c r="H181" s="78" t="s">
        <v>402</v>
      </c>
      <c r="I181" s="78" t="s">
        <v>402</v>
      </c>
      <c r="J181" s="78"/>
      <c r="K181" s="78"/>
    </row>
    <row r="182" spans="1:11" x14ac:dyDescent="0.25">
      <c r="A182" s="15" t="s">
        <v>3414</v>
      </c>
      <c r="B182" s="18" t="s">
        <v>366</v>
      </c>
      <c r="C182" s="20">
        <v>181</v>
      </c>
      <c r="D182" s="20" t="s">
        <v>490</v>
      </c>
      <c r="E182" s="20"/>
      <c r="F182" s="18" t="s">
        <v>1085</v>
      </c>
      <c r="G182" s="21" t="s">
        <v>194</v>
      </c>
      <c r="H182" s="78" t="s">
        <v>402</v>
      </c>
      <c r="I182" s="78" t="s">
        <v>402</v>
      </c>
      <c r="J182" s="78"/>
      <c r="K182" s="78"/>
    </row>
    <row r="183" spans="1:11" x14ac:dyDescent="0.25">
      <c r="A183" s="15" t="s">
        <v>2188</v>
      </c>
      <c r="B183" s="18" t="s">
        <v>366</v>
      </c>
      <c r="C183" s="20">
        <v>182</v>
      </c>
      <c r="D183" s="20" t="s">
        <v>490</v>
      </c>
      <c r="E183" s="20"/>
      <c r="F183" s="18" t="s">
        <v>1562</v>
      </c>
      <c r="G183" s="21" t="s">
        <v>194</v>
      </c>
      <c r="H183" s="78" t="s">
        <v>402</v>
      </c>
      <c r="I183" s="78" t="s">
        <v>402</v>
      </c>
      <c r="J183" s="78"/>
      <c r="K183" s="78"/>
    </row>
    <row r="184" spans="1:11" x14ac:dyDescent="0.25">
      <c r="A184" s="15" t="s">
        <v>1128</v>
      </c>
      <c r="B184" s="18" t="s">
        <v>366</v>
      </c>
      <c r="C184" s="20">
        <v>183</v>
      </c>
      <c r="D184" s="20" t="s">
        <v>490</v>
      </c>
      <c r="E184" s="20"/>
      <c r="F184" s="18" t="s">
        <v>493</v>
      </c>
      <c r="G184" s="21" t="s">
        <v>194</v>
      </c>
      <c r="H184" s="78" t="s">
        <v>402</v>
      </c>
      <c r="I184" s="78" t="s">
        <v>402</v>
      </c>
      <c r="J184" s="78"/>
      <c r="K184" s="78"/>
    </row>
    <row r="185" spans="1:11" x14ac:dyDescent="0.25">
      <c r="A185" s="15" t="s">
        <v>3415</v>
      </c>
      <c r="B185" s="18" t="s">
        <v>366</v>
      </c>
      <c r="C185" s="20">
        <v>184</v>
      </c>
      <c r="D185" s="20" t="s">
        <v>490</v>
      </c>
      <c r="E185" s="20"/>
      <c r="F185" s="18" t="s">
        <v>1085</v>
      </c>
      <c r="G185" s="21" t="s">
        <v>202</v>
      </c>
      <c r="H185" s="78" t="s">
        <v>402</v>
      </c>
      <c r="I185" s="78" t="s">
        <v>402</v>
      </c>
      <c r="J185" s="78"/>
      <c r="K185" s="78"/>
    </row>
    <row r="186" spans="1:11" x14ac:dyDescent="0.25">
      <c r="A186" s="15" t="s">
        <v>3416</v>
      </c>
      <c r="B186" s="18" t="s">
        <v>366</v>
      </c>
      <c r="C186" s="20">
        <v>185</v>
      </c>
      <c r="D186" s="20" t="s">
        <v>490</v>
      </c>
      <c r="E186" s="20"/>
      <c r="F186" s="18" t="s">
        <v>1085</v>
      </c>
      <c r="G186" s="21" t="s">
        <v>194</v>
      </c>
      <c r="H186" s="78" t="s">
        <v>402</v>
      </c>
      <c r="I186" s="78" t="s">
        <v>402</v>
      </c>
      <c r="J186" s="78"/>
      <c r="K186" s="78"/>
    </row>
    <row r="187" spans="1:11" x14ac:dyDescent="0.25">
      <c r="A187" s="15" t="s">
        <v>3417</v>
      </c>
      <c r="B187" s="18" t="s">
        <v>366</v>
      </c>
      <c r="C187" s="20">
        <v>186</v>
      </c>
      <c r="D187" s="20" t="s">
        <v>490</v>
      </c>
      <c r="E187" s="20"/>
      <c r="F187" s="18" t="s">
        <v>1562</v>
      </c>
      <c r="G187" s="21" t="s">
        <v>194</v>
      </c>
      <c r="H187" s="78" t="s">
        <v>402</v>
      </c>
      <c r="I187" s="78" t="s">
        <v>402</v>
      </c>
      <c r="J187" s="78"/>
      <c r="K187" s="78"/>
    </row>
    <row r="188" spans="1:11" x14ac:dyDescent="0.25">
      <c r="A188" s="15" t="s">
        <v>3418</v>
      </c>
      <c r="B188" s="18" t="s">
        <v>366</v>
      </c>
      <c r="C188" s="20">
        <v>187</v>
      </c>
      <c r="D188" s="20" t="s">
        <v>490</v>
      </c>
      <c r="E188" s="20"/>
      <c r="F188" s="18" t="s">
        <v>1562</v>
      </c>
      <c r="G188" s="21" t="s">
        <v>194</v>
      </c>
      <c r="H188" s="78" t="s">
        <v>402</v>
      </c>
      <c r="I188" s="78" t="s">
        <v>402</v>
      </c>
      <c r="J188" s="78"/>
      <c r="K188" s="78"/>
    </row>
    <row r="189" spans="1:11" x14ac:dyDescent="0.25">
      <c r="A189" s="15" t="s">
        <v>3419</v>
      </c>
      <c r="B189" s="18" t="s">
        <v>366</v>
      </c>
      <c r="C189" s="20">
        <v>188</v>
      </c>
      <c r="D189" s="20" t="s">
        <v>490</v>
      </c>
      <c r="E189" s="20"/>
      <c r="F189" s="18" t="s">
        <v>1085</v>
      </c>
      <c r="G189" s="21" t="s">
        <v>194</v>
      </c>
      <c r="H189" s="78" t="s">
        <v>402</v>
      </c>
      <c r="I189" s="78" t="s">
        <v>402</v>
      </c>
      <c r="J189" s="78"/>
      <c r="K189" s="78"/>
    </row>
    <row r="190" spans="1:11" x14ac:dyDescent="0.25">
      <c r="A190" s="15" t="s">
        <v>3420</v>
      </c>
      <c r="B190" s="18" t="s">
        <v>366</v>
      </c>
      <c r="C190" s="20">
        <v>189</v>
      </c>
      <c r="D190" s="20" t="s">
        <v>490</v>
      </c>
      <c r="E190" s="20"/>
      <c r="F190" s="18" t="s">
        <v>1085</v>
      </c>
      <c r="G190" s="21" t="s">
        <v>194</v>
      </c>
      <c r="H190" s="78" t="s">
        <v>402</v>
      </c>
      <c r="I190" s="78" t="s">
        <v>402</v>
      </c>
      <c r="J190" s="78"/>
      <c r="K190" s="78"/>
    </row>
    <row r="191" spans="1:11" x14ac:dyDescent="0.25">
      <c r="A191" s="15" t="s">
        <v>3421</v>
      </c>
      <c r="B191" s="18" t="s">
        <v>366</v>
      </c>
      <c r="C191" s="20">
        <v>190</v>
      </c>
      <c r="D191" s="20" t="s">
        <v>427</v>
      </c>
      <c r="E191" s="20"/>
      <c r="F191" s="18" t="s">
        <v>428</v>
      </c>
      <c r="G191" s="21" t="s">
        <v>194</v>
      </c>
      <c r="H191" s="78" t="s">
        <v>402</v>
      </c>
      <c r="I191" s="78" t="s">
        <v>402</v>
      </c>
      <c r="J191" s="78"/>
      <c r="K191" s="78"/>
    </row>
    <row r="192" spans="1:11" x14ac:dyDescent="0.25">
      <c r="A192" s="15" t="s">
        <v>3380</v>
      </c>
      <c r="B192" s="18" t="s">
        <v>366</v>
      </c>
      <c r="C192" s="20">
        <v>191</v>
      </c>
      <c r="D192" s="20" t="s">
        <v>407</v>
      </c>
      <c r="E192" s="20">
        <v>260</v>
      </c>
      <c r="F192" s="18" t="s">
        <v>410</v>
      </c>
      <c r="G192" s="21" t="s">
        <v>274</v>
      </c>
      <c r="H192" s="78" t="s">
        <v>402</v>
      </c>
      <c r="I192" s="78" t="s">
        <v>402</v>
      </c>
      <c r="J192" s="78"/>
      <c r="K192" s="78" t="s">
        <v>402</v>
      </c>
    </row>
    <row r="193" spans="1:11" x14ac:dyDescent="0.25">
      <c r="A193" s="15" t="s">
        <v>3380</v>
      </c>
      <c r="B193" s="18" t="s">
        <v>366</v>
      </c>
      <c r="C193" s="20">
        <v>192</v>
      </c>
      <c r="D193" s="20" t="s">
        <v>407</v>
      </c>
      <c r="E193" s="20">
        <v>260</v>
      </c>
      <c r="F193" s="18" t="s">
        <v>410</v>
      </c>
      <c r="G193" s="21" t="s">
        <v>274</v>
      </c>
      <c r="H193" s="78" t="s">
        <v>402</v>
      </c>
      <c r="I193" s="78" t="s">
        <v>402</v>
      </c>
      <c r="J193" s="78"/>
      <c r="K193" s="78" t="s">
        <v>402</v>
      </c>
    </row>
    <row r="194" spans="1:11" x14ac:dyDescent="0.25">
      <c r="A194" s="15" t="s">
        <v>3381</v>
      </c>
      <c r="B194" s="18" t="s">
        <v>366</v>
      </c>
      <c r="C194" s="20">
        <v>193</v>
      </c>
      <c r="D194" s="20" t="s">
        <v>407</v>
      </c>
      <c r="E194" s="20">
        <v>200</v>
      </c>
      <c r="F194" s="18" t="s">
        <v>405</v>
      </c>
      <c r="G194" s="21" t="s">
        <v>274</v>
      </c>
      <c r="H194" s="78" t="s">
        <v>402</v>
      </c>
      <c r="I194" s="78" t="s">
        <v>402</v>
      </c>
      <c r="J194" s="78"/>
      <c r="K194" s="78" t="s">
        <v>402</v>
      </c>
    </row>
    <row r="195" spans="1:11" x14ac:dyDescent="0.25">
      <c r="A195" s="15" t="s">
        <v>3382</v>
      </c>
      <c r="B195" s="18" t="s">
        <v>366</v>
      </c>
      <c r="C195" s="20">
        <v>194</v>
      </c>
      <c r="D195" s="20" t="s">
        <v>425</v>
      </c>
      <c r="E195" s="20">
        <v>270</v>
      </c>
      <c r="F195" s="18" t="s">
        <v>410</v>
      </c>
      <c r="G195" s="21" t="s">
        <v>274</v>
      </c>
      <c r="H195" s="78" t="s">
        <v>402</v>
      </c>
      <c r="I195" s="78" t="s">
        <v>402</v>
      </c>
      <c r="J195" s="78"/>
      <c r="K195" s="78" t="s">
        <v>402</v>
      </c>
    </row>
    <row r="196" spans="1:11" x14ac:dyDescent="0.25">
      <c r="A196" s="15" t="s">
        <v>3385</v>
      </c>
      <c r="B196" s="18" t="s">
        <v>366</v>
      </c>
      <c r="C196" s="20">
        <v>195</v>
      </c>
      <c r="D196" s="20" t="s">
        <v>400</v>
      </c>
      <c r="E196" s="20">
        <v>160</v>
      </c>
      <c r="F196" s="18" t="s">
        <v>410</v>
      </c>
      <c r="G196" s="21" t="s">
        <v>274</v>
      </c>
      <c r="H196" s="78" t="s">
        <v>402</v>
      </c>
      <c r="I196" s="78" t="s">
        <v>402</v>
      </c>
      <c r="J196" s="78"/>
      <c r="K196" s="78" t="s">
        <v>402</v>
      </c>
    </row>
    <row r="197" spans="1:11" x14ac:dyDescent="0.25">
      <c r="A197" s="15" t="s">
        <v>3386</v>
      </c>
      <c r="B197" s="18" t="s">
        <v>366</v>
      </c>
      <c r="C197" s="20">
        <v>196</v>
      </c>
      <c r="D197" s="20" t="s">
        <v>421</v>
      </c>
      <c r="E197" s="20">
        <v>270</v>
      </c>
      <c r="F197" s="18" t="s">
        <v>410</v>
      </c>
      <c r="G197" s="21" t="s">
        <v>274</v>
      </c>
      <c r="H197" s="78" t="s">
        <v>402</v>
      </c>
      <c r="I197" s="78" t="s">
        <v>402</v>
      </c>
      <c r="J197" s="78"/>
      <c r="K197" s="78" t="s">
        <v>402</v>
      </c>
    </row>
    <row r="198" spans="1:11" x14ac:dyDescent="0.25">
      <c r="A198" s="15" t="s">
        <v>3386</v>
      </c>
      <c r="B198" s="18" t="s">
        <v>366</v>
      </c>
      <c r="C198" s="20">
        <v>197</v>
      </c>
      <c r="D198" s="20" t="s">
        <v>421</v>
      </c>
      <c r="E198" s="20">
        <v>270</v>
      </c>
      <c r="F198" s="18" t="s">
        <v>410</v>
      </c>
      <c r="G198" s="21" t="s">
        <v>274</v>
      </c>
      <c r="H198" s="78" t="s">
        <v>402</v>
      </c>
      <c r="I198" s="78" t="s">
        <v>402</v>
      </c>
      <c r="J198" s="78"/>
      <c r="K198" s="78" t="s">
        <v>402</v>
      </c>
    </row>
    <row r="199" spans="1:11" x14ac:dyDescent="0.25">
      <c r="A199" s="15" t="s">
        <v>3387</v>
      </c>
      <c r="B199" s="18" t="s">
        <v>366</v>
      </c>
      <c r="C199" s="20">
        <v>198</v>
      </c>
      <c r="D199" s="20" t="s">
        <v>431</v>
      </c>
      <c r="E199" s="20">
        <v>270</v>
      </c>
      <c r="F199" s="18" t="s">
        <v>410</v>
      </c>
      <c r="G199" s="21" t="s">
        <v>274</v>
      </c>
      <c r="H199" s="78" t="s">
        <v>402</v>
      </c>
      <c r="I199" s="78" t="s">
        <v>402</v>
      </c>
      <c r="J199" s="78"/>
      <c r="K199" s="78" t="s">
        <v>402</v>
      </c>
    </row>
    <row r="200" spans="1:11" x14ac:dyDescent="0.25">
      <c r="A200" s="15" t="s">
        <v>3387</v>
      </c>
      <c r="B200" s="18" t="s">
        <v>366</v>
      </c>
      <c r="C200" s="20">
        <v>199</v>
      </c>
      <c r="D200" s="20" t="s">
        <v>431</v>
      </c>
      <c r="E200" s="20">
        <v>270</v>
      </c>
      <c r="F200" s="18" t="s">
        <v>410</v>
      </c>
      <c r="G200" s="21" t="s">
        <v>274</v>
      </c>
      <c r="H200" s="78" t="s">
        <v>402</v>
      </c>
      <c r="I200" s="78" t="s">
        <v>402</v>
      </c>
      <c r="J200" s="78"/>
      <c r="K200" s="78" t="s">
        <v>402</v>
      </c>
    </row>
    <row r="201" spans="1:11" x14ac:dyDescent="0.25">
      <c r="A201" s="15" t="s">
        <v>3389</v>
      </c>
      <c r="B201" s="18" t="s">
        <v>366</v>
      </c>
      <c r="C201" s="20">
        <v>200</v>
      </c>
      <c r="D201" s="20" t="s">
        <v>435</v>
      </c>
      <c r="E201" s="20">
        <v>250</v>
      </c>
      <c r="F201" s="18" t="s">
        <v>410</v>
      </c>
      <c r="G201" s="21" t="s">
        <v>274</v>
      </c>
      <c r="H201" s="78" t="s">
        <v>402</v>
      </c>
      <c r="I201" s="78" t="s">
        <v>402</v>
      </c>
      <c r="J201" s="78"/>
      <c r="K201" s="78" t="s">
        <v>402</v>
      </c>
    </row>
    <row r="202" spans="1:11" x14ac:dyDescent="0.25">
      <c r="A202" s="15" t="s">
        <v>3389</v>
      </c>
      <c r="B202" s="18" t="s">
        <v>366</v>
      </c>
      <c r="C202" s="20">
        <v>201</v>
      </c>
      <c r="D202" s="20" t="s">
        <v>435</v>
      </c>
      <c r="E202" s="20">
        <v>250</v>
      </c>
      <c r="F202" s="18" t="s">
        <v>410</v>
      </c>
      <c r="G202" s="21" t="s">
        <v>274</v>
      </c>
      <c r="H202" s="78" t="s">
        <v>402</v>
      </c>
      <c r="I202" s="78" t="s">
        <v>402</v>
      </c>
      <c r="J202" s="78"/>
      <c r="K202" s="78" t="s">
        <v>402</v>
      </c>
    </row>
    <row r="203" spans="1:11" x14ac:dyDescent="0.25">
      <c r="A203" s="15" t="s">
        <v>3390</v>
      </c>
      <c r="B203" s="18" t="s">
        <v>366</v>
      </c>
      <c r="C203" s="20">
        <v>202</v>
      </c>
      <c r="D203" s="20" t="s">
        <v>435</v>
      </c>
      <c r="E203" s="20">
        <v>210</v>
      </c>
      <c r="F203" s="18" t="s">
        <v>405</v>
      </c>
      <c r="G203" s="21" t="s">
        <v>274</v>
      </c>
      <c r="H203" s="78" t="s">
        <v>402</v>
      </c>
      <c r="I203" s="78" t="s">
        <v>402</v>
      </c>
      <c r="J203" s="78"/>
      <c r="K203" s="78" t="s">
        <v>402</v>
      </c>
    </row>
    <row r="204" spans="1:11" x14ac:dyDescent="0.25">
      <c r="A204" s="15" t="s">
        <v>3391</v>
      </c>
      <c r="B204" s="18" t="s">
        <v>366</v>
      </c>
      <c r="C204" s="20">
        <v>203</v>
      </c>
      <c r="D204" s="20" t="s">
        <v>419</v>
      </c>
      <c r="E204" s="20">
        <v>260</v>
      </c>
      <c r="F204" s="18" t="s">
        <v>410</v>
      </c>
      <c r="G204" s="21" t="s">
        <v>274</v>
      </c>
      <c r="H204" s="78" t="s">
        <v>402</v>
      </c>
      <c r="I204" s="78" t="s">
        <v>402</v>
      </c>
      <c r="J204" s="78"/>
      <c r="K204" s="78" t="s">
        <v>402</v>
      </c>
    </row>
    <row r="205" spans="1:11" x14ac:dyDescent="0.25">
      <c r="A205" s="15" t="s">
        <v>3394</v>
      </c>
      <c r="B205" s="18" t="s">
        <v>366</v>
      </c>
      <c r="C205" s="20">
        <v>204</v>
      </c>
      <c r="D205" s="20" t="s">
        <v>2651</v>
      </c>
      <c r="E205" s="20">
        <v>260</v>
      </c>
      <c r="F205" s="18" t="s">
        <v>410</v>
      </c>
      <c r="G205" s="21" t="s">
        <v>274</v>
      </c>
      <c r="H205" s="78" t="s">
        <v>402</v>
      </c>
      <c r="I205" s="78" t="s">
        <v>402</v>
      </c>
      <c r="J205" s="78"/>
      <c r="K205" s="78" t="s">
        <v>402</v>
      </c>
    </row>
    <row r="206" spans="1:11" x14ac:dyDescent="0.25">
      <c r="A206" s="15" t="s">
        <v>3394</v>
      </c>
      <c r="B206" s="18" t="s">
        <v>366</v>
      </c>
      <c r="C206" s="20">
        <v>205</v>
      </c>
      <c r="D206" s="20" t="s">
        <v>2651</v>
      </c>
      <c r="E206" s="20">
        <v>260</v>
      </c>
      <c r="F206" s="18" t="s">
        <v>410</v>
      </c>
      <c r="G206" s="21" t="s">
        <v>274</v>
      </c>
      <c r="H206" s="78" t="s">
        <v>402</v>
      </c>
      <c r="I206" s="78" t="s">
        <v>402</v>
      </c>
      <c r="J206" s="78"/>
      <c r="K206" s="78" t="s">
        <v>402</v>
      </c>
    </row>
    <row r="207" spans="1:11" x14ac:dyDescent="0.25">
      <c r="A207" s="15" t="s">
        <v>3395</v>
      </c>
      <c r="B207" s="18" t="s">
        <v>366</v>
      </c>
      <c r="C207" s="20">
        <v>206</v>
      </c>
      <c r="D207" s="20" t="s">
        <v>2651</v>
      </c>
      <c r="E207" s="20">
        <v>190</v>
      </c>
      <c r="F207" s="18" t="s">
        <v>405</v>
      </c>
      <c r="G207" s="21" t="s">
        <v>274</v>
      </c>
      <c r="H207" s="78" t="s">
        <v>402</v>
      </c>
      <c r="I207" s="78" t="s">
        <v>402</v>
      </c>
      <c r="J207" s="78"/>
      <c r="K207" s="78" t="s">
        <v>402</v>
      </c>
    </row>
    <row r="208" spans="1:11" x14ac:dyDescent="0.25">
      <c r="A208" s="15" t="s">
        <v>3396</v>
      </c>
      <c r="B208" s="18" t="s">
        <v>366</v>
      </c>
      <c r="C208" s="20">
        <v>207</v>
      </c>
      <c r="D208" s="20" t="s">
        <v>414</v>
      </c>
      <c r="E208" s="20">
        <v>200</v>
      </c>
      <c r="F208" s="18" t="s">
        <v>405</v>
      </c>
      <c r="G208" s="21" t="s">
        <v>274</v>
      </c>
      <c r="H208" s="78" t="s">
        <v>402</v>
      </c>
      <c r="I208" s="78" t="s">
        <v>402</v>
      </c>
      <c r="J208" s="78"/>
      <c r="K208" s="78" t="s">
        <v>402</v>
      </c>
    </row>
    <row r="209" spans="1:11" x14ac:dyDescent="0.25">
      <c r="A209" s="15" t="s">
        <v>3225</v>
      </c>
      <c r="B209" s="18" t="s">
        <v>366</v>
      </c>
      <c r="C209" s="20">
        <v>208</v>
      </c>
      <c r="D209" s="20" t="s">
        <v>414</v>
      </c>
      <c r="E209" s="20">
        <v>200</v>
      </c>
      <c r="F209" s="18" t="s">
        <v>410</v>
      </c>
      <c r="G209" s="21" t="s">
        <v>274</v>
      </c>
      <c r="H209" s="78" t="s">
        <v>402</v>
      </c>
      <c r="I209" s="78" t="s">
        <v>402</v>
      </c>
      <c r="J209" s="78"/>
      <c r="K209" s="78" t="s">
        <v>402</v>
      </c>
    </row>
    <row r="210" spans="1:11" x14ac:dyDescent="0.25">
      <c r="A210" s="15" t="s">
        <v>3408</v>
      </c>
      <c r="B210" s="18" t="s">
        <v>366</v>
      </c>
      <c r="C210" s="20">
        <v>209</v>
      </c>
      <c r="D210" s="20" t="s">
        <v>490</v>
      </c>
      <c r="E210" s="20"/>
      <c r="F210" s="18" t="s">
        <v>1085</v>
      </c>
      <c r="G210" s="21" t="s">
        <v>274</v>
      </c>
      <c r="H210" s="78" t="s">
        <v>402</v>
      </c>
      <c r="I210" s="78" t="s">
        <v>402</v>
      </c>
      <c r="J210" s="78"/>
      <c r="K210" s="78" t="s">
        <v>402</v>
      </c>
    </row>
    <row r="211" spans="1:11" x14ac:dyDescent="0.25">
      <c r="A211" s="15" t="s">
        <v>3409</v>
      </c>
      <c r="B211" s="18" t="s">
        <v>366</v>
      </c>
      <c r="C211" s="20">
        <v>210</v>
      </c>
      <c r="D211" s="20" t="s">
        <v>490</v>
      </c>
      <c r="E211" s="20"/>
      <c r="F211" s="18" t="s">
        <v>1085</v>
      </c>
      <c r="G211" s="21" t="s">
        <v>274</v>
      </c>
      <c r="H211" s="78" t="s">
        <v>402</v>
      </c>
      <c r="I211" s="78" t="s">
        <v>402</v>
      </c>
      <c r="J211" s="78"/>
      <c r="K211" s="78" t="s">
        <v>402</v>
      </c>
    </row>
    <row r="212" spans="1:11" x14ac:dyDescent="0.25">
      <c r="A212" s="15" t="s">
        <v>3410</v>
      </c>
      <c r="B212" s="18" t="s">
        <v>366</v>
      </c>
      <c r="C212" s="20">
        <v>211</v>
      </c>
      <c r="D212" s="20" t="s">
        <v>490</v>
      </c>
      <c r="E212" s="20"/>
      <c r="F212" s="18" t="s">
        <v>1085</v>
      </c>
      <c r="G212" s="21" t="s">
        <v>274</v>
      </c>
      <c r="H212" s="78" t="s">
        <v>402</v>
      </c>
      <c r="I212" s="78" t="s">
        <v>402</v>
      </c>
      <c r="J212" s="78"/>
      <c r="K212" s="78" t="s">
        <v>402</v>
      </c>
    </row>
    <row r="213" spans="1:11" x14ac:dyDescent="0.25">
      <c r="A213" s="15" t="s">
        <v>3414</v>
      </c>
      <c r="B213" s="18" t="s">
        <v>366</v>
      </c>
      <c r="C213" s="20">
        <v>212</v>
      </c>
      <c r="D213" s="20" t="s">
        <v>490</v>
      </c>
      <c r="E213" s="20"/>
      <c r="F213" s="18" t="s">
        <v>1085</v>
      </c>
      <c r="G213" s="21" t="s">
        <v>274</v>
      </c>
      <c r="H213" s="78" t="s">
        <v>402</v>
      </c>
      <c r="I213" s="78" t="s">
        <v>402</v>
      </c>
      <c r="J213" s="78"/>
      <c r="K213" s="78" t="s">
        <v>402</v>
      </c>
    </row>
    <row r="214" spans="1:11" x14ac:dyDescent="0.25">
      <c r="A214" s="15" t="s">
        <v>3415</v>
      </c>
      <c r="B214" s="18" t="s">
        <v>366</v>
      </c>
      <c r="C214" s="20">
        <v>213</v>
      </c>
      <c r="D214" s="20" t="s">
        <v>490</v>
      </c>
      <c r="E214" s="20"/>
      <c r="F214" s="18" t="s">
        <v>1085</v>
      </c>
      <c r="G214" s="21" t="s">
        <v>274</v>
      </c>
      <c r="H214" s="78" t="s">
        <v>402</v>
      </c>
      <c r="I214" s="78" t="s">
        <v>402</v>
      </c>
      <c r="J214" s="78"/>
      <c r="K214" s="78" t="s">
        <v>402</v>
      </c>
    </row>
    <row r="215" spans="1:11" x14ac:dyDescent="0.25">
      <c r="A215" s="15" t="s">
        <v>3420</v>
      </c>
      <c r="B215" s="18" t="s">
        <v>366</v>
      </c>
      <c r="C215" s="20">
        <v>214</v>
      </c>
      <c r="D215" s="20" t="s">
        <v>490</v>
      </c>
      <c r="E215" s="20"/>
      <c r="F215" s="18" t="s">
        <v>1085</v>
      </c>
      <c r="G215" s="21" t="s">
        <v>274</v>
      </c>
      <c r="H215" s="78" t="s">
        <v>402</v>
      </c>
      <c r="I215" s="78" t="s">
        <v>402</v>
      </c>
      <c r="J215" s="78"/>
      <c r="K215" s="78" t="s">
        <v>402</v>
      </c>
    </row>
    <row r="216" spans="1:11" x14ac:dyDescent="0.25">
      <c r="A216" s="15" t="s">
        <v>3380</v>
      </c>
      <c r="B216" s="18" t="s">
        <v>366</v>
      </c>
      <c r="C216" s="20">
        <v>215</v>
      </c>
      <c r="D216" s="20" t="s">
        <v>407</v>
      </c>
      <c r="E216" s="20">
        <v>260</v>
      </c>
      <c r="F216" s="18" t="s">
        <v>410</v>
      </c>
      <c r="G216" s="21" t="s">
        <v>278</v>
      </c>
      <c r="H216" s="78" t="s">
        <v>402</v>
      </c>
      <c r="I216" s="78" t="s">
        <v>402</v>
      </c>
      <c r="J216" s="78"/>
      <c r="K216" s="78" t="s">
        <v>402</v>
      </c>
    </row>
    <row r="217" spans="1:11" x14ac:dyDescent="0.25">
      <c r="A217" s="15" t="s">
        <v>3381</v>
      </c>
      <c r="B217" s="18" t="s">
        <v>366</v>
      </c>
      <c r="C217" s="20">
        <v>216</v>
      </c>
      <c r="D217" s="20" t="s">
        <v>407</v>
      </c>
      <c r="E217" s="20">
        <v>200</v>
      </c>
      <c r="F217" s="18" t="s">
        <v>405</v>
      </c>
      <c r="G217" s="21" t="s">
        <v>278</v>
      </c>
      <c r="H217" s="78" t="s">
        <v>402</v>
      </c>
      <c r="I217" s="78" t="s">
        <v>402</v>
      </c>
      <c r="J217" s="78"/>
      <c r="K217" s="78" t="s">
        <v>402</v>
      </c>
    </row>
    <row r="218" spans="1:11" x14ac:dyDescent="0.25">
      <c r="A218" s="15" t="s">
        <v>3382</v>
      </c>
      <c r="B218" s="18" t="s">
        <v>366</v>
      </c>
      <c r="C218" s="20">
        <v>217</v>
      </c>
      <c r="D218" s="20" t="s">
        <v>425</v>
      </c>
      <c r="E218" s="20">
        <v>270</v>
      </c>
      <c r="F218" s="18" t="s">
        <v>410</v>
      </c>
      <c r="G218" s="21" t="s">
        <v>278</v>
      </c>
      <c r="H218" s="78" t="s">
        <v>402</v>
      </c>
      <c r="I218" s="78" t="s">
        <v>402</v>
      </c>
      <c r="J218" s="78"/>
      <c r="K218" s="78" t="s">
        <v>402</v>
      </c>
    </row>
    <row r="219" spans="1:11" x14ac:dyDescent="0.25">
      <c r="A219" s="15" t="s">
        <v>3384</v>
      </c>
      <c r="B219" s="18" t="s">
        <v>366</v>
      </c>
      <c r="C219" s="20">
        <v>218</v>
      </c>
      <c r="D219" s="20" t="s">
        <v>404</v>
      </c>
      <c r="E219" s="20">
        <v>240</v>
      </c>
      <c r="F219" s="18" t="s">
        <v>401</v>
      </c>
      <c r="G219" s="21" t="s">
        <v>278</v>
      </c>
      <c r="H219" s="78" t="s">
        <v>402</v>
      </c>
      <c r="I219" s="78" t="s">
        <v>402</v>
      </c>
      <c r="J219" s="78"/>
      <c r="K219" s="78" t="s">
        <v>402</v>
      </c>
    </row>
    <row r="220" spans="1:11" x14ac:dyDescent="0.25">
      <c r="A220" s="15" t="s">
        <v>3385</v>
      </c>
      <c r="B220" s="18" t="s">
        <v>366</v>
      </c>
      <c r="C220" s="20">
        <v>219</v>
      </c>
      <c r="D220" s="20" t="s">
        <v>400</v>
      </c>
      <c r="E220" s="20">
        <v>160</v>
      </c>
      <c r="F220" s="18" t="s">
        <v>410</v>
      </c>
      <c r="G220" s="21" t="s">
        <v>278</v>
      </c>
      <c r="H220" s="78" t="s">
        <v>402</v>
      </c>
      <c r="I220" s="78" t="s">
        <v>402</v>
      </c>
      <c r="J220" s="78"/>
      <c r="K220" s="78" t="s">
        <v>402</v>
      </c>
    </row>
    <row r="221" spans="1:11" x14ac:dyDescent="0.25">
      <c r="A221" s="15" t="s">
        <v>3386</v>
      </c>
      <c r="B221" s="18" t="s">
        <v>366</v>
      </c>
      <c r="C221" s="20">
        <v>220</v>
      </c>
      <c r="D221" s="20" t="s">
        <v>421</v>
      </c>
      <c r="E221" s="20">
        <v>270</v>
      </c>
      <c r="F221" s="18" t="s">
        <v>410</v>
      </c>
      <c r="G221" s="21" t="s">
        <v>278</v>
      </c>
      <c r="H221" s="78" t="s">
        <v>402</v>
      </c>
      <c r="I221" s="78" t="s">
        <v>402</v>
      </c>
      <c r="J221" s="78"/>
      <c r="K221" s="78" t="s">
        <v>402</v>
      </c>
    </row>
    <row r="222" spans="1:11" x14ac:dyDescent="0.25">
      <c r="A222" s="15" t="s">
        <v>3387</v>
      </c>
      <c r="B222" s="18" t="s">
        <v>366</v>
      </c>
      <c r="C222" s="20">
        <v>221</v>
      </c>
      <c r="D222" s="20" t="s">
        <v>431</v>
      </c>
      <c r="E222" s="20">
        <v>270</v>
      </c>
      <c r="F222" s="18" t="s">
        <v>410</v>
      </c>
      <c r="G222" s="21" t="s">
        <v>278</v>
      </c>
      <c r="H222" s="78" t="s">
        <v>402</v>
      </c>
      <c r="I222" s="78" t="s">
        <v>402</v>
      </c>
      <c r="J222" s="78"/>
      <c r="K222" s="78" t="s">
        <v>402</v>
      </c>
    </row>
    <row r="223" spans="1:11" x14ac:dyDescent="0.25">
      <c r="A223" s="15" t="s">
        <v>3389</v>
      </c>
      <c r="B223" s="18" t="s">
        <v>366</v>
      </c>
      <c r="C223" s="20">
        <v>222</v>
      </c>
      <c r="D223" s="20" t="s">
        <v>435</v>
      </c>
      <c r="E223" s="20">
        <v>250</v>
      </c>
      <c r="F223" s="18" t="s">
        <v>410</v>
      </c>
      <c r="G223" s="21" t="s">
        <v>278</v>
      </c>
      <c r="H223" s="78" t="s">
        <v>402</v>
      </c>
      <c r="I223" s="78" t="s">
        <v>402</v>
      </c>
      <c r="J223" s="78"/>
      <c r="K223" s="78" t="s">
        <v>402</v>
      </c>
    </row>
    <row r="224" spans="1:11" x14ac:dyDescent="0.25">
      <c r="A224" s="15" t="s">
        <v>3390</v>
      </c>
      <c r="B224" s="18" t="s">
        <v>366</v>
      </c>
      <c r="C224" s="20">
        <v>223</v>
      </c>
      <c r="D224" s="20" t="s">
        <v>435</v>
      </c>
      <c r="E224" s="20">
        <v>210</v>
      </c>
      <c r="F224" s="18" t="s">
        <v>405</v>
      </c>
      <c r="G224" s="21" t="s">
        <v>278</v>
      </c>
      <c r="H224" s="78" t="s">
        <v>402</v>
      </c>
      <c r="I224" s="78" t="s">
        <v>402</v>
      </c>
      <c r="J224" s="78"/>
      <c r="K224" s="78" t="s">
        <v>402</v>
      </c>
    </row>
    <row r="225" spans="1:11" x14ac:dyDescent="0.25">
      <c r="A225" s="15" t="s">
        <v>3391</v>
      </c>
      <c r="B225" s="18" t="s">
        <v>366</v>
      </c>
      <c r="C225" s="20">
        <v>224</v>
      </c>
      <c r="D225" s="20" t="s">
        <v>419</v>
      </c>
      <c r="E225" s="20">
        <v>260</v>
      </c>
      <c r="F225" s="18" t="s">
        <v>410</v>
      </c>
      <c r="G225" s="21" t="s">
        <v>278</v>
      </c>
      <c r="H225" s="78" t="s">
        <v>402</v>
      </c>
      <c r="I225" s="78" t="s">
        <v>402</v>
      </c>
      <c r="J225" s="78"/>
      <c r="K225" s="78" t="s">
        <v>402</v>
      </c>
    </row>
    <row r="226" spans="1:11" x14ac:dyDescent="0.25">
      <c r="A226" s="15" t="s">
        <v>3394</v>
      </c>
      <c r="B226" s="18" t="s">
        <v>366</v>
      </c>
      <c r="C226" s="20">
        <v>225</v>
      </c>
      <c r="D226" s="20" t="s">
        <v>2651</v>
      </c>
      <c r="E226" s="20">
        <v>260</v>
      </c>
      <c r="F226" s="18" t="s">
        <v>410</v>
      </c>
      <c r="G226" s="21" t="s">
        <v>278</v>
      </c>
      <c r="H226" s="78" t="s">
        <v>402</v>
      </c>
      <c r="I226" s="78" t="s">
        <v>402</v>
      </c>
      <c r="J226" s="78"/>
      <c r="K226" s="78" t="s">
        <v>402</v>
      </c>
    </row>
    <row r="227" spans="1:11" x14ac:dyDescent="0.25">
      <c r="A227" s="15" t="s">
        <v>3395</v>
      </c>
      <c r="B227" s="18" t="s">
        <v>366</v>
      </c>
      <c r="C227" s="20">
        <v>226</v>
      </c>
      <c r="D227" s="20" t="s">
        <v>2651</v>
      </c>
      <c r="E227" s="20">
        <v>190</v>
      </c>
      <c r="F227" s="18" t="s">
        <v>405</v>
      </c>
      <c r="G227" s="21" t="s">
        <v>278</v>
      </c>
      <c r="H227" s="78" t="s">
        <v>402</v>
      </c>
      <c r="I227" s="78" t="s">
        <v>402</v>
      </c>
      <c r="J227" s="78"/>
      <c r="K227" s="78" t="s">
        <v>402</v>
      </c>
    </row>
    <row r="228" spans="1:11" x14ac:dyDescent="0.25">
      <c r="A228" s="15" t="s">
        <v>3396</v>
      </c>
      <c r="B228" s="18" t="s">
        <v>366</v>
      </c>
      <c r="C228" s="20">
        <v>227</v>
      </c>
      <c r="D228" s="20" t="s">
        <v>414</v>
      </c>
      <c r="E228" s="20">
        <v>200</v>
      </c>
      <c r="F228" s="18" t="s">
        <v>405</v>
      </c>
      <c r="G228" s="21" t="s">
        <v>278</v>
      </c>
      <c r="H228" s="78" t="s">
        <v>402</v>
      </c>
      <c r="I228" s="78" t="s">
        <v>402</v>
      </c>
      <c r="J228" s="78"/>
      <c r="K228" s="78" t="s">
        <v>402</v>
      </c>
    </row>
    <row r="229" spans="1:11" x14ac:dyDescent="0.25">
      <c r="A229" s="15" t="s">
        <v>3225</v>
      </c>
      <c r="B229" s="18" t="s">
        <v>366</v>
      </c>
      <c r="C229" s="20">
        <v>228</v>
      </c>
      <c r="D229" s="20" t="s">
        <v>414</v>
      </c>
      <c r="E229" s="20">
        <v>200</v>
      </c>
      <c r="F229" s="18" t="s">
        <v>410</v>
      </c>
      <c r="G229" s="21" t="s">
        <v>278</v>
      </c>
      <c r="H229" s="78" t="s">
        <v>402</v>
      </c>
      <c r="I229" s="78" t="s">
        <v>402</v>
      </c>
      <c r="J229" s="78"/>
      <c r="K229" s="78" t="s">
        <v>402</v>
      </c>
    </row>
    <row r="230" spans="1:11" x14ac:dyDescent="0.25">
      <c r="A230" s="15" t="s">
        <v>3397</v>
      </c>
      <c r="B230" s="18" t="s">
        <v>366</v>
      </c>
      <c r="C230" s="20">
        <v>229</v>
      </c>
      <c r="D230" s="20" t="s">
        <v>490</v>
      </c>
      <c r="E230" s="20"/>
      <c r="F230" s="18" t="s">
        <v>1562</v>
      </c>
      <c r="G230" s="21" t="s">
        <v>278</v>
      </c>
      <c r="H230" s="78" t="s">
        <v>402</v>
      </c>
      <c r="I230" s="78" t="s">
        <v>402</v>
      </c>
      <c r="J230" s="78"/>
      <c r="K230" s="78" t="s">
        <v>402</v>
      </c>
    </row>
    <row r="231" spans="1:11" x14ac:dyDescent="0.25">
      <c r="A231" s="15" t="s">
        <v>3402</v>
      </c>
      <c r="B231" s="18" t="s">
        <v>366</v>
      </c>
      <c r="C231" s="20">
        <v>230</v>
      </c>
      <c r="D231" s="20" t="s">
        <v>490</v>
      </c>
      <c r="E231" s="20"/>
      <c r="F231" s="18" t="s">
        <v>1562</v>
      </c>
      <c r="G231" s="21" t="s">
        <v>278</v>
      </c>
      <c r="H231" s="78" t="s">
        <v>402</v>
      </c>
      <c r="I231" s="78" t="s">
        <v>402</v>
      </c>
      <c r="J231" s="78"/>
      <c r="K231" s="78" t="s">
        <v>402</v>
      </c>
    </row>
    <row r="232" spans="1:11" x14ac:dyDescent="0.25">
      <c r="A232" s="15" t="s">
        <v>3406</v>
      </c>
      <c r="B232" s="18" t="s">
        <v>366</v>
      </c>
      <c r="C232" s="20">
        <v>231</v>
      </c>
      <c r="D232" s="20" t="s">
        <v>490</v>
      </c>
      <c r="E232" s="20"/>
      <c r="F232" s="18" t="s">
        <v>1562</v>
      </c>
      <c r="G232" s="21" t="s">
        <v>278</v>
      </c>
      <c r="H232" s="78" t="s">
        <v>402</v>
      </c>
      <c r="I232" s="78" t="s">
        <v>402</v>
      </c>
      <c r="J232" s="78"/>
      <c r="K232" s="78" t="s">
        <v>402</v>
      </c>
    </row>
    <row r="233" spans="1:11" x14ac:dyDescent="0.25">
      <c r="A233" s="15" t="s">
        <v>3413</v>
      </c>
      <c r="B233" s="18" t="s">
        <v>366</v>
      </c>
      <c r="C233" s="20">
        <v>232</v>
      </c>
      <c r="D233" s="20" t="s">
        <v>490</v>
      </c>
      <c r="E233" s="20"/>
      <c r="F233" s="18" t="s">
        <v>1562</v>
      </c>
      <c r="G233" s="21" t="s">
        <v>278</v>
      </c>
      <c r="H233" s="78" t="s">
        <v>402</v>
      </c>
      <c r="I233" s="78" t="s">
        <v>402</v>
      </c>
      <c r="J233" s="78"/>
      <c r="K233" s="78" t="s">
        <v>402</v>
      </c>
    </row>
    <row r="234" spans="1:11" x14ac:dyDescent="0.25">
      <c r="A234" s="15" t="s">
        <v>2188</v>
      </c>
      <c r="B234" s="18" t="s">
        <v>366</v>
      </c>
      <c r="C234" s="20">
        <v>233</v>
      </c>
      <c r="D234" s="20" t="s">
        <v>490</v>
      </c>
      <c r="E234" s="20"/>
      <c r="F234" s="18" t="s">
        <v>1562</v>
      </c>
      <c r="G234" s="21" t="s">
        <v>278</v>
      </c>
      <c r="H234" s="78" t="s">
        <v>402</v>
      </c>
      <c r="I234" s="78" t="s">
        <v>402</v>
      </c>
      <c r="J234" s="78"/>
      <c r="K234" s="78" t="s">
        <v>402</v>
      </c>
    </row>
    <row r="235" spans="1:11" x14ac:dyDescent="0.25">
      <c r="A235" s="15" t="s">
        <v>3421</v>
      </c>
      <c r="B235" s="18" t="s">
        <v>366</v>
      </c>
      <c r="C235" s="20">
        <v>234</v>
      </c>
      <c r="D235" s="20" t="s">
        <v>427</v>
      </c>
      <c r="E235" s="20"/>
      <c r="F235" s="18" t="s">
        <v>428</v>
      </c>
      <c r="G235" s="21" t="s">
        <v>278</v>
      </c>
      <c r="H235" s="78" t="s">
        <v>402</v>
      </c>
      <c r="I235" s="78" t="s">
        <v>402</v>
      </c>
      <c r="J235" s="78"/>
      <c r="K235" s="78" t="s">
        <v>402</v>
      </c>
    </row>
  </sheetData>
  <sheetProtection selectLockedCells="1" selectUnlockedCells="1"/>
  <mergeCells count="1">
    <mergeCell ref="Z1:AH1"/>
  </mergeCells>
  <conditionalFormatting sqref="H2:K235">
    <cfRule type="cellIs" dxfId="438" priority="1" stopIfTrue="1" operator="equal">
      <formula>"-"</formula>
    </cfRule>
    <cfRule type="cellIs" dxfId="437" priority="2" stopIfTrue="1" operator="equal">
      <formula>"x"</formula>
    </cfRule>
  </conditionalFormatting>
  <hyperlinks>
    <hyperlink ref="L1" location="'Expansion set Check List'!A1" display="Home" xr:uid="{00000000-0004-0000-5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228">
    <tabColor rgb="FF00FF00"/>
  </sheetPr>
  <dimension ref="A1:AH259"/>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7.33203125" customWidth="1"/>
    <col min="2" max="2" width="12.109375" bestFit="1" customWidth="1"/>
    <col min="3" max="3" width="4"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3422</v>
      </c>
      <c r="B2" s="18" t="s">
        <v>367</v>
      </c>
      <c r="C2" s="18">
        <v>1</v>
      </c>
      <c r="D2" s="20" t="s">
        <v>407</v>
      </c>
      <c r="E2" s="128">
        <v>270</v>
      </c>
      <c r="F2" s="18" t="s">
        <v>410</v>
      </c>
      <c r="G2" s="19" t="s">
        <v>210</v>
      </c>
      <c r="H2" s="78" t="s">
        <v>402</v>
      </c>
      <c r="I2" s="78" t="s">
        <v>402</v>
      </c>
      <c r="J2" s="78"/>
      <c r="K2" s="78" t="s">
        <v>402</v>
      </c>
      <c r="M2" s="25">
        <f>COUNTIF(H2:H500,"x")</f>
        <v>0</v>
      </c>
      <c r="N2" s="26">
        <f t="shared" ref="N2:P2" si="0">COUNTIF(I2:I500,"x")</f>
        <v>0</v>
      </c>
      <c r="O2" s="26">
        <f t="shared" si="0"/>
        <v>0</v>
      </c>
      <c r="P2" s="27">
        <f t="shared" si="0"/>
        <v>0</v>
      </c>
      <c r="R2" s="171" t="s">
        <v>100</v>
      </c>
      <c r="S2" s="172"/>
      <c r="T2" s="186">
        <f>SUM(T3:T25)</f>
        <v>0</v>
      </c>
      <c r="U2" s="187"/>
      <c r="V2" s="188" t="s">
        <v>102</v>
      </c>
      <c r="W2" s="172"/>
      <c r="X2" s="173">
        <f>SUM(X3:X25)</f>
        <v>258</v>
      </c>
      <c r="Z2" s="109"/>
      <c r="AA2" s="109"/>
      <c r="AB2" s="109"/>
      <c r="AC2" s="109"/>
      <c r="AD2" s="109"/>
      <c r="AE2" s="109"/>
      <c r="AF2" s="109"/>
      <c r="AG2" s="109"/>
      <c r="AH2" s="109"/>
    </row>
    <row r="3" spans="1:34" x14ac:dyDescent="0.25">
      <c r="A3" s="15" t="s">
        <v>955</v>
      </c>
      <c r="B3" s="18" t="s">
        <v>367</v>
      </c>
      <c r="C3" s="20">
        <v>2</v>
      </c>
      <c r="D3" s="20" t="s">
        <v>407</v>
      </c>
      <c r="E3" s="20">
        <v>70</v>
      </c>
      <c r="F3" s="18" t="s">
        <v>410</v>
      </c>
      <c r="G3" s="19" t="s">
        <v>190</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65</v>
      </c>
    </row>
    <row r="4" spans="1:34" x14ac:dyDescent="0.25">
      <c r="A4" s="15" t="s">
        <v>1973</v>
      </c>
      <c r="B4" s="18" t="s">
        <v>367</v>
      </c>
      <c r="C4" s="18">
        <v>3</v>
      </c>
      <c r="D4" s="20" t="s">
        <v>407</v>
      </c>
      <c r="E4" s="20">
        <v>120</v>
      </c>
      <c r="F4" s="18" t="s">
        <v>405</v>
      </c>
      <c r="G4" s="19" t="s">
        <v>194</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72</v>
      </c>
    </row>
    <row r="5" spans="1:34" x14ac:dyDescent="0.25">
      <c r="A5" s="15" t="s">
        <v>977</v>
      </c>
      <c r="B5" s="18" t="s">
        <v>367</v>
      </c>
      <c r="C5" s="20">
        <v>4</v>
      </c>
      <c r="D5" s="20" t="s">
        <v>407</v>
      </c>
      <c r="E5" s="20">
        <v>80</v>
      </c>
      <c r="F5" s="18" t="s">
        <v>410</v>
      </c>
      <c r="G5" s="19" t="s">
        <v>202</v>
      </c>
      <c r="H5" s="78" t="s">
        <v>402</v>
      </c>
      <c r="I5" s="78" t="s">
        <v>402</v>
      </c>
      <c r="J5" s="78"/>
      <c r="K5" s="78"/>
      <c r="R5" s="125" t="s">
        <v>198</v>
      </c>
      <c r="S5" s="261">
        <f t="shared" si="1"/>
        <v>0</v>
      </c>
      <c r="T5" s="170">
        <f t="shared" si="2"/>
        <v>0</v>
      </c>
      <c r="U5" s="179"/>
      <c r="V5" s="125" t="s">
        <v>198</v>
      </c>
      <c r="W5" s="261">
        <f t="shared" si="3"/>
        <v>0</v>
      </c>
      <c r="X5" s="6">
        <f t="shared" si="4"/>
        <v>38</v>
      </c>
    </row>
    <row r="6" spans="1:34" x14ac:dyDescent="0.25">
      <c r="A6" s="15" t="s">
        <v>1232</v>
      </c>
      <c r="B6" s="18" t="s">
        <v>367</v>
      </c>
      <c r="C6" s="18">
        <v>5</v>
      </c>
      <c r="D6" s="20" t="s">
        <v>407</v>
      </c>
      <c r="E6" s="20">
        <v>60</v>
      </c>
      <c r="F6" s="18" t="s">
        <v>410</v>
      </c>
      <c r="G6" s="19" t="s">
        <v>190</v>
      </c>
      <c r="H6" s="78" t="s">
        <v>402</v>
      </c>
      <c r="I6" s="78" t="s">
        <v>402</v>
      </c>
      <c r="J6" s="78"/>
      <c r="K6" s="78"/>
      <c r="R6" s="125" t="s">
        <v>202</v>
      </c>
      <c r="S6" s="261">
        <f t="shared" si="1"/>
        <v>0</v>
      </c>
      <c r="T6" s="170">
        <f t="shared" si="2"/>
        <v>0</v>
      </c>
      <c r="U6" s="179"/>
      <c r="V6" s="125" t="s">
        <v>202</v>
      </c>
      <c r="W6" s="261">
        <f t="shared" si="3"/>
        <v>0</v>
      </c>
      <c r="X6" s="6">
        <f t="shared" si="4"/>
        <v>21</v>
      </c>
    </row>
    <row r="7" spans="1:34" x14ac:dyDescent="0.25">
      <c r="A7" s="15" t="s">
        <v>2330</v>
      </c>
      <c r="B7" s="18" t="s">
        <v>367</v>
      </c>
      <c r="C7" s="20">
        <v>6</v>
      </c>
      <c r="D7" s="20" t="s">
        <v>407</v>
      </c>
      <c r="E7" s="20">
        <v>50</v>
      </c>
      <c r="F7" s="18" t="s">
        <v>410</v>
      </c>
      <c r="G7" s="19" t="s">
        <v>190</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2330</v>
      </c>
      <c r="B8" s="18" t="s">
        <v>367</v>
      </c>
      <c r="C8" s="18">
        <v>7</v>
      </c>
      <c r="D8" s="20" t="s">
        <v>407</v>
      </c>
      <c r="E8" s="20">
        <v>50</v>
      </c>
      <c r="F8" s="18" t="s">
        <v>410</v>
      </c>
      <c r="G8" s="19" t="s">
        <v>190</v>
      </c>
      <c r="H8" s="78" t="s">
        <v>402</v>
      </c>
      <c r="I8" s="78" t="s">
        <v>402</v>
      </c>
      <c r="J8" s="78"/>
      <c r="K8" s="78"/>
      <c r="R8" s="125" t="s">
        <v>210</v>
      </c>
      <c r="S8" s="261">
        <f t="shared" si="1"/>
        <v>0</v>
      </c>
      <c r="T8" s="170">
        <f t="shared" si="2"/>
        <v>0</v>
      </c>
      <c r="U8" s="179"/>
      <c r="V8" s="125" t="s">
        <v>210</v>
      </c>
      <c r="W8" s="261">
        <f t="shared" si="3"/>
        <v>0</v>
      </c>
      <c r="X8" s="6">
        <f t="shared" si="4"/>
        <v>17</v>
      </c>
    </row>
    <row r="9" spans="1:34" x14ac:dyDescent="0.25">
      <c r="A9" s="15" t="s">
        <v>2331</v>
      </c>
      <c r="B9" s="18" t="s">
        <v>367</v>
      </c>
      <c r="C9" s="20">
        <v>8</v>
      </c>
      <c r="D9" s="20" t="s">
        <v>407</v>
      </c>
      <c r="E9" s="20">
        <v>70</v>
      </c>
      <c r="F9" s="18" t="s">
        <v>405</v>
      </c>
      <c r="G9" s="19" t="s">
        <v>194</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2332</v>
      </c>
      <c r="B10" s="18" t="s">
        <v>367</v>
      </c>
      <c r="C10" s="18">
        <v>9</v>
      </c>
      <c r="D10" s="20" t="s">
        <v>407</v>
      </c>
      <c r="E10" s="20">
        <v>120</v>
      </c>
      <c r="F10" s="18" t="s">
        <v>401</v>
      </c>
      <c r="G10" s="19" t="s">
        <v>198</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2434</v>
      </c>
      <c r="B11" s="18" t="s">
        <v>367</v>
      </c>
      <c r="C11" s="20">
        <v>10</v>
      </c>
      <c r="D11" s="20" t="s">
        <v>407</v>
      </c>
      <c r="E11" s="20">
        <v>70</v>
      </c>
      <c r="F11" s="18" t="s">
        <v>410</v>
      </c>
      <c r="G11" s="19" t="s">
        <v>190</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2362</v>
      </c>
      <c r="B12" s="18" t="s">
        <v>367</v>
      </c>
      <c r="C12" s="18">
        <v>11</v>
      </c>
      <c r="D12" s="20" t="s">
        <v>407</v>
      </c>
      <c r="E12" s="20">
        <v>120</v>
      </c>
      <c r="F12" s="18" t="s">
        <v>405</v>
      </c>
      <c r="G12" s="19" t="s">
        <v>198</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2363</v>
      </c>
      <c r="B13" s="18" t="s">
        <v>367</v>
      </c>
      <c r="C13" s="20">
        <v>12</v>
      </c>
      <c r="D13" s="20" t="s">
        <v>407</v>
      </c>
      <c r="E13" s="20">
        <v>70</v>
      </c>
      <c r="F13" s="18" t="s">
        <v>410</v>
      </c>
      <c r="G13" s="19" t="s">
        <v>190</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2364</v>
      </c>
      <c r="B14" s="18" t="s">
        <v>367</v>
      </c>
      <c r="C14" s="18">
        <v>13</v>
      </c>
      <c r="D14" s="20" t="s">
        <v>407</v>
      </c>
      <c r="E14" s="20">
        <v>40</v>
      </c>
      <c r="F14" s="18" t="s">
        <v>410</v>
      </c>
      <c r="G14" s="19"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2365</v>
      </c>
      <c r="B15" s="18" t="s">
        <v>367</v>
      </c>
      <c r="C15" s="20">
        <v>14</v>
      </c>
      <c r="D15" s="20" t="s">
        <v>407</v>
      </c>
      <c r="E15" s="20">
        <v>100</v>
      </c>
      <c r="F15" s="18" t="s">
        <v>405</v>
      </c>
      <c r="G15" s="19"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3011</v>
      </c>
      <c r="B16" s="18" t="s">
        <v>367</v>
      </c>
      <c r="C16" s="18">
        <v>15</v>
      </c>
      <c r="D16" s="20" t="s">
        <v>407</v>
      </c>
      <c r="E16" s="20">
        <v>70</v>
      </c>
      <c r="F16" s="18" t="s">
        <v>410</v>
      </c>
      <c r="G16" s="19"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3423</v>
      </c>
      <c r="B17" s="18" t="s">
        <v>367</v>
      </c>
      <c r="C17" s="20">
        <v>16</v>
      </c>
      <c r="D17" s="20" t="s">
        <v>407</v>
      </c>
      <c r="E17" s="20">
        <v>110</v>
      </c>
      <c r="F17" s="18" t="s">
        <v>405</v>
      </c>
      <c r="G17" s="19" t="s">
        <v>194</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3015</v>
      </c>
      <c r="B18" s="18" t="s">
        <v>367</v>
      </c>
      <c r="C18" s="18">
        <v>17</v>
      </c>
      <c r="D18" s="20" t="s">
        <v>407</v>
      </c>
      <c r="E18" s="20">
        <v>60</v>
      </c>
      <c r="F18" s="18" t="s">
        <v>410</v>
      </c>
      <c r="G18" s="19" t="s">
        <v>190</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3016</v>
      </c>
      <c r="B19" s="18" t="s">
        <v>367</v>
      </c>
      <c r="C19" s="20">
        <v>18</v>
      </c>
      <c r="D19" s="20" t="s">
        <v>407</v>
      </c>
      <c r="E19" s="20">
        <v>90</v>
      </c>
      <c r="F19" s="18" t="s">
        <v>405</v>
      </c>
      <c r="G19" s="19" t="s">
        <v>194</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3017</v>
      </c>
      <c r="B20" s="18" t="s">
        <v>367</v>
      </c>
      <c r="C20" s="18">
        <v>19</v>
      </c>
      <c r="D20" s="20" t="s">
        <v>407</v>
      </c>
      <c r="E20" s="20">
        <v>140</v>
      </c>
      <c r="F20" s="18" t="s">
        <v>401</v>
      </c>
      <c r="G20" s="21" t="s">
        <v>202</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3097</v>
      </c>
      <c r="B21" s="18" t="s">
        <v>367</v>
      </c>
      <c r="C21" s="20">
        <v>20</v>
      </c>
      <c r="D21" s="20" t="s">
        <v>407</v>
      </c>
      <c r="E21" s="20">
        <v>100</v>
      </c>
      <c r="F21" s="18" t="s">
        <v>410</v>
      </c>
      <c r="G21" s="19" t="s">
        <v>194</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449</v>
      </c>
      <c r="B22" s="18" t="s">
        <v>367</v>
      </c>
      <c r="C22" s="18">
        <v>21</v>
      </c>
      <c r="D22" s="20" t="s">
        <v>425</v>
      </c>
      <c r="E22" s="20">
        <v>80</v>
      </c>
      <c r="F22" s="18" t="s">
        <v>410</v>
      </c>
      <c r="G22" s="19"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1882</v>
      </c>
      <c r="B23" s="18" t="s">
        <v>367</v>
      </c>
      <c r="C23" s="20">
        <v>22</v>
      </c>
      <c r="D23" s="20" t="s">
        <v>425</v>
      </c>
      <c r="E23" s="20">
        <v>130</v>
      </c>
      <c r="F23" s="18"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1229</v>
      </c>
      <c r="B24" s="18" t="s">
        <v>367</v>
      </c>
      <c r="C24" s="18">
        <v>23</v>
      </c>
      <c r="D24" s="20" t="s">
        <v>425</v>
      </c>
      <c r="E24" s="20">
        <v>90</v>
      </c>
      <c r="F24" s="18" t="s">
        <v>410</v>
      </c>
      <c r="G24" s="21" t="s">
        <v>190</v>
      </c>
      <c r="H24" s="78" t="s">
        <v>402</v>
      </c>
      <c r="I24" s="78" t="s">
        <v>402</v>
      </c>
      <c r="J24" s="78"/>
      <c r="K24" s="78"/>
      <c r="R24" s="125" t="s">
        <v>274</v>
      </c>
      <c r="S24" s="261">
        <f t="shared" si="1"/>
        <v>0</v>
      </c>
      <c r="T24" s="170">
        <f t="shared" si="2"/>
        <v>0</v>
      </c>
      <c r="U24" s="179"/>
      <c r="V24" s="125" t="s">
        <v>274</v>
      </c>
      <c r="W24" s="261">
        <f t="shared" si="3"/>
        <v>0</v>
      </c>
      <c r="X24" s="6">
        <f t="shared" si="4"/>
        <v>23</v>
      </c>
    </row>
    <row r="25" spans="1:24" ht="13.8" thickBot="1" x14ac:dyDescent="0.3">
      <c r="A25" s="15" t="s">
        <v>1196</v>
      </c>
      <c r="B25" s="18" t="s">
        <v>367</v>
      </c>
      <c r="C25" s="20">
        <v>24</v>
      </c>
      <c r="D25" s="20" t="s">
        <v>425</v>
      </c>
      <c r="E25" s="20">
        <v>140</v>
      </c>
      <c r="F25" s="18" t="s">
        <v>405</v>
      </c>
      <c r="G25" s="19" t="s">
        <v>198</v>
      </c>
      <c r="H25" s="78" t="s">
        <v>402</v>
      </c>
      <c r="I25" s="78" t="s">
        <v>402</v>
      </c>
      <c r="J25" s="78"/>
      <c r="K25" s="78"/>
      <c r="R25" s="177" t="s">
        <v>278</v>
      </c>
      <c r="S25" s="262">
        <f t="shared" si="1"/>
        <v>0</v>
      </c>
      <c r="T25" s="209">
        <f t="shared" si="2"/>
        <v>0</v>
      </c>
      <c r="U25" s="179"/>
      <c r="V25" s="177" t="s">
        <v>278</v>
      </c>
      <c r="W25" s="262">
        <f t="shared" si="3"/>
        <v>0</v>
      </c>
      <c r="X25" s="7">
        <f t="shared" si="4"/>
        <v>22</v>
      </c>
    </row>
    <row r="26" spans="1:24" ht="13.8" thickBot="1" x14ac:dyDescent="0.3">
      <c r="A26" s="15" t="s">
        <v>3424</v>
      </c>
      <c r="B26" s="18" t="s">
        <v>367</v>
      </c>
      <c r="C26" s="18">
        <v>25</v>
      </c>
      <c r="D26" s="20" t="s">
        <v>425</v>
      </c>
      <c r="E26" s="20">
        <v>190</v>
      </c>
      <c r="F26" s="18" t="s">
        <v>410</v>
      </c>
      <c r="G26" s="21" t="s">
        <v>210</v>
      </c>
      <c r="H26" s="78" t="s">
        <v>402</v>
      </c>
      <c r="I26" s="78" t="s">
        <v>402</v>
      </c>
      <c r="J26" s="78"/>
      <c r="K26" s="78" t="s">
        <v>402</v>
      </c>
      <c r="R26" s="171" t="s">
        <v>101</v>
      </c>
      <c r="S26" s="172"/>
      <c r="T26" s="186">
        <f>SUM(T27:T49)</f>
        <v>0</v>
      </c>
      <c r="U26" s="179"/>
      <c r="V26" s="188" t="s">
        <v>103</v>
      </c>
      <c r="W26" s="241"/>
      <c r="X26" s="243">
        <f>SUM(X27:X49)</f>
        <v>196</v>
      </c>
    </row>
    <row r="27" spans="1:24" x14ac:dyDescent="0.25">
      <c r="A27" s="15" t="s">
        <v>2368</v>
      </c>
      <c r="B27" s="18" t="s">
        <v>367</v>
      </c>
      <c r="C27" s="20">
        <v>26</v>
      </c>
      <c r="D27" s="20" t="s">
        <v>425</v>
      </c>
      <c r="E27" s="20">
        <v>70</v>
      </c>
      <c r="F27" s="18" t="s">
        <v>410</v>
      </c>
      <c r="G27" s="21" t="s">
        <v>202</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65</v>
      </c>
    </row>
    <row r="28" spans="1:24" x14ac:dyDescent="0.25">
      <c r="A28" s="15" t="s">
        <v>2395</v>
      </c>
      <c r="B28" s="18" t="s">
        <v>367</v>
      </c>
      <c r="C28" s="18">
        <v>27</v>
      </c>
      <c r="D28" s="20" t="s">
        <v>425</v>
      </c>
      <c r="E28" s="20">
        <v>60</v>
      </c>
      <c r="F28" s="18" t="s">
        <v>410</v>
      </c>
      <c r="G28" s="21" t="s">
        <v>190</v>
      </c>
      <c r="H28" s="78" t="s">
        <v>402</v>
      </c>
      <c r="I28" s="78" t="s">
        <v>402</v>
      </c>
      <c r="J28" s="78"/>
      <c r="K28" s="78"/>
      <c r="R28" s="125" t="s">
        <v>194</v>
      </c>
      <c r="S28" s="169">
        <f t="shared" si="5"/>
        <v>0</v>
      </c>
      <c r="T28" s="170">
        <f t="shared" si="6"/>
        <v>0</v>
      </c>
      <c r="U28" s="179"/>
      <c r="V28" s="264" t="s">
        <v>194</v>
      </c>
      <c r="W28" s="267">
        <f t="shared" si="7"/>
        <v>0</v>
      </c>
      <c r="X28" s="6">
        <f t="shared" si="8"/>
        <v>72</v>
      </c>
    </row>
    <row r="29" spans="1:24" x14ac:dyDescent="0.25">
      <c r="A29" s="15" t="s">
        <v>2395</v>
      </c>
      <c r="B29" s="18" t="s">
        <v>367</v>
      </c>
      <c r="C29" s="20">
        <v>28</v>
      </c>
      <c r="D29" s="20" t="s">
        <v>425</v>
      </c>
      <c r="E29" s="20">
        <v>60</v>
      </c>
      <c r="F29" s="18" t="s">
        <v>410</v>
      </c>
      <c r="G29" s="21" t="s">
        <v>190</v>
      </c>
      <c r="H29" s="78" t="s">
        <v>402</v>
      </c>
      <c r="I29" s="78" t="s">
        <v>402</v>
      </c>
      <c r="J29" s="78"/>
      <c r="K29" s="78"/>
      <c r="R29" s="125" t="s">
        <v>198</v>
      </c>
      <c r="S29" s="169">
        <f t="shared" si="5"/>
        <v>0</v>
      </c>
      <c r="T29" s="170">
        <f t="shared" si="6"/>
        <v>0</v>
      </c>
      <c r="U29" s="179"/>
      <c r="V29" s="264" t="s">
        <v>198</v>
      </c>
      <c r="W29" s="267">
        <f t="shared" si="7"/>
        <v>0</v>
      </c>
      <c r="X29" s="6">
        <f t="shared" si="8"/>
        <v>38</v>
      </c>
    </row>
    <row r="30" spans="1:24" x14ac:dyDescent="0.25">
      <c r="A30" s="15" t="s">
        <v>2396</v>
      </c>
      <c r="B30" s="18" t="s">
        <v>367</v>
      </c>
      <c r="C30" s="18">
        <v>29</v>
      </c>
      <c r="D30" s="20" t="s">
        <v>425</v>
      </c>
      <c r="E30" s="20">
        <v>80</v>
      </c>
      <c r="F30" s="18" t="s">
        <v>405</v>
      </c>
      <c r="G30" s="21" t="s">
        <v>194</v>
      </c>
      <c r="H30" s="78" t="s">
        <v>402</v>
      </c>
      <c r="I30" s="78" t="s">
        <v>402</v>
      </c>
      <c r="J30" s="78"/>
      <c r="K30" s="78"/>
      <c r="R30" s="125" t="s">
        <v>202</v>
      </c>
      <c r="S30" s="169">
        <f t="shared" si="5"/>
        <v>0</v>
      </c>
      <c r="T30" s="170">
        <f t="shared" si="6"/>
        <v>0</v>
      </c>
      <c r="U30" s="179"/>
      <c r="V30" s="264" t="s">
        <v>202</v>
      </c>
      <c r="W30" s="267">
        <f t="shared" si="7"/>
        <v>0</v>
      </c>
      <c r="X30" s="6">
        <f t="shared" si="8"/>
        <v>21</v>
      </c>
    </row>
    <row r="31" spans="1:24" x14ac:dyDescent="0.25">
      <c r="A31" s="15" t="s">
        <v>2397</v>
      </c>
      <c r="B31" s="18" t="s">
        <v>367</v>
      </c>
      <c r="C31" s="20">
        <v>30</v>
      </c>
      <c r="D31" s="20" t="s">
        <v>425</v>
      </c>
      <c r="E31" s="20">
        <v>140</v>
      </c>
      <c r="F31" s="18" t="s">
        <v>401</v>
      </c>
      <c r="G31" s="21" t="s">
        <v>202</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2631</v>
      </c>
      <c r="B32" s="18" t="s">
        <v>367</v>
      </c>
      <c r="C32" s="18">
        <v>31</v>
      </c>
      <c r="D32" s="20" t="s">
        <v>425</v>
      </c>
      <c r="E32" s="20">
        <v>80</v>
      </c>
      <c r="F32" s="18" t="s">
        <v>405</v>
      </c>
      <c r="G32" s="21"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2632</v>
      </c>
      <c r="B33" s="18" t="s">
        <v>367</v>
      </c>
      <c r="C33" s="20">
        <v>32</v>
      </c>
      <c r="D33" s="20" t="s">
        <v>425</v>
      </c>
      <c r="E33" s="20">
        <v>130</v>
      </c>
      <c r="F33" s="18" t="s">
        <v>401</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3081</v>
      </c>
      <c r="B34" s="18" t="s">
        <v>367</v>
      </c>
      <c r="C34" s="18">
        <v>33</v>
      </c>
      <c r="D34" s="20" t="s">
        <v>425</v>
      </c>
      <c r="E34" s="20">
        <v>70</v>
      </c>
      <c r="F34" s="18" t="s">
        <v>410</v>
      </c>
      <c r="G34" s="21"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3082</v>
      </c>
      <c r="B35" s="18" t="s">
        <v>367</v>
      </c>
      <c r="C35" s="20">
        <v>34</v>
      </c>
      <c r="D35" s="20" t="s">
        <v>425</v>
      </c>
      <c r="E35" s="20">
        <v>100</v>
      </c>
      <c r="F35" s="18" t="s">
        <v>405</v>
      </c>
      <c r="G35" s="21"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3425</v>
      </c>
      <c r="B36" s="18" t="s">
        <v>367</v>
      </c>
      <c r="C36" s="18">
        <v>35</v>
      </c>
      <c r="D36" s="20" t="s">
        <v>404</v>
      </c>
      <c r="E36" s="20">
        <v>250</v>
      </c>
      <c r="F36" s="18" t="s">
        <v>410</v>
      </c>
      <c r="G36" s="21" t="s">
        <v>210</v>
      </c>
      <c r="H36" s="78" t="s">
        <v>402</v>
      </c>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15" t="s">
        <v>669</v>
      </c>
      <c r="B37" s="18" t="s">
        <v>367</v>
      </c>
      <c r="C37" s="20">
        <v>36</v>
      </c>
      <c r="D37" s="20" t="s">
        <v>404</v>
      </c>
      <c r="E37" s="20">
        <v>110</v>
      </c>
      <c r="F37" s="18" t="s">
        <v>410</v>
      </c>
      <c r="G37" s="21"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1310</v>
      </c>
      <c r="B38" s="18" t="s">
        <v>367</v>
      </c>
      <c r="C38" s="18">
        <v>37</v>
      </c>
      <c r="D38" s="20" t="s">
        <v>404</v>
      </c>
      <c r="E38" s="20">
        <v>50</v>
      </c>
      <c r="F38" s="18" t="s">
        <v>410</v>
      </c>
      <c r="G38" s="21" t="s">
        <v>190</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1965</v>
      </c>
      <c r="B39" s="18" t="s">
        <v>367</v>
      </c>
      <c r="C39" s="20">
        <v>38</v>
      </c>
      <c r="D39" s="20" t="s">
        <v>404</v>
      </c>
      <c r="E39" s="20">
        <v>80</v>
      </c>
      <c r="F39" s="18" t="s">
        <v>405</v>
      </c>
      <c r="G39" s="21" t="s">
        <v>202</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1897</v>
      </c>
      <c r="B40" s="18" t="s">
        <v>367</v>
      </c>
      <c r="C40" s="18">
        <v>39</v>
      </c>
      <c r="D40" s="20" t="s">
        <v>404</v>
      </c>
      <c r="E40" s="20">
        <v>50</v>
      </c>
      <c r="F40" s="18" t="s">
        <v>410</v>
      </c>
      <c r="G40" s="19"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1881</v>
      </c>
      <c r="B41" s="18" t="s">
        <v>367</v>
      </c>
      <c r="C41" s="20">
        <v>40</v>
      </c>
      <c r="D41" s="20" t="s">
        <v>404</v>
      </c>
      <c r="E41" s="20">
        <v>90</v>
      </c>
      <c r="F41" s="18"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1900</v>
      </c>
      <c r="B42" s="18" t="s">
        <v>367</v>
      </c>
      <c r="C42" s="18">
        <v>41</v>
      </c>
      <c r="D42" s="20" t="s">
        <v>404</v>
      </c>
      <c r="E42" s="20">
        <v>90</v>
      </c>
      <c r="F42" s="18" t="s">
        <v>410</v>
      </c>
      <c r="G42" s="21"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1885</v>
      </c>
      <c r="B43" s="18" t="s">
        <v>367</v>
      </c>
      <c r="C43" s="20">
        <v>42</v>
      </c>
      <c r="D43" s="20" t="s">
        <v>404</v>
      </c>
      <c r="E43" s="20">
        <v>140</v>
      </c>
      <c r="F43" s="18" t="s">
        <v>405</v>
      </c>
      <c r="G43" s="21" t="s">
        <v>198</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2280</v>
      </c>
      <c r="B44" s="18" t="s">
        <v>367</v>
      </c>
      <c r="C44" s="18">
        <v>43</v>
      </c>
      <c r="D44" s="20" t="s">
        <v>404</v>
      </c>
      <c r="E44" s="20">
        <v>80</v>
      </c>
      <c r="F44" s="18" t="s">
        <v>410</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2375</v>
      </c>
      <c r="B45" s="18" t="s">
        <v>367</v>
      </c>
      <c r="C45" s="20">
        <v>44</v>
      </c>
      <c r="D45" s="20" t="s">
        <v>404</v>
      </c>
      <c r="E45" s="20">
        <v>100</v>
      </c>
      <c r="F45" s="18"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2377</v>
      </c>
      <c r="B46" s="18" t="s">
        <v>367</v>
      </c>
      <c r="C46" s="18">
        <v>45</v>
      </c>
      <c r="D46" s="20" t="s">
        <v>404</v>
      </c>
      <c r="E46" s="20">
        <v>160</v>
      </c>
      <c r="F46" s="18" t="s">
        <v>401</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2383</v>
      </c>
      <c r="B47" s="18" t="s">
        <v>367</v>
      </c>
      <c r="C47" s="20">
        <v>46</v>
      </c>
      <c r="D47" s="20" t="s">
        <v>404</v>
      </c>
      <c r="E47" s="20">
        <v>90</v>
      </c>
      <c r="F47" s="18"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3426</v>
      </c>
      <c r="B48" s="18" t="s">
        <v>367</v>
      </c>
      <c r="C48" s="18">
        <v>47</v>
      </c>
      <c r="D48" s="20" t="s">
        <v>404</v>
      </c>
      <c r="E48" s="20">
        <v>170</v>
      </c>
      <c r="F48" s="18" t="s">
        <v>410</v>
      </c>
      <c r="G48" s="21" t="s">
        <v>210</v>
      </c>
      <c r="H48" s="78" t="s">
        <v>402</v>
      </c>
      <c r="I48" s="78" t="s">
        <v>402</v>
      </c>
      <c r="J48" s="78"/>
      <c r="K48" s="78" t="s">
        <v>402</v>
      </c>
      <c r="R48" s="125" t="s">
        <v>274</v>
      </c>
      <c r="S48" s="169">
        <f t="shared" si="5"/>
        <v>0</v>
      </c>
      <c r="T48" s="170">
        <f t="shared" si="6"/>
        <v>0</v>
      </c>
      <c r="U48" s="179"/>
      <c r="V48" s="264" t="s">
        <v>274</v>
      </c>
      <c r="W48" s="267">
        <f t="shared" si="7"/>
        <v>0</v>
      </c>
      <c r="X48" s="6">
        <f t="shared" si="8"/>
        <v>0</v>
      </c>
    </row>
    <row r="49" spans="1:24" ht="13.8" thickBot="1" x14ac:dyDescent="0.3">
      <c r="A49" s="15" t="s">
        <v>3029</v>
      </c>
      <c r="B49" s="18" t="s">
        <v>367</v>
      </c>
      <c r="C49" s="20">
        <v>48</v>
      </c>
      <c r="D49" s="20" t="s">
        <v>404</v>
      </c>
      <c r="E49" s="20">
        <v>60</v>
      </c>
      <c r="F49" s="18" t="s">
        <v>410</v>
      </c>
      <c r="G49" s="21"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3030</v>
      </c>
      <c r="B50" s="18" t="s">
        <v>367</v>
      </c>
      <c r="C50" s="18">
        <v>49</v>
      </c>
      <c r="D50" s="20" t="s">
        <v>404</v>
      </c>
      <c r="E50" s="20">
        <v>100</v>
      </c>
      <c r="F50" s="18" t="s">
        <v>405</v>
      </c>
      <c r="G50" s="21" t="s">
        <v>198</v>
      </c>
      <c r="H50" s="78" t="s">
        <v>402</v>
      </c>
      <c r="I50" s="78" t="s">
        <v>402</v>
      </c>
      <c r="J50" s="78"/>
      <c r="K50" s="78"/>
      <c r="U50" s="179"/>
      <c r="V50" s="188" t="s">
        <v>458</v>
      </c>
      <c r="W50" s="206"/>
      <c r="X50" s="207">
        <f>SUM(X51:X73)</f>
        <v>454</v>
      </c>
    </row>
    <row r="51" spans="1:24" x14ac:dyDescent="0.25">
      <c r="A51" s="15" t="s">
        <v>3078</v>
      </c>
      <c r="B51" s="18" t="s">
        <v>367</v>
      </c>
      <c r="C51" s="20">
        <v>50</v>
      </c>
      <c r="D51" s="20" t="s">
        <v>404</v>
      </c>
      <c r="E51" s="20">
        <v>70</v>
      </c>
      <c r="F51" s="18" t="s">
        <v>410</v>
      </c>
      <c r="G51" s="19" t="s">
        <v>190</v>
      </c>
      <c r="H51" s="78" t="s">
        <v>402</v>
      </c>
      <c r="I51" s="78" t="s">
        <v>402</v>
      </c>
      <c r="J51" s="78"/>
      <c r="K51" s="78"/>
      <c r="U51" s="269"/>
      <c r="V51" s="124" t="s">
        <v>190</v>
      </c>
      <c r="W51" s="169">
        <f>S3+S27+W3+W27</f>
        <v>0</v>
      </c>
      <c r="X51" s="170">
        <f>T3+T27+X3+X27</f>
        <v>130</v>
      </c>
    </row>
    <row r="52" spans="1:24" x14ac:dyDescent="0.25">
      <c r="A52" s="15" t="s">
        <v>3079</v>
      </c>
      <c r="B52" s="18" t="s">
        <v>367</v>
      </c>
      <c r="C52" s="18">
        <v>51</v>
      </c>
      <c r="D52" s="20" t="s">
        <v>404</v>
      </c>
      <c r="E52" s="20">
        <v>140</v>
      </c>
      <c r="F52" s="18" t="s">
        <v>405</v>
      </c>
      <c r="G52" s="21" t="s">
        <v>202</v>
      </c>
      <c r="H52" s="78" t="s">
        <v>402</v>
      </c>
      <c r="I52" s="78" t="s">
        <v>402</v>
      </c>
      <c r="J52" s="78"/>
      <c r="K52" s="78"/>
      <c r="U52" s="269"/>
      <c r="V52" s="125" t="s">
        <v>194</v>
      </c>
      <c r="W52" s="169">
        <f t="shared" ref="W52:X67" si="9">S4+S28+W4+W28</f>
        <v>0</v>
      </c>
      <c r="X52" s="170">
        <f t="shared" si="9"/>
        <v>144</v>
      </c>
    </row>
    <row r="53" spans="1:24" x14ac:dyDescent="0.25">
      <c r="A53" s="15" t="s">
        <v>3031</v>
      </c>
      <c r="B53" s="18" t="s">
        <v>367</v>
      </c>
      <c r="C53" s="20">
        <v>52</v>
      </c>
      <c r="D53" s="20" t="s">
        <v>404</v>
      </c>
      <c r="E53" s="20">
        <v>80</v>
      </c>
      <c r="F53" s="18" t="s">
        <v>410</v>
      </c>
      <c r="G53" s="21" t="s">
        <v>194</v>
      </c>
      <c r="H53" s="78" t="s">
        <v>402</v>
      </c>
      <c r="I53" s="78" t="s">
        <v>402</v>
      </c>
      <c r="J53" s="78"/>
      <c r="K53" s="78"/>
      <c r="U53" s="269"/>
      <c r="V53" s="125" t="s">
        <v>198</v>
      </c>
      <c r="W53" s="169">
        <f t="shared" si="9"/>
        <v>0</v>
      </c>
      <c r="X53" s="170">
        <f t="shared" si="9"/>
        <v>76</v>
      </c>
    </row>
    <row r="54" spans="1:24" x14ac:dyDescent="0.25">
      <c r="A54" s="15" t="s">
        <v>3315</v>
      </c>
      <c r="B54" s="18" t="s">
        <v>367</v>
      </c>
      <c r="C54" s="18">
        <v>53</v>
      </c>
      <c r="D54" s="20" t="s">
        <v>404</v>
      </c>
      <c r="E54" s="20">
        <v>120</v>
      </c>
      <c r="F54" s="18" t="s">
        <v>410</v>
      </c>
      <c r="G54" s="21" t="s">
        <v>198</v>
      </c>
      <c r="H54" s="78" t="s">
        <v>402</v>
      </c>
      <c r="I54" s="78" t="s">
        <v>402</v>
      </c>
      <c r="J54" s="78"/>
      <c r="K54" s="78"/>
      <c r="U54" s="269"/>
      <c r="V54" s="125" t="s">
        <v>202</v>
      </c>
      <c r="W54" s="169">
        <f t="shared" si="9"/>
        <v>0</v>
      </c>
      <c r="X54" s="170">
        <f t="shared" si="9"/>
        <v>42</v>
      </c>
    </row>
    <row r="55" spans="1:24" x14ac:dyDescent="0.25">
      <c r="A55" s="15" t="s">
        <v>3427</v>
      </c>
      <c r="B55" s="18" t="s">
        <v>367</v>
      </c>
      <c r="C55" s="20">
        <v>54</v>
      </c>
      <c r="D55" s="20" t="s">
        <v>400</v>
      </c>
      <c r="E55" s="20">
        <v>260</v>
      </c>
      <c r="F55" s="18" t="s">
        <v>410</v>
      </c>
      <c r="G55" s="21" t="s">
        <v>210</v>
      </c>
      <c r="H55" s="78" t="s">
        <v>402</v>
      </c>
      <c r="I55" s="78" t="s">
        <v>402</v>
      </c>
      <c r="J55" s="78"/>
      <c r="K55" s="78" t="s">
        <v>402</v>
      </c>
      <c r="U55" s="269"/>
      <c r="V55" s="125" t="s">
        <v>206</v>
      </c>
      <c r="W55" s="169">
        <f t="shared" si="9"/>
        <v>0</v>
      </c>
      <c r="X55" s="170">
        <f t="shared" si="9"/>
        <v>0</v>
      </c>
    </row>
    <row r="56" spans="1:24" x14ac:dyDescent="0.25">
      <c r="A56" s="15" t="s">
        <v>477</v>
      </c>
      <c r="B56" s="18" t="s">
        <v>367</v>
      </c>
      <c r="C56" s="18">
        <v>55</v>
      </c>
      <c r="D56" s="20" t="s">
        <v>400</v>
      </c>
      <c r="E56" s="20">
        <v>60</v>
      </c>
      <c r="F56" s="18" t="s">
        <v>410</v>
      </c>
      <c r="G56" s="19" t="s">
        <v>190</v>
      </c>
      <c r="H56" s="78" t="s">
        <v>402</v>
      </c>
      <c r="I56" s="78" t="s">
        <v>402</v>
      </c>
      <c r="J56" s="78"/>
      <c r="K56" s="78"/>
      <c r="U56" s="270"/>
      <c r="V56" s="125" t="s">
        <v>210</v>
      </c>
      <c r="W56" s="169">
        <f t="shared" si="9"/>
        <v>0</v>
      </c>
      <c r="X56" s="170">
        <f t="shared" si="9"/>
        <v>17</v>
      </c>
    </row>
    <row r="57" spans="1:24" ht="13.8" thickBot="1" x14ac:dyDescent="0.3">
      <c r="A57" s="15" t="s">
        <v>477</v>
      </c>
      <c r="B57" s="18" t="s">
        <v>367</v>
      </c>
      <c r="C57" s="20">
        <v>56</v>
      </c>
      <c r="D57" s="20" t="s">
        <v>400</v>
      </c>
      <c r="E57" s="20">
        <v>70</v>
      </c>
      <c r="F57" s="18" t="s">
        <v>410</v>
      </c>
      <c r="G57" s="21" t="s">
        <v>190</v>
      </c>
      <c r="H57" s="78" t="s">
        <v>402</v>
      </c>
      <c r="I57" s="78" t="s">
        <v>402</v>
      </c>
      <c r="J57" s="78"/>
      <c r="K57" s="78"/>
      <c r="U57" s="271"/>
      <c r="V57" s="125" t="s">
        <v>214</v>
      </c>
      <c r="W57" s="169">
        <f t="shared" si="9"/>
        <v>0</v>
      </c>
      <c r="X57" s="170">
        <f t="shared" si="9"/>
        <v>0</v>
      </c>
    </row>
    <row r="58" spans="1:24" ht="13.8" thickBot="1" x14ac:dyDescent="0.3">
      <c r="A58" s="15" t="s">
        <v>3170</v>
      </c>
      <c r="B58" s="18" t="s">
        <v>367</v>
      </c>
      <c r="C58" s="18">
        <v>57</v>
      </c>
      <c r="D58" s="20" t="s">
        <v>400</v>
      </c>
      <c r="E58" s="20">
        <v>110</v>
      </c>
      <c r="F58" s="18" t="s">
        <v>405</v>
      </c>
      <c r="G58" s="21" t="s">
        <v>202</v>
      </c>
      <c r="H58" s="78" t="s">
        <v>402</v>
      </c>
      <c r="I58" s="78" t="s">
        <v>402</v>
      </c>
      <c r="J58" s="78"/>
      <c r="K58" s="78"/>
      <c r="U58" s="271"/>
      <c r="V58" s="125" t="s">
        <v>218</v>
      </c>
      <c r="W58" s="169">
        <f t="shared" si="9"/>
        <v>0</v>
      </c>
      <c r="X58" s="170">
        <f t="shared" si="9"/>
        <v>0</v>
      </c>
    </row>
    <row r="59" spans="1:24" ht="13.8" thickBot="1" x14ac:dyDescent="0.3">
      <c r="A59" s="15" t="s">
        <v>575</v>
      </c>
      <c r="B59" s="18" t="s">
        <v>367</v>
      </c>
      <c r="C59" s="20">
        <v>58</v>
      </c>
      <c r="D59" s="20" t="s">
        <v>400</v>
      </c>
      <c r="E59" s="20">
        <v>60</v>
      </c>
      <c r="F59" s="18" t="s">
        <v>410</v>
      </c>
      <c r="G59" s="21" t="s">
        <v>190</v>
      </c>
      <c r="H59" s="78" t="s">
        <v>402</v>
      </c>
      <c r="I59" s="78" t="s">
        <v>402</v>
      </c>
      <c r="J59" s="78"/>
      <c r="K59" s="78"/>
      <c r="U59" s="271"/>
      <c r="V59" s="125" t="s">
        <v>222</v>
      </c>
      <c r="W59" s="169">
        <f t="shared" si="9"/>
        <v>0</v>
      </c>
      <c r="X59" s="170">
        <f t="shared" si="9"/>
        <v>0</v>
      </c>
    </row>
    <row r="60" spans="1:24" ht="13.8" thickBot="1" x14ac:dyDescent="0.3">
      <c r="A60" s="15" t="s">
        <v>532</v>
      </c>
      <c r="B60" s="18" t="s">
        <v>367</v>
      </c>
      <c r="C60" s="18">
        <v>59</v>
      </c>
      <c r="D60" s="20" t="s">
        <v>400</v>
      </c>
      <c r="E60" s="20">
        <v>90</v>
      </c>
      <c r="F60" s="18" t="s">
        <v>405</v>
      </c>
      <c r="G60" s="21" t="s">
        <v>194</v>
      </c>
      <c r="H60" s="78" t="s">
        <v>402</v>
      </c>
      <c r="I60" s="78" t="s">
        <v>402</v>
      </c>
      <c r="J60" s="78"/>
      <c r="K60" s="78"/>
      <c r="U60" s="271"/>
      <c r="V60" s="125" t="s">
        <v>226</v>
      </c>
      <c r="W60" s="169">
        <f t="shared" si="9"/>
        <v>0</v>
      </c>
      <c r="X60" s="170">
        <f t="shared" si="9"/>
        <v>0</v>
      </c>
    </row>
    <row r="61" spans="1:24" ht="13.8" thickBot="1" x14ac:dyDescent="0.3">
      <c r="A61" s="15" t="s">
        <v>1819</v>
      </c>
      <c r="B61" s="18" t="s">
        <v>367</v>
      </c>
      <c r="C61" s="20">
        <v>60</v>
      </c>
      <c r="D61" s="20" t="s">
        <v>400</v>
      </c>
      <c r="E61" s="20">
        <v>160</v>
      </c>
      <c r="F61" s="18" t="s">
        <v>401</v>
      </c>
      <c r="G61" s="21" t="s">
        <v>202</v>
      </c>
      <c r="H61" s="78" t="s">
        <v>402</v>
      </c>
      <c r="I61" s="78" t="s">
        <v>402</v>
      </c>
      <c r="J61" s="78"/>
      <c r="K61" s="78"/>
      <c r="U61" s="271"/>
      <c r="V61" s="126" t="s">
        <v>230</v>
      </c>
      <c r="W61" s="169">
        <f t="shared" si="9"/>
        <v>0</v>
      </c>
      <c r="X61" s="170">
        <f t="shared" si="9"/>
        <v>0</v>
      </c>
    </row>
    <row r="62" spans="1:24" ht="13.8" thickBot="1" x14ac:dyDescent="0.3">
      <c r="A62" s="15" t="s">
        <v>2286</v>
      </c>
      <c r="B62" s="18" t="s">
        <v>367</v>
      </c>
      <c r="C62" s="18">
        <v>61</v>
      </c>
      <c r="D62" s="20" t="s">
        <v>400</v>
      </c>
      <c r="E62" s="20">
        <v>40</v>
      </c>
      <c r="F62" s="18" t="s">
        <v>410</v>
      </c>
      <c r="G62" s="19" t="s">
        <v>190</v>
      </c>
      <c r="H62" s="78" t="s">
        <v>402</v>
      </c>
      <c r="I62" s="78" t="s">
        <v>402</v>
      </c>
      <c r="J62" s="78"/>
      <c r="K62" s="78"/>
      <c r="U62" s="271"/>
      <c r="V62" s="125" t="s">
        <v>234</v>
      </c>
      <c r="W62" s="169">
        <f t="shared" si="9"/>
        <v>0</v>
      </c>
      <c r="X62" s="170">
        <f t="shared" si="9"/>
        <v>0</v>
      </c>
    </row>
    <row r="63" spans="1:24" ht="13.8" thickBot="1" x14ac:dyDescent="0.3">
      <c r="A63" s="15" t="s">
        <v>2287</v>
      </c>
      <c r="B63" s="18" t="s">
        <v>367</v>
      </c>
      <c r="C63" s="20">
        <v>62</v>
      </c>
      <c r="D63" s="20" t="s">
        <v>400</v>
      </c>
      <c r="E63" s="20">
        <v>90</v>
      </c>
      <c r="F63" s="18" t="s">
        <v>405</v>
      </c>
      <c r="G63" s="19" t="s">
        <v>198</v>
      </c>
      <c r="H63" s="78" t="s">
        <v>402</v>
      </c>
      <c r="I63" s="78" t="s">
        <v>402</v>
      </c>
      <c r="J63" s="78"/>
      <c r="K63" s="78"/>
      <c r="U63" s="271"/>
      <c r="V63" s="125" t="s">
        <v>238</v>
      </c>
      <c r="W63" s="169">
        <f t="shared" si="9"/>
        <v>0</v>
      </c>
      <c r="X63" s="170">
        <f t="shared" si="9"/>
        <v>0</v>
      </c>
    </row>
    <row r="64" spans="1:24" ht="13.8" thickBot="1" x14ac:dyDescent="0.3">
      <c r="A64" s="15" t="s">
        <v>2385</v>
      </c>
      <c r="B64" s="18" t="s">
        <v>367</v>
      </c>
      <c r="C64" s="18">
        <v>63</v>
      </c>
      <c r="D64" s="20" t="s">
        <v>400</v>
      </c>
      <c r="E64" s="20">
        <v>30</v>
      </c>
      <c r="F64" s="18" t="s">
        <v>410</v>
      </c>
      <c r="G64" s="21" t="s">
        <v>190</v>
      </c>
      <c r="H64" s="78" t="s">
        <v>402</v>
      </c>
      <c r="I64" s="78" t="s">
        <v>402</v>
      </c>
      <c r="J64" s="78"/>
      <c r="K64" s="78"/>
      <c r="U64" s="271"/>
      <c r="V64" s="125" t="s">
        <v>242</v>
      </c>
      <c r="W64" s="169">
        <f t="shared" si="9"/>
        <v>0</v>
      </c>
      <c r="X64" s="170">
        <f t="shared" si="9"/>
        <v>0</v>
      </c>
    </row>
    <row r="65" spans="1:24" ht="13.8" thickBot="1" x14ac:dyDescent="0.3">
      <c r="A65" s="15" t="s">
        <v>2385</v>
      </c>
      <c r="B65" s="18" t="s">
        <v>367</v>
      </c>
      <c r="C65" s="20">
        <v>64</v>
      </c>
      <c r="D65" s="20" t="s">
        <v>400</v>
      </c>
      <c r="E65" s="20">
        <v>40</v>
      </c>
      <c r="F65" s="18" t="s">
        <v>410</v>
      </c>
      <c r="G65" s="19" t="s">
        <v>190</v>
      </c>
      <c r="H65" s="78" t="s">
        <v>402</v>
      </c>
      <c r="I65" s="78" t="s">
        <v>402</v>
      </c>
      <c r="J65" s="78"/>
      <c r="K65" s="78"/>
      <c r="U65" s="271"/>
      <c r="V65" s="125" t="s">
        <v>246</v>
      </c>
      <c r="W65" s="169">
        <f t="shared" si="9"/>
        <v>0</v>
      </c>
      <c r="X65" s="170">
        <f t="shared" si="9"/>
        <v>0</v>
      </c>
    </row>
    <row r="66" spans="1:24" ht="13.8" thickBot="1" x14ac:dyDescent="0.3">
      <c r="A66" s="15" t="s">
        <v>2386</v>
      </c>
      <c r="B66" s="18" t="s">
        <v>367</v>
      </c>
      <c r="C66" s="18">
        <v>65</v>
      </c>
      <c r="D66" s="20" t="s">
        <v>400</v>
      </c>
      <c r="E66" s="20">
        <v>90</v>
      </c>
      <c r="F66" s="18" t="s">
        <v>405</v>
      </c>
      <c r="G66" s="19" t="s">
        <v>194</v>
      </c>
      <c r="H66" s="78" t="s">
        <v>402</v>
      </c>
      <c r="I66" s="78" t="s">
        <v>402</v>
      </c>
      <c r="J66" s="78"/>
      <c r="K66" s="78"/>
      <c r="U66" s="271"/>
      <c r="V66" s="125" t="s">
        <v>250</v>
      </c>
      <c r="W66" s="169">
        <f t="shared" si="9"/>
        <v>0</v>
      </c>
      <c r="X66" s="170">
        <f t="shared" si="9"/>
        <v>0</v>
      </c>
    </row>
    <row r="67" spans="1:24" ht="13.8" thickBot="1" x14ac:dyDescent="0.3">
      <c r="A67" s="15" t="s">
        <v>2387</v>
      </c>
      <c r="B67" s="18" t="s">
        <v>367</v>
      </c>
      <c r="C67" s="20">
        <v>66</v>
      </c>
      <c r="D67" s="20" t="s">
        <v>400</v>
      </c>
      <c r="E67" s="20">
        <v>150</v>
      </c>
      <c r="F67" s="18" t="s">
        <v>401</v>
      </c>
      <c r="G67" s="21" t="s">
        <v>202</v>
      </c>
      <c r="H67" s="78" t="s">
        <v>402</v>
      </c>
      <c r="I67" s="78" t="s">
        <v>402</v>
      </c>
      <c r="J67" s="78"/>
      <c r="K67" s="78"/>
      <c r="U67" s="271"/>
      <c r="V67" s="125" t="s">
        <v>254</v>
      </c>
      <c r="W67" s="169">
        <f t="shared" si="9"/>
        <v>0</v>
      </c>
      <c r="X67" s="170">
        <f t="shared" si="9"/>
        <v>0</v>
      </c>
    </row>
    <row r="68" spans="1:24" ht="13.8" thickBot="1" x14ac:dyDescent="0.3">
      <c r="A68" s="15" t="s">
        <v>2388</v>
      </c>
      <c r="B68" s="18" t="s">
        <v>367</v>
      </c>
      <c r="C68" s="18">
        <v>67</v>
      </c>
      <c r="D68" s="20" t="s">
        <v>400</v>
      </c>
      <c r="E68" s="20">
        <v>90</v>
      </c>
      <c r="F68" s="18"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2339</v>
      </c>
      <c r="B69" s="18" t="s">
        <v>367</v>
      </c>
      <c r="C69" s="20">
        <v>68</v>
      </c>
      <c r="D69" s="20" t="s">
        <v>400</v>
      </c>
      <c r="E69" s="20">
        <v>120</v>
      </c>
      <c r="F69" s="18" t="s">
        <v>410</v>
      </c>
      <c r="G69" s="21" t="s">
        <v>194</v>
      </c>
      <c r="H69" s="78" t="s">
        <v>402</v>
      </c>
      <c r="I69" s="78" t="s">
        <v>402</v>
      </c>
      <c r="J69" s="78"/>
      <c r="K69" s="78"/>
      <c r="U69" s="271"/>
      <c r="V69" s="125" t="s">
        <v>262</v>
      </c>
      <c r="W69" s="169">
        <f t="shared" si="10"/>
        <v>0</v>
      </c>
      <c r="X69" s="170">
        <f t="shared" si="10"/>
        <v>0</v>
      </c>
    </row>
    <row r="70" spans="1:24" ht="13.8" thickBot="1" x14ac:dyDescent="0.3">
      <c r="A70" s="15" t="s">
        <v>3306</v>
      </c>
      <c r="B70" s="18" t="s">
        <v>367</v>
      </c>
      <c r="C70" s="18">
        <v>69</v>
      </c>
      <c r="D70" s="20" t="s">
        <v>400</v>
      </c>
      <c r="E70" s="20">
        <v>120</v>
      </c>
      <c r="F70" s="18" t="s">
        <v>410</v>
      </c>
      <c r="G70" s="21" t="s">
        <v>202</v>
      </c>
      <c r="H70" s="78" t="s">
        <v>402</v>
      </c>
      <c r="I70" s="78" t="s">
        <v>402</v>
      </c>
      <c r="J70" s="78"/>
      <c r="K70" s="78"/>
      <c r="U70" s="271"/>
      <c r="V70" s="125" t="s">
        <v>266</v>
      </c>
      <c r="W70" s="169">
        <f t="shared" si="10"/>
        <v>0</v>
      </c>
      <c r="X70" s="170">
        <f t="shared" si="10"/>
        <v>0</v>
      </c>
    </row>
    <row r="71" spans="1:24" ht="13.8" thickBot="1" x14ac:dyDescent="0.3">
      <c r="A71" s="15" t="s">
        <v>3230</v>
      </c>
      <c r="B71" s="18" t="s">
        <v>367</v>
      </c>
      <c r="C71" s="20">
        <v>70</v>
      </c>
      <c r="D71" s="20" t="s">
        <v>400</v>
      </c>
      <c r="E71" s="20">
        <v>120</v>
      </c>
      <c r="F71" s="18" t="s">
        <v>410</v>
      </c>
      <c r="G71" s="21" t="s">
        <v>198</v>
      </c>
      <c r="H71" s="78" t="s">
        <v>402</v>
      </c>
      <c r="I71" s="78" t="s">
        <v>402</v>
      </c>
      <c r="J71" s="78"/>
      <c r="K71" s="78"/>
      <c r="U71" s="271"/>
      <c r="V71" s="125" t="s">
        <v>270</v>
      </c>
      <c r="W71" s="169">
        <f t="shared" si="10"/>
        <v>0</v>
      </c>
      <c r="X71" s="170">
        <f t="shared" si="10"/>
        <v>0</v>
      </c>
    </row>
    <row r="72" spans="1:24" ht="13.8" thickBot="1" x14ac:dyDescent="0.3">
      <c r="A72" s="15" t="s">
        <v>3428</v>
      </c>
      <c r="B72" s="18" t="s">
        <v>367</v>
      </c>
      <c r="C72" s="18">
        <v>71</v>
      </c>
      <c r="D72" s="20" t="s">
        <v>421</v>
      </c>
      <c r="E72" s="20">
        <v>270</v>
      </c>
      <c r="F72" s="18" t="s">
        <v>410</v>
      </c>
      <c r="G72" s="21" t="s">
        <v>210</v>
      </c>
      <c r="H72" s="78" t="s">
        <v>402</v>
      </c>
      <c r="I72" s="78" t="s">
        <v>402</v>
      </c>
      <c r="J72" s="78"/>
      <c r="K72" s="78" t="s">
        <v>402</v>
      </c>
      <c r="U72" s="271"/>
      <c r="V72" s="125" t="s">
        <v>274</v>
      </c>
      <c r="W72" s="169">
        <f t="shared" si="10"/>
        <v>0</v>
      </c>
      <c r="X72" s="170">
        <f t="shared" si="10"/>
        <v>23</v>
      </c>
    </row>
    <row r="73" spans="1:24" ht="13.8" thickBot="1" x14ac:dyDescent="0.3">
      <c r="A73" s="15" t="s">
        <v>3429</v>
      </c>
      <c r="B73" s="18" t="s">
        <v>367</v>
      </c>
      <c r="C73" s="20">
        <v>72</v>
      </c>
      <c r="D73" s="20" t="s">
        <v>421</v>
      </c>
      <c r="E73" s="20">
        <v>260</v>
      </c>
      <c r="F73" s="18" t="s">
        <v>410</v>
      </c>
      <c r="G73" s="21" t="s">
        <v>210</v>
      </c>
      <c r="H73" s="78" t="s">
        <v>402</v>
      </c>
      <c r="I73" s="78" t="s">
        <v>402</v>
      </c>
      <c r="J73" s="78"/>
      <c r="K73" s="78" t="s">
        <v>402</v>
      </c>
      <c r="U73" s="271"/>
      <c r="V73" s="177" t="s">
        <v>278</v>
      </c>
      <c r="W73" s="169">
        <f t="shared" si="10"/>
        <v>0</v>
      </c>
      <c r="X73" s="170">
        <f t="shared" si="10"/>
        <v>22</v>
      </c>
    </row>
    <row r="74" spans="1:24" x14ac:dyDescent="0.25">
      <c r="A74" s="15" t="s">
        <v>650</v>
      </c>
      <c r="B74" s="18" t="s">
        <v>367</v>
      </c>
      <c r="C74" s="18">
        <v>73</v>
      </c>
      <c r="D74" s="20" t="s">
        <v>421</v>
      </c>
      <c r="E74" s="20">
        <v>50</v>
      </c>
      <c r="F74" s="18" t="s">
        <v>410</v>
      </c>
      <c r="G74" s="21" t="s">
        <v>190</v>
      </c>
      <c r="H74" s="78" t="s">
        <v>402</v>
      </c>
      <c r="I74" s="78" t="s">
        <v>402</v>
      </c>
      <c r="J74" s="78"/>
      <c r="K74" s="78"/>
    </row>
    <row r="75" spans="1:24" x14ac:dyDescent="0.25">
      <c r="A75" s="15" t="s">
        <v>634</v>
      </c>
      <c r="B75" s="18" t="s">
        <v>367</v>
      </c>
      <c r="C75" s="20">
        <v>74</v>
      </c>
      <c r="D75" s="20" t="s">
        <v>421</v>
      </c>
      <c r="E75" s="20">
        <v>140</v>
      </c>
      <c r="F75" s="18" t="s">
        <v>405</v>
      </c>
      <c r="G75" s="21" t="s">
        <v>198</v>
      </c>
      <c r="H75" s="78" t="s">
        <v>402</v>
      </c>
      <c r="I75" s="78" t="s">
        <v>402</v>
      </c>
      <c r="J75" s="78"/>
      <c r="K75" s="78"/>
    </row>
    <row r="76" spans="1:24" x14ac:dyDescent="0.25">
      <c r="A76" s="15" t="s">
        <v>3168</v>
      </c>
      <c r="B76" s="18" t="s">
        <v>367</v>
      </c>
      <c r="C76" s="18">
        <v>75</v>
      </c>
      <c r="D76" s="20" t="s">
        <v>421</v>
      </c>
      <c r="E76" s="20">
        <v>120</v>
      </c>
      <c r="F76" s="18" t="s">
        <v>405</v>
      </c>
      <c r="G76" s="21" t="s">
        <v>198</v>
      </c>
      <c r="H76" s="78" t="s">
        <v>402</v>
      </c>
      <c r="I76" s="78" t="s">
        <v>402</v>
      </c>
      <c r="J76" s="78"/>
      <c r="K76" s="78"/>
    </row>
    <row r="77" spans="1:24" x14ac:dyDescent="0.25">
      <c r="A77" s="15" t="s">
        <v>554</v>
      </c>
      <c r="B77" s="18" t="s">
        <v>367</v>
      </c>
      <c r="C77" s="20">
        <v>76</v>
      </c>
      <c r="D77" s="20" t="s">
        <v>421</v>
      </c>
      <c r="E77" s="20">
        <v>80</v>
      </c>
      <c r="F77" s="18" t="s">
        <v>410</v>
      </c>
      <c r="G77" s="21" t="s">
        <v>194</v>
      </c>
      <c r="H77" s="78" t="s">
        <v>402</v>
      </c>
      <c r="I77" s="78" t="s">
        <v>402</v>
      </c>
      <c r="J77" s="78"/>
      <c r="K77" s="78"/>
    </row>
    <row r="78" spans="1:24" x14ac:dyDescent="0.25">
      <c r="A78" s="15" t="s">
        <v>1273</v>
      </c>
      <c r="B78" s="18" t="s">
        <v>367</v>
      </c>
      <c r="C78" s="20">
        <v>77</v>
      </c>
      <c r="D78" s="20" t="s">
        <v>421</v>
      </c>
      <c r="E78" s="20">
        <v>60</v>
      </c>
      <c r="F78" s="18" t="s">
        <v>410</v>
      </c>
      <c r="G78" s="21" t="s">
        <v>194</v>
      </c>
      <c r="H78" s="78" t="s">
        <v>402</v>
      </c>
      <c r="I78" s="78" t="s">
        <v>402</v>
      </c>
      <c r="J78" s="78"/>
      <c r="K78" s="78"/>
    </row>
    <row r="79" spans="1:24" x14ac:dyDescent="0.25">
      <c r="A79" s="15" t="s">
        <v>3430</v>
      </c>
      <c r="B79" s="18" t="s">
        <v>367</v>
      </c>
      <c r="C79" s="20">
        <v>78</v>
      </c>
      <c r="D79" s="20" t="s">
        <v>421</v>
      </c>
      <c r="E79" s="20">
        <v>170</v>
      </c>
      <c r="F79" s="18" t="s">
        <v>410</v>
      </c>
      <c r="G79" s="21" t="s">
        <v>210</v>
      </c>
      <c r="H79" s="78" t="s">
        <v>402</v>
      </c>
      <c r="I79" s="78" t="s">
        <v>402</v>
      </c>
      <c r="J79" s="78"/>
      <c r="K79" s="78" t="s">
        <v>402</v>
      </c>
    </row>
    <row r="80" spans="1:24" x14ac:dyDescent="0.25">
      <c r="A80" s="15" t="s">
        <v>3431</v>
      </c>
      <c r="B80" s="18" t="s">
        <v>367</v>
      </c>
      <c r="C80" s="20">
        <v>79</v>
      </c>
      <c r="D80" s="20" t="s">
        <v>421</v>
      </c>
      <c r="E80" s="20">
        <v>160</v>
      </c>
      <c r="F80" s="18" t="s">
        <v>410</v>
      </c>
      <c r="G80" s="21" t="s">
        <v>210</v>
      </c>
      <c r="H80" s="78" t="s">
        <v>402</v>
      </c>
      <c r="I80" s="78" t="s">
        <v>402</v>
      </c>
      <c r="J80" s="78"/>
      <c r="K80" s="78" t="s">
        <v>402</v>
      </c>
    </row>
    <row r="81" spans="1:11" x14ac:dyDescent="0.25">
      <c r="A81" s="15" t="s">
        <v>1842</v>
      </c>
      <c r="B81" s="18" t="s">
        <v>367</v>
      </c>
      <c r="C81" s="20">
        <v>80</v>
      </c>
      <c r="D81" s="20" t="s">
        <v>421</v>
      </c>
      <c r="E81" s="20">
        <v>70</v>
      </c>
      <c r="F81" s="18" t="s">
        <v>410</v>
      </c>
      <c r="G81" s="21" t="s">
        <v>190</v>
      </c>
      <c r="H81" s="78" t="s">
        <v>402</v>
      </c>
      <c r="I81" s="78" t="s">
        <v>402</v>
      </c>
      <c r="J81" s="78"/>
      <c r="K81" s="78"/>
    </row>
    <row r="82" spans="1:11" x14ac:dyDescent="0.25">
      <c r="A82" s="15" t="s">
        <v>1831</v>
      </c>
      <c r="B82" s="18" t="s">
        <v>367</v>
      </c>
      <c r="C82" s="20">
        <v>81</v>
      </c>
      <c r="D82" s="20" t="s">
        <v>421</v>
      </c>
      <c r="E82" s="20">
        <v>100</v>
      </c>
      <c r="F82" s="18" t="s">
        <v>405</v>
      </c>
      <c r="G82" s="21" t="s">
        <v>198</v>
      </c>
      <c r="H82" s="78" t="s">
        <v>402</v>
      </c>
      <c r="I82" s="78" t="s">
        <v>402</v>
      </c>
      <c r="J82" s="78"/>
      <c r="K82" s="78"/>
    </row>
    <row r="83" spans="1:11" x14ac:dyDescent="0.25">
      <c r="A83" s="15" t="s">
        <v>1863</v>
      </c>
      <c r="B83" s="18" t="s">
        <v>367</v>
      </c>
      <c r="C83" s="20">
        <v>82</v>
      </c>
      <c r="D83" s="20" t="s">
        <v>421</v>
      </c>
      <c r="E83" s="20">
        <v>70</v>
      </c>
      <c r="F83" s="18" t="s">
        <v>410</v>
      </c>
      <c r="G83" s="21" t="s">
        <v>190</v>
      </c>
      <c r="H83" s="78" t="s">
        <v>402</v>
      </c>
      <c r="I83" s="78" t="s">
        <v>402</v>
      </c>
      <c r="J83" s="78"/>
      <c r="K83" s="78"/>
    </row>
    <row r="84" spans="1:11" x14ac:dyDescent="0.25">
      <c r="A84" s="15" t="s">
        <v>1884</v>
      </c>
      <c r="B84" s="18" t="s">
        <v>367</v>
      </c>
      <c r="C84" s="20">
        <v>83</v>
      </c>
      <c r="D84" s="20" t="s">
        <v>421</v>
      </c>
      <c r="E84" s="20">
        <v>70</v>
      </c>
      <c r="F84" s="18" t="s">
        <v>410</v>
      </c>
      <c r="G84" s="21" t="s">
        <v>202</v>
      </c>
      <c r="H84" s="78" t="s">
        <v>402</v>
      </c>
      <c r="I84" s="78" t="s">
        <v>402</v>
      </c>
      <c r="J84" s="78"/>
      <c r="K84" s="78"/>
    </row>
    <row r="85" spans="1:11" x14ac:dyDescent="0.25">
      <c r="A85" s="15" t="s">
        <v>1883</v>
      </c>
      <c r="B85" s="18" t="s">
        <v>367</v>
      </c>
      <c r="C85" s="20">
        <v>84</v>
      </c>
      <c r="D85" s="20" t="s">
        <v>421</v>
      </c>
      <c r="E85" s="20">
        <v>60</v>
      </c>
      <c r="F85" s="18" t="s">
        <v>410</v>
      </c>
      <c r="G85" s="21" t="s">
        <v>194</v>
      </c>
      <c r="H85" s="78" t="s">
        <v>402</v>
      </c>
      <c r="I85" s="78" t="s">
        <v>402</v>
      </c>
      <c r="J85" s="78"/>
      <c r="K85" s="78"/>
    </row>
    <row r="86" spans="1:11" x14ac:dyDescent="0.25">
      <c r="A86" s="15" t="s">
        <v>1877</v>
      </c>
      <c r="B86" s="18" t="s">
        <v>367</v>
      </c>
      <c r="C86" s="20">
        <v>85</v>
      </c>
      <c r="D86" s="20" t="s">
        <v>421</v>
      </c>
      <c r="E86" s="20">
        <v>70</v>
      </c>
      <c r="F86" s="18" t="s">
        <v>410</v>
      </c>
      <c r="G86" s="21" t="s">
        <v>194</v>
      </c>
      <c r="H86" s="78" t="s">
        <v>402</v>
      </c>
      <c r="I86" s="78" t="s">
        <v>402</v>
      </c>
      <c r="J86" s="78"/>
      <c r="K86" s="78"/>
    </row>
    <row r="87" spans="1:11" x14ac:dyDescent="0.25">
      <c r="A87" s="15" t="s">
        <v>1966</v>
      </c>
      <c r="B87" s="18" t="s">
        <v>367</v>
      </c>
      <c r="C87" s="20">
        <v>86</v>
      </c>
      <c r="D87" s="20" t="s">
        <v>421</v>
      </c>
      <c r="E87" s="20">
        <v>130</v>
      </c>
      <c r="F87" s="18" t="s">
        <v>410</v>
      </c>
      <c r="G87" s="21" t="s">
        <v>202</v>
      </c>
      <c r="H87" s="78" t="s">
        <v>402</v>
      </c>
      <c r="I87" s="78" t="s">
        <v>402</v>
      </c>
      <c r="J87" s="78"/>
      <c r="K87" s="78"/>
    </row>
    <row r="88" spans="1:11" x14ac:dyDescent="0.25">
      <c r="A88" s="15" t="s">
        <v>1932</v>
      </c>
      <c r="B88" s="18" t="s">
        <v>367</v>
      </c>
      <c r="C88" s="20">
        <v>87</v>
      </c>
      <c r="D88" s="20" t="s">
        <v>421</v>
      </c>
      <c r="E88" s="20">
        <v>130</v>
      </c>
      <c r="F88" s="18" t="s">
        <v>410</v>
      </c>
      <c r="G88" s="21" t="s">
        <v>194</v>
      </c>
      <c r="H88" s="78" t="s">
        <v>402</v>
      </c>
      <c r="I88" s="78" t="s">
        <v>402</v>
      </c>
      <c r="J88" s="78"/>
      <c r="K88" s="78"/>
    </row>
    <row r="89" spans="1:11" x14ac:dyDescent="0.25">
      <c r="A89" s="15" t="s">
        <v>2289</v>
      </c>
      <c r="B89" s="18" t="s">
        <v>367</v>
      </c>
      <c r="C89" s="20">
        <v>88</v>
      </c>
      <c r="D89" s="20" t="s">
        <v>421</v>
      </c>
      <c r="E89" s="20">
        <v>60</v>
      </c>
      <c r="F89" s="18" t="s">
        <v>410</v>
      </c>
      <c r="G89" s="21" t="s">
        <v>190</v>
      </c>
      <c r="H89" s="78" t="s">
        <v>402</v>
      </c>
      <c r="I89" s="78" t="s">
        <v>402</v>
      </c>
      <c r="J89" s="78"/>
      <c r="K89" s="78"/>
    </row>
    <row r="90" spans="1:11" x14ac:dyDescent="0.25">
      <c r="A90" s="15" t="s">
        <v>2290</v>
      </c>
      <c r="B90" s="18" t="s">
        <v>367</v>
      </c>
      <c r="C90" s="20">
        <v>89</v>
      </c>
      <c r="D90" s="20" t="s">
        <v>421</v>
      </c>
      <c r="E90" s="20">
        <v>100</v>
      </c>
      <c r="F90" s="18" t="s">
        <v>405</v>
      </c>
      <c r="G90" s="21" t="s">
        <v>194</v>
      </c>
      <c r="H90" s="78" t="s">
        <v>402</v>
      </c>
      <c r="I90" s="78" t="s">
        <v>402</v>
      </c>
      <c r="J90" s="78"/>
      <c r="K90" s="78"/>
    </row>
    <row r="91" spans="1:11" x14ac:dyDescent="0.25">
      <c r="A91" s="15" t="s">
        <v>2393</v>
      </c>
      <c r="B91" s="18" t="s">
        <v>367</v>
      </c>
      <c r="C91" s="20">
        <v>90</v>
      </c>
      <c r="D91" s="20" t="s">
        <v>421</v>
      </c>
      <c r="E91" s="20">
        <v>60</v>
      </c>
      <c r="F91" s="18" t="s">
        <v>410</v>
      </c>
      <c r="G91" s="21" t="s">
        <v>194</v>
      </c>
      <c r="H91" s="78" t="s">
        <v>402</v>
      </c>
      <c r="I91" s="78" t="s">
        <v>402</v>
      </c>
      <c r="J91" s="78"/>
      <c r="K91" s="78"/>
    </row>
    <row r="92" spans="1:11" x14ac:dyDescent="0.25">
      <c r="A92" s="15" t="s">
        <v>2394</v>
      </c>
      <c r="B92" s="18" t="s">
        <v>367</v>
      </c>
      <c r="C92" s="20">
        <v>91</v>
      </c>
      <c r="D92" s="20" t="s">
        <v>421</v>
      </c>
      <c r="E92" s="20">
        <v>80</v>
      </c>
      <c r="F92" s="18" t="s">
        <v>405</v>
      </c>
      <c r="G92" s="21" t="s">
        <v>198</v>
      </c>
      <c r="H92" s="78" t="s">
        <v>402</v>
      </c>
      <c r="I92" s="78" t="s">
        <v>402</v>
      </c>
      <c r="J92" s="78"/>
      <c r="K92" s="78"/>
    </row>
    <row r="93" spans="1:11" x14ac:dyDescent="0.25">
      <c r="A93" s="15" t="s">
        <v>2648</v>
      </c>
      <c r="B93" s="18" t="s">
        <v>367</v>
      </c>
      <c r="C93" s="20">
        <v>92</v>
      </c>
      <c r="D93" s="20" t="s">
        <v>421</v>
      </c>
      <c r="E93" s="20">
        <v>50</v>
      </c>
      <c r="F93" s="18" t="s">
        <v>410</v>
      </c>
      <c r="G93" s="21" t="s">
        <v>190</v>
      </c>
      <c r="H93" s="78" t="s">
        <v>402</v>
      </c>
      <c r="I93" s="78" t="s">
        <v>402</v>
      </c>
      <c r="J93" s="78"/>
      <c r="K93" s="78"/>
    </row>
    <row r="94" spans="1:11" x14ac:dyDescent="0.25">
      <c r="A94" s="15" t="s">
        <v>2648</v>
      </c>
      <c r="B94" s="18" t="s">
        <v>367</v>
      </c>
      <c r="C94" s="20">
        <v>93</v>
      </c>
      <c r="D94" s="20" t="s">
        <v>421</v>
      </c>
      <c r="E94" s="20">
        <v>70</v>
      </c>
      <c r="F94" s="18" t="s">
        <v>410</v>
      </c>
      <c r="G94" s="21" t="s">
        <v>190</v>
      </c>
      <c r="H94" s="78" t="s">
        <v>402</v>
      </c>
      <c r="I94" s="78" t="s">
        <v>402</v>
      </c>
      <c r="J94" s="78"/>
      <c r="K94" s="78"/>
    </row>
    <row r="95" spans="1:11" x14ac:dyDescent="0.25">
      <c r="A95" s="15" t="s">
        <v>2649</v>
      </c>
      <c r="B95" s="18" t="s">
        <v>367</v>
      </c>
      <c r="C95" s="20">
        <v>94</v>
      </c>
      <c r="D95" s="20" t="s">
        <v>421</v>
      </c>
      <c r="E95" s="20">
        <v>90</v>
      </c>
      <c r="F95" s="18" t="s">
        <v>405</v>
      </c>
      <c r="G95" s="21" t="s">
        <v>194</v>
      </c>
      <c r="H95" s="78" t="s">
        <v>402</v>
      </c>
      <c r="I95" s="78" t="s">
        <v>402</v>
      </c>
      <c r="J95" s="78"/>
      <c r="K95" s="78"/>
    </row>
    <row r="96" spans="1:11" x14ac:dyDescent="0.25">
      <c r="A96" s="15" t="s">
        <v>2650</v>
      </c>
      <c r="B96" s="18" t="s">
        <v>367</v>
      </c>
      <c r="C96" s="20">
        <v>95</v>
      </c>
      <c r="D96" s="20" t="s">
        <v>421</v>
      </c>
      <c r="E96" s="20">
        <v>130</v>
      </c>
      <c r="F96" s="18" t="s">
        <v>401</v>
      </c>
      <c r="G96" s="21" t="s">
        <v>202</v>
      </c>
      <c r="H96" s="78" t="s">
        <v>402</v>
      </c>
      <c r="I96" s="78" t="s">
        <v>402</v>
      </c>
      <c r="J96" s="78"/>
      <c r="K96" s="78"/>
    </row>
    <row r="97" spans="1:11" x14ac:dyDescent="0.25">
      <c r="A97" s="15" t="s">
        <v>3039</v>
      </c>
      <c r="B97" s="18" t="s">
        <v>367</v>
      </c>
      <c r="C97" s="20">
        <v>96</v>
      </c>
      <c r="D97" s="20" t="s">
        <v>421</v>
      </c>
      <c r="E97" s="20">
        <v>70</v>
      </c>
      <c r="F97" s="18" t="s">
        <v>410</v>
      </c>
      <c r="G97" s="21" t="s">
        <v>190</v>
      </c>
      <c r="H97" s="78" t="s">
        <v>402</v>
      </c>
      <c r="I97" s="78" t="s">
        <v>402</v>
      </c>
      <c r="J97" s="78"/>
      <c r="K97" s="78"/>
    </row>
    <row r="98" spans="1:11" x14ac:dyDescent="0.25">
      <c r="A98" s="15" t="s">
        <v>3040</v>
      </c>
      <c r="B98" s="18" t="s">
        <v>367</v>
      </c>
      <c r="C98" s="20">
        <v>97</v>
      </c>
      <c r="D98" s="20" t="s">
        <v>421</v>
      </c>
      <c r="E98" s="20">
        <v>110</v>
      </c>
      <c r="F98" s="18" t="s">
        <v>405</v>
      </c>
      <c r="G98" s="21" t="s">
        <v>198</v>
      </c>
      <c r="H98" s="78" t="s">
        <v>402</v>
      </c>
      <c r="I98" s="78" t="s">
        <v>402</v>
      </c>
      <c r="J98" s="78"/>
      <c r="K98" s="78"/>
    </row>
    <row r="99" spans="1:11" x14ac:dyDescent="0.25">
      <c r="A99" s="15" t="s">
        <v>3081</v>
      </c>
      <c r="B99" s="18" t="s">
        <v>367</v>
      </c>
      <c r="C99" s="20">
        <v>98</v>
      </c>
      <c r="D99" s="20" t="s">
        <v>421</v>
      </c>
      <c r="E99" s="20">
        <v>70</v>
      </c>
      <c r="F99" s="18" t="s">
        <v>410</v>
      </c>
      <c r="G99" s="21" t="s">
        <v>190</v>
      </c>
      <c r="H99" s="78" t="s">
        <v>402</v>
      </c>
      <c r="I99" s="78" t="s">
        <v>402</v>
      </c>
      <c r="J99" s="78"/>
      <c r="K99" s="78"/>
    </row>
    <row r="100" spans="1:11" x14ac:dyDescent="0.25">
      <c r="A100" s="15" t="s">
        <v>3082</v>
      </c>
      <c r="B100" s="18" t="s">
        <v>367</v>
      </c>
      <c r="C100" s="20">
        <v>99</v>
      </c>
      <c r="D100" s="20" t="s">
        <v>421</v>
      </c>
      <c r="E100" s="20">
        <v>110</v>
      </c>
      <c r="F100" s="18" t="s">
        <v>405</v>
      </c>
      <c r="G100" s="21" t="s">
        <v>198</v>
      </c>
      <c r="H100" s="78" t="s">
        <v>402</v>
      </c>
      <c r="I100" s="78" t="s">
        <v>402</v>
      </c>
      <c r="J100" s="78"/>
      <c r="K100" s="78"/>
    </row>
    <row r="101" spans="1:11" x14ac:dyDescent="0.25">
      <c r="A101" s="15" t="s">
        <v>3041</v>
      </c>
      <c r="B101" s="18" t="s">
        <v>367</v>
      </c>
      <c r="C101" s="20">
        <v>100</v>
      </c>
      <c r="D101" s="20" t="s">
        <v>421</v>
      </c>
      <c r="E101" s="20">
        <v>40</v>
      </c>
      <c r="F101" s="18" t="s">
        <v>410</v>
      </c>
      <c r="G101" s="21" t="s">
        <v>190</v>
      </c>
      <c r="H101" s="78" t="s">
        <v>402</v>
      </c>
      <c r="I101" s="78" t="s">
        <v>402</v>
      </c>
      <c r="J101" s="78"/>
      <c r="K101" s="78"/>
    </row>
    <row r="102" spans="1:11" x14ac:dyDescent="0.25">
      <c r="A102" s="15" t="s">
        <v>3432</v>
      </c>
      <c r="B102" s="18" t="s">
        <v>367</v>
      </c>
      <c r="C102" s="20">
        <v>101</v>
      </c>
      <c r="D102" s="20" t="s">
        <v>421</v>
      </c>
      <c r="E102" s="20">
        <v>130</v>
      </c>
      <c r="F102" s="18" t="s">
        <v>410</v>
      </c>
      <c r="G102" s="21" t="s">
        <v>198</v>
      </c>
      <c r="H102" s="78" t="s">
        <v>402</v>
      </c>
      <c r="I102" s="78" t="s">
        <v>402</v>
      </c>
      <c r="J102" s="78"/>
      <c r="K102" s="78"/>
    </row>
    <row r="103" spans="1:11" x14ac:dyDescent="0.25">
      <c r="A103" s="15" t="s">
        <v>3231</v>
      </c>
      <c r="B103" s="18" t="s">
        <v>367</v>
      </c>
      <c r="C103" s="20">
        <v>102</v>
      </c>
      <c r="D103" s="20" t="s">
        <v>421</v>
      </c>
      <c r="E103" s="20">
        <v>70</v>
      </c>
      <c r="F103" s="18" t="s">
        <v>410</v>
      </c>
      <c r="G103" s="21" t="s">
        <v>190</v>
      </c>
      <c r="H103" s="78" t="s">
        <v>402</v>
      </c>
      <c r="I103" s="78" t="s">
        <v>402</v>
      </c>
      <c r="J103" s="78"/>
      <c r="K103" s="78"/>
    </row>
    <row r="104" spans="1:11" x14ac:dyDescent="0.25">
      <c r="A104" s="15" t="s">
        <v>476</v>
      </c>
      <c r="B104" s="18" t="s">
        <v>367</v>
      </c>
      <c r="C104" s="20">
        <v>103</v>
      </c>
      <c r="D104" s="20" t="s">
        <v>431</v>
      </c>
      <c r="E104" s="20">
        <v>110</v>
      </c>
      <c r="F104" s="18" t="s">
        <v>410</v>
      </c>
      <c r="G104" s="21" t="s">
        <v>190</v>
      </c>
      <c r="H104" s="78" t="s">
        <v>402</v>
      </c>
      <c r="I104" s="78" t="s">
        <v>402</v>
      </c>
      <c r="J104" s="78"/>
      <c r="K104" s="78"/>
    </row>
    <row r="105" spans="1:11" x14ac:dyDescent="0.25">
      <c r="A105" s="15" t="s">
        <v>422</v>
      </c>
      <c r="B105" s="18" t="s">
        <v>367</v>
      </c>
      <c r="C105" s="20">
        <v>104</v>
      </c>
      <c r="D105" s="20" t="s">
        <v>431</v>
      </c>
      <c r="E105" s="20">
        <v>170</v>
      </c>
      <c r="F105" s="18" t="s">
        <v>405</v>
      </c>
      <c r="G105" s="21" t="s">
        <v>198</v>
      </c>
      <c r="H105" s="78" t="s">
        <v>402</v>
      </c>
      <c r="I105" s="78" t="s">
        <v>402</v>
      </c>
      <c r="J105" s="78"/>
      <c r="K105" s="78"/>
    </row>
    <row r="106" spans="1:11" x14ac:dyDescent="0.25">
      <c r="A106" s="15" t="s">
        <v>648</v>
      </c>
      <c r="B106" s="18" t="s">
        <v>367</v>
      </c>
      <c r="C106" s="20">
        <v>105</v>
      </c>
      <c r="D106" s="20" t="s">
        <v>431</v>
      </c>
      <c r="E106" s="20">
        <v>60</v>
      </c>
      <c r="F106" s="18" t="s">
        <v>410</v>
      </c>
      <c r="G106" s="21" t="s">
        <v>190</v>
      </c>
      <c r="H106" s="78" t="s">
        <v>402</v>
      </c>
      <c r="I106" s="78" t="s">
        <v>402</v>
      </c>
      <c r="J106" s="78"/>
      <c r="K106" s="78"/>
    </row>
    <row r="107" spans="1:11" x14ac:dyDescent="0.25">
      <c r="A107" s="15" t="s">
        <v>3433</v>
      </c>
      <c r="B107" s="18" t="s">
        <v>367</v>
      </c>
      <c r="C107" s="20">
        <v>106</v>
      </c>
      <c r="D107" s="20" t="s">
        <v>431</v>
      </c>
      <c r="E107" s="20">
        <v>210</v>
      </c>
      <c r="F107" s="18" t="s">
        <v>405</v>
      </c>
      <c r="G107" s="21" t="s">
        <v>210</v>
      </c>
      <c r="H107" s="78" t="s">
        <v>402</v>
      </c>
      <c r="I107" s="78" t="s">
        <v>402</v>
      </c>
      <c r="J107" s="78"/>
      <c r="K107" s="78" t="s">
        <v>402</v>
      </c>
    </row>
    <row r="108" spans="1:11" x14ac:dyDescent="0.25">
      <c r="A108" s="15" t="s">
        <v>409</v>
      </c>
      <c r="B108" s="18" t="s">
        <v>367</v>
      </c>
      <c r="C108" s="20">
        <v>107</v>
      </c>
      <c r="D108" s="20" t="s">
        <v>431</v>
      </c>
      <c r="E108" s="20">
        <v>100</v>
      </c>
      <c r="F108" s="18" t="s">
        <v>410</v>
      </c>
      <c r="G108" s="21" t="s">
        <v>194</v>
      </c>
      <c r="H108" s="78" t="s">
        <v>402</v>
      </c>
      <c r="I108" s="78" t="s">
        <v>402</v>
      </c>
      <c r="J108" s="78"/>
      <c r="K108" s="78"/>
    </row>
    <row r="109" spans="1:11" x14ac:dyDescent="0.25">
      <c r="A109" s="15" t="s">
        <v>1207</v>
      </c>
      <c r="B109" s="18" t="s">
        <v>367</v>
      </c>
      <c r="C109" s="20">
        <v>108</v>
      </c>
      <c r="D109" s="20" t="s">
        <v>431</v>
      </c>
      <c r="E109" s="20">
        <v>120</v>
      </c>
      <c r="F109" s="18" t="s">
        <v>405</v>
      </c>
      <c r="G109" s="21" t="s">
        <v>194</v>
      </c>
      <c r="H109" s="78" t="s">
        <v>402</v>
      </c>
      <c r="I109" s="78" t="s">
        <v>402</v>
      </c>
      <c r="J109" s="78"/>
      <c r="K109" s="78"/>
    </row>
    <row r="110" spans="1:11" x14ac:dyDescent="0.25">
      <c r="A110" s="15" t="s">
        <v>1308</v>
      </c>
      <c r="B110" s="18" t="s">
        <v>367</v>
      </c>
      <c r="C110" s="20">
        <v>109</v>
      </c>
      <c r="D110" s="20" t="s">
        <v>431</v>
      </c>
      <c r="E110" s="20">
        <v>60</v>
      </c>
      <c r="F110" s="18" t="s">
        <v>410</v>
      </c>
      <c r="G110" s="21" t="s">
        <v>190</v>
      </c>
      <c r="H110" s="78" t="s">
        <v>402</v>
      </c>
      <c r="I110" s="78" t="s">
        <v>402</v>
      </c>
      <c r="J110" s="78"/>
      <c r="K110" s="78"/>
    </row>
    <row r="111" spans="1:11" x14ac:dyDescent="0.25">
      <c r="A111" s="15" t="s">
        <v>1401</v>
      </c>
      <c r="B111" s="18" t="s">
        <v>367</v>
      </c>
      <c r="C111" s="20">
        <v>110</v>
      </c>
      <c r="D111" s="20" t="s">
        <v>431</v>
      </c>
      <c r="E111" s="20">
        <v>110</v>
      </c>
      <c r="F111" s="18" t="s">
        <v>405</v>
      </c>
      <c r="G111" s="21" t="s">
        <v>198</v>
      </c>
      <c r="H111" s="78" t="s">
        <v>402</v>
      </c>
      <c r="I111" s="78" t="s">
        <v>402</v>
      </c>
      <c r="J111" s="78"/>
      <c r="K111" s="78"/>
    </row>
    <row r="112" spans="1:11" x14ac:dyDescent="0.25">
      <c r="A112" s="15" t="s">
        <v>1412</v>
      </c>
      <c r="B112" s="18" t="s">
        <v>367</v>
      </c>
      <c r="C112" s="20">
        <v>111</v>
      </c>
      <c r="D112" s="20" t="s">
        <v>431</v>
      </c>
      <c r="E112" s="20">
        <v>90</v>
      </c>
      <c r="F112" s="18" t="s">
        <v>410</v>
      </c>
      <c r="G112" s="21" t="s">
        <v>194</v>
      </c>
      <c r="H112" s="78" t="s">
        <v>402</v>
      </c>
      <c r="I112" s="78" t="s">
        <v>402</v>
      </c>
      <c r="J112" s="78"/>
      <c r="K112" s="78"/>
    </row>
    <row r="113" spans="1:11" x14ac:dyDescent="0.25">
      <c r="A113" s="15" t="s">
        <v>1898</v>
      </c>
      <c r="B113" s="18" t="s">
        <v>367</v>
      </c>
      <c r="C113" s="20">
        <v>112</v>
      </c>
      <c r="D113" s="20" t="s">
        <v>431</v>
      </c>
      <c r="E113" s="20">
        <v>60</v>
      </c>
      <c r="F113" s="18" t="s">
        <v>410</v>
      </c>
      <c r="G113" s="21" t="s">
        <v>190</v>
      </c>
      <c r="H113" s="78" t="s">
        <v>402</v>
      </c>
      <c r="I113" s="78" t="s">
        <v>402</v>
      </c>
      <c r="J113" s="78"/>
      <c r="K113" s="78"/>
    </row>
    <row r="114" spans="1:11" x14ac:dyDescent="0.25">
      <c r="A114" s="15" t="s">
        <v>1892</v>
      </c>
      <c r="B114" s="18" t="s">
        <v>367</v>
      </c>
      <c r="C114" s="20">
        <v>113</v>
      </c>
      <c r="D114" s="20" t="s">
        <v>431</v>
      </c>
      <c r="E114" s="20">
        <v>90</v>
      </c>
      <c r="F114" s="18" t="s">
        <v>405</v>
      </c>
      <c r="G114" s="21" t="s">
        <v>194</v>
      </c>
      <c r="H114" s="78" t="s">
        <v>402</v>
      </c>
      <c r="I114" s="78" t="s">
        <v>402</v>
      </c>
      <c r="J114" s="78"/>
      <c r="K114" s="78"/>
    </row>
    <row r="115" spans="1:11" x14ac:dyDescent="0.25">
      <c r="A115" s="15" t="s">
        <v>1879</v>
      </c>
      <c r="B115" s="18" t="s">
        <v>367</v>
      </c>
      <c r="C115" s="20">
        <v>114</v>
      </c>
      <c r="D115" s="20" t="s">
        <v>431</v>
      </c>
      <c r="E115" s="20">
        <v>150</v>
      </c>
      <c r="F115" s="18" t="s">
        <v>401</v>
      </c>
      <c r="G115" s="21" t="s">
        <v>202</v>
      </c>
      <c r="H115" s="78" t="s">
        <v>402</v>
      </c>
      <c r="I115" s="78" t="s">
        <v>402</v>
      </c>
      <c r="J115" s="78"/>
      <c r="K115" s="78"/>
    </row>
    <row r="116" spans="1:11" x14ac:dyDescent="0.25">
      <c r="A116" s="15" t="s">
        <v>1849</v>
      </c>
      <c r="B116" s="18" t="s">
        <v>367</v>
      </c>
      <c r="C116" s="20">
        <v>115</v>
      </c>
      <c r="D116" s="20" t="s">
        <v>431</v>
      </c>
      <c r="E116" s="20">
        <v>60</v>
      </c>
      <c r="F116" s="18" t="s">
        <v>410</v>
      </c>
      <c r="G116" s="21" t="s">
        <v>190</v>
      </c>
      <c r="H116" s="78" t="s">
        <v>402</v>
      </c>
      <c r="I116" s="78" t="s">
        <v>402</v>
      </c>
      <c r="J116" s="78"/>
      <c r="K116" s="78"/>
    </row>
    <row r="117" spans="1:11" x14ac:dyDescent="0.25">
      <c r="A117" s="15" t="s">
        <v>1849</v>
      </c>
      <c r="B117" s="18" t="s">
        <v>367</v>
      </c>
      <c r="C117" s="20">
        <v>116</v>
      </c>
      <c r="D117" s="20" t="s">
        <v>431</v>
      </c>
      <c r="E117" s="20">
        <v>60</v>
      </c>
      <c r="F117" s="18" t="s">
        <v>410</v>
      </c>
      <c r="G117" s="21" t="s">
        <v>190</v>
      </c>
      <c r="H117" s="78" t="s">
        <v>402</v>
      </c>
      <c r="I117" s="78" t="s">
        <v>402</v>
      </c>
      <c r="J117" s="78"/>
      <c r="K117" s="78"/>
    </row>
    <row r="118" spans="1:11" x14ac:dyDescent="0.25">
      <c r="A118" s="15" t="s">
        <v>1817</v>
      </c>
      <c r="B118" s="18" t="s">
        <v>367</v>
      </c>
      <c r="C118" s="20">
        <v>117</v>
      </c>
      <c r="D118" s="20" t="s">
        <v>431</v>
      </c>
      <c r="E118" s="20">
        <v>120</v>
      </c>
      <c r="F118" s="18" t="s">
        <v>405</v>
      </c>
      <c r="G118" s="21" t="s">
        <v>198</v>
      </c>
      <c r="H118" s="78" t="s">
        <v>402</v>
      </c>
      <c r="I118" s="78" t="s">
        <v>402</v>
      </c>
      <c r="J118" s="78"/>
      <c r="K118" s="78"/>
    </row>
    <row r="119" spans="1:11" x14ac:dyDescent="0.25">
      <c r="A119" s="15" t="s">
        <v>2347</v>
      </c>
      <c r="B119" s="18" t="s">
        <v>367</v>
      </c>
      <c r="C119" s="20">
        <v>118</v>
      </c>
      <c r="D119" s="20" t="s">
        <v>431</v>
      </c>
      <c r="E119" s="20">
        <v>70</v>
      </c>
      <c r="F119" s="18" t="s">
        <v>410</v>
      </c>
      <c r="G119" s="21" t="s">
        <v>190</v>
      </c>
      <c r="H119" s="78" t="s">
        <v>402</v>
      </c>
      <c r="I119" s="78" t="s">
        <v>402</v>
      </c>
      <c r="J119" s="78"/>
      <c r="K119" s="78"/>
    </row>
    <row r="120" spans="1:11" x14ac:dyDescent="0.25">
      <c r="A120" s="15" t="s">
        <v>2348</v>
      </c>
      <c r="B120" s="18" t="s">
        <v>367</v>
      </c>
      <c r="C120" s="20">
        <v>119</v>
      </c>
      <c r="D120" s="20" t="s">
        <v>431</v>
      </c>
      <c r="E120" s="20">
        <v>120</v>
      </c>
      <c r="F120" s="18" t="s">
        <v>405</v>
      </c>
      <c r="G120" s="21" t="s">
        <v>198</v>
      </c>
      <c r="H120" s="78" t="s">
        <v>402</v>
      </c>
      <c r="I120" s="78" t="s">
        <v>402</v>
      </c>
      <c r="J120" s="78"/>
      <c r="K120" s="78"/>
    </row>
    <row r="121" spans="1:11" x14ac:dyDescent="0.25">
      <c r="A121" s="15" t="s">
        <v>2399</v>
      </c>
      <c r="B121" s="18" t="s">
        <v>367</v>
      </c>
      <c r="C121" s="20">
        <v>120</v>
      </c>
      <c r="D121" s="20" t="s">
        <v>431</v>
      </c>
      <c r="E121" s="20">
        <v>80</v>
      </c>
      <c r="F121" s="18" t="s">
        <v>405</v>
      </c>
      <c r="G121" s="21" t="s">
        <v>194</v>
      </c>
      <c r="H121" s="78" t="s">
        <v>402</v>
      </c>
      <c r="I121" s="78" t="s">
        <v>402</v>
      </c>
      <c r="J121" s="78"/>
      <c r="K121" s="78"/>
    </row>
    <row r="122" spans="1:11" x14ac:dyDescent="0.25">
      <c r="A122" s="15" t="s">
        <v>2400</v>
      </c>
      <c r="B122" s="18" t="s">
        <v>367</v>
      </c>
      <c r="C122" s="20">
        <v>121</v>
      </c>
      <c r="D122" s="20" t="s">
        <v>431</v>
      </c>
      <c r="E122" s="20">
        <v>130</v>
      </c>
      <c r="F122" s="18" t="s">
        <v>401</v>
      </c>
      <c r="G122" s="21" t="s">
        <v>198</v>
      </c>
      <c r="H122" s="78" t="s">
        <v>402</v>
      </c>
      <c r="I122" s="78" t="s">
        <v>402</v>
      </c>
      <c r="J122" s="78"/>
      <c r="K122" s="78"/>
    </row>
    <row r="123" spans="1:11" x14ac:dyDescent="0.25">
      <c r="A123" s="15" t="s">
        <v>2349</v>
      </c>
      <c r="B123" s="18" t="s">
        <v>367</v>
      </c>
      <c r="C123" s="20">
        <v>122</v>
      </c>
      <c r="D123" s="20" t="s">
        <v>431</v>
      </c>
      <c r="E123" s="20">
        <v>140</v>
      </c>
      <c r="F123" s="18" t="s">
        <v>410</v>
      </c>
      <c r="G123" s="21" t="s">
        <v>202</v>
      </c>
      <c r="H123" s="78" t="s">
        <v>402</v>
      </c>
      <c r="I123" s="78" t="s">
        <v>402</v>
      </c>
      <c r="J123" s="78"/>
      <c r="K123" s="78"/>
    </row>
    <row r="124" spans="1:11" x14ac:dyDescent="0.25">
      <c r="A124" s="15" t="s">
        <v>2468</v>
      </c>
      <c r="B124" s="18" t="s">
        <v>367</v>
      </c>
      <c r="C124" s="20">
        <v>123</v>
      </c>
      <c r="D124" s="20" t="s">
        <v>431</v>
      </c>
      <c r="E124" s="20">
        <v>90</v>
      </c>
      <c r="F124" s="18" t="s">
        <v>410</v>
      </c>
      <c r="G124" s="21" t="s">
        <v>198</v>
      </c>
      <c r="H124" s="78" t="s">
        <v>402</v>
      </c>
      <c r="I124" s="78" t="s">
        <v>402</v>
      </c>
      <c r="J124" s="78"/>
      <c r="K124" s="78"/>
    </row>
    <row r="125" spans="1:11" x14ac:dyDescent="0.25">
      <c r="A125" s="15" t="s">
        <v>2934</v>
      </c>
      <c r="B125" s="18" t="s">
        <v>367</v>
      </c>
      <c r="C125" s="20">
        <v>124</v>
      </c>
      <c r="D125" s="20" t="s">
        <v>431</v>
      </c>
      <c r="E125" s="20">
        <v>90</v>
      </c>
      <c r="F125" s="18" t="s">
        <v>410</v>
      </c>
      <c r="G125" s="21" t="s">
        <v>198</v>
      </c>
      <c r="H125" s="78" t="s">
        <v>402</v>
      </c>
      <c r="I125" s="78" t="s">
        <v>402</v>
      </c>
      <c r="J125" s="78"/>
      <c r="K125" s="78"/>
    </row>
    <row r="126" spans="1:11" x14ac:dyDescent="0.25">
      <c r="A126" s="15" t="s">
        <v>3434</v>
      </c>
      <c r="B126" s="18" t="s">
        <v>367</v>
      </c>
      <c r="C126" s="20">
        <v>125</v>
      </c>
      <c r="D126" s="20" t="s">
        <v>435</v>
      </c>
      <c r="E126" s="20">
        <v>270</v>
      </c>
      <c r="F126" s="18" t="s">
        <v>410</v>
      </c>
      <c r="G126" s="21" t="s">
        <v>210</v>
      </c>
      <c r="H126" s="78" t="s">
        <v>402</v>
      </c>
      <c r="I126" s="78" t="s">
        <v>402</v>
      </c>
      <c r="J126" s="78"/>
      <c r="K126" s="78" t="s">
        <v>402</v>
      </c>
    </row>
    <row r="127" spans="1:11" x14ac:dyDescent="0.25">
      <c r="A127" s="15" t="s">
        <v>3435</v>
      </c>
      <c r="B127" s="18" t="s">
        <v>367</v>
      </c>
      <c r="C127" s="20">
        <v>126</v>
      </c>
      <c r="D127" s="20" t="s">
        <v>435</v>
      </c>
      <c r="E127" s="20">
        <v>280</v>
      </c>
      <c r="F127" s="18" t="s">
        <v>410</v>
      </c>
      <c r="G127" s="21" t="s">
        <v>210</v>
      </c>
      <c r="H127" s="78" t="s">
        <v>402</v>
      </c>
      <c r="I127" s="78" t="s">
        <v>402</v>
      </c>
      <c r="J127" s="78"/>
      <c r="K127" s="78" t="s">
        <v>402</v>
      </c>
    </row>
    <row r="128" spans="1:11" x14ac:dyDescent="0.25">
      <c r="A128" s="15" t="s">
        <v>3036</v>
      </c>
      <c r="B128" s="18" t="s">
        <v>367</v>
      </c>
      <c r="C128" s="20">
        <v>127</v>
      </c>
      <c r="D128" s="20" t="s">
        <v>435</v>
      </c>
      <c r="E128" s="20">
        <v>80</v>
      </c>
      <c r="F128" s="18" t="s">
        <v>410</v>
      </c>
      <c r="G128" s="21" t="s">
        <v>190</v>
      </c>
      <c r="H128" s="78" t="s">
        <v>402</v>
      </c>
      <c r="I128" s="78" t="s">
        <v>402</v>
      </c>
      <c r="J128" s="78"/>
      <c r="K128" s="78"/>
    </row>
    <row r="129" spans="1:11" x14ac:dyDescent="0.25">
      <c r="A129" s="15" t="s">
        <v>434</v>
      </c>
      <c r="B129" s="18" t="s">
        <v>367</v>
      </c>
      <c r="C129" s="20">
        <v>128</v>
      </c>
      <c r="D129" s="20" t="s">
        <v>435</v>
      </c>
      <c r="E129" s="20">
        <v>70</v>
      </c>
      <c r="F129" s="18" t="s">
        <v>410</v>
      </c>
      <c r="G129" s="21" t="s">
        <v>190</v>
      </c>
      <c r="H129" s="78" t="s">
        <v>402</v>
      </c>
      <c r="I129" s="78" t="s">
        <v>402</v>
      </c>
      <c r="J129" s="78"/>
      <c r="K129" s="78"/>
    </row>
    <row r="130" spans="1:11" x14ac:dyDescent="0.25">
      <c r="A130" s="15" t="s">
        <v>434</v>
      </c>
      <c r="B130" s="18" t="s">
        <v>367</v>
      </c>
      <c r="C130" s="20">
        <v>129</v>
      </c>
      <c r="D130" s="20" t="s">
        <v>435</v>
      </c>
      <c r="E130" s="20">
        <v>70</v>
      </c>
      <c r="F130" s="18" t="s">
        <v>410</v>
      </c>
      <c r="G130" s="21" t="s">
        <v>190</v>
      </c>
      <c r="H130" s="78" t="s">
        <v>402</v>
      </c>
      <c r="I130" s="78" t="s">
        <v>402</v>
      </c>
      <c r="J130" s="78"/>
      <c r="K130" s="78"/>
    </row>
    <row r="131" spans="1:11" x14ac:dyDescent="0.25">
      <c r="A131" s="15" t="s">
        <v>1880</v>
      </c>
      <c r="B131" s="18" t="s">
        <v>367</v>
      </c>
      <c r="C131" s="20">
        <v>130</v>
      </c>
      <c r="D131" s="20" t="s">
        <v>435</v>
      </c>
      <c r="E131" s="20">
        <v>110</v>
      </c>
      <c r="F131" s="18" t="s">
        <v>405</v>
      </c>
      <c r="G131" s="21" t="s">
        <v>198</v>
      </c>
      <c r="H131" s="78" t="s">
        <v>402</v>
      </c>
      <c r="I131" s="78" t="s">
        <v>402</v>
      </c>
      <c r="J131" s="78"/>
      <c r="K131" s="78"/>
    </row>
    <row r="132" spans="1:11" x14ac:dyDescent="0.25">
      <c r="A132" s="15" t="s">
        <v>436</v>
      </c>
      <c r="B132" s="18" t="s">
        <v>367</v>
      </c>
      <c r="C132" s="20">
        <v>131</v>
      </c>
      <c r="D132" s="20" t="s">
        <v>435</v>
      </c>
      <c r="E132" s="20">
        <v>70</v>
      </c>
      <c r="F132" s="18" t="s">
        <v>410</v>
      </c>
      <c r="G132" s="21" t="s">
        <v>190</v>
      </c>
      <c r="H132" s="78" t="s">
        <v>402</v>
      </c>
      <c r="I132" s="78" t="s">
        <v>402</v>
      </c>
      <c r="J132" s="78"/>
      <c r="K132" s="78"/>
    </row>
    <row r="133" spans="1:11" x14ac:dyDescent="0.25">
      <c r="A133" s="15" t="s">
        <v>3436</v>
      </c>
      <c r="B133" s="18" t="s">
        <v>367</v>
      </c>
      <c r="C133" s="20">
        <v>132</v>
      </c>
      <c r="D133" s="20" t="s">
        <v>435</v>
      </c>
      <c r="E133" s="20">
        <v>200</v>
      </c>
      <c r="F133" s="18" t="s">
        <v>405</v>
      </c>
      <c r="G133" s="21" t="s">
        <v>210</v>
      </c>
      <c r="H133" s="78" t="s">
        <v>402</v>
      </c>
      <c r="I133" s="78" t="s">
        <v>402</v>
      </c>
      <c r="J133" s="78"/>
      <c r="K133" s="78" t="s">
        <v>402</v>
      </c>
    </row>
    <row r="134" spans="1:11" x14ac:dyDescent="0.25">
      <c r="A134" s="15" t="s">
        <v>1259</v>
      </c>
      <c r="B134" s="18" t="s">
        <v>367</v>
      </c>
      <c r="C134" s="20">
        <v>133</v>
      </c>
      <c r="D134" s="20" t="s">
        <v>435</v>
      </c>
      <c r="E134" s="20">
        <v>80</v>
      </c>
      <c r="F134" s="18" t="s">
        <v>410</v>
      </c>
      <c r="G134" s="21" t="s">
        <v>194</v>
      </c>
      <c r="H134" s="78" t="s">
        <v>402</v>
      </c>
      <c r="I134" s="78" t="s">
        <v>402</v>
      </c>
      <c r="J134" s="78"/>
      <c r="K134" s="78"/>
    </row>
    <row r="135" spans="1:11" x14ac:dyDescent="0.25">
      <c r="A135" s="15" t="s">
        <v>1830</v>
      </c>
      <c r="B135" s="18" t="s">
        <v>367</v>
      </c>
      <c r="C135" s="20">
        <v>134</v>
      </c>
      <c r="D135" s="20" t="s">
        <v>435</v>
      </c>
      <c r="E135" s="20">
        <v>140</v>
      </c>
      <c r="F135" s="18" t="s">
        <v>405</v>
      </c>
      <c r="G135" s="21" t="s">
        <v>198</v>
      </c>
      <c r="H135" s="78" t="s">
        <v>402</v>
      </c>
      <c r="I135" s="78" t="s">
        <v>402</v>
      </c>
      <c r="J135" s="78"/>
      <c r="K135" s="78"/>
    </row>
    <row r="136" spans="1:11" x14ac:dyDescent="0.25">
      <c r="A136" s="15" t="s">
        <v>2306</v>
      </c>
      <c r="B136" s="18" t="s">
        <v>367</v>
      </c>
      <c r="C136" s="20">
        <v>135</v>
      </c>
      <c r="D136" s="20" t="s">
        <v>435</v>
      </c>
      <c r="E136" s="20">
        <v>70</v>
      </c>
      <c r="F136" s="18" t="s">
        <v>410</v>
      </c>
      <c r="G136" s="21" t="s">
        <v>190</v>
      </c>
      <c r="H136" s="78" t="s">
        <v>402</v>
      </c>
      <c r="I136" s="78" t="s">
        <v>402</v>
      </c>
      <c r="J136" s="78"/>
      <c r="K136" s="78"/>
    </row>
    <row r="137" spans="1:11" x14ac:dyDescent="0.25">
      <c r="A137" s="15" t="s">
        <v>2307</v>
      </c>
      <c r="B137" s="18" t="s">
        <v>367</v>
      </c>
      <c r="C137" s="20">
        <v>136</v>
      </c>
      <c r="D137" s="20" t="s">
        <v>435</v>
      </c>
      <c r="E137" s="20">
        <v>100</v>
      </c>
      <c r="F137" s="18" t="s">
        <v>405</v>
      </c>
      <c r="G137" s="21" t="s">
        <v>198</v>
      </c>
      <c r="H137" s="78" t="s">
        <v>402</v>
      </c>
      <c r="I137" s="78" t="s">
        <v>402</v>
      </c>
      <c r="J137" s="78"/>
      <c r="K137" s="78"/>
    </row>
    <row r="138" spans="1:11" x14ac:dyDescent="0.25">
      <c r="A138" s="15" t="s">
        <v>2308</v>
      </c>
      <c r="B138" s="18" t="s">
        <v>367</v>
      </c>
      <c r="C138" s="20">
        <v>137</v>
      </c>
      <c r="D138" s="20" t="s">
        <v>435</v>
      </c>
      <c r="E138" s="20">
        <v>70</v>
      </c>
      <c r="F138" s="18" t="s">
        <v>410</v>
      </c>
      <c r="G138" s="21" t="s">
        <v>190</v>
      </c>
      <c r="H138" s="78" t="s">
        <v>402</v>
      </c>
      <c r="I138" s="78" t="s">
        <v>402</v>
      </c>
      <c r="J138" s="78"/>
      <c r="K138" s="78"/>
    </row>
    <row r="139" spans="1:11" x14ac:dyDescent="0.25">
      <c r="A139" s="15" t="s">
        <v>2309</v>
      </c>
      <c r="B139" s="18" t="s">
        <v>367</v>
      </c>
      <c r="C139" s="20">
        <v>138</v>
      </c>
      <c r="D139" s="20" t="s">
        <v>435</v>
      </c>
      <c r="E139" s="20">
        <v>110</v>
      </c>
      <c r="F139" s="18" t="s">
        <v>405</v>
      </c>
      <c r="G139" s="21" t="s">
        <v>198</v>
      </c>
      <c r="H139" s="78" t="s">
        <v>402</v>
      </c>
      <c r="I139" s="78" t="s">
        <v>402</v>
      </c>
      <c r="J139" s="78"/>
      <c r="K139" s="78"/>
    </row>
    <row r="140" spans="1:11" x14ac:dyDescent="0.25">
      <c r="A140" s="15" t="s">
        <v>2645</v>
      </c>
      <c r="B140" s="18" t="s">
        <v>367</v>
      </c>
      <c r="C140" s="20">
        <v>139</v>
      </c>
      <c r="D140" s="20" t="s">
        <v>435</v>
      </c>
      <c r="E140" s="20">
        <v>130</v>
      </c>
      <c r="F140" s="18" t="s">
        <v>410</v>
      </c>
      <c r="G140" s="21" t="s">
        <v>202</v>
      </c>
      <c r="H140" s="78" t="s">
        <v>402</v>
      </c>
      <c r="I140" s="78" t="s">
        <v>402</v>
      </c>
      <c r="J140" s="78"/>
      <c r="K140" s="78"/>
    </row>
    <row r="141" spans="1:11" x14ac:dyDescent="0.25">
      <c r="A141" s="15" t="s">
        <v>2972</v>
      </c>
      <c r="B141" s="18" t="s">
        <v>367</v>
      </c>
      <c r="C141" s="20">
        <v>140</v>
      </c>
      <c r="D141" s="20" t="s">
        <v>435</v>
      </c>
      <c r="E141" s="20">
        <v>130</v>
      </c>
      <c r="F141" s="18" t="s">
        <v>410</v>
      </c>
      <c r="G141" s="21" t="s">
        <v>202</v>
      </c>
      <c r="H141" s="78" t="s">
        <v>402</v>
      </c>
      <c r="I141" s="78" t="s">
        <v>402</v>
      </c>
      <c r="J141" s="78"/>
      <c r="K141" s="78"/>
    </row>
    <row r="142" spans="1:11" x14ac:dyDescent="0.25">
      <c r="A142" s="15" t="s">
        <v>3437</v>
      </c>
      <c r="B142" s="18" t="s">
        <v>367</v>
      </c>
      <c r="C142" s="20">
        <v>141</v>
      </c>
      <c r="D142" s="20" t="s">
        <v>419</v>
      </c>
      <c r="E142" s="20">
        <v>170</v>
      </c>
      <c r="F142" s="18" t="s">
        <v>410</v>
      </c>
      <c r="G142" s="21" t="s">
        <v>210</v>
      </c>
      <c r="H142" s="78" t="s">
        <v>402</v>
      </c>
      <c r="I142" s="78" t="s">
        <v>402</v>
      </c>
      <c r="J142" s="78"/>
      <c r="K142" s="78" t="s">
        <v>402</v>
      </c>
    </row>
    <row r="143" spans="1:11" x14ac:dyDescent="0.25">
      <c r="A143" s="15" t="s">
        <v>2411</v>
      </c>
      <c r="B143" s="18" t="s">
        <v>367</v>
      </c>
      <c r="C143" s="20">
        <v>142</v>
      </c>
      <c r="D143" s="20" t="s">
        <v>419</v>
      </c>
      <c r="E143" s="20">
        <v>130</v>
      </c>
      <c r="F143" s="18" t="s">
        <v>405</v>
      </c>
      <c r="G143" s="21" t="s">
        <v>198</v>
      </c>
      <c r="H143" s="78" t="s">
        <v>402</v>
      </c>
      <c r="I143" s="78" t="s">
        <v>402</v>
      </c>
      <c r="J143" s="78"/>
      <c r="K143" s="78"/>
    </row>
    <row r="144" spans="1:11" x14ac:dyDescent="0.25">
      <c r="A144" s="15" t="s">
        <v>2333</v>
      </c>
      <c r="B144" s="18" t="s">
        <v>367</v>
      </c>
      <c r="C144" s="20">
        <v>143</v>
      </c>
      <c r="D144" s="20" t="s">
        <v>2651</v>
      </c>
      <c r="E144" s="20">
        <v>60</v>
      </c>
      <c r="F144" s="18" t="s">
        <v>410</v>
      </c>
      <c r="G144" s="21" t="s">
        <v>190</v>
      </c>
      <c r="H144" s="78" t="s">
        <v>402</v>
      </c>
      <c r="I144" s="78" t="s">
        <v>402</v>
      </c>
      <c r="J144" s="78"/>
      <c r="K144" s="78"/>
    </row>
    <row r="145" spans="1:11" x14ac:dyDescent="0.25">
      <c r="A145" s="15" t="s">
        <v>2463</v>
      </c>
      <c r="B145" s="18" t="s">
        <v>367</v>
      </c>
      <c r="C145" s="20">
        <v>144</v>
      </c>
      <c r="D145" s="20" t="s">
        <v>2651</v>
      </c>
      <c r="E145" s="20">
        <v>80</v>
      </c>
      <c r="F145" s="18" t="s">
        <v>405</v>
      </c>
      <c r="G145" s="21" t="s">
        <v>198</v>
      </c>
      <c r="H145" s="78" t="s">
        <v>402</v>
      </c>
      <c r="I145" s="78" t="s">
        <v>402</v>
      </c>
      <c r="J145" s="78"/>
      <c r="K145" s="78"/>
    </row>
    <row r="146" spans="1:11" x14ac:dyDescent="0.25">
      <c r="A146" s="15" t="s">
        <v>2717</v>
      </c>
      <c r="B146" s="18" t="s">
        <v>367</v>
      </c>
      <c r="C146" s="20">
        <v>145</v>
      </c>
      <c r="D146" s="20" t="s">
        <v>2651</v>
      </c>
      <c r="E146" s="20">
        <v>70</v>
      </c>
      <c r="F146" s="18" t="s">
        <v>410</v>
      </c>
      <c r="G146" s="21" t="s">
        <v>194</v>
      </c>
      <c r="H146" s="78" t="s">
        <v>402</v>
      </c>
      <c r="I146" s="78" t="s">
        <v>402</v>
      </c>
      <c r="J146" s="78"/>
      <c r="K146" s="78"/>
    </row>
    <row r="147" spans="1:11" x14ac:dyDescent="0.25">
      <c r="A147" s="15" t="s">
        <v>3438</v>
      </c>
      <c r="B147" s="18" t="s">
        <v>367</v>
      </c>
      <c r="C147" s="20">
        <v>146</v>
      </c>
      <c r="D147" s="20" t="s">
        <v>165</v>
      </c>
      <c r="E147" s="20">
        <v>270</v>
      </c>
      <c r="F147" s="18" t="s">
        <v>410</v>
      </c>
      <c r="G147" s="21" t="s">
        <v>210</v>
      </c>
      <c r="H147" s="78" t="s">
        <v>402</v>
      </c>
      <c r="I147" s="78" t="s">
        <v>402</v>
      </c>
      <c r="J147" s="78"/>
      <c r="K147" s="78" t="s">
        <v>402</v>
      </c>
    </row>
    <row r="148" spans="1:11" x14ac:dyDescent="0.25">
      <c r="A148" s="15" t="s">
        <v>549</v>
      </c>
      <c r="B148" s="18" t="s">
        <v>367</v>
      </c>
      <c r="C148" s="20">
        <v>147</v>
      </c>
      <c r="D148" s="20" t="s">
        <v>165</v>
      </c>
      <c r="E148" s="20">
        <v>60</v>
      </c>
      <c r="F148" s="18" t="s">
        <v>410</v>
      </c>
      <c r="G148" s="21" t="s">
        <v>190</v>
      </c>
      <c r="H148" s="78" t="s">
        <v>402</v>
      </c>
      <c r="I148" s="78" t="s">
        <v>402</v>
      </c>
      <c r="J148" s="78"/>
      <c r="K148" s="78"/>
    </row>
    <row r="149" spans="1:11" x14ac:dyDescent="0.25">
      <c r="A149" s="15" t="s">
        <v>549</v>
      </c>
      <c r="B149" s="18" t="s">
        <v>367</v>
      </c>
      <c r="C149" s="20">
        <v>148</v>
      </c>
      <c r="D149" s="20" t="s">
        <v>165</v>
      </c>
      <c r="E149" s="20">
        <v>60</v>
      </c>
      <c r="F149" s="18" t="s">
        <v>410</v>
      </c>
      <c r="G149" s="21" t="s">
        <v>190</v>
      </c>
      <c r="H149" s="78" t="s">
        <v>402</v>
      </c>
      <c r="I149" s="78" t="s">
        <v>402</v>
      </c>
      <c r="J149" s="78"/>
      <c r="K149" s="78"/>
    </row>
    <row r="150" spans="1:11" x14ac:dyDescent="0.25">
      <c r="A150" s="15" t="s">
        <v>542</v>
      </c>
      <c r="B150" s="18" t="s">
        <v>367</v>
      </c>
      <c r="C150" s="20">
        <v>149</v>
      </c>
      <c r="D150" s="20" t="s">
        <v>165</v>
      </c>
      <c r="E150" s="20">
        <v>90</v>
      </c>
      <c r="F150" s="18" t="s">
        <v>405</v>
      </c>
      <c r="G150" s="21" t="s">
        <v>194</v>
      </c>
      <c r="H150" s="78" t="s">
        <v>402</v>
      </c>
      <c r="I150" s="78" t="s">
        <v>402</v>
      </c>
      <c r="J150" s="78"/>
      <c r="K150" s="78"/>
    </row>
    <row r="151" spans="1:11" x14ac:dyDescent="0.25">
      <c r="A151" s="15" t="s">
        <v>542</v>
      </c>
      <c r="B151" s="18" t="s">
        <v>367</v>
      </c>
      <c r="C151" s="20">
        <v>150</v>
      </c>
      <c r="D151" s="20" t="s">
        <v>165</v>
      </c>
      <c r="E151" s="20">
        <v>100</v>
      </c>
      <c r="F151" s="18" t="s">
        <v>405</v>
      </c>
      <c r="G151" s="21" t="s">
        <v>194</v>
      </c>
      <c r="H151" s="78" t="s">
        <v>402</v>
      </c>
      <c r="I151" s="78" t="s">
        <v>402</v>
      </c>
      <c r="J151" s="78"/>
      <c r="K151" s="78"/>
    </row>
    <row r="152" spans="1:11" x14ac:dyDescent="0.25">
      <c r="A152" s="15" t="s">
        <v>664</v>
      </c>
      <c r="B152" s="18" t="s">
        <v>367</v>
      </c>
      <c r="C152" s="20">
        <v>151</v>
      </c>
      <c r="D152" s="20" t="s">
        <v>165</v>
      </c>
      <c r="E152" s="20">
        <v>160</v>
      </c>
      <c r="F152" s="18" t="s">
        <v>401</v>
      </c>
      <c r="G152" s="21" t="s">
        <v>198</v>
      </c>
      <c r="H152" s="78" t="s">
        <v>402</v>
      </c>
      <c r="I152" s="78" t="s">
        <v>402</v>
      </c>
      <c r="J152" s="78"/>
      <c r="K152" s="78"/>
    </row>
    <row r="153" spans="1:11" x14ac:dyDescent="0.25">
      <c r="A153" s="15" t="s">
        <v>3287</v>
      </c>
      <c r="B153" s="18" t="s">
        <v>367</v>
      </c>
      <c r="C153" s="20">
        <v>152</v>
      </c>
      <c r="D153" s="20" t="s">
        <v>165</v>
      </c>
      <c r="E153" s="20">
        <v>250</v>
      </c>
      <c r="F153" s="18" t="s">
        <v>401</v>
      </c>
      <c r="G153" s="21" t="s">
        <v>210</v>
      </c>
      <c r="H153" s="78" t="s">
        <v>402</v>
      </c>
      <c r="I153" s="78" t="s">
        <v>402</v>
      </c>
      <c r="J153" s="78"/>
      <c r="K153" s="78" t="s">
        <v>402</v>
      </c>
    </row>
    <row r="154" spans="1:11" x14ac:dyDescent="0.25">
      <c r="A154" s="15" t="s">
        <v>1938</v>
      </c>
      <c r="B154" s="18" t="s">
        <v>367</v>
      </c>
      <c r="C154" s="20">
        <v>153</v>
      </c>
      <c r="D154" s="20" t="s">
        <v>165</v>
      </c>
      <c r="E154" s="20">
        <v>120</v>
      </c>
      <c r="F154" s="18" t="s">
        <v>410</v>
      </c>
      <c r="G154" s="21" t="s">
        <v>198</v>
      </c>
      <c r="H154" s="78" t="s">
        <v>402</v>
      </c>
      <c r="I154" s="78" t="s">
        <v>402</v>
      </c>
      <c r="J154" s="78"/>
      <c r="K154" s="78"/>
    </row>
    <row r="155" spans="1:11" x14ac:dyDescent="0.25">
      <c r="A155" s="15" t="s">
        <v>2413</v>
      </c>
      <c r="B155" s="18" t="s">
        <v>367</v>
      </c>
      <c r="C155" s="20">
        <v>154</v>
      </c>
      <c r="D155" s="20" t="s">
        <v>165</v>
      </c>
      <c r="E155" s="20">
        <v>60</v>
      </c>
      <c r="F155" s="18" t="s">
        <v>410</v>
      </c>
      <c r="G155" s="21" t="s">
        <v>190</v>
      </c>
      <c r="H155" s="78" t="s">
        <v>402</v>
      </c>
      <c r="I155" s="78" t="s">
        <v>402</v>
      </c>
      <c r="J155" s="78"/>
      <c r="K155" s="78"/>
    </row>
    <row r="156" spans="1:11" x14ac:dyDescent="0.25">
      <c r="A156" s="15" t="s">
        <v>2414</v>
      </c>
      <c r="B156" s="18" t="s">
        <v>367</v>
      </c>
      <c r="C156" s="20">
        <v>155</v>
      </c>
      <c r="D156" s="20" t="s">
        <v>165</v>
      </c>
      <c r="E156" s="20">
        <v>90</v>
      </c>
      <c r="F156" s="18" t="s">
        <v>405</v>
      </c>
      <c r="G156" s="21" t="s">
        <v>194</v>
      </c>
      <c r="H156" s="78" t="s">
        <v>402</v>
      </c>
      <c r="I156" s="78" t="s">
        <v>402</v>
      </c>
      <c r="J156" s="78"/>
      <c r="K156" s="78"/>
    </row>
    <row r="157" spans="1:11" x14ac:dyDescent="0.25">
      <c r="A157" s="15" t="s">
        <v>2415</v>
      </c>
      <c r="B157" s="18" t="s">
        <v>367</v>
      </c>
      <c r="C157" s="20">
        <v>156</v>
      </c>
      <c r="D157" s="20" t="s">
        <v>165</v>
      </c>
      <c r="E157" s="20">
        <v>150</v>
      </c>
      <c r="F157" s="18" t="s">
        <v>401</v>
      </c>
      <c r="G157" s="21" t="s">
        <v>202</v>
      </c>
      <c r="H157" s="78" t="s">
        <v>402</v>
      </c>
      <c r="I157" s="78" t="s">
        <v>402</v>
      </c>
      <c r="J157" s="78"/>
      <c r="K157" s="78"/>
    </row>
    <row r="158" spans="1:11" x14ac:dyDescent="0.25">
      <c r="A158" s="15" t="s">
        <v>2416</v>
      </c>
      <c r="B158" s="18" t="s">
        <v>367</v>
      </c>
      <c r="C158" s="20">
        <v>157</v>
      </c>
      <c r="D158" s="20" t="s">
        <v>165</v>
      </c>
      <c r="E158" s="20">
        <v>120</v>
      </c>
      <c r="F158" s="18" t="s">
        <v>410</v>
      </c>
      <c r="G158" s="21" t="s">
        <v>190</v>
      </c>
      <c r="H158" s="78" t="s">
        <v>402</v>
      </c>
      <c r="I158" s="78" t="s">
        <v>402</v>
      </c>
      <c r="J158" s="78"/>
      <c r="K158" s="78"/>
    </row>
    <row r="159" spans="1:11" x14ac:dyDescent="0.25">
      <c r="A159" s="15" t="s">
        <v>2730</v>
      </c>
      <c r="B159" s="18" t="s">
        <v>367</v>
      </c>
      <c r="C159" s="20">
        <v>158</v>
      </c>
      <c r="D159" s="20" t="s">
        <v>165</v>
      </c>
      <c r="E159" s="20">
        <v>60</v>
      </c>
      <c r="F159" s="18" t="s">
        <v>410</v>
      </c>
      <c r="G159" s="21" t="s">
        <v>190</v>
      </c>
      <c r="H159" s="78" t="s">
        <v>402</v>
      </c>
      <c r="I159" s="78" t="s">
        <v>402</v>
      </c>
      <c r="J159" s="78"/>
      <c r="K159" s="78"/>
    </row>
    <row r="160" spans="1:11" x14ac:dyDescent="0.25">
      <c r="A160" s="15" t="s">
        <v>2729</v>
      </c>
      <c r="B160" s="18" t="s">
        <v>367</v>
      </c>
      <c r="C160" s="20">
        <v>159</v>
      </c>
      <c r="D160" s="20" t="s">
        <v>165</v>
      </c>
      <c r="E160" s="20">
        <v>120</v>
      </c>
      <c r="F160" s="18" t="s">
        <v>405</v>
      </c>
      <c r="G160" s="21" t="s">
        <v>198</v>
      </c>
      <c r="H160" s="78" t="s">
        <v>402</v>
      </c>
      <c r="I160" s="78" t="s">
        <v>402</v>
      </c>
      <c r="J160" s="78"/>
      <c r="K160" s="78"/>
    </row>
    <row r="161" spans="1:11" x14ac:dyDescent="0.25">
      <c r="A161" s="15" t="s">
        <v>3232</v>
      </c>
      <c r="B161" s="18" t="s">
        <v>367</v>
      </c>
      <c r="C161" s="20">
        <v>160</v>
      </c>
      <c r="D161" s="20" t="s">
        <v>165</v>
      </c>
      <c r="E161" s="20">
        <v>210</v>
      </c>
      <c r="F161" s="18" t="s">
        <v>405</v>
      </c>
      <c r="G161" s="21" t="s">
        <v>210</v>
      </c>
      <c r="H161" s="78" t="s">
        <v>402</v>
      </c>
      <c r="I161" s="78" t="s">
        <v>402</v>
      </c>
      <c r="J161" s="78"/>
      <c r="K161" s="78" t="s">
        <v>402</v>
      </c>
    </row>
    <row r="162" spans="1:11" x14ac:dyDescent="0.25">
      <c r="A162" s="15" t="s">
        <v>636</v>
      </c>
      <c r="B162" s="18" t="s">
        <v>367</v>
      </c>
      <c r="C162" s="20">
        <v>161</v>
      </c>
      <c r="D162" s="20" t="s">
        <v>414</v>
      </c>
      <c r="E162" s="20">
        <v>100</v>
      </c>
      <c r="F162" s="18" t="s">
        <v>410</v>
      </c>
      <c r="G162" s="21" t="s">
        <v>190</v>
      </c>
      <c r="H162" s="78" t="s">
        <v>402</v>
      </c>
      <c r="I162" s="78" t="s">
        <v>402</v>
      </c>
      <c r="J162" s="78"/>
      <c r="K162" s="78"/>
    </row>
    <row r="163" spans="1:11" x14ac:dyDescent="0.25">
      <c r="A163" s="15" t="s">
        <v>1917</v>
      </c>
      <c r="B163" s="18" t="s">
        <v>367</v>
      </c>
      <c r="C163" s="20">
        <v>162</v>
      </c>
      <c r="D163" s="20" t="s">
        <v>414</v>
      </c>
      <c r="E163" s="20">
        <v>130</v>
      </c>
      <c r="F163" s="18" t="s">
        <v>405</v>
      </c>
      <c r="G163" s="21" t="s">
        <v>198</v>
      </c>
      <c r="H163" s="78" t="s">
        <v>402</v>
      </c>
      <c r="I163" s="78" t="s">
        <v>402</v>
      </c>
      <c r="J163" s="78"/>
      <c r="K163" s="78"/>
    </row>
    <row r="164" spans="1:11" x14ac:dyDescent="0.25">
      <c r="A164" s="15" t="s">
        <v>620</v>
      </c>
      <c r="B164" s="18" t="s">
        <v>367</v>
      </c>
      <c r="C164" s="20">
        <v>163</v>
      </c>
      <c r="D164" s="20" t="s">
        <v>414</v>
      </c>
      <c r="E164" s="20">
        <v>130</v>
      </c>
      <c r="F164" s="18" t="s">
        <v>410</v>
      </c>
      <c r="G164" s="21" t="s">
        <v>202</v>
      </c>
      <c r="H164" s="78" t="s">
        <v>402</v>
      </c>
      <c r="I164" s="78" t="s">
        <v>402</v>
      </c>
      <c r="J164" s="78"/>
      <c r="K164" s="78"/>
    </row>
    <row r="165" spans="1:11" x14ac:dyDescent="0.25">
      <c r="A165" s="15" t="s">
        <v>645</v>
      </c>
      <c r="B165" s="18" t="s">
        <v>367</v>
      </c>
      <c r="C165" s="20">
        <v>164</v>
      </c>
      <c r="D165" s="20" t="s">
        <v>414</v>
      </c>
      <c r="E165" s="20">
        <v>110</v>
      </c>
      <c r="F165" s="18" t="s">
        <v>410</v>
      </c>
      <c r="G165" s="21" t="s">
        <v>194</v>
      </c>
      <c r="H165" s="78" t="s">
        <v>402</v>
      </c>
      <c r="I165" s="78" t="s">
        <v>402</v>
      </c>
      <c r="J165" s="78"/>
      <c r="K165" s="78"/>
    </row>
    <row r="166" spans="1:11" x14ac:dyDescent="0.25">
      <c r="A166" s="15" t="s">
        <v>467</v>
      </c>
      <c r="B166" s="18" t="s">
        <v>367</v>
      </c>
      <c r="C166" s="20">
        <v>165</v>
      </c>
      <c r="D166" s="20" t="s">
        <v>414</v>
      </c>
      <c r="E166" s="20">
        <v>60</v>
      </c>
      <c r="F166" s="18" t="s">
        <v>410</v>
      </c>
      <c r="G166" s="21" t="s">
        <v>190</v>
      </c>
      <c r="H166" s="78" t="s">
        <v>402</v>
      </c>
      <c r="I166" s="78" t="s">
        <v>402</v>
      </c>
      <c r="J166" s="78"/>
      <c r="K166" s="78"/>
    </row>
    <row r="167" spans="1:11" x14ac:dyDescent="0.25">
      <c r="A167" s="15" t="s">
        <v>451</v>
      </c>
      <c r="B167" s="18" t="s">
        <v>367</v>
      </c>
      <c r="C167" s="20">
        <v>166</v>
      </c>
      <c r="D167" s="20" t="s">
        <v>414</v>
      </c>
      <c r="E167" s="20">
        <v>90</v>
      </c>
      <c r="F167" s="18" t="s">
        <v>405</v>
      </c>
      <c r="G167" s="21" t="s">
        <v>194</v>
      </c>
      <c r="H167" s="78" t="s">
        <v>402</v>
      </c>
      <c r="I167" s="78" t="s">
        <v>402</v>
      </c>
      <c r="J167" s="78"/>
      <c r="K167" s="78"/>
    </row>
    <row r="168" spans="1:11" x14ac:dyDescent="0.25">
      <c r="A168" s="15" t="s">
        <v>1222</v>
      </c>
      <c r="B168" s="18" t="s">
        <v>367</v>
      </c>
      <c r="C168" s="20">
        <v>167</v>
      </c>
      <c r="D168" s="20" t="s">
        <v>414</v>
      </c>
      <c r="E168" s="20">
        <v>50</v>
      </c>
      <c r="F168" s="18" t="s">
        <v>410</v>
      </c>
      <c r="G168" s="21" t="s">
        <v>190</v>
      </c>
      <c r="H168" s="78" t="s">
        <v>402</v>
      </c>
      <c r="I168" s="78" t="s">
        <v>402</v>
      </c>
      <c r="J168" s="78"/>
      <c r="K168" s="78"/>
    </row>
    <row r="169" spans="1:11" x14ac:dyDescent="0.25">
      <c r="A169" s="15" t="s">
        <v>1222</v>
      </c>
      <c r="B169" s="18" t="s">
        <v>367</v>
      </c>
      <c r="C169" s="20">
        <v>168</v>
      </c>
      <c r="D169" s="20" t="s">
        <v>414</v>
      </c>
      <c r="E169" s="20">
        <v>70</v>
      </c>
      <c r="F169" s="18" t="s">
        <v>410</v>
      </c>
      <c r="G169" s="21" t="s">
        <v>190</v>
      </c>
      <c r="H169" s="78" t="s">
        <v>402</v>
      </c>
      <c r="I169" s="78" t="s">
        <v>402</v>
      </c>
      <c r="J169" s="78"/>
      <c r="K169" s="78"/>
    </row>
    <row r="170" spans="1:11" x14ac:dyDescent="0.25">
      <c r="A170" s="15" t="s">
        <v>1224</v>
      </c>
      <c r="B170" s="18" t="s">
        <v>367</v>
      </c>
      <c r="C170" s="20">
        <v>169</v>
      </c>
      <c r="D170" s="20" t="s">
        <v>414</v>
      </c>
      <c r="E170" s="20">
        <v>90</v>
      </c>
      <c r="F170" s="18" t="s">
        <v>405</v>
      </c>
      <c r="G170" s="21" t="s">
        <v>194</v>
      </c>
      <c r="H170" s="78" t="s">
        <v>402</v>
      </c>
      <c r="I170" s="78" t="s">
        <v>402</v>
      </c>
      <c r="J170" s="78"/>
      <c r="K170" s="78"/>
    </row>
    <row r="171" spans="1:11" x14ac:dyDescent="0.25">
      <c r="A171" s="15" t="s">
        <v>1204</v>
      </c>
      <c r="B171" s="18" t="s">
        <v>367</v>
      </c>
      <c r="C171" s="20">
        <v>170</v>
      </c>
      <c r="D171" s="20" t="s">
        <v>414</v>
      </c>
      <c r="E171" s="20">
        <v>180</v>
      </c>
      <c r="F171" s="18" t="s">
        <v>401</v>
      </c>
      <c r="G171" s="21" t="s">
        <v>202</v>
      </c>
      <c r="H171" s="78" t="s">
        <v>402</v>
      </c>
      <c r="I171" s="78" t="s">
        <v>402</v>
      </c>
      <c r="J171" s="78"/>
      <c r="K171" s="78"/>
    </row>
    <row r="172" spans="1:11" x14ac:dyDescent="0.25">
      <c r="A172" s="15" t="s">
        <v>1851</v>
      </c>
      <c r="B172" s="18" t="s">
        <v>367</v>
      </c>
      <c r="C172" s="20">
        <v>171</v>
      </c>
      <c r="D172" s="20" t="s">
        <v>414</v>
      </c>
      <c r="E172" s="20">
        <v>70</v>
      </c>
      <c r="F172" s="18" t="s">
        <v>410</v>
      </c>
      <c r="G172" s="21" t="s">
        <v>190</v>
      </c>
      <c r="H172" s="78" t="s">
        <v>402</v>
      </c>
      <c r="I172" s="78" t="s">
        <v>402</v>
      </c>
      <c r="J172" s="78"/>
      <c r="K172" s="78"/>
    </row>
    <row r="173" spans="1:11" x14ac:dyDescent="0.25">
      <c r="A173" s="15" t="s">
        <v>1828</v>
      </c>
      <c r="B173" s="18" t="s">
        <v>367</v>
      </c>
      <c r="C173" s="20">
        <v>172</v>
      </c>
      <c r="D173" s="20" t="s">
        <v>414</v>
      </c>
      <c r="E173" s="20">
        <v>120</v>
      </c>
      <c r="F173" s="18" t="s">
        <v>405</v>
      </c>
      <c r="G173" s="21" t="s">
        <v>194</v>
      </c>
      <c r="H173" s="78" t="s">
        <v>402</v>
      </c>
      <c r="I173" s="78" t="s">
        <v>402</v>
      </c>
      <c r="J173" s="78"/>
      <c r="K173" s="78"/>
    </row>
    <row r="174" spans="1:11" x14ac:dyDescent="0.25">
      <c r="A174" s="15" t="s">
        <v>1835</v>
      </c>
      <c r="B174" s="18" t="s">
        <v>367</v>
      </c>
      <c r="C174" s="20">
        <v>173</v>
      </c>
      <c r="D174" s="20" t="s">
        <v>414</v>
      </c>
      <c r="E174" s="20">
        <v>60</v>
      </c>
      <c r="F174" s="18" t="s">
        <v>410</v>
      </c>
      <c r="G174" s="21" t="s">
        <v>194</v>
      </c>
      <c r="H174" s="78" t="s">
        <v>402</v>
      </c>
      <c r="I174" s="78" t="s">
        <v>402</v>
      </c>
      <c r="J174" s="78"/>
      <c r="K174" s="78"/>
    </row>
    <row r="175" spans="1:11" x14ac:dyDescent="0.25">
      <c r="A175" s="15" t="s">
        <v>2322</v>
      </c>
      <c r="B175" s="18" t="s">
        <v>367</v>
      </c>
      <c r="C175" s="20">
        <v>174</v>
      </c>
      <c r="D175" s="20" t="s">
        <v>414</v>
      </c>
      <c r="E175" s="20">
        <v>60</v>
      </c>
      <c r="F175" s="18" t="s">
        <v>410</v>
      </c>
      <c r="G175" s="21" t="s">
        <v>190</v>
      </c>
      <c r="H175" s="78" t="s">
        <v>402</v>
      </c>
      <c r="I175" s="78" t="s">
        <v>402</v>
      </c>
      <c r="J175" s="78"/>
      <c r="K175" s="78"/>
    </row>
    <row r="176" spans="1:11" x14ac:dyDescent="0.25">
      <c r="A176" s="15" t="s">
        <v>2323</v>
      </c>
      <c r="B176" s="18" t="s">
        <v>367</v>
      </c>
      <c r="C176" s="20">
        <v>175</v>
      </c>
      <c r="D176" s="20" t="s">
        <v>414</v>
      </c>
      <c r="E176" s="20">
        <v>80</v>
      </c>
      <c r="F176" s="18" t="s">
        <v>405</v>
      </c>
      <c r="G176" s="21" t="s">
        <v>194</v>
      </c>
      <c r="H176" s="78" t="s">
        <v>402</v>
      </c>
      <c r="I176" s="78" t="s">
        <v>402</v>
      </c>
      <c r="J176" s="78"/>
      <c r="K176" s="78"/>
    </row>
    <row r="177" spans="1:11" x14ac:dyDescent="0.25">
      <c r="A177" s="15" t="s">
        <v>2324</v>
      </c>
      <c r="B177" s="18" t="s">
        <v>367</v>
      </c>
      <c r="C177" s="20">
        <v>176</v>
      </c>
      <c r="D177" s="20" t="s">
        <v>414</v>
      </c>
      <c r="E177" s="20">
        <v>140</v>
      </c>
      <c r="F177" s="18" t="s">
        <v>401</v>
      </c>
      <c r="G177" s="21" t="s">
        <v>198</v>
      </c>
      <c r="H177" s="78" t="s">
        <v>402</v>
      </c>
      <c r="I177" s="78" t="s">
        <v>402</v>
      </c>
      <c r="J177" s="78"/>
      <c r="K177" s="78"/>
    </row>
    <row r="178" spans="1:11" x14ac:dyDescent="0.25">
      <c r="A178" s="15" t="s">
        <v>2325</v>
      </c>
      <c r="B178" s="18" t="s">
        <v>367</v>
      </c>
      <c r="C178" s="20">
        <v>177</v>
      </c>
      <c r="D178" s="20" t="s">
        <v>414</v>
      </c>
      <c r="E178" s="20">
        <v>90</v>
      </c>
      <c r="F178" s="18" t="s">
        <v>410</v>
      </c>
      <c r="G178" s="21" t="s">
        <v>194</v>
      </c>
      <c r="H178" s="78" t="s">
        <v>402</v>
      </c>
      <c r="I178" s="78" t="s">
        <v>402</v>
      </c>
      <c r="J178" s="78"/>
      <c r="K178" s="78"/>
    </row>
    <row r="179" spans="1:11" x14ac:dyDescent="0.25">
      <c r="A179" s="15" t="s">
        <v>2355</v>
      </c>
      <c r="B179" s="18" t="s">
        <v>367</v>
      </c>
      <c r="C179" s="20">
        <v>178</v>
      </c>
      <c r="D179" s="20" t="s">
        <v>414</v>
      </c>
      <c r="E179" s="20">
        <v>120</v>
      </c>
      <c r="F179" s="18" t="s">
        <v>410</v>
      </c>
      <c r="G179" s="21" t="s">
        <v>194</v>
      </c>
      <c r="H179" s="78" t="s">
        <v>402</v>
      </c>
      <c r="I179" s="78" t="s">
        <v>402</v>
      </c>
      <c r="J179" s="78"/>
      <c r="K179" s="78"/>
    </row>
    <row r="180" spans="1:11" x14ac:dyDescent="0.25">
      <c r="A180" s="15" t="s">
        <v>2660</v>
      </c>
      <c r="B180" s="18" t="s">
        <v>367</v>
      </c>
      <c r="C180" s="20">
        <v>179</v>
      </c>
      <c r="D180" s="20" t="s">
        <v>414</v>
      </c>
      <c r="E180" s="20">
        <v>60</v>
      </c>
      <c r="F180" s="18" t="s">
        <v>410</v>
      </c>
      <c r="G180" s="21" t="s">
        <v>190</v>
      </c>
      <c r="H180" s="78" t="s">
        <v>402</v>
      </c>
      <c r="I180" s="78" t="s">
        <v>402</v>
      </c>
      <c r="J180" s="78"/>
      <c r="K180" s="78"/>
    </row>
    <row r="181" spans="1:11" x14ac:dyDescent="0.25">
      <c r="A181" s="15" t="s">
        <v>3062</v>
      </c>
      <c r="B181" s="18" t="s">
        <v>367</v>
      </c>
      <c r="C181" s="20">
        <v>180</v>
      </c>
      <c r="D181" s="20" t="s">
        <v>414</v>
      </c>
      <c r="E181" s="20">
        <v>70</v>
      </c>
      <c r="F181" s="18" t="s">
        <v>410</v>
      </c>
      <c r="G181" s="21" t="s">
        <v>190</v>
      </c>
      <c r="H181" s="78" t="s">
        <v>402</v>
      </c>
      <c r="I181" s="78" t="s">
        <v>402</v>
      </c>
      <c r="J181" s="78"/>
      <c r="K181" s="78"/>
    </row>
    <row r="182" spans="1:11" x14ac:dyDescent="0.25">
      <c r="A182" s="15" t="s">
        <v>3204</v>
      </c>
      <c r="B182" s="18" t="s">
        <v>367</v>
      </c>
      <c r="C182" s="20">
        <v>181</v>
      </c>
      <c r="D182" s="20" t="s">
        <v>414</v>
      </c>
      <c r="E182" s="20">
        <v>100</v>
      </c>
      <c r="F182" s="18" t="s">
        <v>405</v>
      </c>
      <c r="G182" s="21" t="s">
        <v>198</v>
      </c>
      <c r="H182" s="78" t="s">
        <v>402</v>
      </c>
      <c r="I182" s="78" t="s">
        <v>402</v>
      </c>
      <c r="J182" s="78"/>
      <c r="K182" s="78"/>
    </row>
    <row r="183" spans="1:11" x14ac:dyDescent="0.25">
      <c r="A183" s="15" t="s">
        <v>3066</v>
      </c>
      <c r="B183" s="18" t="s">
        <v>367</v>
      </c>
      <c r="C183" s="20">
        <v>182</v>
      </c>
      <c r="D183" s="20" t="s">
        <v>414</v>
      </c>
      <c r="E183" s="20">
        <v>120</v>
      </c>
      <c r="F183" s="18" t="s">
        <v>410</v>
      </c>
      <c r="G183" s="21" t="s">
        <v>194</v>
      </c>
      <c r="H183" s="78" t="s">
        <v>402</v>
      </c>
      <c r="I183" s="78" t="s">
        <v>402</v>
      </c>
      <c r="J183" s="78"/>
      <c r="K183" s="78"/>
    </row>
    <row r="184" spans="1:11" x14ac:dyDescent="0.25">
      <c r="A184" s="15" t="s">
        <v>3178</v>
      </c>
      <c r="B184" s="18" t="s">
        <v>367</v>
      </c>
      <c r="C184" s="20">
        <v>183</v>
      </c>
      <c r="D184" s="20" t="s">
        <v>414</v>
      </c>
      <c r="E184" s="20">
        <v>100</v>
      </c>
      <c r="F184" s="18" t="s">
        <v>410</v>
      </c>
      <c r="G184" s="21" t="s">
        <v>194</v>
      </c>
      <c r="H184" s="78" t="s">
        <v>402</v>
      </c>
      <c r="I184" s="78" t="s">
        <v>402</v>
      </c>
      <c r="J184" s="78"/>
      <c r="K184" s="78"/>
    </row>
    <row r="185" spans="1:11" x14ac:dyDescent="0.25">
      <c r="A185" s="15" t="s">
        <v>3439</v>
      </c>
      <c r="B185" s="18" t="s">
        <v>367</v>
      </c>
      <c r="C185" s="20">
        <v>184</v>
      </c>
      <c r="D185" s="20" t="s">
        <v>414</v>
      </c>
      <c r="E185" s="20">
        <v>130</v>
      </c>
      <c r="F185" s="18" t="s">
        <v>405</v>
      </c>
      <c r="G185" s="21" t="s">
        <v>202</v>
      </c>
      <c r="H185" s="78" t="s">
        <v>402</v>
      </c>
      <c r="I185" s="78" t="s">
        <v>402</v>
      </c>
      <c r="J185" s="78"/>
      <c r="K185" s="78"/>
    </row>
    <row r="186" spans="1:11" x14ac:dyDescent="0.25">
      <c r="A186" s="15" t="s">
        <v>3113</v>
      </c>
      <c r="B186" s="18" t="s">
        <v>367</v>
      </c>
      <c r="C186" s="20">
        <v>185</v>
      </c>
      <c r="D186" s="20" t="s">
        <v>414</v>
      </c>
      <c r="E186" s="20">
        <v>90</v>
      </c>
      <c r="F186" s="18" t="s">
        <v>410</v>
      </c>
      <c r="G186" s="21" t="s">
        <v>194</v>
      </c>
      <c r="H186" s="78" t="s">
        <v>402</v>
      </c>
      <c r="I186" s="78" t="s">
        <v>402</v>
      </c>
      <c r="J186" s="78"/>
      <c r="K186" s="78"/>
    </row>
    <row r="187" spans="1:11" x14ac:dyDescent="0.25">
      <c r="A187" s="15" t="s">
        <v>3440</v>
      </c>
      <c r="B187" s="18" t="s">
        <v>367</v>
      </c>
      <c r="C187" s="20">
        <v>186</v>
      </c>
      <c r="D187" s="20" t="s">
        <v>490</v>
      </c>
      <c r="E187" s="20"/>
      <c r="F187" s="20" t="s">
        <v>1085</v>
      </c>
      <c r="G187" s="21" t="s">
        <v>194</v>
      </c>
      <c r="H187" s="78" t="s">
        <v>402</v>
      </c>
      <c r="I187" s="78" t="s">
        <v>402</v>
      </c>
      <c r="J187" s="78"/>
      <c r="K187" s="78"/>
    </row>
    <row r="188" spans="1:11" x14ac:dyDescent="0.25">
      <c r="A188" s="15" t="s">
        <v>3441</v>
      </c>
      <c r="B188" s="18" t="s">
        <v>367</v>
      </c>
      <c r="C188" s="20">
        <v>187</v>
      </c>
      <c r="D188" s="20" t="s">
        <v>490</v>
      </c>
      <c r="E188" s="20"/>
      <c r="F188" s="20" t="s">
        <v>493</v>
      </c>
      <c r="G188" s="21" t="s">
        <v>194</v>
      </c>
      <c r="H188" s="78" t="s">
        <v>402</v>
      </c>
      <c r="I188" s="78" t="s">
        <v>402</v>
      </c>
      <c r="J188" s="78"/>
      <c r="K188" s="78"/>
    </row>
    <row r="189" spans="1:11" x14ac:dyDescent="0.25">
      <c r="A189" s="15" t="s">
        <v>3442</v>
      </c>
      <c r="B189" s="18" t="s">
        <v>367</v>
      </c>
      <c r="C189" s="20">
        <v>188</v>
      </c>
      <c r="D189" s="20" t="s">
        <v>490</v>
      </c>
      <c r="E189" s="20"/>
      <c r="F189" s="20" t="s">
        <v>1085</v>
      </c>
      <c r="G189" s="21" t="s">
        <v>194</v>
      </c>
      <c r="H189" s="78" t="s">
        <v>402</v>
      </c>
      <c r="I189" s="78" t="s">
        <v>402</v>
      </c>
      <c r="J189" s="78"/>
      <c r="K189" s="78"/>
    </row>
    <row r="190" spans="1:11" x14ac:dyDescent="0.25">
      <c r="A190" s="15" t="s">
        <v>3443</v>
      </c>
      <c r="B190" s="18" t="s">
        <v>367</v>
      </c>
      <c r="C190" s="20">
        <v>189</v>
      </c>
      <c r="D190" s="20" t="s">
        <v>490</v>
      </c>
      <c r="E190" s="20"/>
      <c r="F190" s="20" t="s">
        <v>1085</v>
      </c>
      <c r="G190" s="21" t="s">
        <v>194</v>
      </c>
      <c r="H190" s="78" t="s">
        <v>402</v>
      </c>
      <c r="I190" s="78" t="s">
        <v>402</v>
      </c>
      <c r="J190" s="78"/>
      <c r="K190" s="78"/>
    </row>
    <row r="191" spans="1:11" x14ac:dyDescent="0.25">
      <c r="A191" s="15" t="s">
        <v>3444</v>
      </c>
      <c r="B191" s="18" t="s">
        <v>367</v>
      </c>
      <c r="C191" s="20">
        <v>190</v>
      </c>
      <c r="D191" s="20" t="s">
        <v>490</v>
      </c>
      <c r="E191" s="20"/>
      <c r="F191" s="20" t="s">
        <v>1085</v>
      </c>
      <c r="G191" s="21" t="s">
        <v>194</v>
      </c>
      <c r="H191" s="78" t="s">
        <v>402</v>
      </c>
      <c r="I191" s="78" t="s">
        <v>402</v>
      </c>
      <c r="J191" s="78"/>
      <c r="K191" s="78"/>
    </row>
    <row r="192" spans="1:11" x14ac:dyDescent="0.25">
      <c r="A192" s="15" t="s">
        <v>3445</v>
      </c>
      <c r="B192" s="18" t="s">
        <v>367</v>
      </c>
      <c r="C192" s="20">
        <v>191</v>
      </c>
      <c r="D192" s="20" t="s">
        <v>490</v>
      </c>
      <c r="E192" s="20"/>
      <c r="F192" s="20" t="s">
        <v>1562</v>
      </c>
      <c r="G192" s="21" t="s">
        <v>194</v>
      </c>
      <c r="H192" s="78" t="s">
        <v>402</v>
      </c>
      <c r="I192" s="78" t="s">
        <v>402</v>
      </c>
      <c r="J192" s="78"/>
      <c r="K192" s="78"/>
    </row>
    <row r="193" spans="1:11" x14ac:dyDescent="0.25">
      <c r="A193" s="15" t="s">
        <v>3446</v>
      </c>
      <c r="B193" s="18" t="s">
        <v>367</v>
      </c>
      <c r="C193" s="20">
        <v>192</v>
      </c>
      <c r="D193" s="20" t="s">
        <v>490</v>
      </c>
      <c r="E193" s="20"/>
      <c r="F193" s="20" t="s">
        <v>1085</v>
      </c>
      <c r="G193" s="21" t="s">
        <v>194</v>
      </c>
      <c r="H193" s="78" t="s">
        <v>402</v>
      </c>
      <c r="I193" s="78" t="s">
        <v>402</v>
      </c>
      <c r="J193" s="78"/>
      <c r="K193" s="78"/>
    </row>
    <row r="194" spans="1:11" x14ac:dyDescent="0.25">
      <c r="A194" s="15" t="s">
        <v>3447</v>
      </c>
      <c r="B194" s="18" t="s">
        <v>367</v>
      </c>
      <c r="C194" s="20">
        <v>193</v>
      </c>
      <c r="D194" s="20" t="s">
        <v>490</v>
      </c>
      <c r="E194" s="20"/>
      <c r="F194" s="20" t="s">
        <v>493</v>
      </c>
      <c r="G194" s="21" t="s">
        <v>194</v>
      </c>
      <c r="H194" s="78" t="s">
        <v>402</v>
      </c>
      <c r="I194" s="78" t="s">
        <v>402</v>
      </c>
      <c r="J194" s="78"/>
      <c r="K194" s="78"/>
    </row>
    <row r="195" spans="1:11" x14ac:dyDescent="0.25">
      <c r="A195" s="15" t="s">
        <v>3448</v>
      </c>
      <c r="B195" s="18" t="s">
        <v>367</v>
      </c>
      <c r="C195" s="20">
        <v>194</v>
      </c>
      <c r="D195" s="20" t="s">
        <v>490</v>
      </c>
      <c r="E195" s="20"/>
      <c r="F195" s="20" t="s">
        <v>1562</v>
      </c>
      <c r="G195" s="21" t="s">
        <v>194</v>
      </c>
      <c r="H195" s="78" t="s">
        <v>402</v>
      </c>
      <c r="I195" s="78" t="s">
        <v>402</v>
      </c>
      <c r="J195" s="78"/>
      <c r="K195" s="78"/>
    </row>
    <row r="196" spans="1:11" x14ac:dyDescent="0.25">
      <c r="A196" s="15" t="s">
        <v>3449</v>
      </c>
      <c r="B196" s="18" t="s">
        <v>367</v>
      </c>
      <c r="C196" s="20">
        <v>195</v>
      </c>
      <c r="D196" s="20" t="s">
        <v>490</v>
      </c>
      <c r="E196" s="20"/>
      <c r="F196" s="20" t="s">
        <v>1562</v>
      </c>
      <c r="G196" s="21" t="s">
        <v>194</v>
      </c>
      <c r="H196" s="78" t="s">
        <v>402</v>
      </c>
      <c r="I196" s="78" t="s">
        <v>402</v>
      </c>
      <c r="J196" s="78"/>
      <c r="K196" s="78"/>
    </row>
    <row r="197" spans="1:11" x14ac:dyDescent="0.25">
      <c r="A197" s="15" t="s">
        <v>3450</v>
      </c>
      <c r="B197" s="18" t="s">
        <v>367</v>
      </c>
      <c r="C197" s="20">
        <v>196</v>
      </c>
      <c r="D197" s="20" t="s">
        <v>490</v>
      </c>
      <c r="E197" s="20"/>
      <c r="F197" s="20" t="s">
        <v>1562</v>
      </c>
      <c r="G197" s="21" t="s">
        <v>194</v>
      </c>
      <c r="H197" s="78" t="s">
        <v>402</v>
      </c>
      <c r="I197" s="78" t="s">
        <v>402</v>
      </c>
      <c r="J197" s="78"/>
      <c r="K197" s="78"/>
    </row>
    <row r="198" spans="1:11" x14ac:dyDescent="0.25">
      <c r="A198" s="15" t="s">
        <v>3451</v>
      </c>
      <c r="B198" s="18" t="s">
        <v>367</v>
      </c>
      <c r="C198" s="20">
        <v>197</v>
      </c>
      <c r="D198" s="20" t="s">
        <v>490</v>
      </c>
      <c r="E198" s="20"/>
      <c r="F198" s="20" t="s">
        <v>493</v>
      </c>
      <c r="G198" s="21" t="s">
        <v>194</v>
      </c>
      <c r="H198" s="78" t="s">
        <v>402</v>
      </c>
      <c r="I198" s="78" t="s">
        <v>402</v>
      </c>
      <c r="J198" s="78"/>
      <c r="K198" s="78"/>
    </row>
    <row r="199" spans="1:11" x14ac:dyDescent="0.25">
      <c r="A199" s="15" t="s">
        <v>3452</v>
      </c>
      <c r="B199" s="18" t="s">
        <v>367</v>
      </c>
      <c r="C199" s="20">
        <v>198</v>
      </c>
      <c r="D199" s="20" t="s">
        <v>490</v>
      </c>
      <c r="E199" s="20"/>
      <c r="F199" s="20" t="s">
        <v>1562</v>
      </c>
      <c r="G199" s="21" t="s">
        <v>194</v>
      </c>
      <c r="H199" s="78" t="s">
        <v>402</v>
      </c>
      <c r="I199" s="78" t="s">
        <v>402</v>
      </c>
      <c r="J199" s="78"/>
      <c r="K199" s="78"/>
    </row>
    <row r="200" spans="1:11" x14ac:dyDescent="0.25">
      <c r="A200" s="15" t="s">
        <v>3453</v>
      </c>
      <c r="B200" s="18" t="s">
        <v>367</v>
      </c>
      <c r="C200" s="20">
        <v>199</v>
      </c>
      <c r="D200" s="20" t="s">
        <v>490</v>
      </c>
      <c r="E200" s="20"/>
      <c r="F200" s="20" t="s">
        <v>1085</v>
      </c>
      <c r="G200" s="21" t="s">
        <v>194</v>
      </c>
      <c r="H200" s="78" t="s">
        <v>402</v>
      </c>
      <c r="I200" s="78" t="s">
        <v>402</v>
      </c>
      <c r="J200" s="78"/>
      <c r="K200" s="78"/>
    </row>
    <row r="201" spans="1:11" x14ac:dyDescent="0.25">
      <c r="A201" s="15" t="s">
        <v>3454</v>
      </c>
      <c r="B201" s="18" t="s">
        <v>367</v>
      </c>
      <c r="C201" s="20">
        <v>200</v>
      </c>
      <c r="D201" s="20" t="s">
        <v>490</v>
      </c>
      <c r="E201" s="20"/>
      <c r="F201" s="20" t="s">
        <v>1085</v>
      </c>
      <c r="G201" s="21" t="s">
        <v>194</v>
      </c>
      <c r="H201" s="78" t="s">
        <v>402</v>
      </c>
      <c r="I201" s="78" t="s">
        <v>402</v>
      </c>
      <c r="J201" s="78"/>
      <c r="K201" s="78"/>
    </row>
    <row r="202" spans="1:11" x14ac:dyDescent="0.25">
      <c r="A202" s="15" t="s">
        <v>3455</v>
      </c>
      <c r="B202" s="18" t="s">
        <v>367</v>
      </c>
      <c r="C202" s="20">
        <v>201</v>
      </c>
      <c r="D202" s="20" t="s">
        <v>490</v>
      </c>
      <c r="E202" s="20"/>
      <c r="F202" s="20" t="s">
        <v>1085</v>
      </c>
      <c r="G202" s="21" t="s">
        <v>194</v>
      </c>
      <c r="H202" s="78" t="s">
        <v>402</v>
      </c>
      <c r="I202" s="78" t="s">
        <v>402</v>
      </c>
      <c r="J202" s="78"/>
      <c r="K202" s="78"/>
    </row>
    <row r="203" spans="1:11" x14ac:dyDescent="0.25">
      <c r="A203" s="15" t="s">
        <v>3456</v>
      </c>
      <c r="B203" s="18" t="s">
        <v>367</v>
      </c>
      <c r="C203" s="20">
        <v>202</v>
      </c>
      <c r="D203" s="20" t="s">
        <v>490</v>
      </c>
      <c r="E203" s="20"/>
      <c r="F203" s="20" t="s">
        <v>1085</v>
      </c>
      <c r="G203" s="21" t="s">
        <v>194</v>
      </c>
      <c r="H203" s="78" t="s">
        <v>402</v>
      </c>
      <c r="I203" s="78" t="s">
        <v>402</v>
      </c>
      <c r="J203" s="78"/>
      <c r="K203" s="78"/>
    </row>
    <row r="204" spans="1:11" x14ac:dyDescent="0.25">
      <c r="A204" s="15" t="s">
        <v>3457</v>
      </c>
      <c r="B204" s="18" t="s">
        <v>367</v>
      </c>
      <c r="C204" s="20">
        <v>203</v>
      </c>
      <c r="D204" s="20" t="s">
        <v>490</v>
      </c>
      <c r="E204" s="20"/>
      <c r="F204" s="20" t="s">
        <v>1562</v>
      </c>
      <c r="G204" s="21" t="s">
        <v>194</v>
      </c>
      <c r="H204" s="78" t="s">
        <v>402</v>
      </c>
      <c r="I204" s="78" t="s">
        <v>402</v>
      </c>
      <c r="J204" s="78"/>
      <c r="K204" s="78"/>
    </row>
    <row r="205" spans="1:11" x14ac:dyDescent="0.25">
      <c r="A205" s="15" t="s">
        <v>3458</v>
      </c>
      <c r="B205" s="18" t="s">
        <v>367</v>
      </c>
      <c r="C205" s="20">
        <v>204</v>
      </c>
      <c r="D205" s="20" t="s">
        <v>490</v>
      </c>
      <c r="E205" s="20"/>
      <c r="F205" s="20" t="s">
        <v>1085</v>
      </c>
      <c r="G205" s="21" t="s">
        <v>194</v>
      </c>
      <c r="H205" s="78" t="s">
        <v>402</v>
      </c>
      <c r="I205" s="78" t="s">
        <v>402</v>
      </c>
      <c r="J205" s="78"/>
      <c r="K205" s="78"/>
    </row>
    <row r="206" spans="1:11" x14ac:dyDescent="0.25">
      <c r="A206" s="15" t="s">
        <v>3459</v>
      </c>
      <c r="B206" s="18" t="s">
        <v>367</v>
      </c>
      <c r="C206" s="20">
        <v>205</v>
      </c>
      <c r="D206" s="20" t="s">
        <v>490</v>
      </c>
      <c r="E206" s="20"/>
      <c r="F206" s="20" t="s">
        <v>493</v>
      </c>
      <c r="G206" s="21" t="s">
        <v>194</v>
      </c>
      <c r="H206" s="78" t="s">
        <v>402</v>
      </c>
      <c r="I206" s="78" t="s">
        <v>402</v>
      </c>
      <c r="J206" s="78"/>
      <c r="K206" s="78"/>
    </row>
    <row r="207" spans="1:11" x14ac:dyDescent="0.25">
      <c r="A207" s="15" t="s">
        <v>3460</v>
      </c>
      <c r="B207" s="18" t="s">
        <v>367</v>
      </c>
      <c r="C207" s="20">
        <v>206</v>
      </c>
      <c r="D207" s="20" t="s">
        <v>490</v>
      </c>
      <c r="E207" s="20"/>
      <c r="F207" s="20" t="s">
        <v>1562</v>
      </c>
      <c r="G207" s="21" t="s">
        <v>194</v>
      </c>
      <c r="H207" s="78" t="s">
        <v>402</v>
      </c>
      <c r="I207" s="78" t="s">
        <v>402</v>
      </c>
      <c r="J207" s="78"/>
      <c r="K207" s="78"/>
    </row>
    <row r="208" spans="1:11" x14ac:dyDescent="0.25">
      <c r="A208" s="15" t="s">
        <v>3461</v>
      </c>
      <c r="B208" s="18" t="s">
        <v>367</v>
      </c>
      <c r="C208" s="20">
        <v>207</v>
      </c>
      <c r="D208" s="20" t="s">
        <v>490</v>
      </c>
      <c r="E208" s="20"/>
      <c r="F208" s="20" t="s">
        <v>493</v>
      </c>
      <c r="G208" s="21" t="s">
        <v>194</v>
      </c>
      <c r="H208" s="78" t="s">
        <v>402</v>
      </c>
      <c r="I208" s="78" t="s">
        <v>402</v>
      </c>
      <c r="J208" s="78"/>
      <c r="K208" s="78"/>
    </row>
    <row r="209" spans="1:11" x14ac:dyDescent="0.25">
      <c r="A209" s="15" t="s">
        <v>3462</v>
      </c>
      <c r="B209" s="18" t="s">
        <v>367</v>
      </c>
      <c r="C209" s="20">
        <v>208</v>
      </c>
      <c r="D209" s="20" t="s">
        <v>490</v>
      </c>
      <c r="E209" s="20"/>
      <c r="F209" s="20" t="s">
        <v>1562</v>
      </c>
      <c r="G209" s="21" t="s">
        <v>194</v>
      </c>
      <c r="H209" s="78" t="s">
        <v>402</v>
      </c>
      <c r="I209" s="78" t="s">
        <v>402</v>
      </c>
      <c r="J209" s="78"/>
      <c r="K209" s="78"/>
    </row>
    <row r="210" spans="1:11" x14ac:dyDescent="0.25">
      <c r="A210" s="15" t="s">
        <v>3463</v>
      </c>
      <c r="B210" s="18" t="s">
        <v>367</v>
      </c>
      <c r="C210" s="20">
        <v>209</v>
      </c>
      <c r="D210" s="20" t="s">
        <v>490</v>
      </c>
      <c r="E210" s="20"/>
      <c r="F210" s="20" t="s">
        <v>1562</v>
      </c>
      <c r="G210" s="21" t="s">
        <v>194</v>
      </c>
      <c r="H210" s="78" t="s">
        <v>402</v>
      </c>
      <c r="I210" s="78" t="s">
        <v>402</v>
      </c>
      <c r="J210" s="78"/>
      <c r="K210" s="78"/>
    </row>
    <row r="211" spans="1:11" x14ac:dyDescent="0.25">
      <c r="A211" s="15" t="s">
        <v>3218</v>
      </c>
      <c r="B211" s="18" t="s">
        <v>367</v>
      </c>
      <c r="C211" s="20">
        <v>210</v>
      </c>
      <c r="D211" s="20" t="s">
        <v>490</v>
      </c>
      <c r="E211" s="20"/>
      <c r="F211" s="20" t="s">
        <v>1562</v>
      </c>
      <c r="G211" s="21" t="s">
        <v>194</v>
      </c>
      <c r="H211" s="78" t="s">
        <v>402</v>
      </c>
      <c r="I211" s="78" t="s">
        <v>402</v>
      </c>
      <c r="J211" s="78"/>
      <c r="K211" s="78"/>
    </row>
    <row r="212" spans="1:11" x14ac:dyDescent="0.25">
      <c r="A212" s="15" t="s">
        <v>3464</v>
      </c>
      <c r="B212" s="18" t="s">
        <v>367</v>
      </c>
      <c r="C212" s="20">
        <v>211</v>
      </c>
      <c r="D212" s="20" t="s">
        <v>490</v>
      </c>
      <c r="E212" s="20"/>
      <c r="F212" s="20" t="s">
        <v>1562</v>
      </c>
      <c r="G212" s="21" t="s">
        <v>194</v>
      </c>
      <c r="H212" s="78" t="s">
        <v>402</v>
      </c>
      <c r="I212" s="78" t="s">
        <v>402</v>
      </c>
      <c r="J212" s="78"/>
      <c r="K212" s="78"/>
    </row>
    <row r="213" spans="1:11" x14ac:dyDescent="0.25">
      <c r="A213" s="15" t="s">
        <v>515</v>
      </c>
      <c r="B213" s="18" t="s">
        <v>367</v>
      </c>
      <c r="C213" s="20">
        <v>212</v>
      </c>
      <c r="D213" s="20" t="s">
        <v>427</v>
      </c>
      <c r="E213" s="20"/>
      <c r="F213" s="18" t="s">
        <v>428</v>
      </c>
      <c r="G213" s="21" t="s">
        <v>194</v>
      </c>
      <c r="H213" s="78" t="s">
        <v>402</v>
      </c>
      <c r="I213" s="78" t="s">
        <v>402</v>
      </c>
      <c r="J213" s="78"/>
      <c r="K213" s="78"/>
    </row>
    <row r="214" spans="1:11" x14ac:dyDescent="0.25">
      <c r="A214" s="15" t="s">
        <v>3465</v>
      </c>
      <c r="B214" s="18" t="s">
        <v>367</v>
      </c>
      <c r="C214" s="20">
        <v>213</v>
      </c>
      <c r="D214" s="20" t="s">
        <v>427</v>
      </c>
      <c r="E214" s="20"/>
      <c r="F214" s="18" t="s">
        <v>428</v>
      </c>
      <c r="G214" s="21" t="s">
        <v>194</v>
      </c>
      <c r="H214" s="78" t="s">
        <v>402</v>
      </c>
      <c r="I214" s="78" t="s">
        <v>402</v>
      </c>
      <c r="J214" s="78"/>
      <c r="K214" s="78"/>
    </row>
    <row r="215" spans="1:11" x14ac:dyDescent="0.25">
      <c r="A215" s="15" t="s">
        <v>3422</v>
      </c>
      <c r="B215" s="18" t="s">
        <v>367</v>
      </c>
      <c r="C215" s="20">
        <v>214</v>
      </c>
      <c r="D215" s="20" t="s">
        <v>407</v>
      </c>
      <c r="E215" s="20">
        <v>270</v>
      </c>
      <c r="F215" s="18" t="s">
        <v>410</v>
      </c>
      <c r="G215" s="21" t="s">
        <v>274</v>
      </c>
      <c r="H215" s="78" t="s">
        <v>402</v>
      </c>
      <c r="I215" s="78" t="s">
        <v>402</v>
      </c>
      <c r="J215" s="78"/>
      <c r="K215" s="78" t="s">
        <v>402</v>
      </c>
    </row>
    <row r="216" spans="1:11" x14ac:dyDescent="0.25">
      <c r="A216" s="15" t="s">
        <v>3422</v>
      </c>
      <c r="B216" s="18" t="s">
        <v>367</v>
      </c>
      <c r="C216" s="20">
        <v>215</v>
      </c>
      <c r="D216" s="20" t="s">
        <v>407</v>
      </c>
      <c r="E216" s="20">
        <v>270</v>
      </c>
      <c r="F216" s="18" t="s">
        <v>410</v>
      </c>
      <c r="G216" s="21" t="s">
        <v>274</v>
      </c>
      <c r="H216" s="78" t="s">
        <v>402</v>
      </c>
      <c r="I216" s="78" t="s">
        <v>402</v>
      </c>
      <c r="J216" s="78"/>
      <c r="K216" s="78" t="s">
        <v>402</v>
      </c>
    </row>
    <row r="217" spans="1:11" x14ac:dyDescent="0.25">
      <c r="A217" s="15" t="s">
        <v>3424</v>
      </c>
      <c r="B217" s="18" t="s">
        <v>367</v>
      </c>
      <c r="C217" s="20">
        <v>216</v>
      </c>
      <c r="D217" s="20" t="s">
        <v>425</v>
      </c>
      <c r="E217" s="20">
        <v>190</v>
      </c>
      <c r="F217" s="18" t="s">
        <v>410</v>
      </c>
      <c r="G217" s="21" t="s">
        <v>274</v>
      </c>
      <c r="H217" s="78" t="s">
        <v>402</v>
      </c>
      <c r="I217" s="78" t="s">
        <v>402</v>
      </c>
      <c r="J217" s="78"/>
      <c r="K217" s="78" t="s">
        <v>402</v>
      </c>
    </row>
    <row r="218" spans="1:11" x14ac:dyDescent="0.25">
      <c r="A218" s="15" t="s">
        <v>3425</v>
      </c>
      <c r="B218" s="18" t="s">
        <v>367</v>
      </c>
      <c r="C218" s="20">
        <v>217</v>
      </c>
      <c r="D218" s="20" t="s">
        <v>404</v>
      </c>
      <c r="E218" s="20">
        <v>250</v>
      </c>
      <c r="F218" s="18" t="s">
        <v>410</v>
      </c>
      <c r="G218" s="21" t="s">
        <v>274</v>
      </c>
      <c r="H218" s="78" t="s">
        <v>402</v>
      </c>
      <c r="I218" s="78" t="s">
        <v>402</v>
      </c>
      <c r="J218" s="78"/>
      <c r="K218" s="78" t="s">
        <v>402</v>
      </c>
    </row>
    <row r="219" spans="1:11" x14ac:dyDescent="0.25">
      <c r="A219" s="15" t="s">
        <v>3425</v>
      </c>
      <c r="B219" s="18" t="s">
        <v>367</v>
      </c>
      <c r="C219" s="20">
        <v>218</v>
      </c>
      <c r="D219" s="20" t="s">
        <v>404</v>
      </c>
      <c r="E219" s="20">
        <v>250</v>
      </c>
      <c r="F219" s="18" t="s">
        <v>410</v>
      </c>
      <c r="G219" s="21" t="s">
        <v>274</v>
      </c>
      <c r="H219" s="78" t="s">
        <v>402</v>
      </c>
      <c r="I219" s="78" t="s">
        <v>402</v>
      </c>
      <c r="J219" s="78"/>
      <c r="K219" s="78" t="s">
        <v>402</v>
      </c>
    </row>
    <row r="220" spans="1:11" x14ac:dyDescent="0.25">
      <c r="A220" s="15" t="s">
        <v>3426</v>
      </c>
      <c r="B220" s="18" t="s">
        <v>367</v>
      </c>
      <c r="C220" s="20">
        <v>219</v>
      </c>
      <c r="D220" s="20" t="s">
        <v>404</v>
      </c>
      <c r="E220" s="20">
        <v>170</v>
      </c>
      <c r="F220" s="18" t="s">
        <v>410</v>
      </c>
      <c r="G220" s="21" t="s">
        <v>274</v>
      </c>
      <c r="H220" s="78" t="s">
        <v>402</v>
      </c>
      <c r="I220" s="78" t="s">
        <v>402</v>
      </c>
      <c r="J220" s="78"/>
      <c r="K220" s="78" t="s">
        <v>402</v>
      </c>
    </row>
    <row r="221" spans="1:11" x14ac:dyDescent="0.25">
      <c r="A221" s="15" t="s">
        <v>3427</v>
      </c>
      <c r="B221" s="18" t="s">
        <v>367</v>
      </c>
      <c r="C221" s="20">
        <v>220</v>
      </c>
      <c r="D221" s="20" t="s">
        <v>400</v>
      </c>
      <c r="E221" s="20">
        <v>260</v>
      </c>
      <c r="F221" s="18" t="s">
        <v>410</v>
      </c>
      <c r="G221" s="21" t="s">
        <v>274</v>
      </c>
      <c r="H221" s="78" t="s">
        <v>402</v>
      </c>
      <c r="I221" s="78" t="s">
        <v>402</v>
      </c>
      <c r="J221" s="78"/>
      <c r="K221" s="78" t="s">
        <v>402</v>
      </c>
    </row>
    <row r="222" spans="1:11" x14ac:dyDescent="0.25">
      <c r="A222" s="15" t="s">
        <v>3427</v>
      </c>
      <c r="B222" s="18" t="s">
        <v>367</v>
      </c>
      <c r="C222" s="20">
        <v>221</v>
      </c>
      <c r="D222" s="20" t="s">
        <v>400</v>
      </c>
      <c r="E222" s="20">
        <v>260</v>
      </c>
      <c r="F222" s="18" t="s">
        <v>410</v>
      </c>
      <c r="G222" s="21" t="s">
        <v>274</v>
      </c>
      <c r="H222" s="78" t="s">
        <v>402</v>
      </c>
      <c r="I222" s="78" t="s">
        <v>402</v>
      </c>
      <c r="J222" s="78"/>
      <c r="K222" s="78" t="s">
        <v>402</v>
      </c>
    </row>
    <row r="223" spans="1:11" x14ac:dyDescent="0.25">
      <c r="A223" s="15" t="s">
        <v>3428</v>
      </c>
      <c r="B223" s="18" t="s">
        <v>367</v>
      </c>
      <c r="C223" s="20">
        <v>222</v>
      </c>
      <c r="D223" s="20" t="s">
        <v>421</v>
      </c>
      <c r="E223" s="20">
        <v>270</v>
      </c>
      <c r="F223" s="18" t="s">
        <v>410</v>
      </c>
      <c r="G223" s="21" t="s">
        <v>274</v>
      </c>
      <c r="H223" s="78" t="s">
        <v>402</v>
      </c>
      <c r="I223" s="78" t="s">
        <v>402</v>
      </c>
      <c r="J223" s="78"/>
      <c r="K223" s="78" t="s">
        <v>402</v>
      </c>
    </row>
    <row r="224" spans="1:11" x14ac:dyDescent="0.25">
      <c r="A224" s="15" t="s">
        <v>3430</v>
      </c>
      <c r="B224" s="18" t="s">
        <v>367</v>
      </c>
      <c r="C224" s="20">
        <v>223</v>
      </c>
      <c r="D224" s="20" t="s">
        <v>421</v>
      </c>
      <c r="E224" s="20">
        <v>170</v>
      </c>
      <c r="F224" s="18" t="s">
        <v>410</v>
      </c>
      <c r="G224" s="21" t="s">
        <v>274</v>
      </c>
      <c r="H224" s="78" t="s">
        <v>402</v>
      </c>
      <c r="I224" s="78" t="s">
        <v>402</v>
      </c>
      <c r="J224" s="78"/>
      <c r="K224" s="78" t="s">
        <v>402</v>
      </c>
    </row>
    <row r="225" spans="1:11" x14ac:dyDescent="0.25">
      <c r="A225" s="15" t="s">
        <v>3433</v>
      </c>
      <c r="B225" s="18" t="s">
        <v>367</v>
      </c>
      <c r="C225" s="20">
        <v>224</v>
      </c>
      <c r="D225" s="20" t="s">
        <v>431</v>
      </c>
      <c r="E225" s="20">
        <v>210</v>
      </c>
      <c r="F225" s="18" t="s">
        <v>405</v>
      </c>
      <c r="G225" s="21" t="s">
        <v>274</v>
      </c>
      <c r="H225" s="78" t="s">
        <v>402</v>
      </c>
      <c r="I225" s="78" t="s">
        <v>402</v>
      </c>
      <c r="J225" s="78"/>
      <c r="K225" s="78" t="s">
        <v>402</v>
      </c>
    </row>
    <row r="226" spans="1:11" x14ac:dyDescent="0.25">
      <c r="A226" s="15" t="s">
        <v>3435</v>
      </c>
      <c r="B226" s="18" t="s">
        <v>367</v>
      </c>
      <c r="C226" s="20">
        <v>225</v>
      </c>
      <c r="D226" s="20" t="s">
        <v>435</v>
      </c>
      <c r="E226" s="20">
        <v>280</v>
      </c>
      <c r="F226" s="18" t="s">
        <v>410</v>
      </c>
      <c r="G226" s="21" t="s">
        <v>274</v>
      </c>
      <c r="H226" s="78" t="s">
        <v>402</v>
      </c>
      <c r="I226" s="78" t="s">
        <v>402</v>
      </c>
      <c r="J226" s="78"/>
      <c r="K226" s="78" t="s">
        <v>402</v>
      </c>
    </row>
    <row r="227" spans="1:11" x14ac:dyDescent="0.25">
      <c r="A227" s="15" t="s">
        <v>3435</v>
      </c>
      <c r="B227" s="18" t="s">
        <v>367</v>
      </c>
      <c r="C227" s="20">
        <v>226</v>
      </c>
      <c r="D227" s="20" t="s">
        <v>435</v>
      </c>
      <c r="E227" s="20">
        <v>280</v>
      </c>
      <c r="F227" s="18" t="s">
        <v>410</v>
      </c>
      <c r="G227" s="21" t="s">
        <v>274</v>
      </c>
      <c r="H227" s="78" t="s">
        <v>402</v>
      </c>
      <c r="I227" s="78" t="s">
        <v>402</v>
      </c>
      <c r="J227" s="78"/>
      <c r="K227" s="78" t="s">
        <v>402</v>
      </c>
    </row>
    <row r="228" spans="1:11" x14ac:dyDescent="0.25">
      <c r="A228" s="15" t="s">
        <v>3437</v>
      </c>
      <c r="B228" s="18" t="s">
        <v>367</v>
      </c>
      <c r="C228" s="20">
        <v>227</v>
      </c>
      <c r="D228" s="20" t="s">
        <v>419</v>
      </c>
      <c r="E228" s="20">
        <v>170</v>
      </c>
      <c r="F228" s="18" t="s">
        <v>410</v>
      </c>
      <c r="G228" s="21" t="s">
        <v>274</v>
      </c>
      <c r="H228" s="78" t="s">
        <v>402</v>
      </c>
      <c r="I228" s="78" t="s">
        <v>402</v>
      </c>
      <c r="J228" s="78"/>
      <c r="K228" s="78" t="s">
        <v>402</v>
      </c>
    </row>
    <row r="229" spans="1:11" x14ac:dyDescent="0.25">
      <c r="A229" s="15" t="s">
        <v>3438</v>
      </c>
      <c r="B229" s="18" t="s">
        <v>367</v>
      </c>
      <c r="C229" s="20">
        <v>228</v>
      </c>
      <c r="D229" s="20" t="s">
        <v>165</v>
      </c>
      <c r="E229" s="20">
        <v>270</v>
      </c>
      <c r="F229" s="18" t="s">
        <v>410</v>
      </c>
      <c r="G229" s="21" t="s">
        <v>274</v>
      </c>
      <c r="H229" s="78" t="s">
        <v>402</v>
      </c>
      <c r="I229" s="78" t="s">
        <v>402</v>
      </c>
      <c r="J229" s="78"/>
      <c r="K229" s="78" t="s">
        <v>402</v>
      </c>
    </row>
    <row r="230" spans="1:11" x14ac:dyDescent="0.25">
      <c r="A230" s="15" t="s">
        <v>3287</v>
      </c>
      <c r="B230" s="18" t="s">
        <v>367</v>
      </c>
      <c r="C230" s="20">
        <v>229</v>
      </c>
      <c r="D230" s="20" t="s">
        <v>165</v>
      </c>
      <c r="E230" s="20">
        <v>250</v>
      </c>
      <c r="F230" s="18" t="s">
        <v>401</v>
      </c>
      <c r="G230" s="21" t="s">
        <v>274</v>
      </c>
      <c r="H230" s="78" t="s">
        <v>402</v>
      </c>
      <c r="I230" s="78" t="s">
        <v>402</v>
      </c>
      <c r="J230" s="78"/>
      <c r="K230" s="78" t="s">
        <v>402</v>
      </c>
    </row>
    <row r="231" spans="1:11" x14ac:dyDescent="0.25">
      <c r="A231" s="15" t="s">
        <v>3232</v>
      </c>
      <c r="B231" s="18" t="s">
        <v>367</v>
      </c>
      <c r="C231" s="20">
        <v>230</v>
      </c>
      <c r="D231" s="20" t="s">
        <v>165</v>
      </c>
      <c r="E231" s="20">
        <v>210</v>
      </c>
      <c r="F231" s="18" t="s">
        <v>405</v>
      </c>
      <c r="G231" s="21" t="s">
        <v>274</v>
      </c>
      <c r="H231" s="78" t="s">
        <v>402</v>
      </c>
      <c r="I231" s="78" t="s">
        <v>402</v>
      </c>
      <c r="J231" s="78"/>
      <c r="K231" s="78" t="s">
        <v>402</v>
      </c>
    </row>
    <row r="232" spans="1:11" x14ac:dyDescent="0.25">
      <c r="A232" s="15" t="s">
        <v>3442</v>
      </c>
      <c r="B232" s="18" t="s">
        <v>367</v>
      </c>
      <c r="C232" s="20">
        <v>231</v>
      </c>
      <c r="D232" s="20" t="s">
        <v>490</v>
      </c>
      <c r="E232" s="20"/>
      <c r="F232" s="20" t="s">
        <v>1085</v>
      </c>
      <c r="G232" s="21" t="s">
        <v>274</v>
      </c>
      <c r="H232" s="78" t="s">
        <v>402</v>
      </c>
      <c r="I232" s="78" t="s">
        <v>402</v>
      </c>
      <c r="J232" s="78"/>
      <c r="K232" s="78" t="s">
        <v>402</v>
      </c>
    </row>
    <row r="233" spans="1:11" x14ac:dyDescent="0.25">
      <c r="A233" s="15" t="s">
        <v>3444</v>
      </c>
      <c r="B233" s="18" t="s">
        <v>367</v>
      </c>
      <c r="C233" s="20">
        <v>232</v>
      </c>
      <c r="D233" s="20" t="s">
        <v>490</v>
      </c>
      <c r="E233" s="20"/>
      <c r="F233" s="20" t="s">
        <v>1085</v>
      </c>
      <c r="G233" s="21" t="s">
        <v>274</v>
      </c>
      <c r="H233" s="78" t="s">
        <v>402</v>
      </c>
      <c r="I233" s="78" t="s">
        <v>402</v>
      </c>
      <c r="J233" s="78"/>
      <c r="K233" s="78" t="s">
        <v>402</v>
      </c>
    </row>
    <row r="234" spans="1:11" x14ac:dyDescent="0.25">
      <c r="A234" s="15" t="s">
        <v>3446</v>
      </c>
      <c r="B234" s="18" t="s">
        <v>367</v>
      </c>
      <c r="C234" s="20">
        <v>233</v>
      </c>
      <c r="D234" s="20" t="s">
        <v>490</v>
      </c>
      <c r="E234" s="20"/>
      <c r="F234" s="20" t="s">
        <v>1085</v>
      </c>
      <c r="G234" s="21" t="s">
        <v>274</v>
      </c>
      <c r="H234" s="78" t="s">
        <v>402</v>
      </c>
      <c r="I234" s="78" t="s">
        <v>402</v>
      </c>
      <c r="J234" s="78"/>
      <c r="K234" s="78" t="s">
        <v>402</v>
      </c>
    </row>
    <row r="235" spans="1:11" x14ac:dyDescent="0.25">
      <c r="A235" s="15" t="s">
        <v>3453</v>
      </c>
      <c r="B235" s="18" t="s">
        <v>367</v>
      </c>
      <c r="C235" s="20">
        <v>234</v>
      </c>
      <c r="D235" s="20" t="s">
        <v>490</v>
      </c>
      <c r="E235" s="20"/>
      <c r="F235" s="20" t="s">
        <v>1085</v>
      </c>
      <c r="G235" s="21" t="s">
        <v>274</v>
      </c>
      <c r="H235" s="78" t="s">
        <v>402</v>
      </c>
      <c r="I235" s="78" t="s">
        <v>402</v>
      </c>
      <c r="J235" s="78"/>
      <c r="K235" s="78" t="s">
        <v>402</v>
      </c>
    </row>
    <row r="236" spans="1:11" x14ac:dyDescent="0.25">
      <c r="A236" s="15" t="s">
        <v>3456</v>
      </c>
      <c r="B236" s="18" t="s">
        <v>367</v>
      </c>
      <c r="C236" s="20">
        <v>235</v>
      </c>
      <c r="D236" s="20" t="s">
        <v>490</v>
      </c>
      <c r="E236" s="20"/>
      <c r="F236" s="20" t="s">
        <v>1085</v>
      </c>
      <c r="G236" s="21" t="s">
        <v>274</v>
      </c>
      <c r="H236" s="78" t="s">
        <v>402</v>
      </c>
      <c r="I236" s="78" t="s">
        <v>402</v>
      </c>
      <c r="J236" s="78"/>
      <c r="K236" s="78" t="s">
        <v>402</v>
      </c>
    </row>
    <row r="237" spans="1:11" x14ac:dyDescent="0.25">
      <c r="A237" s="15" t="s">
        <v>3458</v>
      </c>
      <c r="B237" s="18" t="s">
        <v>367</v>
      </c>
      <c r="C237" s="20">
        <v>236</v>
      </c>
      <c r="D237" s="20" t="s">
        <v>490</v>
      </c>
      <c r="E237" s="20"/>
      <c r="F237" s="20" t="s">
        <v>1085</v>
      </c>
      <c r="G237" s="21" t="s">
        <v>274</v>
      </c>
      <c r="H237" s="78" t="s">
        <v>402</v>
      </c>
      <c r="I237" s="78" t="s">
        <v>402</v>
      </c>
      <c r="J237" s="78"/>
      <c r="K237" s="78" t="s">
        <v>402</v>
      </c>
    </row>
    <row r="238" spans="1:11" x14ac:dyDescent="0.25">
      <c r="A238" s="15" t="s">
        <v>3422</v>
      </c>
      <c r="B238" s="18" t="s">
        <v>367</v>
      </c>
      <c r="C238" s="20">
        <v>237</v>
      </c>
      <c r="D238" s="20" t="s">
        <v>407</v>
      </c>
      <c r="E238" s="20">
        <v>270</v>
      </c>
      <c r="F238" s="18" t="s">
        <v>410</v>
      </c>
      <c r="G238" s="21" t="s">
        <v>278</v>
      </c>
      <c r="H238" s="78" t="s">
        <v>402</v>
      </c>
      <c r="I238" s="78" t="s">
        <v>402</v>
      </c>
      <c r="J238" s="78"/>
      <c r="K238" s="78" t="s">
        <v>402</v>
      </c>
    </row>
    <row r="239" spans="1:11" x14ac:dyDescent="0.25">
      <c r="A239" s="15" t="s">
        <v>3424</v>
      </c>
      <c r="B239" s="18" t="s">
        <v>367</v>
      </c>
      <c r="C239" s="20">
        <v>238</v>
      </c>
      <c r="D239" s="20" t="s">
        <v>425</v>
      </c>
      <c r="E239" s="20">
        <v>190</v>
      </c>
      <c r="F239" s="18" t="s">
        <v>410</v>
      </c>
      <c r="G239" s="21" t="s">
        <v>278</v>
      </c>
      <c r="H239" s="78" t="s">
        <v>402</v>
      </c>
      <c r="I239" s="78" t="s">
        <v>402</v>
      </c>
      <c r="J239" s="78"/>
      <c r="K239" s="78" t="s">
        <v>402</v>
      </c>
    </row>
    <row r="240" spans="1:11" x14ac:dyDescent="0.25">
      <c r="A240" s="15" t="s">
        <v>3425</v>
      </c>
      <c r="B240" s="18" t="s">
        <v>367</v>
      </c>
      <c r="C240" s="20">
        <v>239</v>
      </c>
      <c r="D240" s="20" t="s">
        <v>404</v>
      </c>
      <c r="E240" s="20">
        <v>250</v>
      </c>
      <c r="F240" s="18" t="s">
        <v>410</v>
      </c>
      <c r="G240" s="21" t="s">
        <v>278</v>
      </c>
      <c r="H240" s="78" t="s">
        <v>402</v>
      </c>
      <c r="I240" s="78" t="s">
        <v>402</v>
      </c>
      <c r="J240" s="78"/>
      <c r="K240" s="78" t="s">
        <v>402</v>
      </c>
    </row>
    <row r="241" spans="1:11" x14ac:dyDescent="0.25">
      <c r="A241" s="15" t="s">
        <v>3426</v>
      </c>
      <c r="B241" s="18" t="s">
        <v>367</v>
      </c>
      <c r="C241" s="20">
        <v>240</v>
      </c>
      <c r="D241" s="20" t="s">
        <v>404</v>
      </c>
      <c r="E241" s="20">
        <v>170</v>
      </c>
      <c r="F241" s="18" t="s">
        <v>410</v>
      </c>
      <c r="G241" s="21" t="s">
        <v>278</v>
      </c>
      <c r="H241" s="78" t="s">
        <v>402</v>
      </c>
      <c r="I241" s="78" t="s">
        <v>402</v>
      </c>
      <c r="J241" s="78"/>
      <c r="K241" s="78" t="s">
        <v>402</v>
      </c>
    </row>
    <row r="242" spans="1:11" x14ac:dyDescent="0.25">
      <c r="A242" s="15" t="s">
        <v>3427</v>
      </c>
      <c r="B242" s="18" t="s">
        <v>367</v>
      </c>
      <c r="C242" s="20">
        <v>241</v>
      </c>
      <c r="D242" s="20" t="s">
        <v>400</v>
      </c>
      <c r="E242" s="20">
        <v>260</v>
      </c>
      <c r="F242" s="18" t="s">
        <v>410</v>
      </c>
      <c r="G242" s="21" t="s">
        <v>278</v>
      </c>
      <c r="H242" s="78" t="s">
        <v>402</v>
      </c>
      <c r="I242" s="78" t="s">
        <v>402</v>
      </c>
      <c r="J242" s="78"/>
      <c r="K242" s="78" t="s">
        <v>402</v>
      </c>
    </row>
    <row r="243" spans="1:11" x14ac:dyDescent="0.25">
      <c r="A243" s="15" t="s">
        <v>3428</v>
      </c>
      <c r="B243" s="18" t="s">
        <v>367</v>
      </c>
      <c r="C243" s="20">
        <v>242</v>
      </c>
      <c r="D243" s="20" t="s">
        <v>421</v>
      </c>
      <c r="E243" s="20">
        <v>270</v>
      </c>
      <c r="F243" s="18" t="s">
        <v>410</v>
      </c>
      <c r="G243" s="21" t="s">
        <v>278</v>
      </c>
      <c r="H243" s="78" t="s">
        <v>402</v>
      </c>
      <c r="I243" s="78" t="s">
        <v>402</v>
      </c>
      <c r="J243" s="78"/>
      <c r="K243" s="78" t="s">
        <v>402</v>
      </c>
    </row>
    <row r="244" spans="1:11" x14ac:dyDescent="0.25">
      <c r="A244" s="15" t="s">
        <v>3430</v>
      </c>
      <c r="B244" s="18" t="s">
        <v>367</v>
      </c>
      <c r="C244" s="20">
        <v>243</v>
      </c>
      <c r="D244" s="20" t="s">
        <v>421</v>
      </c>
      <c r="E244" s="20">
        <v>170</v>
      </c>
      <c r="F244" s="18" t="s">
        <v>410</v>
      </c>
      <c r="G244" s="21" t="s">
        <v>278</v>
      </c>
      <c r="H244" s="78" t="s">
        <v>402</v>
      </c>
      <c r="I244" s="78" t="s">
        <v>402</v>
      </c>
      <c r="J244" s="78"/>
      <c r="K244" s="78" t="s">
        <v>402</v>
      </c>
    </row>
    <row r="245" spans="1:11" x14ac:dyDescent="0.25">
      <c r="A245" s="15" t="s">
        <v>3433</v>
      </c>
      <c r="B245" s="18" t="s">
        <v>367</v>
      </c>
      <c r="C245" s="20">
        <v>244</v>
      </c>
      <c r="D245" s="20" t="s">
        <v>431</v>
      </c>
      <c r="E245" s="20">
        <v>210</v>
      </c>
      <c r="F245" s="18" t="s">
        <v>405</v>
      </c>
      <c r="G245" s="21" t="s">
        <v>278</v>
      </c>
      <c r="H245" s="78" t="s">
        <v>402</v>
      </c>
      <c r="I245" s="78" t="s">
        <v>402</v>
      </c>
      <c r="J245" s="78"/>
      <c r="K245" s="78" t="s">
        <v>402</v>
      </c>
    </row>
    <row r="246" spans="1:11" x14ac:dyDescent="0.25">
      <c r="A246" s="15" t="s">
        <v>3435</v>
      </c>
      <c r="B246" s="18" t="s">
        <v>367</v>
      </c>
      <c r="C246" s="20">
        <v>245</v>
      </c>
      <c r="D246" s="20" t="s">
        <v>435</v>
      </c>
      <c r="E246" s="20">
        <v>280</v>
      </c>
      <c r="F246" s="18" t="s">
        <v>410</v>
      </c>
      <c r="G246" s="21" t="s">
        <v>278</v>
      </c>
      <c r="H246" s="78" t="s">
        <v>402</v>
      </c>
      <c r="I246" s="78" t="s">
        <v>402</v>
      </c>
      <c r="J246" s="78"/>
      <c r="K246" s="78" t="s">
        <v>402</v>
      </c>
    </row>
    <row r="247" spans="1:11" x14ac:dyDescent="0.25">
      <c r="A247" s="15" t="s">
        <v>3437</v>
      </c>
      <c r="B247" s="18" t="s">
        <v>367</v>
      </c>
      <c r="C247" s="20">
        <v>246</v>
      </c>
      <c r="D247" s="20" t="s">
        <v>419</v>
      </c>
      <c r="E247" s="20">
        <v>170</v>
      </c>
      <c r="F247" s="18" t="s">
        <v>410</v>
      </c>
      <c r="G247" s="21" t="s">
        <v>278</v>
      </c>
      <c r="H247" s="78" t="s">
        <v>402</v>
      </c>
      <c r="I247" s="78" t="s">
        <v>402</v>
      </c>
      <c r="J247" s="78"/>
      <c r="K247" s="78" t="s">
        <v>402</v>
      </c>
    </row>
    <row r="248" spans="1:11" x14ac:dyDescent="0.25">
      <c r="A248" s="15" t="s">
        <v>3438</v>
      </c>
      <c r="B248" s="18" t="s">
        <v>367</v>
      </c>
      <c r="C248" s="20">
        <v>247</v>
      </c>
      <c r="D248" s="20" t="s">
        <v>165</v>
      </c>
      <c r="E248" s="20">
        <v>270</v>
      </c>
      <c r="F248" s="18" t="s">
        <v>410</v>
      </c>
      <c r="G248" s="21" t="s">
        <v>278</v>
      </c>
      <c r="H248" s="78" t="s">
        <v>402</v>
      </c>
      <c r="I248" s="78" t="s">
        <v>402</v>
      </c>
      <c r="J248" s="78"/>
      <c r="K248" s="78" t="s">
        <v>402</v>
      </c>
    </row>
    <row r="249" spans="1:11" x14ac:dyDescent="0.25">
      <c r="A249" s="15" t="s">
        <v>3287</v>
      </c>
      <c r="B249" s="18" t="s">
        <v>367</v>
      </c>
      <c r="C249" s="20">
        <v>248</v>
      </c>
      <c r="D249" s="20" t="s">
        <v>165</v>
      </c>
      <c r="E249" s="20">
        <v>250</v>
      </c>
      <c r="F249" s="18" t="s">
        <v>401</v>
      </c>
      <c r="G249" s="21" t="s">
        <v>278</v>
      </c>
      <c r="H249" s="78" t="s">
        <v>402</v>
      </c>
      <c r="I249" s="78" t="s">
        <v>402</v>
      </c>
      <c r="J249" s="78"/>
      <c r="K249" s="78" t="s">
        <v>402</v>
      </c>
    </row>
    <row r="250" spans="1:11" x14ac:dyDescent="0.25">
      <c r="A250" s="15" t="s">
        <v>3232</v>
      </c>
      <c r="B250" s="18" t="s">
        <v>367</v>
      </c>
      <c r="C250" s="20">
        <v>249</v>
      </c>
      <c r="D250" s="20" t="s">
        <v>165</v>
      </c>
      <c r="E250" s="20">
        <v>210</v>
      </c>
      <c r="F250" s="18" t="s">
        <v>405</v>
      </c>
      <c r="G250" s="21" t="s">
        <v>278</v>
      </c>
      <c r="H250" s="78" t="s">
        <v>402</v>
      </c>
      <c r="I250" s="78" t="s">
        <v>402</v>
      </c>
      <c r="J250" s="78"/>
      <c r="K250" s="78" t="s">
        <v>402</v>
      </c>
    </row>
    <row r="251" spans="1:11" x14ac:dyDescent="0.25">
      <c r="A251" s="15" t="s">
        <v>3445</v>
      </c>
      <c r="B251" s="18" t="s">
        <v>367</v>
      </c>
      <c r="C251" s="20">
        <v>250</v>
      </c>
      <c r="D251" s="20" t="s">
        <v>490</v>
      </c>
      <c r="E251" s="20"/>
      <c r="F251" s="20" t="s">
        <v>1562</v>
      </c>
      <c r="G251" s="21" t="s">
        <v>278</v>
      </c>
      <c r="H251" s="78" t="s">
        <v>402</v>
      </c>
      <c r="I251" s="78" t="s">
        <v>402</v>
      </c>
      <c r="J251" s="78"/>
      <c r="K251" s="78" t="s">
        <v>402</v>
      </c>
    </row>
    <row r="252" spans="1:11" x14ac:dyDescent="0.25">
      <c r="A252" s="15" t="s">
        <v>3450</v>
      </c>
      <c r="B252" s="18" t="s">
        <v>367</v>
      </c>
      <c r="C252" s="20">
        <v>251</v>
      </c>
      <c r="D252" s="20" t="s">
        <v>490</v>
      </c>
      <c r="E252" s="20"/>
      <c r="F252" s="20" t="s">
        <v>1562</v>
      </c>
      <c r="G252" s="21" t="s">
        <v>278</v>
      </c>
      <c r="H252" s="78" t="s">
        <v>402</v>
      </c>
      <c r="I252" s="78" t="s">
        <v>402</v>
      </c>
      <c r="J252" s="78"/>
      <c r="K252" s="78" t="s">
        <v>402</v>
      </c>
    </row>
    <row r="253" spans="1:11" x14ac:dyDescent="0.25">
      <c r="A253" s="15" t="s">
        <v>3455</v>
      </c>
      <c r="B253" s="18" t="s">
        <v>367</v>
      </c>
      <c r="C253" s="20">
        <v>252</v>
      </c>
      <c r="D253" s="20" t="s">
        <v>490</v>
      </c>
      <c r="E253" s="20"/>
      <c r="F253" s="20" t="s">
        <v>1562</v>
      </c>
      <c r="G253" s="21" t="s">
        <v>278</v>
      </c>
      <c r="H253" s="78" t="s">
        <v>402</v>
      </c>
      <c r="I253" s="78" t="s">
        <v>402</v>
      </c>
      <c r="J253" s="78"/>
      <c r="K253" s="78" t="s">
        <v>402</v>
      </c>
    </row>
    <row r="254" spans="1:11" x14ac:dyDescent="0.25">
      <c r="A254" s="15" t="s">
        <v>3460</v>
      </c>
      <c r="B254" s="18" t="s">
        <v>367</v>
      </c>
      <c r="C254" s="20">
        <v>253</v>
      </c>
      <c r="D254" s="20" t="s">
        <v>490</v>
      </c>
      <c r="E254" s="20"/>
      <c r="F254" s="20" t="s">
        <v>1562</v>
      </c>
      <c r="G254" s="21" t="s">
        <v>278</v>
      </c>
      <c r="H254" s="78" t="s">
        <v>402</v>
      </c>
      <c r="I254" s="78" t="s">
        <v>402</v>
      </c>
      <c r="J254" s="78"/>
      <c r="K254" s="78" t="s">
        <v>402</v>
      </c>
    </row>
    <row r="255" spans="1:11" x14ac:dyDescent="0.25">
      <c r="A255" s="15" t="s">
        <v>3463</v>
      </c>
      <c r="B255" s="18" t="s">
        <v>367</v>
      </c>
      <c r="C255" s="20">
        <v>254</v>
      </c>
      <c r="D255" s="20" t="s">
        <v>490</v>
      </c>
      <c r="E255" s="20"/>
      <c r="F255" s="20" t="s">
        <v>1562</v>
      </c>
      <c r="G255" s="21" t="s">
        <v>278</v>
      </c>
      <c r="H255" s="78" t="s">
        <v>402</v>
      </c>
      <c r="I255" s="78" t="s">
        <v>402</v>
      </c>
      <c r="J255" s="78"/>
      <c r="K255" s="78" t="s">
        <v>402</v>
      </c>
    </row>
    <row r="256" spans="1:11" x14ac:dyDescent="0.25">
      <c r="A256" s="15" t="s">
        <v>3464</v>
      </c>
      <c r="B256" s="18" t="s">
        <v>367</v>
      </c>
      <c r="C256" s="20">
        <v>255</v>
      </c>
      <c r="D256" s="20" t="s">
        <v>490</v>
      </c>
      <c r="E256" s="20"/>
      <c r="F256" s="20" t="s">
        <v>1562</v>
      </c>
      <c r="G256" s="21" t="s">
        <v>278</v>
      </c>
      <c r="H256" s="78" t="s">
        <v>402</v>
      </c>
      <c r="I256" s="78" t="s">
        <v>402</v>
      </c>
      <c r="J256" s="78"/>
      <c r="K256" s="78" t="s">
        <v>402</v>
      </c>
    </row>
    <row r="257" spans="1:11" x14ac:dyDescent="0.25">
      <c r="A257" s="15" t="s">
        <v>3466</v>
      </c>
      <c r="B257" s="18" t="s">
        <v>367</v>
      </c>
      <c r="C257" s="20">
        <v>256</v>
      </c>
      <c r="D257" s="20" t="s">
        <v>490</v>
      </c>
      <c r="E257" s="20"/>
      <c r="F257" s="20" t="s">
        <v>493</v>
      </c>
      <c r="G257" s="21" t="s">
        <v>278</v>
      </c>
      <c r="H257" s="78" t="s">
        <v>402</v>
      </c>
      <c r="I257" s="78" t="s">
        <v>402</v>
      </c>
      <c r="J257" s="78"/>
      <c r="K257" s="78" t="s">
        <v>402</v>
      </c>
    </row>
    <row r="258" spans="1:11" x14ac:dyDescent="0.25">
      <c r="A258" s="15" t="s">
        <v>515</v>
      </c>
      <c r="B258" s="18" t="s">
        <v>367</v>
      </c>
      <c r="C258" s="20">
        <v>257</v>
      </c>
      <c r="D258" s="20" t="s">
        <v>427</v>
      </c>
      <c r="E258" s="20"/>
      <c r="F258" s="20" t="s">
        <v>428</v>
      </c>
      <c r="G258" s="21" t="s">
        <v>278</v>
      </c>
      <c r="H258" s="78" t="s">
        <v>402</v>
      </c>
      <c r="I258" s="78" t="s">
        <v>402</v>
      </c>
      <c r="J258" s="78"/>
      <c r="K258" s="78" t="s">
        <v>402</v>
      </c>
    </row>
    <row r="259" spans="1:11" x14ac:dyDescent="0.25">
      <c r="A259" s="15" t="s">
        <v>3465</v>
      </c>
      <c r="B259" s="18" t="s">
        <v>367</v>
      </c>
      <c r="C259" s="20">
        <v>258</v>
      </c>
      <c r="D259" s="20" t="s">
        <v>427</v>
      </c>
      <c r="E259" s="20"/>
      <c r="F259" s="20" t="s">
        <v>428</v>
      </c>
      <c r="G259" s="21" t="s">
        <v>278</v>
      </c>
      <c r="H259" s="78" t="s">
        <v>402</v>
      </c>
      <c r="I259" s="78" t="s">
        <v>402</v>
      </c>
      <c r="J259" s="78"/>
      <c r="K259" s="78" t="s">
        <v>402</v>
      </c>
    </row>
  </sheetData>
  <sheetProtection selectLockedCells="1" selectUnlockedCells="1"/>
  <mergeCells count="1">
    <mergeCell ref="Z1:AH1"/>
  </mergeCells>
  <conditionalFormatting sqref="H2:K259">
    <cfRule type="cellIs" dxfId="436" priority="1" stopIfTrue="1" operator="equal">
      <formula>"-"</formula>
    </cfRule>
    <cfRule type="cellIs" dxfId="435" priority="2" stopIfTrue="1" operator="equal">
      <formula>"x"</formula>
    </cfRule>
  </conditionalFormatting>
  <hyperlinks>
    <hyperlink ref="L1" location="'Expansion set Check List'!A1" display="Home" xr:uid="{00000000-0004-0000-5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229">
    <tabColor rgb="FF00FF00"/>
  </sheetPr>
  <dimension ref="A1:AH164"/>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30.5546875" customWidth="1"/>
    <col min="2" max="2" width="12" bestFit="1" customWidth="1"/>
    <col min="3" max="3" width="5.5546875"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567</v>
      </c>
      <c r="B2" s="18" t="s">
        <v>368</v>
      </c>
      <c r="C2" s="18">
        <v>1</v>
      </c>
      <c r="D2" s="20" t="s">
        <v>407</v>
      </c>
      <c r="E2" s="128">
        <v>60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163</v>
      </c>
      <c r="Z2" s="109"/>
      <c r="AA2" s="109"/>
      <c r="AB2" s="109"/>
      <c r="AC2" s="109"/>
      <c r="AD2" s="109"/>
      <c r="AE2" s="109"/>
      <c r="AF2" s="109"/>
      <c r="AG2" s="109"/>
      <c r="AH2" s="109"/>
    </row>
    <row r="3" spans="1:34" x14ac:dyDescent="0.25">
      <c r="A3" s="15" t="s">
        <v>576</v>
      </c>
      <c r="B3" s="18" t="s">
        <v>368</v>
      </c>
      <c r="C3" s="20">
        <v>2</v>
      </c>
      <c r="D3" s="20" t="s">
        <v>407</v>
      </c>
      <c r="E3" s="20">
        <v>90</v>
      </c>
      <c r="F3" s="18"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18</v>
      </c>
    </row>
    <row r="4" spans="1:34" x14ac:dyDescent="0.25">
      <c r="A4" s="15" t="s">
        <v>632</v>
      </c>
      <c r="B4" s="18" t="s">
        <v>368</v>
      </c>
      <c r="C4" s="18">
        <v>3</v>
      </c>
      <c r="D4" s="20" t="s">
        <v>407</v>
      </c>
      <c r="E4" s="20">
        <v>130</v>
      </c>
      <c r="F4" s="18" t="s">
        <v>401</v>
      </c>
      <c r="G4" s="19" t="s">
        <v>198</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17</v>
      </c>
    </row>
    <row r="5" spans="1:34" x14ac:dyDescent="0.25">
      <c r="A5" s="15" t="s">
        <v>656</v>
      </c>
      <c r="B5" s="18" t="s">
        <v>368</v>
      </c>
      <c r="C5" s="20">
        <v>4</v>
      </c>
      <c r="D5" s="20" t="s">
        <v>407</v>
      </c>
      <c r="E5" s="20">
        <v>70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15</v>
      </c>
    </row>
    <row r="6" spans="1:34" x14ac:dyDescent="0.25">
      <c r="A6" s="15" t="s">
        <v>625</v>
      </c>
      <c r="B6" s="18" t="s">
        <v>368</v>
      </c>
      <c r="C6" s="18">
        <v>5</v>
      </c>
      <c r="D6" s="20" t="s">
        <v>407</v>
      </c>
      <c r="E6" s="20">
        <v>100</v>
      </c>
      <c r="F6" s="18" t="s">
        <v>410</v>
      </c>
      <c r="G6" s="19" t="s">
        <v>194</v>
      </c>
      <c r="H6" s="78" t="s">
        <v>402</v>
      </c>
      <c r="I6" s="78" t="s">
        <v>402</v>
      </c>
      <c r="J6" s="78"/>
      <c r="K6" s="78"/>
      <c r="R6" s="125" t="s">
        <v>202</v>
      </c>
      <c r="S6" s="261">
        <f t="shared" si="1"/>
        <v>0</v>
      </c>
      <c r="T6" s="170">
        <f t="shared" si="2"/>
        <v>0</v>
      </c>
      <c r="U6" s="179"/>
      <c r="V6" s="125" t="s">
        <v>202</v>
      </c>
      <c r="W6" s="261">
        <f t="shared" si="3"/>
        <v>0</v>
      </c>
      <c r="X6" s="6">
        <f t="shared" si="4"/>
        <v>6</v>
      </c>
    </row>
    <row r="7" spans="1:34" x14ac:dyDescent="0.25">
      <c r="A7" s="15" t="s">
        <v>3467</v>
      </c>
      <c r="B7" s="18" t="s">
        <v>368</v>
      </c>
      <c r="C7" s="20">
        <v>6</v>
      </c>
      <c r="D7" s="20" t="s">
        <v>407</v>
      </c>
      <c r="E7" s="20">
        <v>180</v>
      </c>
      <c r="F7" s="18" t="s">
        <v>410</v>
      </c>
      <c r="G7" s="19" t="s">
        <v>210</v>
      </c>
      <c r="H7" s="78" t="s">
        <v>402</v>
      </c>
      <c r="I7" s="78" t="s">
        <v>402</v>
      </c>
      <c r="J7" s="78"/>
      <c r="K7" s="78" t="s">
        <v>402</v>
      </c>
      <c r="R7" s="125" t="s">
        <v>206</v>
      </c>
      <c r="S7" s="261">
        <f t="shared" si="1"/>
        <v>0</v>
      </c>
      <c r="T7" s="170">
        <f t="shared" si="2"/>
        <v>0</v>
      </c>
      <c r="U7" s="179"/>
      <c r="V7" s="125" t="s">
        <v>206</v>
      </c>
      <c r="W7" s="261">
        <f t="shared" si="3"/>
        <v>0</v>
      </c>
      <c r="X7" s="6">
        <f t="shared" si="4"/>
        <v>0</v>
      </c>
    </row>
    <row r="8" spans="1:34" x14ac:dyDescent="0.25">
      <c r="A8" s="15" t="s">
        <v>568</v>
      </c>
      <c r="B8" s="18" t="s">
        <v>368</v>
      </c>
      <c r="C8" s="18">
        <v>7</v>
      </c>
      <c r="D8" s="20" t="s">
        <v>425</v>
      </c>
      <c r="E8" s="20">
        <v>70</v>
      </c>
      <c r="F8" s="18" t="s">
        <v>410</v>
      </c>
      <c r="G8" s="19" t="s">
        <v>190</v>
      </c>
      <c r="H8" s="78" t="s">
        <v>402</v>
      </c>
      <c r="I8" s="78" t="s">
        <v>402</v>
      </c>
      <c r="J8" s="78"/>
      <c r="K8" s="78"/>
      <c r="R8" s="125" t="s">
        <v>210</v>
      </c>
      <c r="S8" s="261">
        <f t="shared" si="1"/>
        <v>0</v>
      </c>
      <c r="T8" s="170">
        <f t="shared" si="2"/>
        <v>0</v>
      </c>
      <c r="U8" s="179"/>
      <c r="V8" s="125" t="s">
        <v>210</v>
      </c>
      <c r="W8" s="261">
        <f t="shared" si="3"/>
        <v>0</v>
      </c>
      <c r="X8" s="6">
        <f t="shared" si="4"/>
        <v>9</v>
      </c>
    </row>
    <row r="9" spans="1:34" x14ac:dyDescent="0.25">
      <c r="A9" s="15" t="s">
        <v>547</v>
      </c>
      <c r="B9" s="18" t="s">
        <v>368</v>
      </c>
      <c r="C9" s="20">
        <v>8</v>
      </c>
      <c r="D9" s="20" t="s">
        <v>425</v>
      </c>
      <c r="E9" s="20">
        <v>100</v>
      </c>
      <c r="F9" s="18" t="s">
        <v>405</v>
      </c>
      <c r="G9" s="19" t="s">
        <v>194</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3128</v>
      </c>
      <c r="B10" s="18" t="s">
        <v>368</v>
      </c>
      <c r="C10" s="18">
        <v>9</v>
      </c>
      <c r="D10" s="20" t="s">
        <v>425</v>
      </c>
      <c r="E10" s="20">
        <v>250</v>
      </c>
      <c r="F10" s="18" t="s">
        <v>401</v>
      </c>
      <c r="G10" s="19" t="s">
        <v>210</v>
      </c>
      <c r="H10" s="78" t="s">
        <v>402</v>
      </c>
      <c r="I10" s="78" t="s">
        <v>402</v>
      </c>
      <c r="J10" s="78"/>
      <c r="K10" s="78" t="s">
        <v>402</v>
      </c>
      <c r="R10" s="125" t="s">
        <v>218</v>
      </c>
      <c r="S10" s="261">
        <f t="shared" si="1"/>
        <v>0</v>
      </c>
      <c r="T10" s="170">
        <f t="shared" si="2"/>
        <v>0</v>
      </c>
      <c r="U10" s="179"/>
      <c r="V10" s="125" t="s">
        <v>218</v>
      </c>
      <c r="W10" s="261">
        <f t="shared" si="3"/>
        <v>0</v>
      </c>
      <c r="X10" s="6">
        <f t="shared" si="4"/>
        <v>0</v>
      </c>
    </row>
    <row r="11" spans="1:34" x14ac:dyDescent="0.25">
      <c r="A11" s="15" t="s">
        <v>449</v>
      </c>
      <c r="B11" s="18" t="s">
        <v>368</v>
      </c>
      <c r="C11" s="20">
        <v>10</v>
      </c>
      <c r="D11" s="20" t="s">
        <v>425</v>
      </c>
      <c r="E11" s="20">
        <v>90</v>
      </c>
      <c r="F11" s="18" t="s">
        <v>410</v>
      </c>
      <c r="G11" s="19" t="s">
        <v>194</v>
      </c>
      <c r="H11" s="78" t="s">
        <v>402</v>
      </c>
      <c r="I11" s="78" t="s">
        <v>402</v>
      </c>
      <c r="J11" s="78"/>
      <c r="K11" s="78"/>
      <c r="R11" s="125" t="s">
        <v>222</v>
      </c>
      <c r="S11" s="261">
        <f t="shared" si="1"/>
        <v>0</v>
      </c>
      <c r="T11" s="170">
        <f t="shared" si="2"/>
        <v>0</v>
      </c>
      <c r="U11" s="179"/>
      <c r="V11" s="125" t="s">
        <v>222</v>
      </c>
      <c r="W11" s="261">
        <f t="shared" si="3"/>
        <v>0</v>
      </c>
      <c r="X11" s="6">
        <f t="shared" si="4"/>
        <v>45</v>
      </c>
    </row>
    <row r="12" spans="1:34" x14ac:dyDescent="0.25">
      <c r="A12" s="15" t="s">
        <v>691</v>
      </c>
      <c r="B12" s="18" t="s">
        <v>368</v>
      </c>
      <c r="C12" s="18">
        <v>11</v>
      </c>
      <c r="D12" s="20" t="s">
        <v>404</v>
      </c>
      <c r="E12" s="20">
        <v>60</v>
      </c>
      <c r="F12" s="18" t="s">
        <v>410</v>
      </c>
      <c r="G12" s="19"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480</v>
      </c>
      <c r="B13" s="18" t="s">
        <v>368</v>
      </c>
      <c r="C13" s="20">
        <v>12</v>
      </c>
      <c r="D13" s="20" t="s">
        <v>404</v>
      </c>
      <c r="E13" s="20">
        <v>70</v>
      </c>
      <c r="F13" s="18" t="s">
        <v>410</v>
      </c>
      <c r="G13" s="19" t="s">
        <v>190</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585</v>
      </c>
      <c r="B14" s="18" t="s">
        <v>368</v>
      </c>
      <c r="C14" s="18">
        <v>13</v>
      </c>
      <c r="D14" s="20" t="s">
        <v>404</v>
      </c>
      <c r="E14" s="20">
        <v>50</v>
      </c>
      <c r="F14" s="18" t="s">
        <v>410</v>
      </c>
      <c r="G14" s="19"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3468</v>
      </c>
      <c r="B15" s="18" t="s">
        <v>368</v>
      </c>
      <c r="C15" s="20">
        <v>14</v>
      </c>
      <c r="D15" s="20" t="s">
        <v>404</v>
      </c>
      <c r="E15" s="20">
        <v>190</v>
      </c>
      <c r="F15" s="18" t="s">
        <v>405</v>
      </c>
      <c r="G15" s="19" t="s">
        <v>210</v>
      </c>
      <c r="H15" s="78" t="s">
        <v>402</v>
      </c>
      <c r="I15" s="78" t="s">
        <v>402</v>
      </c>
      <c r="J15" s="78"/>
      <c r="K15" s="78" t="s">
        <v>402</v>
      </c>
      <c r="R15" s="125" t="s">
        <v>238</v>
      </c>
      <c r="S15" s="261">
        <f t="shared" si="1"/>
        <v>0</v>
      </c>
      <c r="T15" s="170">
        <f t="shared" si="2"/>
        <v>0</v>
      </c>
      <c r="U15" s="179"/>
      <c r="V15" s="125" t="s">
        <v>238</v>
      </c>
      <c r="W15" s="261">
        <f t="shared" si="3"/>
        <v>0</v>
      </c>
      <c r="X15" s="6">
        <f t="shared" si="4"/>
        <v>0</v>
      </c>
    </row>
    <row r="16" spans="1:34" x14ac:dyDescent="0.25">
      <c r="A16" s="15" t="s">
        <v>558</v>
      </c>
      <c r="B16" s="18" t="s">
        <v>368</v>
      </c>
      <c r="C16" s="18">
        <v>15</v>
      </c>
      <c r="D16" s="20" t="s">
        <v>404</v>
      </c>
      <c r="E16" s="20">
        <v>30</v>
      </c>
      <c r="F16" s="18" t="s">
        <v>410</v>
      </c>
      <c r="G16" s="19"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3169</v>
      </c>
      <c r="B17" s="18" t="s">
        <v>368</v>
      </c>
      <c r="C17" s="20">
        <v>16</v>
      </c>
      <c r="D17" s="20" t="s">
        <v>404</v>
      </c>
      <c r="E17" s="20">
        <v>230</v>
      </c>
      <c r="F17" s="18" t="s">
        <v>405</v>
      </c>
      <c r="G17" s="19" t="s">
        <v>210</v>
      </c>
      <c r="H17" s="78" t="s">
        <v>402</v>
      </c>
      <c r="I17" s="78" t="s">
        <v>402</v>
      </c>
      <c r="J17" s="78"/>
      <c r="K17" s="78" t="s">
        <v>402</v>
      </c>
      <c r="R17" s="125" t="s">
        <v>246</v>
      </c>
      <c r="S17" s="261">
        <f t="shared" si="1"/>
        <v>0</v>
      </c>
      <c r="T17" s="170">
        <f t="shared" si="2"/>
        <v>0</v>
      </c>
      <c r="U17" s="184"/>
      <c r="V17" s="125" t="s">
        <v>246</v>
      </c>
      <c r="W17" s="261">
        <f t="shared" si="3"/>
        <v>0</v>
      </c>
      <c r="X17" s="6">
        <f t="shared" si="4"/>
        <v>0</v>
      </c>
    </row>
    <row r="18" spans="1:24" x14ac:dyDescent="0.25">
      <c r="A18" s="15" t="s">
        <v>669</v>
      </c>
      <c r="B18" s="18" t="s">
        <v>368</v>
      </c>
      <c r="C18" s="18">
        <v>17</v>
      </c>
      <c r="D18" s="20" t="s">
        <v>404</v>
      </c>
      <c r="E18" s="20">
        <v>120</v>
      </c>
      <c r="F18" s="18" t="s">
        <v>410</v>
      </c>
      <c r="G18" s="19" t="s">
        <v>198</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627</v>
      </c>
      <c r="B19" s="18" t="s">
        <v>368</v>
      </c>
      <c r="C19" s="20">
        <v>18</v>
      </c>
      <c r="D19" s="20" t="s">
        <v>404</v>
      </c>
      <c r="E19" s="20">
        <v>120</v>
      </c>
      <c r="F19" s="18" t="s">
        <v>405</v>
      </c>
      <c r="G19" s="19" t="s">
        <v>202</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477</v>
      </c>
      <c r="B20" s="18" t="s">
        <v>368</v>
      </c>
      <c r="C20" s="18">
        <v>19</v>
      </c>
      <c r="D20" s="20" t="s">
        <v>400</v>
      </c>
      <c r="E20" s="20">
        <v>70</v>
      </c>
      <c r="F20" s="18" t="s">
        <v>410</v>
      </c>
      <c r="G20" s="21" t="s">
        <v>190</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3159</v>
      </c>
      <c r="B21" s="18" t="s">
        <v>368</v>
      </c>
      <c r="C21" s="20">
        <v>20</v>
      </c>
      <c r="D21" s="20" t="s">
        <v>400</v>
      </c>
      <c r="E21" s="20">
        <v>210</v>
      </c>
      <c r="F21" s="18" t="s">
        <v>405</v>
      </c>
      <c r="G21" s="19" t="s">
        <v>210</v>
      </c>
      <c r="H21" s="78" t="s">
        <v>402</v>
      </c>
      <c r="I21" s="78" t="s">
        <v>402</v>
      </c>
      <c r="J21" s="78"/>
      <c r="K21" s="78" t="s">
        <v>402</v>
      </c>
      <c r="R21" s="125" t="s">
        <v>262</v>
      </c>
      <c r="S21" s="261">
        <f t="shared" si="1"/>
        <v>0</v>
      </c>
      <c r="T21" s="170">
        <f t="shared" si="2"/>
        <v>0</v>
      </c>
      <c r="U21" s="187"/>
      <c r="V21" s="125" t="s">
        <v>262</v>
      </c>
      <c r="W21" s="261">
        <f t="shared" si="3"/>
        <v>0</v>
      </c>
      <c r="X21" s="6">
        <f t="shared" si="4"/>
        <v>0</v>
      </c>
    </row>
    <row r="22" spans="1:24" x14ac:dyDescent="0.25">
      <c r="A22" s="15" t="s">
        <v>587</v>
      </c>
      <c r="B22" s="18" t="s">
        <v>368</v>
      </c>
      <c r="C22" s="18">
        <v>21</v>
      </c>
      <c r="D22" s="20" t="s">
        <v>400</v>
      </c>
      <c r="E22" s="20">
        <v>50</v>
      </c>
      <c r="F22" s="18" t="s">
        <v>410</v>
      </c>
      <c r="G22" s="19"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544</v>
      </c>
      <c r="B23" s="18" t="s">
        <v>368</v>
      </c>
      <c r="C23" s="20">
        <v>22</v>
      </c>
      <c r="D23" s="20" t="s">
        <v>400</v>
      </c>
      <c r="E23" s="20">
        <v>100</v>
      </c>
      <c r="F23" s="18" t="s">
        <v>405</v>
      </c>
      <c r="G23" s="21"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619</v>
      </c>
      <c r="B24" s="18" t="s">
        <v>368</v>
      </c>
      <c r="C24" s="18">
        <v>23</v>
      </c>
      <c r="D24" s="20" t="s">
        <v>400</v>
      </c>
      <c r="E24" s="20">
        <v>90</v>
      </c>
      <c r="F24" s="18" t="s">
        <v>405</v>
      </c>
      <c r="G24" s="21" t="s">
        <v>198</v>
      </c>
      <c r="H24" s="78" t="s">
        <v>402</v>
      </c>
      <c r="I24" s="78" t="s">
        <v>402</v>
      </c>
      <c r="J24" s="78"/>
      <c r="K24" s="78"/>
      <c r="R24" s="125" t="s">
        <v>274</v>
      </c>
      <c r="S24" s="261">
        <f t="shared" si="1"/>
        <v>0</v>
      </c>
      <c r="T24" s="170">
        <f t="shared" si="2"/>
        <v>0</v>
      </c>
      <c r="U24" s="179"/>
      <c r="V24" s="125" t="s">
        <v>274</v>
      </c>
      <c r="W24" s="261">
        <f t="shared" si="3"/>
        <v>0</v>
      </c>
      <c r="X24" s="6">
        <f t="shared" si="4"/>
        <v>52</v>
      </c>
    </row>
    <row r="25" spans="1:24" ht="13.8" thickBot="1" x14ac:dyDescent="0.3">
      <c r="A25" s="15" t="s">
        <v>539</v>
      </c>
      <c r="B25" s="18" t="s">
        <v>368</v>
      </c>
      <c r="C25" s="20">
        <v>24</v>
      </c>
      <c r="D25" s="20" t="s">
        <v>400</v>
      </c>
      <c r="E25" s="20">
        <v>120</v>
      </c>
      <c r="F25" s="18" t="s">
        <v>410</v>
      </c>
      <c r="G25" s="19" t="s">
        <v>202</v>
      </c>
      <c r="H25" s="78" t="s">
        <v>402</v>
      </c>
      <c r="I25" s="78" t="s">
        <v>402</v>
      </c>
      <c r="J25" s="78"/>
      <c r="K25" s="78"/>
      <c r="R25" s="177" t="s">
        <v>278</v>
      </c>
      <c r="S25" s="262">
        <f t="shared" si="1"/>
        <v>0</v>
      </c>
      <c r="T25" s="209">
        <f t="shared" si="2"/>
        <v>0</v>
      </c>
      <c r="U25" s="179"/>
      <c r="V25" s="177" t="s">
        <v>278</v>
      </c>
      <c r="W25" s="262">
        <f t="shared" si="3"/>
        <v>0</v>
      </c>
      <c r="X25" s="7">
        <f t="shared" si="4"/>
        <v>1</v>
      </c>
    </row>
    <row r="26" spans="1:24" ht="13.8" thickBot="1" x14ac:dyDescent="0.3">
      <c r="A26" s="15" t="s">
        <v>685</v>
      </c>
      <c r="B26" s="18" t="s">
        <v>368</v>
      </c>
      <c r="C26" s="18">
        <v>25</v>
      </c>
      <c r="D26" s="20" t="s">
        <v>421</v>
      </c>
      <c r="E26" s="20">
        <v>60</v>
      </c>
      <c r="F26" s="18" t="s">
        <v>410</v>
      </c>
      <c r="G26" s="21" t="s">
        <v>190</v>
      </c>
      <c r="H26" s="78" t="s">
        <v>402</v>
      </c>
      <c r="I26" s="78" t="s">
        <v>402</v>
      </c>
      <c r="J26" s="78"/>
      <c r="K26" s="78"/>
      <c r="R26" s="171" t="s">
        <v>101</v>
      </c>
      <c r="S26" s="172"/>
      <c r="T26" s="186">
        <f>SUM(T27:T49)</f>
        <v>0</v>
      </c>
      <c r="U26" s="179"/>
      <c r="V26" s="188" t="s">
        <v>103</v>
      </c>
      <c r="W26" s="241"/>
      <c r="X26" s="243">
        <f>SUM(X27:X49)</f>
        <v>56</v>
      </c>
    </row>
    <row r="27" spans="1:24" x14ac:dyDescent="0.25">
      <c r="A27" s="15" t="s">
        <v>685</v>
      </c>
      <c r="B27" s="18" t="s">
        <v>368</v>
      </c>
      <c r="C27" s="20">
        <v>26</v>
      </c>
      <c r="D27" s="20" t="s">
        <v>421</v>
      </c>
      <c r="E27" s="20">
        <v>60</v>
      </c>
      <c r="F27" s="18" t="s">
        <v>410</v>
      </c>
      <c r="G27" s="21" t="s">
        <v>190</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18</v>
      </c>
    </row>
    <row r="28" spans="1:24" x14ac:dyDescent="0.25">
      <c r="A28" s="15" t="s">
        <v>673</v>
      </c>
      <c r="B28" s="18" t="s">
        <v>368</v>
      </c>
      <c r="C28" s="18">
        <v>27</v>
      </c>
      <c r="D28" s="20" t="s">
        <v>421</v>
      </c>
      <c r="E28" s="20">
        <v>120</v>
      </c>
      <c r="F28" s="18" t="s">
        <v>405</v>
      </c>
      <c r="G28" s="21" t="s">
        <v>198</v>
      </c>
      <c r="H28" s="78" t="s">
        <v>402</v>
      </c>
      <c r="I28" s="78" t="s">
        <v>402</v>
      </c>
      <c r="J28" s="78"/>
      <c r="K28" s="78"/>
      <c r="R28" s="125" t="s">
        <v>194</v>
      </c>
      <c r="S28" s="169">
        <f t="shared" si="5"/>
        <v>0</v>
      </c>
      <c r="T28" s="170">
        <f t="shared" si="6"/>
        <v>0</v>
      </c>
      <c r="U28" s="179"/>
      <c r="V28" s="264" t="s">
        <v>194</v>
      </c>
      <c r="W28" s="267">
        <f t="shared" si="7"/>
        <v>0</v>
      </c>
      <c r="X28" s="6">
        <f t="shared" si="8"/>
        <v>17</v>
      </c>
    </row>
    <row r="29" spans="1:24" x14ac:dyDescent="0.25">
      <c r="A29" s="15" t="s">
        <v>573</v>
      </c>
      <c r="B29" s="18" t="s">
        <v>368</v>
      </c>
      <c r="C29" s="20">
        <v>28</v>
      </c>
      <c r="D29" s="20" t="s">
        <v>421</v>
      </c>
      <c r="E29" s="20">
        <v>60</v>
      </c>
      <c r="F29" s="18" t="s">
        <v>410</v>
      </c>
      <c r="G29" s="21" t="s">
        <v>190</v>
      </c>
      <c r="H29" s="78" t="s">
        <v>402</v>
      </c>
      <c r="I29" s="78" t="s">
        <v>402</v>
      </c>
      <c r="J29" s="78"/>
      <c r="K29" s="78"/>
      <c r="R29" s="125" t="s">
        <v>198</v>
      </c>
      <c r="S29" s="169">
        <f t="shared" si="5"/>
        <v>0</v>
      </c>
      <c r="T29" s="170">
        <f t="shared" si="6"/>
        <v>0</v>
      </c>
      <c r="U29" s="179"/>
      <c r="V29" s="264" t="s">
        <v>198</v>
      </c>
      <c r="W29" s="267">
        <f t="shared" si="7"/>
        <v>0</v>
      </c>
      <c r="X29" s="6">
        <f t="shared" si="8"/>
        <v>15</v>
      </c>
    </row>
    <row r="30" spans="1:24" x14ac:dyDescent="0.25">
      <c r="A30" s="15" t="s">
        <v>684</v>
      </c>
      <c r="B30" s="18" t="s">
        <v>368</v>
      </c>
      <c r="C30" s="18">
        <v>29</v>
      </c>
      <c r="D30" s="20" t="s">
        <v>421</v>
      </c>
      <c r="E30" s="20">
        <v>120</v>
      </c>
      <c r="F30" s="18" t="s">
        <v>405</v>
      </c>
      <c r="G30" s="21" t="s">
        <v>198</v>
      </c>
      <c r="H30" s="78" t="s">
        <v>402</v>
      </c>
      <c r="I30" s="78" t="s">
        <v>402</v>
      </c>
      <c r="J30" s="78"/>
      <c r="K30" s="78"/>
      <c r="R30" s="125" t="s">
        <v>202</v>
      </c>
      <c r="S30" s="169">
        <f t="shared" si="5"/>
        <v>0</v>
      </c>
      <c r="T30" s="170">
        <f t="shared" si="6"/>
        <v>0</v>
      </c>
      <c r="U30" s="179"/>
      <c r="V30" s="264" t="s">
        <v>202</v>
      </c>
      <c r="W30" s="267">
        <f t="shared" si="7"/>
        <v>0</v>
      </c>
      <c r="X30" s="6">
        <f t="shared" si="8"/>
        <v>6</v>
      </c>
    </row>
    <row r="31" spans="1:24" x14ac:dyDescent="0.25">
      <c r="A31" s="15" t="s">
        <v>554</v>
      </c>
      <c r="B31" s="18" t="s">
        <v>368</v>
      </c>
      <c r="C31" s="20">
        <v>30</v>
      </c>
      <c r="D31" s="20" t="s">
        <v>421</v>
      </c>
      <c r="E31" s="20">
        <v>100</v>
      </c>
      <c r="F31" s="18" t="s">
        <v>410</v>
      </c>
      <c r="G31" s="21"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3160</v>
      </c>
      <c r="B32" s="18" t="s">
        <v>368</v>
      </c>
      <c r="C32" s="18">
        <v>31</v>
      </c>
      <c r="D32" s="20" t="s">
        <v>421</v>
      </c>
      <c r="E32" s="20">
        <v>180</v>
      </c>
      <c r="F32" s="18" t="s">
        <v>410</v>
      </c>
      <c r="G32" s="21" t="s">
        <v>210</v>
      </c>
      <c r="H32" s="78" t="s">
        <v>402</v>
      </c>
      <c r="I32" s="78" t="s">
        <v>402</v>
      </c>
      <c r="J32" s="78"/>
      <c r="K32" s="78" t="s">
        <v>402</v>
      </c>
      <c r="R32" s="125" t="s">
        <v>210</v>
      </c>
      <c r="S32" s="169">
        <f t="shared" si="5"/>
        <v>0</v>
      </c>
      <c r="T32" s="170">
        <f t="shared" si="6"/>
        <v>0</v>
      </c>
      <c r="U32" s="179"/>
      <c r="V32" s="264" t="s">
        <v>210</v>
      </c>
      <c r="W32" s="267">
        <f t="shared" si="7"/>
        <v>0</v>
      </c>
      <c r="X32" s="6">
        <f t="shared" si="8"/>
        <v>0</v>
      </c>
    </row>
    <row r="33" spans="1:24" x14ac:dyDescent="0.25">
      <c r="A33" s="15" t="s">
        <v>1083</v>
      </c>
      <c r="B33" s="18" t="s">
        <v>368</v>
      </c>
      <c r="C33" s="20">
        <v>32</v>
      </c>
      <c r="D33" s="20" t="s">
        <v>421</v>
      </c>
      <c r="E33" s="20">
        <v>80</v>
      </c>
      <c r="F33" s="18" t="s">
        <v>410</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686</v>
      </c>
      <c r="B34" s="18" t="s">
        <v>368</v>
      </c>
      <c r="C34" s="18">
        <v>33</v>
      </c>
      <c r="D34" s="20" t="s">
        <v>431</v>
      </c>
      <c r="E34" s="20">
        <v>70</v>
      </c>
      <c r="F34" s="18" t="s">
        <v>410</v>
      </c>
      <c r="G34" s="21"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678</v>
      </c>
      <c r="B35" s="18" t="s">
        <v>368</v>
      </c>
      <c r="C35" s="20">
        <v>34</v>
      </c>
      <c r="D35" s="20" t="s">
        <v>431</v>
      </c>
      <c r="E35" s="20">
        <v>100</v>
      </c>
      <c r="F35" s="18" t="s">
        <v>405</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677</v>
      </c>
      <c r="B36" s="18" t="s">
        <v>368</v>
      </c>
      <c r="C36" s="18">
        <v>35</v>
      </c>
      <c r="D36" s="20" t="s">
        <v>431</v>
      </c>
      <c r="E36" s="20">
        <v>170</v>
      </c>
      <c r="F36" s="18" t="s">
        <v>401</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3469</v>
      </c>
      <c r="B37" s="18" t="s">
        <v>368</v>
      </c>
      <c r="C37" s="20">
        <v>36</v>
      </c>
      <c r="D37" s="20" t="s">
        <v>431</v>
      </c>
      <c r="E37" s="20">
        <v>200</v>
      </c>
      <c r="F37" s="18" t="s">
        <v>410</v>
      </c>
      <c r="G37" s="21" t="s">
        <v>210</v>
      </c>
      <c r="H37" s="78" t="s">
        <v>402</v>
      </c>
      <c r="I37" s="78" t="s">
        <v>402</v>
      </c>
      <c r="J37" s="78"/>
      <c r="K37" s="78" t="s">
        <v>402</v>
      </c>
      <c r="R37" s="126" t="s">
        <v>230</v>
      </c>
      <c r="S37" s="169">
        <f t="shared" si="5"/>
        <v>0</v>
      </c>
      <c r="T37" s="170">
        <f t="shared" si="6"/>
        <v>0</v>
      </c>
      <c r="U37" s="179"/>
      <c r="V37" s="266" t="s">
        <v>230</v>
      </c>
      <c r="W37" s="267">
        <f t="shared" si="7"/>
        <v>0</v>
      </c>
      <c r="X37" s="6">
        <f t="shared" si="8"/>
        <v>0</v>
      </c>
    </row>
    <row r="38" spans="1:24" x14ac:dyDescent="0.25">
      <c r="A38" s="15" t="s">
        <v>648</v>
      </c>
      <c r="B38" s="18" t="s">
        <v>368</v>
      </c>
      <c r="C38" s="18">
        <v>37</v>
      </c>
      <c r="D38" s="20" t="s">
        <v>431</v>
      </c>
      <c r="E38" s="20">
        <v>60</v>
      </c>
      <c r="F38" s="18" t="s">
        <v>410</v>
      </c>
      <c r="G38" s="21" t="s">
        <v>190</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440</v>
      </c>
      <c r="B39" s="18" t="s">
        <v>368</v>
      </c>
      <c r="C39" s="20">
        <v>38</v>
      </c>
      <c r="D39" s="20" t="s">
        <v>2651</v>
      </c>
      <c r="E39" s="20">
        <v>60</v>
      </c>
      <c r="F39" s="18" t="s">
        <v>410</v>
      </c>
      <c r="G39" s="21"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440</v>
      </c>
      <c r="B40" s="18" t="s">
        <v>368</v>
      </c>
      <c r="C40" s="18">
        <v>39</v>
      </c>
      <c r="D40" s="20" t="s">
        <v>2651</v>
      </c>
      <c r="E40" s="20">
        <v>60</v>
      </c>
      <c r="F40" s="18" t="s">
        <v>410</v>
      </c>
      <c r="G40" s="19"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617</v>
      </c>
      <c r="B41" s="18" t="s">
        <v>368</v>
      </c>
      <c r="C41" s="20">
        <v>40</v>
      </c>
      <c r="D41" s="20" t="s">
        <v>2651</v>
      </c>
      <c r="E41" s="20">
        <v>120</v>
      </c>
      <c r="F41" s="18" t="s">
        <v>405</v>
      </c>
      <c r="G41" s="21" t="s">
        <v>198</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652</v>
      </c>
      <c r="B42" s="18" t="s">
        <v>368</v>
      </c>
      <c r="C42" s="18">
        <v>41</v>
      </c>
      <c r="D42" s="20" t="s">
        <v>2651</v>
      </c>
      <c r="E42" s="20">
        <v>70</v>
      </c>
      <c r="F42" s="18" t="s">
        <v>410</v>
      </c>
      <c r="G42" s="21"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3470</v>
      </c>
      <c r="B43" s="18" t="s">
        <v>368</v>
      </c>
      <c r="C43" s="20">
        <v>42</v>
      </c>
      <c r="D43" s="20" t="s">
        <v>2651</v>
      </c>
      <c r="E43" s="20">
        <v>210</v>
      </c>
      <c r="F43" s="18" t="s">
        <v>405</v>
      </c>
      <c r="G43" s="21" t="s">
        <v>210</v>
      </c>
      <c r="H43" s="78" t="s">
        <v>402</v>
      </c>
      <c r="I43" s="78" t="s">
        <v>402</v>
      </c>
      <c r="J43" s="78"/>
      <c r="K43" s="78" t="s">
        <v>402</v>
      </c>
      <c r="R43" s="125" t="s">
        <v>254</v>
      </c>
      <c r="S43" s="169">
        <f t="shared" si="5"/>
        <v>0</v>
      </c>
      <c r="T43" s="170">
        <f t="shared" si="6"/>
        <v>0</v>
      </c>
      <c r="U43" s="179"/>
      <c r="V43" s="265" t="s">
        <v>254</v>
      </c>
      <c r="W43" s="267">
        <f t="shared" si="7"/>
        <v>0</v>
      </c>
      <c r="X43" s="6">
        <f t="shared" si="8"/>
        <v>0</v>
      </c>
    </row>
    <row r="44" spans="1:24" x14ac:dyDescent="0.25">
      <c r="A44" s="15" t="s">
        <v>621</v>
      </c>
      <c r="B44" s="18" t="s">
        <v>368</v>
      </c>
      <c r="C44" s="18">
        <v>43</v>
      </c>
      <c r="D44" s="20" t="s">
        <v>2651</v>
      </c>
      <c r="E44" s="20">
        <v>90</v>
      </c>
      <c r="F44" s="18" t="s">
        <v>410</v>
      </c>
      <c r="G44" s="21" t="s">
        <v>198</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3471</v>
      </c>
      <c r="B45" s="18" t="s">
        <v>368</v>
      </c>
      <c r="C45" s="20">
        <v>44</v>
      </c>
      <c r="D45" s="20" t="s">
        <v>414</v>
      </c>
      <c r="E45" s="20">
        <v>300</v>
      </c>
      <c r="F45" s="18" t="s">
        <v>410</v>
      </c>
      <c r="G45" s="21" t="s">
        <v>210</v>
      </c>
      <c r="H45" s="78" t="s">
        <v>402</v>
      </c>
      <c r="I45" s="78" t="s">
        <v>402</v>
      </c>
      <c r="J45" s="78"/>
      <c r="K45" s="78" t="s">
        <v>402</v>
      </c>
      <c r="R45" s="125" t="s">
        <v>262</v>
      </c>
      <c r="S45" s="169">
        <f>COUNTIFS($G$2:$G$500,R45,$I$2:$I$500,"x")</f>
        <v>0</v>
      </c>
      <c r="T45" s="170">
        <f t="shared" si="6"/>
        <v>0</v>
      </c>
      <c r="U45" s="179"/>
      <c r="V45" s="265" t="s">
        <v>262</v>
      </c>
      <c r="W45" s="267">
        <f t="shared" si="7"/>
        <v>0</v>
      </c>
      <c r="X45" s="6">
        <f t="shared" si="8"/>
        <v>0</v>
      </c>
    </row>
    <row r="46" spans="1:24" x14ac:dyDescent="0.25">
      <c r="A46" s="15" t="s">
        <v>550</v>
      </c>
      <c r="B46" s="18" t="s">
        <v>368</v>
      </c>
      <c r="C46" s="18">
        <v>45</v>
      </c>
      <c r="D46" s="20" t="s">
        <v>414</v>
      </c>
      <c r="E46" s="20">
        <v>80</v>
      </c>
      <c r="F46" s="18" t="s">
        <v>410</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526</v>
      </c>
      <c r="B47" s="18" t="s">
        <v>368</v>
      </c>
      <c r="C47" s="20">
        <v>46</v>
      </c>
      <c r="D47" s="20" t="s">
        <v>414</v>
      </c>
      <c r="E47" s="20">
        <v>130</v>
      </c>
      <c r="F47" s="18" t="s">
        <v>410</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620</v>
      </c>
      <c r="B48" s="18" t="s">
        <v>368</v>
      </c>
      <c r="C48" s="18">
        <v>47</v>
      </c>
      <c r="D48" s="20" t="s">
        <v>414</v>
      </c>
      <c r="E48" s="20">
        <v>120</v>
      </c>
      <c r="F48" s="18" t="s">
        <v>410</v>
      </c>
      <c r="G48" s="21" t="s">
        <v>198</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649</v>
      </c>
      <c r="B49" s="18" t="s">
        <v>368</v>
      </c>
      <c r="C49" s="20">
        <v>48</v>
      </c>
      <c r="D49" s="20" t="s">
        <v>414</v>
      </c>
      <c r="E49" s="20">
        <v>60</v>
      </c>
      <c r="F49" s="18" t="s">
        <v>410</v>
      </c>
      <c r="G49" s="21" t="s">
        <v>202</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649</v>
      </c>
      <c r="B50" s="18" t="s">
        <v>368</v>
      </c>
      <c r="C50" s="18">
        <v>49</v>
      </c>
      <c r="D50" s="20" t="s">
        <v>414</v>
      </c>
      <c r="E50" s="20">
        <v>60</v>
      </c>
      <c r="F50" s="18" t="s">
        <v>410</v>
      </c>
      <c r="G50" s="21" t="s">
        <v>190</v>
      </c>
      <c r="H50" s="78" t="s">
        <v>402</v>
      </c>
      <c r="I50" s="78" t="s">
        <v>402</v>
      </c>
      <c r="J50" s="78"/>
      <c r="K50" s="78"/>
      <c r="U50" s="179"/>
      <c r="V50" s="188" t="s">
        <v>458</v>
      </c>
      <c r="W50" s="206"/>
      <c r="X50" s="207">
        <f>SUM(X51:X73)</f>
        <v>219</v>
      </c>
    </row>
    <row r="51" spans="1:24" x14ac:dyDescent="0.25">
      <c r="A51" s="15" t="s">
        <v>626</v>
      </c>
      <c r="B51" s="18" t="s">
        <v>368</v>
      </c>
      <c r="C51" s="20">
        <v>50</v>
      </c>
      <c r="D51" s="20" t="s">
        <v>414</v>
      </c>
      <c r="E51" s="20">
        <v>150</v>
      </c>
      <c r="F51" s="18" t="s">
        <v>410</v>
      </c>
      <c r="G51" s="19" t="s">
        <v>198</v>
      </c>
      <c r="H51" s="78" t="s">
        <v>402</v>
      </c>
      <c r="I51" s="78" t="s">
        <v>402</v>
      </c>
      <c r="J51" s="78"/>
      <c r="K51" s="78"/>
      <c r="U51" s="269"/>
      <c r="V51" s="124" t="s">
        <v>190</v>
      </c>
      <c r="W51" s="169">
        <f>S3+S27+W3+W27</f>
        <v>0</v>
      </c>
      <c r="X51" s="170">
        <f>T3+T27+X3+X27</f>
        <v>36</v>
      </c>
    </row>
    <row r="52" spans="1:24" x14ac:dyDescent="0.25">
      <c r="A52" s="15" t="s">
        <v>3356</v>
      </c>
      <c r="B52" s="18" t="s">
        <v>368</v>
      </c>
      <c r="C52" s="18">
        <v>51</v>
      </c>
      <c r="D52" s="20" t="s">
        <v>490</v>
      </c>
      <c r="E52" s="20"/>
      <c r="F52" s="18" t="s">
        <v>1085</v>
      </c>
      <c r="G52" s="21" t="s">
        <v>198</v>
      </c>
      <c r="H52" s="78" t="s">
        <v>402</v>
      </c>
      <c r="I52" s="78" t="s">
        <v>402</v>
      </c>
      <c r="J52" s="78"/>
      <c r="K52" s="78"/>
      <c r="U52" s="269"/>
      <c r="V52" s="125" t="s">
        <v>194</v>
      </c>
      <c r="W52" s="169">
        <f t="shared" ref="W52:X67" si="9">S4+S28+W4+W28</f>
        <v>0</v>
      </c>
      <c r="X52" s="170">
        <f t="shared" si="9"/>
        <v>34</v>
      </c>
    </row>
    <row r="53" spans="1:24" x14ac:dyDescent="0.25">
      <c r="A53" s="15" t="s">
        <v>3291</v>
      </c>
      <c r="B53" s="18" t="s">
        <v>368</v>
      </c>
      <c r="C53" s="20">
        <v>52</v>
      </c>
      <c r="D53" s="20" t="s">
        <v>490</v>
      </c>
      <c r="E53" s="20"/>
      <c r="F53" s="18" t="s">
        <v>1085</v>
      </c>
      <c r="G53" s="21" t="s">
        <v>198</v>
      </c>
      <c r="H53" s="78" t="s">
        <v>402</v>
      </c>
      <c r="I53" s="78" t="s">
        <v>402</v>
      </c>
      <c r="J53" s="78"/>
      <c r="K53" s="78"/>
      <c r="U53" s="269"/>
      <c r="V53" s="125" t="s">
        <v>198</v>
      </c>
      <c r="W53" s="169">
        <f t="shared" si="9"/>
        <v>0</v>
      </c>
      <c r="X53" s="170">
        <f t="shared" si="9"/>
        <v>30</v>
      </c>
    </row>
    <row r="54" spans="1:24" x14ac:dyDescent="0.25">
      <c r="A54" s="15" t="s">
        <v>2999</v>
      </c>
      <c r="B54" s="18" t="s">
        <v>368</v>
      </c>
      <c r="C54" s="18">
        <v>53</v>
      </c>
      <c r="D54" s="20" t="s">
        <v>490</v>
      </c>
      <c r="E54" s="20"/>
      <c r="F54" s="18" t="s">
        <v>1085</v>
      </c>
      <c r="G54" s="21" t="s">
        <v>194</v>
      </c>
      <c r="H54" s="78" t="s">
        <v>402</v>
      </c>
      <c r="I54" s="78" t="s">
        <v>402</v>
      </c>
      <c r="J54" s="78"/>
      <c r="K54" s="78"/>
      <c r="U54" s="269"/>
      <c r="V54" s="125" t="s">
        <v>202</v>
      </c>
      <c r="W54" s="169">
        <f t="shared" si="9"/>
        <v>0</v>
      </c>
      <c r="X54" s="170">
        <f t="shared" si="9"/>
        <v>12</v>
      </c>
    </row>
    <row r="55" spans="1:24" x14ac:dyDescent="0.25">
      <c r="A55" s="15" t="s">
        <v>3472</v>
      </c>
      <c r="B55" s="18" t="s">
        <v>368</v>
      </c>
      <c r="C55" s="20">
        <v>54</v>
      </c>
      <c r="D55" s="20" t="s">
        <v>490</v>
      </c>
      <c r="E55" s="20"/>
      <c r="F55" s="18" t="s">
        <v>493</v>
      </c>
      <c r="G55" s="21" t="s">
        <v>194</v>
      </c>
      <c r="H55" s="78" t="s">
        <v>402</v>
      </c>
      <c r="I55" s="78" t="s">
        <v>402</v>
      </c>
      <c r="J55" s="78"/>
      <c r="K55" s="78"/>
      <c r="U55" s="269"/>
      <c r="V55" s="125" t="s">
        <v>206</v>
      </c>
      <c r="W55" s="169">
        <f t="shared" si="9"/>
        <v>0</v>
      </c>
      <c r="X55" s="170">
        <f t="shared" si="9"/>
        <v>0</v>
      </c>
    </row>
    <row r="56" spans="1:24" x14ac:dyDescent="0.25">
      <c r="A56" s="15" t="s">
        <v>3473</v>
      </c>
      <c r="B56" s="18" t="s">
        <v>368</v>
      </c>
      <c r="C56" s="18">
        <v>55</v>
      </c>
      <c r="D56" s="20" t="s">
        <v>490</v>
      </c>
      <c r="E56" s="20"/>
      <c r="F56" s="18" t="s">
        <v>1085</v>
      </c>
      <c r="G56" s="19" t="s">
        <v>202</v>
      </c>
      <c r="H56" s="78" t="s">
        <v>402</v>
      </c>
      <c r="I56" s="78" t="s">
        <v>402</v>
      </c>
      <c r="J56" s="78"/>
      <c r="K56" s="78"/>
      <c r="U56" s="270"/>
      <c r="V56" s="125" t="s">
        <v>210</v>
      </c>
      <c r="W56" s="169">
        <f t="shared" si="9"/>
        <v>0</v>
      </c>
      <c r="X56" s="170">
        <f t="shared" si="9"/>
        <v>9</v>
      </c>
    </row>
    <row r="57" spans="1:24" ht="13.8" thickBot="1" x14ac:dyDescent="0.3">
      <c r="A57" s="15" t="s">
        <v>3362</v>
      </c>
      <c r="B57" s="18" t="s">
        <v>368</v>
      </c>
      <c r="C57" s="20">
        <v>56</v>
      </c>
      <c r="D57" s="20" t="s">
        <v>490</v>
      </c>
      <c r="E57" s="20"/>
      <c r="F57" s="18" t="s">
        <v>1085</v>
      </c>
      <c r="G57" s="21" t="s">
        <v>198</v>
      </c>
      <c r="H57" s="78" t="s">
        <v>402</v>
      </c>
      <c r="I57" s="78" t="s">
        <v>402</v>
      </c>
      <c r="J57" s="78"/>
      <c r="K57" s="78"/>
      <c r="U57" s="271"/>
      <c r="V57" s="125" t="s">
        <v>214</v>
      </c>
      <c r="W57" s="169">
        <f t="shared" si="9"/>
        <v>0</v>
      </c>
      <c r="X57" s="170">
        <f t="shared" si="9"/>
        <v>0</v>
      </c>
    </row>
    <row r="58" spans="1:24" ht="13.8" thickBot="1" x14ac:dyDescent="0.3">
      <c r="A58" s="15" t="s">
        <v>3407</v>
      </c>
      <c r="B58" s="18" t="s">
        <v>368</v>
      </c>
      <c r="C58" s="18">
        <v>57</v>
      </c>
      <c r="D58" s="20" t="s">
        <v>490</v>
      </c>
      <c r="E58" s="20"/>
      <c r="F58" s="18" t="s">
        <v>1085</v>
      </c>
      <c r="G58" s="21" t="s">
        <v>194</v>
      </c>
      <c r="H58" s="78" t="s">
        <v>402</v>
      </c>
      <c r="I58" s="78" t="s">
        <v>402</v>
      </c>
      <c r="J58" s="78"/>
      <c r="K58" s="78"/>
      <c r="U58" s="271"/>
      <c r="V58" s="125" t="s">
        <v>218</v>
      </c>
      <c r="W58" s="169">
        <f t="shared" si="9"/>
        <v>0</v>
      </c>
      <c r="X58" s="170">
        <f t="shared" si="9"/>
        <v>0</v>
      </c>
    </row>
    <row r="59" spans="1:24" ht="13.8" thickBot="1" x14ac:dyDescent="0.3">
      <c r="A59" s="15" t="s">
        <v>3474</v>
      </c>
      <c r="B59" s="18" t="s">
        <v>368</v>
      </c>
      <c r="C59" s="20">
        <v>58</v>
      </c>
      <c r="D59" s="20" t="s">
        <v>490</v>
      </c>
      <c r="E59" s="20"/>
      <c r="F59" s="18" t="s">
        <v>1085</v>
      </c>
      <c r="G59" s="21" t="s">
        <v>202</v>
      </c>
      <c r="H59" s="78" t="s">
        <v>402</v>
      </c>
      <c r="I59" s="78" t="s">
        <v>402</v>
      </c>
      <c r="J59" s="78"/>
      <c r="K59" s="78"/>
      <c r="U59" s="271"/>
      <c r="V59" s="125" t="s">
        <v>222</v>
      </c>
      <c r="W59" s="169">
        <f t="shared" si="9"/>
        <v>0</v>
      </c>
      <c r="X59" s="170">
        <f t="shared" si="9"/>
        <v>45</v>
      </c>
    </row>
    <row r="60" spans="1:24" ht="13.8" thickBot="1" x14ac:dyDescent="0.3">
      <c r="A60" s="15" t="s">
        <v>3410</v>
      </c>
      <c r="B60" s="18" t="s">
        <v>368</v>
      </c>
      <c r="C60" s="18">
        <v>59</v>
      </c>
      <c r="D60" s="20" t="s">
        <v>490</v>
      </c>
      <c r="E60" s="20"/>
      <c r="F60" s="18" t="s">
        <v>1085</v>
      </c>
      <c r="G60" s="21" t="s">
        <v>194</v>
      </c>
      <c r="H60" s="78" t="s">
        <v>402</v>
      </c>
      <c r="I60" s="78" t="s">
        <v>402</v>
      </c>
      <c r="J60" s="78"/>
      <c r="K60" s="78"/>
      <c r="U60" s="271"/>
      <c r="V60" s="125" t="s">
        <v>226</v>
      </c>
      <c r="W60" s="169">
        <f t="shared" si="9"/>
        <v>0</v>
      </c>
      <c r="X60" s="170">
        <f t="shared" si="9"/>
        <v>0</v>
      </c>
    </row>
    <row r="61" spans="1:24" ht="13.8" thickBot="1" x14ac:dyDescent="0.3">
      <c r="A61" s="15" t="s">
        <v>3411</v>
      </c>
      <c r="B61" s="18" t="s">
        <v>368</v>
      </c>
      <c r="C61" s="20">
        <v>60</v>
      </c>
      <c r="D61" s="20" t="s">
        <v>490</v>
      </c>
      <c r="E61" s="20"/>
      <c r="F61" s="18" t="s">
        <v>1085</v>
      </c>
      <c r="G61" s="21" t="s">
        <v>194</v>
      </c>
      <c r="H61" s="78" t="s">
        <v>402</v>
      </c>
      <c r="I61" s="78" t="s">
        <v>402</v>
      </c>
      <c r="J61" s="78"/>
      <c r="K61" s="78"/>
      <c r="U61" s="271"/>
      <c r="V61" s="126" t="s">
        <v>230</v>
      </c>
      <c r="W61" s="169">
        <f t="shared" si="9"/>
        <v>0</v>
      </c>
      <c r="X61" s="170">
        <f t="shared" si="9"/>
        <v>0</v>
      </c>
    </row>
    <row r="62" spans="1:24" ht="13.8" thickBot="1" x14ac:dyDescent="0.3">
      <c r="A62" s="15" t="s">
        <v>3475</v>
      </c>
      <c r="B62" s="18" t="s">
        <v>368</v>
      </c>
      <c r="C62" s="18">
        <v>61</v>
      </c>
      <c r="D62" s="20" t="s">
        <v>490</v>
      </c>
      <c r="E62" s="20"/>
      <c r="F62" s="18" t="s">
        <v>493</v>
      </c>
      <c r="G62" s="19" t="s">
        <v>194</v>
      </c>
      <c r="H62" s="78" t="s">
        <v>402</v>
      </c>
      <c r="I62" s="78" t="s">
        <v>402</v>
      </c>
      <c r="J62" s="78"/>
      <c r="K62" s="78"/>
      <c r="U62" s="271"/>
      <c r="V62" s="125" t="s">
        <v>234</v>
      </c>
      <c r="W62" s="169">
        <f t="shared" si="9"/>
        <v>0</v>
      </c>
      <c r="X62" s="170">
        <f t="shared" si="9"/>
        <v>0</v>
      </c>
    </row>
    <row r="63" spans="1:24" ht="13.8" thickBot="1" x14ac:dyDescent="0.3">
      <c r="A63" s="15" t="s">
        <v>2898</v>
      </c>
      <c r="B63" s="18" t="s">
        <v>368</v>
      </c>
      <c r="C63" s="20">
        <v>62</v>
      </c>
      <c r="D63" s="20" t="s">
        <v>490</v>
      </c>
      <c r="E63" s="20"/>
      <c r="F63" s="18" t="s">
        <v>1085</v>
      </c>
      <c r="G63" s="19" t="s">
        <v>194</v>
      </c>
      <c r="H63" s="78" t="s">
        <v>402</v>
      </c>
      <c r="I63" s="78" t="s">
        <v>402</v>
      </c>
      <c r="J63" s="78"/>
      <c r="K63" s="78"/>
      <c r="U63" s="271"/>
      <c r="V63" s="125" t="s">
        <v>238</v>
      </c>
      <c r="W63" s="169">
        <f t="shared" si="9"/>
        <v>0</v>
      </c>
      <c r="X63" s="170">
        <f t="shared" si="9"/>
        <v>0</v>
      </c>
    </row>
    <row r="64" spans="1:24" ht="13.8" thickBot="1" x14ac:dyDescent="0.3">
      <c r="A64" s="15" t="s">
        <v>3476</v>
      </c>
      <c r="B64" s="18" t="s">
        <v>368</v>
      </c>
      <c r="C64" s="18">
        <v>63</v>
      </c>
      <c r="D64" s="20" t="s">
        <v>490</v>
      </c>
      <c r="E64" s="20"/>
      <c r="F64" s="18" t="s">
        <v>1085</v>
      </c>
      <c r="G64" s="21" t="s">
        <v>202</v>
      </c>
      <c r="H64" s="78" t="s">
        <v>402</v>
      </c>
      <c r="I64" s="78" t="s">
        <v>402</v>
      </c>
      <c r="J64" s="78"/>
      <c r="K64" s="78"/>
      <c r="U64" s="271"/>
      <c r="V64" s="125" t="s">
        <v>242</v>
      </c>
      <c r="W64" s="169">
        <f t="shared" si="9"/>
        <v>0</v>
      </c>
      <c r="X64" s="170">
        <f t="shared" si="9"/>
        <v>0</v>
      </c>
    </row>
    <row r="65" spans="1:24" ht="13.8" thickBot="1" x14ac:dyDescent="0.3">
      <c r="A65" s="15" t="s">
        <v>2704</v>
      </c>
      <c r="B65" s="18" t="s">
        <v>368</v>
      </c>
      <c r="C65" s="20">
        <v>64</v>
      </c>
      <c r="D65" s="20" t="s">
        <v>490</v>
      </c>
      <c r="E65" s="20"/>
      <c r="F65" s="18" t="s">
        <v>1085</v>
      </c>
      <c r="G65" s="19" t="s">
        <v>194</v>
      </c>
      <c r="H65" s="78" t="s">
        <v>402</v>
      </c>
      <c r="I65" s="78" t="s">
        <v>402</v>
      </c>
      <c r="J65" s="78"/>
      <c r="K65" s="78"/>
      <c r="U65" s="271"/>
      <c r="V65" s="125" t="s">
        <v>246</v>
      </c>
      <c r="W65" s="169">
        <f t="shared" si="9"/>
        <v>0</v>
      </c>
      <c r="X65" s="170">
        <f t="shared" si="9"/>
        <v>0</v>
      </c>
    </row>
    <row r="66" spans="1:24" ht="13.8" thickBot="1" x14ac:dyDescent="0.3">
      <c r="A66" s="15" t="s">
        <v>3375</v>
      </c>
      <c r="B66" s="18" t="s">
        <v>368</v>
      </c>
      <c r="C66" s="18">
        <v>65</v>
      </c>
      <c r="D66" s="20" t="s">
        <v>490</v>
      </c>
      <c r="E66" s="20"/>
      <c r="F66" s="18" t="s">
        <v>1085</v>
      </c>
      <c r="G66" s="19" t="s">
        <v>194</v>
      </c>
      <c r="H66" s="78" t="s">
        <v>402</v>
      </c>
      <c r="I66" s="78" t="s">
        <v>402</v>
      </c>
      <c r="J66" s="78"/>
      <c r="K66" s="78"/>
      <c r="U66" s="271"/>
      <c r="V66" s="125" t="s">
        <v>250</v>
      </c>
      <c r="W66" s="169">
        <f t="shared" si="9"/>
        <v>0</v>
      </c>
      <c r="X66" s="170">
        <f t="shared" si="9"/>
        <v>0</v>
      </c>
    </row>
    <row r="67" spans="1:24" ht="13.8" thickBot="1" x14ac:dyDescent="0.3">
      <c r="A67" s="15" t="s">
        <v>3471</v>
      </c>
      <c r="B67" s="18" t="s">
        <v>368</v>
      </c>
      <c r="C67" s="20">
        <v>66</v>
      </c>
      <c r="D67" s="20" t="s">
        <v>414</v>
      </c>
      <c r="E67" s="20">
        <v>300</v>
      </c>
      <c r="F67" s="18" t="s">
        <v>410</v>
      </c>
      <c r="G67" s="21" t="s">
        <v>274</v>
      </c>
      <c r="H67" s="78" t="s">
        <v>402</v>
      </c>
      <c r="I67" s="78" t="s">
        <v>402</v>
      </c>
      <c r="J67" s="78"/>
      <c r="K67" s="78" t="s">
        <v>402</v>
      </c>
      <c r="U67" s="271"/>
      <c r="V67" s="125" t="s">
        <v>254</v>
      </c>
      <c r="W67" s="169">
        <f t="shared" si="9"/>
        <v>0</v>
      </c>
      <c r="X67" s="170">
        <f t="shared" si="9"/>
        <v>0</v>
      </c>
    </row>
    <row r="68" spans="1:24" ht="13.8" thickBot="1" x14ac:dyDescent="0.3">
      <c r="A68" s="15" t="s">
        <v>3407</v>
      </c>
      <c r="B68" s="18" t="s">
        <v>368</v>
      </c>
      <c r="C68" s="18">
        <v>67</v>
      </c>
      <c r="D68" s="20" t="s">
        <v>490</v>
      </c>
      <c r="E68" s="20"/>
      <c r="F68" s="18" t="s">
        <v>1085</v>
      </c>
      <c r="G68" s="21" t="s">
        <v>274</v>
      </c>
      <c r="H68" s="78" t="s">
        <v>402</v>
      </c>
      <c r="I68" s="78" t="s">
        <v>402</v>
      </c>
      <c r="J68" s="78"/>
      <c r="K68" s="78" t="s">
        <v>402</v>
      </c>
      <c r="U68" s="271"/>
      <c r="V68" s="125" t="s">
        <v>258</v>
      </c>
      <c r="W68" s="169">
        <f t="shared" ref="W68:X73" si="10">S20+S44+W20+W44</f>
        <v>0</v>
      </c>
      <c r="X68" s="170">
        <f t="shared" si="10"/>
        <v>0</v>
      </c>
    </row>
    <row r="69" spans="1:24" ht="13.8" thickBot="1" x14ac:dyDescent="0.3">
      <c r="A69" s="15" t="s">
        <v>3474</v>
      </c>
      <c r="B69" s="18" t="s">
        <v>368</v>
      </c>
      <c r="C69" s="20">
        <v>68</v>
      </c>
      <c r="D69" s="20" t="s">
        <v>490</v>
      </c>
      <c r="E69" s="20"/>
      <c r="F69" s="18" t="s">
        <v>1085</v>
      </c>
      <c r="G69" s="21" t="s">
        <v>274</v>
      </c>
      <c r="H69" s="78" t="s">
        <v>402</v>
      </c>
      <c r="I69" s="78" t="s">
        <v>402</v>
      </c>
      <c r="J69" s="78"/>
      <c r="K69" s="78" t="s">
        <v>402</v>
      </c>
      <c r="U69" s="271"/>
      <c r="V69" s="125" t="s">
        <v>262</v>
      </c>
      <c r="W69" s="169">
        <f t="shared" si="10"/>
        <v>0</v>
      </c>
      <c r="X69" s="170">
        <f t="shared" si="10"/>
        <v>0</v>
      </c>
    </row>
    <row r="70" spans="1:24" ht="13.8" thickBot="1" x14ac:dyDescent="0.3">
      <c r="A70" s="15" t="s">
        <v>3471</v>
      </c>
      <c r="B70" s="18" t="s">
        <v>368</v>
      </c>
      <c r="C70" s="18">
        <v>69</v>
      </c>
      <c r="D70" s="20" t="s">
        <v>414</v>
      </c>
      <c r="E70" s="20">
        <v>300</v>
      </c>
      <c r="F70" s="18" t="s">
        <v>410</v>
      </c>
      <c r="G70" s="21" t="s">
        <v>278</v>
      </c>
      <c r="H70" s="78" t="s">
        <v>402</v>
      </c>
      <c r="I70" s="78" t="s">
        <v>402</v>
      </c>
      <c r="J70" s="78"/>
      <c r="K70" s="78" t="s">
        <v>402</v>
      </c>
      <c r="U70" s="271"/>
      <c r="V70" s="125" t="s">
        <v>266</v>
      </c>
      <c r="W70" s="169">
        <f t="shared" si="10"/>
        <v>0</v>
      </c>
      <c r="X70" s="170">
        <f t="shared" si="10"/>
        <v>0</v>
      </c>
    </row>
    <row r="71" spans="1:24" ht="13.8" thickBot="1" x14ac:dyDescent="0.3">
      <c r="A71" s="15" t="s">
        <v>625</v>
      </c>
      <c r="B71" s="18" t="s">
        <v>368</v>
      </c>
      <c r="C71" s="20" t="s">
        <v>3477</v>
      </c>
      <c r="D71" s="20" t="s">
        <v>407</v>
      </c>
      <c r="E71" s="20">
        <v>70</v>
      </c>
      <c r="F71" s="18" t="s">
        <v>410</v>
      </c>
      <c r="G71" s="21" t="s">
        <v>222</v>
      </c>
      <c r="H71" s="78" t="s">
        <v>402</v>
      </c>
      <c r="I71" s="78" t="s">
        <v>402</v>
      </c>
      <c r="J71" s="78"/>
      <c r="K71" s="78" t="s">
        <v>402</v>
      </c>
      <c r="U71" s="271"/>
      <c r="V71" s="125" t="s">
        <v>270</v>
      </c>
      <c r="W71" s="169">
        <f t="shared" si="10"/>
        <v>0</v>
      </c>
      <c r="X71" s="170">
        <f t="shared" si="10"/>
        <v>0</v>
      </c>
    </row>
    <row r="72" spans="1:24" ht="13.8" thickBot="1" x14ac:dyDescent="0.3">
      <c r="A72" s="15" t="s">
        <v>3006</v>
      </c>
      <c r="B72" s="18" t="s">
        <v>368</v>
      </c>
      <c r="C72" s="20" t="s">
        <v>3478</v>
      </c>
      <c r="D72" s="20" t="s">
        <v>407</v>
      </c>
      <c r="E72" s="20">
        <v>60</v>
      </c>
      <c r="F72" s="18" t="s">
        <v>410</v>
      </c>
      <c r="G72" s="21" t="s">
        <v>222</v>
      </c>
      <c r="H72" s="78" t="s">
        <v>402</v>
      </c>
      <c r="I72" s="78" t="s">
        <v>402</v>
      </c>
      <c r="J72" s="78"/>
      <c r="K72" s="78" t="s">
        <v>402</v>
      </c>
      <c r="U72" s="271"/>
      <c r="V72" s="125" t="s">
        <v>274</v>
      </c>
      <c r="W72" s="169">
        <f t="shared" si="10"/>
        <v>0</v>
      </c>
      <c r="X72" s="170">
        <f t="shared" si="10"/>
        <v>52</v>
      </c>
    </row>
    <row r="73" spans="1:24" ht="13.8" thickBot="1" x14ac:dyDescent="0.3">
      <c r="A73" s="15" t="s">
        <v>3007</v>
      </c>
      <c r="B73" s="18" t="s">
        <v>368</v>
      </c>
      <c r="C73" s="20" t="s">
        <v>3479</v>
      </c>
      <c r="D73" s="20" t="s">
        <v>407</v>
      </c>
      <c r="E73" s="20">
        <v>80</v>
      </c>
      <c r="F73" s="18" t="s">
        <v>405</v>
      </c>
      <c r="G73" s="21" t="s">
        <v>222</v>
      </c>
      <c r="H73" s="78" t="s">
        <v>402</v>
      </c>
      <c r="I73" s="78" t="s">
        <v>402</v>
      </c>
      <c r="J73" s="78"/>
      <c r="K73" s="78" t="s">
        <v>402</v>
      </c>
      <c r="U73" s="271"/>
      <c r="V73" s="177" t="s">
        <v>278</v>
      </c>
      <c r="W73" s="169">
        <f t="shared" si="10"/>
        <v>0</v>
      </c>
      <c r="X73" s="170">
        <f t="shared" si="10"/>
        <v>1</v>
      </c>
    </row>
    <row r="74" spans="1:24" x14ac:dyDescent="0.25">
      <c r="A74" s="15" t="s">
        <v>3078</v>
      </c>
      <c r="B74" s="18" t="s">
        <v>368</v>
      </c>
      <c r="C74" s="20" t="s">
        <v>3480</v>
      </c>
      <c r="D74" s="20" t="s">
        <v>407</v>
      </c>
      <c r="E74" s="20">
        <v>70</v>
      </c>
      <c r="F74" s="18" t="s">
        <v>410</v>
      </c>
      <c r="G74" s="21" t="s">
        <v>222</v>
      </c>
      <c r="H74" s="78" t="s">
        <v>402</v>
      </c>
      <c r="I74" s="78" t="s">
        <v>402</v>
      </c>
      <c r="J74" s="78"/>
      <c r="K74" s="78" t="s">
        <v>402</v>
      </c>
    </row>
    <row r="75" spans="1:24" x14ac:dyDescent="0.25">
      <c r="A75" s="15" t="s">
        <v>3227</v>
      </c>
      <c r="B75" s="18" t="s">
        <v>368</v>
      </c>
      <c r="C75" s="20" t="s">
        <v>3481</v>
      </c>
      <c r="D75" s="20" t="s">
        <v>407</v>
      </c>
      <c r="E75" s="20">
        <v>110</v>
      </c>
      <c r="F75" s="18" t="s">
        <v>410</v>
      </c>
      <c r="G75" s="21" t="s">
        <v>222</v>
      </c>
      <c r="H75" s="78" t="s">
        <v>402</v>
      </c>
      <c r="I75" s="78" t="s">
        <v>402</v>
      </c>
      <c r="J75" s="78"/>
      <c r="K75" s="78" t="s">
        <v>402</v>
      </c>
    </row>
    <row r="76" spans="1:24" x14ac:dyDescent="0.25">
      <c r="A76" s="15" t="s">
        <v>568</v>
      </c>
      <c r="B76" s="18" t="s">
        <v>368</v>
      </c>
      <c r="C76" s="20" t="s">
        <v>3482</v>
      </c>
      <c r="D76" s="20" t="s">
        <v>425</v>
      </c>
      <c r="E76" s="20">
        <v>70</v>
      </c>
      <c r="F76" s="18" t="s">
        <v>410</v>
      </c>
      <c r="G76" s="21" t="s">
        <v>222</v>
      </c>
      <c r="H76" s="78" t="s">
        <v>402</v>
      </c>
      <c r="I76" s="78" t="s">
        <v>402</v>
      </c>
      <c r="J76" s="78"/>
      <c r="K76" s="78" t="s">
        <v>402</v>
      </c>
    </row>
    <row r="77" spans="1:24" x14ac:dyDescent="0.25">
      <c r="A77" s="15" t="s">
        <v>547</v>
      </c>
      <c r="B77" s="18" t="s">
        <v>368</v>
      </c>
      <c r="C77" s="20" t="s">
        <v>3483</v>
      </c>
      <c r="D77" s="20" t="s">
        <v>425</v>
      </c>
      <c r="E77" s="20">
        <v>80</v>
      </c>
      <c r="F77" s="18" t="s">
        <v>405</v>
      </c>
      <c r="G77" s="21" t="s">
        <v>222</v>
      </c>
      <c r="H77" s="78" t="s">
        <v>402</v>
      </c>
      <c r="I77" s="78" t="s">
        <v>402</v>
      </c>
      <c r="J77" s="78"/>
      <c r="K77" s="78" t="s">
        <v>402</v>
      </c>
    </row>
    <row r="78" spans="1:24" x14ac:dyDescent="0.25">
      <c r="A78" s="15" t="s">
        <v>3087</v>
      </c>
      <c r="B78" s="18" t="s">
        <v>368</v>
      </c>
      <c r="C78" s="20" t="s">
        <v>3484</v>
      </c>
      <c r="D78" s="20" t="s">
        <v>404</v>
      </c>
      <c r="E78" s="20">
        <v>60</v>
      </c>
      <c r="F78" s="18" t="s">
        <v>410</v>
      </c>
      <c r="G78" s="21" t="s">
        <v>222</v>
      </c>
      <c r="H78" s="78" t="s">
        <v>402</v>
      </c>
      <c r="I78" s="78" t="s">
        <v>402</v>
      </c>
      <c r="J78" s="78"/>
      <c r="K78" s="78" t="s">
        <v>402</v>
      </c>
    </row>
    <row r="79" spans="1:24" x14ac:dyDescent="0.25">
      <c r="A79" s="15" t="s">
        <v>488</v>
      </c>
      <c r="B79" s="18" t="s">
        <v>368</v>
      </c>
      <c r="C79" s="20" t="s">
        <v>3485</v>
      </c>
      <c r="D79" s="20" t="s">
        <v>404</v>
      </c>
      <c r="E79" s="20">
        <v>70</v>
      </c>
      <c r="F79" s="18" t="s">
        <v>410</v>
      </c>
      <c r="G79" s="21" t="s">
        <v>222</v>
      </c>
      <c r="H79" s="78" t="s">
        <v>402</v>
      </c>
      <c r="I79" s="78" t="s">
        <v>402</v>
      </c>
      <c r="J79" s="78"/>
      <c r="K79" s="78" t="s">
        <v>402</v>
      </c>
    </row>
    <row r="80" spans="1:24" x14ac:dyDescent="0.25">
      <c r="A80" s="15" t="s">
        <v>454</v>
      </c>
      <c r="B80" s="18" t="s">
        <v>368</v>
      </c>
      <c r="C80" s="20" t="s">
        <v>3486</v>
      </c>
      <c r="D80" s="20" t="s">
        <v>404</v>
      </c>
      <c r="E80" s="20">
        <v>120</v>
      </c>
      <c r="F80" s="18" t="s">
        <v>405</v>
      </c>
      <c r="G80" s="21" t="s">
        <v>222</v>
      </c>
      <c r="H80" s="78" t="s">
        <v>402</v>
      </c>
      <c r="I80" s="78" t="s">
        <v>402</v>
      </c>
      <c r="J80" s="78"/>
      <c r="K80" s="78" t="s">
        <v>402</v>
      </c>
    </row>
    <row r="81" spans="1:11" x14ac:dyDescent="0.25">
      <c r="A81" s="15" t="s">
        <v>2635</v>
      </c>
      <c r="B81" s="18" t="s">
        <v>368</v>
      </c>
      <c r="C81" s="20" t="s">
        <v>3487</v>
      </c>
      <c r="D81" s="20" t="s">
        <v>404</v>
      </c>
      <c r="E81" s="20">
        <v>50</v>
      </c>
      <c r="F81" s="18" t="s">
        <v>410</v>
      </c>
      <c r="G81" s="21" t="s">
        <v>222</v>
      </c>
      <c r="H81" s="78" t="s">
        <v>402</v>
      </c>
      <c r="I81" s="78" t="s">
        <v>402</v>
      </c>
      <c r="J81" s="78"/>
      <c r="K81" s="78" t="s">
        <v>402</v>
      </c>
    </row>
    <row r="82" spans="1:11" x14ac:dyDescent="0.25">
      <c r="A82" s="15" t="s">
        <v>2636</v>
      </c>
      <c r="B82" s="18" t="s">
        <v>368</v>
      </c>
      <c r="C82" s="20" t="s">
        <v>3488</v>
      </c>
      <c r="D82" s="20" t="s">
        <v>404</v>
      </c>
      <c r="E82" s="20">
        <v>80</v>
      </c>
      <c r="F82" s="18" t="s">
        <v>405</v>
      </c>
      <c r="G82" s="21" t="s">
        <v>222</v>
      </c>
      <c r="H82" s="78" t="s">
        <v>402</v>
      </c>
      <c r="I82" s="78" t="s">
        <v>402</v>
      </c>
      <c r="J82" s="78"/>
      <c r="K82" s="78" t="s">
        <v>402</v>
      </c>
    </row>
    <row r="83" spans="1:11" x14ac:dyDescent="0.25">
      <c r="A83" s="15" t="s">
        <v>587</v>
      </c>
      <c r="B83" s="18" t="s">
        <v>368</v>
      </c>
      <c r="C83" s="20" t="s">
        <v>3489</v>
      </c>
      <c r="D83" s="20" t="s">
        <v>400</v>
      </c>
      <c r="E83" s="20">
        <v>50</v>
      </c>
      <c r="F83" s="18" t="s">
        <v>410</v>
      </c>
      <c r="G83" s="21" t="s">
        <v>222</v>
      </c>
      <c r="H83" s="78" t="s">
        <v>402</v>
      </c>
      <c r="I83" s="78" t="s">
        <v>402</v>
      </c>
      <c r="J83" s="78"/>
      <c r="K83" s="78" t="s">
        <v>402</v>
      </c>
    </row>
    <row r="84" spans="1:11" x14ac:dyDescent="0.25">
      <c r="A84" s="15" t="s">
        <v>3230</v>
      </c>
      <c r="B84" s="18" t="s">
        <v>368</v>
      </c>
      <c r="C84" s="20" t="s">
        <v>3490</v>
      </c>
      <c r="D84" s="20" t="s">
        <v>400</v>
      </c>
      <c r="E84" s="20">
        <v>120</v>
      </c>
      <c r="F84" s="18" t="s">
        <v>410</v>
      </c>
      <c r="G84" s="21" t="s">
        <v>222</v>
      </c>
      <c r="H84" s="78" t="s">
        <v>402</v>
      </c>
      <c r="I84" s="78" t="s">
        <v>402</v>
      </c>
      <c r="J84" s="78"/>
      <c r="K84" s="78" t="s">
        <v>402</v>
      </c>
    </row>
    <row r="85" spans="1:11" x14ac:dyDescent="0.25">
      <c r="A85" s="15" t="s">
        <v>1260</v>
      </c>
      <c r="B85" s="18" t="s">
        <v>368</v>
      </c>
      <c r="C85" s="20" t="s">
        <v>3491</v>
      </c>
      <c r="D85" s="20" t="s">
        <v>421</v>
      </c>
      <c r="E85" s="20">
        <v>100</v>
      </c>
      <c r="F85" s="18" t="s">
        <v>410</v>
      </c>
      <c r="G85" s="21" t="s">
        <v>222</v>
      </c>
      <c r="H85" s="78" t="s">
        <v>402</v>
      </c>
      <c r="I85" s="78" t="s">
        <v>402</v>
      </c>
      <c r="J85" s="78"/>
      <c r="K85" s="78" t="s">
        <v>402</v>
      </c>
    </row>
    <row r="86" spans="1:11" x14ac:dyDescent="0.25">
      <c r="A86" s="15" t="s">
        <v>1309</v>
      </c>
      <c r="B86" s="18" t="s">
        <v>368</v>
      </c>
      <c r="C86" s="20" t="s">
        <v>3492</v>
      </c>
      <c r="D86" s="20" t="s">
        <v>421</v>
      </c>
      <c r="E86" s="20">
        <v>60</v>
      </c>
      <c r="F86" s="18" t="s">
        <v>410</v>
      </c>
      <c r="G86" s="21" t="s">
        <v>222</v>
      </c>
      <c r="H86" s="78" t="s">
        <v>402</v>
      </c>
      <c r="I86" s="78" t="s">
        <v>402</v>
      </c>
      <c r="J86" s="78"/>
      <c r="K86" s="78" t="s">
        <v>402</v>
      </c>
    </row>
    <row r="87" spans="1:11" x14ac:dyDescent="0.25">
      <c r="A87" s="15" t="s">
        <v>2643</v>
      </c>
      <c r="B87" s="18" t="s">
        <v>368</v>
      </c>
      <c r="C87" s="20" t="s">
        <v>3493</v>
      </c>
      <c r="D87" s="20" t="s">
        <v>421</v>
      </c>
      <c r="E87" s="20">
        <v>60</v>
      </c>
      <c r="F87" s="18" t="s">
        <v>410</v>
      </c>
      <c r="G87" s="21" t="s">
        <v>222</v>
      </c>
      <c r="H87" s="78" t="s">
        <v>402</v>
      </c>
      <c r="I87" s="78" t="s">
        <v>402</v>
      </c>
      <c r="J87" s="78"/>
      <c r="K87" s="78" t="s">
        <v>402</v>
      </c>
    </row>
    <row r="88" spans="1:11" x14ac:dyDescent="0.25">
      <c r="A88" s="15" t="s">
        <v>2644</v>
      </c>
      <c r="B88" s="18" t="s">
        <v>368</v>
      </c>
      <c r="C88" s="20" t="s">
        <v>3494</v>
      </c>
      <c r="D88" s="20" t="s">
        <v>421</v>
      </c>
      <c r="E88" s="20">
        <v>90</v>
      </c>
      <c r="F88" s="18" t="s">
        <v>405</v>
      </c>
      <c r="G88" s="21" t="s">
        <v>222</v>
      </c>
      <c r="H88" s="78" t="s">
        <v>402</v>
      </c>
      <c r="I88" s="78" t="s">
        <v>402</v>
      </c>
      <c r="J88" s="78"/>
      <c r="K88" s="78" t="s">
        <v>402</v>
      </c>
    </row>
    <row r="89" spans="1:11" x14ac:dyDescent="0.25">
      <c r="A89" s="15" t="s">
        <v>3231</v>
      </c>
      <c r="B89" s="18" t="s">
        <v>368</v>
      </c>
      <c r="C89" s="20" t="s">
        <v>3495</v>
      </c>
      <c r="D89" s="20" t="s">
        <v>421</v>
      </c>
      <c r="E89" s="20">
        <v>70</v>
      </c>
      <c r="F89" s="18" t="s">
        <v>410</v>
      </c>
      <c r="G89" s="21" t="s">
        <v>222</v>
      </c>
      <c r="H89" s="78" t="s">
        <v>402</v>
      </c>
      <c r="I89" s="78" t="s">
        <v>402</v>
      </c>
      <c r="J89" s="78"/>
      <c r="K89" s="78" t="s">
        <v>402</v>
      </c>
    </row>
    <row r="90" spans="1:11" x14ac:dyDescent="0.25">
      <c r="A90" s="15" t="s">
        <v>484</v>
      </c>
      <c r="B90" s="18" t="s">
        <v>368</v>
      </c>
      <c r="C90" s="20" t="s">
        <v>3496</v>
      </c>
      <c r="D90" s="20" t="s">
        <v>431</v>
      </c>
      <c r="E90" s="20">
        <v>100</v>
      </c>
      <c r="F90" s="18" t="s">
        <v>410</v>
      </c>
      <c r="G90" s="21" t="s">
        <v>222</v>
      </c>
      <c r="H90" s="78" t="s">
        <v>402</v>
      </c>
      <c r="I90" s="78" t="s">
        <v>402</v>
      </c>
      <c r="J90" s="78"/>
      <c r="K90" s="78" t="s">
        <v>402</v>
      </c>
    </row>
    <row r="91" spans="1:11" x14ac:dyDescent="0.25">
      <c r="A91" s="15" t="s">
        <v>1849</v>
      </c>
      <c r="B91" s="18" t="s">
        <v>368</v>
      </c>
      <c r="C91" s="20" t="s">
        <v>3497</v>
      </c>
      <c r="D91" s="20" t="s">
        <v>431</v>
      </c>
      <c r="E91" s="20">
        <v>70</v>
      </c>
      <c r="F91" s="18" t="s">
        <v>410</v>
      </c>
      <c r="G91" s="21" t="s">
        <v>222</v>
      </c>
      <c r="H91" s="78" t="s">
        <v>402</v>
      </c>
      <c r="I91" s="78" t="s">
        <v>402</v>
      </c>
      <c r="J91" s="78"/>
      <c r="K91" s="78" t="s">
        <v>402</v>
      </c>
    </row>
    <row r="92" spans="1:11" x14ac:dyDescent="0.25">
      <c r="A92" s="15" t="s">
        <v>1817</v>
      </c>
      <c r="B92" s="18" t="s">
        <v>368</v>
      </c>
      <c r="C92" s="20" t="s">
        <v>3498</v>
      </c>
      <c r="D92" s="20" t="s">
        <v>431</v>
      </c>
      <c r="E92" s="20">
        <v>110</v>
      </c>
      <c r="F92" s="18" t="s">
        <v>405</v>
      </c>
      <c r="G92" s="21" t="s">
        <v>222</v>
      </c>
      <c r="H92" s="78" t="s">
        <v>402</v>
      </c>
      <c r="I92" s="78" t="s">
        <v>402</v>
      </c>
      <c r="J92" s="78"/>
      <c r="K92" s="78" t="s">
        <v>402</v>
      </c>
    </row>
    <row r="93" spans="1:11" x14ac:dyDescent="0.25">
      <c r="A93" s="15" t="s">
        <v>3100</v>
      </c>
      <c r="B93" s="18" t="s">
        <v>368</v>
      </c>
      <c r="C93" s="20" t="s">
        <v>3499</v>
      </c>
      <c r="D93" s="20" t="s">
        <v>431</v>
      </c>
      <c r="E93" s="20">
        <v>70</v>
      </c>
      <c r="F93" s="18" t="s">
        <v>410</v>
      </c>
      <c r="G93" s="21" t="s">
        <v>222</v>
      </c>
      <c r="H93" s="78" t="s">
        <v>402</v>
      </c>
      <c r="I93" s="78" t="s">
        <v>402</v>
      </c>
      <c r="J93" s="78"/>
      <c r="K93" s="78" t="s">
        <v>402</v>
      </c>
    </row>
    <row r="94" spans="1:11" x14ac:dyDescent="0.25">
      <c r="A94" s="15" t="s">
        <v>3235</v>
      </c>
      <c r="B94" s="18" t="s">
        <v>368</v>
      </c>
      <c r="C94" s="20" t="s">
        <v>3500</v>
      </c>
      <c r="D94" s="20" t="s">
        <v>431</v>
      </c>
      <c r="E94" s="20">
        <v>130</v>
      </c>
      <c r="F94" s="18" t="s">
        <v>410</v>
      </c>
      <c r="G94" s="21" t="s">
        <v>222</v>
      </c>
      <c r="H94" s="78" t="s">
        <v>402</v>
      </c>
      <c r="I94" s="78" t="s">
        <v>402</v>
      </c>
      <c r="J94" s="78"/>
      <c r="K94" s="78" t="s">
        <v>402</v>
      </c>
    </row>
    <row r="95" spans="1:11" x14ac:dyDescent="0.25">
      <c r="A95" s="15" t="s">
        <v>2310</v>
      </c>
      <c r="B95" s="18" t="s">
        <v>368</v>
      </c>
      <c r="C95" s="20" t="s">
        <v>3501</v>
      </c>
      <c r="D95" s="20" t="s">
        <v>435</v>
      </c>
      <c r="E95" s="20">
        <v>60</v>
      </c>
      <c r="F95" s="18" t="s">
        <v>410</v>
      </c>
      <c r="G95" s="21" t="s">
        <v>222</v>
      </c>
      <c r="H95" s="78" t="s">
        <v>402</v>
      </c>
      <c r="I95" s="78" t="s">
        <v>402</v>
      </c>
      <c r="J95" s="78"/>
      <c r="K95" s="78" t="s">
        <v>402</v>
      </c>
    </row>
    <row r="96" spans="1:11" x14ac:dyDescent="0.25">
      <c r="A96" s="15" t="s">
        <v>3237</v>
      </c>
      <c r="B96" s="18" t="s">
        <v>368</v>
      </c>
      <c r="C96" s="20" t="s">
        <v>3502</v>
      </c>
      <c r="D96" s="20" t="s">
        <v>435</v>
      </c>
      <c r="E96" s="20">
        <v>160</v>
      </c>
      <c r="F96" s="18" t="s">
        <v>410</v>
      </c>
      <c r="G96" s="21" t="s">
        <v>222</v>
      </c>
      <c r="H96" s="78" t="s">
        <v>402</v>
      </c>
      <c r="I96" s="78" t="s">
        <v>402</v>
      </c>
      <c r="J96" s="78"/>
      <c r="K96" s="78" t="s">
        <v>402</v>
      </c>
    </row>
    <row r="97" spans="1:11" x14ac:dyDescent="0.25">
      <c r="A97" s="15" t="s">
        <v>575</v>
      </c>
      <c r="B97" s="18" t="s">
        <v>368</v>
      </c>
      <c r="C97" s="20" t="s">
        <v>3503</v>
      </c>
      <c r="D97" s="20" t="s">
        <v>419</v>
      </c>
      <c r="E97" s="20">
        <v>60</v>
      </c>
      <c r="F97" s="18" t="s">
        <v>410</v>
      </c>
      <c r="G97" s="21" t="s">
        <v>222</v>
      </c>
      <c r="H97" s="78" t="s">
        <v>402</v>
      </c>
      <c r="I97" s="78" t="s">
        <v>402</v>
      </c>
      <c r="J97" s="78"/>
      <c r="K97" s="78" t="s">
        <v>402</v>
      </c>
    </row>
    <row r="98" spans="1:11" x14ac:dyDescent="0.25">
      <c r="A98" s="15" t="s">
        <v>532</v>
      </c>
      <c r="B98" s="18" t="s">
        <v>368</v>
      </c>
      <c r="C98" s="20" t="s">
        <v>3504</v>
      </c>
      <c r="D98" s="20" t="s">
        <v>419</v>
      </c>
      <c r="E98" s="20">
        <v>90</v>
      </c>
      <c r="F98" s="18" t="s">
        <v>405</v>
      </c>
      <c r="G98" s="21" t="s">
        <v>222</v>
      </c>
      <c r="H98" s="78" t="s">
        <v>402</v>
      </c>
      <c r="I98" s="78" t="s">
        <v>402</v>
      </c>
      <c r="J98" s="78"/>
      <c r="K98" s="78" t="s">
        <v>402</v>
      </c>
    </row>
    <row r="99" spans="1:11" x14ac:dyDescent="0.25">
      <c r="A99" s="15" t="s">
        <v>1819</v>
      </c>
      <c r="B99" s="18" t="s">
        <v>368</v>
      </c>
      <c r="C99" s="20" t="s">
        <v>3505</v>
      </c>
      <c r="D99" s="20" t="s">
        <v>419</v>
      </c>
      <c r="E99" s="20">
        <v>150</v>
      </c>
      <c r="F99" s="18" t="s">
        <v>401</v>
      </c>
      <c r="G99" s="21" t="s">
        <v>222</v>
      </c>
      <c r="H99" s="78" t="s">
        <v>402</v>
      </c>
      <c r="I99" s="78" t="s">
        <v>402</v>
      </c>
      <c r="J99" s="78"/>
      <c r="K99" s="78" t="s">
        <v>402</v>
      </c>
    </row>
    <row r="100" spans="1:11" x14ac:dyDescent="0.25">
      <c r="A100" s="15" t="s">
        <v>1416</v>
      </c>
      <c r="B100" s="18" t="s">
        <v>368</v>
      </c>
      <c r="C100" s="20" t="s">
        <v>3506</v>
      </c>
      <c r="D100" s="20" t="s">
        <v>419</v>
      </c>
      <c r="E100" s="20">
        <v>60</v>
      </c>
      <c r="F100" s="18" t="s">
        <v>410</v>
      </c>
      <c r="G100" s="21" t="s">
        <v>222</v>
      </c>
      <c r="H100" s="78" t="s">
        <v>402</v>
      </c>
      <c r="I100" s="78" t="s">
        <v>402</v>
      </c>
      <c r="J100" s="78"/>
      <c r="K100" s="78" t="s">
        <v>402</v>
      </c>
    </row>
    <row r="101" spans="1:11" x14ac:dyDescent="0.25">
      <c r="A101" s="15" t="s">
        <v>1410</v>
      </c>
      <c r="B101" s="18" t="s">
        <v>368</v>
      </c>
      <c r="C101" s="20" t="s">
        <v>3507</v>
      </c>
      <c r="D101" s="20" t="s">
        <v>419</v>
      </c>
      <c r="E101" s="20">
        <v>90</v>
      </c>
      <c r="F101" s="18" t="s">
        <v>405</v>
      </c>
      <c r="G101" s="21" t="s">
        <v>222</v>
      </c>
      <c r="H101" s="78" t="s">
        <v>402</v>
      </c>
      <c r="I101" s="78" t="s">
        <v>402</v>
      </c>
      <c r="J101" s="78"/>
      <c r="K101" s="78" t="s">
        <v>402</v>
      </c>
    </row>
    <row r="102" spans="1:11" x14ac:dyDescent="0.25">
      <c r="A102" s="15" t="s">
        <v>3267</v>
      </c>
      <c r="B102" s="18" t="s">
        <v>368</v>
      </c>
      <c r="C102" s="20" t="s">
        <v>3508</v>
      </c>
      <c r="D102" s="20" t="s">
        <v>419</v>
      </c>
      <c r="E102" s="20">
        <v>140</v>
      </c>
      <c r="F102" s="18" t="s">
        <v>410</v>
      </c>
      <c r="G102" s="21" t="s">
        <v>222</v>
      </c>
      <c r="H102" s="78" t="s">
        <v>402</v>
      </c>
      <c r="I102" s="78" t="s">
        <v>402</v>
      </c>
      <c r="J102" s="78"/>
      <c r="K102" s="78" t="s">
        <v>402</v>
      </c>
    </row>
    <row r="103" spans="1:11" x14ac:dyDescent="0.25">
      <c r="A103" s="15" t="s">
        <v>3268</v>
      </c>
      <c r="B103" s="18" t="s">
        <v>368</v>
      </c>
      <c r="C103" s="20" t="s">
        <v>3509</v>
      </c>
      <c r="D103" s="20" t="s">
        <v>419</v>
      </c>
      <c r="E103" s="20">
        <v>60</v>
      </c>
      <c r="F103" s="18" t="s">
        <v>410</v>
      </c>
      <c r="G103" s="21" t="s">
        <v>222</v>
      </c>
      <c r="H103" s="78" t="s">
        <v>402</v>
      </c>
      <c r="I103" s="78" t="s">
        <v>402</v>
      </c>
      <c r="J103" s="78"/>
      <c r="K103" s="78" t="s">
        <v>402</v>
      </c>
    </row>
    <row r="104" spans="1:11" x14ac:dyDescent="0.25">
      <c r="A104" s="15" t="s">
        <v>1231</v>
      </c>
      <c r="B104" s="18" t="s">
        <v>368</v>
      </c>
      <c r="C104" s="20" t="s">
        <v>3510</v>
      </c>
      <c r="D104" s="20" t="s">
        <v>2651</v>
      </c>
      <c r="E104" s="20">
        <v>60</v>
      </c>
      <c r="F104" s="18" t="s">
        <v>410</v>
      </c>
      <c r="G104" s="21" t="s">
        <v>222</v>
      </c>
      <c r="H104" s="78" t="s">
        <v>402</v>
      </c>
      <c r="I104" s="78" t="s">
        <v>402</v>
      </c>
      <c r="J104" s="78"/>
      <c r="K104" s="78" t="s">
        <v>402</v>
      </c>
    </row>
    <row r="105" spans="1:11" x14ac:dyDescent="0.25">
      <c r="A105" s="15" t="s">
        <v>1216</v>
      </c>
      <c r="B105" s="18" t="s">
        <v>368</v>
      </c>
      <c r="C105" s="20" t="s">
        <v>3511</v>
      </c>
      <c r="D105" s="20" t="s">
        <v>2651</v>
      </c>
      <c r="E105" s="20">
        <v>80</v>
      </c>
      <c r="F105" s="18" t="s">
        <v>405</v>
      </c>
      <c r="G105" s="21" t="s">
        <v>222</v>
      </c>
      <c r="H105" s="78" t="s">
        <v>402</v>
      </c>
      <c r="I105" s="78" t="s">
        <v>402</v>
      </c>
      <c r="J105" s="78"/>
      <c r="K105" s="78" t="s">
        <v>402</v>
      </c>
    </row>
    <row r="106" spans="1:11" x14ac:dyDescent="0.25">
      <c r="A106" s="15" t="s">
        <v>2753</v>
      </c>
      <c r="B106" s="18" t="s">
        <v>368</v>
      </c>
      <c r="C106" s="20" t="s">
        <v>3512</v>
      </c>
      <c r="D106" s="20" t="s">
        <v>2651</v>
      </c>
      <c r="E106" s="20">
        <v>90</v>
      </c>
      <c r="F106" s="18" t="s">
        <v>410</v>
      </c>
      <c r="G106" s="21" t="s">
        <v>222</v>
      </c>
      <c r="H106" s="78" t="s">
        <v>402</v>
      </c>
      <c r="I106" s="78" t="s">
        <v>402</v>
      </c>
      <c r="J106" s="78"/>
      <c r="K106" s="78" t="s">
        <v>402</v>
      </c>
    </row>
    <row r="107" spans="1:11" x14ac:dyDescent="0.25">
      <c r="A107" s="15" t="s">
        <v>1294</v>
      </c>
      <c r="B107" s="18" t="s">
        <v>368</v>
      </c>
      <c r="C107" s="20" t="s">
        <v>3513</v>
      </c>
      <c r="D107" s="20" t="s">
        <v>165</v>
      </c>
      <c r="E107" s="20">
        <v>80</v>
      </c>
      <c r="F107" s="18" t="s">
        <v>405</v>
      </c>
      <c r="G107" s="21" t="s">
        <v>222</v>
      </c>
      <c r="H107" s="78" t="s">
        <v>402</v>
      </c>
      <c r="I107" s="78" t="s">
        <v>402</v>
      </c>
      <c r="J107" s="78"/>
      <c r="K107" s="78" t="s">
        <v>402</v>
      </c>
    </row>
    <row r="108" spans="1:11" x14ac:dyDescent="0.25">
      <c r="A108" s="15" t="s">
        <v>1898</v>
      </c>
      <c r="B108" s="18" t="s">
        <v>368</v>
      </c>
      <c r="C108" s="20" t="s">
        <v>3514</v>
      </c>
      <c r="D108" s="20" t="s">
        <v>165</v>
      </c>
      <c r="E108" s="20">
        <v>50</v>
      </c>
      <c r="F108" s="18" t="s">
        <v>410</v>
      </c>
      <c r="G108" s="21" t="s">
        <v>222</v>
      </c>
      <c r="H108" s="78" t="s">
        <v>402</v>
      </c>
      <c r="I108" s="78" t="s">
        <v>402</v>
      </c>
      <c r="J108" s="78"/>
      <c r="K108" s="78" t="s">
        <v>402</v>
      </c>
    </row>
    <row r="109" spans="1:11" x14ac:dyDescent="0.25">
      <c r="A109" s="15" t="s">
        <v>1892</v>
      </c>
      <c r="B109" s="18" t="s">
        <v>368</v>
      </c>
      <c r="C109" s="20" t="s">
        <v>3515</v>
      </c>
      <c r="D109" s="20" t="s">
        <v>165</v>
      </c>
      <c r="E109" s="20">
        <v>80</v>
      </c>
      <c r="F109" s="18" t="s">
        <v>405</v>
      </c>
      <c r="G109" s="21" t="s">
        <v>222</v>
      </c>
      <c r="H109" s="78" t="s">
        <v>402</v>
      </c>
      <c r="I109" s="78" t="s">
        <v>402</v>
      </c>
      <c r="J109" s="78"/>
      <c r="K109" s="78" t="s">
        <v>402</v>
      </c>
    </row>
    <row r="110" spans="1:11" x14ac:dyDescent="0.25">
      <c r="A110" s="15" t="s">
        <v>1879</v>
      </c>
      <c r="B110" s="18" t="s">
        <v>368</v>
      </c>
      <c r="C110" s="20" t="s">
        <v>3516</v>
      </c>
      <c r="D110" s="20" t="s">
        <v>165</v>
      </c>
      <c r="E110" s="20">
        <v>150</v>
      </c>
      <c r="F110" s="18" t="s">
        <v>401</v>
      </c>
      <c r="G110" s="21" t="s">
        <v>222</v>
      </c>
      <c r="H110" s="78" t="s">
        <v>402</v>
      </c>
      <c r="I110" s="78" t="s">
        <v>402</v>
      </c>
      <c r="J110" s="78"/>
      <c r="K110" s="78" t="s">
        <v>402</v>
      </c>
    </row>
    <row r="111" spans="1:11" x14ac:dyDescent="0.25">
      <c r="A111" s="15" t="s">
        <v>649</v>
      </c>
      <c r="B111" s="18" t="s">
        <v>368</v>
      </c>
      <c r="C111" s="20" t="s">
        <v>3517</v>
      </c>
      <c r="D111" s="20" t="s">
        <v>414</v>
      </c>
      <c r="E111" s="20">
        <v>60</v>
      </c>
      <c r="F111" s="18" t="s">
        <v>410</v>
      </c>
      <c r="G111" s="21" t="s">
        <v>222</v>
      </c>
      <c r="H111" s="78" t="s">
        <v>402</v>
      </c>
      <c r="I111" s="78" t="s">
        <v>402</v>
      </c>
      <c r="J111" s="78"/>
      <c r="K111" s="78" t="s">
        <v>402</v>
      </c>
    </row>
    <row r="112" spans="1:11" x14ac:dyDescent="0.25">
      <c r="A112" s="15" t="s">
        <v>1316</v>
      </c>
      <c r="B112" s="18" t="s">
        <v>368</v>
      </c>
      <c r="C112" s="20" t="s">
        <v>3518</v>
      </c>
      <c r="D112" s="20" t="s">
        <v>414</v>
      </c>
      <c r="E112" s="20">
        <v>50</v>
      </c>
      <c r="F112" s="18" t="s">
        <v>410</v>
      </c>
      <c r="G112" s="21" t="s">
        <v>222</v>
      </c>
      <c r="H112" s="78" t="s">
        <v>402</v>
      </c>
      <c r="I112" s="78" t="s">
        <v>402</v>
      </c>
      <c r="J112" s="78"/>
      <c r="K112" s="78" t="s">
        <v>402</v>
      </c>
    </row>
    <row r="113" spans="1:11" x14ac:dyDescent="0.25">
      <c r="A113" s="15" t="s">
        <v>2730</v>
      </c>
      <c r="B113" s="18" t="s">
        <v>368</v>
      </c>
      <c r="C113" s="20" t="s">
        <v>3519</v>
      </c>
      <c r="D113" s="20" t="s">
        <v>414</v>
      </c>
      <c r="E113" s="20">
        <v>50</v>
      </c>
      <c r="F113" s="18" t="s">
        <v>410</v>
      </c>
      <c r="G113" s="21" t="s">
        <v>222</v>
      </c>
      <c r="H113" s="78" t="s">
        <v>402</v>
      </c>
      <c r="I113" s="78" t="s">
        <v>402</v>
      </c>
      <c r="J113" s="78"/>
      <c r="K113" s="78" t="s">
        <v>402</v>
      </c>
    </row>
    <row r="114" spans="1:11" x14ac:dyDescent="0.25">
      <c r="A114" s="15" t="s">
        <v>3066</v>
      </c>
      <c r="B114" s="18" t="s">
        <v>368</v>
      </c>
      <c r="C114" s="20" t="s">
        <v>3520</v>
      </c>
      <c r="D114" s="20" t="s">
        <v>414</v>
      </c>
      <c r="E114" s="20">
        <v>120</v>
      </c>
      <c r="F114" s="18" t="s">
        <v>410</v>
      </c>
      <c r="G114" s="21" t="s">
        <v>222</v>
      </c>
      <c r="H114" s="78" t="s">
        <v>402</v>
      </c>
      <c r="I114" s="78" t="s">
        <v>402</v>
      </c>
      <c r="J114" s="78"/>
      <c r="K114" s="78" t="s">
        <v>402</v>
      </c>
    </row>
    <row r="115" spans="1:11" x14ac:dyDescent="0.25">
      <c r="A115" s="15" t="s">
        <v>3178</v>
      </c>
      <c r="B115" s="18" t="s">
        <v>368</v>
      </c>
      <c r="C115" s="20" t="s">
        <v>3521</v>
      </c>
      <c r="D115" s="20" t="s">
        <v>414</v>
      </c>
      <c r="E115" s="20">
        <v>110</v>
      </c>
      <c r="F115" s="18" t="s">
        <v>410</v>
      </c>
      <c r="G115" s="21" t="s">
        <v>222</v>
      </c>
      <c r="H115" s="78" t="s">
        <v>402</v>
      </c>
      <c r="I115" s="78" t="s">
        <v>402</v>
      </c>
      <c r="J115" s="78"/>
      <c r="K115" s="78" t="s">
        <v>402</v>
      </c>
    </row>
    <row r="116" spans="1:11" x14ac:dyDescent="0.25">
      <c r="A116" s="15" t="s">
        <v>3190</v>
      </c>
      <c r="B116" s="18" t="s">
        <v>368</v>
      </c>
      <c r="C116" s="20" t="s">
        <v>3522</v>
      </c>
      <c r="D116" s="20" t="s">
        <v>407</v>
      </c>
      <c r="E116" s="20">
        <v>200</v>
      </c>
      <c r="F116" s="18" t="s">
        <v>405</v>
      </c>
      <c r="G116" s="21" t="s">
        <v>274</v>
      </c>
      <c r="H116" s="78" t="s">
        <v>402</v>
      </c>
      <c r="I116" s="78" t="s">
        <v>402</v>
      </c>
      <c r="J116" s="78"/>
      <c r="K116" s="78" t="s">
        <v>402</v>
      </c>
    </row>
    <row r="117" spans="1:11" x14ac:dyDescent="0.25">
      <c r="A117" s="15" t="s">
        <v>3009</v>
      </c>
      <c r="B117" s="18" t="s">
        <v>368</v>
      </c>
      <c r="C117" s="20" t="s">
        <v>3523</v>
      </c>
      <c r="D117" s="20" t="s">
        <v>407</v>
      </c>
      <c r="E117" s="20">
        <v>240</v>
      </c>
      <c r="F117" s="18" t="s">
        <v>401</v>
      </c>
      <c r="G117" s="21" t="s">
        <v>274</v>
      </c>
      <c r="H117" s="78" t="s">
        <v>402</v>
      </c>
      <c r="I117" s="78" t="s">
        <v>402</v>
      </c>
      <c r="J117" s="78"/>
      <c r="K117" s="78" t="s">
        <v>402</v>
      </c>
    </row>
    <row r="118" spans="1:11" x14ac:dyDescent="0.25">
      <c r="A118" s="15" t="s">
        <v>3127</v>
      </c>
      <c r="B118" s="18" t="s">
        <v>368</v>
      </c>
      <c r="C118" s="20" t="s">
        <v>3524</v>
      </c>
      <c r="D118" s="20" t="s">
        <v>407</v>
      </c>
      <c r="E118" s="20">
        <v>210</v>
      </c>
      <c r="F118" s="18" t="s">
        <v>405</v>
      </c>
      <c r="G118" s="21" t="s">
        <v>274</v>
      </c>
      <c r="H118" s="78" t="s">
        <v>402</v>
      </c>
      <c r="I118" s="78" t="s">
        <v>402</v>
      </c>
      <c r="J118" s="78"/>
      <c r="K118" s="78" t="s">
        <v>402</v>
      </c>
    </row>
    <row r="119" spans="1:11" x14ac:dyDescent="0.25">
      <c r="A119" s="15" t="s">
        <v>3128</v>
      </c>
      <c r="B119" s="18" t="s">
        <v>368</v>
      </c>
      <c r="C119" s="20" t="s">
        <v>3525</v>
      </c>
      <c r="D119" s="20" t="s">
        <v>425</v>
      </c>
      <c r="E119" s="20">
        <v>250</v>
      </c>
      <c r="F119" s="18" t="s">
        <v>401</v>
      </c>
      <c r="G119" s="21" t="s">
        <v>274</v>
      </c>
      <c r="H119" s="78" t="s">
        <v>402</v>
      </c>
      <c r="I119" s="78" t="s">
        <v>402</v>
      </c>
      <c r="J119" s="78"/>
      <c r="K119" s="78" t="s">
        <v>402</v>
      </c>
    </row>
    <row r="120" spans="1:11" x14ac:dyDescent="0.25">
      <c r="A120" s="15" t="s">
        <v>3129</v>
      </c>
      <c r="B120" s="18" t="s">
        <v>368</v>
      </c>
      <c r="C120" s="20" t="s">
        <v>3526</v>
      </c>
      <c r="D120" s="20" t="s">
        <v>425</v>
      </c>
      <c r="E120" s="20">
        <v>190</v>
      </c>
      <c r="F120" s="18" t="s">
        <v>410</v>
      </c>
      <c r="G120" s="21" t="s">
        <v>274</v>
      </c>
      <c r="H120" s="78" t="s">
        <v>402</v>
      </c>
      <c r="I120" s="78" t="s">
        <v>402</v>
      </c>
      <c r="J120" s="78"/>
      <c r="K120" s="78" t="s">
        <v>402</v>
      </c>
    </row>
    <row r="121" spans="1:11" x14ac:dyDescent="0.25">
      <c r="A121" s="15" t="s">
        <v>3285</v>
      </c>
      <c r="B121" s="18" t="s">
        <v>368</v>
      </c>
      <c r="C121" s="20" t="s">
        <v>3527</v>
      </c>
      <c r="D121" s="20" t="s">
        <v>425</v>
      </c>
      <c r="E121" s="20">
        <v>180</v>
      </c>
      <c r="F121" s="18" t="s">
        <v>410</v>
      </c>
      <c r="G121" s="21" t="s">
        <v>274</v>
      </c>
      <c r="H121" s="78" t="s">
        <v>402</v>
      </c>
      <c r="I121" s="78" t="s">
        <v>402</v>
      </c>
      <c r="J121" s="78"/>
      <c r="K121" s="78" t="s">
        <v>402</v>
      </c>
    </row>
    <row r="122" spans="1:11" x14ac:dyDescent="0.25">
      <c r="A122" s="15" t="s">
        <v>3084</v>
      </c>
      <c r="B122" s="18" t="s">
        <v>368</v>
      </c>
      <c r="C122" s="20" t="s">
        <v>3528</v>
      </c>
      <c r="D122" s="20" t="s">
        <v>425</v>
      </c>
      <c r="E122" s="20">
        <v>190</v>
      </c>
      <c r="F122" s="18" t="s">
        <v>410</v>
      </c>
      <c r="G122" s="21" t="s">
        <v>274</v>
      </c>
      <c r="H122" s="78" t="s">
        <v>402</v>
      </c>
      <c r="I122" s="78" t="s">
        <v>402</v>
      </c>
      <c r="J122" s="78"/>
      <c r="K122" s="78" t="s">
        <v>402</v>
      </c>
    </row>
    <row r="123" spans="1:11" x14ac:dyDescent="0.25">
      <c r="A123" s="15" t="s">
        <v>3088</v>
      </c>
      <c r="B123" s="18" t="s">
        <v>368</v>
      </c>
      <c r="C123" s="20" t="s">
        <v>3529</v>
      </c>
      <c r="D123" s="20" t="s">
        <v>404</v>
      </c>
      <c r="E123" s="20">
        <v>210</v>
      </c>
      <c r="F123" s="18" t="s">
        <v>405</v>
      </c>
      <c r="G123" s="21" t="s">
        <v>274</v>
      </c>
      <c r="H123" s="78" t="s">
        <v>402</v>
      </c>
      <c r="I123" s="78" t="s">
        <v>402</v>
      </c>
      <c r="J123" s="78"/>
      <c r="K123" s="78" t="s">
        <v>402</v>
      </c>
    </row>
    <row r="124" spans="1:11" x14ac:dyDescent="0.25">
      <c r="A124" s="15" t="s">
        <v>3259</v>
      </c>
      <c r="B124" s="18" t="s">
        <v>368</v>
      </c>
      <c r="C124" s="20" t="s">
        <v>3530</v>
      </c>
      <c r="D124" s="20" t="s">
        <v>404</v>
      </c>
      <c r="E124" s="20">
        <v>170</v>
      </c>
      <c r="F124" s="18" t="s">
        <v>410</v>
      </c>
      <c r="G124" s="21" t="s">
        <v>274</v>
      </c>
      <c r="H124" s="78" t="s">
        <v>402</v>
      </c>
      <c r="I124" s="78" t="s">
        <v>402</v>
      </c>
      <c r="J124" s="78"/>
      <c r="K124" s="78" t="s">
        <v>402</v>
      </c>
    </row>
    <row r="125" spans="1:11" x14ac:dyDescent="0.25">
      <c r="A125" s="15" t="s">
        <v>3191</v>
      </c>
      <c r="B125" s="18" t="s">
        <v>368</v>
      </c>
      <c r="C125" s="20" t="s">
        <v>3531</v>
      </c>
      <c r="D125" s="20" t="s">
        <v>404</v>
      </c>
      <c r="E125" s="20">
        <v>200</v>
      </c>
      <c r="F125" s="18" t="s">
        <v>405</v>
      </c>
      <c r="G125" s="21" t="s">
        <v>274</v>
      </c>
      <c r="H125" s="78" t="s">
        <v>402</v>
      </c>
      <c r="I125" s="78" t="s">
        <v>402</v>
      </c>
      <c r="J125" s="78"/>
      <c r="K125" s="78" t="s">
        <v>402</v>
      </c>
    </row>
    <row r="126" spans="1:11" x14ac:dyDescent="0.25">
      <c r="A126" s="15" t="s">
        <v>3228</v>
      </c>
      <c r="B126" s="18" t="s">
        <v>368</v>
      </c>
      <c r="C126" s="20" t="s">
        <v>3532</v>
      </c>
      <c r="D126" s="20" t="s">
        <v>404</v>
      </c>
      <c r="E126" s="20">
        <v>230</v>
      </c>
      <c r="F126" s="18" t="s">
        <v>401</v>
      </c>
      <c r="G126" s="21" t="s">
        <v>274</v>
      </c>
      <c r="H126" s="78" t="s">
        <v>402</v>
      </c>
      <c r="I126" s="78" t="s">
        <v>402</v>
      </c>
      <c r="J126" s="78"/>
      <c r="K126" s="78" t="s">
        <v>402</v>
      </c>
    </row>
    <row r="127" spans="1:11" x14ac:dyDescent="0.25">
      <c r="A127" s="15" t="s">
        <v>3260</v>
      </c>
      <c r="B127" s="18" t="s">
        <v>368</v>
      </c>
      <c r="C127" s="20" t="s">
        <v>3533</v>
      </c>
      <c r="D127" s="20" t="s">
        <v>400</v>
      </c>
      <c r="E127" s="20">
        <v>190</v>
      </c>
      <c r="F127" s="18" t="s">
        <v>405</v>
      </c>
      <c r="G127" s="21" t="s">
        <v>274</v>
      </c>
      <c r="H127" s="78" t="s">
        <v>402</v>
      </c>
      <c r="I127" s="78" t="s">
        <v>402</v>
      </c>
      <c r="J127" s="78"/>
      <c r="K127" s="78" t="s">
        <v>402</v>
      </c>
    </row>
    <row r="128" spans="1:11" x14ac:dyDescent="0.25">
      <c r="A128" s="15" t="s">
        <v>3224</v>
      </c>
      <c r="B128" s="18" t="s">
        <v>368</v>
      </c>
      <c r="C128" s="20" t="s">
        <v>3534</v>
      </c>
      <c r="D128" s="20" t="s">
        <v>400</v>
      </c>
      <c r="E128" s="20">
        <v>180</v>
      </c>
      <c r="F128" s="18" t="s">
        <v>410</v>
      </c>
      <c r="G128" s="21" t="s">
        <v>274</v>
      </c>
      <c r="H128" s="78" t="s">
        <v>402</v>
      </c>
      <c r="I128" s="78" t="s">
        <v>402</v>
      </c>
      <c r="J128" s="78"/>
      <c r="K128" s="78" t="s">
        <v>402</v>
      </c>
    </row>
    <row r="129" spans="1:11" x14ac:dyDescent="0.25">
      <c r="A129" s="15" t="s">
        <v>3160</v>
      </c>
      <c r="B129" s="18" t="s">
        <v>368</v>
      </c>
      <c r="C129" s="20" t="s">
        <v>3535</v>
      </c>
      <c r="D129" s="20" t="s">
        <v>421</v>
      </c>
      <c r="E129" s="20">
        <v>190</v>
      </c>
      <c r="F129" s="18" t="s">
        <v>410</v>
      </c>
      <c r="G129" s="21" t="s">
        <v>274</v>
      </c>
      <c r="H129" s="78" t="s">
        <v>402</v>
      </c>
      <c r="I129" s="78" t="s">
        <v>402</v>
      </c>
      <c r="J129" s="78"/>
      <c r="K129" s="78" t="s">
        <v>402</v>
      </c>
    </row>
    <row r="130" spans="1:11" x14ac:dyDescent="0.25">
      <c r="A130" s="15" t="s">
        <v>3038</v>
      </c>
      <c r="B130" s="18" t="s">
        <v>368</v>
      </c>
      <c r="C130" s="20" t="s">
        <v>3536</v>
      </c>
      <c r="D130" s="20" t="s">
        <v>421</v>
      </c>
      <c r="E130" s="20">
        <v>200</v>
      </c>
      <c r="F130" s="18" t="s">
        <v>405</v>
      </c>
      <c r="G130" s="21" t="s">
        <v>274</v>
      </c>
      <c r="H130" s="78" t="s">
        <v>402</v>
      </c>
      <c r="I130" s="78" t="s">
        <v>402</v>
      </c>
      <c r="J130" s="78"/>
      <c r="K130" s="78" t="s">
        <v>402</v>
      </c>
    </row>
    <row r="131" spans="1:11" x14ac:dyDescent="0.25">
      <c r="A131" s="15" t="s">
        <v>3262</v>
      </c>
      <c r="B131" s="18" t="s">
        <v>368</v>
      </c>
      <c r="C131" s="20" t="s">
        <v>3537</v>
      </c>
      <c r="D131" s="20" t="s">
        <v>421</v>
      </c>
      <c r="E131" s="20">
        <v>190</v>
      </c>
      <c r="F131" s="18" t="s">
        <v>405</v>
      </c>
      <c r="G131" s="21" t="s">
        <v>274</v>
      </c>
      <c r="H131" s="78" t="s">
        <v>402</v>
      </c>
      <c r="I131" s="78" t="s">
        <v>402</v>
      </c>
      <c r="J131" s="78"/>
      <c r="K131" s="78" t="s">
        <v>402</v>
      </c>
    </row>
    <row r="132" spans="1:11" x14ac:dyDescent="0.25">
      <c r="A132" s="15" t="s">
        <v>3172</v>
      </c>
      <c r="B132" s="18" t="s">
        <v>368</v>
      </c>
      <c r="C132" s="20" t="s">
        <v>3538</v>
      </c>
      <c r="D132" s="20" t="s">
        <v>421</v>
      </c>
      <c r="E132" s="20">
        <v>180</v>
      </c>
      <c r="F132" s="18" t="s">
        <v>410</v>
      </c>
      <c r="G132" s="21" t="s">
        <v>274</v>
      </c>
      <c r="H132" s="78" t="s">
        <v>402</v>
      </c>
      <c r="I132" s="78" t="s">
        <v>402</v>
      </c>
      <c r="J132" s="78"/>
      <c r="K132" s="78" t="s">
        <v>402</v>
      </c>
    </row>
    <row r="133" spans="1:11" x14ac:dyDescent="0.25">
      <c r="A133" s="15" t="s">
        <v>3232</v>
      </c>
      <c r="B133" s="18" t="s">
        <v>368</v>
      </c>
      <c r="C133" s="20" t="s">
        <v>3539</v>
      </c>
      <c r="D133" s="20" t="s">
        <v>421</v>
      </c>
      <c r="E133" s="20">
        <v>210</v>
      </c>
      <c r="F133" s="18" t="s">
        <v>405</v>
      </c>
      <c r="G133" s="21" t="s">
        <v>274</v>
      </c>
      <c r="H133" s="78" t="s">
        <v>402</v>
      </c>
      <c r="I133" s="78" t="s">
        <v>402</v>
      </c>
      <c r="J133" s="78"/>
      <c r="K133" s="78" t="s">
        <v>402</v>
      </c>
    </row>
    <row r="134" spans="1:11" x14ac:dyDescent="0.25">
      <c r="A134" s="15" t="s">
        <v>3256</v>
      </c>
      <c r="B134" s="18" t="s">
        <v>368</v>
      </c>
      <c r="C134" s="20" t="s">
        <v>3540</v>
      </c>
      <c r="D134" s="20" t="s">
        <v>431</v>
      </c>
      <c r="E134" s="20">
        <v>210</v>
      </c>
      <c r="F134" s="18" t="s">
        <v>405</v>
      </c>
      <c r="G134" s="21" t="s">
        <v>274</v>
      </c>
      <c r="H134" s="78" t="s">
        <v>402</v>
      </c>
      <c r="I134" s="78" t="s">
        <v>402</v>
      </c>
      <c r="J134" s="78"/>
      <c r="K134" s="78" t="s">
        <v>402</v>
      </c>
    </row>
    <row r="135" spans="1:11" x14ac:dyDescent="0.25">
      <c r="A135" s="15" t="s">
        <v>3233</v>
      </c>
      <c r="B135" s="18" t="s">
        <v>368</v>
      </c>
      <c r="C135" s="20" t="s">
        <v>3541</v>
      </c>
      <c r="D135" s="20" t="s">
        <v>431</v>
      </c>
      <c r="E135" s="20">
        <v>200</v>
      </c>
      <c r="F135" s="18" t="s">
        <v>410</v>
      </c>
      <c r="G135" s="21" t="s">
        <v>274</v>
      </c>
      <c r="H135" s="78" t="s">
        <v>402</v>
      </c>
      <c r="I135" s="78" t="s">
        <v>402</v>
      </c>
      <c r="J135" s="78"/>
      <c r="K135" s="78" t="s">
        <v>402</v>
      </c>
    </row>
    <row r="136" spans="1:11" x14ac:dyDescent="0.25">
      <c r="A136" s="15" t="s">
        <v>3101</v>
      </c>
      <c r="B136" s="18" t="s">
        <v>368</v>
      </c>
      <c r="C136" s="20" t="s">
        <v>3542</v>
      </c>
      <c r="D136" s="20" t="s">
        <v>431</v>
      </c>
      <c r="E136" s="20">
        <v>200</v>
      </c>
      <c r="F136" s="18" t="s">
        <v>405</v>
      </c>
      <c r="G136" s="21" t="s">
        <v>274</v>
      </c>
      <c r="H136" s="78" t="s">
        <v>402</v>
      </c>
      <c r="I136" s="78" t="s">
        <v>402</v>
      </c>
      <c r="J136" s="78"/>
      <c r="K136" s="78" t="s">
        <v>402</v>
      </c>
    </row>
    <row r="137" spans="1:11" x14ac:dyDescent="0.25">
      <c r="A137" s="15" t="s">
        <v>3101</v>
      </c>
      <c r="B137" s="18" t="s">
        <v>368</v>
      </c>
      <c r="C137" s="20" t="s">
        <v>3543</v>
      </c>
      <c r="D137" s="20" t="s">
        <v>431</v>
      </c>
      <c r="E137" s="20">
        <v>200</v>
      </c>
      <c r="F137" s="18" t="s">
        <v>405</v>
      </c>
      <c r="G137" s="21" t="s">
        <v>274</v>
      </c>
      <c r="H137" s="78" t="s">
        <v>402</v>
      </c>
      <c r="I137" s="78" t="s">
        <v>402</v>
      </c>
      <c r="J137" s="78"/>
      <c r="K137" s="78" t="s">
        <v>402</v>
      </c>
    </row>
    <row r="138" spans="1:11" x14ac:dyDescent="0.25">
      <c r="A138" s="15" t="s">
        <v>3173</v>
      </c>
      <c r="B138" s="18" t="s">
        <v>368</v>
      </c>
      <c r="C138" s="20" t="s">
        <v>3544</v>
      </c>
      <c r="D138" s="20" t="s">
        <v>431</v>
      </c>
      <c r="E138" s="20">
        <v>190</v>
      </c>
      <c r="F138" s="18" t="s">
        <v>410</v>
      </c>
      <c r="G138" s="21" t="s">
        <v>274</v>
      </c>
      <c r="H138" s="78" t="s">
        <v>402</v>
      </c>
      <c r="I138" s="78" t="s">
        <v>402</v>
      </c>
      <c r="J138" s="78"/>
      <c r="K138" s="78" t="s">
        <v>402</v>
      </c>
    </row>
    <row r="139" spans="1:11" x14ac:dyDescent="0.25">
      <c r="A139" s="15" t="s">
        <v>3052</v>
      </c>
      <c r="B139" s="18" t="s">
        <v>368</v>
      </c>
      <c r="C139" s="20" t="s">
        <v>3545</v>
      </c>
      <c r="D139" s="20" t="s">
        <v>435</v>
      </c>
      <c r="E139" s="20">
        <v>200</v>
      </c>
      <c r="F139" s="18" t="s">
        <v>405</v>
      </c>
      <c r="G139" s="21" t="s">
        <v>274</v>
      </c>
      <c r="H139" s="78" t="s">
        <v>402</v>
      </c>
      <c r="I139" s="78" t="s">
        <v>402</v>
      </c>
      <c r="J139" s="78"/>
      <c r="K139" s="78" t="s">
        <v>402</v>
      </c>
    </row>
    <row r="140" spans="1:11" x14ac:dyDescent="0.25">
      <c r="A140" s="15" t="s">
        <v>3138</v>
      </c>
      <c r="B140" s="18" t="s">
        <v>368</v>
      </c>
      <c r="C140" s="20" t="s">
        <v>3546</v>
      </c>
      <c r="D140" s="20" t="s">
        <v>435</v>
      </c>
      <c r="E140" s="20">
        <v>180</v>
      </c>
      <c r="F140" s="18" t="s">
        <v>410</v>
      </c>
      <c r="G140" s="21" t="s">
        <v>274</v>
      </c>
      <c r="H140" s="78" t="s">
        <v>402</v>
      </c>
      <c r="I140" s="78" t="s">
        <v>402</v>
      </c>
      <c r="J140" s="78"/>
      <c r="K140" s="78" t="s">
        <v>402</v>
      </c>
    </row>
    <row r="141" spans="1:11" x14ac:dyDescent="0.25">
      <c r="A141" s="15" t="s">
        <v>3174</v>
      </c>
      <c r="B141" s="18" t="s">
        <v>368</v>
      </c>
      <c r="C141" s="20" t="s">
        <v>3547</v>
      </c>
      <c r="D141" s="20" t="s">
        <v>435</v>
      </c>
      <c r="E141" s="20">
        <v>210</v>
      </c>
      <c r="F141" s="18" t="s">
        <v>410</v>
      </c>
      <c r="G141" s="21" t="s">
        <v>274</v>
      </c>
      <c r="H141" s="78" t="s">
        <v>402</v>
      </c>
      <c r="I141" s="78" t="s">
        <v>402</v>
      </c>
      <c r="J141" s="78"/>
      <c r="K141" s="78" t="s">
        <v>402</v>
      </c>
    </row>
    <row r="142" spans="1:11" x14ac:dyDescent="0.25">
      <c r="A142" s="15" t="s">
        <v>3265</v>
      </c>
      <c r="B142" s="18" t="s">
        <v>368</v>
      </c>
      <c r="C142" s="20" t="s">
        <v>3548</v>
      </c>
      <c r="D142" s="20" t="s">
        <v>419</v>
      </c>
      <c r="E142" s="20">
        <v>210</v>
      </c>
      <c r="F142" s="18" t="s">
        <v>405</v>
      </c>
      <c r="G142" s="21" t="s">
        <v>274</v>
      </c>
      <c r="H142" s="78" t="s">
        <v>402</v>
      </c>
      <c r="I142" s="78" t="s">
        <v>402</v>
      </c>
      <c r="J142" s="78"/>
      <c r="K142" s="78" t="s">
        <v>402</v>
      </c>
    </row>
    <row r="143" spans="1:11" x14ac:dyDescent="0.25">
      <c r="A143" s="15" t="s">
        <v>3175</v>
      </c>
      <c r="B143" s="18" t="s">
        <v>368</v>
      </c>
      <c r="C143" s="20" t="s">
        <v>3549</v>
      </c>
      <c r="D143" s="20" t="s">
        <v>419</v>
      </c>
      <c r="E143" s="20">
        <v>170</v>
      </c>
      <c r="F143" s="18" t="s">
        <v>410</v>
      </c>
      <c r="G143" s="21" t="s">
        <v>274</v>
      </c>
      <c r="H143" s="78" t="s">
        <v>402</v>
      </c>
      <c r="I143" s="78" t="s">
        <v>402</v>
      </c>
      <c r="J143" s="78"/>
      <c r="K143" s="78" t="s">
        <v>402</v>
      </c>
    </row>
    <row r="144" spans="1:11" x14ac:dyDescent="0.25">
      <c r="A144" s="15" t="s">
        <v>3269</v>
      </c>
      <c r="B144" s="18" t="s">
        <v>368</v>
      </c>
      <c r="C144" s="20" t="s">
        <v>3550</v>
      </c>
      <c r="D144" s="20" t="s">
        <v>419</v>
      </c>
      <c r="E144" s="20">
        <v>180</v>
      </c>
      <c r="F144" s="18" t="s">
        <v>410</v>
      </c>
      <c r="G144" s="21" t="s">
        <v>274</v>
      </c>
      <c r="H144" s="78" t="s">
        <v>402</v>
      </c>
      <c r="I144" s="78" t="s">
        <v>402</v>
      </c>
      <c r="J144" s="78"/>
      <c r="K144" s="78" t="s">
        <v>402</v>
      </c>
    </row>
    <row r="145" spans="1:11" x14ac:dyDescent="0.25">
      <c r="A145" s="15" t="s">
        <v>3139</v>
      </c>
      <c r="B145" s="18" t="s">
        <v>368</v>
      </c>
      <c r="C145" s="20" t="s">
        <v>3551</v>
      </c>
      <c r="D145" s="20" t="s">
        <v>2651</v>
      </c>
      <c r="E145" s="20">
        <v>230</v>
      </c>
      <c r="F145" s="18" t="s">
        <v>401</v>
      </c>
      <c r="G145" s="21" t="s">
        <v>274</v>
      </c>
      <c r="H145" s="78" t="s">
        <v>402</v>
      </c>
      <c r="I145" s="78" t="s">
        <v>402</v>
      </c>
      <c r="J145" s="78"/>
      <c r="K145" s="78" t="s">
        <v>402</v>
      </c>
    </row>
    <row r="146" spans="1:11" x14ac:dyDescent="0.25">
      <c r="A146" s="15" t="s">
        <v>3107</v>
      </c>
      <c r="B146" s="18" t="s">
        <v>368</v>
      </c>
      <c r="C146" s="20" t="s">
        <v>3552</v>
      </c>
      <c r="D146" s="20" t="s">
        <v>2651</v>
      </c>
      <c r="E146" s="20">
        <v>200</v>
      </c>
      <c r="F146" s="18" t="s">
        <v>405</v>
      </c>
      <c r="G146" s="21" t="s">
        <v>274</v>
      </c>
      <c r="H146" s="78" t="s">
        <v>402</v>
      </c>
      <c r="I146" s="78" t="s">
        <v>402</v>
      </c>
      <c r="J146" s="78"/>
      <c r="K146" s="78" t="s">
        <v>402</v>
      </c>
    </row>
    <row r="147" spans="1:11" x14ac:dyDescent="0.25">
      <c r="A147" s="15" t="s">
        <v>3288</v>
      </c>
      <c r="B147" s="18" t="s">
        <v>368</v>
      </c>
      <c r="C147" s="20" t="s">
        <v>3553</v>
      </c>
      <c r="D147" s="20" t="s">
        <v>165</v>
      </c>
      <c r="E147" s="20">
        <v>200</v>
      </c>
      <c r="F147" s="18" t="s">
        <v>405</v>
      </c>
      <c r="G147" s="21" t="s">
        <v>274</v>
      </c>
      <c r="H147" s="78" t="s">
        <v>402</v>
      </c>
      <c r="I147" s="78" t="s">
        <v>402</v>
      </c>
      <c r="J147" s="78"/>
      <c r="K147" s="78" t="s">
        <v>402</v>
      </c>
    </row>
    <row r="148" spans="1:11" x14ac:dyDescent="0.25">
      <c r="A148" s="15" t="s">
        <v>3140</v>
      </c>
      <c r="B148" s="18" t="s">
        <v>368</v>
      </c>
      <c r="C148" s="20" t="s">
        <v>3554</v>
      </c>
      <c r="D148" s="20" t="s">
        <v>165</v>
      </c>
      <c r="E148" s="20">
        <v>200</v>
      </c>
      <c r="F148" s="18" t="s">
        <v>405</v>
      </c>
      <c r="G148" s="21" t="s">
        <v>274</v>
      </c>
      <c r="H148" s="78" t="s">
        <v>402</v>
      </c>
      <c r="I148" s="78" t="s">
        <v>402</v>
      </c>
      <c r="J148" s="78"/>
      <c r="K148" s="78" t="s">
        <v>402</v>
      </c>
    </row>
    <row r="149" spans="1:11" x14ac:dyDescent="0.25">
      <c r="A149" s="15" t="s">
        <v>3179</v>
      </c>
      <c r="B149" s="18" t="s">
        <v>368</v>
      </c>
      <c r="C149" s="20" t="s">
        <v>3555</v>
      </c>
      <c r="D149" s="20" t="s">
        <v>414</v>
      </c>
      <c r="E149" s="20">
        <v>210</v>
      </c>
      <c r="F149" s="18" t="s">
        <v>405</v>
      </c>
      <c r="G149" s="21" t="s">
        <v>274</v>
      </c>
      <c r="H149" s="78" t="s">
        <v>402</v>
      </c>
      <c r="I149" s="78" t="s">
        <v>402</v>
      </c>
      <c r="J149" s="78"/>
      <c r="K149" s="78" t="s">
        <v>402</v>
      </c>
    </row>
    <row r="150" spans="1:11" x14ac:dyDescent="0.25">
      <c r="A150" s="15" t="s">
        <v>3114</v>
      </c>
      <c r="B150" s="18" t="s">
        <v>368</v>
      </c>
      <c r="C150" s="20" t="s">
        <v>3556</v>
      </c>
      <c r="D150" s="20" t="s">
        <v>414</v>
      </c>
      <c r="E150" s="20">
        <v>180</v>
      </c>
      <c r="F150" s="18" t="s">
        <v>410</v>
      </c>
      <c r="G150" s="21" t="s">
        <v>274</v>
      </c>
      <c r="H150" s="78" t="s">
        <v>402</v>
      </c>
      <c r="I150" s="78" t="s">
        <v>402</v>
      </c>
      <c r="J150" s="78"/>
      <c r="K150" s="78" t="s">
        <v>402</v>
      </c>
    </row>
    <row r="151" spans="1:11" x14ac:dyDescent="0.25">
      <c r="A151" s="15" t="s">
        <v>3319</v>
      </c>
      <c r="B151" s="18" t="s">
        <v>368</v>
      </c>
      <c r="C151" s="20" t="s">
        <v>3557</v>
      </c>
      <c r="D151" s="20" t="s">
        <v>490</v>
      </c>
      <c r="E151" s="20"/>
      <c r="F151" s="18" t="s">
        <v>1085</v>
      </c>
      <c r="G151" s="21" t="s">
        <v>274</v>
      </c>
      <c r="H151" s="78" t="s">
        <v>402</v>
      </c>
      <c r="I151" s="78" t="s">
        <v>402</v>
      </c>
      <c r="J151" s="78"/>
      <c r="K151" s="78" t="s">
        <v>402</v>
      </c>
    </row>
    <row r="152" spans="1:11" x14ac:dyDescent="0.25">
      <c r="A152" s="15" t="s">
        <v>3206</v>
      </c>
      <c r="B152" s="18" t="s">
        <v>368</v>
      </c>
      <c r="C152" s="20" t="s">
        <v>3558</v>
      </c>
      <c r="D152" s="20" t="s">
        <v>490</v>
      </c>
      <c r="E152" s="20"/>
      <c r="F152" s="18" t="s">
        <v>1085</v>
      </c>
      <c r="G152" s="21" t="s">
        <v>274</v>
      </c>
      <c r="H152" s="78" t="s">
        <v>402</v>
      </c>
      <c r="I152" s="78" t="s">
        <v>402</v>
      </c>
      <c r="J152" s="78"/>
      <c r="K152" s="78" t="s">
        <v>402</v>
      </c>
    </row>
    <row r="153" spans="1:11" x14ac:dyDescent="0.25">
      <c r="A153" s="15" t="s">
        <v>1173</v>
      </c>
      <c r="B153" s="18" t="s">
        <v>368</v>
      </c>
      <c r="C153" s="20" t="s">
        <v>3559</v>
      </c>
      <c r="D153" s="20" t="s">
        <v>490</v>
      </c>
      <c r="E153" s="20"/>
      <c r="F153" s="18" t="s">
        <v>1085</v>
      </c>
      <c r="G153" s="21" t="s">
        <v>274</v>
      </c>
      <c r="H153" s="78" t="s">
        <v>402</v>
      </c>
      <c r="I153" s="78" t="s">
        <v>402</v>
      </c>
      <c r="J153" s="78"/>
      <c r="K153" s="78" t="s">
        <v>402</v>
      </c>
    </row>
    <row r="154" spans="1:11" x14ac:dyDescent="0.25">
      <c r="A154" s="15" t="s">
        <v>3143</v>
      </c>
      <c r="B154" s="18" t="s">
        <v>368</v>
      </c>
      <c r="C154" s="20" t="s">
        <v>3560</v>
      </c>
      <c r="D154" s="20" t="s">
        <v>490</v>
      </c>
      <c r="E154" s="20"/>
      <c r="F154" s="18" t="s">
        <v>1085</v>
      </c>
      <c r="G154" s="21" t="s">
        <v>274</v>
      </c>
      <c r="H154" s="78" t="s">
        <v>402</v>
      </c>
      <c r="I154" s="78" t="s">
        <v>402</v>
      </c>
      <c r="J154" s="78"/>
      <c r="K154" s="78" t="s">
        <v>402</v>
      </c>
    </row>
    <row r="155" spans="1:11" x14ac:dyDescent="0.25">
      <c r="A155" s="15" t="s">
        <v>3274</v>
      </c>
      <c r="B155" s="18" t="s">
        <v>368</v>
      </c>
      <c r="C155" s="20" t="s">
        <v>3561</v>
      </c>
      <c r="D155" s="20" t="s">
        <v>490</v>
      </c>
      <c r="E155" s="20"/>
      <c r="F155" s="18" t="s">
        <v>1085</v>
      </c>
      <c r="G155" s="21" t="s">
        <v>274</v>
      </c>
      <c r="H155" s="78" t="s">
        <v>402</v>
      </c>
      <c r="I155" s="78" t="s">
        <v>402</v>
      </c>
      <c r="J155" s="78"/>
      <c r="K155" s="78" t="s">
        <v>402</v>
      </c>
    </row>
    <row r="156" spans="1:11" x14ac:dyDescent="0.25">
      <c r="A156" s="15" t="s">
        <v>3247</v>
      </c>
      <c r="B156" s="18" t="s">
        <v>368</v>
      </c>
      <c r="C156" s="20" t="s">
        <v>3562</v>
      </c>
      <c r="D156" s="20" t="s">
        <v>490</v>
      </c>
      <c r="E156" s="20"/>
      <c r="F156" s="18" t="s">
        <v>1085</v>
      </c>
      <c r="G156" s="21" t="s">
        <v>274</v>
      </c>
      <c r="H156" s="78" t="s">
        <v>402</v>
      </c>
      <c r="I156" s="78" t="s">
        <v>402</v>
      </c>
      <c r="J156" s="78"/>
      <c r="K156" s="78" t="s">
        <v>402</v>
      </c>
    </row>
    <row r="157" spans="1:11" x14ac:dyDescent="0.25">
      <c r="A157" s="15" t="s">
        <v>3115</v>
      </c>
      <c r="B157" s="18" t="s">
        <v>368</v>
      </c>
      <c r="C157" s="20" t="s">
        <v>3563</v>
      </c>
      <c r="D157" s="20" t="s">
        <v>490</v>
      </c>
      <c r="E157" s="20"/>
      <c r="F157" s="18" t="s">
        <v>493</v>
      </c>
      <c r="G157" s="21" t="s">
        <v>274</v>
      </c>
      <c r="H157" s="78" t="s">
        <v>402</v>
      </c>
      <c r="I157" s="78" t="s">
        <v>402</v>
      </c>
      <c r="J157" s="78"/>
      <c r="K157" s="78" t="s">
        <v>402</v>
      </c>
    </row>
    <row r="158" spans="1:11" x14ac:dyDescent="0.25">
      <c r="A158" s="15" t="s">
        <v>3119</v>
      </c>
      <c r="B158" s="18" t="s">
        <v>368</v>
      </c>
      <c r="C158" s="20" t="s">
        <v>3564</v>
      </c>
      <c r="D158" s="20" t="s">
        <v>490</v>
      </c>
      <c r="E158" s="20"/>
      <c r="F158" s="18" t="s">
        <v>493</v>
      </c>
      <c r="G158" s="21" t="s">
        <v>274</v>
      </c>
      <c r="H158" s="78" t="s">
        <v>402</v>
      </c>
      <c r="I158" s="78" t="s">
        <v>402</v>
      </c>
      <c r="J158" s="78"/>
      <c r="K158" s="78" t="s">
        <v>402</v>
      </c>
    </row>
    <row r="159" spans="1:11" x14ac:dyDescent="0.25">
      <c r="A159" s="15" t="s">
        <v>3216</v>
      </c>
      <c r="B159" s="18" t="s">
        <v>368</v>
      </c>
      <c r="C159" s="20" t="s">
        <v>3565</v>
      </c>
      <c r="D159" s="20" t="s">
        <v>490</v>
      </c>
      <c r="E159" s="20"/>
      <c r="F159" s="18" t="s">
        <v>493</v>
      </c>
      <c r="G159" s="21" t="s">
        <v>274</v>
      </c>
      <c r="H159" s="78" t="s">
        <v>402</v>
      </c>
      <c r="I159" s="78" t="s">
        <v>402</v>
      </c>
      <c r="J159" s="78"/>
      <c r="K159" s="78" t="s">
        <v>402</v>
      </c>
    </row>
    <row r="160" spans="1:11" x14ac:dyDescent="0.25">
      <c r="A160" s="15" t="s">
        <v>3566</v>
      </c>
      <c r="B160" s="18" t="s">
        <v>368</v>
      </c>
      <c r="C160" s="20" t="s">
        <v>3567</v>
      </c>
      <c r="D160" s="20" t="s">
        <v>490</v>
      </c>
      <c r="E160" s="20"/>
      <c r="F160" s="18" t="s">
        <v>493</v>
      </c>
      <c r="G160" s="21" t="s">
        <v>274</v>
      </c>
      <c r="H160" s="78" t="s">
        <v>402</v>
      </c>
      <c r="I160" s="78" t="s">
        <v>402</v>
      </c>
      <c r="J160" s="78"/>
      <c r="K160" s="78" t="s">
        <v>402</v>
      </c>
    </row>
    <row r="161" spans="1:11" x14ac:dyDescent="0.25">
      <c r="A161" s="15" t="s">
        <v>3155</v>
      </c>
      <c r="B161" s="18" t="s">
        <v>368</v>
      </c>
      <c r="C161" s="20" t="s">
        <v>3568</v>
      </c>
      <c r="D161" s="20" t="s">
        <v>407</v>
      </c>
      <c r="E161" s="20">
        <v>180</v>
      </c>
      <c r="F161" s="18" t="s">
        <v>410</v>
      </c>
      <c r="G161" s="21" t="s">
        <v>274</v>
      </c>
      <c r="H161" s="78" t="s">
        <v>402</v>
      </c>
      <c r="I161" s="78" t="s">
        <v>402</v>
      </c>
      <c r="J161" s="78"/>
      <c r="K161" s="78" t="s">
        <v>402</v>
      </c>
    </row>
    <row r="162" spans="1:11" x14ac:dyDescent="0.25">
      <c r="A162" s="15" t="s">
        <v>3132</v>
      </c>
      <c r="B162" s="18" t="s">
        <v>368</v>
      </c>
      <c r="C162" s="20" t="s">
        <v>3569</v>
      </c>
      <c r="D162" s="20" t="s">
        <v>404</v>
      </c>
      <c r="E162" s="20">
        <v>170</v>
      </c>
      <c r="F162" s="18" t="s">
        <v>410</v>
      </c>
      <c r="G162" s="21" t="s">
        <v>274</v>
      </c>
      <c r="H162" s="78" t="s">
        <v>402</v>
      </c>
      <c r="I162" s="78" t="s">
        <v>402</v>
      </c>
      <c r="J162" s="78"/>
      <c r="K162" s="78" t="s">
        <v>402</v>
      </c>
    </row>
    <row r="163" spans="1:11" x14ac:dyDescent="0.25">
      <c r="A163" s="15" t="s">
        <v>3094</v>
      </c>
      <c r="B163" s="18" t="s">
        <v>368</v>
      </c>
      <c r="C163" s="20" t="s">
        <v>3570</v>
      </c>
      <c r="D163" s="20" t="s">
        <v>400</v>
      </c>
      <c r="E163" s="20">
        <v>170</v>
      </c>
      <c r="F163" s="18" t="s">
        <v>410</v>
      </c>
      <c r="G163" s="21" t="s">
        <v>274</v>
      </c>
      <c r="H163" s="78" t="s">
        <v>402</v>
      </c>
      <c r="I163" s="78" t="s">
        <v>402</v>
      </c>
      <c r="J163" s="78"/>
      <c r="K163" s="78" t="s">
        <v>402</v>
      </c>
    </row>
    <row r="164" spans="1:11" x14ac:dyDescent="0.25">
      <c r="A164" s="15" t="s">
        <v>3098</v>
      </c>
      <c r="B164" s="18" t="s">
        <v>368</v>
      </c>
      <c r="C164" s="20" t="s">
        <v>3571</v>
      </c>
      <c r="D164" s="20" t="s">
        <v>421</v>
      </c>
      <c r="E164" s="20">
        <v>170</v>
      </c>
      <c r="F164" s="18" t="s">
        <v>410</v>
      </c>
      <c r="G164" s="21" t="s">
        <v>274</v>
      </c>
      <c r="H164" s="78" t="s">
        <v>402</v>
      </c>
      <c r="I164" s="78" t="s">
        <v>402</v>
      </c>
      <c r="J164" s="78"/>
      <c r="K164" s="78" t="s">
        <v>402</v>
      </c>
    </row>
  </sheetData>
  <sheetProtection selectLockedCells="1" selectUnlockedCells="1"/>
  <mergeCells count="1">
    <mergeCell ref="Z1:AH1"/>
  </mergeCells>
  <conditionalFormatting sqref="H2:K164">
    <cfRule type="cellIs" dxfId="434" priority="1" stopIfTrue="1" operator="equal">
      <formula>"-"</formula>
    </cfRule>
    <cfRule type="cellIs" dxfId="433" priority="2" stopIfTrue="1" operator="equal">
      <formula>"x"</formula>
    </cfRule>
  </conditionalFormatting>
  <hyperlinks>
    <hyperlink ref="L1" location="'Expansion set Check List'!A1" display="Home" xr:uid="{00000000-0004-0000-5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230">
    <tabColor rgb="FF00FF00"/>
  </sheetPr>
  <dimension ref="A1:AH272"/>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6.6640625" customWidth="1"/>
    <col min="2" max="2" width="14.109375" bestFit="1" customWidth="1"/>
    <col min="3" max="3" width="4"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3572</v>
      </c>
      <c r="B2" s="18" t="s">
        <v>369</v>
      </c>
      <c r="C2" s="18">
        <v>1</v>
      </c>
      <c r="D2" s="20" t="s">
        <v>407</v>
      </c>
      <c r="E2" s="128">
        <v>270</v>
      </c>
      <c r="F2" s="18" t="s">
        <v>410</v>
      </c>
      <c r="G2" s="19" t="s">
        <v>210</v>
      </c>
      <c r="H2" s="78" t="s">
        <v>402</v>
      </c>
      <c r="I2" s="78" t="s">
        <v>402</v>
      </c>
      <c r="J2" s="78"/>
      <c r="K2" s="78" t="s">
        <v>402</v>
      </c>
      <c r="M2" s="25">
        <f>COUNTIF(H2:H500,"x")</f>
        <v>0</v>
      </c>
      <c r="N2" s="26">
        <f t="shared" ref="N2:P2" si="0">COUNTIF(I2:I500,"x")</f>
        <v>0</v>
      </c>
      <c r="O2" s="26">
        <f t="shared" si="0"/>
        <v>0</v>
      </c>
      <c r="P2" s="27">
        <f t="shared" si="0"/>
        <v>0</v>
      </c>
      <c r="R2" s="171" t="s">
        <v>100</v>
      </c>
      <c r="S2" s="172"/>
      <c r="T2" s="186">
        <f>SUM(T3:T25)</f>
        <v>0</v>
      </c>
      <c r="U2" s="187"/>
      <c r="V2" s="188" t="s">
        <v>102</v>
      </c>
      <c r="W2" s="172"/>
      <c r="X2" s="173">
        <f>SUM(X3:X25)</f>
        <v>271</v>
      </c>
      <c r="Z2" s="109"/>
      <c r="AA2" s="109"/>
      <c r="AB2" s="109"/>
      <c r="AC2" s="109"/>
      <c r="AD2" s="109"/>
      <c r="AE2" s="109"/>
      <c r="AF2" s="109"/>
      <c r="AG2" s="109"/>
      <c r="AH2" s="109"/>
    </row>
    <row r="3" spans="1:34" x14ac:dyDescent="0.25">
      <c r="A3" s="15" t="s">
        <v>475</v>
      </c>
      <c r="B3" s="18" t="s">
        <v>369</v>
      </c>
      <c r="C3" s="20">
        <v>2</v>
      </c>
      <c r="D3" s="20" t="s">
        <v>407</v>
      </c>
      <c r="E3" s="20">
        <v>60</v>
      </c>
      <c r="F3" s="18" t="s">
        <v>410</v>
      </c>
      <c r="G3" s="19" t="s">
        <v>190</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67</v>
      </c>
    </row>
    <row r="4" spans="1:34" x14ac:dyDescent="0.25">
      <c r="A4" s="15" t="s">
        <v>445</v>
      </c>
      <c r="B4" s="18" t="s">
        <v>369</v>
      </c>
      <c r="C4" s="18">
        <v>3</v>
      </c>
      <c r="D4" s="20" t="s">
        <v>407</v>
      </c>
      <c r="E4" s="20">
        <v>80</v>
      </c>
      <c r="F4" s="18" t="s">
        <v>405</v>
      </c>
      <c r="G4" s="19" t="s">
        <v>194</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66</v>
      </c>
    </row>
    <row r="5" spans="1:34" x14ac:dyDescent="0.25">
      <c r="A5" s="15" t="s">
        <v>3573</v>
      </c>
      <c r="B5" s="18" t="s">
        <v>369</v>
      </c>
      <c r="C5" s="20">
        <v>4</v>
      </c>
      <c r="D5" s="20" t="s">
        <v>407</v>
      </c>
      <c r="E5" s="20">
        <v>240</v>
      </c>
      <c r="F5" s="18" t="s">
        <v>401</v>
      </c>
      <c r="G5" s="19" t="s">
        <v>210</v>
      </c>
      <c r="H5" s="78" t="s">
        <v>402</v>
      </c>
      <c r="I5" s="78" t="s">
        <v>402</v>
      </c>
      <c r="J5" s="78"/>
      <c r="K5" s="78" t="s">
        <v>402</v>
      </c>
      <c r="R5" s="125" t="s">
        <v>198</v>
      </c>
      <c r="S5" s="261">
        <f t="shared" si="1"/>
        <v>0</v>
      </c>
      <c r="T5" s="170">
        <f t="shared" si="2"/>
        <v>0</v>
      </c>
      <c r="U5" s="179"/>
      <c r="V5" s="125" t="s">
        <v>198</v>
      </c>
      <c r="W5" s="261">
        <f t="shared" si="3"/>
        <v>0</v>
      </c>
      <c r="X5" s="6">
        <f t="shared" si="4"/>
        <v>38</v>
      </c>
    </row>
    <row r="6" spans="1:34" x14ac:dyDescent="0.25">
      <c r="A6" s="15" t="s">
        <v>586</v>
      </c>
      <c r="B6" s="18" t="s">
        <v>369</v>
      </c>
      <c r="C6" s="18">
        <v>5</v>
      </c>
      <c r="D6" s="20" t="s">
        <v>407</v>
      </c>
      <c r="E6" s="20">
        <v>70</v>
      </c>
      <c r="F6" s="18" t="s">
        <v>410</v>
      </c>
      <c r="G6" s="19" t="s">
        <v>190</v>
      </c>
      <c r="H6" s="78" t="s">
        <v>402</v>
      </c>
      <c r="I6" s="78" t="s">
        <v>402</v>
      </c>
      <c r="J6" s="78"/>
      <c r="K6" s="78"/>
      <c r="R6" s="125" t="s">
        <v>202</v>
      </c>
      <c r="S6" s="261">
        <f t="shared" si="1"/>
        <v>0</v>
      </c>
      <c r="T6" s="170">
        <f t="shared" si="2"/>
        <v>0</v>
      </c>
      <c r="U6" s="179"/>
      <c r="V6" s="125" t="s">
        <v>202</v>
      </c>
      <c r="W6" s="261">
        <f t="shared" si="3"/>
        <v>0</v>
      </c>
      <c r="X6" s="6">
        <f t="shared" si="4"/>
        <v>22</v>
      </c>
    </row>
    <row r="7" spans="1:34" x14ac:dyDescent="0.25">
      <c r="A7" s="15" t="s">
        <v>1936</v>
      </c>
      <c r="B7" s="18" t="s">
        <v>369</v>
      </c>
      <c r="C7" s="20">
        <v>6</v>
      </c>
      <c r="D7" s="20" t="s">
        <v>407</v>
      </c>
      <c r="E7" s="20">
        <v>140</v>
      </c>
      <c r="F7" s="18" t="s">
        <v>405</v>
      </c>
      <c r="G7" s="19" t="s">
        <v>194</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485</v>
      </c>
      <c r="B8" s="18" t="s">
        <v>369</v>
      </c>
      <c r="C8" s="18">
        <v>7</v>
      </c>
      <c r="D8" s="20" t="s">
        <v>407</v>
      </c>
      <c r="E8" s="20">
        <v>50</v>
      </c>
      <c r="F8" s="18" t="s">
        <v>410</v>
      </c>
      <c r="G8" s="19" t="s">
        <v>190</v>
      </c>
      <c r="H8" s="78" t="s">
        <v>402</v>
      </c>
      <c r="I8" s="78" t="s">
        <v>402</v>
      </c>
      <c r="J8" s="78"/>
      <c r="K8" s="78"/>
      <c r="R8" s="125" t="s">
        <v>210</v>
      </c>
      <c r="S8" s="261">
        <f t="shared" si="1"/>
        <v>0</v>
      </c>
      <c r="T8" s="170">
        <f t="shared" si="2"/>
        <v>0</v>
      </c>
      <c r="U8" s="179"/>
      <c r="V8" s="125" t="s">
        <v>210</v>
      </c>
      <c r="W8" s="261">
        <f t="shared" si="3"/>
        <v>0</v>
      </c>
      <c r="X8" s="6">
        <f t="shared" si="4"/>
        <v>16</v>
      </c>
    </row>
    <row r="9" spans="1:34" x14ac:dyDescent="0.25">
      <c r="A9" s="15" t="s">
        <v>459</v>
      </c>
      <c r="B9" s="18" t="s">
        <v>369</v>
      </c>
      <c r="C9" s="20">
        <v>8</v>
      </c>
      <c r="D9" s="20" t="s">
        <v>407</v>
      </c>
      <c r="E9" s="20">
        <v>90</v>
      </c>
      <c r="F9" s="18" t="s">
        <v>405</v>
      </c>
      <c r="G9" s="19" t="s">
        <v>198</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409</v>
      </c>
      <c r="B10" s="18" t="s">
        <v>369</v>
      </c>
      <c r="C10" s="18">
        <v>9</v>
      </c>
      <c r="D10" s="20" t="s">
        <v>407</v>
      </c>
      <c r="E10" s="20">
        <v>130</v>
      </c>
      <c r="F10" s="18" t="s">
        <v>410</v>
      </c>
      <c r="G10" s="19" t="s">
        <v>194</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1269</v>
      </c>
      <c r="B11" s="18" t="s">
        <v>369</v>
      </c>
      <c r="C11" s="20">
        <v>10</v>
      </c>
      <c r="D11" s="20" t="s">
        <v>407</v>
      </c>
      <c r="E11" s="20">
        <v>90</v>
      </c>
      <c r="F11" s="18" t="s">
        <v>405</v>
      </c>
      <c r="G11" s="19" t="s">
        <v>194</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1254</v>
      </c>
      <c r="B12" s="18" t="s">
        <v>369</v>
      </c>
      <c r="C12" s="18">
        <v>11</v>
      </c>
      <c r="D12" s="20" t="s">
        <v>407</v>
      </c>
      <c r="E12" s="20">
        <v>150</v>
      </c>
      <c r="F12" s="18" t="s">
        <v>401</v>
      </c>
      <c r="G12" s="19" t="s">
        <v>198</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1415</v>
      </c>
      <c r="B13" s="18" t="s">
        <v>369</v>
      </c>
      <c r="C13" s="20">
        <v>12</v>
      </c>
      <c r="D13" s="20" t="s">
        <v>407</v>
      </c>
      <c r="E13" s="20">
        <v>120</v>
      </c>
      <c r="F13" s="18" t="s">
        <v>410</v>
      </c>
      <c r="G13" s="19" t="s">
        <v>194</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1899</v>
      </c>
      <c r="B14" s="18" t="s">
        <v>369</v>
      </c>
      <c r="C14" s="18">
        <v>13</v>
      </c>
      <c r="D14" s="20" t="s">
        <v>407</v>
      </c>
      <c r="E14" s="20">
        <v>60</v>
      </c>
      <c r="F14" s="18" t="s">
        <v>410</v>
      </c>
      <c r="G14" s="19"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1887</v>
      </c>
      <c r="B15" s="18" t="s">
        <v>369</v>
      </c>
      <c r="C15" s="20">
        <v>14</v>
      </c>
      <c r="D15" s="20" t="s">
        <v>407</v>
      </c>
      <c r="E15" s="20">
        <v>100</v>
      </c>
      <c r="F15" s="18" t="s">
        <v>405</v>
      </c>
      <c r="G15" s="19" t="s">
        <v>194</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2265</v>
      </c>
      <c r="B16" s="18" t="s">
        <v>369</v>
      </c>
      <c r="C16" s="18">
        <v>15</v>
      </c>
      <c r="D16" s="20" t="s">
        <v>407</v>
      </c>
      <c r="E16" s="20">
        <v>60</v>
      </c>
      <c r="F16" s="18" t="s">
        <v>410</v>
      </c>
      <c r="G16" s="19"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2266</v>
      </c>
      <c r="B17" s="18" t="s">
        <v>369</v>
      </c>
      <c r="C17" s="20">
        <v>16</v>
      </c>
      <c r="D17" s="20" t="s">
        <v>407</v>
      </c>
      <c r="E17" s="20">
        <v>100</v>
      </c>
      <c r="F17" s="18" t="s">
        <v>405</v>
      </c>
      <c r="G17" s="19" t="s">
        <v>202</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3006</v>
      </c>
      <c r="B18" s="18" t="s">
        <v>369</v>
      </c>
      <c r="C18" s="18">
        <v>17</v>
      </c>
      <c r="D18" s="20" t="s">
        <v>407</v>
      </c>
      <c r="E18" s="20">
        <v>50</v>
      </c>
      <c r="F18" s="18" t="s">
        <v>410</v>
      </c>
      <c r="G18" s="19" t="s">
        <v>190</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3006</v>
      </c>
      <c r="B19" s="18" t="s">
        <v>369</v>
      </c>
      <c r="C19" s="20">
        <v>18</v>
      </c>
      <c r="D19" s="20" t="s">
        <v>407</v>
      </c>
      <c r="E19" s="20">
        <v>60</v>
      </c>
      <c r="F19" s="18" t="s">
        <v>410</v>
      </c>
      <c r="G19" s="19"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3007</v>
      </c>
      <c r="B20" s="18" t="s">
        <v>369</v>
      </c>
      <c r="C20" s="18">
        <v>19</v>
      </c>
      <c r="D20" s="20" t="s">
        <v>407</v>
      </c>
      <c r="E20" s="20">
        <v>80</v>
      </c>
      <c r="F20" s="18" t="s">
        <v>405</v>
      </c>
      <c r="G20" s="21" t="s">
        <v>194</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3008</v>
      </c>
      <c r="B21" s="18" t="s">
        <v>369</v>
      </c>
      <c r="C21" s="20">
        <v>20</v>
      </c>
      <c r="D21" s="20" t="s">
        <v>407</v>
      </c>
      <c r="E21" s="20">
        <v>140</v>
      </c>
      <c r="F21" s="18" t="s">
        <v>401</v>
      </c>
      <c r="G21" s="19" t="s">
        <v>202</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3235</v>
      </c>
      <c r="B22" s="18" t="s">
        <v>369</v>
      </c>
      <c r="C22" s="18">
        <v>21</v>
      </c>
      <c r="D22" s="20" t="s">
        <v>407</v>
      </c>
      <c r="E22" s="20">
        <v>130</v>
      </c>
      <c r="F22" s="18" t="s">
        <v>410</v>
      </c>
      <c r="G22" s="19" t="s">
        <v>202</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3574</v>
      </c>
      <c r="B23" s="18" t="s">
        <v>369</v>
      </c>
      <c r="C23" s="20">
        <v>22</v>
      </c>
      <c r="D23" s="20" t="s">
        <v>425</v>
      </c>
      <c r="E23" s="20">
        <v>270</v>
      </c>
      <c r="F23" s="18" t="s">
        <v>410</v>
      </c>
      <c r="G23" s="21" t="s">
        <v>210</v>
      </c>
      <c r="H23" s="78" t="s">
        <v>402</v>
      </c>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580</v>
      </c>
      <c r="B24" s="18" t="s">
        <v>369</v>
      </c>
      <c r="C24" s="18">
        <v>23</v>
      </c>
      <c r="D24" s="20" t="s">
        <v>425</v>
      </c>
      <c r="E24" s="20">
        <v>70</v>
      </c>
      <c r="F24" s="18" t="s">
        <v>410</v>
      </c>
      <c r="G24" s="21" t="s">
        <v>190</v>
      </c>
      <c r="H24" s="78" t="s">
        <v>402</v>
      </c>
      <c r="I24" s="78" t="s">
        <v>402</v>
      </c>
      <c r="J24" s="78"/>
      <c r="K24" s="78"/>
      <c r="R24" s="125" t="s">
        <v>274</v>
      </c>
      <c r="S24" s="261">
        <f t="shared" si="1"/>
        <v>0</v>
      </c>
      <c r="T24" s="170">
        <f t="shared" si="2"/>
        <v>0</v>
      </c>
      <c r="U24" s="179"/>
      <c r="V24" s="125" t="s">
        <v>274</v>
      </c>
      <c r="W24" s="261">
        <f t="shared" si="3"/>
        <v>0</v>
      </c>
      <c r="X24" s="6">
        <f t="shared" si="4"/>
        <v>27</v>
      </c>
    </row>
    <row r="25" spans="1:24" ht="13.8" thickBot="1" x14ac:dyDescent="0.3">
      <c r="A25" s="15" t="s">
        <v>642</v>
      </c>
      <c r="B25" s="18" t="s">
        <v>369</v>
      </c>
      <c r="C25" s="20">
        <v>24</v>
      </c>
      <c r="D25" s="20" t="s">
        <v>425</v>
      </c>
      <c r="E25" s="20">
        <v>100</v>
      </c>
      <c r="F25" s="18" t="s">
        <v>405</v>
      </c>
      <c r="G25" s="19" t="s">
        <v>194</v>
      </c>
      <c r="H25" s="78" t="s">
        <v>402</v>
      </c>
      <c r="I25" s="78" t="s">
        <v>402</v>
      </c>
      <c r="J25" s="78"/>
      <c r="K25" s="78"/>
      <c r="R25" s="177" t="s">
        <v>278</v>
      </c>
      <c r="S25" s="262">
        <f t="shared" si="1"/>
        <v>0</v>
      </c>
      <c r="T25" s="209">
        <f t="shared" si="2"/>
        <v>0</v>
      </c>
      <c r="U25" s="179"/>
      <c r="V25" s="177" t="s">
        <v>278</v>
      </c>
      <c r="W25" s="262">
        <f t="shared" si="3"/>
        <v>0</v>
      </c>
      <c r="X25" s="7">
        <f t="shared" si="4"/>
        <v>35</v>
      </c>
    </row>
    <row r="26" spans="1:24" ht="13.8" thickBot="1" x14ac:dyDescent="0.3">
      <c r="A26" s="15" t="s">
        <v>618</v>
      </c>
      <c r="B26" s="18" t="s">
        <v>369</v>
      </c>
      <c r="C26" s="18">
        <v>25</v>
      </c>
      <c r="D26" s="20" t="s">
        <v>425</v>
      </c>
      <c r="E26" s="20">
        <v>110</v>
      </c>
      <c r="F26" s="18" t="s">
        <v>405</v>
      </c>
      <c r="G26" s="21" t="s">
        <v>194</v>
      </c>
      <c r="H26" s="78" t="s">
        <v>402</v>
      </c>
      <c r="I26" s="78" t="s">
        <v>402</v>
      </c>
      <c r="J26" s="78"/>
      <c r="K26" s="78"/>
      <c r="R26" s="171" t="s">
        <v>101</v>
      </c>
      <c r="S26" s="172"/>
      <c r="T26" s="186">
        <f>SUM(T27:T49)</f>
        <v>0</v>
      </c>
      <c r="U26" s="179"/>
      <c r="V26" s="188" t="s">
        <v>103</v>
      </c>
      <c r="W26" s="241"/>
      <c r="X26" s="243">
        <f>SUM(X27:X49)</f>
        <v>193</v>
      </c>
    </row>
    <row r="27" spans="1:24" x14ac:dyDescent="0.25">
      <c r="A27" s="15" t="s">
        <v>992</v>
      </c>
      <c r="B27" s="18" t="s">
        <v>369</v>
      </c>
      <c r="C27" s="20">
        <v>26</v>
      </c>
      <c r="D27" s="20" t="s">
        <v>425</v>
      </c>
      <c r="E27" s="20">
        <v>80</v>
      </c>
      <c r="F27" s="18" t="s">
        <v>410</v>
      </c>
      <c r="G27" s="21" t="s">
        <v>190</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67</v>
      </c>
    </row>
    <row r="28" spans="1:24" x14ac:dyDescent="0.25">
      <c r="A28" s="15" t="s">
        <v>986</v>
      </c>
      <c r="B28" s="18" t="s">
        <v>369</v>
      </c>
      <c r="C28" s="18">
        <v>27</v>
      </c>
      <c r="D28" s="20" t="s">
        <v>425</v>
      </c>
      <c r="E28" s="20">
        <v>120</v>
      </c>
      <c r="F28" s="18" t="s">
        <v>405</v>
      </c>
      <c r="G28" s="21" t="s">
        <v>198</v>
      </c>
      <c r="H28" s="78" t="s">
        <v>402</v>
      </c>
      <c r="I28" s="78" t="s">
        <v>402</v>
      </c>
      <c r="J28" s="78"/>
      <c r="K28" s="78"/>
      <c r="R28" s="125" t="s">
        <v>194</v>
      </c>
      <c r="S28" s="169">
        <f t="shared" si="5"/>
        <v>0</v>
      </c>
      <c r="T28" s="170">
        <f t="shared" si="6"/>
        <v>0</v>
      </c>
      <c r="U28" s="179"/>
      <c r="V28" s="264" t="s">
        <v>194</v>
      </c>
      <c r="W28" s="267">
        <f t="shared" si="7"/>
        <v>0</v>
      </c>
      <c r="X28" s="6">
        <f t="shared" si="8"/>
        <v>66</v>
      </c>
    </row>
    <row r="29" spans="1:24" x14ac:dyDescent="0.25">
      <c r="A29" s="15" t="s">
        <v>980</v>
      </c>
      <c r="B29" s="18" t="s">
        <v>369</v>
      </c>
      <c r="C29" s="20">
        <v>28</v>
      </c>
      <c r="D29" s="20" t="s">
        <v>425</v>
      </c>
      <c r="E29" s="20">
        <v>130</v>
      </c>
      <c r="F29" s="18" t="s">
        <v>410</v>
      </c>
      <c r="G29" s="21" t="s">
        <v>198</v>
      </c>
      <c r="H29" s="78" t="s">
        <v>402</v>
      </c>
      <c r="I29" s="78" t="s">
        <v>402</v>
      </c>
      <c r="J29" s="78"/>
      <c r="K29" s="78"/>
      <c r="R29" s="125" t="s">
        <v>198</v>
      </c>
      <c r="S29" s="169">
        <f t="shared" si="5"/>
        <v>0</v>
      </c>
      <c r="T29" s="170">
        <f t="shared" si="6"/>
        <v>0</v>
      </c>
      <c r="U29" s="179"/>
      <c r="V29" s="264" t="s">
        <v>198</v>
      </c>
      <c r="W29" s="267">
        <f t="shared" si="7"/>
        <v>0</v>
      </c>
      <c r="X29" s="6">
        <f t="shared" si="8"/>
        <v>38</v>
      </c>
    </row>
    <row r="30" spans="1:24" x14ac:dyDescent="0.25">
      <c r="A30" s="15" t="s">
        <v>1303</v>
      </c>
      <c r="B30" s="18" t="s">
        <v>369</v>
      </c>
      <c r="C30" s="18">
        <v>29</v>
      </c>
      <c r="D30" s="20" t="s">
        <v>425</v>
      </c>
      <c r="E30" s="20">
        <v>110</v>
      </c>
      <c r="F30" s="18" t="s">
        <v>410</v>
      </c>
      <c r="G30" s="21" t="s">
        <v>194</v>
      </c>
      <c r="H30" s="78" t="s">
        <v>402</v>
      </c>
      <c r="I30" s="78" t="s">
        <v>402</v>
      </c>
      <c r="J30" s="78"/>
      <c r="K30" s="78"/>
      <c r="R30" s="125" t="s">
        <v>202</v>
      </c>
      <c r="S30" s="169">
        <f t="shared" si="5"/>
        <v>0</v>
      </c>
      <c r="T30" s="170">
        <f t="shared" si="6"/>
        <v>0</v>
      </c>
      <c r="U30" s="179"/>
      <c r="V30" s="264" t="s">
        <v>202</v>
      </c>
      <c r="W30" s="267">
        <f t="shared" si="7"/>
        <v>0</v>
      </c>
      <c r="X30" s="6">
        <f t="shared" si="8"/>
        <v>22</v>
      </c>
    </row>
    <row r="31" spans="1:24" x14ac:dyDescent="0.25">
      <c r="A31" s="15" t="s">
        <v>2368</v>
      </c>
      <c r="B31" s="18" t="s">
        <v>369</v>
      </c>
      <c r="C31" s="20">
        <v>30</v>
      </c>
      <c r="D31" s="20" t="s">
        <v>425</v>
      </c>
      <c r="E31" s="20">
        <v>70</v>
      </c>
      <c r="F31" s="18" t="s">
        <v>410</v>
      </c>
      <c r="G31" s="21" t="s">
        <v>202</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2267</v>
      </c>
      <c r="B32" s="18" t="s">
        <v>369</v>
      </c>
      <c r="C32" s="18">
        <v>31</v>
      </c>
      <c r="D32" s="20" t="s">
        <v>425</v>
      </c>
      <c r="E32" s="20">
        <v>80</v>
      </c>
      <c r="F32" s="18" t="s">
        <v>410</v>
      </c>
      <c r="G32" s="21"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2268</v>
      </c>
      <c r="B33" s="18" t="s">
        <v>369</v>
      </c>
      <c r="C33" s="20">
        <v>32</v>
      </c>
      <c r="D33" s="20" t="s">
        <v>425</v>
      </c>
      <c r="E33" s="20">
        <v>110</v>
      </c>
      <c r="F33" s="18" t="s">
        <v>405</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2269</v>
      </c>
      <c r="B34" s="18" t="s">
        <v>369</v>
      </c>
      <c r="C34" s="18">
        <v>33</v>
      </c>
      <c r="D34" s="20" t="s">
        <v>425</v>
      </c>
      <c r="E34" s="20">
        <v>170</v>
      </c>
      <c r="F34" s="18" t="s">
        <v>401</v>
      </c>
      <c r="G34" s="21"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2370</v>
      </c>
      <c r="B35" s="18" t="s">
        <v>369</v>
      </c>
      <c r="C35" s="20">
        <v>34</v>
      </c>
      <c r="D35" s="20" t="s">
        <v>425</v>
      </c>
      <c r="E35" s="20">
        <v>80</v>
      </c>
      <c r="F35" s="18" t="s">
        <v>410</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3575</v>
      </c>
      <c r="B36" s="18" t="s">
        <v>369</v>
      </c>
      <c r="C36" s="18">
        <v>35</v>
      </c>
      <c r="D36" s="20" t="s">
        <v>425</v>
      </c>
      <c r="E36" s="20">
        <v>210</v>
      </c>
      <c r="F36" s="18" t="s">
        <v>405</v>
      </c>
      <c r="G36" s="21" t="s">
        <v>210</v>
      </c>
      <c r="H36" s="78" t="s">
        <v>402</v>
      </c>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15" t="s">
        <v>2677</v>
      </c>
      <c r="B37" s="18" t="s">
        <v>369</v>
      </c>
      <c r="C37" s="20">
        <v>36</v>
      </c>
      <c r="D37" s="20" t="s">
        <v>425</v>
      </c>
      <c r="E37" s="20">
        <v>70</v>
      </c>
      <c r="F37" s="18" t="s">
        <v>410</v>
      </c>
      <c r="G37" s="21"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2678</v>
      </c>
      <c r="B38" s="18" t="s">
        <v>369</v>
      </c>
      <c r="C38" s="18">
        <v>37</v>
      </c>
      <c r="D38" s="20" t="s">
        <v>425</v>
      </c>
      <c r="E38" s="20">
        <v>130</v>
      </c>
      <c r="F38" s="18" t="s">
        <v>405</v>
      </c>
      <c r="G38" s="21"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3576</v>
      </c>
      <c r="B39" s="18" t="s">
        <v>369</v>
      </c>
      <c r="C39" s="20">
        <v>38</v>
      </c>
      <c r="D39" s="20" t="s">
        <v>404</v>
      </c>
      <c r="E39" s="20">
        <v>270</v>
      </c>
      <c r="F39" s="18" t="s">
        <v>410</v>
      </c>
      <c r="G39" s="21" t="s">
        <v>210</v>
      </c>
      <c r="H39" s="78" t="s">
        <v>402</v>
      </c>
      <c r="I39" s="78" t="s">
        <v>402</v>
      </c>
      <c r="J39" s="78"/>
      <c r="K39" s="78" t="s">
        <v>402</v>
      </c>
      <c r="R39" s="125" t="s">
        <v>238</v>
      </c>
      <c r="S39" s="169">
        <f t="shared" si="5"/>
        <v>0</v>
      </c>
      <c r="T39" s="170">
        <f t="shared" si="6"/>
        <v>0</v>
      </c>
      <c r="U39" s="204"/>
      <c r="V39" s="264" t="s">
        <v>238</v>
      </c>
      <c r="W39" s="267">
        <f t="shared" si="7"/>
        <v>0</v>
      </c>
      <c r="X39" s="6">
        <f t="shared" si="8"/>
        <v>0</v>
      </c>
    </row>
    <row r="40" spans="1:24" ht="13.8" thickBot="1" x14ac:dyDescent="0.3">
      <c r="A40" s="15" t="s">
        <v>3087</v>
      </c>
      <c r="B40" s="18" t="s">
        <v>369</v>
      </c>
      <c r="C40" s="18">
        <v>39</v>
      </c>
      <c r="D40" s="20" t="s">
        <v>404</v>
      </c>
      <c r="E40" s="20">
        <v>60</v>
      </c>
      <c r="F40" s="18" t="s">
        <v>410</v>
      </c>
      <c r="G40" s="19"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691</v>
      </c>
      <c r="B41" s="18" t="s">
        <v>369</v>
      </c>
      <c r="C41" s="20">
        <v>40</v>
      </c>
      <c r="D41" s="20" t="s">
        <v>404</v>
      </c>
      <c r="E41" s="20">
        <v>60</v>
      </c>
      <c r="F41" s="18" t="s">
        <v>410</v>
      </c>
      <c r="G41" s="21" t="s">
        <v>190</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676</v>
      </c>
      <c r="B42" s="18" t="s">
        <v>369</v>
      </c>
      <c r="C42" s="18">
        <v>41</v>
      </c>
      <c r="D42" s="20" t="s">
        <v>404</v>
      </c>
      <c r="E42" s="20">
        <v>110</v>
      </c>
      <c r="F42" s="18" t="s">
        <v>405</v>
      </c>
      <c r="G42" s="21"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627</v>
      </c>
      <c r="B43" s="18" t="s">
        <v>369</v>
      </c>
      <c r="C43" s="20">
        <v>42</v>
      </c>
      <c r="D43" s="20" t="s">
        <v>404</v>
      </c>
      <c r="E43" s="20">
        <v>110</v>
      </c>
      <c r="F43" s="18"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436</v>
      </c>
      <c r="B44" s="18" t="s">
        <v>369</v>
      </c>
      <c r="C44" s="18">
        <v>43</v>
      </c>
      <c r="D44" s="20" t="s">
        <v>404</v>
      </c>
      <c r="E44" s="20">
        <v>70</v>
      </c>
      <c r="F44" s="18"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1839</v>
      </c>
      <c r="B45" s="18" t="s">
        <v>369</v>
      </c>
      <c r="C45" s="20">
        <v>44</v>
      </c>
      <c r="D45" s="20" t="s">
        <v>404</v>
      </c>
      <c r="E45" s="20">
        <v>90</v>
      </c>
      <c r="F45" s="18" t="s">
        <v>405</v>
      </c>
      <c r="G45" s="21" t="s">
        <v>198</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1225</v>
      </c>
      <c r="B46" s="18" t="s">
        <v>369</v>
      </c>
      <c r="C46" s="18">
        <v>45</v>
      </c>
      <c r="D46" s="20" t="s">
        <v>404</v>
      </c>
      <c r="E46" s="20">
        <v>120</v>
      </c>
      <c r="F46" s="18" t="s">
        <v>410</v>
      </c>
      <c r="G46" s="21"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1206</v>
      </c>
      <c r="B47" s="18" t="s">
        <v>369</v>
      </c>
      <c r="C47" s="20">
        <v>46</v>
      </c>
      <c r="D47" s="20" t="s">
        <v>404</v>
      </c>
      <c r="E47" s="20">
        <v>200</v>
      </c>
      <c r="F47" s="18" t="s">
        <v>405</v>
      </c>
      <c r="G47" s="21" t="s">
        <v>198</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1310</v>
      </c>
      <c r="B48" s="18" t="s">
        <v>369</v>
      </c>
      <c r="C48" s="18">
        <v>47</v>
      </c>
      <c r="D48" s="20" t="s">
        <v>404</v>
      </c>
      <c r="E48" s="20">
        <v>60</v>
      </c>
      <c r="F48" s="18" t="s">
        <v>410</v>
      </c>
      <c r="G48" s="21"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1418</v>
      </c>
      <c r="B49" s="18" t="s">
        <v>369</v>
      </c>
      <c r="C49" s="20">
        <v>48</v>
      </c>
      <c r="D49" s="20" t="s">
        <v>404</v>
      </c>
      <c r="E49" s="20">
        <v>120</v>
      </c>
      <c r="F49" s="18" t="s">
        <v>405</v>
      </c>
      <c r="G49" s="21" t="s">
        <v>198</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1427</v>
      </c>
      <c r="B50" s="18" t="s">
        <v>369</v>
      </c>
      <c r="C50" s="18">
        <v>49</v>
      </c>
      <c r="D50" s="20" t="s">
        <v>404</v>
      </c>
      <c r="E50" s="20">
        <v>60</v>
      </c>
      <c r="F50" s="18" t="s">
        <v>410</v>
      </c>
      <c r="G50" s="21" t="s">
        <v>190</v>
      </c>
      <c r="H50" s="78" t="s">
        <v>402</v>
      </c>
      <c r="I50" s="78" t="s">
        <v>402</v>
      </c>
      <c r="J50" s="78"/>
      <c r="K50" s="78"/>
      <c r="U50" s="179"/>
      <c r="V50" s="188" t="s">
        <v>458</v>
      </c>
      <c r="W50" s="206"/>
      <c r="X50" s="207">
        <f>SUM(X51:X73)</f>
        <v>464</v>
      </c>
    </row>
    <row r="51" spans="1:24" x14ac:dyDescent="0.25">
      <c r="A51" s="15" t="s">
        <v>1427</v>
      </c>
      <c r="B51" s="18" t="s">
        <v>369</v>
      </c>
      <c r="C51" s="20">
        <v>50</v>
      </c>
      <c r="D51" s="20" t="s">
        <v>404</v>
      </c>
      <c r="E51" s="20">
        <v>70</v>
      </c>
      <c r="F51" s="18" t="s">
        <v>410</v>
      </c>
      <c r="G51" s="19" t="s">
        <v>190</v>
      </c>
      <c r="H51" s="78" t="s">
        <v>402</v>
      </c>
      <c r="I51" s="78" t="s">
        <v>402</v>
      </c>
      <c r="J51" s="78"/>
      <c r="K51" s="78"/>
      <c r="U51" s="269"/>
      <c r="V51" s="124" t="s">
        <v>190</v>
      </c>
      <c r="W51" s="169">
        <f>S3+S27+W3+W27</f>
        <v>0</v>
      </c>
      <c r="X51" s="170">
        <f>T3+T27+X3+X27</f>
        <v>134</v>
      </c>
    </row>
    <row r="52" spans="1:24" x14ac:dyDescent="0.25">
      <c r="A52" s="15" t="s">
        <v>1421</v>
      </c>
      <c r="B52" s="18" t="s">
        <v>369</v>
      </c>
      <c r="C52" s="18">
        <v>51</v>
      </c>
      <c r="D52" s="20" t="s">
        <v>404</v>
      </c>
      <c r="E52" s="20">
        <v>100</v>
      </c>
      <c r="F52" s="18" t="s">
        <v>405</v>
      </c>
      <c r="G52" s="21" t="s">
        <v>194</v>
      </c>
      <c r="H52" s="78" t="s">
        <v>402</v>
      </c>
      <c r="I52" s="78" t="s">
        <v>402</v>
      </c>
      <c r="J52" s="78"/>
      <c r="K52" s="78"/>
      <c r="U52" s="269"/>
      <c r="V52" s="125" t="s">
        <v>194</v>
      </c>
      <c r="W52" s="169">
        <f t="shared" ref="W52:X67" si="9">S4+S28+W4+W28</f>
        <v>0</v>
      </c>
      <c r="X52" s="170">
        <f t="shared" si="9"/>
        <v>132</v>
      </c>
    </row>
    <row r="53" spans="1:24" x14ac:dyDescent="0.25">
      <c r="A53" s="15" t="s">
        <v>1405</v>
      </c>
      <c r="B53" s="18" t="s">
        <v>369</v>
      </c>
      <c r="C53" s="20">
        <v>52</v>
      </c>
      <c r="D53" s="20" t="s">
        <v>404</v>
      </c>
      <c r="E53" s="20">
        <v>160</v>
      </c>
      <c r="F53" s="18" t="s">
        <v>401</v>
      </c>
      <c r="G53" s="21" t="s">
        <v>198</v>
      </c>
      <c r="H53" s="78" t="s">
        <v>402</v>
      </c>
      <c r="I53" s="78" t="s">
        <v>402</v>
      </c>
      <c r="J53" s="78"/>
      <c r="K53" s="78"/>
      <c r="U53" s="269"/>
      <c r="V53" s="125" t="s">
        <v>198</v>
      </c>
      <c r="W53" s="169">
        <f t="shared" si="9"/>
        <v>0</v>
      </c>
      <c r="X53" s="170">
        <f t="shared" si="9"/>
        <v>76</v>
      </c>
    </row>
    <row r="54" spans="1:24" x14ac:dyDescent="0.25">
      <c r="A54" s="15" t="s">
        <v>1518</v>
      </c>
      <c r="B54" s="18" t="s">
        <v>369</v>
      </c>
      <c r="C54" s="18">
        <v>53</v>
      </c>
      <c r="D54" s="20" t="s">
        <v>404</v>
      </c>
      <c r="E54" s="20">
        <v>130</v>
      </c>
      <c r="F54" s="18" t="s">
        <v>410</v>
      </c>
      <c r="G54" s="21" t="s">
        <v>198</v>
      </c>
      <c r="H54" s="78" t="s">
        <v>402</v>
      </c>
      <c r="I54" s="78" t="s">
        <v>402</v>
      </c>
      <c r="J54" s="78"/>
      <c r="K54" s="78"/>
      <c r="U54" s="269"/>
      <c r="V54" s="125" t="s">
        <v>202</v>
      </c>
      <c r="W54" s="169">
        <f t="shared" si="9"/>
        <v>0</v>
      </c>
      <c r="X54" s="170">
        <f t="shared" si="9"/>
        <v>44</v>
      </c>
    </row>
    <row r="55" spans="1:24" x14ac:dyDescent="0.25">
      <c r="A55" s="15" t="s">
        <v>1861</v>
      </c>
      <c r="B55" s="18" t="s">
        <v>369</v>
      </c>
      <c r="C55" s="20">
        <v>54</v>
      </c>
      <c r="D55" s="20" t="s">
        <v>404</v>
      </c>
      <c r="E55" s="20">
        <v>60</v>
      </c>
      <c r="F55" s="18" t="s">
        <v>410</v>
      </c>
      <c r="G55" s="21" t="s">
        <v>190</v>
      </c>
      <c r="H55" s="78" t="s">
        <v>402</v>
      </c>
      <c r="I55" s="78" t="s">
        <v>402</v>
      </c>
      <c r="J55" s="78"/>
      <c r="K55" s="78"/>
      <c r="U55" s="269"/>
      <c r="V55" s="125" t="s">
        <v>206</v>
      </c>
      <c r="W55" s="169">
        <f t="shared" si="9"/>
        <v>0</v>
      </c>
      <c r="X55" s="170">
        <f t="shared" si="9"/>
        <v>0</v>
      </c>
    </row>
    <row r="56" spans="1:24" x14ac:dyDescent="0.25">
      <c r="A56" s="15" t="s">
        <v>1848</v>
      </c>
      <c r="B56" s="18" t="s">
        <v>369</v>
      </c>
      <c r="C56" s="18">
        <v>55</v>
      </c>
      <c r="D56" s="20" t="s">
        <v>404</v>
      </c>
      <c r="E56" s="20">
        <v>80</v>
      </c>
      <c r="F56" s="18" t="s">
        <v>405</v>
      </c>
      <c r="G56" s="19" t="s">
        <v>194</v>
      </c>
      <c r="H56" s="78" t="s">
        <v>402</v>
      </c>
      <c r="I56" s="78" t="s">
        <v>402</v>
      </c>
      <c r="J56" s="78"/>
      <c r="K56" s="78"/>
      <c r="U56" s="270"/>
      <c r="V56" s="125" t="s">
        <v>210</v>
      </c>
      <c r="W56" s="169">
        <f t="shared" si="9"/>
        <v>0</v>
      </c>
      <c r="X56" s="170">
        <f t="shared" si="9"/>
        <v>16</v>
      </c>
    </row>
    <row r="57" spans="1:24" ht="13.8" thickBot="1" x14ac:dyDescent="0.3">
      <c r="A57" s="15" t="s">
        <v>1815</v>
      </c>
      <c r="B57" s="18" t="s">
        <v>369</v>
      </c>
      <c r="C57" s="20">
        <v>56</v>
      </c>
      <c r="D57" s="20" t="s">
        <v>404</v>
      </c>
      <c r="E57" s="20">
        <v>160</v>
      </c>
      <c r="F57" s="18" t="s">
        <v>401</v>
      </c>
      <c r="G57" s="21" t="s">
        <v>198</v>
      </c>
      <c r="H57" s="78" t="s">
        <v>402</v>
      </c>
      <c r="I57" s="78" t="s">
        <v>402</v>
      </c>
      <c r="J57" s="78"/>
      <c r="K57" s="78"/>
      <c r="U57" s="271"/>
      <c r="V57" s="125" t="s">
        <v>214</v>
      </c>
      <c r="W57" s="169">
        <f t="shared" si="9"/>
        <v>0</v>
      </c>
      <c r="X57" s="170">
        <f t="shared" si="9"/>
        <v>0</v>
      </c>
    </row>
    <row r="58" spans="1:24" ht="13.8" thickBot="1" x14ac:dyDescent="0.3">
      <c r="A58" s="15" t="s">
        <v>1951</v>
      </c>
      <c r="B58" s="18" t="s">
        <v>369</v>
      </c>
      <c r="C58" s="18">
        <v>57</v>
      </c>
      <c r="D58" s="20" t="s">
        <v>404</v>
      </c>
      <c r="E58" s="20">
        <v>70</v>
      </c>
      <c r="F58" s="18" t="s">
        <v>410</v>
      </c>
      <c r="G58" s="21" t="s">
        <v>198</v>
      </c>
      <c r="H58" s="78" t="s">
        <v>402</v>
      </c>
      <c r="I58" s="78" t="s">
        <v>402</v>
      </c>
      <c r="J58" s="78"/>
      <c r="K58" s="78"/>
      <c r="U58" s="271"/>
      <c r="V58" s="125" t="s">
        <v>218</v>
      </c>
      <c r="W58" s="169">
        <f t="shared" si="9"/>
        <v>0</v>
      </c>
      <c r="X58" s="170">
        <f t="shared" si="9"/>
        <v>0</v>
      </c>
    </row>
    <row r="59" spans="1:24" ht="13.8" thickBot="1" x14ac:dyDescent="0.3">
      <c r="A59" s="15" t="s">
        <v>2372</v>
      </c>
      <c r="B59" s="18" t="s">
        <v>369</v>
      </c>
      <c r="C59" s="20">
        <v>58</v>
      </c>
      <c r="D59" s="20" t="s">
        <v>404</v>
      </c>
      <c r="E59" s="20">
        <v>60</v>
      </c>
      <c r="F59" s="18" t="s">
        <v>410</v>
      </c>
      <c r="G59" s="21" t="s">
        <v>190</v>
      </c>
      <c r="H59" s="78" t="s">
        <v>402</v>
      </c>
      <c r="I59" s="78" t="s">
        <v>402</v>
      </c>
      <c r="J59" s="78"/>
      <c r="K59" s="78"/>
      <c r="U59" s="271"/>
      <c r="V59" s="125" t="s">
        <v>222</v>
      </c>
      <c r="W59" s="169">
        <f t="shared" si="9"/>
        <v>0</v>
      </c>
      <c r="X59" s="170">
        <f t="shared" si="9"/>
        <v>0</v>
      </c>
    </row>
    <row r="60" spans="1:24" ht="13.8" thickBot="1" x14ac:dyDescent="0.3">
      <c r="A60" s="15" t="s">
        <v>2281</v>
      </c>
      <c r="B60" s="18" t="s">
        <v>369</v>
      </c>
      <c r="C60" s="18">
        <v>59</v>
      </c>
      <c r="D60" s="20" t="s">
        <v>404</v>
      </c>
      <c r="E60" s="20">
        <v>60</v>
      </c>
      <c r="F60" s="18" t="s">
        <v>410</v>
      </c>
      <c r="G60" s="21" t="s">
        <v>190</v>
      </c>
      <c r="H60" s="78" t="s">
        <v>402</v>
      </c>
      <c r="I60" s="78" t="s">
        <v>402</v>
      </c>
      <c r="J60" s="78"/>
      <c r="K60" s="78"/>
      <c r="U60" s="271"/>
      <c r="V60" s="125" t="s">
        <v>226</v>
      </c>
      <c r="W60" s="169">
        <f t="shared" si="9"/>
        <v>0</v>
      </c>
      <c r="X60" s="170">
        <f t="shared" si="9"/>
        <v>0</v>
      </c>
    </row>
    <row r="61" spans="1:24" ht="13.8" thickBot="1" x14ac:dyDescent="0.3">
      <c r="A61" s="15" t="s">
        <v>2282</v>
      </c>
      <c r="B61" s="18" t="s">
        <v>369</v>
      </c>
      <c r="C61" s="20">
        <v>60</v>
      </c>
      <c r="D61" s="20" t="s">
        <v>404</v>
      </c>
      <c r="E61" s="20">
        <v>110</v>
      </c>
      <c r="F61" s="18" t="s">
        <v>405</v>
      </c>
      <c r="G61" s="21" t="s">
        <v>198</v>
      </c>
      <c r="H61" s="78" t="s">
        <v>402</v>
      </c>
      <c r="I61" s="78" t="s">
        <v>402</v>
      </c>
      <c r="J61" s="78"/>
      <c r="K61" s="78"/>
      <c r="U61" s="271"/>
      <c r="V61" s="126" t="s">
        <v>230</v>
      </c>
      <c r="W61" s="169">
        <f t="shared" si="9"/>
        <v>0</v>
      </c>
      <c r="X61" s="170">
        <f t="shared" si="9"/>
        <v>0</v>
      </c>
    </row>
    <row r="62" spans="1:24" ht="13.8" thickBot="1" x14ac:dyDescent="0.3">
      <c r="A62" s="15" t="s">
        <v>2470</v>
      </c>
      <c r="B62" s="18" t="s">
        <v>369</v>
      </c>
      <c r="C62" s="18">
        <v>61</v>
      </c>
      <c r="D62" s="20" t="s">
        <v>404</v>
      </c>
      <c r="E62" s="20">
        <v>130</v>
      </c>
      <c r="F62" s="18" t="s">
        <v>410</v>
      </c>
      <c r="G62" s="19" t="s">
        <v>202</v>
      </c>
      <c r="H62" s="78" t="s">
        <v>402</v>
      </c>
      <c r="I62" s="78" t="s">
        <v>402</v>
      </c>
      <c r="J62" s="78"/>
      <c r="K62" s="78"/>
      <c r="U62" s="271"/>
      <c r="V62" s="125" t="s">
        <v>234</v>
      </c>
      <c r="W62" s="169">
        <f t="shared" si="9"/>
        <v>0</v>
      </c>
      <c r="X62" s="170">
        <f t="shared" si="9"/>
        <v>0</v>
      </c>
    </row>
    <row r="63" spans="1:24" ht="13.8" thickBot="1" x14ac:dyDescent="0.3">
      <c r="A63" s="15" t="s">
        <v>3028</v>
      </c>
      <c r="B63" s="18" t="s">
        <v>369</v>
      </c>
      <c r="C63" s="20">
        <v>62</v>
      </c>
      <c r="D63" s="20" t="s">
        <v>404</v>
      </c>
      <c r="E63" s="20">
        <v>180</v>
      </c>
      <c r="F63" s="18" t="s">
        <v>410</v>
      </c>
      <c r="G63" s="19" t="s">
        <v>202</v>
      </c>
      <c r="H63" s="78" t="s">
        <v>402</v>
      </c>
      <c r="I63" s="78" t="s">
        <v>402</v>
      </c>
      <c r="J63" s="78"/>
      <c r="K63" s="78"/>
      <c r="U63" s="271"/>
      <c r="V63" s="125" t="s">
        <v>238</v>
      </c>
      <c r="W63" s="169">
        <f t="shared" si="9"/>
        <v>0</v>
      </c>
      <c r="X63" s="170">
        <f t="shared" si="9"/>
        <v>0</v>
      </c>
    </row>
    <row r="64" spans="1:24" ht="13.8" thickBot="1" x14ac:dyDescent="0.3">
      <c r="A64" s="15" t="s">
        <v>3089</v>
      </c>
      <c r="B64" s="18" t="s">
        <v>369</v>
      </c>
      <c r="C64" s="18">
        <v>63</v>
      </c>
      <c r="D64" s="20" t="s">
        <v>404</v>
      </c>
      <c r="E64" s="20">
        <v>180</v>
      </c>
      <c r="F64" s="18" t="s">
        <v>410</v>
      </c>
      <c r="G64" s="21" t="s">
        <v>210</v>
      </c>
      <c r="H64" s="78" t="s">
        <v>402</v>
      </c>
      <c r="I64" s="78" t="s">
        <v>402</v>
      </c>
      <c r="J64" s="78"/>
      <c r="K64" s="78" t="s">
        <v>402</v>
      </c>
      <c r="U64" s="271"/>
      <c r="V64" s="125" t="s">
        <v>242</v>
      </c>
      <c r="W64" s="169">
        <f t="shared" si="9"/>
        <v>0</v>
      </c>
      <c r="X64" s="170">
        <f t="shared" si="9"/>
        <v>0</v>
      </c>
    </row>
    <row r="65" spans="1:24" ht="13.8" thickBot="1" x14ac:dyDescent="0.3">
      <c r="A65" s="15" t="s">
        <v>3029</v>
      </c>
      <c r="B65" s="18" t="s">
        <v>369</v>
      </c>
      <c r="C65" s="20">
        <v>64</v>
      </c>
      <c r="D65" s="20" t="s">
        <v>404</v>
      </c>
      <c r="E65" s="20">
        <v>60</v>
      </c>
      <c r="F65" s="18" t="s">
        <v>410</v>
      </c>
      <c r="G65" s="19" t="s">
        <v>190</v>
      </c>
      <c r="H65" s="78" t="s">
        <v>402</v>
      </c>
      <c r="I65" s="78" t="s">
        <v>402</v>
      </c>
      <c r="J65" s="78"/>
      <c r="K65" s="78"/>
      <c r="U65" s="271"/>
      <c r="V65" s="125" t="s">
        <v>246</v>
      </c>
      <c r="W65" s="169">
        <f t="shared" si="9"/>
        <v>0</v>
      </c>
      <c r="X65" s="170">
        <f t="shared" si="9"/>
        <v>0</v>
      </c>
    </row>
    <row r="66" spans="1:24" ht="13.8" thickBot="1" x14ac:dyDescent="0.3">
      <c r="A66" s="15" t="s">
        <v>3030</v>
      </c>
      <c r="B66" s="18" t="s">
        <v>369</v>
      </c>
      <c r="C66" s="18">
        <v>65</v>
      </c>
      <c r="D66" s="20" t="s">
        <v>404</v>
      </c>
      <c r="E66" s="20">
        <v>100</v>
      </c>
      <c r="F66" s="18" t="s">
        <v>405</v>
      </c>
      <c r="G66" s="19" t="s">
        <v>194</v>
      </c>
      <c r="H66" s="78" t="s">
        <v>402</v>
      </c>
      <c r="I66" s="78" t="s">
        <v>402</v>
      </c>
      <c r="J66" s="78"/>
      <c r="K66" s="78"/>
      <c r="U66" s="271"/>
      <c r="V66" s="125" t="s">
        <v>250</v>
      </c>
      <c r="W66" s="169">
        <f t="shared" si="9"/>
        <v>0</v>
      </c>
      <c r="X66" s="170">
        <f t="shared" si="9"/>
        <v>0</v>
      </c>
    </row>
    <row r="67" spans="1:24" ht="13.8" thickBot="1" x14ac:dyDescent="0.3">
      <c r="A67" s="15" t="s">
        <v>477</v>
      </c>
      <c r="B67" s="18" t="s">
        <v>369</v>
      </c>
      <c r="C67" s="20">
        <v>66</v>
      </c>
      <c r="D67" s="20" t="s">
        <v>400</v>
      </c>
      <c r="E67" s="20">
        <v>70</v>
      </c>
      <c r="F67" s="18" t="s">
        <v>410</v>
      </c>
      <c r="G67" s="21" t="s">
        <v>190</v>
      </c>
      <c r="H67" s="78" t="s">
        <v>402</v>
      </c>
      <c r="I67" s="78" t="s">
        <v>402</v>
      </c>
      <c r="J67" s="78"/>
      <c r="K67" s="78"/>
      <c r="U67" s="271"/>
      <c r="V67" s="125" t="s">
        <v>254</v>
      </c>
      <c r="W67" s="169">
        <f t="shared" si="9"/>
        <v>0</v>
      </c>
      <c r="X67" s="170">
        <f t="shared" si="9"/>
        <v>0</v>
      </c>
    </row>
    <row r="68" spans="1:24" ht="13.8" thickBot="1" x14ac:dyDescent="0.3">
      <c r="A68" s="15" t="s">
        <v>537</v>
      </c>
      <c r="B68" s="18" t="s">
        <v>369</v>
      </c>
      <c r="C68" s="18">
        <v>67</v>
      </c>
      <c r="D68" s="20" t="s">
        <v>400</v>
      </c>
      <c r="E68" s="20">
        <v>120</v>
      </c>
      <c r="F68" s="18" t="s">
        <v>405</v>
      </c>
      <c r="G68" s="21" t="s">
        <v>198</v>
      </c>
      <c r="H68" s="78" t="s">
        <v>402</v>
      </c>
      <c r="I68" s="78" t="s">
        <v>402</v>
      </c>
      <c r="J68" s="78"/>
      <c r="K68" s="78"/>
      <c r="U68" s="271"/>
      <c r="V68" s="125" t="s">
        <v>258</v>
      </c>
      <c r="W68" s="169">
        <f t="shared" ref="W68:X73" si="10">S20+S44+W20+W44</f>
        <v>0</v>
      </c>
      <c r="X68" s="170">
        <f t="shared" si="10"/>
        <v>0</v>
      </c>
    </row>
    <row r="69" spans="1:24" ht="13.8" thickBot="1" x14ac:dyDescent="0.3">
      <c r="A69" s="15" t="s">
        <v>575</v>
      </c>
      <c r="B69" s="18" t="s">
        <v>369</v>
      </c>
      <c r="C69" s="20">
        <v>68</v>
      </c>
      <c r="D69" s="20" t="s">
        <v>400</v>
      </c>
      <c r="E69" s="20">
        <v>60</v>
      </c>
      <c r="F69" s="18" t="s">
        <v>410</v>
      </c>
      <c r="G69" s="21" t="s">
        <v>190</v>
      </c>
      <c r="H69" s="78" t="s">
        <v>402</v>
      </c>
      <c r="I69" s="78" t="s">
        <v>402</v>
      </c>
      <c r="J69" s="78"/>
      <c r="K69" s="78"/>
      <c r="U69" s="271"/>
      <c r="V69" s="125" t="s">
        <v>262</v>
      </c>
      <c r="W69" s="169">
        <f t="shared" si="10"/>
        <v>0</v>
      </c>
      <c r="X69" s="170">
        <f t="shared" si="10"/>
        <v>0</v>
      </c>
    </row>
    <row r="70" spans="1:24" ht="13.8" thickBot="1" x14ac:dyDescent="0.3">
      <c r="A70" s="15" t="s">
        <v>532</v>
      </c>
      <c r="B70" s="18" t="s">
        <v>369</v>
      </c>
      <c r="C70" s="18">
        <v>69</v>
      </c>
      <c r="D70" s="20" t="s">
        <v>400</v>
      </c>
      <c r="E70" s="20">
        <v>80</v>
      </c>
      <c r="F70" s="18" t="s">
        <v>405</v>
      </c>
      <c r="G70" s="21" t="s">
        <v>202</v>
      </c>
      <c r="H70" s="78" t="s">
        <v>402</v>
      </c>
      <c r="I70" s="78" t="s">
        <v>402</v>
      </c>
      <c r="J70" s="78"/>
      <c r="K70" s="78"/>
      <c r="U70" s="271"/>
      <c r="V70" s="125" t="s">
        <v>266</v>
      </c>
      <c r="W70" s="169">
        <f t="shared" si="10"/>
        <v>0</v>
      </c>
      <c r="X70" s="170">
        <f t="shared" si="10"/>
        <v>0</v>
      </c>
    </row>
    <row r="71" spans="1:24" ht="13.8" thickBot="1" x14ac:dyDescent="0.3">
      <c r="A71" s="15" t="s">
        <v>619</v>
      </c>
      <c r="B71" s="18" t="s">
        <v>369</v>
      </c>
      <c r="C71" s="20">
        <v>70</v>
      </c>
      <c r="D71" s="20" t="s">
        <v>400</v>
      </c>
      <c r="E71" s="20">
        <v>100</v>
      </c>
      <c r="F71" s="18" t="s">
        <v>405</v>
      </c>
      <c r="G71" s="21" t="s">
        <v>194</v>
      </c>
      <c r="H71" s="78" t="s">
        <v>402</v>
      </c>
      <c r="I71" s="78" t="s">
        <v>402</v>
      </c>
      <c r="J71" s="78"/>
      <c r="K71" s="78"/>
      <c r="U71" s="271"/>
      <c r="V71" s="125" t="s">
        <v>270</v>
      </c>
      <c r="W71" s="169">
        <f t="shared" si="10"/>
        <v>0</v>
      </c>
      <c r="X71" s="170">
        <f t="shared" si="10"/>
        <v>0</v>
      </c>
    </row>
    <row r="72" spans="1:24" ht="13.8" thickBot="1" x14ac:dyDescent="0.3">
      <c r="A72" s="15" t="s">
        <v>463</v>
      </c>
      <c r="B72" s="18" t="s">
        <v>369</v>
      </c>
      <c r="C72" s="18">
        <v>71</v>
      </c>
      <c r="D72" s="20" t="s">
        <v>400</v>
      </c>
      <c r="E72" s="20">
        <v>60</v>
      </c>
      <c r="F72" s="18" t="s">
        <v>410</v>
      </c>
      <c r="G72" s="21" t="s">
        <v>190</v>
      </c>
      <c r="H72" s="78" t="s">
        <v>402</v>
      </c>
      <c r="I72" s="78" t="s">
        <v>402</v>
      </c>
      <c r="J72" s="78"/>
      <c r="K72" s="78"/>
      <c r="U72" s="271"/>
      <c r="V72" s="125" t="s">
        <v>274</v>
      </c>
      <c r="W72" s="169">
        <f t="shared" si="10"/>
        <v>0</v>
      </c>
      <c r="X72" s="170">
        <f t="shared" si="10"/>
        <v>27</v>
      </c>
    </row>
    <row r="73" spans="1:24" ht="13.8" thickBot="1" x14ac:dyDescent="0.3">
      <c r="A73" s="15" t="s">
        <v>447</v>
      </c>
      <c r="B73" s="18" t="s">
        <v>369</v>
      </c>
      <c r="C73" s="20">
        <v>72</v>
      </c>
      <c r="D73" s="20" t="s">
        <v>400</v>
      </c>
      <c r="E73" s="20">
        <v>110</v>
      </c>
      <c r="F73" s="18" t="s">
        <v>405</v>
      </c>
      <c r="G73" s="21" t="s">
        <v>198</v>
      </c>
      <c r="H73" s="78" t="s">
        <v>402</v>
      </c>
      <c r="I73" s="78" t="s">
        <v>402</v>
      </c>
      <c r="J73" s="78"/>
      <c r="K73" s="78"/>
      <c r="U73" s="271"/>
      <c r="V73" s="177" t="s">
        <v>278</v>
      </c>
      <c r="W73" s="169">
        <f t="shared" si="10"/>
        <v>0</v>
      </c>
      <c r="X73" s="170">
        <f t="shared" si="10"/>
        <v>35</v>
      </c>
    </row>
    <row r="74" spans="1:24" x14ac:dyDescent="0.25">
      <c r="A74" s="15" t="s">
        <v>3035</v>
      </c>
      <c r="B74" s="18" t="s">
        <v>369</v>
      </c>
      <c r="C74" s="18">
        <v>73</v>
      </c>
      <c r="D74" s="20" t="s">
        <v>400</v>
      </c>
      <c r="E74" s="20">
        <v>80</v>
      </c>
      <c r="F74" s="18" t="s">
        <v>410</v>
      </c>
      <c r="G74" s="21" t="s">
        <v>194</v>
      </c>
      <c r="H74" s="78" t="s">
        <v>402</v>
      </c>
      <c r="I74" s="78" t="s">
        <v>402</v>
      </c>
      <c r="J74" s="78"/>
      <c r="K74" s="78"/>
    </row>
    <row r="75" spans="1:24" x14ac:dyDescent="0.25">
      <c r="A75" s="15" t="s">
        <v>3035</v>
      </c>
      <c r="B75" s="18" t="s">
        <v>369</v>
      </c>
      <c r="C75" s="20">
        <v>74</v>
      </c>
      <c r="D75" s="20" t="s">
        <v>400</v>
      </c>
      <c r="E75" s="20">
        <v>70</v>
      </c>
      <c r="F75" s="18" t="s">
        <v>410</v>
      </c>
      <c r="G75" s="21" t="s">
        <v>190</v>
      </c>
      <c r="H75" s="78" t="s">
        <v>402</v>
      </c>
      <c r="I75" s="78" t="s">
        <v>402</v>
      </c>
      <c r="J75" s="78"/>
      <c r="K75" s="78"/>
    </row>
    <row r="76" spans="1:24" x14ac:dyDescent="0.25">
      <c r="A76" s="15" t="s">
        <v>3577</v>
      </c>
      <c r="B76" s="18" t="s">
        <v>369</v>
      </c>
      <c r="C76" s="18">
        <v>75</v>
      </c>
      <c r="D76" s="20" t="s">
        <v>421</v>
      </c>
      <c r="E76" s="20">
        <v>270</v>
      </c>
      <c r="F76" s="18" t="s">
        <v>410</v>
      </c>
      <c r="G76" s="21" t="s">
        <v>210</v>
      </c>
      <c r="H76" s="78" t="s">
        <v>402</v>
      </c>
      <c r="I76" s="78" t="s">
        <v>402</v>
      </c>
      <c r="J76" s="78"/>
      <c r="K76" s="78" t="s">
        <v>402</v>
      </c>
    </row>
    <row r="77" spans="1:24" x14ac:dyDescent="0.25">
      <c r="A77" s="15" t="s">
        <v>573</v>
      </c>
      <c r="B77" s="18" t="s">
        <v>369</v>
      </c>
      <c r="C77" s="20">
        <v>76</v>
      </c>
      <c r="D77" s="20" t="s">
        <v>421</v>
      </c>
      <c r="E77" s="20">
        <v>60</v>
      </c>
      <c r="F77" s="18" t="s">
        <v>410</v>
      </c>
      <c r="G77" s="21" t="s">
        <v>190</v>
      </c>
      <c r="H77" s="78" t="s">
        <v>402</v>
      </c>
      <c r="I77" s="78" t="s">
        <v>402</v>
      </c>
      <c r="J77" s="78"/>
      <c r="K77" s="78"/>
    </row>
    <row r="78" spans="1:24" x14ac:dyDescent="0.25">
      <c r="A78" s="15" t="s">
        <v>684</v>
      </c>
      <c r="B78" s="18" t="s">
        <v>369</v>
      </c>
      <c r="C78" s="20">
        <v>77</v>
      </c>
      <c r="D78" s="20" t="s">
        <v>421</v>
      </c>
      <c r="E78" s="20">
        <v>100</v>
      </c>
      <c r="F78" s="18" t="s">
        <v>405</v>
      </c>
      <c r="G78" s="21" t="s">
        <v>198</v>
      </c>
      <c r="H78" s="78" t="s">
        <v>402</v>
      </c>
      <c r="I78" s="78" t="s">
        <v>402</v>
      </c>
      <c r="J78" s="78"/>
      <c r="K78" s="78"/>
    </row>
    <row r="79" spans="1:24" x14ac:dyDescent="0.25">
      <c r="A79" s="15" t="s">
        <v>474</v>
      </c>
      <c r="B79" s="18" t="s">
        <v>369</v>
      </c>
      <c r="C79" s="20">
        <v>78</v>
      </c>
      <c r="D79" s="20" t="s">
        <v>421</v>
      </c>
      <c r="E79" s="20">
        <v>60</v>
      </c>
      <c r="F79" s="18" t="s">
        <v>410</v>
      </c>
      <c r="G79" s="21" t="s">
        <v>190</v>
      </c>
      <c r="H79" s="78" t="s">
        <v>402</v>
      </c>
      <c r="I79" s="78" t="s">
        <v>402</v>
      </c>
      <c r="J79" s="78"/>
      <c r="K79" s="78"/>
    </row>
    <row r="80" spans="1:24" x14ac:dyDescent="0.25">
      <c r="A80" s="15" t="s">
        <v>461</v>
      </c>
      <c r="B80" s="18" t="s">
        <v>369</v>
      </c>
      <c r="C80" s="20">
        <v>79</v>
      </c>
      <c r="D80" s="20" t="s">
        <v>421</v>
      </c>
      <c r="E80" s="20">
        <v>80</v>
      </c>
      <c r="F80" s="18" t="s">
        <v>405</v>
      </c>
      <c r="G80" s="21" t="s">
        <v>198</v>
      </c>
      <c r="H80" s="78" t="s">
        <v>402</v>
      </c>
      <c r="I80" s="78" t="s">
        <v>402</v>
      </c>
      <c r="J80" s="78"/>
      <c r="K80" s="78"/>
    </row>
    <row r="81" spans="1:11" x14ac:dyDescent="0.25">
      <c r="A81" s="15" t="s">
        <v>1231</v>
      </c>
      <c r="B81" s="18" t="s">
        <v>369</v>
      </c>
      <c r="C81" s="20">
        <v>80</v>
      </c>
      <c r="D81" s="20" t="s">
        <v>421</v>
      </c>
      <c r="E81" s="20">
        <v>60</v>
      </c>
      <c r="F81" s="18" t="s">
        <v>410</v>
      </c>
      <c r="G81" s="21" t="s">
        <v>190</v>
      </c>
      <c r="H81" s="78" t="s">
        <v>402</v>
      </c>
      <c r="I81" s="78" t="s">
        <v>402</v>
      </c>
      <c r="J81" s="78"/>
      <c r="K81" s="78"/>
    </row>
    <row r="82" spans="1:11" x14ac:dyDescent="0.25">
      <c r="A82" s="15" t="s">
        <v>1216</v>
      </c>
      <c r="B82" s="18" t="s">
        <v>369</v>
      </c>
      <c r="C82" s="20">
        <v>81</v>
      </c>
      <c r="D82" s="20" t="s">
        <v>421</v>
      </c>
      <c r="E82" s="20">
        <v>80</v>
      </c>
      <c r="F82" s="18" t="s">
        <v>405</v>
      </c>
      <c r="G82" s="21" t="s">
        <v>194</v>
      </c>
      <c r="H82" s="78" t="s">
        <v>402</v>
      </c>
      <c r="I82" s="78" t="s">
        <v>402</v>
      </c>
      <c r="J82" s="78"/>
      <c r="K82" s="78"/>
    </row>
    <row r="83" spans="1:11" x14ac:dyDescent="0.25">
      <c r="A83" s="15" t="s">
        <v>1914</v>
      </c>
      <c r="B83" s="18" t="s">
        <v>369</v>
      </c>
      <c r="C83" s="20">
        <v>82</v>
      </c>
      <c r="D83" s="20" t="s">
        <v>421</v>
      </c>
      <c r="E83" s="20">
        <v>160</v>
      </c>
      <c r="F83" s="18" t="s">
        <v>401</v>
      </c>
      <c r="G83" s="21" t="s">
        <v>202</v>
      </c>
      <c r="H83" s="78" t="s">
        <v>402</v>
      </c>
      <c r="I83" s="78" t="s">
        <v>402</v>
      </c>
      <c r="J83" s="78"/>
      <c r="K83" s="78"/>
    </row>
    <row r="84" spans="1:11" x14ac:dyDescent="0.25">
      <c r="A84" s="15" t="s">
        <v>1275</v>
      </c>
      <c r="B84" s="18" t="s">
        <v>369</v>
      </c>
      <c r="C84" s="20">
        <v>83</v>
      </c>
      <c r="D84" s="20" t="s">
        <v>421</v>
      </c>
      <c r="E84" s="20">
        <v>40</v>
      </c>
      <c r="F84" s="18" t="s">
        <v>410</v>
      </c>
      <c r="G84" s="21" t="s">
        <v>190</v>
      </c>
      <c r="H84" s="78" t="s">
        <v>402</v>
      </c>
      <c r="I84" s="78" t="s">
        <v>402</v>
      </c>
      <c r="J84" s="78"/>
      <c r="K84" s="78"/>
    </row>
    <row r="85" spans="1:11" x14ac:dyDescent="0.25">
      <c r="A85" s="15" t="s">
        <v>1255</v>
      </c>
      <c r="B85" s="18" t="s">
        <v>369</v>
      </c>
      <c r="C85" s="20">
        <v>84</v>
      </c>
      <c r="D85" s="20" t="s">
        <v>421</v>
      </c>
      <c r="E85" s="20">
        <v>90</v>
      </c>
      <c r="F85" s="18" t="s">
        <v>405</v>
      </c>
      <c r="G85" s="21" t="s">
        <v>194</v>
      </c>
      <c r="H85" s="78" t="s">
        <v>402</v>
      </c>
      <c r="I85" s="78" t="s">
        <v>402</v>
      </c>
      <c r="J85" s="78"/>
      <c r="K85" s="78"/>
    </row>
    <row r="86" spans="1:11" x14ac:dyDescent="0.25">
      <c r="A86" s="15" t="s">
        <v>1813</v>
      </c>
      <c r="B86" s="18" t="s">
        <v>369</v>
      </c>
      <c r="C86" s="20">
        <v>85</v>
      </c>
      <c r="D86" s="20" t="s">
        <v>421</v>
      </c>
      <c r="E86" s="20">
        <v>160</v>
      </c>
      <c r="F86" s="18" t="s">
        <v>401</v>
      </c>
      <c r="G86" s="21" t="s">
        <v>202</v>
      </c>
      <c r="H86" s="78" t="s">
        <v>402</v>
      </c>
      <c r="I86" s="78" t="s">
        <v>402</v>
      </c>
      <c r="J86" s="78"/>
      <c r="K86" s="78"/>
    </row>
    <row r="87" spans="1:11" x14ac:dyDescent="0.25">
      <c r="A87" s="15" t="s">
        <v>1935</v>
      </c>
      <c r="B87" s="18" t="s">
        <v>369</v>
      </c>
      <c r="C87" s="20">
        <v>86</v>
      </c>
      <c r="D87" s="20" t="s">
        <v>421</v>
      </c>
      <c r="E87" s="20">
        <v>70</v>
      </c>
      <c r="F87" s="18" t="s">
        <v>410</v>
      </c>
      <c r="G87" s="21" t="s">
        <v>194</v>
      </c>
      <c r="H87" s="78" t="s">
        <v>402</v>
      </c>
      <c r="I87" s="78" t="s">
        <v>402</v>
      </c>
      <c r="J87" s="78"/>
      <c r="K87" s="78"/>
    </row>
    <row r="88" spans="1:11" x14ac:dyDescent="0.25">
      <c r="A88" s="15" t="s">
        <v>2291</v>
      </c>
      <c r="B88" s="18" t="s">
        <v>369</v>
      </c>
      <c r="C88" s="20">
        <v>87</v>
      </c>
      <c r="D88" s="20" t="s">
        <v>421</v>
      </c>
      <c r="E88" s="20">
        <v>60</v>
      </c>
      <c r="F88" s="18" t="s">
        <v>410</v>
      </c>
      <c r="G88" s="21" t="s">
        <v>190</v>
      </c>
      <c r="H88" s="78" t="s">
        <v>402</v>
      </c>
      <c r="I88" s="78" t="s">
        <v>402</v>
      </c>
      <c r="J88" s="78"/>
      <c r="K88" s="78"/>
    </row>
    <row r="89" spans="1:11" x14ac:dyDescent="0.25">
      <c r="A89" s="15" t="s">
        <v>2292</v>
      </c>
      <c r="B89" s="18" t="s">
        <v>369</v>
      </c>
      <c r="C89" s="20">
        <v>88</v>
      </c>
      <c r="D89" s="20" t="s">
        <v>421</v>
      </c>
      <c r="E89" s="20">
        <v>90</v>
      </c>
      <c r="F89" s="18" t="s">
        <v>405</v>
      </c>
      <c r="G89" s="21" t="s">
        <v>198</v>
      </c>
      <c r="H89" s="78" t="s">
        <v>402</v>
      </c>
      <c r="I89" s="78" t="s">
        <v>402</v>
      </c>
      <c r="J89" s="78"/>
      <c r="K89" s="78"/>
    </row>
    <row r="90" spans="1:11" x14ac:dyDescent="0.25">
      <c r="A90" s="15" t="s">
        <v>2403</v>
      </c>
      <c r="B90" s="18" t="s">
        <v>369</v>
      </c>
      <c r="C90" s="20">
        <v>89</v>
      </c>
      <c r="D90" s="20" t="s">
        <v>421</v>
      </c>
      <c r="E90" s="20">
        <v>90</v>
      </c>
      <c r="F90" s="18" t="s">
        <v>410</v>
      </c>
      <c r="G90" s="21" t="s">
        <v>190</v>
      </c>
      <c r="H90" s="78" t="s">
        <v>402</v>
      </c>
      <c r="I90" s="78" t="s">
        <v>402</v>
      </c>
      <c r="J90" s="78"/>
      <c r="K90" s="78"/>
    </row>
    <row r="91" spans="1:11" x14ac:dyDescent="0.25">
      <c r="A91" s="15" t="s">
        <v>2404</v>
      </c>
      <c r="B91" s="18" t="s">
        <v>369</v>
      </c>
      <c r="C91" s="20">
        <v>90</v>
      </c>
      <c r="D91" s="20" t="s">
        <v>421</v>
      </c>
      <c r="E91" s="20">
        <v>140</v>
      </c>
      <c r="F91" s="18" t="s">
        <v>405</v>
      </c>
      <c r="G91" s="21" t="s">
        <v>198</v>
      </c>
      <c r="H91" s="78" t="s">
        <v>402</v>
      </c>
      <c r="I91" s="78" t="s">
        <v>402</v>
      </c>
      <c r="J91" s="78"/>
      <c r="K91" s="78"/>
    </row>
    <row r="92" spans="1:11" x14ac:dyDescent="0.25">
      <c r="A92" s="15" t="s">
        <v>2687</v>
      </c>
      <c r="B92" s="18" t="s">
        <v>369</v>
      </c>
      <c r="C92" s="20">
        <v>91</v>
      </c>
      <c r="D92" s="20" t="s">
        <v>421</v>
      </c>
      <c r="E92" s="20">
        <v>60</v>
      </c>
      <c r="F92" s="18" t="s">
        <v>410</v>
      </c>
      <c r="G92" s="21" t="s">
        <v>190</v>
      </c>
      <c r="H92" s="78" t="s">
        <v>402</v>
      </c>
      <c r="I92" s="78" t="s">
        <v>402</v>
      </c>
      <c r="J92" s="78"/>
      <c r="K92" s="78"/>
    </row>
    <row r="93" spans="1:11" x14ac:dyDescent="0.25">
      <c r="A93" s="15" t="s">
        <v>2694</v>
      </c>
      <c r="B93" s="18" t="s">
        <v>369</v>
      </c>
      <c r="C93" s="20">
        <v>92</v>
      </c>
      <c r="D93" s="20" t="s">
        <v>421</v>
      </c>
      <c r="E93" s="20">
        <v>120</v>
      </c>
      <c r="F93" s="18" t="s">
        <v>405</v>
      </c>
      <c r="G93" s="21" t="s">
        <v>198</v>
      </c>
      <c r="H93" s="78" t="s">
        <v>402</v>
      </c>
      <c r="I93" s="78" t="s">
        <v>402</v>
      </c>
      <c r="J93" s="78"/>
      <c r="K93" s="78"/>
    </row>
    <row r="94" spans="1:11" x14ac:dyDescent="0.25">
      <c r="A94" s="15" t="s">
        <v>2639</v>
      </c>
      <c r="B94" s="18" t="s">
        <v>369</v>
      </c>
      <c r="C94" s="20">
        <v>93</v>
      </c>
      <c r="D94" s="20" t="s">
        <v>421</v>
      </c>
      <c r="E94" s="20">
        <v>60</v>
      </c>
      <c r="F94" s="18" t="s">
        <v>410</v>
      </c>
      <c r="G94" s="21" t="s">
        <v>190</v>
      </c>
      <c r="H94" s="78" t="s">
        <v>402</v>
      </c>
      <c r="I94" s="78" t="s">
        <v>402</v>
      </c>
      <c r="J94" s="78"/>
      <c r="K94" s="78"/>
    </row>
    <row r="95" spans="1:11" x14ac:dyDescent="0.25">
      <c r="A95" s="15" t="s">
        <v>2640</v>
      </c>
      <c r="B95" s="18" t="s">
        <v>369</v>
      </c>
      <c r="C95" s="20">
        <v>94</v>
      </c>
      <c r="D95" s="20" t="s">
        <v>421</v>
      </c>
      <c r="E95" s="20">
        <v>120</v>
      </c>
      <c r="F95" s="18" t="s">
        <v>405</v>
      </c>
      <c r="G95" s="21" t="s">
        <v>198</v>
      </c>
      <c r="H95" s="78" t="s">
        <v>402</v>
      </c>
      <c r="I95" s="78" t="s">
        <v>402</v>
      </c>
      <c r="J95" s="78"/>
      <c r="K95" s="78"/>
    </row>
    <row r="96" spans="1:11" x14ac:dyDescent="0.25">
      <c r="A96" s="15" t="s">
        <v>3578</v>
      </c>
      <c r="B96" s="18" t="s">
        <v>369</v>
      </c>
      <c r="C96" s="20">
        <v>95</v>
      </c>
      <c r="D96" s="20" t="s">
        <v>421</v>
      </c>
      <c r="E96" s="20">
        <v>170</v>
      </c>
      <c r="F96" s="18" t="s">
        <v>410</v>
      </c>
      <c r="G96" s="21" t="s">
        <v>210</v>
      </c>
      <c r="H96" s="78" t="s">
        <v>402</v>
      </c>
      <c r="I96" s="78" t="s">
        <v>402</v>
      </c>
      <c r="J96" s="78"/>
      <c r="K96" s="78" t="s">
        <v>402</v>
      </c>
    </row>
    <row r="97" spans="1:11" x14ac:dyDescent="0.25">
      <c r="A97" s="15" t="s">
        <v>3096</v>
      </c>
      <c r="B97" s="18" t="s">
        <v>369</v>
      </c>
      <c r="C97" s="20">
        <v>96</v>
      </c>
      <c r="D97" s="20" t="s">
        <v>421</v>
      </c>
      <c r="E97" s="20">
        <v>70</v>
      </c>
      <c r="F97" s="18" t="s">
        <v>410</v>
      </c>
      <c r="G97" s="21" t="s">
        <v>194</v>
      </c>
      <c r="H97" s="78" t="s">
        <v>402</v>
      </c>
      <c r="I97" s="78" t="s">
        <v>402</v>
      </c>
      <c r="J97" s="78"/>
      <c r="K97" s="78"/>
    </row>
    <row r="98" spans="1:11" x14ac:dyDescent="0.25">
      <c r="A98" s="15" t="s">
        <v>3096</v>
      </c>
      <c r="B98" s="18" t="s">
        <v>369</v>
      </c>
      <c r="C98" s="20">
        <v>97</v>
      </c>
      <c r="D98" s="20" t="s">
        <v>421</v>
      </c>
      <c r="E98" s="20">
        <v>70</v>
      </c>
      <c r="F98" s="18" t="s">
        <v>410</v>
      </c>
      <c r="G98" s="21" t="s">
        <v>198</v>
      </c>
      <c r="H98" s="78" t="s">
        <v>402</v>
      </c>
      <c r="I98" s="78" t="s">
        <v>402</v>
      </c>
      <c r="J98" s="78"/>
      <c r="K98" s="78"/>
    </row>
    <row r="99" spans="1:11" x14ac:dyDescent="0.25">
      <c r="A99" s="15" t="s">
        <v>3097</v>
      </c>
      <c r="B99" s="18" t="s">
        <v>369</v>
      </c>
      <c r="C99" s="20">
        <v>98</v>
      </c>
      <c r="D99" s="20" t="s">
        <v>421</v>
      </c>
      <c r="E99" s="20">
        <v>130</v>
      </c>
      <c r="F99" s="18" t="s">
        <v>410</v>
      </c>
      <c r="G99" s="21" t="s">
        <v>194</v>
      </c>
      <c r="H99" s="78" t="s">
        <v>402</v>
      </c>
      <c r="I99" s="78" t="s">
        <v>402</v>
      </c>
      <c r="J99" s="78"/>
      <c r="K99" s="78"/>
    </row>
    <row r="100" spans="1:11" x14ac:dyDescent="0.25">
      <c r="A100" s="15" t="s">
        <v>3041</v>
      </c>
      <c r="B100" s="18" t="s">
        <v>369</v>
      </c>
      <c r="C100" s="20">
        <v>99</v>
      </c>
      <c r="D100" s="20" t="s">
        <v>421</v>
      </c>
      <c r="E100" s="20">
        <v>50</v>
      </c>
      <c r="F100" s="18" t="s">
        <v>410</v>
      </c>
      <c r="G100" s="21" t="s">
        <v>190</v>
      </c>
      <c r="H100" s="78" t="s">
        <v>402</v>
      </c>
      <c r="I100" s="78" t="s">
        <v>402</v>
      </c>
      <c r="J100" s="78"/>
      <c r="K100" s="78"/>
    </row>
    <row r="101" spans="1:11" x14ac:dyDescent="0.25">
      <c r="A101" s="15" t="s">
        <v>3041</v>
      </c>
      <c r="B101" s="18" t="s">
        <v>369</v>
      </c>
      <c r="C101" s="20">
        <v>100</v>
      </c>
      <c r="D101" s="20" t="s">
        <v>421</v>
      </c>
      <c r="E101" s="20">
        <v>60</v>
      </c>
      <c r="F101" s="18" t="s">
        <v>410</v>
      </c>
      <c r="G101" s="21" t="s">
        <v>190</v>
      </c>
      <c r="H101" s="78" t="s">
        <v>402</v>
      </c>
      <c r="I101" s="78" t="s">
        <v>402</v>
      </c>
      <c r="J101" s="78"/>
      <c r="K101" s="78"/>
    </row>
    <row r="102" spans="1:11" x14ac:dyDescent="0.25">
      <c r="A102" s="15" t="s">
        <v>3193</v>
      </c>
      <c r="B102" s="18" t="s">
        <v>369</v>
      </c>
      <c r="C102" s="20">
        <v>101</v>
      </c>
      <c r="D102" s="20" t="s">
        <v>421</v>
      </c>
      <c r="E102" s="20">
        <v>90</v>
      </c>
      <c r="F102" s="18" t="s">
        <v>405</v>
      </c>
      <c r="G102" s="21" t="s">
        <v>194</v>
      </c>
      <c r="H102" s="78" t="s">
        <v>402</v>
      </c>
      <c r="I102" s="78" t="s">
        <v>402</v>
      </c>
      <c r="J102" s="78"/>
      <c r="K102" s="78"/>
    </row>
    <row r="103" spans="1:11" x14ac:dyDescent="0.25">
      <c r="A103" s="15" t="s">
        <v>3099</v>
      </c>
      <c r="B103" s="18" t="s">
        <v>369</v>
      </c>
      <c r="C103" s="20">
        <v>102</v>
      </c>
      <c r="D103" s="20" t="s">
        <v>421</v>
      </c>
      <c r="E103" s="20">
        <v>160</v>
      </c>
      <c r="F103" s="18" t="s">
        <v>401</v>
      </c>
      <c r="G103" s="21" t="s">
        <v>202</v>
      </c>
      <c r="H103" s="78" t="s">
        <v>402</v>
      </c>
      <c r="I103" s="78" t="s">
        <v>402</v>
      </c>
      <c r="J103" s="78"/>
      <c r="K103" s="78"/>
    </row>
    <row r="104" spans="1:11" x14ac:dyDescent="0.25">
      <c r="A104" s="15" t="s">
        <v>3163</v>
      </c>
      <c r="B104" s="18" t="s">
        <v>369</v>
      </c>
      <c r="C104" s="20">
        <v>103</v>
      </c>
      <c r="D104" s="20" t="s">
        <v>421</v>
      </c>
      <c r="E104" s="20">
        <v>60</v>
      </c>
      <c r="F104" s="18" t="s">
        <v>410</v>
      </c>
      <c r="G104" s="21" t="s">
        <v>198</v>
      </c>
      <c r="H104" s="78" t="s">
        <v>402</v>
      </c>
      <c r="I104" s="78" t="s">
        <v>402</v>
      </c>
      <c r="J104" s="78"/>
      <c r="K104" s="78"/>
    </row>
    <row r="105" spans="1:11" x14ac:dyDescent="0.25">
      <c r="A105" s="15" t="s">
        <v>3383</v>
      </c>
      <c r="B105" s="18" t="s">
        <v>369</v>
      </c>
      <c r="C105" s="20">
        <v>104</v>
      </c>
      <c r="D105" s="20" t="s">
        <v>421</v>
      </c>
      <c r="E105" s="20">
        <v>110</v>
      </c>
      <c r="F105" s="18" t="s">
        <v>410</v>
      </c>
      <c r="G105" s="21" t="s">
        <v>202</v>
      </c>
      <c r="H105" s="78" t="s">
        <v>402</v>
      </c>
      <c r="I105" s="78" t="s">
        <v>402</v>
      </c>
      <c r="J105" s="78"/>
      <c r="K105" s="78"/>
    </row>
    <row r="106" spans="1:11" x14ac:dyDescent="0.25">
      <c r="A106" s="15" t="s">
        <v>476</v>
      </c>
      <c r="B106" s="18" t="s">
        <v>369</v>
      </c>
      <c r="C106" s="20">
        <v>105</v>
      </c>
      <c r="D106" s="20" t="s">
        <v>431</v>
      </c>
      <c r="E106" s="20">
        <v>110</v>
      </c>
      <c r="F106" s="18" t="s">
        <v>410</v>
      </c>
      <c r="G106" s="21" t="s">
        <v>190</v>
      </c>
      <c r="H106" s="78" t="s">
        <v>402</v>
      </c>
      <c r="I106" s="78" t="s">
        <v>402</v>
      </c>
      <c r="J106" s="78"/>
      <c r="K106" s="78"/>
    </row>
    <row r="107" spans="1:11" x14ac:dyDescent="0.25">
      <c r="A107" s="15" t="s">
        <v>1208</v>
      </c>
      <c r="B107" s="18" t="s">
        <v>369</v>
      </c>
      <c r="C107" s="20">
        <v>106</v>
      </c>
      <c r="D107" s="20" t="s">
        <v>431</v>
      </c>
      <c r="E107" s="20">
        <v>80</v>
      </c>
      <c r="F107" s="18" t="s">
        <v>410</v>
      </c>
      <c r="G107" s="21" t="s">
        <v>190</v>
      </c>
      <c r="H107" s="78" t="s">
        <v>402</v>
      </c>
      <c r="I107" s="78" t="s">
        <v>402</v>
      </c>
      <c r="J107" s="78"/>
      <c r="K107" s="78"/>
    </row>
    <row r="108" spans="1:11" x14ac:dyDescent="0.25">
      <c r="A108" s="15" t="s">
        <v>1278</v>
      </c>
      <c r="B108" s="18" t="s">
        <v>369</v>
      </c>
      <c r="C108" s="20">
        <v>107</v>
      </c>
      <c r="D108" s="20" t="s">
        <v>431</v>
      </c>
      <c r="E108" s="20">
        <v>50</v>
      </c>
      <c r="F108" s="18" t="s">
        <v>410</v>
      </c>
      <c r="G108" s="21" t="s">
        <v>190</v>
      </c>
      <c r="H108" s="78" t="s">
        <v>402</v>
      </c>
      <c r="I108" s="78" t="s">
        <v>402</v>
      </c>
      <c r="J108" s="78"/>
      <c r="K108" s="78"/>
    </row>
    <row r="109" spans="1:11" x14ac:dyDescent="0.25">
      <c r="A109" s="15" t="s">
        <v>1278</v>
      </c>
      <c r="B109" s="18" t="s">
        <v>369</v>
      </c>
      <c r="C109" s="20">
        <v>108</v>
      </c>
      <c r="D109" s="20" t="s">
        <v>431</v>
      </c>
      <c r="E109" s="20">
        <v>60</v>
      </c>
      <c r="F109" s="18" t="s">
        <v>410</v>
      </c>
      <c r="G109" s="21" t="s">
        <v>190</v>
      </c>
      <c r="H109" s="78" t="s">
        <v>402</v>
      </c>
      <c r="I109" s="78" t="s">
        <v>402</v>
      </c>
      <c r="J109" s="78"/>
      <c r="K109" s="78"/>
    </row>
    <row r="110" spans="1:11" x14ac:dyDescent="0.25">
      <c r="A110" s="15" t="s">
        <v>1306</v>
      </c>
      <c r="B110" s="18" t="s">
        <v>369</v>
      </c>
      <c r="C110" s="20">
        <v>109</v>
      </c>
      <c r="D110" s="20" t="s">
        <v>431</v>
      </c>
      <c r="E110" s="20">
        <v>80</v>
      </c>
      <c r="F110" s="18" t="s">
        <v>405</v>
      </c>
      <c r="G110" s="21" t="s">
        <v>194</v>
      </c>
      <c r="H110" s="78" t="s">
        <v>402</v>
      </c>
      <c r="I110" s="78" t="s">
        <v>402</v>
      </c>
      <c r="J110" s="78"/>
      <c r="K110" s="78"/>
    </row>
    <row r="111" spans="1:11" x14ac:dyDescent="0.25">
      <c r="A111" s="15" t="s">
        <v>3579</v>
      </c>
      <c r="B111" s="18" t="s">
        <v>369</v>
      </c>
      <c r="C111" s="20">
        <v>110</v>
      </c>
      <c r="D111" s="20" t="s">
        <v>431</v>
      </c>
      <c r="E111" s="20">
        <v>240</v>
      </c>
      <c r="F111" s="18" t="s">
        <v>401</v>
      </c>
      <c r="G111" s="21" t="s">
        <v>210</v>
      </c>
      <c r="H111" s="78" t="s">
        <v>402</v>
      </c>
      <c r="I111" s="78" t="s">
        <v>402</v>
      </c>
      <c r="J111" s="78"/>
      <c r="K111" s="78" t="s">
        <v>402</v>
      </c>
    </row>
    <row r="112" spans="1:11" x14ac:dyDescent="0.25">
      <c r="A112" s="15" t="s">
        <v>1265</v>
      </c>
      <c r="B112" s="18" t="s">
        <v>369</v>
      </c>
      <c r="C112" s="20">
        <v>111</v>
      </c>
      <c r="D112" s="20" t="s">
        <v>431</v>
      </c>
      <c r="E112" s="20">
        <v>90</v>
      </c>
      <c r="F112" s="18" t="s">
        <v>405</v>
      </c>
      <c r="G112" s="21" t="s">
        <v>194</v>
      </c>
      <c r="H112" s="78" t="s">
        <v>402</v>
      </c>
      <c r="I112" s="78" t="s">
        <v>402</v>
      </c>
      <c r="J112" s="78"/>
      <c r="K112" s="78"/>
    </row>
    <row r="113" spans="1:11" x14ac:dyDescent="0.25">
      <c r="A113" s="15" t="s">
        <v>1252</v>
      </c>
      <c r="B113" s="18" t="s">
        <v>369</v>
      </c>
      <c r="C113" s="20">
        <v>112</v>
      </c>
      <c r="D113" s="20" t="s">
        <v>431</v>
      </c>
      <c r="E113" s="20">
        <v>150</v>
      </c>
      <c r="F113" s="18" t="s">
        <v>401</v>
      </c>
      <c r="G113" s="21" t="s">
        <v>198</v>
      </c>
      <c r="H113" s="78" t="s">
        <v>402</v>
      </c>
      <c r="I113" s="78" t="s">
        <v>402</v>
      </c>
      <c r="J113" s="78"/>
      <c r="K113" s="78"/>
    </row>
    <row r="114" spans="1:11" x14ac:dyDescent="0.25">
      <c r="A114" s="15" t="s">
        <v>1448</v>
      </c>
      <c r="B114" s="18" t="s">
        <v>369</v>
      </c>
      <c r="C114" s="20">
        <v>113</v>
      </c>
      <c r="D114" s="20" t="s">
        <v>431</v>
      </c>
      <c r="E114" s="20">
        <v>130</v>
      </c>
      <c r="F114" s="18" t="s">
        <v>410</v>
      </c>
      <c r="G114" s="21" t="s">
        <v>198</v>
      </c>
      <c r="H114" s="78" t="s">
        <v>402</v>
      </c>
      <c r="I114" s="78" t="s">
        <v>402</v>
      </c>
      <c r="J114" s="78"/>
      <c r="K114" s="78"/>
    </row>
    <row r="115" spans="1:11" x14ac:dyDescent="0.25">
      <c r="A115" s="15" t="s">
        <v>2347</v>
      </c>
      <c r="B115" s="18" t="s">
        <v>369</v>
      </c>
      <c r="C115" s="20">
        <v>114</v>
      </c>
      <c r="D115" s="20" t="s">
        <v>431</v>
      </c>
      <c r="E115" s="20">
        <v>70</v>
      </c>
      <c r="F115" s="18" t="s">
        <v>410</v>
      </c>
      <c r="G115" s="21" t="s">
        <v>190</v>
      </c>
      <c r="H115" s="78" t="s">
        <v>402</v>
      </c>
      <c r="I115" s="78" t="s">
        <v>402</v>
      </c>
      <c r="J115" s="78"/>
      <c r="K115" s="78"/>
    </row>
    <row r="116" spans="1:11" x14ac:dyDescent="0.25">
      <c r="A116" s="15" t="s">
        <v>2348</v>
      </c>
      <c r="B116" s="18" t="s">
        <v>369</v>
      </c>
      <c r="C116" s="20">
        <v>115</v>
      </c>
      <c r="D116" s="20" t="s">
        <v>431</v>
      </c>
      <c r="E116" s="20">
        <v>140</v>
      </c>
      <c r="F116" s="18" t="s">
        <v>405</v>
      </c>
      <c r="G116" s="21" t="s">
        <v>202</v>
      </c>
      <c r="H116" s="78" t="s">
        <v>402</v>
      </c>
      <c r="I116" s="78" t="s">
        <v>402</v>
      </c>
      <c r="J116" s="78"/>
      <c r="K116" s="78"/>
    </row>
    <row r="117" spans="1:11" x14ac:dyDescent="0.25">
      <c r="A117" s="15" t="s">
        <v>2373</v>
      </c>
      <c r="B117" s="18" t="s">
        <v>369</v>
      </c>
      <c r="C117" s="20">
        <v>116</v>
      </c>
      <c r="D117" s="20" t="s">
        <v>431</v>
      </c>
      <c r="E117" s="20">
        <v>90</v>
      </c>
      <c r="F117" s="18" t="s">
        <v>410</v>
      </c>
      <c r="G117" s="21" t="s">
        <v>190</v>
      </c>
      <c r="H117" s="78" t="s">
        <v>402</v>
      </c>
      <c r="I117" s="78" t="s">
        <v>402</v>
      </c>
      <c r="J117" s="78"/>
      <c r="K117" s="78"/>
    </row>
    <row r="118" spans="1:11" x14ac:dyDescent="0.25">
      <c r="A118" s="15" t="s">
        <v>2374</v>
      </c>
      <c r="B118" s="18" t="s">
        <v>369</v>
      </c>
      <c r="C118" s="20">
        <v>117</v>
      </c>
      <c r="D118" s="20" t="s">
        <v>431</v>
      </c>
      <c r="E118" s="20">
        <v>160</v>
      </c>
      <c r="F118" s="18" t="s">
        <v>405</v>
      </c>
      <c r="G118" s="21" t="s">
        <v>198</v>
      </c>
      <c r="H118" s="78" t="s">
        <v>402</v>
      </c>
      <c r="I118" s="78" t="s">
        <v>402</v>
      </c>
      <c r="J118" s="78"/>
      <c r="K118" s="78"/>
    </row>
    <row r="119" spans="1:11" x14ac:dyDescent="0.25">
      <c r="A119" s="15" t="s">
        <v>2301</v>
      </c>
      <c r="B119" s="18" t="s">
        <v>369</v>
      </c>
      <c r="C119" s="20">
        <v>118</v>
      </c>
      <c r="D119" s="20" t="s">
        <v>431</v>
      </c>
      <c r="E119" s="20">
        <v>120</v>
      </c>
      <c r="F119" s="18" t="s">
        <v>410</v>
      </c>
      <c r="G119" s="21" t="s">
        <v>194</v>
      </c>
      <c r="H119" s="78" t="s">
        <v>402</v>
      </c>
      <c r="I119" s="78" t="s">
        <v>402</v>
      </c>
      <c r="J119" s="78"/>
      <c r="K119" s="78"/>
    </row>
    <row r="120" spans="1:11" x14ac:dyDescent="0.25">
      <c r="A120" s="15" t="s">
        <v>2720</v>
      </c>
      <c r="B120" s="18" t="s">
        <v>369</v>
      </c>
      <c r="C120" s="20">
        <v>119</v>
      </c>
      <c r="D120" s="20" t="s">
        <v>431</v>
      </c>
      <c r="E120" s="20">
        <v>70</v>
      </c>
      <c r="F120" s="18" t="s">
        <v>410</v>
      </c>
      <c r="G120" s="21" t="s">
        <v>190</v>
      </c>
      <c r="H120" s="78" t="s">
        <v>402</v>
      </c>
      <c r="I120" s="78" t="s">
        <v>402</v>
      </c>
      <c r="J120" s="78"/>
      <c r="K120" s="78"/>
    </row>
    <row r="121" spans="1:11" x14ac:dyDescent="0.25">
      <c r="A121" s="15" t="s">
        <v>2725</v>
      </c>
      <c r="B121" s="18" t="s">
        <v>369</v>
      </c>
      <c r="C121" s="20">
        <v>120</v>
      </c>
      <c r="D121" s="20" t="s">
        <v>431</v>
      </c>
      <c r="E121" s="20">
        <v>130</v>
      </c>
      <c r="F121" s="18" t="s">
        <v>405</v>
      </c>
      <c r="G121" s="21" t="s">
        <v>194</v>
      </c>
      <c r="H121" s="78" t="s">
        <v>402</v>
      </c>
      <c r="I121" s="78" t="s">
        <v>402</v>
      </c>
      <c r="J121" s="78"/>
      <c r="K121" s="78"/>
    </row>
    <row r="122" spans="1:11" x14ac:dyDescent="0.25">
      <c r="A122" s="15" t="s">
        <v>3044</v>
      </c>
      <c r="B122" s="18" t="s">
        <v>369</v>
      </c>
      <c r="C122" s="20">
        <v>121</v>
      </c>
      <c r="D122" s="20" t="s">
        <v>431</v>
      </c>
      <c r="E122" s="20">
        <v>80</v>
      </c>
      <c r="F122" s="18" t="s">
        <v>410</v>
      </c>
      <c r="G122" s="21" t="s">
        <v>190</v>
      </c>
      <c r="H122" s="78" t="s">
        <v>402</v>
      </c>
      <c r="I122" s="78" t="s">
        <v>402</v>
      </c>
      <c r="J122" s="78"/>
      <c r="K122" s="78"/>
    </row>
    <row r="123" spans="1:11" x14ac:dyDescent="0.25">
      <c r="A123" s="15" t="s">
        <v>3027</v>
      </c>
      <c r="B123" s="18" t="s">
        <v>369</v>
      </c>
      <c r="C123" s="20">
        <v>122</v>
      </c>
      <c r="D123" s="20" t="s">
        <v>431</v>
      </c>
      <c r="E123" s="20">
        <v>140</v>
      </c>
      <c r="F123" s="18" t="s">
        <v>405</v>
      </c>
      <c r="G123" s="21" t="s">
        <v>198</v>
      </c>
      <c r="H123" s="78" t="s">
        <v>402</v>
      </c>
      <c r="I123" s="78" t="s">
        <v>402</v>
      </c>
      <c r="J123" s="78"/>
      <c r="K123" s="78"/>
    </row>
    <row r="124" spans="1:11" x14ac:dyDescent="0.25">
      <c r="A124" s="15" t="s">
        <v>3100</v>
      </c>
      <c r="B124" s="18" t="s">
        <v>369</v>
      </c>
      <c r="C124" s="20">
        <v>123</v>
      </c>
      <c r="D124" s="20" t="s">
        <v>431</v>
      </c>
      <c r="E124" s="20">
        <v>60</v>
      </c>
      <c r="F124" s="18" t="s">
        <v>410</v>
      </c>
      <c r="G124" s="21" t="s">
        <v>190</v>
      </c>
      <c r="H124" s="78" t="s">
        <v>402</v>
      </c>
      <c r="I124" s="78" t="s">
        <v>402</v>
      </c>
      <c r="J124" s="78"/>
      <c r="K124" s="78"/>
    </row>
    <row r="125" spans="1:11" x14ac:dyDescent="0.25">
      <c r="A125" s="15" t="s">
        <v>3135</v>
      </c>
      <c r="B125" s="18" t="s">
        <v>369</v>
      </c>
      <c r="C125" s="20">
        <v>124</v>
      </c>
      <c r="D125" s="20" t="s">
        <v>431</v>
      </c>
      <c r="E125" s="20">
        <v>120</v>
      </c>
      <c r="F125" s="18" t="s">
        <v>405</v>
      </c>
      <c r="G125" s="21" t="s">
        <v>202</v>
      </c>
      <c r="H125" s="78" t="s">
        <v>402</v>
      </c>
      <c r="I125" s="78" t="s">
        <v>402</v>
      </c>
      <c r="J125" s="78"/>
      <c r="K125" s="78"/>
    </row>
    <row r="126" spans="1:11" x14ac:dyDescent="0.25">
      <c r="A126" s="15" t="s">
        <v>3045</v>
      </c>
      <c r="B126" s="18" t="s">
        <v>369</v>
      </c>
      <c r="C126" s="20">
        <v>125</v>
      </c>
      <c r="D126" s="20" t="s">
        <v>431</v>
      </c>
      <c r="E126" s="20">
        <v>110</v>
      </c>
      <c r="F126" s="18" t="s">
        <v>410</v>
      </c>
      <c r="G126" s="21" t="s">
        <v>190</v>
      </c>
      <c r="H126" s="78" t="s">
        <v>402</v>
      </c>
      <c r="I126" s="78" t="s">
        <v>402</v>
      </c>
      <c r="J126" s="78"/>
      <c r="K126" s="78"/>
    </row>
    <row r="127" spans="1:11" x14ac:dyDescent="0.25">
      <c r="A127" s="15" t="s">
        <v>3046</v>
      </c>
      <c r="B127" s="18" t="s">
        <v>369</v>
      </c>
      <c r="C127" s="20">
        <v>126</v>
      </c>
      <c r="D127" s="20" t="s">
        <v>431</v>
      </c>
      <c r="E127" s="20">
        <v>80</v>
      </c>
      <c r="F127" s="18" t="s">
        <v>410</v>
      </c>
      <c r="G127" s="21" t="s">
        <v>190</v>
      </c>
      <c r="H127" s="78" t="s">
        <v>402</v>
      </c>
      <c r="I127" s="78" t="s">
        <v>402</v>
      </c>
      <c r="J127" s="78"/>
      <c r="K127" s="78"/>
    </row>
    <row r="128" spans="1:11" x14ac:dyDescent="0.25">
      <c r="A128" s="15" t="s">
        <v>3047</v>
      </c>
      <c r="B128" s="18" t="s">
        <v>369</v>
      </c>
      <c r="C128" s="20">
        <v>127</v>
      </c>
      <c r="D128" s="20" t="s">
        <v>431</v>
      </c>
      <c r="E128" s="20">
        <v>140</v>
      </c>
      <c r="F128" s="18" t="s">
        <v>405</v>
      </c>
      <c r="G128" s="21" t="s">
        <v>198</v>
      </c>
      <c r="H128" s="78" t="s">
        <v>402</v>
      </c>
      <c r="I128" s="78" t="s">
        <v>402</v>
      </c>
      <c r="J128" s="78"/>
      <c r="K128" s="78"/>
    </row>
    <row r="129" spans="1:11" x14ac:dyDescent="0.25">
      <c r="A129" s="15" t="s">
        <v>3050</v>
      </c>
      <c r="B129" s="18" t="s">
        <v>369</v>
      </c>
      <c r="C129" s="20">
        <v>128</v>
      </c>
      <c r="D129" s="20" t="s">
        <v>435</v>
      </c>
      <c r="E129" s="20">
        <v>70</v>
      </c>
      <c r="F129" s="18" t="s">
        <v>410</v>
      </c>
      <c r="G129" s="21" t="s">
        <v>190</v>
      </c>
      <c r="H129" s="78" t="s">
        <v>402</v>
      </c>
      <c r="I129" s="78" t="s">
        <v>402</v>
      </c>
      <c r="J129" s="78"/>
      <c r="K129" s="78"/>
    </row>
    <row r="130" spans="1:11" x14ac:dyDescent="0.25">
      <c r="A130" s="15" t="s">
        <v>3580</v>
      </c>
      <c r="B130" s="18" t="s">
        <v>369</v>
      </c>
      <c r="C130" s="20">
        <v>129</v>
      </c>
      <c r="D130" s="20" t="s">
        <v>435</v>
      </c>
      <c r="E130" s="20">
        <v>200</v>
      </c>
      <c r="F130" s="18" t="s">
        <v>405</v>
      </c>
      <c r="G130" s="21" t="s">
        <v>210</v>
      </c>
      <c r="H130" s="78" t="s">
        <v>402</v>
      </c>
      <c r="I130" s="78" t="s">
        <v>402</v>
      </c>
      <c r="J130" s="78"/>
      <c r="K130" s="78" t="s">
        <v>402</v>
      </c>
    </row>
    <row r="131" spans="1:11" x14ac:dyDescent="0.25">
      <c r="A131" s="15" t="s">
        <v>3036</v>
      </c>
      <c r="B131" s="18" t="s">
        <v>369</v>
      </c>
      <c r="C131" s="20">
        <v>130</v>
      </c>
      <c r="D131" s="20" t="s">
        <v>435</v>
      </c>
      <c r="E131" s="20">
        <v>80</v>
      </c>
      <c r="F131" s="18" t="s">
        <v>410</v>
      </c>
      <c r="G131" s="21" t="s">
        <v>190</v>
      </c>
      <c r="H131" s="78" t="s">
        <v>402</v>
      </c>
      <c r="I131" s="78" t="s">
        <v>402</v>
      </c>
      <c r="J131" s="78"/>
      <c r="K131" s="78"/>
    </row>
    <row r="132" spans="1:11" x14ac:dyDescent="0.25">
      <c r="A132" s="15" t="s">
        <v>3037</v>
      </c>
      <c r="B132" s="18" t="s">
        <v>369</v>
      </c>
      <c r="C132" s="20">
        <v>131</v>
      </c>
      <c r="D132" s="20" t="s">
        <v>435</v>
      </c>
      <c r="E132" s="20">
        <v>140</v>
      </c>
      <c r="F132" s="18" t="s">
        <v>405</v>
      </c>
      <c r="G132" s="21" t="s">
        <v>198</v>
      </c>
      <c r="H132" s="78" t="s">
        <v>402</v>
      </c>
      <c r="I132" s="78" t="s">
        <v>402</v>
      </c>
      <c r="J132" s="78"/>
      <c r="K132" s="78"/>
    </row>
    <row r="133" spans="1:11" x14ac:dyDescent="0.25">
      <c r="A133" s="15" t="s">
        <v>1226</v>
      </c>
      <c r="B133" s="18" t="s">
        <v>369</v>
      </c>
      <c r="C133" s="20">
        <v>132</v>
      </c>
      <c r="D133" s="20" t="s">
        <v>435</v>
      </c>
      <c r="E133" s="20">
        <v>50</v>
      </c>
      <c r="F133" s="18" t="s">
        <v>410</v>
      </c>
      <c r="G133" s="21" t="s">
        <v>190</v>
      </c>
      <c r="H133" s="78" t="s">
        <v>402</v>
      </c>
      <c r="I133" s="78" t="s">
        <v>402</v>
      </c>
      <c r="J133" s="78"/>
      <c r="K133" s="78"/>
    </row>
    <row r="134" spans="1:11" x14ac:dyDescent="0.25">
      <c r="A134" s="15" t="s">
        <v>1293</v>
      </c>
      <c r="B134" s="18" t="s">
        <v>369</v>
      </c>
      <c r="C134" s="20">
        <v>133</v>
      </c>
      <c r="D134" s="20" t="s">
        <v>435</v>
      </c>
      <c r="E134" s="20">
        <v>100</v>
      </c>
      <c r="F134" s="18" t="s">
        <v>410</v>
      </c>
      <c r="G134" s="21" t="s">
        <v>194</v>
      </c>
      <c r="H134" s="78" t="s">
        <v>402</v>
      </c>
      <c r="I134" s="78" t="s">
        <v>402</v>
      </c>
      <c r="J134" s="78"/>
      <c r="K134" s="78"/>
    </row>
    <row r="135" spans="1:11" x14ac:dyDescent="0.25">
      <c r="A135" s="15" t="s">
        <v>2406</v>
      </c>
      <c r="B135" s="18" t="s">
        <v>369</v>
      </c>
      <c r="C135" s="20">
        <v>134</v>
      </c>
      <c r="D135" s="20" t="s">
        <v>435</v>
      </c>
      <c r="E135" s="20">
        <v>60</v>
      </c>
      <c r="F135" s="18" t="s">
        <v>410</v>
      </c>
      <c r="G135" s="21" t="s">
        <v>190</v>
      </c>
      <c r="H135" s="78" t="s">
        <v>402</v>
      </c>
      <c r="I135" s="78" t="s">
        <v>402</v>
      </c>
      <c r="J135" s="78"/>
      <c r="K135" s="78"/>
    </row>
    <row r="136" spans="1:11" x14ac:dyDescent="0.25">
      <c r="A136" s="15" t="s">
        <v>2407</v>
      </c>
      <c r="B136" s="18" t="s">
        <v>369</v>
      </c>
      <c r="C136" s="20">
        <v>135</v>
      </c>
      <c r="D136" s="20" t="s">
        <v>435</v>
      </c>
      <c r="E136" s="20">
        <v>120</v>
      </c>
      <c r="F136" s="18" t="s">
        <v>405</v>
      </c>
      <c r="G136" s="21" t="s">
        <v>194</v>
      </c>
      <c r="H136" s="78" t="s">
        <v>402</v>
      </c>
      <c r="I136" s="78" t="s">
        <v>402</v>
      </c>
      <c r="J136" s="78"/>
      <c r="K136" s="78"/>
    </row>
    <row r="137" spans="1:11" x14ac:dyDescent="0.25">
      <c r="A137" s="15" t="s">
        <v>3237</v>
      </c>
      <c r="B137" s="18" t="s">
        <v>369</v>
      </c>
      <c r="C137" s="20">
        <v>136</v>
      </c>
      <c r="D137" s="20" t="s">
        <v>435</v>
      </c>
      <c r="E137" s="20">
        <v>150</v>
      </c>
      <c r="F137" s="18" t="s">
        <v>410</v>
      </c>
      <c r="G137" s="21" t="s">
        <v>202</v>
      </c>
      <c r="H137" s="78" t="s">
        <v>402</v>
      </c>
      <c r="I137" s="78" t="s">
        <v>402</v>
      </c>
      <c r="J137" s="78"/>
      <c r="K137" s="78"/>
    </row>
    <row r="138" spans="1:11" x14ac:dyDescent="0.25">
      <c r="A138" s="15" t="s">
        <v>3085</v>
      </c>
      <c r="B138" s="18" t="s">
        <v>369</v>
      </c>
      <c r="C138" s="20">
        <v>137</v>
      </c>
      <c r="D138" s="20" t="s">
        <v>419</v>
      </c>
      <c r="E138" s="20">
        <v>60</v>
      </c>
      <c r="F138" s="18" t="s">
        <v>410</v>
      </c>
      <c r="G138" s="21" t="s">
        <v>190</v>
      </c>
      <c r="H138" s="78" t="s">
        <v>402</v>
      </c>
      <c r="I138" s="78" t="s">
        <v>402</v>
      </c>
      <c r="J138" s="78"/>
      <c r="K138" s="78"/>
    </row>
    <row r="139" spans="1:11" x14ac:dyDescent="0.25">
      <c r="A139" s="15" t="s">
        <v>3086</v>
      </c>
      <c r="B139" s="18" t="s">
        <v>369</v>
      </c>
      <c r="C139" s="20">
        <v>138</v>
      </c>
      <c r="D139" s="20" t="s">
        <v>419</v>
      </c>
      <c r="E139" s="20">
        <v>120</v>
      </c>
      <c r="F139" s="18" t="s">
        <v>405</v>
      </c>
      <c r="G139" s="21" t="s">
        <v>198</v>
      </c>
      <c r="H139" s="78" t="s">
        <v>402</v>
      </c>
      <c r="I139" s="78" t="s">
        <v>402</v>
      </c>
      <c r="J139" s="78"/>
      <c r="K139" s="78"/>
    </row>
    <row r="140" spans="1:11" x14ac:dyDescent="0.25">
      <c r="A140" s="15" t="s">
        <v>422</v>
      </c>
      <c r="B140" s="18" t="s">
        <v>369</v>
      </c>
      <c r="C140" s="20">
        <v>139</v>
      </c>
      <c r="D140" s="20" t="s">
        <v>419</v>
      </c>
      <c r="E140" s="20">
        <v>170</v>
      </c>
      <c r="F140" s="18" t="s">
        <v>405</v>
      </c>
      <c r="G140" s="21" t="s">
        <v>202</v>
      </c>
      <c r="H140" s="78" t="s">
        <v>402</v>
      </c>
      <c r="I140" s="78" t="s">
        <v>402</v>
      </c>
      <c r="J140" s="78"/>
      <c r="K140" s="78"/>
    </row>
    <row r="141" spans="1:11" x14ac:dyDescent="0.25">
      <c r="A141" s="15" t="s">
        <v>1258</v>
      </c>
      <c r="B141" s="18" t="s">
        <v>369</v>
      </c>
      <c r="C141" s="20">
        <v>140</v>
      </c>
      <c r="D141" s="20" t="s">
        <v>419</v>
      </c>
      <c r="E141" s="20">
        <v>70</v>
      </c>
      <c r="F141" s="18" t="s">
        <v>410</v>
      </c>
      <c r="G141" s="21" t="s">
        <v>194</v>
      </c>
      <c r="H141" s="78" t="s">
        <v>402</v>
      </c>
      <c r="I141" s="78" t="s">
        <v>402</v>
      </c>
      <c r="J141" s="78"/>
      <c r="K141" s="78"/>
    </row>
    <row r="142" spans="1:11" x14ac:dyDescent="0.25">
      <c r="A142" s="15" t="s">
        <v>1970</v>
      </c>
      <c r="B142" s="18" t="s">
        <v>369</v>
      </c>
      <c r="C142" s="20">
        <v>141</v>
      </c>
      <c r="D142" s="20" t="s">
        <v>419</v>
      </c>
      <c r="E142" s="20">
        <v>130</v>
      </c>
      <c r="F142" s="18" t="s">
        <v>405</v>
      </c>
      <c r="G142" s="21" t="s">
        <v>194</v>
      </c>
      <c r="H142" s="78" t="s">
        <v>402</v>
      </c>
      <c r="I142" s="78" t="s">
        <v>402</v>
      </c>
      <c r="J142" s="78"/>
      <c r="K142" s="78"/>
    </row>
    <row r="143" spans="1:11" x14ac:dyDescent="0.25">
      <c r="A143" s="15" t="s">
        <v>3106</v>
      </c>
      <c r="B143" s="18" t="s">
        <v>369</v>
      </c>
      <c r="C143" s="20">
        <v>142</v>
      </c>
      <c r="D143" s="20" t="s">
        <v>419</v>
      </c>
      <c r="E143" s="20">
        <v>170</v>
      </c>
      <c r="F143" s="18" t="s">
        <v>401</v>
      </c>
      <c r="G143" s="21" t="s">
        <v>202</v>
      </c>
      <c r="H143" s="78" t="s">
        <v>402</v>
      </c>
      <c r="I143" s="78" t="s">
        <v>402</v>
      </c>
      <c r="J143" s="78"/>
      <c r="K143" s="78"/>
    </row>
    <row r="144" spans="1:11" x14ac:dyDescent="0.25">
      <c r="A144" s="15" t="s">
        <v>3581</v>
      </c>
      <c r="B144" s="18" t="s">
        <v>369</v>
      </c>
      <c r="C144" s="20">
        <v>143</v>
      </c>
      <c r="D144" s="20" t="s">
        <v>2651</v>
      </c>
      <c r="E144" s="20">
        <v>240</v>
      </c>
      <c r="F144" s="18" t="s">
        <v>410</v>
      </c>
      <c r="G144" s="21" t="s">
        <v>210</v>
      </c>
      <c r="H144" s="78" t="s">
        <v>402</v>
      </c>
      <c r="I144" s="78" t="s">
        <v>402</v>
      </c>
      <c r="J144" s="78"/>
      <c r="K144" s="78" t="s">
        <v>402</v>
      </c>
    </row>
    <row r="145" spans="1:11" x14ac:dyDescent="0.25">
      <c r="A145" s="15" t="s">
        <v>440</v>
      </c>
      <c r="B145" s="18" t="s">
        <v>369</v>
      </c>
      <c r="C145" s="20">
        <v>144</v>
      </c>
      <c r="D145" s="20" t="s">
        <v>2651</v>
      </c>
      <c r="E145" s="20">
        <v>50</v>
      </c>
      <c r="F145" s="18" t="s">
        <v>410</v>
      </c>
      <c r="G145" s="21" t="s">
        <v>194</v>
      </c>
      <c r="H145" s="78" t="s">
        <v>402</v>
      </c>
      <c r="I145" s="78" t="s">
        <v>402</v>
      </c>
      <c r="J145" s="78"/>
      <c r="K145" s="78"/>
    </row>
    <row r="146" spans="1:11" x14ac:dyDescent="0.25">
      <c r="A146" s="15" t="s">
        <v>3131</v>
      </c>
      <c r="B146" s="18" t="s">
        <v>369</v>
      </c>
      <c r="C146" s="20">
        <v>145</v>
      </c>
      <c r="D146" s="20" t="s">
        <v>2651</v>
      </c>
      <c r="E146" s="20">
        <v>110</v>
      </c>
      <c r="F146" s="18" t="s">
        <v>405</v>
      </c>
      <c r="G146" s="21" t="s">
        <v>202</v>
      </c>
      <c r="H146" s="78" t="s">
        <v>402</v>
      </c>
      <c r="I146" s="78" t="s">
        <v>402</v>
      </c>
      <c r="J146" s="78"/>
      <c r="K146" s="78"/>
    </row>
    <row r="147" spans="1:11" x14ac:dyDescent="0.25">
      <c r="A147" s="15" t="s">
        <v>1266</v>
      </c>
      <c r="B147" s="18" t="s">
        <v>369</v>
      </c>
      <c r="C147" s="20">
        <v>146</v>
      </c>
      <c r="D147" s="20" t="s">
        <v>2651</v>
      </c>
      <c r="E147" s="20">
        <v>60</v>
      </c>
      <c r="F147" s="18" t="s">
        <v>410</v>
      </c>
      <c r="G147" s="21" t="s">
        <v>190</v>
      </c>
      <c r="H147" s="78" t="s">
        <v>402</v>
      </c>
      <c r="I147" s="78" t="s">
        <v>402</v>
      </c>
      <c r="J147" s="78"/>
      <c r="K147" s="78"/>
    </row>
    <row r="148" spans="1:11" x14ac:dyDescent="0.25">
      <c r="A148" s="15" t="s">
        <v>2333</v>
      </c>
      <c r="B148" s="18" t="s">
        <v>369</v>
      </c>
      <c r="C148" s="20">
        <v>147</v>
      </c>
      <c r="D148" s="20" t="s">
        <v>2651</v>
      </c>
      <c r="E148" s="20">
        <v>40</v>
      </c>
      <c r="F148" s="18" t="s">
        <v>410</v>
      </c>
      <c r="G148" s="21" t="s">
        <v>190</v>
      </c>
      <c r="H148" s="78" t="s">
        <v>402</v>
      </c>
      <c r="I148" s="78" t="s">
        <v>402</v>
      </c>
      <c r="J148" s="78"/>
      <c r="K148" s="78"/>
    </row>
    <row r="149" spans="1:11" x14ac:dyDescent="0.25">
      <c r="A149" s="15" t="s">
        <v>2463</v>
      </c>
      <c r="B149" s="18" t="s">
        <v>369</v>
      </c>
      <c r="C149" s="20">
        <v>148</v>
      </c>
      <c r="D149" s="20" t="s">
        <v>2651</v>
      </c>
      <c r="E149" s="20">
        <v>70</v>
      </c>
      <c r="F149" s="18" t="s">
        <v>405</v>
      </c>
      <c r="G149" s="21" t="s">
        <v>198</v>
      </c>
      <c r="H149" s="78" t="s">
        <v>402</v>
      </c>
      <c r="I149" s="78" t="s">
        <v>402</v>
      </c>
      <c r="J149" s="78"/>
      <c r="K149" s="78"/>
    </row>
    <row r="150" spans="1:11" x14ac:dyDescent="0.25">
      <c r="A150" s="15" t="s">
        <v>2690</v>
      </c>
      <c r="B150" s="18" t="s">
        <v>369</v>
      </c>
      <c r="C150" s="20">
        <v>149</v>
      </c>
      <c r="D150" s="20" t="s">
        <v>2651</v>
      </c>
      <c r="E150" s="20">
        <v>30</v>
      </c>
      <c r="F150" s="18" t="s">
        <v>410</v>
      </c>
      <c r="G150" s="21" t="s">
        <v>190</v>
      </c>
      <c r="H150" s="78" t="s">
        <v>402</v>
      </c>
      <c r="I150" s="78" t="s">
        <v>402</v>
      </c>
      <c r="J150" s="78"/>
      <c r="K150" s="78"/>
    </row>
    <row r="151" spans="1:11" x14ac:dyDescent="0.25">
      <c r="A151" s="15" t="s">
        <v>2690</v>
      </c>
      <c r="B151" s="18" t="s">
        <v>369</v>
      </c>
      <c r="C151" s="20">
        <v>150</v>
      </c>
      <c r="D151" s="20" t="s">
        <v>2651</v>
      </c>
      <c r="E151" s="20">
        <v>40</v>
      </c>
      <c r="F151" s="18" t="s">
        <v>410</v>
      </c>
      <c r="G151" s="21" t="s">
        <v>190</v>
      </c>
      <c r="H151" s="78" t="s">
        <v>402</v>
      </c>
      <c r="I151" s="78" t="s">
        <v>402</v>
      </c>
      <c r="J151" s="78"/>
      <c r="K151" s="78"/>
    </row>
    <row r="152" spans="1:11" x14ac:dyDescent="0.25">
      <c r="A152" s="15" t="s">
        <v>2691</v>
      </c>
      <c r="B152" s="18" t="s">
        <v>369</v>
      </c>
      <c r="C152" s="20">
        <v>151</v>
      </c>
      <c r="D152" s="20" t="s">
        <v>2651</v>
      </c>
      <c r="E152" s="20">
        <v>70</v>
      </c>
      <c r="F152" s="18" t="s">
        <v>405</v>
      </c>
      <c r="G152" s="21" t="s">
        <v>194</v>
      </c>
      <c r="H152" s="78" t="s">
        <v>402</v>
      </c>
      <c r="I152" s="78" t="s">
        <v>402</v>
      </c>
      <c r="J152" s="78"/>
      <c r="K152" s="78"/>
    </row>
    <row r="153" spans="1:11" x14ac:dyDescent="0.25">
      <c r="A153" s="15" t="s">
        <v>2692</v>
      </c>
      <c r="B153" s="18" t="s">
        <v>369</v>
      </c>
      <c r="C153" s="20">
        <v>152</v>
      </c>
      <c r="D153" s="20" t="s">
        <v>2651</v>
      </c>
      <c r="E153" s="20">
        <v>130</v>
      </c>
      <c r="F153" s="18" t="s">
        <v>401</v>
      </c>
      <c r="G153" s="21" t="s">
        <v>202</v>
      </c>
      <c r="H153" s="78" t="s">
        <v>402</v>
      </c>
      <c r="I153" s="78" t="s">
        <v>402</v>
      </c>
      <c r="J153" s="78"/>
      <c r="K153" s="78"/>
    </row>
    <row r="154" spans="1:11" x14ac:dyDescent="0.25">
      <c r="A154" s="15" t="s">
        <v>2654</v>
      </c>
      <c r="B154" s="18" t="s">
        <v>369</v>
      </c>
      <c r="C154" s="20">
        <v>153</v>
      </c>
      <c r="D154" s="20" t="s">
        <v>2651</v>
      </c>
      <c r="E154" s="20">
        <v>60</v>
      </c>
      <c r="F154" s="18" t="s">
        <v>410</v>
      </c>
      <c r="G154" s="21" t="s">
        <v>190</v>
      </c>
      <c r="H154" s="78" t="s">
        <v>402</v>
      </c>
      <c r="I154" s="78" t="s">
        <v>402</v>
      </c>
      <c r="J154" s="78"/>
      <c r="K154" s="78"/>
    </row>
    <row r="155" spans="1:11" x14ac:dyDescent="0.25">
      <c r="A155" s="15" t="s">
        <v>2655</v>
      </c>
      <c r="B155" s="18" t="s">
        <v>369</v>
      </c>
      <c r="C155" s="20">
        <v>154</v>
      </c>
      <c r="D155" s="20" t="s">
        <v>2651</v>
      </c>
      <c r="E155" s="20">
        <v>110</v>
      </c>
      <c r="F155" s="18" t="s">
        <v>405</v>
      </c>
      <c r="G155" s="21" t="s">
        <v>198</v>
      </c>
      <c r="H155" s="78" t="s">
        <v>402</v>
      </c>
      <c r="I155" s="78" t="s">
        <v>402</v>
      </c>
      <c r="J155" s="78"/>
      <c r="K155" s="78"/>
    </row>
    <row r="156" spans="1:11" x14ac:dyDescent="0.25">
      <c r="A156" s="15" t="s">
        <v>2726</v>
      </c>
      <c r="B156" s="18" t="s">
        <v>369</v>
      </c>
      <c r="C156" s="20">
        <v>155</v>
      </c>
      <c r="D156" s="20" t="s">
        <v>2651</v>
      </c>
      <c r="E156" s="20">
        <v>110</v>
      </c>
      <c r="F156" s="18" t="s">
        <v>405</v>
      </c>
      <c r="G156" s="21" t="s">
        <v>198</v>
      </c>
      <c r="H156" s="78" t="s">
        <v>402</v>
      </c>
      <c r="I156" s="78" t="s">
        <v>402</v>
      </c>
      <c r="J156" s="78"/>
      <c r="K156" s="78"/>
    </row>
    <row r="157" spans="1:11" x14ac:dyDescent="0.25">
      <c r="A157" s="15" t="s">
        <v>3582</v>
      </c>
      <c r="B157" s="18" t="s">
        <v>369</v>
      </c>
      <c r="C157" s="20">
        <v>156</v>
      </c>
      <c r="D157" s="20" t="s">
        <v>165</v>
      </c>
      <c r="E157" s="20">
        <v>280</v>
      </c>
      <c r="F157" s="18" t="s">
        <v>410</v>
      </c>
      <c r="G157" s="21" t="s">
        <v>210</v>
      </c>
      <c r="H157" s="78" t="s">
        <v>402</v>
      </c>
      <c r="I157" s="78" t="s">
        <v>402</v>
      </c>
      <c r="J157" s="78"/>
      <c r="K157" s="78" t="s">
        <v>402</v>
      </c>
    </row>
    <row r="158" spans="1:11" x14ac:dyDescent="0.25">
      <c r="A158" s="15" t="s">
        <v>3583</v>
      </c>
      <c r="B158" s="18" t="s">
        <v>369</v>
      </c>
      <c r="C158" s="20">
        <v>157</v>
      </c>
      <c r="D158" s="20" t="s">
        <v>165</v>
      </c>
      <c r="E158" s="20">
        <v>270</v>
      </c>
      <c r="F158" s="18" t="s">
        <v>410</v>
      </c>
      <c r="G158" s="21" t="s">
        <v>210</v>
      </c>
      <c r="H158" s="78" t="s">
        <v>402</v>
      </c>
      <c r="I158" s="78" t="s">
        <v>402</v>
      </c>
      <c r="J158" s="78"/>
      <c r="K158" s="78" t="s">
        <v>402</v>
      </c>
    </row>
    <row r="159" spans="1:11" x14ac:dyDescent="0.25">
      <c r="A159" s="15" t="s">
        <v>3584</v>
      </c>
      <c r="B159" s="18" t="s">
        <v>369</v>
      </c>
      <c r="C159" s="20">
        <v>158</v>
      </c>
      <c r="D159" s="20" t="s">
        <v>165</v>
      </c>
      <c r="E159" s="20">
        <v>280</v>
      </c>
      <c r="F159" s="18" t="s">
        <v>410</v>
      </c>
      <c r="G159" s="21" t="s">
        <v>210</v>
      </c>
      <c r="H159" s="78" t="s">
        <v>402</v>
      </c>
      <c r="I159" s="78" t="s">
        <v>402</v>
      </c>
      <c r="J159" s="78"/>
      <c r="K159" s="78" t="s">
        <v>402</v>
      </c>
    </row>
    <row r="160" spans="1:11" x14ac:dyDescent="0.25">
      <c r="A160" s="15" t="s">
        <v>3109</v>
      </c>
      <c r="B160" s="18" t="s">
        <v>369</v>
      </c>
      <c r="C160" s="20">
        <v>159</v>
      </c>
      <c r="D160" s="20" t="s">
        <v>165</v>
      </c>
      <c r="E160" s="20">
        <v>120</v>
      </c>
      <c r="F160" s="18" t="s">
        <v>410</v>
      </c>
      <c r="G160" s="21" t="s">
        <v>198</v>
      </c>
      <c r="H160" s="78" t="s">
        <v>402</v>
      </c>
      <c r="I160" s="78" t="s">
        <v>402</v>
      </c>
      <c r="J160" s="78"/>
      <c r="K160" s="78"/>
    </row>
    <row r="161" spans="1:11" x14ac:dyDescent="0.25">
      <c r="A161" s="15" t="s">
        <v>3110</v>
      </c>
      <c r="B161" s="18" t="s">
        <v>369</v>
      </c>
      <c r="C161" s="20">
        <v>160</v>
      </c>
      <c r="D161" s="20" t="s">
        <v>165</v>
      </c>
      <c r="E161" s="20">
        <v>60</v>
      </c>
      <c r="F161" s="18" t="s">
        <v>410</v>
      </c>
      <c r="G161" s="21" t="s">
        <v>190</v>
      </c>
      <c r="H161" s="78" t="s">
        <v>402</v>
      </c>
      <c r="I161" s="78" t="s">
        <v>402</v>
      </c>
      <c r="J161" s="78"/>
      <c r="K161" s="78"/>
    </row>
    <row r="162" spans="1:11" x14ac:dyDescent="0.25">
      <c r="A162" s="15" t="s">
        <v>3110</v>
      </c>
      <c r="B162" s="18" t="s">
        <v>369</v>
      </c>
      <c r="C162" s="20">
        <v>161</v>
      </c>
      <c r="D162" s="20" t="s">
        <v>165</v>
      </c>
      <c r="E162" s="20">
        <v>70</v>
      </c>
      <c r="F162" s="18" t="s">
        <v>410</v>
      </c>
      <c r="G162" s="21" t="s">
        <v>190</v>
      </c>
      <c r="H162" s="78" t="s">
        <v>402</v>
      </c>
      <c r="I162" s="78" t="s">
        <v>402</v>
      </c>
      <c r="J162" s="78"/>
      <c r="K162" s="78"/>
    </row>
    <row r="163" spans="1:11" x14ac:dyDescent="0.25">
      <c r="A163" s="15" t="s">
        <v>3111</v>
      </c>
      <c r="B163" s="18" t="s">
        <v>369</v>
      </c>
      <c r="C163" s="20">
        <v>162</v>
      </c>
      <c r="D163" s="20" t="s">
        <v>165</v>
      </c>
      <c r="E163" s="20">
        <v>80</v>
      </c>
      <c r="F163" s="18" t="s">
        <v>405</v>
      </c>
      <c r="G163" s="21" t="s">
        <v>194</v>
      </c>
      <c r="H163" s="78" t="s">
        <v>402</v>
      </c>
      <c r="I163" s="78" t="s">
        <v>402</v>
      </c>
      <c r="J163" s="78"/>
      <c r="K163" s="78"/>
    </row>
    <row r="164" spans="1:11" x14ac:dyDescent="0.25">
      <c r="A164" s="15" t="s">
        <v>3177</v>
      </c>
      <c r="B164" s="18" t="s">
        <v>369</v>
      </c>
      <c r="C164" s="20">
        <v>163</v>
      </c>
      <c r="D164" s="20" t="s">
        <v>165</v>
      </c>
      <c r="E164" s="20">
        <v>160</v>
      </c>
      <c r="F164" s="18" t="s">
        <v>401</v>
      </c>
      <c r="G164" s="21" t="s">
        <v>202</v>
      </c>
      <c r="H164" s="78" t="s">
        <v>402</v>
      </c>
      <c r="I164" s="78" t="s">
        <v>402</v>
      </c>
      <c r="J164" s="78"/>
      <c r="K164" s="78"/>
    </row>
    <row r="165" spans="1:11" x14ac:dyDescent="0.25">
      <c r="A165" s="15" t="s">
        <v>3585</v>
      </c>
      <c r="B165" s="18" t="s">
        <v>369</v>
      </c>
      <c r="C165" s="20">
        <v>164</v>
      </c>
      <c r="D165" s="20" t="s">
        <v>165</v>
      </c>
      <c r="E165" s="20">
        <v>110</v>
      </c>
      <c r="F165" s="18" t="s">
        <v>410</v>
      </c>
      <c r="G165" s="21" t="s">
        <v>202</v>
      </c>
      <c r="H165" s="78" t="s">
        <v>402</v>
      </c>
      <c r="I165" s="78" t="s">
        <v>402</v>
      </c>
      <c r="J165" s="78"/>
      <c r="K165" s="78"/>
    </row>
    <row r="166" spans="1:11" x14ac:dyDescent="0.25">
      <c r="A166" s="15" t="s">
        <v>3586</v>
      </c>
      <c r="B166" s="18" t="s">
        <v>369</v>
      </c>
      <c r="C166" s="20">
        <v>165</v>
      </c>
      <c r="D166" s="20" t="s">
        <v>414</v>
      </c>
      <c r="E166" s="20">
        <v>240</v>
      </c>
      <c r="F166" s="18" t="s">
        <v>410</v>
      </c>
      <c r="G166" s="21" t="s">
        <v>210</v>
      </c>
      <c r="H166" s="78" t="s">
        <v>402</v>
      </c>
      <c r="I166" s="78" t="s">
        <v>402</v>
      </c>
      <c r="J166" s="78"/>
      <c r="K166" s="78" t="s">
        <v>402</v>
      </c>
    </row>
    <row r="167" spans="1:11" x14ac:dyDescent="0.25">
      <c r="A167" s="15" t="s">
        <v>649</v>
      </c>
      <c r="B167" s="18" t="s">
        <v>369</v>
      </c>
      <c r="C167" s="20">
        <v>166</v>
      </c>
      <c r="D167" s="20" t="s">
        <v>414</v>
      </c>
      <c r="E167" s="20">
        <v>60</v>
      </c>
      <c r="F167" s="18" t="s">
        <v>410</v>
      </c>
      <c r="G167" s="21" t="s">
        <v>190</v>
      </c>
      <c r="H167" s="78" t="s">
        <v>402</v>
      </c>
      <c r="I167" s="78" t="s">
        <v>402</v>
      </c>
      <c r="J167" s="78"/>
      <c r="K167" s="78"/>
    </row>
    <row r="168" spans="1:11" x14ac:dyDescent="0.25">
      <c r="A168" s="15" t="s">
        <v>649</v>
      </c>
      <c r="B168" s="18" t="s">
        <v>369</v>
      </c>
      <c r="C168" s="20">
        <v>167</v>
      </c>
      <c r="D168" s="20" t="s">
        <v>414</v>
      </c>
      <c r="E168" s="20">
        <v>60</v>
      </c>
      <c r="F168" s="18" t="s">
        <v>410</v>
      </c>
      <c r="G168" s="21" t="s">
        <v>190</v>
      </c>
      <c r="H168" s="78" t="s">
        <v>402</v>
      </c>
      <c r="I168" s="78" t="s">
        <v>402</v>
      </c>
      <c r="J168" s="78"/>
      <c r="K168" s="78"/>
    </row>
    <row r="169" spans="1:11" x14ac:dyDescent="0.25">
      <c r="A169" s="15" t="s">
        <v>957</v>
      </c>
      <c r="B169" s="18" t="s">
        <v>369</v>
      </c>
      <c r="C169" s="20">
        <v>168</v>
      </c>
      <c r="D169" s="20" t="s">
        <v>414</v>
      </c>
      <c r="E169" s="20">
        <v>60</v>
      </c>
      <c r="F169" s="18" t="s">
        <v>410</v>
      </c>
      <c r="G169" s="21" t="s">
        <v>194</v>
      </c>
      <c r="H169" s="78" t="s">
        <v>402</v>
      </c>
      <c r="I169" s="78" t="s">
        <v>402</v>
      </c>
      <c r="J169" s="78"/>
      <c r="K169" s="78"/>
    </row>
    <row r="170" spans="1:11" x14ac:dyDescent="0.25">
      <c r="A170" s="15" t="s">
        <v>437</v>
      </c>
      <c r="B170" s="18" t="s">
        <v>369</v>
      </c>
      <c r="C170" s="20">
        <v>169</v>
      </c>
      <c r="D170" s="20" t="s">
        <v>414</v>
      </c>
      <c r="E170" s="20">
        <v>60</v>
      </c>
      <c r="F170" s="18" t="s">
        <v>410</v>
      </c>
      <c r="G170" s="21" t="s">
        <v>190</v>
      </c>
      <c r="H170" s="78" t="s">
        <v>402</v>
      </c>
      <c r="I170" s="78" t="s">
        <v>402</v>
      </c>
      <c r="J170" s="78"/>
      <c r="K170" s="78"/>
    </row>
    <row r="171" spans="1:11" x14ac:dyDescent="0.25">
      <c r="A171" s="15" t="s">
        <v>1876</v>
      </c>
      <c r="B171" s="18" t="s">
        <v>369</v>
      </c>
      <c r="C171" s="20">
        <v>170</v>
      </c>
      <c r="D171" s="20" t="s">
        <v>414</v>
      </c>
      <c r="E171" s="20">
        <v>100</v>
      </c>
      <c r="F171" s="18" t="s">
        <v>405</v>
      </c>
      <c r="G171" s="21" t="s">
        <v>194</v>
      </c>
      <c r="H171" s="78" t="s">
        <v>402</v>
      </c>
      <c r="I171" s="78" t="s">
        <v>402</v>
      </c>
      <c r="J171" s="78"/>
      <c r="K171" s="78"/>
    </row>
    <row r="172" spans="1:11" x14ac:dyDescent="0.25">
      <c r="A172" s="15" t="s">
        <v>967</v>
      </c>
      <c r="B172" s="18" t="s">
        <v>369</v>
      </c>
      <c r="C172" s="20">
        <v>171</v>
      </c>
      <c r="D172" s="20" t="s">
        <v>414</v>
      </c>
      <c r="E172" s="20">
        <v>60</v>
      </c>
      <c r="F172" s="18" t="s">
        <v>410</v>
      </c>
      <c r="G172" s="21" t="s">
        <v>190</v>
      </c>
      <c r="H172" s="78" t="s">
        <v>402</v>
      </c>
      <c r="I172" s="78" t="s">
        <v>402</v>
      </c>
      <c r="J172" s="78"/>
      <c r="K172" s="78"/>
    </row>
    <row r="173" spans="1:11" x14ac:dyDescent="0.25">
      <c r="A173" s="15" t="s">
        <v>953</v>
      </c>
      <c r="B173" s="18" t="s">
        <v>369</v>
      </c>
      <c r="C173" s="20">
        <v>172</v>
      </c>
      <c r="D173" s="20" t="s">
        <v>414</v>
      </c>
      <c r="E173" s="20">
        <v>140</v>
      </c>
      <c r="F173" s="18" t="s">
        <v>405</v>
      </c>
      <c r="G173" s="21" t="s">
        <v>198</v>
      </c>
      <c r="H173" s="78" t="s">
        <v>402</v>
      </c>
      <c r="I173" s="78" t="s">
        <v>402</v>
      </c>
      <c r="J173" s="78"/>
      <c r="K173" s="78"/>
    </row>
    <row r="174" spans="1:11" x14ac:dyDescent="0.25">
      <c r="A174" s="15" t="s">
        <v>1263</v>
      </c>
      <c r="B174" s="18" t="s">
        <v>369</v>
      </c>
      <c r="C174" s="20">
        <v>173</v>
      </c>
      <c r="D174" s="20" t="s">
        <v>414</v>
      </c>
      <c r="E174" s="20">
        <v>100</v>
      </c>
      <c r="F174" s="18" t="s">
        <v>410</v>
      </c>
      <c r="G174" s="21" t="s">
        <v>194</v>
      </c>
      <c r="H174" s="78" t="s">
        <v>402</v>
      </c>
      <c r="I174" s="78" t="s">
        <v>402</v>
      </c>
      <c r="J174" s="78"/>
      <c r="K174" s="78"/>
    </row>
    <row r="175" spans="1:11" x14ac:dyDescent="0.25">
      <c r="A175" s="15" t="s">
        <v>2319</v>
      </c>
      <c r="B175" s="18" t="s">
        <v>369</v>
      </c>
      <c r="C175" s="20">
        <v>174</v>
      </c>
      <c r="D175" s="20" t="s">
        <v>414</v>
      </c>
      <c r="E175" s="20">
        <v>60</v>
      </c>
      <c r="F175" s="18" t="s">
        <v>410</v>
      </c>
      <c r="G175" s="21" t="s">
        <v>190</v>
      </c>
      <c r="H175" s="78" t="s">
        <v>402</v>
      </c>
      <c r="I175" s="78" t="s">
        <v>402</v>
      </c>
      <c r="J175" s="78"/>
      <c r="K175" s="78"/>
    </row>
    <row r="176" spans="1:11" x14ac:dyDescent="0.25">
      <c r="A176" s="15" t="s">
        <v>2320</v>
      </c>
      <c r="B176" s="18" t="s">
        <v>369</v>
      </c>
      <c r="C176" s="20">
        <v>175</v>
      </c>
      <c r="D176" s="20" t="s">
        <v>414</v>
      </c>
      <c r="E176" s="20">
        <v>100</v>
      </c>
      <c r="F176" s="18" t="s">
        <v>405</v>
      </c>
      <c r="G176" s="21" t="s">
        <v>194</v>
      </c>
      <c r="H176" s="78" t="s">
        <v>402</v>
      </c>
      <c r="I176" s="78" t="s">
        <v>402</v>
      </c>
      <c r="J176" s="78"/>
      <c r="K176" s="78"/>
    </row>
    <row r="177" spans="1:11" x14ac:dyDescent="0.25">
      <c r="A177" s="15" t="s">
        <v>2321</v>
      </c>
      <c r="B177" s="18" t="s">
        <v>369</v>
      </c>
      <c r="C177" s="20">
        <v>176</v>
      </c>
      <c r="D177" s="20" t="s">
        <v>414</v>
      </c>
      <c r="E177" s="20">
        <v>150</v>
      </c>
      <c r="F177" s="18" t="s">
        <v>401</v>
      </c>
      <c r="G177" s="21" t="s">
        <v>202</v>
      </c>
      <c r="H177" s="78" t="s">
        <v>402</v>
      </c>
      <c r="I177" s="78" t="s">
        <v>402</v>
      </c>
      <c r="J177" s="78"/>
      <c r="K177" s="78"/>
    </row>
    <row r="178" spans="1:11" x14ac:dyDescent="0.25">
      <c r="A178" s="15" t="s">
        <v>2353</v>
      </c>
      <c r="B178" s="18" t="s">
        <v>369</v>
      </c>
      <c r="C178" s="20">
        <v>177</v>
      </c>
      <c r="D178" s="20" t="s">
        <v>414</v>
      </c>
      <c r="E178" s="20">
        <v>60</v>
      </c>
      <c r="F178" s="18" t="s">
        <v>410</v>
      </c>
      <c r="G178" s="21" t="s">
        <v>190</v>
      </c>
      <c r="H178" s="78" t="s">
        <v>402</v>
      </c>
      <c r="I178" s="78" t="s">
        <v>402</v>
      </c>
      <c r="J178" s="78"/>
      <c r="K178" s="78"/>
    </row>
    <row r="179" spans="1:11" x14ac:dyDescent="0.25">
      <c r="A179" s="15" t="s">
        <v>2354</v>
      </c>
      <c r="B179" s="18" t="s">
        <v>369</v>
      </c>
      <c r="C179" s="20">
        <v>178</v>
      </c>
      <c r="D179" s="20" t="s">
        <v>414</v>
      </c>
      <c r="E179" s="20">
        <v>130</v>
      </c>
      <c r="F179" s="18" t="s">
        <v>405</v>
      </c>
      <c r="G179" s="21" t="s">
        <v>198</v>
      </c>
      <c r="H179" s="78" t="s">
        <v>402</v>
      </c>
      <c r="I179" s="78" t="s">
        <v>402</v>
      </c>
      <c r="J179" s="78"/>
      <c r="K179" s="78"/>
    </row>
    <row r="180" spans="1:11" x14ac:dyDescent="0.25">
      <c r="A180" s="15" t="s">
        <v>2682</v>
      </c>
      <c r="B180" s="18" t="s">
        <v>369</v>
      </c>
      <c r="C180" s="20">
        <v>179</v>
      </c>
      <c r="D180" s="20" t="s">
        <v>414</v>
      </c>
      <c r="E180" s="20">
        <v>60</v>
      </c>
      <c r="F180" s="18" t="s">
        <v>410</v>
      </c>
      <c r="G180" s="21" t="s">
        <v>190</v>
      </c>
      <c r="H180" s="78" t="s">
        <v>402</v>
      </c>
      <c r="I180" s="78" t="s">
        <v>402</v>
      </c>
      <c r="J180" s="78"/>
      <c r="K180" s="78"/>
    </row>
    <row r="181" spans="1:11" x14ac:dyDescent="0.25">
      <c r="A181" s="15" t="s">
        <v>2683</v>
      </c>
      <c r="B181" s="18" t="s">
        <v>369</v>
      </c>
      <c r="C181" s="20">
        <v>180</v>
      </c>
      <c r="D181" s="20" t="s">
        <v>414</v>
      </c>
      <c r="E181" s="20">
        <v>100</v>
      </c>
      <c r="F181" s="18" t="s">
        <v>405</v>
      </c>
      <c r="G181" s="21" t="s">
        <v>198</v>
      </c>
      <c r="H181" s="78" t="s">
        <v>402</v>
      </c>
      <c r="I181" s="78" t="s">
        <v>402</v>
      </c>
      <c r="J181" s="78"/>
      <c r="K181" s="78"/>
    </row>
    <row r="182" spans="1:11" x14ac:dyDescent="0.25">
      <c r="A182" s="15" t="s">
        <v>3064</v>
      </c>
      <c r="B182" s="18" t="s">
        <v>369</v>
      </c>
      <c r="C182" s="20">
        <v>181</v>
      </c>
      <c r="D182" s="20" t="s">
        <v>414</v>
      </c>
      <c r="E182" s="20">
        <v>80</v>
      </c>
      <c r="F182" s="18" t="s">
        <v>410</v>
      </c>
      <c r="G182" s="21" t="s">
        <v>190</v>
      </c>
      <c r="H182" s="78" t="s">
        <v>402</v>
      </c>
      <c r="I182" s="78" t="s">
        <v>402</v>
      </c>
      <c r="J182" s="78"/>
      <c r="K182" s="78"/>
    </row>
    <row r="183" spans="1:11" x14ac:dyDescent="0.25">
      <c r="A183" s="15" t="s">
        <v>3065</v>
      </c>
      <c r="B183" s="18" t="s">
        <v>369</v>
      </c>
      <c r="C183" s="20">
        <v>182</v>
      </c>
      <c r="D183" s="20" t="s">
        <v>414</v>
      </c>
      <c r="E183" s="20">
        <v>120</v>
      </c>
      <c r="F183" s="18" t="s">
        <v>405</v>
      </c>
      <c r="G183" s="21" t="s">
        <v>198</v>
      </c>
      <c r="H183" s="78" t="s">
        <v>402</v>
      </c>
      <c r="I183" s="78" t="s">
        <v>402</v>
      </c>
      <c r="J183" s="78"/>
      <c r="K183" s="78"/>
    </row>
    <row r="184" spans="1:11" x14ac:dyDescent="0.25">
      <c r="A184" s="15" t="s">
        <v>3178</v>
      </c>
      <c r="B184" s="18" t="s">
        <v>369</v>
      </c>
      <c r="C184" s="20">
        <v>183</v>
      </c>
      <c r="D184" s="20" t="s">
        <v>414</v>
      </c>
      <c r="E184" s="20">
        <v>110</v>
      </c>
      <c r="F184" s="18" t="s">
        <v>410</v>
      </c>
      <c r="G184" s="21" t="s">
        <v>194</v>
      </c>
      <c r="H184" s="78" t="s">
        <v>402</v>
      </c>
      <c r="I184" s="78" t="s">
        <v>402</v>
      </c>
      <c r="J184" s="78"/>
      <c r="K184" s="78"/>
    </row>
    <row r="185" spans="1:11" x14ac:dyDescent="0.25">
      <c r="A185" s="15" t="s">
        <v>3179</v>
      </c>
      <c r="B185" s="18" t="s">
        <v>369</v>
      </c>
      <c r="C185" s="20">
        <v>184</v>
      </c>
      <c r="D185" s="20" t="s">
        <v>414</v>
      </c>
      <c r="E185" s="20">
        <v>210</v>
      </c>
      <c r="F185" s="18" t="s">
        <v>405</v>
      </c>
      <c r="G185" s="21" t="s">
        <v>210</v>
      </c>
      <c r="H185" s="78" t="s">
        <v>402</v>
      </c>
      <c r="I185" s="78" t="s">
        <v>402</v>
      </c>
      <c r="J185" s="78"/>
      <c r="K185" s="78" t="s">
        <v>402</v>
      </c>
    </row>
    <row r="186" spans="1:11" x14ac:dyDescent="0.25">
      <c r="A186" s="15" t="s">
        <v>3587</v>
      </c>
      <c r="B186" s="18" t="s">
        <v>369</v>
      </c>
      <c r="C186" s="20">
        <v>185</v>
      </c>
      <c r="D186" s="20" t="s">
        <v>490</v>
      </c>
      <c r="E186" s="20"/>
      <c r="F186" s="20" t="s">
        <v>1562</v>
      </c>
      <c r="G186" s="21" t="s">
        <v>194</v>
      </c>
      <c r="H186" s="78" t="s">
        <v>402</v>
      </c>
      <c r="I186" s="78" t="s">
        <v>402</v>
      </c>
      <c r="J186" s="78"/>
      <c r="K186" s="78"/>
    </row>
    <row r="187" spans="1:11" x14ac:dyDescent="0.25">
      <c r="A187" s="15" t="s">
        <v>3588</v>
      </c>
      <c r="B187" s="18" t="s">
        <v>369</v>
      </c>
      <c r="C187" s="20">
        <v>186</v>
      </c>
      <c r="D187" s="20" t="s">
        <v>490</v>
      </c>
      <c r="E187" s="20"/>
      <c r="F187" s="20" t="s">
        <v>1085</v>
      </c>
      <c r="G187" s="21" t="s">
        <v>194</v>
      </c>
      <c r="H187" s="78" t="s">
        <v>402</v>
      </c>
      <c r="I187" s="78" t="s">
        <v>402</v>
      </c>
      <c r="J187" s="78"/>
      <c r="K187" s="78"/>
    </row>
    <row r="188" spans="1:11" x14ac:dyDescent="0.25">
      <c r="A188" s="15" t="s">
        <v>3589</v>
      </c>
      <c r="B188" s="18" t="s">
        <v>369</v>
      </c>
      <c r="C188" s="20">
        <v>187</v>
      </c>
      <c r="D188" s="20" t="s">
        <v>490</v>
      </c>
      <c r="E188" s="20"/>
      <c r="F188" s="20" t="s">
        <v>493</v>
      </c>
      <c r="G188" s="21" t="s">
        <v>194</v>
      </c>
      <c r="H188" s="78" t="s">
        <v>402</v>
      </c>
      <c r="I188" s="78" t="s">
        <v>402</v>
      </c>
      <c r="J188" s="78"/>
      <c r="K188" s="78"/>
    </row>
    <row r="189" spans="1:11" x14ac:dyDescent="0.25">
      <c r="A189" s="15" t="s">
        <v>3590</v>
      </c>
      <c r="B189" s="18" t="s">
        <v>369</v>
      </c>
      <c r="C189" s="20">
        <v>188</v>
      </c>
      <c r="D189" s="20" t="s">
        <v>490</v>
      </c>
      <c r="E189" s="20"/>
      <c r="F189" s="20" t="s">
        <v>1085</v>
      </c>
      <c r="G189" s="21" t="s">
        <v>194</v>
      </c>
      <c r="H189" s="78" t="s">
        <v>402</v>
      </c>
      <c r="I189" s="78" t="s">
        <v>402</v>
      </c>
      <c r="J189" s="78"/>
      <c r="K189" s="78"/>
    </row>
    <row r="190" spans="1:11" x14ac:dyDescent="0.25">
      <c r="A190" s="15" t="s">
        <v>3591</v>
      </c>
      <c r="B190" s="18" t="s">
        <v>369</v>
      </c>
      <c r="C190" s="20">
        <v>189</v>
      </c>
      <c r="D190" s="20" t="s">
        <v>490</v>
      </c>
      <c r="E190" s="20"/>
      <c r="F190" s="20" t="s">
        <v>1085</v>
      </c>
      <c r="G190" s="21" t="s">
        <v>194</v>
      </c>
      <c r="H190" s="78" t="s">
        <v>402</v>
      </c>
      <c r="I190" s="78" t="s">
        <v>402</v>
      </c>
      <c r="J190" s="78"/>
      <c r="K190" s="78"/>
    </row>
    <row r="191" spans="1:11" x14ac:dyDescent="0.25">
      <c r="A191" s="15" t="s">
        <v>3592</v>
      </c>
      <c r="B191" s="18" t="s">
        <v>369</v>
      </c>
      <c r="C191" s="20">
        <v>190</v>
      </c>
      <c r="D191" s="20" t="s">
        <v>490</v>
      </c>
      <c r="E191" s="20"/>
      <c r="F191" s="20" t="s">
        <v>1562</v>
      </c>
      <c r="G191" s="21" t="s">
        <v>194</v>
      </c>
      <c r="H191" s="78" t="s">
        <v>402</v>
      </c>
      <c r="I191" s="78" t="s">
        <v>402</v>
      </c>
      <c r="J191" s="78"/>
      <c r="K191" s="78"/>
    </row>
    <row r="192" spans="1:11" x14ac:dyDescent="0.25">
      <c r="A192" s="15" t="s">
        <v>762</v>
      </c>
      <c r="B192" s="18" t="s">
        <v>369</v>
      </c>
      <c r="C192" s="20">
        <v>191</v>
      </c>
      <c r="D192" s="20" t="s">
        <v>490</v>
      </c>
      <c r="E192" s="20"/>
      <c r="F192" s="20" t="s">
        <v>1085</v>
      </c>
      <c r="G192" s="21" t="s">
        <v>194</v>
      </c>
      <c r="H192" s="78" t="s">
        <v>402</v>
      </c>
      <c r="I192" s="78" t="s">
        <v>402</v>
      </c>
      <c r="J192" s="78"/>
      <c r="K192" s="78"/>
    </row>
    <row r="193" spans="1:11" x14ac:dyDescent="0.25">
      <c r="A193" s="15" t="s">
        <v>3593</v>
      </c>
      <c r="B193" s="18" t="s">
        <v>369</v>
      </c>
      <c r="C193" s="20">
        <v>192</v>
      </c>
      <c r="D193" s="20" t="s">
        <v>490</v>
      </c>
      <c r="E193" s="20"/>
      <c r="F193" s="20" t="s">
        <v>1562</v>
      </c>
      <c r="G193" s="21" t="s">
        <v>194</v>
      </c>
      <c r="H193" s="78" t="s">
        <v>402</v>
      </c>
      <c r="I193" s="78" t="s">
        <v>402</v>
      </c>
      <c r="J193" s="78"/>
      <c r="K193" s="78"/>
    </row>
    <row r="194" spans="1:11" x14ac:dyDescent="0.25">
      <c r="A194" s="15" t="s">
        <v>3594</v>
      </c>
      <c r="B194" s="18" t="s">
        <v>369</v>
      </c>
      <c r="C194" s="20">
        <v>193</v>
      </c>
      <c r="D194" s="20" t="s">
        <v>490</v>
      </c>
      <c r="E194" s="20"/>
      <c r="F194" s="20" t="s">
        <v>1085</v>
      </c>
      <c r="G194" s="21" t="s">
        <v>194</v>
      </c>
      <c r="H194" s="78" t="s">
        <v>402</v>
      </c>
      <c r="I194" s="78" t="s">
        <v>402</v>
      </c>
      <c r="J194" s="78"/>
      <c r="K194" s="78"/>
    </row>
    <row r="195" spans="1:11" x14ac:dyDescent="0.25">
      <c r="A195" s="15" t="s">
        <v>3595</v>
      </c>
      <c r="B195" s="18" t="s">
        <v>369</v>
      </c>
      <c r="C195" s="20">
        <v>194</v>
      </c>
      <c r="D195" s="20" t="s">
        <v>490</v>
      </c>
      <c r="E195" s="20"/>
      <c r="F195" s="20" t="s">
        <v>1562</v>
      </c>
      <c r="G195" s="21" t="s">
        <v>194</v>
      </c>
      <c r="H195" s="78" t="s">
        <v>402</v>
      </c>
      <c r="I195" s="78" t="s">
        <v>402</v>
      </c>
      <c r="J195" s="78"/>
      <c r="K195" s="78"/>
    </row>
    <row r="196" spans="1:11" x14ac:dyDescent="0.25">
      <c r="A196" s="15" t="s">
        <v>3596</v>
      </c>
      <c r="B196" s="18" t="s">
        <v>369</v>
      </c>
      <c r="C196" s="20">
        <v>195</v>
      </c>
      <c r="D196" s="20" t="s">
        <v>490</v>
      </c>
      <c r="E196" s="20"/>
      <c r="F196" s="20" t="s">
        <v>1562</v>
      </c>
      <c r="G196" s="21" t="s">
        <v>194</v>
      </c>
      <c r="H196" s="78" t="s">
        <v>402</v>
      </c>
      <c r="I196" s="78" t="s">
        <v>402</v>
      </c>
      <c r="J196" s="78"/>
      <c r="K196" s="78"/>
    </row>
    <row r="197" spans="1:11" x14ac:dyDescent="0.25">
      <c r="A197" s="15" t="s">
        <v>3597</v>
      </c>
      <c r="B197" s="18" t="s">
        <v>369</v>
      </c>
      <c r="C197" s="20">
        <v>196</v>
      </c>
      <c r="D197" s="20" t="s">
        <v>490</v>
      </c>
      <c r="E197" s="20"/>
      <c r="F197" s="20" t="s">
        <v>1085</v>
      </c>
      <c r="G197" s="21" t="s">
        <v>194</v>
      </c>
      <c r="H197" s="78" t="s">
        <v>402</v>
      </c>
      <c r="I197" s="78" t="s">
        <v>402</v>
      </c>
      <c r="J197" s="78"/>
      <c r="K197" s="78"/>
    </row>
    <row r="198" spans="1:11" x14ac:dyDescent="0.25">
      <c r="A198" s="15" t="s">
        <v>3598</v>
      </c>
      <c r="B198" s="18" t="s">
        <v>369</v>
      </c>
      <c r="C198" s="20">
        <v>197</v>
      </c>
      <c r="D198" s="20" t="s">
        <v>490</v>
      </c>
      <c r="E198" s="20"/>
      <c r="F198" s="20" t="s">
        <v>1562</v>
      </c>
      <c r="G198" s="21" t="s">
        <v>194</v>
      </c>
      <c r="H198" s="78" t="s">
        <v>402</v>
      </c>
      <c r="I198" s="78" t="s">
        <v>402</v>
      </c>
      <c r="J198" s="78"/>
      <c r="K198" s="78"/>
    </row>
    <row r="199" spans="1:11" x14ac:dyDescent="0.25">
      <c r="A199" s="15" t="s">
        <v>3599</v>
      </c>
      <c r="B199" s="18" t="s">
        <v>369</v>
      </c>
      <c r="C199" s="20">
        <v>198</v>
      </c>
      <c r="D199" s="20" t="s">
        <v>490</v>
      </c>
      <c r="E199" s="20"/>
      <c r="F199" s="20" t="s">
        <v>1085</v>
      </c>
      <c r="G199" s="21" t="s">
        <v>194</v>
      </c>
      <c r="H199" s="78" t="s">
        <v>402</v>
      </c>
      <c r="I199" s="78" t="s">
        <v>402</v>
      </c>
      <c r="J199" s="78"/>
      <c r="K199" s="78"/>
    </row>
    <row r="200" spans="1:11" x14ac:dyDescent="0.25">
      <c r="A200" s="15" t="s">
        <v>3600</v>
      </c>
      <c r="B200" s="18" t="s">
        <v>369</v>
      </c>
      <c r="C200" s="20">
        <v>199</v>
      </c>
      <c r="D200" s="20" t="s">
        <v>490</v>
      </c>
      <c r="E200" s="20"/>
      <c r="F200" s="20" t="s">
        <v>1085</v>
      </c>
      <c r="G200" s="21" t="s">
        <v>194</v>
      </c>
      <c r="H200" s="78" t="s">
        <v>402</v>
      </c>
      <c r="I200" s="78" t="s">
        <v>402</v>
      </c>
      <c r="J200" s="78"/>
      <c r="K200" s="78"/>
    </row>
    <row r="201" spans="1:11" x14ac:dyDescent="0.25">
      <c r="A201" s="15" t="s">
        <v>3601</v>
      </c>
      <c r="B201" s="18" t="s">
        <v>369</v>
      </c>
      <c r="C201" s="20">
        <v>200</v>
      </c>
      <c r="D201" s="20" t="s">
        <v>490</v>
      </c>
      <c r="E201" s="20"/>
      <c r="F201" s="20" t="s">
        <v>1085</v>
      </c>
      <c r="G201" s="21" t="s">
        <v>194</v>
      </c>
      <c r="H201" s="78" t="s">
        <v>402</v>
      </c>
      <c r="I201" s="78" t="s">
        <v>402</v>
      </c>
      <c r="J201" s="78"/>
      <c r="K201" s="78"/>
    </row>
    <row r="202" spans="1:11" x14ac:dyDescent="0.25">
      <c r="A202" s="15" t="s">
        <v>3602</v>
      </c>
      <c r="B202" s="18" t="s">
        <v>369</v>
      </c>
      <c r="C202" s="20">
        <v>201</v>
      </c>
      <c r="D202" s="20" t="s">
        <v>490</v>
      </c>
      <c r="E202" s="20"/>
      <c r="F202" s="20" t="s">
        <v>1085</v>
      </c>
      <c r="G202" s="21" t="s">
        <v>194</v>
      </c>
      <c r="H202" s="78" t="s">
        <v>402</v>
      </c>
      <c r="I202" s="78" t="s">
        <v>402</v>
      </c>
      <c r="J202" s="78"/>
      <c r="K202" s="78"/>
    </row>
    <row r="203" spans="1:11" x14ac:dyDescent="0.25">
      <c r="A203" s="15" t="s">
        <v>3603</v>
      </c>
      <c r="B203" s="18" t="s">
        <v>369</v>
      </c>
      <c r="C203" s="20">
        <v>202</v>
      </c>
      <c r="D203" s="20" t="s">
        <v>490</v>
      </c>
      <c r="E203" s="20"/>
      <c r="F203" s="20" t="s">
        <v>1085</v>
      </c>
      <c r="G203" s="21" t="s">
        <v>194</v>
      </c>
      <c r="H203" s="78" t="s">
        <v>402</v>
      </c>
      <c r="I203" s="78" t="s">
        <v>402</v>
      </c>
      <c r="J203" s="78"/>
      <c r="K203" s="78"/>
    </row>
    <row r="204" spans="1:11" x14ac:dyDescent="0.25">
      <c r="A204" s="15" t="s">
        <v>3604</v>
      </c>
      <c r="B204" s="18" t="s">
        <v>369</v>
      </c>
      <c r="C204" s="20">
        <v>203</v>
      </c>
      <c r="D204" s="20" t="s">
        <v>490</v>
      </c>
      <c r="E204" s="20"/>
      <c r="F204" s="20" t="s">
        <v>1085</v>
      </c>
      <c r="G204" s="21" t="s">
        <v>194</v>
      </c>
      <c r="H204" s="78" t="s">
        <v>402</v>
      </c>
      <c r="I204" s="78" t="s">
        <v>402</v>
      </c>
      <c r="J204" s="78"/>
      <c r="K204" s="78"/>
    </row>
    <row r="205" spans="1:11" x14ac:dyDescent="0.25">
      <c r="A205" s="15" t="s">
        <v>3605</v>
      </c>
      <c r="B205" s="18" t="s">
        <v>369</v>
      </c>
      <c r="C205" s="20">
        <v>204</v>
      </c>
      <c r="D205" s="20" t="s">
        <v>490</v>
      </c>
      <c r="E205" s="20"/>
      <c r="F205" s="20" t="s">
        <v>1085</v>
      </c>
      <c r="G205" s="21" t="s">
        <v>202</v>
      </c>
      <c r="H205" s="78" t="s">
        <v>402</v>
      </c>
      <c r="I205" s="78" t="s">
        <v>402</v>
      </c>
      <c r="J205" s="78"/>
      <c r="K205" s="78"/>
    </row>
    <row r="206" spans="1:11" x14ac:dyDescent="0.25">
      <c r="A206" s="15" t="s">
        <v>3606</v>
      </c>
      <c r="B206" s="18" t="s">
        <v>369</v>
      </c>
      <c r="C206" s="20">
        <v>205</v>
      </c>
      <c r="D206" s="20" t="s">
        <v>490</v>
      </c>
      <c r="E206" s="20"/>
      <c r="F206" s="20" t="s">
        <v>1085</v>
      </c>
      <c r="G206" s="21" t="s">
        <v>194</v>
      </c>
      <c r="H206" s="78" t="s">
        <v>402</v>
      </c>
      <c r="I206" s="78" t="s">
        <v>402</v>
      </c>
      <c r="J206" s="78"/>
      <c r="K206" s="78"/>
    </row>
    <row r="207" spans="1:11" x14ac:dyDescent="0.25">
      <c r="A207" s="15" t="s">
        <v>3607</v>
      </c>
      <c r="B207" s="18" t="s">
        <v>369</v>
      </c>
      <c r="C207" s="20">
        <v>206</v>
      </c>
      <c r="D207" s="20" t="s">
        <v>490</v>
      </c>
      <c r="E207" s="20"/>
      <c r="F207" s="20" t="s">
        <v>1562</v>
      </c>
      <c r="G207" s="21" t="s">
        <v>194</v>
      </c>
      <c r="H207" s="78" t="s">
        <v>402</v>
      </c>
      <c r="I207" s="78" t="s">
        <v>402</v>
      </c>
      <c r="J207" s="78"/>
      <c r="K207" s="78"/>
    </row>
    <row r="208" spans="1:11" x14ac:dyDescent="0.25">
      <c r="A208" s="15" t="s">
        <v>3218</v>
      </c>
      <c r="B208" s="18" t="s">
        <v>369</v>
      </c>
      <c r="C208" s="20">
        <v>207</v>
      </c>
      <c r="D208" s="20" t="s">
        <v>490</v>
      </c>
      <c r="E208" s="20"/>
      <c r="F208" s="20" t="s">
        <v>1562</v>
      </c>
      <c r="G208" s="21" t="s">
        <v>194</v>
      </c>
      <c r="H208" s="78" t="s">
        <v>402</v>
      </c>
      <c r="I208" s="78" t="s">
        <v>402</v>
      </c>
      <c r="J208" s="78"/>
      <c r="K208" s="78"/>
    </row>
    <row r="209" spans="1:11" x14ac:dyDescent="0.25">
      <c r="A209" s="15" t="s">
        <v>3608</v>
      </c>
      <c r="B209" s="18" t="s">
        <v>369</v>
      </c>
      <c r="C209" s="20">
        <v>208</v>
      </c>
      <c r="D209" s="20" t="s">
        <v>490</v>
      </c>
      <c r="E209" s="20"/>
      <c r="F209" s="20" t="s">
        <v>1085</v>
      </c>
      <c r="G209" s="21" t="s">
        <v>194</v>
      </c>
      <c r="H209" s="78" t="s">
        <v>402</v>
      </c>
      <c r="I209" s="78" t="s">
        <v>402</v>
      </c>
      <c r="J209" s="78"/>
      <c r="K209" s="78"/>
    </row>
    <row r="210" spans="1:11" x14ac:dyDescent="0.25">
      <c r="A210" s="15" t="s">
        <v>3609</v>
      </c>
      <c r="B210" s="18" t="s">
        <v>369</v>
      </c>
      <c r="C210" s="20">
        <v>209</v>
      </c>
      <c r="D210" s="20" t="s">
        <v>427</v>
      </c>
      <c r="E210" s="20"/>
      <c r="F210" s="20" t="s">
        <v>428</v>
      </c>
      <c r="G210" s="21" t="s">
        <v>194</v>
      </c>
      <c r="H210" s="78" t="s">
        <v>402</v>
      </c>
      <c r="I210" s="78" t="s">
        <v>402</v>
      </c>
      <c r="J210" s="78"/>
      <c r="K210" s="78"/>
    </row>
    <row r="211" spans="1:11" x14ac:dyDescent="0.25">
      <c r="A211" s="15" t="s">
        <v>3572</v>
      </c>
      <c r="B211" s="18" t="s">
        <v>369</v>
      </c>
      <c r="C211" s="20">
        <v>210</v>
      </c>
      <c r="D211" s="20" t="s">
        <v>407</v>
      </c>
      <c r="E211" s="20">
        <v>270</v>
      </c>
      <c r="F211" s="20" t="s">
        <v>410</v>
      </c>
      <c r="G211" s="21" t="s">
        <v>274</v>
      </c>
      <c r="H211" s="78" t="s">
        <v>402</v>
      </c>
      <c r="I211" s="78" t="s">
        <v>402</v>
      </c>
      <c r="J211" s="78"/>
      <c r="K211" s="78" t="s">
        <v>402</v>
      </c>
    </row>
    <row r="212" spans="1:11" x14ac:dyDescent="0.25">
      <c r="A212" s="15" t="s">
        <v>3573</v>
      </c>
      <c r="B212" s="18" t="s">
        <v>369</v>
      </c>
      <c r="C212" s="20">
        <v>211</v>
      </c>
      <c r="D212" s="20" t="s">
        <v>407</v>
      </c>
      <c r="E212" s="20">
        <v>240</v>
      </c>
      <c r="F212" s="18" t="s">
        <v>401</v>
      </c>
      <c r="G212" s="21" t="s">
        <v>274</v>
      </c>
      <c r="H212" s="78" t="s">
        <v>402</v>
      </c>
      <c r="I212" s="78" t="s">
        <v>402</v>
      </c>
      <c r="J212" s="78"/>
      <c r="K212" s="78" t="s">
        <v>402</v>
      </c>
    </row>
    <row r="213" spans="1:11" x14ac:dyDescent="0.25">
      <c r="A213" s="15" t="s">
        <v>3574</v>
      </c>
      <c r="B213" s="18" t="s">
        <v>369</v>
      </c>
      <c r="C213" s="20">
        <v>212</v>
      </c>
      <c r="D213" s="20" t="s">
        <v>425</v>
      </c>
      <c r="E213" s="20">
        <v>270</v>
      </c>
      <c r="F213" s="20" t="s">
        <v>410</v>
      </c>
      <c r="G213" s="21" t="s">
        <v>274</v>
      </c>
      <c r="H213" s="78" t="s">
        <v>402</v>
      </c>
      <c r="I213" s="78" t="s">
        <v>402</v>
      </c>
      <c r="J213" s="78"/>
      <c r="K213" s="78" t="s">
        <v>402</v>
      </c>
    </row>
    <row r="214" spans="1:11" x14ac:dyDescent="0.25">
      <c r="A214" s="15" t="s">
        <v>3575</v>
      </c>
      <c r="B214" s="18" t="s">
        <v>369</v>
      </c>
      <c r="C214" s="20">
        <v>213</v>
      </c>
      <c r="D214" s="20" t="s">
        <v>425</v>
      </c>
      <c r="E214" s="20">
        <v>210</v>
      </c>
      <c r="F214" s="18" t="s">
        <v>405</v>
      </c>
      <c r="G214" s="21" t="s">
        <v>274</v>
      </c>
      <c r="H214" s="78" t="s">
        <v>402</v>
      </c>
      <c r="I214" s="78" t="s">
        <v>402</v>
      </c>
      <c r="J214" s="78"/>
      <c r="K214" s="78" t="s">
        <v>402</v>
      </c>
    </row>
    <row r="215" spans="1:11" x14ac:dyDescent="0.25">
      <c r="A215" s="15" t="s">
        <v>3576</v>
      </c>
      <c r="B215" s="18" t="s">
        <v>369</v>
      </c>
      <c r="C215" s="20">
        <v>214</v>
      </c>
      <c r="D215" s="20" t="s">
        <v>404</v>
      </c>
      <c r="E215" s="20">
        <v>270</v>
      </c>
      <c r="F215" s="20" t="s">
        <v>410</v>
      </c>
      <c r="G215" s="21" t="s">
        <v>274</v>
      </c>
      <c r="H215" s="78" t="s">
        <v>402</v>
      </c>
      <c r="I215" s="78" t="s">
        <v>402</v>
      </c>
      <c r="J215" s="78"/>
      <c r="K215" s="78" t="s">
        <v>402</v>
      </c>
    </row>
    <row r="216" spans="1:11" x14ac:dyDescent="0.25">
      <c r="A216" s="15" t="s">
        <v>3576</v>
      </c>
      <c r="B216" s="18" t="s">
        <v>369</v>
      </c>
      <c r="C216" s="20">
        <v>215</v>
      </c>
      <c r="D216" s="20" t="s">
        <v>404</v>
      </c>
      <c r="E216" s="20">
        <v>270</v>
      </c>
      <c r="F216" s="20" t="s">
        <v>410</v>
      </c>
      <c r="G216" s="21" t="s">
        <v>274</v>
      </c>
      <c r="H216" s="78" t="s">
        <v>402</v>
      </c>
      <c r="I216" s="78" t="s">
        <v>402</v>
      </c>
      <c r="J216" s="78"/>
      <c r="K216" s="78" t="s">
        <v>402</v>
      </c>
    </row>
    <row r="217" spans="1:11" x14ac:dyDescent="0.25">
      <c r="A217" s="15" t="s">
        <v>3577</v>
      </c>
      <c r="B217" s="18" t="s">
        <v>369</v>
      </c>
      <c r="C217" s="20">
        <v>216</v>
      </c>
      <c r="D217" s="20" t="s">
        <v>421</v>
      </c>
      <c r="E217" s="20">
        <v>270</v>
      </c>
      <c r="F217" s="20" t="s">
        <v>410</v>
      </c>
      <c r="G217" s="21" t="s">
        <v>274</v>
      </c>
      <c r="H217" s="78" t="s">
        <v>402</v>
      </c>
      <c r="I217" s="78" t="s">
        <v>402</v>
      </c>
      <c r="J217" s="78"/>
      <c r="K217" s="78" t="s">
        <v>402</v>
      </c>
    </row>
    <row r="218" spans="1:11" x14ac:dyDescent="0.25">
      <c r="A218" s="15" t="s">
        <v>3578</v>
      </c>
      <c r="B218" s="18" t="s">
        <v>369</v>
      </c>
      <c r="C218" s="20">
        <v>217</v>
      </c>
      <c r="D218" s="20" t="s">
        <v>421</v>
      </c>
      <c r="E218" s="20">
        <v>170</v>
      </c>
      <c r="F218" s="20" t="s">
        <v>410</v>
      </c>
      <c r="G218" s="21" t="s">
        <v>274</v>
      </c>
      <c r="H218" s="78" t="s">
        <v>402</v>
      </c>
      <c r="I218" s="78" t="s">
        <v>402</v>
      </c>
      <c r="J218" s="78"/>
      <c r="K218" s="78" t="s">
        <v>402</v>
      </c>
    </row>
    <row r="219" spans="1:11" x14ac:dyDescent="0.25">
      <c r="A219" s="15" t="s">
        <v>3579</v>
      </c>
      <c r="B219" s="18" t="s">
        <v>369</v>
      </c>
      <c r="C219" s="20">
        <v>218</v>
      </c>
      <c r="D219" s="20" t="s">
        <v>431</v>
      </c>
      <c r="E219" s="20">
        <v>240</v>
      </c>
      <c r="F219" s="18" t="s">
        <v>401</v>
      </c>
      <c r="G219" s="21" t="s">
        <v>274</v>
      </c>
      <c r="H219" s="78" t="s">
        <v>402</v>
      </c>
      <c r="I219" s="78" t="s">
        <v>402</v>
      </c>
      <c r="J219" s="78"/>
      <c r="K219" s="78" t="s">
        <v>402</v>
      </c>
    </row>
    <row r="220" spans="1:11" x14ac:dyDescent="0.25">
      <c r="A220" s="15" t="s">
        <v>3580</v>
      </c>
      <c r="B220" s="18" t="s">
        <v>369</v>
      </c>
      <c r="C220" s="20">
        <v>219</v>
      </c>
      <c r="D220" s="20" t="s">
        <v>435</v>
      </c>
      <c r="E220" s="20">
        <v>200</v>
      </c>
      <c r="F220" s="18" t="s">
        <v>405</v>
      </c>
      <c r="G220" s="21" t="s">
        <v>274</v>
      </c>
      <c r="H220" s="78" t="s">
        <v>402</v>
      </c>
      <c r="I220" s="78" t="s">
        <v>402</v>
      </c>
      <c r="J220" s="78"/>
      <c r="K220" s="78" t="s">
        <v>402</v>
      </c>
    </row>
    <row r="221" spans="1:11" x14ac:dyDescent="0.25">
      <c r="A221" s="15" t="s">
        <v>3582</v>
      </c>
      <c r="B221" s="18" t="s">
        <v>369</v>
      </c>
      <c r="C221" s="20">
        <v>220</v>
      </c>
      <c r="D221" s="20" t="s">
        <v>165</v>
      </c>
      <c r="E221" s="20">
        <v>280</v>
      </c>
      <c r="F221" s="20" t="s">
        <v>410</v>
      </c>
      <c r="G221" s="21" t="s">
        <v>274</v>
      </c>
      <c r="H221" s="78" t="s">
        <v>402</v>
      </c>
      <c r="I221" s="78" t="s">
        <v>402</v>
      </c>
      <c r="J221" s="78"/>
      <c r="K221" s="78" t="s">
        <v>402</v>
      </c>
    </row>
    <row r="222" spans="1:11" x14ac:dyDescent="0.25">
      <c r="A222" s="15" t="s">
        <v>3582</v>
      </c>
      <c r="B222" s="18" t="s">
        <v>369</v>
      </c>
      <c r="C222" s="20">
        <v>221</v>
      </c>
      <c r="D222" s="20" t="s">
        <v>165</v>
      </c>
      <c r="E222" s="20">
        <v>280</v>
      </c>
      <c r="F222" s="20" t="s">
        <v>410</v>
      </c>
      <c r="G222" s="21" t="s">
        <v>274</v>
      </c>
      <c r="H222" s="78" t="s">
        <v>402</v>
      </c>
      <c r="I222" s="78" t="s">
        <v>402</v>
      </c>
      <c r="J222" s="78"/>
      <c r="K222" s="78" t="s">
        <v>402</v>
      </c>
    </row>
    <row r="223" spans="1:11" x14ac:dyDescent="0.25">
      <c r="A223" s="15" t="s">
        <v>3583</v>
      </c>
      <c r="B223" s="18" t="s">
        <v>369</v>
      </c>
      <c r="C223" s="20">
        <v>222</v>
      </c>
      <c r="D223" s="20" t="s">
        <v>165</v>
      </c>
      <c r="E223" s="20">
        <v>270</v>
      </c>
      <c r="F223" s="20" t="s">
        <v>410</v>
      </c>
      <c r="G223" s="21" t="s">
        <v>274</v>
      </c>
      <c r="H223" s="78" t="s">
        <v>402</v>
      </c>
      <c r="I223" s="78" t="s">
        <v>402</v>
      </c>
      <c r="J223" s="78"/>
      <c r="K223" s="78" t="s">
        <v>402</v>
      </c>
    </row>
    <row r="224" spans="1:11" x14ac:dyDescent="0.25">
      <c r="A224" s="15" t="s">
        <v>3584</v>
      </c>
      <c r="B224" s="18" t="s">
        <v>369</v>
      </c>
      <c r="C224" s="20">
        <v>223</v>
      </c>
      <c r="D224" s="20" t="s">
        <v>165</v>
      </c>
      <c r="E224" s="20">
        <v>280</v>
      </c>
      <c r="F224" s="20" t="s">
        <v>410</v>
      </c>
      <c r="G224" s="21" t="s">
        <v>274</v>
      </c>
      <c r="H224" s="78" t="s">
        <v>402</v>
      </c>
      <c r="I224" s="78" t="s">
        <v>402</v>
      </c>
      <c r="J224" s="78"/>
      <c r="K224" s="78" t="s">
        <v>402</v>
      </c>
    </row>
    <row r="225" spans="1:11" x14ac:dyDescent="0.25">
      <c r="A225" s="15" t="s">
        <v>3584</v>
      </c>
      <c r="B225" s="18" t="s">
        <v>369</v>
      </c>
      <c r="C225" s="20">
        <v>224</v>
      </c>
      <c r="D225" s="20" t="s">
        <v>165</v>
      </c>
      <c r="E225" s="20">
        <v>280</v>
      </c>
      <c r="F225" s="20" t="s">
        <v>410</v>
      </c>
      <c r="G225" s="21" t="s">
        <v>274</v>
      </c>
      <c r="H225" s="78" t="s">
        <v>402</v>
      </c>
      <c r="I225" s="78" t="s">
        <v>402</v>
      </c>
      <c r="J225" s="78"/>
      <c r="K225" s="78" t="s">
        <v>402</v>
      </c>
    </row>
    <row r="226" spans="1:11" x14ac:dyDescent="0.25">
      <c r="A226" s="15" t="s">
        <v>3586</v>
      </c>
      <c r="B226" s="18" t="s">
        <v>369</v>
      </c>
      <c r="C226" s="20">
        <v>225</v>
      </c>
      <c r="D226" s="20" t="s">
        <v>414</v>
      </c>
      <c r="E226" s="20">
        <v>240</v>
      </c>
      <c r="F226" s="20" t="s">
        <v>410</v>
      </c>
      <c r="G226" s="21" t="s">
        <v>274</v>
      </c>
      <c r="H226" s="78" t="s">
        <v>402</v>
      </c>
      <c r="I226" s="78" t="s">
        <v>402</v>
      </c>
      <c r="J226" s="78"/>
      <c r="K226" s="78" t="s">
        <v>402</v>
      </c>
    </row>
    <row r="227" spans="1:11" x14ac:dyDescent="0.25">
      <c r="A227" s="15" t="s">
        <v>3586</v>
      </c>
      <c r="B227" s="18" t="s">
        <v>369</v>
      </c>
      <c r="C227" s="20">
        <v>226</v>
      </c>
      <c r="D227" s="20" t="s">
        <v>414</v>
      </c>
      <c r="E227" s="20">
        <v>240</v>
      </c>
      <c r="F227" s="20" t="s">
        <v>410</v>
      </c>
      <c r="G227" s="21" t="s">
        <v>274</v>
      </c>
      <c r="H227" s="78" t="s">
        <v>402</v>
      </c>
      <c r="I227" s="78" t="s">
        <v>402</v>
      </c>
      <c r="J227" s="78"/>
      <c r="K227" s="78" t="s">
        <v>402</v>
      </c>
    </row>
    <row r="228" spans="1:11" x14ac:dyDescent="0.25">
      <c r="A228" s="15" t="s">
        <v>3179</v>
      </c>
      <c r="B228" s="18" t="s">
        <v>369</v>
      </c>
      <c r="C228" s="20">
        <v>227</v>
      </c>
      <c r="D228" s="20" t="s">
        <v>414</v>
      </c>
      <c r="E228" s="20">
        <v>210</v>
      </c>
      <c r="F228" s="18" t="s">
        <v>405</v>
      </c>
      <c r="G228" s="21" t="s">
        <v>274</v>
      </c>
      <c r="H228" s="78" t="s">
        <v>402</v>
      </c>
      <c r="I228" s="78" t="s">
        <v>402</v>
      </c>
      <c r="J228" s="78"/>
      <c r="K228" s="78" t="s">
        <v>402</v>
      </c>
    </row>
    <row r="229" spans="1:11" x14ac:dyDescent="0.25">
      <c r="A229" s="15" t="s">
        <v>3591</v>
      </c>
      <c r="B229" s="18" t="s">
        <v>369</v>
      </c>
      <c r="C229" s="20">
        <v>228</v>
      </c>
      <c r="D229" s="20" t="s">
        <v>490</v>
      </c>
      <c r="E229" s="20"/>
      <c r="F229" s="20" t="s">
        <v>1085</v>
      </c>
      <c r="G229" s="21" t="s">
        <v>274</v>
      </c>
      <c r="H229" s="78" t="s">
        <v>402</v>
      </c>
      <c r="I229" s="78" t="s">
        <v>402</v>
      </c>
      <c r="J229" s="78"/>
      <c r="K229" s="78" t="s">
        <v>402</v>
      </c>
    </row>
    <row r="230" spans="1:11" x14ac:dyDescent="0.25">
      <c r="A230" s="15" t="s">
        <v>3594</v>
      </c>
      <c r="B230" s="18" t="s">
        <v>369</v>
      </c>
      <c r="C230" s="20">
        <v>229</v>
      </c>
      <c r="D230" s="20" t="s">
        <v>490</v>
      </c>
      <c r="E230" s="20"/>
      <c r="F230" s="20" t="s">
        <v>1085</v>
      </c>
      <c r="G230" s="21" t="s">
        <v>274</v>
      </c>
      <c r="H230" s="78" t="s">
        <v>402</v>
      </c>
      <c r="I230" s="78" t="s">
        <v>402</v>
      </c>
      <c r="J230" s="78"/>
      <c r="K230" s="78" t="s">
        <v>402</v>
      </c>
    </row>
    <row r="231" spans="1:11" x14ac:dyDescent="0.25">
      <c r="A231" s="15" t="s">
        <v>3597</v>
      </c>
      <c r="B231" s="18" t="s">
        <v>369</v>
      </c>
      <c r="C231" s="20">
        <v>230</v>
      </c>
      <c r="D231" s="20" t="s">
        <v>490</v>
      </c>
      <c r="E231" s="20"/>
      <c r="F231" s="20" t="s">
        <v>1085</v>
      </c>
      <c r="G231" s="21" t="s">
        <v>274</v>
      </c>
      <c r="H231" s="78" t="s">
        <v>402</v>
      </c>
      <c r="I231" s="78" t="s">
        <v>402</v>
      </c>
      <c r="J231" s="78"/>
      <c r="K231" s="78" t="s">
        <v>402</v>
      </c>
    </row>
    <row r="232" spans="1:11" x14ac:dyDescent="0.25">
      <c r="A232" s="15" t="s">
        <v>3599</v>
      </c>
      <c r="B232" s="18" t="s">
        <v>369</v>
      </c>
      <c r="C232" s="20">
        <v>231</v>
      </c>
      <c r="D232" s="20" t="s">
        <v>490</v>
      </c>
      <c r="E232" s="20"/>
      <c r="F232" s="20" t="s">
        <v>1085</v>
      </c>
      <c r="G232" s="21" t="s">
        <v>274</v>
      </c>
      <c r="H232" s="78" t="s">
        <v>402</v>
      </c>
      <c r="I232" s="78" t="s">
        <v>402</v>
      </c>
      <c r="J232" s="78"/>
      <c r="K232" s="78" t="s">
        <v>402</v>
      </c>
    </row>
    <row r="233" spans="1:11" x14ac:dyDescent="0.25">
      <c r="A233" s="15" t="s">
        <v>3601</v>
      </c>
      <c r="B233" s="18" t="s">
        <v>369</v>
      </c>
      <c r="C233" s="20">
        <v>232</v>
      </c>
      <c r="D233" s="20" t="s">
        <v>490</v>
      </c>
      <c r="E233" s="20"/>
      <c r="F233" s="20" t="s">
        <v>1085</v>
      </c>
      <c r="G233" s="21" t="s">
        <v>274</v>
      </c>
      <c r="H233" s="78" t="s">
        <v>402</v>
      </c>
      <c r="I233" s="78" t="s">
        <v>402</v>
      </c>
      <c r="J233" s="78"/>
      <c r="K233" s="78" t="s">
        <v>402</v>
      </c>
    </row>
    <row r="234" spans="1:11" x14ac:dyDescent="0.25">
      <c r="A234" s="15" t="s">
        <v>3602</v>
      </c>
      <c r="B234" s="18" t="s">
        <v>369</v>
      </c>
      <c r="C234" s="20">
        <v>233</v>
      </c>
      <c r="D234" s="20" t="s">
        <v>490</v>
      </c>
      <c r="E234" s="20"/>
      <c r="F234" s="20" t="s">
        <v>1085</v>
      </c>
      <c r="G234" s="21" t="s">
        <v>274</v>
      </c>
      <c r="H234" s="78" t="s">
        <v>402</v>
      </c>
      <c r="I234" s="78" t="s">
        <v>402</v>
      </c>
      <c r="J234" s="78"/>
      <c r="K234" s="78" t="s">
        <v>402</v>
      </c>
    </row>
    <row r="235" spans="1:11" x14ac:dyDescent="0.25">
      <c r="A235" s="15" t="s">
        <v>3603</v>
      </c>
      <c r="B235" s="18" t="s">
        <v>369</v>
      </c>
      <c r="C235" s="20">
        <v>234</v>
      </c>
      <c r="D235" s="20" t="s">
        <v>490</v>
      </c>
      <c r="E235" s="20"/>
      <c r="F235" s="20" t="s">
        <v>1085</v>
      </c>
      <c r="G235" s="21" t="s">
        <v>274</v>
      </c>
      <c r="H235" s="78" t="s">
        <v>402</v>
      </c>
      <c r="I235" s="78" t="s">
        <v>402</v>
      </c>
      <c r="J235" s="78"/>
      <c r="K235" s="78" t="s">
        <v>402</v>
      </c>
    </row>
    <row r="236" spans="1:11" x14ac:dyDescent="0.25">
      <c r="A236" s="15" t="s">
        <v>3604</v>
      </c>
      <c r="B236" s="18" t="s">
        <v>369</v>
      </c>
      <c r="C236" s="20">
        <v>235</v>
      </c>
      <c r="D236" s="20" t="s">
        <v>490</v>
      </c>
      <c r="E236" s="20"/>
      <c r="F236" s="20" t="s">
        <v>1085</v>
      </c>
      <c r="G236" s="21" t="s">
        <v>274</v>
      </c>
      <c r="H236" s="78" t="s">
        <v>402</v>
      </c>
      <c r="I236" s="78" t="s">
        <v>402</v>
      </c>
      <c r="J236" s="78"/>
      <c r="K236" s="78" t="s">
        <v>402</v>
      </c>
    </row>
    <row r="237" spans="1:11" x14ac:dyDescent="0.25">
      <c r="A237" s="15" t="s">
        <v>3605</v>
      </c>
      <c r="B237" s="18" t="s">
        <v>369</v>
      </c>
      <c r="C237" s="20">
        <v>236</v>
      </c>
      <c r="D237" s="20" t="s">
        <v>490</v>
      </c>
      <c r="E237" s="20"/>
      <c r="F237" s="20" t="s">
        <v>1085</v>
      </c>
      <c r="G237" s="21" t="s">
        <v>274</v>
      </c>
      <c r="H237" s="78" t="s">
        <v>402</v>
      </c>
      <c r="I237" s="78" t="s">
        <v>402</v>
      </c>
      <c r="J237" s="78"/>
      <c r="K237" s="78" t="s">
        <v>402</v>
      </c>
    </row>
    <row r="238" spans="1:11" x14ac:dyDescent="0.25">
      <c r="A238" s="15" t="s">
        <v>1303</v>
      </c>
      <c r="B238" s="18" t="s">
        <v>369</v>
      </c>
      <c r="C238" s="20">
        <v>237</v>
      </c>
      <c r="D238" s="20" t="s">
        <v>425</v>
      </c>
      <c r="E238" s="20">
        <v>110</v>
      </c>
      <c r="F238" s="18" t="s">
        <v>410</v>
      </c>
      <c r="G238" s="21" t="s">
        <v>278</v>
      </c>
      <c r="H238" s="78" t="s">
        <v>402</v>
      </c>
      <c r="I238" s="78" t="s">
        <v>402</v>
      </c>
      <c r="J238" s="78"/>
      <c r="K238" s="78" t="s">
        <v>402</v>
      </c>
    </row>
    <row r="239" spans="1:11" x14ac:dyDescent="0.25">
      <c r="A239" s="15" t="s">
        <v>1839</v>
      </c>
      <c r="B239" s="18" t="s">
        <v>369</v>
      </c>
      <c r="C239" s="20">
        <v>238</v>
      </c>
      <c r="D239" s="20" t="s">
        <v>404</v>
      </c>
      <c r="E239" s="20">
        <v>90</v>
      </c>
      <c r="F239" s="20" t="s">
        <v>405</v>
      </c>
      <c r="G239" s="21" t="s">
        <v>278</v>
      </c>
      <c r="H239" s="78" t="s">
        <v>402</v>
      </c>
      <c r="I239" s="78" t="s">
        <v>402</v>
      </c>
      <c r="J239" s="78"/>
      <c r="K239" s="78" t="s">
        <v>402</v>
      </c>
    </row>
    <row r="240" spans="1:11" x14ac:dyDescent="0.25">
      <c r="A240" s="15" t="s">
        <v>1861</v>
      </c>
      <c r="B240" s="18" t="s">
        <v>369</v>
      </c>
      <c r="C240" s="20">
        <v>239</v>
      </c>
      <c r="D240" s="20" t="s">
        <v>404</v>
      </c>
      <c r="E240" s="20">
        <v>60</v>
      </c>
      <c r="F240" s="18" t="s">
        <v>410</v>
      </c>
      <c r="G240" s="21" t="s">
        <v>278</v>
      </c>
      <c r="H240" s="78" t="s">
        <v>402</v>
      </c>
      <c r="I240" s="78" t="s">
        <v>402</v>
      </c>
      <c r="J240" s="78"/>
      <c r="K240" s="78" t="s">
        <v>402</v>
      </c>
    </row>
    <row r="241" spans="1:11" x14ac:dyDescent="0.25">
      <c r="A241" s="15" t="s">
        <v>3028</v>
      </c>
      <c r="B241" s="18" t="s">
        <v>369</v>
      </c>
      <c r="C241" s="20">
        <v>240</v>
      </c>
      <c r="D241" s="20" t="s">
        <v>404</v>
      </c>
      <c r="E241" s="20">
        <v>180</v>
      </c>
      <c r="F241" s="18" t="s">
        <v>410</v>
      </c>
      <c r="G241" s="21" t="s">
        <v>278</v>
      </c>
      <c r="H241" s="78" t="s">
        <v>402</v>
      </c>
      <c r="I241" s="78" t="s">
        <v>402</v>
      </c>
      <c r="J241" s="78"/>
      <c r="K241" s="78" t="s">
        <v>402</v>
      </c>
    </row>
    <row r="242" spans="1:11" x14ac:dyDescent="0.25">
      <c r="A242" s="15" t="s">
        <v>477</v>
      </c>
      <c r="B242" s="18" t="s">
        <v>369</v>
      </c>
      <c r="C242" s="20">
        <v>241</v>
      </c>
      <c r="D242" s="20" t="s">
        <v>400</v>
      </c>
      <c r="E242" s="20">
        <v>70</v>
      </c>
      <c r="F242" s="18" t="s">
        <v>410</v>
      </c>
      <c r="G242" s="21" t="s">
        <v>278</v>
      </c>
      <c r="H242" s="78" t="s">
        <v>402</v>
      </c>
      <c r="I242" s="78" t="s">
        <v>402</v>
      </c>
      <c r="J242" s="78"/>
      <c r="K242" s="78" t="s">
        <v>402</v>
      </c>
    </row>
    <row r="243" spans="1:11" x14ac:dyDescent="0.25">
      <c r="A243" s="15" t="s">
        <v>575</v>
      </c>
      <c r="B243" s="18" t="s">
        <v>369</v>
      </c>
      <c r="C243" s="20">
        <v>242</v>
      </c>
      <c r="D243" s="20" t="s">
        <v>400</v>
      </c>
      <c r="E243" s="20">
        <v>60</v>
      </c>
      <c r="F243" s="18" t="s">
        <v>410</v>
      </c>
      <c r="G243" s="21" t="s">
        <v>278</v>
      </c>
      <c r="H243" s="78" t="s">
        <v>402</v>
      </c>
      <c r="I243" s="78" t="s">
        <v>402</v>
      </c>
      <c r="J243" s="78"/>
      <c r="K243" s="78" t="s">
        <v>402</v>
      </c>
    </row>
    <row r="244" spans="1:11" x14ac:dyDescent="0.25">
      <c r="A244" s="15" t="s">
        <v>573</v>
      </c>
      <c r="B244" s="18" t="s">
        <v>369</v>
      </c>
      <c r="C244" s="20">
        <v>243</v>
      </c>
      <c r="D244" s="20" t="s">
        <v>421</v>
      </c>
      <c r="E244" s="20">
        <v>60</v>
      </c>
      <c r="F244" s="18" t="s">
        <v>410</v>
      </c>
      <c r="G244" s="21" t="s">
        <v>278</v>
      </c>
      <c r="H244" s="78" t="s">
        <v>402</v>
      </c>
      <c r="I244" s="78" t="s">
        <v>402</v>
      </c>
      <c r="J244" s="78"/>
      <c r="K244" s="78" t="s">
        <v>402</v>
      </c>
    </row>
    <row r="245" spans="1:11" x14ac:dyDescent="0.25">
      <c r="A245" s="15" t="s">
        <v>1914</v>
      </c>
      <c r="B245" s="18" t="s">
        <v>369</v>
      </c>
      <c r="C245" s="20">
        <v>244</v>
      </c>
      <c r="D245" s="20" t="s">
        <v>421</v>
      </c>
      <c r="E245" s="20">
        <v>160</v>
      </c>
      <c r="F245" s="18" t="s">
        <v>401</v>
      </c>
      <c r="G245" s="21" t="s">
        <v>278</v>
      </c>
      <c r="H245" s="78" t="s">
        <v>402</v>
      </c>
      <c r="I245" s="78" t="s">
        <v>402</v>
      </c>
      <c r="J245" s="78"/>
      <c r="K245" s="78" t="s">
        <v>402</v>
      </c>
    </row>
    <row r="246" spans="1:11" x14ac:dyDescent="0.25">
      <c r="A246" s="15" t="s">
        <v>3096</v>
      </c>
      <c r="B246" s="18" t="s">
        <v>369</v>
      </c>
      <c r="C246" s="20">
        <v>245</v>
      </c>
      <c r="D246" s="20" t="s">
        <v>421</v>
      </c>
      <c r="E246" s="20">
        <v>70</v>
      </c>
      <c r="F246" s="18" t="s">
        <v>410</v>
      </c>
      <c r="G246" s="21" t="s">
        <v>278</v>
      </c>
      <c r="H246" s="78" t="s">
        <v>402</v>
      </c>
      <c r="I246" s="78" t="s">
        <v>402</v>
      </c>
      <c r="J246" s="78"/>
      <c r="K246" s="78" t="s">
        <v>402</v>
      </c>
    </row>
    <row r="247" spans="1:11" x14ac:dyDescent="0.25">
      <c r="A247" s="15" t="s">
        <v>2348</v>
      </c>
      <c r="B247" s="18" t="s">
        <v>369</v>
      </c>
      <c r="C247" s="20">
        <v>246</v>
      </c>
      <c r="D247" s="20" t="s">
        <v>431</v>
      </c>
      <c r="E247" s="20">
        <v>140</v>
      </c>
      <c r="F247" s="18" t="s">
        <v>405</v>
      </c>
      <c r="G247" s="21" t="s">
        <v>278</v>
      </c>
      <c r="H247" s="78" t="s">
        <v>402</v>
      </c>
      <c r="I247" s="78" t="s">
        <v>402</v>
      </c>
      <c r="J247" s="78"/>
      <c r="K247" s="78" t="s">
        <v>402</v>
      </c>
    </row>
    <row r="248" spans="1:11" x14ac:dyDescent="0.25">
      <c r="A248" s="15" t="s">
        <v>422</v>
      </c>
      <c r="B248" s="18" t="s">
        <v>369</v>
      </c>
      <c r="C248" s="20">
        <v>247</v>
      </c>
      <c r="D248" s="20" t="s">
        <v>419</v>
      </c>
      <c r="E248" s="20">
        <v>170</v>
      </c>
      <c r="F248" s="20" t="s">
        <v>405</v>
      </c>
      <c r="G248" s="21" t="s">
        <v>278</v>
      </c>
      <c r="H248" s="78" t="s">
        <v>402</v>
      </c>
      <c r="I248" s="78" t="s">
        <v>402</v>
      </c>
      <c r="J248" s="78"/>
      <c r="K248" s="78" t="s">
        <v>402</v>
      </c>
    </row>
    <row r="249" spans="1:11" x14ac:dyDescent="0.25">
      <c r="A249" s="15" t="s">
        <v>2321</v>
      </c>
      <c r="B249" s="18" t="s">
        <v>369</v>
      </c>
      <c r="C249" s="20">
        <v>248</v>
      </c>
      <c r="D249" s="20" t="s">
        <v>414</v>
      </c>
      <c r="E249" s="20">
        <v>150</v>
      </c>
      <c r="F249" s="18" t="s">
        <v>401</v>
      </c>
      <c r="G249" s="21" t="s">
        <v>278</v>
      </c>
      <c r="H249" s="78" t="s">
        <v>402</v>
      </c>
      <c r="I249" s="78" t="s">
        <v>402</v>
      </c>
      <c r="J249" s="78"/>
      <c r="K249" s="78" t="s">
        <v>402</v>
      </c>
    </row>
    <row r="250" spans="1:11" x14ac:dyDescent="0.25">
      <c r="A250" s="15" t="s">
        <v>3572</v>
      </c>
      <c r="B250" s="18" t="s">
        <v>369</v>
      </c>
      <c r="C250" s="20">
        <v>249</v>
      </c>
      <c r="D250" s="20" t="s">
        <v>407</v>
      </c>
      <c r="E250" s="20">
        <v>270</v>
      </c>
      <c r="F250" s="18" t="s">
        <v>410</v>
      </c>
      <c r="G250" s="21" t="s">
        <v>278</v>
      </c>
      <c r="H250" s="78" t="s">
        <v>402</v>
      </c>
      <c r="I250" s="78" t="s">
        <v>402</v>
      </c>
      <c r="J250" s="78"/>
      <c r="K250" s="78" t="s">
        <v>402</v>
      </c>
    </row>
    <row r="251" spans="1:11" x14ac:dyDescent="0.25">
      <c r="A251" s="15" t="s">
        <v>3573</v>
      </c>
      <c r="B251" s="18" t="s">
        <v>369</v>
      </c>
      <c r="C251" s="20">
        <v>250</v>
      </c>
      <c r="D251" s="20" t="s">
        <v>407</v>
      </c>
      <c r="E251" s="20">
        <v>240</v>
      </c>
      <c r="F251" s="18" t="s">
        <v>401</v>
      </c>
      <c r="G251" s="21" t="s">
        <v>278</v>
      </c>
      <c r="H251" s="78" t="s">
        <v>402</v>
      </c>
      <c r="I251" s="78" t="s">
        <v>402</v>
      </c>
      <c r="J251" s="78"/>
      <c r="K251" s="78" t="s">
        <v>402</v>
      </c>
    </row>
    <row r="252" spans="1:11" x14ac:dyDescent="0.25">
      <c r="A252" s="15" t="s">
        <v>3574</v>
      </c>
      <c r="B252" s="18" t="s">
        <v>369</v>
      </c>
      <c r="C252" s="20">
        <v>251</v>
      </c>
      <c r="D252" s="20" t="s">
        <v>425</v>
      </c>
      <c r="E252" s="20">
        <v>270</v>
      </c>
      <c r="F252" s="18" t="s">
        <v>410</v>
      </c>
      <c r="G252" s="21" t="s">
        <v>278</v>
      </c>
      <c r="H252" s="78" t="s">
        <v>402</v>
      </c>
      <c r="I252" s="78" t="s">
        <v>402</v>
      </c>
      <c r="J252" s="78"/>
      <c r="K252" s="78" t="s">
        <v>402</v>
      </c>
    </row>
    <row r="253" spans="1:11" x14ac:dyDescent="0.25">
      <c r="A253" s="15" t="s">
        <v>3575</v>
      </c>
      <c r="B253" s="18" t="s">
        <v>369</v>
      </c>
      <c r="C253" s="20">
        <v>252</v>
      </c>
      <c r="D253" s="20" t="s">
        <v>425</v>
      </c>
      <c r="E253" s="20">
        <v>210</v>
      </c>
      <c r="F253" s="20" t="s">
        <v>405</v>
      </c>
      <c r="G253" s="21" t="s">
        <v>278</v>
      </c>
      <c r="H253" s="78" t="s">
        <v>402</v>
      </c>
      <c r="I253" s="78" t="s">
        <v>402</v>
      </c>
      <c r="J253" s="78"/>
      <c r="K253" s="78" t="s">
        <v>402</v>
      </c>
    </row>
    <row r="254" spans="1:11" x14ac:dyDescent="0.25">
      <c r="A254" s="15" t="s">
        <v>3576</v>
      </c>
      <c r="B254" s="18" t="s">
        <v>369</v>
      </c>
      <c r="C254" s="20">
        <v>253</v>
      </c>
      <c r="D254" s="20" t="s">
        <v>404</v>
      </c>
      <c r="E254" s="20">
        <v>270</v>
      </c>
      <c r="F254" s="18" t="s">
        <v>410</v>
      </c>
      <c r="G254" s="21" t="s">
        <v>278</v>
      </c>
      <c r="H254" s="78" t="s">
        <v>402</v>
      </c>
      <c r="I254" s="78" t="s">
        <v>402</v>
      </c>
      <c r="J254" s="78"/>
      <c r="K254" s="78" t="s">
        <v>402</v>
      </c>
    </row>
    <row r="255" spans="1:11" x14ac:dyDescent="0.25">
      <c r="A255" s="15" t="s">
        <v>3577</v>
      </c>
      <c r="B255" s="18" t="s">
        <v>369</v>
      </c>
      <c r="C255" s="20">
        <v>254</v>
      </c>
      <c r="D255" s="20" t="s">
        <v>421</v>
      </c>
      <c r="E255" s="20">
        <v>270</v>
      </c>
      <c r="F255" s="18" t="s">
        <v>410</v>
      </c>
      <c r="G255" s="21" t="s">
        <v>278</v>
      </c>
      <c r="H255" s="78" t="s">
        <v>402</v>
      </c>
      <c r="I255" s="78" t="s">
        <v>402</v>
      </c>
      <c r="J255" s="78"/>
      <c r="K255" s="78" t="s">
        <v>402</v>
      </c>
    </row>
    <row r="256" spans="1:11" x14ac:dyDescent="0.25">
      <c r="A256" s="15" t="s">
        <v>3578</v>
      </c>
      <c r="B256" s="18" t="s">
        <v>369</v>
      </c>
      <c r="C256" s="20">
        <v>255</v>
      </c>
      <c r="D256" s="20" t="s">
        <v>421</v>
      </c>
      <c r="E256" s="20">
        <v>170</v>
      </c>
      <c r="F256" s="18" t="s">
        <v>410</v>
      </c>
      <c r="G256" s="21" t="s">
        <v>278</v>
      </c>
      <c r="H256" s="78" t="s">
        <v>402</v>
      </c>
      <c r="I256" s="78" t="s">
        <v>402</v>
      </c>
      <c r="J256" s="78"/>
      <c r="K256" s="78" t="s">
        <v>402</v>
      </c>
    </row>
    <row r="257" spans="1:11" x14ac:dyDescent="0.25">
      <c r="A257" s="15" t="s">
        <v>3579</v>
      </c>
      <c r="B257" s="18" t="s">
        <v>369</v>
      </c>
      <c r="C257" s="20">
        <v>256</v>
      </c>
      <c r="D257" s="20" t="s">
        <v>431</v>
      </c>
      <c r="E257" s="20">
        <v>240</v>
      </c>
      <c r="F257" s="18" t="s">
        <v>401</v>
      </c>
      <c r="G257" s="21" t="s">
        <v>278</v>
      </c>
      <c r="H257" s="78" t="s">
        <v>402</v>
      </c>
      <c r="I257" s="78" t="s">
        <v>402</v>
      </c>
      <c r="J257" s="78"/>
      <c r="K257" s="78" t="s">
        <v>402</v>
      </c>
    </row>
    <row r="258" spans="1:11" x14ac:dyDescent="0.25">
      <c r="A258" s="15" t="s">
        <v>3580</v>
      </c>
      <c r="B258" s="18" t="s">
        <v>369</v>
      </c>
      <c r="C258" s="20">
        <v>257</v>
      </c>
      <c r="D258" s="20" t="s">
        <v>435</v>
      </c>
      <c r="E258" s="20">
        <v>200</v>
      </c>
      <c r="F258" s="20" t="s">
        <v>405</v>
      </c>
      <c r="G258" s="21" t="s">
        <v>278</v>
      </c>
      <c r="H258" s="78" t="s">
        <v>402</v>
      </c>
      <c r="I258" s="78" t="s">
        <v>402</v>
      </c>
      <c r="J258" s="78"/>
      <c r="K258" s="78" t="s">
        <v>402</v>
      </c>
    </row>
    <row r="259" spans="1:11" x14ac:dyDescent="0.25">
      <c r="A259" s="15" t="s">
        <v>3582</v>
      </c>
      <c r="B259" s="18" t="s">
        <v>369</v>
      </c>
      <c r="C259" s="20">
        <v>258</v>
      </c>
      <c r="D259" s="20" t="s">
        <v>165</v>
      </c>
      <c r="E259" s="20">
        <v>280</v>
      </c>
      <c r="F259" s="18" t="s">
        <v>410</v>
      </c>
      <c r="G259" s="21" t="s">
        <v>278</v>
      </c>
      <c r="H259" s="78" t="s">
        <v>402</v>
      </c>
      <c r="I259" s="78" t="s">
        <v>402</v>
      </c>
      <c r="J259" s="78"/>
      <c r="K259" s="78" t="s">
        <v>402</v>
      </c>
    </row>
    <row r="260" spans="1:11" x14ac:dyDescent="0.25">
      <c r="A260" s="15" t="s">
        <v>3583</v>
      </c>
      <c r="B260" s="18" t="s">
        <v>369</v>
      </c>
      <c r="C260" s="20">
        <v>259</v>
      </c>
      <c r="D260" s="20" t="s">
        <v>165</v>
      </c>
      <c r="E260" s="20">
        <v>270</v>
      </c>
      <c r="F260" s="18" t="s">
        <v>410</v>
      </c>
      <c r="G260" s="21" t="s">
        <v>278</v>
      </c>
      <c r="H260" s="78" t="s">
        <v>402</v>
      </c>
      <c r="I260" s="78" t="s">
        <v>402</v>
      </c>
      <c r="J260" s="78"/>
      <c r="K260" s="78" t="s">
        <v>402</v>
      </c>
    </row>
    <row r="261" spans="1:11" x14ac:dyDescent="0.25">
      <c r="A261" s="15" t="s">
        <v>3584</v>
      </c>
      <c r="B261" s="18" t="s">
        <v>369</v>
      </c>
      <c r="C261" s="20">
        <v>260</v>
      </c>
      <c r="D261" s="20" t="s">
        <v>165</v>
      </c>
      <c r="E261" s="20">
        <v>280</v>
      </c>
      <c r="F261" s="18" t="s">
        <v>410</v>
      </c>
      <c r="G261" s="21" t="s">
        <v>278</v>
      </c>
      <c r="H261" s="78" t="s">
        <v>402</v>
      </c>
      <c r="I261" s="78" t="s">
        <v>402</v>
      </c>
      <c r="J261" s="78"/>
      <c r="K261" s="78" t="s">
        <v>402</v>
      </c>
    </row>
    <row r="262" spans="1:11" x14ac:dyDescent="0.25">
      <c r="A262" s="15" t="s">
        <v>3586</v>
      </c>
      <c r="B262" s="18" t="s">
        <v>369</v>
      </c>
      <c r="C262" s="20">
        <v>261</v>
      </c>
      <c r="D262" s="20" t="s">
        <v>414</v>
      </c>
      <c r="E262" s="20">
        <v>240</v>
      </c>
      <c r="F262" s="18" t="s">
        <v>410</v>
      </c>
      <c r="G262" s="21" t="s">
        <v>278</v>
      </c>
      <c r="H262" s="78" t="s">
        <v>402</v>
      </c>
      <c r="I262" s="78" t="s">
        <v>402</v>
      </c>
      <c r="J262" s="78"/>
      <c r="K262" s="78" t="s">
        <v>402</v>
      </c>
    </row>
    <row r="263" spans="1:11" x14ac:dyDescent="0.25">
      <c r="A263" s="15" t="s">
        <v>3179</v>
      </c>
      <c r="B263" s="18" t="s">
        <v>369</v>
      </c>
      <c r="C263" s="20">
        <v>262</v>
      </c>
      <c r="D263" s="20" t="s">
        <v>414</v>
      </c>
      <c r="E263" s="20">
        <v>210</v>
      </c>
      <c r="F263" s="20" t="s">
        <v>405</v>
      </c>
      <c r="G263" s="21" t="s">
        <v>278</v>
      </c>
      <c r="H263" s="78" t="s">
        <v>402</v>
      </c>
      <c r="I263" s="78" t="s">
        <v>402</v>
      </c>
      <c r="J263" s="78"/>
      <c r="K263" s="78" t="s">
        <v>402</v>
      </c>
    </row>
    <row r="264" spans="1:11" x14ac:dyDescent="0.25">
      <c r="A264" s="15" t="s">
        <v>3451</v>
      </c>
      <c r="B264" s="18" t="s">
        <v>369</v>
      </c>
      <c r="C264" s="20">
        <v>263</v>
      </c>
      <c r="D264" s="20" t="s">
        <v>490</v>
      </c>
      <c r="E264" s="20"/>
      <c r="F264" s="20" t="s">
        <v>493</v>
      </c>
      <c r="G264" s="21" t="s">
        <v>278</v>
      </c>
      <c r="H264" s="78" t="s">
        <v>402</v>
      </c>
      <c r="I264" s="78" t="s">
        <v>402</v>
      </c>
      <c r="J264" s="78"/>
      <c r="K264" s="78" t="s">
        <v>402</v>
      </c>
    </row>
    <row r="265" spans="1:11" x14ac:dyDescent="0.25">
      <c r="A265" s="15" t="s">
        <v>3593</v>
      </c>
      <c r="B265" s="18" t="s">
        <v>369</v>
      </c>
      <c r="C265" s="20">
        <v>264</v>
      </c>
      <c r="D265" s="20" t="s">
        <v>490</v>
      </c>
      <c r="E265" s="20"/>
      <c r="F265" s="20" t="s">
        <v>1562</v>
      </c>
      <c r="G265" s="21" t="s">
        <v>278</v>
      </c>
      <c r="H265" s="78" t="s">
        <v>402</v>
      </c>
      <c r="I265" s="78" t="s">
        <v>402</v>
      </c>
      <c r="J265" s="78"/>
      <c r="K265" s="78" t="s">
        <v>402</v>
      </c>
    </row>
    <row r="266" spans="1:11" x14ac:dyDescent="0.25">
      <c r="A266" s="15" t="s">
        <v>3595</v>
      </c>
      <c r="B266" s="18" t="s">
        <v>369</v>
      </c>
      <c r="C266" s="20">
        <v>265</v>
      </c>
      <c r="D266" s="20" t="s">
        <v>490</v>
      </c>
      <c r="E266" s="20"/>
      <c r="F266" s="20" t="s">
        <v>1562</v>
      </c>
      <c r="G266" s="21" t="s">
        <v>278</v>
      </c>
      <c r="H266" s="78" t="s">
        <v>402</v>
      </c>
      <c r="I266" s="78" t="s">
        <v>402</v>
      </c>
      <c r="J266" s="78"/>
      <c r="K266" s="78" t="s">
        <v>402</v>
      </c>
    </row>
    <row r="267" spans="1:11" x14ac:dyDescent="0.25">
      <c r="A267" s="15" t="s">
        <v>3596</v>
      </c>
      <c r="B267" s="18" t="s">
        <v>369</v>
      </c>
      <c r="C267" s="20">
        <v>266</v>
      </c>
      <c r="D267" s="20" t="s">
        <v>490</v>
      </c>
      <c r="E267" s="20"/>
      <c r="F267" s="20" t="s">
        <v>1562</v>
      </c>
      <c r="G267" s="21" t="s">
        <v>278</v>
      </c>
      <c r="H267" s="78" t="s">
        <v>402</v>
      </c>
      <c r="I267" s="78" t="s">
        <v>402</v>
      </c>
      <c r="J267" s="78"/>
      <c r="K267" s="78" t="s">
        <v>402</v>
      </c>
    </row>
    <row r="268" spans="1:11" x14ac:dyDescent="0.25">
      <c r="A268" s="15" t="s">
        <v>3598</v>
      </c>
      <c r="B268" s="18" t="s">
        <v>369</v>
      </c>
      <c r="C268" s="20">
        <v>267</v>
      </c>
      <c r="D268" s="20" t="s">
        <v>490</v>
      </c>
      <c r="E268" s="20"/>
      <c r="F268" s="20" t="s">
        <v>1562</v>
      </c>
      <c r="G268" s="21" t="s">
        <v>278</v>
      </c>
      <c r="H268" s="78" t="s">
        <v>402</v>
      </c>
      <c r="I268" s="78" t="s">
        <v>402</v>
      </c>
      <c r="J268" s="78"/>
      <c r="K268" s="78" t="s">
        <v>402</v>
      </c>
    </row>
    <row r="269" spans="1:11" x14ac:dyDescent="0.25">
      <c r="A269" s="15" t="s">
        <v>3412</v>
      </c>
      <c r="B269" s="18" t="s">
        <v>369</v>
      </c>
      <c r="C269" s="20">
        <v>268</v>
      </c>
      <c r="D269" s="20" t="s">
        <v>490</v>
      </c>
      <c r="E269" s="20"/>
      <c r="F269" s="20" t="s">
        <v>493</v>
      </c>
      <c r="G269" s="21" t="s">
        <v>278</v>
      </c>
      <c r="H269" s="78" t="s">
        <v>402</v>
      </c>
      <c r="I269" s="78" t="s">
        <v>402</v>
      </c>
      <c r="J269" s="78"/>
      <c r="K269" s="78" t="s">
        <v>402</v>
      </c>
    </row>
    <row r="270" spans="1:11" x14ac:dyDescent="0.25">
      <c r="A270" s="15" t="s">
        <v>1128</v>
      </c>
      <c r="B270" s="18" t="s">
        <v>369</v>
      </c>
      <c r="C270" s="20">
        <v>269</v>
      </c>
      <c r="D270" s="20" t="s">
        <v>490</v>
      </c>
      <c r="E270" s="20"/>
      <c r="F270" s="20" t="s">
        <v>493</v>
      </c>
      <c r="G270" s="21" t="s">
        <v>278</v>
      </c>
      <c r="H270" s="78" t="s">
        <v>402</v>
      </c>
      <c r="I270" s="78" t="s">
        <v>402</v>
      </c>
      <c r="J270" s="78"/>
      <c r="K270" s="78" t="s">
        <v>402</v>
      </c>
    </row>
    <row r="271" spans="1:11" x14ac:dyDescent="0.25">
      <c r="A271" s="15" t="s">
        <v>3607</v>
      </c>
      <c r="B271" s="18" t="s">
        <v>369</v>
      </c>
      <c r="C271" s="20">
        <v>270</v>
      </c>
      <c r="D271" s="20" t="s">
        <v>490</v>
      </c>
      <c r="E271" s="20"/>
      <c r="F271" s="20" t="s">
        <v>1562</v>
      </c>
      <c r="G271" s="21" t="s">
        <v>278</v>
      </c>
      <c r="H271" s="78" t="s">
        <v>402</v>
      </c>
      <c r="I271" s="78" t="s">
        <v>402</v>
      </c>
      <c r="J271" s="78"/>
      <c r="K271" s="78" t="s">
        <v>402</v>
      </c>
    </row>
    <row r="272" spans="1:11" x14ac:dyDescent="0.25">
      <c r="A272" s="15" t="s">
        <v>3609</v>
      </c>
      <c r="B272" s="18" t="s">
        <v>369</v>
      </c>
      <c r="C272" s="20">
        <v>271</v>
      </c>
      <c r="D272" s="20" t="s">
        <v>427</v>
      </c>
      <c r="E272" s="20"/>
      <c r="F272" s="20" t="s">
        <v>428</v>
      </c>
      <c r="G272" s="21" t="s">
        <v>278</v>
      </c>
      <c r="H272" s="78" t="s">
        <v>402</v>
      </c>
      <c r="I272" s="78" t="s">
        <v>402</v>
      </c>
      <c r="J272" s="78"/>
      <c r="K272" s="78" t="s">
        <v>402</v>
      </c>
    </row>
  </sheetData>
  <sheetProtection selectLockedCells="1" selectUnlockedCells="1"/>
  <mergeCells count="1">
    <mergeCell ref="Z1:AH1"/>
  </mergeCells>
  <conditionalFormatting sqref="H2:K272">
    <cfRule type="cellIs" dxfId="432" priority="1" stopIfTrue="1" operator="equal">
      <formula>"-"</formula>
    </cfRule>
    <cfRule type="cellIs" dxfId="431" priority="2" stopIfTrue="1" operator="equal">
      <formula>"x"</formula>
    </cfRule>
  </conditionalFormatting>
  <hyperlinks>
    <hyperlink ref="L1" location="'Expansion set Check List'!A1" display="Home" xr:uid="{00000000-0004-0000-5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231">
    <tabColor rgb="FF00FF00"/>
  </sheetPr>
  <dimension ref="A1:AH217"/>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19.6640625" customWidth="1"/>
    <col min="2" max="2" width="13.88671875" bestFit="1" customWidth="1"/>
    <col min="3" max="3" width="4" bestFit="1" customWidth="1"/>
    <col min="4" max="4" width="8.8867187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3610</v>
      </c>
      <c r="B2" s="18" t="s">
        <v>370</v>
      </c>
      <c r="C2" s="148" t="s">
        <v>3611</v>
      </c>
      <c r="D2" s="20" t="s">
        <v>407</v>
      </c>
      <c r="E2" s="128">
        <v>180</v>
      </c>
      <c r="F2" s="18" t="s">
        <v>410</v>
      </c>
      <c r="G2" s="19" t="s">
        <v>214</v>
      </c>
      <c r="H2" s="78" t="s">
        <v>402</v>
      </c>
      <c r="I2" s="78" t="s">
        <v>402</v>
      </c>
      <c r="J2" s="78"/>
      <c r="K2" s="78" t="s">
        <v>402</v>
      </c>
      <c r="M2" s="25">
        <f>COUNTIF(H2:H500,"x")</f>
        <v>0</v>
      </c>
      <c r="N2" s="26">
        <f t="shared" ref="N2:P2" si="0">COUNTIF(I2:I500,"x")</f>
        <v>0</v>
      </c>
      <c r="O2" s="26">
        <f t="shared" si="0"/>
        <v>0</v>
      </c>
      <c r="P2" s="27">
        <f t="shared" si="0"/>
        <v>0</v>
      </c>
      <c r="R2" s="171" t="s">
        <v>100</v>
      </c>
      <c r="S2" s="172"/>
      <c r="T2" s="186">
        <f>SUM(T3:T25)</f>
        <v>0</v>
      </c>
      <c r="U2" s="187"/>
      <c r="V2" s="188" t="s">
        <v>102</v>
      </c>
      <c r="W2" s="172"/>
      <c r="X2" s="173">
        <f>SUM(X3:X25)</f>
        <v>216</v>
      </c>
      <c r="Z2" s="109"/>
      <c r="AA2" s="109"/>
      <c r="AB2" s="109"/>
      <c r="AC2" s="109"/>
      <c r="AD2" s="109"/>
      <c r="AE2" s="109"/>
      <c r="AF2" s="109"/>
      <c r="AG2" s="109"/>
      <c r="AH2" s="109"/>
    </row>
    <row r="3" spans="1:34" x14ac:dyDescent="0.25">
      <c r="A3" s="15" t="s">
        <v>1300</v>
      </c>
      <c r="B3" s="18" t="s">
        <v>370</v>
      </c>
      <c r="C3" s="148" t="s">
        <v>3612</v>
      </c>
      <c r="D3" s="20" t="s">
        <v>407</v>
      </c>
      <c r="E3" s="20">
        <v>70</v>
      </c>
      <c r="F3" s="18" t="s">
        <v>410</v>
      </c>
      <c r="G3" s="19" t="s">
        <v>190</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60</v>
      </c>
    </row>
    <row r="4" spans="1:34" x14ac:dyDescent="0.25">
      <c r="A4" s="15" t="s">
        <v>1300</v>
      </c>
      <c r="B4" s="18" t="s">
        <v>370</v>
      </c>
      <c r="C4" s="148" t="s">
        <v>3613</v>
      </c>
      <c r="D4" s="20" t="s">
        <v>407</v>
      </c>
      <c r="E4" s="20">
        <v>70</v>
      </c>
      <c r="F4" s="18" t="s">
        <v>410</v>
      </c>
      <c r="G4" s="19" t="s">
        <v>190</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56</v>
      </c>
    </row>
    <row r="5" spans="1:34" x14ac:dyDescent="0.25">
      <c r="A5" s="15" t="s">
        <v>1824</v>
      </c>
      <c r="B5" s="18" t="s">
        <v>370</v>
      </c>
      <c r="C5" s="148" t="s">
        <v>3614</v>
      </c>
      <c r="D5" s="20" t="s">
        <v>407</v>
      </c>
      <c r="E5" s="20">
        <v>120</v>
      </c>
      <c r="F5" s="18" t="s">
        <v>405</v>
      </c>
      <c r="G5" s="19" t="s">
        <v>198</v>
      </c>
      <c r="H5" s="78" t="s">
        <v>402</v>
      </c>
      <c r="I5" s="78" t="s">
        <v>402</v>
      </c>
      <c r="J5" s="78"/>
      <c r="K5" s="78"/>
      <c r="R5" s="125" t="s">
        <v>198</v>
      </c>
      <c r="S5" s="261">
        <f t="shared" si="1"/>
        <v>0</v>
      </c>
      <c r="T5" s="170">
        <f t="shared" si="2"/>
        <v>0</v>
      </c>
      <c r="U5" s="179"/>
      <c r="V5" s="125" t="s">
        <v>198</v>
      </c>
      <c r="W5" s="261">
        <f t="shared" si="3"/>
        <v>0</v>
      </c>
      <c r="X5" s="6">
        <f t="shared" si="4"/>
        <v>32</v>
      </c>
    </row>
    <row r="6" spans="1:34" x14ac:dyDescent="0.25">
      <c r="A6" s="15" t="s">
        <v>2333</v>
      </c>
      <c r="B6" s="18" t="s">
        <v>370</v>
      </c>
      <c r="C6" s="148" t="s">
        <v>3615</v>
      </c>
      <c r="D6" s="20" t="s">
        <v>407</v>
      </c>
      <c r="E6" s="20">
        <v>60</v>
      </c>
      <c r="F6" s="18" t="s">
        <v>410</v>
      </c>
      <c r="G6" s="19" t="s">
        <v>190</v>
      </c>
      <c r="H6" s="78" t="s">
        <v>402</v>
      </c>
      <c r="I6" s="78" t="s">
        <v>402</v>
      </c>
      <c r="J6" s="78"/>
      <c r="K6" s="78"/>
      <c r="R6" s="125" t="s">
        <v>202</v>
      </c>
      <c r="S6" s="261">
        <f t="shared" si="1"/>
        <v>0</v>
      </c>
      <c r="T6" s="170">
        <f t="shared" si="2"/>
        <v>0</v>
      </c>
      <c r="U6" s="179"/>
      <c r="V6" s="125" t="s">
        <v>202</v>
      </c>
      <c r="W6" s="261">
        <f t="shared" si="3"/>
        <v>0</v>
      </c>
      <c r="X6" s="6">
        <f t="shared" si="4"/>
        <v>17</v>
      </c>
    </row>
    <row r="7" spans="1:34" x14ac:dyDescent="0.25">
      <c r="A7" s="15" t="s">
        <v>2463</v>
      </c>
      <c r="B7" s="18" t="s">
        <v>370</v>
      </c>
      <c r="C7" s="148" t="s">
        <v>3616</v>
      </c>
      <c r="D7" s="20" t="s">
        <v>407</v>
      </c>
      <c r="E7" s="20">
        <v>100</v>
      </c>
      <c r="F7" s="18" t="s">
        <v>405</v>
      </c>
      <c r="G7" s="19" t="s">
        <v>198</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2264</v>
      </c>
      <c r="B8" s="18" t="s">
        <v>370</v>
      </c>
      <c r="C8" s="148" t="s">
        <v>3617</v>
      </c>
      <c r="D8" s="20" t="s">
        <v>407</v>
      </c>
      <c r="E8" s="20">
        <v>110</v>
      </c>
      <c r="F8" s="18" t="s">
        <v>410</v>
      </c>
      <c r="G8" s="19" t="s">
        <v>190</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2412</v>
      </c>
      <c r="B9" s="18" t="s">
        <v>370</v>
      </c>
      <c r="C9" s="148" t="s">
        <v>3618</v>
      </c>
      <c r="D9" s="20" t="s">
        <v>407</v>
      </c>
      <c r="E9" s="20">
        <v>110</v>
      </c>
      <c r="F9" s="18" t="s">
        <v>410</v>
      </c>
      <c r="G9" s="19" t="s">
        <v>198</v>
      </c>
      <c r="H9" s="78" t="s">
        <v>402</v>
      </c>
      <c r="I9" s="78" t="s">
        <v>402</v>
      </c>
      <c r="J9" s="78"/>
      <c r="K9" s="78"/>
      <c r="R9" s="125" t="s">
        <v>214</v>
      </c>
      <c r="S9" s="261">
        <f t="shared" si="1"/>
        <v>0</v>
      </c>
      <c r="T9" s="170">
        <f t="shared" si="2"/>
        <v>0</v>
      </c>
      <c r="U9" s="179"/>
      <c r="V9" s="125" t="s">
        <v>214</v>
      </c>
      <c r="W9" s="261">
        <f t="shared" si="3"/>
        <v>0</v>
      </c>
      <c r="X9" s="6">
        <f t="shared" si="4"/>
        <v>21</v>
      </c>
    </row>
    <row r="10" spans="1:34" x14ac:dyDescent="0.25">
      <c r="A10" s="15" t="s">
        <v>3619</v>
      </c>
      <c r="B10" s="18" t="s">
        <v>370</v>
      </c>
      <c r="C10" s="148" t="s">
        <v>3620</v>
      </c>
      <c r="D10" s="20" t="s">
        <v>407</v>
      </c>
      <c r="E10" s="20">
        <v>220</v>
      </c>
      <c r="F10" s="18" t="s">
        <v>410</v>
      </c>
      <c r="G10" s="19" t="s">
        <v>214</v>
      </c>
      <c r="H10" s="78" t="s">
        <v>402</v>
      </c>
      <c r="I10" s="78" t="s">
        <v>402</v>
      </c>
      <c r="J10" s="78"/>
      <c r="K10" s="78" t="s">
        <v>402</v>
      </c>
      <c r="R10" s="125" t="s">
        <v>218</v>
      </c>
      <c r="S10" s="261">
        <f t="shared" si="1"/>
        <v>0</v>
      </c>
      <c r="T10" s="170">
        <f t="shared" si="2"/>
        <v>0</v>
      </c>
      <c r="U10" s="179"/>
      <c r="V10" s="125" t="s">
        <v>218</v>
      </c>
      <c r="W10" s="261">
        <f t="shared" si="3"/>
        <v>0</v>
      </c>
      <c r="X10" s="6">
        <f t="shared" si="4"/>
        <v>0</v>
      </c>
    </row>
    <row r="11" spans="1:34" x14ac:dyDescent="0.25">
      <c r="A11" s="15" t="s">
        <v>3621</v>
      </c>
      <c r="B11" s="18" t="s">
        <v>370</v>
      </c>
      <c r="C11" s="148" t="s">
        <v>3622</v>
      </c>
      <c r="D11" s="20" t="s">
        <v>407</v>
      </c>
      <c r="E11" s="20">
        <v>60</v>
      </c>
      <c r="F11" s="18" t="s">
        <v>410</v>
      </c>
      <c r="G11" s="19" t="s">
        <v>190</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3621</v>
      </c>
      <c r="B12" s="18" t="s">
        <v>370</v>
      </c>
      <c r="C12" s="148" t="s">
        <v>3623</v>
      </c>
      <c r="D12" s="20" t="s">
        <v>407</v>
      </c>
      <c r="E12" s="20">
        <v>70</v>
      </c>
      <c r="F12" s="18" t="s">
        <v>410</v>
      </c>
      <c r="G12" s="19"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3624</v>
      </c>
      <c r="B13" s="18" t="s">
        <v>370</v>
      </c>
      <c r="C13" s="148" t="s">
        <v>3625</v>
      </c>
      <c r="D13" s="20" t="s">
        <v>407</v>
      </c>
      <c r="E13" s="20">
        <v>100</v>
      </c>
      <c r="F13" s="18" t="s">
        <v>405</v>
      </c>
      <c r="G13" s="19" t="s">
        <v>194</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3624</v>
      </c>
      <c r="B14" s="18" t="s">
        <v>370</v>
      </c>
      <c r="C14" s="148" t="s">
        <v>3626</v>
      </c>
      <c r="D14" s="20" t="s">
        <v>407</v>
      </c>
      <c r="E14" s="20">
        <v>100</v>
      </c>
      <c r="F14" s="18" t="s">
        <v>405</v>
      </c>
      <c r="G14" s="19" t="s">
        <v>194</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3627</v>
      </c>
      <c r="B15" s="18" t="s">
        <v>370</v>
      </c>
      <c r="C15" s="148" t="s">
        <v>3628</v>
      </c>
      <c r="D15" s="20" t="s">
        <v>407</v>
      </c>
      <c r="E15" s="20">
        <v>170</v>
      </c>
      <c r="F15" s="18" t="s">
        <v>401</v>
      </c>
      <c r="G15" s="19" t="s">
        <v>202</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3627</v>
      </c>
      <c r="B16" s="18" t="s">
        <v>370</v>
      </c>
      <c r="C16" s="148" t="s">
        <v>3629</v>
      </c>
      <c r="D16" s="20" t="s">
        <v>407</v>
      </c>
      <c r="E16" s="20">
        <v>190</v>
      </c>
      <c r="F16" s="18" t="s">
        <v>401</v>
      </c>
      <c r="G16" s="19"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3630</v>
      </c>
      <c r="B17" s="18" t="s">
        <v>370</v>
      </c>
      <c r="C17" s="148" t="s">
        <v>3631</v>
      </c>
      <c r="D17" s="20" t="s">
        <v>407</v>
      </c>
      <c r="E17" s="20">
        <v>50</v>
      </c>
      <c r="F17" s="18" t="s">
        <v>410</v>
      </c>
      <c r="G17" s="19"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3630</v>
      </c>
      <c r="B18" s="18" t="s">
        <v>370</v>
      </c>
      <c r="C18" s="148" t="s">
        <v>3632</v>
      </c>
      <c r="D18" s="20" t="s">
        <v>407</v>
      </c>
      <c r="E18" s="20">
        <v>40</v>
      </c>
      <c r="F18" s="18" t="s">
        <v>410</v>
      </c>
      <c r="G18" s="19" t="s">
        <v>190</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3633</v>
      </c>
      <c r="B19" s="18" t="s">
        <v>370</v>
      </c>
      <c r="C19" s="148" t="s">
        <v>3634</v>
      </c>
      <c r="D19" s="20" t="s">
        <v>407</v>
      </c>
      <c r="E19" s="20">
        <v>70</v>
      </c>
      <c r="F19" s="18" t="s">
        <v>405</v>
      </c>
      <c r="G19" s="19" t="s">
        <v>194</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3635</v>
      </c>
      <c r="B20" s="18" t="s">
        <v>370</v>
      </c>
      <c r="C20" s="148" t="s">
        <v>3636</v>
      </c>
      <c r="D20" s="20" t="s">
        <v>407</v>
      </c>
      <c r="E20" s="20">
        <v>130</v>
      </c>
      <c r="F20" s="18" t="s">
        <v>401</v>
      </c>
      <c r="G20" s="21" t="s">
        <v>198</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3637</v>
      </c>
      <c r="B21" s="18" t="s">
        <v>370</v>
      </c>
      <c r="C21" s="148" t="s">
        <v>3638</v>
      </c>
      <c r="D21" s="20" t="s">
        <v>407</v>
      </c>
      <c r="E21" s="20">
        <v>50</v>
      </c>
      <c r="F21" s="18" t="s">
        <v>410</v>
      </c>
      <c r="G21" s="19" t="s">
        <v>190</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3639</v>
      </c>
      <c r="B22" s="18" t="s">
        <v>370</v>
      </c>
      <c r="C22" s="148" t="s">
        <v>3640</v>
      </c>
      <c r="D22" s="20" t="s">
        <v>407</v>
      </c>
      <c r="E22" s="20">
        <v>80</v>
      </c>
      <c r="F22" s="18" t="s">
        <v>405</v>
      </c>
      <c r="G22" s="19" t="s">
        <v>194</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588</v>
      </c>
      <c r="B23" s="18" t="s">
        <v>370</v>
      </c>
      <c r="C23" s="148" t="s">
        <v>3641</v>
      </c>
      <c r="D23" s="20" t="s">
        <v>425</v>
      </c>
      <c r="E23" s="20">
        <v>70</v>
      </c>
      <c r="F23" s="18" t="s">
        <v>410</v>
      </c>
      <c r="G23" s="21"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535</v>
      </c>
      <c r="B24" s="18" t="s">
        <v>370</v>
      </c>
      <c r="C24" s="148" t="s">
        <v>3642</v>
      </c>
      <c r="D24" s="20" t="s">
        <v>425</v>
      </c>
      <c r="E24" s="20">
        <v>120</v>
      </c>
      <c r="F24" s="18" t="s">
        <v>405</v>
      </c>
      <c r="G24" s="21" t="s">
        <v>198</v>
      </c>
      <c r="H24" s="78" t="s">
        <v>402</v>
      </c>
      <c r="I24" s="78" t="s">
        <v>402</v>
      </c>
      <c r="J24" s="78"/>
      <c r="K24" s="78"/>
      <c r="R24" s="125" t="s">
        <v>274</v>
      </c>
      <c r="S24" s="261">
        <f t="shared" si="1"/>
        <v>0</v>
      </c>
      <c r="T24" s="170">
        <f t="shared" si="2"/>
        <v>0</v>
      </c>
      <c r="U24" s="179"/>
      <c r="V24" s="125" t="s">
        <v>274</v>
      </c>
      <c r="W24" s="261">
        <f t="shared" si="3"/>
        <v>0</v>
      </c>
      <c r="X24" s="6">
        <f t="shared" si="4"/>
        <v>16</v>
      </c>
    </row>
    <row r="25" spans="1:24" ht="13.8" thickBot="1" x14ac:dyDescent="0.3">
      <c r="A25" s="15" t="s">
        <v>3643</v>
      </c>
      <c r="B25" s="18" t="s">
        <v>370</v>
      </c>
      <c r="C25" s="148" t="s">
        <v>3644</v>
      </c>
      <c r="D25" s="20" t="s">
        <v>425</v>
      </c>
      <c r="E25" s="20">
        <v>210</v>
      </c>
      <c r="F25" s="18" t="s">
        <v>410</v>
      </c>
      <c r="G25" s="19" t="s">
        <v>214</v>
      </c>
      <c r="H25" s="78" t="s">
        <v>402</v>
      </c>
      <c r="I25" s="78" t="s">
        <v>402</v>
      </c>
      <c r="J25" s="78"/>
      <c r="K25" s="78" t="s">
        <v>402</v>
      </c>
      <c r="R25" s="177" t="s">
        <v>278</v>
      </c>
      <c r="S25" s="262">
        <f t="shared" si="1"/>
        <v>0</v>
      </c>
      <c r="T25" s="209">
        <f t="shared" si="2"/>
        <v>0</v>
      </c>
      <c r="U25" s="179"/>
      <c r="V25" s="177" t="s">
        <v>278</v>
      </c>
      <c r="W25" s="262">
        <f t="shared" si="3"/>
        <v>0</v>
      </c>
      <c r="X25" s="7">
        <f t="shared" si="4"/>
        <v>14</v>
      </c>
    </row>
    <row r="26" spans="1:24" ht="13.8" thickBot="1" x14ac:dyDescent="0.3">
      <c r="A26" s="15" t="s">
        <v>3645</v>
      </c>
      <c r="B26" s="18" t="s">
        <v>370</v>
      </c>
      <c r="C26" s="148" t="s">
        <v>3646</v>
      </c>
      <c r="D26" s="20" t="s">
        <v>425</v>
      </c>
      <c r="E26" s="20">
        <v>190</v>
      </c>
      <c r="F26" s="18" t="s">
        <v>410</v>
      </c>
      <c r="G26" s="19" t="s">
        <v>214</v>
      </c>
      <c r="H26" s="78" t="s">
        <v>402</v>
      </c>
      <c r="I26" s="78" t="s">
        <v>402</v>
      </c>
      <c r="J26" s="78"/>
      <c r="K26" s="78" t="s">
        <v>402</v>
      </c>
      <c r="R26" s="171" t="s">
        <v>101</v>
      </c>
      <c r="S26" s="172"/>
      <c r="T26" s="186">
        <f>SUM(T27:T49)</f>
        <v>0</v>
      </c>
      <c r="U26" s="179"/>
      <c r="V26" s="188" t="s">
        <v>103</v>
      </c>
      <c r="W26" s="241"/>
      <c r="X26" s="243">
        <f>SUM(X27:X49)</f>
        <v>165</v>
      </c>
    </row>
    <row r="27" spans="1:24" x14ac:dyDescent="0.25">
      <c r="A27" s="15" t="s">
        <v>2369</v>
      </c>
      <c r="B27" s="18" t="s">
        <v>370</v>
      </c>
      <c r="C27" s="148" t="s">
        <v>3647</v>
      </c>
      <c r="D27" s="20" t="s">
        <v>425</v>
      </c>
      <c r="E27" s="20">
        <v>110</v>
      </c>
      <c r="F27" s="18" t="s">
        <v>410</v>
      </c>
      <c r="G27" s="21" t="s">
        <v>194</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60</v>
      </c>
    </row>
    <row r="28" spans="1:24" x14ac:dyDescent="0.25">
      <c r="A28" s="15" t="s">
        <v>3081</v>
      </c>
      <c r="B28" s="18" t="s">
        <v>370</v>
      </c>
      <c r="C28" s="148" t="s">
        <v>3648</v>
      </c>
      <c r="D28" s="20" t="s">
        <v>425</v>
      </c>
      <c r="E28" s="20">
        <v>70</v>
      </c>
      <c r="F28" s="18" t="s">
        <v>410</v>
      </c>
      <c r="G28" s="21" t="s">
        <v>190</v>
      </c>
      <c r="H28" s="78" t="s">
        <v>402</v>
      </c>
      <c r="I28" s="78" t="s">
        <v>402</v>
      </c>
      <c r="J28" s="78"/>
      <c r="K28" s="78"/>
      <c r="R28" s="125" t="s">
        <v>194</v>
      </c>
      <c r="S28" s="169">
        <f t="shared" si="5"/>
        <v>0</v>
      </c>
      <c r="T28" s="170">
        <f t="shared" si="6"/>
        <v>0</v>
      </c>
      <c r="U28" s="179"/>
      <c r="V28" s="264" t="s">
        <v>194</v>
      </c>
      <c r="W28" s="267">
        <f t="shared" si="7"/>
        <v>0</v>
      </c>
      <c r="X28" s="6">
        <f t="shared" si="8"/>
        <v>56</v>
      </c>
    </row>
    <row r="29" spans="1:24" x14ac:dyDescent="0.25">
      <c r="A29" s="15" t="s">
        <v>3082</v>
      </c>
      <c r="B29" s="18" t="s">
        <v>370</v>
      </c>
      <c r="C29" s="148" t="s">
        <v>3649</v>
      </c>
      <c r="D29" s="20" t="s">
        <v>425</v>
      </c>
      <c r="E29" s="20">
        <v>120</v>
      </c>
      <c r="F29" s="18" t="s">
        <v>405</v>
      </c>
      <c r="G29" s="21" t="s">
        <v>194</v>
      </c>
      <c r="H29" s="78" t="s">
        <v>402</v>
      </c>
      <c r="I29" s="78" t="s">
        <v>402</v>
      </c>
      <c r="J29" s="78"/>
      <c r="K29" s="78"/>
      <c r="R29" s="125" t="s">
        <v>198</v>
      </c>
      <c r="S29" s="169">
        <f t="shared" si="5"/>
        <v>0</v>
      </c>
      <c r="T29" s="170">
        <f t="shared" si="6"/>
        <v>0</v>
      </c>
      <c r="U29" s="179"/>
      <c r="V29" s="264" t="s">
        <v>198</v>
      </c>
      <c r="W29" s="267">
        <f t="shared" si="7"/>
        <v>0</v>
      </c>
      <c r="X29" s="6">
        <f t="shared" si="8"/>
        <v>32</v>
      </c>
    </row>
    <row r="30" spans="1:24" x14ac:dyDescent="0.25">
      <c r="A30" s="15" t="s">
        <v>3083</v>
      </c>
      <c r="B30" s="18" t="s">
        <v>370</v>
      </c>
      <c r="C30" s="148" t="s">
        <v>3650</v>
      </c>
      <c r="D30" s="20" t="s">
        <v>425</v>
      </c>
      <c r="E30" s="20">
        <v>130</v>
      </c>
      <c r="F30" s="18" t="s">
        <v>410</v>
      </c>
      <c r="G30" s="21" t="s">
        <v>198</v>
      </c>
      <c r="H30" s="78" t="s">
        <v>402</v>
      </c>
      <c r="I30" s="78" t="s">
        <v>402</v>
      </c>
      <c r="J30" s="78"/>
      <c r="K30" s="78"/>
      <c r="R30" s="125" t="s">
        <v>202</v>
      </c>
      <c r="S30" s="169">
        <f t="shared" si="5"/>
        <v>0</v>
      </c>
      <c r="T30" s="170">
        <f t="shared" si="6"/>
        <v>0</v>
      </c>
      <c r="U30" s="179"/>
      <c r="V30" s="264" t="s">
        <v>202</v>
      </c>
      <c r="W30" s="267">
        <f t="shared" si="7"/>
        <v>0</v>
      </c>
      <c r="X30" s="6">
        <f t="shared" si="8"/>
        <v>17</v>
      </c>
    </row>
    <row r="31" spans="1:24" x14ac:dyDescent="0.25">
      <c r="A31" s="15" t="s">
        <v>3651</v>
      </c>
      <c r="B31" s="18" t="s">
        <v>370</v>
      </c>
      <c r="C31" s="148" t="s">
        <v>3652</v>
      </c>
      <c r="D31" s="20" t="s">
        <v>425</v>
      </c>
      <c r="E31" s="20">
        <v>60</v>
      </c>
      <c r="F31" s="18" t="s">
        <v>410</v>
      </c>
      <c r="G31" s="21"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3651</v>
      </c>
      <c r="B32" s="18" t="s">
        <v>370</v>
      </c>
      <c r="C32" s="148" t="s">
        <v>3653</v>
      </c>
      <c r="D32" s="20" t="s">
        <v>425</v>
      </c>
      <c r="E32" s="20">
        <v>70</v>
      </c>
      <c r="F32" s="18" t="s">
        <v>410</v>
      </c>
      <c r="G32" s="21"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3654</v>
      </c>
      <c r="B33" s="18" t="s">
        <v>370</v>
      </c>
      <c r="C33" s="148" t="s">
        <v>3655</v>
      </c>
      <c r="D33" s="20" t="s">
        <v>425</v>
      </c>
      <c r="E33" s="20">
        <v>90</v>
      </c>
      <c r="F33" s="18" t="s">
        <v>405</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3654</v>
      </c>
      <c r="B34" s="18" t="s">
        <v>370</v>
      </c>
      <c r="C34" s="148" t="s">
        <v>3656</v>
      </c>
      <c r="D34" s="20" t="s">
        <v>425</v>
      </c>
      <c r="E34" s="20">
        <v>90</v>
      </c>
      <c r="F34" s="18" t="s">
        <v>405</v>
      </c>
      <c r="G34" s="21"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3657</v>
      </c>
      <c r="B35" s="18" t="s">
        <v>370</v>
      </c>
      <c r="C35" s="148" t="s">
        <v>3658</v>
      </c>
      <c r="D35" s="20" t="s">
        <v>425</v>
      </c>
      <c r="E35" s="20">
        <v>170</v>
      </c>
      <c r="F35" s="18" t="s">
        <v>401</v>
      </c>
      <c r="G35" s="21" t="s">
        <v>202</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3657</v>
      </c>
      <c r="B36" s="18" t="s">
        <v>370</v>
      </c>
      <c r="C36" s="148" t="s">
        <v>3659</v>
      </c>
      <c r="D36" s="20" t="s">
        <v>425</v>
      </c>
      <c r="E36" s="20">
        <v>170</v>
      </c>
      <c r="F36" s="18" t="s">
        <v>401</v>
      </c>
      <c r="G36" s="21" t="s">
        <v>202</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3657</v>
      </c>
      <c r="B37" s="18" t="s">
        <v>370</v>
      </c>
      <c r="C37" s="148" t="s">
        <v>3660</v>
      </c>
      <c r="D37" s="20" t="s">
        <v>425</v>
      </c>
      <c r="E37" s="20">
        <v>170</v>
      </c>
      <c r="F37" s="18" t="s">
        <v>401</v>
      </c>
      <c r="G37" s="21" t="s">
        <v>198</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3661</v>
      </c>
      <c r="B38" s="18" t="s">
        <v>370</v>
      </c>
      <c r="C38" s="148" t="s">
        <v>3662</v>
      </c>
      <c r="D38" s="20" t="s">
        <v>425</v>
      </c>
      <c r="E38" s="20">
        <v>70</v>
      </c>
      <c r="F38" s="18" t="s">
        <v>410</v>
      </c>
      <c r="G38" s="21" t="s">
        <v>190</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3661</v>
      </c>
      <c r="B39" s="18" t="s">
        <v>370</v>
      </c>
      <c r="C39" s="148" t="s">
        <v>3663</v>
      </c>
      <c r="D39" s="20" t="s">
        <v>425</v>
      </c>
      <c r="E39" s="20">
        <v>70</v>
      </c>
      <c r="F39" s="18" t="s">
        <v>410</v>
      </c>
      <c r="G39" s="21"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3664</v>
      </c>
      <c r="B40" s="18" t="s">
        <v>370</v>
      </c>
      <c r="C40" s="148" t="s">
        <v>3665</v>
      </c>
      <c r="D40" s="20" t="s">
        <v>425</v>
      </c>
      <c r="E40" s="20">
        <v>130</v>
      </c>
      <c r="F40" s="18" t="s">
        <v>405</v>
      </c>
      <c r="G40" s="19" t="s">
        <v>198</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692</v>
      </c>
      <c r="B41" s="18" t="s">
        <v>370</v>
      </c>
      <c r="C41" s="148" t="s">
        <v>3666</v>
      </c>
      <c r="D41" s="20" t="s">
        <v>404</v>
      </c>
      <c r="E41" s="20">
        <v>70</v>
      </c>
      <c r="F41" s="18" t="s">
        <v>410</v>
      </c>
      <c r="G41" s="21" t="s">
        <v>190</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674</v>
      </c>
      <c r="B42" s="18" t="s">
        <v>370</v>
      </c>
      <c r="C42" s="148" t="s">
        <v>3667</v>
      </c>
      <c r="D42" s="20" t="s">
        <v>404</v>
      </c>
      <c r="E42" s="20">
        <v>130</v>
      </c>
      <c r="F42" s="18" t="s">
        <v>405</v>
      </c>
      <c r="G42" s="21" t="s">
        <v>198</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689</v>
      </c>
      <c r="B43" s="18" t="s">
        <v>370</v>
      </c>
      <c r="C43" s="148" t="s">
        <v>3668</v>
      </c>
      <c r="D43" s="20" t="s">
        <v>404</v>
      </c>
      <c r="E43" s="20">
        <v>80</v>
      </c>
      <c r="F43" s="18" t="s">
        <v>410</v>
      </c>
      <c r="G43" s="21"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689</v>
      </c>
      <c r="B44" s="18" t="s">
        <v>370</v>
      </c>
      <c r="C44" s="148" t="s">
        <v>3669</v>
      </c>
      <c r="D44" s="20" t="s">
        <v>404</v>
      </c>
      <c r="E44" s="20">
        <v>80</v>
      </c>
      <c r="F44" s="18"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679</v>
      </c>
      <c r="B45" s="18" t="s">
        <v>370</v>
      </c>
      <c r="C45" s="148" t="s">
        <v>3670</v>
      </c>
      <c r="D45" s="20" t="s">
        <v>404</v>
      </c>
      <c r="E45" s="20">
        <v>130</v>
      </c>
      <c r="F45" s="18" t="s">
        <v>405</v>
      </c>
      <c r="G45" s="21"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651</v>
      </c>
      <c r="B46" s="18" t="s">
        <v>370</v>
      </c>
      <c r="C46" s="148" t="s">
        <v>3671</v>
      </c>
      <c r="D46" s="20" t="s">
        <v>404</v>
      </c>
      <c r="E46" s="20">
        <v>70</v>
      </c>
      <c r="F46" s="18" t="s">
        <v>410</v>
      </c>
      <c r="G46" s="21"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651</v>
      </c>
      <c r="B47" s="18" t="s">
        <v>370</v>
      </c>
      <c r="C47" s="148" t="s">
        <v>3672</v>
      </c>
      <c r="D47" s="20" t="s">
        <v>404</v>
      </c>
      <c r="E47" s="20">
        <v>70</v>
      </c>
      <c r="F47" s="18"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644</v>
      </c>
      <c r="B48" s="18" t="s">
        <v>370</v>
      </c>
      <c r="C48" s="148" t="s">
        <v>3673</v>
      </c>
      <c r="D48" s="20" t="s">
        <v>404</v>
      </c>
      <c r="E48" s="20">
        <v>110</v>
      </c>
      <c r="F48" s="18" t="s">
        <v>405</v>
      </c>
      <c r="G48" s="21"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669</v>
      </c>
      <c r="B49" s="18" t="s">
        <v>370</v>
      </c>
      <c r="C49" s="148" t="s">
        <v>3674</v>
      </c>
      <c r="D49" s="20" t="s">
        <v>404</v>
      </c>
      <c r="E49" s="20">
        <v>130</v>
      </c>
      <c r="F49" s="18" t="s">
        <v>410</v>
      </c>
      <c r="G49" s="21" t="s">
        <v>198</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3675</v>
      </c>
      <c r="B50" s="18" t="s">
        <v>370</v>
      </c>
      <c r="C50" s="148" t="s">
        <v>3676</v>
      </c>
      <c r="D50" s="20" t="s">
        <v>404</v>
      </c>
      <c r="E50" s="20">
        <v>210</v>
      </c>
      <c r="F50" s="18" t="s">
        <v>410</v>
      </c>
      <c r="G50" s="19" t="s">
        <v>214</v>
      </c>
      <c r="H50" s="78" t="s">
        <v>402</v>
      </c>
      <c r="I50" s="78" t="s">
        <v>402</v>
      </c>
      <c r="J50" s="78"/>
      <c r="K50" s="78" t="s">
        <v>402</v>
      </c>
      <c r="U50" s="179"/>
      <c r="V50" s="188" t="s">
        <v>458</v>
      </c>
      <c r="W50" s="206"/>
      <c r="X50" s="207">
        <f>SUM(X51:X73)</f>
        <v>381</v>
      </c>
    </row>
    <row r="51" spans="1:24" x14ac:dyDescent="0.25">
      <c r="A51" s="15" t="s">
        <v>3677</v>
      </c>
      <c r="B51" s="18" t="s">
        <v>370</v>
      </c>
      <c r="C51" s="148" t="s">
        <v>3678</v>
      </c>
      <c r="D51" s="20" t="s">
        <v>404</v>
      </c>
      <c r="E51" s="20">
        <v>320</v>
      </c>
      <c r="F51" s="20" t="s">
        <v>3679</v>
      </c>
      <c r="G51" s="19" t="s">
        <v>214</v>
      </c>
      <c r="H51" s="78" t="s">
        <v>402</v>
      </c>
      <c r="I51" s="78" t="s">
        <v>402</v>
      </c>
      <c r="J51" s="78"/>
      <c r="K51" s="78" t="s">
        <v>402</v>
      </c>
      <c r="U51" s="269"/>
      <c r="V51" s="124" t="s">
        <v>190</v>
      </c>
      <c r="W51" s="169">
        <f>S3+S27+W3+W27</f>
        <v>0</v>
      </c>
      <c r="X51" s="170">
        <f>T3+T27+X3+X27</f>
        <v>120</v>
      </c>
    </row>
    <row r="52" spans="1:24" x14ac:dyDescent="0.25">
      <c r="A52" s="15" t="s">
        <v>990</v>
      </c>
      <c r="B52" s="18" t="s">
        <v>370</v>
      </c>
      <c r="C52" s="148" t="s">
        <v>3680</v>
      </c>
      <c r="D52" s="20" t="s">
        <v>404</v>
      </c>
      <c r="E52" s="20">
        <v>90</v>
      </c>
      <c r="F52" s="18" t="s">
        <v>410</v>
      </c>
      <c r="G52" s="21" t="s">
        <v>194</v>
      </c>
      <c r="H52" s="78" t="s">
        <v>402</v>
      </c>
      <c r="I52" s="78" t="s">
        <v>402</v>
      </c>
      <c r="J52" s="78"/>
      <c r="K52" s="78"/>
      <c r="U52" s="269"/>
      <c r="V52" s="125" t="s">
        <v>194</v>
      </c>
      <c r="W52" s="169">
        <f t="shared" ref="W52:X67" si="9">S4+S28+W4+W28</f>
        <v>0</v>
      </c>
      <c r="X52" s="170">
        <f t="shared" si="9"/>
        <v>112</v>
      </c>
    </row>
    <row r="53" spans="1:24" x14ac:dyDescent="0.25">
      <c r="A53" s="15" t="s">
        <v>471</v>
      </c>
      <c r="B53" s="18" t="s">
        <v>370</v>
      </c>
      <c r="C53" s="148" t="s">
        <v>3681</v>
      </c>
      <c r="D53" s="20" t="s">
        <v>404</v>
      </c>
      <c r="E53" s="20">
        <v>110</v>
      </c>
      <c r="F53" s="18" t="s">
        <v>410</v>
      </c>
      <c r="G53" s="21" t="s">
        <v>194</v>
      </c>
      <c r="H53" s="78" t="s">
        <v>402</v>
      </c>
      <c r="I53" s="78" t="s">
        <v>402</v>
      </c>
      <c r="J53" s="78"/>
      <c r="K53" s="78"/>
      <c r="U53" s="269"/>
      <c r="V53" s="125" t="s">
        <v>198</v>
      </c>
      <c r="W53" s="169">
        <f t="shared" si="9"/>
        <v>0</v>
      </c>
      <c r="X53" s="170">
        <f t="shared" si="9"/>
        <v>64</v>
      </c>
    </row>
    <row r="54" spans="1:24" x14ac:dyDescent="0.25">
      <c r="A54" s="15" t="s">
        <v>3682</v>
      </c>
      <c r="B54" s="18" t="s">
        <v>370</v>
      </c>
      <c r="C54" s="148" t="s">
        <v>3683</v>
      </c>
      <c r="D54" s="20" t="s">
        <v>404</v>
      </c>
      <c r="E54" s="20">
        <v>210</v>
      </c>
      <c r="F54" s="18" t="s">
        <v>410</v>
      </c>
      <c r="G54" s="19" t="s">
        <v>214</v>
      </c>
      <c r="H54" s="78" t="s">
        <v>402</v>
      </c>
      <c r="I54" s="78" t="s">
        <v>402</v>
      </c>
      <c r="J54" s="78"/>
      <c r="K54" s="78" t="s">
        <v>402</v>
      </c>
      <c r="U54" s="269"/>
      <c r="V54" s="125" t="s">
        <v>202</v>
      </c>
      <c r="W54" s="169">
        <f t="shared" si="9"/>
        <v>0</v>
      </c>
      <c r="X54" s="170">
        <f t="shared" si="9"/>
        <v>34</v>
      </c>
    </row>
    <row r="55" spans="1:24" x14ac:dyDescent="0.25">
      <c r="A55" s="15" t="s">
        <v>3684</v>
      </c>
      <c r="B55" s="18" t="s">
        <v>370</v>
      </c>
      <c r="C55" s="148" t="s">
        <v>3685</v>
      </c>
      <c r="D55" s="20" t="s">
        <v>404</v>
      </c>
      <c r="E55" s="20">
        <v>60</v>
      </c>
      <c r="F55" s="18" t="s">
        <v>410</v>
      </c>
      <c r="G55" s="21" t="s">
        <v>190</v>
      </c>
      <c r="H55" s="78" t="s">
        <v>402</v>
      </c>
      <c r="I55" s="78" t="s">
        <v>402</v>
      </c>
      <c r="J55" s="78"/>
      <c r="K55" s="78"/>
      <c r="U55" s="269"/>
      <c r="V55" s="125" t="s">
        <v>206</v>
      </c>
      <c r="W55" s="169">
        <f t="shared" si="9"/>
        <v>0</v>
      </c>
      <c r="X55" s="170">
        <f t="shared" si="9"/>
        <v>0</v>
      </c>
    </row>
    <row r="56" spans="1:24" x14ac:dyDescent="0.25">
      <c r="A56" s="15" t="s">
        <v>3684</v>
      </c>
      <c r="B56" s="18" t="s">
        <v>370</v>
      </c>
      <c r="C56" s="148" t="s">
        <v>3686</v>
      </c>
      <c r="D56" s="20" t="s">
        <v>404</v>
      </c>
      <c r="E56" s="20">
        <v>70</v>
      </c>
      <c r="F56" s="18" t="s">
        <v>410</v>
      </c>
      <c r="G56" s="19" t="s">
        <v>190</v>
      </c>
      <c r="H56" s="78" t="s">
        <v>402</v>
      </c>
      <c r="I56" s="78" t="s">
        <v>402</v>
      </c>
      <c r="J56" s="78"/>
      <c r="K56" s="78"/>
      <c r="U56" s="270"/>
      <c r="V56" s="125" t="s">
        <v>210</v>
      </c>
      <c r="W56" s="169">
        <f t="shared" si="9"/>
        <v>0</v>
      </c>
      <c r="X56" s="170">
        <f t="shared" si="9"/>
        <v>0</v>
      </c>
    </row>
    <row r="57" spans="1:24" ht="13.8" thickBot="1" x14ac:dyDescent="0.3">
      <c r="A57" s="15" t="s">
        <v>3687</v>
      </c>
      <c r="B57" s="18" t="s">
        <v>370</v>
      </c>
      <c r="C57" s="148" t="s">
        <v>3688</v>
      </c>
      <c r="D57" s="20" t="s">
        <v>404</v>
      </c>
      <c r="E57" s="20">
        <v>90</v>
      </c>
      <c r="F57" s="18" t="s">
        <v>405</v>
      </c>
      <c r="G57" s="21" t="s">
        <v>194</v>
      </c>
      <c r="H57" s="78" t="s">
        <v>402</v>
      </c>
      <c r="I57" s="78" t="s">
        <v>402</v>
      </c>
      <c r="J57" s="78"/>
      <c r="K57" s="78"/>
      <c r="U57" s="271"/>
      <c r="V57" s="125" t="s">
        <v>214</v>
      </c>
      <c r="W57" s="169">
        <f t="shared" si="9"/>
        <v>0</v>
      </c>
      <c r="X57" s="170">
        <f t="shared" si="9"/>
        <v>21</v>
      </c>
    </row>
    <row r="58" spans="1:24" ht="13.8" thickBot="1" x14ac:dyDescent="0.3">
      <c r="A58" s="15" t="s">
        <v>3687</v>
      </c>
      <c r="B58" s="18" t="s">
        <v>370</v>
      </c>
      <c r="C58" s="148" t="s">
        <v>3689</v>
      </c>
      <c r="D58" s="20" t="s">
        <v>404</v>
      </c>
      <c r="E58" s="20">
        <v>90</v>
      </c>
      <c r="F58" s="18" t="s">
        <v>405</v>
      </c>
      <c r="G58" s="21" t="s">
        <v>194</v>
      </c>
      <c r="H58" s="78" t="s">
        <v>402</v>
      </c>
      <c r="I58" s="78" t="s">
        <v>402</v>
      </c>
      <c r="J58" s="78"/>
      <c r="K58" s="78"/>
      <c r="U58" s="271"/>
      <c r="V58" s="125" t="s">
        <v>218</v>
      </c>
      <c r="W58" s="169">
        <f t="shared" si="9"/>
        <v>0</v>
      </c>
      <c r="X58" s="170">
        <f t="shared" si="9"/>
        <v>0</v>
      </c>
    </row>
    <row r="59" spans="1:24" ht="13.8" thickBot="1" x14ac:dyDescent="0.3">
      <c r="A59" s="15" t="s">
        <v>3690</v>
      </c>
      <c r="B59" s="18" t="s">
        <v>370</v>
      </c>
      <c r="C59" s="148" t="s">
        <v>3691</v>
      </c>
      <c r="D59" s="20" t="s">
        <v>404</v>
      </c>
      <c r="E59" s="20">
        <v>160</v>
      </c>
      <c r="F59" s="18" t="s">
        <v>401</v>
      </c>
      <c r="G59" s="21" t="s">
        <v>202</v>
      </c>
      <c r="H59" s="78" t="s">
        <v>402</v>
      </c>
      <c r="I59" s="78" t="s">
        <v>402</v>
      </c>
      <c r="J59" s="78"/>
      <c r="K59" s="78"/>
      <c r="U59" s="271"/>
      <c r="V59" s="125" t="s">
        <v>222</v>
      </c>
      <c r="W59" s="169">
        <f t="shared" si="9"/>
        <v>0</v>
      </c>
      <c r="X59" s="170">
        <f t="shared" si="9"/>
        <v>0</v>
      </c>
    </row>
    <row r="60" spans="1:24" ht="13.8" thickBot="1" x14ac:dyDescent="0.3">
      <c r="A60" s="15" t="s">
        <v>3690</v>
      </c>
      <c r="B60" s="18" t="s">
        <v>370</v>
      </c>
      <c r="C60" s="148" t="s">
        <v>3692</v>
      </c>
      <c r="D60" s="20" t="s">
        <v>404</v>
      </c>
      <c r="E60" s="20">
        <v>160</v>
      </c>
      <c r="F60" s="18" t="s">
        <v>401</v>
      </c>
      <c r="G60" s="21" t="s">
        <v>198</v>
      </c>
      <c r="H60" s="78" t="s">
        <v>402</v>
      </c>
      <c r="I60" s="78" t="s">
        <v>402</v>
      </c>
      <c r="J60" s="78"/>
      <c r="K60" s="78"/>
      <c r="U60" s="271"/>
      <c r="V60" s="125" t="s">
        <v>226</v>
      </c>
      <c r="W60" s="169">
        <f t="shared" si="9"/>
        <v>0</v>
      </c>
      <c r="X60" s="170">
        <f t="shared" si="9"/>
        <v>0</v>
      </c>
    </row>
    <row r="61" spans="1:24" ht="13.8" thickBot="1" x14ac:dyDescent="0.3">
      <c r="A61" s="15" t="s">
        <v>3693</v>
      </c>
      <c r="B61" s="18" t="s">
        <v>370</v>
      </c>
      <c r="C61" s="148" t="s">
        <v>3694</v>
      </c>
      <c r="D61" s="20" t="s">
        <v>404</v>
      </c>
      <c r="E61" s="20">
        <v>80</v>
      </c>
      <c r="F61" s="18" t="s">
        <v>410</v>
      </c>
      <c r="G61" s="21" t="s">
        <v>190</v>
      </c>
      <c r="H61" s="78" t="s">
        <v>402</v>
      </c>
      <c r="I61" s="78" t="s">
        <v>402</v>
      </c>
      <c r="J61" s="78"/>
      <c r="K61" s="78"/>
      <c r="U61" s="271"/>
      <c r="V61" s="126" t="s">
        <v>230</v>
      </c>
      <c r="W61" s="169">
        <f t="shared" si="9"/>
        <v>0</v>
      </c>
      <c r="X61" s="170">
        <f t="shared" si="9"/>
        <v>0</v>
      </c>
    </row>
    <row r="62" spans="1:24" ht="13.8" thickBot="1" x14ac:dyDescent="0.3">
      <c r="A62" s="15" t="s">
        <v>3695</v>
      </c>
      <c r="B62" s="18" t="s">
        <v>370</v>
      </c>
      <c r="C62" s="148" t="s">
        <v>3696</v>
      </c>
      <c r="D62" s="20" t="s">
        <v>404</v>
      </c>
      <c r="E62" s="20">
        <v>130</v>
      </c>
      <c r="F62" s="18" t="s">
        <v>405</v>
      </c>
      <c r="G62" s="19" t="s">
        <v>198</v>
      </c>
      <c r="H62" s="78" t="s">
        <v>402</v>
      </c>
      <c r="I62" s="78" t="s">
        <v>402</v>
      </c>
      <c r="J62" s="78"/>
      <c r="K62" s="78"/>
      <c r="U62" s="271"/>
      <c r="V62" s="125" t="s">
        <v>234</v>
      </c>
      <c r="W62" s="169">
        <f t="shared" si="9"/>
        <v>0</v>
      </c>
      <c r="X62" s="170">
        <f t="shared" si="9"/>
        <v>0</v>
      </c>
    </row>
    <row r="63" spans="1:24" ht="13.8" thickBot="1" x14ac:dyDescent="0.3">
      <c r="A63" s="15" t="s">
        <v>3697</v>
      </c>
      <c r="B63" s="18" t="s">
        <v>370</v>
      </c>
      <c r="C63" s="148" t="s">
        <v>3698</v>
      </c>
      <c r="D63" s="20" t="s">
        <v>404</v>
      </c>
      <c r="E63" s="20">
        <v>110</v>
      </c>
      <c r="F63" s="18" t="s">
        <v>410</v>
      </c>
      <c r="G63" s="19" t="s">
        <v>198</v>
      </c>
      <c r="H63" s="78" t="s">
        <v>402</v>
      </c>
      <c r="I63" s="78" t="s">
        <v>402</v>
      </c>
      <c r="J63" s="78"/>
      <c r="K63" s="78"/>
      <c r="U63" s="271"/>
      <c r="V63" s="125" t="s">
        <v>238</v>
      </c>
      <c r="W63" s="169">
        <f t="shared" si="9"/>
        <v>0</v>
      </c>
      <c r="X63" s="170">
        <f t="shared" si="9"/>
        <v>0</v>
      </c>
    </row>
    <row r="64" spans="1:24" ht="13.8" thickBot="1" x14ac:dyDescent="0.3">
      <c r="A64" s="15" t="s">
        <v>3699</v>
      </c>
      <c r="B64" s="18" t="s">
        <v>370</v>
      </c>
      <c r="C64" s="148" t="s">
        <v>3700</v>
      </c>
      <c r="D64" s="20" t="s">
        <v>404</v>
      </c>
      <c r="E64" s="20">
        <v>50</v>
      </c>
      <c r="F64" s="18" t="s">
        <v>410</v>
      </c>
      <c r="G64" s="21" t="s">
        <v>190</v>
      </c>
      <c r="H64" s="78" t="s">
        <v>402</v>
      </c>
      <c r="I64" s="78" t="s">
        <v>402</v>
      </c>
      <c r="J64" s="78"/>
      <c r="K64" s="78"/>
      <c r="U64" s="271"/>
      <c r="V64" s="125" t="s">
        <v>242</v>
      </c>
      <c r="W64" s="169">
        <f t="shared" si="9"/>
        <v>0</v>
      </c>
      <c r="X64" s="170">
        <f t="shared" si="9"/>
        <v>0</v>
      </c>
    </row>
    <row r="65" spans="1:24" ht="13.8" thickBot="1" x14ac:dyDescent="0.3">
      <c r="A65" s="15" t="s">
        <v>3701</v>
      </c>
      <c r="B65" s="18" t="s">
        <v>370</v>
      </c>
      <c r="C65" s="148" t="s">
        <v>3702</v>
      </c>
      <c r="D65" s="20" t="s">
        <v>404</v>
      </c>
      <c r="E65" s="20">
        <v>90</v>
      </c>
      <c r="F65" s="18" t="s">
        <v>405</v>
      </c>
      <c r="G65" s="19" t="s">
        <v>202</v>
      </c>
      <c r="H65" s="78" t="s">
        <v>402</v>
      </c>
      <c r="I65" s="78" t="s">
        <v>402</v>
      </c>
      <c r="J65" s="78"/>
      <c r="K65" s="78"/>
      <c r="U65" s="271"/>
      <c r="V65" s="125" t="s">
        <v>246</v>
      </c>
      <c r="W65" s="169">
        <f t="shared" si="9"/>
        <v>0</v>
      </c>
      <c r="X65" s="170">
        <f t="shared" si="9"/>
        <v>0</v>
      </c>
    </row>
    <row r="66" spans="1:24" ht="13.8" thickBot="1" x14ac:dyDescent="0.3">
      <c r="A66" s="15" t="s">
        <v>477</v>
      </c>
      <c r="B66" s="18" t="s">
        <v>370</v>
      </c>
      <c r="C66" s="148" t="s">
        <v>3703</v>
      </c>
      <c r="D66" s="20" t="s">
        <v>400</v>
      </c>
      <c r="E66" s="20">
        <v>60</v>
      </c>
      <c r="F66" s="18" t="s">
        <v>410</v>
      </c>
      <c r="G66" s="19" t="s">
        <v>190</v>
      </c>
      <c r="H66" s="78" t="s">
        <v>402</v>
      </c>
      <c r="I66" s="78" t="s">
        <v>402</v>
      </c>
      <c r="J66" s="78"/>
      <c r="K66" s="78"/>
      <c r="U66" s="271"/>
      <c r="V66" s="125" t="s">
        <v>250</v>
      </c>
      <c r="W66" s="169">
        <f t="shared" si="9"/>
        <v>0</v>
      </c>
      <c r="X66" s="170">
        <f t="shared" si="9"/>
        <v>0</v>
      </c>
    </row>
    <row r="67" spans="1:24" ht="13.8" thickBot="1" x14ac:dyDescent="0.3">
      <c r="A67" s="15" t="s">
        <v>537</v>
      </c>
      <c r="B67" s="18" t="s">
        <v>370</v>
      </c>
      <c r="C67" s="148" t="s">
        <v>3704</v>
      </c>
      <c r="D67" s="20" t="s">
        <v>400</v>
      </c>
      <c r="E67" s="20">
        <v>130</v>
      </c>
      <c r="F67" s="18" t="s">
        <v>405</v>
      </c>
      <c r="G67" s="21" t="s">
        <v>198</v>
      </c>
      <c r="H67" s="78" t="s">
        <v>402</v>
      </c>
      <c r="I67" s="78" t="s">
        <v>402</v>
      </c>
      <c r="J67" s="78"/>
      <c r="K67" s="78"/>
      <c r="U67" s="271"/>
      <c r="V67" s="125" t="s">
        <v>254</v>
      </c>
      <c r="W67" s="169">
        <f t="shared" si="9"/>
        <v>0</v>
      </c>
      <c r="X67" s="170">
        <f t="shared" si="9"/>
        <v>0</v>
      </c>
    </row>
    <row r="68" spans="1:24" ht="13.8" thickBot="1" x14ac:dyDescent="0.3">
      <c r="A68" s="15" t="s">
        <v>463</v>
      </c>
      <c r="B68" s="18" t="s">
        <v>370</v>
      </c>
      <c r="C68" s="148" t="s">
        <v>3705</v>
      </c>
      <c r="D68" s="20" t="s">
        <v>400</v>
      </c>
      <c r="E68" s="20">
        <v>70</v>
      </c>
      <c r="F68" s="18"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463</v>
      </c>
      <c r="B69" s="18" t="s">
        <v>370</v>
      </c>
      <c r="C69" s="148" t="s">
        <v>3706</v>
      </c>
      <c r="D69" s="20" t="s">
        <v>400</v>
      </c>
      <c r="E69" s="20">
        <v>60</v>
      </c>
      <c r="F69" s="18" t="s">
        <v>410</v>
      </c>
      <c r="G69" s="21" t="s">
        <v>190</v>
      </c>
      <c r="H69" s="78" t="s">
        <v>402</v>
      </c>
      <c r="I69" s="78" t="s">
        <v>402</v>
      </c>
      <c r="J69" s="78"/>
      <c r="K69" s="78"/>
      <c r="U69" s="271"/>
      <c r="V69" s="125" t="s">
        <v>262</v>
      </c>
      <c r="W69" s="169">
        <f t="shared" si="10"/>
        <v>0</v>
      </c>
      <c r="X69" s="170">
        <f t="shared" si="10"/>
        <v>0</v>
      </c>
    </row>
    <row r="70" spans="1:24" ht="13.8" thickBot="1" x14ac:dyDescent="0.3">
      <c r="A70" s="15" t="s">
        <v>447</v>
      </c>
      <c r="B70" s="18" t="s">
        <v>370</v>
      </c>
      <c r="C70" s="148" t="s">
        <v>3707</v>
      </c>
      <c r="D70" s="20" t="s">
        <v>400</v>
      </c>
      <c r="E70" s="20">
        <v>120</v>
      </c>
      <c r="F70" s="18" t="s">
        <v>405</v>
      </c>
      <c r="G70" s="21" t="s">
        <v>198</v>
      </c>
      <c r="H70" s="78" t="s">
        <v>402</v>
      </c>
      <c r="I70" s="78" t="s">
        <v>402</v>
      </c>
      <c r="J70" s="78"/>
      <c r="K70" s="78"/>
      <c r="U70" s="271"/>
      <c r="V70" s="125" t="s">
        <v>266</v>
      </c>
      <c r="W70" s="169">
        <f t="shared" si="10"/>
        <v>0</v>
      </c>
      <c r="X70" s="170">
        <f t="shared" si="10"/>
        <v>0</v>
      </c>
    </row>
    <row r="71" spans="1:24" ht="13.8" thickBot="1" x14ac:dyDescent="0.3">
      <c r="A71" s="15" t="s">
        <v>2286</v>
      </c>
      <c r="B71" s="18" t="s">
        <v>370</v>
      </c>
      <c r="C71" s="148" t="s">
        <v>3708</v>
      </c>
      <c r="D71" s="20" t="s">
        <v>400</v>
      </c>
      <c r="E71" s="20">
        <v>50</v>
      </c>
      <c r="F71" s="18" t="s">
        <v>410</v>
      </c>
      <c r="G71" s="21" t="s">
        <v>190</v>
      </c>
      <c r="H71" s="78" t="s">
        <v>402</v>
      </c>
      <c r="I71" s="78" t="s">
        <v>402</v>
      </c>
      <c r="J71" s="78"/>
      <c r="K71" s="78"/>
      <c r="U71" s="271"/>
      <c r="V71" s="125" t="s">
        <v>270</v>
      </c>
      <c r="W71" s="169">
        <f t="shared" si="10"/>
        <v>0</v>
      </c>
      <c r="X71" s="170">
        <f t="shared" si="10"/>
        <v>0</v>
      </c>
    </row>
    <row r="72" spans="1:24" ht="13.8" thickBot="1" x14ac:dyDescent="0.3">
      <c r="A72" s="15" t="s">
        <v>2287</v>
      </c>
      <c r="B72" s="18" t="s">
        <v>370</v>
      </c>
      <c r="C72" s="148" t="s">
        <v>3709</v>
      </c>
      <c r="D72" s="20" t="s">
        <v>400</v>
      </c>
      <c r="E72" s="20">
        <v>100</v>
      </c>
      <c r="F72" s="18" t="s">
        <v>405</v>
      </c>
      <c r="G72" s="21" t="s">
        <v>194</v>
      </c>
      <c r="H72" s="78" t="s">
        <v>402</v>
      </c>
      <c r="I72" s="78" t="s">
        <v>402</v>
      </c>
      <c r="J72" s="78"/>
      <c r="K72" s="78"/>
      <c r="U72" s="271"/>
      <c r="V72" s="125" t="s">
        <v>274</v>
      </c>
      <c r="W72" s="169">
        <f t="shared" si="10"/>
        <v>0</v>
      </c>
      <c r="X72" s="170">
        <f t="shared" si="10"/>
        <v>16</v>
      </c>
    </row>
    <row r="73" spans="1:24" ht="13.8" thickBot="1" x14ac:dyDescent="0.3">
      <c r="A73" s="15" t="s">
        <v>3710</v>
      </c>
      <c r="B73" s="18" t="s">
        <v>370</v>
      </c>
      <c r="C73" s="148" t="s">
        <v>3711</v>
      </c>
      <c r="D73" s="20" t="s">
        <v>400</v>
      </c>
      <c r="E73" s="20">
        <v>200</v>
      </c>
      <c r="F73" s="18" t="s">
        <v>410</v>
      </c>
      <c r="G73" s="19" t="s">
        <v>214</v>
      </c>
      <c r="H73" s="78" t="s">
        <v>402</v>
      </c>
      <c r="I73" s="78" t="s">
        <v>402</v>
      </c>
      <c r="J73" s="78"/>
      <c r="K73" s="78" t="s">
        <v>402</v>
      </c>
      <c r="U73" s="271"/>
      <c r="V73" s="177" t="s">
        <v>278</v>
      </c>
      <c r="W73" s="169">
        <f t="shared" si="10"/>
        <v>0</v>
      </c>
      <c r="X73" s="170">
        <f t="shared" si="10"/>
        <v>14</v>
      </c>
    </row>
    <row r="74" spans="1:24" x14ac:dyDescent="0.25">
      <c r="A74" s="15" t="s">
        <v>3712</v>
      </c>
      <c r="B74" s="18" t="s">
        <v>370</v>
      </c>
      <c r="C74" s="148" t="s">
        <v>3713</v>
      </c>
      <c r="D74" s="20" t="s">
        <v>400</v>
      </c>
      <c r="E74" s="20">
        <v>70</v>
      </c>
      <c r="F74" s="18" t="s">
        <v>410</v>
      </c>
      <c r="G74" s="21" t="s">
        <v>190</v>
      </c>
      <c r="H74" s="78" t="s">
        <v>402</v>
      </c>
      <c r="I74" s="78" t="s">
        <v>402</v>
      </c>
      <c r="J74" s="78"/>
      <c r="K74" s="78"/>
    </row>
    <row r="75" spans="1:24" x14ac:dyDescent="0.25">
      <c r="A75" s="15" t="s">
        <v>3712</v>
      </c>
      <c r="B75" s="18" t="s">
        <v>370</v>
      </c>
      <c r="C75" s="148" t="s">
        <v>3714</v>
      </c>
      <c r="D75" s="20" t="s">
        <v>400</v>
      </c>
      <c r="E75" s="20">
        <v>70</v>
      </c>
      <c r="F75" s="18" t="s">
        <v>410</v>
      </c>
      <c r="G75" s="21" t="s">
        <v>190</v>
      </c>
      <c r="H75" s="78" t="s">
        <v>402</v>
      </c>
      <c r="I75" s="78" t="s">
        <v>402</v>
      </c>
      <c r="J75" s="78"/>
      <c r="K75" s="78"/>
    </row>
    <row r="76" spans="1:24" x14ac:dyDescent="0.25">
      <c r="A76" s="15" t="s">
        <v>3715</v>
      </c>
      <c r="B76" s="18" t="s">
        <v>370</v>
      </c>
      <c r="C76" s="148" t="s">
        <v>3716</v>
      </c>
      <c r="D76" s="20" t="s">
        <v>400</v>
      </c>
      <c r="E76" s="20">
        <v>130</v>
      </c>
      <c r="F76" s="18" t="s">
        <v>405</v>
      </c>
      <c r="G76" s="21" t="s">
        <v>202</v>
      </c>
      <c r="H76" s="78" t="s">
        <v>402</v>
      </c>
      <c r="I76" s="78" t="s">
        <v>402</v>
      </c>
      <c r="J76" s="78"/>
      <c r="K76" s="78"/>
    </row>
    <row r="77" spans="1:24" x14ac:dyDescent="0.25">
      <c r="A77" s="15" t="s">
        <v>3715</v>
      </c>
      <c r="B77" s="18" t="s">
        <v>370</v>
      </c>
      <c r="C77" s="148" t="s">
        <v>3717</v>
      </c>
      <c r="D77" s="20" t="s">
        <v>400</v>
      </c>
      <c r="E77" s="20">
        <v>120</v>
      </c>
      <c r="F77" s="18" t="s">
        <v>405</v>
      </c>
      <c r="G77" s="21" t="s">
        <v>202</v>
      </c>
      <c r="H77" s="78" t="s">
        <v>402</v>
      </c>
      <c r="I77" s="78" t="s">
        <v>402</v>
      </c>
      <c r="J77" s="78"/>
      <c r="K77" s="78"/>
    </row>
    <row r="78" spans="1:24" x14ac:dyDescent="0.25">
      <c r="A78" s="15" t="s">
        <v>3718</v>
      </c>
      <c r="B78" s="18" t="s">
        <v>370</v>
      </c>
      <c r="C78" s="148" t="s">
        <v>3719</v>
      </c>
      <c r="D78" s="20" t="s">
        <v>400</v>
      </c>
      <c r="E78" s="20">
        <v>80</v>
      </c>
      <c r="F78" s="18" t="s">
        <v>410</v>
      </c>
      <c r="G78" s="21" t="s">
        <v>190</v>
      </c>
      <c r="H78" s="78" t="s">
        <v>402</v>
      </c>
      <c r="I78" s="78" t="s">
        <v>402</v>
      </c>
      <c r="J78" s="78"/>
      <c r="K78" s="78"/>
    </row>
    <row r="79" spans="1:24" x14ac:dyDescent="0.25">
      <c r="A79" s="15" t="s">
        <v>3720</v>
      </c>
      <c r="B79" s="18" t="s">
        <v>370</v>
      </c>
      <c r="C79" s="148" t="s">
        <v>3721</v>
      </c>
      <c r="D79" s="20" t="s">
        <v>400</v>
      </c>
      <c r="E79" s="20">
        <v>90</v>
      </c>
      <c r="F79" s="18" t="s">
        <v>410</v>
      </c>
      <c r="G79" s="21" t="s">
        <v>198</v>
      </c>
      <c r="H79" s="78" t="s">
        <v>402</v>
      </c>
      <c r="I79" s="78" t="s">
        <v>402</v>
      </c>
      <c r="J79" s="78"/>
      <c r="K79" s="78"/>
    </row>
    <row r="80" spans="1:24" x14ac:dyDescent="0.25">
      <c r="A80" s="15" t="s">
        <v>3722</v>
      </c>
      <c r="B80" s="18" t="s">
        <v>370</v>
      </c>
      <c r="C80" s="148" t="s">
        <v>3723</v>
      </c>
      <c r="D80" s="20" t="s">
        <v>400</v>
      </c>
      <c r="E80" s="20">
        <v>170</v>
      </c>
      <c r="F80" s="18" t="s">
        <v>410</v>
      </c>
      <c r="G80" s="19" t="s">
        <v>214</v>
      </c>
      <c r="H80" s="78" t="s">
        <v>402</v>
      </c>
      <c r="I80" s="78" t="s">
        <v>402</v>
      </c>
      <c r="J80" s="78"/>
      <c r="K80" s="78" t="s">
        <v>402</v>
      </c>
    </row>
    <row r="81" spans="1:11" x14ac:dyDescent="0.25">
      <c r="A81" s="15" t="s">
        <v>3724</v>
      </c>
      <c r="B81" s="18" t="s">
        <v>370</v>
      </c>
      <c r="C81" s="148" t="s">
        <v>3725</v>
      </c>
      <c r="D81" s="20" t="s">
        <v>400</v>
      </c>
      <c r="E81" s="20">
        <v>300</v>
      </c>
      <c r="F81" s="20" t="s">
        <v>3679</v>
      </c>
      <c r="G81" s="19" t="s">
        <v>214</v>
      </c>
      <c r="H81" s="78" t="s">
        <v>402</v>
      </c>
      <c r="I81" s="78" t="s">
        <v>402</v>
      </c>
      <c r="J81" s="78"/>
      <c r="K81" s="78" t="s">
        <v>402</v>
      </c>
    </row>
    <row r="82" spans="1:11" x14ac:dyDescent="0.25">
      <c r="A82" s="15" t="s">
        <v>3726</v>
      </c>
      <c r="B82" s="18" t="s">
        <v>370</v>
      </c>
      <c r="C82" s="148" t="s">
        <v>3727</v>
      </c>
      <c r="D82" s="20" t="s">
        <v>421</v>
      </c>
      <c r="E82" s="20">
        <v>70</v>
      </c>
      <c r="F82" s="18" t="s">
        <v>410</v>
      </c>
      <c r="G82" s="21" t="s">
        <v>190</v>
      </c>
      <c r="H82" s="78" t="s">
        <v>402</v>
      </c>
      <c r="I82" s="78" t="s">
        <v>402</v>
      </c>
      <c r="J82" s="78"/>
      <c r="K82" s="78"/>
    </row>
    <row r="83" spans="1:11" x14ac:dyDescent="0.25">
      <c r="A83" s="15" t="s">
        <v>3728</v>
      </c>
      <c r="B83" s="18" t="s">
        <v>370</v>
      </c>
      <c r="C83" s="148" t="s">
        <v>3729</v>
      </c>
      <c r="D83" s="20" t="s">
        <v>421</v>
      </c>
      <c r="E83" s="20">
        <v>100</v>
      </c>
      <c r="F83" s="18" t="s">
        <v>405</v>
      </c>
      <c r="G83" s="21" t="s">
        <v>198</v>
      </c>
      <c r="H83" s="78" t="s">
        <v>402</v>
      </c>
      <c r="I83" s="78" t="s">
        <v>402</v>
      </c>
      <c r="J83" s="78"/>
      <c r="K83" s="78"/>
    </row>
    <row r="84" spans="1:11" x14ac:dyDescent="0.25">
      <c r="A84" s="15" t="s">
        <v>572</v>
      </c>
      <c r="B84" s="18" t="s">
        <v>370</v>
      </c>
      <c r="C84" s="148" t="s">
        <v>3730</v>
      </c>
      <c r="D84" s="20" t="s">
        <v>421</v>
      </c>
      <c r="E84" s="20">
        <v>60</v>
      </c>
      <c r="F84" s="18" t="s">
        <v>410</v>
      </c>
      <c r="G84" s="21" t="s">
        <v>190</v>
      </c>
      <c r="H84" s="78" t="s">
        <v>402</v>
      </c>
      <c r="I84" s="78" t="s">
        <v>402</v>
      </c>
      <c r="J84" s="78"/>
      <c r="K84" s="78"/>
    </row>
    <row r="85" spans="1:11" x14ac:dyDescent="0.25">
      <c r="A85" s="15" t="s">
        <v>552</v>
      </c>
      <c r="B85" s="18" t="s">
        <v>370</v>
      </c>
      <c r="C85" s="148" t="s">
        <v>3731</v>
      </c>
      <c r="D85" s="20" t="s">
        <v>421</v>
      </c>
      <c r="E85" s="20">
        <v>70</v>
      </c>
      <c r="F85" s="18" t="s">
        <v>405</v>
      </c>
      <c r="G85" s="21" t="s">
        <v>194</v>
      </c>
      <c r="H85" s="78" t="s">
        <v>402</v>
      </c>
      <c r="I85" s="78" t="s">
        <v>402</v>
      </c>
      <c r="J85" s="78"/>
      <c r="K85" s="78"/>
    </row>
    <row r="86" spans="1:11" x14ac:dyDescent="0.25">
      <c r="A86" s="15" t="s">
        <v>665</v>
      </c>
      <c r="B86" s="18" t="s">
        <v>370</v>
      </c>
      <c r="C86" s="148" t="s">
        <v>3732</v>
      </c>
      <c r="D86" s="20" t="s">
        <v>421</v>
      </c>
      <c r="E86" s="20">
        <v>110</v>
      </c>
      <c r="F86" s="18" t="s">
        <v>401</v>
      </c>
      <c r="G86" s="21" t="s">
        <v>202</v>
      </c>
      <c r="H86" s="78" t="s">
        <v>402</v>
      </c>
      <c r="I86" s="78" t="s">
        <v>402</v>
      </c>
      <c r="J86" s="78"/>
      <c r="K86" s="78"/>
    </row>
    <row r="87" spans="1:11" x14ac:dyDescent="0.25">
      <c r="A87" s="15" t="s">
        <v>3733</v>
      </c>
      <c r="B87" s="18" t="s">
        <v>370</v>
      </c>
      <c r="C87" s="148" t="s">
        <v>3734</v>
      </c>
      <c r="D87" s="20" t="s">
        <v>421</v>
      </c>
      <c r="E87" s="20">
        <v>220</v>
      </c>
      <c r="F87" s="18" t="s">
        <v>410</v>
      </c>
      <c r="G87" s="19" t="s">
        <v>214</v>
      </c>
      <c r="H87" s="78" t="s">
        <v>402</v>
      </c>
      <c r="I87" s="78" t="s">
        <v>402</v>
      </c>
      <c r="J87" s="78"/>
      <c r="K87" s="78" t="s">
        <v>402</v>
      </c>
    </row>
    <row r="88" spans="1:11" x14ac:dyDescent="0.25">
      <c r="A88" s="15" t="s">
        <v>2289</v>
      </c>
      <c r="B88" s="18" t="s">
        <v>370</v>
      </c>
      <c r="C88" s="148" t="s">
        <v>3735</v>
      </c>
      <c r="D88" s="20" t="s">
        <v>421</v>
      </c>
      <c r="E88" s="20">
        <v>70</v>
      </c>
      <c r="F88" s="18" t="s">
        <v>410</v>
      </c>
      <c r="G88" s="21" t="s">
        <v>190</v>
      </c>
      <c r="H88" s="78" t="s">
        <v>402</v>
      </c>
      <c r="I88" s="78" t="s">
        <v>402</v>
      </c>
      <c r="J88" s="78"/>
      <c r="K88" s="78"/>
    </row>
    <row r="89" spans="1:11" x14ac:dyDescent="0.25">
      <c r="A89" s="15" t="s">
        <v>2290</v>
      </c>
      <c r="B89" s="18" t="s">
        <v>370</v>
      </c>
      <c r="C89" s="148" t="s">
        <v>3736</v>
      </c>
      <c r="D89" s="20" t="s">
        <v>421</v>
      </c>
      <c r="E89" s="20">
        <v>110</v>
      </c>
      <c r="F89" s="18" t="s">
        <v>405</v>
      </c>
      <c r="G89" s="21" t="s">
        <v>198</v>
      </c>
      <c r="H89" s="78" t="s">
        <v>402</v>
      </c>
      <c r="I89" s="78" t="s">
        <v>402</v>
      </c>
      <c r="J89" s="78"/>
      <c r="K89" s="78"/>
    </row>
    <row r="90" spans="1:11" x14ac:dyDescent="0.25">
      <c r="A90" s="15" t="s">
        <v>3737</v>
      </c>
      <c r="B90" s="18" t="s">
        <v>370</v>
      </c>
      <c r="C90" s="148" t="s">
        <v>3738</v>
      </c>
      <c r="D90" s="20" t="s">
        <v>421</v>
      </c>
      <c r="E90" s="20">
        <v>30</v>
      </c>
      <c r="F90" s="18" t="s">
        <v>410</v>
      </c>
      <c r="G90" s="21" t="s">
        <v>190</v>
      </c>
      <c r="H90" s="78" t="s">
        <v>402</v>
      </c>
      <c r="I90" s="78" t="s">
        <v>402</v>
      </c>
      <c r="J90" s="78"/>
      <c r="K90" s="78"/>
    </row>
    <row r="91" spans="1:11" x14ac:dyDescent="0.25">
      <c r="A91" s="15" t="s">
        <v>3739</v>
      </c>
      <c r="B91" s="18" t="s">
        <v>370</v>
      </c>
      <c r="C91" s="148" t="s">
        <v>3740</v>
      </c>
      <c r="D91" s="20" t="s">
        <v>421</v>
      </c>
      <c r="E91" s="20">
        <v>60</v>
      </c>
      <c r="F91" s="18" t="s">
        <v>405</v>
      </c>
      <c r="G91" s="21" t="s">
        <v>198</v>
      </c>
      <c r="H91" s="78" t="s">
        <v>402</v>
      </c>
      <c r="I91" s="78" t="s">
        <v>402</v>
      </c>
      <c r="J91" s="78"/>
      <c r="K91" s="78"/>
    </row>
    <row r="92" spans="1:11" x14ac:dyDescent="0.25">
      <c r="A92" s="15" t="s">
        <v>3741</v>
      </c>
      <c r="B92" s="18" t="s">
        <v>370</v>
      </c>
      <c r="C92" s="148" t="s">
        <v>3742</v>
      </c>
      <c r="D92" s="20" t="s">
        <v>421</v>
      </c>
      <c r="E92" s="20">
        <v>180</v>
      </c>
      <c r="F92" s="18" t="s">
        <v>410</v>
      </c>
      <c r="G92" s="19" t="s">
        <v>214</v>
      </c>
      <c r="H92" s="78" t="s">
        <v>402</v>
      </c>
      <c r="I92" s="78" t="s">
        <v>402</v>
      </c>
      <c r="J92" s="78"/>
      <c r="K92" s="78" t="s">
        <v>402</v>
      </c>
    </row>
    <row r="93" spans="1:11" x14ac:dyDescent="0.25">
      <c r="A93" s="15" t="s">
        <v>569</v>
      </c>
      <c r="B93" s="18" t="s">
        <v>370</v>
      </c>
      <c r="C93" s="148" t="s">
        <v>3743</v>
      </c>
      <c r="D93" s="20" t="s">
        <v>431</v>
      </c>
      <c r="E93" s="20">
        <v>60</v>
      </c>
      <c r="F93" s="18" t="s">
        <v>410</v>
      </c>
      <c r="G93" s="21" t="s">
        <v>190</v>
      </c>
      <c r="H93" s="78" t="s">
        <v>402</v>
      </c>
      <c r="I93" s="78" t="s">
        <v>402</v>
      </c>
      <c r="J93" s="78"/>
      <c r="K93" s="78"/>
    </row>
    <row r="94" spans="1:11" x14ac:dyDescent="0.25">
      <c r="A94" s="15" t="s">
        <v>543</v>
      </c>
      <c r="B94" s="18" t="s">
        <v>370</v>
      </c>
      <c r="C94" s="148" t="s">
        <v>3744</v>
      </c>
      <c r="D94" s="20" t="s">
        <v>431</v>
      </c>
      <c r="E94" s="20">
        <v>90</v>
      </c>
      <c r="F94" s="18" t="s">
        <v>405</v>
      </c>
      <c r="G94" s="21" t="s">
        <v>194</v>
      </c>
      <c r="H94" s="78" t="s">
        <v>402</v>
      </c>
      <c r="I94" s="78" t="s">
        <v>402</v>
      </c>
      <c r="J94" s="78"/>
      <c r="K94" s="78"/>
    </row>
    <row r="95" spans="1:11" x14ac:dyDescent="0.25">
      <c r="A95" s="15" t="s">
        <v>666</v>
      </c>
      <c r="B95" s="18" t="s">
        <v>370</v>
      </c>
      <c r="C95" s="148" t="s">
        <v>3745</v>
      </c>
      <c r="D95" s="20" t="s">
        <v>431</v>
      </c>
      <c r="E95" s="20">
        <v>120</v>
      </c>
      <c r="F95" s="18" t="s">
        <v>410</v>
      </c>
      <c r="G95" s="21" t="s">
        <v>194</v>
      </c>
      <c r="H95" s="78" t="s">
        <v>402</v>
      </c>
      <c r="I95" s="78" t="s">
        <v>402</v>
      </c>
      <c r="J95" s="78"/>
      <c r="K95" s="78"/>
    </row>
    <row r="96" spans="1:11" x14ac:dyDescent="0.25">
      <c r="A96" s="15" t="s">
        <v>529</v>
      </c>
      <c r="B96" s="18" t="s">
        <v>370</v>
      </c>
      <c r="C96" s="148" t="s">
        <v>3746</v>
      </c>
      <c r="D96" s="20" t="s">
        <v>431</v>
      </c>
      <c r="E96" s="20">
        <v>120</v>
      </c>
      <c r="F96" s="18" t="s">
        <v>410</v>
      </c>
      <c r="G96" s="21" t="s">
        <v>194</v>
      </c>
      <c r="H96" s="78" t="s">
        <v>402</v>
      </c>
      <c r="I96" s="78" t="s">
        <v>402</v>
      </c>
      <c r="J96" s="78"/>
      <c r="K96" s="78"/>
    </row>
    <row r="97" spans="1:11" x14ac:dyDescent="0.25">
      <c r="A97" s="15" t="s">
        <v>657</v>
      </c>
      <c r="B97" s="18" t="s">
        <v>370</v>
      </c>
      <c r="C97" s="148" t="s">
        <v>3747</v>
      </c>
      <c r="D97" s="20" t="s">
        <v>431</v>
      </c>
      <c r="E97" s="20">
        <v>100</v>
      </c>
      <c r="F97" s="18" t="s">
        <v>410</v>
      </c>
      <c r="G97" s="21" t="s">
        <v>190</v>
      </c>
      <c r="H97" s="78" t="s">
        <v>402</v>
      </c>
      <c r="I97" s="78" t="s">
        <v>402</v>
      </c>
      <c r="J97" s="78"/>
      <c r="K97" s="78"/>
    </row>
    <row r="98" spans="1:11" x14ac:dyDescent="0.25">
      <c r="A98" s="15" t="s">
        <v>657</v>
      </c>
      <c r="B98" s="18" t="s">
        <v>370</v>
      </c>
      <c r="C98" s="148" t="s">
        <v>3748</v>
      </c>
      <c r="D98" s="20" t="s">
        <v>431</v>
      </c>
      <c r="E98" s="20">
        <v>90</v>
      </c>
      <c r="F98" s="18" t="s">
        <v>410</v>
      </c>
      <c r="G98" s="21" t="s">
        <v>190</v>
      </c>
      <c r="H98" s="78" t="s">
        <v>402</v>
      </c>
      <c r="I98" s="78" t="s">
        <v>402</v>
      </c>
      <c r="J98" s="78"/>
      <c r="K98" s="78"/>
    </row>
    <row r="99" spans="1:11" x14ac:dyDescent="0.25">
      <c r="A99" s="15" t="s">
        <v>643</v>
      </c>
      <c r="B99" s="18" t="s">
        <v>370</v>
      </c>
      <c r="C99" s="148" t="s">
        <v>3749</v>
      </c>
      <c r="D99" s="20" t="s">
        <v>431</v>
      </c>
      <c r="E99" s="20">
        <v>120</v>
      </c>
      <c r="F99" s="18" t="s">
        <v>405</v>
      </c>
      <c r="G99" s="21" t="s">
        <v>194</v>
      </c>
      <c r="H99" s="78" t="s">
        <v>402</v>
      </c>
      <c r="I99" s="78" t="s">
        <v>402</v>
      </c>
      <c r="J99" s="78"/>
      <c r="K99" s="78"/>
    </row>
    <row r="100" spans="1:11" x14ac:dyDescent="0.25">
      <c r="A100" s="15" t="s">
        <v>1823</v>
      </c>
      <c r="B100" s="18" t="s">
        <v>370</v>
      </c>
      <c r="C100" s="148" t="s">
        <v>3750</v>
      </c>
      <c r="D100" s="20" t="s">
        <v>431</v>
      </c>
      <c r="E100" s="20">
        <v>190</v>
      </c>
      <c r="F100" s="18" t="s">
        <v>401</v>
      </c>
      <c r="G100" s="21" t="s">
        <v>202</v>
      </c>
      <c r="H100" s="78" t="s">
        <v>402</v>
      </c>
      <c r="I100" s="78" t="s">
        <v>402</v>
      </c>
      <c r="J100" s="78"/>
      <c r="K100" s="78"/>
    </row>
    <row r="101" spans="1:11" x14ac:dyDescent="0.25">
      <c r="A101" s="15" t="s">
        <v>484</v>
      </c>
      <c r="B101" s="18" t="s">
        <v>370</v>
      </c>
      <c r="C101" s="148" t="s">
        <v>3751</v>
      </c>
      <c r="D101" s="20" t="s">
        <v>431</v>
      </c>
      <c r="E101" s="20">
        <v>100</v>
      </c>
      <c r="F101" s="18" t="s">
        <v>410</v>
      </c>
      <c r="G101" s="21" t="s">
        <v>194</v>
      </c>
      <c r="H101" s="78" t="s">
        <v>402</v>
      </c>
      <c r="I101" s="78" t="s">
        <v>402</v>
      </c>
      <c r="J101" s="78"/>
      <c r="K101" s="78"/>
    </row>
    <row r="102" spans="1:11" x14ac:dyDescent="0.25">
      <c r="A102" s="15" t="s">
        <v>1267</v>
      </c>
      <c r="B102" s="18" t="s">
        <v>370</v>
      </c>
      <c r="C102" s="148" t="s">
        <v>3752</v>
      </c>
      <c r="D102" s="20" t="s">
        <v>431</v>
      </c>
      <c r="E102" s="20">
        <v>70</v>
      </c>
      <c r="F102" s="18" t="s">
        <v>410</v>
      </c>
      <c r="G102" s="21" t="s">
        <v>190</v>
      </c>
      <c r="H102" s="78" t="s">
        <v>402</v>
      </c>
      <c r="I102" s="78" t="s">
        <v>402</v>
      </c>
      <c r="J102" s="78"/>
      <c r="K102" s="78"/>
    </row>
    <row r="103" spans="1:11" x14ac:dyDescent="0.25">
      <c r="A103" s="15" t="s">
        <v>1267</v>
      </c>
      <c r="B103" s="18" t="s">
        <v>370</v>
      </c>
      <c r="C103" s="148" t="s">
        <v>3753</v>
      </c>
      <c r="D103" s="20" t="s">
        <v>431</v>
      </c>
      <c r="E103" s="20">
        <v>60</v>
      </c>
      <c r="F103" s="18" t="s">
        <v>410</v>
      </c>
      <c r="G103" s="21" t="s">
        <v>190</v>
      </c>
      <c r="H103" s="78" t="s">
        <v>402</v>
      </c>
      <c r="I103" s="78" t="s">
        <v>402</v>
      </c>
      <c r="J103" s="78"/>
      <c r="K103" s="78"/>
    </row>
    <row r="104" spans="1:11" x14ac:dyDescent="0.25">
      <c r="A104" s="15" t="s">
        <v>1397</v>
      </c>
      <c r="B104" s="18" t="s">
        <v>370</v>
      </c>
      <c r="C104" s="148" t="s">
        <v>3754</v>
      </c>
      <c r="D104" s="20" t="s">
        <v>431</v>
      </c>
      <c r="E104" s="20">
        <v>120</v>
      </c>
      <c r="F104" s="18" t="s">
        <v>405</v>
      </c>
      <c r="G104" s="21" t="s">
        <v>198</v>
      </c>
      <c r="H104" s="78" t="s">
        <v>402</v>
      </c>
      <c r="I104" s="78" t="s">
        <v>402</v>
      </c>
      <c r="J104" s="78"/>
      <c r="K104" s="78"/>
    </row>
    <row r="105" spans="1:11" x14ac:dyDescent="0.25">
      <c r="A105" s="15" t="s">
        <v>3755</v>
      </c>
      <c r="B105" s="18" t="s">
        <v>370</v>
      </c>
      <c r="C105" s="148" t="s">
        <v>3756</v>
      </c>
      <c r="D105" s="20" t="s">
        <v>431</v>
      </c>
      <c r="E105" s="20">
        <v>220</v>
      </c>
      <c r="F105" s="18" t="s">
        <v>410</v>
      </c>
      <c r="G105" s="19" t="s">
        <v>214</v>
      </c>
      <c r="H105" s="78" t="s">
        <v>402</v>
      </c>
      <c r="I105" s="78" t="s">
        <v>402</v>
      </c>
      <c r="J105" s="78"/>
      <c r="K105" s="78" t="s">
        <v>402</v>
      </c>
    </row>
    <row r="106" spans="1:11" x14ac:dyDescent="0.25">
      <c r="A106" s="15" t="s">
        <v>3102</v>
      </c>
      <c r="B106" s="18" t="s">
        <v>370</v>
      </c>
      <c r="C106" s="148" t="s">
        <v>3757</v>
      </c>
      <c r="D106" s="20" t="s">
        <v>431</v>
      </c>
      <c r="E106" s="20">
        <v>80</v>
      </c>
      <c r="F106" s="18" t="s">
        <v>410</v>
      </c>
      <c r="G106" s="21" t="s">
        <v>190</v>
      </c>
      <c r="H106" s="78" t="s">
        <v>402</v>
      </c>
      <c r="I106" s="78" t="s">
        <v>402</v>
      </c>
      <c r="J106" s="78"/>
      <c r="K106" s="78"/>
    </row>
    <row r="107" spans="1:11" x14ac:dyDescent="0.25">
      <c r="A107" s="15" t="s">
        <v>3103</v>
      </c>
      <c r="B107" s="18" t="s">
        <v>370</v>
      </c>
      <c r="C107" s="148" t="s">
        <v>3758</v>
      </c>
      <c r="D107" s="20" t="s">
        <v>431</v>
      </c>
      <c r="E107" s="20">
        <v>150</v>
      </c>
      <c r="F107" s="18" t="s">
        <v>405</v>
      </c>
      <c r="G107" s="21" t="s">
        <v>198</v>
      </c>
      <c r="H107" s="78" t="s">
        <v>402</v>
      </c>
      <c r="I107" s="78" t="s">
        <v>402</v>
      </c>
      <c r="J107" s="78"/>
      <c r="K107" s="78"/>
    </row>
    <row r="108" spans="1:11" x14ac:dyDescent="0.25">
      <c r="A108" s="15" t="s">
        <v>3759</v>
      </c>
      <c r="B108" s="18" t="s">
        <v>370</v>
      </c>
      <c r="C108" s="148" t="s">
        <v>3760</v>
      </c>
      <c r="D108" s="20" t="s">
        <v>431</v>
      </c>
      <c r="E108" s="20">
        <v>80</v>
      </c>
      <c r="F108" s="18" t="s">
        <v>410</v>
      </c>
      <c r="G108" s="21" t="s">
        <v>190</v>
      </c>
      <c r="H108" s="78" t="s">
        <v>402</v>
      </c>
      <c r="I108" s="78" t="s">
        <v>402</v>
      </c>
      <c r="J108" s="78"/>
      <c r="K108" s="78"/>
    </row>
    <row r="109" spans="1:11" x14ac:dyDescent="0.25">
      <c r="A109" s="15" t="s">
        <v>3759</v>
      </c>
      <c r="B109" s="18" t="s">
        <v>370</v>
      </c>
      <c r="C109" s="148" t="s">
        <v>3761</v>
      </c>
      <c r="D109" s="20" t="s">
        <v>431</v>
      </c>
      <c r="E109" s="20">
        <v>70</v>
      </c>
      <c r="F109" s="18" t="s">
        <v>410</v>
      </c>
      <c r="G109" s="21" t="s">
        <v>190</v>
      </c>
      <c r="H109" s="78" t="s">
        <v>402</v>
      </c>
      <c r="I109" s="78" t="s">
        <v>402</v>
      </c>
      <c r="J109" s="78"/>
      <c r="K109" s="78"/>
    </row>
    <row r="110" spans="1:11" x14ac:dyDescent="0.25">
      <c r="A110" s="15" t="s">
        <v>3762</v>
      </c>
      <c r="B110" s="18" t="s">
        <v>370</v>
      </c>
      <c r="C110" s="148" t="s">
        <v>3763</v>
      </c>
      <c r="D110" s="20" t="s">
        <v>431</v>
      </c>
      <c r="E110" s="20">
        <v>140</v>
      </c>
      <c r="F110" s="18" t="s">
        <v>405</v>
      </c>
      <c r="G110" s="21" t="s">
        <v>198</v>
      </c>
      <c r="H110" s="78" t="s">
        <v>402</v>
      </c>
      <c r="I110" s="78" t="s">
        <v>402</v>
      </c>
      <c r="J110" s="78"/>
      <c r="K110" s="78"/>
    </row>
    <row r="111" spans="1:11" x14ac:dyDescent="0.25">
      <c r="A111" s="15" t="s">
        <v>3762</v>
      </c>
      <c r="B111" s="18" t="s">
        <v>370</v>
      </c>
      <c r="C111" s="148" t="s">
        <v>3764</v>
      </c>
      <c r="D111" s="20" t="s">
        <v>431</v>
      </c>
      <c r="E111" s="20">
        <v>130</v>
      </c>
      <c r="F111" s="18" t="s">
        <v>405</v>
      </c>
      <c r="G111" s="21" t="s">
        <v>202</v>
      </c>
      <c r="H111" s="78" t="s">
        <v>402</v>
      </c>
      <c r="I111" s="78" t="s">
        <v>402</v>
      </c>
      <c r="J111" s="78"/>
      <c r="K111" s="78"/>
    </row>
    <row r="112" spans="1:11" x14ac:dyDescent="0.25">
      <c r="A112" s="15" t="s">
        <v>3765</v>
      </c>
      <c r="B112" s="18" t="s">
        <v>370</v>
      </c>
      <c r="C112" s="148" t="s">
        <v>3766</v>
      </c>
      <c r="D112" s="20" t="s">
        <v>431</v>
      </c>
      <c r="E112" s="20">
        <v>60</v>
      </c>
      <c r="F112" s="18" t="s">
        <v>410</v>
      </c>
      <c r="G112" s="21" t="s">
        <v>190</v>
      </c>
      <c r="H112" s="78" t="s">
        <v>402</v>
      </c>
      <c r="I112" s="78" t="s">
        <v>402</v>
      </c>
      <c r="J112" s="78"/>
      <c r="K112" s="78"/>
    </row>
    <row r="113" spans="1:11" x14ac:dyDescent="0.25">
      <c r="A113" s="15" t="s">
        <v>3765</v>
      </c>
      <c r="B113" s="18" t="s">
        <v>370</v>
      </c>
      <c r="C113" s="148" t="s">
        <v>3767</v>
      </c>
      <c r="D113" s="20" t="s">
        <v>431</v>
      </c>
      <c r="E113" s="20">
        <v>80</v>
      </c>
      <c r="F113" s="18" t="s">
        <v>410</v>
      </c>
      <c r="G113" s="21" t="s">
        <v>190</v>
      </c>
      <c r="H113" s="78" t="s">
        <v>402</v>
      </c>
      <c r="I113" s="78" t="s">
        <v>402</v>
      </c>
      <c r="J113" s="78"/>
      <c r="K113" s="78"/>
    </row>
    <row r="114" spans="1:11" x14ac:dyDescent="0.25">
      <c r="A114" s="15" t="s">
        <v>3768</v>
      </c>
      <c r="B114" s="18" t="s">
        <v>370</v>
      </c>
      <c r="C114" s="148" t="s">
        <v>3769</v>
      </c>
      <c r="D114" s="20" t="s">
        <v>431</v>
      </c>
      <c r="E114" s="20">
        <v>130</v>
      </c>
      <c r="F114" s="18" t="s">
        <v>405</v>
      </c>
      <c r="G114" s="21" t="s">
        <v>198</v>
      </c>
      <c r="H114" s="78" t="s">
        <v>402</v>
      </c>
      <c r="I114" s="78" t="s">
        <v>402</v>
      </c>
      <c r="J114" s="78"/>
      <c r="K114" s="78"/>
    </row>
    <row r="115" spans="1:11" x14ac:dyDescent="0.25">
      <c r="A115" s="15" t="s">
        <v>3770</v>
      </c>
      <c r="B115" s="18" t="s">
        <v>370</v>
      </c>
      <c r="C115" s="148" t="s">
        <v>3771</v>
      </c>
      <c r="D115" s="20" t="s">
        <v>431</v>
      </c>
      <c r="E115" s="20">
        <v>120</v>
      </c>
      <c r="F115" s="18" t="s">
        <v>410</v>
      </c>
      <c r="G115" s="21" t="s">
        <v>198</v>
      </c>
      <c r="H115" s="78" t="s">
        <v>402</v>
      </c>
      <c r="I115" s="78" t="s">
        <v>402</v>
      </c>
      <c r="J115" s="78"/>
      <c r="K115" s="78"/>
    </row>
    <row r="116" spans="1:11" x14ac:dyDescent="0.25">
      <c r="A116" s="15" t="s">
        <v>3772</v>
      </c>
      <c r="B116" s="18" t="s">
        <v>370</v>
      </c>
      <c r="C116" s="148" t="s">
        <v>3773</v>
      </c>
      <c r="D116" s="20" t="s">
        <v>431</v>
      </c>
      <c r="E116" s="20">
        <v>220</v>
      </c>
      <c r="F116" s="18" t="s">
        <v>410</v>
      </c>
      <c r="G116" s="19" t="s">
        <v>214</v>
      </c>
      <c r="H116" s="78" t="s">
        <v>402</v>
      </c>
      <c r="I116" s="78" t="s">
        <v>402</v>
      </c>
      <c r="J116" s="78"/>
      <c r="K116" s="78" t="s">
        <v>402</v>
      </c>
    </row>
    <row r="117" spans="1:11" x14ac:dyDescent="0.25">
      <c r="A117" s="15" t="s">
        <v>3774</v>
      </c>
      <c r="B117" s="18" t="s">
        <v>370</v>
      </c>
      <c r="C117" s="148" t="s">
        <v>3775</v>
      </c>
      <c r="D117" s="20" t="s">
        <v>431</v>
      </c>
      <c r="E117" s="20">
        <v>330</v>
      </c>
      <c r="F117" s="20" t="s">
        <v>3679</v>
      </c>
      <c r="G117" s="19" t="s">
        <v>214</v>
      </c>
      <c r="H117" s="78" t="s">
        <v>402</v>
      </c>
      <c r="I117" s="78" t="s">
        <v>402</v>
      </c>
      <c r="J117" s="78"/>
      <c r="K117" s="78" t="s">
        <v>402</v>
      </c>
    </row>
    <row r="118" spans="1:11" x14ac:dyDescent="0.25">
      <c r="A118" s="15" t="s">
        <v>3776</v>
      </c>
      <c r="B118" s="18" t="s">
        <v>370</v>
      </c>
      <c r="C118" s="148" t="s">
        <v>3777</v>
      </c>
      <c r="D118" s="20" t="s">
        <v>435</v>
      </c>
      <c r="E118" s="20">
        <v>70</v>
      </c>
      <c r="F118" s="18" t="s">
        <v>410</v>
      </c>
      <c r="G118" s="21" t="s">
        <v>190</v>
      </c>
      <c r="H118" s="78" t="s">
        <v>402</v>
      </c>
      <c r="I118" s="78" t="s">
        <v>402</v>
      </c>
      <c r="J118" s="78"/>
      <c r="K118" s="78"/>
    </row>
    <row r="119" spans="1:11" x14ac:dyDescent="0.25">
      <c r="A119" s="15" t="s">
        <v>3778</v>
      </c>
      <c r="B119" s="18" t="s">
        <v>370</v>
      </c>
      <c r="C119" s="148" t="s">
        <v>3779</v>
      </c>
      <c r="D119" s="20" t="s">
        <v>435</v>
      </c>
      <c r="E119" s="20">
        <v>100</v>
      </c>
      <c r="F119" s="18" t="s">
        <v>405</v>
      </c>
      <c r="G119" s="21" t="s">
        <v>194</v>
      </c>
      <c r="H119" s="78" t="s">
        <v>402</v>
      </c>
      <c r="I119" s="78" t="s">
        <v>402</v>
      </c>
      <c r="J119" s="78"/>
      <c r="K119" s="78"/>
    </row>
    <row r="120" spans="1:11" x14ac:dyDescent="0.25">
      <c r="A120" s="15" t="s">
        <v>3780</v>
      </c>
      <c r="B120" s="18" t="s">
        <v>370</v>
      </c>
      <c r="C120" s="148" t="s">
        <v>3781</v>
      </c>
      <c r="D120" s="20" t="s">
        <v>435</v>
      </c>
      <c r="E120" s="20">
        <v>160</v>
      </c>
      <c r="F120" s="18" t="s">
        <v>401</v>
      </c>
      <c r="G120" s="21" t="s">
        <v>202</v>
      </c>
      <c r="H120" s="78" t="s">
        <v>402</v>
      </c>
      <c r="I120" s="78" t="s">
        <v>402</v>
      </c>
      <c r="J120" s="78"/>
      <c r="K120" s="78"/>
    </row>
    <row r="121" spans="1:11" x14ac:dyDescent="0.25">
      <c r="A121" s="15" t="s">
        <v>3782</v>
      </c>
      <c r="B121" s="18" t="s">
        <v>370</v>
      </c>
      <c r="C121" s="148" t="s">
        <v>3783</v>
      </c>
      <c r="D121" s="20" t="s">
        <v>435</v>
      </c>
      <c r="E121" s="20">
        <v>170</v>
      </c>
      <c r="F121" s="18" t="s">
        <v>410</v>
      </c>
      <c r="G121" s="19" t="s">
        <v>214</v>
      </c>
      <c r="H121" s="78" t="s">
        <v>402</v>
      </c>
      <c r="I121" s="78" t="s">
        <v>402</v>
      </c>
      <c r="J121" s="78"/>
      <c r="K121" s="78" t="s">
        <v>402</v>
      </c>
    </row>
    <row r="122" spans="1:11" x14ac:dyDescent="0.25">
      <c r="A122" s="15" t="s">
        <v>1863</v>
      </c>
      <c r="B122" s="18" t="s">
        <v>370</v>
      </c>
      <c r="C122" s="148" t="s">
        <v>3784</v>
      </c>
      <c r="D122" s="20" t="s">
        <v>435</v>
      </c>
      <c r="E122" s="20">
        <v>80</v>
      </c>
      <c r="F122" s="18" t="s">
        <v>410</v>
      </c>
      <c r="G122" s="21" t="s">
        <v>190</v>
      </c>
      <c r="H122" s="78" t="s">
        <v>402</v>
      </c>
      <c r="I122" s="78" t="s">
        <v>402</v>
      </c>
      <c r="J122" s="78"/>
      <c r="K122" s="78"/>
    </row>
    <row r="123" spans="1:11" x14ac:dyDescent="0.25">
      <c r="A123" s="15" t="s">
        <v>1830</v>
      </c>
      <c r="B123" s="18" t="s">
        <v>370</v>
      </c>
      <c r="C123" s="148" t="s">
        <v>3785</v>
      </c>
      <c r="D123" s="20" t="s">
        <v>435</v>
      </c>
      <c r="E123" s="20">
        <v>140</v>
      </c>
      <c r="F123" s="18" t="s">
        <v>405</v>
      </c>
      <c r="G123" s="21" t="s">
        <v>198</v>
      </c>
      <c r="H123" s="78" t="s">
        <v>402</v>
      </c>
      <c r="I123" s="78" t="s">
        <v>402</v>
      </c>
      <c r="J123" s="78"/>
      <c r="K123" s="78"/>
    </row>
    <row r="124" spans="1:11" x14ac:dyDescent="0.25">
      <c r="A124" s="15" t="s">
        <v>1896</v>
      </c>
      <c r="B124" s="18" t="s">
        <v>370</v>
      </c>
      <c r="C124" s="148" t="s">
        <v>3786</v>
      </c>
      <c r="D124" s="20" t="s">
        <v>435</v>
      </c>
      <c r="E124" s="20">
        <v>70</v>
      </c>
      <c r="F124" s="18" t="s">
        <v>410</v>
      </c>
      <c r="G124" s="21" t="s">
        <v>190</v>
      </c>
      <c r="H124" s="78" t="s">
        <v>402</v>
      </c>
      <c r="I124" s="78" t="s">
        <v>402</v>
      </c>
      <c r="J124" s="78"/>
      <c r="K124" s="78"/>
    </row>
    <row r="125" spans="1:11" x14ac:dyDescent="0.25">
      <c r="A125" s="15" t="s">
        <v>1889</v>
      </c>
      <c r="B125" s="18" t="s">
        <v>370</v>
      </c>
      <c r="C125" s="148" t="s">
        <v>3787</v>
      </c>
      <c r="D125" s="20" t="s">
        <v>435</v>
      </c>
      <c r="E125" s="20">
        <v>110</v>
      </c>
      <c r="F125" s="18" t="s">
        <v>405</v>
      </c>
      <c r="G125" s="21" t="s">
        <v>202</v>
      </c>
      <c r="H125" s="78" t="s">
        <v>402</v>
      </c>
      <c r="I125" s="78" t="s">
        <v>402</v>
      </c>
      <c r="J125" s="78"/>
      <c r="K125" s="78"/>
    </row>
    <row r="126" spans="1:11" x14ac:dyDescent="0.25">
      <c r="A126" s="15" t="s">
        <v>3788</v>
      </c>
      <c r="B126" s="18" t="s">
        <v>370</v>
      </c>
      <c r="C126" s="148" t="s">
        <v>3789</v>
      </c>
      <c r="D126" s="20" t="s">
        <v>435</v>
      </c>
      <c r="E126" s="20">
        <v>70</v>
      </c>
      <c r="F126" s="18" t="s">
        <v>410</v>
      </c>
      <c r="G126" s="21" t="s">
        <v>190</v>
      </c>
      <c r="H126" s="78" t="s">
        <v>402</v>
      </c>
      <c r="I126" s="78" t="s">
        <v>402</v>
      </c>
      <c r="J126" s="78"/>
      <c r="K126" s="78"/>
    </row>
    <row r="127" spans="1:11" x14ac:dyDescent="0.25">
      <c r="A127" s="15" t="s">
        <v>3790</v>
      </c>
      <c r="B127" s="18" t="s">
        <v>370</v>
      </c>
      <c r="C127" s="148" t="s">
        <v>3791</v>
      </c>
      <c r="D127" s="20" t="s">
        <v>435</v>
      </c>
      <c r="E127" s="20">
        <v>100</v>
      </c>
      <c r="F127" s="18" t="s">
        <v>405</v>
      </c>
      <c r="G127" s="21" t="s">
        <v>198</v>
      </c>
      <c r="H127" s="78" t="s">
        <v>402</v>
      </c>
      <c r="I127" s="78" t="s">
        <v>402</v>
      </c>
      <c r="J127" s="78"/>
      <c r="K127" s="78"/>
    </row>
    <row r="128" spans="1:11" x14ac:dyDescent="0.25">
      <c r="A128" s="15" t="s">
        <v>3792</v>
      </c>
      <c r="B128" s="18" t="s">
        <v>370</v>
      </c>
      <c r="C128" s="148" t="s">
        <v>3793</v>
      </c>
      <c r="D128" s="20" t="s">
        <v>419</v>
      </c>
      <c r="E128" s="20">
        <v>70</v>
      </c>
      <c r="F128" s="18" t="s">
        <v>410</v>
      </c>
      <c r="G128" s="21" t="s">
        <v>190</v>
      </c>
      <c r="H128" s="78" t="s">
        <v>402</v>
      </c>
      <c r="I128" s="78" t="s">
        <v>402</v>
      </c>
      <c r="J128" s="78"/>
      <c r="K128" s="78"/>
    </row>
    <row r="129" spans="1:11" x14ac:dyDescent="0.25">
      <c r="A129" s="15" t="s">
        <v>3794</v>
      </c>
      <c r="B129" s="18" t="s">
        <v>370</v>
      </c>
      <c r="C129" s="148" t="s">
        <v>3795</v>
      </c>
      <c r="D129" s="20" t="s">
        <v>419</v>
      </c>
      <c r="E129" s="20">
        <v>120</v>
      </c>
      <c r="F129" s="18" t="s">
        <v>405</v>
      </c>
      <c r="G129" s="21" t="s">
        <v>202</v>
      </c>
      <c r="H129" s="78" t="s">
        <v>402</v>
      </c>
      <c r="I129" s="78" t="s">
        <v>402</v>
      </c>
      <c r="J129" s="78"/>
      <c r="K129" s="78"/>
    </row>
    <row r="130" spans="1:11" x14ac:dyDescent="0.25">
      <c r="A130" s="15" t="s">
        <v>1258</v>
      </c>
      <c r="B130" s="18" t="s">
        <v>370</v>
      </c>
      <c r="C130" s="148" t="s">
        <v>3796</v>
      </c>
      <c r="D130" s="20" t="s">
        <v>419</v>
      </c>
      <c r="E130" s="20">
        <v>90</v>
      </c>
      <c r="F130" s="18" t="s">
        <v>410</v>
      </c>
      <c r="G130" s="21" t="s">
        <v>190</v>
      </c>
      <c r="H130" s="78" t="s">
        <v>402</v>
      </c>
      <c r="I130" s="78" t="s">
        <v>402</v>
      </c>
      <c r="J130" s="78"/>
      <c r="K130" s="78"/>
    </row>
    <row r="131" spans="1:11" x14ac:dyDescent="0.25">
      <c r="A131" s="15" t="s">
        <v>2350</v>
      </c>
      <c r="B131" s="18" t="s">
        <v>370</v>
      </c>
      <c r="C131" s="148" t="s">
        <v>3797</v>
      </c>
      <c r="D131" s="20" t="s">
        <v>419</v>
      </c>
      <c r="E131" s="20">
        <v>70</v>
      </c>
      <c r="F131" s="18" t="s">
        <v>410</v>
      </c>
      <c r="G131" s="21" t="s">
        <v>190</v>
      </c>
      <c r="H131" s="78" t="s">
        <v>402</v>
      </c>
      <c r="I131" s="78" t="s">
        <v>402</v>
      </c>
      <c r="J131" s="78"/>
      <c r="K131" s="78"/>
    </row>
    <row r="132" spans="1:11" x14ac:dyDescent="0.25">
      <c r="A132" s="15" t="s">
        <v>2351</v>
      </c>
      <c r="B132" s="18" t="s">
        <v>370</v>
      </c>
      <c r="C132" s="148" t="s">
        <v>3798</v>
      </c>
      <c r="D132" s="20" t="s">
        <v>419</v>
      </c>
      <c r="E132" s="20">
        <v>130</v>
      </c>
      <c r="F132" s="18" t="s">
        <v>405</v>
      </c>
      <c r="G132" s="21" t="s">
        <v>194</v>
      </c>
      <c r="H132" s="78" t="s">
        <v>402</v>
      </c>
      <c r="I132" s="78" t="s">
        <v>402</v>
      </c>
      <c r="J132" s="78"/>
      <c r="K132" s="78"/>
    </row>
    <row r="133" spans="1:11" x14ac:dyDescent="0.25">
      <c r="A133" s="15" t="s">
        <v>3799</v>
      </c>
      <c r="B133" s="18" t="s">
        <v>370</v>
      </c>
      <c r="C133" s="148" t="s">
        <v>3800</v>
      </c>
      <c r="D133" s="20" t="s">
        <v>419</v>
      </c>
      <c r="E133" s="20">
        <v>120</v>
      </c>
      <c r="F133" s="18" t="s">
        <v>410</v>
      </c>
      <c r="G133" s="21" t="s">
        <v>194</v>
      </c>
      <c r="H133" s="78" t="s">
        <v>402</v>
      </c>
      <c r="I133" s="78" t="s">
        <v>402</v>
      </c>
      <c r="J133" s="78"/>
      <c r="K133" s="78"/>
    </row>
    <row r="134" spans="1:11" x14ac:dyDescent="0.25">
      <c r="A134" s="15" t="s">
        <v>2406</v>
      </c>
      <c r="B134" s="18" t="s">
        <v>370</v>
      </c>
      <c r="C134" s="148" t="s">
        <v>3801</v>
      </c>
      <c r="D134" s="20" t="s">
        <v>419</v>
      </c>
      <c r="E134" s="20">
        <v>70</v>
      </c>
      <c r="F134" s="18" t="s">
        <v>410</v>
      </c>
      <c r="G134" s="21" t="s">
        <v>190</v>
      </c>
      <c r="H134" s="78" t="s">
        <v>402</v>
      </c>
      <c r="I134" s="78" t="s">
        <v>402</v>
      </c>
      <c r="J134" s="78"/>
      <c r="K134" s="78"/>
    </row>
    <row r="135" spans="1:11" x14ac:dyDescent="0.25">
      <c r="A135" s="15" t="s">
        <v>2407</v>
      </c>
      <c r="B135" s="18" t="s">
        <v>370</v>
      </c>
      <c r="C135" s="148" t="s">
        <v>3802</v>
      </c>
      <c r="D135" s="20" t="s">
        <v>419</v>
      </c>
      <c r="E135" s="20">
        <v>120</v>
      </c>
      <c r="F135" s="18" t="s">
        <v>405</v>
      </c>
      <c r="G135" s="21" t="s">
        <v>194</v>
      </c>
      <c r="H135" s="78" t="s">
        <v>402</v>
      </c>
      <c r="I135" s="78" t="s">
        <v>402</v>
      </c>
      <c r="J135" s="78"/>
      <c r="K135" s="78"/>
    </row>
    <row r="136" spans="1:11" x14ac:dyDescent="0.25">
      <c r="A136" s="15" t="s">
        <v>3803</v>
      </c>
      <c r="B136" s="18" t="s">
        <v>370</v>
      </c>
      <c r="C136" s="148" t="s">
        <v>3804</v>
      </c>
      <c r="D136" s="20" t="s">
        <v>419</v>
      </c>
      <c r="E136" s="20">
        <v>170</v>
      </c>
      <c r="F136" s="18" t="s">
        <v>401</v>
      </c>
      <c r="G136" s="21" t="s">
        <v>198</v>
      </c>
      <c r="H136" s="78" t="s">
        <v>402</v>
      </c>
      <c r="I136" s="78" t="s">
        <v>402</v>
      </c>
      <c r="J136" s="78"/>
      <c r="K136" s="78"/>
    </row>
    <row r="137" spans="1:11" x14ac:dyDescent="0.25">
      <c r="A137" s="15" t="s">
        <v>3805</v>
      </c>
      <c r="B137" s="18" t="s">
        <v>370</v>
      </c>
      <c r="C137" s="148" t="s">
        <v>3806</v>
      </c>
      <c r="D137" s="20" t="s">
        <v>419</v>
      </c>
      <c r="E137" s="20">
        <v>100</v>
      </c>
      <c r="F137" s="18" t="s">
        <v>410</v>
      </c>
      <c r="G137" s="21" t="s">
        <v>190</v>
      </c>
      <c r="H137" s="78" t="s">
        <v>402</v>
      </c>
      <c r="I137" s="78" t="s">
        <v>402</v>
      </c>
      <c r="J137" s="78"/>
      <c r="K137" s="78"/>
    </row>
    <row r="138" spans="1:11" x14ac:dyDescent="0.25">
      <c r="A138" s="15" t="s">
        <v>3807</v>
      </c>
      <c r="B138" s="18" t="s">
        <v>370</v>
      </c>
      <c r="C138" s="148" t="s">
        <v>3808</v>
      </c>
      <c r="D138" s="20" t="s">
        <v>419</v>
      </c>
      <c r="E138" s="20">
        <v>190</v>
      </c>
      <c r="F138" s="18" t="s">
        <v>405</v>
      </c>
      <c r="G138" s="21" t="s">
        <v>202</v>
      </c>
      <c r="H138" s="78" t="s">
        <v>402</v>
      </c>
      <c r="I138" s="78" t="s">
        <v>402</v>
      </c>
      <c r="J138" s="78"/>
      <c r="K138" s="78"/>
    </row>
    <row r="139" spans="1:11" x14ac:dyDescent="0.25">
      <c r="A139" s="15" t="s">
        <v>3809</v>
      </c>
      <c r="B139" s="18" t="s">
        <v>370</v>
      </c>
      <c r="C139" s="148" t="s">
        <v>3810</v>
      </c>
      <c r="D139" s="20" t="s">
        <v>419</v>
      </c>
      <c r="E139" s="20">
        <v>220</v>
      </c>
      <c r="F139" s="18" t="s">
        <v>410</v>
      </c>
      <c r="G139" s="19" t="s">
        <v>214</v>
      </c>
      <c r="H139" s="78" t="s">
        <v>402</v>
      </c>
      <c r="I139" s="78" t="s">
        <v>402</v>
      </c>
      <c r="J139" s="78"/>
      <c r="K139" s="78" t="s">
        <v>402</v>
      </c>
    </row>
    <row r="140" spans="1:11" x14ac:dyDescent="0.25">
      <c r="A140" s="15" t="s">
        <v>3811</v>
      </c>
      <c r="B140" s="18" t="s">
        <v>370</v>
      </c>
      <c r="C140" s="148" t="s">
        <v>3812</v>
      </c>
      <c r="D140" s="20" t="s">
        <v>419</v>
      </c>
      <c r="E140" s="20">
        <v>230</v>
      </c>
      <c r="F140" s="18" t="s">
        <v>410</v>
      </c>
      <c r="G140" s="19" t="s">
        <v>214</v>
      </c>
      <c r="H140" s="78" t="s">
        <v>402</v>
      </c>
      <c r="I140" s="78" t="s">
        <v>402</v>
      </c>
      <c r="J140" s="78"/>
      <c r="K140" s="78" t="s">
        <v>402</v>
      </c>
    </row>
    <row r="141" spans="1:11" x14ac:dyDescent="0.25">
      <c r="A141" s="15" t="s">
        <v>626</v>
      </c>
      <c r="B141" s="18" t="s">
        <v>370</v>
      </c>
      <c r="C141" s="148" t="s">
        <v>3813</v>
      </c>
      <c r="D141" s="20" t="s">
        <v>414</v>
      </c>
      <c r="E141" s="20">
        <v>150</v>
      </c>
      <c r="F141" s="18" t="s">
        <v>410</v>
      </c>
      <c r="G141" s="21" t="s">
        <v>198</v>
      </c>
      <c r="H141" s="78" t="s">
        <v>402</v>
      </c>
      <c r="I141" s="78" t="s">
        <v>402</v>
      </c>
      <c r="J141" s="78"/>
      <c r="K141" s="78"/>
    </row>
    <row r="142" spans="1:11" x14ac:dyDescent="0.25">
      <c r="A142" s="15" t="s">
        <v>3814</v>
      </c>
      <c r="B142" s="18" t="s">
        <v>370</v>
      </c>
      <c r="C142" s="148" t="s">
        <v>3815</v>
      </c>
      <c r="D142" s="20" t="s">
        <v>414</v>
      </c>
      <c r="E142" s="20">
        <v>220</v>
      </c>
      <c r="F142" s="18" t="s">
        <v>410</v>
      </c>
      <c r="G142" s="19" t="s">
        <v>214</v>
      </c>
      <c r="H142" s="78" t="s">
        <v>402</v>
      </c>
      <c r="I142" s="78" t="s">
        <v>402</v>
      </c>
      <c r="J142" s="78"/>
      <c r="K142" s="78" t="s">
        <v>402</v>
      </c>
    </row>
    <row r="143" spans="1:11" x14ac:dyDescent="0.25">
      <c r="A143" s="15" t="s">
        <v>3816</v>
      </c>
      <c r="B143" s="18" t="s">
        <v>370</v>
      </c>
      <c r="C143" s="148" t="s">
        <v>3817</v>
      </c>
      <c r="D143" s="20" t="s">
        <v>414</v>
      </c>
      <c r="E143" s="20">
        <v>340</v>
      </c>
      <c r="F143" s="20" t="s">
        <v>3679</v>
      </c>
      <c r="G143" s="19" t="s">
        <v>214</v>
      </c>
      <c r="H143" s="78" t="s">
        <v>402</v>
      </c>
      <c r="I143" s="78" t="s">
        <v>402</v>
      </c>
      <c r="J143" s="78"/>
      <c r="K143" s="78" t="s">
        <v>402</v>
      </c>
    </row>
    <row r="144" spans="1:11" x14ac:dyDescent="0.25">
      <c r="A144" s="15" t="s">
        <v>467</v>
      </c>
      <c r="B144" s="18" t="s">
        <v>370</v>
      </c>
      <c r="C144" s="148" t="s">
        <v>3818</v>
      </c>
      <c r="D144" s="20" t="s">
        <v>414</v>
      </c>
      <c r="E144" s="20">
        <v>70</v>
      </c>
      <c r="F144" s="18" t="s">
        <v>410</v>
      </c>
      <c r="G144" s="21" t="s">
        <v>190</v>
      </c>
      <c r="H144" s="78" t="s">
        <v>402</v>
      </c>
      <c r="I144" s="78" t="s">
        <v>402</v>
      </c>
      <c r="J144" s="78"/>
      <c r="K144" s="78"/>
    </row>
    <row r="145" spans="1:11" x14ac:dyDescent="0.25">
      <c r="A145" s="15" t="s">
        <v>451</v>
      </c>
      <c r="B145" s="18" t="s">
        <v>370</v>
      </c>
      <c r="C145" s="148" t="s">
        <v>3819</v>
      </c>
      <c r="D145" s="20" t="s">
        <v>414</v>
      </c>
      <c r="E145" s="20">
        <v>110</v>
      </c>
      <c r="F145" s="18" t="s">
        <v>405</v>
      </c>
      <c r="G145" s="21" t="s">
        <v>198</v>
      </c>
      <c r="H145" s="78" t="s">
        <v>402</v>
      </c>
      <c r="I145" s="78" t="s">
        <v>402</v>
      </c>
      <c r="J145" s="78"/>
      <c r="K145" s="78"/>
    </row>
    <row r="146" spans="1:11" x14ac:dyDescent="0.25">
      <c r="A146" s="15" t="s">
        <v>2326</v>
      </c>
      <c r="B146" s="18" t="s">
        <v>370</v>
      </c>
      <c r="C146" s="148" t="s">
        <v>3820</v>
      </c>
      <c r="D146" s="20" t="s">
        <v>414</v>
      </c>
      <c r="E146" s="20">
        <v>70</v>
      </c>
      <c r="F146" s="18" t="s">
        <v>410</v>
      </c>
      <c r="G146" s="21" t="s">
        <v>190</v>
      </c>
      <c r="H146" s="78" t="s">
        <v>402</v>
      </c>
      <c r="I146" s="78" t="s">
        <v>402</v>
      </c>
      <c r="J146" s="78"/>
      <c r="K146" s="78"/>
    </row>
    <row r="147" spans="1:11" x14ac:dyDescent="0.25">
      <c r="A147" s="15" t="s">
        <v>2326</v>
      </c>
      <c r="B147" s="18" t="s">
        <v>370</v>
      </c>
      <c r="C147" s="148" t="s">
        <v>3821</v>
      </c>
      <c r="D147" s="20" t="s">
        <v>414</v>
      </c>
      <c r="E147" s="20">
        <v>60</v>
      </c>
      <c r="F147" s="18" t="s">
        <v>410</v>
      </c>
      <c r="G147" s="21" t="s">
        <v>190</v>
      </c>
      <c r="H147" s="78" t="s">
        <v>402</v>
      </c>
      <c r="I147" s="78" t="s">
        <v>402</v>
      </c>
      <c r="J147" s="78"/>
      <c r="K147" s="78"/>
    </row>
    <row r="148" spans="1:11" x14ac:dyDescent="0.25">
      <c r="A148" s="15" t="s">
        <v>2327</v>
      </c>
      <c r="B148" s="18" t="s">
        <v>370</v>
      </c>
      <c r="C148" s="148" t="s">
        <v>3822</v>
      </c>
      <c r="D148" s="20" t="s">
        <v>414</v>
      </c>
      <c r="E148" s="20">
        <v>90</v>
      </c>
      <c r="F148" s="18" t="s">
        <v>405</v>
      </c>
      <c r="G148" s="21" t="s">
        <v>198</v>
      </c>
      <c r="H148" s="78" t="s">
        <v>402</v>
      </c>
      <c r="I148" s="78" t="s">
        <v>402</v>
      </c>
      <c r="J148" s="78"/>
      <c r="K148" s="78"/>
    </row>
    <row r="149" spans="1:11" x14ac:dyDescent="0.25">
      <c r="A149" s="15" t="s">
        <v>3066</v>
      </c>
      <c r="B149" s="18" t="s">
        <v>370</v>
      </c>
      <c r="C149" s="148" t="s">
        <v>3823</v>
      </c>
      <c r="D149" s="20" t="s">
        <v>414</v>
      </c>
      <c r="E149" s="20">
        <v>120</v>
      </c>
      <c r="F149" s="18" t="s">
        <v>410</v>
      </c>
      <c r="G149" s="21" t="s">
        <v>202</v>
      </c>
      <c r="H149" s="78" t="s">
        <v>402</v>
      </c>
      <c r="I149" s="78" t="s">
        <v>402</v>
      </c>
      <c r="J149" s="78"/>
      <c r="K149" s="78"/>
    </row>
    <row r="150" spans="1:11" x14ac:dyDescent="0.25">
      <c r="A150" s="15" t="s">
        <v>3109</v>
      </c>
      <c r="B150" s="18" t="s">
        <v>370</v>
      </c>
      <c r="C150" s="148" t="s">
        <v>3824</v>
      </c>
      <c r="D150" s="20" t="s">
        <v>414</v>
      </c>
      <c r="E150" s="20">
        <v>130</v>
      </c>
      <c r="F150" s="18" t="s">
        <v>410</v>
      </c>
      <c r="G150" s="21" t="s">
        <v>198</v>
      </c>
      <c r="H150" s="78" t="s">
        <v>402</v>
      </c>
      <c r="I150" s="78" t="s">
        <v>402</v>
      </c>
      <c r="J150" s="78"/>
      <c r="K150" s="78"/>
    </row>
    <row r="151" spans="1:11" x14ac:dyDescent="0.25">
      <c r="A151" s="15" t="s">
        <v>3825</v>
      </c>
      <c r="B151" s="18" t="s">
        <v>370</v>
      </c>
      <c r="C151" s="148" t="s">
        <v>3826</v>
      </c>
      <c r="D151" s="20" t="s">
        <v>414</v>
      </c>
      <c r="E151" s="20">
        <v>60</v>
      </c>
      <c r="F151" s="18" t="s">
        <v>410</v>
      </c>
      <c r="G151" s="21" t="s">
        <v>190</v>
      </c>
      <c r="H151" s="78" t="s">
        <v>402</v>
      </c>
      <c r="I151" s="78" t="s">
        <v>402</v>
      </c>
      <c r="J151" s="78"/>
      <c r="K151" s="78"/>
    </row>
    <row r="152" spans="1:11" x14ac:dyDescent="0.25">
      <c r="A152" s="15" t="s">
        <v>3827</v>
      </c>
      <c r="B152" s="18" t="s">
        <v>370</v>
      </c>
      <c r="C152" s="148" t="s">
        <v>3828</v>
      </c>
      <c r="D152" s="20" t="s">
        <v>414</v>
      </c>
      <c r="E152" s="20">
        <v>80</v>
      </c>
      <c r="F152" s="18" t="s">
        <v>405</v>
      </c>
      <c r="G152" s="21" t="s">
        <v>194</v>
      </c>
      <c r="H152" s="78" t="s">
        <v>402</v>
      </c>
      <c r="I152" s="78" t="s">
        <v>402</v>
      </c>
      <c r="J152" s="78"/>
      <c r="K152" s="78"/>
    </row>
    <row r="153" spans="1:11" x14ac:dyDescent="0.25">
      <c r="A153" s="15" t="s">
        <v>3829</v>
      </c>
      <c r="B153" s="18" t="s">
        <v>370</v>
      </c>
      <c r="C153" s="148" t="s">
        <v>3830</v>
      </c>
      <c r="D153" s="20" t="s">
        <v>414</v>
      </c>
      <c r="E153" s="20">
        <v>70</v>
      </c>
      <c r="F153" s="18" t="s">
        <v>410</v>
      </c>
      <c r="G153" s="21" t="s">
        <v>190</v>
      </c>
      <c r="H153" s="78" t="s">
        <v>402</v>
      </c>
      <c r="I153" s="78" t="s">
        <v>402</v>
      </c>
      <c r="J153" s="78"/>
      <c r="K153" s="78"/>
    </row>
    <row r="154" spans="1:11" x14ac:dyDescent="0.25">
      <c r="A154" s="15" t="s">
        <v>3829</v>
      </c>
      <c r="B154" s="18" t="s">
        <v>370</v>
      </c>
      <c r="C154" s="148" t="s">
        <v>3831</v>
      </c>
      <c r="D154" s="20" t="s">
        <v>414</v>
      </c>
      <c r="E154" s="20">
        <v>70</v>
      </c>
      <c r="F154" s="18" t="s">
        <v>410</v>
      </c>
      <c r="G154" s="21" t="s">
        <v>190</v>
      </c>
      <c r="H154" s="78" t="s">
        <v>402</v>
      </c>
      <c r="I154" s="78" t="s">
        <v>402</v>
      </c>
      <c r="J154" s="78"/>
      <c r="K154" s="78"/>
    </row>
    <row r="155" spans="1:11" x14ac:dyDescent="0.25">
      <c r="A155" s="15" t="s">
        <v>3832</v>
      </c>
      <c r="B155" s="18" t="s">
        <v>370</v>
      </c>
      <c r="C155" s="148" t="s">
        <v>3833</v>
      </c>
      <c r="D155" s="20" t="s">
        <v>414</v>
      </c>
      <c r="E155" s="20">
        <v>130</v>
      </c>
      <c r="F155" s="18" t="s">
        <v>405</v>
      </c>
      <c r="G155" s="21" t="s">
        <v>194</v>
      </c>
      <c r="H155" s="78" t="s">
        <v>402</v>
      </c>
      <c r="I155" s="78" t="s">
        <v>402</v>
      </c>
      <c r="J155" s="78"/>
      <c r="K155" s="78"/>
    </row>
    <row r="156" spans="1:11" x14ac:dyDescent="0.25">
      <c r="A156" s="15" t="s">
        <v>3834</v>
      </c>
      <c r="B156" s="18" t="s">
        <v>370</v>
      </c>
      <c r="C156" s="148" t="s">
        <v>3835</v>
      </c>
      <c r="D156" s="20" t="s">
        <v>414</v>
      </c>
      <c r="E156" s="20">
        <v>200</v>
      </c>
      <c r="F156" s="18" t="s">
        <v>410</v>
      </c>
      <c r="G156" s="19" t="s">
        <v>214</v>
      </c>
      <c r="H156" s="78" t="s">
        <v>402</v>
      </c>
      <c r="I156" s="78" t="s">
        <v>402</v>
      </c>
      <c r="J156" s="78"/>
      <c r="K156" s="78" t="s">
        <v>402</v>
      </c>
    </row>
    <row r="157" spans="1:11" x14ac:dyDescent="0.25">
      <c r="A157" s="15" t="s">
        <v>3836</v>
      </c>
      <c r="B157" s="18" t="s">
        <v>370</v>
      </c>
      <c r="C157" s="148" t="s">
        <v>3837</v>
      </c>
      <c r="D157" s="20" t="s">
        <v>490</v>
      </c>
      <c r="E157" s="20"/>
      <c r="F157" s="20" t="s">
        <v>1562</v>
      </c>
      <c r="G157" s="21" t="s">
        <v>194</v>
      </c>
      <c r="H157" s="78" t="s">
        <v>402</v>
      </c>
      <c r="I157" s="78" t="s">
        <v>402</v>
      </c>
      <c r="J157" s="78"/>
      <c r="K157" s="78"/>
    </row>
    <row r="158" spans="1:11" x14ac:dyDescent="0.25">
      <c r="A158" s="15" t="s">
        <v>3838</v>
      </c>
      <c r="B158" s="18" t="s">
        <v>370</v>
      </c>
      <c r="C158" s="148" t="s">
        <v>3839</v>
      </c>
      <c r="D158" s="20" t="s">
        <v>490</v>
      </c>
      <c r="E158" s="20"/>
      <c r="F158" s="20" t="s">
        <v>1085</v>
      </c>
      <c r="G158" s="21" t="s">
        <v>194</v>
      </c>
      <c r="H158" s="78" t="s">
        <v>402</v>
      </c>
      <c r="I158" s="78" t="s">
        <v>402</v>
      </c>
      <c r="J158" s="78"/>
      <c r="K158" s="78"/>
    </row>
    <row r="159" spans="1:11" x14ac:dyDescent="0.25">
      <c r="A159" s="15" t="s">
        <v>3840</v>
      </c>
      <c r="B159" s="18" t="s">
        <v>370</v>
      </c>
      <c r="C159" s="148" t="s">
        <v>3841</v>
      </c>
      <c r="D159" s="20" t="s">
        <v>490</v>
      </c>
      <c r="E159" s="20"/>
      <c r="F159" s="20" t="s">
        <v>1562</v>
      </c>
      <c r="G159" s="21" t="s">
        <v>194</v>
      </c>
      <c r="H159" s="78" t="s">
        <v>402</v>
      </c>
      <c r="I159" s="78" t="s">
        <v>402</v>
      </c>
      <c r="J159" s="78"/>
      <c r="K159" s="78"/>
    </row>
    <row r="160" spans="1:11" x14ac:dyDescent="0.25">
      <c r="A160" s="15" t="s">
        <v>2358</v>
      </c>
      <c r="B160" s="18" t="s">
        <v>370</v>
      </c>
      <c r="C160" s="148" t="s">
        <v>3842</v>
      </c>
      <c r="D160" s="20" t="s">
        <v>490</v>
      </c>
      <c r="E160" s="20"/>
      <c r="F160" s="20" t="s">
        <v>1562</v>
      </c>
      <c r="G160" s="21" t="s">
        <v>194</v>
      </c>
      <c r="H160" s="78" t="s">
        <v>402</v>
      </c>
      <c r="I160" s="78" t="s">
        <v>402</v>
      </c>
      <c r="J160" s="78"/>
      <c r="K160" s="78"/>
    </row>
    <row r="161" spans="1:11" x14ac:dyDescent="0.25">
      <c r="A161" s="15" t="s">
        <v>601</v>
      </c>
      <c r="B161" s="18" t="s">
        <v>370</v>
      </c>
      <c r="C161" s="148" t="s">
        <v>3843</v>
      </c>
      <c r="D161" s="20" t="s">
        <v>490</v>
      </c>
      <c r="E161" s="20"/>
      <c r="F161" s="20" t="s">
        <v>1562</v>
      </c>
      <c r="G161" s="21" t="s">
        <v>194</v>
      </c>
      <c r="H161" s="78" t="s">
        <v>402</v>
      </c>
      <c r="I161" s="78" t="s">
        <v>402</v>
      </c>
      <c r="J161" s="78"/>
      <c r="K161" s="78"/>
    </row>
    <row r="162" spans="1:11" x14ac:dyDescent="0.25">
      <c r="A162" s="15" t="s">
        <v>696</v>
      </c>
      <c r="B162" s="18" t="s">
        <v>370</v>
      </c>
      <c r="C162" s="148" t="s">
        <v>3844</v>
      </c>
      <c r="D162" s="20" t="s">
        <v>490</v>
      </c>
      <c r="E162" s="20"/>
      <c r="F162" s="20" t="s">
        <v>1562</v>
      </c>
      <c r="G162" s="21" t="s">
        <v>194</v>
      </c>
      <c r="H162" s="78" t="s">
        <v>402</v>
      </c>
      <c r="I162" s="78" t="s">
        <v>402</v>
      </c>
      <c r="J162" s="78"/>
      <c r="K162" s="78"/>
    </row>
    <row r="163" spans="1:11" x14ac:dyDescent="0.25">
      <c r="A163" s="15" t="s">
        <v>1109</v>
      </c>
      <c r="B163" s="18" t="s">
        <v>370</v>
      </c>
      <c r="C163" s="148" t="s">
        <v>3845</v>
      </c>
      <c r="D163" s="20" t="s">
        <v>490</v>
      </c>
      <c r="E163" s="20"/>
      <c r="F163" s="20" t="s">
        <v>1562</v>
      </c>
      <c r="G163" s="21" t="s">
        <v>194</v>
      </c>
      <c r="H163" s="78" t="s">
        <v>402</v>
      </c>
      <c r="I163" s="78" t="s">
        <v>402</v>
      </c>
      <c r="J163" s="78"/>
      <c r="K163" s="78"/>
    </row>
    <row r="164" spans="1:11" x14ac:dyDescent="0.25">
      <c r="A164" s="15" t="s">
        <v>3846</v>
      </c>
      <c r="B164" s="18" t="s">
        <v>370</v>
      </c>
      <c r="C164" s="148" t="s">
        <v>3847</v>
      </c>
      <c r="D164" s="20" t="s">
        <v>490</v>
      </c>
      <c r="E164" s="20"/>
      <c r="F164" s="20" t="s">
        <v>1562</v>
      </c>
      <c r="G164" s="21" t="s">
        <v>194</v>
      </c>
      <c r="H164" s="78" t="s">
        <v>402</v>
      </c>
      <c r="I164" s="78" t="s">
        <v>402</v>
      </c>
      <c r="J164" s="78"/>
      <c r="K164" s="78"/>
    </row>
    <row r="165" spans="1:11" x14ac:dyDescent="0.25">
      <c r="A165" s="15" t="s">
        <v>1450</v>
      </c>
      <c r="B165" s="18" t="s">
        <v>370</v>
      </c>
      <c r="C165" s="148" t="s">
        <v>3848</v>
      </c>
      <c r="D165" s="20" t="s">
        <v>490</v>
      </c>
      <c r="E165" s="20"/>
      <c r="F165" s="20" t="s">
        <v>1562</v>
      </c>
      <c r="G165" s="21" t="s">
        <v>194</v>
      </c>
      <c r="H165" s="78" t="s">
        <v>402</v>
      </c>
      <c r="I165" s="78" t="s">
        <v>402</v>
      </c>
      <c r="J165" s="78"/>
      <c r="K165" s="78"/>
    </row>
    <row r="166" spans="1:11" x14ac:dyDescent="0.25">
      <c r="A166" s="15" t="s">
        <v>3849</v>
      </c>
      <c r="B166" s="18" t="s">
        <v>370</v>
      </c>
      <c r="C166" s="148" t="s">
        <v>3850</v>
      </c>
      <c r="D166" s="20" t="s">
        <v>490</v>
      </c>
      <c r="E166" s="20"/>
      <c r="F166" s="20" t="s">
        <v>1085</v>
      </c>
      <c r="G166" s="21" t="s">
        <v>194</v>
      </c>
      <c r="H166" s="78" t="s">
        <v>402</v>
      </c>
      <c r="I166" s="78" t="s">
        <v>402</v>
      </c>
      <c r="J166" s="78"/>
      <c r="K166" s="78"/>
    </row>
    <row r="167" spans="1:11" x14ac:dyDescent="0.25">
      <c r="A167" s="15" t="s">
        <v>1175</v>
      </c>
      <c r="B167" s="18" t="s">
        <v>370</v>
      </c>
      <c r="C167" s="148" t="s">
        <v>3851</v>
      </c>
      <c r="D167" s="20" t="s">
        <v>490</v>
      </c>
      <c r="E167" s="20"/>
      <c r="F167" s="20" t="s">
        <v>1562</v>
      </c>
      <c r="G167" s="21" t="s">
        <v>194</v>
      </c>
      <c r="H167" s="78" t="s">
        <v>402</v>
      </c>
      <c r="I167" s="78" t="s">
        <v>402</v>
      </c>
      <c r="J167" s="78"/>
      <c r="K167" s="78"/>
    </row>
    <row r="168" spans="1:11" x14ac:dyDescent="0.25">
      <c r="A168" s="15" t="s">
        <v>2169</v>
      </c>
      <c r="B168" s="18" t="s">
        <v>370</v>
      </c>
      <c r="C168" s="148" t="s">
        <v>3852</v>
      </c>
      <c r="D168" s="20" t="s">
        <v>490</v>
      </c>
      <c r="E168" s="20"/>
      <c r="F168" s="20" t="s">
        <v>1562</v>
      </c>
      <c r="G168" s="21" t="s">
        <v>194</v>
      </c>
      <c r="H168" s="78" t="s">
        <v>402</v>
      </c>
      <c r="I168" s="78" t="s">
        <v>402</v>
      </c>
      <c r="J168" s="78"/>
      <c r="K168" s="78"/>
    </row>
    <row r="169" spans="1:11" x14ac:dyDescent="0.25">
      <c r="A169" s="15" t="s">
        <v>1240</v>
      </c>
      <c r="B169" s="18" t="s">
        <v>370</v>
      </c>
      <c r="C169" s="148" t="s">
        <v>3853</v>
      </c>
      <c r="D169" s="20" t="s">
        <v>490</v>
      </c>
      <c r="E169" s="20"/>
      <c r="F169" s="20" t="s">
        <v>1562</v>
      </c>
      <c r="G169" s="21" t="s">
        <v>194</v>
      </c>
      <c r="H169" s="78" t="s">
        <v>402</v>
      </c>
      <c r="I169" s="78" t="s">
        <v>402</v>
      </c>
      <c r="J169" s="78"/>
      <c r="K169" s="78"/>
    </row>
    <row r="170" spans="1:11" x14ac:dyDescent="0.25">
      <c r="A170" s="15" t="s">
        <v>3854</v>
      </c>
      <c r="B170" s="18" t="s">
        <v>370</v>
      </c>
      <c r="C170" s="148" t="s">
        <v>3855</v>
      </c>
      <c r="D170" s="20" t="s">
        <v>490</v>
      </c>
      <c r="E170" s="20"/>
      <c r="F170" s="20" t="s">
        <v>1085</v>
      </c>
      <c r="G170" s="21" t="s">
        <v>202</v>
      </c>
      <c r="H170" s="78" t="s">
        <v>402</v>
      </c>
      <c r="I170" s="78" t="s">
        <v>402</v>
      </c>
      <c r="J170" s="78"/>
      <c r="K170" s="78"/>
    </row>
    <row r="171" spans="1:11" x14ac:dyDescent="0.25">
      <c r="A171" s="15" t="s">
        <v>3856</v>
      </c>
      <c r="B171" s="18" t="s">
        <v>370</v>
      </c>
      <c r="C171" s="148" t="s">
        <v>3857</v>
      </c>
      <c r="D171" s="20" t="s">
        <v>490</v>
      </c>
      <c r="E171" s="20"/>
      <c r="F171" s="20" t="s">
        <v>1562</v>
      </c>
      <c r="G171" s="21" t="s">
        <v>194</v>
      </c>
      <c r="H171" s="78" t="s">
        <v>402</v>
      </c>
      <c r="I171" s="78" t="s">
        <v>402</v>
      </c>
      <c r="J171" s="78"/>
      <c r="K171" s="78"/>
    </row>
    <row r="172" spans="1:11" x14ac:dyDescent="0.25">
      <c r="A172" s="15" t="s">
        <v>3858</v>
      </c>
      <c r="B172" s="18" t="s">
        <v>370</v>
      </c>
      <c r="C172" s="148" t="s">
        <v>3859</v>
      </c>
      <c r="D172" s="20" t="s">
        <v>490</v>
      </c>
      <c r="E172" s="20"/>
      <c r="F172" s="20" t="s">
        <v>1562</v>
      </c>
      <c r="G172" s="21" t="s">
        <v>194</v>
      </c>
      <c r="H172" s="78" t="s">
        <v>402</v>
      </c>
      <c r="I172" s="78" t="s">
        <v>402</v>
      </c>
      <c r="J172" s="78"/>
      <c r="K172" s="78"/>
    </row>
    <row r="173" spans="1:11" x14ac:dyDescent="0.25">
      <c r="A173" s="15" t="s">
        <v>2703</v>
      </c>
      <c r="B173" s="18" t="s">
        <v>370</v>
      </c>
      <c r="C173" s="148" t="s">
        <v>3860</v>
      </c>
      <c r="D173" s="20" t="s">
        <v>490</v>
      </c>
      <c r="E173" s="20"/>
      <c r="F173" s="20" t="s">
        <v>1562</v>
      </c>
      <c r="G173" s="21" t="s">
        <v>194</v>
      </c>
      <c r="H173" s="78" t="s">
        <v>402</v>
      </c>
      <c r="I173" s="78" t="s">
        <v>402</v>
      </c>
      <c r="J173" s="78"/>
      <c r="K173" s="78"/>
    </row>
    <row r="174" spans="1:11" x14ac:dyDescent="0.25">
      <c r="A174" s="15" t="s">
        <v>3861</v>
      </c>
      <c r="B174" s="18" t="s">
        <v>370</v>
      </c>
      <c r="C174" s="148" t="s">
        <v>3862</v>
      </c>
      <c r="D174" s="20" t="s">
        <v>490</v>
      </c>
      <c r="E174" s="20"/>
      <c r="F174" s="20" t="s">
        <v>1085</v>
      </c>
      <c r="G174" s="21" t="s">
        <v>194</v>
      </c>
      <c r="H174" s="78" t="s">
        <v>402</v>
      </c>
      <c r="I174" s="78" t="s">
        <v>402</v>
      </c>
      <c r="J174" s="78"/>
      <c r="K174" s="78"/>
    </row>
    <row r="175" spans="1:11" x14ac:dyDescent="0.25">
      <c r="A175" s="15" t="s">
        <v>2188</v>
      </c>
      <c r="B175" s="18" t="s">
        <v>370</v>
      </c>
      <c r="C175" s="148" t="s">
        <v>3863</v>
      </c>
      <c r="D175" s="20" t="s">
        <v>490</v>
      </c>
      <c r="E175" s="20"/>
      <c r="F175" s="20" t="s">
        <v>1562</v>
      </c>
      <c r="G175" s="21" t="s">
        <v>194</v>
      </c>
      <c r="H175" s="78" t="s">
        <v>402</v>
      </c>
      <c r="I175" s="78" t="s">
        <v>402</v>
      </c>
      <c r="J175" s="78"/>
      <c r="K175" s="78"/>
    </row>
    <row r="176" spans="1:11" x14ac:dyDescent="0.25">
      <c r="A176" s="15" t="s">
        <v>2360</v>
      </c>
      <c r="B176" s="18" t="s">
        <v>370</v>
      </c>
      <c r="C176" s="148" t="s">
        <v>3864</v>
      </c>
      <c r="D176" s="20" t="s">
        <v>490</v>
      </c>
      <c r="E176" s="20"/>
      <c r="F176" s="20" t="s">
        <v>1562</v>
      </c>
      <c r="G176" s="21" t="s">
        <v>194</v>
      </c>
      <c r="H176" s="78" t="s">
        <v>402</v>
      </c>
      <c r="I176" s="78" t="s">
        <v>402</v>
      </c>
      <c r="J176" s="78"/>
      <c r="K176" s="78"/>
    </row>
    <row r="177" spans="1:11" x14ac:dyDescent="0.25">
      <c r="A177" s="15" t="s">
        <v>2704</v>
      </c>
      <c r="B177" s="18" t="s">
        <v>370</v>
      </c>
      <c r="C177" s="148" t="s">
        <v>3865</v>
      </c>
      <c r="D177" s="20" t="s">
        <v>490</v>
      </c>
      <c r="E177" s="20"/>
      <c r="F177" s="20" t="s">
        <v>1085</v>
      </c>
      <c r="G177" s="21" t="s">
        <v>194</v>
      </c>
      <c r="H177" s="78" t="s">
        <v>402</v>
      </c>
      <c r="I177" s="78" t="s">
        <v>402</v>
      </c>
      <c r="J177" s="78"/>
      <c r="K177" s="78"/>
    </row>
    <row r="178" spans="1:11" x14ac:dyDescent="0.25">
      <c r="A178" s="15" t="s">
        <v>614</v>
      </c>
      <c r="B178" s="18" t="s">
        <v>370</v>
      </c>
      <c r="C178" s="148" t="s">
        <v>3866</v>
      </c>
      <c r="D178" s="20" t="s">
        <v>490</v>
      </c>
      <c r="E178" s="20"/>
      <c r="F178" s="20" t="s">
        <v>1562</v>
      </c>
      <c r="G178" s="21" t="s">
        <v>194</v>
      </c>
      <c r="H178" s="78" t="s">
        <v>402</v>
      </c>
      <c r="I178" s="78" t="s">
        <v>402</v>
      </c>
      <c r="J178" s="78"/>
      <c r="K178" s="78"/>
    </row>
    <row r="179" spans="1:11" x14ac:dyDescent="0.25">
      <c r="A179" s="15" t="s">
        <v>3867</v>
      </c>
      <c r="B179" s="18" t="s">
        <v>370</v>
      </c>
      <c r="C179" s="148" t="s">
        <v>3868</v>
      </c>
      <c r="D179" s="20" t="s">
        <v>490</v>
      </c>
      <c r="E179" s="20"/>
      <c r="F179" s="20" t="s">
        <v>1085</v>
      </c>
      <c r="G179" s="21" t="s">
        <v>202</v>
      </c>
      <c r="H179" s="78" t="s">
        <v>402</v>
      </c>
      <c r="I179" s="78" t="s">
        <v>402</v>
      </c>
      <c r="J179" s="78"/>
      <c r="K179" s="78"/>
    </row>
    <row r="180" spans="1:11" x14ac:dyDescent="0.25">
      <c r="A180" s="15" t="s">
        <v>1906</v>
      </c>
      <c r="B180" s="18" t="s">
        <v>370</v>
      </c>
      <c r="C180" s="148" t="s">
        <v>3869</v>
      </c>
      <c r="D180" s="20" t="s">
        <v>490</v>
      </c>
      <c r="E180" s="20"/>
      <c r="F180" s="20" t="s">
        <v>1562</v>
      </c>
      <c r="G180" s="21" t="s">
        <v>194</v>
      </c>
      <c r="H180" s="78" t="s">
        <v>402</v>
      </c>
      <c r="I180" s="78" t="s">
        <v>402</v>
      </c>
      <c r="J180" s="78"/>
      <c r="K180" s="78"/>
    </row>
    <row r="181" spans="1:11" x14ac:dyDescent="0.25">
      <c r="A181" s="15" t="s">
        <v>1281</v>
      </c>
      <c r="B181" s="18" t="s">
        <v>370</v>
      </c>
      <c r="C181" s="148" t="s">
        <v>3870</v>
      </c>
      <c r="D181" s="20" t="s">
        <v>490</v>
      </c>
      <c r="E181" s="20"/>
      <c r="F181" s="20" t="s">
        <v>1562</v>
      </c>
      <c r="G181" s="21" t="s">
        <v>194</v>
      </c>
      <c r="H181" s="78" t="s">
        <v>402</v>
      </c>
      <c r="I181" s="78" t="s">
        <v>402</v>
      </c>
      <c r="J181" s="78"/>
      <c r="K181" s="78"/>
    </row>
    <row r="182" spans="1:11" x14ac:dyDescent="0.25">
      <c r="A182" s="15" t="s">
        <v>3871</v>
      </c>
      <c r="B182" s="18" t="s">
        <v>370</v>
      </c>
      <c r="C182" s="148" t="s">
        <v>3872</v>
      </c>
      <c r="D182" s="20" t="s">
        <v>490</v>
      </c>
      <c r="E182" s="20"/>
      <c r="F182" s="20" t="s">
        <v>1562</v>
      </c>
      <c r="G182" s="21" t="s">
        <v>194</v>
      </c>
      <c r="H182" s="78" t="s">
        <v>402</v>
      </c>
      <c r="I182" s="78" t="s">
        <v>402</v>
      </c>
      <c r="J182" s="78"/>
      <c r="K182" s="78"/>
    </row>
    <row r="183" spans="1:11" x14ac:dyDescent="0.25">
      <c r="A183" s="15" t="s">
        <v>1535</v>
      </c>
      <c r="B183" s="18" t="s">
        <v>370</v>
      </c>
      <c r="C183" s="148" t="s">
        <v>3873</v>
      </c>
      <c r="D183" s="20" t="s">
        <v>490</v>
      </c>
      <c r="E183" s="20"/>
      <c r="F183" s="20" t="s">
        <v>1562</v>
      </c>
      <c r="G183" s="21" t="s">
        <v>194</v>
      </c>
      <c r="H183" s="78" t="s">
        <v>402</v>
      </c>
      <c r="I183" s="78" t="s">
        <v>402</v>
      </c>
      <c r="J183" s="78"/>
      <c r="K183" s="78"/>
    </row>
    <row r="184" spans="1:11" x14ac:dyDescent="0.25">
      <c r="A184" s="15" t="s">
        <v>615</v>
      </c>
      <c r="B184" s="18" t="s">
        <v>370</v>
      </c>
      <c r="C184" s="148" t="s">
        <v>3874</v>
      </c>
      <c r="D184" s="20" t="s">
        <v>490</v>
      </c>
      <c r="E184" s="20"/>
      <c r="F184" s="20" t="s">
        <v>1562</v>
      </c>
      <c r="G184" s="21" t="s">
        <v>194</v>
      </c>
      <c r="H184" s="78" t="s">
        <v>402</v>
      </c>
      <c r="I184" s="78" t="s">
        <v>402</v>
      </c>
      <c r="J184" s="78"/>
      <c r="K184" s="78"/>
    </row>
    <row r="185" spans="1:11" x14ac:dyDescent="0.25">
      <c r="A185" s="15" t="s">
        <v>3875</v>
      </c>
      <c r="B185" s="18" t="s">
        <v>370</v>
      </c>
      <c r="C185" s="148" t="s">
        <v>3876</v>
      </c>
      <c r="D185" s="20" t="s">
        <v>490</v>
      </c>
      <c r="E185" s="20"/>
      <c r="F185" s="20" t="s">
        <v>1085</v>
      </c>
      <c r="G185" s="21" t="s">
        <v>194</v>
      </c>
      <c r="H185" s="78" t="s">
        <v>402</v>
      </c>
      <c r="I185" s="78" t="s">
        <v>402</v>
      </c>
      <c r="J185" s="78"/>
      <c r="K185" s="78"/>
    </row>
    <row r="186" spans="1:11" x14ac:dyDescent="0.25">
      <c r="A186" s="15" t="s">
        <v>3877</v>
      </c>
      <c r="B186" s="18" t="s">
        <v>370</v>
      </c>
      <c r="C186" s="148" t="s">
        <v>3878</v>
      </c>
      <c r="D186" s="20" t="s">
        <v>490</v>
      </c>
      <c r="E186" s="20"/>
      <c r="F186" s="20" t="s">
        <v>1562</v>
      </c>
      <c r="G186" s="21" t="s">
        <v>194</v>
      </c>
      <c r="H186" s="78" t="s">
        <v>402</v>
      </c>
      <c r="I186" s="78" t="s">
        <v>402</v>
      </c>
      <c r="J186" s="78"/>
      <c r="K186" s="78"/>
    </row>
    <row r="187" spans="1:11" x14ac:dyDescent="0.25">
      <c r="A187" s="15" t="s">
        <v>3879</v>
      </c>
      <c r="B187" s="18" t="s">
        <v>370</v>
      </c>
      <c r="C187" s="148" t="s">
        <v>3880</v>
      </c>
      <c r="D187" s="20" t="s">
        <v>427</v>
      </c>
      <c r="E187" s="20"/>
      <c r="F187" s="20" t="s">
        <v>428</v>
      </c>
      <c r="G187" s="21" t="s">
        <v>194</v>
      </c>
      <c r="H187" s="78" t="s">
        <v>402</v>
      </c>
      <c r="I187" s="78" t="s">
        <v>402</v>
      </c>
      <c r="J187" s="78"/>
      <c r="K187" s="78"/>
    </row>
    <row r="188" spans="1:11" x14ac:dyDescent="0.25">
      <c r="A188" s="15" t="s">
        <v>3619</v>
      </c>
      <c r="B188" s="18" t="s">
        <v>370</v>
      </c>
      <c r="C188" s="148" t="s">
        <v>3881</v>
      </c>
      <c r="D188" s="20" t="s">
        <v>407</v>
      </c>
      <c r="E188" s="20">
        <v>220</v>
      </c>
      <c r="F188" s="20" t="s">
        <v>410</v>
      </c>
      <c r="G188" s="21" t="s">
        <v>274</v>
      </c>
      <c r="H188" s="78" t="s">
        <v>402</v>
      </c>
      <c r="I188" s="78" t="s">
        <v>402</v>
      </c>
      <c r="J188" s="78"/>
      <c r="K188" s="78" t="s">
        <v>402</v>
      </c>
    </row>
    <row r="189" spans="1:11" x14ac:dyDescent="0.25">
      <c r="A189" s="15" t="s">
        <v>3643</v>
      </c>
      <c r="B189" s="18" t="s">
        <v>370</v>
      </c>
      <c r="C189" s="148" t="s">
        <v>3882</v>
      </c>
      <c r="D189" s="20" t="s">
        <v>425</v>
      </c>
      <c r="E189" s="20">
        <v>210</v>
      </c>
      <c r="F189" s="20" t="s">
        <v>410</v>
      </c>
      <c r="G189" s="21" t="s">
        <v>274</v>
      </c>
      <c r="H189" s="78" t="s">
        <v>402</v>
      </c>
      <c r="I189" s="78" t="s">
        <v>402</v>
      </c>
      <c r="J189" s="78"/>
      <c r="K189" s="78" t="s">
        <v>402</v>
      </c>
    </row>
    <row r="190" spans="1:11" x14ac:dyDescent="0.25">
      <c r="A190" s="15" t="s">
        <v>3675</v>
      </c>
      <c r="B190" s="18" t="s">
        <v>370</v>
      </c>
      <c r="C190" s="148" t="s">
        <v>3883</v>
      </c>
      <c r="D190" s="20" t="s">
        <v>404</v>
      </c>
      <c r="E190" s="20">
        <v>210</v>
      </c>
      <c r="F190" s="20" t="s">
        <v>410</v>
      </c>
      <c r="G190" s="21" t="s">
        <v>274</v>
      </c>
      <c r="H190" s="78" t="s">
        <v>402</v>
      </c>
      <c r="I190" s="78" t="s">
        <v>402</v>
      </c>
      <c r="J190" s="78"/>
      <c r="K190" s="78" t="s">
        <v>402</v>
      </c>
    </row>
    <row r="191" spans="1:11" x14ac:dyDescent="0.25">
      <c r="A191" s="15" t="s">
        <v>3722</v>
      </c>
      <c r="B191" s="18" t="s">
        <v>370</v>
      </c>
      <c r="C191" s="148" t="s">
        <v>3884</v>
      </c>
      <c r="D191" s="20" t="s">
        <v>400</v>
      </c>
      <c r="E191" s="20">
        <v>170</v>
      </c>
      <c r="F191" s="20" t="s">
        <v>410</v>
      </c>
      <c r="G191" s="21" t="s">
        <v>274</v>
      </c>
      <c r="H191" s="78" t="s">
        <v>402</v>
      </c>
      <c r="I191" s="78" t="s">
        <v>402</v>
      </c>
      <c r="J191" s="78"/>
      <c r="K191" s="78" t="s">
        <v>402</v>
      </c>
    </row>
    <row r="192" spans="1:11" x14ac:dyDescent="0.25">
      <c r="A192" s="15" t="s">
        <v>3733</v>
      </c>
      <c r="B192" s="18" t="s">
        <v>370</v>
      </c>
      <c r="C192" s="148" t="s">
        <v>3885</v>
      </c>
      <c r="D192" s="20" t="s">
        <v>421</v>
      </c>
      <c r="E192" s="20">
        <v>220</v>
      </c>
      <c r="F192" s="20" t="s">
        <v>410</v>
      </c>
      <c r="G192" s="21" t="s">
        <v>274</v>
      </c>
      <c r="H192" s="78" t="s">
        <v>402</v>
      </c>
      <c r="I192" s="78" t="s">
        <v>402</v>
      </c>
      <c r="J192" s="78"/>
      <c r="K192" s="78" t="s">
        <v>402</v>
      </c>
    </row>
    <row r="193" spans="1:11" x14ac:dyDescent="0.25">
      <c r="A193" s="15" t="s">
        <v>3741</v>
      </c>
      <c r="B193" s="18" t="s">
        <v>370</v>
      </c>
      <c r="C193" s="148" t="s">
        <v>3886</v>
      </c>
      <c r="D193" s="20" t="s">
        <v>421</v>
      </c>
      <c r="E193" s="20">
        <v>180</v>
      </c>
      <c r="F193" s="20" t="s">
        <v>410</v>
      </c>
      <c r="G193" s="21" t="s">
        <v>274</v>
      </c>
      <c r="H193" s="78" t="s">
        <v>402</v>
      </c>
      <c r="I193" s="78" t="s">
        <v>402</v>
      </c>
      <c r="J193" s="78"/>
      <c r="K193" s="78" t="s">
        <v>402</v>
      </c>
    </row>
    <row r="194" spans="1:11" x14ac:dyDescent="0.25">
      <c r="A194" s="15" t="s">
        <v>3772</v>
      </c>
      <c r="B194" s="18" t="s">
        <v>370</v>
      </c>
      <c r="C194" s="148" t="s">
        <v>3887</v>
      </c>
      <c r="D194" s="20" t="s">
        <v>431</v>
      </c>
      <c r="E194" s="20">
        <v>220</v>
      </c>
      <c r="F194" s="20" t="s">
        <v>410</v>
      </c>
      <c r="G194" s="21" t="s">
        <v>274</v>
      </c>
      <c r="H194" s="78" t="s">
        <v>402</v>
      </c>
      <c r="I194" s="78" t="s">
        <v>402</v>
      </c>
      <c r="J194" s="78"/>
      <c r="K194" s="78" t="s">
        <v>402</v>
      </c>
    </row>
    <row r="195" spans="1:11" x14ac:dyDescent="0.25">
      <c r="A195" s="15" t="s">
        <v>3782</v>
      </c>
      <c r="B195" s="18" t="s">
        <v>370</v>
      </c>
      <c r="C195" s="148" t="s">
        <v>3888</v>
      </c>
      <c r="D195" s="20" t="s">
        <v>435</v>
      </c>
      <c r="E195" s="20">
        <v>170</v>
      </c>
      <c r="F195" s="20" t="s">
        <v>410</v>
      </c>
      <c r="G195" s="21" t="s">
        <v>274</v>
      </c>
      <c r="H195" s="78" t="s">
        <v>402</v>
      </c>
      <c r="I195" s="78" t="s">
        <v>402</v>
      </c>
      <c r="J195" s="78"/>
      <c r="K195" s="78" t="s">
        <v>402</v>
      </c>
    </row>
    <row r="196" spans="1:11" x14ac:dyDescent="0.25">
      <c r="A196" s="15" t="s">
        <v>3809</v>
      </c>
      <c r="B196" s="18" t="s">
        <v>370</v>
      </c>
      <c r="C196" s="148" t="s">
        <v>3889</v>
      </c>
      <c r="D196" s="20" t="s">
        <v>419</v>
      </c>
      <c r="E196" s="20">
        <v>220</v>
      </c>
      <c r="F196" s="20" t="s">
        <v>410</v>
      </c>
      <c r="G196" s="21" t="s">
        <v>274</v>
      </c>
      <c r="H196" s="78" t="s">
        <v>402</v>
      </c>
      <c r="I196" s="78" t="s">
        <v>402</v>
      </c>
      <c r="J196" s="78"/>
      <c r="K196" s="78" t="s">
        <v>402</v>
      </c>
    </row>
    <row r="197" spans="1:11" x14ac:dyDescent="0.25">
      <c r="A197" s="15" t="s">
        <v>3811</v>
      </c>
      <c r="B197" s="18" t="s">
        <v>370</v>
      </c>
      <c r="C197" s="148" t="s">
        <v>3890</v>
      </c>
      <c r="D197" s="20" t="s">
        <v>419</v>
      </c>
      <c r="E197" s="20">
        <v>230</v>
      </c>
      <c r="F197" s="20" t="s">
        <v>410</v>
      </c>
      <c r="G197" s="21" t="s">
        <v>274</v>
      </c>
      <c r="H197" s="78" t="s">
        <v>402</v>
      </c>
      <c r="I197" s="78" t="s">
        <v>402</v>
      </c>
      <c r="J197" s="78"/>
      <c r="K197" s="78" t="s">
        <v>402</v>
      </c>
    </row>
    <row r="198" spans="1:11" x14ac:dyDescent="0.25">
      <c r="A198" s="15" t="s">
        <v>3814</v>
      </c>
      <c r="B198" s="18" t="s">
        <v>370</v>
      </c>
      <c r="C198" s="148" t="s">
        <v>3891</v>
      </c>
      <c r="D198" s="20" t="s">
        <v>414</v>
      </c>
      <c r="E198" s="20">
        <v>220</v>
      </c>
      <c r="F198" s="20" t="s">
        <v>410</v>
      </c>
      <c r="G198" s="21" t="s">
        <v>274</v>
      </c>
      <c r="H198" s="78" t="s">
        <v>402</v>
      </c>
      <c r="I198" s="78" t="s">
        <v>402</v>
      </c>
      <c r="J198" s="78"/>
      <c r="K198" s="78" t="s">
        <v>402</v>
      </c>
    </row>
    <row r="199" spans="1:11" x14ac:dyDescent="0.25">
      <c r="A199" s="15" t="s">
        <v>3834</v>
      </c>
      <c r="B199" s="18" t="s">
        <v>370</v>
      </c>
      <c r="C199" s="148" t="s">
        <v>3892</v>
      </c>
      <c r="D199" s="20" t="s">
        <v>414</v>
      </c>
      <c r="E199" s="20">
        <v>200</v>
      </c>
      <c r="F199" s="20" t="s">
        <v>410</v>
      </c>
      <c r="G199" s="21" t="s">
        <v>274</v>
      </c>
      <c r="H199" s="78" t="s">
        <v>402</v>
      </c>
      <c r="I199" s="78" t="s">
        <v>402</v>
      </c>
      <c r="J199" s="78"/>
      <c r="K199" s="78" t="s">
        <v>402</v>
      </c>
    </row>
    <row r="200" spans="1:11" x14ac:dyDescent="0.25">
      <c r="A200" s="15" t="s">
        <v>3838</v>
      </c>
      <c r="B200" s="18" t="s">
        <v>370</v>
      </c>
      <c r="C200" s="148" t="s">
        <v>3893</v>
      </c>
      <c r="D200" s="20" t="s">
        <v>490</v>
      </c>
      <c r="E200" s="20"/>
      <c r="F200" s="20" t="s">
        <v>1085</v>
      </c>
      <c r="G200" s="21" t="s">
        <v>274</v>
      </c>
      <c r="H200" s="78" t="s">
        <v>402</v>
      </c>
      <c r="I200" s="78" t="s">
        <v>402</v>
      </c>
      <c r="J200" s="78"/>
      <c r="K200" s="78" t="s">
        <v>402</v>
      </c>
    </row>
    <row r="201" spans="1:11" x14ac:dyDescent="0.25">
      <c r="A201" s="15" t="s">
        <v>3854</v>
      </c>
      <c r="B201" s="18" t="s">
        <v>370</v>
      </c>
      <c r="C201" s="148" t="s">
        <v>3894</v>
      </c>
      <c r="D201" s="20" t="s">
        <v>490</v>
      </c>
      <c r="E201" s="20"/>
      <c r="F201" s="20" t="s">
        <v>1085</v>
      </c>
      <c r="G201" s="21" t="s">
        <v>274</v>
      </c>
      <c r="H201" s="78" t="s">
        <v>402</v>
      </c>
      <c r="I201" s="78" t="s">
        <v>402</v>
      </c>
      <c r="J201" s="78"/>
      <c r="K201" s="78" t="s">
        <v>402</v>
      </c>
    </row>
    <row r="202" spans="1:11" x14ac:dyDescent="0.25">
      <c r="A202" s="15" t="s">
        <v>3867</v>
      </c>
      <c r="B202" s="18" t="s">
        <v>370</v>
      </c>
      <c r="C202" s="148" t="s">
        <v>3895</v>
      </c>
      <c r="D202" s="20" t="s">
        <v>490</v>
      </c>
      <c r="E202" s="20"/>
      <c r="F202" s="20" t="s">
        <v>1085</v>
      </c>
      <c r="G202" s="21" t="s">
        <v>274</v>
      </c>
      <c r="H202" s="78" t="s">
        <v>402</v>
      </c>
      <c r="I202" s="78" t="s">
        <v>402</v>
      </c>
      <c r="J202" s="78"/>
      <c r="K202" s="78" t="s">
        <v>402</v>
      </c>
    </row>
    <row r="203" spans="1:11" x14ac:dyDescent="0.25">
      <c r="A203" s="15" t="s">
        <v>3875</v>
      </c>
      <c r="B203" s="18" t="s">
        <v>370</v>
      </c>
      <c r="C203" s="148" t="s">
        <v>3896</v>
      </c>
      <c r="D203" s="20" t="s">
        <v>490</v>
      </c>
      <c r="E203" s="20"/>
      <c r="F203" s="20" t="s">
        <v>1085</v>
      </c>
      <c r="G203" s="21" t="s">
        <v>274</v>
      </c>
      <c r="H203" s="78" t="s">
        <v>402</v>
      </c>
      <c r="I203" s="78" t="s">
        <v>402</v>
      </c>
      <c r="J203" s="78"/>
      <c r="K203" s="78" t="s">
        <v>402</v>
      </c>
    </row>
    <row r="204" spans="1:11" x14ac:dyDescent="0.25">
      <c r="A204" s="15" t="s">
        <v>3677</v>
      </c>
      <c r="B204" s="18" t="s">
        <v>370</v>
      </c>
      <c r="C204" s="148" t="s">
        <v>3897</v>
      </c>
      <c r="D204" s="20" t="s">
        <v>404</v>
      </c>
      <c r="E204" s="20">
        <v>320</v>
      </c>
      <c r="F204" s="20" t="s">
        <v>3679</v>
      </c>
      <c r="G204" s="21" t="s">
        <v>278</v>
      </c>
      <c r="H204" s="78" t="s">
        <v>402</v>
      </c>
      <c r="I204" s="78" t="s">
        <v>402</v>
      </c>
      <c r="J204" s="78"/>
      <c r="K204" s="78" t="s">
        <v>402</v>
      </c>
    </row>
    <row r="205" spans="1:11" x14ac:dyDescent="0.25">
      <c r="A205" s="15" t="s">
        <v>3724</v>
      </c>
      <c r="B205" s="18" t="s">
        <v>370</v>
      </c>
      <c r="C205" s="148" t="s">
        <v>3898</v>
      </c>
      <c r="D205" s="20" t="s">
        <v>400</v>
      </c>
      <c r="E205" s="20">
        <v>300</v>
      </c>
      <c r="F205" s="20" t="s">
        <v>3679</v>
      </c>
      <c r="G205" s="21" t="s">
        <v>278</v>
      </c>
      <c r="H205" s="78" t="s">
        <v>402</v>
      </c>
      <c r="I205" s="78" t="s">
        <v>402</v>
      </c>
      <c r="J205" s="78"/>
      <c r="K205" s="78" t="s">
        <v>402</v>
      </c>
    </row>
    <row r="206" spans="1:11" x14ac:dyDescent="0.25">
      <c r="A206" s="15" t="s">
        <v>3774</v>
      </c>
      <c r="B206" s="18" t="s">
        <v>370</v>
      </c>
      <c r="C206" s="148" t="s">
        <v>3899</v>
      </c>
      <c r="D206" s="20" t="s">
        <v>431</v>
      </c>
      <c r="E206" s="20">
        <v>330</v>
      </c>
      <c r="F206" s="20" t="s">
        <v>3679</v>
      </c>
      <c r="G206" s="21" t="s">
        <v>278</v>
      </c>
      <c r="H206" s="78" t="s">
        <v>402</v>
      </c>
      <c r="I206" s="78" t="s">
        <v>402</v>
      </c>
      <c r="J206" s="78"/>
      <c r="K206" s="78" t="s">
        <v>402</v>
      </c>
    </row>
    <row r="207" spans="1:11" x14ac:dyDescent="0.25">
      <c r="A207" s="15" t="s">
        <v>3816</v>
      </c>
      <c r="B207" s="18" t="s">
        <v>370</v>
      </c>
      <c r="C207" s="148" t="s">
        <v>3900</v>
      </c>
      <c r="D207" s="20" t="s">
        <v>414</v>
      </c>
      <c r="E207" s="20">
        <v>340</v>
      </c>
      <c r="F207" s="20" t="s">
        <v>3679</v>
      </c>
      <c r="G207" s="21" t="s">
        <v>278</v>
      </c>
      <c r="H207" s="78" t="s">
        <v>402</v>
      </c>
      <c r="I207" s="78" t="s">
        <v>402</v>
      </c>
      <c r="J207" s="78"/>
      <c r="K207" s="78" t="s">
        <v>402</v>
      </c>
    </row>
    <row r="208" spans="1:11" x14ac:dyDescent="0.25">
      <c r="A208" s="15" t="s">
        <v>3838</v>
      </c>
      <c r="B208" s="18" t="s">
        <v>370</v>
      </c>
      <c r="C208" s="148" t="s">
        <v>3901</v>
      </c>
      <c r="D208" s="20" t="s">
        <v>490</v>
      </c>
      <c r="E208" s="20"/>
      <c r="F208" s="20" t="s">
        <v>1085</v>
      </c>
      <c r="G208" s="21" t="s">
        <v>278</v>
      </c>
      <c r="H208" s="78" t="s">
        <v>402</v>
      </c>
      <c r="I208" s="78" t="s">
        <v>402</v>
      </c>
      <c r="J208" s="78"/>
      <c r="K208" s="78" t="s">
        <v>402</v>
      </c>
    </row>
    <row r="209" spans="1:11" x14ac:dyDescent="0.25">
      <c r="A209" s="15" t="s">
        <v>3854</v>
      </c>
      <c r="B209" s="18" t="s">
        <v>370</v>
      </c>
      <c r="C209" s="148" t="s">
        <v>3902</v>
      </c>
      <c r="D209" s="20" t="s">
        <v>490</v>
      </c>
      <c r="E209" s="20"/>
      <c r="F209" s="20" t="s">
        <v>1085</v>
      </c>
      <c r="G209" s="21" t="s">
        <v>278</v>
      </c>
      <c r="H209" s="78" t="s">
        <v>402</v>
      </c>
      <c r="I209" s="78" t="s">
        <v>402</v>
      </c>
      <c r="J209" s="78"/>
      <c r="K209" s="78" t="s">
        <v>402</v>
      </c>
    </row>
    <row r="210" spans="1:11" x14ac:dyDescent="0.25">
      <c r="A210" s="15" t="s">
        <v>3867</v>
      </c>
      <c r="B210" s="18" t="s">
        <v>370</v>
      </c>
      <c r="C210" s="148" t="s">
        <v>3903</v>
      </c>
      <c r="D210" s="20" t="s">
        <v>490</v>
      </c>
      <c r="E210" s="20"/>
      <c r="F210" s="20" t="s">
        <v>1085</v>
      </c>
      <c r="G210" s="21" t="s">
        <v>278</v>
      </c>
      <c r="H210" s="78" t="s">
        <v>402</v>
      </c>
      <c r="I210" s="78" t="s">
        <v>402</v>
      </c>
      <c r="J210" s="78"/>
      <c r="K210" s="78" t="s">
        <v>402</v>
      </c>
    </row>
    <row r="211" spans="1:11" x14ac:dyDescent="0.25">
      <c r="A211" s="15" t="s">
        <v>3875</v>
      </c>
      <c r="B211" s="18" t="s">
        <v>370</v>
      </c>
      <c r="C211" s="148" t="s">
        <v>3904</v>
      </c>
      <c r="D211" s="20" t="s">
        <v>490</v>
      </c>
      <c r="E211" s="20"/>
      <c r="F211" s="20" t="s">
        <v>1085</v>
      </c>
      <c r="G211" s="21" t="s">
        <v>278</v>
      </c>
      <c r="H211" s="78" t="s">
        <v>402</v>
      </c>
      <c r="I211" s="78" t="s">
        <v>402</v>
      </c>
      <c r="J211" s="78"/>
      <c r="K211" s="78" t="s">
        <v>402</v>
      </c>
    </row>
    <row r="212" spans="1:11" x14ac:dyDescent="0.25">
      <c r="A212" s="15" t="s">
        <v>3809</v>
      </c>
      <c r="B212" s="18" t="s">
        <v>370</v>
      </c>
      <c r="C212" s="148" t="s">
        <v>3905</v>
      </c>
      <c r="D212" s="20" t="s">
        <v>419</v>
      </c>
      <c r="E212" s="20">
        <v>220</v>
      </c>
      <c r="F212" s="18" t="s">
        <v>410</v>
      </c>
      <c r="G212" s="21" t="s">
        <v>278</v>
      </c>
      <c r="H212" s="78" t="s">
        <v>402</v>
      </c>
      <c r="I212" s="78" t="s">
        <v>402</v>
      </c>
      <c r="J212" s="78"/>
      <c r="K212" s="78" t="s">
        <v>402</v>
      </c>
    </row>
    <row r="213" spans="1:11" x14ac:dyDescent="0.25">
      <c r="A213" s="15" t="s">
        <v>3811</v>
      </c>
      <c r="B213" s="18" t="s">
        <v>370</v>
      </c>
      <c r="C213" s="148" t="s">
        <v>3906</v>
      </c>
      <c r="D213" s="20" t="s">
        <v>419</v>
      </c>
      <c r="E213" s="20">
        <v>230</v>
      </c>
      <c r="F213" s="18" t="s">
        <v>410</v>
      </c>
      <c r="G213" s="21" t="s">
        <v>278</v>
      </c>
      <c r="H213" s="78" t="s">
        <v>402</v>
      </c>
      <c r="I213" s="78" t="s">
        <v>402</v>
      </c>
      <c r="J213" s="78"/>
      <c r="K213" s="78" t="s">
        <v>402</v>
      </c>
    </row>
    <row r="214" spans="1:11" x14ac:dyDescent="0.25">
      <c r="A214" s="15" t="s">
        <v>3836</v>
      </c>
      <c r="B214" s="18" t="s">
        <v>370</v>
      </c>
      <c r="C214" s="148" t="s">
        <v>3907</v>
      </c>
      <c r="D214" s="20" t="s">
        <v>490</v>
      </c>
      <c r="E214" s="20"/>
      <c r="F214" s="20" t="s">
        <v>1562</v>
      </c>
      <c r="G214" s="21" t="s">
        <v>278</v>
      </c>
      <c r="H214" s="78" t="s">
        <v>402</v>
      </c>
      <c r="I214" s="78" t="s">
        <v>402</v>
      </c>
      <c r="J214" s="78"/>
      <c r="K214" s="78" t="s">
        <v>402</v>
      </c>
    </row>
    <row r="215" spans="1:11" x14ac:dyDescent="0.25">
      <c r="A215" s="15" t="s">
        <v>3856</v>
      </c>
      <c r="B215" s="18" t="s">
        <v>370</v>
      </c>
      <c r="C215" s="148" t="s">
        <v>3908</v>
      </c>
      <c r="D215" s="20" t="s">
        <v>490</v>
      </c>
      <c r="E215" s="20"/>
      <c r="F215" s="20" t="s">
        <v>1562</v>
      </c>
      <c r="G215" s="21" t="s">
        <v>278</v>
      </c>
      <c r="H215" s="78" t="s">
        <v>402</v>
      </c>
      <c r="I215" s="78" t="s">
        <v>402</v>
      </c>
      <c r="J215" s="78"/>
      <c r="K215" s="78" t="s">
        <v>402</v>
      </c>
    </row>
    <row r="216" spans="1:11" x14ac:dyDescent="0.25">
      <c r="A216" s="15" t="s">
        <v>3858</v>
      </c>
      <c r="B216" s="18" t="s">
        <v>370</v>
      </c>
      <c r="C216" s="148" t="s">
        <v>3909</v>
      </c>
      <c r="D216" s="20" t="s">
        <v>490</v>
      </c>
      <c r="E216" s="20"/>
      <c r="F216" s="20" t="s">
        <v>1562</v>
      </c>
      <c r="G216" s="21" t="s">
        <v>278</v>
      </c>
      <c r="H216" s="78" t="s">
        <v>402</v>
      </c>
      <c r="I216" s="78" t="s">
        <v>402</v>
      </c>
      <c r="J216" s="78"/>
      <c r="K216" s="78" t="s">
        <v>402</v>
      </c>
    </row>
    <row r="217" spans="1:11" x14ac:dyDescent="0.25">
      <c r="A217" s="15" t="s">
        <v>1906</v>
      </c>
      <c r="B217" s="18" t="s">
        <v>370</v>
      </c>
      <c r="C217" s="148" t="s">
        <v>3910</v>
      </c>
      <c r="D217" s="20" t="s">
        <v>490</v>
      </c>
      <c r="E217" s="20"/>
      <c r="F217" s="20" t="s">
        <v>1562</v>
      </c>
      <c r="G217" s="21" t="s">
        <v>278</v>
      </c>
      <c r="H217" s="78" t="s">
        <v>402</v>
      </c>
      <c r="I217" s="78" t="s">
        <v>402</v>
      </c>
      <c r="J217" s="78"/>
      <c r="K217" s="78" t="s">
        <v>402</v>
      </c>
    </row>
  </sheetData>
  <sheetProtection selectLockedCells="1" selectUnlockedCells="1"/>
  <mergeCells count="1">
    <mergeCell ref="Z1:AH1"/>
  </mergeCells>
  <conditionalFormatting sqref="H2:K217">
    <cfRule type="cellIs" dxfId="430" priority="1" stopIfTrue="1" operator="equal">
      <formula>"-"</formula>
    </cfRule>
    <cfRule type="cellIs" dxfId="429" priority="2" stopIfTrue="1" operator="equal">
      <formula>"x"</formula>
    </cfRule>
  </conditionalFormatting>
  <hyperlinks>
    <hyperlink ref="L1" location="'Expansion set Check List'!A1" display="Home" xr:uid="{00000000-0004-0000-5E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ignoredErrors>
    <ignoredError sqref="C2:C217" numberStoredAsText="1"/>
  </ignoredErrors>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237">
    <tabColor rgb="FF00FF00"/>
  </sheetPr>
  <dimension ref="A1:AH210"/>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0.6640625" customWidth="1"/>
    <col min="2" max="2" width="10.6640625" bestFit="1" customWidth="1"/>
    <col min="3" max="3" width="4" bestFit="1" customWidth="1"/>
    <col min="4" max="4" width="8.6640625" bestFit="1" customWidth="1"/>
    <col min="5" max="5" width="4" bestFit="1" customWidth="1"/>
    <col min="6" max="6" width="13.6640625" bestFit="1" customWidth="1"/>
    <col min="7" max="7" width="10.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567</v>
      </c>
      <c r="B2" s="18" t="s">
        <v>371</v>
      </c>
      <c r="C2" s="148" t="s">
        <v>3611</v>
      </c>
      <c r="D2" s="20" t="s">
        <v>407</v>
      </c>
      <c r="E2" s="128">
        <v>50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209</v>
      </c>
      <c r="Z2" s="109"/>
      <c r="AA2" s="109"/>
      <c r="AB2" s="109"/>
      <c r="AC2" s="109"/>
      <c r="AD2" s="109"/>
      <c r="AE2" s="109"/>
      <c r="AF2" s="109"/>
      <c r="AG2" s="109"/>
      <c r="AH2" s="109"/>
    </row>
    <row r="3" spans="1:34" x14ac:dyDescent="0.25">
      <c r="A3" s="15" t="s">
        <v>576</v>
      </c>
      <c r="B3" s="18" t="s">
        <v>371</v>
      </c>
      <c r="C3" s="148" t="s">
        <v>3612</v>
      </c>
      <c r="D3" s="20" t="s">
        <v>407</v>
      </c>
      <c r="E3" s="20">
        <v>80</v>
      </c>
      <c r="F3" s="18"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50</v>
      </c>
    </row>
    <row r="4" spans="1:34" x14ac:dyDescent="0.25">
      <c r="A4" s="15" t="s">
        <v>632</v>
      </c>
      <c r="B4" s="18" t="s">
        <v>371</v>
      </c>
      <c r="C4" s="148" t="s">
        <v>3613</v>
      </c>
      <c r="D4" s="20" t="s">
        <v>407</v>
      </c>
      <c r="E4" s="20">
        <v>140</v>
      </c>
      <c r="F4" s="18" t="s">
        <v>401</v>
      </c>
      <c r="G4" s="19" t="s">
        <v>198</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51</v>
      </c>
    </row>
    <row r="5" spans="1:34" x14ac:dyDescent="0.25">
      <c r="A5" s="15" t="s">
        <v>625</v>
      </c>
      <c r="B5" s="18" t="s">
        <v>371</v>
      </c>
      <c r="C5" s="148" t="s">
        <v>3614</v>
      </c>
      <c r="D5" s="20" t="s">
        <v>407</v>
      </c>
      <c r="E5" s="20">
        <v>80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32</v>
      </c>
    </row>
    <row r="6" spans="1:34" x14ac:dyDescent="0.25">
      <c r="A6" s="15" t="s">
        <v>479</v>
      </c>
      <c r="B6" s="18" t="s">
        <v>371</v>
      </c>
      <c r="C6" s="148" t="s">
        <v>3615</v>
      </c>
      <c r="D6" s="20" t="s">
        <v>407</v>
      </c>
      <c r="E6" s="20">
        <v>130</v>
      </c>
      <c r="F6" s="18" t="s">
        <v>410</v>
      </c>
      <c r="G6" s="19" t="s">
        <v>194</v>
      </c>
      <c r="H6" s="78" t="s">
        <v>402</v>
      </c>
      <c r="I6" s="78" t="s">
        <v>402</v>
      </c>
      <c r="J6" s="78"/>
      <c r="K6" s="78"/>
      <c r="R6" s="125" t="s">
        <v>202</v>
      </c>
      <c r="S6" s="261">
        <f t="shared" si="1"/>
        <v>0</v>
      </c>
      <c r="T6" s="170">
        <f t="shared" si="2"/>
        <v>0</v>
      </c>
      <c r="U6" s="179"/>
      <c r="V6" s="125" t="s">
        <v>202</v>
      </c>
      <c r="W6" s="261">
        <f t="shared" si="3"/>
        <v>0</v>
      </c>
      <c r="X6" s="6">
        <f t="shared" si="4"/>
        <v>18</v>
      </c>
    </row>
    <row r="7" spans="1:34" x14ac:dyDescent="0.25">
      <c r="A7" s="15" t="s">
        <v>409</v>
      </c>
      <c r="B7" s="18" t="s">
        <v>371</v>
      </c>
      <c r="C7" s="148" t="s">
        <v>3616</v>
      </c>
      <c r="D7" s="20" t="s">
        <v>407</v>
      </c>
      <c r="E7" s="20">
        <v>80</v>
      </c>
      <c r="F7" s="18" t="s">
        <v>410</v>
      </c>
      <c r="G7" s="19" t="s">
        <v>194</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1276</v>
      </c>
      <c r="B8" s="18" t="s">
        <v>371</v>
      </c>
      <c r="C8" s="148" t="s">
        <v>3617</v>
      </c>
      <c r="D8" s="20" t="s">
        <v>407</v>
      </c>
      <c r="E8" s="20">
        <v>60</v>
      </c>
      <c r="F8" s="18" t="s">
        <v>410</v>
      </c>
      <c r="G8" s="19" t="s">
        <v>190</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1270</v>
      </c>
      <c r="B9" s="18" t="s">
        <v>371</v>
      </c>
      <c r="C9" s="148" t="s">
        <v>3618</v>
      </c>
      <c r="D9" s="20" t="s">
        <v>407</v>
      </c>
      <c r="E9" s="20">
        <v>90</v>
      </c>
      <c r="F9" s="18" t="s">
        <v>405</v>
      </c>
      <c r="G9" s="19" t="s">
        <v>194</v>
      </c>
      <c r="H9" s="78" t="s">
        <v>402</v>
      </c>
      <c r="I9" s="78" t="s">
        <v>402</v>
      </c>
      <c r="J9" s="78"/>
      <c r="K9" s="78"/>
      <c r="R9" s="125" t="s">
        <v>214</v>
      </c>
      <c r="S9" s="261">
        <f t="shared" si="1"/>
        <v>0</v>
      </c>
      <c r="T9" s="170">
        <f t="shared" si="2"/>
        <v>0</v>
      </c>
      <c r="U9" s="179"/>
      <c r="V9" s="125" t="s">
        <v>214</v>
      </c>
      <c r="W9" s="261">
        <f t="shared" si="3"/>
        <v>0</v>
      </c>
      <c r="X9" s="6">
        <f t="shared" si="4"/>
        <v>23</v>
      </c>
    </row>
    <row r="10" spans="1:34" x14ac:dyDescent="0.25">
      <c r="A10" s="15" t="s">
        <v>1256</v>
      </c>
      <c r="B10" s="18" t="s">
        <v>371</v>
      </c>
      <c r="C10" s="148" t="s">
        <v>3620</v>
      </c>
      <c r="D10" s="20" t="s">
        <v>407</v>
      </c>
      <c r="E10" s="20">
        <v>160</v>
      </c>
      <c r="F10" s="18" t="s">
        <v>401</v>
      </c>
      <c r="G10" s="19" t="s">
        <v>198</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1428</v>
      </c>
      <c r="B11" s="18" t="s">
        <v>371</v>
      </c>
      <c r="C11" s="148" t="s">
        <v>3622</v>
      </c>
      <c r="D11" s="20" t="s">
        <v>407</v>
      </c>
      <c r="E11" s="20">
        <v>50</v>
      </c>
      <c r="F11" s="18" t="s">
        <v>410</v>
      </c>
      <c r="G11" s="19" t="s">
        <v>190</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1409</v>
      </c>
      <c r="B12" s="18" t="s">
        <v>371</v>
      </c>
      <c r="C12" s="148" t="s">
        <v>3623</v>
      </c>
      <c r="D12" s="20" t="s">
        <v>407</v>
      </c>
      <c r="E12" s="20">
        <v>90</v>
      </c>
      <c r="F12" s="18" t="s">
        <v>405</v>
      </c>
      <c r="G12" s="19" t="s">
        <v>194</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1900</v>
      </c>
      <c r="B13" s="18" t="s">
        <v>371</v>
      </c>
      <c r="C13" s="148" t="s">
        <v>3625</v>
      </c>
      <c r="D13" s="20" t="s">
        <v>407</v>
      </c>
      <c r="E13" s="20">
        <v>90</v>
      </c>
      <c r="F13" s="18" t="s">
        <v>410</v>
      </c>
      <c r="G13" s="19" t="s">
        <v>190</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1885</v>
      </c>
      <c r="B14" s="18" t="s">
        <v>371</v>
      </c>
      <c r="C14" s="148" t="s">
        <v>3626</v>
      </c>
      <c r="D14" s="20" t="s">
        <v>407</v>
      </c>
      <c r="E14" s="20">
        <v>140</v>
      </c>
      <c r="F14" s="18" t="s">
        <v>405</v>
      </c>
      <c r="G14" s="19" t="s">
        <v>198</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2639</v>
      </c>
      <c r="B15" s="18" t="s">
        <v>371</v>
      </c>
      <c r="C15" s="148" t="s">
        <v>3628</v>
      </c>
      <c r="D15" s="20" t="s">
        <v>407</v>
      </c>
      <c r="E15" s="20">
        <v>60</v>
      </c>
      <c r="F15" s="18" t="s">
        <v>410</v>
      </c>
      <c r="G15" s="19" t="s">
        <v>190</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2640</v>
      </c>
      <c r="B16" s="18" t="s">
        <v>371</v>
      </c>
      <c r="C16" s="148" t="s">
        <v>3629</v>
      </c>
      <c r="D16" s="20" t="s">
        <v>407</v>
      </c>
      <c r="E16" s="20">
        <v>130</v>
      </c>
      <c r="F16" s="18" t="s">
        <v>405</v>
      </c>
      <c r="G16" s="19"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3010</v>
      </c>
      <c r="B17" s="18" t="s">
        <v>371</v>
      </c>
      <c r="C17" s="148" t="s">
        <v>3631</v>
      </c>
      <c r="D17" s="20" t="s">
        <v>407</v>
      </c>
      <c r="E17" s="20">
        <v>60</v>
      </c>
      <c r="F17" s="18" t="s">
        <v>410</v>
      </c>
      <c r="G17" s="19"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3911</v>
      </c>
      <c r="B18" s="18" t="s">
        <v>371</v>
      </c>
      <c r="C18" s="148" t="s">
        <v>3632</v>
      </c>
      <c r="D18" s="20" t="s">
        <v>407</v>
      </c>
      <c r="E18" s="20">
        <v>220</v>
      </c>
      <c r="F18" s="18" t="s">
        <v>410</v>
      </c>
      <c r="G18" s="19" t="s">
        <v>214</v>
      </c>
      <c r="H18" s="78" t="s">
        <v>402</v>
      </c>
      <c r="I18" s="78" t="s">
        <v>402</v>
      </c>
      <c r="J18" s="78"/>
      <c r="K18" s="78" t="s">
        <v>402</v>
      </c>
      <c r="R18" s="125" t="s">
        <v>250</v>
      </c>
      <c r="S18" s="261">
        <f t="shared" si="1"/>
        <v>0</v>
      </c>
      <c r="T18" s="170">
        <f t="shared" si="2"/>
        <v>0</v>
      </c>
      <c r="U18" s="184"/>
      <c r="V18" s="125" t="s">
        <v>250</v>
      </c>
      <c r="W18" s="261">
        <f t="shared" si="3"/>
        <v>0</v>
      </c>
      <c r="X18" s="6">
        <f t="shared" si="4"/>
        <v>0</v>
      </c>
    </row>
    <row r="19" spans="1:24" x14ac:dyDescent="0.25">
      <c r="A19" s="15" t="s">
        <v>3912</v>
      </c>
      <c r="B19" s="18" t="s">
        <v>371</v>
      </c>
      <c r="C19" s="148" t="s">
        <v>3634</v>
      </c>
      <c r="D19" s="20" t="s">
        <v>407</v>
      </c>
      <c r="E19" s="20">
        <v>330</v>
      </c>
      <c r="F19" s="18" t="s">
        <v>3679</v>
      </c>
      <c r="G19" s="19" t="s">
        <v>214</v>
      </c>
      <c r="H19" s="78" t="s">
        <v>402</v>
      </c>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5" t="s">
        <v>3913</v>
      </c>
      <c r="B20" s="18" t="s">
        <v>371</v>
      </c>
      <c r="C20" s="148" t="s">
        <v>3636</v>
      </c>
      <c r="D20" s="20" t="s">
        <v>407</v>
      </c>
      <c r="E20" s="20">
        <v>180</v>
      </c>
      <c r="F20" s="18" t="s">
        <v>410</v>
      </c>
      <c r="G20" s="21" t="s">
        <v>214</v>
      </c>
      <c r="H20" s="78" t="s">
        <v>402</v>
      </c>
      <c r="I20" s="78" t="s">
        <v>402</v>
      </c>
      <c r="J20" s="78"/>
      <c r="K20" s="78" t="s">
        <v>402</v>
      </c>
      <c r="R20" s="125" t="s">
        <v>258</v>
      </c>
      <c r="S20" s="261">
        <f t="shared" si="1"/>
        <v>0</v>
      </c>
      <c r="T20" s="170">
        <f t="shared" si="2"/>
        <v>0</v>
      </c>
      <c r="U20" s="184"/>
      <c r="V20" s="125" t="s">
        <v>258</v>
      </c>
      <c r="W20" s="261">
        <f t="shared" si="3"/>
        <v>0</v>
      </c>
      <c r="X20" s="6">
        <f t="shared" si="4"/>
        <v>0</v>
      </c>
    </row>
    <row r="21" spans="1:24" ht="13.8" thickBot="1" x14ac:dyDescent="0.3">
      <c r="A21" s="15" t="s">
        <v>3914</v>
      </c>
      <c r="B21" s="18" t="s">
        <v>371</v>
      </c>
      <c r="C21" s="148" t="s">
        <v>3638</v>
      </c>
      <c r="D21" s="20" t="s">
        <v>407</v>
      </c>
      <c r="E21" s="20">
        <v>40</v>
      </c>
      <c r="F21" s="18" t="s">
        <v>410</v>
      </c>
      <c r="G21" s="19" t="s">
        <v>190</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3914</v>
      </c>
      <c r="B22" s="18" t="s">
        <v>371</v>
      </c>
      <c r="C22" s="148" t="s">
        <v>3640</v>
      </c>
      <c r="D22" s="20" t="s">
        <v>407</v>
      </c>
      <c r="E22" s="20">
        <v>40</v>
      </c>
      <c r="F22" s="18" t="s">
        <v>410</v>
      </c>
      <c r="G22" s="19"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3915</v>
      </c>
      <c r="B23" s="18" t="s">
        <v>371</v>
      </c>
      <c r="C23" s="148" t="s">
        <v>3641</v>
      </c>
      <c r="D23" s="20" t="s">
        <v>407</v>
      </c>
      <c r="E23" s="20">
        <v>80</v>
      </c>
      <c r="F23" s="18" t="s">
        <v>405</v>
      </c>
      <c r="G23" s="21" t="s">
        <v>202</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3916</v>
      </c>
      <c r="B24" s="18" t="s">
        <v>371</v>
      </c>
      <c r="C24" s="148" t="s">
        <v>3642</v>
      </c>
      <c r="D24" s="20" t="s">
        <v>407</v>
      </c>
      <c r="E24" s="20">
        <v>90</v>
      </c>
      <c r="F24" s="18" t="s">
        <v>405</v>
      </c>
      <c r="G24" s="21" t="s">
        <v>202</v>
      </c>
      <c r="H24" s="78" t="s">
        <v>402</v>
      </c>
      <c r="I24" s="78" t="s">
        <v>402</v>
      </c>
      <c r="J24" s="78"/>
      <c r="K24" s="78"/>
      <c r="R24" s="125" t="s">
        <v>274</v>
      </c>
      <c r="S24" s="261">
        <f t="shared" si="1"/>
        <v>0</v>
      </c>
      <c r="T24" s="170">
        <f t="shared" si="2"/>
        <v>0</v>
      </c>
      <c r="U24" s="179"/>
      <c r="V24" s="125" t="s">
        <v>274</v>
      </c>
      <c r="W24" s="261">
        <f t="shared" si="3"/>
        <v>0</v>
      </c>
      <c r="X24" s="6">
        <f t="shared" si="4"/>
        <v>18</v>
      </c>
    </row>
    <row r="25" spans="1:24" ht="13.8" thickBot="1" x14ac:dyDescent="0.3">
      <c r="A25" s="15" t="s">
        <v>588</v>
      </c>
      <c r="B25" s="18" t="s">
        <v>371</v>
      </c>
      <c r="C25" s="148" t="s">
        <v>3644</v>
      </c>
      <c r="D25" s="20" t="s">
        <v>425</v>
      </c>
      <c r="E25" s="20">
        <v>60</v>
      </c>
      <c r="F25" s="18" t="s">
        <v>410</v>
      </c>
      <c r="G25" s="19" t="s">
        <v>190</v>
      </c>
      <c r="H25" s="78" t="s">
        <v>402</v>
      </c>
      <c r="I25" s="78" t="s">
        <v>402</v>
      </c>
      <c r="J25" s="78"/>
      <c r="K25" s="78"/>
      <c r="R25" s="177" t="s">
        <v>278</v>
      </c>
      <c r="S25" s="262">
        <f t="shared" si="1"/>
        <v>0</v>
      </c>
      <c r="T25" s="209">
        <f t="shared" si="2"/>
        <v>0</v>
      </c>
      <c r="U25" s="179"/>
      <c r="V25" s="177" t="s">
        <v>278</v>
      </c>
      <c r="W25" s="262">
        <f t="shared" si="3"/>
        <v>0</v>
      </c>
      <c r="X25" s="7">
        <f t="shared" si="4"/>
        <v>17</v>
      </c>
    </row>
    <row r="26" spans="1:24" ht="13.8" thickBot="1" x14ac:dyDescent="0.3">
      <c r="A26" s="15" t="s">
        <v>535</v>
      </c>
      <c r="B26" s="18" t="s">
        <v>371</v>
      </c>
      <c r="C26" s="148" t="s">
        <v>3646</v>
      </c>
      <c r="D26" s="20" t="s">
        <v>425</v>
      </c>
      <c r="E26" s="20">
        <v>120</v>
      </c>
      <c r="F26" s="18" t="s">
        <v>405</v>
      </c>
      <c r="G26" s="19" t="s">
        <v>198</v>
      </c>
      <c r="H26" s="78" t="s">
        <v>402</v>
      </c>
      <c r="I26" s="78" t="s">
        <v>402</v>
      </c>
      <c r="J26" s="78"/>
      <c r="K26" s="78"/>
      <c r="R26" s="171" t="s">
        <v>101</v>
      </c>
      <c r="S26" s="172"/>
      <c r="T26" s="186">
        <f>SUM(T27:T49)</f>
        <v>0</v>
      </c>
      <c r="U26" s="179"/>
      <c r="V26" s="188" t="s">
        <v>103</v>
      </c>
      <c r="W26" s="241"/>
      <c r="X26" s="243">
        <f>SUM(X27:X49)</f>
        <v>151</v>
      </c>
    </row>
    <row r="27" spans="1:24" x14ac:dyDescent="0.25">
      <c r="A27" s="15" t="s">
        <v>3917</v>
      </c>
      <c r="B27" s="18" t="s">
        <v>371</v>
      </c>
      <c r="C27" s="148" t="s">
        <v>3647</v>
      </c>
      <c r="D27" s="20" t="s">
        <v>425</v>
      </c>
      <c r="E27" s="20">
        <v>200</v>
      </c>
      <c r="F27" s="18" t="s">
        <v>410</v>
      </c>
      <c r="G27" s="21" t="s">
        <v>214</v>
      </c>
      <c r="H27" s="78" t="s">
        <v>402</v>
      </c>
      <c r="I27" s="78" t="s">
        <v>402</v>
      </c>
      <c r="J27" s="78"/>
      <c r="K27" s="78" t="s">
        <v>402</v>
      </c>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50</v>
      </c>
    </row>
    <row r="28" spans="1:24" x14ac:dyDescent="0.25">
      <c r="A28" s="15" t="s">
        <v>551</v>
      </c>
      <c r="B28" s="18" t="s">
        <v>371</v>
      </c>
      <c r="C28" s="148" t="s">
        <v>3648</v>
      </c>
      <c r="D28" s="20" t="s">
        <v>425</v>
      </c>
      <c r="E28" s="20">
        <v>80</v>
      </c>
      <c r="F28" s="18" t="s">
        <v>410</v>
      </c>
      <c r="G28" s="21" t="s">
        <v>190</v>
      </c>
      <c r="H28" s="78" t="s">
        <v>402</v>
      </c>
      <c r="I28" s="78" t="s">
        <v>402</v>
      </c>
      <c r="J28" s="78"/>
      <c r="K28" s="78"/>
      <c r="R28" s="125" t="s">
        <v>194</v>
      </c>
      <c r="S28" s="169">
        <f t="shared" si="5"/>
        <v>0</v>
      </c>
      <c r="T28" s="170">
        <f t="shared" si="6"/>
        <v>0</v>
      </c>
      <c r="U28" s="179"/>
      <c r="V28" s="264" t="s">
        <v>194</v>
      </c>
      <c r="W28" s="267">
        <f t="shared" si="7"/>
        <v>0</v>
      </c>
      <c r="X28" s="6">
        <f t="shared" si="8"/>
        <v>51</v>
      </c>
    </row>
    <row r="29" spans="1:24" x14ac:dyDescent="0.25">
      <c r="A29" s="15" t="s">
        <v>546</v>
      </c>
      <c r="B29" s="18" t="s">
        <v>371</v>
      </c>
      <c r="C29" s="148" t="s">
        <v>3649</v>
      </c>
      <c r="D29" s="20" t="s">
        <v>425</v>
      </c>
      <c r="E29" s="20">
        <v>130</v>
      </c>
      <c r="F29" s="18" t="s">
        <v>405</v>
      </c>
      <c r="G29" s="21" t="s">
        <v>198</v>
      </c>
      <c r="H29" s="78" t="s">
        <v>402</v>
      </c>
      <c r="I29" s="78" t="s">
        <v>402</v>
      </c>
      <c r="J29" s="78"/>
      <c r="K29" s="78"/>
      <c r="R29" s="125" t="s">
        <v>198</v>
      </c>
      <c r="S29" s="169">
        <f t="shared" si="5"/>
        <v>0</v>
      </c>
      <c r="T29" s="170">
        <f t="shared" si="6"/>
        <v>0</v>
      </c>
      <c r="U29" s="179"/>
      <c r="V29" s="264" t="s">
        <v>198</v>
      </c>
      <c r="W29" s="267">
        <f t="shared" si="7"/>
        <v>0</v>
      </c>
      <c r="X29" s="6">
        <f t="shared" si="8"/>
        <v>32</v>
      </c>
    </row>
    <row r="30" spans="1:24" x14ac:dyDescent="0.25">
      <c r="A30" s="15" t="s">
        <v>449</v>
      </c>
      <c r="B30" s="18" t="s">
        <v>371</v>
      </c>
      <c r="C30" s="148" t="s">
        <v>3650</v>
      </c>
      <c r="D30" s="20" t="s">
        <v>425</v>
      </c>
      <c r="E30" s="20">
        <v>90</v>
      </c>
      <c r="F30" s="18" t="s">
        <v>410</v>
      </c>
      <c r="G30" s="21" t="s">
        <v>190</v>
      </c>
      <c r="H30" s="78" t="s">
        <v>402</v>
      </c>
      <c r="I30" s="78" t="s">
        <v>402</v>
      </c>
      <c r="J30" s="78"/>
      <c r="K30" s="78"/>
      <c r="R30" s="125" t="s">
        <v>202</v>
      </c>
      <c r="S30" s="169">
        <f t="shared" si="5"/>
        <v>0</v>
      </c>
      <c r="T30" s="170">
        <f t="shared" si="6"/>
        <v>0</v>
      </c>
      <c r="U30" s="179"/>
      <c r="V30" s="264" t="s">
        <v>202</v>
      </c>
      <c r="W30" s="267">
        <f t="shared" si="7"/>
        <v>0</v>
      </c>
      <c r="X30" s="6">
        <f t="shared" si="8"/>
        <v>18</v>
      </c>
    </row>
    <row r="31" spans="1:24" x14ac:dyDescent="0.25">
      <c r="A31" s="15" t="s">
        <v>1882</v>
      </c>
      <c r="B31" s="18" t="s">
        <v>371</v>
      </c>
      <c r="C31" s="148" t="s">
        <v>3652</v>
      </c>
      <c r="D31" s="20" t="s">
        <v>425</v>
      </c>
      <c r="E31" s="20">
        <v>140</v>
      </c>
      <c r="F31" s="18" t="s">
        <v>405</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2395</v>
      </c>
      <c r="B32" s="18" t="s">
        <v>371</v>
      </c>
      <c r="C32" s="148" t="s">
        <v>3653</v>
      </c>
      <c r="D32" s="20" t="s">
        <v>425</v>
      </c>
      <c r="E32" s="20">
        <v>60</v>
      </c>
      <c r="F32" s="18" t="s">
        <v>410</v>
      </c>
      <c r="G32" s="21"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2396</v>
      </c>
      <c r="B33" s="18" t="s">
        <v>371</v>
      </c>
      <c r="C33" s="148" t="s">
        <v>3655</v>
      </c>
      <c r="D33" s="20" t="s">
        <v>425</v>
      </c>
      <c r="E33" s="20">
        <v>80</v>
      </c>
      <c r="F33" s="18" t="s">
        <v>405</v>
      </c>
      <c r="G33" s="21"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2397</v>
      </c>
      <c r="B34" s="18" t="s">
        <v>371</v>
      </c>
      <c r="C34" s="148" t="s">
        <v>3656</v>
      </c>
      <c r="D34" s="20" t="s">
        <v>425</v>
      </c>
      <c r="E34" s="20">
        <v>140</v>
      </c>
      <c r="F34" s="18" t="s">
        <v>401</v>
      </c>
      <c r="G34" s="21" t="s">
        <v>202</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2369</v>
      </c>
      <c r="B35" s="18" t="s">
        <v>371</v>
      </c>
      <c r="C35" s="148" t="s">
        <v>3658</v>
      </c>
      <c r="D35" s="20" t="s">
        <v>425</v>
      </c>
      <c r="E35" s="20">
        <v>120</v>
      </c>
      <c r="F35" s="18" t="s">
        <v>410</v>
      </c>
      <c r="G35" s="21"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3918</v>
      </c>
      <c r="B36" s="18" t="s">
        <v>371</v>
      </c>
      <c r="C36" s="148" t="s">
        <v>3659</v>
      </c>
      <c r="D36" s="20" t="s">
        <v>425</v>
      </c>
      <c r="E36" s="20">
        <v>210</v>
      </c>
      <c r="F36" s="18" t="s">
        <v>410</v>
      </c>
      <c r="G36" s="21" t="s">
        <v>214</v>
      </c>
      <c r="H36" s="78" t="s">
        <v>402</v>
      </c>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15" t="s">
        <v>3919</v>
      </c>
      <c r="B37" s="18" t="s">
        <v>371</v>
      </c>
      <c r="C37" s="148" t="s">
        <v>3660</v>
      </c>
      <c r="D37" s="20" t="s">
        <v>425</v>
      </c>
      <c r="E37" s="20">
        <v>320</v>
      </c>
      <c r="F37" s="18" t="s">
        <v>3679</v>
      </c>
      <c r="G37" s="21" t="s">
        <v>214</v>
      </c>
      <c r="H37" s="78" t="s">
        <v>402</v>
      </c>
      <c r="I37" s="78" t="s">
        <v>402</v>
      </c>
      <c r="J37" s="78"/>
      <c r="K37" s="78" t="s">
        <v>402</v>
      </c>
      <c r="R37" s="126" t="s">
        <v>230</v>
      </c>
      <c r="S37" s="169">
        <f t="shared" si="5"/>
        <v>0</v>
      </c>
      <c r="T37" s="170">
        <f t="shared" si="6"/>
        <v>0</v>
      </c>
      <c r="U37" s="179"/>
      <c r="V37" s="266" t="s">
        <v>230</v>
      </c>
      <c r="W37" s="267">
        <f t="shared" si="7"/>
        <v>0</v>
      </c>
      <c r="X37" s="6">
        <f t="shared" si="8"/>
        <v>0</v>
      </c>
    </row>
    <row r="38" spans="1:24" x14ac:dyDescent="0.25">
      <c r="A38" s="15" t="s">
        <v>3920</v>
      </c>
      <c r="B38" s="18" t="s">
        <v>371</v>
      </c>
      <c r="C38" s="148" t="s">
        <v>3662</v>
      </c>
      <c r="D38" s="20" t="s">
        <v>404</v>
      </c>
      <c r="E38" s="20">
        <v>80</v>
      </c>
      <c r="F38" s="18" t="s">
        <v>410</v>
      </c>
      <c r="G38" s="21" t="s">
        <v>190</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3921</v>
      </c>
      <c r="B39" s="18" t="s">
        <v>371</v>
      </c>
      <c r="C39" s="148" t="s">
        <v>3663</v>
      </c>
      <c r="D39" s="20" t="s">
        <v>404</v>
      </c>
      <c r="E39" s="20">
        <v>110</v>
      </c>
      <c r="F39" s="18" t="s">
        <v>405</v>
      </c>
      <c r="G39" s="21" t="s">
        <v>198</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558</v>
      </c>
      <c r="B40" s="18" t="s">
        <v>371</v>
      </c>
      <c r="C40" s="148" t="s">
        <v>3665</v>
      </c>
      <c r="D40" s="20" t="s">
        <v>404</v>
      </c>
      <c r="E40" s="20">
        <v>30</v>
      </c>
      <c r="F40" s="18" t="s">
        <v>410</v>
      </c>
      <c r="G40" s="19"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528</v>
      </c>
      <c r="B41" s="18" t="s">
        <v>371</v>
      </c>
      <c r="C41" s="148" t="s">
        <v>3666</v>
      </c>
      <c r="D41" s="20" t="s">
        <v>404</v>
      </c>
      <c r="E41" s="20">
        <v>180</v>
      </c>
      <c r="F41" s="18" t="s">
        <v>405</v>
      </c>
      <c r="G41" s="21" t="s">
        <v>202</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1236</v>
      </c>
      <c r="B42" s="18" t="s">
        <v>371</v>
      </c>
      <c r="C42" s="148" t="s">
        <v>3667</v>
      </c>
      <c r="D42" s="20" t="s">
        <v>404</v>
      </c>
      <c r="E42" s="20">
        <v>70</v>
      </c>
      <c r="F42" s="18" t="s">
        <v>410</v>
      </c>
      <c r="G42" s="21"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1209</v>
      </c>
      <c r="B43" s="18" t="s">
        <v>371</v>
      </c>
      <c r="C43" s="148" t="s">
        <v>3668</v>
      </c>
      <c r="D43" s="20" t="s">
        <v>404</v>
      </c>
      <c r="E43" s="20">
        <v>120</v>
      </c>
      <c r="F43" s="18"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3922</v>
      </c>
      <c r="B44" s="18" t="s">
        <v>371</v>
      </c>
      <c r="C44" s="148" t="s">
        <v>3669</v>
      </c>
      <c r="D44" s="20" t="s">
        <v>404</v>
      </c>
      <c r="E44" s="20">
        <v>210</v>
      </c>
      <c r="F44" s="18" t="s">
        <v>410</v>
      </c>
      <c r="G44" s="21" t="s">
        <v>214</v>
      </c>
      <c r="H44" s="78" t="s">
        <v>402</v>
      </c>
      <c r="I44" s="78" t="s">
        <v>402</v>
      </c>
      <c r="J44" s="78"/>
      <c r="K44" s="78" t="s">
        <v>402</v>
      </c>
      <c r="R44" s="125" t="s">
        <v>258</v>
      </c>
      <c r="S44" s="169">
        <f t="shared" si="5"/>
        <v>0</v>
      </c>
      <c r="T44" s="170">
        <f t="shared" si="6"/>
        <v>0</v>
      </c>
      <c r="U44" s="179"/>
      <c r="V44" s="265" t="s">
        <v>258</v>
      </c>
      <c r="W44" s="267">
        <f t="shared" si="7"/>
        <v>0</v>
      </c>
      <c r="X44" s="6">
        <f t="shared" si="8"/>
        <v>0</v>
      </c>
    </row>
    <row r="45" spans="1:24" x14ac:dyDescent="0.25">
      <c r="A45" s="15" t="s">
        <v>2372</v>
      </c>
      <c r="B45" s="18" t="s">
        <v>371</v>
      </c>
      <c r="C45" s="148" t="s">
        <v>3670</v>
      </c>
      <c r="D45" s="20" t="s">
        <v>404</v>
      </c>
      <c r="E45" s="20">
        <v>60</v>
      </c>
      <c r="F45" s="18"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2373</v>
      </c>
      <c r="B46" s="18" t="s">
        <v>371</v>
      </c>
      <c r="C46" s="148" t="s">
        <v>3671</v>
      </c>
      <c r="D46" s="20" t="s">
        <v>404</v>
      </c>
      <c r="E46" s="20">
        <v>90</v>
      </c>
      <c r="F46" s="18"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2374</v>
      </c>
      <c r="B47" s="18" t="s">
        <v>371</v>
      </c>
      <c r="C47" s="148" t="s">
        <v>3672</v>
      </c>
      <c r="D47" s="20" t="s">
        <v>404</v>
      </c>
      <c r="E47" s="20">
        <v>170</v>
      </c>
      <c r="F47" s="18" t="s">
        <v>401</v>
      </c>
      <c r="G47" s="21" t="s">
        <v>198</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3923</v>
      </c>
      <c r="B48" s="18" t="s">
        <v>371</v>
      </c>
      <c r="C48" s="148" t="s">
        <v>3673</v>
      </c>
      <c r="D48" s="20" t="s">
        <v>404</v>
      </c>
      <c r="E48" s="20">
        <v>80</v>
      </c>
      <c r="F48" s="18" t="s">
        <v>410</v>
      </c>
      <c r="G48" s="21"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3924</v>
      </c>
      <c r="B49" s="18" t="s">
        <v>371</v>
      </c>
      <c r="C49" s="148" t="s">
        <v>3674</v>
      </c>
      <c r="D49" s="20" t="s">
        <v>404</v>
      </c>
      <c r="E49" s="20">
        <v>140</v>
      </c>
      <c r="F49" s="18" t="s">
        <v>405</v>
      </c>
      <c r="G49" s="21" t="s">
        <v>198</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3925</v>
      </c>
      <c r="B50" s="18" t="s">
        <v>371</v>
      </c>
      <c r="C50" s="148" t="s">
        <v>3676</v>
      </c>
      <c r="D50" s="20" t="s">
        <v>404</v>
      </c>
      <c r="E50" s="20">
        <v>200</v>
      </c>
      <c r="F50" s="18" t="s">
        <v>410</v>
      </c>
      <c r="G50" s="19" t="s">
        <v>214</v>
      </c>
      <c r="H50" s="78" t="s">
        <v>402</v>
      </c>
      <c r="I50" s="78" t="s">
        <v>402</v>
      </c>
      <c r="J50" s="78"/>
      <c r="K50" s="78" t="s">
        <v>402</v>
      </c>
      <c r="U50" s="179"/>
      <c r="V50" s="188" t="s">
        <v>458</v>
      </c>
      <c r="W50" s="206"/>
      <c r="X50" s="207">
        <f>SUM(X51:X73)</f>
        <v>360</v>
      </c>
    </row>
    <row r="51" spans="1:24" x14ac:dyDescent="0.25">
      <c r="A51" s="15" t="s">
        <v>3926</v>
      </c>
      <c r="B51" s="18" t="s">
        <v>371</v>
      </c>
      <c r="C51" s="148" t="s">
        <v>3678</v>
      </c>
      <c r="D51" s="20" t="s">
        <v>404</v>
      </c>
      <c r="E51" s="20">
        <v>320</v>
      </c>
      <c r="F51" s="18" t="s">
        <v>3679</v>
      </c>
      <c r="G51" s="19" t="s">
        <v>214</v>
      </c>
      <c r="H51" s="78" t="s">
        <v>402</v>
      </c>
      <c r="I51" s="78" t="s">
        <v>402</v>
      </c>
      <c r="J51" s="78"/>
      <c r="K51" s="78" t="s">
        <v>402</v>
      </c>
      <c r="U51" s="269"/>
      <c r="V51" s="124" t="s">
        <v>190</v>
      </c>
      <c r="W51" s="169">
        <f>S3+S27+W3+W27</f>
        <v>0</v>
      </c>
      <c r="X51" s="170">
        <f>T3+T27+X3+X27</f>
        <v>100</v>
      </c>
    </row>
    <row r="52" spans="1:24" x14ac:dyDescent="0.25">
      <c r="A52" s="15" t="s">
        <v>3697</v>
      </c>
      <c r="B52" s="18" t="s">
        <v>371</v>
      </c>
      <c r="C52" s="148" t="s">
        <v>3680</v>
      </c>
      <c r="D52" s="20" t="s">
        <v>404</v>
      </c>
      <c r="E52" s="20">
        <v>110</v>
      </c>
      <c r="F52" s="18" t="s">
        <v>410</v>
      </c>
      <c r="G52" s="21" t="s">
        <v>198</v>
      </c>
      <c r="H52" s="78" t="s">
        <v>402</v>
      </c>
      <c r="I52" s="78" t="s">
        <v>402</v>
      </c>
      <c r="J52" s="78"/>
      <c r="K52" s="78"/>
      <c r="U52" s="269"/>
      <c r="V52" s="125" t="s">
        <v>194</v>
      </c>
      <c r="W52" s="169">
        <f t="shared" ref="W52:X67" si="9">S4+S28+W4+W28</f>
        <v>0</v>
      </c>
      <c r="X52" s="170">
        <f t="shared" si="9"/>
        <v>102</v>
      </c>
    </row>
    <row r="53" spans="1:24" x14ac:dyDescent="0.25">
      <c r="A53" s="15" t="s">
        <v>3927</v>
      </c>
      <c r="B53" s="18" t="s">
        <v>371</v>
      </c>
      <c r="C53" s="148" t="s">
        <v>3681</v>
      </c>
      <c r="D53" s="20" t="s">
        <v>404</v>
      </c>
      <c r="E53" s="20">
        <v>60</v>
      </c>
      <c r="F53" s="18" t="s">
        <v>410</v>
      </c>
      <c r="G53" s="21" t="s">
        <v>190</v>
      </c>
      <c r="H53" s="78" t="s">
        <v>402</v>
      </c>
      <c r="I53" s="78" t="s">
        <v>402</v>
      </c>
      <c r="J53" s="78"/>
      <c r="K53" s="78"/>
      <c r="U53" s="269"/>
      <c r="V53" s="125" t="s">
        <v>198</v>
      </c>
      <c r="W53" s="169">
        <f t="shared" si="9"/>
        <v>0</v>
      </c>
      <c r="X53" s="170">
        <f t="shared" si="9"/>
        <v>64</v>
      </c>
    </row>
    <row r="54" spans="1:24" x14ac:dyDescent="0.25">
      <c r="A54" s="15" t="s">
        <v>3928</v>
      </c>
      <c r="B54" s="18" t="s">
        <v>371</v>
      </c>
      <c r="C54" s="148" t="s">
        <v>3683</v>
      </c>
      <c r="D54" s="20" t="s">
        <v>404</v>
      </c>
      <c r="E54" s="20">
        <v>120</v>
      </c>
      <c r="F54" s="18" t="s">
        <v>405</v>
      </c>
      <c r="G54" s="19" t="s">
        <v>198</v>
      </c>
      <c r="H54" s="78" t="s">
        <v>402</v>
      </c>
      <c r="I54" s="78" t="s">
        <v>402</v>
      </c>
      <c r="J54" s="78"/>
      <c r="K54" s="78"/>
      <c r="U54" s="269"/>
      <c r="V54" s="125" t="s">
        <v>202</v>
      </c>
      <c r="W54" s="169">
        <f t="shared" si="9"/>
        <v>0</v>
      </c>
      <c r="X54" s="170">
        <f t="shared" si="9"/>
        <v>36</v>
      </c>
    </row>
    <row r="55" spans="1:24" x14ac:dyDescent="0.25">
      <c r="A55" s="15" t="s">
        <v>3929</v>
      </c>
      <c r="B55" s="18" t="s">
        <v>371</v>
      </c>
      <c r="C55" s="148" t="s">
        <v>3685</v>
      </c>
      <c r="D55" s="20" t="s">
        <v>404</v>
      </c>
      <c r="E55" s="20">
        <v>120</v>
      </c>
      <c r="F55" s="18" t="s">
        <v>410</v>
      </c>
      <c r="G55" s="21" t="s">
        <v>202</v>
      </c>
      <c r="H55" s="78" t="s">
        <v>402</v>
      </c>
      <c r="I55" s="78" t="s">
        <v>402</v>
      </c>
      <c r="J55" s="78"/>
      <c r="K55" s="78"/>
      <c r="U55" s="269"/>
      <c r="V55" s="125" t="s">
        <v>206</v>
      </c>
      <c r="W55" s="169">
        <f t="shared" si="9"/>
        <v>0</v>
      </c>
      <c r="X55" s="170">
        <f t="shared" si="9"/>
        <v>0</v>
      </c>
    </row>
    <row r="56" spans="1:24" x14ac:dyDescent="0.25">
      <c r="A56" s="15" t="s">
        <v>3930</v>
      </c>
      <c r="B56" s="18" t="s">
        <v>371</v>
      </c>
      <c r="C56" s="148" t="s">
        <v>3686</v>
      </c>
      <c r="D56" s="20" t="s">
        <v>404</v>
      </c>
      <c r="E56" s="20">
        <v>210</v>
      </c>
      <c r="F56" s="18" t="s">
        <v>410</v>
      </c>
      <c r="G56" s="19" t="s">
        <v>214</v>
      </c>
      <c r="H56" s="78" t="s">
        <v>402</v>
      </c>
      <c r="I56" s="78" t="s">
        <v>402</v>
      </c>
      <c r="J56" s="78"/>
      <c r="K56" s="78" t="s">
        <v>402</v>
      </c>
      <c r="U56" s="270"/>
      <c r="V56" s="125" t="s">
        <v>210</v>
      </c>
      <c r="W56" s="169">
        <f t="shared" si="9"/>
        <v>0</v>
      </c>
      <c r="X56" s="170">
        <f t="shared" si="9"/>
        <v>0</v>
      </c>
    </row>
    <row r="57" spans="1:24" ht="13.8" thickBot="1" x14ac:dyDescent="0.3">
      <c r="A57" s="15" t="s">
        <v>587</v>
      </c>
      <c r="B57" s="18" t="s">
        <v>371</v>
      </c>
      <c r="C57" s="148" t="s">
        <v>3688</v>
      </c>
      <c r="D57" s="20" t="s">
        <v>400</v>
      </c>
      <c r="E57" s="20">
        <v>50</v>
      </c>
      <c r="F57" s="18" t="s">
        <v>410</v>
      </c>
      <c r="G57" s="21" t="s">
        <v>190</v>
      </c>
      <c r="H57" s="78" t="s">
        <v>402</v>
      </c>
      <c r="I57" s="78" t="s">
        <v>402</v>
      </c>
      <c r="J57" s="78"/>
      <c r="K57" s="78"/>
      <c r="U57" s="271"/>
      <c r="V57" s="125" t="s">
        <v>214</v>
      </c>
      <c r="W57" s="169">
        <f t="shared" si="9"/>
        <v>0</v>
      </c>
      <c r="X57" s="170">
        <f t="shared" si="9"/>
        <v>23</v>
      </c>
    </row>
    <row r="58" spans="1:24" ht="13.8" thickBot="1" x14ac:dyDescent="0.3">
      <c r="A58" s="15" t="s">
        <v>544</v>
      </c>
      <c r="B58" s="18" t="s">
        <v>371</v>
      </c>
      <c r="C58" s="148" t="s">
        <v>3689</v>
      </c>
      <c r="D58" s="20" t="s">
        <v>400</v>
      </c>
      <c r="E58" s="20">
        <v>90</v>
      </c>
      <c r="F58" s="18" t="s">
        <v>405</v>
      </c>
      <c r="G58" s="21" t="s">
        <v>194</v>
      </c>
      <c r="H58" s="78" t="s">
        <v>402</v>
      </c>
      <c r="I58" s="78" t="s">
        <v>402</v>
      </c>
      <c r="J58" s="78"/>
      <c r="K58" s="78"/>
      <c r="U58" s="271"/>
      <c r="V58" s="125" t="s">
        <v>218</v>
      </c>
      <c r="W58" s="169">
        <f t="shared" si="9"/>
        <v>0</v>
      </c>
      <c r="X58" s="170">
        <f t="shared" si="9"/>
        <v>0</v>
      </c>
    </row>
    <row r="59" spans="1:24" ht="13.8" thickBot="1" x14ac:dyDescent="0.3">
      <c r="A59" s="15" t="s">
        <v>442</v>
      </c>
      <c r="B59" s="18" t="s">
        <v>371</v>
      </c>
      <c r="C59" s="148" t="s">
        <v>3691</v>
      </c>
      <c r="D59" s="20" t="s">
        <v>400</v>
      </c>
      <c r="E59" s="20">
        <v>90</v>
      </c>
      <c r="F59" s="18" t="s">
        <v>410</v>
      </c>
      <c r="G59" s="21" t="s">
        <v>190</v>
      </c>
      <c r="H59" s="78" t="s">
        <v>402</v>
      </c>
      <c r="I59" s="78" t="s">
        <v>402</v>
      </c>
      <c r="J59" s="78"/>
      <c r="K59" s="78"/>
      <c r="U59" s="271"/>
      <c r="V59" s="125" t="s">
        <v>222</v>
      </c>
      <c r="W59" s="169">
        <f t="shared" si="9"/>
        <v>0</v>
      </c>
      <c r="X59" s="170">
        <f t="shared" si="9"/>
        <v>0</v>
      </c>
    </row>
    <row r="60" spans="1:24" ht="13.8" thickBot="1" x14ac:dyDescent="0.3">
      <c r="A60" s="15" t="s">
        <v>1814</v>
      </c>
      <c r="B60" s="18" t="s">
        <v>371</v>
      </c>
      <c r="C60" s="148" t="s">
        <v>3692</v>
      </c>
      <c r="D60" s="20" t="s">
        <v>400</v>
      </c>
      <c r="E60" s="20">
        <v>140</v>
      </c>
      <c r="F60" s="18" t="s">
        <v>405</v>
      </c>
      <c r="G60" s="21" t="s">
        <v>198</v>
      </c>
      <c r="H60" s="78" t="s">
        <v>402</v>
      </c>
      <c r="I60" s="78" t="s">
        <v>402</v>
      </c>
      <c r="J60" s="78"/>
      <c r="K60" s="78"/>
      <c r="U60" s="271"/>
      <c r="V60" s="125" t="s">
        <v>226</v>
      </c>
      <c r="W60" s="169">
        <f t="shared" si="9"/>
        <v>0</v>
      </c>
      <c r="X60" s="170">
        <f t="shared" si="9"/>
        <v>0</v>
      </c>
    </row>
    <row r="61" spans="1:24" ht="13.8" thickBot="1" x14ac:dyDescent="0.3">
      <c r="A61" s="15" t="s">
        <v>1862</v>
      </c>
      <c r="B61" s="18" t="s">
        <v>371</v>
      </c>
      <c r="C61" s="148" t="s">
        <v>3694</v>
      </c>
      <c r="D61" s="20" t="s">
        <v>400</v>
      </c>
      <c r="E61" s="20">
        <v>60</v>
      </c>
      <c r="F61" s="18" t="s">
        <v>410</v>
      </c>
      <c r="G61" s="21" t="s">
        <v>190</v>
      </c>
      <c r="H61" s="78" t="s">
        <v>402</v>
      </c>
      <c r="I61" s="78" t="s">
        <v>402</v>
      </c>
      <c r="J61" s="78"/>
      <c r="K61" s="78"/>
      <c r="U61" s="271"/>
      <c r="V61" s="126" t="s">
        <v>230</v>
      </c>
      <c r="W61" s="169">
        <f t="shared" si="9"/>
        <v>0</v>
      </c>
      <c r="X61" s="170">
        <f t="shared" si="9"/>
        <v>0</v>
      </c>
    </row>
    <row r="62" spans="1:24" ht="13.8" thickBot="1" x14ac:dyDescent="0.3">
      <c r="A62" s="15" t="s">
        <v>1845</v>
      </c>
      <c r="B62" s="18" t="s">
        <v>371</v>
      </c>
      <c r="C62" s="148" t="s">
        <v>3696</v>
      </c>
      <c r="D62" s="20" t="s">
        <v>400</v>
      </c>
      <c r="E62" s="20">
        <v>90</v>
      </c>
      <c r="F62" s="18" t="s">
        <v>405</v>
      </c>
      <c r="G62" s="19" t="s">
        <v>194</v>
      </c>
      <c r="H62" s="78" t="s">
        <v>402</v>
      </c>
      <c r="I62" s="78" t="s">
        <v>402</v>
      </c>
      <c r="J62" s="78"/>
      <c r="K62" s="78"/>
      <c r="U62" s="271"/>
      <c r="V62" s="125" t="s">
        <v>234</v>
      </c>
      <c r="W62" s="169">
        <f t="shared" si="9"/>
        <v>0</v>
      </c>
      <c r="X62" s="170">
        <f t="shared" si="9"/>
        <v>0</v>
      </c>
    </row>
    <row r="63" spans="1:24" ht="13.8" thickBot="1" x14ac:dyDescent="0.3">
      <c r="A63" s="15" t="s">
        <v>1818</v>
      </c>
      <c r="B63" s="18" t="s">
        <v>371</v>
      </c>
      <c r="C63" s="148" t="s">
        <v>3698</v>
      </c>
      <c r="D63" s="20" t="s">
        <v>400</v>
      </c>
      <c r="E63" s="20">
        <v>160</v>
      </c>
      <c r="F63" s="18" t="s">
        <v>401</v>
      </c>
      <c r="G63" s="19" t="s">
        <v>202</v>
      </c>
      <c r="H63" s="78" t="s">
        <v>402</v>
      </c>
      <c r="I63" s="78" t="s">
        <v>402</v>
      </c>
      <c r="J63" s="78"/>
      <c r="K63" s="78"/>
      <c r="U63" s="271"/>
      <c r="V63" s="125" t="s">
        <v>238</v>
      </c>
      <c r="W63" s="169">
        <f t="shared" si="9"/>
        <v>0</v>
      </c>
      <c r="X63" s="170">
        <f t="shared" si="9"/>
        <v>0</v>
      </c>
    </row>
    <row r="64" spans="1:24" ht="13.8" thickBot="1" x14ac:dyDescent="0.3">
      <c r="A64" s="15" t="s">
        <v>2682</v>
      </c>
      <c r="B64" s="18" t="s">
        <v>371</v>
      </c>
      <c r="C64" s="148" t="s">
        <v>3700</v>
      </c>
      <c r="D64" s="20" t="s">
        <v>400</v>
      </c>
      <c r="E64" s="20">
        <v>70</v>
      </c>
      <c r="F64" s="18" t="s">
        <v>410</v>
      </c>
      <c r="G64" s="21" t="s">
        <v>190</v>
      </c>
      <c r="H64" s="78" t="s">
        <v>402</v>
      </c>
      <c r="I64" s="78" t="s">
        <v>402</v>
      </c>
      <c r="J64" s="78"/>
      <c r="K64" s="78"/>
      <c r="U64" s="271"/>
      <c r="V64" s="125" t="s">
        <v>242</v>
      </c>
      <c r="W64" s="169">
        <f t="shared" si="9"/>
        <v>0</v>
      </c>
      <c r="X64" s="170">
        <f t="shared" si="9"/>
        <v>0</v>
      </c>
    </row>
    <row r="65" spans="1:24" ht="13.8" thickBot="1" x14ac:dyDescent="0.3">
      <c r="A65" s="15" t="s">
        <v>2683</v>
      </c>
      <c r="B65" s="18" t="s">
        <v>371</v>
      </c>
      <c r="C65" s="148" t="s">
        <v>3702</v>
      </c>
      <c r="D65" s="20" t="s">
        <v>400</v>
      </c>
      <c r="E65" s="20">
        <v>110</v>
      </c>
      <c r="F65" s="18" t="s">
        <v>405</v>
      </c>
      <c r="G65" s="19" t="s">
        <v>194</v>
      </c>
      <c r="H65" s="78" t="s">
        <v>402</v>
      </c>
      <c r="I65" s="78" t="s">
        <v>402</v>
      </c>
      <c r="J65" s="78"/>
      <c r="K65" s="78"/>
      <c r="U65" s="271"/>
      <c r="V65" s="125" t="s">
        <v>246</v>
      </c>
      <c r="W65" s="169">
        <f t="shared" si="9"/>
        <v>0</v>
      </c>
      <c r="X65" s="170">
        <f t="shared" si="9"/>
        <v>0</v>
      </c>
    </row>
    <row r="66" spans="1:24" ht="13.8" thickBot="1" x14ac:dyDescent="0.3">
      <c r="A66" s="15" t="s">
        <v>3033</v>
      </c>
      <c r="B66" s="18" t="s">
        <v>371</v>
      </c>
      <c r="C66" s="148" t="s">
        <v>3703</v>
      </c>
      <c r="D66" s="20" t="s">
        <v>3931</v>
      </c>
      <c r="E66" s="20">
        <v>90</v>
      </c>
      <c r="F66" s="18" t="s">
        <v>405</v>
      </c>
      <c r="G66" s="19" t="s">
        <v>194</v>
      </c>
      <c r="H66" s="78" t="s">
        <v>402</v>
      </c>
      <c r="I66" s="78" t="s">
        <v>402</v>
      </c>
      <c r="J66" s="78"/>
      <c r="K66" s="78"/>
      <c r="U66" s="271"/>
      <c r="V66" s="125" t="s">
        <v>250</v>
      </c>
      <c r="W66" s="169">
        <f t="shared" si="9"/>
        <v>0</v>
      </c>
      <c r="X66" s="170">
        <f t="shared" si="9"/>
        <v>0</v>
      </c>
    </row>
    <row r="67" spans="1:24" ht="13.8" thickBot="1" x14ac:dyDescent="0.3">
      <c r="A67" s="15" t="s">
        <v>3034</v>
      </c>
      <c r="B67" s="18" t="s">
        <v>371</v>
      </c>
      <c r="C67" s="148" t="s">
        <v>3704</v>
      </c>
      <c r="D67" s="20" t="s">
        <v>3931</v>
      </c>
      <c r="E67" s="20">
        <v>150</v>
      </c>
      <c r="F67" s="18" t="s">
        <v>401</v>
      </c>
      <c r="G67" s="21" t="s">
        <v>202</v>
      </c>
      <c r="H67" s="78" t="s">
        <v>402</v>
      </c>
      <c r="I67" s="78" t="s">
        <v>402</v>
      </c>
      <c r="J67" s="78"/>
      <c r="K67" s="78"/>
      <c r="U67" s="271"/>
      <c r="V67" s="125" t="s">
        <v>254</v>
      </c>
      <c r="W67" s="169">
        <f t="shared" si="9"/>
        <v>0</v>
      </c>
      <c r="X67" s="170">
        <f t="shared" si="9"/>
        <v>0</v>
      </c>
    </row>
    <row r="68" spans="1:24" ht="13.8" thickBot="1" x14ac:dyDescent="0.3">
      <c r="A68" s="15" t="s">
        <v>3932</v>
      </c>
      <c r="B68" s="18" t="s">
        <v>371</v>
      </c>
      <c r="C68" s="148" t="s">
        <v>3705</v>
      </c>
      <c r="D68" s="20" t="s">
        <v>400</v>
      </c>
      <c r="E68" s="20">
        <v>200</v>
      </c>
      <c r="F68" s="18" t="s">
        <v>410</v>
      </c>
      <c r="G68" s="21" t="s">
        <v>214</v>
      </c>
      <c r="H68" s="78" t="s">
        <v>402</v>
      </c>
      <c r="I68" s="78" t="s">
        <v>402</v>
      </c>
      <c r="J68" s="78"/>
      <c r="K68" s="78" t="s">
        <v>402</v>
      </c>
      <c r="U68" s="271"/>
      <c r="V68" s="125" t="s">
        <v>258</v>
      </c>
      <c r="W68" s="169">
        <f t="shared" ref="W68:X73" si="10">S20+S44+W20+W44</f>
        <v>0</v>
      </c>
      <c r="X68" s="170">
        <f t="shared" si="10"/>
        <v>0</v>
      </c>
    </row>
    <row r="69" spans="1:24" ht="13.8" thickBot="1" x14ac:dyDescent="0.3">
      <c r="A69" s="15" t="s">
        <v>3933</v>
      </c>
      <c r="B69" s="18" t="s">
        <v>371</v>
      </c>
      <c r="C69" s="148" t="s">
        <v>3706</v>
      </c>
      <c r="D69" s="20" t="s">
        <v>400</v>
      </c>
      <c r="E69" s="20">
        <v>70</v>
      </c>
      <c r="F69" s="18" t="s">
        <v>410</v>
      </c>
      <c r="G69" s="21" t="s">
        <v>190</v>
      </c>
      <c r="H69" s="78" t="s">
        <v>402</v>
      </c>
      <c r="I69" s="78" t="s">
        <v>402</v>
      </c>
      <c r="J69" s="78"/>
      <c r="K69" s="78"/>
      <c r="U69" s="271"/>
      <c r="V69" s="125" t="s">
        <v>262</v>
      </c>
      <c r="W69" s="169">
        <f t="shared" si="10"/>
        <v>0</v>
      </c>
      <c r="X69" s="170">
        <f t="shared" si="10"/>
        <v>0</v>
      </c>
    </row>
    <row r="70" spans="1:24" ht="13.8" thickBot="1" x14ac:dyDescent="0.3">
      <c r="A70" s="15" t="s">
        <v>3934</v>
      </c>
      <c r="B70" s="18" t="s">
        <v>371</v>
      </c>
      <c r="C70" s="148" t="s">
        <v>3707</v>
      </c>
      <c r="D70" s="20" t="s">
        <v>400</v>
      </c>
      <c r="E70" s="20">
        <v>130</v>
      </c>
      <c r="F70" s="18" t="s">
        <v>405</v>
      </c>
      <c r="G70" s="21" t="s">
        <v>198</v>
      </c>
      <c r="H70" s="78" t="s">
        <v>402</v>
      </c>
      <c r="I70" s="78" t="s">
        <v>402</v>
      </c>
      <c r="J70" s="78"/>
      <c r="K70" s="78"/>
      <c r="U70" s="271"/>
      <c r="V70" s="125" t="s">
        <v>266</v>
      </c>
      <c r="W70" s="169">
        <f t="shared" si="10"/>
        <v>0</v>
      </c>
      <c r="X70" s="170">
        <f t="shared" si="10"/>
        <v>0</v>
      </c>
    </row>
    <row r="71" spans="1:24" ht="13.8" thickBot="1" x14ac:dyDescent="0.3">
      <c r="A71" s="15" t="s">
        <v>3935</v>
      </c>
      <c r="B71" s="18" t="s">
        <v>371</v>
      </c>
      <c r="C71" s="148" t="s">
        <v>3708</v>
      </c>
      <c r="D71" s="20" t="s">
        <v>400</v>
      </c>
      <c r="E71" s="20">
        <v>210</v>
      </c>
      <c r="F71" s="18" t="s">
        <v>410</v>
      </c>
      <c r="G71" s="21" t="s">
        <v>214</v>
      </c>
      <c r="H71" s="78" t="s">
        <v>402</v>
      </c>
      <c r="I71" s="78" t="s">
        <v>402</v>
      </c>
      <c r="J71" s="78"/>
      <c r="K71" s="78" t="s">
        <v>402</v>
      </c>
      <c r="U71" s="271"/>
      <c r="V71" s="125" t="s">
        <v>270</v>
      </c>
      <c r="W71" s="169">
        <f t="shared" si="10"/>
        <v>0</v>
      </c>
      <c r="X71" s="170">
        <f t="shared" si="10"/>
        <v>0</v>
      </c>
    </row>
    <row r="72" spans="1:24" ht="13.8" thickBot="1" x14ac:dyDescent="0.3">
      <c r="A72" s="15" t="s">
        <v>3936</v>
      </c>
      <c r="B72" s="18" t="s">
        <v>371</v>
      </c>
      <c r="C72" s="148" t="s">
        <v>3709</v>
      </c>
      <c r="D72" s="20" t="s">
        <v>400</v>
      </c>
      <c r="E72" s="20">
        <v>320</v>
      </c>
      <c r="F72" s="18" t="s">
        <v>3679</v>
      </c>
      <c r="G72" s="21" t="s">
        <v>214</v>
      </c>
      <c r="H72" s="78" t="s">
        <v>402</v>
      </c>
      <c r="I72" s="78" t="s">
        <v>402</v>
      </c>
      <c r="J72" s="78"/>
      <c r="K72" s="78" t="s">
        <v>402</v>
      </c>
      <c r="U72" s="271"/>
      <c r="V72" s="125" t="s">
        <v>274</v>
      </c>
      <c r="W72" s="169">
        <f t="shared" si="10"/>
        <v>0</v>
      </c>
      <c r="X72" s="170">
        <f t="shared" si="10"/>
        <v>18</v>
      </c>
    </row>
    <row r="73" spans="1:24" ht="13.8" thickBot="1" x14ac:dyDescent="0.3">
      <c r="A73" s="15" t="s">
        <v>3937</v>
      </c>
      <c r="B73" s="18" t="s">
        <v>371</v>
      </c>
      <c r="C73" s="148" t="s">
        <v>3711</v>
      </c>
      <c r="D73" s="20" t="s">
        <v>400</v>
      </c>
      <c r="E73" s="20">
        <v>170</v>
      </c>
      <c r="F73" s="18" t="s">
        <v>410</v>
      </c>
      <c r="G73" s="19" t="s">
        <v>214</v>
      </c>
      <c r="H73" s="78" t="s">
        <v>402</v>
      </c>
      <c r="I73" s="78" t="s">
        <v>402</v>
      </c>
      <c r="J73" s="78"/>
      <c r="K73" s="78" t="s">
        <v>402</v>
      </c>
      <c r="U73" s="271"/>
      <c r="V73" s="177" t="s">
        <v>278</v>
      </c>
      <c r="W73" s="169">
        <f t="shared" si="10"/>
        <v>0</v>
      </c>
      <c r="X73" s="170">
        <f t="shared" si="10"/>
        <v>17</v>
      </c>
    </row>
    <row r="74" spans="1:24" x14ac:dyDescent="0.25">
      <c r="A74" s="15" t="s">
        <v>3720</v>
      </c>
      <c r="B74" s="18" t="s">
        <v>371</v>
      </c>
      <c r="C74" s="148" t="s">
        <v>3713</v>
      </c>
      <c r="D74" s="20" t="s">
        <v>400</v>
      </c>
      <c r="E74" s="20">
        <v>80</v>
      </c>
      <c r="F74" s="18" t="s">
        <v>410</v>
      </c>
      <c r="G74" s="21" t="s">
        <v>194</v>
      </c>
      <c r="H74" s="78" t="s">
        <v>402</v>
      </c>
      <c r="I74" s="78" t="s">
        <v>402</v>
      </c>
      <c r="J74" s="78"/>
      <c r="K74" s="78"/>
    </row>
    <row r="75" spans="1:24" x14ac:dyDescent="0.25">
      <c r="A75" s="15" t="s">
        <v>440</v>
      </c>
      <c r="B75" s="18" t="s">
        <v>371</v>
      </c>
      <c r="C75" s="148" t="s">
        <v>3714</v>
      </c>
      <c r="D75" s="20" t="s">
        <v>421</v>
      </c>
      <c r="E75" s="20">
        <v>60</v>
      </c>
      <c r="F75" s="18" t="s">
        <v>410</v>
      </c>
      <c r="G75" s="21" t="s">
        <v>190</v>
      </c>
      <c r="H75" s="78" t="s">
        <v>402</v>
      </c>
      <c r="I75" s="78" t="s">
        <v>402</v>
      </c>
      <c r="J75" s="78"/>
      <c r="K75" s="78"/>
    </row>
    <row r="76" spans="1:24" x14ac:dyDescent="0.25">
      <c r="A76" s="15" t="s">
        <v>617</v>
      </c>
      <c r="B76" s="18" t="s">
        <v>371</v>
      </c>
      <c r="C76" s="148" t="s">
        <v>3716</v>
      </c>
      <c r="D76" s="20" t="s">
        <v>421</v>
      </c>
      <c r="E76" s="20">
        <v>110</v>
      </c>
      <c r="F76" s="18" t="s">
        <v>405</v>
      </c>
      <c r="G76" s="21" t="s">
        <v>202</v>
      </c>
      <c r="H76" s="78" t="s">
        <v>402</v>
      </c>
      <c r="I76" s="78" t="s">
        <v>402</v>
      </c>
      <c r="J76" s="78"/>
      <c r="K76" s="78"/>
    </row>
    <row r="77" spans="1:24" x14ac:dyDescent="0.25">
      <c r="A77" s="15" t="s">
        <v>474</v>
      </c>
      <c r="B77" s="18" t="s">
        <v>371</v>
      </c>
      <c r="C77" s="148" t="s">
        <v>3717</v>
      </c>
      <c r="D77" s="20" t="s">
        <v>421</v>
      </c>
      <c r="E77" s="20">
        <v>60</v>
      </c>
      <c r="F77" s="18" t="s">
        <v>410</v>
      </c>
      <c r="G77" s="21" t="s">
        <v>190</v>
      </c>
      <c r="H77" s="78" t="s">
        <v>402</v>
      </c>
      <c r="I77" s="78" t="s">
        <v>402</v>
      </c>
      <c r="J77" s="78"/>
      <c r="K77" s="78"/>
    </row>
    <row r="78" spans="1:24" x14ac:dyDescent="0.25">
      <c r="A78" s="15" t="s">
        <v>461</v>
      </c>
      <c r="B78" s="18" t="s">
        <v>371</v>
      </c>
      <c r="C78" s="148" t="s">
        <v>3719</v>
      </c>
      <c r="D78" s="20" t="s">
        <v>421</v>
      </c>
      <c r="E78" s="20">
        <v>120</v>
      </c>
      <c r="F78" s="18" t="s">
        <v>405</v>
      </c>
      <c r="G78" s="21" t="s">
        <v>194</v>
      </c>
      <c r="H78" s="78" t="s">
        <v>402</v>
      </c>
      <c r="I78" s="78" t="s">
        <v>402</v>
      </c>
      <c r="J78" s="78"/>
      <c r="K78" s="78"/>
    </row>
    <row r="79" spans="1:24" x14ac:dyDescent="0.25">
      <c r="A79" s="15" t="s">
        <v>3938</v>
      </c>
      <c r="B79" s="18" t="s">
        <v>371</v>
      </c>
      <c r="C79" s="148" t="s">
        <v>3721</v>
      </c>
      <c r="D79" s="20" t="s">
        <v>421</v>
      </c>
      <c r="E79" s="20">
        <v>80</v>
      </c>
      <c r="F79" s="18" t="s">
        <v>410</v>
      </c>
      <c r="G79" s="21" t="s">
        <v>190</v>
      </c>
      <c r="H79" s="78" t="s">
        <v>402</v>
      </c>
      <c r="I79" s="78" t="s">
        <v>402</v>
      </c>
      <c r="J79" s="78"/>
      <c r="K79" s="78"/>
    </row>
    <row r="80" spans="1:24" x14ac:dyDescent="0.25">
      <c r="A80" s="15" t="s">
        <v>3939</v>
      </c>
      <c r="B80" s="18" t="s">
        <v>371</v>
      </c>
      <c r="C80" s="148" t="s">
        <v>3723</v>
      </c>
      <c r="D80" s="20" t="s">
        <v>421</v>
      </c>
      <c r="E80" s="20">
        <v>100</v>
      </c>
      <c r="F80" s="18" t="s">
        <v>405</v>
      </c>
      <c r="G80" s="19" t="s">
        <v>202</v>
      </c>
      <c r="H80" s="78" t="s">
        <v>402</v>
      </c>
      <c r="I80" s="78" t="s">
        <v>402</v>
      </c>
      <c r="J80" s="78"/>
      <c r="K80" s="78"/>
    </row>
    <row r="81" spans="1:11" x14ac:dyDescent="0.25">
      <c r="A81" s="15" t="s">
        <v>2452</v>
      </c>
      <c r="B81" s="18" t="s">
        <v>371</v>
      </c>
      <c r="C81" s="148" t="s">
        <v>3725</v>
      </c>
      <c r="D81" s="20" t="s">
        <v>421</v>
      </c>
      <c r="E81" s="20">
        <v>110</v>
      </c>
      <c r="F81" s="18" t="s">
        <v>410</v>
      </c>
      <c r="G81" s="19" t="s">
        <v>198</v>
      </c>
      <c r="H81" s="78" t="s">
        <v>402</v>
      </c>
      <c r="I81" s="78" t="s">
        <v>402</v>
      </c>
      <c r="J81" s="78"/>
      <c r="K81" s="78"/>
    </row>
    <row r="82" spans="1:11" x14ac:dyDescent="0.25">
      <c r="A82" s="15" t="s">
        <v>3046</v>
      </c>
      <c r="B82" s="18" t="s">
        <v>371</v>
      </c>
      <c r="C82" s="148" t="s">
        <v>3727</v>
      </c>
      <c r="D82" s="20" t="s">
        <v>421</v>
      </c>
      <c r="E82" s="20">
        <v>80</v>
      </c>
      <c r="F82" s="18" t="s">
        <v>410</v>
      </c>
      <c r="G82" s="21" t="s">
        <v>190</v>
      </c>
      <c r="H82" s="78" t="s">
        <v>402</v>
      </c>
      <c r="I82" s="78" t="s">
        <v>402</v>
      </c>
      <c r="J82" s="78"/>
      <c r="K82" s="78"/>
    </row>
    <row r="83" spans="1:11" x14ac:dyDescent="0.25">
      <c r="A83" s="15" t="s">
        <v>3047</v>
      </c>
      <c r="B83" s="18" t="s">
        <v>371</v>
      </c>
      <c r="C83" s="148" t="s">
        <v>3729</v>
      </c>
      <c r="D83" s="20" t="s">
        <v>421</v>
      </c>
      <c r="E83" s="20">
        <v>140</v>
      </c>
      <c r="F83" s="18" t="s">
        <v>405</v>
      </c>
      <c r="G83" s="21" t="s">
        <v>194</v>
      </c>
      <c r="H83" s="78" t="s">
        <v>402</v>
      </c>
      <c r="I83" s="78" t="s">
        <v>402</v>
      </c>
      <c r="J83" s="78"/>
      <c r="K83" s="78"/>
    </row>
    <row r="84" spans="1:11" x14ac:dyDescent="0.25">
      <c r="A84" s="15" t="s">
        <v>3940</v>
      </c>
      <c r="B84" s="18" t="s">
        <v>371</v>
      </c>
      <c r="C84" s="148" t="s">
        <v>3730</v>
      </c>
      <c r="D84" s="20" t="s">
        <v>421</v>
      </c>
      <c r="E84" s="20">
        <v>60</v>
      </c>
      <c r="F84" s="18" t="s">
        <v>410</v>
      </c>
      <c r="G84" s="21" t="s">
        <v>190</v>
      </c>
      <c r="H84" s="78" t="s">
        <v>402</v>
      </c>
      <c r="I84" s="78" t="s">
        <v>402</v>
      </c>
      <c r="J84" s="78"/>
      <c r="K84" s="78"/>
    </row>
    <row r="85" spans="1:11" x14ac:dyDescent="0.25">
      <c r="A85" s="15" t="s">
        <v>3941</v>
      </c>
      <c r="B85" s="18" t="s">
        <v>371</v>
      </c>
      <c r="C85" s="148" t="s">
        <v>3731</v>
      </c>
      <c r="D85" s="20" t="s">
        <v>421</v>
      </c>
      <c r="E85" s="20">
        <v>80</v>
      </c>
      <c r="F85" s="18" t="s">
        <v>405</v>
      </c>
      <c r="G85" s="21" t="s">
        <v>194</v>
      </c>
      <c r="H85" s="78" t="s">
        <v>402</v>
      </c>
      <c r="I85" s="78" t="s">
        <v>402</v>
      </c>
      <c r="J85" s="78"/>
      <c r="K85" s="78"/>
    </row>
    <row r="86" spans="1:11" x14ac:dyDescent="0.25">
      <c r="A86" s="15" t="s">
        <v>3942</v>
      </c>
      <c r="B86" s="18" t="s">
        <v>371</v>
      </c>
      <c r="C86" s="148" t="s">
        <v>3732</v>
      </c>
      <c r="D86" s="20" t="s">
        <v>421</v>
      </c>
      <c r="E86" s="20">
        <v>150</v>
      </c>
      <c r="F86" s="18" t="s">
        <v>401</v>
      </c>
      <c r="G86" s="21" t="s">
        <v>202</v>
      </c>
      <c r="H86" s="78" t="s">
        <v>402</v>
      </c>
      <c r="I86" s="78" t="s">
        <v>402</v>
      </c>
      <c r="J86" s="78"/>
      <c r="K86" s="78"/>
    </row>
    <row r="87" spans="1:11" x14ac:dyDescent="0.25">
      <c r="A87" s="15" t="s">
        <v>3943</v>
      </c>
      <c r="B87" s="18" t="s">
        <v>371</v>
      </c>
      <c r="C87" s="148" t="s">
        <v>3734</v>
      </c>
      <c r="D87" s="20" t="s">
        <v>421</v>
      </c>
      <c r="E87" s="20">
        <v>50</v>
      </c>
      <c r="F87" s="18" t="s">
        <v>410</v>
      </c>
      <c r="G87" s="19" t="s">
        <v>190</v>
      </c>
      <c r="H87" s="78" t="s">
        <v>402</v>
      </c>
      <c r="I87" s="78" t="s">
        <v>402</v>
      </c>
      <c r="J87" s="78"/>
      <c r="K87" s="78"/>
    </row>
    <row r="88" spans="1:11" x14ac:dyDescent="0.25">
      <c r="A88" s="15" t="s">
        <v>3944</v>
      </c>
      <c r="B88" s="18" t="s">
        <v>371</v>
      </c>
      <c r="C88" s="148" t="s">
        <v>3735</v>
      </c>
      <c r="D88" s="20" t="s">
        <v>421</v>
      </c>
      <c r="E88" s="20">
        <v>110</v>
      </c>
      <c r="F88" s="18" t="s">
        <v>405</v>
      </c>
      <c r="G88" s="21" t="s">
        <v>198</v>
      </c>
      <c r="H88" s="78" t="s">
        <v>402</v>
      </c>
      <c r="I88" s="78" t="s">
        <v>402</v>
      </c>
      <c r="J88" s="78"/>
      <c r="K88" s="78"/>
    </row>
    <row r="89" spans="1:11" x14ac:dyDescent="0.25">
      <c r="A89" s="15" t="s">
        <v>3945</v>
      </c>
      <c r="B89" s="18" t="s">
        <v>371</v>
      </c>
      <c r="C89" s="148" t="s">
        <v>3736</v>
      </c>
      <c r="D89" s="20" t="s">
        <v>421</v>
      </c>
      <c r="E89" s="20">
        <v>100</v>
      </c>
      <c r="F89" s="18" t="s">
        <v>410</v>
      </c>
      <c r="G89" s="21" t="s">
        <v>194</v>
      </c>
      <c r="H89" s="78" t="s">
        <v>402</v>
      </c>
      <c r="I89" s="78" t="s">
        <v>402</v>
      </c>
      <c r="J89" s="78"/>
      <c r="K89" s="78"/>
    </row>
    <row r="90" spans="1:11" x14ac:dyDescent="0.25">
      <c r="A90" s="15" t="s">
        <v>3946</v>
      </c>
      <c r="B90" s="18" t="s">
        <v>371</v>
      </c>
      <c r="C90" s="148" t="s">
        <v>3738</v>
      </c>
      <c r="D90" s="20" t="s">
        <v>421</v>
      </c>
      <c r="E90" s="20">
        <v>60</v>
      </c>
      <c r="F90" s="18" t="s">
        <v>410</v>
      </c>
      <c r="G90" s="21" t="s">
        <v>190</v>
      </c>
      <c r="H90" s="78" t="s">
        <v>402</v>
      </c>
      <c r="I90" s="78" t="s">
        <v>402</v>
      </c>
      <c r="J90" s="78"/>
      <c r="K90" s="78"/>
    </row>
    <row r="91" spans="1:11" x14ac:dyDescent="0.25">
      <c r="A91" s="15" t="s">
        <v>3947</v>
      </c>
      <c r="B91" s="18" t="s">
        <v>371</v>
      </c>
      <c r="C91" s="148" t="s">
        <v>3740</v>
      </c>
      <c r="D91" s="20" t="s">
        <v>421</v>
      </c>
      <c r="E91" s="20">
        <v>90</v>
      </c>
      <c r="F91" s="18" t="s">
        <v>405</v>
      </c>
      <c r="G91" s="21" t="s">
        <v>194</v>
      </c>
      <c r="H91" s="78" t="s">
        <v>402</v>
      </c>
      <c r="I91" s="78" t="s">
        <v>402</v>
      </c>
      <c r="J91" s="78"/>
      <c r="K91" s="78"/>
    </row>
    <row r="92" spans="1:11" x14ac:dyDescent="0.25">
      <c r="A92" s="15" t="s">
        <v>3948</v>
      </c>
      <c r="B92" s="18" t="s">
        <v>371</v>
      </c>
      <c r="C92" s="148" t="s">
        <v>3742</v>
      </c>
      <c r="D92" s="20" t="s">
        <v>421</v>
      </c>
      <c r="E92" s="20">
        <v>150</v>
      </c>
      <c r="F92" s="18" t="s">
        <v>401</v>
      </c>
      <c r="G92" s="19" t="s">
        <v>202</v>
      </c>
      <c r="H92" s="78" t="s">
        <v>402</v>
      </c>
      <c r="I92" s="78" t="s">
        <v>402</v>
      </c>
      <c r="J92" s="78"/>
      <c r="K92" s="78"/>
    </row>
    <row r="93" spans="1:11" x14ac:dyDescent="0.25">
      <c r="A93" s="15" t="s">
        <v>3949</v>
      </c>
      <c r="B93" s="18" t="s">
        <v>371</v>
      </c>
      <c r="C93" s="148" t="s">
        <v>3743</v>
      </c>
      <c r="D93" s="20" t="s">
        <v>421</v>
      </c>
      <c r="E93" s="20">
        <v>210</v>
      </c>
      <c r="F93" s="18" t="s">
        <v>410</v>
      </c>
      <c r="G93" s="21" t="s">
        <v>214</v>
      </c>
      <c r="H93" s="78" t="s">
        <v>402</v>
      </c>
      <c r="I93" s="78" t="s">
        <v>402</v>
      </c>
      <c r="J93" s="78"/>
      <c r="K93" s="78" t="s">
        <v>402</v>
      </c>
    </row>
    <row r="94" spans="1:11" x14ac:dyDescent="0.25">
      <c r="A94" s="15" t="s">
        <v>3950</v>
      </c>
      <c r="B94" s="18" t="s">
        <v>371</v>
      </c>
      <c r="C94" s="148" t="s">
        <v>3744</v>
      </c>
      <c r="D94" s="20" t="s">
        <v>421</v>
      </c>
      <c r="E94" s="20">
        <v>320</v>
      </c>
      <c r="F94" s="18" t="s">
        <v>3679</v>
      </c>
      <c r="G94" s="21" t="s">
        <v>214</v>
      </c>
      <c r="H94" s="78" t="s">
        <v>402</v>
      </c>
      <c r="I94" s="78" t="s">
        <v>402</v>
      </c>
      <c r="J94" s="78"/>
      <c r="K94" s="78" t="s">
        <v>402</v>
      </c>
    </row>
    <row r="95" spans="1:11" x14ac:dyDescent="0.25">
      <c r="A95" s="15" t="s">
        <v>3951</v>
      </c>
      <c r="B95" s="18" t="s">
        <v>371</v>
      </c>
      <c r="C95" s="148" t="s">
        <v>3745</v>
      </c>
      <c r="D95" s="20" t="s">
        <v>431</v>
      </c>
      <c r="E95" s="20">
        <v>80</v>
      </c>
      <c r="F95" s="18" t="s">
        <v>410</v>
      </c>
      <c r="G95" s="21" t="s">
        <v>190</v>
      </c>
      <c r="H95" s="78" t="s">
        <v>402</v>
      </c>
      <c r="I95" s="78" t="s">
        <v>402</v>
      </c>
      <c r="J95" s="78"/>
      <c r="K95" s="78"/>
    </row>
    <row r="96" spans="1:11" x14ac:dyDescent="0.25">
      <c r="A96" s="15" t="s">
        <v>3952</v>
      </c>
      <c r="B96" s="18" t="s">
        <v>371</v>
      </c>
      <c r="C96" s="148" t="s">
        <v>3746</v>
      </c>
      <c r="D96" s="20" t="s">
        <v>431</v>
      </c>
      <c r="E96" s="20">
        <v>130</v>
      </c>
      <c r="F96" s="18" t="s">
        <v>405</v>
      </c>
      <c r="G96" s="21" t="s">
        <v>202</v>
      </c>
      <c r="H96" s="78" t="s">
        <v>402</v>
      </c>
      <c r="I96" s="78" t="s">
        <v>402</v>
      </c>
      <c r="J96" s="78"/>
      <c r="K96" s="78"/>
    </row>
    <row r="97" spans="1:11" x14ac:dyDescent="0.25">
      <c r="A97" s="15" t="s">
        <v>1208</v>
      </c>
      <c r="B97" s="18" t="s">
        <v>371</v>
      </c>
      <c r="C97" s="148" t="s">
        <v>3747</v>
      </c>
      <c r="D97" s="20" t="s">
        <v>431</v>
      </c>
      <c r="E97" s="20">
        <v>80</v>
      </c>
      <c r="F97" s="18" t="s">
        <v>410</v>
      </c>
      <c r="G97" s="21" t="s">
        <v>190</v>
      </c>
      <c r="H97" s="78" t="s">
        <v>402</v>
      </c>
      <c r="I97" s="78" t="s">
        <v>402</v>
      </c>
      <c r="J97" s="78"/>
      <c r="K97" s="78"/>
    </row>
    <row r="98" spans="1:11" x14ac:dyDescent="0.25">
      <c r="A98" s="15" t="s">
        <v>1308</v>
      </c>
      <c r="B98" s="18" t="s">
        <v>371</v>
      </c>
      <c r="C98" s="148" t="s">
        <v>3748</v>
      </c>
      <c r="D98" s="20" t="s">
        <v>431</v>
      </c>
      <c r="E98" s="20">
        <v>70</v>
      </c>
      <c r="F98" s="18" t="s">
        <v>410</v>
      </c>
      <c r="G98" s="21" t="s">
        <v>190</v>
      </c>
      <c r="H98" s="78" t="s">
        <v>402</v>
      </c>
      <c r="I98" s="78" t="s">
        <v>402</v>
      </c>
      <c r="J98" s="78"/>
      <c r="K98" s="78"/>
    </row>
    <row r="99" spans="1:11" x14ac:dyDescent="0.25">
      <c r="A99" s="15" t="s">
        <v>1401</v>
      </c>
      <c r="B99" s="18" t="s">
        <v>371</v>
      </c>
      <c r="C99" s="148" t="s">
        <v>3749</v>
      </c>
      <c r="D99" s="20" t="s">
        <v>431</v>
      </c>
      <c r="E99" s="20">
        <v>110</v>
      </c>
      <c r="F99" s="18" t="s">
        <v>405</v>
      </c>
      <c r="G99" s="21" t="s">
        <v>194</v>
      </c>
      <c r="H99" s="78" t="s">
        <v>402</v>
      </c>
      <c r="I99" s="78" t="s">
        <v>402</v>
      </c>
      <c r="J99" s="78"/>
      <c r="K99" s="78"/>
    </row>
    <row r="100" spans="1:11" x14ac:dyDescent="0.25">
      <c r="A100" s="15" t="s">
        <v>1312</v>
      </c>
      <c r="B100" s="18" t="s">
        <v>371</v>
      </c>
      <c r="C100" s="148" t="s">
        <v>3750</v>
      </c>
      <c r="D100" s="20" t="s">
        <v>431</v>
      </c>
      <c r="E100" s="20">
        <v>70</v>
      </c>
      <c r="F100" s="18" t="s">
        <v>410</v>
      </c>
      <c r="G100" s="21" t="s">
        <v>190</v>
      </c>
      <c r="H100" s="78" t="s">
        <v>402</v>
      </c>
      <c r="I100" s="78" t="s">
        <v>402</v>
      </c>
      <c r="J100" s="78"/>
      <c r="K100" s="78"/>
    </row>
    <row r="101" spans="1:11" x14ac:dyDescent="0.25">
      <c r="A101" s="15" t="s">
        <v>1311</v>
      </c>
      <c r="B101" s="18" t="s">
        <v>371</v>
      </c>
      <c r="C101" s="148" t="s">
        <v>3751</v>
      </c>
      <c r="D101" s="20" t="s">
        <v>431</v>
      </c>
      <c r="E101" s="20">
        <v>140</v>
      </c>
      <c r="F101" s="18" t="s">
        <v>405</v>
      </c>
      <c r="G101" s="21" t="s">
        <v>198</v>
      </c>
      <c r="H101" s="78" t="s">
        <v>402</v>
      </c>
      <c r="I101" s="78" t="s">
        <v>402</v>
      </c>
      <c r="J101" s="78"/>
      <c r="K101" s="78"/>
    </row>
    <row r="102" spans="1:11" x14ac:dyDescent="0.25">
      <c r="A102" s="15" t="s">
        <v>3953</v>
      </c>
      <c r="B102" s="18" t="s">
        <v>371</v>
      </c>
      <c r="C102" s="148" t="s">
        <v>3752</v>
      </c>
      <c r="D102" s="20" t="s">
        <v>431</v>
      </c>
      <c r="E102" s="20">
        <v>70</v>
      </c>
      <c r="F102" s="18" t="s">
        <v>410</v>
      </c>
      <c r="G102" s="21" t="s">
        <v>190</v>
      </c>
      <c r="H102" s="78" t="s">
        <v>402</v>
      </c>
      <c r="I102" s="78" t="s">
        <v>402</v>
      </c>
      <c r="J102" s="78"/>
      <c r="K102" s="78"/>
    </row>
    <row r="103" spans="1:11" x14ac:dyDescent="0.25">
      <c r="A103" s="15" t="s">
        <v>3954</v>
      </c>
      <c r="B103" s="18" t="s">
        <v>371</v>
      </c>
      <c r="C103" s="148" t="s">
        <v>3753</v>
      </c>
      <c r="D103" s="20" t="s">
        <v>431</v>
      </c>
      <c r="E103" s="20">
        <v>100</v>
      </c>
      <c r="F103" s="18" t="s">
        <v>405</v>
      </c>
      <c r="G103" s="21" t="s">
        <v>198</v>
      </c>
      <c r="H103" s="78" t="s">
        <v>402</v>
      </c>
      <c r="I103" s="78" t="s">
        <v>402</v>
      </c>
      <c r="J103" s="78"/>
      <c r="K103" s="78"/>
    </row>
    <row r="104" spans="1:11" x14ac:dyDescent="0.25">
      <c r="A104" s="15" t="s">
        <v>2688</v>
      </c>
      <c r="B104" s="18" t="s">
        <v>371</v>
      </c>
      <c r="C104" s="148" t="s">
        <v>3754</v>
      </c>
      <c r="D104" s="20" t="s">
        <v>431</v>
      </c>
      <c r="E104" s="20">
        <v>80</v>
      </c>
      <c r="F104" s="18" t="s">
        <v>410</v>
      </c>
      <c r="G104" s="21" t="s">
        <v>190</v>
      </c>
      <c r="H104" s="78" t="s">
        <v>402</v>
      </c>
      <c r="I104" s="78" t="s">
        <v>402</v>
      </c>
      <c r="J104" s="78"/>
      <c r="K104" s="78"/>
    </row>
    <row r="105" spans="1:11" x14ac:dyDescent="0.25">
      <c r="A105" s="15" t="s">
        <v>2689</v>
      </c>
      <c r="B105" s="18" t="s">
        <v>371</v>
      </c>
      <c r="C105" s="148" t="s">
        <v>3756</v>
      </c>
      <c r="D105" s="20" t="s">
        <v>431</v>
      </c>
      <c r="E105" s="20">
        <v>120</v>
      </c>
      <c r="F105" s="18" t="s">
        <v>405</v>
      </c>
      <c r="G105" s="19" t="s">
        <v>198</v>
      </c>
      <c r="H105" s="78" t="s">
        <v>402</v>
      </c>
      <c r="I105" s="78" t="s">
        <v>402</v>
      </c>
      <c r="J105" s="78"/>
      <c r="K105" s="78"/>
    </row>
    <row r="106" spans="1:11" x14ac:dyDescent="0.25">
      <c r="A106" s="15" t="s">
        <v>3955</v>
      </c>
      <c r="B106" s="18" t="s">
        <v>371</v>
      </c>
      <c r="C106" s="148" t="s">
        <v>3757</v>
      </c>
      <c r="D106" s="20" t="s">
        <v>431</v>
      </c>
      <c r="E106" s="20">
        <v>70</v>
      </c>
      <c r="F106" s="18" t="s">
        <v>410</v>
      </c>
      <c r="G106" s="21" t="s">
        <v>190</v>
      </c>
      <c r="H106" s="78" t="s">
        <v>402</v>
      </c>
      <c r="I106" s="78" t="s">
        <v>402</v>
      </c>
      <c r="J106" s="78"/>
      <c r="K106" s="78"/>
    </row>
    <row r="107" spans="1:11" x14ac:dyDescent="0.25">
      <c r="A107" s="15" t="s">
        <v>3956</v>
      </c>
      <c r="B107" s="18" t="s">
        <v>371</v>
      </c>
      <c r="C107" s="148" t="s">
        <v>3758</v>
      </c>
      <c r="D107" s="20" t="s">
        <v>431</v>
      </c>
      <c r="E107" s="20">
        <v>100</v>
      </c>
      <c r="F107" s="18" t="s">
        <v>405</v>
      </c>
      <c r="G107" s="21" t="s">
        <v>194</v>
      </c>
      <c r="H107" s="78" t="s">
        <v>402</v>
      </c>
      <c r="I107" s="78" t="s">
        <v>402</v>
      </c>
      <c r="J107" s="78"/>
      <c r="K107" s="78"/>
    </row>
    <row r="108" spans="1:11" x14ac:dyDescent="0.25">
      <c r="A108" s="15" t="s">
        <v>3957</v>
      </c>
      <c r="B108" s="18" t="s">
        <v>371</v>
      </c>
      <c r="C108" s="148" t="s">
        <v>3760</v>
      </c>
      <c r="D108" s="20" t="s">
        <v>431</v>
      </c>
      <c r="E108" s="20">
        <v>160</v>
      </c>
      <c r="F108" s="18" t="s">
        <v>401</v>
      </c>
      <c r="G108" s="21" t="s">
        <v>202</v>
      </c>
      <c r="H108" s="78" t="s">
        <v>402</v>
      </c>
      <c r="I108" s="78" t="s">
        <v>402</v>
      </c>
      <c r="J108" s="78"/>
      <c r="K108" s="78"/>
    </row>
    <row r="109" spans="1:11" x14ac:dyDescent="0.25">
      <c r="A109" s="15" t="s">
        <v>3958</v>
      </c>
      <c r="B109" s="18" t="s">
        <v>371</v>
      </c>
      <c r="C109" s="148" t="s">
        <v>3761</v>
      </c>
      <c r="D109" s="20" t="s">
        <v>431</v>
      </c>
      <c r="E109" s="20">
        <v>220</v>
      </c>
      <c r="F109" s="18" t="s">
        <v>410</v>
      </c>
      <c r="G109" s="21" t="s">
        <v>214</v>
      </c>
      <c r="H109" s="78" t="s">
        <v>402</v>
      </c>
      <c r="I109" s="78" t="s">
        <v>402</v>
      </c>
      <c r="J109" s="78"/>
      <c r="K109" s="78" t="s">
        <v>402</v>
      </c>
    </row>
    <row r="110" spans="1:11" x14ac:dyDescent="0.25">
      <c r="A110" s="15" t="s">
        <v>3959</v>
      </c>
      <c r="B110" s="18" t="s">
        <v>371</v>
      </c>
      <c r="C110" s="148" t="s">
        <v>3763</v>
      </c>
      <c r="D110" s="20" t="s">
        <v>431</v>
      </c>
      <c r="E110" s="20">
        <v>90</v>
      </c>
      <c r="F110" s="18" t="s">
        <v>410</v>
      </c>
      <c r="G110" s="21" t="s">
        <v>194</v>
      </c>
      <c r="H110" s="78" t="s">
        <v>402</v>
      </c>
      <c r="I110" s="78" t="s">
        <v>402</v>
      </c>
      <c r="J110" s="78"/>
      <c r="K110" s="78"/>
    </row>
    <row r="111" spans="1:11" x14ac:dyDescent="0.25">
      <c r="A111" s="15" t="s">
        <v>3960</v>
      </c>
      <c r="B111" s="18" t="s">
        <v>371</v>
      </c>
      <c r="C111" s="148" t="s">
        <v>3764</v>
      </c>
      <c r="D111" s="20" t="s">
        <v>431</v>
      </c>
      <c r="E111" s="20">
        <v>160</v>
      </c>
      <c r="F111" s="18" t="s">
        <v>410</v>
      </c>
      <c r="G111" s="21" t="s">
        <v>214</v>
      </c>
      <c r="H111" s="78" t="s">
        <v>402</v>
      </c>
      <c r="I111" s="78" t="s">
        <v>402</v>
      </c>
      <c r="J111" s="78"/>
      <c r="K111" s="78" t="s">
        <v>402</v>
      </c>
    </row>
    <row r="112" spans="1:11" x14ac:dyDescent="0.25">
      <c r="A112" s="15" t="s">
        <v>3770</v>
      </c>
      <c r="B112" s="18" t="s">
        <v>371</v>
      </c>
      <c r="C112" s="148" t="s">
        <v>3766</v>
      </c>
      <c r="D112" s="20" t="s">
        <v>431</v>
      </c>
      <c r="E112" s="20">
        <v>140</v>
      </c>
      <c r="F112" s="18" t="s">
        <v>410</v>
      </c>
      <c r="G112" s="21" t="s">
        <v>202</v>
      </c>
      <c r="H112" s="78" t="s">
        <v>402</v>
      </c>
      <c r="I112" s="78" t="s">
        <v>402</v>
      </c>
      <c r="J112" s="78"/>
      <c r="K112" s="78"/>
    </row>
    <row r="113" spans="1:11" x14ac:dyDescent="0.25">
      <c r="A113" s="15" t="s">
        <v>573</v>
      </c>
      <c r="B113" s="18" t="s">
        <v>371</v>
      </c>
      <c r="C113" s="148" t="s">
        <v>3767</v>
      </c>
      <c r="D113" s="20" t="s">
        <v>435</v>
      </c>
      <c r="E113" s="20">
        <v>70</v>
      </c>
      <c r="F113" s="18" t="s">
        <v>410</v>
      </c>
      <c r="G113" s="21" t="s">
        <v>190</v>
      </c>
      <c r="H113" s="78" t="s">
        <v>402</v>
      </c>
      <c r="I113" s="78" t="s">
        <v>402</v>
      </c>
      <c r="J113" s="78"/>
      <c r="K113" s="78"/>
    </row>
    <row r="114" spans="1:11" x14ac:dyDescent="0.25">
      <c r="A114" s="15" t="s">
        <v>3961</v>
      </c>
      <c r="B114" s="18" t="s">
        <v>371</v>
      </c>
      <c r="C114" s="148" t="s">
        <v>3769</v>
      </c>
      <c r="D114" s="20" t="s">
        <v>435</v>
      </c>
      <c r="E114" s="20">
        <v>130</v>
      </c>
      <c r="F114" s="18" t="s">
        <v>405</v>
      </c>
      <c r="G114" s="21" t="s">
        <v>202</v>
      </c>
      <c r="H114" s="78" t="s">
        <v>402</v>
      </c>
      <c r="I114" s="78" t="s">
        <v>402</v>
      </c>
      <c r="J114" s="78"/>
      <c r="K114" s="78"/>
    </row>
    <row r="115" spans="1:11" x14ac:dyDescent="0.25">
      <c r="A115" s="15" t="s">
        <v>1865</v>
      </c>
      <c r="B115" s="18" t="s">
        <v>371</v>
      </c>
      <c r="C115" s="148" t="s">
        <v>3771</v>
      </c>
      <c r="D115" s="20" t="s">
        <v>435</v>
      </c>
      <c r="E115" s="20">
        <v>70</v>
      </c>
      <c r="F115" s="18" t="s">
        <v>410</v>
      </c>
      <c r="G115" s="21" t="s">
        <v>190</v>
      </c>
      <c r="H115" s="78" t="s">
        <v>402</v>
      </c>
      <c r="I115" s="78" t="s">
        <v>402</v>
      </c>
      <c r="J115" s="78"/>
      <c r="K115" s="78"/>
    </row>
    <row r="116" spans="1:11" x14ac:dyDescent="0.25">
      <c r="A116" s="15" t="s">
        <v>1825</v>
      </c>
      <c r="B116" s="18" t="s">
        <v>371</v>
      </c>
      <c r="C116" s="148" t="s">
        <v>3773</v>
      </c>
      <c r="D116" s="20" t="s">
        <v>435</v>
      </c>
      <c r="E116" s="20">
        <v>120</v>
      </c>
      <c r="F116" s="18" t="s">
        <v>405</v>
      </c>
      <c r="G116" s="19" t="s">
        <v>194</v>
      </c>
      <c r="H116" s="78" t="s">
        <v>402</v>
      </c>
      <c r="I116" s="78" t="s">
        <v>402</v>
      </c>
      <c r="J116" s="78"/>
      <c r="K116" s="78"/>
    </row>
    <row r="117" spans="1:11" x14ac:dyDescent="0.25">
      <c r="A117" s="15" t="s">
        <v>1972</v>
      </c>
      <c r="B117" s="18" t="s">
        <v>371</v>
      </c>
      <c r="C117" s="148" t="s">
        <v>3775</v>
      </c>
      <c r="D117" s="20" t="s">
        <v>435</v>
      </c>
      <c r="E117" s="20">
        <v>60</v>
      </c>
      <c r="F117" s="18" t="s">
        <v>410</v>
      </c>
      <c r="G117" s="19" t="s">
        <v>198</v>
      </c>
      <c r="H117" s="78" t="s">
        <v>402</v>
      </c>
      <c r="I117" s="78" t="s">
        <v>402</v>
      </c>
      <c r="J117" s="78"/>
      <c r="K117" s="78"/>
    </row>
    <row r="118" spans="1:11" x14ac:dyDescent="0.25">
      <c r="A118" s="15" t="s">
        <v>2391</v>
      </c>
      <c r="B118" s="18" t="s">
        <v>371</v>
      </c>
      <c r="C118" s="148" t="s">
        <v>3777</v>
      </c>
      <c r="D118" s="20" t="s">
        <v>435</v>
      </c>
      <c r="E118" s="20">
        <v>60</v>
      </c>
      <c r="F118" s="18" t="s">
        <v>410</v>
      </c>
      <c r="G118" s="21" t="s">
        <v>190</v>
      </c>
      <c r="H118" s="78" t="s">
        <v>402</v>
      </c>
      <c r="I118" s="78" t="s">
        <v>402</v>
      </c>
      <c r="J118" s="78"/>
      <c r="K118" s="78"/>
    </row>
    <row r="119" spans="1:11" x14ac:dyDescent="0.25">
      <c r="A119" s="15" t="s">
        <v>2392</v>
      </c>
      <c r="B119" s="18" t="s">
        <v>371</v>
      </c>
      <c r="C119" s="148" t="s">
        <v>3779</v>
      </c>
      <c r="D119" s="20" t="s">
        <v>435</v>
      </c>
      <c r="E119" s="20">
        <v>120</v>
      </c>
      <c r="F119" s="18" t="s">
        <v>405</v>
      </c>
      <c r="G119" s="21" t="s">
        <v>198</v>
      </c>
      <c r="H119" s="78" t="s">
        <v>402</v>
      </c>
      <c r="I119" s="78" t="s">
        <v>402</v>
      </c>
      <c r="J119" s="78"/>
      <c r="K119" s="78"/>
    </row>
    <row r="120" spans="1:11" x14ac:dyDescent="0.25">
      <c r="A120" s="15" t="s">
        <v>2312</v>
      </c>
      <c r="B120" s="18" t="s">
        <v>371</v>
      </c>
      <c r="C120" s="148" t="s">
        <v>3781</v>
      </c>
      <c r="D120" s="20" t="s">
        <v>435</v>
      </c>
      <c r="E120" s="20">
        <v>60</v>
      </c>
      <c r="F120" s="18" t="s">
        <v>410</v>
      </c>
      <c r="G120" s="21" t="s">
        <v>190</v>
      </c>
      <c r="H120" s="78" t="s">
        <v>402</v>
      </c>
      <c r="I120" s="78" t="s">
        <v>402</v>
      </c>
      <c r="J120" s="78"/>
      <c r="K120" s="78"/>
    </row>
    <row r="121" spans="1:11" x14ac:dyDescent="0.25">
      <c r="A121" s="15" t="s">
        <v>2313</v>
      </c>
      <c r="B121" s="18" t="s">
        <v>371</v>
      </c>
      <c r="C121" s="148" t="s">
        <v>3783</v>
      </c>
      <c r="D121" s="20" t="s">
        <v>435</v>
      </c>
      <c r="E121" s="20">
        <v>120</v>
      </c>
      <c r="F121" s="18" t="s">
        <v>405</v>
      </c>
      <c r="G121" s="19" t="s">
        <v>198</v>
      </c>
      <c r="H121" s="78" t="s">
        <v>402</v>
      </c>
      <c r="I121" s="78" t="s">
        <v>402</v>
      </c>
      <c r="J121" s="78"/>
      <c r="K121" s="78"/>
    </row>
    <row r="122" spans="1:11" x14ac:dyDescent="0.25">
      <c r="A122" s="15" t="s">
        <v>3962</v>
      </c>
      <c r="B122" s="18" t="s">
        <v>371</v>
      </c>
      <c r="C122" s="148" t="s">
        <v>3784</v>
      </c>
      <c r="D122" s="20" t="s">
        <v>435</v>
      </c>
      <c r="E122" s="20">
        <v>210</v>
      </c>
      <c r="F122" s="18" t="s">
        <v>410</v>
      </c>
      <c r="G122" s="21" t="s">
        <v>214</v>
      </c>
      <c r="H122" s="78" t="s">
        <v>402</v>
      </c>
      <c r="I122" s="78" t="s">
        <v>402</v>
      </c>
      <c r="J122" s="78"/>
      <c r="K122" s="78" t="s">
        <v>402</v>
      </c>
    </row>
    <row r="123" spans="1:11" x14ac:dyDescent="0.25">
      <c r="A123" s="15" t="s">
        <v>3963</v>
      </c>
      <c r="B123" s="18" t="s">
        <v>371</v>
      </c>
      <c r="C123" s="148" t="s">
        <v>3785</v>
      </c>
      <c r="D123" s="20" t="s">
        <v>435</v>
      </c>
      <c r="E123" s="20">
        <v>310</v>
      </c>
      <c r="F123" s="18" t="s">
        <v>3679</v>
      </c>
      <c r="G123" s="21" t="s">
        <v>214</v>
      </c>
      <c r="H123" s="78" t="s">
        <v>402</v>
      </c>
      <c r="I123" s="78" t="s">
        <v>402</v>
      </c>
      <c r="J123" s="78"/>
      <c r="K123" s="78" t="s">
        <v>402</v>
      </c>
    </row>
    <row r="124" spans="1:11" x14ac:dyDescent="0.25">
      <c r="A124" s="15" t="s">
        <v>3964</v>
      </c>
      <c r="B124" s="18" t="s">
        <v>371</v>
      </c>
      <c r="C124" s="148" t="s">
        <v>3786</v>
      </c>
      <c r="D124" s="20" t="s">
        <v>435</v>
      </c>
      <c r="E124" s="20">
        <v>70</v>
      </c>
      <c r="F124" s="18" t="s">
        <v>410</v>
      </c>
      <c r="G124" s="21" t="s">
        <v>190</v>
      </c>
      <c r="H124" s="78" t="s">
        <v>402</v>
      </c>
      <c r="I124" s="78" t="s">
        <v>402</v>
      </c>
      <c r="J124" s="78"/>
      <c r="K124" s="78"/>
    </row>
    <row r="125" spans="1:11" x14ac:dyDescent="0.25">
      <c r="A125" s="15" t="s">
        <v>3965</v>
      </c>
      <c r="B125" s="18" t="s">
        <v>371</v>
      </c>
      <c r="C125" s="148" t="s">
        <v>3787</v>
      </c>
      <c r="D125" s="20" t="s">
        <v>435</v>
      </c>
      <c r="E125" s="20">
        <v>90</v>
      </c>
      <c r="F125" s="18" t="s">
        <v>405</v>
      </c>
      <c r="G125" s="21" t="s">
        <v>194</v>
      </c>
      <c r="H125" s="78" t="s">
        <v>402</v>
      </c>
      <c r="I125" s="78" t="s">
        <v>402</v>
      </c>
      <c r="J125" s="78"/>
      <c r="K125" s="78"/>
    </row>
    <row r="126" spans="1:11" x14ac:dyDescent="0.25">
      <c r="A126" s="15" t="s">
        <v>3966</v>
      </c>
      <c r="B126" s="18" t="s">
        <v>371</v>
      </c>
      <c r="C126" s="148" t="s">
        <v>3789</v>
      </c>
      <c r="D126" s="20" t="s">
        <v>435</v>
      </c>
      <c r="E126" s="20">
        <v>170</v>
      </c>
      <c r="F126" s="18" t="s">
        <v>401</v>
      </c>
      <c r="G126" s="21" t="s">
        <v>202</v>
      </c>
      <c r="H126" s="78" t="s">
        <v>402</v>
      </c>
      <c r="I126" s="78" t="s">
        <v>402</v>
      </c>
      <c r="J126" s="78"/>
      <c r="K126" s="78"/>
    </row>
    <row r="127" spans="1:11" x14ac:dyDescent="0.25">
      <c r="A127" s="15" t="s">
        <v>3792</v>
      </c>
      <c r="B127" s="18" t="s">
        <v>371</v>
      </c>
      <c r="C127" s="148" t="s">
        <v>3791</v>
      </c>
      <c r="D127" s="20" t="s">
        <v>419</v>
      </c>
      <c r="E127" s="20">
        <v>60</v>
      </c>
      <c r="F127" s="18" t="s">
        <v>410</v>
      </c>
      <c r="G127" s="21" t="s">
        <v>190</v>
      </c>
      <c r="H127" s="78" t="s">
        <v>402</v>
      </c>
      <c r="I127" s="78" t="s">
        <v>402</v>
      </c>
      <c r="J127" s="78"/>
      <c r="K127" s="78"/>
    </row>
    <row r="128" spans="1:11" x14ac:dyDescent="0.25">
      <c r="A128" s="15" t="s">
        <v>3794</v>
      </c>
      <c r="B128" s="18" t="s">
        <v>371</v>
      </c>
      <c r="C128" s="148" t="s">
        <v>3793</v>
      </c>
      <c r="D128" s="20" t="s">
        <v>419</v>
      </c>
      <c r="E128" s="20">
        <v>120</v>
      </c>
      <c r="F128" s="18" t="s">
        <v>405</v>
      </c>
      <c r="G128" s="21" t="s">
        <v>198</v>
      </c>
      <c r="H128" s="78" t="s">
        <v>402</v>
      </c>
      <c r="I128" s="78" t="s">
        <v>402</v>
      </c>
      <c r="J128" s="78"/>
      <c r="K128" s="78"/>
    </row>
    <row r="129" spans="1:11" x14ac:dyDescent="0.25">
      <c r="A129" s="15" t="s">
        <v>948</v>
      </c>
      <c r="B129" s="18" t="s">
        <v>371</v>
      </c>
      <c r="C129" s="148" t="s">
        <v>3795</v>
      </c>
      <c r="D129" s="20" t="s">
        <v>419</v>
      </c>
      <c r="E129" s="20">
        <v>130</v>
      </c>
      <c r="F129" s="18" t="s">
        <v>405</v>
      </c>
      <c r="G129" s="21" t="s">
        <v>198</v>
      </c>
      <c r="H129" s="78" t="s">
        <v>402</v>
      </c>
      <c r="I129" s="78" t="s">
        <v>402</v>
      </c>
      <c r="J129" s="78"/>
      <c r="K129" s="78"/>
    </row>
    <row r="130" spans="1:11" x14ac:dyDescent="0.25">
      <c r="A130" s="15" t="s">
        <v>1895</v>
      </c>
      <c r="B130" s="18" t="s">
        <v>371</v>
      </c>
      <c r="C130" s="148" t="s">
        <v>3796</v>
      </c>
      <c r="D130" s="20" t="s">
        <v>419</v>
      </c>
      <c r="E130" s="20">
        <v>60</v>
      </c>
      <c r="F130" s="18" t="s">
        <v>410</v>
      </c>
      <c r="G130" s="21" t="s">
        <v>190</v>
      </c>
      <c r="H130" s="78" t="s">
        <v>402</v>
      </c>
      <c r="I130" s="78" t="s">
        <v>402</v>
      </c>
      <c r="J130" s="78"/>
      <c r="K130" s="78"/>
    </row>
    <row r="131" spans="1:11" x14ac:dyDescent="0.25">
      <c r="A131" s="15" t="s">
        <v>1878</v>
      </c>
      <c r="B131" s="18" t="s">
        <v>371</v>
      </c>
      <c r="C131" s="148" t="s">
        <v>3797</v>
      </c>
      <c r="D131" s="20" t="s">
        <v>419</v>
      </c>
      <c r="E131" s="20">
        <v>130</v>
      </c>
      <c r="F131" s="18" t="s">
        <v>405</v>
      </c>
      <c r="G131" s="21" t="s">
        <v>194</v>
      </c>
      <c r="H131" s="78" t="s">
        <v>402</v>
      </c>
      <c r="I131" s="78" t="s">
        <v>402</v>
      </c>
      <c r="J131" s="78"/>
      <c r="K131" s="78"/>
    </row>
    <row r="132" spans="1:11" x14ac:dyDescent="0.25">
      <c r="A132" s="15" t="s">
        <v>1970</v>
      </c>
      <c r="B132" s="18" t="s">
        <v>371</v>
      </c>
      <c r="C132" s="148" t="s">
        <v>3798</v>
      </c>
      <c r="D132" s="20" t="s">
        <v>419</v>
      </c>
      <c r="E132" s="20">
        <v>140</v>
      </c>
      <c r="F132" s="18" t="s">
        <v>405</v>
      </c>
      <c r="G132" s="21" t="s">
        <v>198</v>
      </c>
      <c r="H132" s="78" t="s">
        <v>402</v>
      </c>
      <c r="I132" s="78" t="s">
        <v>402</v>
      </c>
      <c r="J132" s="78"/>
      <c r="K132" s="78"/>
    </row>
    <row r="133" spans="1:11" x14ac:dyDescent="0.25">
      <c r="A133" s="15" t="s">
        <v>2412</v>
      </c>
      <c r="B133" s="18" t="s">
        <v>371</v>
      </c>
      <c r="C133" s="148" t="s">
        <v>3800</v>
      </c>
      <c r="D133" s="20" t="s">
        <v>419</v>
      </c>
      <c r="E133" s="20">
        <v>100</v>
      </c>
      <c r="F133" s="18" t="s">
        <v>410</v>
      </c>
      <c r="G133" s="21" t="s">
        <v>194</v>
      </c>
      <c r="H133" s="78" t="s">
        <v>402</v>
      </c>
      <c r="I133" s="78" t="s">
        <v>402</v>
      </c>
      <c r="J133" s="78"/>
      <c r="K133" s="78"/>
    </row>
    <row r="134" spans="1:11" x14ac:dyDescent="0.25">
      <c r="A134" s="15" t="s">
        <v>2648</v>
      </c>
      <c r="B134" s="18" t="s">
        <v>371</v>
      </c>
      <c r="C134" s="148" t="s">
        <v>3801</v>
      </c>
      <c r="D134" s="20" t="s">
        <v>419</v>
      </c>
      <c r="E134" s="20">
        <v>60</v>
      </c>
      <c r="F134" s="18" t="s">
        <v>410</v>
      </c>
      <c r="G134" s="21" t="s">
        <v>190</v>
      </c>
      <c r="H134" s="78" t="s">
        <v>402</v>
      </c>
      <c r="I134" s="78" t="s">
        <v>402</v>
      </c>
      <c r="J134" s="78"/>
      <c r="K134" s="78"/>
    </row>
    <row r="135" spans="1:11" x14ac:dyDescent="0.25">
      <c r="A135" s="15" t="s">
        <v>2649</v>
      </c>
      <c r="B135" s="18" t="s">
        <v>371</v>
      </c>
      <c r="C135" s="148" t="s">
        <v>3802</v>
      </c>
      <c r="D135" s="20" t="s">
        <v>419</v>
      </c>
      <c r="E135" s="20">
        <v>90</v>
      </c>
      <c r="F135" s="18" t="s">
        <v>405</v>
      </c>
      <c r="G135" s="21" t="s">
        <v>194</v>
      </c>
      <c r="H135" s="78" t="s">
        <v>402</v>
      </c>
      <c r="I135" s="78" t="s">
        <v>402</v>
      </c>
      <c r="J135" s="78"/>
      <c r="K135" s="78"/>
    </row>
    <row r="136" spans="1:11" x14ac:dyDescent="0.25">
      <c r="A136" s="15" t="s">
        <v>2650</v>
      </c>
      <c r="B136" s="18" t="s">
        <v>371</v>
      </c>
      <c r="C136" s="148" t="s">
        <v>3804</v>
      </c>
      <c r="D136" s="20" t="s">
        <v>419</v>
      </c>
      <c r="E136" s="20">
        <v>140</v>
      </c>
      <c r="F136" s="18" t="s">
        <v>401</v>
      </c>
      <c r="G136" s="21" t="s">
        <v>198</v>
      </c>
      <c r="H136" s="78" t="s">
        <v>402</v>
      </c>
      <c r="I136" s="78" t="s">
        <v>402</v>
      </c>
      <c r="J136" s="78"/>
      <c r="K136" s="78"/>
    </row>
    <row r="137" spans="1:11" x14ac:dyDescent="0.25">
      <c r="A137" s="15" t="s">
        <v>3967</v>
      </c>
      <c r="B137" s="18" t="s">
        <v>371</v>
      </c>
      <c r="C137" s="148" t="s">
        <v>3806</v>
      </c>
      <c r="D137" s="20" t="s">
        <v>419</v>
      </c>
      <c r="E137" s="20">
        <v>220</v>
      </c>
      <c r="F137" s="18" t="s">
        <v>410</v>
      </c>
      <c r="G137" s="21" t="s">
        <v>214</v>
      </c>
      <c r="H137" s="78" t="s">
        <v>402</v>
      </c>
      <c r="I137" s="78" t="s">
        <v>402</v>
      </c>
      <c r="J137" s="78"/>
      <c r="K137" s="78" t="s">
        <v>402</v>
      </c>
    </row>
    <row r="138" spans="1:11" x14ac:dyDescent="0.25">
      <c r="A138" s="15" t="s">
        <v>3968</v>
      </c>
      <c r="B138" s="18" t="s">
        <v>371</v>
      </c>
      <c r="C138" s="148" t="s">
        <v>3808</v>
      </c>
      <c r="D138" s="20" t="s">
        <v>419</v>
      </c>
      <c r="E138" s="20">
        <v>340</v>
      </c>
      <c r="F138" s="18" t="s">
        <v>3679</v>
      </c>
      <c r="G138" s="21" t="s">
        <v>214</v>
      </c>
      <c r="H138" s="78" t="s">
        <v>402</v>
      </c>
      <c r="I138" s="78" t="s">
        <v>402</v>
      </c>
      <c r="J138" s="78"/>
      <c r="K138" s="78" t="s">
        <v>402</v>
      </c>
    </row>
    <row r="139" spans="1:11" x14ac:dyDescent="0.25">
      <c r="A139" s="15" t="s">
        <v>3969</v>
      </c>
      <c r="B139" s="18" t="s">
        <v>371</v>
      </c>
      <c r="C139" s="148" t="s">
        <v>3810</v>
      </c>
      <c r="D139" s="20" t="s">
        <v>419</v>
      </c>
      <c r="E139" s="20">
        <v>130</v>
      </c>
      <c r="F139" s="18" t="s">
        <v>410</v>
      </c>
      <c r="G139" s="19" t="s">
        <v>202</v>
      </c>
      <c r="H139" s="78" t="s">
        <v>402</v>
      </c>
      <c r="I139" s="78" t="s">
        <v>402</v>
      </c>
      <c r="J139" s="78"/>
      <c r="K139" s="78"/>
    </row>
    <row r="140" spans="1:11" x14ac:dyDescent="0.25">
      <c r="A140" s="15" t="s">
        <v>3970</v>
      </c>
      <c r="B140" s="18" t="s">
        <v>371</v>
      </c>
      <c r="C140" s="148" t="s">
        <v>3812</v>
      </c>
      <c r="D140" s="20" t="s">
        <v>419</v>
      </c>
      <c r="E140" s="20">
        <v>120</v>
      </c>
      <c r="F140" s="18" t="s">
        <v>410</v>
      </c>
      <c r="G140" s="19" t="s">
        <v>198</v>
      </c>
      <c r="H140" s="78" t="s">
        <v>402</v>
      </c>
      <c r="I140" s="78" t="s">
        <v>402</v>
      </c>
      <c r="J140" s="78"/>
      <c r="K140" s="78"/>
    </row>
    <row r="141" spans="1:11" x14ac:dyDescent="0.25">
      <c r="A141" s="15" t="s">
        <v>3971</v>
      </c>
      <c r="B141" s="18" t="s">
        <v>371</v>
      </c>
      <c r="C141" s="148" t="s">
        <v>3813</v>
      </c>
      <c r="D141" s="20" t="s">
        <v>419</v>
      </c>
      <c r="E141" s="20">
        <v>120</v>
      </c>
      <c r="F141" s="18" t="s">
        <v>410</v>
      </c>
      <c r="G141" s="21" t="s">
        <v>198</v>
      </c>
      <c r="H141" s="78" t="s">
        <v>402</v>
      </c>
      <c r="I141" s="78" t="s">
        <v>402</v>
      </c>
      <c r="J141" s="78"/>
      <c r="K141" s="78"/>
    </row>
    <row r="142" spans="1:11" x14ac:dyDescent="0.25">
      <c r="A142" s="15" t="s">
        <v>626</v>
      </c>
      <c r="B142" s="18" t="s">
        <v>371</v>
      </c>
      <c r="C142" s="148" t="s">
        <v>3815</v>
      </c>
      <c r="D142" s="20" t="s">
        <v>414</v>
      </c>
      <c r="E142" s="20">
        <v>150</v>
      </c>
      <c r="F142" s="18" t="s">
        <v>410</v>
      </c>
      <c r="G142" s="19" t="s">
        <v>198</v>
      </c>
      <c r="H142" s="78" t="s">
        <v>402</v>
      </c>
      <c r="I142" s="78" t="s">
        <v>402</v>
      </c>
      <c r="J142" s="78"/>
      <c r="K142" s="78"/>
    </row>
    <row r="143" spans="1:11" x14ac:dyDescent="0.25">
      <c r="A143" s="15" t="s">
        <v>1855</v>
      </c>
      <c r="B143" s="18" t="s">
        <v>371</v>
      </c>
      <c r="C143" s="148" t="s">
        <v>3817</v>
      </c>
      <c r="D143" s="20" t="s">
        <v>414</v>
      </c>
      <c r="E143" s="20">
        <v>70</v>
      </c>
      <c r="F143" s="18" t="s">
        <v>410</v>
      </c>
      <c r="G143" s="19" t="s">
        <v>194</v>
      </c>
      <c r="H143" s="78" t="s">
        <v>402</v>
      </c>
      <c r="I143" s="78" t="s">
        <v>402</v>
      </c>
      <c r="J143" s="78"/>
      <c r="K143" s="78"/>
    </row>
    <row r="144" spans="1:11" x14ac:dyDescent="0.25">
      <c r="A144" s="15" t="s">
        <v>2322</v>
      </c>
      <c r="B144" s="18" t="s">
        <v>371</v>
      </c>
      <c r="C144" s="148" t="s">
        <v>3818</v>
      </c>
      <c r="D144" s="20" t="s">
        <v>414</v>
      </c>
      <c r="E144" s="20">
        <v>60</v>
      </c>
      <c r="F144" s="18" t="s">
        <v>410</v>
      </c>
      <c r="G144" s="21" t="s">
        <v>190</v>
      </c>
      <c r="H144" s="78" t="s">
        <v>402</v>
      </c>
      <c r="I144" s="78" t="s">
        <v>402</v>
      </c>
      <c r="J144" s="78"/>
      <c r="K144" s="78"/>
    </row>
    <row r="145" spans="1:11" x14ac:dyDescent="0.25">
      <c r="A145" s="15" t="s">
        <v>2323</v>
      </c>
      <c r="B145" s="18" t="s">
        <v>371</v>
      </c>
      <c r="C145" s="148" t="s">
        <v>3819</v>
      </c>
      <c r="D145" s="20" t="s">
        <v>414</v>
      </c>
      <c r="E145" s="20">
        <v>80</v>
      </c>
      <c r="F145" s="18" t="s">
        <v>405</v>
      </c>
      <c r="G145" s="21" t="s">
        <v>194</v>
      </c>
      <c r="H145" s="78" t="s">
        <v>402</v>
      </c>
      <c r="I145" s="78" t="s">
        <v>402</v>
      </c>
      <c r="J145" s="78"/>
      <c r="K145" s="78"/>
    </row>
    <row r="146" spans="1:11" x14ac:dyDescent="0.25">
      <c r="A146" s="15" t="s">
        <v>2324</v>
      </c>
      <c r="B146" s="18" t="s">
        <v>371</v>
      </c>
      <c r="C146" s="148" t="s">
        <v>3820</v>
      </c>
      <c r="D146" s="20" t="s">
        <v>414</v>
      </c>
      <c r="E146" s="20">
        <v>150</v>
      </c>
      <c r="F146" s="18" t="s">
        <v>401</v>
      </c>
      <c r="G146" s="21" t="s">
        <v>198</v>
      </c>
      <c r="H146" s="78" t="s">
        <v>402</v>
      </c>
      <c r="I146" s="78" t="s">
        <v>402</v>
      </c>
      <c r="J146" s="78"/>
      <c r="K146" s="78"/>
    </row>
    <row r="147" spans="1:11" x14ac:dyDescent="0.25">
      <c r="A147" s="15" t="s">
        <v>2658</v>
      </c>
      <c r="B147" s="18" t="s">
        <v>371</v>
      </c>
      <c r="C147" s="148" t="s">
        <v>3821</v>
      </c>
      <c r="D147" s="20" t="s">
        <v>414</v>
      </c>
      <c r="E147" s="20">
        <v>70</v>
      </c>
      <c r="F147" s="18" t="s">
        <v>410</v>
      </c>
      <c r="G147" s="21" t="s">
        <v>190</v>
      </c>
      <c r="H147" s="78" t="s">
        <v>402</v>
      </c>
      <c r="I147" s="78" t="s">
        <v>402</v>
      </c>
      <c r="J147" s="78"/>
      <c r="K147" s="78"/>
    </row>
    <row r="148" spans="1:11" x14ac:dyDescent="0.25">
      <c r="A148" s="15" t="s">
        <v>2659</v>
      </c>
      <c r="B148" s="18" t="s">
        <v>371</v>
      </c>
      <c r="C148" s="148" t="s">
        <v>3822</v>
      </c>
      <c r="D148" s="20" t="s">
        <v>414</v>
      </c>
      <c r="E148" s="20">
        <v>130</v>
      </c>
      <c r="F148" s="18" t="s">
        <v>405</v>
      </c>
      <c r="G148" s="21" t="s">
        <v>198</v>
      </c>
      <c r="H148" s="78" t="s">
        <v>402</v>
      </c>
      <c r="I148" s="78" t="s">
        <v>402</v>
      </c>
      <c r="J148" s="78"/>
      <c r="K148" s="78"/>
    </row>
    <row r="149" spans="1:11" x14ac:dyDescent="0.25">
      <c r="A149" s="15" t="s">
        <v>2723</v>
      </c>
      <c r="B149" s="18" t="s">
        <v>371</v>
      </c>
      <c r="C149" s="148" t="s">
        <v>3823</v>
      </c>
      <c r="D149" s="20" t="s">
        <v>414</v>
      </c>
      <c r="E149" s="20">
        <v>90</v>
      </c>
      <c r="F149" s="18" t="s">
        <v>410</v>
      </c>
      <c r="G149" s="21" t="s">
        <v>194</v>
      </c>
      <c r="H149" s="78" t="s">
        <v>402</v>
      </c>
      <c r="I149" s="78" t="s">
        <v>402</v>
      </c>
      <c r="J149" s="78"/>
      <c r="K149" s="78"/>
    </row>
    <row r="150" spans="1:11" x14ac:dyDescent="0.25">
      <c r="A150" s="15" t="s">
        <v>3064</v>
      </c>
      <c r="B150" s="18" t="s">
        <v>371</v>
      </c>
      <c r="C150" s="148" t="s">
        <v>3824</v>
      </c>
      <c r="D150" s="20" t="s">
        <v>414</v>
      </c>
      <c r="E150" s="20">
        <v>80</v>
      </c>
      <c r="F150" s="18" t="s">
        <v>410</v>
      </c>
      <c r="G150" s="21" t="s">
        <v>190</v>
      </c>
      <c r="H150" s="78" t="s">
        <v>402</v>
      </c>
      <c r="I150" s="78" t="s">
        <v>402</v>
      </c>
      <c r="J150" s="78"/>
      <c r="K150" s="78"/>
    </row>
    <row r="151" spans="1:11" x14ac:dyDescent="0.25">
      <c r="A151" s="15" t="s">
        <v>3065</v>
      </c>
      <c r="B151" s="18" t="s">
        <v>371</v>
      </c>
      <c r="C151" s="148" t="s">
        <v>3826</v>
      </c>
      <c r="D151" s="20" t="s">
        <v>414</v>
      </c>
      <c r="E151" s="20">
        <v>140</v>
      </c>
      <c r="F151" s="18" t="s">
        <v>405</v>
      </c>
      <c r="G151" s="21" t="s">
        <v>194</v>
      </c>
      <c r="H151" s="78" t="s">
        <v>402</v>
      </c>
      <c r="I151" s="78" t="s">
        <v>402</v>
      </c>
      <c r="J151" s="78"/>
      <c r="K151" s="78"/>
    </row>
    <row r="152" spans="1:11" x14ac:dyDescent="0.25">
      <c r="A152" s="15" t="s">
        <v>3972</v>
      </c>
      <c r="B152" s="18" t="s">
        <v>371</v>
      </c>
      <c r="C152" s="148" t="s">
        <v>3828</v>
      </c>
      <c r="D152" s="20" t="s">
        <v>414</v>
      </c>
      <c r="E152" s="20">
        <v>70</v>
      </c>
      <c r="F152" s="18" t="s">
        <v>410</v>
      </c>
      <c r="G152" s="21" t="s">
        <v>190</v>
      </c>
      <c r="H152" s="78" t="s">
        <v>402</v>
      </c>
      <c r="I152" s="78" t="s">
        <v>402</v>
      </c>
      <c r="J152" s="78"/>
      <c r="K152" s="78"/>
    </row>
    <row r="153" spans="1:11" x14ac:dyDescent="0.25">
      <c r="A153" s="15" t="s">
        <v>3973</v>
      </c>
      <c r="B153" s="18" t="s">
        <v>371</v>
      </c>
      <c r="C153" s="148" t="s">
        <v>3830</v>
      </c>
      <c r="D153" s="20" t="s">
        <v>414</v>
      </c>
      <c r="E153" s="20">
        <v>120</v>
      </c>
      <c r="F153" s="18" t="s">
        <v>405</v>
      </c>
      <c r="G153" s="21" t="s">
        <v>198</v>
      </c>
      <c r="H153" s="78" t="s">
        <v>402</v>
      </c>
      <c r="I153" s="78" t="s">
        <v>402</v>
      </c>
      <c r="J153" s="78"/>
      <c r="K153" s="78"/>
    </row>
    <row r="154" spans="1:11" x14ac:dyDescent="0.25">
      <c r="A154" s="15" t="s">
        <v>3974</v>
      </c>
      <c r="B154" s="18" t="s">
        <v>371</v>
      </c>
      <c r="C154" s="148" t="s">
        <v>3831</v>
      </c>
      <c r="D154" s="20" t="s">
        <v>414</v>
      </c>
      <c r="E154" s="20">
        <v>210</v>
      </c>
      <c r="F154" s="18" t="s">
        <v>410</v>
      </c>
      <c r="G154" s="21" t="s">
        <v>214</v>
      </c>
      <c r="H154" s="78" t="s">
        <v>402</v>
      </c>
      <c r="I154" s="78" t="s">
        <v>402</v>
      </c>
      <c r="J154" s="78"/>
      <c r="K154" s="78" t="s">
        <v>402</v>
      </c>
    </row>
    <row r="155" spans="1:11" x14ac:dyDescent="0.25">
      <c r="A155" s="15" t="s">
        <v>3975</v>
      </c>
      <c r="B155" s="18" t="s">
        <v>371</v>
      </c>
      <c r="C155" s="148" t="s">
        <v>3833</v>
      </c>
      <c r="D155" s="20" t="s">
        <v>490</v>
      </c>
      <c r="E155" s="20"/>
      <c r="F155" s="20" t="s">
        <v>1085</v>
      </c>
      <c r="G155" s="21" t="s">
        <v>202</v>
      </c>
      <c r="H155" s="78" t="s">
        <v>402</v>
      </c>
      <c r="I155" s="78" t="s">
        <v>402</v>
      </c>
      <c r="J155" s="78"/>
      <c r="K155" s="78"/>
    </row>
    <row r="156" spans="1:11" x14ac:dyDescent="0.25">
      <c r="A156" s="15" t="s">
        <v>3976</v>
      </c>
      <c r="B156" s="18" t="s">
        <v>371</v>
      </c>
      <c r="C156" s="148" t="s">
        <v>3835</v>
      </c>
      <c r="D156" s="20" t="s">
        <v>490</v>
      </c>
      <c r="E156" s="20"/>
      <c r="F156" s="20" t="s">
        <v>1562</v>
      </c>
      <c r="G156" s="21" t="s">
        <v>194</v>
      </c>
      <c r="H156" s="78" t="s">
        <v>402</v>
      </c>
      <c r="I156" s="78" t="s">
        <v>402</v>
      </c>
      <c r="J156" s="78"/>
      <c r="K156" s="78"/>
    </row>
    <row r="157" spans="1:11" x14ac:dyDescent="0.25">
      <c r="A157" s="15" t="s">
        <v>3977</v>
      </c>
      <c r="B157" s="18" t="s">
        <v>371</v>
      </c>
      <c r="C157" s="148" t="s">
        <v>3837</v>
      </c>
      <c r="D157" s="20" t="s">
        <v>490</v>
      </c>
      <c r="E157" s="20"/>
      <c r="F157" s="20" t="s">
        <v>1562</v>
      </c>
      <c r="G157" s="21" t="s">
        <v>194</v>
      </c>
      <c r="H157" s="78" t="s">
        <v>402</v>
      </c>
      <c r="I157" s="78" t="s">
        <v>402</v>
      </c>
      <c r="J157" s="78"/>
      <c r="K157" s="78"/>
    </row>
    <row r="158" spans="1:11" x14ac:dyDescent="0.25">
      <c r="A158" s="15" t="s">
        <v>3978</v>
      </c>
      <c r="B158" s="18" t="s">
        <v>371</v>
      </c>
      <c r="C158" s="148" t="s">
        <v>3839</v>
      </c>
      <c r="D158" s="20" t="s">
        <v>490</v>
      </c>
      <c r="E158" s="20"/>
      <c r="F158" s="20" t="s">
        <v>1562</v>
      </c>
      <c r="G158" s="21" t="s">
        <v>194</v>
      </c>
      <c r="H158" s="78" t="s">
        <v>402</v>
      </c>
      <c r="I158" s="78" t="s">
        <v>402</v>
      </c>
      <c r="J158" s="78"/>
      <c r="K158" s="78"/>
    </row>
    <row r="159" spans="1:11" x14ac:dyDescent="0.25">
      <c r="A159" s="15" t="s">
        <v>3979</v>
      </c>
      <c r="B159" s="18" t="s">
        <v>371</v>
      </c>
      <c r="C159" s="148" t="s">
        <v>3841</v>
      </c>
      <c r="D159" s="20" t="s">
        <v>490</v>
      </c>
      <c r="E159" s="20"/>
      <c r="F159" s="20" t="s">
        <v>1085</v>
      </c>
      <c r="G159" s="21" t="s">
        <v>194</v>
      </c>
      <c r="H159" s="78" t="s">
        <v>402</v>
      </c>
      <c r="I159" s="78" t="s">
        <v>402</v>
      </c>
      <c r="J159" s="78"/>
      <c r="K159" s="78"/>
    </row>
    <row r="160" spans="1:11" x14ac:dyDescent="0.25">
      <c r="A160" s="15" t="s">
        <v>602</v>
      </c>
      <c r="B160" s="18" t="s">
        <v>371</v>
      </c>
      <c r="C160" s="148" t="s">
        <v>3842</v>
      </c>
      <c r="D160" s="20" t="s">
        <v>490</v>
      </c>
      <c r="E160" s="20"/>
      <c r="F160" s="20" t="s">
        <v>1562</v>
      </c>
      <c r="G160" s="21" t="s">
        <v>194</v>
      </c>
      <c r="H160" s="78" t="s">
        <v>402</v>
      </c>
      <c r="I160" s="78" t="s">
        <v>402</v>
      </c>
      <c r="J160" s="78"/>
      <c r="K160" s="78"/>
    </row>
    <row r="161" spans="1:11" x14ac:dyDescent="0.25">
      <c r="A161" s="15" t="s">
        <v>3980</v>
      </c>
      <c r="B161" s="18" t="s">
        <v>371</v>
      </c>
      <c r="C161" s="148" t="s">
        <v>3843</v>
      </c>
      <c r="D161" s="20" t="s">
        <v>490</v>
      </c>
      <c r="E161" s="20"/>
      <c r="F161" s="20" t="s">
        <v>493</v>
      </c>
      <c r="G161" s="21" t="s">
        <v>194</v>
      </c>
      <c r="H161" s="78" t="s">
        <v>402</v>
      </c>
      <c r="I161" s="78" t="s">
        <v>402</v>
      </c>
      <c r="J161" s="78"/>
      <c r="K161" s="78"/>
    </row>
    <row r="162" spans="1:11" x14ac:dyDescent="0.25">
      <c r="A162" s="15" t="s">
        <v>3981</v>
      </c>
      <c r="B162" s="18" t="s">
        <v>371</v>
      </c>
      <c r="C162" s="148" t="s">
        <v>3844</v>
      </c>
      <c r="D162" s="20" t="s">
        <v>490</v>
      </c>
      <c r="E162" s="20"/>
      <c r="F162" s="20" t="s">
        <v>1085</v>
      </c>
      <c r="G162" s="21" t="s">
        <v>194</v>
      </c>
      <c r="H162" s="78" t="s">
        <v>402</v>
      </c>
      <c r="I162" s="78" t="s">
        <v>402</v>
      </c>
      <c r="J162" s="78"/>
      <c r="K162" s="78"/>
    </row>
    <row r="163" spans="1:11" x14ac:dyDescent="0.25">
      <c r="A163" s="15" t="s">
        <v>3982</v>
      </c>
      <c r="B163" s="18" t="s">
        <v>371</v>
      </c>
      <c r="C163" s="148" t="s">
        <v>3845</v>
      </c>
      <c r="D163" s="20" t="s">
        <v>490</v>
      </c>
      <c r="E163" s="20"/>
      <c r="F163" s="20" t="s">
        <v>1562</v>
      </c>
      <c r="G163" s="21" t="s">
        <v>194</v>
      </c>
      <c r="H163" s="78" t="s">
        <v>402</v>
      </c>
      <c r="I163" s="78" t="s">
        <v>402</v>
      </c>
      <c r="J163" s="78"/>
      <c r="K163" s="78"/>
    </row>
    <row r="164" spans="1:11" x14ac:dyDescent="0.25">
      <c r="A164" s="15" t="s">
        <v>3983</v>
      </c>
      <c r="B164" s="18" t="s">
        <v>371</v>
      </c>
      <c r="C164" s="148" t="s">
        <v>3847</v>
      </c>
      <c r="D164" s="20" t="s">
        <v>490</v>
      </c>
      <c r="E164" s="20"/>
      <c r="F164" s="20" t="s">
        <v>1085</v>
      </c>
      <c r="G164" s="21" t="s">
        <v>194</v>
      </c>
      <c r="H164" s="78" t="s">
        <v>402</v>
      </c>
      <c r="I164" s="78" t="s">
        <v>402</v>
      </c>
      <c r="J164" s="78"/>
      <c r="K164" s="78"/>
    </row>
    <row r="165" spans="1:11" x14ac:dyDescent="0.25">
      <c r="A165" s="15" t="s">
        <v>3984</v>
      </c>
      <c r="B165" s="18" t="s">
        <v>371</v>
      </c>
      <c r="C165" s="148" t="s">
        <v>3848</v>
      </c>
      <c r="D165" s="20" t="s">
        <v>490</v>
      </c>
      <c r="E165" s="20"/>
      <c r="F165" s="20" t="s">
        <v>1562</v>
      </c>
      <c r="G165" s="21" t="s">
        <v>194</v>
      </c>
      <c r="H165" s="78" t="s">
        <v>402</v>
      </c>
      <c r="I165" s="78" t="s">
        <v>402</v>
      </c>
      <c r="J165" s="78"/>
      <c r="K165" s="78"/>
    </row>
    <row r="166" spans="1:11" x14ac:dyDescent="0.25">
      <c r="A166" s="15" t="s">
        <v>3985</v>
      </c>
      <c r="B166" s="18" t="s">
        <v>371</v>
      </c>
      <c r="C166" s="148" t="s">
        <v>3850</v>
      </c>
      <c r="D166" s="20" t="s">
        <v>490</v>
      </c>
      <c r="E166" s="20"/>
      <c r="F166" s="20" t="s">
        <v>1562</v>
      </c>
      <c r="G166" s="21" t="s">
        <v>194</v>
      </c>
      <c r="H166" s="78" t="s">
        <v>402</v>
      </c>
      <c r="I166" s="78" t="s">
        <v>402</v>
      </c>
      <c r="J166" s="78"/>
      <c r="K166" s="78"/>
    </row>
    <row r="167" spans="1:11" x14ac:dyDescent="0.25">
      <c r="A167" s="15" t="s">
        <v>2476</v>
      </c>
      <c r="B167" s="18" t="s">
        <v>371</v>
      </c>
      <c r="C167" s="148" t="s">
        <v>3851</v>
      </c>
      <c r="D167" s="20" t="s">
        <v>490</v>
      </c>
      <c r="E167" s="20"/>
      <c r="F167" s="20" t="s">
        <v>1085</v>
      </c>
      <c r="G167" s="21" t="s">
        <v>194</v>
      </c>
      <c r="H167" s="78" t="s">
        <v>402</v>
      </c>
      <c r="I167" s="78" t="s">
        <v>402</v>
      </c>
      <c r="J167" s="78"/>
      <c r="K167" s="78"/>
    </row>
    <row r="168" spans="1:11" x14ac:dyDescent="0.25">
      <c r="A168" s="15" t="s">
        <v>3986</v>
      </c>
      <c r="B168" s="18" t="s">
        <v>371</v>
      </c>
      <c r="C168" s="148" t="s">
        <v>3852</v>
      </c>
      <c r="D168" s="20" t="s">
        <v>490</v>
      </c>
      <c r="E168" s="20"/>
      <c r="F168" s="20" t="s">
        <v>1085</v>
      </c>
      <c r="G168" s="21" t="s">
        <v>194</v>
      </c>
      <c r="H168" s="78" t="s">
        <v>402</v>
      </c>
      <c r="I168" s="78" t="s">
        <v>402</v>
      </c>
      <c r="J168" s="78"/>
      <c r="K168" s="78"/>
    </row>
    <row r="169" spans="1:11" x14ac:dyDescent="0.25">
      <c r="A169" s="15" t="s">
        <v>2459</v>
      </c>
      <c r="B169" s="18" t="s">
        <v>371</v>
      </c>
      <c r="C169" s="148" t="s">
        <v>3853</v>
      </c>
      <c r="D169" s="20" t="s">
        <v>490</v>
      </c>
      <c r="E169" s="20"/>
      <c r="F169" s="20" t="s">
        <v>1562</v>
      </c>
      <c r="G169" s="21" t="s">
        <v>194</v>
      </c>
      <c r="H169" s="78" t="s">
        <v>402</v>
      </c>
      <c r="I169" s="78" t="s">
        <v>402</v>
      </c>
      <c r="J169" s="78"/>
      <c r="K169" s="78"/>
    </row>
    <row r="170" spans="1:11" x14ac:dyDescent="0.25">
      <c r="A170" s="15" t="s">
        <v>3987</v>
      </c>
      <c r="B170" s="18" t="s">
        <v>371</v>
      </c>
      <c r="C170" s="148" t="s">
        <v>3855</v>
      </c>
      <c r="D170" s="20" t="s">
        <v>490</v>
      </c>
      <c r="E170" s="20"/>
      <c r="F170" s="20" t="s">
        <v>493</v>
      </c>
      <c r="G170" s="21" t="s">
        <v>194</v>
      </c>
      <c r="H170" s="78" t="s">
        <v>402</v>
      </c>
      <c r="I170" s="78" t="s">
        <v>402</v>
      </c>
      <c r="J170" s="78"/>
      <c r="K170" s="78"/>
    </row>
    <row r="171" spans="1:11" x14ac:dyDescent="0.25">
      <c r="A171" s="15" t="s">
        <v>3988</v>
      </c>
      <c r="B171" s="18" t="s">
        <v>371</v>
      </c>
      <c r="C171" s="148" t="s">
        <v>3857</v>
      </c>
      <c r="D171" s="20" t="s">
        <v>490</v>
      </c>
      <c r="E171" s="20"/>
      <c r="F171" s="20" t="s">
        <v>493</v>
      </c>
      <c r="G171" s="21" t="s">
        <v>194</v>
      </c>
      <c r="H171" s="78" t="s">
        <v>402</v>
      </c>
      <c r="I171" s="78" t="s">
        <v>402</v>
      </c>
      <c r="J171" s="78"/>
      <c r="K171" s="78"/>
    </row>
    <row r="172" spans="1:11" x14ac:dyDescent="0.25">
      <c r="A172" s="15" t="s">
        <v>3989</v>
      </c>
      <c r="B172" s="18" t="s">
        <v>371</v>
      </c>
      <c r="C172" s="148" t="s">
        <v>3859</v>
      </c>
      <c r="D172" s="20" t="s">
        <v>427</v>
      </c>
      <c r="E172" s="20"/>
      <c r="F172" s="20" t="s">
        <v>428</v>
      </c>
      <c r="G172" s="21" t="s">
        <v>194</v>
      </c>
      <c r="H172" s="78" t="s">
        <v>402</v>
      </c>
      <c r="I172" s="78" t="s">
        <v>402</v>
      </c>
      <c r="J172" s="78"/>
      <c r="K172" s="78"/>
    </row>
    <row r="173" spans="1:11" x14ac:dyDescent="0.25">
      <c r="A173" s="15" t="s">
        <v>3990</v>
      </c>
      <c r="B173" s="18" t="s">
        <v>371</v>
      </c>
      <c r="C173" s="148" t="s">
        <v>3860</v>
      </c>
      <c r="D173" s="20" t="s">
        <v>427</v>
      </c>
      <c r="E173" s="20"/>
      <c r="F173" s="20" t="s">
        <v>428</v>
      </c>
      <c r="G173" s="21" t="s">
        <v>194</v>
      </c>
      <c r="H173" s="78" t="s">
        <v>402</v>
      </c>
      <c r="I173" s="78" t="s">
        <v>402</v>
      </c>
      <c r="J173" s="78"/>
      <c r="K173" s="78"/>
    </row>
    <row r="174" spans="1:11" x14ac:dyDescent="0.25">
      <c r="A174" s="15" t="s">
        <v>3991</v>
      </c>
      <c r="B174" s="18" t="s">
        <v>371</v>
      </c>
      <c r="C174" s="148" t="s">
        <v>3862</v>
      </c>
      <c r="D174" s="20" t="s">
        <v>427</v>
      </c>
      <c r="E174" s="20"/>
      <c r="F174" s="20" t="s">
        <v>428</v>
      </c>
      <c r="G174" s="21" t="s">
        <v>194</v>
      </c>
      <c r="H174" s="78" t="s">
        <v>402</v>
      </c>
      <c r="I174" s="78" t="s">
        <v>402</v>
      </c>
      <c r="J174" s="78"/>
      <c r="K174" s="78"/>
    </row>
    <row r="175" spans="1:11" x14ac:dyDescent="0.25">
      <c r="A175" s="15" t="s">
        <v>3992</v>
      </c>
      <c r="B175" s="18" t="s">
        <v>371</v>
      </c>
      <c r="C175" s="148" t="s">
        <v>3863</v>
      </c>
      <c r="D175" s="20" t="s">
        <v>427</v>
      </c>
      <c r="E175" s="20"/>
      <c r="F175" s="20" t="s">
        <v>428</v>
      </c>
      <c r="G175" s="21" t="s">
        <v>194</v>
      </c>
      <c r="H175" s="78" t="s">
        <v>402</v>
      </c>
      <c r="I175" s="78" t="s">
        <v>402</v>
      </c>
      <c r="J175" s="78"/>
      <c r="K175" s="78"/>
    </row>
    <row r="176" spans="1:11" x14ac:dyDescent="0.25">
      <c r="A176" s="15" t="s">
        <v>3911</v>
      </c>
      <c r="B176" s="18" t="s">
        <v>371</v>
      </c>
      <c r="C176" s="148" t="s">
        <v>3864</v>
      </c>
      <c r="D176" s="20" t="s">
        <v>407</v>
      </c>
      <c r="E176" s="20">
        <v>220</v>
      </c>
      <c r="F176" s="20" t="s">
        <v>410</v>
      </c>
      <c r="G176" s="21" t="s">
        <v>274</v>
      </c>
      <c r="H176" s="78" t="s">
        <v>402</v>
      </c>
      <c r="I176" s="78" t="s">
        <v>402</v>
      </c>
      <c r="J176" s="78"/>
      <c r="K176" s="78" t="s">
        <v>402</v>
      </c>
    </row>
    <row r="177" spans="1:11" x14ac:dyDescent="0.25">
      <c r="A177" s="15" t="s">
        <v>3913</v>
      </c>
      <c r="B177" s="18" t="s">
        <v>371</v>
      </c>
      <c r="C177" s="148" t="s">
        <v>3865</v>
      </c>
      <c r="D177" s="20" t="s">
        <v>407</v>
      </c>
      <c r="E177" s="20">
        <v>180</v>
      </c>
      <c r="F177" s="20" t="s">
        <v>410</v>
      </c>
      <c r="G177" s="21" t="s">
        <v>274</v>
      </c>
      <c r="H177" s="78" t="s">
        <v>402</v>
      </c>
      <c r="I177" s="78" t="s">
        <v>402</v>
      </c>
      <c r="J177" s="78"/>
      <c r="K177" s="78" t="s">
        <v>402</v>
      </c>
    </row>
    <row r="178" spans="1:11" x14ac:dyDescent="0.25">
      <c r="A178" s="15" t="s">
        <v>3917</v>
      </c>
      <c r="B178" s="18" t="s">
        <v>371</v>
      </c>
      <c r="C178" s="148" t="s">
        <v>3866</v>
      </c>
      <c r="D178" s="20" t="s">
        <v>425</v>
      </c>
      <c r="E178" s="20">
        <v>200</v>
      </c>
      <c r="F178" s="20" t="s">
        <v>410</v>
      </c>
      <c r="G178" s="21" t="s">
        <v>274</v>
      </c>
      <c r="H178" s="78" t="s">
        <v>402</v>
      </c>
      <c r="I178" s="78" t="s">
        <v>402</v>
      </c>
      <c r="J178" s="78"/>
      <c r="K178" s="78" t="s">
        <v>402</v>
      </c>
    </row>
    <row r="179" spans="1:11" x14ac:dyDescent="0.25">
      <c r="A179" s="15" t="s">
        <v>3918</v>
      </c>
      <c r="B179" s="18" t="s">
        <v>371</v>
      </c>
      <c r="C179" s="148" t="s">
        <v>3868</v>
      </c>
      <c r="D179" s="20" t="s">
        <v>425</v>
      </c>
      <c r="E179" s="20">
        <v>210</v>
      </c>
      <c r="F179" s="20" t="s">
        <v>410</v>
      </c>
      <c r="G179" s="21" t="s">
        <v>274</v>
      </c>
      <c r="H179" s="78" t="s">
        <v>402</v>
      </c>
      <c r="I179" s="78" t="s">
        <v>402</v>
      </c>
      <c r="J179" s="78"/>
      <c r="K179" s="78" t="s">
        <v>402</v>
      </c>
    </row>
    <row r="180" spans="1:11" x14ac:dyDescent="0.25">
      <c r="A180" s="15" t="s">
        <v>3922</v>
      </c>
      <c r="B180" s="18" t="s">
        <v>371</v>
      </c>
      <c r="C180" s="148" t="s">
        <v>3869</v>
      </c>
      <c r="D180" s="20" t="s">
        <v>404</v>
      </c>
      <c r="E180" s="20">
        <v>210</v>
      </c>
      <c r="F180" s="20" t="s">
        <v>410</v>
      </c>
      <c r="G180" s="21" t="s">
        <v>274</v>
      </c>
      <c r="H180" s="78" t="s">
        <v>402</v>
      </c>
      <c r="I180" s="78" t="s">
        <v>402</v>
      </c>
      <c r="J180" s="78"/>
      <c r="K180" s="78" t="s">
        <v>402</v>
      </c>
    </row>
    <row r="181" spans="1:11" x14ac:dyDescent="0.25">
      <c r="A181" s="15" t="s">
        <v>3925</v>
      </c>
      <c r="B181" s="18" t="s">
        <v>371</v>
      </c>
      <c r="C181" s="148" t="s">
        <v>3870</v>
      </c>
      <c r="D181" s="20" t="s">
        <v>404</v>
      </c>
      <c r="E181" s="20">
        <v>200</v>
      </c>
      <c r="F181" s="20" t="s">
        <v>410</v>
      </c>
      <c r="G181" s="21" t="s">
        <v>274</v>
      </c>
      <c r="H181" s="78" t="s">
        <v>402</v>
      </c>
      <c r="I181" s="78" t="s">
        <v>402</v>
      </c>
      <c r="J181" s="78"/>
      <c r="K181" s="78" t="s">
        <v>402</v>
      </c>
    </row>
    <row r="182" spans="1:11" x14ac:dyDescent="0.25">
      <c r="A182" s="15" t="s">
        <v>3932</v>
      </c>
      <c r="B182" s="18" t="s">
        <v>371</v>
      </c>
      <c r="C182" s="148" t="s">
        <v>3872</v>
      </c>
      <c r="D182" s="20" t="s">
        <v>400</v>
      </c>
      <c r="E182" s="20">
        <v>200</v>
      </c>
      <c r="F182" s="20" t="s">
        <v>410</v>
      </c>
      <c r="G182" s="21" t="s">
        <v>274</v>
      </c>
      <c r="H182" s="78" t="s">
        <v>402</v>
      </c>
      <c r="I182" s="78" t="s">
        <v>402</v>
      </c>
      <c r="J182" s="78"/>
      <c r="K182" s="78" t="s">
        <v>402</v>
      </c>
    </row>
    <row r="183" spans="1:11" x14ac:dyDescent="0.25">
      <c r="A183" s="15" t="s">
        <v>3935</v>
      </c>
      <c r="B183" s="18" t="s">
        <v>371</v>
      </c>
      <c r="C183" s="148" t="s">
        <v>3873</v>
      </c>
      <c r="D183" s="20" t="s">
        <v>400</v>
      </c>
      <c r="E183" s="20">
        <v>210</v>
      </c>
      <c r="F183" s="20" t="s">
        <v>410</v>
      </c>
      <c r="G183" s="21" t="s">
        <v>274</v>
      </c>
      <c r="H183" s="78" t="s">
        <v>402</v>
      </c>
      <c r="I183" s="78" t="s">
        <v>402</v>
      </c>
      <c r="J183" s="78"/>
      <c r="K183" s="78" t="s">
        <v>402</v>
      </c>
    </row>
    <row r="184" spans="1:11" x14ac:dyDescent="0.25">
      <c r="A184" s="15" t="s">
        <v>3949</v>
      </c>
      <c r="B184" s="18" t="s">
        <v>371</v>
      </c>
      <c r="C184" s="148" t="s">
        <v>3874</v>
      </c>
      <c r="D184" s="20" t="s">
        <v>421</v>
      </c>
      <c r="E184" s="20">
        <v>210</v>
      </c>
      <c r="F184" s="20" t="s">
        <v>410</v>
      </c>
      <c r="G184" s="21" t="s">
        <v>274</v>
      </c>
      <c r="H184" s="78" t="s">
        <v>402</v>
      </c>
      <c r="I184" s="78" t="s">
        <v>402</v>
      </c>
      <c r="J184" s="78"/>
      <c r="K184" s="78" t="s">
        <v>402</v>
      </c>
    </row>
    <row r="185" spans="1:11" x14ac:dyDescent="0.25">
      <c r="A185" s="15" t="s">
        <v>3958</v>
      </c>
      <c r="B185" s="18" t="s">
        <v>371</v>
      </c>
      <c r="C185" s="148" t="s">
        <v>3876</v>
      </c>
      <c r="D185" s="20" t="s">
        <v>431</v>
      </c>
      <c r="E185" s="20">
        <v>220</v>
      </c>
      <c r="F185" s="20" t="s">
        <v>410</v>
      </c>
      <c r="G185" s="21" t="s">
        <v>274</v>
      </c>
      <c r="H185" s="78" t="s">
        <v>402</v>
      </c>
      <c r="I185" s="78" t="s">
        <v>402</v>
      </c>
      <c r="J185" s="78"/>
      <c r="K185" s="78" t="s">
        <v>402</v>
      </c>
    </row>
    <row r="186" spans="1:11" x14ac:dyDescent="0.25">
      <c r="A186" s="15" t="s">
        <v>3960</v>
      </c>
      <c r="B186" s="18" t="s">
        <v>371</v>
      </c>
      <c r="C186" s="148" t="s">
        <v>3878</v>
      </c>
      <c r="D186" s="20" t="s">
        <v>431</v>
      </c>
      <c r="E186" s="20">
        <v>160</v>
      </c>
      <c r="F186" s="20" t="s">
        <v>410</v>
      </c>
      <c r="G186" s="21" t="s">
        <v>274</v>
      </c>
      <c r="H186" s="78" t="s">
        <v>402</v>
      </c>
      <c r="I186" s="78" t="s">
        <v>402</v>
      </c>
      <c r="J186" s="78"/>
      <c r="K186" s="78" t="s">
        <v>402</v>
      </c>
    </row>
    <row r="187" spans="1:11" x14ac:dyDescent="0.25">
      <c r="A187" s="15" t="s">
        <v>3962</v>
      </c>
      <c r="B187" s="18" t="s">
        <v>371</v>
      </c>
      <c r="C187" s="148" t="s">
        <v>3880</v>
      </c>
      <c r="D187" s="20" t="s">
        <v>435</v>
      </c>
      <c r="E187" s="20">
        <v>210</v>
      </c>
      <c r="F187" s="20" t="s">
        <v>410</v>
      </c>
      <c r="G187" s="21" t="s">
        <v>274</v>
      </c>
      <c r="H187" s="78" t="s">
        <v>402</v>
      </c>
      <c r="I187" s="78" t="s">
        <v>402</v>
      </c>
      <c r="J187" s="78"/>
      <c r="K187" s="78" t="s">
        <v>402</v>
      </c>
    </row>
    <row r="188" spans="1:11" x14ac:dyDescent="0.25">
      <c r="A188" s="15" t="s">
        <v>3967</v>
      </c>
      <c r="B188" s="18" t="s">
        <v>371</v>
      </c>
      <c r="C188" s="148" t="s">
        <v>3881</v>
      </c>
      <c r="D188" s="20" t="s">
        <v>419</v>
      </c>
      <c r="E188" s="20">
        <v>220</v>
      </c>
      <c r="F188" s="20" t="s">
        <v>410</v>
      </c>
      <c r="G188" s="21" t="s">
        <v>274</v>
      </c>
      <c r="H188" s="78" t="s">
        <v>402</v>
      </c>
      <c r="I188" s="78" t="s">
        <v>402</v>
      </c>
      <c r="J188" s="78"/>
      <c r="K188" s="78" t="s">
        <v>402</v>
      </c>
    </row>
    <row r="189" spans="1:11" x14ac:dyDescent="0.25">
      <c r="A189" s="15" t="s">
        <v>3974</v>
      </c>
      <c r="B189" s="18" t="s">
        <v>371</v>
      </c>
      <c r="C189" s="148" t="s">
        <v>3882</v>
      </c>
      <c r="D189" s="20" t="s">
        <v>414</v>
      </c>
      <c r="E189" s="20">
        <v>210</v>
      </c>
      <c r="F189" s="20" t="s">
        <v>410</v>
      </c>
      <c r="G189" s="21" t="s">
        <v>274</v>
      </c>
      <c r="H189" s="78" t="s">
        <v>402</v>
      </c>
      <c r="I189" s="78" t="s">
        <v>402</v>
      </c>
      <c r="J189" s="78"/>
      <c r="K189" s="78" t="s">
        <v>402</v>
      </c>
    </row>
    <row r="190" spans="1:11" x14ac:dyDescent="0.25">
      <c r="A190" s="15" t="s">
        <v>3975</v>
      </c>
      <c r="B190" s="18" t="s">
        <v>371</v>
      </c>
      <c r="C190" s="148" t="s">
        <v>3883</v>
      </c>
      <c r="D190" s="20" t="s">
        <v>490</v>
      </c>
      <c r="E190" s="20"/>
      <c r="F190" s="20" t="s">
        <v>1085</v>
      </c>
      <c r="G190" s="21" t="s">
        <v>274</v>
      </c>
      <c r="H190" s="78" t="s">
        <v>402</v>
      </c>
      <c r="I190" s="78" t="s">
        <v>402</v>
      </c>
      <c r="J190" s="78"/>
      <c r="K190" s="78" t="s">
        <v>402</v>
      </c>
    </row>
    <row r="191" spans="1:11" x14ac:dyDescent="0.25">
      <c r="A191" s="15" t="s">
        <v>3981</v>
      </c>
      <c r="B191" s="18" t="s">
        <v>371</v>
      </c>
      <c r="C191" s="148" t="s">
        <v>3884</v>
      </c>
      <c r="D191" s="20" t="s">
        <v>490</v>
      </c>
      <c r="E191" s="20"/>
      <c r="F191" s="20" t="s">
        <v>1085</v>
      </c>
      <c r="G191" s="21" t="s">
        <v>274</v>
      </c>
      <c r="H191" s="78" t="s">
        <v>402</v>
      </c>
      <c r="I191" s="78" t="s">
        <v>402</v>
      </c>
      <c r="J191" s="78"/>
      <c r="K191" s="78" t="s">
        <v>402</v>
      </c>
    </row>
    <row r="192" spans="1:11" x14ac:dyDescent="0.25">
      <c r="A192" s="15" t="s">
        <v>3983</v>
      </c>
      <c r="B192" s="18" t="s">
        <v>371</v>
      </c>
      <c r="C192" s="148" t="s">
        <v>3885</v>
      </c>
      <c r="D192" s="20" t="s">
        <v>490</v>
      </c>
      <c r="E192" s="20"/>
      <c r="F192" s="20" t="s">
        <v>1085</v>
      </c>
      <c r="G192" s="21" t="s">
        <v>274</v>
      </c>
      <c r="H192" s="78" t="s">
        <v>402</v>
      </c>
      <c r="I192" s="78" t="s">
        <v>402</v>
      </c>
      <c r="J192" s="78"/>
      <c r="K192" s="78" t="s">
        <v>402</v>
      </c>
    </row>
    <row r="193" spans="1:11" x14ac:dyDescent="0.25">
      <c r="A193" s="15" t="s">
        <v>3986</v>
      </c>
      <c r="B193" s="18" t="s">
        <v>371</v>
      </c>
      <c r="C193" s="148" t="s">
        <v>3886</v>
      </c>
      <c r="D193" s="20" t="s">
        <v>490</v>
      </c>
      <c r="E193" s="20"/>
      <c r="F193" s="20" t="s">
        <v>1085</v>
      </c>
      <c r="G193" s="21" t="s">
        <v>274</v>
      </c>
      <c r="H193" s="78" t="s">
        <v>402</v>
      </c>
      <c r="I193" s="78" t="s">
        <v>402</v>
      </c>
      <c r="J193" s="78"/>
      <c r="K193" s="78" t="s">
        <v>402</v>
      </c>
    </row>
    <row r="194" spans="1:11" x14ac:dyDescent="0.25">
      <c r="A194" s="15" t="s">
        <v>3912</v>
      </c>
      <c r="B194" s="18" t="s">
        <v>371</v>
      </c>
      <c r="C194" s="148" t="s">
        <v>3887</v>
      </c>
      <c r="D194" s="20" t="s">
        <v>407</v>
      </c>
      <c r="E194" s="20">
        <v>330</v>
      </c>
      <c r="F194" s="20" t="s">
        <v>3679</v>
      </c>
      <c r="G194" s="21" t="s">
        <v>278</v>
      </c>
      <c r="H194" s="78" t="s">
        <v>402</v>
      </c>
      <c r="I194" s="78" t="s">
        <v>402</v>
      </c>
      <c r="J194" s="78"/>
      <c r="K194" s="78" t="s">
        <v>402</v>
      </c>
    </row>
    <row r="195" spans="1:11" x14ac:dyDescent="0.25">
      <c r="A195" s="15" t="s">
        <v>3919</v>
      </c>
      <c r="B195" s="18" t="s">
        <v>371</v>
      </c>
      <c r="C195" s="148" t="s">
        <v>3888</v>
      </c>
      <c r="D195" s="20" t="s">
        <v>425</v>
      </c>
      <c r="E195" s="20">
        <v>320</v>
      </c>
      <c r="F195" s="20" t="s">
        <v>3679</v>
      </c>
      <c r="G195" s="21" t="s">
        <v>278</v>
      </c>
      <c r="H195" s="78" t="s">
        <v>402</v>
      </c>
      <c r="I195" s="78" t="s">
        <v>402</v>
      </c>
      <c r="J195" s="78"/>
      <c r="K195" s="78" t="s">
        <v>402</v>
      </c>
    </row>
    <row r="196" spans="1:11" x14ac:dyDescent="0.25">
      <c r="A196" s="15" t="s">
        <v>3926</v>
      </c>
      <c r="B196" s="18" t="s">
        <v>371</v>
      </c>
      <c r="C196" s="148" t="s">
        <v>3889</v>
      </c>
      <c r="D196" s="20" t="s">
        <v>404</v>
      </c>
      <c r="E196" s="20">
        <v>320</v>
      </c>
      <c r="F196" s="20" t="s">
        <v>3679</v>
      </c>
      <c r="G196" s="21" t="s">
        <v>278</v>
      </c>
      <c r="H196" s="78" t="s">
        <v>402</v>
      </c>
      <c r="I196" s="78" t="s">
        <v>402</v>
      </c>
      <c r="J196" s="78"/>
      <c r="K196" s="78" t="s">
        <v>402</v>
      </c>
    </row>
    <row r="197" spans="1:11" x14ac:dyDescent="0.25">
      <c r="A197" s="15" t="s">
        <v>3936</v>
      </c>
      <c r="B197" s="18" t="s">
        <v>371</v>
      </c>
      <c r="C197" s="148" t="s">
        <v>3890</v>
      </c>
      <c r="D197" s="20" t="s">
        <v>400</v>
      </c>
      <c r="E197" s="20">
        <v>320</v>
      </c>
      <c r="F197" s="20" t="s">
        <v>3679</v>
      </c>
      <c r="G197" s="21" t="s">
        <v>278</v>
      </c>
      <c r="H197" s="78" t="s">
        <v>402</v>
      </c>
      <c r="I197" s="78" t="s">
        <v>402</v>
      </c>
      <c r="J197" s="78"/>
      <c r="K197" s="78" t="s">
        <v>402</v>
      </c>
    </row>
    <row r="198" spans="1:11" x14ac:dyDescent="0.25">
      <c r="A198" s="15" t="s">
        <v>3950</v>
      </c>
      <c r="B198" s="18" t="s">
        <v>371</v>
      </c>
      <c r="C198" s="148" t="s">
        <v>3891</v>
      </c>
      <c r="D198" s="20" t="s">
        <v>421</v>
      </c>
      <c r="E198" s="20">
        <v>320</v>
      </c>
      <c r="F198" s="20" t="s">
        <v>3679</v>
      </c>
      <c r="G198" s="21" t="s">
        <v>278</v>
      </c>
      <c r="H198" s="78" t="s">
        <v>402</v>
      </c>
      <c r="I198" s="78" t="s">
        <v>402</v>
      </c>
      <c r="J198" s="78"/>
      <c r="K198" s="78" t="s">
        <v>402</v>
      </c>
    </row>
    <row r="199" spans="1:11" x14ac:dyDescent="0.25">
      <c r="A199" s="15" t="s">
        <v>3963</v>
      </c>
      <c r="B199" s="18" t="s">
        <v>371</v>
      </c>
      <c r="C199" s="148" t="s">
        <v>3892</v>
      </c>
      <c r="D199" s="20" t="s">
        <v>435</v>
      </c>
      <c r="E199" s="20">
        <v>310</v>
      </c>
      <c r="F199" s="20" t="s">
        <v>3679</v>
      </c>
      <c r="G199" s="21" t="s">
        <v>278</v>
      </c>
      <c r="H199" s="78" t="s">
        <v>402</v>
      </c>
      <c r="I199" s="78" t="s">
        <v>402</v>
      </c>
      <c r="J199" s="78"/>
      <c r="K199" s="78" t="s">
        <v>402</v>
      </c>
    </row>
    <row r="200" spans="1:11" x14ac:dyDescent="0.25">
      <c r="A200" s="15" t="s">
        <v>3968</v>
      </c>
      <c r="B200" s="18" t="s">
        <v>371</v>
      </c>
      <c r="C200" s="148" t="s">
        <v>3893</v>
      </c>
      <c r="D200" s="20" t="s">
        <v>419</v>
      </c>
      <c r="E200" s="20">
        <v>340</v>
      </c>
      <c r="F200" s="20" t="s">
        <v>3679</v>
      </c>
      <c r="G200" s="21" t="s">
        <v>278</v>
      </c>
      <c r="H200" s="78" t="s">
        <v>402</v>
      </c>
      <c r="I200" s="78" t="s">
        <v>402</v>
      </c>
      <c r="J200" s="78"/>
      <c r="K200" s="78" t="s">
        <v>402</v>
      </c>
    </row>
    <row r="201" spans="1:11" x14ac:dyDescent="0.25">
      <c r="A201" s="15" t="s">
        <v>3975</v>
      </c>
      <c r="B201" s="18" t="s">
        <v>371</v>
      </c>
      <c r="C201" s="148" t="s">
        <v>3894</v>
      </c>
      <c r="D201" s="20" t="s">
        <v>490</v>
      </c>
      <c r="E201" s="20"/>
      <c r="F201" s="20" t="s">
        <v>1085</v>
      </c>
      <c r="G201" s="21" t="s">
        <v>278</v>
      </c>
      <c r="H201" s="78" t="s">
        <v>402</v>
      </c>
      <c r="I201" s="78" t="s">
        <v>402</v>
      </c>
      <c r="J201" s="78"/>
      <c r="K201" s="78" t="s">
        <v>402</v>
      </c>
    </row>
    <row r="202" spans="1:11" x14ac:dyDescent="0.25">
      <c r="A202" s="15" t="s">
        <v>3981</v>
      </c>
      <c r="B202" s="18" t="s">
        <v>371</v>
      </c>
      <c r="C202" s="148" t="s">
        <v>3895</v>
      </c>
      <c r="D202" s="20" t="s">
        <v>490</v>
      </c>
      <c r="E202" s="20"/>
      <c r="F202" s="20" t="s">
        <v>1085</v>
      </c>
      <c r="G202" s="21" t="s">
        <v>278</v>
      </c>
      <c r="H202" s="78" t="s">
        <v>402</v>
      </c>
      <c r="I202" s="78" t="s">
        <v>402</v>
      </c>
      <c r="J202" s="78"/>
      <c r="K202" s="78" t="s">
        <v>402</v>
      </c>
    </row>
    <row r="203" spans="1:11" x14ac:dyDescent="0.25">
      <c r="A203" s="15" t="s">
        <v>3983</v>
      </c>
      <c r="B203" s="18" t="s">
        <v>371</v>
      </c>
      <c r="C203" s="148" t="s">
        <v>3896</v>
      </c>
      <c r="D203" s="20" t="s">
        <v>490</v>
      </c>
      <c r="E203" s="20"/>
      <c r="F203" s="20" t="s">
        <v>1085</v>
      </c>
      <c r="G203" s="21" t="s">
        <v>278</v>
      </c>
      <c r="H203" s="78" t="s">
        <v>402</v>
      </c>
      <c r="I203" s="78" t="s">
        <v>402</v>
      </c>
      <c r="J203" s="78"/>
      <c r="K203" s="78" t="s">
        <v>402</v>
      </c>
    </row>
    <row r="204" spans="1:11" x14ac:dyDescent="0.25">
      <c r="A204" s="15" t="s">
        <v>3986</v>
      </c>
      <c r="B204" s="18" t="s">
        <v>371</v>
      </c>
      <c r="C204" s="148" t="s">
        <v>3897</v>
      </c>
      <c r="D204" s="20" t="s">
        <v>490</v>
      </c>
      <c r="E204" s="20"/>
      <c r="F204" s="20" t="s">
        <v>1085</v>
      </c>
      <c r="G204" s="21" t="s">
        <v>278</v>
      </c>
      <c r="H204" s="78" t="s">
        <v>402</v>
      </c>
      <c r="I204" s="78" t="s">
        <v>402</v>
      </c>
      <c r="J204" s="78"/>
      <c r="K204" s="78" t="s">
        <v>402</v>
      </c>
    </row>
    <row r="205" spans="1:11" x14ac:dyDescent="0.25">
      <c r="A205" s="15" t="s">
        <v>3701</v>
      </c>
      <c r="B205" s="18" t="s">
        <v>371</v>
      </c>
      <c r="C205" s="148" t="s">
        <v>3898</v>
      </c>
      <c r="D205" s="20" t="s">
        <v>404</v>
      </c>
      <c r="E205" s="20">
        <v>90</v>
      </c>
      <c r="F205" s="20" t="s">
        <v>405</v>
      </c>
      <c r="G205" s="21" t="s">
        <v>278</v>
      </c>
      <c r="H205" s="78" t="s">
        <v>402</v>
      </c>
      <c r="I205" s="78" t="s">
        <v>402</v>
      </c>
      <c r="J205" s="78"/>
      <c r="K205" s="78" t="s">
        <v>402</v>
      </c>
    </row>
    <row r="206" spans="1:11" x14ac:dyDescent="0.25">
      <c r="A206" s="15" t="s">
        <v>3794</v>
      </c>
      <c r="B206" s="18" t="s">
        <v>371</v>
      </c>
      <c r="C206" s="148" t="s">
        <v>3899</v>
      </c>
      <c r="D206" s="20" t="s">
        <v>419</v>
      </c>
      <c r="E206" s="20">
        <v>120</v>
      </c>
      <c r="F206" s="20" t="s">
        <v>405</v>
      </c>
      <c r="G206" s="21" t="s">
        <v>278</v>
      </c>
      <c r="H206" s="78" t="s">
        <v>402</v>
      </c>
      <c r="I206" s="78" t="s">
        <v>402</v>
      </c>
      <c r="J206" s="78"/>
      <c r="K206" s="78" t="s">
        <v>402</v>
      </c>
    </row>
    <row r="207" spans="1:11" x14ac:dyDescent="0.25">
      <c r="A207" s="15" t="s">
        <v>3840</v>
      </c>
      <c r="B207" s="18" t="s">
        <v>371</v>
      </c>
      <c r="C207" s="148" t="s">
        <v>3900</v>
      </c>
      <c r="D207" s="20" t="s">
        <v>490</v>
      </c>
      <c r="E207" s="20"/>
      <c r="F207" s="20" t="s">
        <v>1562</v>
      </c>
      <c r="G207" s="21" t="s">
        <v>278</v>
      </c>
      <c r="H207" s="78" t="s">
        <v>402</v>
      </c>
      <c r="I207" s="78" t="s">
        <v>402</v>
      </c>
      <c r="J207" s="78"/>
      <c r="K207" s="78" t="s">
        <v>402</v>
      </c>
    </row>
    <row r="208" spans="1:11" x14ac:dyDescent="0.25">
      <c r="A208" s="15" t="s">
        <v>3985</v>
      </c>
      <c r="B208" s="18" t="s">
        <v>371</v>
      </c>
      <c r="C208" s="148" t="s">
        <v>3901</v>
      </c>
      <c r="D208" s="20" t="s">
        <v>490</v>
      </c>
      <c r="E208" s="20"/>
      <c r="F208" s="20" t="s">
        <v>1562</v>
      </c>
      <c r="G208" s="21" t="s">
        <v>278</v>
      </c>
      <c r="H208" s="78" t="s">
        <v>402</v>
      </c>
      <c r="I208" s="78" t="s">
        <v>402</v>
      </c>
      <c r="J208" s="78"/>
      <c r="K208" s="78" t="s">
        <v>402</v>
      </c>
    </row>
    <row r="209" spans="1:11" x14ac:dyDescent="0.25">
      <c r="A209" s="15" t="s">
        <v>2459</v>
      </c>
      <c r="B209" s="18" t="s">
        <v>371</v>
      </c>
      <c r="C209" s="148" t="s">
        <v>3902</v>
      </c>
      <c r="D209" s="20" t="s">
        <v>490</v>
      </c>
      <c r="E209" s="20"/>
      <c r="F209" s="20" t="s">
        <v>1562</v>
      </c>
      <c r="G209" s="21" t="s">
        <v>278</v>
      </c>
      <c r="H209" s="78" t="s">
        <v>402</v>
      </c>
      <c r="I209" s="78" t="s">
        <v>402</v>
      </c>
      <c r="J209" s="78"/>
      <c r="K209" s="78" t="s">
        <v>402</v>
      </c>
    </row>
    <row r="210" spans="1:11" x14ac:dyDescent="0.25">
      <c r="A210" s="15" t="s">
        <v>3992</v>
      </c>
      <c r="B210" s="18" t="s">
        <v>371</v>
      </c>
      <c r="C210" s="148" t="s">
        <v>3903</v>
      </c>
      <c r="D210" s="20" t="s">
        <v>427</v>
      </c>
      <c r="E210" s="20"/>
      <c r="F210" s="20" t="s">
        <v>428</v>
      </c>
      <c r="G210" s="21" t="s">
        <v>278</v>
      </c>
      <c r="H210" s="78" t="s">
        <v>402</v>
      </c>
      <c r="I210" s="78" t="s">
        <v>402</v>
      </c>
      <c r="J210" s="78"/>
      <c r="K210" s="78" t="s">
        <v>402</v>
      </c>
    </row>
  </sheetData>
  <sheetProtection selectLockedCells="1" selectUnlockedCells="1"/>
  <mergeCells count="1">
    <mergeCell ref="Z1:AH1"/>
  </mergeCells>
  <conditionalFormatting sqref="H2:K210">
    <cfRule type="cellIs" dxfId="428" priority="1" stopIfTrue="1" operator="equal">
      <formula>"-"</formula>
    </cfRule>
    <cfRule type="cellIs" dxfId="427" priority="2" stopIfTrue="1" operator="equal">
      <formula>"x"</formula>
    </cfRule>
  </conditionalFormatting>
  <hyperlinks>
    <hyperlink ref="L1" location="'Expansion set Check List'!A1" display="Home" xr:uid="{00000000-0004-0000-5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ignoredErrors>
    <ignoredError sqref="C2:C210" numberStoredAsText="1"/>
  </ignoredError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238">
    <tabColor rgb="FF00FF00"/>
  </sheetPr>
  <dimension ref="A1:AH202"/>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5.33203125" customWidth="1"/>
    <col min="2" max="2" width="14.6640625" bestFit="1" customWidth="1"/>
    <col min="3" max="3" width="4" bestFit="1" customWidth="1"/>
    <col min="4" max="4" width="8.6640625" bestFit="1" customWidth="1"/>
    <col min="5" max="5" width="4" bestFit="1" customWidth="1"/>
    <col min="6" max="6" width="13.6640625" bestFit="1" customWidth="1"/>
    <col min="7" max="7" width="10.664062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3993</v>
      </c>
      <c r="B2" s="18" t="s">
        <v>372</v>
      </c>
      <c r="C2" s="148" t="s">
        <v>3611</v>
      </c>
      <c r="D2" s="20" t="s">
        <v>407</v>
      </c>
      <c r="E2" s="128">
        <v>190</v>
      </c>
      <c r="F2" s="18" t="s">
        <v>410</v>
      </c>
      <c r="G2" s="19" t="s">
        <v>214</v>
      </c>
      <c r="H2" s="78" t="s">
        <v>402</v>
      </c>
      <c r="I2" s="78" t="s">
        <v>402</v>
      </c>
      <c r="J2" s="78"/>
      <c r="K2" s="78" t="s">
        <v>402</v>
      </c>
      <c r="M2" s="25">
        <f>COUNTIF(H2:H500,"x")</f>
        <v>0</v>
      </c>
      <c r="N2" s="26">
        <f t="shared" ref="N2:P2" si="0">COUNTIF(I2:I500,"x")</f>
        <v>0</v>
      </c>
      <c r="O2" s="26">
        <f t="shared" si="0"/>
        <v>0</v>
      </c>
      <c r="P2" s="27">
        <f t="shared" si="0"/>
        <v>0</v>
      </c>
      <c r="R2" s="171" t="s">
        <v>100</v>
      </c>
      <c r="S2" s="172"/>
      <c r="T2" s="186">
        <f>SUM(T3:T25)</f>
        <v>0</v>
      </c>
      <c r="U2" s="187"/>
      <c r="V2" s="188" t="s">
        <v>102</v>
      </c>
      <c r="W2" s="172"/>
      <c r="X2" s="173">
        <f>SUM(X3:X25)</f>
        <v>201</v>
      </c>
      <c r="Z2" s="109"/>
      <c r="AA2" s="109"/>
      <c r="AB2" s="109"/>
      <c r="AC2" s="109"/>
      <c r="AD2" s="109"/>
      <c r="AE2" s="109"/>
      <c r="AF2" s="109"/>
      <c r="AG2" s="109"/>
      <c r="AH2" s="109"/>
    </row>
    <row r="3" spans="1:34" x14ac:dyDescent="0.25">
      <c r="A3" s="15" t="s">
        <v>3994</v>
      </c>
      <c r="B3" s="18" t="s">
        <v>372</v>
      </c>
      <c r="C3" s="148" t="s">
        <v>3612</v>
      </c>
      <c r="D3" s="20" t="s">
        <v>407</v>
      </c>
      <c r="E3" s="20">
        <v>300</v>
      </c>
      <c r="F3" s="18" t="s">
        <v>3679</v>
      </c>
      <c r="G3" s="19" t="s">
        <v>214</v>
      </c>
      <c r="H3" s="78" t="s">
        <v>402</v>
      </c>
      <c r="I3" s="78" t="s">
        <v>402</v>
      </c>
      <c r="J3" s="78"/>
      <c r="K3" s="78" t="s">
        <v>402</v>
      </c>
      <c r="R3" s="124" t="s">
        <v>190</v>
      </c>
      <c r="S3" s="260">
        <f>COUNTIFS($G$2:$G$500,R3,$H$2:$H$500,"x")</f>
        <v>0</v>
      </c>
      <c r="T3" s="70">
        <f>COUNTIFS($H$2:$H$500,"&lt;&gt;-",$G$2:$G$500,R3)</f>
        <v>0</v>
      </c>
      <c r="U3" s="182"/>
      <c r="V3" s="124" t="s">
        <v>190</v>
      </c>
      <c r="W3" s="260">
        <f>COUNTIFS($G$2:$G$500,V3,$J$2:$J$500,"x")</f>
        <v>0</v>
      </c>
      <c r="X3" s="70">
        <f>COUNTIFS($J$2:$J$500,"&lt;&gt;-",$G$2:$G$500,V3)</f>
        <v>53</v>
      </c>
    </row>
    <row r="4" spans="1:34" x14ac:dyDescent="0.25">
      <c r="A4" s="15" t="s">
        <v>656</v>
      </c>
      <c r="B4" s="18" t="s">
        <v>372</v>
      </c>
      <c r="C4" s="148" t="s">
        <v>3613</v>
      </c>
      <c r="D4" s="20" t="s">
        <v>407</v>
      </c>
      <c r="E4" s="20">
        <v>60</v>
      </c>
      <c r="F4" s="18" t="s">
        <v>410</v>
      </c>
      <c r="G4" s="19" t="s">
        <v>190</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50</v>
      </c>
    </row>
    <row r="5" spans="1:34" x14ac:dyDescent="0.25">
      <c r="A5" s="15" t="s">
        <v>639</v>
      </c>
      <c r="B5" s="18" t="s">
        <v>372</v>
      </c>
      <c r="C5" s="148" t="s">
        <v>3614</v>
      </c>
      <c r="D5" s="20" t="s">
        <v>407</v>
      </c>
      <c r="E5" s="20">
        <v>120</v>
      </c>
      <c r="F5" s="18" t="s">
        <v>405</v>
      </c>
      <c r="G5" s="19" t="s">
        <v>194</v>
      </c>
      <c r="H5" s="78" t="s">
        <v>402</v>
      </c>
      <c r="I5" s="78" t="s">
        <v>402</v>
      </c>
      <c r="J5" s="78"/>
      <c r="K5" s="78"/>
      <c r="R5" s="125" t="s">
        <v>198</v>
      </c>
      <c r="S5" s="261">
        <f t="shared" si="1"/>
        <v>0</v>
      </c>
      <c r="T5" s="170">
        <f t="shared" si="2"/>
        <v>0</v>
      </c>
      <c r="U5" s="179"/>
      <c r="V5" s="125" t="s">
        <v>198</v>
      </c>
      <c r="W5" s="261">
        <f t="shared" si="3"/>
        <v>0</v>
      </c>
      <c r="X5" s="6">
        <f t="shared" si="4"/>
        <v>34</v>
      </c>
    </row>
    <row r="6" spans="1:34" x14ac:dyDescent="0.25">
      <c r="A6" s="15" t="s">
        <v>1829</v>
      </c>
      <c r="B6" s="18" t="s">
        <v>372</v>
      </c>
      <c r="C6" s="148" t="s">
        <v>3615</v>
      </c>
      <c r="D6" s="20" t="s">
        <v>407</v>
      </c>
      <c r="E6" s="20">
        <v>90</v>
      </c>
      <c r="F6" s="18" t="s">
        <v>410</v>
      </c>
      <c r="G6" s="19" t="s">
        <v>194</v>
      </c>
      <c r="H6" s="78" t="s">
        <v>402</v>
      </c>
      <c r="I6" s="78" t="s">
        <v>402</v>
      </c>
      <c r="J6" s="78"/>
      <c r="K6" s="78"/>
      <c r="R6" s="125" t="s">
        <v>202</v>
      </c>
      <c r="S6" s="261">
        <f t="shared" si="1"/>
        <v>0</v>
      </c>
      <c r="T6" s="170">
        <f t="shared" si="2"/>
        <v>0</v>
      </c>
      <c r="U6" s="179"/>
      <c r="V6" s="125" t="s">
        <v>202</v>
      </c>
      <c r="W6" s="261">
        <f t="shared" si="3"/>
        <v>0</v>
      </c>
      <c r="X6" s="6">
        <f t="shared" si="4"/>
        <v>18</v>
      </c>
    </row>
    <row r="7" spans="1:34" x14ac:dyDescent="0.25">
      <c r="A7" s="15" t="s">
        <v>2260</v>
      </c>
      <c r="B7" s="18" t="s">
        <v>372</v>
      </c>
      <c r="C7" s="148" t="s">
        <v>3616</v>
      </c>
      <c r="D7" s="20" t="s">
        <v>407</v>
      </c>
      <c r="E7" s="20">
        <v>60</v>
      </c>
      <c r="F7" s="18" t="s">
        <v>410</v>
      </c>
      <c r="G7" s="19" t="s">
        <v>190</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2261</v>
      </c>
      <c r="B8" s="18" t="s">
        <v>372</v>
      </c>
      <c r="C8" s="148" t="s">
        <v>3617</v>
      </c>
      <c r="D8" s="20" t="s">
        <v>407</v>
      </c>
      <c r="E8" s="20">
        <v>100</v>
      </c>
      <c r="F8" s="18" t="s">
        <v>405</v>
      </c>
      <c r="G8" s="19" t="s">
        <v>194</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2363</v>
      </c>
      <c r="B9" s="18" t="s">
        <v>372</v>
      </c>
      <c r="C9" s="148" t="s">
        <v>3618</v>
      </c>
      <c r="D9" s="20" t="s">
        <v>407</v>
      </c>
      <c r="E9" s="20">
        <v>60</v>
      </c>
      <c r="F9" s="18" t="s">
        <v>410</v>
      </c>
      <c r="G9" s="19" t="s">
        <v>190</v>
      </c>
      <c r="H9" s="78" t="s">
        <v>402</v>
      </c>
      <c r="I9" s="78" t="s">
        <v>402</v>
      </c>
      <c r="J9" s="78"/>
      <c r="K9" s="78"/>
      <c r="R9" s="125" t="s">
        <v>214</v>
      </c>
      <c r="S9" s="261">
        <f t="shared" si="1"/>
        <v>0</v>
      </c>
      <c r="T9" s="170">
        <f t="shared" si="2"/>
        <v>0</v>
      </c>
      <c r="U9" s="179"/>
      <c r="V9" s="125" t="s">
        <v>214</v>
      </c>
      <c r="W9" s="261">
        <f t="shared" si="3"/>
        <v>0</v>
      </c>
      <c r="X9" s="6">
        <f t="shared" si="4"/>
        <v>21</v>
      </c>
    </row>
    <row r="10" spans="1:34" x14ac:dyDescent="0.25">
      <c r="A10" s="15" t="s">
        <v>2366</v>
      </c>
      <c r="B10" s="18" t="s">
        <v>372</v>
      </c>
      <c r="C10" s="148" t="s">
        <v>3620</v>
      </c>
      <c r="D10" s="20" t="s">
        <v>407</v>
      </c>
      <c r="E10" s="20">
        <v>70</v>
      </c>
      <c r="F10" s="18" t="s">
        <v>410</v>
      </c>
      <c r="G10" s="19"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2367</v>
      </c>
      <c r="B11" s="18" t="s">
        <v>372</v>
      </c>
      <c r="C11" s="148" t="s">
        <v>3622</v>
      </c>
      <c r="D11" s="20" t="s">
        <v>407</v>
      </c>
      <c r="E11" s="20">
        <v>90</v>
      </c>
      <c r="F11" s="18" t="s">
        <v>405</v>
      </c>
      <c r="G11" s="19" t="s">
        <v>198</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3006</v>
      </c>
      <c r="B12" s="18" t="s">
        <v>372</v>
      </c>
      <c r="C12" s="148" t="s">
        <v>3623</v>
      </c>
      <c r="D12" s="20" t="s">
        <v>407</v>
      </c>
      <c r="E12" s="20">
        <v>50</v>
      </c>
      <c r="F12" s="18" t="s">
        <v>410</v>
      </c>
      <c r="G12" s="19"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3007</v>
      </c>
      <c r="B13" s="18" t="s">
        <v>372</v>
      </c>
      <c r="C13" s="148" t="s">
        <v>3625</v>
      </c>
      <c r="D13" s="20" t="s">
        <v>407</v>
      </c>
      <c r="E13" s="20">
        <v>80</v>
      </c>
      <c r="F13" s="18" t="s">
        <v>405</v>
      </c>
      <c r="G13" s="19" t="s">
        <v>194</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3008</v>
      </c>
      <c r="B14" s="18" t="s">
        <v>372</v>
      </c>
      <c r="C14" s="148" t="s">
        <v>3626</v>
      </c>
      <c r="D14" s="20" t="s">
        <v>407</v>
      </c>
      <c r="E14" s="20">
        <v>140</v>
      </c>
      <c r="F14" s="18" t="s">
        <v>401</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3015</v>
      </c>
      <c r="B15" s="18" t="s">
        <v>372</v>
      </c>
      <c r="C15" s="148" t="s">
        <v>3628</v>
      </c>
      <c r="D15" s="20" t="s">
        <v>407</v>
      </c>
      <c r="E15" s="20">
        <v>60</v>
      </c>
      <c r="F15" s="18" t="s">
        <v>410</v>
      </c>
      <c r="G15" s="19" t="s">
        <v>190</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3016</v>
      </c>
      <c r="B16" s="18" t="s">
        <v>372</v>
      </c>
      <c r="C16" s="148" t="s">
        <v>3629</v>
      </c>
      <c r="D16" s="20" t="s">
        <v>407</v>
      </c>
      <c r="E16" s="20">
        <v>80</v>
      </c>
      <c r="F16" s="18" t="s">
        <v>405</v>
      </c>
      <c r="G16" s="19" t="s">
        <v>194</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3017</v>
      </c>
      <c r="B17" s="18" t="s">
        <v>372</v>
      </c>
      <c r="C17" s="148" t="s">
        <v>3631</v>
      </c>
      <c r="D17" s="20" t="s">
        <v>407</v>
      </c>
      <c r="E17" s="20">
        <v>150</v>
      </c>
      <c r="F17" s="18" t="s">
        <v>401</v>
      </c>
      <c r="G17" s="19" t="s">
        <v>198</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3078</v>
      </c>
      <c r="B18" s="18" t="s">
        <v>372</v>
      </c>
      <c r="C18" s="148" t="s">
        <v>3632</v>
      </c>
      <c r="D18" s="20" t="s">
        <v>407</v>
      </c>
      <c r="E18" s="20">
        <v>70</v>
      </c>
      <c r="F18" s="18" t="s">
        <v>410</v>
      </c>
      <c r="G18" s="19" t="s">
        <v>190</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3079</v>
      </c>
      <c r="B19" s="18" t="s">
        <v>372</v>
      </c>
      <c r="C19" s="148" t="s">
        <v>3634</v>
      </c>
      <c r="D19" s="20" t="s">
        <v>407</v>
      </c>
      <c r="E19" s="20">
        <v>130</v>
      </c>
      <c r="F19" s="18" t="s">
        <v>405</v>
      </c>
      <c r="G19" s="19" t="s">
        <v>202</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3995</v>
      </c>
      <c r="B20" s="18" t="s">
        <v>372</v>
      </c>
      <c r="C20" s="148" t="s">
        <v>3636</v>
      </c>
      <c r="D20" s="20" t="s">
        <v>425</v>
      </c>
      <c r="E20" s="20">
        <v>220</v>
      </c>
      <c r="F20" s="18" t="s">
        <v>410</v>
      </c>
      <c r="G20" s="19" t="s">
        <v>214</v>
      </c>
      <c r="H20" s="78" t="s">
        <v>402</v>
      </c>
      <c r="I20" s="78" t="s">
        <v>402</v>
      </c>
      <c r="J20" s="78"/>
      <c r="K20" s="78" t="s">
        <v>402</v>
      </c>
      <c r="R20" s="125" t="s">
        <v>258</v>
      </c>
      <c r="S20" s="261">
        <f t="shared" si="1"/>
        <v>0</v>
      </c>
      <c r="T20" s="170">
        <f t="shared" si="2"/>
        <v>0</v>
      </c>
      <c r="U20" s="184"/>
      <c r="V20" s="125" t="s">
        <v>258</v>
      </c>
      <c r="W20" s="261">
        <f t="shared" si="3"/>
        <v>0</v>
      </c>
      <c r="X20" s="6">
        <f t="shared" si="4"/>
        <v>0</v>
      </c>
    </row>
    <row r="21" spans="1:24" ht="13.8" thickBot="1" x14ac:dyDescent="0.3">
      <c r="A21" s="15" t="s">
        <v>3996</v>
      </c>
      <c r="B21" s="18" t="s">
        <v>372</v>
      </c>
      <c r="C21" s="148" t="s">
        <v>3638</v>
      </c>
      <c r="D21" s="20" t="s">
        <v>425</v>
      </c>
      <c r="E21" s="20">
        <v>330</v>
      </c>
      <c r="F21" s="18" t="s">
        <v>3679</v>
      </c>
      <c r="G21" s="19" t="s">
        <v>214</v>
      </c>
      <c r="H21" s="78" t="s">
        <v>402</v>
      </c>
      <c r="I21" s="78" t="s">
        <v>402</v>
      </c>
      <c r="J21" s="78"/>
      <c r="K21" s="78" t="s">
        <v>402</v>
      </c>
      <c r="R21" s="125" t="s">
        <v>262</v>
      </c>
      <c r="S21" s="261">
        <f t="shared" si="1"/>
        <v>0</v>
      </c>
      <c r="T21" s="170">
        <f t="shared" si="2"/>
        <v>0</v>
      </c>
      <c r="U21" s="187"/>
      <c r="V21" s="125" t="s">
        <v>262</v>
      </c>
      <c r="W21" s="261">
        <f t="shared" si="3"/>
        <v>0</v>
      </c>
      <c r="X21" s="6">
        <f t="shared" si="4"/>
        <v>0</v>
      </c>
    </row>
    <row r="22" spans="1:24" x14ac:dyDescent="0.25">
      <c r="A22" s="15" t="s">
        <v>3997</v>
      </c>
      <c r="B22" s="18" t="s">
        <v>372</v>
      </c>
      <c r="C22" s="148" t="s">
        <v>3640</v>
      </c>
      <c r="D22" s="20" t="s">
        <v>425</v>
      </c>
      <c r="E22" s="20">
        <v>210</v>
      </c>
      <c r="F22" s="18" t="s">
        <v>410</v>
      </c>
      <c r="G22" s="19" t="s">
        <v>214</v>
      </c>
      <c r="H22" s="78" t="s">
        <v>402</v>
      </c>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1234</v>
      </c>
      <c r="B23" s="18" t="s">
        <v>372</v>
      </c>
      <c r="C23" s="148" t="s">
        <v>3641</v>
      </c>
      <c r="D23" s="20" t="s">
        <v>425</v>
      </c>
      <c r="E23" s="20">
        <v>60</v>
      </c>
      <c r="F23" s="18" t="s">
        <v>410</v>
      </c>
      <c r="G23" s="21"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1213</v>
      </c>
      <c r="B24" s="18" t="s">
        <v>372</v>
      </c>
      <c r="C24" s="148" t="s">
        <v>3642</v>
      </c>
      <c r="D24" s="20" t="s">
        <v>425</v>
      </c>
      <c r="E24" s="20">
        <v>90</v>
      </c>
      <c r="F24" s="18" t="s">
        <v>405</v>
      </c>
      <c r="G24" s="19" t="s">
        <v>194</v>
      </c>
      <c r="H24" s="78" t="s">
        <v>402</v>
      </c>
      <c r="I24" s="78" t="s">
        <v>402</v>
      </c>
      <c r="J24" s="78"/>
      <c r="K24" s="78"/>
      <c r="R24" s="125" t="s">
        <v>274</v>
      </c>
      <c r="S24" s="261">
        <f t="shared" si="1"/>
        <v>0</v>
      </c>
      <c r="T24" s="170">
        <f t="shared" si="2"/>
        <v>0</v>
      </c>
      <c r="U24" s="179"/>
      <c r="V24" s="125" t="s">
        <v>274</v>
      </c>
      <c r="W24" s="261">
        <f t="shared" si="3"/>
        <v>0</v>
      </c>
      <c r="X24" s="6">
        <f t="shared" si="4"/>
        <v>13</v>
      </c>
    </row>
    <row r="25" spans="1:24" ht="13.8" thickBot="1" x14ac:dyDescent="0.3">
      <c r="A25" s="15" t="s">
        <v>1195</v>
      </c>
      <c r="B25" s="18" t="s">
        <v>372</v>
      </c>
      <c r="C25" s="148" t="s">
        <v>3644</v>
      </c>
      <c r="D25" s="20" t="s">
        <v>425</v>
      </c>
      <c r="E25" s="20">
        <v>170</v>
      </c>
      <c r="F25" s="18" t="s">
        <v>401</v>
      </c>
      <c r="G25" s="19" t="s">
        <v>202</v>
      </c>
      <c r="H25" s="78" t="s">
        <v>402</v>
      </c>
      <c r="I25" s="78" t="s">
        <v>402</v>
      </c>
      <c r="J25" s="78"/>
      <c r="K25" s="78"/>
      <c r="R25" s="177" t="s">
        <v>278</v>
      </c>
      <c r="S25" s="262">
        <f t="shared" si="1"/>
        <v>0</v>
      </c>
      <c r="T25" s="209">
        <f t="shared" si="2"/>
        <v>0</v>
      </c>
      <c r="U25" s="179"/>
      <c r="V25" s="177" t="s">
        <v>278</v>
      </c>
      <c r="W25" s="262">
        <f t="shared" si="3"/>
        <v>0</v>
      </c>
      <c r="X25" s="7">
        <f t="shared" si="4"/>
        <v>12</v>
      </c>
    </row>
    <row r="26" spans="1:24" ht="13.8" thickBot="1" x14ac:dyDescent="0.3">
      <c r="A26" s="15" t="s">
        <v>1968</v>
      </c>
      <c r="B26" s="18" t="s">
        <v>372</v>
      </c>
      <c r="C26" s="148" t="s">
        <v>3646</v>
      </c>
      <c r="D26" s="20" t="s">
        <v>425</v>
      </c>
      <c r="E26" s="20">
        <v>130</v>
      </c>
      <c r="F26" s="18" t="s">
        <v>410</v>
      </c>
      <c r="G26" s="21" t="s">
        <v>202</v>
      </c>
      <c r="H26" s="78" t="s">
        <v>402</v>
      </c>
      <c r="I26" s="78" t="s">
        <v>402</v>
      </c>
      <c r="J26" s="78"/>
      <c r="K26" s="78"/>
      <c r="R26" s="171" t="s">
        <v>101</v>
      </c>
      <c r="S26" s="172"/>
      <c r="T26" s="186">
        <f>SUM(T27:T49)</f>
        <v>0</v>
      </c>
      <c r="U26" s="179"/>
      <c r="V26" s="188" t="s">
        <v>103</v>
      </c>
      <c r="W26" s="241"/>
      <c r="X26" s="243">
        <f>SUM(X27:X49)</f>
        <v>155</v>
      </c>
    </row>
    <row r="27" spans="1:24" x14ac:dyDescent="0.25">
      <c r="A27" s="15" t="s">
        <v>2270</v>
      </c>
      <c r="B27" s="18" t="s">
        <v>372</v>
      </c>
      <c r="C27" s="148" t="s">
        <v>3647</v>
      </c>
      <c r="D27" s="20" t="s">
        <v>425</v>
      </c>
      <c r="E27" s="20">
        <v>60</v>
      </c>
      <c r="F27" s="18" t="s">
        <v>410</v>
      </c>
      <c r="G27" s="21" t="s">
        <v>190</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53</v>
      </c>
    </row>
    <row r="28" spans="1:24" x14ac:dyDescent="0.25">
      <c r="A28" s="15" t="s">
        <v>2271</v>
      </c>
      <c r="B28" s="18" t="s">
        <v>372</v>
      </c>
      <c r="C28" s="148" t="s">
        <v>3648</v>
      </c>
      <c r="D28" s="20" t="s">
        <v>425</v>
      </c>
      <c r="E28" s="20">
        <v>100</v>
      </c>
      <c r="F28" s="18" t="s">
        <v>405</v>
      </c>
      <c r="G28" s="21" t="s">
        <v>194</v>
      </c>
      <c r="H28" s="78" t="s">
        <v>402</v>
      </c>
      <c r="I28" s="78" t="s">
        <v>402</v>
      </c>
      <c r="J28" s="78"/>
      <c r="K28" s="78"/>
      <c r="R28" s="125" t="s">
        <v>194</v>
      </c>
      <c r="S28" s="169">
        <f t="shared" si="5"/>
        <v>0</v>
      </c>
      <c r="T28" s="170">
        <f t="shared" si="6"/>
        <v>0</v>
      </c>
      <c r="U28" s="179"/>
      <c r="V28" s="264" t="s">
        <v>194</v>
      </c>
      <c r="W28" s="267">
        <f t="shared" si="7"/>
        <v>0</v>
      </c>
      <c r="X28" s="6">
        <f t="shared" si="8"/>
        <v>50</v>
      </c>
    </row>
    <row r="29" spans="1:24" x14ac:dyDescent="0.25">
      <c r="A29" s="15" t="s">
        <v>3924</v>
      </c>
      <c r="B29" s="18" t="s">
        <v>372</v>
      </c>
      <c r="C29" s="148" t="s">
        <v>3649</v>
      </c>
      <c r="D29" s="20" t="s">
        <v>425</v>
      </c>
      <c r="E29" s="20">
        <v>140</v>
      </c>
      <c r="F29" s="18" t="s">
        <v>405</v>
      </c>
      <c r="G29" s="21" t="s">
        <v>198</v>
      </c>
      <c r="H29" s="78" t="s">
        <v>402</v>
      </c>
      <c r="I29" s="78" t="s">
        <v>402</v>
      </c>
      <c r="J29" s="78"/>
      <c r="K29" s="78"/>
      <c r="R29" s="125" t="s">
        <v>198</v>
      </c>
      <c r="S29" s="169">
        <f t="shared" si="5"/>
        <v>0</v>
      </c>
      <c r="T29" s="170">
        <f t="shared" si="6"/>
        <v>0</v>
      </c>
      <c r="U29" s="179"/>
      <c r="V29" s="264" t="s">
        <v>198</v>
      </c>
      <c r="W29" s="267">
        <f t="shared" si="7"/>
        <v>0</v>
      </c>
      <c r="X29" s="6">
        <f t="shared" si="8"/>
        <v>34</v>
      </c>
    </row>
    <row r="30" spans="1:24" x14ac:dyDescent="0.25">
      <c r="A30" s="15" t="s">
        <v>2370</v>
      </c>
      <c r="B30" s="18" t="s">
        <v>372</v>
      </c>
      <c r="C30" s="148" t="s">
        <v>3650</v>
      </c>
      <c r="D30" s="20" t="s">
        <v>425</v>
      </c>
      <c r="E30" s="20">
        <v>70</v>
      </c>
      <c r="F30" s="18" t="s">
        <v>410</v>
      </c>
      <c r="G30" s="21" t="s">
        <v>190</v>
      </c>
      <c r="H30" s="78" t="s">
        <v>402</v>
      </c>
      <c r="I30" s="78" t="s">
        <v>402</v>
      </c>
      <c r="J30" s="78"/>
      <c r="K30" s="78"/>
      <c r="R30" s="125" t="s">
        <v>202</v>
      </c>
      <c r="S30" s="169">
        <f t="shared" si="5"/>
        <v>0</v>
      </c>
      <c r="T30" s="170">
        <f t="shared" si="6"/>
        <v>0</v>
      </c>
      <c r="U30" s="179"/>
      <c r="V30" s="264" t="s">
        <v>202</v>
      </c>
      <c r="W30" s="267">
        <f t="shared" si="7"/>
        <v>0</v>
      </c>
      <c r="X30" s="6">
        <f t="shared" si="8"/>
        <v>18</v>
      </c>
    </row>
    <row r="31" spans="1:24" x14ac:dyDescent="0.25">
      <c r="A31" s="15" t="s">
        <v>2371</v>
      </c>
      <c r="B31" s="18" t="s">
        <v>372</v>
      </c>
      <c r="C31" s="148" t="s">
        <v>3652</v>
      </c>
      <c r="D31" s="20" t="s">
        <v>425</v>
      </c>
      <c r="E31" s="20">
        <v>120</v>
      </c>
      <c r="F31" s="18" t="s">
        <v>405</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2631</v>
      </c>
      <c r="B32" s="18" t="s">
        <v>372</v>
      </c>
      <c r="C32" s="148" t="s">
        <v>3653</v>
      </c>
      <c r="D32" s="20" t="s">
        <v>425</v>
      </c>
      <c r="E32" s="20">
        <v>70</v>
      </c>
      <c r="F32" s="18" t="s">
        <v>405</v>
      </c>
      <c r="G32" s="21"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2632</v>
      </c>
      <c r="B33" s="18" t="s">
        <v>372</v>
      </c>
      <c r="C33" s="148" t="s">
        <v>3655</v>
      </c>
      <c r="D33" s="20" t="s">
        <v>425</v>
      </c>
      <c r="E33" s="20">
        <v>140</v>
      </c>
      <c r="F33" s="18" t="s">
        <v>401</v>
      </c>
      <c r="G33" s="21"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3998</v>
      </c>
      <c r="B34" s="18" t="s">
        <v>372</v>
      </c>
      <c r="C34" s="148" t="s">
        <v>3656</v>
      </c>
      <c r="D34" s="20" t="s">
        <v>425</v>
      </c>
      <c r="E34" s="20">
        <v>210</v>
      </c>
      <c r="F34" s="18" t="s">
        <v>410</v>
      </c>
      <c r="G34" s="19" t="s">
        <v>214</v>
      </c>
      <c r="H34" s="78" t="s">
        <v>402</v>
      </c>
      <c r="I34" s="78" t="s">
        <v>402</v>
      </c>
      <c r="J34" s="78"/>
      <c r="K34" s="78" t="s">
        <v>402</v>
      </c>
      <c r="R34" s="125" t="s">
        <v>218</v>
      </c>
      <c r="S34" s="169">
        <f t="shared" si="5"/>
        <v>0</v>
      </c>
      <c r="T34" s="170">
        <f t="shared" si="6"/>
        <v>0</v>
      </c>
      <c r="U34" s="179"/>
      <c r="V34" s="265" t="s">
        <v>218</v>
      </c>
      <c r="W34" s="267">
        <f t="shared" si="7"/>
        <v>0</v>
      </c>
      <c r="X34" s="6">
        <f t="shared" si="8"/>
        <v>0</v>
      </c>
    </row>
    <row r="35" spans="1:24" x14ac:dyDescent="0.25">
      <c r="A35" s="15" t="s">
        <v>3999</v>
      </c>
      <c r="B35" s="18" t="s">
        <v>372</v>
      </c>
      <c r="C35" s="148" t="s">
        <v>3658</v>
      </c>
      <c r="D35" s="20" t="s">
        <v>425</v>
      </c>
      <c r="E35" s="20">
        <v>320</v>
      </c>
      <c r="F35" s="18" t="s">
        <v>3679</v>
      </c>
      <c r="G35" s="19" t="s">
        <v>214</v>
      </c>
      <c r="H35" s="78" t="s">
        <v>402</v>
      </c>
      <c r="I35" s="78" t="s">
        <v>402</v>
      </c>
      <c r="J35" s="78"/>
      <c r="K35" s="78" t="s">
        <v>402</v>
      </c>
      <c r="R35" s="125" t="s">
        <v>222</v>
      </c>
      <c r="S35" s="169">
        <f t="shared" si="5"/>
        <v>0</v>
      </c>
      <c r="T35" s="170">
        <f t="shared" si="6"/>
        <v>0</v>
      </c>
      <c r="U35" s="179"/>
      <c r="V35" s="264" t="s">
        <v>222</v>
      </c>
      <c r="W35" s="267">
        <f t="shared" si="7"/>
        <v>0</v>
      </c>
      <c r="X35" s="6">
        <f t="shared" si="8"/>
        <v>0</v>
      </c>
    </row>
    <row r="36" spans="1:24" x14ac:dyDescent="0.25">
      <c r="A36" s="15" t="s">
        <v>3920</v>
      </c>
      <c r="B36" s="18" t="s">
        <v>372</v>
      </c>
      <c r="C36" s="148" t="s">
        <v>3659</v>
      </c>
      <c r="D36" s="20" t="s">
        <v>404</v>
      </c>
      <c r="E36" s="20">
        <v>80</v>
      </c>
      <c r="F36" s="18" t="s">
        <v>410</v>
      </c>
      <c r="G36" s="21" t="s">
        <v>190</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3921</v>
      </c>
      <c r="B37" s="18" t="s">
        <v>372</v>
      </c>
      <c r="C37" s="148" t="s">
        <v>3660</v>
      </c>
      <c r="D37" s="20" t="s">
        <v>404</v>
      </c>
      <c r="E37" s="20">
        <v>120</v>
      </c>
      <c r="F37" s="18" t="s">
        <v>405</v>
      </c>
      <c r="G37" s="21" t="s">
        <v>198</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985</v>
      </c>
      <c r="B38" s="18" t="s">
        <v>372</v>
      </c>
      <c r="C38" s="148" t="s">
        <v>3662</v>
      </c>
      <c r="D38" s="20" t="s">
        <v>404</v>
      </c>
      <c r="E38" s="20">
        <v>120</v>
      </c>
      <c r="F38" s="18" t="s">
        <v>410</v>
      </c>
      <c r="G38" s="21" t="s">
        <v>202</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1425</v>
      </c>
      <c r="B39" s="18" t="s">
        <v>372</v>
      </c>
      <c r="C39" s="148" t="s">
        <v>3663</v>
      </c>
      <c r="D39" s="20" t="s">
        <v>404</v>
      </c>
      <c r="E39" s="20">
        <v>30</v>
      </c>
      <c r="F39" s="18" t="s">
        <v>410</v>
      </c>
      <c r="G39" s="21"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1404</v>
      </c>
      <c r="B40" s="18" t="s">
        <v>372</v>
      </c>
      <c r="C40" s="148" t="s">
        <v>3665</v>
      </c>
      <c r="D40" s="20" t="s">
        <v>404</v>
      </c>
      <c r="E40" s="20">
        <v>120</v>
      </c>
      <c r="F40" s="18" t="s">
        <v>405</v>
      </c>
      <c r="G40" s="19" t="s">
        <v>202</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1412</v>
      </c>
      <c r="B41" s="18" t="s">
        <v>372</v>
      </c>
      <c r="C41" s="148" t="s">
        <v>3666</v>
      </c>
      <c r="D41" s="20" t="s">
        <v>404</v>
      </c>
      <c r="E41" s="20">
        <v>90</v>
      </c>
      <c r="F41" s="18" t="s">
        <v>410</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2278</v>
      </c>
      <c r="B42" s="18" t="s">
        <v>372</v>
      </c>
      <c r="C42" s="148" t="s">
        <v>3667</v>
      </c>
      <c r="D42" s="20" t="s">
        <v>404</v>
      </c>
      <c r="E42" s="20">
        <v>60</v>
      </c>
      <c r="F42" s="18" t="s">
        <v>410</v>
      </c>
      <c r="G42" s="21"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2279</v>
      </c>
      <c r="B43" s="18" t="s">
        <v>372</v>
      </c>
      <c r="C43" s="148" t="s">
        <v>3668</v>
      </c>
      <c r="D43" s="20" t="s">
        <v>404</v>
      </c>
      <c r="E43" s="20">
        <v>100</v>
      </c>
      <c r="F43" s="18"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3923</v>
      </c>
      <c r="B44" s="18" t="s">
        <v>372</v>
      </c>
      <c r="C44" s="148" t="s">
        <v>3669</v>
      </c>
      <c r="D44" s="20" t="s">
        <v>404</v>
      </c>
      <c r="E44" s="20">
        <v>70</v>
      </c>
      <c r="F44" s="18"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3924</v>
      </c>
      <c r="B45" s="18" t="s">
        <v>372</v>
      </c>
      <c r="C45" s="148" t="s">
        <v>3670</v>
      </c>
      <c r="D45" s="20" t="s">
        <v>404</v>
      </c>
      <c r="E45" s="20">
        <v>140</v>
      </c>
      <c r="F45" s="18" t="s">
        <v>405</v>
      </c>
      <c r="G45" s="21" t="s">
        <v>198</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2378</v>
      </c>
      <c r="B46" s="18" t="s">
        <v>372</v>
      </c>
      <c r="C46" s="148" t="s">
        <v>3671</v>
      </c>
      <c r="D46" s="20" t="s">
        <v>404</v>
      </c>
      <c r="E46" s="20">
        <v>60</v>
      </c>
      <c r="F46" s="18" t="s">
        <v>410</v>
      </c>
      <c r="G46" s="21"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2379</v>
      </c>
      <c r="B47" s="18" t="s">
        <v>372</v>
      </c>
      <c r="C47" s="148" t="s">
        <v>3672</v>
      </c>
      <c r="D47" s="20" t="s">
        <v>404</v>
      </c>
      <c r="E47" s="20">
        <v>80</v>
      </c>
      <c r="F47" s="18" t="s">
        <v>405</v>
      </c>
      <c r="G47" s="21" t="s">
        <v>194</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2380</v>
      </c>
      <c r="B48" s="18" t="s">
        <v>372</v>
      </c>
      <c r="C48" s="148" t="s">
        <v>3673</v>
      </c>
      <c r="D48" s="20" t="s">
        <v>404</v>
      </c>
      <c r="E48" s="20">
        <v>150</v>
      </c>
      <c r="F48" s="18" t="s">
        <v>401</v>
      </c>
      <c r="G48" s="21" t="s">
        <v>198</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2336</v>
      </c>
      <c r="B49" s="18" t="s">
        <v>372</v>
      </c>
      <c r="C49" s="148" t="s">
        <v>3674</v>
      </c>
      <c r="D49" s="20" t="s">
        <v>404</v>
      </c>
      <c r="E49" s="20">
        <v>70</v>
      </c>
      <c r="F49" s="18" t="s">
        <v>410</v>
      </c>
      <c r="G49" s="21"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2337</v>
      </c>
      <c r="B50" s="18" t="s">
        <v>372</v>
      </c>
      <c r="C50" s="148" t="s">
        <v>3676</v>
      </c>
      <c r="D50" s="20" t="s">
        <v>404</v>
      </c>
      <c r="E50" s="20">
        <v>140</v>
      </c>
      <c r="F50" s="18" t="s">
        <v>405</v>
      </c>
      <c r="G50" s="19" t="s">
        <v>198</v>
      </c>
      <c r="H50" s="78" t="s">
        <v>402</v>
      </c>
      <c r="I50" s="78" t="s">
        <v>402</v>
      </c>
      <c r="J50" s="78"/>
      <c r="K50" s="78"/>
      <c r="U50" s="179"/>
      <c r="V50" s="188" t="s">
        <v>458</v>
      </c>
      <c r="W50" s="206"/>
      <c r="X50" s="207">
        <f>SUM(X51:X73)</f>
        <v>356</v>
      </c>
    </row>
    <row r="51" spans="1:24" x14ac:dyDescent="0.25">
      <c r="A51" s="15" t="s">
        <v>3028</v>
      </c>
      <c r="B51" s="18" t="s">
        <v>372</v>
      </c>
      <c r="C51" s="148" t="s">
        <v>3678</v>
      </c>
      <c r="D51" s="20" t="s">
        <v>404</v>
      </c>
      <c r="E51" s="20">
        <v>30</v>
      </c>
      <c r="F51" s="18" t="s">
        <v>410</v>
      </c>
      <c r="G51" s="19" t="s">
        <v>190</v>
      </c>
      <c r="H51" s="78" t="s">
        <v>402</v>
      </c>
      <c r="I51" s="78" t="s">
        <v>402</v>
      </c>
      <c r="J51" s="78"/>
      <c r="K51" s="78"/>
      <c r="U51" s="269"/>
      <c r="V51" s="124" t="s">
        <v>190</v>
      </c>
      <c r="W51" s="169">
        <f>S3+S27+W3+W27</f>
        <v>0</v>
      </c>
      <c r="X51" s="170">
        <f>T3+T27+X3+X27</f>
        <v>106</v>
      </c>
    </row>
    <row r="52" spans="1:24" x14ac:dyDescent="0.25">
      <c r="A52" s="15" t="s">
        <v>3039</v>
      </c>
      <c r="B52" s="18" t="s">
        <v>372</v>
      </c>
      <c r="C52" s="148" t="s">
        <v>3680</v>
      </c>
      <c r="D52" s="20" t="s">
        <v>404</v>
      </c>
      <c r="E52" s="20">
        <v>70</v>
      </c>
      <c r="F52" s="18" t="s">
        <v>410</v>
      </c>
      <c r="G52" s="21" t="s">
        <v>190</v>
      </c>
      <c r="H52" s="78" t="s">
        <v>402</v>
      </c>
      <c r="I52" s="78" t="s">
        <v>402</v>
      </c>
      <c r="J52" s="78"/>
      <c r="K52" s="78"/>
      <c r="U52" s="269"/>
      <c r="V52" s="125" t="s">
        <v>194</v>
      </c>
      <c r="W52" s="169">
        <f t="shared" ref="W52:X67" si="9">S4+S28+W4+W28</f>
        <v>0</v>
      </c>
      <c r="X52" s="170">
        <f t="shared" si="9"/>
        <v>100</v>
      </c>
    </row>
    <row r="53" spans="1:24" x14ac:dyDescent="0.25">
      <c r="A53" s="15" t="s">
        <v>3040</v>
      </c>
      <c r="B53" s="18" t="s">
        <v>372</v>
      </c>
      <c r="C53" s="148" t="s">
        <v>3681</v>
      </c>
      <c r="D53" s="20" t="s">
        <v>404</v>
      </c>
      <c r="E53" s="20">
        <v>130</v>
      </c>
      <c r="F53" s="18" t="s">
        <v>405</v>
      </c>
      <c r="G53" s="21" t="s">
        <v>194</v>
      </c>
      <c r="H53" s="78" t="s">
        <v>402</v>
      </c>
      <c r="I53" s="78" t="s">
        <v>402</v>
      </c>
      <c r="J53" s="78"/>
      <c r="K53" s="78"/>
      <c r="U53" s="269"/>
      <c r="V53" s="125" t="s">
        <v>198</v>
      </c>
      <c r="W53" s="169">
        <f t="shared" si="9"/>
        <v>0</v>
      </c>
      <c r="X53" s="170">
        <f t="shared" si="9"/>
        <v>68</v>
      </c>
    </row>
    <row r="54" spans="1:24" x14ac:dyDescent="0.25">
      <c r="A54" s="15" t="s">
        <v>4000</v>
      </c>
      <c r="B54" s="18" t="s">
        <v>372</v>
      </c>
      <c r="C54" s="148" t="s">
        <v>3683</v>
      </c>
      <c r="D54" s="20" t="s">
        <v>404</v>
      </c>
      <c r="E54" s="20">
        <v>150</v>
      </c>
      <c r="F54" s="18" t="s">
        <v>405</v>
      </c>
      <c r="G54" s="19" t="s">
        <v>202</v>
      </c>
      <c r="H54" s="78" t="s">
        <v>402</v>
      </c>
      <c r="I54" s="78" t="s">
        <v>402</v>
      </c>
      <c r="J54" s="78"/>
      <c r="K54" s="78"/>
      <c r="U54" s="269"/>
      <c r="V54" s="125" t="s">
        <v>202</v>
      </c>
      <c r="W54" s="169">
        <f t="shared" si="9"/>
        <v>0</v>
      </c>
      <c r="X54" s="170">
        <f t="shared" si="9"/>
        <v>36</v>
      </c>
    </row>
    <row r="55" spans="1:24" x14ac:dyDescent="0.25">
      <c r="A55" s="15" t="s">
        <v>4001</v>
      </c>
      <c r="B55" s="18" t="s">
        <v>372</v>
      </c>
      <c r="C55" s="148" t="s">
        <v>3685</v>
      </c>
      <c r="D55" s="20" t="s">
        <v>404</v>
      </c>
      <c r="E55" s="20">
        <v>150</v>
      </c>
      <c r="F55" s="18" t="s">
        <v>405</v>
      </c>
      <c r="G55" s="21" t="s">
        <v>198</v>
      </c>
      <c r="H55" s="78" t="s">
        <v>402</v>
      </c>
      <c r="I55" s="78" t="s">
        <v>402</v>
      </c>
      <c r="J55" s="78"/>
      <c r="K55" s="78"/>
      <c r="U55" s="269"/>
      <c r="V55" s="125" t="s">
        <v>206</v>
      </c>
      <c r="W55" s="169">
        <f t="shared" si="9"/>
        <v>0</v>
      </c>
      <c r="X55" s="170">
        <f t="shared" si="9"/>
        <v>0</v>
      </c>
    </row>
    <row r="56" spans="1:24" x14ac:dyDescent="0.25">
      <c r="A56" s="15" t="s">
        <v>472</v>
      </c>
      <c r="B56" s="18" t="s">
        <v>372</v>
      </c>
      <c r="C56" s="148" t="s">
        <v>3686</v>
      </c>
      <c r="D56" s="20" t="s">
        <v>400</v>
      </c>
      <c r="E56" s="20">
        <v>60</v>
      </c>
      <c r="F56" s="18" t="s">
        <v>410</v>
      </c>
      <c r="G56" s="19" t="s">
        <v>190</v>
      </c>
      <c r="H56" s="78" t="s">
        <v>402</v>
      </c>
      <c r="I56" s="78" t="s">
        <v>402</v>
      </c>
      <c r="J56" s="78"/>
      <c r="K56" s="78"/>
      <c r="U56" s="270"/>
      <c r="V56" s="125" t="s">
        <v>210</v>
      </c>
      <c r="W56" s="169">
        <f t="shared" si="9"/>
        <v>0</v>
      </c>
      <c r="X56" s="170">
        <f t="shared" si="9"/>
        <v>0</v>
      </c>
    </row>
    <row r="57" spans="1:24" ht="13.8" thickBot="1" x14ac:dyDescent="0.3">
      <c r="A57" s="15" t="s">
        <v>443</v>
      </c>
      <c r="B57" s="18" t="s">
        <v>372</v>
      </c>
      <c r="C57" s="148" t="s">
        <v>3688</v>
      </c>
      <c r="D57" s="20" t="s">
        <v>400</v>
      </c>
      <c r="E57" s="20">
        <v>90</v>
      </c>
      <c r="F57" s="18" t="s">
        <v>405</v>
      </c>
      <c r="G57" s="21" t="s">
        <v>194</v>
      </c>
      <c r="H57" s="78" t="s">
        <v>402</v>
      </c>
      <c r="I57" s="78" t="s">
        <v>402</v>
      </c>
      <c r="J57" s="78"/>
      <c r="K57" s="78"/>
      <c r="U57" s="271"/>
      <c r="V57" s="125" t="s">
        <v>214</v>
      </c>
      <c r="W57" s="169">
        <f t="shared" si="9"/>
        <v>0</v>
      </c>
      <c r="X57" s="170">
        <f t="shared" si="9"/>
        <v>21</v>
      </c>
    </row>
    <row r="58" spans="1:24" ht="13.8" thickBot="1" x14ac:dyDescent="0.3">
      <c r="A58" s="15" t="s">
        <v>399</v>
      </c>
      <c r="B58" s="18" t="s">
        <v>372</v>
      </c>
      <c r="C58" s="148" t="s">
        <v>3689</v>
      </c>
      <c r="D58" s="20" t="s">
        <v>400</v>
      </c>
      <c r="E58" s="20">
        <v>150</v>
      </c>
      <c r="F58" s="18" t="s">
        <v>401</v>
      </c>
      <c r="G58" s="21" t="s">
        <v>198</v>
      </c>
      <c r="H58" s="78" t="s">
        <v>402</v>
      </c>
      <c r="I58" s="78" t="s">
        <v>402</v>
      </c>
      <c r="J58" s="78"/>
      <c r="K58" s="78"/>
      <c r="U58" s="271"/>
      <c r="V58" s="125" t="s">
        <v>218</v>
      </c>
      <c r="W58" s="169">
        <f t="shared" si="9"/>
        <v>0</v>
      </c>
      <c r="X58" s="170">
        <f t="shared" si="9"/>
        <v>0</v>
      </c>
    </row>
    <row r="59" spans="1:24" ht="13.8" thickBot="1" x14ac:dyDescent="0.3">
      <c r="A59" s="15" t="s">
        <v>1214</v>
      </c>
      <c r="B59" s="18" t="s">
        <v>372</v>
      </c>
      <c r="C59" s="148" t="s">
        <v>3691</v>
      </c>
      <c r="D59" s="20" t="s">
        <v>400</v>
      </c>
      <c r="E59" s="20">
        <v>60</v>
      </c>
      <c r="F59" s="18" t="s">
        <v>410</v>
      </c>
      <c r="G59" s="21" t="s">
        <v>190</v>
      </c>
      <c r="H59" s="78" t="s">
        <v>402</v>
      </c>
      <c r="I59" s="78" t="s">
        <v>402</v>
      </c>
      <c r="J59" s="78"/>
      <c r="K59" s="78"/>
      <c r="U59" s="271"/>
      <c r="V59" s="125" t="s">
        <v>222</v>
      </c>
      <c r="W59" s="169">
        <f t="shared" si="9"/>
        <v>0</v>
      </c>
      <c r="X59" s="170">
        <f t="shared" si="9"/>
        <v>0</v>
      </c>
    </row>
    <row r="60" spans="1:24" ht="13.8" thickBot="1" x14ac:dyDescent="0.3">
      <c r="A60" s="15" t="s">
        <v>1201</v>
      </c>
      <c r="B60" s="18" t="s">
        <v>372</v>
      </c>
      <c r="C60" s="148" t="s">
        <v>3692</v>
      </c>
      <c r="D60" s="20" t="s">
        <v>400</v>
      </c>
      <c r="E60" s="20">
        <v>110</v>
      </c>
      <c r="F60" s="18" t="s">
        <v>405</v>
      </c>
      <c r="G60" s="21" t="s">
        <v>198</v>
      </c>
      <c r="H60" s="78" t="s">
        <v>402</v>
      </c>
      <c r="I60" s="78" t="s">
        <v>402</v>
      </c>
      <c r="J60" s="78"/>
      <c r="K60" s="78"/>
      <c r="U60" s="271"/>
      <c r="V60" s="125" t="s">
        <v>226</v>
      </c>
      <c r="W60" s="169">
        <f t="shared" si="9"/>
        <v>0</v>
      </c>
      <c r="X60" s="170">
        <f t="shared" si="9"/>
        <v>0</v>
      </c>
    </row>
    <row r="61" spans="1:24" ht="13.8" thickBot="1" x14ac:dyDescent="0.3">
      <c r="A61" s="15" t="s">
        <v>4002</v>
      </c>
      <c r="B61" s="18" t="s">
        <v>372</v>
      </c>
      <c r="C61" s="148" t="s">
        <v>3694</v>
      </c>
      <c r="D61" s="20" t="s">
        <v>400</v>
      </c>
      <c r="E61" s="20">
        <v>210</v>
      </c>
      <c r="F61" s="18" t="s">
        <v>410</v>
      </c>
      <c r="G61" s="19" t="s">
        <v>214</v>
      </c>
      <c r="H61" s="78" t="s">
        <v>402</v>
      </c>
      <c r="I61" s="78" t="s">
        <v>402</v>
      </c>
      <c r="J61" s="78"/>
      <c r="K61" s="78" t="s">
        <v>402</v>
      </c>
      <c r="U61" s="271"/>
      <c r="V61" s="126" t="s">
        <v>230</v>
      </c>
      <c r="W61" s="169">
        <f t="shared" si="9"/>
        <v>0</v>
      </c>
      <c r="X61" s="170">
        <f t="shared" si="9"/>
        <v>0</v>
      </c>
    </row>
    <row r="62" spans="1:24" ht="13.8" thickBot="1" x14ac:dyDescent="0.3">
      <c r="A62" s="15" t="s">
        <v>3306</v>
      </c>
      <c r="B62" s="18" t="s">
        <v>372</v>
      </c>
      <c r="C62" s="148" t="s">
        <v>3696</v>
      </c>
      <c r="D62" s="20" t="s">
        <v>400</v>
      </c>
      <c r="E62" s="20">
        <v>110</v>
      </c>
      <c r="F62" s="18" t="s">
        <v>410</v>
      </c>
      <c r="G62" s="19" t="s">
        <v>202</v>
      </c>
      <c r="H62" s="78" t="s">
        <v>402</v>
      </c>
      <c r="I62" s="78" t="s">
        <v>402</v>
      </c>
      <c r="J62" s="78"/>
      <c r="K62" s="78"/>
      <c r="U62" s="271"/>
      <c r="V62" s="125" t="s">
        <v>234</v>
      </c>
      <c r="W62" s="169">
        <f t="shared" si="9"/>
        <v>0</v>
      </c>
      <c r="X62" s="170">
        <f t="shared" si="9"/>
        <v>0</v>
      </c>
    </row>
    <row r="63" spans="1:24" ht="13.8" thickBot="1" x14ac:dyDescent="0.3">
      <c r="A63" s="15" t="s">
        <v>3933</v>
      </c>
      <c r="B63" s="18" t="s">
        <v>372</v>
      </c>
      <c r="C63" s="148" t="s">
        <v>3698</v>
      </c>
      <c r="D63" s="20" t="s">
        <v>400</v>
      </c>
      <c r="E63" s="20">
        <v>70</v>
      </c>
      <c r="F63" s="18" t="s">
        <v>410</v>
      </c>
      <c r="G63" s="19" t="s">
        <v>190</v>
      </c>
      <c r="H63" s="78" t="s">
        <v>402</v>
      </c>
      <c r="I63" s="78" t="s">
        <v>402</v>
      </c>
      <c r="J63" s="78"/>
      <c r="K63" s="78"/>
      <c r="U63" s="271"/>
      <c r="V63" s="125" t="s">
        <v>238</v>
      </c>
      <c r="W63" s="169">
        <f t="shared" si="9"/>
        <v>0</v>
      </c>
      <c r="X63" s="170">
        <f t="shared" si="9"/>
        <v>0</v>
      </c>
    </row>
    <row r="64" spans="1:24" ht="13.8" thickBot="1" x14ac:dyDescent="0.3">
      <c r="A64" s="15" t="s">
        <v>3934</v>
      </c>
      <c r="B64" s="18" t="s">
        <v>372</v>
      </c>
      <c r="C64" s="148" t="s">
        <v>3700</v>
      </c>
      <c r="D64" s="20" t="s">
        <v>400</v>
      </c>
      <c r="E64" s="20">
        <v>120</v>
      </c>
      <c r="F64" s="18" t="s">
        <v>405</v>
      </c>
      <c r="G64" s="21" t="s">
        <v>202</v>
      </c>
      <c r="H64" s="78" t="s">
        <v>402</v>
      </c>
      <c r="I64" s="78" t="s">
        <v>402</v>
      </c>
      <c r="J64" s="78"/>
      <c r="K64" s="78"/>
      <c r="U64" s="271"/>
      <c r="V64" s="125" t="s">
        <v>242</v>
      </c>
      <c r="W64" s="169">
        <f t="shared" si="9"/>
        <v>0</v>
      </c>
      <c r="X64" s="170">
        <f t="shared" si="9"/>
        <v>0</v>
      </c>
    </row>
    <row r="65" spans="1:24" ht="13.8" thickBot="1" x14ac:dyDescent="0.3">
      <c r="A65" s="15" t="s">
        <v>3718</v>
      </c>
      <c r="B65" s="18" t="s">
        <v>372</v>
      </c>
      <c r="C65" s="148" t="s">
        <v>3702</v>
      </c>
      <c r="D65" s="20" t="s">
        <v>400</v>
      </c>
      <c r="E65" s="20">
        <v>80</v>
      </c>
      <c r="F65" s="18" t="s">
        <v>410</v>
      </c>
      <c r="G65" s="19" t="s">
        <v>202</v>
      </c>
      <c r="H65" s="78" t="s">
        <v>402</v>
      </c>
      <c r="I65" s="78" t="s">
        <v>402</v>
      </c>
      <c r="J65" s="78"/>
      <c r="K65" s="78"/>
      <c r="U65" s="271"/>
      <c r="V65" s="125" t="s">
        <v>246</v>
      </c>
      <c r="W65" s="169">
        <f t="shared" si="9"/>
        <v>0</v>
      </c>
      <c r="X65" s="170">
        <f t="shared" si="9"/>
        <v>0</v>
      </c>
    </row>
    <row r="66" spans="1:24" ht="13.8" thickBot="1" x14ac:dyDescent="0.3">
      <c r="A66" s="15" t="s">
        <v>4003</v>
      </c>
      <c r="B66" s="18" t="s">
        <v>372</v>
      </c>
      <c r="C66" s="148" t="s">
        <v>3703</v>
      </c>
      <c r="D66" s="20" t="s">
        <v>400</v>
      </c>
      <c r="E66" s="20">
        <v>160</v>
      </c>
      <c r="F66" s="18" t="s">
        <v>405</v>
      </c>
      <c r="G66" s="19" t="s">
        <v>198</v>
      </c>
      <c r="H66" s="78" t="s">
        <v>402</v>
      </c>
      <c r="I66" s="78" t="s">
        <v>402</v>
      </c>
      <c r="J66" s="78"/>
      <c r="K66" s="78"/>
      <c r="U66" s="271"/>
      <c r="V66" s="125" t="s">
        <v>250</v>
      </c>
      <c r="W66" s="169">
        <f t="shared" si="9"/>
        <v>0</v>
      </c>
      <c r="X66" s="170">
        <f t="shared" si="9"/>
        <v>0</v>
      </c>
    </row>
    <row r="67" spans="1:24" ht="13.8" thickBot="1" x14ac:dyDescent="0.3">
      <c r="A67" s="15" t="s">
        <v>4004</v>
      </c>
      <c r="B67" s="18" t="s">
        <v>372</v>
      </c>
      <c r="C67" s="148" t="s">
        <v>3704</v>
      </c>
      <c r="D67" s="20" t="s">
        <v>400</v>
      </c>
      <c r="E67" s="20">
        <v>130</v>
      </c>
      <c r="F67" s="18" t="s">
        <v>405</v>
      </c>
      <c r="G67" s="21" t="s">
        <v>202</v>
      </c>
      <c r="H67" s="78" t="s">
        <v>402</v>
      </c>
      <c r="I67" s="78" t="s">
        <v>402</v>
      </c>
      <c r="J67" s="78"/>
      <c r="K67" s="78"/>
      <c r="U67" s="271"/>
      <c r="V67" s="125" t="s">
        <v>254</v>
      </c>
      <c r="W67" s="169">
        <f t="shared" si="9"/>
        <v>0</v>
      </c>
      <c r="X67" s="170">
        <f t="shared" si="9"/>
        <v>0</v>
      </c>
    </row>
    <row r="68" spans="1:24" ht="13.8" thickBot="1" x14ac:dyDescent="0.3">
      <c r="A68" s="15" t="s">
        <v>652</v>
      </c>
      <c r="B68" s="18" t="s">
        <v>372</v>
      </c>
      <c r="C68" s="148" t="s">
        <v>3705</v>
      </c>
      <c r="D68" s="20" t="s">
        <v>421</v>
      </c>
      <c r="E68" s="20">
        <v>70</v>
      </c>
      <c r="F68" s="18"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631</v>
      </c>
      <c r="B69" s="18" t="s">
        <v>372</v>
      </c>
      <c r="C69" s="148" t="s">
        <v>3706</v>
      </c>
      <c r="D69" s="20" t="s">
        <v>421</v>
      </c>
      <c r="E69" s="20">
        <v>120</v>
      </c>
      <c r="F69" s="18" t="s">
        <v>405</v>
      </c>
      <c r="G69" s="21" t="s">
        <v>198</v>
      </c>
      <c r="H69" s="78" t="s">
        <v>402</v>
      </c>
      <c r="I69" s="78" t="s">
        <v>402</v>
      </c>
      <c r="J69" s="78"/>
      <c r="K69" s="78"/>
      <c r="U69" s="271"/>
      <c r="V69" s="125" t="s">
        <v>262</v>
      </c>
      <c r="W69" s="169">
        <f t="shared" si="10"/>
        <v>0</v>
      </c>
      <c r="X69" s="170">
        <f t="shared" si="10"/>
        <v>0</v>
      </c>
    </row>
    <row r="70" spans="1:24" ht="13.8" thickBot="1" x14ac:dyDescent="0.3">
      <c r="A70" s="15" t="s">
        <v>4005</v>
      </c>
      <c r="B70" s="18" t="s">
        <v>372</v>
      </c>
      <c r="C70" s="148" t="s">
        <v>3707</v>
      </c>
      <c r="D70" s="20" t="s">
        <v>421</v>
      </c>
      <c r="E70" s="20">
        <v>180</v>
      </c>
      <c r="F70" s="18" t="s">
        <v>410</v>
      </c>
      <c r="G70" s="19" t="s">
        <v>214</v>
      </c>
      <c r="H70" s="78" t="s">
        <v>402</v>
      </c>
      <c r="I70" s="78" t="s">
        <v>402</v>
      </c>
      <c r="J70" s="78"/>
      <c r="K70" s="78" t="s">
        <v>402</v>
      </c>
      <c r="U70" s="271"/>
      <c r="V70" s="125" t="s">
        <v>266</v>
      </c>
      <c r="W70" s="169">
        <f t="shared" si="10"/>
        <v>0</v>
      </c>
      <c r="X70" s="170">
        <f t="shared" si="10"/>
        <v>0</v>
      </c>
    </row>
    <row r="71" spans="1:24" ht="13.8" thickBot="1" x14ac:dyDescent="0.3">
      <c r="A71" s="15" t="s">
        <v>481</v>
      </c>
      <c r="B71" s="18" t="s">
        <v>372</v>
      </c>
      <c r="C71" s="148" t="s">
        <v>3708</v>
      </c>
      <c r="D71" s="20" t="s">
        <v>421</v>
      </c>
      <c r="E71" s="20">
        <v>80</v>
      </c>
      <c r="F71" s="18" t="s">
        <v>410</v>
      </c>
      <c r="G71" s="21" t="s">
        <v>190</v>
      </c>
      <c r="H71" s="78" t="s">
        <v>402</v>
      </c>
      <c r="I71" s="78" t="s">
        <v>402</v>
      </c>
      <c r="J71" s="78"/>
      <c r="K71" s="78"/>
      <c r="U71" s="271"/>
      <c r="V71" s="125" t="s">
        <v>270</v>
      </c>
      <c r="W71" s="169">
        <f t="shared" si="10"/>
        <v>0</v>
      </c>
      <c r="X71" s="170">
        <f t="shared" si="10"/>
        <v>0</v>
      </c>
    </row>
    <row r="72" spans="1:24" ht="13.8" thickBot="1" x14ac:dyDescent="0.3">
      <c r="A72" s="15" t="s">
        <v>446</v>
      </c>
      <c r="B72" s="18" t="s">
        <v>372</v>
      </c>
      <c r="C72" s="148" t="s">
        <v>3709</v>
      </c>
      <c r="D72" s="20" t="s">
        <v>421</v>
      </c>
      <c r="E72" s="20">
        <v>130</v>
      </c>
      <c r="F72" s="18" t="s">
        <v>405</v>
      </c>
      <c r="G72" s="21" t="s">
        <v>198</v>
      </c>
      <c r="H72" s="78" t="s">
        <v>402</v>
      </c>
      <c r="I72" s="78" t="s">
        <v>402</v>
      </c>
      <c r="J72" s="78"/>
      <c r="K72" s="78"/>
      <c r="U72" s="271"/>
      <c r="V72" s="125" t="s">
        <v>274</v>
      </c>
      <c r="W72" s="169">
        <f t="shared" si="10"/>
        <v>0</v>
      </c>
      <c r="X72" s="170">
        <f t="shared" si="10"/>
        <v>13</v>
      </c>
    </row>
    <row r="73" spans="1:24" ht="13.8" thickBot="1" x14ac:dyDescent="0.3">
      <c r="A73" s="15" t="s">
        <v>1257</v>
      </c>
      <c r="B73" s="18" t="s">
        <v>372</v>
      </c>
      <c r="C73" s="148" t="s">
        <v>3711</v>
      </c>
      <c r="D73" s="20" t="s">
        <v>421</v>
      </c>
      <c r="E73" s="20">
        <v>90</v>
      </c>
      <c r="F73" s="18" t="s">
        <v>410</v>
      </c>
      <c r="G73" s="19" t="s">
        <v>194</v>
      </c>
      <c r="H73" s="78" t="s">
        <v>402</v>
      </c>
      <c r="I73" s="78" t="s">
        <v>402</v>
      </c>
      <c r="J73" s="78"/>
      <c r="K73" s="78"/>
      <c r="U73" s="271"/>
      <c r="V73" s="177" t="s">
        <v>278</v>
      </c>
      <c r="W73" s="169">
        <f t="shared" si="10"/>
        <v>0</v>
      </c>
      <c r="X73" s="170">
        <f t="shared" si="10"/>
        <v>12</v>
      </c>
    </row>
    <row r="74" spans="1:24" x14ac:dyDescent="0.25">
      <c r="A74" s="15" t="s">
        <v>2341</v>
      </c>
      <c r="B74" s="18" t="s">
        <v>372</v>
      </c>
      <c r="C74" s="148" t="s">
        <v>3713</v>
      </c>
      <c r="D74" s="20" t="s">
        <v>421</v>
      </c>
      <c r="E74" s="20">
        <v>60</v>
      </c>
      <c r="F74" s="18" t="s">
        <v>410</v>
      </c>
      <c r="G74" s="21" t="s">
        <v>190</v>
      </c>
      <c r="H74" s="78" t="s">
        <v>402</v>
      </c>
      <c r="I74" s="78" t="s">
        <v>402</v>
      </c>
      <c r="J74" s="78"/>
      <c r="K74" s="78"/>
    </row>
    <row r="75" spans="1:24" x14ac:dyDescent="0.25">
      <c r="A75" s="15" t="s">
        <v>2342</v>
      </c>
      <c r="B75" s="18" t="s">
        <v>372</v>
      </c>
      <c r="C75" s="148" t="s">
        <v>3714</v>
      </c>
      <c r="D75" s="20" t="s">
        <v>421</v>
      </c>
      <c r="E75" s="20">
        <v>80</v>
      </c>
      <c r="F75" s="18" t="s">
        <v>405</v>
      </c>
      <c r="G75" s="21" t="s">
        <v>194</v>
      </c>
      <c r="H75" s="78" t="s">
        <v>402</v>
      </c>
      <c r="I75" s="78" t="s">
        <v>402</v>
      </c>
      <c r="J75" s="78"/>
      <c r="K75" s="78"/>
    </row>
    <row r="76" spans="1:24" x14ac:dyDescent="0.25">
      <c r="A76" s="15" t="s">
        <v>2343</v>
      </c>
      <c r="B76" s="18" t="s">
        <v>372</v>
      </c>
      <c r="C76" s="148" t="s">
        <v>3716</v>
      </c>
      <c r="D76" s="20" t="s">
        <v>421</v>
      </c>
      <c r="E76" s="20">
        <v>140</v>
      </c>
      <c r="F76" s="18" t="s">
        <v>401</v>
      </c>
      <c r="G76" s="21" t="s">
        <v>198</v>
      </c>
      <c r="H76" s="78" t="s">
        <v>402</v>
      </c>
      <c r="I76" s="78" t="s">
        <v>402</v>
      </c>
      <c r="J76" s="78"/>
      <c r="K76" s="78"/>
    </row>
    <row r="77" spans="1:24" x14ac:dyDescent="0.25">
      <c r="A77" s="15" t="s">
        <v>2403</v>
      </c>
      <c r="B77" s="18" t="s">
        <v>372</v>
      </c>
      <c r="C77" s="148" t="s">
        <v>3717</v>
      </c>
      <c r="D77" s="20" t="s">
        <v>421</v>
      </c>
      <c r="E77" s="20">
        <v>90</v>
      </c>
      <c r="F77" s="18" t="s">
        <v>410</v>
      </c>
      <c r="G77" s="21" t="s">
        <v>190</v>
      </c>
      <c r="H77" s="78" t="s">
        <v>402</v>
      </c>
      <c r="I77" s="78" t="s">
        <v>402</v>
      </c>
      <c r="J77" s="78"/>
      <c r="K77" s="78"/>
    </row>
    <row r="78" spans="1:24" x14ac:dyDescent="0.25">
      <c r="A78" s="15" t="s">
        <v>2404</v>
      </c>
      <c r="B78" s="18" t="s">
        <v>372</v>
      </c>
      <c r="C78" s="148" t="s">
        <v>3719</v>
      </c>
      <c r="D78" s="20" t="s">
        <v>421</v>
      </c>
      <c r="E78" s="20">
        <v>150</v>
      </c>
      <c r="F78" s="18" t="s">
        <v>405</v>
      </c>
      <c r="G78" s="21" t="s">
        <v>198</v>
      </c>
      <c r="H78" s="78" t="s">
        <v>402</v>
      </c>
      <c r="I78" s="78" t="s">
        <v>402</v>
      </c>
      <c r="J78" s="78"/>
      <c r="K78" s="78"/>
    </row>
    <row r="79" spans="1:24" x14ac:dyDescent="0.25">
      <c r="A79" s="15" t="s">
        <v>2717</v>
      </c>
      <c r="B79" s="18" t="s">
        <v>372</v>
      </c>
      <c r="C79" s="148" t="s">
        <v>3721</v>
      </c>
      <c r="D79" s="20" t="s">
        <v>421</v>
      </c>
      <c r="E79" s="20">
        <v>70</v>
      </c>
      <c r="F79" s="18" t="s">
        <v>410</v>
      </c>
      <c r="G79" s="21" t="s">
        <v>194</v>
      </c>
      <c r="H79" s="78" t="s">
        <v>402</v>
      </c>
      <c r="I79" s="78" t="s">
        <v>402</v>
      </c>
      <c r="J79" s="78"/>
      <c r="K79" s="78"/>
    </row>
    <row r="80" spans="1:24" x14ac:dyDescent="0.25">
      <c r="A80" s="15" t="s">
        <v>3013</v>
      </c>
      <c r="B80" s="18" t="s">
        <v>372</v>
      </c>
      <c r="C80" s="148" t="s">
        <v>3723</v>
      </c>
      <c r="D80" s="20" t="s">
        <v>421</v>
      </c>
      <c r="E80" s="20">
        <v>60</v>
      </c>
      <c r="F80" s="18" t="s">
        <v>410</v>
      </c>
      <c r="G80" s="19" t="s">
        <v>190</v>
      </c>
      <c r="H80" s="78" t="s">
        <v>402</v>
      </c>
      <c r="I80" s="78" t="s">
        <v>402</v>
      </c>
      <c r="J80" s="78"/>
      <c r="K80" s="78"/>
    </row>
    <row r="81" spans="1:11" x14ac:dyDescent="0.25">
      <c r="A81" s="15" t="s">
        <v>3014</v>
      </c>
      <c r="B81" s="18" t="s">
        <v>372</v>
      </c>
      <c r="C81" s="148" t="s">
        <v>3725</v>
      </c>
      <c r="D81" s="20" t="s">
        <v>421</v>
      </c>
      <c r="E81" s="20">
        <v>110</v>
      </c>
      <c r="F81" s="18" t="s">
        <v>405</v>
      </c>
      <c r="G81" s="19" t="s">
        <v>194</v>
      </c>
      <c r="H81" s="78" t="s">
        <v>402</v>
      </c>
      <c r="I81" s="78" t="s">
        <v>402</v>
      </c>
      <c r="J81" s="78"/>
      <c r="K81" s="78"/>
    </row>
    <row r="82" spans="1:11" x14ac:dyDescent="0.25">
      <c r="A82" s="15" t="s">
        <v>3096</v>
      </c>
      <c r="B82" s="18" t="s">
        <v>372</v>
      </c>
      <c r="C82" s="148" t="s">
        <v>3727</v>
      </c>
      <c r="D82" s="20" t="s">
        <v>421</v>
      </c>
      <c r="E82" s="20">
        <v>70</v>
      </c>
      <c r="F82" s="18" t="s">
        <v>410</v>
      </c>
      <c r="G82" s="21" t="s">
        <v>198</v>
      </c>
      <c r="H82" s="78" t="s">
        <v>402</v>
      </c>
      <c r="I82" s="78" t="s">
        <v>402</v>
      </c>
      <c r="J82" s="78"/>
      <c r="K82" s="78"/>
    </row>
    <row r="83" spans="1:11" x14ac:dyDescent="0.25">
      <c r="A83" s="15" t="s">
        <v>3737</v>
      </c>
      <c r="B83" s="18" t="s">
        <v>372</v>
      </c>
      <c r="C83" s="148" t="s">
        <v>3729</v>
      </c>
      <c r="D83" s="20" t="s">
        <v>421</v>
      </c>
      <c r="E83" s="20">
        <v>30</v>
      </c>
      <c r="F83" s="18" t="s">
        <v>410</v>
      </c>
      <c r="G83" s="21" t="s">
        <v>190</v>
      </c>
      <c r="H83" s="78" t="s">
        <v>402</v>
      </c>
      <c r="I83" s="78" t="s">
        <v>402</v>
      </c>
      <c r="J83" s="78"/>
      <c r="K83" s="78"/>
    </row>
    <row r="84" spans="1:11" x14ac:dyDescent="0.25">
      <c r="A84" s="15" t="s">
        <v>3739</v>
      </c>
      <c r="B84" s="18" t="s">
        <v>372</v>
      </c>
      <c r="C84" s="148" t="s">
        <v>3730</v>
      </c>
      <c r="D84" s="20" t="s">
        <v>421</v>
      </c>
      <c r="E84" s="20">
        <v>60</v>
      </c>
      <c r="F84" s="18" t="s">
        <v>405</v>
      </c>
      <c r="G84" s="21" t="s">
        <v>194</v>
      </c>
      <c r="H84" s="78" t="s">
        <v>402</v>
      </c>
      <c r="I84" s="78" t="s">
        <v>402</v>
      </c>
      <c r="J84" s="78"/>
      <c r="K84" s="78"/>
    </row>
    <row r="85" spans="1:11" x14ac:dyDescent="0.25">
      <c r="A85" s="15" t="s">
        <v>569</v>
      </c>
      <c r="B85" s="18" t="s">
        <v>372</v>
      </c>
      <c r="C85" s="148" t="s">
        <v>3731</v>
      </c>
      <c r="D85" s="20" t="s">
        <v>431</v>
      </c>
      <c r="E85" s="20">
        <v>50</v>
      </c>
      <c r="F85" s="18" t="s">
        <v>410</v>
      </c>
      <c r="G85" s="21" t="s">
        <v>190</v>
      </c>
      <c r="H85" s="78" t="s">
        <v>402</v>
      </c>
      <c r="I85" s="78" t="s">
        <v>402</v>
      </c>
      <c r="J85" s="78"/>
      <c r="K85" s="78"/>
    </row>
    <row r="86" spans="1:11" x14ac:dyDescent="0.25">
      <c r="A86" s="15" t="s">
        <v>543</v>
      </c>
      <c r="B86" s="18" t="s">
        <v>372</v>
      </c>
      <c r="C86" s="148" t="s">
        <v>3732</v>
      </c>
      <c r="D86" s="20" t="s">
        <v>431</v>
      </c>
      <c r="E86" s="20">
        <v>90</v>
      </c>
      <c r="F86" s="18" t="s">
        <v>405</v>
      </c>
      <c r="G86" s="21" t="s">
        <v>194</v>
      </c>
      <c r="H86" s="78" t="s">
        <v>402</v>
      </c>
      <c r="I86" s="78" t="s">
        <v>402</v>
      </c>
      <c r="J86" s="78"/>
      <c r="K86" s="78"/>
    </row>
    <row r="87" spans="1:11" x14ac:dyDescent="0.25">
      <c r="A87" s="15" t="s">
        <v>965</v>
      </c>
      <c r="B87" s="18" t="s">
        <v>372</v>
      </c>
      <c r="C87" s="148" t="s">
        <v>3734</v>
      </c>
      <c r="D87" s="20" t="s">
        <v>431</v>
      </c>
      <c r="E87" s="20">
        <v>70</v>
      </c>
      <c r="F87" s="18" t="s">
        <v>410</v>
      </c>
      <c r="G87" s="19" t="s">
        <v>190</v>
      </c>
      <c r="H87" s="78" t="s">
        <v>402</v>
      </c>
      <c r="I87" s="78" t="s">
        <v>402</v>
      </c>
      <c r="J87" s="78"/>
      <c r="K87" s="78"/>
    </row>
    <row r="88" spans="1:11" x14ac:dyDescent="0.25">
      <c r="A88" s="15" t="s">
        <v>958</v>
      </c>
      <c r="B88" s="18" t="s">
        <v>372</v>
      </c>
      <c r="C88" s="148" t="s">
        <v>3735</v>
      </c>
      <c r="D88" s="20" t="s">
        <v>431</v>
      </c>
      <c r="E88" s="20">
        <v>80</v>
      </c>
      <c r="F88" s="18" t="s">
        <v>405</v>
      </c>
      <c r="G88" s="21" t="s">
        <v>194</v>
      </c>
      <c r="H88" s="78" t="s">
        <v>402</v>
      </c>
      <c r="I88" s="78" t="s">
        <v>402</v>
      </c>
      <c r="J88" s="78"/>
      <c r="K88" s="78"/>
    </row>
    <row r="89" spans="1:11" x14ac:dyDescent="0.25">
      <c r="A89" s="15" t="s">
        <v>950</v>
      </c>
      <c r="B89" s="18" t="s">
        <v>372</v>
      </c>
      <c r="C89" s="148" t="s">
        <v>3736</v>
      </c>
      <c r="D89" s="20" t="s">
        <v>431</v>
      </c>
      <c r="E89" s="20">
        <v>180</v>
      </c>
      <c r="F89" s="18" t="s">
        <v>401</v>
      </c>
      <c r="G89" s="21" t="s">
        <v>202</v>
      </c>
      <c r="H89" s="78" t="s">
        <v>402</v>
      </c>
      <c r="I89" s="78" t="s">
        <v>402</v>
      </c>
      <c r="J89" s="78"/>
      <c r="K89" s="78"/>
    </row>
    <row r="90" spans="1:11" x14ac:dyDescent="0.25">
      <c r="A90" s="15" t="s">
        <v>1278</v>
      </c>
      <c r="B90" s="18" t="s">
        <v>372</v>
      </c>
      <c r="C90" s="148" t="s">
        <v>3738</v>
      </c>
      <c r="D90" s="20" t="s">
        <v>431</v>
      </c>
      <c r="E90" s="20">
        <v>60</v>
      </c>
      <c r="F90" s="18" t="s">
        <v>410</v>
      </c>
      <c r="G90" s="21" t="s">
        <v>190</v>
      </c>
      <c r="H90" s="78" t="s">
        <v>402</v>
      </c>
      <c r="I90" s="78" t="s">
        <v>402</v>
      </c>
      <c r="J90" s="78"/>
      <c r="K90" s="78"/>
    </row>
    <row r="91" spans="1:11" x14ac:dyDescent="0.25">
      <c r="A91" s="15" t="s">
        <v>1306</v>
      </c>
      <c r="B91" s="18" t="s">
        <v>372</v>
      </c>
      <c r="C91" s="148" t="s">
        <v>3740</v>
      </c>
      <c r="D91" s="20" t="s">
        <v>431</v>
      </c>
      <c r="E91" s="20">
        <v>80</v>
      </c>
      <c r="F91" s="18" t="s">
        <v>405</v>
      </c>
      <c r="G91" s="21" t="s">
        <v>194</v>
      </c>
      <c r="H91" s="78" t="s">
        <v>402</v>
      </c>
      <c r="I91" s="78" t="s">
        <v>402</v>
      </c>
      <c r="J91" s="78"/>
      <c r="K91" s="78"/>
    </row>
    <row r="92" spans="1:11" x14ac:dyDescent="0.25">
      <c r="A92" s="15" t="s">
        <v>1296</v>
      </c>
      <c r="B92" s="18" t="s">
        <v>372</v>
      </c>
      <c r="C92" s="148" t="s">
        <v>3742</v>
      </c>
      <c r="D92" s="20" t="s">
        <v>431</v>
      </c>
      <c r="E92" s="20">
        <v>150</v>
      </c>
      <c r="F92" s="18" t="s">
        <v>401</v>
      </c>
      <c r="G92" s="19" t="s">
        <v>198</v>
      </c>
      <c r="H92" s="78" t="s">
        <v>402</v>
      </c>
      <c r="I92" s="78" t="s">
        <v>402</v>
      </c>
      <c r="J92" s="78"/>
      <c r="K92" s="78"/>
    </row>
    <row r="93" spans="1:11" x14ac:dyDescent="0.25">
      <c r="A93" s="15" t="s">
        <v>1262</v>
      </c>
      <c r="B93" s="18" t="s">
        <v>372</v>
      </c>
      <c r="C93" s="148" t="s">
        <v>3743</v>
      </c>
      <c r="D93" s="20" t="s">
        <v>431</v>
      </c>
      <c r="E93" s="20">
        <v>90</v>
      </c>
      <c r="F93" s="18" t="s">
        <v>410</v>
      </c>
      <c r="G93" s="21" t="s">
        <v>194</v>
      </c>
      <c r="H93" s="78" t="s">
        <v>402</v>
      </c>
      <c r="I93" s="78" t="s">
        <v>402</v>
      </c>
      <c r="J93" s="78"/>
      <c r="K93" s="78"/>
    </row>
    <row r="94" spans="1:11" x14ac:dyDescent="0.25">
      <c r="A94" s="15" t="s">
        <v>1844</v>
      </c>
      <c r="B94" s="18" t="s">
        <v>372</v>
      </c>
      <c r="C94" s="148" t="s">
        <v>3744</v>
      </c>
      <c r="D94" s="20" t="s">
        <v>431</v>
      </c>
      <c r="E94" s="20">
        <v>100</v>
      </c>
      <c r="F94" s="18" t="s">
        <v>410</v>
      </c>
      <c r="G94" s="21" t="s">
        <v>190</v>
      </c>
      <c r="H94" s="78" t="s">
        <v>402</v>
      </c>
      <c r="I94" s="78" t="s">
        <v>402</v>
      </c>
      <c r="J94" s="78"/>
      <c r="K94" s="78"/>
    </row>
    <row r="95" spans="1:11" x14ac:dyDescent="0.25">
      <c r="A95" s="15" t="s">
        <v>1833</v>
      </c>
      <c r="B95" s="18" t="s">
        <v>372</v>
      </c>
      <c r="C95" s="148" t="s">
        <v>3745</v>
      </c>
      <c r="D95" s="20" t="s">
        <v>431</v>
      </c>
      <c r="E95" s="20">
        <v>150</v>
      </c>
      <c r="F95" s="18" t="s">
        <v>405</v>
      </c>
      <c r="G95" s="21" t="s">
        <v>198</v>
      </c>
      <c r="H95" s="78" t="s">
        <v>402</v>
      </c>
      <c r="I95" s="78" t="s">
        <v>402</v>
      </c>
      <c r="J95" s="78"/>
      <c r="K95" s="78"/>
    </row>
    <row r="96" spans="1:11" x14ac:dyDescent="0.25">
      <c r="A96" s="15" t="s">
        <v>4006</v>
      </c>
      <c r="B96" s="18" t="s">
        <v>372</v>
      </c>
      <c r="C96" s="148" t="s">
        <v>3746</v>
      </c>
      <c r="D96" s="20" t="s">
        <v>431</v>
      </c>
      <c r="E96" s="20">
        <v>230</v>
      </c>
      <c r="F96" s="18" t="s">
        <v>410</v>
      </c>
      <c r="G96" s="19" t="s">
        <v>214</v>
      </c>
      <c r="H96" s="78" t="s">
        <v>402</v>
      </c>
      <c r="I96" s="78" t="s">
        <v>402</v>
      </c>
      <c r="J96" s="78"/>
      <c r="K96" s="78" t="s">
        <v>402</v>
      </c>
    </row>
    <row r="97" spans="1:11" x14ac:dyDescent="0.25">
      <c r="A97" s="15" t="s">
        <v>2659</v>
      </c>
      <c r="B97" s="18" t="s">
        <v>372</v>
      </c>
      <c r="C97" s="148" t="s">
        <v>3747</v>
      </c>
      <c r="D97" s="20" t="s">
        <v>431</v>
      </c>
      <c r="E97" s="20">
        <v>130</v>
      </c>
      <c r="F97" s="18" t="s">
        <v>405</v>
      </c>
      <c r="G97" s="21" t="s">
        <v>198</v>
      </c>
      <c r="H97" s="78" t="s">
        <v>402</v>
      </c>
      <c r="I97" s="78" t="s">
        <v>402</v>
      </c>
      <c r="J97" s="78"/>
      <c r="K97" s="78"/>
    </row>
    <row r="98" spans="1:11" x14ac:dyDescent="0.25">
      <c r="A98" s="15" t="s">
        <v>3045</v>
      </c>
      <c r="B98" s="18" t="s">
        <v>372</v>
      </c>
      <c r="C98" s="148" t="s">
        <v>3748</v>
      </c>
      <c r="D98" s="20" t="s">
        <v>431</v>
      </c>
      <c r="E98" s="20">
        <v>110</v>
      </c>
      <c r="F98" s="18" t="s">
        <v>410</v>
      </c>
      <c r="G98" s="21" t="s">
        <v>190</v>
      </c>
      <c r="H98" s="78" t="s">
        <v>402</v>
      </c>
      <c r="I98" s="78" t="s">
        <v>402</v>
      </c>
      <c r="J98" s="78"/>
      <c r="K98" s="78"/>
    </row>
    <row r="99" spans="1:11" x14ac:dyDescent="0.25">
      <c r="A99" s="15" t="s">
        <v>4007</v>
      </c>
      <c r="B99" s="18" t="s">
        <v>372</v>
      </c>
      <c r="C99" s="148" t="s">
        <v>3749</v>
      </c>
      <c r="D99" s="20" t="s">
        <v>431</v>
      </c>
      <c r="E99" s="20">
        <v>130</v>
      </c>
      <c r="F99" s="18" t="s">
        <v>405</v>
      </c>
      <c r="G99" s="21" t="s">
        <v>198</v>
      </c>
      <c r="H99" s="78" t="s">
        <v>402</v>
      </c>
      <c r="I99" s="78" t="s">
        <v>402</v>
      </c>
      <c r="J99" s="78"/>
      <c r="K99" s="78"/>
    </row>
    <row r="100" spans="1:11" x14ac:dyDescent="0.25">
      <c r="A100" s="15" t="s">
        <v>4008</v>
      </c>
      <c r="B100" s="18" t="s">
        <v>372</v>
      </c>
      <c r="C100" s="148" t="s">
        <v>3750</v>
      </c>
      <c r="D100" s="20" t="s">
        <v>435</v>
      </c>
      <c r="E100" s="20">
        <v>210</v>
      </c>
      <c r="F100" s="18" t="s">
        <v>410</v>
      </c>
      <c r="G100" s="19" t="s">
        <v>214</v>
      </c>
      <c r="H100" s="78" t="s">
        <v>402</v>
      </c>
      <c r="I100" s="78" t="s">
        <v>402</v>
      </c>
      <c r="J100" s="78"/>
      <c r="K100" s="78" t="s">
        <v>402</v>
      </c>
    </row>
    <row r="101" spans="1:11" x14ac:dyDescent="0.25">
      <c r="A101" s="15" t="s">
        <v>687</v>
      </c>
      <c r="B101" s="18" t="s">
        <v>372</v>
      </c>
      <c r="C101" s="148" t="s">
        <v>3751</v>
      </c>
      <c r="D101" s="20" t="s">
        <v>435</v>
      </c>
      <c r="E101" s="20">
        <v>80</v>
      </c>
      <c r="F101" s="18" t="s">
        <v>410</v>
      </c>
      <c r="G101" s="21" t="s">
        <v>190</v>
      </c>
      <c r="H101" s="78" t="s">
        <v>402</v>
      </c>
      <c r="I101" s="78" t="s">
        <v>402</v>
      </c>
      <c r="J101" s="78"/>
      <c r="K101" s="78"/>
    </row>
    <row r="102" spans="1:11" x14ac:dyDescent="0.25">
      <c r="A102" s="15" t="s">
        <v>671</v>
      </c>
      <c r="B102" s="18" t="s">
        <v>372</v>
      </c>
      <c r="C102" s="148" t="s">
        <v>3752</v>
      </c>
      <c r="D102" s="20" t="s">
        <v>435</v>
      </c>
      <c r="E102" s="20">
        <v>140</v>
      </c>
      <c r="F102" s="18" t="s">
        <v>405</v>
      </c>
      <c r="G102" s="21" t="s">
        <v>198</v>
      </c>
      <c r="H102" s="78" t="s">
        <v>402</v>
      </c>
      <c r="I102" s="78" t="s">
        <v>402</v>
      </c>
      <c r="J102" s="78"/>
      <c r="K102" s="78"/>
    </row>
    <row r="103" spans="1:11" x14ac:dyDescent="0.25">
      <c r="A103" s="15" t="s">
        <v>482</v>
      </c>
      <c r="B103" s="18" t="s">
        <v>372</v>
      </c>
      <c r="C103" s="148" t="s">
        <v>3753</v>
      </c>
      <c r="D103" s="20" t="s">
        <v>435</v>
      </c>
      <c r="E103" s="20">
        <v>60</v>
      </c>
      <c r="F103" s="18" t="s">
        <v>410</v>
      </c>
      <c r="G103" s="21" t="s">
        <v>190</v>
      </c>
      <c r="H103" s="78" t="s">
        <v>402</v>
      </c>
      <c r="I103" s="78" t="s">
        <v>402</v>
      </c>
      <c r="J103" s="78"/>
      <c r="K103" s="78"/>
    </row>
    <row r="104" spans="1:11" x14ac:dyDescent="0.25">
      <c r="A104" s="15" t="s">
        <v>438</v>
      </c>
      <c r="B104" s="18" t="s">
        <v>372</v>
      </c>
      <c r="C104" s="148" t="s">
        <v>3754</v>
      </c>
      <c r="D104" s="20" t="s">
        <v>435</v>
      </c>
      <c r="E104" s="20">
        <v>110</v>
      </c>
      <c r="F104" s="18" t="s">
        <v>405</v>
      </c>
      <c r="G104" s="21" t="s">
        <v>194</v>
      </c>
      <c r="H104" s="78" t="s">
        <v>402</v>
      </c>
      <c r="I104" s="78" t="s">
        <v>402</v>
      </c>
      <c r="J104" s="78"/>
      <c r="K104" s="78"/>
    </row>
    <row r="105" spans="1:11" x14ac:dyDescent="0.25">
      <c r="A105" s="15" t="s">
        <v>4009</v>
      </c>
      <c r="B105" s="18" t="s">
        <v>372</v>
      </c>
      <c r="C105" s="148" t="s">
        <v>3756</v>
      </c>
      <c r="D105" s="20" t="s">
        <v>435</v>
      </c>
      <c r="E105" s="20">
        <v>180</v>
      </c>
      <c r="F105" s="18" t="s">
        <v>410</v>
      </c>
      <c r="G105" s="19" t="s">
        <v>214</v>
      </c>
      <c r="H105" s="78" t="s">
        <v>402</v>
      </c>
      <c r="I105" s="78" t="s">
        <v>402</v>
      </c>
      <c r="J105" s="78"/>
      <c r="K105" s="78" t="s">
        <v>402</v>
      </c>
    </row>
    <row r="106" spans="1:11" x14ac:dyDescent="0.25">
      <c r="A106" s="15" t="s">
        <v>1933</v>
      </c>
      <c r="B106" s="18" t="s">
        <v>372</v>
      </c>
      <c r="C106" s="148" t="s">
        <v>3757</v>
      </c>
      <c r="D106" s="20" t="s">
        <v>435</v>
      </c>
      <c r="E106" s="20">
        <v>120</v>
      </c>
      <c r="F106" s="18" t="s">
        <v>410</v>
      </c>
      <c r="G106" s="21" t="s">
        <v>202</v>
      </c>
      <c r="H106" s="78" t="s">
        <v>402</v>
      </c>
      <c r="I106" s="78" t="s">
        <v>402</v>
      </c>
      <c r="J106" s="78"/>
      <c r="K106" s="78"/>
    </row>
    <row r="107" spans="1:11" x14ac:dyDescent="0.25">
      <c r="A107" s="15" t="s">
        <v>2306</v>
      </c>
      <c r="B107" s="18" t="s">
        <v>372</v>
      </c>
      <c r="C107" s="148" t="s">
        <v>3758</v>
      </c>
      <c r="D107" s="20" t="s">
        <v>435</v>
      </c>
      <c r="E107" s="20">
        <v>70</v>
      </c>
      <c r="F107" s="18" t="s">
        <v>410</v>
      </c>
      <c r="G107" s="21" t="s">
        <v>190</v>
      </c>
      <c r="H107" s="78" t="s">
        <v>402</v>
      </c>
      <c r="I107" s="78" t="s">
        <v>402</v>
      </c>
      <c r="J107" s="78"/>
      <c r="K107" s="78"/>
    </row>
    <row r="108" spans="1:11" x14ac:dyDescent="0.25">
      <c r="A108" s="15" t="s">
        <v>2307</v>
      </c>
      <c r="B108" s="18" t="s">
        <v>372</v>
      </c>
      <c r="C108" s="148" t="s">
        <v>3760</v>
      </c>
      <c r="D108" s="20" t="s">
        <v>435</v>
      </c>
      <c r="E108" s="20">
        <v>100</v>
      </c>
      <c r="F108" s="18" t="s">
        <v>405</v>
      </c>
      <c r="G108" s="21" t="s">
        <v>198</v>
      </c>
      <c r="H108" s="78" t="s">
        <v>402</v>
      </c>
      <c r="I108" s="78" t="s">
        <v>402</v>
      </c>
      <c r="J108" s="78"/>
      <c r="K108" s="78"/>
    </row>
    <row r="109" spans="1:11" x14ac:dyDescent="0.25">
      <c r="A109" s="15" t="s">
        <v>2408</v>
      </c>
      <c r="B109" s="18" t="s">
        <v>372</v>
      </c>
      <c r="C109" s="148" t="s">
        <v>3761</v>
      </c>
      <c r="D109" s="20" t="s">
        <v>435</v>
      </c>
      <c r="E109" s="20">
        <v>60</v>
      </c>
      <c r="F109" s="18" t="s">
        <v>410</v>
      </c>
      <c r="G109" s="21" t="s">
        <v>190</v>
      </c>
      <c r="H109" s="78" t="s">
        <v>402</v>
      </c>
      <c r="I109" s="78" t="s">
        <v>402</v>
      </c>
      <c r="J109" s="78"/>
      <c r="K109" s="78"/>
    </row>
    <row r="110" spans="1:11" x14ac:dyDescent="0.25">
      <c r="A110" s="15" t="s">
        <v>2409</v>
      </c>
      <c r="B110" s="18" t="s">
        <v>372</v>
      </c>
      <c r="C110" s="148" t="s">
        <v>3763</v>
      </c>
      <c r="D110" s="20" t="s">
        <v>435</v>
      </c>
      <c r="E110" s="20">
        <v>100</v>
      </c>
      <c r="F110" s="18" t="s">
        <v>405</v>
      </c>
      <c r="G110" s="21" t="s">
        <v>194</v>
      </c>
      <c r="H110" s="78" t="s">
        <v>402</v>
      </c>
      <c r="I110" s="78" t="s">
        <v>402</v>
      </c>
      <c r="J110" s="78"/>
      <c r="K110" s="78"/>
    </row>
    <row r="111" spans="1:11" x14ac:dyDescent="0.25">
      <c r="A111" s="15" t="s">
        <v>2410</v>
      </c>
      <c r="B111" s="18" t="s">
        <v>372</v>
      </c>
      <c r="C111" s="148" t="s">
        <v>3764</v>
      </c>
      <c r="D111" s="20" t="s">
        <v>435</v>
      </c>
      <c r="E111" s="20">
        <v>160</v>
      </c>
      <c r="F111" s="18" t="s">
        <v>401</v>
      </c>
      <c r="G111" s="21" t="s">
        <v>198</v>
      </c>
      <c r="H111" s="78" t="s">
        <v>402</v>
      </c>
      <c r="I111" s="78" t="s">
        <v>402</v>
      </c>
      <c r="J111" s="78"/>
      <c r="K111" s="78"/>
    </row>
    <row r="112" spans="1:11" x14ac:dyDescent="0.25">
      <c r="A112" s="15" t="s">
        <v>2972</v>
      </c>
      <c r="B112" s="18" t="s">
        <v>372</v>
      </c>
      <c r="C112" s="148" t="s">
        <v>3766</v>
      </c>
      <c r="D112" s="20" t="s">
        <v>435</v>
      </c>
      <c r="E112" s="20">
        <v>120</v>
      </c>
      <c r="F112" s="18" t="s">
        <v>410</v>
      </c>
      <c r="G112" s="21" t="s">
        <v>202</v>
      </c>
      <c r="H112" s="78" t="s">
        <v>402</v>
      </c>
      <c r="I112" s="78" t="s">
        <v>402</v>
      </c>
      <c r="J112" s="78"/>
      <c r="K112" s="78"/>
    </row>
    <row r="113" spans="1:11" x14ac:dyDescent="0.25">
      <c r="A113" s="15" t="s">
        <v>3788</v>
      </c>
      <c r="B113" s="18" t="s">
        <v>372</v>
      </c>
      <c r="C113" s="148" t="s">
        <v>3767</v>
      </c>
      <c r="D113" s="20" t="s">
        <v>435</v>
      </c>
      <c r="E113" s="20">
        <v>70</v>
      </c>
      <c r="F113" s="18" t="s">
        <v>410</v>
      </c>
      <c r="G113" s="21" t="s">
        <v>190</v>
      </c>
      <c r="H113" s="78" t="s">
        <v>402</v>
      </c>
      <c r="I113" s="78" t="s">
        <v>402</v>
      </c>
      <c r="J113" s="78"/>
      <c r="K113" s="78"/>
    </row>
    <row r="114" spans="1:11" x14ac:dyDescent="0.25">
      <c r="A114" s="15" t="s">
        <v>3790</v>
      </c>
      <c r="B114" s="18" t="s">
        <v>372</v>
      </c>
      <c r="C114" s="148" t="s">
        <v>3769</v>
      </c>
      <c r="D114" s="20" t="s">
        <v>435</v>
      </c>
      <c r="E114" s="20">
        <v>100</v>
      </c>
      <c r="F114" s="18" t="s">
        <v>405</v>
      </c>
      <c r="G114" s="21" t="s">
        <v>198</v>
      </c>
      <c r="H114" s="78" t="s">
        <v>402</v>
      </c>
      <c r="I114" s="78" t="s">
        <v>402</v>
      </c>
      <c r="J114" s="78"/>
      <c r="K114" s="78"/>
    </row>
    <row r="115" spans="1:11" x14ac:dyDescent="0.25">
      <c r="A115" s="15" t="s">
        <v>4010</v>
      </c>
      <c r="B115" s="18" t="s">
        <v>372</v>
      </c>
      <c r="C115" s="148" t="s">
        <v>3771</v>
      </c>
      <c r="D115" s="20" t="s">
        <v>435</v>
      </c>
      <c r="E115" s="20">
        <v>220</v>
      </c>
      <c r="F115" s="18" t="s">
        <v>410</v>
      </c>
      <c r="G115" s="19" t="s">
        <v>214</v>
      </c>
      <c r="H115" s="78" t="s">
        <v>402</v>
      </c>
      <c r="I115" s="78" t="s">
        <v>402</v>
      </c>
      <c r="J115" s="78"/>
      <c r="K115" s="78" t="s">
        <v>402</v>
      </c>
    </row>
    <row r="116" spans="1:11" x14ac:dyDescent="0.25">
      <c r="A116" s="15" t="s">
        <v>4011</v>
      </c>
      <c r="B116" s="18" t="s">
        <v>372</v>
      </c>
      <c r="C116" s="148" t="s">
        <v>3773</v>
      </c>
      <c r="D116" s="20" t="s">
        <v>435</v>
      </c>
      <c r="E116" s="20">
        <v>330</v>
      </c>
      <c r="F116" s="18" t="s">
        <v>3679</v>
      </c>
      <c r="G116" s="19" t="s">
        <v>214</v>
      </c>
      <c r="H116" s="78" t="s">
        <v>402</v>
      </c>
      <c r="I116" s="78" t="s">
        <v>402</v>
      </c>
      <c r="J116" s="78"/>
      <c r="K116" s="78" t="s">
        <v>402</v>
      </c>
    </row>
    <row r="117" spans="1:11" x14ac:dyDescent="0.25">
      <c r="A117" s="15" t="s">
        <v>4012</v>
      </c>
      <c r="B117" s="18" t="s">
        <v>372</v>
      </c>
      <c r="C117" s="148" t="s">
        <v>3775</v>
      </c>
      <c r="D117" s="20" t="s">
        <v>435</v>
      </c>
      <c r="E117" s="20">
        <v>220</v>
      </c>
      <c r="F117" s="18" t="s">
        <v>410</v>
      </c>
      <c r="G117" s="19" t="s">
        <v>214</v>
      </c>
      <c r="H117" s="78" t="s">
        <v>402</v>
      </c>
      <c r="I117" s="78" t="s">
        <v>402</v>
      </c>
      <c r="J117" s="78"/>
      <c r="K117" s="78" t="s">
        <v>402</v>
      </c>
    </row>
    <row r="118" spans="1:11" x14ac:dyDescent="0.25">
      <c r="A118" s="15" t="s">
        <v>4013</v>
      </c>
      <c r="B118" s="18" t="s">
        <v>372</v>
      </c>
      <c r="C118" s="148" t="s">
        <v>3777</v>
      </c>
      <c r="D118" s="20" t="s">
        <v>435</v>
      </c>
      <c r="E118" s="20">
        <v>340</v>
      </c>
      <c r="F118" s="18" t="s">
        <v>3679</v>
      </c>
      <c r="G118" s="19" t="s">
        <v>214</v>
      </c>
      <c r="H118" s="78" t="s">
        <v>402</v>
      </c>
      <c r="I118" s="78" t="s">
        <v>402</v>
      </c>
      <c r="J118" s="78"/>
      <c r="K118" s="78" t="s">
        <v>402</v>
      </c>
    </row>
    <row r="119" spans="1:11" x14ac:dyDescent="0.25">
      <c r="A119" s="15" t="s">
        <v>4014</v>
      </c>
      <c r="B119" s="18" t="s">
        <v>372</v>
      </c>
      <c r="C119" s="148" t="s">
        <v>3779</v>
      </c>
      <c r="D119" s="20" t="s">
        <v>419</v>
      </c>
      <c r="E119" s="20">
        <v>210</v>
      </c>
      <c r="F119" s="18" t="s">
        <v>410</v>
      </c>
      <c r="G119" s="19" t="s">
        <v>214</v>
      </c>
      <c r="H119" s="78" t="s">
        <v>402</v>
      </c>
      <c r="I119" s="78" t="s">
        <v>402</v>
      </c>
      <c r="J119" s="78"/>
      <c r="K119" s="78" t="s">
        <v>402</v>
      </c>
    </row>
    <row r="120" spans="1:11" x14ac:dyDescent="0.25">
      <c r="A120" s="15" t="s">
        <v>4015</v>
      </c>
      <c r="B120" s="18" t="s">
        <v>372</v>
      </c>
      <c r="C120" s="148" t="s">
        <v>3781</v>
      </c>
      <c r="D120" s="20" t="s">
        <v>419</v>
      </c>
      <c r="E120" s="20">
        <v>320</v>
      </c>
      <c r="F120" s="18" t="s">
        <v>3679</v>
      </c>
      <c r="G120" s="19" t="s">
        <v>214</v>
      </c>
      <c r="H120" s="78" t="s">
        <v>402</v>
      </c>
      <c r="I120" s="78" t="s">
        <v>402</v>
      </c>
      <c r="J120" s="78"/>
      <c r="K120" s="78" t="s">
        <v>402</v>
      </c>
    </row>
    <row r="121" spans="1:11" x14ac:dyDescent="0.25">
      <c r="A121" s="15" t="s">
        <v>418</v>
      </c>
      <c r="B121" s="18" t="s">
        <v>372</v>
      </c>
      <c r="C121" s="148" t="s">
        <v>3783</v>
      </c>
      <c r="D121" s="20" t="s">
        <v>419</v>
      </c>
      <c r="E121" s="20">
        <v>120</v>
      </c>
      <c r="F121" s="18" t="s">
        <v>410</v>
      </c>
      <c r="G121" s="19" t="s">
        <v>190</v>
      </c>
      <c r="H121" s="78" t="s">
        <v>402</v>
      </c>
      <c r="I121" s="78" t="s">
        <v>402</v>
      </c>
      <c r="J121" s="78"/>
      <c r="K121" s="78"/>
    </row>
    <row r="122" spans="1:11" x14ac:dyDescent="0.25">
      <c r="A122" s="15" t="s">
        <v>1211</v>
      </c>
      <c r="B122" s="18" t="s">
        <v>372</v>
      </c>
      <c r="C122" s="148" t="s">
        <v>3784</v>
      </c>
      <c r="D122" s="20" t="s">
        <v>419</v>
      </c>
      <c r="E122" s="20">
        <v>70</v>
      </c>
      <c r="F122" s="18" t="s">
        <v>410</v>
      </c>
      <c r="G122" s="21" t="s">
        <v>190</v>
      </c>
      <c r="H122" s="78" t="s">
        <v>402</v>
      </c>
      <c r="I122" s="78" t="s">
        <v>402</v>
      </c>
      <c r="J122" s="78"/>
      <c r="K122" s="78"/>
    </row>
    <row r="123" spans="1:11" x14ac:dyDescent="0.25">
      <c r="A123" s="15" t="s">
        <v>1217</v>
      </c>
      <c r="B123" s="18" t="s">
        <v>372</v>
      </c>
      <c r="C123" s="148" t="s">
        <v>3785</v>
      </c>
      <c r="D123" s="20" t="s">
        <v>419</v>
      </c>
      <c r="E123" s="20">
        <v>100</v>
      </c>
      <c r="F123" s="18" t="s">
        <v>405</v>
      </c>
      <c r="G123" s="21" t="s">
        <v>194</v>
      </c>
      <c r="H123" s="78" t="s">
        <v>402</v>
      </c>
      <c r="I123" s="78" t="s">
        <v>402</v>
      </c>
      <c r="J123" s="78"/>
      <c r="K123" s="78"/>
    </row>
    <row r="124" spans="1:11" x14ac:dyDescent="0.25">
      <c r="A124" s="15" t="s">
        <v>1193</v>
      </c>
      <c r="B124" s="18" t="s">
        <v>372</v>
      </c>
      <c r="C124" s="148" t="s">
        <v>3786</v>
      </c>
      <c r="D124" s="20" t="s">
        <v>419</v>
      </c>
      <c r="E124" s="20">
        <v>160</v>
      </c>
      <c r="F124" s="18" t="s">
        <v>401</v>
      </c>
      <c r="G124" s="21" t="s">
        <v>202</v>
      </c>
      <c r="H124" s="78" t="s">
        <v>402</v>
      </c>
      <c r="I124" s="78" t="s">
        <v>402</v>
      </c>
      <c r="J124" s="78"/>
      <c r="K124" s="78"/>
    </row>
    <row r="125" spans="1:11" x14ac:dyDescent="0.25">
      <c r="A125" s="15" t="s">
        <v>2411</v>
      </c>
      <c r="B125" s="18" t="s">
        <v>372</v>
      </c>
      <c r="C125" s="148" t="s">
        <v>3787</v>
      </c>
      <c r="D125" s="20" t="s">
        <v>419</v>
      </c>
      <c r="E125" s="20">
        <v>120</v>
      </c>
      <c r="F125" s="18" t="s">
        <v>405</v>
      </c>
      <c r="G125" s="21" t="s">
        <v>198</v>
      </c>
      <c r="H125" s="78" t="s">
        <v>402</v>
      </c>
      <c r="I125" s="78" t="s">
        <v>402</v>
      </c>
      <c r="J125" s="78"/>
      <c r="K125" s="78"/>
    </row>
    <row r="126" spans="1:11" x14ac:dyDescent="0.25">
      <c r="A126" s="15" t="s">
        <v>2314</v>
      </c>
      <c r="B126" s="18" t="s">
        <v>372</v>
      </c>
      <c r="C126" s="148" t="s">
        <v>3789</v>
      </c>
      <c r="D126" s="20" t="s">
        <v>419</v>
      </c>
      <c r="E126" s="20">
        <v>60</v>
      </c>
      <c r="F126" s="18" t="s">
        <v>410</v>
      </c>
      <c r="G126" s="21" t="s">
        <v>190</v>
      </c>
      <c r="H126" s="78" t="s">
        <v>402</v>
      </c>
      <c r="I126" s="78" t="s">
        <v>402</v>
      </c>
      <c r="J126" s="78"/>
      <c r="K126" s="78"/>
    </row>
    <row r="127" spans="1:11" x14ac:dyDescent="0.25">
      <c r="A127" s="15" t="s">
        <v>2315</v>
      </c>
      <c r="B127" s="18" t="s">
        <v>372</v>
      </c>
      <c r="C127" s="148" t="s">
        <v>3791</v>
      </c>
      <c r="D127" s="20" t="s">
        <v>419</v>
      </c>
      <c r="E127" s="20">
        <v>90</v>
      </c>
      <c r="F127" s="18" t="s">
        <v>405</v>
      </c>
      <c r="G127" s="21" t="s">
        <v>194</v>
      </c>
      <c r="H127" s="78" t="s">
        <v>402</v>
      </c>
      <c r="I127" s="78" t="s">
        <v>402</v>
      </c>
      <c r="J127" s="78"/>
      <c r="K127" s="78"/>
    </row>
    <row r="128" spans="1:11" x14ac:dyDescent="0.25">
      <c r="A128" s="15" t="s">
        <v>2316</v>
      </c>
      <c r="B128" s="18" t="s">
        <v>372</v>
      </c>
      <c r="C128" s="148" t="s">
        <v>3793</v>
      </c>
      <c r="D128" s="20" t="s">
        <v>419</v>
      </c>
      <c r="E128" s="20">
        <v>150</v>
      </c>
      <c r="F128" s="18" t="s">
        <v>401</v>
      </c>
      <c r="G128" s="21" t="s">
        <v>198</v>
      </c>
      <c r="H128" s="78" t="s">
        <v>402</v>
      </c>
      <c r="I128" s="78" t="s">
        <v>402</v>
      </c>
      <c r="J128" s="78"/>
      <c r="K128" s="78"/>
    </row>
    <row r="129" spans="1:11" x14ac:dyDescent="0.25">
      <c r="A129" s="15" t="s">
        <v>4016</v>
      </c>
      <c r="B129" s="18" t="s">
        <v>372</v>
      </c>
      <c r="C129" s="148" t="s">
        <v>3795</v>
      </c>
      <c r="D129" s="20" t="s">
        <v>419</v>
      </c>
      <c r="E129" s="20">
        <v>200</v>
      </c>
      <c r="F129" s="18" t="s">
        <v>410</v>
      </c>
      <c r="G129" s="19" t="s">
        <v>214</v>
      </c>
      <c r="H129" s="78" t="s">
        <v>402</v>
      </c>
      <c r="I129" s="78" t="s">
        <v>402</v>
      </c>
      <c r="J129" s="78"/>
      <c r="K129" s="78" t="s">
        <v>402</v>
      </c>
    </row>
    <row r="130" spans="1:11" x14ac:dyDescent="0.25">
      <c r="A130" s="15" t="s">
        <v>3392</v>
      </c>
      <c r="B130" s="18" t="s">
        <v>372</v>
      </c>
      <c r="C130" s="148" t="s">
        <v>3796</v>
      </c>
      <c r="D130" s="20" t="s">
        <v>419</v>
      </c>
      <c r="E130" s="20">
        <v>70</v>
      </c>
      <c r="F130" s="18" t="s">
        <v>410</v>
      </c>
      <c r="G130" s="21" t="s">
        <v>190</v>
      </c>
      <c r="H130" s="78" t="s">
        <v>402</v>
      </c>
      <c r="I130" s="78" t="s">
        <v>402</v>
      </c>
      <c r="J130" s="78"/>
      <c r="K130" s="78"/>
    </row>
    <row r="131" spans="1:11" x14ac:dyDescent="0.25">
      <c r="A131" s="15" t="s">
        <v>3393</v>
      </c>
      <c r="B131" s="18" t="s">
        <v>372</v>
      </c>
      <c r="C131" s="148" t="s">
        <v>3797</v>
      </c>
      <c r="D131" s="20" t="s">
        <v>419</v>
      </c>
      <c r="E131" s="20">
        <v>150</v>
      </c>
      <c r="F131" s="18" t="s">
        <v>405</v>
      </c>
      <c r="G131" s="21" t="s">
        <v>198</v>
      </c>
      <c r="H131" s="78" t="s">
        <v>402</v>
      </c>
      <c r="I131" s="78" t="s">
        <v>402</v>
      </c>
      <c r="J131" s="78"/>
      <c r="K131" s="78"/>
    </row>
    <row r="132" spans="1:11" x14ac:dyDescent="0.25">
      <c r="A132" s="15" t="s">
        <v>3805</v>
      </c>
      <c r="B132" s="18" t="s">
        <v>372</v>
      </c>
      <c r="C132" s="148" t="s">
        <v>3798</v>
      </c>
      <c r="D132" s="20" t="s">
        <v>419</v>
      </c>
      <c r="E132" s="20">
        <v>100</v>
      </c>
      <c r="F132" s="18" t="s">
        <v>410</v>
      </c>
      <c r="G132" s="21" t="s">
        <v>190</v>
      </c>
      <c r="H132" s="78" t="s">
        <v>402</v>
      </c>
      <c r="I132" s="78" t="s">
        <v>402</v>
      </c>
      <c r="J132" s="78"/>
      <c r="K132" s="78"/>
    </row>
    <row r="133" spans="1:11" x14ac:dyDescent="0.25">
      <c r="A133" s="15" t="s">
        <v>3807</v>
      </c>
      <c r="B133" s="18" t="s">
        <v>372</v>
      </c>
      <c r="C133" s="148" t="s">
        <v>3800</v>
      </c>
      <c r="D133" s="20" t="s">
        <v>419</v>
      </c>
      <c r="E133" s="20">
        <v>190</v>
      </c>
      <c r="F133" s="18" t="s">
        <v>405</v>
      </c>
      <c r="G133" s="21" t="s">
        <v>202</v>
      </c>
      <c r="H133" s="78" t="s">
        <v>402</v>
      </c>
      <c r="I133" s="78" t="s">
        <v>402</v>
      </c>
      <c r="J133" s="78"/>
      <c r="K133" s="78"/>
    </row>
    <row r="134" spans="1:11" x14ac:dyDescent="0.25">
      <c r="A134" s="15" t="s">
        <v>620</v>
      </c>
      <c r="B134" s="18" t="s">
        <v>372</v>
      </c>
      <c r="C134" s="148" t="s">
        <v>3801</v>
      </c>
      <c r="D134" s="20" t="s">
        <v>414</v>
      </c>
      <c r="E134" s="20">
        <v>130</v>
      </c>
      <c r="F134" s="18" t="s">
        <v>410</v>
      </c>
      <c r="G134" s="21" t="s">
        <v>202</v>
      </c>
      <c r="H134" s="78" t="s">
        <v>402</v>
      </c>
      <c r="I134" s="78" t="s">
        <v>402</v>
      </c>
      <c r="J134" s="78"/>
      <c r="K134" s="78"/>
    </row>
    <row r="135" spans="1:11" x14ac:dyDescent="0.25">
      <c r="A135" s="15" t="s">
        <v>645</v>
      </c>
      <c r="B135" s="18" t="s">
        <v>372</v>
      </c>
      <c r="C135" s="148" t="s">
        <v>3802</v>
      </c>
      <c r="D135" s="20" t="s">
        <v>414</v>
      </c>
      <c r="E135" s="20">
        <v>110</v>
      </c>
      <c r="F135" s="18" t="s">
        <v>410</v>
      </c>
      <c r="G135" s="21" t="s">
        <v>190</v>
      </c>
      <c r="H135" s="78" t="s">
        <v>402</v>
      </c>
      <c r="I135" s="78" t="s">
        <v>402</v>
      </c>
      <c r="J135" s="78"/>
      <c r="K135" s="78"/>
    </row>
    <row r="136" spans="1:11" x14ac:dyDescent="0.25">
      <c r="A136" s="15" t="s">
        <v>478</v>
      </c>
      <c r="B136" s="18" t="s">
        <v>372</v>
      </c>
      <c r="C136" s="148" t="s">
        <v>3804</v>
      </c>
      <c r="D136" s="20" t="s">
        <v>414</v>
      </c>
      <c r="E136" s="20">
        <v>60</v>
      </c>
      <c r="F136" s="18" t="s">
        <v>410</v>
      </c>
      <c r="G136" s="21" t="s">
        <v>190</v>
      </c>
      <c r="H136" s="78" t="s">
        <v>402</v>
      </c>
      <c r="I136" s="78" t="s">
        <v>402</v>
      </c>
      <c r="J136" s="78"/>
      <c r="K136" s="78"/>
    </row>
    <row r="137" spans="1:11" x14ac:dyDescent="0.25">
      <c r="A137" s="15" t="s">
        <v>444</v>
      </c>
      <c r="B137" s="18" t="s">
        <v>372</v>
      </c>
      <c r="C137" s="148" t="s">
        <v>3806</v>
      </c>
      <c r="D137" s="20" t="s">
        <v>414</v>
      </c>
      <c r="E137" s="20">
        <v>110</v>
      </c>
      <c r="F137" s="18" t="s">
        <v>405</v>
      </c>
      <c r="G137" s="21" t="s">
        <v>194</v>
      </c>
      <c r="H137" s="78" t="s">
        <v>402</v>
      </c>
      <c r="I137" s="78" t="s">
        <v>402</v>
      </c>
      <c r="J137" s="78"/>
      <c r="K137" s="78"/>
    </row>
    <row r="138" spans="1:11" x14ac:dyDescent="0.25">
      <c r="A138" s="15" t="s">
        <v>964</v>
      </c>
      <c r="B138" s="18" t="s">
        <v>372</v>
      </c>
      <c r="C138" s="148" t="s">
        <v>3808</v>
      </c>
      <c r="D138" s="20" t="s">
        <v>414</v>
      </c>
      <c r="E138" s="20">
        <v>60</v>
      </c>
      <c r="F138" s="18" t="s">
        <v>410</v>
      </c>
      <c r="G138" s="21" t="s">
        <v>190</v>
      </c>
      <c r="H138" s="78" t="s">
        <v>402</v>
      </c>
      <c r="I138" s="78" t="s">
        <v>402</v>
      </c>
      <c r="J138" s="78"/>
      <c r="K138" s="78"/>
    </row>
    <row r="139" spans="1:11" x14ac:dyDescent="0.25">
      <c r="A139" s="15" t="s">
        <v>967</v>
      </c>
      <c r="B139" s="18" t="s">
        <v>372</v>
      </c>
      <c r="C139" s="148" t="s">
        <v>3810</v>
      </c>
      <c r="D139" s="20" t="s">
        <v>414</v>
      </c>
      <c r="E139" s="20">
        <v>70</v>
      </c>
      <c r="F139" s="18" t="s">
        <v>410</v>
      </c>
      <c r="G139" s="19" t="s">
        <v>190</v>
      </c>
      <c r="H139" s="78" t="s">
        <v>402</v>
      </c>
      <c r="I139" s="78" t="s">
        <v>402</v>
      </c>
      <c r="J139" s="78"/>
      <c r="K139" s="78"/>
    </row>
    <row r="140" spans="1:11" x14ac:dyDescent="0.25">
      <c r="A140" s="15" t="s">
        <v>953</v>
      </c>
      <c r="B140" s="18" t="s">
        <v>372</v>
      </c>
      <c r="C140" s="148" t="s">
        <v>3812</v>
      </c>
      <c r="D140" s="20" t="s">
        <v>414</v>
      </c>
      <c r="E140" s="20">
        <v>140</v>
      </c>
      <c r="F140" s="18" t="s">
        <v>405</v>
      </c>
      <c r="G140" s="19" t="s">
        <v>194</v>
      </c>
      <c r="H140" s="78" t="s">
        <v>402</v>
      </c>
      <c r="I140" s="78" t="s">
        <v>402</v>
      </c>
      <c r="J140" s="78"/>
      <c r="K140" s="78"/>
    </row>
    <row r="141" spans="1:11" x14ac:dyDescent="0.25">
      <c r="A141" s="15" t="s">
        <v>413</v>
      </c>
      <c r="B141" s="18" t="s">
        <v>372</v>
      </c>
      <c r="C141" s="148" t="s">
        <v>3813</v>
      </c>
      <c r="D141" s="20" t="s">
        <v>414</v>
      </c>
      <c r="E141" s="20">
        <v>130</v>
      </c>
      <c r="F141" s="18" t="s">
        <v>410</v>
      </c>
      <c r="G141" s="21" t="s">
        <v>198</v>
      </c>
      <c r="H141" s="78" t="s">
        <v>402</v>
      </c>
      <c r="I141" s="78" t="s">
        <v>402</v>
      </c>
      <c r="J141" s="78"/>
      <c r="K141" s="78"/>
    </row>
    <row r="142" spans="1:11" x14ac:dyDescent="0.25">
      <c r="A142" s="15" t="s">
        <v>1221</v>
      </c>
      <c r="B142" s="18" t="s">
        <v>372</v>
      </c>
      <c r="C142" s="148" t="s">
        <v>3815</v>
      </c>
      <c r="D142" s="20" t="s">
        <v>414</v>
      </c>
      <c r="E142" s="20">
        <v>60</v>
      </c>
      <c r="F142" s="18" t="s">
        <v>410</v>
      </c>
      <c r="G142" s="19" t="s">
        <v>190</v>
      </c>
      <c r="H142" s="78" t="s">
        <v>402</v>
      </c>
      <c r="I142" s="78" t="s">
        <v>402</v>
      </c>
      <c r="J142" s="78"/>
      <c r="K142" s="78"/>
    </row>
    <row r="143" spans="1:11" x14ac:dyDescent="0.25">
      <c r="A143" s="15" t="s">
        <v>1197</v>
      </c>
      <c r="B143" s="18" t="s">
        <v>372</v>
      </c>
      <c r="C143" s="148" t="s">
        <v>3817</v>
      </c>
      <c r="D143" s="20" t="s">
        <v>414</v>
      </c>
      <c r="E143" s="20">
        <v>100</v>
      </c>
      <c r="F143" s="18" t="s">
        <v>405</v>
      </c>
      <c r="G143" s="19" t="s">
        <v>198</v>
      </c>
      <c r="H143" s="78" t="s">
        <v>402</v>
      </c>
      <c r="I143" s="78" t="s">
        <v>402</v>
      </c>
      <c r="J143" s="78"/>
      <c r="K143" s="78"/>
    </row>
    <row r="144" spans="1:11" x14ac:dyDescent="0.25">
      <c r="A144" s="15" t="s">
        <v>4017</v>
      </c>
      <c r="B144" s="18" t="s">
        <v>372</v>
      </c>
      <c r="C144" s="148" t="s">
        <v>3818</v>
      </c>
      <c r="D144" s="20" t="s">
        <v>414</v>
      </c>
      <c r="E144" s="20">
        <v>220</v>
      </c>
      <c r="F144" s="18" t="s">
        <v>410</v>
      </c>
      <c r="G144" s="19" t="s">
        <v>214</v>
      </c>
      <c r="H144" s="78" t="s">
        <v>402</v>
      </c>
      <c r="I144" s="78" t="s">
        <v>402</v>
      </c>
      <c r="J144" s="78"/>
      <c r="K144" s="78" t="s">
        <v>402</v>
      </c>
    </row>
    <row r="145" spans="1:11" x14ac:dyDescent="0.25">
      <c r="A145" s="15" t="s">
        <v>4018</v>
      </c>
      <c r="B145" s="18" t="s">
        <v>372</v>
      </c>
      <c r="C145" s="148" t="s">
        <v>3819</v>
      </c>
      <c r="D145" s="20" t="s">
        <v>414</v>
      </c>
      <c r="E145" s="20">
        <v>320</v>
      </c>
      <c r="F145" s="18" t="s">
        <v>3679</v>
      </c>
      <c r="G145" s="19" t="s">
        <v>214</v>
      </c>
      <c r="H145" s="78" t="s">
        <v>402</v>
      </c>
      <c r="I145" s="78" t="s">
        <v>402</v>
      </c>
      <c r="J145" s="78"/>
      <c r="K145" s="78" t="s">
        <v>402</v>
      </c>
    </row>
    <row r="146" spans="1:11" x14ac:dyDescent="0.25">
      <c r="A146" s="15" t="s">
        <v>1864</v>
      </c>
      <c r="B146" s="18" t="s">
        <v>372</v>
      </c>
      <c r="C146" s="148" t="s">
        <v>3820</v>
      </c>
      <c r="D146" s="20" t="s">
        <v>414</v>
      </c>
      <c r="E146" s="20">
        <v>50</v>
      </c>
      <c r="F146" s="18" t="s">
        <v>410</v>
      </c>
      <c r="G146" s="21" t="s">
        <v>190</v>
      </c>
      <c r="H146" s="78" t="s">
        <v>402</v>
      </c>
      <c r="I146" s="78" t="s">
        <v>402</v>
      </c>
      <c r="J146" s="78"/>
      <c r="K146" s="78"/>
    </row>
    <row r="147" spans="1:11" x14ac:dyDescent="0.25">
      <c r="A147" s="15" t="s">
        <v>1850</v>
      </c>
      <c r="B147" s="18" t="s">
        <v>372</v>
      </c>
      <c r="C147" s="148" t="s">
        <v>3821</v>
      </c>
      <c r="D147" s="20" t="s">
        <v>414</v>
      </c>
      <c r="E147" s="20">
        <v>80</v>
      </c>
      <c r="F147" s="18" t="s">
        <v>405</v>
      </c>
      <c r="G147" s="21" t="s">
        <v>194</v>
      </c>
      <c r="H147" s="78" t="s">
        <v>402</v>
      </c>
      <c r="I147" s="78" t="s">
        <v>402</v>
      </c>
      <c r="J147" s="78"/>
      <c r="K147" s="78"/>
    </row>
    <row r="148" spans="1:11" x14ac:dyDescent="0.25">
      <c r="A148" s="15" t="s">
        <v>1826</v>
      </c>
      <c r="B148" s="18" t="s">
        <v>372</v>
      </c>
      <c r="C148" s="148" t="s">
        <v>3822</v>
      </c>
      <c r="D148" s="20" t="s">
        <v>414</v>
      </c>
      <c r="E148" s="20">
        <v>150</v>
      </c>
      <c r="F148" s="18" t="s">
        <v>401</v>
      </c>
      <c r="G148" s="21" t="s">
        <v>198</v>
      </c>
      <c r="H148" s="78" t="s">
        <v>402</v>
      </c>
      <c r="I148" s="78" t="s">
        <v>402</v>
      </c>
      <c r="J148" s="78"/>
      <c r="K148" s="78"/>
    </row>
    <row r="149" spans="1:11" x14ac:dyDescent="0.25">
      <c r="A149" s="15" t="s">
        <v>2281</v>
      </c>
      <c r="B149" s="18" t="s">
        <v>372</v>
      </c>
      <c r="C149" s="148" t="s">
        <v>3823</v>
      </c>
      <c r="D149" s="20" t="s">
        <v>414</v>
      </c>
      <c r="E149" s="20">
        <v>50</v>
      </c>
      <c r="F149" s="18" t="s">
        <v>410</v>
      </c>
      <c r="G149" s="21" t="s">
        <v>190</v>
      </c>
      <c r="H149" s="78" t="s">
        <v>402</v>
      </c>
      <c r="I149" s="78" t="s">
        <v>402</v>
      </c>
      <c r="J149" s="78"/>
      <c r="K149" s="78"/>
    </row>
    <row r="150" spans="1:11" x14ac:dyDescent="0.25">
      <c r="A150" s="15" t="s">
        <v>2282</v>
      </c>
      <c r="B150" s="18" t="s">
        <v>372</v>
      </c>
      <c r="C150" s="148" t="s">
        <v>3824</v>
      </c>
      <c r="D150" s="20" t="s">
        <v>414</v>
      </c>
      <c r="E150" s="20">
        <v>110</v>
      </c>
      <c r="F150" s="18" t="s">
        <v>405</v>
      </c>
      <c r="G150" s="21" t="s">
        <v>198</v>
      </c>
      <c r="H150" s="78" t="s">
        <v>402</v>
      </c>
      <c r="I150" s="78" t="s">
        <v>402</v>
      </c>
      <c r="J150" s="78"/>
      <c r="K150" s="78"/>
    </row>
    <row r="151" spans="1:11" x14ac:dyDescent="0.25">
      <c r="A151" s="15" t="s">
        <v>2658</v>
      </c>
      <c r="B151" s="18" t="s">
        <v>372</v>
      </c>
      <c r="C151" s="148" t="s">
        <v>3826</v>
      </c>
      <c r="D151" s="20" t="s">
        <v>414</v>
      </c>
      <c r="E151" s="20">
        <v>40</v>
      </c>
      <c r="F151" s="18" t="s">
        <v>410</v>
      </c>
      <c r="G151" s="21" t="s">
        <v>190</v>
      </c>
      <c r="H151" s="78" t="s">
        <v>402</v>
      </c>
      <c r="I151" s="78" t="s">
        <v>402</v>
      </c>
      <c r="J151" s="78"/>
      <c r="K151" s="78"/>
    </row>
    <row r="152" spans="1:11" x14ac:dyDescent="0.25">
      <c r="A152" s="15" t="s">
        <v>2660</v>
      </c>
      <c r="B152" s="18" t="s">
        <v>372</v>
      </c>
      <c r="C152" s="148" t="s">
        <v>3828</v>
      </c>
      <c r="D152" s="20" t="s">
        <v>414</v>
      </c>
      <c r="E152" s="20">
        <v>60</v>
      </c>
      <c r="F152" s="18" t="s">
        <v>410</v>
      </c>
      <c r="G152" s="21" t="s">
        <v>190</v>
      </c>
      <c r="H152" s="78" t="s">
        <v>402</v>
      </c>
      <c r="I152" s="78" t="s">
        <v>402</v>
      </c>
      <c r="J152" s="78"/>
      <c r="K152" s="78"/>
    </row>
    <row r="153" spans="1:11" x14ac:dyDescent="0.25">
      <c r="A153" s="15" t="s">
        <v>3972</v>
      </c>
      <c r="B153" s="18" t="s">
        <v>372</v>
      </c>
      <c r="C153" s="148" t="s">
        <v>3830</v>
      </c>
      <c r="D153" s="20" t="s">
        <v>414</v>
      </c>
      <c r="E153" s="20">
        <v>70</v>
      </c>
      <c r="F153" s="18" t="s">
        <v>410</v>
      </c>
      <c r="G153" s="21" t="s">
        <v>190</v>
      </c>
      <c r="H153" s="78" t="s">
        <v>402</v>
      </c>
      <c r="I153" s="78" t="s">
        <v>402</v>
      </c>
      <c r="J153" s="78"/>
      <c r="K153" s="78"/>
    </row>
    <row r="154" spans="1:11" x14ac:dyDescent="0.25">
      <c r="A154" s="15" t="s">
        <v>3973</v>
      </c>
      <c r="B154" s="18" t="s">
        <v>372</v>
      </c>
      <c r="C154" s="148" t="s">
        <v>3831</v>
      </c>
      <c r="D154" s="20" t="s">
        <v>414</v>
      </c>
      <c r="E154" s="20">
        <v>120</v>
      </c>
      <c r="F154" s="18" t="s">
        <v>405</v>
      </c>
      <c r="G154" s="21" t="s">
        <v>198</v>
      </c>
      <c r="H154" s="78" t="s">
        <v>402</v>
      </c>
      <c r="I154" s="78" t="s">
        <v>402</v>
      </c>
      <c r="J154" s="78"/>
      <c r="K154" s="78"/>
    </row>
    <row r="155" spans="1:11" x14ac:dyDescent="0.25">
      <c r="A155" s="15" t="s">
        <v>3825</v>
      </c>
      <c r="B155" s="18" t="s">
        <v>372</v>
      </c>
      <c r="C155" s="148" t="s">
        <v>3833</v>
      </c>
      <c r="D155" s="20" t="s">
        <v>414</v>
      </c>
      <c r="E155" s="20">
        <v>60</v>
      </c>
      <c r="F155" s="18" t="s">
        <v>410</v>
      </c>
      <c r="G155" s="21" t="s">
        <v>190</v>
      </c>
      <c r="H155" s="78" t="s">
        <v>402</v>
      </c>
      <c r="I155" s="78" t="s">
        <v>402</v>
      </c>
      <c r="J155" s="78"/>
      <c r="K155" s="78"/>
    </row>
    <row r="156" spans="1:11" x14ac:dyDescent="0.25">
      <c r="A156" s="15" t="s">
        <v>3827</v>
      </c>
      <c r="B156" s="18" t="s">
        <v>372</v>
      </c>
      <c r="C156" s="148" t="s">
        <v>3835</v>
      </c>
      <c r="D156" s="20" t="s">
        <v>414</v>
      </c>
      <c r="E156" s="20">
        <v>80</v>
      </c>
      <c r="F156" s="18" t="s">
        <v>405</v>
      </c>
      <c r="G156" s="21" t="s">
        <v>194</v>
      </c>
      <c r="H156" s="78" t="s">
        <v>402</v>
      </c>
      <c r="I156" s="78" t="s">
        <v>402</v>
      </c>
      <c r="J156" s="78"/>
      <c r="K156" s="78"/>
    </row>
    <row r="157" spans="1:11" x14ac:dyDescent="0.25">
      <c r="A157" s="15" t="s">
        <v>3803</v>
      </c>
      <c r="B157" s="18" t="s">
        <v>372</v>
      </c>
      <c r="C157" s="148" t="s">
        <v>3837</v>
      </c>
      <c r="D157" s="20" t="s">
        <v>414</v>
      </c>
      <c r="E157" s="20">
        <v>160</v>
      </c>
      <c r="F157" s="18" t="s">
        <v>401</v>
      </c>
      <c r="G157" s="21" t="s">
        <v>202</v>
      </c>
      <c r="H157" s="78" t="s">
        <v>402</v>
      </c>
      <c r="I157" s="78" t="s">
        <v>402</v>
      </c>
      <c r="J157" s="78"/>
      <c r="K157" s="78"/>
    </row>
    <row r="158" spans="1:11" x14ac:dyDescent="0.25">
      <c r="A158" s="15" t="s">
        <v>4019</v>
      </c>
      <c r="B158" s="18" t="s">
        <v>372</v>
      </c>
      <c r="C158" s="148" t="s">
        <v>3839</v>
      </c>
      <c r="D158" s="20" t="s">
        <v>490</v>
      </c>
      <c r="E158" s="20"/>
      <c r="F158" s="20" t="s">
        <v>1562</v>
      </c>
      <c r="G158" s="21" t="s">
        <v>194</v>
      </c>
      <c r="H158" s="78" t="s">
        <v>402</v>
      </c>
      <c r="I158" s="78" t="s">
        <v>402</v>
      </c>
      <c r="J158" s="78"/>
      <c r="K158" s="78"/>
    </row>
    <row r="159" spans="1:11" x14ac:dyDescent="0.25">
      <c r="A159" s="15" t="s">
        <v>4020</v>
      </c>
      <c r="B159" s="18" t="s">
        <v>372</v>
      </c>
      <c r="C159" s="148" t="s">
        <v>3841</v>
      </c>
      <c r="D159" s="20" t="s">
        <v>490</v>
      </c>
      <c r="E159" s="20"/>
      <c r="F159" s="20" t="s">
        <v>1562</v>
      </c>
      <c r="G159" s="21" t="s">
        <v>194</v>
      </c>
      <c r="H159" s="78" t="s">
        <v>402</v>
      </c>
      <c r="I159" s="78" t="s">
        <v>402</v>
      </c>
      <c r="J159" s="78"/>
      <c r="K159" s="78"/>
    </row>
    <row r="160" spans="1:11" x14ac:dyDescent="0.25">
      <c r="A160" s="15" t="s">
        <v>4021</v>
      </c>
      <c r="B160" s="18" t="s">
        <v>372</v>
      </c>
      <c r="C160" s="148" t="s">
        <v>3842</v>
      </c>
      <c r="D160" s="20" t="s">
        <v>490</v>
      </c>
      <c r="E160" s="20"/>
      <c r="F160" s="20" t="s">
        <v>1085</v>
      </c>
      <c r="G160" s="21" t="s">
        <v>194</v>
      </c>
      <c r="H160" s="78" t="s">
        <v>402</v>
      </c>
      <c r="I160" s="78" t="s">
        <v>402</v>
      </c>
      <c r="J160" s="78"/>
      <c r="K160" s="78"/>
    </row>
    <row r="161" spans="1:11" x14ac:dyDescent="0.25">
      <c r="A161" s="15" t="s">
        <v>4022</v>
      </c>
      <c r="B161" s="18" t="s">
        <v>372</v>
      </c>
      <c r="C161" s="148" t="s">
        <v>3843</v>
      </c>
      <c r="D161" s="20" t="s">
        <v>490</v>
      </c>
      <c r="E161" s="20"/>
      <c r="F161" s="20" t="s">
        <v>1562</v>
      </c>
      <c r="G161" s="21" t="s">
        <v>194</v>
      </c>
      <c r="H161" s="78" t="s">
        <v>402</v>
      </c>
      <c r="I161" s="78" t="s">
        <v>402</v>
      </c>
      <c r="J161" s="78"/>
      <c r="K161" s="78"/>
    </row>
    <row r="162" spans="1:11" x14ac:dyDescent="0.25">
      <c r="A162" s="15" t="s">
        <v>4023</v>
      </c>
      <c r="B162" s="18" t="s">
        <v>372</v>
      </c>
      <c r="C162" s="148" t="s">
        <v>3844</v>
      </c>
      <c r="D162" s="20" t="s">
        <v>490</v>
      </c>
      <c r="E162" s="20"/>
      <c r="F162" s="20" t="s">
        <v>1562</v>
      </c>
      <c r="G162" s="21" t="s">
        <v>194</v>
      </c>
      <c r="H162" s="78" t="s">
        <v>402</v>
      </c>
      <c r="I162" s="78" t="s">
        <v>402</v>
      </c>
      <c r="J162" s="78"/>
      <c r="K162" s="78"/>
    </row>
    <row r="163" spans="1:11" x14ac:dyDescent="0.25">
      <c r="A163" s="15" t="s">
        <v>4024</v>
      </c>
      <c r="B163" s="18" t="s">
        <v>372</v>
      </c>
      <c r="C163" s="148" t="s">
        <v>3845</v>
      </c>
      <c r="D163" s="20" t="s">
        <v>490</v>
      </c>
      <c r="E163" s="20"/>
      <c r="F163" s="20" t="s">
        <v>493</v>
      </c>
      <c r="G163" s="21" t="s">
        <v>194</v>
      </c>
      <c r="H163" s="78" t="s">
        <v>402</v>
      </c>
      <c r="I163" s="78" t="s">
        <v>402</v>
      </c>
      <c r="J163" s="78"/>
      <c r="K163" s="78"/>
    </row>
    <row r="164" spans="1:11" x14ac:dyDescent="0.25">
      <c r="A164" s="15" t="s">
        <v>4025</v>
      </c>
      <c r="B164" s="18" t="s">
        <v>372</v>
      </c>
      <c r="C164" s="148" t="s">
        <v>3847</v>
      </c>
      <c r="D164" s="20" t="s">
        <v>490</v>
      </c>
      <c r="E164" s="20"/>
      <c r="F164" s="20" t="s">
        <v>1085</v>
      </c>
      <c r="G164" s="21" t="s">
        <v>194</v>
      </c>
      <c r="H164" s="78" t="s">
        <v>402</v>
      </c>
      <c r="I164" s="78" t="s">
        <v>402</v>
      </c>
      <c r="J164" s="78"/>
      <c r="K164" s="78"/>
    </row>
    <row r="165" spans="1:11" x14ac:dyDescent="0.25">
      <c r="A165" s="15" t="s">
        <v>4026</v>
      </c>
      <c r="B165" s="18" t="s">
        <v>372</v>
      </c>
      <c r="C165" s="148" t="s">
        <v>3848</v>
      </c>
      <c r="D165" s="20" t="s">
        <v>490</v>
      </c>
      <c r="E165" s="20"/>
      <c r="F165" s="20" t="s">
        <v>1562</v>
      </c>
      <c r="G165" s="21" t="s">
        <v>194</v>
      </c>
      <c r="H165" s="78" t="s">
        <v>402</v>
      </c>
      <c r="I165" s="78" t="s">
        <v>402</v>
      </c>
      <c r="J165" s="78"/>
      <c r="K165" s="78"/>
    </row>
    <row r="166" spans="1:11" x14ac:dyDescent="0.25">
      <c r="A166" s="15" t="s">
        <v>4027</v>
      </c>
      <c r="B166" s="18" t="s">
        <v>372</v>
      </c>
      <c r="C166" s="148" t="s">
        <v>3850</v>
      </c>
      <c r="D166" s="20" t="s">
        <v>490</v>
      </c>
      <c r="E166" s="20"/>
      <c r="F166" s="20" t="s">
        <v>1085</v>
      </c>
      <c r="G166" s="21" t="s">
        <v>194</v>
      </c>
      <c r="H166" s="78" t="s">
        <v>402</v>
      </c>
      <c r="I166" s="78" t="s">
        <v>402</v>
      </c>
      <c r="J166" s="78"/>
      <c r="K166" s="78"/>
    </row>
    <row r="167" spans="1:11" x14ac:dyDescent="0.25">
      <c r="A167" s="15" t="s">
        <v>4028</v>
      </c>
      <c r="B167" s="18" t="s">
        <v>372</v>
      </c>
      <c r="C167" s="148" t="s">
        <v>3851</v>
      </c>
      <c r="D167" s="20" t="s">
        <v>490</v>
      </c>
      <c r="E167" s="20"/>
      <c r="F167" s="20" t="s">
        <v>1085</v>
      </c>
      <c r="G167" s="21" t="s">
        <v>194</v>
      </c>
      <c r="H167" s="78" t="s">
        <v>402</v>
      </c>
      <c r="I167" s="78" t="s">
        <v>402</v>
      </c>
      <c r="J167" s="78"/>
      <c r="K167" s="78"/>
    </row>
    <row r="168" spans="1:11" x14ac:dyDescent="0.25">
      <c r="A168" s="15" t="s">
        <v>4029</v>
      </c>
      <c r="B168" s="18" t="s">
        <v>372</v>
      </c>
      <c r="C168" s="148" t="s">
        <v>3852</v>
      </c>
      <c r="D168" s="20" t="s">
        <v>490</v>
      </c>
      <c r="E168" s="20"/>
      <c r="F168" s="20" t="s">
        <v>1562</v>
      </c>
      <c r="G168" s="21" t="s">
        <v>194</v>
      </c>
      <c r="H168" s="78" t="s">
        <v>402</v>
      </c>
      <c r="I168" s="78" t="s">
        <v>402</v>
      </c>
      <c r="J168" s="78"/>
      <c r="K168" s="78"/>
    </row>
    <row r="169" spans="1:11" x14ac:dyDescent="0.25">
      <c r="A169" s="15" t="s">
        <v>4030</v>
      </c>
      <c r="B169" s="18" t="s">
        <v>372</v>
      </c>
      <c r="C169" s="148" t="s">
        <v>3853</v>
      </c>
      <c r="D169" s="20" t="s">
        <v>490</v>
      </c>
      <c r="E169" s="20"/>
      <c r="F169" s="20" t="s">
        <v>1085</v>
      </c>
      <c r="G169" s="21" t="s">
        <v>194</v>
      </c>
      <c r="H169" s="78" t="s">
        <v>402</v>
      </c>
      <c r="I169" s="78" t="s">
        <v>402</v>
      </c>
      <c r="J169" s="78"/>
      <c r="K169" s="78"/>
    </row>
    <row r="170" spans="1:11" x14ac:dyDescent="0.25">
      <c r="A170" s="15" t="s">
        <v>4031</v>
      </c>
      <c r="B170" s="18" t="s">
        <v>372</v>
      </c>
      <c r="C170" s="148" t="s">
        <v>3855</v>
      </c>
      <c r="D170" s="20" t="s">
        <v>490</v>
      </c>
      <c r="E170" s="20"/>
      <c r="F170" s="20" t="s">
        <v>493</v>
      </c>
      <c r="G170" s="21" t="s">
        <v>194</v>
      </c>
      <c r="H170" s="78" t="s">
        <v>402</v>
      </c>
      <c r="I170" s="78" t="s">
        <v>402</v>
      </c>
      <c r="J170" s="78"/>
      <c r="K170" s="78"/>
    </row>
    <row r="171" spans="1:11" x14ac:dyDescent="0.25">
      <c r="A171" s="15" t="s">
        <v>4032</v>
      </c>
      <c r="B171" s="18" t="s">
        <v>372</v>
      </c>
      <c r="C171" s="148" t="s">
        <v>3857</v>
      </c>
      <c r="D171" s="20" t="s">
        <v>490</v>
      </c>
      <c r="E171" s="20"/>
      <c r="F171" s="20" t="s">
        <v>493</v>
      </c>
      <c r="G171" s="21" t="s">
        <v>194</v>
      </c>
      <c r="H171" s="78" t="s">
        <v>402</v>
      </c>
      <c r="I171" s="78" t="s">
        <v>402</v>
      </c>
      <c r="J171" s="78"/>
      <c r="K171" s="78"/>
    </row>
    <row r="172" spans="1:11" x14ac:dyDescent="0.25">
      <c r="A172" s="15" t="s">
        <v>4033</v>
      </c>
      <c r="B172" s="18" t="s">
        <v>372</v>
      </c>
      <c r="C172" s="148" t="s">
        <v>3859</v>
      </c>
      <c r="D172" s="20" t="s">
        <v>490</v>
      </c>
      <c r="E172" s="20"/>
      <c r="F172" s="20" t="s">
        <v>1562</v>
      </c>
      <c r="G172" s="21" t="s">
        <v>194</v>
      </c>
      <c r="H172" s="78" t="s">
        <v>402</v>
      </c>
      <c r="I172" s="78" t="s">
        <v>402</v>
      </c>
      <c r="J172" s="78"/>
      <c r="K172" s="78"/>
    </row>
    <row r="173" spans="1:11" x14ac:dyDescent="0.25">
      <c r="A173" s="15" t="s">
        <v>4034</v>
      </c>
      <c r="B173" s="18" t="s">
        <v>372</v>
      </c>
      <c r="C173" s="148" t="s">
        <v>3860</v>
      </c>
      <c r="D173" s="20" t="s">
        <v>490</v>
      </c>
      <c r="E173" s="20"/>
      <c r="F173" s="20" t="s">
        <v>1562</v>
      </c>
      <c r="G173" s="21" t="s">
        <v>194</v>
      </c>
      <c r="H173" s="78" t="s">
        <v>402</v>
      </c>
      <c r="I173" s="78" t="s">
        <v>402</v>
      </c>
      <c r="J173" s="78"/>
      <c r="K173" s="78"/>
    </row>
    <row r="174" spans="1:11" x14ac:dyDescent="0.25">
      <c r="A174" s="15" t="s">
        <v>4035</v>
      </c>
      <c r="B174" s="18" t="s">
        <v>372</v>
      </c>
      <c r="C174" s="148" t="s">
        <v>3862</v>
      </c>
      <c r="D174" s="20" t="s">
        <v>490</v>
      </c>
      <c r="E174" s="20"/>
      <c r="F174" s="20" t="s">
        <v>1562</v>
      </c>
      <c r="G174" s="21" t="s">
        <v>194</v>
      </c>
      <c r="H174" s="78" t="s">
        <v>402</v>
      </c>
      <c r="I174" s="78" t="s">
        <v>402</v>
      </c>
      <c r="J174" s="78"/>
      <c r="K174" s="78"/>
    </row>
    <row r="175" spans="1:11" x14ac:dyDescent="0.25">
      <c r="A175" s="15" t="s">
        <v>4036</v>
      </c>
      <c r="B175" s="18" t="s">
        <v>372</v>
      </c>
      <c r="C175" s="148" t="s">
        <v>3863</v>
      </c>
      <c r="D175" s="20" t="s">
        <v>427</v>
      </c>
      <c r="E175" s="20"/>
      <c r="F175" s="20" t="s">
        <v>428</v>
      </c>
      <c r="G175" s="21" t="s">
        <v>194</v>
      </c>
      <c r="H175" s="78" t="s">
        <v>402</v>
      </c>
      <c r="I175" s="78" t="s">
        <v>402</v>
      </c>
      <c r="J175" s="78"/>
      <c r="K175" s="78"/>
    </row>
    <row r="176" spans="1:11" x14ac:dyDescent="0.25">
      <c r="A176" s="15" t="s">
        <v>4037</v>
      </c>
      <c r="B176" s="18" t="s">
        <v>372</v>
      </c>
      <c r="C176" s="148" t="s">
        <v>3864</v>
      </c>
      <c r="D176" s="20" t="s">
        <v>427</v>
      </c>
      <c r="E176" s="20"/>
      <c r="F176" s="20" t="s">
        <v>428</v>
      </c>
      <c r="G176" s="21" t="s">
        <v>194</v>
      </c>
      <c r="H176" s="78" t="s">
        <v>402</v>
      </c>
      <c r="I176" s="78" t="s">
        <v>402</v>
      </c>
      <c r="J176" s="78"/>
      <c r="K176" s="78"/>
    </row>
    <row r="177" spans="1:11" x14ac:dyDescent="0.25">
      <c r="A177" s="15" t="s">
        <v>4038</v>
      </c>
      <c r="B177" s="18" t="s">
        <v>372</v>
      </c>
      <c r="C177" s="148" t="s">
        <v>3865</v>
      </c>
      <c r="D177" s="20" t="s">
        <v>427</v>
      </c>
      <c r="E177" s="20"/>
      <c r="F177" s="20" t="s">
        <v>428</v>
      </c>
      <c r="G177" s="21" t="s">
        <v>194</v>
      </c>
      <c r="H177" s="78" t="s">
        <v>402</v>
      </c>
      <c r="I177" s="78" t="s">
        <v>402</v>
      </c>
      <c r="J177" s="78"/>
      <c r="K177" s="78"/>
    </row>
    <row r="178" spans="1:11" x14ac:dyDescent="0.25">
      <c r="A178" s="15" t="s">
        <v>3993</v>
      </c>
      <c r="B178" s="18" t="s">
        <v>372</v>
      </c>
      <c r="C178" s="148" t="s">
        <v>3866</v>
      </c>
      <c r="D178" s="20" t="s">
        <v>407</v>
      </c>
      <c r="E178" s="20">
        <v>190</v>
      </c>
      <c r="F178" s="20" t="s">
        <v>410</v>
      </c>
      <c r="G178" s="21" t="s">
        <v>274</v>
      </c>
      <c r="H178" s="78" t="s">
        <v>402</v>
      </c>
      <c r="I178" s="78" t="s">
        <v>402</v>
      </c>
      <c r="J178" s="78"/>
      <c r="K178" s="78" t="s">
        <v>402</v>
      </c>
    </row>
    <row r="179" spans="1:11" x14ac:dyDescent="0.25">
      <c r="A179" s="15" t="s">
        <v>3997</v>
      </c>
      <c r="B179" s="18" t="s">
        <v>372</v>
      </c>
      <c r="C179" s="148" t="s">
        <v>3868</v>
      </c>
      <c r="D179" s="20" t="s">
        <v>425</v>
      </c>
      <c r="E179" s="20">
        <v>210</v>
      </c>
      <c r="F179" s="20" t="s">
        <v>410</v>
      </c>
      <c r="G179" s="21" t="s">
        <v>274</v>
      </c>
      <c r="H179" s="78" t="s">
        <v>402</v>
      </c>
      <c r="I179" s="78" t="s">
        <v>402</v>
      </c>
      <c r="J179" s="78"/>
      <c r="K179" s="78" t="s">
        <v>402</v>
      </c>
    </row>
    <row r="180" spans="1:11" x14ac:dyDescent="0.25">
      <c r="A180" s="15" t="s">
        <v>3998</v>
      </c>
      <c r="B180" s="18" t="s">
        <v>372</v>
      </c>
      <c r="C180" s="148" t="s">
        <v>3869</v>
      </c>
      <c r="D180" s="20" t="s">
        <v>425</v>
      </c>
      <c r="E180" s="20">
        <v>210</v>
      </c>
      <c r="F180" s="20" t="s">
        <v>410</v>
      </c>
      <c r="G180" s="21" t="s">
        <v>274</v>
      </c>
      <c r="H180" s="78" t="s">
        <v>402</v>
      </c>
      <c r="I180" s="78" t="s">
        <v>402</v>
      </c>
      <c r="J180" s="78"/>
      <c r="K180" s="78" t="s">
        <v>402</v>
      </c>
    </row>
    <row r="181" spans="1:11" x14ac:dyDescent="0.25">
      <c r="A181" s="15" t="s">
        <v>4002</v>
      </c>
      <c r="B181" s="18" t="s">
        <v>372</v>
      </c>
      <c r="C181" s="148" t="s">
        <v>3870</v>
      </c>
      <c r="D181" s="20" t="s">
        <v>400</v>
      </c>
      <c r="E181" s="20">
        <v>210</v>
      </c>
      <c r="F181" s="20" t="s">
        <v>410</v>
      </c>
      <c r="G181" s="21" t="s">
        <v>274</v>
      </c>
      <c r="H181" s="78" t="s">
        <v>402</v>
      </c>
      <c r="I181" s="78" t="s">
        <v>402</v>
      </c>
      <c r="J181" s="78"/>
      <c r="K181" s="78" t="s">
        <v>402</v>
      </c>
    </row>
    <row r="182" spans="1:11" x14ac:dyDescent="0.25">
      <c r="A182" s="15" t="s">
        <v>4006</v>
      </c>
      <c r="B182" s="18" t="s">
        <v>372</v>
      </c>
      <c r="C182" s="148" t="s">
        <v>3872</v>
      </c>
      <c r="D182" s="20" t="s">
        <v>431</v>
      </c>
      <c r="E182" s="20">
        <v>230</v>
      </c>
      <c r="F182" s="20" t="s">
        <v>410</v>
      </c>
      <c r="G182" s="21" t="s">
        <v>274</v>
      </c>
      <c r="H182" s="78" t="s">
        <v>402</v>
      </c>
      <c r="I182" s="78" t="s">
        <v>402</v>
      </c>
      <c r="J182" s="78"/>
      <c r="K182" s="78" t="s">
        <v>402</v>
      </c>
    </row>
    <row r="183" spans="1:11" x14ac:dyDescent="0.25">
      <c r="A183" s="15" t="s">
        <v>4009</v>
      </c>
      <c r="B183" s="18" t="s">
        <v>372</v>
      </c>
      <c r="C183" s="148" t="s">
        <v>3873</v>
      </c>
      <c r="D183" s="20" t="s">
        <v>435</v>
      </c>
      <c r="E183" s="20">
        <v>180</v>
      </c>
      <c r="F183" s="20" t="s">
        <v>410</v>
      </c>
      <c r="G183" s="21" t="s">
        <v>274</v>
      </c>
      <c r="H183" s="78" t="s">
        <v>402</v>
      </c>
      <c r="I183" s="78" t="s">
        <v>402</v>
      </c>
      <c r="J183" s="78"/>
      <c r="K183" s="78" t="s">
        <v>402</v>
      </c>
    </row>
    <row r="184" spans="1:11" x14ac:dyDescent="0.25">
      <c r="A184" s="15" t="s">
        <v>4014</v>
      </c>
      <c r="B184" s="18" t="s">
        <v>372</v>
      </c>
      <c r="C184" s="148" t="s">
        <v>3874</v>
      </c>
      <c r="D184" s="20" t="s">
        <v>419</v>
      </c>
      <c r="E184" s="20">
        <v>210</v>
      </c>
      <c r="F184" s="20" t="s">
        <v>410</v>
      </c>
      <c r="G184" s="21" t="s">
        <v>274</v>
      </c>
      <c r="H184" s="78" t="s">
        <v>402</v>
      </c>
      <c r="I184" s="78" t="s">
        <v>402</v>
      </c>
      <c r="J184" s="78"/>
      <c r="K184" s="78" t="s">
        <v>402</v>
      </c>
    </row>
    <row r="185" spans="1:11" x14ac:dyDescent="0.25">
      <c r="A185" s="15" t="s">
        <v>4016</v>
      </c>
      <c r="B185" s="18" t="s">
        <v>372</v>
      </c>
      <c r="C185" s="148" t="s">
        <v>3876</v>
      </c>
      <c r="D185" s="20" t="s">
        <v>419</v>
      </c>
      <c r="E185" s="20">
        <v>200</v>
      </c>
      <c r="F185" s="20" t="s">
        <v>410</v>
      </c>
      <c r="G185" s="21" t="s">
        <v>274</v>
      </c>
      <c r="H185" s="78" t="s">
        <v>402</v>
      </c>
      <c r="I185" s="78" t="s">
        <v>402</v>
      </c>
      <c r="J185" s="78"/>
      <c r="K185" s="78" t="s">
        <v>402</v>
      </c>
    </row>
    <row r="186" spans="1:11" x14ac:dyDescent="0.25">
      <c r="A186" s="15" t="s">
        <v>4017</v>
      </c>
      <c r="B186" s="18" t="s">
        <v>372</v>
      </c>
      <c r="C186" s="148" t="s">
        <v>3878</v>
      </c>
      <c r="D186" s="20" t="s">
        <v>414</v>
      </c>
      <c r="E186" s="20">
        <v>220</v>
      </c>
      <c r="F186" s="20" t="s">
        <v>410</v>
      </c>
      <c r="G186" s="21" t="s">
        <v>274</v>
      </c>
      <c r="H186" s="78" t="s">
        <v>402</v>
      </c>
      <c r="I186" s="78" t="s">
        <v>402</v>
      </c>
      <c r="J186" s="78"/>
      <c r="K186" s="78" t="s">
        <v>402</v>
      </c>
    </row>
    <row r="187" spans="1:11" x14ac:dyDescent="0.25">
      <c r="A187" s="15" t="s">
        <v>4025</v>
      </c>
      <c r="B187" s="18" t="s">
        <v>372</v>
      </c>
      <c r="C187" s="148" t="s">
        <v>3880</v>
      </c>
      <c r="D187" s="20" t="s">
        <v>490</v>
      </c>
      <c r="E187" s="20"/>
      <c r="F187" s="20" t="s">
        <v>1085</v>
      </c>
      <c r="G187" s="21" t="s">
        <v>274</v>
      </c>
      <c r="H187" s="78" t="s">
        <v>402</v>
      </c>
      <c r="I187" s="78" t="s">
        <v>402</v>
      </c>
      <c r="J187" s="78"/>
      <c r="K187" s="78" t="s">
        <v>402</v>
      </c>
    </row>
    <row r="188" spans="1:11" x14ac:dyDescent="0.25">
      <c r="A188" s="15" t="s">
        <v>4027</v>
      </c>
      <c r="B188" s="18" t="s">
        <v>372</v>
      </c>
      <c r="C188" s="148" t="s">
        <v>3881</v>
      </c>
      <c r="D188" s="20" t="s">
        <v>490</v>
      </c>
      <c r="E188" s="20"/>
      <c r="F188" s="20" t="s">
        <v>1085</v>
      </c>
      <c r="G188" s="21" t="s">
        <v>274</v>
      </c>
      <c r="H188" s="78" t="s">
        <v>402</v>
      </c>
      <c r="I188" s="78" t="s">
        <v>402</v>
      </c>
      <c r="J188" s="78"/>
      <c r="K188" s="78" t="s">
        <v>402</v>
      </c>
    </row>
    <row r="189" spans="1:11" x14ac:dyDescent="0.25">
      <c r="A189" s="15" t="s">
        <v>4028</v>
      </c>
      <c r="B189" s="18" t="s">
        <v>372</v>
      </c>
      <c r="C189" s="148" t="s">
        <v>3882</v>
      </c>
      <c r="D189" s="20" t="s">
        <v>490</v>
      </c>
      <c r="E189" s="20"/>
      <c r="F189" s="20" t="s">
        <v>1085</v>
      </c>
      <c r="G189" s="21" t="s">
        <v>274</v>
      </c>
      <c r="H189" s="78" t="s">
        <v>402</v>
      </c>
      <c r="I189" s="78" t="s">
        <v>402</v>
      </c>
      <c r="J189" s="78"/>
      <c r="K189" s="78" t="s">
        <v>402</v>
      </c>
    </row>
    <row r="190" spans="1:11" x14ac:dyDescent="0.25">
      <c r="A190" s="15" t="s">
        <v>4030</v>
      </c>
      <c r="B190" s="18" t="s">
        <v>372</v>
      </c>
      <c r="C190" s="148" t="s">
        <v>3883</v>
      </c>
      <c r="D190" s="20" t="s">
        <v>490</v>
      </c>
      <c r="E190" s="20"/>
      <c r="F190" s="20" t="s">
        <v>1085</v>
      </c>
      <c r="G190" s="21" t="s">
        <v>274</v>
      </c>
      <c r="H190" s="78" t="s">
        <v>402</v>
      </c>
      <c r="I190" s="78" t="s">
        <v>402</v>
      </c>
      <c r="J190" s="78"/>
      <c r="K190" s="78" t="s">
        <v>402</v>
      </c>
    </row>
    <row r="191" spans="1:11" x14ac:dyDescent="0.25">
      <c r="A191" s="15" t="s">
        <v>3994</v>
      </c>
      <c r="B191" s="18" t="s">
        <v>372</v>
      </c>
      <c r="C191" s="148" t="s">
        <v>3884</v>
      </c>
      <c r="D191" s="20" t="s">
        <v>407</v>
      </c>
      <c r="E191" s="20">
        <v>300</v>
      </c>
      <c r="F191" s="20" t="s">
        <v>3679</v>
      </c>
      <c r="G191" s="21" t="s">
        <v>278</v>
      </c>
      <c r="H191" s="78" t="s">
        <v>402</v>
      </c>
      <c r="I191" s="78" t="s">
        <v>402</v>
      </c>
      <c r="J191" s="78"/>
      <c r="K191" s="78" t="s">
        <v>402</v>
      </c>
    </row>
    <row r="192" spans="1:11" x14ac:dyDescent="0.25">
      <c r="A192" s="15" t="s">
        <v>3999</v>
      </c>
      <c r="B192" s="18" t="s">
        <v>372</v>
      </c>
      <c r="C192" s="148" t="s">
        <v>3885</v>
      </c>
      <c r="D192" s="20" t="s">
        <v>425</v>
      </c>
      <c r="E192" s="20">
        <v>320</v>
      </c>
      <c r="F192" s="20" t="s">
        <v>3679</v>
      </c>
      <c r="G192" s="21" t="s">
        <v>278</v>
      </c>
      <c r="H192" s="78" t="s">
        <v>402</v>
      </c>
      <c r="I192" s="78" t="s">
        <v>402</v>
      </c>
      <c r="J192" s="78"/>
      <c r="K192" s="78" t="s">
        <v>402</v>
      </c>
    </row>
    <row r="193" spans="1:11" x14ac:dyDescent="0.25">
      <c r="A193" s="15" t="s">
        <v>4013</v>
      </c>
      <c r="B193" s="18" t="s">
        <v>372</v>
      </c>
      <c r="C193" s="148" t="s">
        <v>3886</v>
      </c>
      <c r="D193" s="20" t="s">
        <v>435</v>
      </c>
      <c r="E193" s="20">
        <v>340</v>
      </c>
      <c r="F193" s="20" t="s">
        <v>3679</v>
      </c>
      <c r="G193" s="21" t="s">
        <v>278</v>
      </c>
      <c r="H193" s="78" t="s">
        <v>402</v>
      </c>
      <c r="I193" s="78" t="s">
        <v>402</v>
      </c>
      <c r="J193" s="78"/>
      <c r="K193" s="78" t="s">
        <v>402</v>
      </c>
    </row>
    <row r="194" spans="1:11" x14ac:dyDescent="0.25">
      <c r="A194" s="15" t="s">
        <v>4015</v>
      </c>
      <c r="B194" s="18" t="s">
        <v>372</v>
      </c>
      <c r="C194" s="148" t="s">
        <v>3887</v>
      </c>
      <c r="D194" s="20" t="s">
        <v>419</v>
      </c>
      <c r="E194" s="20">
        <v>320</v>
      </c>
      <c r="F194" s="20" t="s">
        <v>3679</v>
      </c>
      <c r="G194" s="21" t="s">
        <v>278</v>
      </c>
      <c r="H194" s="78" t="s">
        <v>402</v>
      </c>
      <c r="I194" s="78" t="s">
        <v>402</v>
      </c>
      <c r="J194" s="78"/>
      <c r="K194" s="78" t="s">
        <v>402</v>
      </c>
    </row>
    <row r="195" spans="1:11" x14ac:dyDescent="0.25">
      <c r="A195" s="15" t="s">
        <v>4018</v>
      </c>
      <c r="B195" s="18" t="s">
        <v>372</v>
      </c>
      <c r="C195" s="148" t="s">
        <v>3888</v>
      </c>
      <c r="D195" s="20" t="s">
        <v>414</v>
      </c>
      <c r="E195" s="20">
        <v>320</v>
      </c>
      <c r="F195" s="20" t="s">
        <v>3679</v>
      </c>
      <c r="G195" s="21" t="s">
        <v>278</v>
      </c>
      <c r="H195" s="78" t="s">
        <v>402</v>
      </c>
      <c r="I195" s="78" t="s">
        <v>402</v>
      </c>
      <c r="J195" s="78"/>
      <c r="K195" s="78" t="s">
        <v>402</v>
      </c>
    </row>
    <row r="196" spans="1:11" x14ac:dyDescent="0.25">
      <c r="A196" s="15" t="s">
        <v>4028</v>
      </c>
      <c r="B196" s="18" t="s">
        <v>372</v>
      </c>
      <c r="C196" s="148" t="s">
        <v>3889</v>
      </c>
      <c r="D196" s="20" t="s">
        <v>490</v>
      </c>
      <c r="E196" s="20"/>
      <c r="F196" s="20" t="s">
        <v>1085</v>
      </c>
      <c r="G196" s="21" t="s">
        <v>278</v>
      </c>
      <c r="H196" s="78" t="s">
        <v>402</v>
      </c>
      <c r="I196" s="78" t="s">
        <v>402</v>
      </c>
      <c r="J196" s="78"/>
      <c r="K196" s="78" t="s">
        <v>402</v>
      </c>
    </row>
    <row r="197" spans="1:11" x14ac:dyDescent="0.25">
      <c r="A197" s="15" t="s">
        <v>4030</v>
      </c>
      <c r="B197" s="18" t="s">
        <v>372</v>
      </c>
      <c r="C197" s="148" t="s">
        <v>3890</v>
      </c>
      <c r="D197" s="20" t="s">
        <v>490</v>
      </c>
      <c r="E197" s="20"/>
      <c r="F197" s="20" t="s">
        <v>1085</v>
      </c>
      <c r="G197" s="21" t="s">
        <v>278</v>
      </c>
      <c r="H197" s="78" t="s">
        <v>402</v>
      </c>
      <c r="I197" s="78" t="s">
        <v>402</v>
      </c>
      <c r="J197" s="78"/>
      <c r="K197" s="78" t="s">
        <v>402</v>
      </c>
    </row>
    <row r="198" spans="1:11" x14ac:dyDescent="0.25">
      <c r="A198" s="15" t="s">
        <v>4039</v>
      </c>
      <c r="B198" s="18" t="s">
        <v>372</v>
      </c>
      <c r="C198" s="148" t="s">
        <v>3891</v>
      </c>
      <c r="D198" s="20" t="s">
        <v>407</v>
      </c>
      <c r="E198" s="20">
        <v>170</v>
      </c>
      <c r="F198" s="20" t="s">
        <v>401</v>
      </c>
      <c r="G198" s="21" t="s">
        <v>278</v>
      </c>
      <c r="H198" s="78" t="s">
        <v>402</v>
      </c>
      <c r="I198" s="78" t="s">
        <v>402</v>
      </c>
      <c r="J198" s="78"/>
      <c r="K198" s="78" t="s">
        <v>402</v>
      </c>
    </row>
    <row r="199" spans="1:11" x14ac:dyDescent="0.25">
      <c r="A199" s="15" t="s">
        <v>3957</v>
      </c>
      <c r="B199" s="18" t="s">
        <v>372</v>
      </c>
      <c r="C199" s="148" t="s">
        <v>3892</v>
      </c>
      <c r="D199" s="20" t="s">
        <v>431</v>
      </c>
      <c r="E199" s="20">
        <v>160</v>
      </c>
      <c r="F199" s="20" t="s">
        <v>401</v>
      </c>
      <c r="G199" s="21" t="s">
        <v>278</v>
      </c>
      <c r="H199" s="78" t="s">
        <v>402</v>
      </c>
      <c r="I199" s="78" t="s">
        <v>402</v>
      </c>
      <c r="J199" s="78"/>
      <c r="K199" s="78" t="s">
        <v>402</v>
      </c>
    </row>
    <row r="200" spans="1:11" x14ac:dyDescent="0.25">
      <c r="A200" s="15" t="s">
        <v>4019</v>
      </c>
      <c r="B200" s="18" t="s">
        <v>372</v>
      </c>
      <c r="C200" s="148" t="s">
        <v>3893</v>
      </c>
      <c r="D200" s="20" t="s">
        <v>490</v>
      </c>
      <c r="E200" s="20"/>
      <c r="F200" s="20" t="s">
        <v>1562</v>
      </c>
      <c r="G200" s="21" t="s">
        <v>278</v>
      </c>
      <c r="H200" s="78" t="s">
        <v>402</v>
      </c>
      <c r="I200" s="78" t="s">
        <v>402</v>
      </c>
      <c r="J200" s="78"/>
      <c r="K200" s="78" t="s">
        <v>402</v>
      </c>
    </row>
    <row r="201" spans="1:11" x14ac:dyDescent="0.25">
      <c r="A201" s="15" t="s">
        <v>4034</v>
      </c>
      <c r="B201" s="18" t="s">
        <v>372</v>
      </c>
      <c r="C201" s="148" t="s">
        <v>3894</v>
      </c>
      <c r="D201" s="20" t="s">
        <v>490</v>
      </c>
      <c r="E201" s="20"/>
      <c r="F201" s="20" t="s">
        <v>1562</v>
      </c>
      <c r="G201" s="21" t="s">
        <v>278</v>
      </c>
      <c r="H201" s="78" t="s">
        <v>402</v>
      </c>
      <c r="I201" s="78" t="s">
        <v>402</v>
      </c>
      <c r="J201" s="78"/>
      <c r="K201" s="78" t="s">
        <v>402</v>
      </c>
    </row>
    <row r="202" spans="1:11" x14ac:dyDescent="0.25">
      <c r="A202" s="15" t="s">
        <v>3989</v>
      </c>
      <c r="B202" s="18" t="s">
        <v>372</v>
      </c>
      <c r="C202" s="148" t="s">
        <v>3895</v>
      </c>
      <c r="D202" s="20" t="s">
        <v>427</v>
      </c>
      <c r="E202" s="20"/>
      <c r="F202" s="20" t="s">
        <v>428</v>
      </c>
      <c r="G202" s="21" t="s">
        <v>278</v>
      </c>
      <c r="H202" s="78" t="s">
        <v>402</v>
      </c>
      <c r="I202" s="78" t="s">
        <v>402</v>
      </c>
      <c r="J202" s="78"/>
      <c r="K202" s="78" t="s">
        <v>402</v>
      </c>
    </row>
  </sheetData>
  <sheetProtection selectLockedCells="1" selectUnlockedCells="1"/>
  <mergeCells count="1">
    <mergeCell ref="Z1:AH1"/>
  </mergeCells>
  <conditionalFormatting sqref="H2:K202">
    <cfRule type="cellIs" dxfId="426" priority="1" stopIfTrue="1" operator="equal">
      <formula>"-"</formula>
    </cfRule>
    <cfRule type="cellIs" dxfId="425" priority="2" stopIfTrue="1" operator="equal">
      <formula>"x"</formula>
    </cfRule>
  </conditionalFormatting>
  <hyperlinks>
    <hyperlink ref="L1" location="'Expansion set Check List'!A1" display="Home" xr:uid="{00000000-0004-0000-6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ignoredErrors>
    <ignoredError sqref="C2:C19 C28:C202 C20:C27" numberStoredAsText="1"/>
  </ignoredErrors>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243">
    <tabColor rgb="FF00FF00"/>
  </sheetPr>
  <dimension ref="A1:AH81"/>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19.6640625" customWidth="1"/>
    <col min="2" max="2" width="14.6640625" bestFit="1" customWidth="1"/>
    <col min="3" max="3" width="4" bestFit="1" customWidth="1"/>
    <col min="4" max="4" width="8.6640625" bestFit="1" customWidth="1"/>
    <col min="5" max="5" width="4" bestFit="1" customWidth="1"/>
    <col min="6" max="6" width="9" bestFit="1" customWidth="1"/>
    <col min="7" max="7" width="10.664062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4040</v>
      </c>
      <c r="B2" s="18" t="s">
        <v>4041</v>
      </c>
      <c r="C2" s="148" t="s">
        <v>3611</v>
      </c>
      <c r="D2" s="20" t="s">
        <v>407</v>
      </c>
      <c r="E2" s="128">
        <v>220</v>
      </c>
      <c r="F2" s="18" t="s">
        <v>410</v>
      </c>
      <c r="G2" s="19" t="s">
        <v>214</v>
      </c>
      <c r="H2" s="78" t="s">
        <v>402</v>
      </c>
      <c r="I2" s="78" t="s">
        <v>402</v>
      </c>
      <c r="J2" s="78"/>
      <c r="K2" s="78" t="s">
        <v>402</v>
      </c>
      <c r="M2" s="25">
        <f>COUNTIF(H2:H500,"x")</f>
        <v>0</v>
      </c>
      <c r="N2" s="26">
        <f t="shared" ref="N2:P2" si="0">COUNTIF(I2:I500,"x")</f>
        <v>0</v>
      </c>
      <c r="O2" s="26">
        <f t="shared" si="0"/>
        <v>0</v>
      </c>
      <c r="P2" s="27">
        <f t="shared" si="0"/>
        <v>0</v>
      </c>
      <c r="R2" s="171" t="s">
        <v>100</v>
      </c>
      <c r="S2" s="172"/>
      <c r="T2" s="186">
        <f>SUM(T3:T25)</f>
        <v>0</v>
      </c>
      <c r="U2" s="187"/>
      <c r="V2" s="188" t="s">
        <v>102</v>
      </c>
      <c r="W2" s="172"/>
      <c r="X2" s="173">
        <f>SUM(X3:X25)</f>
        <v>80</v>
      </c>
      <c r="Z2" s="109"/>
      <c r="AA2" s="109"/>
      <c r="AB2" s="109"/>
      <c r="AC2" s="109"/>
      <c r="AD2" s="109"/>
      <c r="AE2" s="109"/>
      <c r="AF2" s="109"/>
      <c r="AG2" s="109"/>
      <c r="AH2" s="109"/>
    </row>
    <row r="3" spans="1:34" x14ac:dyDescent="0.25">
      <c r="A3" s="15" t="s">
        <v>4042</v>
      </c>
      <c r="B3" s="18" t="s">
        <v>4041</v>
      </c>
      <c r="C3" s="148" t="s">
        <v>3612</v>
      </c>
      <c r="D3" s="20" t="s">
        <v>407</v>
      </c>
      <c r="E3" s="20">
        <v>60</v>
      </c>
      <c r="F3" s="18" t="s">
        <v>410</v>
      </c>
      <c r="G3" s="19" t="s">
        <v>190</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21</v>
      </c>
    </row>
    <row r="4" spans="1:34" x14ac:dyDescent="0.25">
      <c r="A4" s="15" t="s">
        <v>4043</v>
      </c>
      <c r="B4" s="18" t="s">
        <v>4041</v>
      </c>
      <c r="C4" s="148" t="s">
        <v>3613</v>
      </c>
      <c r="D4" s="20" t="s">
        <v>407</v>
      </c>
      <c r="E4" s="20">
        <v>80</v>
      </c>
      <c r="F4" s="18" t="s">
        <v>405</v>
      </c>
      <c r="G4" s="19" t="s">
        <v>190</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23</v>
      </c>
    </row>
    <row r="5" spans="1:34" x14ac:dyDescent="0.25">
      <c r="A5" s="15" t="s">
        <v>4044</v>
      </c>
      <c r="B5" s="18" t="s">
        <v>4041</v>
      </c>
      <c r="C5" s="148" t="s">
        <v>3614</v>
      </c>
      <c r="D5" s="20" t="s">
        <v>407</v>
      </c>
      <c r="E5" s="20">
        <v>140</v>
      </c>
      <c r="F5" s="18" t="s">
        <v>401</v>
      </c>
      <c r="G5" s="19" t="s">
        <v>194</v>
      </c>
      <c r="H5" s="78" t="s">
        <v>402</v>
      </c>
      <c r="I5" s="78" t="s">
        <v>402</v>
      </c>
      <c r="J5" s="78"/>
      <c r="K5" s="78"/>
      <c r="R5" s="125" t="s">
        <v>198</v>
      </c>
      <c r="S5" s="261">
        <f t="shared" si="1"/>
        <v>0</v>
      </c>
      <c r="T5" s="170">
        <f t="shared" si="2"/>
        <v>0</v>
      </c>
      <c r="U5" s="179"/>
      <c r="V5" s="125" t="s">
        <v>198</v>
      </c>
      <c r="W5" s="261">
        <f t="shared" si="3"/>
        <v>0</v>
      </c>
      <c r="X5" s="6">
        <f t="shared" si="4"/>
        <v>0</v>
      </c>
    </row>
    <row r="6" spans="1:34" x14ac:dyDescent="0.25">
      <c r="A6" s="15" t="s">
        <v>3913</v>
      </c>
      <c r="B6" s="18" t="s">
        <v>4041</v>
      </c>
      <c r="C6" s="148" t="s">
        <v>3615</v>
      </c>
      <c r="D6" s="20" t="s">
        <v>407</v>
      </c>
      <c r="E6" s="20">
        <v>180</v>
      </c>
      <c r="F6" s="18" t="s">
        <v>410</v>
      </c>
      <c r="G6" s="19" t="s">
        <v>214</v>
      </c>
      <c r="H6" s="78" t="s">
        <v>402</v>
      </c>
      <c r="I6" s="78" t="s">
        <v>402</v>
      </c>
      <c r="J6" s="78"/>
      <c r="K6" s="78" t="s">
        <v>402</v>
      </c>
      <c r="R6" s="125" t="s">
        <v>202</v>
      </c>
      <c r="S6" s="261">
        <f t="shared" si="1"/>
        <v>0</v>
      </c>
      <c r="T6" s="170">
        <f t="shared" si="2"/>
        <v>0</v>
      </c>
      <c r="U6" s="179"/>
      <c r="V6" s="125" t="s">
        <v>202</v>
      </c>
      <c r="W6" s="261">
        <f t="shared" si="3"/>
        <v>0</v>
      </c>
      <c r="X6" s="6">
        <f t="shared" si="4"/>
        <v>10</v>
      </c>
    </row>
    <row r="7" spans="1:34" x14ac:dyDescent="0.25">
      <c r="A7" s="15" t="s">
        <v>4045</v>
      </c>
      <c r="B7" s="18" t="s">
        <v>4041</v>
      </c>
      <c r="C7" s="148" t="s">
        <v>3616</v>
      </c>
      <c r="D7" s="20" t="s">
        <v>425</v>
      </c>
      <c r="E7" s="20">
        <v>60</v>
      </c>
      <c r="F7" s="18" t="s">
        <v>410</v>
      </c>
      <c r="G7" s="19" t="s">
        <v>190</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4046</v>
      </c>
      <c r="B8" s="18" t="s">
        <v>4041</v>
      </c>
      <c r="C8" s="148" t="s">
        <v>3617</v>
      </c>
      <c r="D8" s="20" t="s">
        <v>425</v>
      </c>
      <c r="E8" s="20">
        <v>70</v>
      </c>
      <c r="F8" s="18" t="s">
        <v>410</v>
      </c>
      <c r="G8" s="19" t="s">
        <v>194</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4047</v>
      </c>
      <c r="B9" s="18" t="s">
        <v>4041</v>
      </c>
      <c r="C9" s="148" t="s">
        <v>3618</v>
      </c>
      <c r="D9" s="20" t="s">
        <v>425</v>
      </c>
      <c r="E9" s="20">
        <v>220</v>
      </c>
      <c r="F9" s="18" t="s">
        <v>410</v>
      </c>
      <c r="G9" s="19" t="s">
        <v>214</v>
      </c>
      <c r="H9" s="78" t="s">
        <v>402</v>
      </c>
      <c r="I9" s="78" t="s">
        <v>402</v>
      </c>
      <c r="J9" s="78"/>
      <c r="K9" s="78" t="s">
        <v>402</v>
      </c>
      <c r="R9" s="125" t="s">
        <v>214</v>
      </c>
      <c r="S9" s="261">
        <f t="shared" si="1"/>
        <v>0</v>
      </c>
      <c r="T9" s="170">
        <f t="shared" si="2"/>
        <v>0</v>
      </c>
      <c r="U9" s="179"/>
      <c r="V9" s="125" t="s">
        <v>214</v>
      </c>
      <c r="W9" s="261">
        <f t="shared" si="3"/>
        <v>0</v>
      </c>
      <c r="X9" s="6">
        <f t="shared" si="4"/>
        <v>14</v>
      </c>
    </row>
    <row r="10" spans="1:34" x14ac:dyDescent="0.25">
      <c r="A10" s="15" t="s">
        <v>3661</v>
      </c>
      <c r="B10" s="18" t="s">
        <v>4041</v>
      </c>
      <c r="C10" s="148" t="s">
        <v>3620</v>
      </c>
      <c r="D10" s="20" t="s">
        <v>425</v>
      </c>
      <c r="E10" s="20">
        <v>70</v>
      </c>
      <c r="F10" s="18" t="s">
        <v>410</v>
      </c>
      <c r="G10" s="19"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4048</v>
      </c>
      <c r="B11" s="18" t="s">
        <v>4041</v>
      </c>
      <c r="C11" s="148" t="s">
        <v>3622</v>
      </c>
      <c r="D11" s="20" t="s">
        <v>425</v>
      </c>
      <c r="E11" s="20">
        <v>120</v>
      </c>
      <c r="F11" s="18" t="s">
        <v>405</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4049</v>
      </c>
      <c r="B12" s="18" t="s">
        <v>4041</v>
      </c>
      <c r="C12" s="148" t="s">
        <v>3623</v>
      </c>
      <c r="D12" s="20" t="s">
        <v>404</v>
      </c>
      <c r="E12" s="20">
        <v>60</v>
      </c>
      <c r="F12" s="18" t="s">
        <v>410</v>
      </c>
      <c r="G12" s="19"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4050</v>
      </c>
      <c r="B13" s="18" t="s">
        <v>4041</v>
      </c>
      <c r="C13" s="148" t="s">
        <v>3625</v>
      </c>
      <c r="D13" s="20" t="s">
        <v>404</v>
      </c>
      <c r="E13" s="20">
        <v>110</v>
      </c>
      <c r="F13" s="18" t="s">
        <v>405</v>
      </c>
      <c r="G13" s="19" t="s">
        <v>194</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4051</v>
      </c>
      <c r="B14" s="18" t="s">
        <v>4041</v>
      </c>
      <c r="C14" s="148" t="s">
        <v>3626</v>
      </c>
      <c r="D14" s="20" t="s">
        <v>404</v>
      </c>
      <c r="E14" s="20">
        <v>280</v>
      </c>
      <c r="F14" s="18" t="s">
        <v>410</v>
      </c>
      <c r="G14" s="19" t="s">
        <v>214</v>
      </c>
      <c r="H14" s="78" t="s">
        <v>402</v>
      </c>
      <c r="I14" s="78" t="s">
        <v>402</v>
      </c>
      <c r="J14" s="78"/>
      <c r="K14" s="78" t="s">
        <v>402</v>
      </c>
      <c r="R14" s="125" t="s">
        <v>234</v>
      </c>
      <c r="S14" s="261">
        <f t="shared" si="1"/>
        <v>0</v>
      </c>
      <c r="T14" s="170">
        <f t="shared" si="2"/>
        <v>0</v>
      </c>
      <c r="U14" s="179"/>
      <c r="V14" s="125" t="s">
        <v>234</v>
      </c>
      <c r="W14" s="261">
        <f t="shared" si="3"/>
        <v>0</v>
      </c>
      <c r="X14" s="6">
        <f t="shared" si="4"/>
        <v>0</v>
      </c>
    </row>
    <row r="15" spans="1:34" x14ac:dyDescent="0.25">
      <c r="A15" s="15" t="s">
        <v>4052</v>
      </c>
      <c r="B15" s="18" t="s">
        <v>4041</v>
      </c>
      <c r="C15" s="148" t="s">
        <v>3628</v>
      </c>
      <c r="D15" s="20" t="s">
        <v>404</v>
      </c>
      <c r="E15" s="20">
        <v>210</v>
      </c>
      <c r="F15" s="18" t="s">
        <v>410</v>
      </c>
      <c r="G15" s="19" t="s">
        <v>214</v>
      </c>
      <c r="H15" s="78" t="s">
        <v>402</v>
      </c>
      <c r="I15" s="78" t="s">
        <v>402</v>
      </c>
      <c r="J15" s="78"/>
      <c r="K15" s="78" t="s">
        <v>402</v>
      </c>
      <c r="R15" s="125" t="s">
        <v>238</v>
      </c>
      <c r="S15" s="261">
        <f t="shared" si="1"/>
        <v>0</v>
      </c>
      <c r="T15" s="170">
        <f t="shared" si="2"/>
        <v>0</v>
      </c>
      <c r="U15" s="179"/>
      <c r="V15" s="125" t="s">
        <v>238</v>
      </c>
      <c r="W15" s="261">
        <f t="shared" si="3"/>
        <v>0</v>
      </c>
      <c r="X15" s="6">
        <f t="shared" si="4"/>
        <v>0</v>
      </c>
    </row>
    <row r="16" spans="1:34" x14ac:dyDescent="0.25">
      <c r="A16" s="15" t="s">
        <v>4053</v>
      </c>
      <c r="B16" s="18" t="s">
        <v>4041</v>
      </c>
      <c r="C16" s="148" t="s">
        <v>3629</v>
      </c>
      <c r="D16" s="20" t="s">
        <v>404</v>
      </c>
      <c r="E16" s="20">
        <v>320</v>
      </c>
      <c r="F16" s="18" t="s">
        <v>3679</v>
      </c>
      <c r="G16" s="19" t="s">
        <v>214</v>
      </c>
      <c r="H16" s="78" t="s">
        <v>402</v>
      </c>
      <c r="I16" s="78" t="s">
        <v>402</v>
      </c>
      <c r="J16" s="78"/>
      <c r="K16" s="78" t="s">
        <v>402</v>
      </c>
      <c r="R16" s="125" t="s">
        <v>242</v>
      </c>
      <c r="S16" s="261">
        <f t="shared" si="1"/>
        <v>0</v>
      </c>
      <c r="T16" s="170">
        <f t="shared" si="2"/>
        <v>0</v>
      </c>
      <c r="U16" s="179"/>
      <c r="V16" s="125" t="s">
        <v>242</v>
      </c>
      <c r="W16" s="261">
        <f t="shared" si="3"/>
        <v>0</v>
      </c>
      <c r="X16" s="6">
        <f t="shared" si="4"/>
        <v>0</v>
      </c>
    </row>
    <row r="17" spans="1:24" x14ac:dyDescent="0.25">
      <c r="A17" s="15" t="s">
        <v>4054</v>
      </c>
      <c r="B17" s="18" t="s">
        <v>4041</v>
      </c>
      <c r="C17" s="148" t="s">
        <v>3631</v>
      </c>
      <c r="D17" s="20" t="s">
        <v>421</v>
      </c>
      <c r="E17" s="20">
        <v>210</v>
      </c>
      <c r="F17" s="18" t="s">
        <v>410</v>
      </c>
      <c r="G17" s="19" t="s">
        <v>214</v>
      </c>
      <c r="H17" s="78" t="s">
        <v>402</v>
      </c>
      <c r="I17" s="78" t="s">
        <v>402</v>
      </c>
      <c r="J17" s="78"/>
      <c r="K17" s="78" t="s">
        <v>402</v>
      </c>
      <c r="R17" s="125" t="s">
        <v>246</v>
      </c>
      <c r="S17" s="261">
        <f t="shared" si="1"/>
        <v>0</v>
      </c>
      <c r="T17" s="170">
        <f t="shared" si="2"/>
        <v>0</v>
      </c>
      <c r="U17" s="184"/>
      <c r="V17" s="125" t="s">
        <v>246</v>
      </c>
      <c r="W17" s="261">
        <f t="shared" si="3"/>
        <v>0</v>
      </c>
      <c r="X17" s="6">
        <f t="shared" si="4"/>
        <v>0</v>
      </c>
    </row>
    <row r="18" spans="1:24" x14ac:dyDescent="0.25">
      <c r="A18" s="15" t="s">
        <v>4055</v>
      </c>
      <c r="B18" s="18" t="s">
        <v>4041</v>
      </c>
      <c r="C18" s="148" t="s">
        <v>3632</v>
      </c>
      <c r="D18" s="20" t="s">
        <v>421</v>
      </c>
      <c r="E18" s="20">
        <v>320</v>
      </c>
      <c r="F18" s="18" t="s">
        <v>3679</v>
      </c>
      <c r="G18" s="19" t="s">
        <v>214</v>
      </c>
      <c r="H18" s="78" t="s">
        <v>402</v>
      </c>
      <c r="I18" s="78" t="s">
        <v>402</v>
      </c>
      <c r="J18" s="78"/>
      <c r="K18" s="78" t="s">
        <v>402</v>
      </c>
      <c r="R18" s="125" t="s">
        <v>250</v>
      </c>
      <c r="S18" s="261">
        <f t="shared" si="1"/>
        <v>0</v>
      </c>
      <c r="T18" s="170">
        <f t="shared" si="2"/>
        <v>0</v>
      </c>
      <c r="U18" s="184"/>
      <c r="V18" s="125" t="s">
        <v>250</v>
      </c>
      <c r="W18" s="261">
        <f t="shared" si="3"/>
        <v>0</v>
      </c>
      <c r="X18" s="6">
        <f t="shared" si="4"/>
        <v>0</v>
      </c>
    </row>
    <row r="19" spans="1:24" x14ac:dyDescent="0.25">
      <c r="A19" s="15" t="s">
        <v>4056</v>
      </c>
      <c r="B19" s="18" t="s">
        <v>4041</v>
      </c>
      <c r="C19" s="148" t="s">
        <v>3634</v>
      </c>
      <c r="D19" s="20" t="s">
        <v>421</v>
      </c>
      <c r="E19" s="20">
        <v>60</v>
      </c>
      <c r="F19" s="18" t="s">
        <v>410</v>
      </c>
      <c r="G19" s="19"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4057</v>
      </c>
      <c r="B20" s="18" t="s">
        <v>4041</v>
      </c>
      <c r="C20" s="148" t="s">
        <v>3636</v>
      </c>
      <c r="D20" s="20" t="s">
        <v>421</v>
      </c>
      <c r="E20" s="20">
        <v>90</v>
      </c>
      <c r="F20" s="18" t="s">
        <v>405</v>
      </c>
      <c r="G20" s="19" t="s">
        <v>194</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4058</v>
      </c>
      <c r="B21" s="18" t="s">
        <v>4041</v>
      </c>
      <c r="C21" s="148" t="s">
        <v>3638</v>
      </c>
      <c r="D21" s="20" t="s">
        <v>421</v>
      </c>
      <c r="E21" s="20">
        <v>150</v>
      </c>
      <c r="F21" s="18" t="s">
        <v>401</v>
      </c>
      <c r="G21" s="19" t="s">
        <v>202</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4059</v>
      </c>
      <c r="B22" s="18" t="s">
        <v>4041</v>
      </c>
      <c r="C22" s="148" t="s">
        <v>3640</v>
      </c>
      <c r="D22" s="20" t="s">
        <v>421</v>
      </c>
      <c r="E22" s="20">
        <v>190</v>
      </c>
      <c r="F22" s="18" t="s">
        <v>410</v>
      </c>
      <c r="G22" s="19" t="s">
        <v>214</v>
      </c>
      <c r="H22" s="78" t="s">
        <v>402</v>
      </c>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4060</v>
      </c>
      <c r="B23" s="18" t="s">
        <v>4041</v>
      </c>
      <c r="C23" s="148" t="s">
        <v>3641</v>
      </c>
      <c r="D23" s="20" t="s">
        <v>421</v>
      </c>
      <c r="E23" s="20">
        <v>170</v>
      </c>
      <c r="F23" s="18" t="s">
        <v>410</v>
      </c>
      <c r="G23" s="19" t="s">
        <v>214</v>
      </c>
      <c r="H23" s="78" t="s">
        <v>402</v>
      </c>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4061</v>
      </c>
      <c r="B24" s="18" t="s">
        <v>4041</v>
      </c>
      <c r="C24" s="148" t="s">
        <v>3642</v>
      </c>
      <c r="D24" s="20" t="s">
        <v>421</v>
      </c>
      <c r="E24" s="20">
        <v>310</v>
      </c>
      <c r="F24" s="18" t="s">
        <v>3679</v>
      </c>
      <c r="G24" s="19" t="s">
        <v>214</v>
      </c>
      <c r="H24" s="78" t="s">
        <v>402</v>
      </c>
      <c r="I24" s="78" t="s">
        <v>402</v>
      </c>
      <c r="J24" s="78"/>
      <c r="K24" s="78" t="s">
        <v>402</v>
      </c>
      <c r="R24" s="125" t="s">
        <v>274</v>
      </c>
      <c r="S24" s="261">
        <f t="shared" si="1"/>
        <v>0</v>
      </c>
      <c r="T24" s="170">
        <f t="shared" si="2"/>
        <v>0</v>
      </c>
      <c r="U24" s="179"/>
      <c r="V24" s="125" t="s">
        <v>274</v>
      </c>
      <c r="W24" s="261">
        <f t="shared" si="3"/>
        <v>0</v>
      </c>
      <c r="X24" s="6">
        <f t="shared" si="4"/>
        <v>5</v>
      </c>
    </row>
    <row r="25" spans="1:24" ht="13.8" thickBot="1" x14ac:dyDescent="0.3">
      <c r="A25" s="15" t="s">
        <v>4062</v>
      </c>
      <c r="B25" s="18" t="s">
        <v>4041</v>
      </c>
      <c r="C25" s="148" t="s">
        <v>3644</v>
      </c>
      <c r="D25" s="20" t="s">
        <v>431</v>
      </c>
      <c r="E25" s="20">
        <v>70</v>
      </c>
      <c r="F25" s="18" t="s">
        <v>410</v>
      </c>
      <c r="G25" s="19" t="s">
        <v>190</v>
      </c>
      <c r="H25" s="78" t="s">
        <v>402</v>
      </c>
      <c r="I25" s="78" t="s">
        <v>402</v>
      </c>
      <c r="J25" s="78"/>
      <c r="K25" s="78"/>
      <c r="R25" s="177" t="s">
        <v>278</v>
      </c>
      <c r="S25" s="262">
        <f t="shared" si="1"/>
        <v>0</v>
      </c>
      <c r="T25" s="209">
        <f t="shared" si="2"/>
        <v>0</v>
      </c>
      <c r="U25" s="179"/>
      <c r="V25" s="177" t="s">
        <v>278</v>
      </c>
      <c r="W25" s="262">
        <f t="shared" si="3"/>
        <v>0</v>
      </c>
      <c r="X25" s="7">
        <f t="shared" si="4"/>
        <v>7</v>
      </c>
    </row>
    <row r="26" spans="1:24" ht="13.8" thickBot="1" x14ac:dyDescent="0.3">
      <c r="A26" s="15" t="s">
        <v>4063</v>
      </c>
      <c r="B26" s="18" t="s">
        <v>4041</v>
      </c>
      <c r="C26" s="148" t="s">
        <v>3646</v>
      </c>
      <c r="D26" s="20" t="s">
        <v>431</v>
      </c>
      <c r="E26" s="20">
        <v>110</v>
      </c>
      <c r="F26" s="18" t="s">
        <v>405</v>
      </c>
      <c r="G26" s="21" t="s">
        <v>194</v>
      </c>
      <c r="H26" s="78" t="s">
        <v>402</v>
      </c>
      <c r="I26" s="78" t="s">
        <v>402</v>
      </c>
      <c r="J26" s="78"/>
      <c r="K26" s="78"/>
      <c r="R26" s="171" t="s">
        <v>101</v>
      </c>
      <c r="S26" s="172"/>
      <c r="T26" s="186">
        <f>SUM(T27:T49)</f>
        <v>0</v>
      </c>
      <c r="U26" s="179"/>
      <c r="V26" s="188" t="s">
        <v>103</v>
      </c>
      <c r="W26" s="241"/>
      <c r="X26" s="243">
        <f>SUM(X27:X49)</f>
        <v>54</v>
      </c>
    </row>
    <row r="27" spans="1:24" x14ac:dyDescent="0.25">
      <c r="A27" s="15" t="s">
        <v>4064</v>
      </c>
      <c r="B27" s="18" t="s">
        <v>4041</v>
      </c>
      <c r="C27" s="148" t="s">
        <v>3647</v>
      </c>
      <c r="D27" s="20" t="s">
        <v>431</v>
      </c>
      <c r="E27" s="20">
        <v>170</v>
      </c>
      <c r="F27" s="18" t="s">
        <v>401</v>
      </c>
      <c r="G27" s="21" t="s">
        <v>202</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21</v>
      </c>
    </row>
    <row r="28" spans="1:24" x14ac:dyDescent="0.25">
      <c r="A28" s="15" t="s">
        <v>4065</v>
      </c>
      <c r="B28" s="18" t="s">
        <v>4041</v>
      </c>
      <c r="C28" s="148" t="s">
        <v>3648</v>
      </c>
      <c r="D28" s="20" t="s">
        <v>431</v>
      </c>
      <c r="E28" s="20">
        <v>210</v>
      </c>
      <c r="F28" s="18" t="s">
        <v>410</v>
      </c>
      <c r="G28" s="19" t="s">
        <v>214</v>
      </c>
      <c r="H28" s="78" t="s">
        <v>402</v>
      </c>
      <c r="I28" s="78" t="s">
        <v>402</v>
      </c>
      <c r="J28" s="78"/>
      <c r="K28" s="78" t="s">
        <v>402</v>
      </c>
      <c r="R28" s="125" t="s">
        <v>194</v>
      </c>
      <c r="S28" s="169">
        <f t="shared" si="5"/>
        <v>0</v>
      </c>
      <c r="T28" s="170">
        <f t="shared" si="6"/>
        <v>0</v>
      </c>
      <c r="U28" s="179"/>
      <c r="V28" s="264" t="s">
        <v>194</v>
      </c>
      <c r="W28" s="267">
        <f t="shared" si="7"/>
        <v>0</v>
      </c>
      <c r="X28" s="6">
        <f t="shared" si="8"/>
        <v>23</v>
      </c>
    </row>
    <row r="29" spans="1:24" x14ac:dyDescent="0.25">
      <c r="A29" s="15" t="s">
        <v>4066</v>
      </c>
      <c r="B29" s="18" t="s">
        <v>4041</v>
      </c>
      <c r="C29" s="148" t="s">
        <v>3649</v>
      </c>
      <c r="D29" s="20" t="s">
        <v>431</v>
      </c>
      <c r="E29" s="20">
        <v>140</v>
      </c>
      <c r="F29" s="18" t="s">
        <v>410</v>
      </c>
      <c r="G29" s="21" t="s">
        <v>202</v>
      </c>
      <c r="H29" s="78" t="s">
        <v>402</v>
      </c>
      <c r="I29" s="78" t="s">
        <v>402</v>
      </c>
      <c r="J29" s="78"/>
      <c r="K29" s="78"/>
      <c r="R29" s="125" t="s">
        <v>198</v>
      </c>
      <c r="S29" s="169">
        <f t="shared" si="5"/>
        <v>0</v>
      </c>
      <c r="T29" s="170">
        <f t="shared" si="6"/>
        <v>0</v>
      </c>
      <c r="U29" s="179"/>
      <c r="V29" s="264" t="s">
        <v>198</v>
      </c>
      <c r="W29" s="267">
        <f t="shared" si="7"/>
        <v>0</v>
      </c>
      <c r="X29" s="6">
        <f t="shared" si="8"/>
        <v>0</v>
      </c>
    </row>
    <row r="30" spans="1:24" x14ac:dyDescent="0.25">
      <c r="A30" s="15" t="s">
        <v>4067</v>
      </c>
      <c r="B30" s="18" t="s">
        <v>4041</v>
      </c>
      <c r="C30" s="148" t="s">
        <v>3650</v>
      </c>
      <c r="D30" s="20" t="s">
        <v>431</v>
      </c>
      <c r="E30" s="20">
        <v>70</v>
      </c>
      <c r="F30" s="18" t="s">
        <v>410</v>
      </c>
      <c r="G30" s="21" t="s">
        <v>190</v>
      </c>
      <c r="H30" s="78" t="s">
        <v>402</v>
      </c>
      <c r="I30" s="78" t="s">
        <v>402</v>
      </c>
      <c r="J30" s="78"/>
      <c r="K30" s="78"/>
      <c r="R30" s="125" t="s">
        <v>202</v>
      </c>
      <c r="S30" s="169">
        <f t="shared" si="5"/>
        <v>0</v>
      </c>
      <c r="T30" s="170">
        <f t="shared" si="6"/>
        <v>0</v>
      </c>
      <c r="U30" s="179"/>
      <c r="V30" s="264" t="s">
        <v>202</v>
      </c>
      <c r="W30" s="267">
        <f t="shared" si="7"/>
        <v>0</v>
      </c>
      <c r="X30" s="6">
        <f t="shared" si="8"/>
        <v>10</v>
      </c>
    </row>
    <row r="31" spans="1:24" x14ac:dyDescent="0.25">
      <c r="A31" s="15" t="s">
        <v>4068</v>
      </c>
      <c r="B31" s="18" t="s">
        <v>4041</v>
      </c>
      <c r="C31" s="148" t="s">
        <v>3652</v>
      </c>
      <c r="D31" s="20" t="s">
        <v>431</v>
      </c>
      <c r="E31" s="20">
        <v>120</v>
      </c>
      <c r="F31" s="18" t="s">
        <v>405</v>
      </c>
      <c r="G31" s="21" t="s">
        <v>202</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4069</v>
      </c>
      <c r="B32" s="18" t="s">
        <v>4041</v>
      </c>
      <c r="C32" s="148" t="s">
        <v>3653</v>
      </c>
      <c r="D32" s="20" t="s">
        <v>431</v>
      </c>
      <c r="E32" s="20">
        <v>70</v>
      </c>
      <c r="F32" s="18" t="s">
        <v>410</v>
      </c>
      <c r="G32" s="21"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4070</v>
      </c>
      <c r="B33" s="18" t="s">
        <v>4041</v>
      </c>
      <c r="C33" s="148" t="s">
        <v>3655</v>
      </c>
      <c r="D33" s="20" t="s">
        <v>431</v>
      </c>
      <c r="E33" s="20">
        <v>210</v>
      </c>
      <c r="F33" s="18" t="s">
        <v>410</v>
      </c>
      <c r="G33" s="19" t="s">
        <v>214</v>
      </c>
      <c r="H33" s="78" t="s">
        <v>402</v>
      </c>
      <c r="I33" s="78" t="s">
        <v>402</v>
      </c>
      <c r="J33" s="78"/>
      <c r="K33" s="78" t="s">
        <v>402</v>
      </c>
      <c r="R33" s="125" t="s">
        <v>214</v>
      </c>
      <c r="S33" s="169">
        <f t="shared" si="5"/>
        <v>0</v>
      </c>
      <c r="T33" s="170">
        <f t="shared" si="6"/>
        <v>0</v>
      </c>
      <c r="U33" s="179"/>
      <c r="V33" s="264" t="s">
        <v>214</v>
      </c>
      <c r="W33" s="267">
        <f t="shared" si="7"/>
        <v>0</v>
      </c>
      <c r="X33" s="6">
        <f t="shared" si="8"/>
        <v>0</v>
      </c>
    </row>
    <row r="34" spans="1:24" x14ac:dyDescent="0.25">
      <c r="A34" s="15" t="s">
        <v>4071</v>
      </c>
      <c r="B34" s="18" t="s">
        <v>4041</v>
      </c>
      <c r="C34" s="148" t="s">
        <v>3656</v>
      </c>
      <c r="D34" s="20" t="s">
        <v>435</v>
      </c>
      <c r="E34" s="20">
        <v>70</v>
      </c>
      <c r="F34" s="18" t="s">
        <v>410</v>
      </c>
      <c r="G34" s="19"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4072</v>
      </c>
      <c r="B35" s="18" t="s">
        <v>4041</v>
      </c>
      <c r="C35" s="148" t="s">
        <v>3658</v>
      </c>
      <c r="D35" s="20" t="s">
        <v>435</v>
      </c>
      <c r="E35" s="20">
        <v>120</v>
      </c>
      <c r="F35" s="18" t="s">
        <v>405</v>
      </c>
      <c r="G35" s="19"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4073</v>
      </c>
      <c r="B36" s="18" t="s">
        <v>4041</v>
      </c>
      <c r="C36" s="148" t="s">
        <v>3659</v>
      </c>
      <c r="D36" s="20" t="s">
        <v>435</v>
      </c>
      <c r="E36" s="20">
        <v>70</v>
      </c>
      <c r="F36" s="18" t="s">
        <v>410</v>
      </c>
      <c r="G36" s="21" t="s">
        <v>190</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4074</v>
      </c>
      <c r="B37" s="18" t="s">
        <v>4041</v>
      </c>
      <c r="C37" s="148" t="s">
        <v>3660</v>
      </c>
      <c r="D37" s="20" t="s">
        <v>435</v>
      </c>
      <c r="E37" s="20">
        <v>100</v>
      </c>
      <c r="F37" s="18" t="s">
        <v>405</v>
      </c>
      <c r="G37" s="21"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4075</v>
      </c>
      <c r="B38" s="18" t="s">
        <v>4041</v>
      </c>
      <c r="C38" s="148" t="s">
        <v>3662</v>
      </c>
      <c r="D38" s="20" t="s">
        <v>435</v>
      </c>
      <c r="E38" s="20">
        <v>170</v>
      </c>
      <c r="F38" s="18" t="s">
        <v>401</v>
      </c>
      <c r="G38" s="21" t="s">
        <v>202</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4076</v>
      </c>
      <c r="B39" s="18" t="s">
        <v>4041</v>
      </c>
      <c r="C39" s="148" t="s">
        <v>3663</v>
      </c>
      <c r="D39" s="20" t="s">
        <v>435</v>
      </c>
      <c r="E39" s="20">
        <v>100</v>
      </c>
      <c r="F39" s="18" t="s">
        <v>410</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4077</v>
      </c>
      <c r="B40" s="18" t="s">
        <v>4041</v>
      </c>
      <c r="C40" s="148" t="s">
        <v>3665</v>
      </c>
      <c r="D40" s="20" t="s">
        <v>435</v>
      </c>
      <c r="E40" s="20">
        <v>70</v>
      </c>
      <c r="F40" s="18" t="s">
        <v>410</v>
      </c>
      <c r="G40" s="19"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4078</v>
      </c>
      <c r="B41" s="18" t="s">
        <v>4041</v>
      </c>
      <c r="C41" s="148" t="s">
        <v>3666</v>
      </c>
      <c r="D41" s="20" t="s">
        <v>435</v>
      </c>
      <c r="E41" s="20">
        <v>100</v>
      </c>
      <c r="F41" s="18" t="s">
        <v>405</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4079</v>
      </c>
      <c r="B42" s="18" t="s">
        <v>4041</v>
      </c>
      <c r="C42" s="148" t="s">
        <v>3667</v>
      </c>
      <c r="D42" s="20" t="s">
        <v>435</v>
      </c>
      <c r="E42" s="20">
        <v>70</v>
      </c>
      <c r="F42" s="18" t="s">
        <v>410</v>
      </c>
      <c r="G42" s="21"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4080</v>
      </c>
      <c r="B43" s="18" t="s">
        <v>4041</v>
      </c>
      <c r="C43" s="148" t="s">
        <v>3668</v>
      </c>
      <c r="D43" s="20" t="s">
        <v>435</v>
      </c>
      <c r="E43" s="20">
        <v>120</v>
      </c>
      <c r="F43" s="18" t="s">
        <v>405</v>
      </c>
      <c r="G43" s="21" t="s">
        <v>202</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4081</v>
      </c>
      <c r="B44" s="18" t="s">
        <v>4041</v>
      </c>
      <c r="C44" s="148" t="s">
        <v>3669</v>
      </c>
      <c r="D44" s="20" t="s">
        <v>435</v>
      </c>
      <c r="E44" s="20">
        <v>60</v>
      </c>
      <c r="F44" s="18"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4082</v>
      </c>
      <c r="B45" s="18" t="s">
        <v>4041</v>
      </c>
      <c r="C45" s="148" t="s">
        <v>3670</v>
      </c>
      <c r="D45" s="20" t="s">
        <v>435</v>
      </c>
      <c r="E45" s="20">
        <v>60</v>
      </c>
      <c r="F45" s="18"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4083</v>
      </c>
      <c r="B46" s="18" t="s">
        <v>4041</v>
      </c>
      <c r="C46" s="148" t="s">
        <v>3671</v>
      </c>
      <c r="D46" s="20" t="s">
        <v>435</v>
      </c>
      <c r="E46" s="20">
        <v>120</v>
      </c>
      <c r="F46" s="18" t="s">
        <v>405</v>
      </c>
      <c r="G46" s="21"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4084</v>
      </c>
      <c r="B47" s="18" t="s">
        <v>4041</v>
      </c>
      <c r="C47" s="148" t="s">
        <v>3672</v>
      </c>
      <c r="D47" s="20" t="s">
        <v>435</v>
      </c>
      <c r="E47" s="20">
        <v>70</v>
      </c>
      <c r="F47" s="18"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4085</v>
      </c>
      <c r="B48" s="18" t="s">
        <v>4041</v>
      </c>
      <c r="C48" s="148" t="s">
        <v>3673</v>
      </c>
      <c r="D48" s="20" t="s">
        <v>419</v>
      </c>
      <c r="E48" s="20">
        <v>220</v>
      </c>
      <c r="F48" s="18" t="s">
        <v>410</v>
      </c>
      <c r="G48" s="19" t="s">
        <v>214</v>
      </c>
      <c r="H48" s="78" t="s">
        <v>402</v>
      </c>
      <c r="I48" s="78" t="s">
        <v>402</v>
      </c>
      <c r="J48" s="78"/>
      <c r="K48" s="78" t="s">
        <v>402</v>
      </c>
      <c r="R48" s="125" t="s">
        <v>274</v>
      </c>
      <c r="S48" s="169">
        <f t="shared" si="5"/>
        <v>0</v>
      </c>
      <c r="T48" s="170">
        <f t="shared" si="6"/>
        <v>0</v>
      </c>
      <c r="U48" s="179"/>
      <c r="V48" s="264" t="s">
        <v>274</v>
      </c>
      <c r="W48" s="267">
        <f t="shared" si="7"/>
        <v>0</v>
      </c>
      <c r="X48" s="6">
        <f t="shared" si="8"/>
        <v>0</v>
      </c>
    </row>
    <row r="49" spans="1:24" ht="13.8" thickBot="1" x14ac:dyDescent="0.3">
      <c r="A49" s="15" t="s">
        <v>4086</v>
      </c>
      <c r="B49" s="18" t="s">
        <v>4041</v>
      </c>
      <c r="C49" s="148" t="s">
        <v>3674</v>
      </c>
      <c r="D49" s="20" t="s">
        <v>414</v>
      </c>
      <c r="E49" s="20">
        <v>50</v>
      </c>
      <c r="F49" s="18" t="s">
        <v>410</v>
      </c>
      <c r="G49" s="21"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4087</v>
      </c>
      <c r="B50" s="18" t="s">
        <v>4041</v>
      </c>
      <c r="C50" s="148" t="s">
        <v>3676</v>
      </c>
      <c r="D50" s="20" t="s">
        <v>414</v>
      </c>
      <c r="E50" s="20">
        <v>110</v>
      </c>
      <c r="F50" s="18" t="s">
        <v>405</v>
      </c>
      <c r="G50" s="19" t="s">
        <v>202</v>
      </c>
      <c r="H50" s="78" t="s">
        <v>402</v>
      </c>
      <c r="I50" s="78" t="s">
        <v>402</v>
      </c>
      <c r="J50" s="78"/>
      <c r="K50" s="78"/>
      <c r="U50" s="179"/>
      <c r="V50" s="188" t="s">
        <v>458</v>
      </c>
      <c r="W50" s="206"/>
      <c r="X50" s="207">
        <f>SUM(X51:X73)</f>
        <v>134</v>
      </c>
    </row>
    <row r="51" spans="1:24" x14ac:dyDescent="0.25">
      <c r="A51" s="15" t="s">
        <v>3838</v>
      </c>
      <c r="B51" s="18" t="s">
        <v>4041</v>
      </c>
      <c r="C51" s="148" t="s">
        <v>3678</v>
      </c>
      <c r="D51" s="20" t="s">
        <v>490</v>
      </c>
      <c r="E51" s="20"/>
      <c r="F51" s="18" t="s">
        <v>1085</v>
      </c>
      <c r="G51" s="19" t="s">
        <v>194</v>
      </c>
      <c r="H51" s="78" t="s">
        <v>402</v>
      </c>
      <c r="I51" s="78" t="s">
        <v>402</v>
      </c>
      <c r="J51" s="78"/>
      <c r="K51" s="78"/>
      <c r="U51" s="269"/>
      <c r="V51" s="124" t="s">
        <v>190</v>
      </c>
      <c r="W51" s="169">
        <f>S3+S27+W3+W27</f>
        <v>0</v>
      </c>
      <c r="X51" s="170">
        <f>T3+T27+X3+X27</f>
        <v>42</v>
      </c>
    </row>
    <row r="52" spans="1:24" x14ac:dyDescent="0.25">
      <c r="A52" s="15" t="s">
        <v>602</v>
      </c>
      <c r="B52" s="18" t="s">
        <v>4041</v>
      </c>
      <c r="C52" s="148" t="s">
        <v>3680</v>
      </c>
      <c r="D52" s="20" t="s">
        <v>490</v>
      </c>
      <c r="E52" s="20"/>
      <c r="F52" s="18" t="s">
        <v>1562</v>
      </c>
      <c r="G52" s="21" t="s">
        <v>190</v>
      </c>
      <c r="H52" s="78" t="s">
        <v>402</v>
      </c>
      <c r="I52" s="78" t="s">
        <v>402</v>
      </c>
      <c r="J52" s="78"/>
      <c r="K52" s="78"/>
      <c r="U52" s="269"/>
      <c r="V52" s="125" t="s">
        <v>194</v>
      </c>
      <c r="W52" s="169">
        <f t="shared" ref="W52:X67" si="9">S4+S28+W4+W28</f>
        <v>0</v>
      </c>
      <c r="X52" s="170">
        <f t="shared" si="9"/>
        <v>46</v>
      </c>
    </row>
    <row r="53" spans="1:24" x14ac:dyDescent="0.25">
      <c r="A53" s="15" t="s">
        <v>1450</v>
      </c>
      <c r="B53" s="18" t="s">
        <v>4041</v>
      </c>
      <c r="C53" s="148" t="s">
        <v>3681</v>
      </c>
      <c r="D53" s="20" t="s">
        <v>490</v>
      </c>
      <c r="E53" s="20"/>
      <c r="F53" s="18" t="s">
        <v>1562</v>
      </c>
      <c r="G53" s="21" t="s">
        <v>194</v>
      </c>
      <c r="H53" s="78" t="s">
        <v>402</v>
      </c>
      <c r="I53" s="78" t="s">
        <v>402</v>
      </c>
      <c r="J53" s="78"/>
      <c r="K53" s="78"/>
      <c r="U53" s="269"/>
      <c r="V53" s="125" t="s">
        <v>198</v>
      </c>
      <c r="W53" s="169">
        <f t="shared" si="9"/>
        <v>0</v>
      </c>
      <c r="X53" s="170">
        <f t="shared" si="9"/>
        <v>0</v>
      </c>
    </row>
    <row r="54" spans="1:24" x14ac:dyDescent="0.25">
      <c r="A54" s="15" t="s">
        <v>3849</v>
      </c>
      <c r="B54" s="18" t="s">
        <v>4041</v>
      </c>
      <c r="C54" s="148" t="s">
        <v>3683</v>
      </c>
      <c r="D54" s="20" t="s">
        <v>490</v>
      </c>
      <c r="E54" s="20"/>
      <c r="F54" s="18" t="s">
        <v>1085</v>
      </c>
      <c r="G54" s="19" t="s">
        <v>194</v>
      </c>
      <c r="H54" s="78" t="s">
        <v>402</v>
      </c>
      <c r="I54" s="78" t="s">
        <v>402</v>
      </c>
      <c r="J54" s="78"/>
      <c r="K54" s="78"/>
      <c r="U54" s="269"/>
      <c r="V54" s="125" t="s">
        <v>202</v>
      </c>
      <c r="W54" s="169">
        <f t="shared" si="9"/>
        <v>0</v>
      </c>
      <c r="X54" s="170">
        <f t="shared" si="9"/>
        <v>20</v>
      </c>
    </row>
    <row r="55" spans="1:24" x14ac:dyDescent="0.25">
      <c r="A55" s="15" t="s">
        <v>1175</v>
      </c>
      <c r="B55" s="18" t="s">
        <v>4041</v>
      </c>
      <c r="C55" s="148" t="s">
        <v>3685</v>
      </c>
      <c r="D55" s="20" t="s">
        <v>490</v>
      </c>
      <c r="E55" s="20"/>
      <c r="F55" s="18" t="s">
        <v>1562</v>
      </c>
      <c r="G55" s="21" t="s">
        <v>194</v>
      </c>
      <c r="H55" s="78" t="s">
        <v>402</v>
      </c>
      <c r="I55" s="78" t="s">
        <v>402</v>
      </c>
      <c r="J55" s="78"/>
      <c r="K55" s="78"/>
      <c r="U55" s="269"/>
      <c r="V55" s="125" t="s">
        <v>206</v>
      </c>
      <c r="W55" s="169">
        <f t="shared" si="9"/>
        <v>0</v>
      </c>
      <c r="X55" s="170">
        <f t="shared" si="9"/>
        <v>0</v>
      </c>
    </row>
    <row r="56" spans="1:24" x14ac:dyDescent="0.25">
      <c r="A56" s="15" t="s">
        <v>4025</v>
      </c>
      <c r="B56" s="18" t="s">
        <v>4041</v>
      </c>
      <c r="C56" s="148" t="s">
        <v>3686</v>
      </c>
      <c r="D56" s="20" t="s">
        <v>490</v>
      </c>
      <c r="E56" s="20"/>
      <c r="F56" s="18" t="s">
        <v>1085</v>
      </c>
      <c r="G56" s="19" t="s">
        <v>194</v>
      </c>
      <c r="H56" s="78" t="s">
        <v>402</v>
      </c>
      <c r="I56" s="78" t="s">
        <v>402</v>
      </c>
      <c r="J56" s="78"/>
      <c r="K56" s="78"/>
      <c r="U56" s="270"/>
      <c r="V56" s="125" t="s">
        <v>210</v>
      </c>
      <c r="W56" s="169">
        <f t="shared" si="9"/>
        <v>0</v>
      </c>
      <c r="X56" s="170">
        <f t="shared" si="9"/>
        <v>0</v>
      </c>
    </row>
    <row r="57" spans="1:24" ht="13.8" thickBot="1" x14ac:dyDescent="0.3">
      <c r="A57" s="15" t="s">
        <v>3854</v>
      </c>
      <c r="B57" s="18" t="s">
        <v>4041</v>
      </c>
      <c r="C57" s="148" t="s">
        <v>3688</v>
      </c>
      <c r="D57" s="20" t="s">
        <v>490</v>
      </c>
      <c r="E57" s="20"/>
      <c r="F57" s="18" t="s">
        <v>1085</v>
      </c>
      <c r="G57" s="21" t="s">
        <v>202</v>
      </c>
      <c r="H57" s="78" t="s">
        <v>402</v>
      </c>
      <c r="I57" s="78" t="s">
        <v>402</v>
      </c>
      <c r="J57" s="78"/>
      <c r="K57" s="78"/>
      <c r="U57" s="271"/>
      <c r="V57" s="125" t="s">
        <v>214</v>
      </c>
      <c r="W57" s="169">
        <f t="shared" si="9"/>
        <v>0</v>
      </c>
      <c r="X57" s="170">
        <f t="shared" si="9"/>
        <v>14</v>
      </c>
    </row>
    <row r="58" spans="1:24" ht="13.8" thickBot="1" x14ac:dyDescent="0.3">
      <c r="A58" s="15" t="s">
        <v>3981</v>
      </c>
      <c r="B58" s="18" t="s">
        <v>4041</v>
      </c>
      <c r="C58" s="148" t="s">
        <v>3689</v>
      </c>
      <c r="D58" s="20" t="s">
        <v>490</v>
      </c>
      <c r="E58" s="20"/>
      <c r="F58" s="18" t="s">
        <v>1085</v>
      </c>
      <c r="G58" s="21" t="s">
        <v>194</v>
      </c>
      <c r="H58" s="78" t="s">
        <v>402</v>
      </c>
      <c r="I58" s="78" t="s">
        <v>402</v>
      </c>
      <c r="J58" s="78"/>
      <c r="K58" s="78"/>
      <c r="U58" s="271"/>
      <c r="V58" s="125" t="s">
        <v>218</v>
      </c>
      <c r="W58" s="169">
        <f t="shared" si="9"/>
        <v>0</v>
      </c>
      <c r="X58" s="170">
        <f t="shared" si="9"/>
        <v>0</v>
      </c>
    </row>
    <row r="59" spans="1:24" ht="13.8" thickBot="1" x14ac:dyDescent="0.3">
      <c r="A59" s="15" t="s">
        <v>4027</v>
      </c>
      <c r="B59" s="18" t="s">
        <v>4041</v>
      </c>
      <c r="C59" s="148" t="s">
        <v>3691</v>
      </c>
      <c r="D59" s="20" t="s">
        <v>490</v>
      </c>
      <c r="E59" s="20"/>
      <c r="F59" s="18" t="s">
        <v>1085</v>
      </c>
      <c r="G59" s="21" t="s">
        <v>194</v>
      </c>
      <c r="H59" s="78" t="s">
        <v>402</v>
      </c>
      <c r="I59" s="78" t="s">
        <v>402</v>
      </c>
      <c r="J59" s="78"/>
      <c r="K59" s="78"/>
      <c r="U59" s="271"/>
      <c r="V59" s="125" t="s">
        <v>222</v>
      </c>
      <c r="W59" s="169">
        <f t="shared" si="9"/>
        <v>0</v>
      </c>
      <c r="X59" s="170">
        <f t="shared" si="9"/>
        <v>0</v>
      </c>
    </row>
    <row r="60" spans="1:24" ht="13.8" thickBot="1" x14ac:dyDescent="0.3">
      <c r="A60" s="15" t="s">
        <v>3984</v>
      </c>
      <c r="B60" s="18" t="s">
        <v>4041</v>
      </c>
      <c r="C60" s="148" t="s">
        <v>3692</v>
      </c>
      <c r="D60" s="20" t="s">
        <v>490</v>
      </c>
      <c r="E60" s="20"/>
      <c r="F60" s="18" t="s">
        <v>1562</v>
      </c>
      <c r="G60" s="21" t="s">
        <v>190</v>
      </c>
      <c r="H60" s="78" t="s">
        <v>402</v>
      </c>
      <c r="I60" s="78" t="s">
        <v>402</v>
      </c>
      <c r="J60" s="78"/>
      <c r="K60" s="78"/>
      <c r="U60" s="271"/>
      <c r="V60" s="125" t="s">
        <v>226</v>
      </c>
      <c r="W60" s="169">
        <f t="shared" si="9"/>
        <v>0</v>
      </c>
      <c r="X60" s="170">
        <f t="shared" si="9"/>
        <v>0</v>
      </c>
    </row>
    <row r="61" spans="1:24" ht="13.8" thickBot="1" x14ac:dyDescent="0.3">
      <c r="A61" s="15" t="s">
        <v>4088</v>
      </c>
      <c r="B61" s="18" t="s">
        <v>4041</v>
      </c>
      <c r="C61" s="148" t="s">
        <v>3694</v>
      </c>
      <c r="D61" s="20" t="s">
        <v>490</v>
      </c>
      <c r="E61" s="20"/>
      <c r="F61" s="18" t="s">
        <v>1085</v>
      </c>
      <c r="G61" s="19" t="s">
        <v>194</v>
      </c>
      <c r="H61" s="78" t="s">
        <v>402</v>
      </c>
      <c r="I61" s="78" t="s">
        <v>402</v>
      </c>
      <c r="J61" s="78"/>
      <c r="K61" s="78"/>
      <c r="U61" s="271"/>
      <c r="V61" s="126" t="s">
        <v>230</v>
      </c>
      <c r="W61" s="169">
        <f t="shared" si="9"/>
        <v>0</v>
      </c>
      <c r="X61" s="170">
        <f t="shared" si="9"/>
        <v>0</v>
      </c>
    </row>
    <row r="62" spans="1:24" ht="13.8" thickBot="1" x14ac:dyDescent="0.3">
      <c r="A62" s="15" t="s">
        <v>614</v>
      </c>
      <c r="B62" s="18" t="s">
        <v>4041</v>
      </c>
      <c r="C62" s="148" t="s">
        <v>3696</v>
      </c>
      <c r="D62" s="20" t="s">
        <v>490</v>
      </c>
      <c r="E62" s="20"/>
      <c r="F62" s="18" t="s">
        <v>1562</v>
      </c>
      <c r="G62" s="19" t="s">
        <v>190</v>
      </c>
      <c r="H62" s="78" t="s">
        <v>402</v>
      </c>
      <c r="I62" s="78" t="s">
        <v>402</v>
      </c>
      <c r="J62" s="78"/>
      <c r="K62" s="78"/>
      <c r="U62" s="271"/>
      <c r="V62" s="125" t="s">
        <v>234</v>
      </c>
      <c r="W62" s="169">
        <f t="shared" si="9"/>
        <v>0</v>
      </c>
      <c r="X62" s="170">
        <f t="shared" si="9"/>
        <v>0</v>
      </c>
    </row>
    <row r="63" spans="1:24" ht="13.8" thickBot="1" x14ac:dyDescent="0.3">
      <c r="A63" s="15" t="s">
        <v>4089</v>
      </c>
      <c r="B63" s="18" t="s">
        <v>4041</v>
      </c>
      <c r="C63" s="148" t="s">
        <v>3698</v>
      </c>
      <c r="D63" s="20" t="s">
        <v>490</v>
      </c>
      <c r="E63" s="20"/>
      <c r="F63" s="18" t="s">
        <v>1085</v>
      </c>
      <c r="G63" s="19" t="s">
        <v>202</v>
      </c>
      <c r="H63" s="78" t="s">
        <v>402</v>
      </c>
      <c r="I63" s="78" t="s">
        <v>402</v>
      </c>
      <c r="J63" s="78"/>
      <c r="K63" s="78"/>
      <c r="U63" s="271"/>
      <c r="V63" s="125" t="s">
        <v>238</v>
      </c>
      <c r="W63" s="169">
        <f t="shared" si="9"/>
        <v>0</v>
      </c>
      <c r="X63" s="170">
        <f t="shared" si="9"/>
        <v>0</v>
      </c>
    </row>
    <row r="64" spans="1:24" ht="13.8" thickBot="1" x14ac:dyDescent="0.3">
      <c r="A64" s="15" t="s">
        <v>3871</v>
      </c>
      <c r="B64" s="18" t="s">
        <v>4041</v>
      </c>
      <c r="C64" s="148" t="s">
        <v>3700</v>
      </c>
      <c r="D64" s="20" t="s">
        <v>490</v>
      </c>
      <c r="E64" s="20"/>
      <c r="F64" s="18" t="s">
        <v>1562</v>
      </c>
      <c r="G64" s="21" t="s">
        <v>194</v>
      </c>
      <c r="H64" s="78" t="s">
        <v>402</v>
      </c>
      <c r="I64" s="78" t="s">
        <v>402</v>
      </c>
      <c r="J64" s="78"/>
      <c r="K64" s="78"/>
      <c r="U64" s="271"/>
      <c r="V64" s="125" t="s">
        <v>242</v>
      </c>
      <c r="W64" s="169">
        <f t="shared" si="9"/>
        <v>0</v>
      </c>
      <c r="X64" s="170">
        <f t="shared" si="9"/>
        <v>0</v>
      </c>
    </row>
    <row r="65" spans="1:24" ht="13.8" thickBot="1" x14ac:dyDescent="0.3">
      <c r="A65" s="15" t="s">
        <v>4090</v>
      </c>
      <c r="B65" s="18" t="s">
        <v>4041</v>
      </c>
      <c r="C65" s="148" t="s">
        <v>3702</v>
      </c>
      <c r="D65" s="20" t="s">
        <v>490</v>
      </c>
      <c r="E65" s="20"/>
      <c r="F65" s="18" t="s">
        <v>1562</v>
      </c>
      <c r="G65" s="19" t="s">
        <v>194</v>
      </c>
      <c r="H65" s="78" t="s">
        <v>402</v>
      </c>
      <c r="I65" s="78" t="s">
        <v>402</v>
      </c>
      <c r="J65" s="78"/>
      <c r="K65" s="78"/>
      <c r="U65" s="271"/>
      <c r="V65" s="125" t="s">
        <v>246</v>
      </c>
      <c r="W65" s="169">
        <f t="shared" si="9"/>
        <v>0</v>
      </c>
      <c r="X65" s="170">
        <f t="shared" si="9"/>
        <v>0</v>
      </c>
    </row>
    <row r="66" spans="1:24" ht="13.8" thickBot="1" x14ac:dyDescent="0.3">
      <c r="A66" s="15" t="s">
        <v>3986</v>
      </c>
      <c r="B66" s="18" t="s">
        <v>4041</v>
      </c>
      <c r="C66" s="148" t="s">
        <v>3703</v>
      </c>
      <c r="D66" s="20" t="s">
        <v>490</v>
      </c>
      <c r="E66" s="20"/>
      <c r="F66" s="18" t="s">
        <v>1085</v>
      </c>
      <c r="G66" s="19" t="s">
        <v>194</v>
      </c>
      <c r="H66" s="78" t="s">
        <v>402</v>
      </c>
      <c r="I66" s="78" t="s">
        <v>402</v>
      </c>
      <c r="J66" s="78"/>
      <c r="K66" s="78"/>
      <c r="U66" s="271"/>
      <c r="V66" s="125" t="s">
        <v>250</v>
      </c>
      <c r="W66" s="169">
        <f t="shared" si="9"/>
        <v>0</v>
      </c>
      <c r="X66" s="170">
        <f t="shared" si="9"/>
        <v>0</v>
      </c>
    </row>
    <row r="67" spans="1:24" ht="13.8" thickBot="1" x14ac:dyDescent="0.3">
      <c r="A67" s="15" t="s">
        <v>4091</v>
      </c>
      <c r="B67" s="18" t="s">
        <v>4041</v>
      </c>
      <c r="C67" s="148" t="s">
        <v>3704</v>
      </c>
      <c r="D67" s="20" t="s">
        <v>490</v>
      </c>
      <c r="E67" s="20"/>
      <c r="F67" s="18" t="s">
        <v>1562</v>
      </c>
      <c r="G67" s="21" t="s">
        <v>194</v>
      </c>
      <c r="H67" s="78" t="s">
        <v>402</v>
      </c>
      <c r="I67" s="78" t="s">
        <v>402</v>
      </c>
      <c r="J67" s="78"/>
      <c r="K67" s="78"/>
      <c r="U67" s="271"/>
      <c r="V67" s="125" t="s">
        <v>254</v>
      </c>
      <c r="W67" s="169">
        <f t="shared" si="9"/>
        <v>0</v>
      </c>
      <c r="X67" s="170">
        <f t="shared" si="9"/>
        <v>0</v>
      </c>
    </row>
    <row r="68" spans="1:24" ht="13.8" thickBot="1" x14ac:dyDescent="0.3">
      <c r="A68" s="15" t="s">
        <v>3875</v>
      </c>
      <c r="B68" s="18" t="s">
        <v>4041</v>
      </c>
      <c r="C68" s="148" t="s">
        <v>3705</v>
      </c>
      <c r="D68" s="20" t="s">
        <v>490</v>
      </c>
      <c r="E68" s="20"/>
      <c r="F68" s="18" t="s">
        <v>1085</v>
      </c>
      <c r="G68" s="21" t="s">
        <v>194</v>
      </c>
      <c r="H68" s="78" t="s">
        <v>402</v>
      </c>
      <c r="I68" s="78" t="s">
        <v>402</v>
      </c>
      <c r="J68" s="78"/>
      <c r="K68" s="78"/>
      <c r="U68" s="271"/>
      <c r="V68" s="125" t="s">
        <v>258</v>
      </c>
      <c r="W68" s="169">
        <f t="shared" ref="W68:X73" si="10">S20+S44+W20+W44</f>
        <v>0</v>
      </c>
      <c r="X68" s="170">
        <f t="shared" si="10"/>
        <v>0</v>
      </c>
    </row>
    <row r="69" spans="1:24" ht="13.8" thickBot="1" x14ac:dyDescent="0.3">
      <c r="A69" s="15" t="s">
        <v>3988</v>
      </c>
      <c r="B69" s="18" t="s">
        <v>4041</v>
      </c>
      <c r="C69" s="148" t="s">
        <v>3706</v>
      </c>
      <c r="D69" s="20" t="s">
        <v>490</v>
      </c>
      <c r="E69" s="20"/>
      <c r="F69" s="18" t="s">
        <v>493</v>
      </c>
      <c r="G69" s="21" t="s">
        <v>194</v>
      </c>
      <c r="H69" s="78" t="s">
        <v>402</v>
      </c>
      <c r="I69" s="78" t="s">
        <v>402</v>
      </c>
      <c r="J69" s="78"/>
      <c r="K69" s="78"/>
      <c r="U69" s="271"/>
      <c r="V69" s="125" t="s">
        <v>262</v>
      </c>
      <c r="W69" s="169">
        <f t="shared" si="10"/>
        <v>0</v>
      </c>
      <c r="X69" s="170">
        <f t="shared" si="10"/>
        <v>0</v>
      </c>
    </row>
    <row r="70" spans="1:24" ht="13.8" thickBot="1" x14ac:dyDescent="0.3">
      <c r="A70" s="15" t="s">
        <v>4052</v>
      </c>
      <c r="B70" s="18" t="s">
        <v>4041</v>
      </c>
      <c r="C70" s="148" t="s">
        <v>3707</v>
      </c>
      <c r="D70" s="20" t="s">
        <v>404</v>
      </c>
      <c r="E70" s="20">
        <v>210</v>
      </c>
      <c r="F70" s="18" t="s">
        <v>410</v>
      </c>
      <c r="G70" s="19" t="s">
        <v>274</v>
      </c>
      <c r="H70" s="78" t="s">
        <v>402</v>
      </c>
      <c r="I70" s="78" t="s">
        <v>402</v>
      </c>
      <c r="J70" s="78"/>
      <c r="K70" s="78" t="s">
        <v>402</v>
      </c>
      <c r="U70" s="271"/>
      <c r="V70" s="125" t="s">
        <v>266</v>
      </c>
      <c r="W70" s="169">
        <f t="shared" si="10"/>
        <v>0</v>
      </c>
      <c r="X70" s="170">
        <f t="shared" si="10"/>
        <v>0</v>
      </c>
    </row>
    <row r="71" spans="1:24" ht="13.8" thickBot="1" x14ac:dyDescent="0.3">
      <c r="A71" s="15" t="s">
        <v>4054</v>
      </c>
      <c r="B71" s="18" t="s">
        <v>4041</v>
      </c>
      <c r="C71" s="148" t="s">
        <v>3708</v>
      </c>
      <c r="D71" s="20" t="s">
        <v>421</v>
      </c>
      <c r="E71" s="20">
        <v>210</v>
      </c>
      <c r="F71" s="18" t="s">
        <v>410</v>
      </c>
      <c r="G71" s="19" t="s">
        <v>274</v>
      </c>
      <c r="H71" s="78" t="s">
        <v>402</v>
      </c>
      <c r="I71" s="78" t="s">
        <v>402</v>
      </c>
      <c r="J71" s="78"/>
      <c r="K71" s="78" t="s">
        <v>402</v>
      </c>
      <c r="U71" s="271"/>
      <c r="V71" s="125" t="s">
        <v>270</v>
      </c>
      <c r="W71" s="169">
        <f t="shared" si="10"/>
        <v>0</v>
      </c>
      <c r="X71" s="170">
        <f t="shared" si="10"/>
        <v>0</v>
      </c>
    </row>
    <row r="72" spans="1:24" ht="13.8" thickBot="1" x14ac:dyDescent="0.3">
      <c r="A72" s="15" t="s">
        <v>4059</v>
      </c>
      <c r="B72" s="18" t="s">
        <v>4041</v>
      </c>
      <c r="C72" s="148" t="s">
        <v>3709</v>
      </c>
      <c r="D72" s="20" t="s">
        <v>421</v>
      </c>
      <c r="E72" s="20">
        <v>190</v>
      </c>
      <c r="F72" s="18" t="s">
        <v>410</v>
      </c>
      <c r="G72" s="19" t="s">
        <v>274</v>
      </c>
      <c r="H72" s="78" t="s">
        <v>402</v>
      </c>
      <c r="I72" s="78" t="s">
        <v>402</v>
      </c>
      <c r="J72" s="78"/>
      <c r="K72" s="78" t="s">
        <v>402</v>
      </c>
      <c r="U72" s="271"/>
      <c r="V72" s="125" t="s">
        <v>274</v>
      </c>
      <c r="W72" s="169">
        <f t="shared" si="10"/>
        <v>0</v>
      </c>
      <c r="X72" s="170">
        <f t="shared" si="10"/>
        <v>5</v>
      </c>
    </row>
    <row r="73" spans="1:24" ht="13.8" thickBot="1" x14ac:dyDescent="0.3">
      <c r="A73" s="15" t="s">
        <v>4070</v>
      </c>
      <c r="B73" s="18" t="s">
        <v>4041</v>
      </c>
      <c r="C73" s="148" t="s">
        <v>3711</v>
      </c>
      <c r="D73" s="20" t="s">
        <v>431</v>
      </c>
      <c r="E73" s="20">
        <v>210</v>
      </c>
      <c r="F73" s="18" t="s">
        <v>410</v>
      </c>
      <c r="G73" s="19" t="s">
        <v>274</v>
      </c>
      <c r="H73" s="78" t="s">
        <v>402</v>
      </c>
      <c r="I73" s="78" t="s">
        <v>402</v>
      </c>
      <c r="J73" s="78"/>
      <c r="K73" s="78" t="s">
        <v>402</v>
      </c>
      <c r="U73" s="271"/>
      <c r="V73" s="177" t="s">
        <v>278</v>
      </c>
      <c r="W73" s="169">
        <f t="shared" si="10"/>
        <v>0</v>
      </c>
      <c r="X73" s="170">
        <f t="shared" si="10"/>
        <v>7</v>
      </c>
    </row>
    <row r="74" spans="1:24" x14ac:dyDescent="0.25">
      <c r="A74" s="15" t="s">
        <v>3849</v>
      </c>
      <c r="B74" s="18" t="s">
        <v>4041</v>
      </c>
      <c r="C74" s="148" t="s">
        <v>3713</v>
      </c>
      <c r="D74" s="20" t="s">
        <v>490</v>
      </c>
      <c r="E74" s="20"/>
      <c r="F74" s="18" t="s">
        <v>1085</v>
      </c>
      <c r="G74" s="19" t="s">
        <v>274</v>
      </c>
      <c r="H74" s="78" t="s">
        <v>402</v>
      </c>
      <c r="I74" s="78" t="s">
        <v>402</v>
      </c>
      <c r="J74" s="78"/>
      <c r="K74" s="78" t="s">
        <v>402</v>
      </c>
    </row>
    <row r="75" spans="1:24" x14ac:dyDescent="0.25">
      <c r="A75" s="15" t="s">
        <v>3996</v>
      </c>
      <c r="B75" s="18" t="s">
        <v>4041</v>
      </c>
      <c r="C75" s="148" t="s">
        <v>3714</v>
      </c>
      <c r="D75" s="20" t="s">
        <v>425</v>
      </c>
      <c r="E75" s="20">
        <v>330</v>
      </c>
      <c r="F75" s="18" t="s">
        <v>3679</v>
      </c>
      <c r="G75" s="21" t="s">
        <v>278</v>
      </c>
      <c r="H75" s="78" t="s">
        <v>402</v>
      </c>
      <c r="I75" s="78" t="s">
        <v>402</v>
      </c>
      <c r="J75" s="78"/>
      <c r="K75" s="78" t="s">
        <v>402</v>
      </c>
    </row>
    <row r="76" spans="1:24" x14ac:dyDescent="0.25">
      <c r="A76" s="15" t="s">
        <v>4053</v>
      </c>
      <c r="B76" s="18" t="s">
        <v>4041</v>
      </c>
      <c r="C76" s="148" t="s">
        <v>3716</v>
      </c>
      <c r="D76" s="20" t="s">
        <v>404</v>
      </c>
      <c r="E76" s="20">
        <v>320</v>
      </c>
      <c r="F76" s="18" t="s">
        <v>3679</v>
      </c>
      <c r="G76" s="21" t="s">
        <v>278</v>
      </c>
      <c r="H76" s="78" t="s">
        <v>402</v>
      </c>
      <c r="I76" s="78" t="s">
        <v>402</v>
      </c>
      <c r="J76" s="78"/>
      <c r="K76" s="78" t="s">
        <v>402</v>
      </c>
    </row>
    <row r="77" spans="1:24" x14ac:dyDescent="0.25">
      <c r="A77" s="15" t="s">
        <v>4055</v>
      </c>
      <c r="B77" s="18" t="s">
        <v>4041</v>
      </c>
      <c r="C77" s="148" t="s">
        <v>3717</v>
      </c>
      <c r="D77" s="20" t="s">
        <v>421</v>
      </c>
      <c r="E77" s="20">
        <v>320</v>
      </c>
      <c r="F77" s="18" t="s">
        <v>3679</v>
      </c>
      <c r="G77" s="21" t="s">
        <v>278</v>
      </c>
      <c r="H77" s="78" t="s">
        <v>402</v>
      </c>
      <c r="I77" s="78" t="s">
        <v>402</v>
      </c>
      <c r="J77" s="78"/>
      <c r="K77" s="78" t="s">
        <v>402</v>
      </c>
    </row>
    <row r="78" spans="1:24" x14ac:dyDescent="0.25">
      <c r="A78" s="15" t="s">
        <v>4025</v>
      </c>
      <c r="B78" s="18" t="s">
        <v>4041</v>
      </c>
      <c r="C78" s="148" t="s">
        <v>3719</v>
      </c>
      <c r="D78" s="20" t="s">
        <v>490</v>
      </c>
      <c r="E78" s="20"/>
      <c r="F78" s="18" t="s">
        <v>1085</v>
      </c>
      <c r="G78" s="21" t="s">
        <v>278</v>
      </c>
      <c r="H78" s="78" t="s">
        <v>402</v>
      </c>
      <c r="I78" s="78" t="s">
        <v>402</v>
      </c>
      <c r="J78" s="78"/>
      <c r="K78" s="78" t="s">
        <v>402</v>
      </c>
    </row>
    <row r="79" spans="1:24" x14ac:dyDescent="0.25">
      <c r="A79" s="15" t="s">
        <v>4027</v>
      </c>
      <c r="B79" s="18" t="s">
        <v>4041</v>
      </c>
      <c r="C79" s="148" t="s">
        <v>3721</v>
      </c>
      <c r="D79" s="20" t="s">
        <v>490</v>
      </c>
      <c r="E79" s="20"/>
      <c r="F79" s="18" t="s">
        <v>1085</v>
      </c>
      <c r="G79" s="21" t="s">
        <v>278</v>
      </c>
      <c r="H79" s="78" t="s">
        <v>402</v>
      </c>
      <c r="I79" s="78" t="s">
        <v>402</v>
      </c>
      <c r="J79" s="78"/>
      <c r="K79" s="78" t="s">
        <v>402</v>
      </c>
    </row>
    <row r="80" spans="1:24" x14ac:dyDescent="0.25">
      <c r="A80" s="15" t="s">
        <v>3995</v>
      </c>
      <c r="B80" s="18" t="s">
        <v>4041</v>
      </c>
      <c r="C80" s="148" t="s">
        <v>3723</v>
      </c>
      <c r="D80" s="20" t="s">
        <v>425</v>
      </c>
      <c r="E80" s="20">
        <v>220</v>
      </c>
      <c r="F80" s="18" t="s">
        <v>410</v>
      </c>
      <c r="G80" s="21" t="s">
        <v>278</v>
      </c>
      <c r="H80" s="78" t="s">
        <v>402</v>
      </c>
      <c r="I80" s="78" t="s">
        <v>402</v>
      </c>
      <c r="J80" s="78"/>
      <c r="K80" s="78" t="s">
        <v>402</v>
      </c>
    </row>
    <row r="81" spans="1:11" x14ac:dyDescent="0.25">
      <c r="A81" s="15" t="s">
        <v>4091</v>
      </c>
      <c r="B81" s="18" t="s">
        <v>4041</v>
      </c>
      <c r="C81" s="148" t="s">
        <v>3725</v>
      </c>
      <c r="D81" s="20" t="s">
        <v>490</v>
      </c>
      <c r="E81" s="20"/>
      <c r="F81" s="18" t="s">
        <v>1562</v>
      </c>
      <c r="G81" s="21" t="s">
        <v>278</v>
      </c>
      <c r="H81" s="78" t="s">
        <v>402</v>
      </c>
      <c r="I81" s="78" t="s">
        <v>402</v>
      </c>
      <c r="J81" s="78"/>
      <c r="K81" s="78" t="s">
        <v>402</v>
      </c>
    </row>
  </sheetData>
  <sheetProtection selectLockedCells="1" selectUnlockedCells="1"/>
  <mergeCells count="1">
    <mergeCell ref="Z1:AH1"/>
  </mergeCells>
  <conditionalFormatting sqref="H2:K81">
    <cfRule type="cellIs" dxfId="424" priority="1" stopIfTrue="1" operator="equal">
      <formula>"-"</formula>
    </cfRule>
    <cfRule type="cellIs" dxfId="423" priority="2" stopIfTrue="1" operator="equal">
      <formula>"x"</formula>
    </cfRule>
  </conditionalFormatting>
  <hyperlinks>
    <hyperlink ref="L1" location="'Expansion set Check List'!A1" display="Home" xr:uid="{00000000-0004-0000-6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ignoredErrors>
    <ignoredError sqref="C2:C81" numberStoredAsText="1"/>
  </ignoredErrors>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244">
    <tabColor rgb="FF00FF00"/>
  </sheetPr>
  <dimension ref="A1:AH204"/>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3.5546875" customWidth="1"/>
    <col min="2" max="2" width="11.44140625" bestFit="1" customWidth="1"/>
    <col min="3" max="3" width="4" bestFit="1" customWidth="1"/>
    <col min="4" max="4" width="8.6640625" bestFit="1" customWidth="1"/>
    <col min="5" max="5" width="4" bestFit="1" customWidth="1"/>
    <col min="6" max="6" width="13.6640625" bestFit="1" customWidth="1"/>
    <col min="7" max="7" width="12.4414062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589</v>
      </c>
      <c r="B2" s="18" t="s">
        <v>374</v>
      </c>
      <c r="C2" s="148" t="s">
        <v>3611</v>
      </c>
      <c r="D2" s="20" t="s">
        <v>407</v>
      </c>
      <c r="E2" s="128">
        <v>40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203</v>
      </c>
      <c r="Z2" s="109"/>
      <c r="AA2" s="109"/>
      <c r="AB2" s="109"/>
      <c r="AC2" s="109"/>
      <c r="AD2" s="109"/>
      <c r="AE2" s="109"/>
      <c r="AF2" s="109"/>
      <c r="AG2" s="109"/>
      <c r="AH2" s="109"/>
    </row>
    <row r="3" spans="1:34" x14ac:dyDescent="0.25">
      <c r="A3" s="15" t="s">
        <v>556</v>
      </c>
      <c r="B3" s="18" t="s">
        <v>374</v>
      </c>
      <c r="C3" s="148" t="s">
        <v>3612</v>
      </c>
      <c r="D3" s="20" t="s">
        <v>407</v>
      </c>
      <c r="E3" s="20">
        <v>80</v>
      </c>
      <c r="F3" s="18"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44</v>
      </c>
    </row>
    <row r="4" spans="1:34" x14ac:dyDescent="0.25">
      <c r="A4" s="15" t="s">
        <v>540</v>
      </c>
      <c r="B4" s="18" t="s">
        <v>374</v>
      </c>
      <c r="C4" s="148" t="s">
        <v>3613</v>
      </c>
      <c r="D4" s="20" t="s">
        <v>407</v>
      </c>
      <c r="E4" s="20">
        <v>130</v>
      </c>
      <c r="F4" s="18" t="s">
        <v>401</v>
      </c>
      <c r="G4" s="19" t="s">
        <v>198</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46</v>
      </c>
    </row>
    <row r="5" spans="1:34" x14ac:dyDescent="0.25">
      <c r="A5" s="15" t="s">
        <v>650</v>
      </c>
      <c r="B5" s="18" t="s">
        <v>374</v>
      </c>
      <c r="C5" s="148" t="s">
        <v>3614</v>
      </c>
      <c r="D5" s="20" t="s">
        <v>407</v>
      </c>
      <c r="E5" s="20">
        <v>60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32</v>
      </c>
    </row>
    <row r="6" spans="1:34" x14ac:dyDescent="0.25">
      <c r="A6" s="15" t="s">
        <v>634</v>
      </c>
      <c r="B6" s="18" t="s">
        <v>374</v>
      </c>
      <c r="C6" s="148" t="s">
        <v>3615</v>
      </c>
      <c r="D6" s="20" t="s">
        <v>407</v>
      </c>
      <c r="E6" s="20">
        <v>140</v>
      </c>
      <c r="F6" s="18" t="s">
        <v>405</v>
      </c>
      <c r="G6" s="19" t="s">
        <v>198</v>
      </c>
      <c r="H6" s="78" t="s">
        <v>402</v>
      </c>
      <c r="I6" s="78" t="s">
        <v>402</v>
      </c>
      <c r="J6" s="78"/>
      <c r="K6" s="78"/>
      <c r="R6" s="125" t="s">
        <v>202</v>
      </c>
      <c r="S6" s="261">
        <f t="shared" si="1"/>
        <v>0</v>
      </c>
      <c r="T6" s="170">
        <f t="shared" si="2"/>
        <v>0</v>
      </c>
      <c r="U6" s="179"/>
      <c r="V6" s="125" t="s">
        <v>202</v>
      </c>
      <c r="W6" s="261">
        <f t="shared" si="3"/>
        <v>0</v>
      </c>
      <c r="X6" s="6">
        <f t="shared" si="4"/>
        <v>20</v>
      </c>
    </row>
    <row r="7" spans="1:34" x14ac:dyDescent="0.25">
      <c r="A7" s="15" t="s">
        <v>955</v>
      </c>
      <c r="B7" s="18" t="s">
        <v>374</v>
      </c>
      <c r="C7" s="148" t="s">
        <v>3616</v>
      </c>
      <c r="D7" s="20" t="s">
        <v>407</v>
      </c>
      <c r="E7" s="20">
        <v>80</v>
      </c>
      <c r="F7" s="18" t="s">
        <v>410</v>
      </c>
      <c r="G7" s="19" t="s">
        <v>190</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1973</v>
      </c>
      <c r="B8" s="18" t="s">
        <v>374</v>
      </c>
      <c r="C8" s="148" t="s">
        <v>3617</v>
      </c>
      <c r="D8" s="20" t="s">
        <v>407</v>
      </c>
      <c r="E8" s="20">
        <v>130</v>
      </c>
      <c r="F8" s="18" t="s">
        <v>405</v>
      </c>
      <c r="G8" s="19" t="s">
        <v>198</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966</v>
      </c>
      <c r="B9" s="18" t="s">
        <v>374</v>
      </c>
      <c r="C9" s="148" t="s">
        <v>3618</v>
      </c>
      <c r="D9" s="20" t="s">
        <v>407</v>
      </c>
      <c r="E9" s="20">
        <v>60</v>
      </c>
      <c r="F9" s="18" t="s">
        <v>410</v>
      </c>
      <c r="G9" s="19" t="s">
        <v>190</v>
      </c>
      <c r="H9" s="78" t="s">
        <v>402</v>
      </c>
      <c r="I9" s="78" t="s">
        <v>402</v>
      </c>
      <c r="J9" s="78"/>
      <c r="K9" s="78"/>
      <c r="R9" s="125" t="s">
        <v>214</v>
      </c>
      <c r="S9" s="261">
        <f t="shared" si="1"/>
        <v>0</v>
      </c>
      <c r="T9" s="170">
        <f t="shared" si="2"/>
        <v>0</v>
      </c>
      <c r="U9" s="179"/>
      <c r="V9" s="125" t="s">
        <v>214</v>
      </c>
      <c r="W9" s="261">
        <f t="shared" si="3"/>
        <v>0</v>
      </c>
      <c r="X9" s="6">
        <f t="shared" si="4"/>
        <v>17</v>
      </c>
    </row>
    <row r="10" spans="1:34" x14ac:dyDescent="0.25">
      <c r="A10" s="15" t="s">
        <v>977</v>
      </c>
      <c r="B10" s="18" t="s">
        <v>374</v>
      </c>
      <c r="C10" s="148" t="s">
        <v>3620</v>
      </c>
      <c r="D10" s="20" t="s">
        <v>407</v>
      </c>
      <c r="E10" s="20">
        <v>60</v>
      </c>
      <c r="F10" s="18" t="s">
        <v>410</v>
      </c>
      <c r="G10" s="19" t="s">
        <v>246</v>
      </c>
      <c r="H10" s="78" t="s">
        <v>402</v>
      </c>
      <c r="I10" s="78" t="s">
        <v>402</v>
      </c>
      <c r="J10" s="78"/>
      <c r="K10" s="78" t="s">
        <v>402</v>
      </c>
      <c r="R10" s="125" t="s">
        <v>218</v>
      </c>
      <c r="S10" s="261">
        <f t="shared" si="1"/>
        <v>0</v>
      </c>
      <c r="T10" s="170">
        <f t="shared" si="2"/>
        <v>0</v>
      </c>
      <c r="U10" s="179"/>
      <c r="V10" s="125" t="s">
        <v>218</v>
      </c>
      <c r="W10" s="261">
        <f t="shared" si="3"/>
        <v>0</v>
      </c>
      <c r="X10" s="6">
        <f t="shared" si="4"/>
        <v>0</v>
      </c>
    </row>
    <row r="11" spans="1:34" x14ac:dyDescent="0.25">
      <c r="A11" s="15" t="s">
        <v>1277</v>
      </c>
      <c r="B11" s="18" t="s">
        <v>374</v>
      </c>
      <c r="C11" s="148" t="s">
        <v>3622</v>
      </c>
      <c r="D11" s="20" t="s">
        <v>407</v>
      </c>
      <c r="E11" s="20">
        <v>60</v>
      </c>
      <c r="F11" s="18" t="s">
        <v>410</v>
      </c>
      <c r="G11" s="19" t="s">
        <v>190</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1271</v>
      </c>
      <c r="B12" s="18" t="s">
        <v>374</v>
      </c>
      <c r="C12" s="148" t="s">
        <v>3623</v>
      </c>
      <c r="D12" s="20" t="s">
        <v>407</v>
      </c>
      <c r="E12" s="20">
        <v>80</v>
      </c>
      <c r="F12" s="18" t="s">
        <v>405</v>
      </c>
      <c r="G12" s="19" t="s">
        <v>194</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1261</v>
      </c>
      <c r="B13" s="18" t="s">
        <v>374</v>
      </c>
      <c r="C13" s="148" t="s">
        <v>3625</v>
      </c>
      <c r="D13" s="20" t="s">
        <v>407</v>
      </c>
      <c r="E13" s="20">
        <v>150</v>
      </c>
      <c r="F13" s="18" t="s">
        <v>401</v>
      </c>
      <c r="G13" s="19" t="s">
        <v>198</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1314</v>
      </c>
      <c r="B14" s="18" t="s">
        <v>374</v>
      </c>
      <c r="C14" s="148" t="s">
        <v>3626</v>
      </c>
      <c r="D14" s="20" t="s">
        <v>407</v>
      </c>
      <c r="E14" s="20">
        <v>40</v>
      </c>
      <c r="F14" s="18" t="s">
        <v>410</v>
      </c>
      <c r="G14" s="19"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1304</v>
      </c>
      <c r="B15" s="18" t="s">
        <v>374</v>
      </c>
      <c r="C15" s="148" t="s">
        <v>3628</v>
      </c>
      <c r="D15" s="20" t="s">
        <v>407</v>
      </c>
      <c r="E15" s="20">
        <v>60</v>
      </c>
      <c r="F15" s="18" t="s">
        <v>405</v>
      </c>
      <c r="G15" s="19"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2017</v>
      </c>
      <c r="B16" s="18" t="s">
        <v>374</v>
      </c>
      <c r="C16" s="148" t="s">
        <v>3629</v>
      </c>
      <c r="D16" s="20" t="s">
        <v>407</v>
      </c>
      <c r="E16" s="20">
        <v>70</v>
      </c>
      <c r="F16" s="18" t="s">
        <v>410</v>
      </c>
      <c r="G16" s="19" t="s">
        <v>202</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2563</v>
      </c>
      <c r="B17" s="18" t="s">
        <v>374</v>
      </c>
      <c r="C17" s="148" t="s">
        <v>3631</v>
      </c>
      <c r="D17" s="20" t="s">
        <v>407</v>
      </c>
      <c r="E17" s="20">
        <v>120</v>
      </c>
      <c r="F17" s="18" t="s">
        <v>410</v>
      </c>
      <c r="G17" s="19" t="s">
        <v>202</v>
      </c>
      <c r="H17" s="78" t="s">
        <v>402</v>
      </c>
      <c r="I17" s="78" t="s">
        <v>402</v>
      </c>
      <c r="J17" s="78"/>
      <c r="K17" s="78"/>
      <c r="R17" s="125" t="s">
        <v>246</v>
      </c>
      <c r="S17" s="261">
        <f t="shared" si="1"/>
        <v>0</v>
      </c>
      <c r="T17" s="170">
        <f t="shared" si="2"/>
        <v>0</v>
      </c>
      <c r="U17" s="184"/>
      <c r="V17" s="125" t="s">
        <v>246</v>
      </c>
      <c r="W17" s="261">
        <f t="shared" si="3"/>
        <v>0</v>
      </c>
      <c r="X17" s="6">
        <f t="shared" si="4"/>
        <v>6</v>
      </c>
    </row>
    <row r="18" spans="1:24" x14ac:dyDescent="0.25">
      <c r="A18" s="15" t="s">
        <v>2626</v>
      </c>
      <c r="B18" s="18" t="s">
        <v>374</v>
      </c>
      <c r="C18" s="148" t="s">
        <v>3632</v>
      </c>
      <c r="D18" s="20" t="s">
        <v>407</v>
      </c>
      <c r="E18" s="20">
        <v>70</v>
      </c>
      <c r="F18" s="18" t="s">
        <v>410</v>
      </c>
      <c r="G18" s="19" t="s">
        <v>190</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2627</v>
      </c>
      <c r="B19" s="18" t="s">
        <v>374</v>
      </c>
      <c r="C19" s="148" t="s">
        <v>3634</v>
      </c>
      <c r="D19" s="20" t="s">
        <v>407</v>
      </c>
      <c r="E19" s="20">
        <v>130</v>
      </c>
      <c r="F19" s="18" t="s">
        <v>405</v>
      </c>
      <c r="G19" s="19" t="s">
        <v>194</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3097</v>
      </c>
      <c r="B20" s="18" t="s">
        <v>374</v>
      </c>
      <c r="C20" s="148" t="s">
        <v>3636</v>
      </c>
      <c r="D20" s="20" t="s">
        <v>407</v>
      </c>
      <c r="E20" s="20">
        <v>130</v>
      </c>
      <c r="F20" s="18" t="s">
        <v>410</v>
      </c>
      <c r="G20" s="19" t="s">
        <v>194</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4092</v>
      </c>
      <c r="B21" s="18" t="s">
        <v>374</v>
      </c>
      <c r="C21" s="148" t="s">
        <v>3638</v>
      </c>
      <c r="D21" s="20" t="s">
        <v>407</v>
      </c>
      <c r="E21" s="20">
        <v>180</v>
      </c>
      <c r="F21" s="18" t="s">
        <v>410</v>
      </c>
      <c r="G21" s="19" t="s">
        <v>214</v>
      </c>
      <c r="H21" s="78" t="s">
        <v>402</v>
      </c>
      <c r="I21" s="78" t="s">
        <v>402</v>
      </c>
      <c r="J21" s="78"/>
      <c r="K21" s="78" t="s">
        <v>402</v>
      </c>
      <c r="R21" s="125" t="s">
        <v>262</v>
      </c>
      <c r="S21" s="261">
        <f t="shared" si="1"/>
        <v>0</v>
      </c>
      <c r="T21" s="170">
        <f t="shared" si="2"/>
        <v>0</v>
      </c>
      <c r="U21" s="187"/>
      <c r="V21" s="125" t="s">
        <v>262</v>
      </c>
      <c r="W21" s="261">
        <f t="shared" si="3"/>
        <v>0</v>
      </c>
      <c r="X21" s="6">
        <f t="shared" si="4"/>
        <v>0</v>
      </c>
    </row>
    <row r="22" spans="1:24" x14ac:dyDescent="0.25">
      <c r="A22" s="15" t="s">
        <v>4093</v>
      </c>
      <c r="B22" s="18" t="s">
        <v>374</v>
      </c>
      <c r="C22" s="148" t="s">
        <v>3640</v>
      </c>
      <c r="D22" s="20" t="s">
        <v>407</v>
      </c>
      <c r="E22" s="20">
        <v>310</v>
      </c>
      <c r="F22" s="18" t="s">
        <v>3679</v>
      </c>
      <c r="G22" s="19" t="s">
        <v>214</v>
      </c>
      <c r="H22" s="78" t="s">
        <v>402</v>
      </c>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4094</v>
      </c>
      <c r="B23" s="18" t="s">
        <v>374</v>
      </c>
      <c r="C23" s="148" t="s">
        <v>3641</v>
      </c>
      <c r="D23" s="20" t="s">
        <v>407</v>
      </c>
      <c r="E23" s="20">
        <v>210</v>
      </c>
      <c r="F23" s="18" t="s">
        <v>410</v>
      </c>
      <c r="G23" s="19" t="s">
        <v>214</v>
      </c>
      <c r="H23" s="78" t="s">
        <v>402</v>
      </c>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568</v>
      </c>
      <c r="B24" s="18" t="s">
        <v>374</v>
      </c>
      <c r="C24" s="148" t="s">
        <v>3642</v>
      </c>
      <c r="D24" s="20" t="s">
        <v>425</v>
      </c>
      <c r="E24" s="20">
        <v>70</v>
      </c>
      <c r="F24" s="18" t="s">
        <v>410</v>
      </c>
      <c r="G24" s="19" t="s">
        <v>190</v>
      </c>
      <c r="H24" s="78" t="s">
        <v>402</v>
      </c>
      <c r="I24" s="78" t="s">
        <v>402</v>
      </c>
      <c r="J24" s="78"/>
      <c r="K24" s="78"/>
      <c r="R24" s="125" t="s">
        <v>274</v>
      </c>
      <c r="S24" s="261">
        <f t="shared" si="1"/>
        <v>0</v>
      </c>
      <c r="T24" s="170">
        <f t="shared" si="2"/>
        <v>0</v>
      </c>
      <c r="U24" s="179"/>
      <c r="V24" s="125" t="s">
        <v>274</v>
      </c>
      <c r="W24" s="261">
        <f t="shared" si="3"/>
        <v>0</v>
      </c>
      <c r="X24" s="6">
        <f t="shared" si="4"/>
        <v>20</v>
      </c>
    </row>
    <row r="25" spans="1:24" ht="13.8" thickBot="1" x14ac:dyDescent="0.3">
      <c r="A25" s="15" t="s">
        <v>547</v>
      </c>
      <c r="B25" s="18" t="s">
        <v>374</v>
      </c>
      <c r="C25" s="148" t="s">
        <v>3644</v>
      </c>
      <c r="D25" s="20" t="s">
        <v>425</v>
      </c>
      <c r="E25" s="20">
        <v>90</v>
      </c>
      <c r="F25" s="18" t="s">
        <v>405</v>
      </c>
      <c r="G25" s="19" t="s">
        <v>194</v>
      </c>
      <c r="H25" s="78" t="s">
        <v>402</v>
      </c>
      <c r="I25" s="78" t="s">
        <v>402</v>
      </c>
      <c r="J25" s="78"/>
      <c r="K25" s="78"/>
      <c r="R25" s="177" t="s">
        <v>278</v>
      </c>
      <c r="S25" s="262">
        <f t="shared" si="1"/>
        <v>0</v>
      </c>
      <c r="T25" s="209">
        <f t="shared" si="2"/>
        <v>0</v>
      </c>
      <c r="U25" s="179"/>
      <c r="V25" s="177" t="s">
        <v>278</v>
      </c>
      <c r="W25" s="262">
        <f t="shared" si="3"/>
        <v>0</v>
      </c>
      <c r="X25" s="7">
        <f t="shared" si="4"/>
        <v>18</v>
      </c>
    </row>
    <row r="26" spans="1:24" ht="13.8" thickBot="1" x14ac:dyDescent="0.3">
      <c r="A26" s="15" t="s">
        <v>527</v>
      </c>
      <c r="B26" s="18" t="s">
        <v>374</v>
      </c>
      <c r="C26" s="148" t="s">
        <v>3646</v>
      </c>
      <c r="D26" s="20" t="s">
        <v>425</v>
      </c>
      <c r="E26" s="20">
        <v>170</v>
      </c>
      <c r="F26" s="18" t="s">
        <v>401</v>
      </c>
      <c r="G26" s="21" t="s">
        <v>198</v>
      </c>
      <c r="H26" s="78" t="s">
        <v>402</v>
      </c>
      <c r="I26" s="78" t="s">
        <v>402</v>
      </c>
      <c r="J26" s="78"/>
      <c r="K26" s="78"/>
      <c r="R26" s="171" t="s">
        <v>101</v>
      </c>
      <c r="S26" s="172"/>
      <c r="T26" s="186">
        <f>SUM(T27:T49)</f>
        <v>0</v>
      </c>
      <c r="U26" s="179"/>
      <c r="V26" s="188" t="s">
        <v>103</v>
      </c>
      <c r="W26" s="241"/>
      <c r="X26" s="243">
        <f>SUM(X27:X49)</f>
        <v>142</v>
      </c>
    </row>
    <row r="27" spans="1:24" x14ac:dyDescent="0.25">
      <c r="A27" s="15" t="s">
        <v>618</v>
      </c>
      <c r="B27" s="18" t="s">
        <v>374</v>
      </c>
      <c r="C27" s="148" t="s">
        <v>3647</v>
      </c>
      <c r="D27" s="20" t="s">
        <v>425</v>
      </c>
      <c r="E27" s="20">
        <v>110</v>
      </c>
      <c r="F27" s="18" t="s">
        <v>405</v>
      </c>
      <c r="G27" s="21" t="s">
        <v>198</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44</v>
      </c>
    </row>
    <row r="28" spans="1:24" x14ac:dyDescent="0.25">
      <c r="A28" s="15" t="s">
        <v>992</v>
      </c>
      <c r="B28" s="18" t="s">
        <v>374</v>
      </c>
      <c r="C28" s="148" t="s">
        <v>3648</v>
      </c>
      <c r="D28" s="20" t="s">
        <v>425</v>
      </c>
      <c r="E28" s="20">
        <v>70</v>
      </c>
      <c r="F28" s="18" t="s">
        <v>410</v>
      </c>
      <c r="G28" s="19" t="s">
        <v>190</v>
      </c>
      <c r="H28" s="78" t="s">
        <v>402</v>
      </c>
      <c r="I28" s="78" t="s">
        <v>402</v>
      </c>
      <c r="J28" s="78"/>
      <c r="K28" s="78"/>
      <c r="R28" s="125" t="s">
        <v>194</v>
      </c>
      <c r="S28" s="169">
        <f t="shared" si="5"/>
        <v>0</v>
      </c>
      <c r="T28" s="170">
        <f t="shared" si="6"/>
        <v>0</v>
      </c>
      <c r="U28" s="179"/>
      <c r="V28" s="264" t="s">
        <v>194</v>
      </c>
      <c r="W28" s="267">
        <f t="shared" si="7"/>
        <v>0</v>
      </c>
      <c r="X28" s="6">
        <f t="shared" si="8"/>
        <v>46</v>
      </c>
    </row>
    <row r="29" spans="1:24" x14ac:dyDescent="0.25">
      <c r="A29" s="15" t="s">
        <v>986</v>
      </c>
      <c r="B29" s="18" t="s">
        <v>374</v>
      </c>
      <c r="C29" s="148" t="s">
        <v>3649</v>
      </c>
      <c r="D29" s="20" t="s">
        <v>425</v>
      </c>
      <c r="E29" s="20">
        <v>130</v>
      </c>
      <c r="F29" s="18" t="s">
        <v>405</v>
      </c>
      <c r="G29" s="21" t="s">
        <v>194</v>
      </c>
      <c r="H29" s="78" t="s">
        <v>402</v>
      </c>
      <c r="I29" s="78" t="s">
        <v>402</v>
      </c>
      <c r="J29" s="78"/>
      <c r="K29" s="78"/>
      <c r="R29" s="125" t="s">
        <v>198</v>
      </c>
      <c r="S29" s="169">
        <f t="shared" si="5"/>
        <v>0</v>
      </c>
      <c r="T29" s="170">
        <f t="shared" si="6"/>
        <v>0</v>
      </c>
      <c r="U29" s="179"/>
      <c r="V29" s="264" t="s">
        <v>198</v>
      </c>
      <c r="W29" s="267">
        <f t="shared" si="7"/>
        <v>0</v>
      </c>
      <c r="X29" s="6">
        <f t="shared" si="8"/>
        <v>32</v>
      </c>
    </row>
    <row r="30" spans="1:24" x14ac:dyDescent="0.25">
      <c r="A30" s="15" t="s">
        <v>4095</v>
      </c>
      <c r="B30" s="18" t="s">
        <v>374</v>
      </c>
      <c r="C30" s="148" t="s">
        <v>3650</v>
      </c>
      <c r="D30" s="20" t="s">
        <v>425</v>
      </c>
      <c r="E30" s="20">
        <v>190</v>
      </c>
      <c r="F30" s="18" t="s">
        <v>410</v>
      </c>
      <c r="G30" s="21" t="s">
        <v>214</v>
      </c>
      <c r="H30" s="78" t="s">
        <v>402</v>
      </c>
      <c r="I30" s="78" t="s">
        <v>402</v>
      </c>
      <c r="J30" s="78"/>
      <c r="K30" s="78" t="s">
        <v>402</v>
      </c>
      <c r="R30" s="125" t="s">
        <v>202</v>
      </c>
      <c r="S30" s="169">
        <f t="shared" si="5"/>
        <v>0</v>
      </c>
      <c r="T30" s="170">
        <f t="shared" si="6"/>
        <v>0</v>
      </c>
      <c r="U30" s="179"/>
      <c r="V30" s="264" t="s">
        <v>202</v>
      </c>
      <c r="W30" s="267">
        <f t="shared" si="7"/>
        <v>0</v>
      </c>
      <c r="X30" s="6">
        <f t="shared" si="8"/>
        <v>20</v>
      </c>
    </row>
    <row r="31" spans="1:24" x14ac:dyDescent="0.25">
      <c r="A31" s="15" t="s">
        <v>627</v>
      </c>
      <c r="B31" s="18" t="s">
        <v>374</v>
      </c>
      <c r="C31" s="148" t="s">
        <v>3652</v>
      </c>
      <c r="D31" s="20" t="s">
        <v>404</v>
      </c>
      <c r="E31" s="20">
        <v>110</v>
      </c>
      <c r="F31" s="18" t="s">
        <v>405</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1225</v>
      </c>
      <c r="B32" s="18" t="s">
        <v>374</v>
      </c>
      <c r="C32" s="148" t="s">
        <v>3653</v>
      </c>
      <c r="D32" s="20" t="s">
        <v>404</v>
      </c>
      <c r="E32" s="20">
        <v>100</v>
      </c>
      <c r="F32" s="18" t="s">
        <v>410</v>
      </c>
      <c r="G32" s="21"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1206</v>
      </c>
      <c r="B33" s="18" t="s">
        <v>374</v>
      </c>
      <c r="C33" s="148" t="s">
        <v>3655</v>
      </c>
      <c r="D33" s="20" t="s">
        <v>404</v>
      </c>
      <c r="E33" s="20">
        <v>200</v>
      </c>
      <c r="F33" s="18" t="s">
        <v>405</v>
      </c>
      <c r="G33" s="19" t="s">
        <v>202</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2275</v>
      </c>
      <c r="B34" s="18" t="s">
        <v>374</v>
      </c>
      <c r="C34" s="148" t="s">
        <v>3656</v>
      </c>
      <c r="D34" s="20" t="s">
        <v>404</v>
      </c>
      <c r="E34" s="20">
        <v>70</v>
      </c>
      <c r="F34" s="18" t="s">
        <v>410</v>
      </c>
      <c r="G34" s="19"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2276</v>
      </c>
      <c r="B35" s="18" t="s">
        <v>374</v>
      </c>
      <c r="C35" s="148" t="s">
        <v>3658</v>
      </c>
      <c r="D35" s="20" t="s">
        <v>404</v>
      </c>
      <c r="E35" s="20">
        <v>90</v>
      </c>
      <c r="F35" s="18" t="s">
        <v>405</v>
      </c>
      <c r="G35" s="19"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2277</v>
      </c>
      <c r="B36" s="18" t="s">
        <v>374</v>
      </c>
      <c r="C36" s="148" t="s">
        <v>3659</v>
      </c>
      <c r="D36" s="20" t="s">
        <v>404</v>
      </c>
      <c r="E36" s="20">
        <v>160</v>
      </c>
      <c r="F36" s="18" t="s">
        <v>401</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4096</v>
      </c>
      <c r="B37" s="18" t="s">
        <v>374</v>
      </c>
      <c r="C37" s="148" t="s">
        <v>3660</v>
      </c>
      <c r="D37" s="20" t="s">
        <v>404</v>
      </c>
      <c r="E37" s="20">
        <v>220</v>
      </c>
      <c r="F37" s="18" t="s">
        <v>410</v>
      </c>
      <c r="G37" s="21" t="s">
        <v>214</v>
      </c>
      <c r="H37" s="78" t="s">
        <v>402</v>
      </c>
      <c r="I37" s="78" t="s">
        <v>402</v>
      </c>
      <c r="J37" s="78"/>
      <c r="K37" s="78" t="s">
        <v>402</v>
      </c>
      <c r="R37" s="126" t="s">
        <v>230</v>
      </c>
      <c r="S37" s="169">
        <f t="shared" si="5"/>
        <v>0</v>
      </c>
      <c r="T37" s="170">
        <f t="shared" si="6"/>
        <v>0</v>
      </c>
      <c r="U37" s="179"/>
      <c r="V37" s="266" t="s">
        <v>230</v>
      </c>
      <c r="W37" s="267">
        <f t="shared" si="7"/>
        <v>0</v>
      </c>
      <c r="X37" s="6">
        <f t="shared" si="8"/>
        <v>0</v>
      </c>
    </row>
    <row r="38" spans="1:24" x14ac:dyDescent="0.25">
      <c r="A38" s="15" t="s">
        <v>4097</v>
      </c>
      <c r="B38" s="18" t="s">
        <v>374</v>
      </c>
      <c r="C38" s="148" t="s">
        <v>3662</v>
      </c>
      <c r="D38" s="20" t="s">
        <v>404</v>
      </c>
      <c r="E38" s="20">
        <v>320</v>
      </c>
      <c r="F38" s="18" t="s">
        <v>3679</v>
      </c>
      <c r="G38" s="21" t="s">
        <v>214</v>
      </c>
      <c r="H38" s="78" t="s">
        <v>402</v>
      </c>
      <c r="I38" s="78" t="s">
        <v>402</v>
      </c>
      <c r="J38" s="78"/>
      <c r="K38" s="78" t="s">
        <v>402</v>
      </c>
      <c r="R38" s="125" t="s">
        <v>234</v>
      </c>
      <c r="S38" s="169">
        <f t="shared" si="5"/>
        <v>0</v>
      </c>
      <c r="T38" s="170">
        <f t="shared" si="6"/>
        <v>0</v>
      </c>
      <c r="U38" s="179"/>
      <c r="V38" s="264" t="s">
        <v>234</v>
      </c>
      <c r="W38" s="267">
        <f t="shared" si="7"/>
        <v>0</v>
      </c>
      <c r="X38" s="6">
        <f t="shared" si="8"/>
        <v>0</v>
      </c>
    </row>
    <row r="39" spans="1:24" ht="13.8" thickBot="1" x14ac:dyDescent="0.3">
      <c r="A39" s="15" t="s">
        <v>3693</v>
      </c>
      <c r="B39" s="18" t="s">
        <v>374</v>
      </c>
      <c r="C39" s="148" t="s">
        <v>3663</v>
      </c>
      <c r="D39" s="20" t="s">
        <v>404</v>
      </c>
      <c r="E39" s="20">
        <v>80</v>
      </c>
      <c r="F39" s="18" t="s">
        <v>410</v>
      </c>
      <c r="G39" s="21"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3695</v>
      </c>
      <c r="B40" s="18" t="s">
        <v>374</v>
      </c>
      <c r="C40" s="148" t="s">
        <v>3665</v>
      </c>
      <c r="D40" s="20" t="s">
        <v>404</v>
      </c>
      <c r="E40" s="20">
        <v>140</v>
      </c>
      <c r="F40" s="18" t="s">
        <v>405</v>
      </c>
      <c r="G40" s="19" t="s">
        <v>198</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3697</v>
      </c>
      <c r="B41" s="18" t="s">
        <v>374</v>
      </c>
      <c r="C41" s="148" t="s">
        <v>3666</v>
      </c>
      <c r="D41" s="20" t="s">
        <v>404</v>
      </c>
      <c r="E41" s="20">
        <v>110</v>
      </c>
      <c r="F41" s="18" t="s">
        <v>410</v>
      </c>
      <c r="G41" s="21" t="s">
        <v>194</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3927</v>
      </c>
      <c r="B42" s="18" t="s">
        <v>374</v>
      </c>
      <c r="C42" s="148" t="s">
        <v>3667</v>
      </c>
      <c r="D42" s="20" t="s">
        <v>404</v>
      </c>
      <c r="E42" s="20">
        <v>60</v>
      </c>
      <c r="F42" s="18" t="s">
        <v>410</v>
      </c>
      <c r="G42" s="21"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3928</v>
      </c>
      <c r="B43" s="18" t="s">
        <v>374</v>
      </c>
      <c r="C43" s="148" t="s">
        <v>3668</v>
      </c>
      <c r="D43" s="20" t="s">
        <v>404</v>
      </c>
      <c r="E43" s="20">
        <v>120</v>
      </c>
      <c r="F43" s="18" t="s">
        <v>405</v>
      </c>
      <c r="G43" s="21" t="s">
        <v>198</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4098</v>
      </c>
      <c r="B44" s="18" t="s">
        <v>374</v>
      </c>
      <c r="C44" s="148" t="s">
        <v>3669</v>
      </c>
      <c r="D44" s="20" t="s">
        <v>400</v>
      </c>
      <c r="E44" s="20">
        <v>190</v>
      </c>
      <c r="F44" s="18" t="s">
        <v>410</v>
      </c>
      <c r="G44" s="21" t="s">
        <v>214</v>
      </c>
      <c r="H44" s="78" t="s">
        <v>402</v>
      </c>
      <c r="I44" s="78" t="s">
        <v>402</v>
      </c>
      <c r="J44" s="78"/>
      <c r="K44" s="78" t="s">
        <v>402</v>
      </c>
      <c r="R44" s="125" t="s">
        <v>258</v>
      </c>
      <c r="S44" s="169">
        <f t="shared" si="5"/>
        <v>0</v>
      </c>
      <c r="T44" s="170">
        <f t="shared" si="6"/>
        <v>0</v>
      </c>
      <c r="U44" s="179"/>
      <c r="V44" s="265" t="s">
        <v>258</v>
      </c>
      <c r="W44" s="267">
        <f t="shared" si="7"/>
        <v>0</v>
      </c>
      <c r="X44" s="6">
        <f t="shared" si="8"/>
        <v>0</v>
      </c>
    </row>
    <row r="45" spans="1:24" x14ac:dyDescent="0.25">
      <c r="A45" s="15" t="s">
        <v>4099</v>
      </c>
      <c r="B45" s="18" t="s">
        <v>374</v>
      </c>
      <c r="C45" s="148" t="s">
        <v>3670</v>
      </c>
      <c r="D45" s="20" t="s">
        <v>400</v>
      </c>
      <c r="E45" s="20">
        <v>310</v>
      </c>
      <c r="F45" s="18" t="s">
        <v>3679</v>
      </c>
      <c r="G45" s="21" t="s">
        <v>214</v>
      </c>
      <c r="H45" s="78" t="s">
        <v>402</v>
      </c>
      <c r="I45" s="78" t="s">
        <v>402</v>
      </c>
      <c r="J45" s="78"/>
      <c r="K45" s="78" t="s">
        <v>402</v>
      </c>
      <c r="R45" s="125" t="s">
        <v>262</v>
      </c>
      <c r="S45" s="169">
        <f>COUNTIFS($G$2:$G$500,R45,$I$2:$I$500,"x")</f>
        <v>0</v>
      </c>
      <c r="T45" s="170">
        <f t="shared" si="6"/>
        <v>0</v>
      </c>
      <c r="U45" s="179"/>
      <c r="V45" s="265" t="s">
        <v>262</v>
      </c>
      <c r="W45" s="267">
        <f t="shared" si="7"/>
        <v>0</v>
      </c>
      <c r="X45" s="6">
        <f t="shared" si="8"/>
        <v>0</v>
      </c>
    </row>
    <row r="46" spans="1:24" x14ac:dyDescent="0.25">
      <c r="A46" s="15" t="s">
        <v>587</v>
      </c>
      <c r="B46" s="18" t="s">
        <v>374</v>
      </c>
      <c r="C46" s="148" t="s">
        <v>3671</v>
      </c>
      <c r="D46" s="20" t="s">
        <v>400</v>
      </c>
      <c r="E46" s="20">
        <v>60</v>
      </c>
      <c r="F46" s="18" t="s">
        <v>410</v>
      </c>
      <c r="G46" s="21"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544</v>
      </c>
      <c r="B47" s="18" t="s">
        <v>374</v>
      </c>
      <c r="C47" s="148" t="s">
        <v>3672</v>
      </c>
      <c r="D47" s="20" t="s">
        <v>400</v>
      </c>
      <c r="E47" s="20">
        <v>90</v>
      </c>
      <c r="F47" s="18" t="s">
        <v>405</v>
      </c>
      <c r="G47" s="21" t="s">
        <v>202</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619</v>
      </c>
      <c r="B48" s="18" t="s">
        <v>374</v>
      </c>
      <c r="C48" s="148" t="s">
        <v>3673</v>
      </c>
      <c r="D48" s="20" t="s">
        <v>400</v>
      </c>
      <c r="E48" s="20">
        <v>100</v>
      </c>
      <c r="F48" s="18" t="s">
        <v>405</v>
      </c>
      <c r="G48" s="19" t="s">
        <v>198</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539</v>
      </c>
      <c r="B49" s="18" t="s">
        <v>374</v>
      </c>
      <c r="C49" s="148" t="s">
        <v>3674</v>
      </c>
      <c r="D49" s="20" t="s">
        <v>400</v>
      </c>
      <c r="E49" s="20">
        <v>110</v>
      </c>
      <c r="F49" s="18" t="s">
        <v>410</v>
      </c>
      <c r="G49" s="21" t="s">
        <v>202</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4100</v>
      </c>
      <c r="B50" s="18" t="s">
        <v>374</v>
      </c>
      <c r="C50" s="148" t="s">
        <v>3676</v>
      </c>
      <c r="D50" s="20" t="s">
        <v>400</v>
      </c>
      <c r="E50" s="20">
        <v>210</v>
      </c>
      <c r="F50" s="18" t="s">
        <v>410</v>
      </c>
      <c r="G50" s="19" t="s">
        <v>214</v>
      </c>
      <c r="H50" s="78" t="s">
        <v>402</v>
      </c>
      <c r="I50" s="78" t="s">
        <v>402</v>
      </c>
      <c r="J50" s="78"/>
      <c r="K50" s="78" t="s">
        <v>402</v>
      </c>
      <c r="U50" s="179"/>
      <c r="V50" s="188" t="s">
        <v>458</v>
      </c>
      <c r="W50" s="206"/>
      <c r="X50" s="207">
        <f>SUM(X51:X73)</f>
        <v>345</v>
      </c>
    </row>
    <row r="51" spans="1:24" x14ac:dyDescent="0.25">
      <c r="A51" s="15" t="s">
        <v>984</v>
      </c>
      <c r="B51" s="18" t="s">
        <v>374</v>
      </c>
      <c r="C51" s="148" t="s">
        <v>3678</v>
      </c>
      <c r="D51" s="20" t="s">
        <v>400</v>
      </c>
      <c r="E51" s="20">
        <v>110</v>
      </c>
      <c r="F51" s="18" t="s">
        <v>410</v>
      </c>
      <c r="G51" s="19" t="s">
        <v>246</v>
      </c>
      <c r="H51" s="78" t="s">
        <v>402</v>
      </c>
      <c r="I51" s="78" t="s">
        <v>402</v>
      </c>
      <c r="J51" s="78"/>
      <c r="K51" s="78" t="s">
        <v>402</v>
      </c>
      <c r="U51" s="269"/>
      <c r="V51" s="124" t="s">
        <v>190</v>
      </c>
      <c r="W51" s="169">
        <f>S3+S27+W3+W27</f>
        <v>0</v>
      </c>
      <c r="X51" s="170">
        <f>T3+T27+X3+X27</f>
        <v>88</v>
      </c>
    </row>
    <row r="52" spans="1:24" x14ac:dyDescent="0.25">
      <c r="A52" s="15" t="s">
        <v>1214</v>
      </c>
      <c r="B52" s="18" t="s">
        <v>374</v>
      </c>
      <c r="C52" s="148" t="s">
        <v>3680</v>
      </c>
      <c r="D52" s="20" t="s">
        <v>400</v>
      </c>
      <c r="E52" s="20">
        <v>60</v>
      </c>
      <c r="F52" s="18" t="s">
        <v>410</v>
      </c>
      <c r="G52" s="21" t="s">
        <v>190</v>
      </c>
      <c r="H52" s="78" t="s">
        <v>402</v>
      </c>
      <c r="I52" s="78" t="s">
        <v>402</v>
      </c>
      <c r="J52" s="78"/>
      <c r="K52" s="78"/>
      <c r="U52" s="269"/>
      <c r="V52" s="125" t="s">
        <v>194</v>
      </c>
      <c r="W52" s="169">
        <f t="shared" ref="W52:X67" si="9">S4+S28+W4+W28</f>
        <v>0</v>
      </c>
      <c r="X52" s="170">
        <f t="shared" si="9"/>
        <v>92</v>
      </c>
    </row>
    <row r="53" spans="1:24" x14ac:dyDescent="0.25">
      <c r="A53" s="15" t="s">
        <v>1201</v>
      </c>
      <c r="B53" s="18" t="s">
        <v>374</v>
      </c>
      <c r="C53" s="148" t="s">
        <v>3681</v>
      </c>
      <c r="D53" s="20" t="s">
        <v>400</v>
      </c>
      <c r="E53" s="20">
        <v>120</v>
      </c>
      <c r="F53" s="18" t="s">
        <v>405</v>
      </c>
      <c r="G53" s="21" t="s">
        <v>198</v>
      </c>
      <c r="H53" s="78" t="s">
        <v>402</v>
      </c>
      <c r="I53" s="78" t="s">
        <v>402</v>
      </c>
      <c r="J53" s="78"/>
      <c r="K53" s="78"/>
      <c r="U53" s="269"/>
      <c r="V53" s="125" t="s">
        <v>198</v>
      </c>
      <c r="W53" s="169">
        <f t="shared" si="9"/>
        <v>0</v>
      </c>
      <c r="X53" s="170">
        <f t="shared" si="9"/>
        <v>64</v>
      </c>
    </row>
    <row r="54" spans="1:24" x14ac:dyDescent="0.25">
      <c r="A54" s="15" t="s">
        <v>2284</v>
      </c>
      <c r="B54" s="18" t="s">
        <v>374</v>
      </c>
      <c r="C54" s="148" t="s">
        <v>3683</v>
      </c>
      <c r="D54" s="20" t="s">
        <v>400</v>
      </c>
      <c r="E54" s="20">
        <v>60</v>
      </c>
      <c r="F54" s="18" t="s">
        <v>410</v>
      </c>
      <c r="G54" s="19" t="s">
        <v>190</v>
      </c>
      <c r="H54" s="78" t="s">
        <v>402</v>
      </c>
      <c r="I54" s="78" t="s">
        <v>402</v>
      </c>
      <c r="J54" s="78"/>
      <c r="K54" s="78"/>
      <c r="U54" s="269"/>
      <c r="V54" s="125" t="s">
        <v>202</v>
      </c>
      <c r="W54" s="169">
        <f t="shared" si="9"/>
        <v>0</v>
      </c>
      <c r="X54" s="170">
        <f t="shared" si="9"/>
        <v>40</v>
      </c>
    </row>
    <row r="55" spans="1:24" x14ac:dyDescent="0.25">
      <c r="A55" s="15" t="s">
        <v>2285</v>
      </c>
      <c r="B55" s="18" t="s">
        <v>374</v>
      </c>
      <c r="C55" s="148" t="s">
        <v>3685</v>
      </c>
      <c r="D55" s="20" t="s">
        <v>400</v>
      </c>
      <c r="E55" s="20">
        <v>110</v>
      </c>
      <c r="F55" s="18" t="s">
        <v>405</v>
      </c>
      <c r="G55" s="21" t="s">
        <v>194</v>
      </c>
      <c r="H55" s="78" t="s">
        <v>402</v>
      </c>
      <c r="I55" s="78" t="s">
        <v>402</v>
      </c>
      <c r="J55" s="78"/>
      <c r="K55" s="78"/>
      <c r="U55" s="269"/>
      <c r="V55" s="125" t="s">
        <v>206</v>
      </c>
      <c r="W55" s="169">
        <f t="shared" si="9"/>
        <v>0</v>
      </c>
      <c r="X55" s="170">
        <f t="shared" si="9"/>
        <v>0</v>
      </c>
    </row>
    <row r="56" spans="1:24" x14ac:dyDescent="0.25">
      <c r="A56" s="15" t="s">
        <v>2286</v>
      </c>
      <c r="B56" s="18" t="s">
        <v>374</v>
      </c>
      <c r="C56" s="148" t="s">
        <v>3686</v>
      </c>
      <c r="D56" s="20" t="s">
        <v>400</v>
      </c>
      <c r="E56" s="20">
        <v>40</v>
      </c>
      <c r="F56" s="18" t="s">
        <v>410</v>
      </c>
      <c r="G56" s="19" t="s">
        <v>190</v>
      </c>
      <c r="H56" s="78" t="s">
        <v>402</v>
      </c>
      <c r="I56" s="78" t="s">
        <v>402</v>
      </c>
      <c r="J56" s="78"/>
      <c r="K56" s="78"/>
      <c r="U56" s="270"/>
      <c r="V56" s="125" t="s">
        <v>210</v>
      </c>
      <c r="W56" s="169">
        <f t="shared" si="9"/>
        <v>0</v>
      </c>
      <c r="X56" s="170">
        <f t="shared" si="9"/>
        <v>0</v>
      </c>
    </row>
    <row r="57" spans="1:24" ht="13.8" thickBot="1" x14ac:dyDescent="0.3">
      <c r="A57" s="15" t="s">
        <v>2287</v>
      </c>
      <c r="B57" s="18" t="s">
        <v>374</v>
      </c>
      <c r="C57" s="148" t="s">
        <v>3688</v>
      </c>
      <c r="D57" s="20" t="s">
        <v>400</v>
      </c>
      <c r="E57" s="20">
        <v>90</v>
      </c>
      <c r="F57" s="18" t="s">
        <v>405</v>
      </c>
      <c r="G57" s="21" t="s">
        <v>194</v>
      </c>
      <c r="H57" s="78" t="s">
        <v>402</v>
      </c>
      <c r="I57" s="78" t="s">
        <v>402</v>
      </c>
      <c r="J57" s="78"/>
      <c r="K57" s="78"/>
      <c r="U57" s="271"/>
      <c r="V57" s="125" t="s">
        <v>214</v>
      </c>
      <c r="W57" s="169">
        <f t="shared" si="9"/>
        <v>0</v>
      </c>
      <c r="X57" s="170">
        <f t="shared" si="9"/>
        <v>17</v>
      </c>
    </row>
    <row r="58" spans="1:24" ht="13.8" thickBot="1" x14ac:dyDescent="0.3">
      <c r="A58" s="15" t="s">
        <v>2385</v>
      </c>
      <c r="B58" s="18" t="s">
        <v>374</v>
      </c>
      <c r="C58" s="148" t="s">
        <v>3689</v>
      </c>
      <c r="D58" s="20" t="s">
        <v>400</v>
      </c>
      <c r="E58" s="20">
        <v>40</v>
      </c>
      <c r="F58" s="18" t="s">
        <v>410</v>
      </c>
      <c r="G58" s="21" t="s">
        <v>190</v>
      </c>
      <c r="H58" s="78" t="s">
        <v>402</v>
      </c>
      <c r="I58" s="78" t="s">
        <v>402</v>
      </c>
      <c r="J58" s="78"/>
      <c r="K58" s="78"/>
      <c r="U58" s="271"/>
      <c r="V58" s="125" t="s">
        <v>218</v>
      </c>
      <c r="W58" s="169">
        <f t="shared" si="9"/>
        <v>0</v>
      </c>
      <c r="X58" s="170">
        <f t="shared" si="9"/>
        <v>0</v>
      </c>
    </row>
    <row r="59" spans="1:24" ht="13.8" thickBot="1" x14ac:dyDescent="0.3">
      <c r="A59" s="15" t="s">
        <v>2386</v>
      </c>
      <c r="B59" s="18" t="s">
        <v>374</v>
      </c>
      <c r="C59" s="148" t="s">
        <v>3691</v>
      </c>
      <c r="D59" s="20" t="s">
        <v>400</v>
      </c>
      <c r="E59" s="20">
        <v>90</v>
      </c>
      <c r="F59" s="18" t="s">
        <v>405</v>
      </c>
      <c r="G59" s="21" t="s">
        <v>194</v>
      </c>
      <c r="H59" s="78" t="s">
        <v>402</v>
      </c>
      <c r="I59" s="78" t="s">
        <v>402</v>
      </c>
      <c r="J59" s="78"/>
      <c r="K59" s="78"/>
      <c r="U59" s="271"/>
      <c r="V59" s="125" t="s">
        <v>222</v>
      </c>
      <c r="W59" s="169">
        <f t="shared" si="9"/>
        <v>0</v>
      </c>
      <c r="X59" s="170">
        <f t="shared" si="9"/>
        <v>0</v>
      </c>
    </row>
    <row r="60" spans="1:24" ht="13.8" thickBot="1" x14ac:dyDescent="0.3">
      <c r="A60" s="15" t="s">
        <v>2387</v>
      </c>
      <c r="B60" s="18" t="s">
        <v>374</v>
      </c>
      <c r="C60" s="148" t="s">
        <v>3692</v>
      </c>
      <c r="D60" s="20" t="s">
        <v>400</v>
      </c>
      <c r="E60" s="20">
        <v>160</v>
      </c>
      <c r="F60" s="18" t="s">
        <v>401</v>
      </c>
      <c r="G60" s="21" t="s">
        <v>198</v>
      </c>
      <c r="H60" s="78" t="s">
        <v>402</v>
      </c>
      <c r="I60" s="78" t="s">
        <v>402</v>
      </c>
      <c r="J60" s="78"/>
      <c r="K60" s="78"/>
      <c r="U60" s="271"/>
      <c r="V60" s="125" t="s">
        <v>226</v>
      </c>
      <c r="W60" s="169">
        <f t="shared" si="9"/>
        <v>0</v>
      </c>
      <c r="X60" s="170">
        <f t="shared" si="9"/>
        <v>0</v>
      </c>
    </row>
    <row r="61" spans="1:24" ht="13.8" thickBot="1" x14ac:dyDescent="0.3">
      <c r="A61" s="15" t="s">
        <v>2288</v>
      </c>
      <c r="B61" s="18" t="s">
        <v>374</v>
      </c>
      <c r="C61" s="148" t="s">
        <v>3694</v>
      </c>
      <c r="D61" s="20" t="s">
        <v>400</v>
      </c>
      <c r="E61" s="20">
        <v>130</v>
      </c>
      <c r="F61" s="18" t="s">
        <v>410</v>
      </c>
      <c r="G61" s="19" t="s">
        <v>202</v>
      </c>
      <c r="H61" s="78" t="s">
        <v>402</v>
      </c>
      <c r="I61" s="78" t="s">
        <v>402</v>
      </c>
      <c r="J61" s="78"/>
      <c r="K61" s="78"/>
      <c r="U61" s="271"/>
      <c r="V61" s="126" t="s">
        <v>230</v>
      </c>
      <c r="W61" s="169">
        <f t="shared" si="9"/>
        <v>0</v>
      </c>
      <c r="X61" s="170">
        <f t="shared" si="9"/>
        <v>0</v>
      </c>
    </row>
    <row r="62" spans="1:24" ht="13.8" thickBot="1" x14ac:dyDescent="0.3">
      <c r="A62" s="15" t="s">
        <v>3350</v>
      </c>
      <c r="B62" s="18" t="s">
        <v>374</v>
      </c>
      <c r="C62" s="148" t="s">
        <v>3696</v>
      </c>
      <c r="D62" s="20" t="s">
        <v>400</v>
      </c>
      <c r="E62" s="20">
        <v>100</v>
      </c>
      <c r="F62" s="18" t="s">
        <v>410</v>
      </c>
      <c r="G62" s="19" t="s">
        <v>202</v>
      </c>
      <c r="H62" s="78" t="s">
        <v>402</v>
      </c>
      <c r="I62" s="78" t="s">
        <v>402</v>
      </c>
      <c r="J62" s="78"/>
      <c r="K62" s="78"/>
      <c r="U62" s="271"/>
      <c r="V62" s="125" t="s">
        <v>234</v>
      </c>
      <c r="W62" s="169">
        <f t="shared" si="9"/>
        <v>0</v>
      </c>
      <c r="X62" s="170">
        <f t="shared" si="9"/>
        <v>0</v>
      </c>
    </row>
    <row r="63" spans="1:24" ht="13.8" thickBot="1" x14ac:dyDescent="0.3">
      <c r="A63" s="15" t="s">
        <v>3718</v>
      </c>
      <c r="B63" s="18" t="s">
        <v>374</v>
      </c>
      <c r="C63" s="148" t="s">
        <v>3698</v>
      </c>
      <c r="D63" s="20" t="s">
        <v>400</v>
      </c>
      <c r="E63" s="20">
        <v>80</v>
      </c>
      <c r="F63" s="18" t="s">
        <v>410</v>
      </c>
      <c r="G63" s="19" t="s">
        <v>194</v>
      </c>
      <c r="H63" s="78" t="s">
        <v>402</v>
      </c>
      <c r="I63" s="78" t="s">
        <v>402</v>
      </c>
      <c r="J63" s="78"/>
      <c r="K63" s="78"/>
      <c r="U63" s="271"/>
      <c r="V63" s="125" t="s">
        <v>238</v>
      </c>
      <c r="W63" s="169">
        <f t="shared" si="9"/>
        <v>0</v>
      </c>
      <c r="X63" s="170">
        <f t="shared" si="9"/>
        <v>0</v>
      </c>
    </row>
    <row r="64" spans="1:24" ht="13.8" thickBot="1" x14ac:dyDescent="0.3">
      <c r="A64" s="15" t="s">
        <v>440</v>
      </c>
      <c r="B64" s="18" t="s">
        <v>374</v>
      </c>
      <c r="C64" s="148" t="s">
        <v>3700</v>
      </c>
      <c r="D64" s="20" t="s">
        <v>421</v>
      </c>
      <c r="E64" s="20">
        <v>60</v>
      </c>
      <c r="F64" s="18" t="s">
        <v>410</v>
      </c>
      <c r="G64" s="21" t="s">
        <v>190</v>
      </c>
      <c r="H64" s="78" t="s">
        <v>402</v>
      </c>
      <c r="I64" s="78" t="s">
        <v>402</v>
      </c>
      <c r="J64" s="78"/>
      <c r="K64" s="78"/>
      <c r="U64" s="271"/>
      <c r="V64" s="125" t="s">
        <v>242</v>
      </c>
      <c r="W64" s="169">
        <f t="shared" si="9"/>
        <v>0</v>
      </c>
      <c r="X64" s="170">
        <f t="shared" si="9"/>
        <v>0</v>
      </c>
    </row>
    <row r="65" spans="1:24" ht="13.8" thickBot="1" x14ac:dyDescent="0.3">
      <c r="A65" s="15" t="s">
        <v>617</v>
      </c>
      <c r="B65" s="18" t="s">
        <v>374</v>
      </c>
      <c r="C65" s="148" t="s">
        <v>3702</v>
      </c>
      <c r="D65" s="20" t="s">
        <v>421</v>
      </c>
      <c r="E65" s="20">
        <v>100</v>
      </c>
      <c r="F65" s="18" t="s">
        <v>405</v>
      </c>
      <c r="G65" s="19" t="s">
        <v>198</v>
      </c>
      <c r="H65" s="78" t="s">
        <v>402</v>
      </c>
      <c r="I65" s="78" t="s">
        <v>402</v>
      </c>
      <c r="J65" s="78"/>
      <c r="K65" s="78"/>
      <c r="U65" s="271"/>
      <c r="V65" s="125" t="s">
        <v>246</v>
      </c>
      <c r="W65" s="169">
        <f t="shared" si="9"/>
        <v>0</v>
      </c>
      <c r="X65" s="170">
        <f t="shared" si="9"/>
        <v>6</v>
      </c>
    </row>
    <row r="66" spans="1:24" ht="13.8" thickBot="1" x14ac:dyDescent="0.3">
      <c r="A66" s="15" t="s">
        <v>465</v>
      </c>
      <c r="B66" s="18" t="s">
        <v>374</v>
      </c>
      <c r="C66" s="148" t="s">
        <v>3703</v>
      </c>
      <c r="D66" s="20" t="s">
        <v>421</v>
      </c>
      <c r="E66" s="20">
        <v>90</v>
      </c>
      <c r="F66" s="18" t="s">
        <v>410</v>
      </c>
      <c r="G66" s="19" t="s">
        <v>194</v>
      </c>
      <c r="H66" s="78" t="s">
        <v>402</v>
      </c>
      <c r="I66" s="78" t="s">
        <v>402</v>
      </c>
      <c r="J66" s="78"/>
      <c r="K66" s="78"/>
      <c r="U66" s="271"/>
      <c r="V66" s="125" t="s">
        <v>250</v>
      </c>
      <c r="W66" s="169">
        <f t="shared" si="9"/>
        <v>0</v>
      </c>
      <c r="X66" s="170">
        <f t="shared" si="9"/>
        <v>0</v>
      </c>
    </row>
    <row r="67" spans="1:24" ht="13.8" thickBot="1" x14ac:dyDescent="0.3">
      <c r="A67" s="15" t="s">
        <v>1302</v>
      </c>
      <c r="B67" s="18" t="s">
        <v>374</v>
      </c>
      <c r="C67" s="148" t="s">
        <v>3704</v>
      </c>
      <c r="D67" s="20" t="s">
        <v>421</v>
      </c>
      <c r="E67" s="20">
        <v>30</v>
      </c>
      <c r="F67" s="18" t="s">
        <v>410</v>
      </c>
      <c r="G67" s="21" t="s">
        <v>198</v>
      </c>
      <c r="H67" s="78" t="s">
        <v>402</v>
      </c>
      <c r="I67" s="78" t="s">
        <v>402</v>
      </c>
      <c r="J67" s="78"/>
      <c r="K67" s="78"/>
      <c r="U67" s="271"/>
      <c r="V67" s="125" t="s">
        <v>254</v>
      </c>
      <c r="W67" s="169">
        <f t="shared" si="9"/>
        <v>0</v>
      </c>
      <c r="X67" s="170">
        <f t="shared" si="9"/>
        <v>0</v>
      </c>
    </row>
    <row r="68" spans="1:24" ht="13.8" thickBot="1" x14ac:dyDescent="0.3">
      <c r="A68" s="15" t="s">
        <v>1309</v>
      </c>
      <c r="B68" s="18" t="s">
        <v>374</v>
      </c>
      <c r="C68" s="148" t="s">
        <v>3705</v>
      </c>
      <c r="D68" s="20" t="s">
        <v>421</v>
      </c>
      <c r="E68" s="20">
        <v>60</v>
      </c>
      <c r="F68" s="18"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1396</v>
      </c>
      <c r="B69" s="18" t="s">
        <v>374</v>
      </c>
      <c r="C69" s="148" t="s">
        <v>3706</v>
      </c>
      <c r="D69" s="20" t="s">
        <v>421</v>
      </c>
      <c r="E69" s="20">
        <v>90</v>
      </c>
      <c r="F69" s="18" t="s">
        <v>405</v>
      </c>
      <c r="G69" s="21" t="s">
        <v>198</v>
      </c>
      <c r="H69" s="78" t="s">
        <v>402</v>
      </c>
      <c r="I69" s="78" t="s">
        <v>402</v>
      </c>
      <c r="J69" s="78"/>
      <c r="K69" s="78"/>
      <c r="U69" s="271"/>
      <c r="V69" s="125" t="s">
        <v>262</v>
      </c>
      <c r="W69" s="169">
        <f t="shared" si="10"/>
        <v>0</v>
      </c>
      <c r="X69" s="170">
        <f t="shared" si="10"/>
        <v>0</v>
      </c>
    </row>
    <row r="70" spans="1:24" ht="13.8" thickBot="1" x14ac:dyDescent="0.3">
      <c r="A70" s="15" t="s">
        <v>1275</v>
      </c>
      <c r="B70" s="18" t="s">
        <v>374</v>
      </c>
      <c r="C70" s="148" t="s">
        <v>3707</v>
      </c>
      <c r="D70" s="20" t="s">
        <v>421</v>
      </c>
      <c r="E70" s="20">
        <v>60</v>
      </c>
      <c r="F70" s="18" t="s">
        <v>410</v>
      </c>
      <c r="G70" s="19" t="s">
        <v>190</v>
      </c>
      <c r="H70" s="78" t="s">
        <v>402</v>
      </c>
      <c r="I70" s="78" t="s">
        <v>402</v>
      </c>
      <c r="J70" s="78"/>
      <c r="K70" s="78"/>
      <c r="U70" s="271"/>
      <c r="V70" s="125" t="s">
        <v>266</v>
      </c>
      <c r="W70" s="169">
        <f t="shared" si="10"/>
        <v>0</v>
      </c>
      <c r="X70" s="170">
        <f t="shared" si="10"/>
        <v>0</v>
      </c>
    </row>
    <row r="71" spans="1:24" ht="13.8" thickBot="1" x14ac:dyDescent="0.3">
      <c r="A71" s="15" t="s">
        <v>1255</v>
      </c>
      <c r="B71" s="18" t="s">
        <v>374</v>
      </c>
      <c r="C71" s="148" t="s">
        <v>3708</v>
      </c>
      <c r="D71" s="20" t="s">
        <v>421</v>
      </c>
      <c r="E71" s="20">
        <v>90</v>
      </c>
      <c r="F71" s="18" t="s">
        <v>405</v>
      </c>
      <c r="G71" s="19" t="s">
        <v>194</v>
      </c>
      <c r="H71" s="78" t="s">
        <v>402</v>
      </c>
      <c r="I71" s="78" t="s">
        <v>402</v>
      </c>
      <c r="J71" s="78"/>
      <c r="K71" s="78"/>
      <c r="U71" s="271"/>
      <c r="V71" s="125" t="s">
        <v>270</v>
      </c>
      <c r="W71" s="169">
        <f t="shared" si="10"/>
        <v>0</v>
      </c>
      <c r="X71" s="170">
        <f t="shared" si="10"/>
        <v>0</v>
      </c>
    </row>
    <row r="72" spans="1:24" ht="13.8" thickBot="1" x14ac:dyDescent="0.3">
      <c r="A72" s="15" t="s">
        <v>1813</v>
      </c>
      <c r="B72" s="18" t="s">
        <v>374</v>
      </c>
      <c r="C72" s="148" t="s">
        <v>3709</v>
      </c>
      <c r="D72" s="20" t="s">
        <v>421</v>
      </c>
      <c r="E72" s="20">
        <v>150</v>
      </c>
      <c r="F72" s="18" t="s">
        <v>401</v>
      </c>
      <c r="G72" s="19" t="s">
        <v>202</v>
      </c>
      <c r="H72" s="78" t="s">
        <v>402</v>
      </c>
      <c r="I72" s="78" t="s">
        <v>402</v>
      </c>
      <c r="J72" s="78"/>
      <c r="K72" s="78"/>
      <c r="U72" s="271"/>
      <c r="V72" s="125" t="s">
        <v>274</v>
      </c>
      <c r="W72" s="169">
        <f t="shared" si="10"/>
        <v>0</v>
      </c>
      <c r="X72" s="170">
        <f t="shared" si="10"/>
        <v>20</v>
      </c>
    </row>
    <row r="73" spans="1:24" ht="13.8" thickBot="1" x14ac:dyDescent="0.3">
      <c r="A73" s="15" t="s">
        <v>1406</v>
      </c>
      <c r="B73" s="18" t="s">
        <v>374</v>
      </c>
      <c r="C73" s="148" t="s">
        <v>3711</v>
      </c>
      <c r="D73" s="20" t="s">
        <v>421</v>
      </c>
      <c r="E73" s="20">
        <v>70</v>
      </c>
      <c r="F73" s="18" t="s">
        <v>410</v>
      </c>
      <c r="G73" s="19" t="s">
        <v>190</v>
      </c>
      <c r="H73" s="78" t="s">
        <v>402</v>
      </c>
      <c r="I73" s="78" t="s">
        <v>402</v>
      </c>
      <c r="J73" s="78"/>
      <c r="K73" s="78"/>
      <c r="U73" s="271"/>
      <c r="V73" s="177" t="s">
        <v>278</v>
      </c>
      <c r="W73" s="169">
        <f t="shared" si="10"/>
        <v>0</v>
      </c>
      <c r="X73" s="170">
        <f t="shared" si="10"/>
        <v>18</v>
      </c>
    </row>
    <row r="74" spans="1:24" x14ac:dyDescent="0.25">
      <c r="A74" s="15" t="s">
        <v>2291</v>
      </c>
      <c r="B74" s="18" t="s">
        <v>374</v>
      </c>
      <c r="C74" s="148" t="s">
        <v>3713</v>
      </c>
      <c r="D74" s="20" t="s">
        <v>421</v>
      </c>
      <c r="E74" s="20">
        <v>60</v>
      </c>
      <c r="F74" s="18" t="s">
        <v>410</v>
      </c>
      <c r="G74" s="19" t="s">
        <v>190</v>
      </c>
      <c r="H74" s="78" t="s">
        <v>402</v>
      </c>
      <c r="I74" s="78" t="s">
        <v>402</v>
      </c>
      <c r="J74" s="78"/>
      <c r="K74" s="78"/>
    </row>
    <row r="75" spans="1:24" x14ac:dyDescent="0.25">
      <c r="A75" s="15" t="s">
        <v>2292</v>
      </c>
      <c r="B75" s="18" t="s">
        <v>374</v>
      </c>
      <c r="C75" s="148" t="s">
        <v>3714</v>
      </c>
      <c r="D75" s="20" t="s">
        <v>421</v>
      </c>
      <c r="E75" s="20">
        <v>100</v>
      </c>
      <c r="F75" s="18" t="s">
        <v>405</v>
      </c>
      <c r="G75" s="21" t="s">
        <v>194</v>
      </c>
      <c r="H75" s="78" t="s">
        <v>402</v>
      </c>
      <c r="I75" s="78" t="s">
        <v>402</v>
      </c>
      <c r="J75" s="78"/>
      <c r="K75" s="78"/>
    </row>
    <row r="76" spans="1:24" x14ac:dyDescent="0.25">
      <c r="A76" s="15" t="s">
        <v>2333</v>
      </c>
      <c r="B76" s="18" t="s">
        <v>374</v>
      </c>
      <c r="C76" s="148" t="s">
        <v>3716</v>
      </c>
      <c r="D76" s="20" t="s">
        <v>421</v>
      </c>
      <c r="E76" s="20">
        <v>60</v>
      </c>
      <c r="F76" s="18" t="s">
        <v>410</v>
      </c>
      <c r="G76" s="21" t="s">
        <v>190</v>
      </c>
      <c r="H76" s="78" t="s">
        <v>402</v>
      </c>
      <c r="I76" s="78" t="s">
        <v>402</v>
      </c>
      <c r="J76" s="78"/>
      <c r="K76" s="78"/>
    </row>
    <row r="77" spans="1:24" x14ac:dyDescent="0.25">
      <c r="A77" s="15" t="s">
        <v>2463</v>
      </c>
      <c r="B77" s="18" t="s">
        <v>374</v>
      </c>
      <c r="C77" s="148" t="s">
        <v>3717</v>
      </c>
      <c r="D77" s="20" t="s">
        <v>421</v>
      </c>
      <c r="E77" s="20">
        <v>90</v>
      </c>
      <c r="F77" s="18" t="s">
        <v>405</v>
      </c>
      <c r="G77" s="21" t="s">
        <v>198</v>
      </c>
      <c r="H77" s="78" t="s">
        <v>402</v>
      </c>
      <c r="I77" s="78" t="s">
        <v>402</v>
      </c>
      <c r="J77" s="78"/>
      <c r="K77" s="78"/>
    </row>
    <row r="78" spans="1:24" x14ac:dyDescent="0.25">
      <c r="A78" s="15" t="s">
        <v>2717</v>
      </c>
      <c r="B78" s="18" t="s">
        <v>374</v>
      </c>
      <c r="C78" s="148" t="s">
        <v>3719</v>
      </c>
      <c r="D78" s="20" t="s">
        <v>421</v>
      </c>
      <c r="E78" s="20">
        <v>70</v>
      </c>
      <c r="F78" s="18" t="s">
        <v>410</v>
      </c>
      <c r="G78" s="21" t="s">
        <v>190</v>
      </c>
      <c r="H78" s="78" t="s">
        <v>402</v>
      </c>
      <c r="I78" s="78" t="s">
        <v>402</v>
      </c>
      <c r="J78" s="78"/>
      <c r="K78" s="78"/>
    </row>
    <row r="79" spans="1:24" x14ac:dyDescent="0.25">
      <c r="A79" s="15" t="s">
        <v>2656</v>
      </c>
      <c r="B79" s="18" t="s">
        <v>374</v>
      </c>
      <c r="C79" s="148" t="s">
        <v>3721</v>
      </c>
      <c r="D79" s="20" t="s">
        <v>421</v>
      </c>
      <c r="E79" s="20">
        <v>130</v>
      </c>
      <c r="F79" s="18" t="s">
        <v>410</v>
      </c>
      <c r="G79" s="21" t="s">
        <v>202</v>
      </c>
      <c r="H79" s="78" t="s">
        <v>402</v>
      </c>
      <c r="I79" s="78" t="s">
        <v>402</v>
      </c>
      <c r="J79" s="78"/>
      <c r="K79" s="78"/>
    </row>
    <row r="80" spans="1:24" x14ac:dyDescent="0.25">
      <c r="A80" s="15" t="s">
        <v>2753</v>
      </c>
      <c r="B80" s="18" t="s">
        <v>374</v>
      </c>
      <c r="C80" s="148" t="s">
        <v>3723</v>
      </c>
      <c r="D80" s="20" t="s">
        <v>421</v>
      </c>
      <c r="E80" s="20">
        <v>90</v>
      </c>
      <c r="F80" s="18" t="s">
        <v>410</v>
      </c>
      <c r="G80" s="21" t="s">
        <v>202</v>
      </c>
      <c r="H80" s="78" t="s">
        <v>402</v>
      </c>
      <c r="I80" s="78" t="s">
        <v>402</v>
      </c>
      <c r="J80" s="78"/>
      <c r="K80" s="78"/>
    </row>
    <row r="81" spans="1:11" x14ac:dyDescent="0.25">
      <c r="A81" s="15" t="s">
        <v>3943</v>
      </c>
      <c r="B81" s="18" t="s">
        <v>374</v>
      </c>
      <c r="C81" s="148" t="s">
        <v>3725</v>
      </c>
      <c r="D81" s="20" t="s">
        <v>421</v>
      </c>
      <c r="E81" s="20">
        <v>50</v>
      </c>
      <c r="F81" s="18" t="s">
        <v>410</v>
      </c>
      <c r="G81" s="21" t="s">
        <v>190</v>
      </c>
      <c r="H81" s="78" t="s">
        <v>402</v>
      </c>
      <c r="I81" s="78" t="s">
        <v>402</v>
      </c>
      <c r="J81" s="78"/>
      <c r="K81" s="78"/>
    </row>
    <row r="82" spans="1:11" ht="13.2" customHeight="1" x14ac:dyDescent="0.25">
      <c r="A82" s="15" t="s">
        <v>3944</v>
      </c>
      <c r="B82" s="18" t="s">
        <v>374</v>
      </c>
      <c r="C82" s="148" t="s">
        <v>3727</v>
      </c>
      <c r="D82" s="20" t="s">
        <v>421</v>
      </c>
      <c r="E82" s="20">
        <v>90</v>
      </c>
      <c r="F82" s="18" t="s">
        <v>405</v>
      </c>
      <c r="G82" s="21" t="s">
        <v>198</v>
      </c>
      <c r="H82" s="78" t="s">
        <v>402</v>
      </c>
      <c r="I82" s="78" t="s">
        <v>402</v>
      </c>
      <c r="J82" s="78"/>
      <c r="K82" s="78"/>
    </row>
    <row r="83" spans="1:11" ht="13.2" customHeight="1" x14ac:dyDescent="0.25">
      <c r="A83" s="15" t="s">
        <v>3970</v>
      </c>
      <c r="B83" s="18" t="s">
        <v>374</v>
      </c>
      <c r="C83" s="148" t="s">
        <v>3729</v>
      </c>
      <c r="D83" s="20" t="s">
        <v>421</v>
      </c>
      <c r="E83" s="20">
        <v>110</v>
      </c>
      <c r="F83" s="18" t="s">
        <v>410</v>
      </c>
      <c r="G83" s="21" t="s">
        <v>246</v>
      </c>
      <c r="H83" s="78" t="s">
        <v>402</v>
      </c>
      <c r="I83" s="78" t="s">
        <v>402</v>
      </c>
      <c r="J83" s="78"/>
      <c r="K83" s="78" t="s">
        <v>402</v>
      </c>
    </row>
    <row r="84" spans="1:11" ht="13.2" customHeight="1" x14ac:dyDescent="0.25">
      <c r="A84" s="15" t="s">
        <v>488</v>
      </c>
      <c r="B84" s="18" t="s">
        <v>374</v>
      </c>
      <c r="C84" s="148" t="s">
        <v>3730</v>
      </c>
      <c r="D84" s="20" t="s">
        <v>431</v>
      </c>
      <c r="E84" s="20">
        <v>70</v>
      </c>
      <c r="F84" s="18" t="s">
        <v>410</v>
      </c>
      <c r="G84" s="21" t="s">
        <v>190</v>
      </c>
      <c r="H84" s="78" t="s">
        <v>402</v>
      </c>
      <c r="I84" s="78" t="s">
        <v>402</v>
      </c>
      <c r="J84" s="78"/>
      <c r="K84" s="78"/>
    </row>
    <row r="85" spans="1:11" ht="13.2" customHeight="1" x14ac:dyDescent="0.25">
      <c r="A85" s="15" t="s">
        <v>454</v>
      </c>
      <c r="B85" s="18" t="s">
        <v>374</v>
      </c>
      <c r="C85" s="148" t="s">
        <v>3731</v>
      </c>
      <c r="D85" s="20" t="s">
        <v>431</v>
      </c>
      <c r="E85" s="20">
        <v>120</v>
      </c>
      <c r="F85" s="18" t="s">
        <v>405</v>
      </c>
      <c r="G85" s="21" t="s">
        <v>198</v>
      </c>
      <c r="H85" s="78" t="s">
        <v>402</v>
      </c>
      <c r="I85" s="78" t="s">
        <v>402</v>
      </c>
      <c r="J85" s="78"/>
      <c r="K85" s="78"/>
    </row>
    <row r="86" spans="1:11" ht="13.2" customHeight="1" x14ac:dyDescent="0.25">
      <c r="A86" s="15" t="s">
        <v>479</v>
      </c>
      <c r="B86" s="18" t="s">
        <v>374</v>
      </c>
      <c r="C86" s="148" t="s">
        <v>3732</v>
      </c>
      <c r="D86" s="20" t="s">
        <v>431</v>
      </c>
      <c r="E86" s="20">
        <v>70</v>
      </c>
      <c r="F86" s="18" t="s">
        <v>410</v>
      </c>
      <c r="G86" s="21" t="s">
        <v>194</v>
      </c>
      <c r="H86" s="78" t="s">
        <v>402</v>
      </c>
      <c r="I86" s="78" t="s">
        <v>402</v>
      </c>
      <c r="J86" s="78"/>
      <c r="K86" s="78"/>
    </row>
    <row r="87" spans="1:11" ht="13.2" customHeight="1" x14ac:dyDescent="0.25">
      <c r="A87" s="15" t="s">
        <v>452</v>
      </c>
      <c r="B87" s="18" t="s">
        <v>374</v>
      </c>
      <c r="C87" s="148" t="s">
        <v>3734</v>
      </c>
      <c r="D87" s="20" t="s">
        <v>431</v>
      </c>
      <c r="E87" s="20">
        <v>70</v>
      </c>
      <c r="F87" s="18" t="s">
        <v>410</v>
      </c>
      <c r="G87" s="21" t="s">
        <v>190</v>
      </c>
      <c r="H87" s="78" t="s">
        <v>402</v>
      </c>
      <c r="I87" s="78" t="s">
        <v>402</v>
      </c>
      <c r="J87" s="78"/>
      <c r="K87" s="78"/>
    </row>
    <row r="88" spans="1:11" ht="13.2" customHeight="1" x14ac:dyDescent="0.25">
      <c r="A88" s="15" t="s">
        <v>430</v>
      </c>
      <c r="B88" s="18" t="s">
        <v>374</v>
      </c>
      <c r="C88" s="148" t="s">
        <v>3735</v>
      </c>
      <c r="D88" s="20" t="s">
        <v>431</v>
      </c>
      <c r="E88" s="20">
        <v>150</v>
      </c>
      <c r="F88" s="18" t="s">
        <v>405</v>
      </c>
      <c r="G88" s="21" t="s">
        <v>198</v>
      </c>
      <c r="H88" s="78" t="s">
        <v>402</v>
      </c>
      <c r="I88" s="78" t="s">
        <v>402</v>
      </c>
      <c r="J88" s="78"/>
      <c r="K88" s="78"/>
    </row>
    <row r="89" spans="1:11" ht="13.2" customHeight="1" x14ac:dyDescent="0.25">
      <c r="A89" s="15" t="s">
        <v>944</v>
      </c>
      <c r="B89" s="18" t="s">
        <v>374</v>
      </c>
      <c r="C89" s="148" t="s">
        <v>3736</v>
      </c>
      <c r="D89" s="20" t="s">
        <v>431</v>
      </c>
      <c r="E89" s="20">
        <v>90</v>
      </c>
      <c r="F89" s="18" t="s">
        <v>410</v>
      </c>
      <c r="G89" s="21" t="s">
        <v>194</v>
      </c>
      <c r="H89" s="78" t="s">
        <v>402</v>
      </c>
      <c r="I89" s="78" t="s">
        <v>402</v>
      </c>
      <c r="J89" s="78"/>
      <c r="K89" s="78"/>
    </row>
    <row r="90" spans="1:11" ht="13.2" customHeight="1" x14ac:dyDescent="0.25">
      <c r="A90" s="15" t="s">
        <v>1673</v>
      </c>
      <c r="B90" s="18" t="s">
        <v>374</v>
      </c>
      <c r="C90" s="148" t="s">
        <v>3738</v>
      </c>
      <c r="D90" s="20" t="s">
        <v>431</v>
      </c>
      <c r="E90" s="20">
        <v>130</v>
      </c>
      <c r="F90" s="18" t="s">
        <v>410</v>
      </c>
      <c r="G90" s="21" t="s">
        <v>202</v>
      </c>
      <c r="H90" s="78" t="s">
        <v>402</v>
      </c>
      <c r="I90" s="78" t="s">
        <v>402</v>
      </c>
      <c r="J90" s="78"/>
      <c r="K90" s="78"/>
    </row>
    <row r="91" spans="1:11" ht="13.2" customHeight="1" x14ac:dyDescent="0.25">
      <c r="A91" s="15" t="s">
        <v>1849</v>
      </c>
      <c r="B91" s="18" t="s">
        <v>374</v>
      </c>
      <c r="C91" s="148" t="s">
        <v>3740</v>
      </c>
      <c r="D91" s="20" t="s">
        <v>431</v>
      </c>
      <c r="E91" s="20">
        <v>70</v>
      </c>
      <c r="F91" s="18" t="s">
        <v>410</v>
      </c>
      <c r="G91" s="21" t="s">
        <v>190</v>
      </c>
      <c r="H91" s="78" t="s">
        <v>402</v>
      </c>
      <c r="I91" s="78" t="s">
        <v>402</v>
      </c>
      <c r="J91" s="78"/>
      <c r="K91" s="78"/>
    </row>
    <row r="92" spans="1:11" ht="13.2" customHeight="1" x14ac:dyDescent="0.25">
      <c r="A92" s="15" t="s">
        <v>2347</v>
      </c>
      <c r="B92" s="18" t="s">
        <v>374</v>
      </c>
      <c r="C92" s="148" t="s">
        <v>3742</v>
      </c>
      <c r="D92" s="20" t="s">
        <v>431</v>
      </c>
      <c r="E92" s="20">
        <v>70</v>
      </c>
      <c r="F92" s="18" t="s">
        <v>410</v>
      </c>
      <c r="G92" s="21" t="s">
        <v>190</v>
      </c>
      <c r="H92" s="78" t="s">
        <v>402</v>
      </c>
      <c r="I92" s="78" t="s">
        <v>402</v>
      </c>
      <c r="J92" s="78"/>
      <c r="K92" s="78"/>
    </row>
    <row r="93" spans="1:11" ht="13.2" customHeight="1" x14ac:dyDescent="0.25">
      <c r="A93" s="15" t="s">
        <v>2349</v>
      </c>
      <c r="B93" s="18" t="s">
        <v>374</v>
      </c>
      <c r="C93" s="148" t="s">
        <v>3743</v>
      </c>
      <c r="D93" s="20" t="s">
        <v>431</v>
      </c>
      <c r="E93" s="20">
        <v>140</v>
      </c>
      <c r="F93" s="18" t="s">
        <v>410</v>
      </c>
      <c r="G93" s="21" t="s">
        <v>202</v>
      </c>
      <c r="H93" s="78" t="s">
        <v>402</v>
      </c>
      <c r="I93" s="78" t="s">
        <v>402</v>
      </c>
      <c r="J93" s="78"/>
      <c r="K93" s="78"/>
    </row>
    <row r="94" spans="1:11" ht="13.2" customHeight="1" x14ac:dyDescent="0.25">
      <c r="A94" s="15" t="s">
        <v>2934</v>
      </c>
      <c r="B94" s="18" t="s">
        <v>374</v>
      </c>
      <c r="C94" s="148" t="s">
        <v>3744</v>
      </c>
      <c r="D94" s="20" t="s">
        <v>431</v>
      </c>
      <c r="E94" s="20">
        <v>150</v>
      </c>
      <c r="F94" s="18" t="s">
        <v>410</v>
      </c>
      <c r="G94" s="21" t="s">
        <v>202</v>
      </c>
      <c r="H94" s="78" t="s">
        <v>402</v>
      </c>
      <c r="I94" s="78" t="s">
        <v>402</v>
      </c>
      <c r="J94" s="78"/>
      <c r="K94" s="78"/>
    </row>
    <row r="95" spans="1:11" ht="13.2" customHeight="1" x14ac:dyDescent="0.25">
      <c r="A95" s="15" t="s">
        <v>3100</v>
      </c>
      <c r="B95" s="18" t="s">
        <v>374</v>
      </c>
      <c r="C95" s="148" t="s">
        <v>3745</v>
      </c>
      <c r="D95" s="20" t="s">
        <v>431</v>
      </c>
      <c r="E95" s="20">
        <v>70</v>
      </c>
      <c r="F95" s="18" t="s">
        <v>410</v>
      </c>
      <c r="G95" s="21" t="s">
        <v>190</v>
      </c>
      <c r="H95" s="78" t="s">
        <v>402</v>
      </c>
      <c r="I95" s="78" t="s">
        <v>402</v>
      </c>
      <c r="J95" s="78"/>
      <c r="K95" s="78"/>
    </row>
    <row r="96" spans="1:11" ht="13.2" customHeight="1" x14ac:dyDescent="0.25">
      <c r="A96" s="15" t="s">
        <v>3135</v>
      </c>
      <c r="B96" s="18" t="s">
        <v>374</v>
      </c>
      <c r="C96" s="148" t="s">
        <v>3746</v>
      </c>
      <c r="D96" s="20" t="s">
        <v>431</v>
      </c>
      <c r="E96" s="20">
        <v>120</v>
      </c>
      <c r="F96" s="18" t="s">
        <v>405</v>
      </c>
      <c r="G96" s="21" t="s">
        <v>198</v>
      </c>
      <c r="H96" s="78" t="s">
        <v>402</v>
      </c>
      <c r="I96" s="78" t="s">
        <v>402</v>
      </c>
      <c r="J96" s="78"/>
      <c r="K96" s="78"/>
    </row>
    <row r="97" spans="1:11" ht="13.2" customHeight="1" x14ac:dyDescent="0.25">
      <c r="A97" s="15" t="s">
        <v>3102</v>
      </c>
      <c r="B97" s="18" t="s">
        <v>374</v>
      </c>
      <c r="C97" s="148" t="s">
        <v>3747</v>
      </c>
      <c r="D97" s="20" t="s">
        <v>431</v>
      </c>
      <c r="E97" s="20">
        <v>80</v>
      </c>
      <c r="F97" s="18" t="s">
        <v>410</v>
      </c>
      <c r="G97" s="21" t="s">
        <v>190</v>
      </c>
      <c r="H97" s="78" t="s">
        <v>402</v>
      </c>
      <c r="I97" s="78" t="s">
        <v>402</v>
      </c>
      <c r="J97" s="78"/>
      <c r="K97" s="78"/>
    </row>
    <row r="98" spans="1:11" ht="13.2" customHeight="1" x14ac:dyDescent="0.25">
      <c r="A98" s="15" t="s">
        <v>3103</v>
      </c>
      <c r="B98" s="18" t="s">
        <v>374</v>
      </c>
      <c r="C98" s="148" t="s">
        <v>3748</v>
      </c>
      <c r="D98" s="20" t="s">
        <v>431</v>
      </c>
      <c r="E98" s="20">
        <v>140</v>
      </c>
      <c r="F98" s="18" t="s">
        <v>405</v>
      </c>
      <c r="G98" s="21" t="s">
        <v>198</v>
      </c>
      <c r="H98" s="78" t="s">
        <v>402</v>
      </c>
      <c r="I98" s="78" t="s">
        <v>402</v>
      </c>
      <c r="J98" s="78"/>
      <c r="K98" s="78"/>
    </row>
    <row r="99" spans="1:11" ht="13.2" customHeight="1" x14ac:dyDescent="0.25">
      <c r="A99" s="15" t="s">
        <v>4101</v>
      </c>
      <c r="B99" s="18" t="s">
        <v>374</v>
      </c>
      <c r="C99" s="148" t="s">
        <v>3749</v>
      </c>
      <c r="D99" s="20" t="s">
        <v>431</v>
      </c>
      <c r="E99" s="20">
        <v>220</v>
      </c>
      <c r="F99" s="18" t="s">
        <v>410</v>
      </c>
      <c r="G99" s="21" t="s">
        <v>214</v>
      </c>
      <c r="H99" s="78" t="s">
        <v>402</v>
      </c>
      <c r="I99" s="78" t="s">
        <v>402</v>
      </c>
      <c r="J99" s="78"/>
      <c r="K99" s="78" t="s">
        <v>402</v>
      </c>
    </row>
    <row r="100" spans="1:11" ht="13.2" customHeight="1" x14ac:dyDescent="0.25">
      <c r="A100" s="15" t="s">
        <v>4102</v>
      </c>
      <c r="B100" s="18" t="s">
        <v>374</v>
      </c>
      <c r="C100" s="148" t="s">
        <v>3750</v>
      </c>
      <c r="D100" s="20" t="s">
        <v>431</v>
      </c>
      <c r="E100" s="20">
        <v>330</v>
      </c>
      <c r="F100" s="18" t="s">
        <v>3679</v>
      </c>
      <c r="G100" s="21" t="s">
        <v>214</v>
      </c>
      <c r="H100" s="78" t="s">
        <v>402</v>
      </c>
      <c r="I100" s="78" t="s">
        <v>402</v>
      </c>
      <c r="J100" s="78"/>
      <c r="K100" s="78" t="s">
        <v>402</v>
      </c>
    </row>
    <row r="101" spans="1:11" ht="13.2" customHeight="1" x14ac:dyDescent="0.25">
      <c r="A101" s="15" t="s">
        <v>3765</v>
      </c>
      <c r="B101" s="18" t="s">
        <v>374</v>
      </c>
      <c r="C101" s="148">
        <v>100</v>
      </c>
      <c r="D101" s="20" t="s">
        <v>431</v>
      </c>
      <c r="E101" s="20">
        <v>80</v>
      </c>
      <c r="F101" s="18" t="s">
        <v>410</v>
      </c>
      <c r="G101" s="21" t="s">
        <v>190</v>
      </c>
      <c r="H101" s="78" t="s">
        <v>402</v>
      </c>
      <c r="I101" s="78" t="s">
        <v>402</v>
      </c>
      <c r="J101" s="78"/>
      <c r="K101" s="78"/>
    </row>
    <row r="102" spans="1:11" ht="13.2" customHeight="1" x14ac:dyDescent="0.25">
      <c r="A102" s="15" t="s">
        <v>3768</v>
      </c>
      <c r="B102" s="18" t="s">
        <v>374</v>
      </c>
      <c r="C102" s="148">
        <v>101</v>
      </c>
      <c r="D102" s="20" t="s">
        <v>431</v>
      </c>
      <c r="E102" s="20">
        <v>130</v>
      </c>
      <c r="F102" s="18" t="s">
        <v>405</v>
      </c>
      <c r="G102" s="21" t="s">
        <v>198</v>
      </c>
      <c r="H102" s="78" t="s">
        <v>402</v>
      </c>
      <c r="I102" s="78" t="s">
        <v>402</v>
      </c>
      <c r="J102" s="78"/>
      <c r="K102" s="78"/>
    </row>
    <row r="103" spans="1:11" ht="13.2" customHeight="1" x14ac:dyDescent="0.25">
      <c r="A103" s="15" t="s">
        <v>3971</v>
      </c>
      <c r="B103" s="18" t="s">
        <v>374</v>
      </c>
      <c r="C103" s="148">
        <v>102</v>
      </c>
      <c r="D103" s="20" t="s">
        <v>431</v>
      </c>
      <c r="E103" s="20">
        <v>110</v>
      </c>
      <c r="F103" s="18" t="s">
        <v>410</v>
      </c>
      <c r="G103" s="21" t="s">
        <v>246</v>
      </c>
      <c r="H103" s="78" t="s">
        <v>402</v>
      </c>
      <c r="I103" s="78" t="s">
        <v>402</v>
      </c>
      <c r="J103" s="78"/>
      <c r="K103" s="78" t="s">
        <v>402</v>
      </c>
    </row>
    <row r="104" spans="1:11" ht="13.2" customHeight="1" x14ac:dyDescent="0.25">
      <c r="A104" s="15" t="s">
        <v>1230</v>
      </c>
      <c r="B104" s="18" t="s">
        <v>374</v>
      </c>
      <c r="C104" s="148">
        <v>103</v>
      </c>
      <c r="D104" s="20" t="s">
        <v>435</v>
      </c>
      <c r="E104" s="20">
        <v>70</v>
      </c>
      <c r="F104" s="18" t="s">
        <v>410</v>
      </c>
      <c r="G104" s="21" t="s">
        <v>190</v>
      </c>
      <c r="H104" s="78" t="s">
        <v>402</v>
      </c>
      <c r="I104" s="78" t="s">
        <v>402</v>
      </c>
      <c r="J104" s="78"/>
      <c r="K104" s="78"/>
    </row>
    <row r="105" spans="1:11" ht="13.2" customHeight="1" x14ac:dyDescent="0.25">
      <c r="A105" s="15" t="s">
        <v>1202</v>
      </c>
      <c r="B105" s="18" t="s">
        <v>374</v>
      </c>
      <c r="C105" s="148">
        <v>104</v>
      </c>
      <c r="D105" s="20" t="s">
        <v>435</v>
      </c>
      <c r="E105" s="20">
        <v>110</v>
      </c>
      <c r="F105" s="18" t="s">
        <v>405</v>
      </c>
      <c r="G105" s="21" t="s">
        <v>194</v>
      </c>
      <c r="H105" s="78" t="s">
        <v>402</v>
      </c>
      <c r="I105" s="78" t="s">
        <v>402</v>
      </c>
      <c r="J105" s="78"/>
      <c r="K105" s="78"/>
    </row>
    <row r="106" spans="1:11" ht="13.2" customHeight="1" x14ac:dyDescent="0.25">
      <c r="A106" s="15" t="s">
        <v>1259</v>
      </c>
      <c r="B106" s="18" t="s">
        <v>374</v>
      </c>
      <c r="C106" s="148">
        <v>105</v>
      </c>
      <c r="D106" s="20" t="s">
        <v>435</v>
      </c>
      <c r="E106" s="20">
        <v>70</v>
      </c>
      <c r="F106" s="18" t="s">
        <v>410</v>
      </c>
      <c r="G106" s="21" t="s">
        <v>194</v>
      </c>
      <c r="H106" s="78" t="s">
        <v>402</v>
      </c>
      <c r="I106" s="78" t="s">
        <v>402</v>
      </c>
      <c r="J106" s="78"/>
      <c r="K106" s="78"/>
    </row>
    <row r="107" spans="1:11" ht="13.2" customHeight="1" x14ac:dyDescent="0.25">
      <c r="A107" s="15" t="s">
        <v>4103</v>
      </c>
      <c r="B107" s="18" t="s">
        <v>374</v>
      </c>
      <c r="C107" s="148">
        <v>106</v>
      </c>
      <c r="D107" s="20" t="s">
        <v>435</v>
      </c>
      <c r="E107" s="20">
        <v>210</v>
      </c>
      <c r="F107" s="18" t="s">
        <v>410</v>
      </c>
      <c r="G107" s="21" t="s">
        <v>214</v>
      </c>
      <c r="H107" s="78" t="s">
        <v>402</v>
      </c>
      <c r="I107" s="78" t="s">
        <v>402</v>
      </c>
      <c r="J107" s="78"/>
      <c r="K107" s="78" t="s">
        <v>402</v>
      </c>
    </row>
    <row r="108" spans="1:11" ht="13.2" customHeight="1" x14ac:dyDescent="0.25">
      <c r="A108" s="15" t="s">
        <v>2303</v>
      </c>
      <c r="B108" s="18" t="s">
        <v>374</v>
      </c>
      <c r="C108" s="148">
        <v>107</v>
      </c>
      <c r="D108" s="20" t="s">
        <v>435</v>
      </c>
      <c r="E108" s="20">
        <v>70</v>
      </c>
      <c r="F108" s="18" t="s">
        <v>410</v>
      </c>
      <c r="G108" s="21" t="s">
        <v>190</v>
      </c>
      <c r="H108" s="78" t="s">
        <v>402</v>
      </c>
      <c r="I108" s="78" t="s">
        <v>402</v>
      </c>
      <c r="J108" s="78"/>
      <c r="K108" s="78"/>
    </row>
    <row r="109" spans="1:11" ht="13.2" customHeight="1" x14ac:dyDescent="0.25">
      <c r="A109" s="15" t="s">
        <v>2304</v>
      </c>
      <c r="B109" s="18" t="s">
        <v>374</v>
      </c>
      <c r="C109" s="148">
        <v>108</v>
      </c>
      <c r="D109" s="20" t="s">
        <v>435</v>
      </c>
      <c r="E109" s="20">
        <v>90</v>
      </c>
      <c r="F109" s="18" t="s">
        <v>405</v>
      </c>
      <c r="G109" s="21" t="s">
        <v>194</v>
      </c>
      <c r="H109" s="78" t="s">
        <v>402</v>
      </c>
      <c r="I109" s="78" t="s">
        <v>402</v>
      </c>
      <c r="J109" s="78"/>
      <c r="K109" s="78"/>
    </row>
    <row r="110" spans="1:11" ht="13.2" customHeight="1" x14ac:dyDescent="0.25">
      <c r="A110" s="15" t="s">
        <v>2305</v>
      </c>
      <c r="B110" s="18" t="s">
        <v>374</v>
      </c>
      <c r="C110" s="148">
        <v>109</v>
      </c>
      <c r="D110" s="20" t="s">
        <v>435</v>
      </c>
      <c r="E110" s="20">
        <v>150</v>
      </c>
      <c r="F110" s="18" t="s">
        <v>401</v>
      </c>
      <c r="G110" s="21" t="s">
        <v>198</v>
      </c>
      <c r="H110" s="78" t="s">
        <v>402</v>
      </c>
      <c r="I110" s="78" t="s">
        <v>402</v>
      </c>
      <c r="J110" s="78"/>
      <c r="K110" s="78"/>
    </row>
    <row r="111" spans="1:11" ht="13.2" customHeight="1" x14ac:dyDescent="0.25">
      <c r="A111" s="15" t="s">
        <v>2391</v>
      </c>
      <c r="B111" s="18" t="s">
        <v>374</v>
      </c>
      <c r="C111" s="148">
        <v>110</v>
      </c>
      <c r="D111" s="20" t="s">
        <v>435</v>
      </c>
      <c r="E111" s="20">
        <v>70</v>
      </c>
      <c r="F111" s="18" t="s">
        <v>410</v>
      </c>
      <c r="G111" s="21" t="s">
        <v>190</v>
      </c>
      <c r="H111" s="78" t="s">
        <v>402</v>
      </c>
      <c r="I111" s="78" t="s">
        <v>402</v>
      </c>
      <c r="J111" s="78"/>
      <c r="K111" s="78"/>
    </row>
    <row r="112" spans="1:11" ht="13.2" customHeight="1" x14ac:dyDescent="0.25">
      <c r="A112" s="15" t="s">
        <v>2392</v>
      </c>
      <c r="B112" s="18" t="s">
        <v>374</v>
      </c>
      <c r="C112" s="148">
        <v>111</v>
      </c>
      <c r="D112" s="20" t="s">
        <v>435</v>
      </c>
      <c r="E112" s="20">
        <v>120</v>
      </c>
      <c r="F112" s="18" t="s">
        <v>405</v>
      </c>
      <c r="G112" s="21" t="s">
        <v>198</v>
      </c>
      <c r="H112" s="78" t="s">
        <v>402</v>
      </c>
      <c r="I112" s="78" t="s">
        <v>402</v>
      </c>
      <c r="J112" s="78"/>
      <c r="K112" s="78"/>
    </row>
    <row r="113" spans="1:11" ht="13.2" customHeight="1" x14ac:dyDescent="0.25">
      <c r="A113" s="15" t="s">
        <v>3792</v>
      </c>
      <c r="B113" s="18" t="s">
        <v>374</v>
      </c>
      <c r="C113" s="148">
        <v>112</v>
      </c>
      <c r="D113" s="20" t="s">
        <v>419</v>
      </c>
      <c r="E113" s="20">
        <v>70</v>
      </c>
      <c r="F113" s="18" t="s">
        <v>410</v>
      </c>
      <c r="G113" s="21" t="s">
        <v>190</v>
      </c>
      <c r="H113" s="78" t="s">
        <v>402</v>
      </c>
      <c r="I113" s="78" t="s">
        <v>402</v>
      </c>
      <c r="J113" s="78"/>
      <c r="K113" s="78"/>
    </row>
    <row r="114" spans="1:11" ht="13.2" customHeight="1" x14ac:dyDescent="0.25">
      <c r="A114" s="15" t="s">
        <v>3794</v>
      </c>
      <c r="B114" s="18" t="s">
        <v>374</v>
      </c>
      <c r="C114" s="148">
        <v>113</v>
      </c>
      <c r="D114" s="20" t="s">
        <v>419</v>
      </c>
      <c r="E114" s="20">
        <v>120</v>
      </c>
      <c r="F114" s="18" t="s">
        <v>405</v>
      </c>
      <c r="G114" s="21" t="s">
        <v>198</v>
      </c>
      <c r="H114" s="78" t="s">
        <v>402</v>
      </c>
      <c r="I114" s="78" t="s">
        <v>402</v>
      </c>
      <c r="J114" s="78"/>
      <c r="K114" s="78"/>
    </row>
    <row r="115" spans="1:11" ht="13.2" customHeight="1" x14ac:dyDescent="0.25">
      <c r="A115" s="15" t="s">
        <v>943</v>
      </c>
      <c r="B115" s="18" t="s">
        <v>374</v>
      </c>
      <c r="C115" s="148">
        <v>114</v>
      </c>
      <c r="D115" s="20" t="s">
        <v>419</v>
      </c>
      <c r="E115" s="20">
        <v>120</v>
      </c>
      <c r="F115" s="18" t="s">
        <v>405</v>
      </c>
      <c r="G115" s="21" t="s">
        <v>198</v>
      </c>
      <c r="H115" s="78" t="s">
        <v>402</v>
      </c>
      <c r="I115" s="78" t="s">
        <v>402</v>
      </c>
      <c r="J115" s="78"/>
      <c r="K115" s="78"/>
    </row>
    <row r="116" spans="1:11" ht="13.2" customHeight="1" x14ac:dyDescent="0.25">
      <c r="A116" s="15" t="s">
        <v>4104</v>
      </c>
      <c r="B116" s="18" t="s">
        <v>374</v>
      </c>
      <c r="C116" s="148">
        <v>115</v>
      </c>
      <c r="D116" s="20" t="s">
        <v>419</v>
      </c>
      <c r="E116" s="20">
        <v>250</v>
      </c>
      <c r="F116" s="18" t="s">
        <v>410</v>
      </c>
      <c r="G116" s="21" t="s">
        <v>214</v>
      </c>
      <c r="H116" s="78" t="s">
        <v>402</v>
      </c>
      <c r="I116" s="78" t="s">
        <v>402</v>
      </c>
      <c r="J116" s="78"/>
      <c r="K116" s="78" t="s">
        <v>402</v>
      </c>
    </row>
    <row r="117" spans="1:11" ht="13.2" customHeight="1" x14ac:dyDescent="0.25">
      <c r="A117" s="15" t="s">
        <v>1416</v>
      </c>
      <c r="B117" s="18" t="s">
        <v>374</v>
      </c>
      <c r="C117" s="148">
        <v>116</v>
      </c>
      <c r="D117" s="20" t="s">
        <v>419</v>
      </c>
      <c r="E117" s="20">
        <v>70</v>
      </c>
      <c r="F117" s="18" t="s">
        <v>410</v>
      </c>
      <c r="G117" s="21" t="s">
        <v>190</v>
      </c>
      <c r="H117" s="78" t="s">
        <v>402</v>
      </c>
      <c r="I117" s="78" t="s">
        <v>402</v>
      </c>
      <c r="J117" s="78"/>
      <c r="K117" s="78"/>
    </row>
    <row r="118" spans="1:11" ht="13.2" customHeight="1" x14ac:dyDescent="0.25">
      <c r="A118" s="15" t="s">
        <v>1410</v>
      </c>
      <c r="B118" s="18" t="s">
        <v>374</v>
      </c>
      <c r="C118" s="148">
        <v>117</v>
      </c>
      <c r="D118" s="20" t="s">
        <v>419</v>
      </c>
      <c r="E118" s="20">
        <v>100</v>
      </c>
      <c r="F118" s="18" t="s">
        <v>405</v>
      </c>
      <c r="G118" s="21" t="s">
        <v>194</v>
      </c>
      <c r="H118" s="78" t="s">
        <v>402</v>
      </c>
      <c r="I118" s="78" t="s">
        <v>402</v>
      </c>
      <c r="J118" s="78"/>
      <c r="K118" s="78"/>
    </row>
    <row r="119" spans="1:11" ht="13.2" customHeight="1" x14ac:dyDescent="0.25">
      <c r="A119" s="15" t="s">
        <v>1402</v>
      </c>
      <c r="B119" s="18" t="s">
        <v>374</v>
      </c>
      <c r="C119" s="148">
        <v>118</v>
      </c>
      <c r="D119" s="20" t="s">
        <v>419</v>
      </c>
      <c r="E119" s="20">
        <v>170</v>
      </c>
      <c r="F119" s="18" t="s">
        <v>401</v>
      </c>
      <c r="G119" s="21" t="s">
        <v>198</v>
      </c>
      <c r="H119" s="78" t="s">
        <v>402</v>
      </c>
      <c r="I119" s="78" t="s">
        <v>402</v>
      </c>
      <c r="J119" s="78"/>
      <c r="K119" s="78"/>
    </row>
    <row r="120" spans="1:11" ht="13.2" customHeight="1" x14ac:dyDescent="0.25">
      <c r="A120" s="15" t="s">
        <v>1395</v>
      </c>
      <c r="B120" s="18" t="s">
        <v>374</v>
      </c>
      <c r="C120" s="148">
        <v>119</v>
      </c>
      <c r="D120" s="20" t="s">
        <v>419</v>
      </c>
      <c r="E120" s="20">
        <v>70</v>
      </c>
      <c r="F120" s="18" t="s">
        <v>410</v>
      </c>
      <c r="G120" s="21" t="s">
        <v>246</v>
      </c>
      <c r="H120" s="78" t="s">
        <v>402</v>
      </c>
      <c r="I120" s="78" t="s">
        <v>402</v>
      </c>
      <c r="J120" s="78"/>
      <c r="K120" s="78" t="s">
        <v>402</v>
      </c>
    </row>
    <row r="121" spans="1:11" ht="13.2" customHeight="1" x14ac:dyDescent="0.25">
      <c r="A121" s="15" t="s">
        <v>1817</v>
      </c>
      <c r="B121" s="18" t="s">
        <v>374</v>
      </c>
      <c r="C121" s="148">
        <v>120</v>
      </c>
      <c r="D121" s="20" t="s">
        <v>419</v>
      </c>
      <c r="E121" s="20">
        <v>130</v>
      </c>
      <c r="F121" s="18" t="s">
        <v>405</v>
      </c>
      <c r="G121" s="21" t="s">
        <v>198</v>
      </c>
      <c r="H121" s="78" t="s">
        <v>402</v>
      </c>
      <c r="I121" s="78" t="s">
        <v>402</v>
      </c>
      <c r="J121" s="78"/>
      <c r="K121" s="78"/>
    </row>
    <row r="122" spans="1:11" ht="13.2" customHeight="1" x14ac:dyDescent="0.25">
      <c r="A122" s="15" t="s">
        <v>1812</v>
      </c>
      <c r="B122" s="18" t="s">
        <v>374</v>
      </c>
      <c r="C122" s="148">
        <v>121</v>
      </c>
      <c r="D122" s="20" t="s">
        <v>419</v>
      </c>
      <c r="E122" s="20">
        <v>130</v>
      </c>
      <c r="F122" s="18" t="s">
        <v>410</v>
      </c>
      <c r="G122" s="21" t="s">
        <v>202</v>
      </c>
      <c r="H122" s="78" t="s">
        <v>402</v>
      </c>
      <c r="I122" s="78" t="s">
        <v>402</v>
      </c>
      <c r="J122" s="78"/>
      <c r="K122" s="78"/>
    </row>
    <row r="123" spans="1:11" ht="13.2" customHeight="1" x14ac:dyDescent="0.25">
      <c r="A123" s="15" t="s">
        <v>2348</v>
      </c>
      <c r="B123" s="18" t="s">
        <v>374</v>
      </c>
      <c r="C123" s="148">
        <v>122</v>
      </c>
      <c r="D123" s="20" t="s">
        <v>419</v>
      </c>
      <c r="E123" s="20">
        <v>130</v>
      </c>
      <c r="F123" s="18" t="s">
        <v>405</v>
      </c>
      <c r="G123" s="21" t="s">
        <v>194</v>
      </c>
      <c r="H123" s="78" t="s">
        <v>402</v>
      </c>
      <c r="I123" s="78" t="s">
        <v>402</v>
      </c>
      <c r="J123" s="78"/>
      <c r="K123" s="78"/>
    </row>
    <row r="124" spans="1:11" ht="13.2" customHeight="1" x14ac:dyDescent="0.25">
      <c r="A124" s="15" t="s">
        <v>2350</v>
      </c>
      <c r="B124" s="18" t="s">
        <v>374</v>
      </c>
      <c r="C124" s="148">
        <v>123</v>
      </c>
      <c r="D124" s="20" t="s">
        <v>419</v>
      </c>
      <c r="E124" s="20">
        <v>60</v>
      </c>
      <c r="F124" s="18" t="s">
        <v>410</v>
      </c>
      <c r="G124" s="21" t="s">
        <v>190</v>
      </c>
      <c r="H124" s="78" t="s">
        <v>402</v>
      </c>
      <c r="I124" s="78" t="s">
        <v>402</v>
      </c>
      <c r="J124" s="78"/>
      <c r="K124" s="78"/>
    </row>
    <row r="125" spans="1:11" ht="13.2" customHeight="1" x14ac:dyDescent="0.25">
      <c r="A125" s="15" t="s">
        <v>2351</v>
      </c>
      <c r="B125" s="18" t="s">
        <v>374</v>
      </c>
      <c r="C125" s="148">
        <v>124</v>
      </c>
      <c r="D125" s="20" t="s">
        <v>419</v>
      </c>
      <c r="E125" s="20">
        <v>110</v>
      </c>
      <c r="F125" s="18" t="s">
        <v>405</v>
      </c>
      <c r="G125" s="21" t="s">
        <v>194</v>
      </c>
      <c r="H125" s="78" t="s">
        <v>402</v>
      </c>
      <c r="I125" s="78" t="s">
        <v>402</v>
      </c>
      <c r="J125" s="78"/>
      <c r="K125" s="78"/>
    </row>
    <row r="126" spans="1:11" ht="13.2" customHeight="1" x14ac:dyDescent="0.25">
      <c r="A126" s="15" t="s">
        <v>3799</v>
      </c>
      <c r="B126" s="18" t="s">
        <v>374</v>
      </c>
      <c r="C126" s="148">
        <v>125</v>
      </c>
      <c r="D126" s="20" t="s">
        <v>419</v>
      </c>
      <c r="E126" s="20">
        <v>120</v>
      </c>
      <c r="F126" s="18" t="s">
        <v>410</v>
      </c>
      <c r="G126" s="21" t="s">
        <v>194</v>
      </c>
      <c r="H126" s="78" t="s">
        <v>402</v>
      </c>
      <c r="I126" s="78" t="s">
        <v>402</v>
      </c>
      <c r="J126" s="78"/>
      <c r="K126" s="78"/>
    </row>
    <row r="127" spans="1:11" ht="13.2" customHeight="1" x14ac:dyDescent="0.25">
      <c r="A127" s="15" t="s">
        <v>4105</v>
      </c>
      <c r="B127" s="18" t="s">
        <v>374</v>
      </c>
      <c r="C127" s="148">
        <v>126</v>
      </c>
      <c r="D127" s="20" t="s">
        <v>419</v>
      </c>
      <c r="E127" s="20">
        <v>210</v>
      </c>
      <c r="F127" s="18" t="s">
        <v>410</v>
      </c>
      <c r="G127" s="21" t="s">
        <v>214</v>
      </c>
      <c r="H127" s="78" t="s">
        <v>402</v>
      </c>
      <c r="I127" s="78" t="s">
        <v>402</v>
      </c>
      <c r="J127" s="78"/>
      <c r="K127" s="78" t="s">
        <v>402</v>
      </c>
    </row>
    <row r="128" spans="1:11" ht="13.2" customHeight="1" x14ac:dyDescent="0.25">
      <c r="A128" s="15" t="s">
        <v>4106</v>
      </c>
      <c r="B128" s="18" t="s">
        <v>374</v>
      </c>
      <c r="C128" s="148">
        <v>127</v>
      </c>
      <c r="D128" s="20" t="s">
        <v>419</v>
      </c>
      <c r="E128" s="20">
        <v>320</v>
      </c>
      <c r="F128" s="18" t="s">
        <v>3679</v>
      </c>
      <c r="G128" s="21" t="s">
        <v>214</v>
      </c>
      <c r="H128" s="78" t="s">
        <v>402</v>
      </c>
      <c r="I128" s="78" t="s">
        <v>402</v>
      </c>
      <c r="J128" s="78"/>
      <c r="K128" s="78" t="s">
        <v>402</v>
      </c>
    </row>
    <row r="129" spans="1:11" ht="13.2" customHeight="1" x14ac:dyDescent="0.25">
      <c r="A129" s="15" t="s">
        <v>3199</v>
      </c>
      <c r="B129" s="18" t="s">
        <v>374</v>
      </c>
      <c r="C129" s="148">
        <v>128</v>
      </c>
      <c r="D129" s="20" t="s">
        <v>419</v>
      </c>
      <c r="E129" s="20">
        <v>90</v>
      </c>
      <c r="F129" s="18" t="s">
        <v>410</v>
      </c>
      <c r="G129" s="21" t="s">
        <v>202</v>
      </c>
      <c r="H129" s="78" t="s">
        <v>402</v>
      </c>
      <c r="I129" s="78" t="s">
        <v>402</v>
      </c>
      <c r="J129" s="78"/>
      <c r="K129" s="78"/>
    </row>
    <row r="130" spans="1:11" ht="13.2" customHeight="1" x14ac:dyDescent="0.25">
      <c r="A130" s="15" t="s">
        <v>3969</v>
      </c>
      <c r="B130" s="18" t="s">
        <v>374</v>
      </c>
      <c r="C130" s="148">
        <v>129</v>
      </c>
      <c r="D130" s="20" t="s">
        <v>419</v>
      </c>
      <c r="E130" s="20">
        <v>130</v>
      </c>
      <c r="F130" s="18" t="s">
        <v>410</v>
      </c>
      <c r="G130" s="21" t="s">
        <v>202</v>
      </c>
      <c r="H130" s="78" t="s">
        <v>402</v>
      </c>
      <c r="I130" s="78" t="s">
        <v>402</v>
      </c>
      <c r="J130" s="78"/>
      <c r="K130" s="78"/>
    </row>
    <row r="131" spans="1:11" ht="13.2" customHeight="1" x14ac:dyDescent="0.25">
      <c r="A131" s="15" t="s">
        <v>649</v>
      </c>
      <c r="B131" s="18" t="s">
        <v>374</v>
      </c>
      <c r="C131" s="148">
        <v>130</v>
      </c>
      <c r="D131" s="20" t="s">
        <v>414</v>
      </c>
      <c r="E131" s="20">
        <v>70</v>
      </c>
      <c r="F131" s="18" t="s">
        <v>410</v>
      </c>
      <c r="G131" s="21" t="s">
        <v>190</v>
      </c>
      <c r="H131" s="78" t="s">
        <v>402</v>
      </c>
      <c r="I131" s="78" t="s">
        <v>402</v>
      </c>
      <c r="J131" s="78"/>
      <c r="K131" s="78"/>
    </row>
    <row r="132" spans="1:11" ht="13.2" customHeight="1" x14ac:dyDescent="0.25">
      <c r="A132" s="15" t="s">
        <v>626</v>
      </c>
      <c r="B132" s="18" t="s">
        <v>374</v>
      </c>
      <c r="C132" s="148">
        <v>131</v>
      </c>
      <c r="D132" s="20" t="s">
        <v>414</v>
      </c>
      <c r="E132" s="20">
        <v>130</v>
      </c>
      <c r="F132" s="18" t="s">
        <v>410</v>
      </c>
      <c r="G132" s="21" t="s">
        <v>202</v>
      </c>
      <c r="H132" s="78" t="s">
        <v>402</v>
      </c>
      <c r="I132" s="78" t="s">
        <v>402</v>
      </c>
      <c r="J132" s="78"/>
      <c r="K132" s="78"/>
    </row>
    <row r="133" spans="1:11" ht="13.2" customHeight="1" x14ac:dyDescent="0.25">
      <c r="A133" s="15" t="s">
        <v>413</v>
      </c>
      <c r="B133" s="18" t="s">
        <v>374</v>
      </c>
      <c r="C133" s="148">
        <v>132</v>
      </c>
      <c r="D133" s="20" t="s">
        <v>414</v>
      </c>
      <c r="E133" s="20">
        <v>130</v>
      </c>
      <c r="F133" s="18" t="s">
        <v>410</v>
      </c>
      <c r="G133" s="21" t="s">
        <v>202</v>
      </c>
      <c r="H133" s="78" t="s">
        <v>402</v>
      </c>
      <c r="I133" s="78" t="s">
        <v>402</v>
      </c>
      <c r="J133" s="78"/>
      <c r="K133" s="78"/>
    </row>
    <row r="134" spans="1:11" ht="13.2" customHeight="1" x14ac:dyDescent="0.25">
      <c r="A134" s="15" t="s">
        <v>1233</v>
      </c>
      <c r="B134" s="18" t="s">
        <v>374</v>
      </c>
      <c r="C134" s="148">
        <v>133</v>
      </c>
      <c r="D134" s="20" t="s">
        <v>414</v>
      </c>
      <c r="E134" s="20">
        <v>60</v>
      </c>
      <c r="F134" s="18" t="s">
        <v>410</v>
      </c>
      <c r="G134" s="21" t="s">
        <v>190</v>
      </c>
      <c r="H134" s="78" t="s">
        <v>402</v>
      </c>
      <c r="I134" s="78" t="s">
        <v>402</v>
      </c>
      <c r="J134" s="78"/>
      <c r="K134" s="78"/>
    </row>
    <row r="135" spans="1:11" ht="13.2" customHeight="1" x14ac:dyDescent="0.25">
      <c r="A135" s="15" t="s">
        <v>1223</v>
      </c>
      <c r="B135" s="18" t="s">
        <v>374</v>
      </c>
      <c r="C135" s="148">
        <v>134</v>
      </c>
      <c r="D135" s="20" t="s">
        <v>414</v>
      </c>
      <c r="E135" s="20">
        <v>90</v>
      </c>
      <c r="F135" s="18" t="s">
        <v>405</v>
      </c>
      <c r="G135" s="21" t="s">
        <v>194</v>
      </c>
      <c r="H135" s="78" t="s">
        <v>402</v>
      </c>
      <c r="I135" s="78" t="s">
        <v>402</v>
      </c>
      <c r="J135" s="78"/>
      <c r="K135" s="78"/>
    </row>
    <row r="136" spans="1:11" ht="13.2" customHeight="1" x14ac:dyDescent="0.25">
      <c r="A136" s="15" t="s">
        <v>1429</v>
      </c>
      <c r="B136" s="18" t="s">
        <v>374</v>
      </c>
      <c r="C136" s="148">
        <v>135</v>
      </c>
      <c r="D136" s="20" t="s">
        <v>414</v>
      </c>
      <c r="E136" s="20">
        <v>60</v>
      </c>
      <c r="F136" s="18" t="s">
        <v>410</v>
      </c>
      <c r="G136" s="21" t="s">
        <v>190</v>
      </c>
      <c r="H136" s="78" t="s">
        <v>402</v>
      </c>
      <c r="I136" s="78" t="s">
        <v>402</v>
      </c>
      <c r="J136" s="78"/>
      <c r="K136" s="78"/>
    </row>
    <row r="137" spans="1:11" ht="13.2" customHeight="1" x14ac:dyDescent="0.25">
      <c r="A137" s="15" t="s">
        <v>1419</v>
      </c>
      <c r="B137" s="18" t="s">
        <v>374</v>
      </c>
      <c r="C137" s="148">
        <v>136</v>
      </c>
      <c r="D137" s="20" t="s">
        <v>414</v>
      </c>
      <c r="E137" s="20">
        <v>100</v>
      </c>
      <c r="F137" s="18" t="s">
        <v>405</v>
      </c>
      <c r="G137" s="21" t="s">
        <v>194</v>
      </c>
      <c r="H137" s="78" t="s">
        <v>402</v>
      </c>
      <c r="I137" s="78" t="s">
        <v>402</v>
      </c>
      <c r="J137" s="78"/>
      <c r="K137" s="78"/>
    </row>
    <row r="138" spans="1:11" ht="13.2" customHeight="1" x14ac:dyDescent="0.25">
      <c r="A138" s="15" t="s">
        <v>1400</v>
      </c>
      <c r="B138" s="18" t="s">
        <v>374</v>
      </c>
      <c r="C138" s="148">
        <v>137</v>
      </c>
      <c r="D138" s="20" t="s">
        <v>414</v>
      </c>
      <c r="E138" s="20">
        <v>160</v>
      </c>
      <c r="F138" s="18" t="s">
        <v>401</v>
      </c>
      <c r="G138" s="21" t="s">
        <v>198</v>
      </c>
      <c r="H138" s="78" t="s">
        <v>402</v>
      </c>
      <c r="I138" s="78" t="s">
        <v>402</v>
      </c>
      <c r="J138" s="78"/>
      <c r="K138" s="78"/>
    </row>
    <row r="139" spans="1:11" ht="13.2" customHeight="1" x14ac:dyDescent="0.25">
      <c r="A139" s="15" t="s">
        <v>1499</v>
      </c>
      <c r="B139" s="18" t="s">
        <v>374</v>
      </c>
      <c r="C139" s="148">
        <v>138</v>
      </c>
      <c r="D139" s="20" t="s">
        <v>414</v>
      </c>
      <c r="E139" s="20">
        <v>120</v>
      </c>
      <c r="F139" s="18" t="s">
        <v>410</v>
      </c>
      <c r="G139" s="21" t="s">
        <v>246</v>
      </c>
      <c r="H139" s="78" t="s">
        <v>402</v>
      </c>
      <c r="I139" s="78" t="s">
        <v>402</v>
      </c>
      <c r="J139" s="78"/>
      <c r="K139" s="78" t="s">
        <v>402</v>
      </c>
    </row>
    <row r="140" spans="1:11" ht="13.2" customHeight="1" x14ac:dyDescent="0.25">
      <c r="A140" s="15" t="s">
        <v>1855</v>
      </c>
      <c r="B140" s="18" t="s">
        <v>374</v>
      </c>
      <c r="C140" s="148">
        <v>139</v>
      </c>
      <c r="D140" s="20" t="s">
        <v>414</v>
      </c>
      <c r="E140" s="20">
        <v>70</v>
      </c>
      <c r="F140" s="18" t="s">
        <v>410</v>
      </c>
      <c r="G140" s="21" t="s">
        <v>190</v>
      </c>
      <c r="H140" s="78" t="s">
        <v>402</v>
      </c>
      <c r="I140" s="78" t="s">
        <v>402</v>
      </c>
      <c r="J140" s="78"/>
      <c r="K140" s="78"/>
    </row>
    <row r="141" spans="1:11" ht="13.2" customHeight="1" x14ac:dyDescent="0.25">
      <c r="A141" s="15" t="s">
        <v>4107</v>
      </c>
      <c r="B141" s="18" t="s">
        <v>374</v>
      </c>
      <c r="C141" s="148">
        <v>140</v>
      </c>
      <c r="D141" s="20" t="s">
        <v>414</v>
      </c>
      <c r="E141" s="20">
        <v>200</v>
      </c>
      <c r="F141" s="18" t="s">
        <v>410</v>
      </c>
      <c r="G141" s="21" t="s">
        <v>214</v>
      </c>
      <c r="H141" s="78" t="s">
        <v>402</v>
      </c>
      <c r="I141" s="78" t="s">
        <v>402</v>
      </c>
      <c r="J141" s="78"/>
      <c r="K141" s="78" t="s">
        <v>402</v>
      </c>
    </row>
    <row r="142" spans="1:11" ht="13.2" customHeight="1" x14ac:dyDescent="0.25">
      <c r="A142" s="15" t="s">
        <v>4108</v>
      </c>
      <c r="B142" s="18" t="s">
        <v>374</v>
      </c>
      <c r="C142" s="148">
        <v>141</v>
      </c>
      <c r="D142" s="20" t="s">
        <v>414</v>
      </c>
      <c r="E142" s="20">
        <v>310</v>
      </c>
      <c r="F142" s="18" t="s">
        <v>3679</v>
      </c>
      <c r="G142" s="21" t="s">
        <v>214</v>
      </c>
      <c r="H142" s="78" t="s">
        <v>402</v>
      </c>
      <c r="I142" s="78" t="s">
        <v>402</v>
      </c>
      <c r="J142" s="78"/>
      <c r="K142" s="78" t="s">
        <v>402</v>
      </c>
    </row>
    <row r="143" spans="1:11" ht="13.2" customHeight="1" x14ac:dyDescent="0.25">
      <c r="A143" s="15" t="s">
        <v>2355</v>
      </c>
      <c r="B143" s="18" t="s">
        <v>374</v>
      </c>
      <c r="C143" s="148">
        <v>142</v>
      </c>
      <c r="D143" s="20" t="s">
        <v>414</v>
      </c>
      <c r="E143" s="20">
        <v>120</v>
      </c>
      <c r="F143" s="18" t="s">
        <v>410</v>
      </c>
      <c r="G143" s="21" t="s">
        <v>202</v>
      </c>
      <c r="H143" s="78" t="s">
        <v>402</v>
      </c>
      <c r="I143" s="78" t="s">
        <v>402</v>
      </c>
      <c r="J143" s="78"/>
      <c r="K143" s="78"/>
    </row>
    <row r="144" spans="1:11" ht="13.2" customHeight="1" x14ac:dyDescent="0.25">
      <c r="A144" s="15" t="s">
        <v>3059</v>
      </c>
      <c r="B144" s="18" t="s">
        <v>374</v>
      </c>
      <c r="C144" s="148">
        <v>143</v>
      </c>
      <c r="D144" s="20" t="s">
        <v>414</v>
      </c>
      <c r="E144" s="20">
        <v>60</v>
      </c>
      <c r="F144" s="18" t="s">
        <v>410</v>
      </c>
      <c r="G144" s="21" t="s">
        <v>190</v>
      </c>
      <c r="H144" s="78" t="s">
        <v>402</v>
      </c>
      <c r="I144" s="78" t="s">
        <v>402</v>
      </c>
      <c r="J144" s="78"/>
      <c r="K144" s="78"/>
    </row>
    <row r="145" spans="1:11" ht="13.2" customHeight="1" x14ac:dyDescent="0.25">
      <c r="A145" s="15" t="s">
        <v>3060</v>
      </c>
      <c r="B145" s="18" t="s">
        <v>374</v>
      </c>
      <c r="C145" s="148">
        <v>144</v>
      </c>
      <c r="D145" s="20" t="s">
        <v>414</v>
      </c>
      <c r="E145" s="20">
        <v>80</v>
      </c>
      <c r="F145" s="18" t="s">
        <v>405</v>
      </c>
      <c r="G145" s="21" t="s">
        <v>194</v>
      </c>
      <c r="H145" s="78" t="s">
        <v>402</v>
      </c>
      <c r="I145" s="78" t="s">
        <v>402</v>
      </c>
      <c r="J145" s="78"/>
      <c r="K145" s="78"/>
    </row>
    <row r="146" spans="1:11" ht="13.2" customHeight="1" x14ac:dyDescent="0.25">
      <c r="A146" s="15" t="s">
        <v>3061</v>
      </c>
      <c r="B146" s="18" t="s">
        <v>374</v>
      </c>
      <c r="C146" s="148">
        <v>145</v>
      </c>
      <c r="D146" s="20" t="s">
        <v>414</v>
      </c>
      <c r="E146" s="20">
        <v>150</v>
      </c>
      <c r="F146" s="18" t="s">
        <v>401</v>
      </c>
      <c r="G146" s="21" t="s">
        <v>198</v>
      </c>
      <c r="H146" s="78" t="s">
        <v>402</v>
      </c>
      <c r="I146" s="78" t="s">
        <v>402</v>
      </c>
      <c r="J146" s="78"/>
      <c r="K146" s="78"/>
    </row>
    <row r="147" spans="1:11" ht="13.2" customHeight="1" x14ac:dyDescent="0.25">
      <c r="A147" s="15" t="s">
        <v>4109</v>
      </c>
      <c r="B147" s="18" t="s">
        <v>374</v>
      </c>
      <c r="C147" s="148">
        <v>146</v>
      </c>
      <c r="D147" s="20" t="s">
        <v>490</v>
      </c>
      <c r="E147" s="20"/>
      <c r="F147" s="20" t="s">
        <v>1085</v>
      </c>
      <c r="G147" s="21" t="s">
        <v>194</v>
      </c>
      <c r="H147" s="78" t="s">
        <v>402</v>
      </c>
      <c r="I147" s="78" t="s">
        <v>402</v>
      </c>
      <c r="J147" s="78"/>
      <c r="K147" s="78"/>
    </row>
    <row r="148" spans="1:11" ht="13.2" customHeight="1" x14ac:dyDescent="0.25">
      <c r="A148" s="15" t="s">
        <v>4110</v>
      </c>
      <c r="B148" s="18" t="s">
        <v>374</v>
      </c>
      <c r="C148" s="148">
        <v>147</v>
      </c>
      <c r="D148" s="20" t="s">
        <v>490</v>
      </c>
      <c r="E148" s="20"/>
      <c r="F148" s="20" t="s">
        <v>1085</v>
      </c>
      <c r="G148" s="21" t="s">
        <v>194</v>
      </c>
      <c r="H148" s="78" t="s">
        <v>402</v>
      </c>
      <c r="I148" s="78" t="s">
        <v>402</v>
      </c>
      <c r="J148" s="78"/>
      <c r="K148" s="78"/>
    </row>
    <row r="149" spans="1:11" ht="13.2" customHeight="1" x14ac:dyDescent="0.25">
      <c r="A149" s="15" t="s">
        <v>4111</v>
      </c>
      <c r="B149" s="18" t="s">
        <v>374</v>
      </c>
      <c r="C149" s="148">
        <v>148</v>
      </c>
      <c r="D149" s="20" t="s">
        <v>490</v>
      </c>
      <c r="E149" s="20"/>
      <c r="F149" s="20" t="s">
        <v>1085</v>
      </c>
      <c r="G149" s="21" t="s">
        <v>194</v>
      </c>
      <c r="H149" s="78" t="s">
        <v>402</v>
      </c>
      <c r="I149" s="78" t="s">
        <v>402</v>
      </c>
      <c r="J149" s="78"/>
      <c r="K149" s="78"/>
    </row>
    <row r="150" spans="1:11" ht="13.2" customHeight="1" x14ac:dyDescent="0.25">
      <c r="A150" s="15" t="s">
        <v>4112</v>
      </c>
      <c r="B150" s="18" t="s">
        <v>374</v>
      </c>
      <c r="C150" s="148">
        <v>149</v>
      </c>
      <c r="D150" s="20" t="s">
        <v>490</v>
      </c>
      <c r="E150" s="20"/>
      <c r="F150" s="20" t="s">
        <v>1085</v>
      </c>
      <c r="G150" s="21" t="s">
        <v>194</v>
      </c>
      <c r="H150" s="78" t="s">
        <v>402</v>
      </c>
      <c r="I150" s="78" t="s">
        <v>402</v>
      </c>
      <c r="J150" s="78"/>
      <c r="K150" s="78"/>
    </row>
    <row r="151" spans="1:11" ht="13.2" customHeight="1" x14ac:dyDescent="0.25">
      <c r="A151" s="15" t="s">
        <v>4113</v>
      </c>
      <c r="B151" s="18" t="s">
        <v>374</v>
      </c>
      <c r="C151" s="148">
        <v>150</v>
      </c>
      <c r="D151" s="20" t="s">
        <v>490</v>
      </c>
      <c r="E151" s="20"/>
      <c r="F151" s="20" t="s">
        <v>493</v>
      </c>
      <c r="G151" s="21" t="s">
        <v>194</v>
      </c>
      <c r="H151" s="78" t="s">
        <v>402</v>
      </c>
      <c r="I151" s="78" t="s">
        <v>402</v>
      </c>
      <c r="J151" s="78"/>
      <c r="K151" s="78"/>
    </row>
    <row r="152" spans="1:11" ht="13.2" customHeight="1" x14ac:dyDescent="0.25">
      <c r="A152" s="15" t="s">
        <v>4114</v>
      </c>
      <c r="B152" s="18" t="s">
        <v>374</v>
      </c>
      <c r="C152" s="148">
        <v>151</v>
      </c>
      <c r="D152" s="20" t="s">
        <v>490</v>
      </c>
      <c r="E152" s="20"/>
      <c r="F152" s="20" t="s">
        <v>1562</v>
      </c>
      <c r="G152" s="21" t="s">
        <v>194</v>
      </c>
      <c r="H152" s="78" t="s">
        <v>402</v>
      </c>
      <c r="I152" s="78" t="s">
        <v>402</v>
      </c>
      <c r="J152" s="78"/>
      <c r="K152" s="78"/>
    </row>
    <row r="153" spans="1:11" ht="13.2" customHeight="1" x14ac:dyDescent="0.25">
      <c r="A153" s="15" t="s">
        <v>4115</v>
      </c>
      <c r="B153" s="18" t="s">
        <v>374</v>
      </c>
      <c r="C153" s="148">
        <v>152</v>
      </c>
      <c r="D153" s="20" t="s">
        <v>490</v>
      </c>
      <c r="E153" s="20"/>
      <c r="F153" s="20" t="s">
        <v>1562</v>
      </c>
      <c r="G153" s="21" t="s">
        <v>194</v>
      </c>
      <c r="H153" s="78" t="s">
        <v>402</v>
      </c>
      <c r="I153" s="78" t="s">
        <v>402</v>
      </c>
      <c r="J153" s="78"/>
      <c r="K153" s="78"/>
    </row>
    <row r="154" spans="1:11" ht="13.2" customHeight="1" x14ac:dyDescent="0.25">
      <c r="A154" s="15" t="s">
        <v>4116</v>
      </c>
      <c r="B154" s="18" t="s">
        <v>374</v>
      </c>
      <c r="C154" s="148">
        <v>153</v>
      </c>
      <c r="D154" s="20" t="s">
        <v>490</v>
      </c>
      <c r="E154" s="20"/>
      <c r="F154" s="20" t="s">
        <v>1085</v>
      </c>
      <c r="G154" s="21" t="s">
        <v>194</v>
      </c>
      <c r="H154" s="78" t="s">
        <v>402</v>
      </c>
      <c r="I154" s="78" t="s">
        <v>402</v>
      </c>
      <c r="J154" s="78"/>
      <c r="K154" s="78"/>
    </row>
    <row r="155" spans="1:11" ht="13.2" customHeight="1" x14ac:dyDescent="0.25">
      <c r="A155" s="15" t="s">
        <v>4117</v>
      </c>
      <c r="B155" s="18" t="s">
        <v>374</v>
      </c>
      <c r="C155" s="148">
        <v>154</v>
      </c>
      <c r="D155" s="20" t="s">
        <v>490</v>
      </c>
      <c r="E155" s="20"/>
      <c r="F155" s="20" t="s">
        <v>1085</v>
      </c>
      <c r="G155" s="21" t="s">
        <v>202</v>
      </c>
      <c r="H155" s="78" t="s">
        <v>402</v>
      </c>
      <c r="I155" s="78" t="s">
        <v>402</v>
      </c>
      <c r="J155" s="78"/>
      <c r="K155" s="78"/>
    </row>
    <row r="156" spans="1:11" ht="13.2" customHeight="1" x14ac:dyDescent="0.25">
      <c r="A156" s="15" t="s">
        <v>4118</v>
      </c>
      <c r="B156" s="18" t="s">
        <v>374</v>
      </c>
      <c r="C156" s="148">
        <v>155</v>
      </c>
      <c r="D156" s="20" t="s">
        <v>490</v>
      </c>
      <c r="E156" s="20"/>
      <c r="F156" s="20" t="s">
        <v>1562</v>
      </c>
      <c r="G156" s="21" t="s">
        <v>194</v>
      </c>
      <c r="H156" s="78" t="s">
        <v>402</v>
      </c>
      <c r="I156" s="78" t="s">
        <v>402</v>
      </c>
      <c r="J156" s="78"/>
      <c r="K156" s="78"/>
    </row>
    <row r="157" spans="1:11" ht="13.2" customHeight="1" x14ac:dyDescent="0.25">
      <c r="A157" s="15" t="s">
        <v>4119</v>
      </c>
      <c r="B157" s="18" t="s">
        <v>374</v>
      </c>
      <c r="C157" s="148">
        <v>156</v>
      </c>
      <c r="D157" s="20" t="s">
        <v>490</v>
      </c>
      <c r="E157" s="20"/>
      <c r="F157" s="20" t="s">
        <v>1562</v>
      </c>
      <c r="G157" s="21" t="s">
        <v>194</v>
      </c>
      <c r="H157" s="78" t="s">
        <v>402</v>
      </c>
      <c r="I157" s="78" t="s">
        <v>402</v>
      </c>
      <c r="J157" s="78"/>
      <c r="K157" s="78"/>
    </row>
    <row r="158" spans="1:11" ht="13.2" customHeight="1" x14ac:dyDescent="0.25">
      <c r="A158" s="15" t="s">
        <v>4120</v>
      </c>
      <c r="B158" s="18" t="s">
        <v>374</v>
      </c>
      <c r="C158" s="148">
        <v>157</v>
      </c>
      <c r="D158" s="20" t="s">
        <v>490</v>
      </c>
      <c r="E158" s="20"/>
      <c r="F158" s="20" t="s">
        <v>1085</v>
      </c>
      <c r="G158" s="21" t="s">
        <v>194</v>
      </c>
      <c r="H158" s="78" t="s">
        <v>402</v>
      </c>
      <c r="I158" s="78" t="s">
        <v>402</v>
      </c>
      <c r="J158" s="78"/>
      <c r="K158" s="78"/>
    </row>
    <row r="159" spans="1:11" ht="13.2" customHeight="1" x14ac:dyDescent="0.25">
      <c r="A159" s="15" t="s">
        <v>4121</v>
      </c>
      <c r="B159" s="18" t="s">
        <v>374</v>
      </c>
      <c r="C159" s="148">
        <v>158</v>
      </c>
      <c r="D159" s="20" t="s">
        <v>490</v>
      </c>
      <c r="E159" s="20"/>
      <c r="F159" s="20" t="s">
        <v>1085</v>
      </c>
      <c r="G159" s="21" t="s">
        <v>194</v>
      </c>
      <c r="H159" s="78" t="s">
        <v>402</v>
      </c>
      <c r="I159" s="78" t="s">
        <v>402</v>
      </c>
      <c r="J159" s="78"/>
      <c r="K159" s="78"/>
    </row>
    <row r="160" spans="1:11" ht="13.2" customHeight="1" x14ac:dyDescent="0.25">
      <c r="A160" s="15" t="s">
        <v>2420</v>
      </c>
      <c r="B160" s="18" t="s">
        <v>374</v>
      </c>
      <c r="C160" s="148">
        <v>159</v>
      </c>
      <c r="D160" s="20" t="s">
        <v>490</v>
      </c>
      <c r="E160" s="20"/>
      <c r="F160" s="20" t="s">
        <v>1562</v>
      </c>
      <c r="G160" s="21" t="s">
        <v>194</v>
      </c>
      <c r="H160" s="78" t="s">
        <v>402</v>
      </c>
      <c r="I160" s="78" t="s">
        <v>402</v>
      </c>
      <c r="J160" s="78"/>
      <c r="K160" s="78"/>
    </row>
    <row r="161" spans="1:11" ht="13.2" customHeight="1" x14ac:dyDescent="0.25">
      <c r="A161" s="15" t="s">
        <v>4122</v>
      </c>
      <c r="B161" s="18" t="s">
        <v>374</v>
      </c>
      <c r="C161" s="148">
        <v>160</v>
      </c>
      <c r="D161" s="20" t="s">
        <v>490</v>
      </c>
      <c r="E161" s="20"/>
      <c r="F161" s="20" t="s">
        <v>1562</v>
      </c>
      <c r="G161" s="21" t="s">
        <v>194</v>
      </c>
      <c r="H161" s="78" t="s">
        <v>402</v>
      </c>
      <c r="I161" s="78" t="s">
        <v>402</v>
      </c>
      <c r="J161" s="78"/>
      <c r="K161" s="78"/>
    </row>
    <row r="162" spans="1:11" ht="13.2" customHeight="1" x14ac:dyDescent="0.25">
      <c r="A162" s="15" t="s">
        <v>4123</v>
      </c>
      <c r="B162" s="18" t="s">
        <v>374</v>
      </c>
      <c r="C162" s="148">
        <v>161</v>
      </c>
      <c r="D162" s="20" t="s">
        <v>490</v>
      </c>
      <c r="E162" s="20"/>
      <c r="F162" s="20" t="s">
        <v>493</v>
      </c>
      <c r="G162" s="21" t="s">
        <v>194</v>
      </c>
      <c r="H162" s="78" t="s">
        <v>402</v>
      </c>
      <c r="I162" s="78" t="s">
        <v>402</v>
      </c>
      <c r="J162" s="78"/>
      <c r="K162" s="78"/>
    </row>
    <row r="163" spans="1:11" ht="13.2" customHeight="1" x14ac:dyDescent="0.25">
      <c r="A163" s="15" t="s">
        <v>4124</v>
      </c>
      <c r="B163" s="18" t="s">
        <v>374</v>
      </c>
      <c r="C163" s="148">
        <v>162</v>
      </c>
      <c r="D163" s="20" t="s">
        <v>427</v>
      </c>
      <c r="E163" s="20"/>
      <c r="F163" s="20" t="s">
        <v>428</v>
      </c>
      <c r="G163" s="21" t="s">
        <v>194</v>
      </c>
      <c r="H163" s="78" t="s">
        <v>402</v>
      </c>
      <c r="I163" s="78" t="s">
        <v>402</v>
      </c>
      <c r="J163" s="78"/>
      <c r="K163" s="78"/>
    </row>
    <row r="164" spans="1:11" ht="13.2" customHeight="1" x14ac:dyDescent="0.25">
      <c r="A164" s="15" t="s">
        <v>4125</v>
      </c>
      <c r="B164" s="18" t="s">
        <v>374</v>
      </c>
      <c r="C164" s="148">
        <v>163</v>
      </c>
      <c r="D164" s="20" t="s">
        <v>427</v>
      </c>
      <c r="E164" s="20"/>
      <c r="F164" s="20" t="s">
        <v>428</v>
      </c>
      <c r="G164" s="21" t="s">
        <v>194</v>
      </c>
      <c r="H164" s="78" t="s">
        <v>402</v>
      </c>
      <c r="I164" s="78" t="s">
        <v>402</v>
      </c>
      <c r="J164" s="78"/>
      <c r="K164" s="78"/>
    </row>
    <row r="165" spans="1:11" ht="13.2" customHeight="1" x14ac:dyDescent="0.25">
      <c r="A165" s="15" t="s">
        <v>4126</v>
      </c>
      <c r="B165" s="18" t="s">
        <v>374</v>
      </c>
      <c r="C165" s="148">
        <v>164</v>
      </c>
      <c r="D165" s="20" t="s">
        <v>427</v>
      </c>
      <c r="E165" s="20"/>
      <c r="F165" s="20" t="s">
        <v>428</v>
      </c>
      <c r="G165" s="21" t="s">
        <v>194</v>
      </c>
      <c r="H165" s="78" t="s">
        <v>402</v>
      </c>
      <c r="I165" s="78" t="s">
        <v>402</v>
      </c>
      <c r="J165" s="78"/>
      <c r="K165" s="78"/>
    </row>
    <row r="166" spans="1:11" ht="13.2" customHeight="1" x14ac:dyDescent="0.25">
      <c r="A166" s="15" t="s">
        <v>4127</v>
      </c>
      <c r="B166" s="18" t="s">
        <v>374</v>
      </c>
      <c r="C166" s="148">
        <v>165</v>
      </c>
      <c r="D166" s="20" t="s">
        <v>427</v>
      </c>
      <c r="E166" s="20"/>
      <c r="F166" s="20" t="s">
        <v>428</v>
      </c>
      <c r="G166" s="21" t="s">
        <v>194</v>
      </c>
      <c r="H166" s="78" t="s">
        <v>402</v>
      </c>
      <c r="I166" s="78" t="s">
        <v>402</v>
      </c>
      <c r="J166" s="78"/>
      <c r="K166" s="78"/>
    </row>
    <row r="167" spans="1:11" ht="13.2" customHeight="1" x14ac:dyDescent="0.25">
      <c r="A167" s="15" t="s">
        <v>4092</v>
      </c>
      <c r="B167" s="18" t="s">
        <v>374</v>
      </c>
      <c r="C167" s="148">
        <v>166</v>
      </c>
      <c r="D167" s="20" t="s">
        <v>407</v>
      </c>
      <c r="E167" s="20">
        <v>180</v>
      </c>
      <c r="F167" s="18" t="s">
        <v>410</v>
      </c>
      <c r="G167" s="21" t="s">
        <v>274</v>
      </c>
      <c r="H167" s="78" t="s">
        <v>402</v>
      </c>
      <c r="I167" s="78" t="s">
        <v>402</v>
      </c>
      <c r="J167" s="78"/>
      <c r="K167" s="78" t="s">
        <v>402</v>
      </c>
    </row>
    <row r="168" spans="1:11" ht="13.2" customHeight="1" x14ac:dyDescent="0.25">
      <c r="A168" s="15" t="s">
        <v>4094</v>
      </c>
      <c r="B168" s="18" t="s">
        <v>374</v>
      </c>
      <c r="C168" s="148">
        <v>167</v>
      </c>
      <c r="D168" s="20" t="s">
        <v>407</v>
      </c>
      <c r="E168" s="20">
        <v>210</v>
      </c>
      <c r="F168" s="18" t="s">
        <v>410</v>
      </c>
      <c r="G168" s="21" t="s">
        <v>274</v>
      </c>
      <c r="H168" s="78" t="s">
        <v>402</v>
      </c>
      <c r="I168" s="78" t="s">
        <v>402</v>
      </c>
      <c r="J168" s="78"/>
      <c r="K168" s="78" t="s">
        <v>402</v>
      </c>
    </row>
    <row r="169" spans="1:11" ht="13.2" customHeight="1" x14ac:dyDescent="0.25">
      <c r="A169" s="15" t="s">
        <v>4095</v>
      </c>
      <c r="B169" s="18" t="s">
        <v>374</v>
      </c>
      <c r="C169" s="148">
        <v>168</v>
      </c>
      <c r="D169" s="20" t="s">
        <v>425</v>
      </c>
      <c r="E169" s="20">
        <v>190</v>
      </c>
      <c r="F169" s="18" t="s">
        <v>410</v>
      </c>
      <c r="G169" s="21" t="s">
        <v>274</v>
      </c>
      <c r="H169" s="78" t="s">
        <v>402</v>
      </c>
      <c r="I169" s="78" t="s">
        <v>402</v>
      </c>
      <c r="J169" s="78"/>
      <c r="K169" s="78" t="s">
        <v>402</v>
      </c>
    </row>
    <row r="170" spans="1:11" ht="13.2" customHeight="1" x14ac:dyDescent="0.25">
      <c r="A170" s="15" t="s">
        <v>4096</v>
      </c>
      <c r="B170" s="18" t="s">
        <v>374</v>
      </c>
      <c r="C170" s="148">
        <v>169</v>
      </c>
      <c r="D170" s="20" t="s">
        <v>404</v>
      </c>
      <c r="E170" s="20">
        <v>220</v>
      </c>
      <c r="F170" s="18" t="s">
        <v>410</v>
      </c>
      <c r="G170" s="21" t="s">
        <v>274</v>
      </c>
      <c r="H170" s="78" t="s">
        <v>402</v>
      </c>
      <c r="I170" s="78" t="s">
        <v>402</v>
      </c>
      <c r="J170" s="78"/>
      <c r="K170" s="78" t="s">
        <v>402</v>
      </c>
    </row>
    <row r="171" spans="1:11" ht="13.2" customHeight="1" x14ac:dyDescent="0.25">
      <c r="A171" s="15" t="s">
        <v>4098</v>
      </c>
      <c r="B171" s="18" t="s">
        <v>374</v>
      </c>
      <c r="C171" s="148">
        <v>170</v>
      </c>
      <c r="D171" s="20" t="s">
        <v>400</v>
      </c>
      <c r="E171" s="20">
        <v>190</v>
      </c>
      <c r="F171" s="18" t="s">
        <v>410</v>
      </c>
      <c r="G171" s="21" t="s">
        <v>274</v>
      </c>
      <c r="H171" s="78" t="s">
        <v>402</v>
      </c>
      <c r="I171" s="78" t="s">
        <v>402</v>
      </c>
      <c r="J171" s="78"/>
      <c r="K171" s="78" t="s">
        <v>402</v>
      </c>
    </row>
    <row r="172" spans="1:11" ht="13.2" customHeight="1" x14ac:dyDescent="0.25">
      <c r="A172" s="15" t="s">
        <v>4100</v>
      </c>
      <c r="B172" s="18" t="s">
        <v>374</v>
      </c>
      <c r="C172" s="148">
        <v>171</v>
      </c>
      <c r="D172" s="20" t="s">
        <v>400</v>
      </c>
      <c r="E172" s="20">
        <v>210</v>
      </c>
      <c r="F172" s="18" t="s">
        <v>410</v>
      </c>
      <c r="G172" s="21" t="s">
        <v>274</v>
      </c>
      <c r="H172" s="78" t="s">
        <v>402</v>
      </c>
      <c r="I172" s="78" t="s">
        <v>402</v>
      </c>
      <c r="J172" s="78"/>
      <c r="K172" s="78" t="s">
        <v>402</v>
      </c>
    </row>
    <row r="173" spans="1:11" ht="13.2" customHeight="1" x14ac:dyDescent="0.25">
      <c r="A173" s="15" t="s">
        <v>4128</v>
      </c>
      <c r="B173" s="18" t="s">
        <v>374</v>
      </c>
      <c r="C173" s="148">
        <v>172</v>
      </c>
      <c r="D173" s="20" t="s">
        <v>421</v>
      </c>
      <c r="E173" s="20">
        <v>190</v>
      </c>
      <c r="F173" s="18" t="s">
        <v>410</v>
      </c>
      <c r="G173" s="21" t="s">
        <v>274</v>
      </c>
      <c r="H173" s="78" t="s">
        <v>402</v>
      </c>
      <c r="I173" s="78" t="s">
        <v>402</v>
      </c>
      <c r="J173" s="78"/>
      <c r="K173" s="78" t="s">
        <v>402</v>
      </c>
    </row>
    <row r="174" spans="1:11" ht="13.2" customHeight="1" x14ac:dyDescent="0.25">
      <c r="A174" s="15" t="s">
        <v>4101</v>
      </c>
      <c r="B174" s="18" t="s">
        <v>374</v>
      </c>
      <c r="C174" s="148">
        <v>173</v>
      </c>
      <c r="D174" s="20" t="s">
        <v>431</v>
      </c>
      <c r="E174" s="20">
        <v>220</v>
      </c>
      <c r="F174" s="18" t="s">
        <v>410</v>
      </c>
      <c r="G174" s="21" t="s">
        <v>274</v>
      </c>
      <c r="H174" s="78" t="s">
        <v>402</v>
      </c>
      <c r="I174" s="78" t="s">
        <v>402</v>
      </c>
      <c r="J174" s="78"/>
      <c r="K174" s="78" t="s">
        <v>402</v>
      </c>
    </row>
    <row r="175" spans="1:11" ht="13.2" customHeight="1" x14ac:dyDescent="0.25">
      <c r="A175" s="15" t="s">
        <v>4129</v>
      </c>
      <c r="B175" s="18" t="s">
        <v>374</v>
      </c>
      <c r="C175" s="148">
        <v>174</v>
      </c>
      <c r="D175" s="20" t="s">
        <v>431</v>
      </c>
      <c r="E175" s="20">
        <v>210</v>
      </c>
      <c r="F175" s="18" t="s">
        <v>410</v>
      </c>
      <c r="G175" s="21" t="s">
        <v>274</v>
      </c>
      <c r="H175" s="78" t="s">
        <v>402</v>
      </c>
      <c r="I175" s="78" t="s">
        <v>402</v>
      </c>
      <c r="J175" s="78"/>
      <c r="K175" s="78" t="s">
        <v>402</v>
      </c>
    </row>
    <row r="176" spans="1:11" ht="13.2" customHeight="1" x14ac:dyDescent="0.25">
      <c r="A176" s="15" t="s">
        <v>4103</v>
      </c>
      <c r="B176" s="18" t="s">
        <v>374</v>
      </c>
      <c r="C176" s="148">
        <v>175</v>
      </c>
      <c r="D176" s="20" t="s">
        <v>435</v>
      </c>
      <c r="E176" s="20">
        <v>210</v>
      </c>
      <c r="F176" s="18" t="s">
        <v>410</v>
      </c>
      <c r="G176" s="21" t="s">
        <v>274</v>
      </c>
      <c r="H176" s="78" t="s">
        <v>402</v>
      </c>
      <c r="I176" s="78" t="s">
        <v>402</v>
      </c>
      <c r="J176" s="78"/>
      <c r="K176" s="78" t="s">
        <v>402</v>
      </c>
    </row>
    <row r="177" spans="1:11" ht="13.2" customHeight="1" x14ac:dyDescent="0.25">
      <c r="A177" s="15" t="s">
        <v>4104</v>
      </c>
      <c r="B177" s="18" t="s">
        <v>374</v>
      </c>
      <c r="C177" s="148">
        <v>176</v>
      </c>
      <c r="D177" s="20" t="s">
        <v>419</v>
      </c>
      <c r="E177" s="20">
        <v>250</v>
      </c>
      <c r="F177" s="18" t="s">
        <v>410</v>
      </c>
      <c r="G177" s="21" t="s">
        <v>274</v>
      </c>
      <c r="H177" s="78" t="s">
        <v>402</v>
      </c>
      <c r="I177" s="78" t="s">
        <v>402</v>
      </c>
      <c r="J177" s="78"/>
      <c r="K177" s="78" t="s">
        <v>402</v>
      </c>
    </row>
    <row r="178" spans="1:11" ht="13.2" customHeight="1" x14ac:dyDescent="0.25">
      <c r="A178" s="15" t="s">
        <v>4105</v>
      </c>
      <c r="B178" s="18" t="s">
        <v>374</v>
      </c>
      <c r="C178" s="148">
        <v>177</v>
      </c>
      <c r="D178" s="20" t="s">
        <v>419</v>
      </c>
      <c r="E178" s="20">
        <v>210</v>
      </c>
      <c r="F178" s="18" t="s">
        <v>410</v>
      </c>
      <c r="G178" s="21" t="s">
        <v>274</v>
      </c>
      <c r="H178" s="78" t="s">
        <v>402</v>
      </c>
      <c r="I178" s="78" t="s">
        <v>402</v>
      </c>
      <c r="J178" s="78"/>
      <c r="K178" s="78" t="s">
        <v>402</v>
      </c>
    </row>
    <row r="179" spans="1:11" ht="13.2" customHeight="1" x14ac:dyDescent="0.25">
      <c r="A179" s="15" t="s">
        <v>4107</v>
      </c>
      <c r="B179" s="18" t="s">
        <v>374</v>
      </c>
      <c r="C179" s="148">
        <v>178</v>
      </c>
      <c r="D179" s="20" t="s">
        <v>414</v>
      </c>
      <c r="E179" s="20">
        <v>200</v>
      </c>
      <c r="F179" s="18" t="s">
        <v>410</v>
      </c>
      <c r="G179" s="21" t="s">
        <v>274</v>
      </c>
      <c r="H179" s="78" t="s">
        <v>402</v>
      </c>
      <c r="I179" s="78" t="s">
        <v>402</v>
      </c>
      <c r="J179" s="78"/>
      <c r="K179" s="78" t="s">
        <v>402</v>
      </c>
    </row>
    <row r="180" spans="1:11" ht="13.2" customHeight="1" x14ac:dyDescent="0.25">
      <c r="A180" s="15" t="s">
        <v>4109</v>
      </c>
      <c r="B180" s="18" t="s">
        <v>374</v>
      </c>
      <c r="C180" s="148">
        <v>179</v>
      </c>
      <c r="D180" s="20" t="s">
        <v>490</v>
      </c>
      <c r="E180" s="20"/>
      <c r="F180" s="20" t="s">
        <v>1085</v>
      </c>
      <c r="G180" s="21" t="s">
        <v>274</v>
      </c>
      <c r="H180" s="78" t="s">
        <v>402</v>
      </c>
      <c r="I180" s="78" t="s">
        <v>402</v>
      </c>
      <c r="J180" s="78"/>
      <c r="K180" s="78" t="s">
        <v>402</v>
      </c>
    </row>
    <row r="181" spans="1:11" ht="13.2" customHeight="1" x14ac:dyDescent="0.25">
      <c r="A181" s="15" t="s">
        <v>4110</v>
      </c>
      <c r="B181" s="18" t="s">
        <v>374</v>
      </c>
      <c r="C181" s="148">
        <v>180</v>
      </c>
      <c r="D181" s="20" t="s">
        <v>490</v>
      </c>
      <c r="E181" s="20"/>
      <c r="F181" s="20" t="s">
        <v>1085</v>
      </c>
      <c r="G181" s="21" t="s">
        <v>274</v>
      </c>
      <c r="H181" s="78" t="s">
        <v>402</v>
      </c>
      <c r="I181" s="78" t="s">
        <v>402</v>
      </c>
      <c r="J181" s="78"/>
      <c r="K181" s="78" t="s">
        <v>402</v>
      </c>
    </row>
    <row r="182" spans="1:11" ht="13.2" customHeight="1" x14ac:dyDescent="0.25">
      <c r="A182" s="15" t="s">
        <v>4111</v>
      </c>
      <c r="B182" s="18" t="s">
        <v>374</v>
      </c>
      <c r="C182" s="148">
        <v>181</v>
      </c>
      <c r="D182" s="20" t="s">
        <v>490</v>
      </c>
      <c r="E182" s="20"/>
      <c r="F182" s="20" t="s">
        <v>1085</v>
      </c>
      <c r="G182" s="21" t="s">
        <v>274</v>
      </c>
      <c r="H182" s="78" t="s">
        <v>402</v>
      </c>
      <c r="I182" s="78" t="s">
        <v>402</v>
      </c>
      <c r="J182" s="78"/>
      <c r="K182" s="78" t="s">
        <v>402</v>
      </c>
    </row>
    <row r="183" spans="1:11" ht="13.2" customHeight="1" x14ac:dyDescent="0.25">
      <c r="A183" s="15" t="s">
        <v>4117</v>
      </c>
      <c r="B183" s="18" t="s">
        <v>374</v>
      </c>
      <c r="C183" s="148">
        <v>182</v>
      </c>
      <c r="D183" s="20" t="s">
        <v>490</v>
      </c>
      <c r="E183" s="20"/>
      <c r="F183" s="20" t="s">
        <v>1085</v>
      </c>
      <c r="G183" s="21" t="s">
        <v>274</v>
      </c>
      <c r="H183" s="78" t="s">
        <v>402</v>
      </c>
      <c r="I183" s="78" t="s">
        <v>402</v>
      </c>
      <c r="J183" s="78"/>
      <c r="K183" s="78" t="s">
        <v>402</v>
      </c>
    </row>
    <row r="184" spans="1:11" ht="13.2" customHeight="1" x14ac:dyDescent="0.25">
      <c r="A184" s="15" t="s">
        <v>4120</v>
      </c>
      <c r="B184" s="18" t="s">
        <v>374</v>
      </c>
      <c r="C184" s="148">
        <v>183</v>
      </c>
      <c r="D184" s="20" t="s">
        <v>490</v>
      </c>
      <c r="E184" s="20"/>
      <c r="F184" s="20" t="s">
        <v>1085</v>
      </c>
      <c r="G184" s="21" t="s">
        <v>274</v>
      </c>
      <c r="H184" s="78" t="s">
        <v>402</v>
      </c>
      <c r="I184" s="78" t="s">
        <v>402</v>
      </c>
      <c r="J184" s="78"/>
      <c r="K184" s="78" t="s">
        <v>402</v>
      </c>
    </row>
    <row r="185" spans="1:11" ht="13.2" customHeight="1" x14ac:dyDescent="0.25">
      <c r="A185" s="15" t="s">
        <v>4121</v>
      </c>
      <c r="B185" s="18" t="s">
        <v>374</v>
      </c>
      <c r="C185" s="148">
        <v>184</v>
      </c>
      <c r="D185" s="20" t="s">
        <v>490</v>
      </c>
      <c r="E185" s="20"/>
      <c r="F185" s="20" t="s">
        <v>1085</v>
      </c>
      <c r="G185" s="21" t="s">
        <v>274</v>
      </c>
      <c r="H185" s="78" t="s">
        <v>402</v>
      </c>
      <c r="I185" s="78" t="s">
        <v>402</v>
      </c>
      <c r="J185" s="78"/>
      <c r="K185" s="78" t="s">
        <v>402</v>
      </c>
    </row>
    <row r="186" spans="1:11" ht="13.2" customHeight="1" x14ac:dyDescent="0.25">
      <c r="A186" s="15" t="s">
        <v>2704</v>
      </c>
      <c r="B186" s="18" t="s">
        <v>374</v>
      </c>
      <c r="C186" s="148">
        <v>185</v>
      </c>
      <c r="D186" s="20" t="s">
        <v>490</v>
      </c>
      <c r="E186" s="20"/>
      <c r="F186" s="20" t="s">
        <v>1085</v>
      </c>
      <c r="G186" s="21" t="s">
        <v>274</v>
      </c>
      <c r="H186" s="78" t="s">
        <v>402</v>
      </c>
      <c r="I186" s="78" t="s">
        <v>402</v>
      </c>
      <c r="J186" s="78"/>
      <c r="K186" s="78" t="s">
        <v>402</v>
      </c>
    </row>
    <row r="187" spans="1:11" ht="13.2" customHeight="1" x14ac:dyDescent="0.25">
      <c r="A187" s="15" t="s">
        <v>4093</v>
      </c>
      <c r="B187" s="18" t="s">
        <v>374</v>
      </c>
      <c r="C187" s="148">
        <v>186</v>
      </c>
      <c r="D187" s="20" t="s">
        <v>407</v>
      </c>
      <c r="E187" s="20">
        <v>310</v>
      </c>
      <c r="F187" s="18" t="s">
        <v>3679</v>
      </c>
      <c r="G187" s="21" t="s">
        <v>278</v>
      </c>
      <c r="H187" s="78" t="s">
        <v>402</v>
      </c>
      <c r="I187" s="78" t="s">
        <v>402</v>
      </c>
      <c r="J187" s="78"/>
      <c r="K187" s="78" t="s">
        <v>402</v>
      </c>
    </row>
    <row r="188" spans="1:11" ht="13.2" customHeight="1" x14ac:dyDescent="0.25">
      <c r="A188" s="15" t="s">
        <v>4097</v>
      </c>
      <c r="B188" s="18" t="s">
        <v>374</v>
      </c>
      <c r="C188" s="148">
        <v>187</v>
      </c>
      <c r="D188" s="20" t="s">
        <v>404</v>
      </c>
      <c r="E188" s="20">
        <v>320</v>
      </c>
      <c r="F188" s="18" t="s">
        <v>3679</v>
      </c>
      <c r="G188" s="21" t="s">
        <v>278</v>
      </c>
      <c r="H188" s="78" t="s">
        <v>402</v>
      </c>
      <c r="I188" s="78" t="s">
        <v>402</v>
      </c>
      <c r="J188" s="78"/>
      <c r="K188" s="78" t="s">
        <v>402</v>
      </c>
    </row>
    <row r="189" spans="1:11" ht="13.2" customHeight="1" x14ac:dyDescent="0.25">
      <c r="A189" s="15" t="s">
        <v>4099</v>
      </c>
      <c r="B189" s="18" t="s">
        <v>374</v>
      </c>
      <c r="C189" s="148">
        <v>188</v>
      </c>
      <c r="D189" s="20" t="s">
        <v>400</v>
      </c>
      <c r="E189" s="20">
        <v>310</v>
      </c>
      <c r="F189" s="18" t="s">
        <v>3679</v>
      </c>
      <c r="G189" s="21" t="s">
        <v>278</v>
      </c>
      <c r="H189" s="78" t="s">
        <v>402</v>
      </c>
      <c r="I189" s="78" t="s">
        <v>402</v>
      </c>
      <c r="J189" s="78"/>
      <c r="K189" s="78" t="s">
        <v>402</v>
      </c>
    </row>
    <row r="190" spans="1:11" ht="13.2" customHeight="1" x14ac:dyDescent="0.25">
      <c r="A190" s="15" t="s">
        <v>4102</v>
      </c>
      <c r="B190" s="18" t="s">
        <v>374</v>
      </c>
      <c r="C190" s="148">
        <v>189</v>
      </c>
      <c r="D190" s="20" t="s">
        <v>431</v>
      </c>
      <c r="E190" s="20">
        <v>330</v>
      </c>
      <c r="F190" s="18" t="s">
        <v>3679</v>
      </c>
      <c r="G190" s="21" t="s">
        <v>278</v>
      </c>
      <c r="H190" s="78" t="s">
        <v>402</v>
      </c>
      <c r="I190" s="78" t="s">
        <v>402</v>
      </c>
      <c r="J190" s="78"/>
      <c r="K190" s="78" t="s">
        <v>402</v>
      </c>
    </row>
    <row r="191" spans="1:11" ht="13.2" customHeight="1" x14ac:dyDescent="0.25">
      <c r="A191" s="15" t="s">
        <v>4106</v>
      </c>
      <c r="B191" s="18" t="s">
        <v>374</v>
      </c>
      <c r="C191" s="148">
        <v>190</v>
      </c>
      <c r="D191" s="20" t="s">
        <v>419</v>
      </c>
      <c r="E191" s="20">
        <v>320</v>
      </c>
      <c r="F191" s="18" t="s">
        <v>3679</v>
      </c>
      <c r="G191" s="21" t="s">
        <v>278</v>
      </c>
      <c r="H191" s="78" t="s">
        <v>402</v>
      </c>
      <c r="I191" s="78" t="s">
        <v>402</v>
      </c>
      <c r="J191" s="78"/>
      <c r="K191" s="78" t="s">
        <v>402</v>
      </c>
    </row>
    <row r="192" spans="1:11" ht="13.2" customHeight="1" x14ac:dyDescent="0.25">
      <c r="A192" s="15" t="s">
        <v>4108</v>
      </c>
      <c r="B192" s="18" t="s">
        <v>374</v>
      </c>
      <c r="C192" s="148">
        <v>191</v>
      </c>
      <c r="D192" s="20" t="s">
        <v>414</v>
      </c>
      <c r="E192" s="20">
        <v>310</v>
      </c>
      <c r="F192" s="18" t="s">
        <v>3679</v>
      </c>
      <c r="G192" s="21" t="s">
        <v>278</v>
      </c>
      <c r="H192" s="78" t="s">
        <v>402</v>
      </c>
      <c r="I192" s="78" t="s">
        <v>402</v>
      </c>
      <c r="J192" s="78"/>
      <c r="K192" s="78" t="s">
        <v>402</v>
      </c>
    </row>
    <row r="193" spans="1:11" ht="13.2" customHeight="1" x14ac:dyDescent="0.25">
      <c r="A193" s="15" t="s">
        <v>4109</v>
      </c>
      <c r="B193" s="18" t="s">
        <v>374</v>
      </c>
      <c r="C193" s="148">
        <v>192</v>
      </c>
      <c r="D193" s="20" t="s">
        <v>490</v>
      </c>
      <c r="E193" s="20"/>
      <c r="F193" s="20" t="s">
        <v>1085</v>
      </c>
      <c r="G193" s="21" t="s">
        <v>278</v>
      </c>
      <c r="H193" s="78" t="s">
        <v>402</v>
      </c>
      <c r="I193" s="78" t="s">
        <v>402</v>
      </c>
      <c r="J193" s="78"/>
      <c r="K193" s="78" t="s">
        <v>402</v>
      </c>
    </row>
    <row r="194" spans="1:11" ht="13.2" customHeight="1" x14ac:dyDescent="0.25">
      <c r="A194" s="15" t="s">
        <v>4110</v>
      </c>
      <c r="B194" s="18" t="s">
        <v>374</v>
      </c>
      <c r="C194" s="148">
        <v>193</v>
      </c>
      <c r="D194" s="20" t="s">
        <v>490</v>
      </c>
      <c r="E194" s="20"/>
      <c r="F194" s="20" t="s">
        <v>1085</v>
      </c>
      <c r="G194" s="21" t="s">
        <v>278</v>
      </c>
      <c r="H194" s="78" t="s">
        <v>402</v>
      </c>
      <c r="I194" s="78" t="s">
        <v>402</v>
      </c>
      <c r="J194" s="78"/>
      <c r="K194" s="78" t="s">
        <v>402</v>
      </c>
    </row>
    <row r="195" spans="1:11" ht="13.2" customHeight="1" x14ac:dyDescent="0.25">
      <c r="A195" s="15" t="s">
        <v>4111</v>
      </c>
      <c r="B195" s="18" t="s">
        <v>374</v>
      </c>
      <c r="C195" s="148">
        <v>194</v>
      </c>
      <c r="D195" s="20" t="s">
        <v>490</v>
      </c>
      <c r="E195" s="20"/>
      <c r="F195" s="20" t="s">
        <v>1085</v>
      </c>
      <c r="G195" s="21" t="s">
        <v>278</v>
      </c>
      <c r="H195" s="78" t="s">
        <v>402</v>
      </c>
      <c r="I195" s="78" t="s">
        <v>402</v>
      </c>
      <c r="J195" s="78"/>
      <c r="K195" s="78" t="s">
        <v>402</v>
      </c>
    </row>
    <row r="196" spans="1:11" ht="13.2" customHeight="1" x14ac:dyDescent="0.25">
      <c r="A196" s="15" t="s">
        <v>4117</v>
      </c>
      <c r="B196" s="18" t="s">
        <v>374</v>
      </c>
      <c r="C196" s="148">
        <v>195</v>
      </c>
      <c r="D196" s="20" t="s">
        <v>490</v>
      </c>
      <c r="E196" s="20"/>
      <c r="F196" s="20" t="s">
        <v>1085</v>
      </c>
      <c r="G196" s="21" t="s">
        <v>278</v>
      </c>
      <c r="H196" s="78" t="s">
        <v>402</v>
      </c>
      <c r="I196" s="78" t="s">
        <v>402</v>
      </c>
      <c r="J196" s="78"/>
      <c r="K196" s="78" t="s">
        <v>402</v>
      </c>
    </row>
    <row r="197" spans="1:11" ht="13.2" customHeight="1" x14ac:dyDescent="0.25">
      <c r="A197" s="15" t="s">
        <v>4120</v>
      </c>
      <c r="B197" s="18" t="s">
        <v>374</v>
      </c>
      <c r="C197" s="148">
        <v>196</v>
      </c>
      <c r="D197" s="20" t="s">
        <v>490</v>
      </c>
      <c r="E197" s="20"/>
      <c r="F197" s="20" t="s">
        <v>1085</v>
      </c>
      <c r="G197" s="21" t="s">
        <v>278</v>
      </c>
      <c r="H197" s="78" t="s">
        <v>402</v>
      </c>
      <c r="I197" s="78" t="s">
        <v>402</v>
      </c>
      <c r="J197" s="78"/>
      <c r="K197" s="78" t="s">
        <v>402</v>
      </c>
    </row>
    <row r="198" spans="1:11" ht="13.2" customHeight="1" x14ac:dyDescent="0.25">
      <c r="A198" s="15" t="s">
        <v>4121</v>
      </c>
      <c r="B198" s="18" t="s">
        <v>374</v>
      </c>
      <c r="C198" s="148">
        <v>197</v>
      </c>
      <c r="D198" s="20" t="s">
        <v>490</v>
      </c>
      <c r="E198" s="20"/>
      <c r="F198" s="20" t="s">
        <v>1085</v>
      </c>
      <c r="G198" s="21" t="s">
        <v>278</v>
      </c>
      <c r="H198" s="78" t="s">
        <v>402</v>
      </c>
      <c r="I198" s="78" t="s">
        <v>402</v>
      </c>
      <c r="J198" s="78"/>
      <c r="K198" s="78" t="s">
        <v>402</v>
      </c>
    </row>
    <row r="199" spans="1:11" ht="13.2" customHeight="1" x14ac:dyDescent="0.25">
      <c r="A199" s="15" t="s">
        <v>3780</v>
      </c>
      <c r="B199" s="18" t="s">
        <v>374</v>
      </c>
      <c r="C199" s="148">
        <v>198</v>
      </c>
      <c r="D199" s="20" t="s">
        <v>435</v>
      </c>
      <c r="E199" s="20">
        <v>160</v>
      </c>
      <c r="F199" s="18" t="s">
        <v>401</v>
      </c>
      <c r="G199" s="21" t="s">
        <v>278</v>
      </c>
      <c r="H199" s="78" t="s">
        <v>402</v>
      </c>
      <c r="I199" s="78" t="s">
        <v>402</v>
      </c>
      <c r="J199" s="78"/>
      <c r="K199" s="78" t="s">
        <v>402</v>
      </c>
    </row>
    <row r="200" spans="1:11" ht="13.2" customHeight="1" x14ac:dyDescent="0.25">
      <c r="A200" s="15" t="s">
        <v>3066</v>
      </c>
      <c r="B200" s="18" t="s">
        <v>374</v>
      </c>
      <c r="C200" s="148">
        <v>199</v>
      </c>
      <c r="D200" s="20" t="s">
        <v>414</v>
      </c>
      <c r="E200" s="20">
        <v>120</v>
      </c>
      <c r="F200" s="18" t="s">
        <v>410</v>
      </c>
      <c r="G200" s="21" t="s">
        <v>278</v>
      </c>
      <c r="H200" s="78" t="s">
        <v>402</v>
      </c>
      <c r="I200" s="78" t="s">
        <v>402</v>
      </c>
      <c r="J200" s="78"/>
      <c r="K200" s="78" t="s">
        <v>402</v>
      </c>
    </row>
    <row r="201" spans="1:11" ht="13.2" customHeight="1" x14ac:dyDescent="0.25">
      <c r="A201" s="15" t="s">
        <v>4022</v>
      </c>
      <c r="B201" s="18" t="s">
        <v>374</v>
      </c>
      <c r="C201" s="148">
        <v>200</v>
      </c>
      <c r="D201" s="20" t="s">
        <v>490</v>
      </c>
      <c r="E201" s="20"/>
      <c r="F201" s="20" t="s">
        <v>1562</v>
      </c>
      <c r="G201" s="21" t="s">
        <v>278</v>
      </c>
      <c r="H201" s="78" t="s">
        <v>402</v>
      </c>
      <c r="I201" s="78" t="s">
        <v>402</v>
      </c>
      <c r="J201" s="78"/>
      <c r="K201" s="78" t="s">
        <v>402</v>
      </c>
    </row>
    <row r="202" spans="1:11" ht="13.2" customHeight="1" x14ac:dyDescent="0.25">
      <c r="A202" s="15" t="s">
        <v>4115</v>
      </c>
      <c r="B202" s="18" t="s">
        <v>374</v>
      </c>
      <c r="C202" s="148">
        <v>201</v>
      </c>
      <c r="D202" s="20" t="s">
        <v>490</v>
      </c>
      <c r="E202" s="20"/>
      <c r="F202" s="20" t="s">
        <v>1562</v>
      </c>
      <c r="G202" s="21" t="s">
        <v>278</v>
      </c>
      <c r="H202" s="78" t="s">
        <v>402</v>
      </c>
      <c r="I202" s="78" t="s">
        <v>402</v>
      </c>
      <c r="J202" s="78"/>
      <c r="K202" s="78" t="s">
        <v>402</v>
      </c>
    </row>
    <row r="203" spans="1:11" ht="13.2" customHeight="1" x14ac:dyDescent="0.25">
      <c r="A203" s="15" t="s">
        <v>4118</v>
      </c>
      <c r="B203" s="18" t="s">
        <v>374</v>
      </c>
      <c r="C203" s="148">
        <v>202</v>
      </c>
      <c r="D203" s="20" t="s">
        <v>490</v>
      </c>
      <c r="E203" s="20"/>
      <c r="F203" s="20" t="s">
        <v>1562</v>
      </c>
      <c r="G203" s="21" t="s">
        <v>278</v>
      </c>
      <c r="H203" s="78" t="s">
        <v>402</v>
      </c>
      <c r="I203" s="78" t="s">
        <v>402</v>
      </c>
      <c r="J203" s="78"/>
      <c r="K203" s="78" t="s">
        <v>402</v>
      </c>
    </row>
    <row r="204" spans="1:11" ht="13.2" customHeight="1" x14ac:dyDescent="0.25">
      <c r="A204" s="15" t="s">
        <v>4122</v>
      </c>
      <c r="B204" s="18" t="s">
        <v>374</v>
      </c>
      <c r="C204" s="148">
        <v>203</v>
      </c>
      <c r="D204" s="20" t="s">
        <v>490</v>
      </c>
      <c r="E204" s="20"/>
      <c r="F204" s="20" t="s">
        <v>1562</v>
      </c>
      <c r="G204" s="21" t="s">
        <v>278</v>
      </c>
      <c r="H204" s="78" t="s">
        <v>402</v>
      </c>
      <c r="I204" s="78" t="s">
        <v>402</v>
      </c>
      <c r="J204" s="78"/>
      <c r="K204" s="78" t="s">
        <v>402</v>
      </c>
    </row>
  </sheetData>
  <sheetProtection selectLockedCells="1" selectUnlockedCells="1"/>
  <mergeCells count="1">
    <mergeCell ref="Z1:AH1"/>
  </mergeCells>
  <phoneticPr fontId="3" type="noConversion"/>
  <conditionalFormatting sqref="H2:K204">
    <cfRule type="cellIs" dxfId="422" priority="1" stopIfTrue="1" operator="equal">
      <formula>"-"</formula>
    </cfRule>
    <cfRule type="cellIs" dxfId="421" priority="2" stopIfTrue="1" operator="equal">
      <formula>"x"</formula>
    </cfRule>
  </conditionalFormatting>
  <hyperlinks>
    <hyperlink ref="L1" location="'Expansion set Check List'!A1" display="Home" xr:uid="{00000000-0004-0000-62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ignoredErrors>
    <ignoredError sqref="C2:C100" numberStoredAsText="1"/>
  </ignoredErrors>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245">
    <tabColor rgb="FF00FF00"/>
  </sheetPr>
  <dimension ref="A1:AH196"/>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18.88671875" customWidth="1"/>
    <col min="2" max="2" width="12.44140625" bestFit="1" customWidth="1"/>
    <col min="3" max="3" width="6.5546875" bestFit="1" customWidth="1"/>
    <col min="4" max="4" width="8.88671875" bestFit="1" customWidth="1"/>
    <col min="5" max="5" width="4" bestFit="1" customWidth="1"/>
    <col min="6" max="6" width="9" bestFit="1" customWidth="1"/>
    <col min="7" max="7" width="12.664062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955</v>
      </c>
      <c r="B2" s="18" t="s">
        <v>375</v>
      </c>
      <c r="C2" s="148" t="s">
        <v>3611</v>
      </c>
      <c r="D2" s="20" t="s">
        <v>407</v>
      </c>
      <c r="E2" s="128">
        <v>80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195</v>
      </c>
      <c r="Z2" s="109"/>
      <c r="AA2" s="109"/>
      <c r="AB2" s="109"/>
      <c r="AC2" s="109"/>
      <c r="AD2" s="109"/>
      <c r="AE2" s="109"/>
      <c r="AF2" s="109"/>
      <c r="AG2" s="109"/>
      <c r="AH2" s="109"/>
    </row>
    <row r="3" spans="1:34" x14ac:dyDescent="0.25">
      <c r="A3" s="15" t="s">
        <v>1973</v>
      </c>
      <c r="B3" s="18" t="s">
        <v>375</v>
      </c>
      <c r="C3" s="148" t="s">
        <v>3612</v>
      </c>
      <c r="D3" s="20" t="s">
        <v>407</v>
      </c>
      <c r="E3" s="20">
        <v>120</v>
      </c>
      <c r="F3" s="18" t="s">
        <v>405</v>
      </c>
      <c r="G3" s="19" t="s">
        <v>198</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18</v>
      </c>
    </row>
    <row r="4" spans="1:34" x14ac:dyDescent="0.25">
      <c r="A4" s="15" t="s">
        <v>977</v>
      </c>
      <c r="B4" s="18" t="s">
        <v>375</v>
      </c>
      <c r="C4" s="148" t="s">
        <v>3613</v>
      </c>
      <c r="D4" s="20" t="s">
        <v>407</v>
      </c>
      <c r="E4" s="20">
        <v>70</v>
      </c>
      <c r="F4" s="18" t="s">
        <v>410</v>
      </c>
      <c r="G4" s="19" t="s">
        <v>198</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13</v>
      </c>
    </row>
    <row r="5" spans="1:34" x14ac:dyDescent="0.25">
      <c r="A5" s="15" t="s">
        <v>1274</v>
      </c>
      <c r="B5" s="18" t="s">
        <v>375</v>
      </c>
      <c r="C5" s="148" t="s">
        <v>3614</v>
      </c>
      <c r="D5" s="20" t="s">
        <v>407</v>
      </c>
      <c r="E5" s="20">
        <v>70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8</v>
      </c>
    </row>
    <row r="6" spans="1:34" x14ac:dyDescent="0.25">
      <c r="A6" s="15" t="s">
        <v>1415</v>
      </c>
      <c r="B6" s="18" t="s">
        <v>375</v>
      </c>
      <c r="C6" s="148" t="s">
        <v>3615</v>
      </c>
      <c r="D6" s="20" t="s">
        <v>407</v>
      </c>
      <c r="E6" s="20">
        <v>110</v>
      </c>
      <c r="F6" s="18" t="s">
        <v>410</v>
      </c>
      <c r="G6" s="19" t="s">
        <v>194</v>
      </c>
      <c r="H6" s="78" t="s">
        <v>402</v>
      </c>
      <c r="I6" s="78" t="s">
        <v>402</v>
      </c>
      <c r="J6" s="78"/>
      <c r="K6" s="78"/>
      <c r="R6" s="125" t="s">
        <v>202</v>
      </c>
      <c r="S6" s="261">
        <f t="shared" si="1"/>
        <v>0</v>
      </c>
      <c r="T6" s="170">
        <f t="shared" si="2"/>
        <v>0</v>
      </c>
      <c r="U6" s="179"/>
      <c r="V6" s="125" t="s">
        <v>202</v>
      </c>
      <c r="W6" s="261">
        <f t="shared" si="3"/>
        <v>0</v>
      </c>
      <c r="X6" s="6">
        <f t="shared" si="4"/>
        <v>7</v>
      </c>
    </row>
    <row r="7" spans="1:34" x14ac:dyDescent="0.25">
      <c r="A7" s="15" t="s">
        <v>3006</v>
      </c>
      <c r="B7" s="18" t="s">
        <v>375</v>
      </c>
      <c r="C7" s="148" t="s">
        <v>3616</v>
      </c>
      <c r="D7" s="20" t="s">
        <v>407</v>
      </c>
      <c r="E7" s="20">
        <v>50</v>
      </c>
      <c r="F7" s="18" t="s">
        <v>410</v>
      </c>
      <c r="G7" s="19" t="s">
        <v>190</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3007</v>
      </c>
      <c r="B8" s="18" t="s">
        <v>375</v>
      </c>
      <c r="C8" s="148" t="s">
        <v>3617</v>
      </c>
      <c r="D8" s="20" t="s">
        <v>407</v>
      </c>
      <c r="E8" s="20">
        <v>80</v>
      </c>
      <c r="F8" s="18" t="s">
        <v>405</v>
      </c>
      <c r="G8" s="19" t="s">
        <v>194</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3008</v>
      </c>
      <c r="B9" s="18" t="s">
        <v>375</v>
      </c>
      <c r="C9" s="148" t="s">
        <v>3618</v>
      </c>
      <c r="D9" s="20" t="s">
        <v>407</v>
      </c>
      <c r="E9" s="20">
        <v>140</v>
      </c>
      <c r="F9" s="18" t="s">
        <v>401</v>
      </c>
      <c r="G9" s="19" t="s">
        <v>202</v>
      </c>
      <c r="H9" s="78" t="s">
        <v>402</v>
      </c>
      <c r="I9" s="78" t="s">
        <v>402</v>
      </c>
      <c r="J9" s="78"/>
      <c r="K9" s="78"/>
      <c r="R9" s="125" t="s">
        <v>214</v>
      </c>
      <c r="S9" s="261">
        <f t="shared" si="1"/>
        <v>0</v>
      </c>
      <c r="T9" s="170">
        <f t="shared" si="2"/>
        <v>0</v>
      </c>
      <c r="U9" s="179"/>
      <c r="V9" s="125" t="s">
        <v>214</v>
      </c>
      <c r="W9" s="261">
        <f t="shared" si="3"/>
        <v>0</v>
      </c>
      <c r="X9" s="6">
        <f t="shared" si="4"/>
        <v>14</v>
      </c>
    </row>
    <row r="10" spans="1:34" x14ac:dyDescent="0.25">
      <c r="A10" s="15" t="s">
        <v>3619</v>
      </c>
      <c r="B10" s="18" t="s">
        <v>375</v>
      </c>
      <c r="C10" s="148" t="s">
        <v>3620</v>
      </c>
      <c r="D10" s="20" t="s">
        <v>407</v>
      </c>
      <c r="E10" s="20">
        <v>220</v>
      </c>
      <c r="F10" s="18" t="s">
        <v>410</v>
      </c>
      <c r="G10" s="21" t="s">
        <v>214</v>
      </c>
      <c r="H10" s="78" t="s">
        <v>402</v>
      </c>
      <c r="I10" s="78" t="s">
        <v>402</v>
      </c>
      <c r="J10" s="78"/>
      <c r="K10" s="78" t="s">
        <v>402</v>
      </c>
      <c r="R10" s="125" t="s">
        <v>218</v>
      </c>
      <c r="S10" s="261">
        <f t="shared" si="1"/>
        <v>0</v>
      </c>
      <c r="T10" s="170">
        <f t="shared" si="2"/>
        <v>0</v>
      </c>
      <c r="U10" s="179"/>
      <c r="V10" s="125" t="s">
        <v>218</v>
      </c>
      <c r="W10" s="261">
        <f t="shared" si="3"/>
        <v>0</v>
      </c>
      <c r="X10" s="6">
        <f t="shared" si="4"/>
        <v>0</v>
      </c>
    </row>
    <row r="11" spans="1:34" x14ac:dyDescent="0.25">
      <c r="A11" s="15" t="s">
        <v>4130</v>
      </c>
      <c r="B11" s="18" t="s">
        <v>375</v>
      </c>
      <c r="C11" s="148" t="s">
        <v>3622</v>
      </c>
      <c r="D11" s="20" t="s">
        <v>407</v>
      </c>
      <c r="E11" s="20">
        <v>330</v>
      </c>
      <c r="F11" s="18" t="s">
        <v>3679</v>
      </c>
      <c r="G11" s="21" t="s">
        <v>214</v>
      </c>
      <c r="H11" s="78" t="s">
        <v>402</v>
      </c>
      <c r="I11" s="78" t="s">
        <v>402</v>
      </c>
      <c r="J11" s="78"/>
      <c r="K11" s="78" t="s">
        <v>402</v>
      </c>
      <c r="R11" s="125" t="s">
        <v>222</v>
      </c>
      <c r="S11" s="261">
        <f t="shared" si="1"/>
        <v>0</v>
      </c>
      <c r="T11" s="170">
        <f t="shared" si="2"/>
        <v>0</v>
      </c>
      <c r="U11" s="179"/>
      <c r="V11" s="125" t="s">
        <v>222</v>
      </c>
      <c r="W11" s="261">
        <f t="shared" si="3"/>
        <v>0</v>
      </c>
      <c r="X11" s="6">
        <f t="shared" si="4"/>
        <v>104</v>
      </c>
    </row>
    <row r="12" spans="1:34" x14ac:dyDescent="0.25">
      <c r="A12" s="15" t="s">
        <v>3621</v>
      </c>
      <c r="B12" s="18" t="s">
        <v>375</v>
      </c>
      <c r="C12" s="148" t="s">
        <v>3623</v>
      </c>
      <c r="D12" s="20" t="s">
        <v>407</v>
      </c>
      <c r="E12" s="20">
        <v>60</v>
      </c>
      <c r="F12" s="18" t="s">
        <v>410</v>
      </c>
      <c r="G12" s="19"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3624</v>
      </c>
      <c r="B13" s="18" t="s">
        <v>375</v>
      </c>
      <c r="C13" s="148" t="s">
        <v>3625</v>
      </c>
      <c r="D13" s="20" t="s">
        <v>407</v>
      </c>
      <c r="E13" s="20">
        <v>90</v>
      </c>
      <c r="F13" s="18" t="s">
        <v>405</v>
      </c>
      <c r="G13" s="19" t="s">
        <v>194</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3627</v>
      </c>
      <c r="B14" s="18" t="s">
        <v>375</v>
      </c>
      <c r="C14" s="148" t="s">
        <v>3626</v>
      </c>
      <c r="D14" s="20" t="s">
        <v>407</v>
      </c>
      <c r="E14" s="20">
        <v>170</v>
      </c>
      <c r="F14" s="18" t="s">
        <v>401</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3637</v>
      </c>
      <c r="B15" s="18" t="s">
        <v>375</v>
      </c>
      <c r="C15" s="148" t="s">
        <v>3628</v>
      </c>
      <c r="D15" s="20" t="s">
        <v>407</v>
      </c>
      <c r="E15" s="20">
        <v>60</v>
      </c>
      <c r="F15" s="18" t="s">
        <v>410</v>
      </c>
      <c r="G15" s="19" t="s">
        <v>190</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3639</v>
      </c>
      <c r="B16" s="18" t="s">
        <v>375</v>
      </c>
      <c r="C16" s="148" t="s">
        <v>3629</v>
      </c>
      <c r="D16" s="20" t="s">
        <v>407</v>
      </c>
      <c r="E16" s="20">
        <v>90</v>
      </c>
      <c r="F16" s="18" t="s">
        <v>405</v>
      </c>
      <c r="G16" s="19" t="s">
        <v>194</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4131</v>
      </c>
      <c r="B17" s="18" t="s">
        <v>375</v>
      </c>
      <c r="C17" s="148" t="s">
        <v>3631</v>
      </c>
      <c r="D17" s="20" t="s">
        <v>407</v>
      </c>
      <c r="E17" s="20">
        <v>120</v>
      </c>
      <c r="F17" s="18" t="s">
        <v>410</v>
      </c>
      <c r="G17" s="19" t="s">
        <v>198</v>
      </c>
      <c r="H17" s="78" t="s">
        <v>402</v>
      </c>
      <c r="I17" s="78" t="s">
        <v>402</v>
      </c>
      <c r="J17" s="78"/>
      <c r="K17" s="78"/>
      <c r="R17" s="125" t="s">
        <v>246</v>
      </c>
      <c r="S17" s="261">
        <f t="shared" si="1"/>
        <v>0</v>
      </c>
      <c r="T17" s="170">
        <f t="shared" si="2"/>
        <v>0</v>
      </c>
      <c r="U17" s="184"/>
      <c r="V17" s="125" t="s">
        <v>246</v>
      </c>
      <c r="W17" s="261">
        <f t="shared" si="3"/>
        <v>0</v>
      </c>
      <c r="X17" s="6">
        <f t="shared" si="4"/>
        <v>3</v>
      </c>
    </row>
    <row r="18" spans="1:24" x14ac:dyDescent="0.25">
      <c r="A18" s="15" t="s">
        <v>2274</v>
      </c>
      <c r="B18" s="18" t="s">
        <v>375</v>
      </c>
      <c r="C18" s="148" t="s">
        <v>3632</v>
      </c>
      <c r="D18" s="20" t="s">
        <v>425</v>
      </c>
      <c r="E18" s="20">
        <v>120</v>
      </c>
      <c r="F18" s="18" t="s">
        <v>410</v>
      </c>
      <c r="G18" s="19" t="s">
        <v>246</v>
      </c>
      <c r="H18" s="78" t="s">
        <v>402</v>
      </c>
      <c r="I18" s="78" t="s">
        <v>402</v>
      </c>
      <c r="J18" s="78"/>
      <c r="K18" s="78" t="s">
        <v>402</v>
      </c>
      <c r="R18" s="125" t="s">
        <v>250</v>
      </c>
      <c r="S18" s="261">
        <f t="shared" si="1"/>
        <v>0</v>
      </c>
      <c r="T18" s="170">
        <f t="shared" si="2"/>
        <v>0</v>
      </c>
      <c r="U18" s="184"/>
      <c r="V18" s="125" t="s">
        <v>250</v>
      </c>
      <c r="W18" s="261">
        <f t="shared" si="3"/>
        <v>0</v>
      </c>
      <c r="X18" s="6">
        <f t="shared" si="4"/>
        <v>0</v>
      </c>
    </row>
    <row r="19" spans="1:24" x14ac:dyDescent="0.25">
      <c r="A19" s="15" t="s">
        <v>3918</v>
      </c>
      <c r="B19" s="18" t="s">
        <v>375</v>
      </c>
      <c r="C19" s="148" t="s">
        <v>3634</v>
      </c>
      <c r="D19" s="20" t="s">
        <v>425</v>
      </c>
      <c r="E19" s="20">
        <v>210</v>
      </c>
      <c r="F19" s="18" t="s">
        <v>410</v>
      </c>
      <c r="G19" s="21" t="s">
        <v>214</v>
      </c>
      <c r="H19" s="78" t="s">
        <v>402</v>
      </c>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5" t="s">
        <v>3919</v>
      </c>
      <c r="B20" s="18" t="s">
        <v>375</v>
      </c>
      <c r="C20" s="148" t="s">
        <v>3636</v>
      </c>
      <c r="D20" s="20" t="s">
        <v>425</v>
      </c>
      <c r="E20" s="20">
        <v>320</v>
      </c>
      <c r="F20" s="18" t="s">
        <v>3679</v>
      </c>
      <c r="G20" s="21" t="s">
        <v>214</v>
      </c>
      <c r="H20" s="78" t="s">
        <v>402</v>
      </c>
      <c r="I20" s="78" t="s">
        <v>402</v>
      </c>
      <c r="J20" s="78"/>
      <c r="K20" s="78" t="s">
        <v>402</v>
      </c>
      <c r="R20" s="125" t="s">
        <v>258</v>
      </c>
      <c r="S20" s="261">
        <f t="shared" si="1"/>
        <v>0</v>
      </c>
      <c r="T20" s="170">
        <f t="shared" si="2"/>
        <v>0</v>
      </c>
      <c r="U20" s="184"/>
      <c r="V20" s="125" t="s">
        <v>258</v>
      </c>
      <c r="W20" s="261">
        <f t="shared" si="3"/>
        <v>0</v>
      </c>
      <c r="X20" s="6">
        <f t="shared" si="4"/>
        <v>0</v>
      </c>
    </row>
    <row r="21" spans="1:24" ht="13.8" thickBot="1" x14ac:dyDescent="0.3">
      <c r="A21" s="15" t="s">
        <v>469</v>
      </c>
      <c r="B21" s="18" t="s">
        <v>375</v>
      </c>
      <c r="C21" s="148" t="s">
        <v>3638</v>
      </c>
      <c r="D21" s="20" t="s">
        <v>404</v>
      </c>
      <c r="E21" s="20">
        <v>40</v>
      </c>
      <c r="F21" s="18" t="s">
        <v>410</v>
      </c>
      <c r="G21" s="19" t="s">
        <v>190</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1518</v>
      </c>
      <c r="B22" s="18" t="s">
        <v>375</v>
      </c>
      <c r="C22" s="148" t="s">
        <v>3640</v>
      </c>
      <c r="D22" s="20" t="s">
        <v>404</v>
      </c>
      <c r="E22" s="20">
        <v>120</v>
      </c>
      <c r="F22" s="18" t="s">
        <v>410</v>
      </c>
      <c r="G22" s="19" t="s">
        <v>246</v>
      </c>
      <c r="H22" s="78" t="s">
        <v>402</v>
      </c>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1853</v>
      </c>
      <c r="B23" s="18" t="s">
        <v>375</v>
      </c>
      <c r="C23" s="148" t="s">
        <v>3641</v>
      </c>
      <c r="D23" s="20" t="s">
        <v>404</v>
      </c>
      <c r="E23" s="20">
        <v>70</v>
      </c>
      <c r="F23" s="18" t="s">
        <v>410</v>
      </c>
      <c r="G23" s="19"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1832</v>
      </c>
      <c r="B24" s="18" t="s">
        <v>375</v>
      </c>
      <c r="C24" s="148" t="s">
        <v>3642</v>
      </c>
      <c r="D24" s="20" t="s">
        <v>404</v>
      </c>
      <c r="E24" s="20">
        <v>110</v>
      </c>
      <c r="F24" s="18" t="s">
        <v>405</v>
      </c>
      <c r="G24" s="19" t="s">
        <v>194</v>
      </c>
      <c r="H24" s="78" t="s">
        <v>402</v>
      </c>
      <c r="I24" s="78" t="s">
        <v>402</v>
      </c>
      <c r="J24" s="78"/>
      <c r="K24" s="78"/>
      <c r="R24" s="125" t="s">
        <v>274</v>
      </c>
      <c r="S24" s="261">
        <f t="shared" si="1"/>
        <v>0</v>
      </c>
      <c r="T24" s="170">
        <f t="shared" si="2"/>
        <v>0</v>
      </c>
      <c r="U24" s="179"/>
      <c r="V24" s="125" t="s">
        <v>274</v>
      </c>
      <c r="W24" s="261">
        <f t="shared" si="3"/>
        <v>0</v>
      </c>
      <c r="X24" s="6">
        <f t="shared" si="4"/>
        <v>27</v>
      </c>
    </row>
    <row r="25" spans="1:24" ht="13.8" thickBot="1" x14ac:dyDescent="0.3">
      <c r="A25" s="15" t="s">
        <v>1820</v>
      </c>
      <c r="B25" s="18" t="s">
        <v>375</v>
      </c>
      <c r="C25" s="148" t="s">
        <v>3644</v>
      </c>
      <c r="D25" s="20" t="s">
        <v>404</v>
      </c>
      <c r="E25" s="20">
        <v>70</v>
      </c>
      <c r="F25" s="18" t="s">
        <v>410</v>
      </c>
      <c r="G25" s="19" t="s">
        <v>198</v>
      </c>
      <c r="H25" s="78" t="s">
        <v>402</v>
      </c>
      <c r="I25" s="78" t="s">
        <v>402</v>
      </c>
      <c r="J25" s="78"/>
      <c r="K25" s="78"/>
      <c r="R25" s="177" t="s">
        <v>278</v>
      </c>
      <c r="S25" s="262">
        <f t="shared" si="1"/>
        <v>0</v>
      </c>
      <c r="T25" s="209">
        <f t="shared" si="2"/>
        <v>0</v>
      </c>
      <c r="U25" s="179"/>
      <c r="V25" s="177" t="s">
        <v>278</v>
      </c>
      <c r="W25" s="262">
        <f t="shared" si="3"/>
        <v>0</v>
      </c>
      <c r="X25" s="7">
        <f t="shared" si="4"/>
        <v>1</v>
      </c>
    </row>
    <row r="26" spans="1:24" ht="13.8" thickBot="1" x14ac:dyDescent="0.3">
      <c r="A26" s="15" t="s">
        <v>2965</v>
      </c>
      <c r="B26" s="18" t="s">
        <v>375</v>
      </c>
      <c r="C26" s="148" t="s">
        <v>3646</v>
      </c>
      <c r="D26" s="20" t="s">
        <v>404</v>
      </c>
      <c r="E26" s="20">
        <v>130</v>
      </c>
      <c r="F26" s="18" t="s">
        <v>410</v>
      </c>
      <c r="G26" s="19" t="s">
        <v>198</v>
      </c>
      <c r="H26" s="78" t="s">
        <v>402</v>
      </c>
      <c r="I26" s="78" t="s">
        <v>402</v>
      </c>
      <c r="J26" s="78"/>
      <c r="K26" s="78"/>
      <c r="R26" s="171" t="s">
        <v>101</v>
      </c>
      <c r="S26" s="172"/>
      <c r="T26" s="186">
        <f>SUM(T27:T49)</f>
        <v>0</v>
      </c>
      <c r="U26" s="179"/>
      <c r="V26" s="188" t="s">
        <v>103</v>
      </c>
      <c r="W26" s="241"/>
      <c r="X26" s="243">
        <f>SUM(X27:X49)</f>
        <v>46</v>
      </c>
    </row>
    <row r="27" spans="1:24" x14ac:dyDescent="0.25">
      <c r="A27" s="15" t="s">
        <v>3693</v>
      </c>
      <c r="B27" s="18" t="s">
        <v>375</v>
      </c>
      <c r="C27" s="148" t="s">
        <v>3647</v>
      </c>
      <c r="D27" s="20" t="s">
        <v>404</v>
      </c>
      <c r="E27" s="20">
        <v>80</v>
      </c>
      <c r="F27" s="18" t="s">
        <v>410</v>
      </c>
      <c r="G27" s="21" t="s">
        <v>190</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18</v>
      </c>
    </row>
    <row r="28" spans="1:24" x14ac:dyDescent="0.25">
      <c r="A28" s="15" t="s">
        <v>3695</v>
      </c>
      <c r="B28" s="18" t="s">
        <v>375</v>
      </c>
      <c r="C28" s="148" t="s">
        <v>3648</v>
      </c>
      <c r="D28" s="20" t="s">
        <v>404</v>
      </c>
      <c r="E28" s="20">
        <v>140</v>
      </c>
      <c r="F28" s="18" t="s">
        <v>405</v>
      </c>
      <c r="G28" s="19" t="s">
        <v>198</v>
      </c>
      <c r="H28" s="78" t="s">
        <v>402</v>
      </c>
      <c r="I28" s="78" t="s">
        <v>402</v>
      </c>
      <c r="J28" s="78"/>
      <c r="K28" s="78"/>
      <c r="R28" s="125" t="s">
        <v>194</v>
      </c>
      <c r="S28" s="169">
        <f t="shared" si="5"/>
        <v>0</v>
      </c>
      <c r="T28" s="170">
        <f t="shared" si="6"/>
        <v>0</v>
      </c>
      <c r="U28" s="179"/>
      <c r="V28" s="264" t="s">
        <v>194</v>
      </c>
      <c r="W28" s="267">
        <f t="shared" si="7"/>
        <v>0</v>
      </c>
      <c r="X28" s="6">
        <f t="shared" si="8"/>
        <v>13</v>
      </c>
    </row>
    <row r="29" spans="1:24" x14ac:dyDescent="0.25">
      <c r="A29" s="15" t="s">
        <v>3697</v>
      </c>
      <c r="B29" s="18" t="s">
        <v>375</v>
      </c>
      <c r="C29" s="148" t="s">
        <v>3649</v>
      </c>
      <c r="D29" s="20" t="s">
        <v>404</v>
      </c>
      <c r="E29" s="20">
        <v>90</v>
      </c>
      <c r="F29" s="18" t="s">
        <v>410</v>
      </c>
      <c r="G29" s="21" t="s">
        <v>194</v>
      </c>
      <c r="H29" s="78" t="s">
        <v>402</v>
      </c>
      <c r="I29" s="78" t="s">
        <v>402</v>
      </c>
      <c r="J29" s="78"/>
      <c r="K29" s="78"/>
      <c r="R29" s="125" t="s">
        <v>198</v>
      </c>
      <c r="S29" s="169">
        <f t="shared" si="5"/>
        <v>0</v>
      </c>
      <c r="T29" s="170">
        <f t="shared" si="6"/>
        <v>0</v>
      </c>
      <c r="U29" s="179"/>
      <c r="V29" s="264" t="s">
        <v>198</v>
      </c>
      <c r="W29" s="267">
        <f t="shared" si="7"/>
        <v>0</v>
      </c>
      <c r="X29" s="6">
        <f t="shared" si="8"/>
        <v>8</v>
      </c>
    </row>
    <row r="30" spans="1:24" x14ac:dyDescent="0.25">
      <c r="A30" s="15" t="s">
        <v>3699</v>
      </c>
      <c r="B30" s="18" t="s">
        <v>375</v>
      </c>
      <c r="C30" s="148" t="s">
        <v>3650</v>
      </c>
      <c r="D30" s="20" t="s">
        <v>404</v>
      </c>
      <c r="E30" s="20">
        <v>50</v>
      </c>
      <c r="F30" s="18" t="s">
        <v>410</v>
      </c>
      <c r="G30" s="21" t="s">
        <v>190</v>
      </c>
      <c r="H30" s="78" t="s">
        <v>402</v>
      </c>
      <c r="I30" s="78" t="s">
        <v>402</v>
      </c>
      <c r="J30" s="78"/>
      <c r="K30" s="78"/>
      <c r="R30" s="125" t="s">
        <v>202</v>
      </c>
      <c r="S30" s="169">
        <f t="shared" si="5"/>
        <v>0</v>
      </c>
      <c r="T30" s="170">
        <f t="shared" si="6"/>
        <v>0</v>
      </c>
      <c r="U30" s="179"/>
      <c r="V30" s="264" t="s">
        <v>202</v>
      </c>
      <c r="W30" s="267">
        <f t="shared" si="7"/>
        <v>0</v>
      </c>
      <c r="X30" s="6">
        <f t="shared" si="8"/>
        <v>7</v>
      </c>
    </row>
    <row r="31" spans="1:24" x14ac:dyDescent="0.25">
      <c r="A31" s="15" t="s">
        <v>3701</v>
      </c>
      <c r="B31" s="18" t="s">
        <v>375</v>
      </c>
      <c r="C31" s="148" t="s">
        <v>3652</v>
      </c>
      <c r="D31" s="20" t="s">
        <v>404</v>
      </c>
      <c r="E31" s="20">
        <v>90</v>
      </c>
      <c r="F31" s="18" t="s">
        <v>405</v>
      </c>
      <c r="G31" s="21" t="s">
        <v>202</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1862</v>
      </c>
      <c r="B32" s="18" t="s">
        <v>375</v>
      </c>
      <c r="C32" s="148" t="s">
        <v>3653</v>
      </c>
      <c r="D32" s="20" t="s">
        <v>400</v>
      </c>
      <c r="E32" s="20">
        <v>60</v>
      </c>
      <c r="F32" s="18" t="s">
        <v>410</v>
      </c>
      <c r="G32" s="21"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1845</v>
      </c>
      <c r="B33" s="18" t="s">
        <v>375</v>
      </c>
      <c r="C33" s="148" t="s">
        <v>3655</v>
      </c>
      <c r="D33" s="20" t="s">
        <v>400</v>
      </c>
      <c r="E33" s="20">
        <v>90</v>
      </c>
      <c r="F33" s="18" t="s">
        <v>405</v>
      </c>
      <c r="G33" s="19"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1818</v>
      </c>
      <c r="B34" s="18" t="s">
        <v>375</v>
      </c>
      <c r="C34" s="148" t="s">
        <v>3656</v>
      </c>
      <c r="D34" s="20" t="s">
        <v>400</v>
      </c>
      <c r="E34" s="20">
        <v>160</v>
      </c>
      <c r="F34" s="18" t="s">
        <v>401</v>
      </c>
      <c r="G34" s="19" t="s">
        <v>202</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1935</v>
      </c>
      <c r="B35" s="18" t="s">
        <v>375</v>
      </c>
      <c r="C35" s="148" t="s">
        <v>3658</v>
      </c>
      <c r="D35" s="20" t="s">
        <v>400</v>
      </c>
      <c r="E35" s="20">
        <v>80</v>
      </c>
      <c r="F35" s="18" t="s">
        <v>410</v>
      </c>
      <c r="G35" s="19"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3720</v>
      </c>
      <c r="B36" s="18" t="s">
        <v>375</v>
      </c>
      <c r="C36" s="148" t="s">
        <v>3659</v>
      </c>
      <c r="D36" s="20" t="s">
        <v>400</v>
      </c>
      <c r="E36" s="20">
        <v>80</v>
      </c>
      <c r="F36" s="18" t="s">
        <v>410</v>
      </c>
      <c r="G36" s="21" t="s">
        <v>190</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3720</v>
      </c>
      <c r="B37" s="18" t="s">
        <v>375</v>
      </c>
      <c r="C37" s="148" t="s">
        <v>3660</v>
      </c>
      <c r="D37" s="20" t="s">
        <v>400</v>
      </c>
      <c r="E37" s="20">
        <v>80</v>
      </c>
      <c r="F37" s="18" t="s">
        <v>410</v>
      </c>
      <c r="G37" s="21"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3722</v>
      </c>
      <c r="B38" s="18" t="s">
        <v>375</v>
      </c>
      <c r="C38" s="148" t="s">
        <v>3662</v>
      </c>
      <c r="D38" s="20" t="s">
        <v>400</v>
      </c>
      <c r="E38" s="20">
        <v>170</v>
      </c>
      <c r="F38" s="18" t="s">
        <v>410</v>
      </c>
      <c r="G38" s="21" t="s">
        <v>214</v>
      </c>
      <c r="H38" s="78" t="s">
        <v>402</v>
      </c>
      <c r="I38" s="78" t="s">
        <v>402</v>
      </c>
      <c r="J38" s="78"/>
      <c r="K38" s="78" t="s">
        <v>402</v>
      </c>
      <c r="R38" s="125" t="s">
        <v>234</v>
      </c>
      <c r="S38" s="169">
        <f t="shared" si="5"/>
        <v>0</v>
      </c>
      <c r="T38" s="170">
        <f t="shared" si="6"/>
        <v>0</v>
      </c>
      <c r="U38" s="179"/>
      <c r="V38" s="264" t="s">
        <v>234</v>
      </c>
      <c r="W38" s="267">
        <f t="shared" si="7"/>
        <v>0</v>
      </c>
      <c r="X38" s="6">
        <f t="shared" si="8"/>
        <v>0</v>
      </c>
    </row>
    <row r="39" spans="1:24" ht="13.8" thickBot="1" x14ac:dyDescent="0.3">
      <c r="A39" s="15" t="s">
        <v>3724</v>
      </c>
      <c r="B39" s="18" t="s">
        <v>375</v>
      </c>
      <c r="C39" s="148" t="s">
        <v>3663</v>
      </c>
      <c r="D39" s="20" t="s">
        <v>400</v>
      </c>
      <c r="E39" s="20">
        <v>300</v>
      </c>
      <c r="F39" s="18" t="s">
        <v>3679</v>
      </c>
      <c r="G39" s="21" t="s">
        <v>214</v>
      </c>
      <c r="H39" s="78" t="s">
        <v>402</v>
      </c>
      <c r="I39" s="78" t="s">
        <v>402</v>
      </c>
      <c r="J39" s="78"/>
      <c r="K39" s="78" t="s">
        <v>402</v>
      </c>
      <c r="R39" s="125" t="s">
        <v>238</v>
      </c>
      <c r="S39" s="169">
        <f t="shared" si="5"/>
        <v>0</v>
      </c>
      <c r="T39" s="170">
        <f t="shared" si="6"/>
        <v>0</v>
      </c>
      <c r="U39" s="204"/>
      <c r="V39" s="264" t="s">
        <v>238</v>
      </c>
      <c r="W39" s="267">
        <f t="shared" si="7"/>
        <v>0</v>
      </c>
      <c r="X39" s="6">
        <f t="shared" si="8"/>
        <v>0</v>
      </c>
    </row>
    <row r="40" spans="1:24" ht="13.8" thickBot="1" x14ac:dyDescent="0.3">
      <c r="A40" s="15" t="s">
        <v>3741</v>
      </c>
      <c r="B40" s="18" t="s">
        <v>375</v>
      </c>
      <c r="C40" s="148" t="s">
        <v>3665</v>
      </c>
      <c r="D40" s="20" t="s">
        <v>421</v>
      </c>
      <c r="E40" s="20">
        <v>180</v>
      </c>
      <c r="F40" s="18" t="s">
        <v>410</v>
      </c>
      <c r="G40" s="21" t="s">
        <v>214</v>
      </c>
      <c r="H40" s="78" t="s">
        <v>402</v>
      </c>
      <c r="I40" s="78" t="s">
        <v>402</v>
      </c>
      <c r="J40" s="78"/>
      <c r="K40" s="78" t="s">
        <v>402</v>
      </c>
      <c r="R40" s="125" t="s">
        <v>242</v>
      </c>
      <c r="S40" s="169">
        <f t="shared" si="5"/>
        <v>0</v>
      </c>
      <c r="T40" s="170">
        <f t="shared" si="6"/>
        <v>0</v>
      </c>
      <c r="U40" s="204"/>
      <c r="V40" s="264" t="s">
        <v>242</v>
      </c>
      <c r="W40" s="267">
        <f t="shared" si="7"/>
        <v>0</v>
      </c>
      <c r="X40" s="6">
        <f t="shared" si="8"/>
        <v>0</v>
      </c>
    </row>
    <row r="41" spans="1:24" x14ac:dyDescent="0.25">
      <c r="A41" s="15" t="s">
        <v>1278</v>
      </c>
      <c r="B41" s="18" t="s">
        <v>375</v>
      </c>
      <c r="C41" s="148" t="s">
        <v>3666</v>
      </c>
      <c r="D41" s="20" t="s">
        <v>431</v>
      </c>
      <c r="E41" s="20">
        <v>60</v>
      </c>
      <c r="F41" s="18" t="s">
        <v>410</v>
      </c>
      <c r="G41" s="21" t="s">
        <v>190</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573</v>
      </c>
      <c r="B42" s="18" t="s">
        <v>375</v>
      </c>
      <c r="C42" s="148" t="s">
        <v>3667</v>
      </c>
      <c r="D42" s="20" t="s">
        <v>435</v>
      </c>
      <c r="E42" s="20">
        <v>60</v>
      </c>
      <c r="F42" s="18" t="s">
        <v>410</v>
      </c>
      <c r="G42" s="21"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3961</v>
      </c>
      <c r="B43" s="18" t="s">
        <v>375</v>
      </c>
      <c r="C43" s="148" t="s">
        <v>3668</v>
      </c>
      <c r="D43" s="20" t="s">
        <v>435</v>
      </c>
      <c r="E43" s="20">
        <v>130</v>
      </c>
      <c r="F43" s="18" t="s">
        <v>405</v>
      </c>
      <c r="G43" s="21" t="s">
        <v>202</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482</v>
      </c>
      <c r="B44" s="18" t="s">
        <v>375</v>
      </c>
      <c r="C44" s="148" t="s">
        <v>3669</v>
      </c>
      <c r="D44" s="20" t="s">
        <v>435</v>
      </c>
      <c r="E44" s="20">
        <v>60</v>
      </c>
      <c r="F44" s="18" t="s">
        <v>410</v>
      </c>
      <c r="G44" s="21"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4009</v>
      </c>
      <c r="B45" s="18" t="s">
        <v>375</v>
      </c>
      <c r="C45" s="148" t="s">
        <v>3670</v>
      </c>
      <c r="D45" s="20" t="s">
        <v>435</v>
      </c>
      <c r="E45" s="20">
        <v>180</v>
      </c>
      <c r="F45" s="18" t="s">
        <v>410</v>
      </c>
      <c r="G45" s="21" t="s">
        <v>214</v>
      </c>
      <c r="H45" s="78" t="s">
        <v>402</v>
      </c>
      <c r="I45" s="78" t="s">
        <v>402</v>
      </c>
      <c r="J45" s="78"/>
      <c r="K45" s="78" t="s">
        <v>402</v>
      </c>
      <c r="R45" s="125" t="s">
        <v>262</v>
      </c>
      <c r="S45" s="169">
        <f>COUNTIFS($G$2:$G$500,R45,$I$2:$I$500,"x")</f>
        <v>0</v>
      </c>
      <c r="T45" s="170">
        <f t="shared" si="6"/>
        <v>0</v>
      </c>
      <c r="U45" s="179"/>
      <c r="V45" s="265" t="s">
        <v>262</v>
      </c>
      <c r="W45" s="267">
        <f t="shared" si="7"/>
        <v>0</v>
      </c>
      <c r="X45" s="6">
        <f t="shared" si="8"/>
        <v>0</v>
      </c>
    </row>
    <row r="46" spans="1:24" x14ac:dyDescent="0.25">
      <c r="A46" s="15" t="s">
        <v>4132</v>
      </c>
      <c r="B46" s="18" t="s">
        <v>375</v>
      </c>
      <c r="C46" s="148" t="s">
        <v>3671</v>
      </c>
      <c r="D46" s="20" t="s">
        <v>435</v>
      </c>
      <c r="E46" s="20">
        <v>300</v>
      </c>
      <c r="F46" s="18" t="s">
        <v>3679</v>
      </c>
      <c r="G46" s="21" t="s">
        <v>214</v>
      </c>
      <c r="H46" s="78" t="s">
        <v>402</v>
      </c>
      <c r="I46" s="78" t="s">
        <v>402</v>
      </c>
      <c r="J46" s="78"/>
      <c r="K46" s="78" t="s">
        <v>402</v>
      </c>
      <c r="R46" s="125" t="s">
        <v>266</v>
      </c>
      <c r="S46" s="169">
        <f t="shared" si="5"/>
        <v>0</v>
      </c>
      <c r="T46" s="170">
        <f t="shared" si="6"/>
        <v>0</v>
      </c>
      <c r="U46" s="179"/>
      <c r="V46" s="265" t="s">
        <v>266</v>
      </c>
      <c r="W46" s="267">
        <f t="shared" si="7"/>
        <v>0</v>
      </c>
      <c r="X46" s="6">
        <f t="shared" si="8"/>
        <v>0</v>
      </c>
    </row>
    <row r="47" spans="1:24" x14ac:dyDescent="0.25">
      <c r="A47" s="15" t="s">
        <v>2645</v>
      </c>
      <c r="B47" s="18" t="s">
        <v>375</v>
      </c>
      <c r="C47" s="148" t="s">
        <v>3672</v>
      </c>
      <c r="D47" s="20" t="s">
        <v>435</v>
      </c>
      <c r="E47" s="20">
        <v>110</v>
      </c>
      <c r="F47" s="18" t="s">
        <v>410</v>
      </c>
      <c r="G47" s="21" t="s">
        <v>246</v>
      </c>
      <c r="H47" s="78" t="s">
        <v>402</v>
      </c>
      <c r="I47" s="78" t="s">
        <v>402</v>
      </c>
      <c r="J47" s="78"/>
      <c r="K47" s="78" t="s">
        <v>402</v>
      </c>
      <c r="R47" s="125" t="s">
        <v>270</v>
      </c>
      <c r="S47" s="169">
        <f t="shared" si="5"/>
        <v>0</v>
      </c>
      <c r="T47" s="170">
        <f t="shared" si="6"/>
        <v>0</v>
      </c>
      <c r="U47" s="179"/>
      <c r="V47" s="265" t="s">
        <v>270</v>
      </c>
      <c r="W47" s="267">
        <f t="shared" si="7"/>
        <v>0</v>
      </c>
      <c r="X47" s="6">
        <f t="shared" si="8"/>
        <v>0</v>
      </c>
    </row>
    <row r="48" spans="1:24" x14ac:dyDescent="0.25">
      <c r="A48" s="15" t="s">
        <v>3788</v>
      </c>
      <c r="B48" s="18" t="s">
        <v>375</v>
      </c>
      <c r="C48" s="148" t="s">
        <v>3673</v>
      </c>
      <c r="D48" s="20" t="s">
        <v>435</v>
      </c>
      <c r="E48" s="20">
        <v>70</v>
      </c>
      <c r="F48" s="18" t="s">
        <v>410</v>
      </c>
      <c r="G48" s="19"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3790</v>
      </c>
      <c r="B49" s="18" t="s">
        <v>375</v>
      </c>
      <c r="C49" s="148" t="s">
        <v>3674</v>
      </c>
      <c r="D49" s="20" t="s">
        <v>435</v>
      </c>
      <c r="E49" s="20">
        <v>110</v>
      </c>
      <c r="F49" s="18" t="s">
        <v>405</v>
      </c>
      <c r="G49" s="21" t="s">
        <v>202</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3805</v>
      </c>
      <c r="B50" s="18" t="s">
        <v>375</v>
      </c>
      <c r="C50" s="148" t="s">
        <v>3676</v>
      </c>
      <c r="D50" s="20" t="s">
        <v>419</v>
      </c>
      <c r="E50" s="20">
        <v>100</v>
      </c>
      <c r="F50" s="18" t="s">
        <v>410</v>
      </c>
      <c r="G50" s="19" t="s">
        <v>190</v>
      </c>
      <c r="H50" s="78" t="s">
        <v>402</v>
      </c>
      <c r="I50" s="78" t="s">
        <v>402</v>
      </c>
      <c r="J50" s="78"/>
      <c r="K50" s="78"/>
      <c r="U50" s="179"/>
      <c r="V50" s="188" t="s">
        <v>458</v>
      </c>
      <c r="W50" s="206"/>
      <c r="X50" s="207">
        <f>SUM(X51:X73)</f>
        <v>241</v>
      </c>
    </row>
    <row r="51" spans="1:24" x14ac:dyDescent="0.25">
      <c r="A51" s="15" t="s">
        <v>4133</v>
      </c>
      <c r="B51" s="18" t="s">
        <v>375</v>
      </c>
      <c r="C51" s="148" t="s">
        <v>3678</v>
      </c>
      <c r="D51" s="20" t="s">
        <v>414</v>
      </c>
      <c r="E51" s="20">
        <v>170</v>
      </c>
      <c r="F51" s="18" t="s">
        <v>410</v>
      </c>
      <c r="G51" s="21" t="s">
        <v>214</v>
      </c>
      <c r="H51" s="78" t="s">
        <v>402</v>
      </c>
      <c r="I51" s="78" t="s">
        <v>402</v>
      </c>
      <c r="J51" s="78"/>
      <c r="K51" s="78" t="s">
        <v>402</v>
      </c>
      <c r="U51" s="269"/>
      <c r="V51" s="124" t="s">
        <v>190</v>
      </c>
      <c r="W51" s="169">
        <f>S3+S27+W3+W27</f>
        <v>0</v>
      </c>
      <c r="X51" s="170">
        <f>T3+T27+X3+X27</f>
        <v>36</v>
      </c>
    </row>
    <row r="52" spans="1:24" x14ac:dyDescent="0.25">
      <c r="A52" s="15" t="s">
        <v>4134</v>
      </c>
      <c r="B52" s="18" t="s">
        <v>375</v>
      </c>
      <c r="C52" s="148" t="s">
        <v>3680</v>
      </c>
      <c r="D52" s="20" t="s">
        <v>414</v>
      </c>
      <c r="E52" s="20">
        <v>320</v>
      </c>
      <c r="F52" s="18" t="s">
        <v>3679</v>
      </c>
      <c r="G52" s="21" t="s">
        <v>214</v>
      </c>
      <c r="H52" s="78" t="s">
        <v>402</v>
      </c>
      <c r="I52" s="78" t="s">
        <v>402</v>
      </c>
      <c r="J52" s="78"/>
      <c r="K52" s="78" t="s">
        <v>402</v>
      </c>
      <c r="U52" s="269"/>
      <c r="V52" s="125" t="s">
        <v>194</v>
      </c>
      <c r="W52" s="169">
        <f t="shared" ref="W52:X67" si="9">S4+S28+W4+W28</f>
        <v>0</v>
      </c>
      <c r="X52" s="170">
        <f t="shared" si="9"/>
        <v>26</v>
      </c>
    </row>
    <row r="53" spans="1:24" x14ac:dyDescent="0.25">
      <c r="A53" s="15" t="s">
        <v>649</v>
      </c>
      <c r="B53" s="18" t="s">
        <v>375</v>
      </c>
      <c r="C53" s="148" t="s">
        <v>3681</v>
      </c>
      <c r="D53" s="20" t="s">
        <v>414</v>
      </c>
      <c r="E53" s="20">
        <v>60</v>
      </c>
      <c r="F53" s="18" t="s">
        <v>410</v>
      </c>
      <c r="G53" s="21" t="s">
        <v>190</v>
      </c>
      <c r="H53" s="78" t="s">
        <v>402</v>
      </c>
      <c r="I53" s="78" t="s">
        <v>402</v>
      </c>
      <c r="J53" s="78"/>
      <c r="K53" s="78"/>
      <c r="U53" s="269"/>
      <c r="V53" s="125" t="s">
        <v>198</v>
      </c>
      <c r="W53" s="169">
        <f t="shared" si="9"/>
        <v>0</v>
      </c>
      <c r="X53" s="170">
        <f t="shared" si="9"/>
        <v>16</v>
      </c>
    </row>
    <row r="54" spans="1:24" x14ac:dyDescent="0.25">
      <c r="A54" s="15" t="s">
        <v>4135</v>
      </c>
      <c r="B54" s="18" t="s">
        <v>375</v>
      </c>
      <c r="C54" s="148" t="s">
        <v>3683</v>
      </c>
      <c r="D54" s="20" t="s">
        <v>414</v>
      </c>
      <c r="E54" s="20">
        <v>200</v>
      </c>
      <c r="F54" s="18" t="s">
        <v>410</v>
      </c>
      <c r="G54" s="21" t="s">
        <v>214</v>
      </c>
      <c r="H54" s="78" t="s">
        <v>402</v>
      </c>
      <c r="I54" s="78" t="s">
        <v>402</v>
      </c>
      <c r="J54" s="78"/>
      <c r="K54" s="78" t="s">
        <v>402</v>
      </c>
      <c r="U54" s="269"/>
      <c r="V54" s="125" t="s">
        <v>202</v>
      </c>
      <c r="W54" s="169">
        <f t="shared" si="9"/>
        <v>0</v>
      </c>
      <c r="X54" s="170">
        <f t="shared" si="9"/>
        <v>14</v>
      </c>
    </row>
    <row r="55" spans="1:24" x14ac:dyDescent="0.25">
      <c r="A55" s="15" t="s">
        <v>3834</v>
      </c>
      <c r="B55" s="18" t="s">
        <v>375</v>
      </c>
      <c r="C55" s="148" t="s">
        <v>3685</v>
      </c>
      <c r="D55" s="20" t="s">
        <v>414</v>
      </c>
      <c r="E55" s="20">
        <v>200</v>
      </c>
      <c r="F55" s="18" t="s">
        <v>410</v>
      </c>
      <c r="G55" s="21" t="s">
        <v>214</v>
      </c>
      <c r="H55" s="78" t="s">
        <v>402</v>
      </c>
      <c r="I55" s="78" t="s">
        <v>402</v>
      </c>
      <c r="J55" s="78"/>
      <c r="K55" s="78" t="s">
        <v>402</v>
      </c>
      <c r="U55" s="269"/>
      <c r="V55" s="125" t="s">
        <v>206</v>
      </c>
      <c r="W55" s="169">
        <f t="shared" si="9"/>
        <v>0</v>
      </c>
      <c r="X55" s="170">
        <f t="shared" si="9"/>
        <v>0</v>
      </c>
    </row>
    <row r="56" spans="1:24" x14ac:dyDescent="0.25">
      <c r="A56" s="15" t="s">
        <v>4136</v>
      </c>
      <c r="B56" s="18" t="s">
        <v>375</v>
      </c>
      <c r="C56" s="148" t="s">
        <v>3686</v>
      </c>
      <c r="D56" s="20" t="s">
        <v>414</v>
      </c>
      <c r="E56" s="20">
        <v>320</v>
      </c>
      <c r="F56" s="18" t="s">
        <v>3679</v>
      </c>
      <c r="G56" s="21" t="s">
        <v>214</v>
      </c>
      <c r="H56" s="78" t="s">
        <v>402</v>
      </c>
      <c r="I56" s="78" t="s">
        <v>402</v>
      </c>
      <c r="J56" s="78"/>
      <c r="K56" s="78" t="s">
        <v>402</v>
      </c>
      <c r="U56" s="270"/>
      <c r="V56" s="125" t="s">
        <v>210</v>
      </c>
      <c r="W56" s="169">
        <f t="shared" si="9"/>
        <v>0</v>
      </c>
      <c r="X56" s="170">
        <f t="shared" si="9"/>
        <v>0</v>
      </c>
    </row>
    <row r="57" spans="1:24" ht="13.8" thickBot="1" x14ac:dyDescent="0.3">
      <c r="A57" s="15" t="s">
        <v>3945</v>
      </c>
      <c r="B57" s="18" t="s">
        <v>375</v>
      </c>
      <c r="C57" s="148" t="s">
        <v>3688</v>
      </c>
      <c r="D57" s="20" t="s">
        <v>414</v>
      </c>
      <c r="E57" s="20">
        <v>100</v>
      </c>
      <c r="F57" s="18" t="s">
        <v>410</v>
      </c>
      <c r="G57" s="21" t="s">
        <v>202</v>
      </c>
      <c r="H57" s="78" t="s">
        <v>402</v>
      </c>
      <c r="I57" s="78" t="s">
        <v>402</v>
      </c>
      <c r="J57" s="78"/>
      <c r="K57" s="78"/>
      <c r="U57" s="271"/>
      <c r="V57" s="125" t="s">
        <v>214</v>
      </c>
      <c r="W57" s="169">
        <f t="shared" si="9"/>
        <v>0</v>
      </c>
      <c r="X57" s="170">
        <f t="shared" si="9"/>
        <v>14</v>
      </c>
    </row>
    <row r="58" spans="1:24" ht="13.8" thickBot="1" x14ac:dyDescent="0.3">
      <c r="A58" s="15" t="s">
        <v>4137</v>
      </c>
      <c r="B58" s="18" t="s">
        <v>375</v>
      </c>
      <c r="C58" s="148" t="s">
        <v>3689</v>
      </c>
      <c r="D58" s="20" t="s">
        <v>490</v>
      </c>
      <c r="E58" s="20"/>
      <c r="F58" s="18" t="s">
        <v>1085</v>
      </c>
      <c r="G58" s="21" t="s">
        <v>194</v>
      </c>
      <c r="H58" s="78" t="s">
        <v>402</v>
      </c>
      <c r="I58" s="78" t="s">
        <v>402</v>
      </c>
      <c r="J58" s="78"/>
      <c r="K58" s="78"/>
      <c r="U58" s="271"/>
      <c r="V58" s="125" t="s">
        <v>218</v>
      </c>
      <c r="W58" s="169">
        <f t="shared" si="9"/>
        <v>0</v>
      </c>
      <c r="X58" s="170">
        <f t="shared" si="9"/>
        <v>0</v>
      </c>
    </row>
    <row r="59" spans="1:24" ht="13.8" thickBot="1" x14ac:dyDescent="0.3">
      <c r="A59" s="15" t="s">
        <v>4138</v>
      </c>
      <c r="B59" s="18" t="s">
        <v>375</v>
      </c>
      <c r="C59" s="148" t="s">
        <v>3691</v>
      </c>
      <c r="D59" s="20" t="s">
        <v>490</v>
      </c>
      <c r="E59" s="20"/>
      <c r="F59" s="18" t="s">
        <v>1085</v>
      </c>
      <c r="G59" s="21" t="s">
        <v>198</v>
      </c>
      <c r="H59" s="78" t="s">
        <v>402</v>
      </c>
      <c r="I59" s="78" t="s">
        <v>402</v>
      </c>
      <c r="J59" s="78"/>
      <c r="K59" s="78"/>
      <c r="U59" s="271"/>
      <c r="V59" s="125" t="s">
        <v>222</v>
      </c>
      <c r="W59" s="169">
        <f t="shared" si="9"/>
        <v>0</v>
      </c>
      <c r="X59" s="170">
        <f t="shared" si="9"/>
        <v>104</v>
      </c>
    </row>
    <row r="60" spans="1:24" ht="13.8" thickBot="1" x14ac:dyDescent="0.3">
      <c r="A60" s="15" t="s">
        <v>4139</v>
      </c>
      <c r="B60" s="18" t="s">
        <v>375</v>
      </c>
      <c r="C60" s="148" t="s">
        <v>3692</v>
      </c>
      <c r="D60" s="20" t="s">
        <v>490</v>
      </c>
      <c r="E60" s="20"/>
      <c r="F60" s="18" t="s">
        <v>1085</v>
      </c>
      <c r="G60" s="21" t="s">
        <v>194</v>
      </c>
      <c r="H60" s="78" t="s">
        <v>402</v>
      </c>
      <c r="I60" s="78" t="s">
        <v>402</v>
      </c>
      <c r="J60" s="78"/>
      <c r="K60" s="78"/>
      <c r="U60" s="271"/>
      <c r="V60" s="125" t="s">
        <v>226</v>
      </c>
      <c r="W60" s="169">
        <f t="shared" si="9"/>
        <v>0</v>
      </c>
      <c r="X60" s="170">
        <f t="shared" si="9"/>
        <v>0</v>
      </c>
    </row>
    <row r="61" spans="1:24" ht="13.8" thickBot="1" x14ac:dyDescent="0.3">
      <c r="A61" s="15" t="s">
        <v>3867</v>
      </c>
      <c r="B61" s="18" t="s">
        <v>375</v>
      </c>
      <c r="C61" s="148" t="s">
        <v>3694</v>
      </c>
      <c r="D61" s="20" t="s">
        <v>490</v>
      </c>
      <c r="E61" s="20"/>
      <c r="F61" s="18" t="s">
        <v>1085</v>
      </c>
      <c r="G61" s="19" t="s">
        <v>198</v>
      </c>
      <c r="H61" s="78" t="s">
        <v>402</v>
      </c>
      <c r="I61" s="78" t="s">
        <v>402</v>
      </c>
      <c r="J61" s="78"/>
      <c r="K61" s="78"/>
      <c r="U61" s="271"/>
      <c r="V61" s="126" t="s">
        <v>230</v>
      </c>
      <c r="W61" s="169">
        <f t="shared" si="9"/>
        <v>0</v>
      </c>
      <c r="X61" s="170">
        <f t="shared" si="9"/>
        <v>0</v>
      </c>
    </row>
    <row r="62" spans="1:24" ht="13.8" thickBot="1" x14ac:dyDescent="0.3">
      <c r="A62" s="15" t="s">
        <v>4140</v>
      </c>
      <c r="B62" s="18" t="s">
        <v>375</v>
      </c>
      <c r="C62" s="148" t="s">
        <v>3696</v>
      </c>
      <c r="D62" s="20" t="s">
        <v>490</v>
      </c>
      <c r="E62" s="20"/>
      <c r="F62" s="18" t="s">
        <v>1562</v>
      </c>
      <c r="G62" s="21" t="s">
        <v>194</v>
      </c>
      <c r="H62" s="78" t="s">
        <v>402</v>
      </c>
      <c r="I62" s="78" t="s">
        <v>402</v>
      </c>
      <c r="J62" s="78"/>
      <c r="K62" s="78"/>
      <c r="U62" s="271"/>
      <c r="V62" s="125" t="s">
        <v>234</v>
      </c>
      <c r="W62" s="169">
        <f t="shared" si="9"/>
        <v>0</v>
      </c>
      <c r="X62" s="170">
        <f t="shared" si="9"/>
        <v>0</v>
      </c>
    </row>
    <row r="63" spans="1:24" ht="13.8" thickBot="1" x14ac:dyDescent="0.3">
      <c r="A63" s="15" t="s">
        <v>4141</v>
      </c>
      <c r="B63" s="18" t="s">
        <v>375</v>
      </c>
      <c r="C63" s="148" t="s">
        <v>3698</v>
      </c>
      <c r="D63" s="20" t="s">
        <v>490</v>
      </c>
      <c r="E63" s="20"/>
      <c r="F63" s="18" t="s">
        <v>1562</v>
      </c>
      <c r="G63" s="21" t="s">
        <v>194</v>
      </c>
      <c r="H63" s="78" t="s">
        <v>402</v>
      </c>
      <c r="I63" s="78" t="s">
        <v>402</v>
      </c>
      <c r="J63" s="78"/>
      <c r="K63" s="78"/>
      <c r="U63" s="271"/>
      <c r="V63" s="125" t="s">
        <v>238</v>
      </c>
      <c r="W63" s="169">
        <f t="shared" si="9"/>
        <v>0</v>
      </c>
      <c r="X63" s="170">
        <f t="shared" si="9"/>
        <v>0</v>
      </c>
    </row>
    <row r="64" spans="1:24" ht="13.8" thickBot="1" x14ac:dyDescent="0.3">
      <c r="A64" s="15" t="s">
        <v>4142</v>
      </c>
      <c r="B64" s="18" t="s">
        <v>375</v>
      </c>
      <c r="C64" s="148" t="s">
        <v>3700</v>
      </c>
      <c r="D64" s="20" t="s">
        <v>490</v>
      </c>
      <c r="E64" s="20"/>
      <c r="F64" s="18" t="s">
        <v>1562</v>
      </c>
      <c r="G64" s="21" t="s">
        <v>194</v>
      </c>
      <c r="H64" s="78" t="s">
        <v>402</v>
      </c>
      <c r="I64" s="78" t="s">
        <v>402</v>
      </c>
      <c r="J64" s="78"/>
      <c r="K64" s="78"/>
      <c r="U64" s="271"/>
      <c r="V64" s="125" t="s">
        <v>242</v>
      </c>
      <c r="W64" s="169">
        <f t="shared" si="9"/>
        <v>0</v>
      </c>
      <c r="X64" s="170">
        <f t="shared" si="9"/>
        <v>0</v>
      </c>
    </row>
    <row r="65" spans="1:24" ht="13.8" thickBot="1" x14ac:dyDescent="0.3">
      <c r="A65" s="15" t="s">
        <v>4143</v>
      </c>
      <c r="B65" s="18" t="s">
        <v>375</v>
      </c>
      <c r="C65" s="148" t="s">
        <v>3702</v>
      </c>
      <c r="D65" s="20" t="s">
        <v>421</v>
      </c>
      <c r="E65" s="20">
        <v>170</v>
      </c>
      <c r="F65" s="18" t="s">
        <v>410</v>
      </c>
      <c r="G65" s="19" t="s">
        <v>274</v>
      </c>
      <c r="H65" s="78" t="s">
        <v>402</v>
      </c>
      <c r="I65" s="78" t="s">
        <v>402</v>
      </c>
      <c r="J65" s="78"/>
      <c r="K65" s="78" t="s">
        <v>402</v>
      </c>
      <c r="U65" s="271"/>
      <c r="V65" s="125" t="s">
        <v>246</v>
      </c>
      <c r="W65" s="169">
        <f t="shared" si="9"/>
        <v>0</v>
      </c>
      <c r="X65" s="170">
        <f t="shared" si="9"/>
        <v>3</v>
      </c>
    </row>
    <row r="66" spans="1:24" ht="13.8" thickBot="1" x14ac:dyDescent="0.3">
      <c r="A66" s="15" t="s">
        <v>4137</v>
      </c>
      <c r="B66" s="18" t="s">
        <v>375</v>
      </c>
      <c r="C66" s="148" t="s">
        <v>3703</v>
      </c>
      <c r="D66" s="20" t="s">
        <v>490</v>
      </c>
      <c r="E66" s="20"/>
      <c r="F66" s="18" t="s">
        <v>1085</v>
      </c>
      <c r="G66" s="19" t="s">
        <v>274</v>
      </c>
      <c r="H66" s="78" t="s">
        <v>402</v>
      </c>
      <c r="I66" s="78" t="s">
        <v>402</v>
      </c>
      <c r="J66" s="78"/>
      <c r="K66" s="78" t="s">
        <v>402</v>
      </c>
      <c r="U66" s="271"/>
      <c r="V66" s="125" t="s">
        <v>250</v>
      </c>
      <c r="W66" s="169">
        <f t="shared" si="9"/>
        <v>0</v>
      </c>
      <c r="X66" s="170">
        <f t="shared" si="9"/>
        <v>0</v>
      </c>
    </row>
    <row r="67" spans="1:24" ht="13.8" thickBot="1" x14ac:dyDescent="0.3">
      <c r="A67" s="15" t="s">
        <v>4021</v>
      </c>
      <c r="B67" s="18" t="s">
        <v>375</v>
      </c>
      <c r="C67" s="148" t="s">
        <v>3704</v>
      </c>
      <c r="D67" s="20" t="s">
        <v>490</v>
      </c>
      <c r="E67" s="20"/>
      <c r="F67" s="18" t="s">
        <v>1085</v>
      </c>
      <c r="G67" s="19" t="s">
        <v>274</v>
      </c>
      <c r="H67" s="78" t="s">
        <v>402</v>
      </c>
      <c r="I67" s="78" t="s">
        <v>402</v>
      </c>
      <c r="J67" s="78"/>
      <c r="K67" s="78" t="s">
        <v>402</v>
      </c>
      <c r="U67" s="271"/>
      <c r="V67" s="125" t="s">
        <v>254</v>
      </c>
      <c r="W67" s="169">
        <f t="shared" si="9"/>
        <v>0</v>
      </c>
      <c r="X67" s="170">
        <f t="shared" si="9"/>
        <v>0</v>
      </c>
    </row>
    <row r="68" spans="1:24" ht="13.8" thickBot="1" x14ac:dyDescent="0.3">
      <c r="A68" s="15" t="s">
        <v>4112</v>
      </c>
      <c r="B68" s="18" t="s">
        <v>375</v>
      </c>
      <c r="C68" s="148" t="s">
        <v>3705</v>
      </c>
      <c r="D68" s="20" t="s">
        <v>490</v>
      </c>
      <c r="E68" s="20"/>
      <c r="F68" s="18" t="s">
        <v>1085</v>
      </c>
      <c r="G68" s="19" t="s">
        <v>274</v>
      </c>
      <c r="H68" s="78" t="s">
        <v>402</v>
      </c>
      <c r="I68" s="78" t="s">
        <v>402</v>
      </c>
      <c r="J68" s="78"/>
      <c r="K68" s="78" t="s">
        <v>402</v>
      </c>
      <c r="U68" s="271"/>
      <c r="V68" s="125" t="s">
        <v>258</v>
      </c>
      <c r="W68" s="169">
        <f t="shared" ref="W68:X73" si="10">S20+S44+W20+W44</f>
        <v>0</v>
      </c>
      <c r="X68" s="170">
        <f t="shared" si="10"/>
        <v>0</v>
      </c>
    </row>
    <row r="69" spans="1:24" ht="13.8" thickBot="1" x14ac:dyDescent="0.3">
      <c r="A69" s="15" t="s">
        <v>4139</v>
      </c>
      <c r="B69" s="18" t="s">
        <v>375</v>
      </c>
      <c r="C69" s="148" t="s">
        <v>3706</v>
      </c>
      <c r="D69" s="20" t="s">
        <v>490</v>
      </c>
      <c r="E69" s="20"/>
      <c r="F69" s="18" t="s">
        <v>1085</v>
      </c>
      <c r="G69" s="19" t="s">
        <v>274</v>
      </c>
      <c r="H69" s="78" t="s">
        <v>402</v>
      </c>
      <c r="I69" s="78" t="s">
        <v>402</v>
      </c>
      <c r="J69" s="78"/>
      <c r="K69" s="78" t="s">
        <v>402</v>
      </c>
      <c r="U69" s="271"/>
      <c r="V69" s="125" t="s">
        <v>262</v>
      </c>
      <c r="W69" s="169">
        <f t="shared" si="10"/>
        <v>0</v>
      </c>
      <c r="X69" s="170">
        <f t="shared" si="10"/>
        <v>0</v>
      </c>
    </row>
    <row r="70" spans="1:24" ht="13.8" thickBot="1" x14ac:dyDescent="0.3">
      <c r="A70" s="15" t="s">
        <v>4027</v>
      </c>
      <c r="B70" s="18" t="s">
        <v>375</v>
      </c>
      <c r="C70" s="148" t="s">
        <v>3707</v>
      </c>
      <c r="D70" s="20" t="s">
        <v>490</v>
      </c>
      <c r="E70" s="20"/>
      <c r="F70" s="18" t="s">
        <v>1085</v>
      </c>
      <c r="G70" s="19" t="s">
        <v>274</v>
      </c>
      <c r="H70" s="78" t="s">
        <v>402</v>
      </c>
      <c r="I70" s="78" t="s">
        <v>402</v>
      </c>
      <c r="J70" s="78"/>
      <c r="K70" s="78" t="s">
        <v>402</v>
      </c>
      <c r="U70" s="271"/>
      <c r="V70" s="125" t="s">
        <v>266</v>
      </c>
      <c r="W70" s="169">
        <f t="shared" si="10"/>
        <v>0</v>
      </c>
      <c r="X70" s="170">
        <f t="shared" si="10"/>
        <v>0</v>
      </c>
    </row>
    <row r="71" spans="1:24" ht="13.8" thickBot="1" x14ac:dyDescent="0.3">
      <c r="A71" s="15" t="s">
        <v>3861</v>
      </c>
      <c r="B71" s="18" t="s">
        <v>375</v>
      </c>
      <c r="C71" s="148" t="s">
        <v>3708</v>
      </c>
      <c r="D71" s="20" t="s">
        <v>490</v>
      </c>
      <c r="E71" s="20"/>
      <c r="F71" s="18" t="s">
        <v>1085</v>
      </c>
      <c r="G71" s="19" t="s">
        <v>274</v>
      </c>
      <c r="H71" s="78" t="s">
        <v>402</v>
      </c>
      <c r="I71" s="78" t="s">
        <v>402</v>
      </c>
      <c r="J71" s="78"/>
      <c r="K71" s="78" t="s">
        <v>402</v>
      </c>
      <c r="U71" s="271"/>
      <c r="V71" s="125" t="s">
        <v>270</v>
      </c>
      <c r="W71" s="169">
        <f t="shared" si="10"/>
        <v>0</v>
      </c>
      <c r="X71" s="170">
        <f t="shared" si="10"/>
        <v>0</v>
      </c>
    </row>
    <row r="72" spans="1:24" ht="13.8" thickBot="1" x14ac:dyDescent="0.3">
      <c r="A72" s="15" t="s">
        <v>4030</v>
      </c>
      <c r="B72" s="18" t="s">
        <v>375</v>
      </c>
      <c r="C72" s="148" t="s">
        <v>3709</v>
      </c>
      <c r="D72" s="20" t="s">
        <v>490</v>
      </c>
      <c r="E72" s="20"/>
      <c r="F72" s="18" t="s">
        <v>1085</v>
      </c>
      <c r="G72" s="19" t="s">
        <v>274</v>
      </c>
      <c r="H72" s="78" t="s">
        <v>402</v>
      </c>
      <c r="I72" s="78" t="s">
        <v>402</v>
      </c>
      <c r="J72" s="78"/>
      <c r="K72" s="78" t="s">
        <v>402</v>
      </c>
      <c r="U72" s="271"/>
      <c r="V72" s="125" t="s">
        <v>274</v>
      </c>
      <c r="W72" s="169">
        <f t="shared" si="10"/>
        <v>0</v>
      </c>
      <c r="X72" s="170">
        <f t="shared" si="10"/>
        <v>27</v>
      </c>
    </row>
    <row r="73" spans="1:24" ht="13.8" thickBot="1" x14ac:dyDescent="0.3">
      <c r="A73" s="15" t="s">
        <v>2476</v>
      </c>
      <c r="B73" s="18" t="s">
        <v>375</v>
      </c>
      <c r="C73" s="148" t="s">
        <v>3711</v>
      </c>
      <c r="D73" s="20" t="s">
        <v>490</v>
      </c>
      <c r="E73" s="20"/>
      <c r="F73" s="18" t="s">
        <v>1085</v>
      </c>
      <c r="G73" s="19" t="s">
        <v>274</v>
      </c>
      <c r="H73" s="78" t="s">
        <v>402</v>
      </c>
      <c r="I73" s="78" t="s">
        <v>402</v>
      </c>
      <c r="J73" s="78"/>
      <c r="K73" s="78" t="s">
        <v>402</v>
      </c>
      <c r="U73" s="271"/>
      <c r="V73" s="177" t="s">
        <v>278</v>
      </c>
      <c r="W73" s="169">
        <f t="shared" si="10"/>
        <v>0</v>
      </c>
      <c r="X73" s="170">
        <f t="shared" si="10"/>
        <v>1</v>
      </c>
    </row>
    <row r="74" spans="1:24" x14ac:dyDescent="0.25">
      <c r="A74" s="15" t="s">
        <v>4144</v>
      </c>
      <c r="B74" s="18" t="s">
        <v>375</v>
      </c>
      <c r="C74" s="148" t="s">
        <v>3713</v>
      </c>
      <c r="D74" s="20" t="s">
        <v>421</v>
      </c>
      <c r="E74" s="20">
        <v>310</v>
      </c>
      <c r="F74" s="18" t="s">
        <v>3679</v>
      </c>
      <c r="G74" s="19" t="s">
        <v>278</v>
      </c>
      <c r="H74" s="78" t="s">
        <v>402</v>
      </c>
      <c r="I74" s="78" t="s">
        <v>402</v>
      </c>
      <c r="J74" s="78"/>
      <c r="K74" s="78" t="s">
        <v>402</v>
      </c>
    </row>
    <row r="75" spans="1:24" x14ac:dyDescent="0.25">
      <c r="A75" s="15" t="s">
        <v>3006</v>
      </c>
      <c r="B75" s="18" t="s">
        <v>375</v>
      </c>
      <c r="C75" s="148" t="s">
        <v>4145</v>
      </c>
      <c r="D75" s="20" t="s">
        <v>407</v>
      </c>
      <c r="E75" s="20">
        <v>50</v>
      </c>
      <c r="F75" s="18" t="s">
        <v>410</v>
      </c>
      <c r="G75" s="21" t="s">
        <v>222</v>
      </c>
      <c r="H75" s="78" t="s">
        <v>402</v>
      </c>
      <c r="I75" s="78" t="s">
        <v>402</v>
      </c>
      <c r="J75" s="78"/>
      <c r="K75" s="78" t="s">
        <v>402</v>
      </c>
    </row>
    <row r="76" spans="1:24" x14ac:dyDescent="0.25">
      <c r="A76" s="15" t="s">
        <v>3007</v>
      </c>
      <c r="B76" s="18" t="s">
        <v>375</v>
      </c>
      <c r="C76" s="148" t="s">
        <v>4146</v>
      </c>
      <c r="D76" s="20" t="s">
        <v>407</v>
      </c>
      <c r="E76" s="20">
        <v>80</v>
      </c>
      <c r="F76" s="18" t="s">
        <v>405</v>
      </c>
      <c r="G76" s="21" t="s">
        <v>222</v>
      </c>
      <c r="H76" s="78" t="s">
        <v>402</v>
      </c>
      <c r="I76" s="78" t="s">
        <v>402</v>
      </c>
      <c r="J76" s="78"/>
      <c r="K76" s="78" t="s">
        <v>402</v>
      </c>
    </row>
    <row r="77" spans="1:24" x14ac:dyDescent="0.25">
      <c r="A77" s="15" t="s">
        <v>3008</v>
      </c>
      <c r="B77" s="18" t="s">
        <v>375</v>
      </c>
      <c r="C77" s="148" t="s">
        <v>4147</v>
      </c>
      <c r="D77" s="20" t="s">
        <v>407</v>
      </c>
      <c r="E77" s="20">
        <v>140</v>
      </c>
      <c r="F77" s="18" t="s">
        <v>401</v>
      </c>
      <c r="G77" s="21" t="s">
        <v>222</v>
      </c>
      <c r="H77" s="78" t="s">
        <v>402</v>
      </c>
      <c r="I77" s="78" t="s">
        <v>402</v>
      </c>
      <c r="J77" s="78"/>
      <c r="K77" s="78" t="s">
        <v>402</v>
      </c>
    </row>
    <row r="78" spans="1:24" x14ac:dyDescent="0.25">
      <c r="A78" s="15" t="s">
        <v>3621</v>
      </c>
      <c r="B78" s="18" t="s">
        <v>375</v>
      </c>
      <c r="C78" s="148" t="s">
        <v>4148</v>
      </c>
      <c r="D78" s="20" t="s">
        <v>407</v>
      </c>
      <c r="E78" s="20">
        <v>60</v>
      </c>
      <c r="F78" s="18" t="s">
        <v>410</v>
      </c>
      <c r="G78" s="21" t="s">
        <v>222</v>
      </c>
      <c r="H78" s="78" t="s">
        <v>402</v>
      </c>
      <c r="I78" s="78" t="s">
        <v>402</v>
      </c>
      <c r="J78" s="78"/>
      <c r="K78" s="78" t="s">
        <v>402</v>
      </c>
    </row>
    <row r="79" spans="1:24" x14ac:dyDescent="0.25">
      <c r="A79" s="15" t="s">
        <v>3624</v>
      </c>
      <c r="B79" s="18" t="s">
        <v>375</v>
      </c>
      <c r="C79" s="148" t="s">
        <v>4149</v>
      </c>
      <c r="D79" s="20" t="s">
        <v>407</v>
      </c>
      <c r="E79" s="20">
        <v>90</v>
      </c>
      <c r="F79" s="18" t="s">
        <v>405</v>
      </c>
      <c r="G79" s="21" t="s">
        <v>222</v>
      </c>
      <c r="H79" s="78" t="s">
        <v>402</v>
      </c>
      <c r="I79" s="78" t="s">
        <v>402</v>
      </c>
      <c r="J79" s="78"/>
      <c r="K79" s="78" t="s">
        <v>402</v>
      </c>
    </row>
    <row r="80" spans="1:24" x14ac:dyDescent="0.25">
      <c r="A80" s="15" t="s">
        <v>3627</v>
      </c>
      <c r="B80" s="18" t="s">
        <v>375</v>
      </c>
      <c r="C80" s="148" t="s">
        <v>4150</v>
      </c>
      <c r="D80" s="20" t="s">
        <v>407</v>
      </c>
      <c r="E80" s="20">
        <v>170</v>
      </c>
      <c r="F80" s="18" t="s">
        <v>401</v>
      </c>
      <c r="G80" s="21" t="s">
        <v>222</v>
      </c>
      <c r="H80" s="78" t="s">
        <v>402</v>
      </c>
      <c r="I80" s="78" t="s">
        <v>402</v>
      </c>
      <c r="J80" s="78"/>
      <c r="K80" s="78" t="s">
        <v>402</v>
      </c>
    </row>
    <row r="81" spans="1:11" x14ac:dyDescent="0.25">
      <c r="A81" s="15" t="s">
        <v>3630</v>
      </c>
      <c r="B81" s="18" t="s">
        <v>375</v>
      </c>
      <c r="C81" s="148" t="s">
        <v>4151</v>
      </c>
      <c r="D81" s="20" t="s">
        <v>407</v>
      </c>
      <c r="E81" s="20">
        <v>50</v>
      </c>
      <c r="F81" s="18" t="s">
        <v>410</v>
      </c>
      <c r="G81" s="21" t="s">
        <v>222</v>
      </c>
      <c r="H81" s="78" t="s">
        <v>402</v>
      </c>
      <c r="I81" s="78" t="s">
        <v>402</v>
      </c>
      <c r="J81" s="78"/>
      <c r="K81" s="78" t="s">
        <v>402</v>
      </c>
    </row>
    <row r="82" spans="1:11" x14ac:dyDescent="0.25">
      <c r="A82" s="15" t="s">
        <v>3633</v>
      </c>
      <c r="B82" s="18" t="s">
        <v>375</v>
      </c>
      <c r="C82" s="148" t="s">
        <v>4152</v>
      </c>
      <c r="D82" s="20" t="s">
        <v>407</v>
      </c>
      <c r="E82" s="20">
        <v>70</v>
      </c>
      <c r="F82" s="18" t="s">
        <v>405</v>
      </c>
      <c r="G82" s="21" t="s">
        <v>222</v>
      </c>
      <c r="H82" s="78" t="s">
        <v>402</v>
      </c>
      <c r="I82" s="78" t="s">
        <v>402</v>
      </c>
      <c r="J82" s="78"/>
      <c r="K82" s="78" t="s">
        <v>402</v>
      </c>
    </row>
    <row r="83" spans="1:11" ht="13.2" customHeight="1" x14ac:dyDescent="0.25">
      <c r="A83" s="15" t="s">
        <v>3635</v>
      </c>
      <c r="B83" s="18" t="s">
        <v>375</v>
      </c>
      <c r="C83" s="148" t="s">
        <v>4153</v>
      </c>
      <c r="D83" s="20" t="s">
        <v>407</v>
      </c>
      <c r="E83" s="20">
        <v>130</v>
      </c>
      <c r="F83" s="18" t="s">
        <v>401</v>
      </c>
      <c r="G83" s="21" t="s">
        <v>222</v>
      </c>
      <c r="H83" s="78" t="s">
        <v>402</v>
      </c>
      <c r="I83" s="78" t="s">
        <v>402</v>
      </c>
      <c r="J83" s="78"/>
      <c r="K83" s="78" t="s">
        <v>402</v>
      </c>
    </row>
    <row r="84" spans="1:11" ht="13.2" customHeight="1" x14ac:dyDescent="0.25">
      <c r="A84" s="15" t="s">
        <v>3637</v>
      </c>
      <c r="B84" s="18" t="s">
        <v>375</v>
      </c>
      <c r="C84" s="148" t="s">
        <v>4154</v>
      </c>
      <c r="D84" s="20" t="s">
        <v>407</v>
      </c>
      <c r="E84" s="20">
        <v>50</v>
      </c>
      <c r="F84" s="18" t="s">
        <v>410</v>
      </c>
      <c r="G84" s="21" t="s">
        <v>222</v>
      </c>
      <c r="H84" s="78" t="s">
        <v>402</v>
      </c>
      <c r="I84" s="78" t="s">
        <v>402</v>
      </c>
      <c r="J84" s="78"/>
      <c r="K84" s="78" t="s">
        <v>402</v>
      </c>
    </row>
    <row r="85" spans="1:11" ht="13.2" customHeight="1" x14ac:dyDescent="0.25">
      <c r="A85" s="15" t="s">
        <v>3639</v>
      </c>
      <c r="B85" s="18" t="s">
        <v>375</v>
      </c>
      <c r="C85" s="148" t="s">
        <v>4155</v>
      </c>
      <c r="D85" s="20" t="s">
        <v>407</v>
      </c>
      <c r="E85" s="20">
        <v>80</v>
      </c>
      <c r="F85" s="18" t="s">
        <v>405</v>
      </c>
      <c r="G85" s="21" t="s">
        <v>222</v>
      </c>
      <c r="H85" s="78" t="s">
        <v>402</v>
      </c>
      <c r="I85" s="78" t="s">
        <v>402</v>
      </c>
      <c r="J85" s="78"/>
      <c r="K85" s="78" t="s">
        <v>402</v>
      </c>
    </row>
    <row r="86" spans="1:11" ht="13.2" customHeight="1" x14ac:dyDescent="0.25">
      <c r="A86" s="15" t="s">
        <v>3914</v>
      </c>
      <c r="B86" s="18" t="s">
        <v>375</v>
      </c>
      <c r="C86" s="148" t="s">
        <v>4156</v>
      </c>
      <c r="D86" s="20" t="s">
        <v>407</v>
      </c>
      <c r="E86" s="20">
        <v>40</v>
      </c>
      <c r="F86" s="18" t="s">
        <v>410</v>
      </c>
      <c r="G86" s="21" t="s">
        <v>222</v>
      </c>
      <c r="H86" s="78" t="s">
        <v>402</v>
      </c>
      <c r="I86" s="78" t="s">
        <v>402</v>
      </c>
      <c r="J86" s="78"/>
      <c r="K86" s="78" t="s">
        <v>402</v>
      </c>
    </row>
    <row r="87" spans="1:11" ht="13.2" customHeight="1" x14ac:dyDescent="0.25">
      <c r="A87" s="15" t="s">
        <v>3915</v>
      </c>
      <c r="B87" s="18" t="s">
        <v>375</v>
      </c>
      <c r="C87" s="148" t="s">
        <v>4157</v>
      </c>
      <c r="D87" s="20" t="s">
        <v>407</v>
      </c>
      <c r="E87" s="20">
        <v>80</v>
      </c>
      <c r="F87" s="18" t="s">
        <v>405</v>
      </c>
      <c r="G87" s="21" t="s">
        <v>222</v>
      </c>
      <c r="H87" s="78" t="s">
        <v>402</v>
      </c>
      <c r="I87" s="78" t="s">
        <v>402</v>
      </c>
      <c r="J87" s="78"/>
      <c r="K87" s="78" t="s">
        <v>402</v>
      </c>
    </row>
    <row r="88" spans="1:11" ht="13.2" customHeight="1" x14ac:dyDescent="0.25">
      <c r="A88" s="15" t="s">
        <v>3916</v>
      </c>
      <c r="B88" s="18" t="s">
        <v>375</v>
      </c>
      <c r="C88" s="148" t="s">
        <v>4158</v>
      </c>
      <c r="D88" s="20" t="s">
        <v>407</v>
      </c>
      <c r="E88" s="20">
        <v>90</v>
      </c>
      <c r="F88" s="18" t="s">
        <v>405</v>
      </c>
      <c r="G88" s="21" t="s">
        <v>222</v>
      </c>
      <c r="H88" s="78" t="s">
        <v>402</v>
      </c>
      <c r="I88" s="78" t="s">
        <v>402</v>
      </c>
      <c r="J88" s="78"/>
      <c r="K88" s="78" t="s">
        <v>402</v>
      </c>
    </row>
    <row r="89" spans="1:11" ht="13.2" customHeight="1" x14ac:dyDescent="0.25">
      <c r="A89" s="15" t="s">
        <v>3651</v>
      </c>
      <c r="B89" s="18" t="s">
        <v>375</v>
      </c>
      <c r="C89" s="148" t="s">
        <v>4159</v>
      </c>
      <c r="D89" s="20" t="s">
        <v>425</v>
      </c>
      <c r="E89" s="20">
        <v>60</v>
      </c>
      <c r="F89" s="18" t="s">
        <v>410</v>
      </c>
      <c r="G89" s="21" t="s">
        <v>222</v>
      </c>
      <c r="H89" s="78" t="s">
        <v>402</v>
      </c>
      <c r="I89" s="78" t="s">
        <v>402</v>
      </c>
      <c r="J89" s="78"/>
      <c r="K89" s="78" t="s">
        <v>402</v>
      </c>
    </row>
    <row r="90" spans="1:11" ht="13.2" customHeight="1" x14ac:dyDescent="0.25">
      <c r="A90" s="15" t="s">
        <v>3654</v>
      </c>
      <c r="B90" s="18" t="s">
        <v>375</v>
      </c>
      <c r="C90" s="148" t="s">
        <v>4160</v>
      </c>
      <c r="D90" s="20" t="s">
        <v>425</v>
      </c>
      <c r="E90" s="20">
        <v>90</v>
      </c>
      <c r="F90" s="18" t="s">
        <v>405</v>
      </c>
      <c r="G90" s="21" t="s">
        <v>222</v>
      </c>
      <c r="H90" s="78" t="s">
        <v>402</v>
      </c>
      <c r="I90" s="78" t="s">
        <v>402</v>
      </c>
      <c r="J90" s="78"/>
      <c r="K90" s="78" t="s">
        <v>402</v>
      </c>
    </row>
    <row r="91" spans="1:11" ht="13.2" customHeight="1" x14ac:dyDescent="0.25">
      <c r="A91" s="15" t="s">
        <v>3657</v>
      </c>
      <c r="B91" s="18" t="s">
        <v>375</v>
      </c>
      <c r="C91" s="148" t="s">
        <v>4161</v>
      </c>
      <c r="D91" s="20" t="s">
        <v>425</v>
      </c>
      <c r="E91" s="20">
        <v>170</v>
      </c>
      <c r="F91" s="18" t="s">
        <v>401</v>
      </c>
      <c r="G91" s="21" t="s">
        <v>222</v>
      </c>
      <c r="H91" s="78" t="s">
        <v>402</v>
      </c>
      <c r="I91" s="78" t="s">
        <v>402</v>
      </c>
      <c r="J91" s="78"/>
      <c r="K91" s="78" t="s">
        <v>402</v>
      </c>
    </row>
    <row r="92" spans="1:11" ht="13.2" customHeight="1" x14ac:dyDescent="0.25">
      <c r="A92" s="15" t="s">
        <v>3661</v>
      </c>
      <c r="B92" s="18" t="s">
        <v>375</v>
      </c>
      <c r="C92" s="148" t="s">
        <v>4162</v>
      </c>
      <c r="D92" s="20" t="s">
        <v>425</v>
      </c>
      <c r="E92" s="20">
        <v>70</v>
      </c>
      <c r="F92" s="18" t="s">
        <v>410</v>
      </c>
      <c r="G92" s="21" t="s">
        <v>222</v>
      </c>
      <c r="H92" s="78" t="s">
        <v>402</v>
      </c>
      <c r="I92" s="78" t="s">
        <v>402</v>
      </c>
      <c r="J92" s="78"/>
      <c r="K92" s="78" t="s">
        <v>402</v>
      </c>
    </row>
    <row r="93" spans="1:11" ht="13.2" customHeight="1" x14ac:dyDescent="0.25">
      <c r="A93" s="15" t="s">
        <v>3664</v>
      </c>
      <c r="B93" s="18" t="s">
        <v>375</v>
      </c>
      <c r="C93" s="148" t="s">
        <v>4163</v>
      </c>
      <c r="D93" s="20" t="s">
        <v>425</v>
      </c>
      <c r="E93" s="20">
        <v>130</v>
      </c>
      <c r="F93" s="18" t="s">
        <v>405</v>
      </c>
      <c r="G93" s="21" t="s">
        <v>222</v>
      </c>
      <c r="H93" s="78" t="s">
        <v>402</v>
      </c>
      <c r="I93" s="78" t="s">
        <v>402</v>
      </c>
      <c r="J93" s="78"/>
      <c r="K93" s="78" t="s">
        <v>402</v>
      </c>
    </row>
    <row r="94" spans="1:11" ht="13.2" customHeight="1" x14ac:dyDescent="0.25">
      <c r="A94" s="15" t="s">
        <v>3920</v>
      </c>
      <c r="B94" s="18" t="s">
        <v>375</v>
      </c>
      <c r="C94" s="148" t="s">
        <v>4164</v>
      </c>
      <c r="D94" s="20" t="s">
        <v>404</v>
      </c>
      <c r="E94" s="20">
        <v>80</v>
      </c>
      <c r="F94" s="18" t="s">
        <v>410</v>
      </c>
      <c r="G94" s="21" t="s">
        <v>222</v>
      </c>
      <c r="H94" s="78" t="s">
        <v>402</v>
      </c>
      <c r="I94" s="78" t="s">
        <v>402</v>
      </c>
      <c r="J94" s="78"/>
      <c r="K94" s="78" t="s">
        <v>402</v>
      </c>
    </row>
    <row r="95" spans="1:11" ht="13.2" customHeight="1" x14ac:dyDescent="0.25">
      <c r="A95" s="15" t="s">
        <v>3921</v>
      </c>
      <c r="B95" s="18" t="s">
        <v>375</v>
      </c>
      <c r="C95" s="148" t="s">
        <v>4165</v>
      </c>
      <c r="D95" s="20" t="s">
        <v>404</v>
      </c>
      <c r="E95" s="20">
        <v>120</v>
      </c>
      <c r="F95" s="18" t="s">
        <v>405</v>
      </c>
      <c r="G95" s="21" t="s">
        <v>222</v>
      </c>
      <c r="H95" s="78" t="s">
        <v>402</v>
      </c>
      <c r="I95" s="78" t="s">
        <v>402</v>
      </c>
      <c r="J95" s="78"/>
      <c r="K95" s="78" t="s">
        <v>402</v>
      </c>
    </row>
    <row r="96" spans="1:11" ht="13.2" customHeight="1" x14ac:dyDescent="0.25">
      <c r="A96" s="15" t="s">
        <v>985</v>
      </c>
      <c r="B96" s="18" t="s">
        <v>375</v>
      </c>
      <c r="C96" s="148" t="s">
        <v>4166</v>
      </c>
      <c r="D96" s="20" t="s">
        <v>404</v>
      </c>
      <c r="E96" s="20">
        <v>120</v>
      </c>
      <c r="F96" s="18" t="s">
        <v>410</v>
      </c>
      <c r="G96" s="21" t="s">
        <v>222</v>
      </c>
      <c r="H96" s="78" t="s">
        <v>402</v>
      </c>
      <c r="I96" s="78" t="s">
        <v>402</v>
      </c>
      <c r="J96" s="78"/>
      <c r="K96" s="78" t="s">
        <v>402</v>
      </c>
    </row>
    <row r="97" spans="1:11" ht="13.2" customHeight="1" x14ac:dyDescent="0.25">
      <c r="A97" s="15" t="s">
        <v>3923</v>
      </c>
      <c r="B97" s="18" t="s">
        <v>375</v>
      </c>
      <c r="C97" s="148" t="s">
        <v>4167</v>
      </c>
      <c r="D97" s="20" t="s">
        <v>404</v>
      </c>
      <c r="E97" s="20">
        <v>80</v>
      </c>
      <c r="F97" s="18" t="s">
        <v>410</v>
      </c>
      <c r="G97" s="21" t="s">
        <v>222</v>
      </c>
      <c r="H97" s="78" t="s">
        <v>402</v>
      </c>
      <c r="I97" s="78" t="s">
        <v>402</v>
      </c>
      <c r="J97" s="78"/>
      <c r="K97" s="78" t="s">
        <v>402</v>
      </c>
    </row>
    <row r="98" spans="1:11" ht="13.2" customHeight="1" x14ac:dyDescent="0.25">
      <c r="A98" s="15" t="s">
        <v>3924</v>
      </c>
      <c r="B98" s="18" t="s">
        <v>375</v>
      </c>
      <c r="C98" s="148" t="s">
        <v>4168</v>
      </c>
      <c r="D98" s="20" t="s">
        <v>404</v>
      </c>
      <c r="E98" s="20">
        <v>140</v>
      </c>
      <c r="F98" s="18" t="s">
        <v>405</v>
      </c>
      <c r="G98" s="21" t="s">
        <v>222</v>
      </c>
      <c r="H98" s="78" t="s">
        <v>402</v>
      </c>
      <c r="I98" s="78" t="s">
        <v>402</v>
      </c>
      <c r="J98" s="78"/>
      <c r="K98" s="78" t="s">
        <v>402</v>
      </c>
    </row>
    <row r="99" spans="1:11" ht="13.2" customHeight="1" x14ac:dyDescent="0.25">
      <c r="A99" s="15" t="s">
        <v>3684</v>
      </c>
      <c r="B99" s="18" t="s">
        <v>375</v>
      </c>
      <c r="C99" s="148" t="s">
        <v>4169</v>
      </c>
      <c r="D99" s="20" t="s">
        <v>404</v>
      </c>
      <c r="E99" s="20">
        <v>60</v>
      </c>
      <c r="F99" s="18" t="s">
        <v>410</v>
      </c>
      <c r="G99" s="21" t="s">
        <v>222</v>
      </c>
      <c r="H99" s="78" t="s">
        <v>402</v>
      </c>
      <c r="I99" s="78" t="s">
        <v>402</v>
      </c>
      <c r="J99" s="78"/>
      <c r="K99" s="78" t="s">
        <v>402</v>
      </c>
    </row>
    <row r="100" spans="1:11" ht="13.2" customHeight="1" x14ac:dyDescent="0.25">
      <c r="A100" s="15" t="s">
        <v>3687</v>
      </c>
      <c r="B100" s="18" t="s">
        <v>375</v>
      </c>
      <c r="C100" s="148" t="s">
        <v>4170</v>
      </c>
      <c r="D100" s="20" t="s">
        <v>404</v>
      </c>
      <c r="E100" s="20">
        <v>90</v>
      </c>
      <c r="F100" s="18" t="s">
        <v>405</v>
      </c>
      <c r="G100" s="21" t="s">
        <v>222</v>
      </c>
      <c r="H100" s="78" t="s">
        <v>402</v>
      </c>
      <c r="I100" s="78" t="s">
        <v>402</v>
      </c>
      <c r="J100" s="78"/>
      <c r="K100" s="78" t="s">
        <v>402</v>
      </c>
    </row>
    <row r="101" spans="1:11" ht="13.2" customHeight="1" x14ac:dyDescent="0.25">
      <c r="A101" s="15" t="s">
        <v>3690</v>
      </c>
      <c r="B101" s="18" t="s">
        <v>375</v>
      </c>
      <c r="C101" s="148" t="s">
        <v>4171</v>
      </c>
      <c r="D101" s="20" t="s">
        <v>404</v>
      </c>
      <c r="E101" s="20">
        <v>160</v>
      </c>
      <c r="F101" s="18" t="s">
        <v>401</v>
      </c>
      <c r="G101" s="21" t="s">
        <v>222</v>
      </c>
      <c r="H101" s="78" t="s">
        <v>402</v>
      </c>
      <c r="I101" s="78" t="s">
        <v>402</v>
      </c>
      <c r="J101" s="78"/>
      <c r="K101" s="78" t="s">
        <v>402</v>
      </c>
    </row>
    <row r="102" spans="1:11" ht="13.2" customHeight="1" x14ac:dyDescent="0.25">
      <c r="A102" s="15" t="s">
        <v>3693</v>
      </c>
      <c r="B102" s="18" t="s">
        <v>375</v>
      </c>
      <c r="C102" s="148" t="s">
        <v>4172</v>
      </c>
      <c r="D102" s="20" t="s">
        <v>404</v>
      </c>
      <c r="E102" s="20">
        <v>80</v>
      </c>
      <c r="F102" s="18" t="s">
        <v>410</v>
      </c>
      <c r="G102" s="21" t="s">
        <v>222</v>
      </c>
      <c r="H102" s="78" t="s">
        <v>402</v>
      </c>
      <c r="I102" s="78" t="s">
        <v>402</v>
      </c>
      <c r="J102" s="78"/>
      <c r="K102" s="78" t="s">
        <v>402</v>
      </c>
    </row>
    <row r="103" spans="1:11" ht="13.2" customHeight="1" x14ac:dyDescent="0.25">
      <c r="A103" s="15" t="s">
        <v>3695</v>
      </c>
      <c r="B103" s="18" t="s">
        <v>375</v>
      </c>
      <c r="C103" s="148" t="s">
        <v>4173</v>
      </c>
      <c r="D103" s="20" t="s">
        <v>404</v>
      </c>
      <c r="E103" s="20">
        <v>130</v>
      </c>
      <c r="F103" s="18" t="s">
        <v>405</v>
      </c>
      <c r="G103" s="21" t="s">
        <v>222</v>
      </c>
      <c r="H103" s="78" t="s">
        <v>402</v>
      </c>
      <c r="I103" s="78" t="s">
        <v>402</v>
      </c>
      <c r="J103" s="78"/>
      <c r="K103" s="78" t="s">
        <v>402</v>
      </c>
    </row>
    <row r="104" spans="1:11" ht="13.2" customHeight="1" x14ac:dyDescent="0.25">
      <c r="A104" s="15" t="s">
        <v>3697</v>
      </c>
      <c r="B104" s="18" t="s">
        <v>375</v>
      </c>
      <c r="C104" s="148" t="s">
        <v>4174</v>
      </c>
      <c r="D104" s="20" t="s">
        <v>404</v>
      </c>
      <c r="E104" s="20">
        <v>110</v>
      </c>
      <c r="F104" s="18" t="s">
        <v>410</v>
      </c>
      <c r="G104" s="21" t="s">
        <v>222</v>
      </c>
      <c r="H104" s="78" t="s">
        <v>402</v>
      </c>
      <c r="I104" s="78" t="s">
        <v>402</v>
      </c>
      <c r="J104" s="78"/>
      <c r="K104" s="78" t="s">
        <v>402</v>
      </c>
    </row>
    <row r="105" spans="1:11" ht="13.2" customHeight="1" x14ac:dyDescent="0.25">
      <c r="A105" s="15" t="s">
        <v>3927</v>
      </c>
      <c r="B105" s="18" t="s">
        <v>375</v>
      </c>
      <c r="C105" s="148" t="s">
        <v>4175</v>
      </c>
      <c r="D105" s="20" t="s">
        <v>404</v>
      </c>
      <c r="E105" s="20">
        <v>60</v>
      </c>
      <c r="F105" s="18" t="s">
        <v>410</v>
      </c>
      <c r="G105" s="21" t="s">
        <v>222</v>
      </c>
      <c r="H105" s="78" t="s">
        <v>402</v>
      </c>
      <c r="I105" s="78" t="s">
        <v>402</v>
      </c>
      <c r="J105" s="78"/>
      <c r="K105" s="78" t="s">
        <v>402</v>
      </c>
    </row>
    <row r="106" spans="1:11" ht="13.2" customHeight="1" x14ac:dyDescent="0.25">
      <c r="A106" s="15" t="s">
        <v>3928</v>
      </c>
      <c r="B106" s="18" t="s">
        <v>375</v>
      </c>
      <c r="C106" s="148" t="s">
        <v>4176</v>
      </c>
      <c r="D106" s="20" t="s">
        <v>404</v>
      </c>
      <c r="E106" s="20">
        <v>120</v>
      </c>
      <c r="F106" s="18" t="s">
        <v>405</v>
      </c>
      <c r="G106" s="21" t="s">
        <v>222</v>
      </c>
      <c r="H106" s="78" t="s">
        <v>402</v>
      </c>
      <c r="I106" s="78" t="s">
        <v>402</v>
      </c>
      <c r="J106" s="78"/>
      <c r="K106" s="78" t="s">
        <v>402</v>
      </c>
    </row>
    <row r="107" spans="1:11" ht="13.2" customHeight="1" x14ac:dyDescent="0.25">
      <c r="A107" s="15" t="s">
        <v>3699</v>
      </c>
      <c r="B107" s="18" t="s">
        <v>375</v>
      </c>
      <c r="C107" s="148" t="s">
        <v>4177</v>
      </c>
      <c r="D107" s="20" t="s">
        <v>404</v>
      </c>
      <c r="E107" s="20">
        <v>50</v>
      </c>
      <c r="F107" s="18" t="s">
        <v>410</v>
      </c>
      <c r="G107" s="21" t="s">
        <v>222</v>
      </c>
      <c r="H107" s="78" t="s">
        <v>402</v>
      </c>
      <c r="I107" s="78" t="s">
        <v>402</v>
      </c>
      <c r="J107" s="78"/>
      <c r="K107" s="78" t="s">
        <v>402</v>
      </c>
    </row>
    <row r="108" spans="1:11" ht="13.2" customHeight="1" x14ac:dyDescent="0.25">
      <c r="A108" s="15" t="s">
        <v>3701</v>
      </c>
      <c r="B108" s="18" t="s">
        <v>375</v>
      </c>
      <c r="C108" s="148" t="s">
        <v>4178</v>
      </c>
      <c r="D108" s="20" t="s">
        <v>404</v>
      </c>
      <c r="E108" s="20">
        <v>90</v>
      </c>
      <c r="F108" s="18" t="s">
        <v>405</v>
      </c>
      <c r="G108" s="21" t="s">
        <v>222</v>
      </c>
      <c r="H108" s="78" t="s">
        <v>402</v>
      </c>
      <c r="I108" s="78" t="s">
        <v>402</v>
      </c>
      <c r="J108" s="78"/>
      <c r="K108" s="78" t="s">
        <v>402</v>
      </c>
    </row>
    <row r="109" spans="1:11" ht="13.2" customHeight="1" x14ac:dyDescent="0.25">
      <c r="A109" s="15" t="s">
        <v>3929</v>
      </c>
      <c r="B109" s="18" t="s">
        <v>375</v>
      </c>
      <c r="C109" s="148" t="s">
        <v>4179</v>
      </c>
      <c r="D109" s="20" t="s">
        <v>404</v>
      </c>
      <c r="E109" s="20">
        <v>120</v>
      </c>
      <c r="F109" s="18" t="s">
        <v>410</v>
      </c>
      <c r="G109" s="21" t="s">
        <v>222</v>
      </c>
      <c r="H109" s="78" t="s">
        <v>402</v>
      </c>
      <c r="I109" s="78" t="s">
        <v>402</v>
      </c>
      <c r="J109" s="78"/>
      <c r="K109" s="78" t="s">
        <v>402</v>
      </c>
    </row>
    <row r="110" spans="1:11" ht="13.2" customHeight="1" x14ac:dyDescent="0.25">
      <c r="A110" s="15" t="s">
        <v>4000</v>
      </c>
      <c r="B110" s="18" t="s">
        <v>375</v>
      </c>
      <c r="C110" s="148" t="s">
        <v>4180</v>
      </c>
      <c r="D110" s="20" t="s">
        <v>404</v>
      </c>
      <c r="E110" s="20">
        <v>150</v>
      </c>
      <c r="F110" s="18" t="s">
        <v>405</v>
      </c>
      <c r="G110" s="21" t="s">
        <v>222</v>
      </c>
      <c r="H110" s="78" t="s">
        <v>402</v>
      </c>
      <c r="I110" s="78" t="s">
        <v>402</v>
      </c>
      <c r="J110" s="78"/>
      <c r="K110" s="78" t="s">
        <v>402</v>
      </c>
    </row>
    <row r="111" spans="1:11" ht="13.2" customHeight="1" x14ac:dyDescent="0.25">
      <c r="A111" s="15" t="s">
        <v>4001</v>
      </c>
      <c r="B111" s="18" t="s">
        <v>375</v>
      </c>
      <c r="C111" s="148" t="s">
        <v>4181</v>
      </c>
      <c r="D111" s="20" t="s">
        <v>404</v>
      </c>
      <c r="E111" s="20">
        <v>150</v>
      </c>
      <c r="F111" s="18" t="s">
        <v>405</v>
      </c>
      <c r="G111" s="21" t="s">
        <v>222</v>
      </c>
      <c r="H111" s="78" t="s">
        <v>402</v>
      </c>
      <c r="I111" s="78" t="s">
        <v>402</v>
      </c>
      <c r="J111" s="78"/>
      <c r="K111" s="78" t="s">
        <v>402</v>
      </c>
    </row>
    <row r="112" spans="1:11" ht="13.2" customHeight="1" x14ac:dyDescent="0.25">
      <c r="A112" s="15" t="s">
        <v>1935</v>
      </c>
      <c r="B112" s="18" t="s">
        <v>375</v>
      </c>
      <c r="C112" s="148" t="s">
        <v>4182</v>
      </c>
      <c r="D112" s="20" t="s">
        <v>400</v>
      </c>
      <c r="E112" s="20">
        <v>80</v>
      </c>
      <c r="F112" s="18" t="s">
        <v>410</v>
      </c>
      <c r="G112" s="21" t="s">
        <v>222</v>
      </c>
      <c r="H112" s="78" t="s">
        <v>402</v>
      </c>
      <c r="I112" s="78" t="s">
        <v>402</v>
      </c>
      <c r="J112" s="78"/>
      <c r="K112" s="78" t="s">
        <v>402</v>
      </c>
    </row>
    <row r="113" spans="1:11" ht="13.2" customHeight="1" x14ac:dyDescent="0.25">
      <c r="A113" s="15" t="s">
        <v>3712</v>
      </c>
      <c r="B113" s="18" t="s">
        <v>375</v>
      </c>
      <c r="C113" s="148" t="s">
        <v>4183</v>
      </c>
      <c r="D113" s="20" t="s">
        <v>400</v>
      </c>
      <c r="E113" s="20">
        <v>70</v>
      </c>
      <c r="F113" s="18" t="s">
        <v>410</v>
      </c>
      <c r="G113" s="21" t="s">
        <v>222</v>
      </c>
      <c r="H113" s="78" t="s">
        <v>402</v>
      </c>
      <c r="I113" s="78" t="s">
        <v>402</v>
      </c>
      <c r="J113" s="78"/>
      <c r="K113" s="78" t="s">
        <v>402</v>
      </c>
    </row>
    <row r="114" spans="1:11" ht="13.2" customHeight="1" x14ac:dyDescent="0.25">
      <c r="A114" s="15" t="s">
        <v>3715</v>
      </c>
      <c r="B114" s="18" t="s">
        <v>375</v>
      </c>
      <c r="C114" s="148" t="s">
        <v>4184</v>
      </c>
      <c r="D114" s="20" t="s">
        <v>400</v>
      </c>
      <c r="E114" s="20">
        <v>130</v>
      </c>
      <c r="F114" s="18" t="s">
        <v>405</v>
      </c>
      <c r="G114" s="21" t="s">
        <v>222</v>
      </c>
      <c r="H114" s="78" t="s">
        <v>402</v>
      </c>
      <c r="I114" s="78" t="s">
        <v>402</v>
      </c>
      <c r="J114" s="78"/>
      <c r="K114" s="78" t="s">
        <v>402</v>
      </c>
    </row>
    <row r="115" spans="1:11" ht="13.2" customHeight="1" x14ac:dyDescent="0.25">
      <c r="A115" s="15" t="s">
        <v>3933</v>
      </c>
      <c r="B115" s="18" t="s">
        <v>375</v>
      </c>
      <c r="C115" s="148" t="s">
        <v>4185</v>
      </c>
      <c r="D115" s="20" t="s">
        <v>400</v>
      </c>
      <c r="E115" s="20">
        <v>70</v>
      </c>
      <c r="F115" s="18" t="s">
        <v>410</v>
      </c>
      <c r="G115" s="21" t="s">
        <v>222</v>
      </c>
      <c r="H115" s="78" t="s">
        <v>402</v>
      </c>
      <c r="I115" s="78" t="s">
        <v>402</v>
      </c>
      <c r="J115" s="78"/>
      <c r="K115" s="78" t="s">
        <v>402</v>
      </c>
    </row>
    <row r="116" spans="1:11" ht="13.2" customHeight="1" x14ac:dyDescent="0.25">
      <c r="A116" s="15" t="s">
        <v>3934</v>
      </c>
      <c r="B116" s="18" t="s">
        <v>375</v>
      </c>
      <c r="C116" s="148" t="s">
        <v>4186</v>
      </c>
      <c r="D116" s="20" t="s">
        <v>400</v>
      </c>
      <c r="E116" s="20">
        <v>120</v>
      </c>
      <c r="F116" s="18" t="s">
        <v>405</v>
      </c>
      <c r="G116" s="21" t="s">
        <v>222</v>
      </c>
      <c r="H116" s="78" t="s">
        <v>402</v>
      </c>
      <c r="I116" s="78" t="s">
        <v>402</v>
      </c>
      <c r="J116" s="78"/>
      <c r="K116" s="78" t="s">
        <v>402</v>
      </c>
    </row>
    <row r="117" spans="1:11" ht="13.2" customHeight="1" x14ac:dyDescent="0.25">
      <c r="A117" s="15" t="s">
        <v>3718</v>
      </c>
      <c r="B117" s="18" t="s">
        <v>375</v>
      </c>
      <c r="C117" s="148" t="s">
        <v>4187</v>
      </c>
      <c r="D117" s="20" t="s">
        <v>400</v>
      </c>
      <c r="E117" s="20">
        <v>80</v>
      </c>
      <c r="F117" s="18" t="s">
        <v>410</v>
      </c>
      <c r="G117" s="21" t="s">
        <v>222</v>
      </c>
      <c r="H117" s="78" t="s">
        <v>402</v>
      </c>
      <c r="I117" s="78" t="s">
        <v>402</v>
      </c>
      <c r="J117" s="78"/>
      <c r="K117" s="78" t="s">
        <v>402</v>
      </c>
    </row>
    <row r="118" spans="1:11" ht="13.2" customHeight="1" x14ac:dyDescent="0.25">
      <c r="A118" s="15" t="s">
        <v>3720</v>
      </c>
      <c r="B118" s="18" t="s">
        <v>375</v>
      </c>
      <c r="C118" s="148" t="s">
        <v>4188</v>
      </c>
      <c r="D118" s="20" t="s">
        <v>400</v>
      </c>
      <c r="E118" s="20">
        <v>80</v>
      </c>
      <c r="F118" s="18" t="s">
        <v>410</v>
      </c>
      <c r="G118" s="21" t="s">
        <v>222</v>
      </c>
      <c r="H118" s="78" t="s">
        <v>402</v>
      </c>
      <c r="I118" s="78" t="s">
        <v>402</v>
      </c>
      <c r="J118" s="78"/>
      <c r="K118" s="78" t="s">
        <v>402</v>
      </c>
    </row>
    <row r="119" spans="1:11" ht="13.2" customHeight="1" x14ac:dyDescent="0.25">
      <c r="A119" s="15" t="s">
        <v>4003</v>
      </c>
      <c r="B119" s="18" t="s">
        <v>375</v>
      </c>
      <c r="C119" s="148" t="s">
        <v>4189</v>
      </c>
      <c r="D119" s="20" t="s">
        <v>400</v>
      </c>
      <c r="E119" s="20">
        <v>160</v>
      </c>
      <c r="F119" s="18" t="s">
        <v>405</v>
      </c>
      <c r="G119" s="21" t="s">
        <v>222</v>
      </c>
      <c r="H119" s="78" t="s">
        <v>402</v>
      </c>
      <c r="I119" s="78" t="s">
        <v>402</v>
      </c>
      <c r="J119" s="78"/>
      <c r="K119" s="78" t="s">
        <v>402</v>
      </c>
    </row>
    <row r="120" spans="1:11" ht="13.2" customHeight="1" x14ac:dyDescent="0.25">
      <c r="A120" s="15" t="s">
        <v>4004</v>
      </c>
      <c r="B120" s="18" t="s">
        <v>375</v>
      </c>
      <c r="C120" s="148" t="s">
        <v>4190</v>
      </c>
      <c r="D120" s="20" t="s">
        <v>400</v>
      </c>
      <c r="E120" s="20">
        <v>130</v>
      </c>
      <c r="F120" s="18" t="s">
        <v>405</v>
      </c>
      <c r="G120" s="21" t="s">
        <v>222</v>
      </c>
      <c r="H120" s="78" t="s">
        <v>402</v>
      </c>
      <c r="I120" s="78" t="s">
        <v>402</v>
      </c>
      <c r="J120" s="78"/>
      <c r="K120" s="78" t="s">
        <v>402</v>
      </c>
    </row>
    <row r="121" spans="1:11" ht="13.2" customHeight="1" x14ac:dyDescent="0.25">
      <c r="A121" s="15" t="s">
        <v>3726</v>
      </c>
      <c r="B121" s="18" t="s">
        <v>375</v>
      </c>
      <c r="C121" s="148" t="s">
        <v>4191</v>
      </c>
      <c r="D121" s="20" t="s">
        <v>421</v>
      </c>
      <c r="E121" s="20">
        <v>70</v>
      </c>
      <c r="F121" s="18" t="s">
        <v>410</v>
      </c>
      <c r="G121" s="21" t="s">
        <v>222</v>
      </c>
      <c r="H121" s="78" t="s">
        <v>402</v>
      </c>
      <c r="I121" s="78" t="s">
        <v>402</v>
      </c>
      <c r="J121" s="78"/>
      <c r="K121" s="78" t="s">
        <v>402</v>
      </c>
    </row>
    <row r="122" spans="1:11" ht="13.2" customHeight="1" x14ac:dyDescent="0.25">
      <c r="A122" s="15" t="s">
        <v>3728</v>
      </c>
      <c r="B122" s="18" t="s">
        <v>375</v>
      </c>
      <c r="C122" s="148" t="s">
        <v>4192</v>
      </c>
      <c r="D122" s="20" t="s">
        <v>421</v>
      </c>
      <c r="E122" s="20">
        <v>100</v>
      </c>
      <c r="F122" s="18" t="s">
        <v>405</v>
      </c>
      <c r="G122" s="21" t="s">
        <v>222</v>
      </c>
      <c r="H122" s="78" t="s">
        <v>402</v>
      </c>
      <c r="I122" s="78" t="s">
        <v>402</v>
      </c>
      <c r="J122" s="78"/>
      <c r="K122" s="78" t="s">
        <v>402</v>
      </c>
    </row>
    <row r="123" spans="1:11" ht="13.2" customHeight="1" x14ac:dyDescent="0.25">
      <c r="A123" s="15" t="s">
        <v>4193</v>
      </c>
      <c r="B123" s="18" t="s">
        <v>375</v>
      </c>
      <c r="C123" s="148" t="s">
        <v>4194</v>
      </c>
      <c r="D123" s="20" t="s">
        <v>421</v>
      </c>
      <c r="E123" s="20">
        <v>80</v>
      </c>
      <c r="F123" s="18" t="s">
        <v>410</v>
      </c>
      <c r="G123" s="21" t="s">
        <v>222</v>
      </c>
      <c r="H123" s="78" t="s">
        <v>402</v>
      </c>
      <c r="I123" s="78" t="s">
        <v>402</v>
      </c>
      <c r="J123" s="78"/>
      <c r="K123" s="78" t="s">
        <v>402</v>
      </c>
    </row>
    <row r="124" spans="1:11" ht="13.2" customHeight="1" x14ac:dyDescent="0.25">
      <c r="A124" s="15" t="s">
        <v>3939</v>
      </c>
      <c r="B124" s="18" t="s">
        <v>375</v>
      </c>
      <c r="C124" s="148" t="s">
        <v>4195</v>
      </c>
      <c r="D124" s="20" t="s">
        <v>421</v>
      </c>
      <c r="E124" s="20">
        <v>100</v>
      </c>
      <c r="F124" s="18" t="s">
        <v>405</v>
      </c>
      <c r="G124" s="21" t="s">
        <v>222</v>
      </c>
      <c r="H124" s="78" t="s">
        <v>402</v>
      </c>
      <c r="I124" s="78" t="s">
        <v>402</v>
      </c>
      <c r="J124" s="78"/>
      <c r="K124" s="78" t="s">
        <v>402</v>
      </c>
    </row>
    <row r="125" spans="1:11" ht="13.2" customHeight="1" x14ac:dyDescent="0.25">
      <c r="A125" s="15" t="s">
        <v>2717</v>
      </c>
      <c r="B125" s="18" t="s">
        <v>375</v>
      </c>
      <c r="C125" s="148" t="s">
        <v>4196</v>
      </c>
      <c r="D125" s="20" t="s">
        <v>421</v>
      </c>
      <c r="E125" s="20">
        <v>70</v>
      </c>
      <c r="F125" s="18" t="s">
        <v>410</v>
      </c>
      <c r="G125" s="21" t="s">
        <v>222</v>
      </c>
      <c r="H125" s="78" t="s">
        <v>402</v>
      </c>
      <c r="I125" s="78" t="s">
        <v>402</v>
      </c>
      <c r="J125" s="78"/>
      <c r="K125" s="78" t="s">
        <v>402</v>
      </c>
    </row>
    <row r="126" spans="1:11" ht="13.2" customHeight="1" x14ac:dyDescent="0.25">
      <c r="A126" s="15" t="s">
        <v>3737</v>
      </c>
      <c r="B126" s="18" t="s">
        <v>375</v>
      </c>
      <c r="C126" s="148" t="s">
        <v>4197</v>
      </c>
      <c r="D126" s="20" t="s">
        <v>421</v>
      </c>
      <c r="E126" s="20">
        <v>30</v>
      </c>
      <c r="F126" s="18" t="s">
        <v>410</v>
      </c>
      <c r="G126" s="21" t="s">
        <v>222</v>
      </c>
      <c r="H126" s="78" t="s">
        <v>402</v>
      </c>
      <c r="I126" s="78" t="s">
        <v>402</v>
      </c>
      <c r="J126" s="78"/>
      <c r="K126" s="78" t="s">
        <v>402</v>
      </c>
    </row>
    <row r="127" spans="1:11" ht="13.2" customHeight="1" x14ac:dyDescent="0.25">
      <c r="A127" s="15" t="s">
        <v>3739</v>
      </c>
      <c r="B127" s="18" t="s">
        <v>375</v>
      </c>
      <c r="C127" s="148" t="s">
        <v>4198</v>
      </c>
      <c r="D127" s="20" t="s">
        <v>421</v>
      </c>
      <c r="E127" s="20">
        <v>60</v>
      </c>
      <c r="F127" s="18" t="s">
        <v>405</v>
      </c>
      <c r="G127" s="21" t="s">
        <v>222</v>
      </c>
      <c r="H127" s="78" t="s">
        <v>402</v>
      </c>
      <c r="I127" s="78" t="s">
        <v>402</v>
      </c>
      <c r="J127" s="78"/>
      <c r="K127" s="78" t="s">
        <v>402</v>
      </c>
    </row>
    <row r="128" spans="1:11" ht="13.2" customHeight="1" x14ac:dyDescent="0.25">
      <c r="A128" s="15" t="s">
        <v>4199</v>
      </c>
      <c r="B128" s="18" t="s">
        <v>375</v>
      </c>
      <c r="C128" s="148" t="s">
        <v>4200</v>
      </c>
      <c r="D128" s="20" t="s">
        <v>421</v>
      </c>
      <c r="E128" s="20">
        <v>60</v>
      </c>
      <c r="F128" s="18" t="s">
        <v>410</v>
      </c>
      <c r="G128" s="21" t="s">
        <v>222</v>
      </c>
      <c r="H128" s="78" t="s">
        <v>402</v>
      </c>
      <c r="I128" s="78" t="s">
        <v>402</v>
      </c>
      <c r="J128" s="78"/>
      <c r="K128" s="78" t="s">
        <v>402</v>
      </c>
    </row>
    <row r="129" spans="1:11" ht="13.2" customHeight="1" x14ac:dyDescent="0.25">
      <c r="A129" s="15" t="s">
        <v>3941</v>
      </c>
      <c r="B129" s="18" t="s">
        <v>375</v>
      </c>
      <c r="C129" s="148" t="s">
        <v>4201</v>
      </c>
      <c r="D129" s="20" t="s">
        <v>421</v>
      </c>
      <c r="E129" s="20">
        <v>80</v>
      </c>
      <c r="F129" s="18" t="s">
        <v>405</v>
      </c>
      <c r="G129" s="21" t="s">
        <v>222</v>
      </c>
      <c r="H129" s="78" t="s">
        <v>402</v>
      </c>
      <c r="I129" s="78" t="s">
        <v>402</v>
      </c>
      <c r="J129" s="78"/>
      <c r="K129" s="78" t="s">
        <v>402</v>
      </c>
    </row>
    <row r="130" spans="1:11" ht="13.2" customHeight="1" x14ac:dyDescent="0.25">
      <c r="A130" s="15" t="s">
        <v>3942</v>
      </c>
      <c r="B130" s="18" t="s">
        <v>375</v>
      </c>
      <c r="C130" s="148" t="s">
        <v>4202</v>
      </c>
      <c r="D130" s="20" t="s">
        <v>421</v>
      </c>
      <c r="E130" s="20">
        <v>150</v>
      </c>
      <c r="F130" s="18" t="s">
        <v>401</v>
      </c>
      <c r="G130" s="21" t="s">
        <v>222</v>
      </c>
      <c r="H130" s="78" t="s">
        <v>402</v>
      </c>
      <c r="I130" s="78" t="s">
        <v>402</v>
      </c>
      <c r="J130" s="78"/>
      <c r="K130" s="78" t="s">
        <v>402</v>
      </c>
    </row>
    <row r="131" spans="1:11" ht="13.2" customHeight="1" x14ac:dyDescent="0.25">
      <c r="A131" s="15" t="s">
        <v>3943</v>
      </c>
      <c r="B131" s="18" t="s">
        <v>375</v>
      </c>
      <c r="C131" s="148" t="s">
        <v>4203</v>
      </c>
      <c r="D131" s="20" t="s">
        <v>421</v>
      </c>
      <c r="E131" s="20">
        <v>50</v>
      </c>
      <c r="F131" s="18" t="s">
        <v>410</v>
      </c>
      <c r="G131" s="21" t="s">
        <v>222</v>
      </c>
      <c r="H131" s="78" t="s">
        <v>402</v>
      </c>
      <c r="I131" s="78" t="s">
        <v>402</v>
      </c>
      <c r="J131" s="78"/>
      <c r="K131" s="78" t="s">
        <v>402</v>
      </c>
    </row>
    <row r="132" spans="1:11" ht="13.2" customHeight="1" x14ac:dyDescent="0.25">
      <c r="A132" s="15" t="s">
        <v>3944</v>
      </c>
      <c r="B132" s="18" t="s">
        <v>375</v>
      </c>
      <c r="C132" s="148" t="s">
        <v>4204</v>
      </c>
      <c r="D132" s="20" t="s">
        <v>421</v>
      </c>
      <c r="E132" s="20">
        <v>110</v>
      </c>
      <c r="F132" s="18" t="s">
        <v>405</v>
      </c>
      <c r="G132" s="21" t="s">
        <v>222</v>
      </c>
      <c r="H132" s="78" t="s">
        <v>402</v>
      </c>
      <c r="I132" s="78" t="s">
        <v>402</v>
      </c>
      <c r="J132" s="78"/>
      <c r="K132" s="78" t="s">
        <v>402</v>
      </c>
    </row>
    <row r="133" spans="1:11" ht="13.2" customHeight="1" x14ac:dyDescent="0.25">
      <c r="A133" s="15" t="s">
        <v>3945</v>
      </c>
      <c r="B133" s="18" t="s">
        <v>375</v>
      </c>
      <c r="C133" s="148" t="s">
        <v>4205</v>
      </c>
      <c r="D133" s="20" t="s">
        <v>421</v>
      </c>
      <c r="E133" s="20">
        <v>100</v>
      </c>
      <c r="F133" s="18" t="s">
        <v>410</v>
      </c>
      <c r="G133" s="21" t="s">
        <v>222</v>
      </c>
      <c r="H133" s="78" t="s">
        <v>402</v>
      </c>
      <c r="I133" s="78" t="s">
        <v>402</v>
      </c>
      <c r="J133" s="78"/>
      <c r="K133" s="78" t="s">
        <v>402</v>
      </c>
    </row>
    <row r="134" spans="1:11" ht="13.2" customHeight="1" x14ac:dyDescent="0.25">
      <c r="A134" s="15" t="s">
        <v>3946</v>
      </c>
      <c r="B134" s="18" t="s">
        <v>375</v>
      </c>
      <c r="C134" s="148" t="s">
        <v>4206</v>
      </c>
      <c r="D134" s="20" t="s">
        <v>421</v>
      </c>
      <c r="E134" s="20">
        <v>60</v>
      </c>
      <c r="F134" s="18" t="s">
        <v>410</v>
      </c>
      <c r="G134" s="21" t="s">
        <v>222</v>
      </c>
      <c r="H134" s="78" t="s">
        <v>402</v>
      </c>
      <c r="I134" s="78" t="s">
        <v>402</v>
      </c>
      <c r="J134" s="78"/>
      <c r="K134" s="78" t="s">
        <v>402</v>
      </c>
    </row>
    <row r="135" spans="1:11" ht="13.2" customHeight="1" x14ac:dyDescent="0.25">
      <c r="A135" s="15" t="s">
        <v>3947</v>
      </c>
      <c r="B135" s="18" t="s">
        <v>375</v>
      </c>
      <c r="C135" s="148" t="s">
        <v>4207</v>
      </c>
      <c r="D135" s="20" t="s">
        <v>421</v>
      </c>
      <c r="E135" s="20">
        <v>90</v>
      </c>
      <c r="F135" s="18" t="s">
        <v>405</v>
      </c>
      <c r="G135" s="21" t="s">
        <v>222</v>
      </c>
      <c r="H135" s="78" t="s">
        <v>402</v>
      </c>
      <c r="I135" s="78" t="s">
        <v>402</v>
      </c>
      <c r="J135" s="78"/>
      <c r="K135" s="78" t="s">
        <v>402</v>
      </c>
    </row>
    <row r="136" spans="1:11" ht="13.2" customHeight="1" x14ac:dyDescent="0.25">
      <c r="A136" s="15" t="s">
        <v>3948</v>
      </c>
      <c r="B136" s="18" t="s">
        <v>375</v>
      </c>
      <c r="C136" s="148" t="s">
        <v>4208</v>
      </c>
      <c r="D136" s="20" t="s">
        <v>421</v>
      </c>
      <c r="E136" s="20">
        <v>150</v>
      </c>
      <c r="F136" s="18" t="s">
        <v>401</v>
      </c>
      <c r="G136" s="21" t="s">
        <v>222</v>
      </c>
      <c r="H136" s="78" t="s">
        <v>402</v>
      </c>
      <c r="I136" s="78" t="s">
        <v>402</v>
      </c>
      <c r="J136" s="78"/>
      <c r="K136" s="78" t="s">
        <v>402</v>
      </c>
    </row>
    <row r="137" spans="1:11" ht="13.2" customHeight="1" x14ac:dyDescent="0.25">
      <c r="A137" s="15" t="s">
        <v>4209</v>
      </c>
      <c r="B137" s="18" t="s">
        <v>375</v>
      </c>
      <c r="C137" s="148" t="s">
        <v>4210</v>
      </c>
      <c r="D137" s="20" t="s">
        <v>431</v>
      </c>
      <c r="E137" s="20">
        <v>80</v>
      </c>
      <c r="F137" s="18" t="s">
        <v>410</v>
      </c>
      <c r="G137" s="21" t="s">
        <v>222</v>
      </c>
      <c r="H137" s="78" t="s">
        <v>402</v>
      </c>
      <c r="I137" s="78" t="s">
        <v>402</v>
      </c>
      <c r="J137" s="78"/>
      <c r="K137" s="78" t="s">
        <v>402</v>
      </c>
    </row>
    <row r="138" spans="1:11" ht="13.2" customHeight="1" x14ac:dyDescent="0.25">
      <c r="A138" s="15" t="s">
        <v>4007</v>
      </c>
      <c r="B138" s="18" t="s">
        <v>375</v>
      </c>
      <c r="C138" s="148" t="s">
        <v>4211</v>
      </c>
      <c r="D138" s="20" t="s">
        <v>431</v>
      </c>
      <c r="E138" s="20">
        <v>130</v>
      </c>
      <c r="F138" s="18" t="s">
        <v>405</v>
      </c>
      <c r="G138" s="21" t="s">
        <v>222</v>
      </c>
      <c r="H138" s="78" t="s">
        <v>402</v>
      </c>
      <c r="I138" s="78" t="s">
        <v>402</v>
      </c>
      <c r="J138" s="78"/>
      <c r="K138" s="78" t="s">
        <v>402</v>
      </c>
    </row>
    <row r="139" spans="1:11" ht="13.2" customHeight="1" x14ac:dyDescent="0.25">
      <c r="A139" s="15" t="s">
        <v>3953</v>
      </c>
      <c r="B139" s="18" t="s">
        <v>375</v>
      </c>
      <c r="C139" s="148" t="s">
        <v>4212</v>
      </c>
      <c r="D139" s="20" t="s">
        <v>431</v>
      </c>
      <c r="E139" s="20">
        <v>70</v>
      </c>
      <c r="F139" s="18" t="s">
        <v>410</v>
      </c>
      <c r="G139" s="21" t="s">
        <v>222</v>
      </c>
      <c r="H139" s="78" t="s">
        <v>402</v>
      </c>
      <c r="I139" s="78" t="s">
        <v>402</v>
      </c>
      <c r="J139" s="78"/>
      <c r="K139" s="78" t="s">
        <v>402</v>
      </c>
    </row>
    <row r="140" spans="1:11" ht="13.2" customHeight="1" x14ac:dyDescent="0.25">
      <c r="A140" s="15" t="s">
        <v>3954</v>
      </c>
      <c r="B140" s="18" t="s">
        <v>375</v>
      </c>
      <c r="C140" s="148" t="s">
        <v>4213</v>
      </c>
      <c r="D140" s="20" t="s">
        <v>431</v>
      </c>
      <c r="E140" s="20">
        <v>100</v>
      </c>
      <c r="F140" s="18" t="s">
        <v>405</v>
      </c>
      <c r="G140" s="21" t="s">
        <v>222</v>
      </c>
      <c r="H140" s="78" t="s">
        <v>402</v>
      </c>
      <c r="I140" s="78" t="s">
        <v>402</v>
      </c>
      <c r="J140" s="78"/>
      <c r="K140" s="78" t="s">
        <v>402</v>
      </c>
    </row>
    <row r="141" spans="1:11" ht="13.2" customHeight="1" x14ac:dyDescent="0.25">
      <c r="A141" s="15" t="s">
        <v>3955</v>
      </c>
      <c r="B141" s="18" t="s">
        <v>375</v>
      </c>
      <c r="C141" s="148" t="s">
        <v>4214</v>
      </c>
      <c r="D141" s="20" t="s">
        <v>431</v>
      </c>
      <c r="E141" s="20">
        <v>70</v>
      </c>
      <c r="F141" s="18" t="s">
        <v>410</v>
      </c>
      <c r="G141" s="21" t="s">
        <v>222</v>
      </c>
      <c r="H141" s="78" t="s">
        <v>402</v>
      </c>
      <c r="I141" s="78" t="s">
        <v>402</v>
      </c>
      <c r="J141" s="78"/>
      <c r="K141" s="78" t="s">
        <v>402</v>
      </c>
    </row>
    <row r="142" spans="1:11" ht="13.2" customHeight="1" x14ac:dyDescent="0.25">
      <c r="A142" s="15" t="s">
        <v>4215</v>
      </c>
      <c r="B142" s="18" t="s">
        <v>375</v>
      </c>
      <c r="C142" s="148" t="s">
        <v>4216</v>
      </c>
      <c r="D142" s="20" t="s">
        <v>431</v>
      </c>
      <c r="E142" s="20">
        <v>100</v>
      </c>
      <c r="F142" s="18" t="s">
        <v>405</v>
      </c>
      <c r="G142" s="21" t="s">
        <v>222</v>
      </c>
      <c r="H142" s="78" t="s">
        <v>402</v>
      </c>
      <c r="I142" s="78" t="s">
        <v>402</v>
      </c>
      <c r="J142" s="78"/>
      <c r="K142" s="78" t="s">
        <v>402</v>
      </c>
    </row>
    <row r="143" spans="1:11" ht="13.2" customHeight="1" x14ac:dyDescent="0.25">
      <c r="A143" s="15" t="s">
        <v>3957</v>
      </c>
      <c r="B143" s="18" t="s">
        <v>375</v>
      </c>
      <c r="C143" s="148" t="s">
        <v>4217</v>
      </c>
      <c r="D143" s="20" t="s">
        <v>431</v>
      </c>
      <c r="E143" s="20">
        <v>160</v>
      </c>
      <c r="F143" s="18" t="s">
        <v>401</v>
      </c>
      <c r="G143" s="21" t="s">
        <v>222</v>
      </c>
      <c r="H143" s="78" t="s">
        <v>402</v>
      </c>
      <c r="I143" s="78" t="s">
        <v>402</v>
      </c>
      <c r="J143" s="78"/>
      <c r="K143" s="78" t="s">
        <v>402</v>
      </c>
    </row>
    <row r="144" spans="1:11" ht="13.2" customHeight="1" x14ac:dyDescent="0.25">
      <c r="A144" s="15" t="s">
        <v>3759</v>
      </c>
      <c r="B144" s="18" t="s">
        <v>375</v>
      </c>
      <c r="C144" s="148" t="s">
        <v>4218</v>
      </c>
      <c r="D144" s="20" t="s">
        <v>431</v>
      </c>
      <c r="E144" s="20">
        <v>80</v>
      </c>
      <c r="F144" s="18" t="s">
        <v>410</v>
      </c>
      <c r="G144" s="21" t="s">
        <v>222</v>
      </c>
      <c r="H144" s="78" t="s">
        <v>402</v>
      </c>
      <c r="I144" s="78" t="s">
        <v>402</v>
      </c>
      <c r="J144" s="78"/>
      <c r="K144" s="78" t="s">
        <v>402</v>
      </c>
    </row>
    <row r="145" spans="1:11" ht="13.2" customHeight="1" x14ac:dyDescent="0.25">
      <c r="A145" s="15" t="s">
        <v>3762</v>
      </c>
      <c r="B145" s="18" t="s">
        <v>375</v>
      </c>
      <c r="C145" s="148" t="s">
        <v>4219</v>
      </c>
      <c r="D145" s="20" t="s">
        <v>431</v>
      </c>
      <c r="E145" s="20">
        <v>140</v>
      </c>
      <c r="F145" s="18" t="s">
        <v>405</v>
      </c>
      <c r="G145" s="21" t="s">
        <v>222</v>
      </c>
      <c r="H145" s="78" t="s">
        <v>402</v>
      </c>
      <c r="I145" s="78" t="s">
        <v>402</v>
      </c>
      <c r="J145" s="78"/>
      <c r="K145" s="78" t="s">
        <v>402</v>
      </c>
    </row>
    <row r="146" spans="1:11" ht="13.2" customHeight="1" x14ac:dyDescent="0.25">
      <c r="A146" s="15" t="s">
        <v>3765</v>
      </c>
      <c r="B146" s="18" t="s">
        <v>375</v>
      </c>
      <c r="C146" s="148" t="s">
        <v>4220</v>
      </c>
      <c r="D146" s="20" t="s">
        <v>431</v>
      </c>
      <c r="E146" s="20">
        <v>60</v>
      </c>
      <c r="F146" s="18" t="s">
        <v>410</v>
      </c>
      <c r="G146" s="21" t="s">
        <v>222</v>
      </c>
      <c r="H146" s="78" t="s">
        <v>402</v>
      </c>
      <c r="I146" s="78" t="s">
        <v>402</v>
      </c>
      <c r="J146" s="78"/>
      <c r="K146" s="78" t="s">
        <v>402</v>
      </c>
    </row>
    <row r="147" spans="1:11" ht="13.2" customHeight="1" x14ac:dyDescent="0.25">
      <c r="A147" s="15" t="s">
        <v>3768</v>
      </c>
      <c r="B147" s="18" t="s">
        <v>375</v>
      </c>
      <c r="C147" s="148" t="s">
        <v>4221</v>
      </c>
      <c r="D147" s="20" t="s">
        <v>431</v>
      </c>
      <c r="E147" s="20">
        <v>130</v>
      </c>
      <c r="F147" s="18" t="s">
        <v>405</v>
      </c>
      <c r="G147" s="21" t="s">
        <v>222</v>
      </c>
      <c r="H147" s="78" t="s">
        <v>402</v>
      </c>
      <c r="I147" s="78" t="s">
        <v>402</v>
      </c>
      <c r="J147" s="78"/>
      <c r="K147" s="78" t="s">
        <v>402</v>
      </c>
    </row>
    <row r="148" spans="1:11" ht="13.2" customHeight="1" x14ac:dyDescent="0.25">
      <c r="A148" s="15" t="s">
        <v>3959</v>
      </c>
      <c r="B148" s="18" t="s">
        <v>375</v>
      </c>
      <c r="C148" s="148" t="s">
        <v>4222</v>
      </c>
      <c r="D148" s="20" t="s">
        <v>431</v>
      </c>
      <c r="E148" s="20">
        <v>90</v>
      </c>
      <c r="F148" s="18" t="s">
        <v>410</v>
      </c>
      <c r="G148" s="21" t="s">
        <v>222</v>
      </c>
      <c r="H148" s="78" t="s">
        <v>402</v>
      </c>
      <c r="I148" s="78" t="s">
        <v>402</v>
      </c>
      <c r="J148" s="78"/>
      <c r="K148" s="78" t="s">
        <v>402</v>
      </c>
    </row>
    <row r="149" spans="1:11" ht="13.2" customHeight="1" x14ac:dyDescent="0.25">
      <c r="A149" s="15" t="s">
        <v>3770</v>
      </c>
      <c r="B149" s="18" t="s">
        <v>375</v>
      </c>
      <c r="C149" s="148" t="s">
        <v>4223</v>
      </c>
      <c r="D149" s="20" t="s">
        <v>431</v>
      </c>
      <c r="E149" s="20">
        <v>140</v>
      </c>
      <c r="F149" s="18" t="s">
        <v>410</v>
      </c>
      <c r="G149" s="21" t="s">
        <v>222</v>
      </c>
      <c r="H149" s="78" t="s">
        <v>402</v>
      </c>
      <c r="I149" s="78" t="s">
        <v>402</v>
      </c>
      <c r="J149" s="78"/>
      <c r="K149" s="78" t="s">
        <v>402</v>
      </c>
    </row>
    <row r="150" spans="1:11" ht="13.2" customHeight="1" x14ac:dyDescent="0.25">
      <c r="A150" s="15" t="s">
        <v>573</v>
      </c>
      <c r="B150" s="18" t="s">
        <v>375</v>
      </c>
      <c r="C150" s="148" t="s">
        <v>4224</v>
      </c>
      <c r="D150" s="20" t="s">
        <v>435</v>
      </c>
      <c r="E150" s="20">
        <v>60</v>
      </c>
      <c r="F150" s="18" t="s">
        <v>410</v>
      </c>
      <c r="G150" s="21" t="s">
        <v>222</v>
      </c>
      <c r="H150" s="78" t="s">
        <v>402</v>
      </c>
      <c r="I150" s="78" t="s">
        <v>402</v>
      </c>
      <c r="J150" s="78"/>
      <c r="K150" s="78" t="s">
        <v>402</v>
      </c>
    </row>
    <row r="151" spans="1:11" ht="13.2" customHeight="1" x14ac:dyDescent="0.25">
      <c r="A151" s="15" t="s">
        <v>3961</v>
      </c>
      <c r="B151" s="18" t="s">
        <v>375</v>
      </c>
      <c r="C151" s="148" t="s">
        <v>4225</v>
      </c>
      <c r="D151" s="20" t="s">
        <v>435</v>
      </c>
      <c r="E151" s="20">
        <v>130</v>
      </c>
      <c r="F151" s="18" t="s">
        <v>405</v>
      </c>
      <c r="G151" s="21" t="s">
        <v>222</v>
      </c>
      <c r="H151" s="78" t="s">
        <v>402</v>
      </c>
      <c r="I151" s="78" t="s">
        <v>402</v>
      </c>
      <c r="J151" s="78"/>
      <c r="K151" s="78" t="s">
        <v>402</v>
      </c>
    </row>
    <row r="152" spans="1:11" ht="13.2" customHeight="1" x14ac:dyDescent="0.25">
      <c r="A152" s="15" t="s">
        <v>3776</v>
      </c>
      <c r="B152" s="18" t="s">
        <v>375</v>
      </c>
      <c r="C152" s="148" t="s">
        <v>4226</v>
      </c>
      <c r="D152" s="20" t="s">
        <v>435</v>
      </c>
      <c r="E152" s="20">
        <v>70</v>
      </c>
      <c r="F152" s="18" t="s">
        <v>410</v>
      </c>
      <c r="G152" s="21" t="s">
        <v>222</v>
      </c>
      <c r="H152" s="78" t="s">
        <v>402</v>
      </c>
      <c r="I152" s="78" t="s">
        <v>402</v>
      </c>
      <c r="J152" s="78"/>
      <c r="K152" s="78" t="s">
        <v>402</v>
      </c>
    </row>
    <row r="153" spans="1:11" ht="13.2" customHeight="1" x14ac:dyDescent="0.25">
      <c r="A153" s="15" t="s">
        <v>3778</v>
      </c>
      <c r="B153" s="18" t="s">
        <v>375</v>
      </c>
      <c r="C153" s="148" t="s">
        <v>4227</v>
      </c>
      <c r="D153" s="20" t="s">
        <v>435</v>
      </c>
      <c r="E153" s="20">
        <v>100</v>
      </c>
      <c r="F153" s="18" t="s">
        <v>405</v>
      </c>
      <c r="G153" s="21" t="s">
        <v>222</v>
      </c>
      <c r="H153" s="78" t="s">
        <v>402</v>
      </c>
      <c r="I153" s="78" t="s">
        <v>402</v>
      </c>
      <c r="J153" s="78"/>
      <c r="K153" s="78" t="s">
        <v>402</v>
      </c>
    </row>
    <row r="154" spans="1:11" ht="13.2" customHeight="1" x14ac:dyDescent="0.25">
      <c r="A154" s="15" t="s">
        <v>3780</v>
      </c>
      <c r="B154" s="18" t="s">
        <v>375</v>
      </c>
      <c r="C154" s="148" t="s">
        <v>4228</v>
      </c>
      <c r="D154" s="20" t="s">
        <v>435</v>
      </c>
      <c r="E154" s="20">
        <v>160</v>
      </c>
      <c r="F154" s="18" t="s">
        <v>401</v>
      </c>
      <c r="G154" s="21" t="s">
        <v>222</v>
      </c>
      <c r="H154" s="78" t="s">
        <v>402</v>
      </c>
      <c r="I154" s="78" t="s">
        <v>402</v>
      </c>
      <c r="J154" s="78"/>
      <c r="K154" s="78" t="s">
        <v>402</v>
      </c>
    </row>
    <row r="155" spans="1:11" ht="13.2" customHeight="1" x14ac:dyDescent="0.25">
      <c r="A155" s="15" t="s">
        <v>3788</v>
      </c>
      <c r="B155" s="18" t="s">
        <v>375</v>
      </c>
      <c r="C155" s="148" t="s">
        <v>4229</v>
      </c>
      <c r="D155" s="20" t="s">
        <v>435</v>
      </c>
      <c r="E155" s="20">
        <v>70</v>
      </c>
      <c r="F155" s="18" t="s">
        <v>410</v>
      </c>
      <c r="G155" s="21" t="s">
        <v>222</v>
      </c>
      <c r="H155" s="78" t="s">
        <v>402</v>
      </c>
      <c r="I155" s="78" t="s">
        <v>402</v>
      </c>
      <c r="J155" s="78"/>
      <c r="K155" s="78" t="s">
        <v>402</v>
      </c>
    </row>
    <row r="156" spans="1:11" ht="13.2" customHeight="1" x14ac:dyDescent="0.25">
      <c r="A156" s="15" t="s">
        <v>3790</v>
      </c>
      <c r="B156" s="18" t="s">
        <v>375</v>
      </c>
      <c r="C156" s="148" t="s">
        <v>4230</v>
      </c>
      <c r="D156" s="20" t="s">
        <v>435</v>
      </c>
      <c r="E156" s="20">
        <v>100</v>
      </c>
      <c r="F156" s="18" t="s">
        <v>405</v>
      </c>
      <c r="G156" s="21" t="s">
        <v>222</v>
      </c>
      <c r="H156" s="78" t="s">
        <v>402</v>
      </c>
      <c r="I156" s="78" t="s">
        <v>402</v>
      </c>
      <c r="J156" s="78"/>
      <c r="K156" s="78" t="s">
        <v>402</v>
      </c>
    </row>
    <row r="157" spans="1:11" ht="13.2" customHeight="1" x14ac:dyDescent="0.25">
      <c r="A157" s="15" t="s">
        <v>3964</v>
      </c>
      <c r="B157" s="18" t="s">
        <v>375</v>
      </c>
      <c r="C157" s="148" t="s">
        <v>4231</v>
      </c>
      <c r="D157" s="20" t="s">
        <v>435</v>
      </c>
      <c r="E157" s="20">
        <v>70</v>
      </c>
      <c r="F157" s="18" t="s">
        <v>410</v>
      </c>
      <c r="G157" s="21" t="s">
        <v>222</v>
      </c>
      <c r="H157" s="78" t="s">
        <v>402</v>
      </c>
      <c r="I157" s="78" t="s">
        <v>402</v>
      </c>
      <c r="J157" s="78"/>
      <c r="K157" s="78" t="s">
        <v>402</v>
      </c>
    </row>
    <row r="158" spans="1:11" ht="13.2" customHeight="1" x14ac:dyDescent="0.25">
      <c r="A158" s="15" t="s">
        <v>3965</v>
      </c>
      <c r="B158" s="18" t="s">
        <v>375</v>
      </c>
      <c r="C158" s="148" t="s">
        <v>4232</v>
      </c>
      <c r="D158" s="20" t="s">
        <v>435</v>
      </c>
      <c r="E158" s="20">
        <v>90</v>
      </c>
      <c r="F158" s="18" t="s">
        <v>405</v>
      </c>
      <c r="G158" s="21" t="s">
        <v>222</v>
      </c>
      <c r="H158" s="78" t="s">
        <v>402</v>
      </c>
      <c r="I158" s="78" t="s">
        <v>402</v>
      </c>
      <c r="J158" s="78"/>
      <c r="K158" s="78" t="s">
        <v>402</v>
      </c>
    </row>
    <row r="159" spans="1:11" ht="13.2" customHeight="1" x14ac:dyDescent="0.25">
      <c r="A159" s="15" t="s">
        <v>3966</v>
      </c>
      <c r="B159" s="18" t="s">
        <v>375</v>
      </c>
      <c r="C159" s="148" t="s">
        <v>4233</v>
      </c>
      <c r="D159" s="20" t="s">
        <v>435</v>
      </c>
      <c r="E159" s="20">
        <v>170</v>
      </c>
      <c r="F159" s="18" t="s">
        <v>401</v>
      </c>
      <c r="G159" s="21" t="s">
        <v>222</v>
      </c>
      <c r="H159" s="78" t="s">
        <v>402</v>
      </c>
      <c r="I159" s="78" t="s">
        <v>402</v>
      </c>
      <c r="J159" s="78"/>
      <c r="K159" s="78" t="s">
        <v>402</v>
      </c>
    </row>
    <row r="160" spans="1:11" ht="13.2" customHeight="1" x14ac:dyDescent="0.25">
      <c r="A160" s="15" t="s">
        <v>3792</v>
      </c>
      <c r="B160" s="18" t="s">
        <v>375</v>
      </c>
      <c r="C160" s="148" t="s">
        <v>4234</v>
      </c>
      <c r="D160" s="20" t="s">
        <v>419</v>
      </c>
      <c r="E160" s="20">
        <v>60</v>
      </c>
      <c r="F160" s="18" t="s">
        <v>410</v>
      </c>
      <c r="G160" s="21" t="s">
        <v>222</v>
      </c>
      <c r="H160" s="78" t="s">
        <v>402</v>
      </c>
      <c r="I160" s="78" t="s">
        <v>402</v>
      </c>
      <c r="J160" s="78"/>
      <c r="K160" s="78" t="s">
        <v>402</v>
      </c>
    </row>
    <row r="161" spans="1:11" ht="13.2" customHeight="1" x14ac:dyDescent="0.25">
      <c r="A161" s="15" t="s">
        <v>3794</v>
      </c>
      <c r="B161" s="18" t="s">
        <v>375</v>
      </c>
      <c r="C161" s="148" t="s">
        <v>4235</v>
      </c>
      <c r="D161" s="20" t="s">
        <v>419</v>
      </c>
      <c r="E161" s="20">
        <v>120</v>
      </c>
      <c r="F161" s="18" t="s">
        <v>405</v>
      </c>
      <c r="G161" s="21" t="s">
        <v>222</v>
      </c>
      <c r="H161" s="78" t="s">
        <v>402</v>
      </c>
      <c r="I161" s="78" t="s">
        <v>402</v>
      </c>
      <c r="J161" s="78"/>
      <c r="K161" s="78" t="s">
        <v>402</v>
      </c>
    </row>
    <row r="162" spans="1:11" ht="13.2" customHeight="1" x14ac:dyDescent="0.25">
      <c r="A162" s="15" t="s">
        <v>3799</v>
      </c>
      <c r="B162" s="18" t="s">
        <v>375</v>
      </c>
      <c r="C162" s="148" t="s">
        <v>4236</v>
      </c>
      <c r="D162" s="20" t="s">
        <v>419</v>
      </c>
      <c r="E162" s="20">
        <v>120</v>
      </c>
      <c r="F162" s="18" t="s">
        <v>410</v>
      </c>
      <c r="G162" s="21" t="s">
        <v>222</v>
      </c>
      <c r="H162" s="78" t="s">
        <v>402</v>
      </c>
      <c r="I162" s="78" t="s">
        <v>402</v>
      </c>
      <c r="J162" s="78"/>
      <c r="K162" s="78" t="s">
        <v>402</v>
      </c>
    </row>
    <row r="163" spans="1:11" ht="13.2" customHeight="1" x14ac:dyDescent="0.25">
      <c r="A163" s="15" t="s">
        <v>3803</v>
      </c>
      <c r="B163" s="18" t="s">
        <v>375</v>
      </c>
      <c r="C163" s="148" t="s">
        <v>4237</v>
      </c>
      <c r="D163" s="20" t="s">
        <v>419</v>
      </c>
      <c r="E163" s="20">
        <v>170</v>
      </c>
      <c r="F163" s="18" t="s">
        <v>401</v>
      </c>
      <c r="G163" s="21" t="s">
        <v>222</v>
      </c>
      <c r="H163" s="78" t="s">
        <v>402</v>
      </c>
      <c r="I163" s="78" t="s">
        <v>402</v>
      </c>
      <c r="J163" s="78"/>
      <c r="K163" s="78" t="s">
        <v>402</v>
      </c>
    </row>
    <row r="164" spans="1:11" ht="13.2" customHeight="1" x14ac:dyDescent="0.25">
      <c r="A164" s="15" t="s">
        <v>3805</v>
      </c>
      <c r="B164" s="18" t="s">
        <v>375</v>
      </c>
      <c r="C164" s="148" t="s">
        <v>4238</v>
      </c>
      <c r="D164" s="20" t="s">
        <v>419</v>
      </c>
      <c r="E164" s="20">
        <v>100</v>
      </c>
      <c r="F164" s="18" t="s">
        <v>410</v>
      </c>
      <c r="G164" s="21" t="s">
        <v>222</v>
      </c>
      <c r="H164" s="78" t="s">
        <v>402</v>
      </c>
      <c r="I164" s="78" t="s">
        <v>402</v>
      </c>
      <c r="J164" s="78"/>
      <c r="K164" s="78" t="s">
        <v>402</v>
      </c>
    </row>
    <row r="165" spans="1:11" ht="13.2" customHeight="1" x14ac:dyDescent="0.25">
      <c r="A165" s="15" t="s">
        <v>3807</v>
      </c>
      <c r="B165" s="18" t="s">
        <v>375</v>
      </c>
      <c r="C165" s="148" t="s">
        <v>4239</v>
      </c>
      <c r="D165" s="20" t="s">
        <v>419</v>
      </c>
      <c r="E165" s="20">
        <v>190</v>
      </c>
      <c r="F165" s="18" t="s">
        <v>405</v>
      </c>
      <c r="G165" s="21" t="s">
        <v>222</v>
      </c>
      <c r="H165" s="78" t="s">
        <v>402</v>
      </c>
      <c r="I165" s="78" t="s">
        <v>402</v>
      </c>
      <c r="J165" s="78"/>
      <c r="K165" s="78" t="s">
        <v>402</v>
      </c>
    </row>
    <row r="166" spans="1:11" ht="13.2" customHeight="1" x14ac:dyDescent="0.25">
      <c r="A166" s="15" t="s">
        <v>3969</v>
      </c>
      <c r="B166" s="18" t="s">
        <v>375</v>
      </c>
      <c r="C166" s="148" t="s">
        <v>4240</v>
      </c>
      <c r="D166" s="20" t="s">
        <v>419</v>
      </c>
      <c r="E166" s="20">
        <v>130</v>
      </c>
      <c r="F166" s="18" t="s">
        <v>410</v>
      </c>
      <c r="G166" s="21" t="s">
        <v>222</v>
      </c>
      <c r="H166" s="78" t="s">
        <v>402</v>
      </c>
      <c r="I166" s="78" t="s">
        <v>402</v>
      </c>
      <c r="J166" s="78"/>
      <c r="K166" s="78" t="s">
        <v>402</v>
      </c>
    </row>
    <row r="167" spans="1:11" ht="13.2" customHeight="1" x14ac:dyDescent="0.25">
      <c r="A167" s="15" t="s">
        <v>2326</v>
      </c>
      <c r="B167" s="18" t="s">
        <v>375</v>
      </c>
      <c r="C167" s="148" t="s">
        <v>4241</v>
      </c>
      <c r="D167" s="20" t="s">
        <v>414</v>
      </c>
      <c r="E167" s="20">
        <v>70</v>
      </c>
      <c r="F167" s="18" t="s">
        <v>410</v>
      </c>
      <c r="G167" s="21" t="s">
        <v>222</v>
      </c>
      <c r="H167" s="78" t="s">
        <v>402</v>
      </c>
      <c r="I167" s="78" t="s">
        <v>402</v>
      </c>
      <c r="J167" s="78"/>
      <c r="K167" s="78" t="s">
        <v>402</v>
      </c>
    </row>
    <row r="168" spans="1:11" ht="13.2" customHeight="1" x14ac:dyDescent="0.25">
      <c r="A168" s="15" t="s">
        <v>2327</v>
      </c>
      <c r="B168" s="18" t="s">
        <v>375</v>
      </c>
      <c r="C168" s="148" t="s">
        <v>4242</v>
      </c>
      <c r="D168" s="20" t="s">
        <v>414</v>
      </c>
      <c r="E168" s="20">
        <v>90</v>
      </c>
      <c r="F168" s="18" t="s">
        <v>405</v>
      </c>
      <c r="G168" s="21" t="s">
        <v>222</v>
      </c>
      <c r="H168" s="78" t="s">
        <v>402</v>
      </c>
      <c r="I168" s="78" t="s">
        <v>402</v>
      </c>
      <c r="J168" s="78"/>
      <c r="K168" s="78" t="s">
        <v>402</v>
      </c>
    </row>
    <row r="169" spans="1:11" ht="13.2" customHeight="1" x14ac:dyDescent="0.25">
      <c r="A169" s="15" t="s">
        <v>2281</v>
      </c>
      <c r="B169" s="18" t="s">
        <v>375</v>
      </c>
      <c r="C169" s="148" t="s">
        <v>4243</v>
      </c>
      <c r="D169" s="20" t="s">
        <v>414</v>
      </c>
      <c r="E169" s="20">
        <v>50</v>
      </c>
      <c r="F169" s="18" t="s">
        <v>410</v>
      </c>
      <c r="G169" s="21" t="s">
        <v>222</v>
      </c>
      <c r="H169" s="78" t="s">
        <v>402</v>
      </c>
      <c r="I169" s="78" t="s">
        <v>402</v>
      </c>
      <c r="J169" s="78"/>
      <c r="K169" s="78" t="s">
        <v>402</v>
      </c>
    </row>
    <row r="170" spans="1:11" ht="13.2" customHeight="1" x14ac:dyDescent="0.25">
      <c r="A170" s="15" t="s">
        <v>2282</v>
      </c>
      <c r="B170" s="18" t="s">
        <v>375</v>
      </c>
      <c r="C170" s="148" t="s">
        <v>4244</v>
      </c>
      <c r="D170" s="20" t="s">
        <v>414</v>
      </c>
      <c r="E170" s="20">
        <v>110</v>
      </c>
      <c r="F170" s="18" t="s">
        <v>405</v>
      </c>
      <c r="G170" s="21" t="s">
        <v>222</v>
      </c>
      <c r="H170" s="78" t="s">
        <v>402</v>
      </c>
      <c r="I170" s="78" t="s">
        <v>402</v>
      </c>
      <c r="J170" s="78"/>
      <c r="K170" s="78" t="s">
        <v>402</v>
      </c>
    </row>
    <row r="171" spans="1:11" ht="13.2" customHeight="1" x14ac:dyDescent="0.25">
      <c r="A171" s="15" t="s">
        <v>2658</v>
      </c>
      <c r="B171" s="18" t="s">
        <v>375</v>
      </c>
      <c r="C171" s="148" t="s">
        <v>4245</v>
      </c>
      <c r="D171" s="20" t="s">
        <v>414</v>
      </c>
      <c r="E171" s="20">
        <v>40</v>
      </c>
      <c r="F171" s="18" t="s">
        <v>410</v>
      </c>
      <c r="G171" s="21" t="s">
        <v>222</v>
      </c>
      <c r="H171" s="78" t="s">
        <v>402</v>
      </c>
      <c r="I171" s="78" t="s">
        <v>402</v>
      </c>
      <c r="J171" s="78"/>
      <c r="K171" s="78" t="s">
        <v>402</v>
      </c>
    </row>
    <row r="172" spans="1:11" ht="13.2" customHeight="1" x14ac:dyDescent="0.25">
      <c r="A172" s="15" t="s">
        <v>3066</v>
      </c>
      <c r="B172" s="18" t="s">
        <v>375</v>
      </c>
      <c r="C172" s="148" t="s">
        <v>4246</v>
      </c>
      <c r="D172" s="20" t="s">
        <v>414</v>
      </c>
      <c r="E172" s="20">
        <v>120</v>
      </c>
      <c r="F172" s="18" t="s">
        <v>410</v>
      </c>
      <c r="G172" s="21" t="s">
        <v>222</v>
      </c>
      <c r="H172" s="78" t="s">
        <v>402</v>
      </c>
      <c r="I172" s="78" t="s">
        <v>402</v>
      </c>
      <c r="J172" s="78"/>
      <c r="K172" s="78" t="s">
        <v>402</v>
      </c>
    </row>
    <row r="173" spans="1:11" ht="13.2" customHeight="1" x14ac:dyDescent="0.25">
      <c r="A173" s="15" t="s">
        <v>3972</v>
      </c>
      <c r="B173" s="18" t="s">
        <v>375</v>
      </c>
      <c r="C173" s="148" t="s">
        <v>4247</v>
      </c>
      <c r="D173" s="20" t="s">
        <v>414</v>
      </c>
      <c r="E173" s="20">
        <v>70</v>
      </c>
      <c r="F173" s="18" t="s">
        <v>410</v>
      </c>
      <c r="G173" s="21" t="s">
        <v>222</v>
      </c>
      <c r="H173" s="78" t="s">
        <v>402</v>
      </c>
      <c r="I173" s="78" t="s">
        <v>402</v>
      </c>
      <c r="J173" s="78"/>
      <c r="K173" s="78" t="s">
        <v>402</v>
      </c>
    </row>
    <row r="174" spans="1:11" ht="13.2" customHeight="1" x14ac:dyDescent="0.25">
      <c r="A174" s="15" t="s">
        <v>3973</v>
      </c>
      <c r="B174" s="18" t="s">
        <v>375</v>
      </c>
      <c r="C174" s="148" t="s">
        <v>4248</v>
      </c>
      <c r="D174" s="20" t="s">
        <v>414</v>
      </c>
      <c r="E174" s="20">
        <v>70</v>
      </c>
      <c r="F174" s="18" t="s">
        <v>405</v>
      </c>
      <c r="G174" s="21" t="s">
        <v>222</v>
      </c>
      <c r="H174" s="78" t="s">
        <v>402</v>
      </c>
      <c r="I174" s="78" t="s">
        <v>402</v>
      </c>
      <c r="J174" s="78"/>
      <c r="K174" s="78" t="s">
        <v>402</v>
      </c>
    </row>
    <row r="175" spans="1:11" ht="13.2" customHeight="1" x14ac:dyDescent="0.25">
      <c r="A175" s="15" t="s">
        <v>3825</v>
      </c>
      <c r="B175" s="18" t="s">
        <v>375</v>
      </c>
      <c r="C175" s="148" t="s">
        <v>4249</v>
      </c>
      <c r="D175" s="20" t="s">
        <v>414</v>
      </c>
      <c r="E175" s="20">
        <v>120</v>
      </c>
      <c r="F175" s="18" t="s">
        <v>410</v>
      </c>
      <c r="G175" s="21" t="s">
        <v>222</v>
      </c>
      <c r="H175" s="78" t="s">
        <v>402</v>
      </c>
      <c r="I175" s="78" t="s">
        <v>402</v>
      </c>
      <c r="J175" s="78"/>
      <c r="K175" s="78" t="s">
        <v>402</v>
      </c>
    </row>
    <row r="176" spans="1:11" ht="13.2" customHeight="1" x14ac:dyDescent="0.25">
      <c r="A176" s="15" t="s">
        <v>3827</v>
      </c>
      <c r="B176" s="18" t="s">
        <v>375</v>
      </c>
      <c r="C176" s="148" t="s">
        <v>4250</v>
      </c>
      <c r="D176" s="20" t="s">
        <v>414</v>
      </c>
      <c r="E176" s="20">
        <v>60</v>
      </c>
      <c r="F176" s="18" t="s">
        <v>405</v>
      </c>
      <c r="G176" s="21" t="s">
        <v>222</v>
      </c>
      <c r="H176" s="78" t="s">
        <v>402</v>
      </c>
      <c r="I176" s="78" t="s">
        <v>402</v>
      </c>
      <c r="J176" s="78"/>
      <c r="K176" s="78" t="s">
        <v>402</v>
      </c>
    </row>
    <row r="177" spans="1:11" ht="13.2" customHeight="1" x14ac:dyDescent="0.25">
      <c r="A177" s="15" t="s">
        <v>3829</v>
      </c>
      <c r="B177" s="18" t="s">
        <v>375</v>
      </c>
      <c r="C177" s="148" t="s">
        <v>4251</v>
      </c>
      <c r="D177" s="20" t="s">
        <v>414</v>
      </c>
      <c r="E177" s="20">
        <v>80</v>
      </c>
      <c r="F177" s="18" t="s">
        <v>410</v>
      </c>
      <c r="G177" s="21" t="s">
        <v>222</v>
      </c>
      <c r="H177" s="78" t="s">
        <v>402</v>
      </c>
      <c r="I177" s="78" t="s">
        <v>402</v>
      </c>
      <c r="J177" s="78"/>
      <c r="K177" s="78" t="s">
        <v>402</v>
      </c>
    </row>
    <row r="178" spans="1:11" ht="13.2" customHeight="1" x14ac:dyDescent="0.25">
      <c r="A178" s="15" t="s">
        <v>3832</v>
      </c>
      <c r="B178" s="18" t="s">
        <v>375</v>
      </c>
      <c r="C178" s="148" t="s">
        <v>4252</v>
      </c>
      <c r="D178" s="20" t="s">
        <v>414</v>
      </c>
      <c r="E178" s="20">
        <v>70</v>
      </c>
      <c r="F178" s="18" t="s">
        <v>405</v>
      </c>
      <c r="G178" s="21" t="s">
        <v>222</v>
      </c>
      <c r="H178" s="78" t="s">
        <v>402</v>
      </c>
      <c r="I178" s="78" t="s">
        <v>402</v>
      </c>
      <c r="J178" s="78"/>
      <c r="K178" s="78" t="s">
        <v>402</v>
      </c>
    </row>
    <row r="179" spans="1:11" ht="13.2" customHeight="1" x14ac:dyDescent="0.25">
      <c r="A179" s="15" t="s">
        <v>3911</v>
      </c>
      <c r="B179" s="18" t="s">
        <v>375</v>
      </c>
      <c r="C179" s="148" t="s">
        <v>4253</v>
      </c>
      <c r="D179" s="20" t="s">
        <v>407</v>
      </c>
      <c r="E179" s="20">
        <v>130</v>
      </c>
      <c r="F179" s="18" t="s">
        <v>410</v>
      </c>
      <c r="G179" s="21" t="s">
        <v>274</v>
      </c>
      <c r="H179" s="78" t="s">
        <v>402</v>
      </c>
      <c r="I179" s="78" t="s">
        <v>402</v>
      </c>
      <c r="J179" s="78"/>
      <c r="K179" s="78" t="s">
        <v>402</v>
      </c>
    </row>
    <row r="180" spans="1:11" ht="13.2" customHeight="1" x14ac:dyDescent="0.25">
      <c r="A180" s="15" t="s">
        <v>3912</v>
      </c>
      <c r="B180" s="18" t="s">
        <v>375</v>
      </c>
      <c r="C180" s="148" t="s">
        <v>4254</v>
      </c>
      <c r="D180" s="20" t="s">
        <v>407</v>
      </c>
      <c r="E180" s="20">
        <v>220</v>
      </c>
      <c r="F180" s="20" t="s">
        <v>3679</v>
      </c>
      <c r="G180" s="21" t="s">
        <v>274</v>
      </c>
      <c r="H180" s="78" t="s">
        <v>402</v>
      </c>
      <c r="I180" s="78" t="s">
        <v>402</v>
      </c>
      <c r="J180" s="78"/>
      <c r="K180" s="78" t="s">
        <v>402</v>
      </c>
    </row>
    <row r="181" spans="1:11" ht="13.2" customHeight="1" x14ac:dyDescent="0.25">
      <c r="A181" s="15" t="s">
        <v>3996</v>
      </c>
      <c r="B181" s="18" t="s">
        <v>375</v>
      </c>
      <c r="C181" s="148" t="s">
        <v>4255</v>
      </c>
      <c r="D181" s="20" t="s">
        <v>425</v>
      </c>
      <c r="E181" s="20">
        <v>330</v>
      </c>
      <c r="F181" s="20" t="s">
        <v>3679</v>
      </c>
      <c r="G181" s="21" t="s">
        <v>274</v>
      </c>
      <c r="H181" s="78" t="s">
        <v>402</v>
      </c>
      <c r="I181" s="78" t="s">
        <v>402</v>
      </c>
      <c r="J181" s="78"/>
      <c r="K181" s="78" t="s">
        <v>402</v>
      </c>
    </row>
    <row r="182" spans="1:11" ht="13.2" customHeight="1" x14ac:dyDescent="0.25">
      <c r="A182" s="15" t="s">
        <v>3998</v>
      </c>
      <c r="B182" s="18" t="s">
        <v>375</v>
      </c>
      <c r="C182" s="148" t="s">
        <v>4256</v>
      </c>
      <c r="D182" s="20" t="s">
        <v>425</v>
      </c>
      <c r="E182" s="20">
        <v>210</v>
      </c>
      <c r="F182" s="20" t="s">
        <v>410</v>
      </c>
      <c r="G182" s="21" t="s">
        <v>274</v>
      </c>
      <c r="H182" s="78" t="s">
        <v>402</v>
      </c>
      <c r="I182" s="78" t="s">
        <v>402</v>
      </c>
      <c r="J182" s="78"/>
      <c r="K182" s="78" t="s">
        <v>402</v>
      </c>
    </row>
    <row r="183" spans="1:11" ht="13.2" customHeight="1" x14ac:dyDescent="0.25">
      <c r="A183" s="15" t="s">
        <v>3999</v>
      </c>
      <c r="B183" s="18" t="s">
        <v>375</v>
      </c>
      <c r="C183" s="148" t="s">
        <v>4257</v>
      </c>
      <c r="D183" s="20" t="s">
        <v>425</v>
      </c>
      <c r="E183" s="20">
        <v>320</v>
      </c>
      <c r="F183" s="20" t="s">
        <v>3679</v>
      </c>
      <c r="G183" s="21" t="s">
        <v>274</v>
      </c>
      <c r="H183" s="78" t="s">
        <v>402</v>
      </c>
      <c r="I183" s="78" t="s">
        <v>402</v>
      </c>
      <c r="J183" s="78"/>
      <c r="K183" s="78" t="s">
        <v>402</v>
      </c>
    </row>
    <row r="184" spans="1:11" ht="13.2" customHeight="1" x14ac:dyDescent="0.25">
      <c r="A184" s="15" t="s">
        <v>3675</v>
      </c>
      <c r="B184" s="18" t="s">
        <v>375</v>
      </c>
      <c r="C184" s="148" t="s">
        <v>4258</v>
      </c>
      <c r="D184" s="20" t="s">
        <v>404</v>
      </c>
      <c r="E184" s="20">
        <v>210</v>
      </c>
      <c r="F184" s="20" t="s">
        <v>410</v>
      </c>
      <c r="G184" s="21" t="s">
        <v>274</v>
      </c>
      <c r="H184" s="78" t="s">
        <v>402</v>
      </c>
      <c r="I184" s="78" t="s">
        <v>402</v>
      </c>
      <c r="J184" s="78"/>
      <c r="K184" s="78" t="s">
        <v>402</v>
      </c>
    </row>
    <row r="185" spans="1:11" ht="13.2" customHeight="1" x14ac:dyDescent="0.25">
      <c r="A185" s="15" t="s">
        <v>3677</v>
      </c>
      <c r="B185" s="18" t="s">
        <v>375</v>
      </c>
      <c r="C185" s="148" t="s">
        <v>4259</v>
      </c>
      <c r="D185" s="20" t="s">
        <v>404</v>
      </c>
      <c r="E185" s="20">
        <v>320</v>
      </c>
      <c r="F185" s="20" t="s">
        <v>3679</v>
      </c>
      <c r="G185" s="21" t="s">
        <v>274</v>
      </c>
      <c r="H185" s="78" t="s">
        <v>402</v>
      </c>
      <c r="I185" s="78" t="s">
        <v>402</v>
      </c>
      <c r="J185" s="78"/>
      <c r="K185" s="78" t="s">
        <v>402</v>
      </c>
    </row>
    <row r="186" spans="1:11" ht="13.2" customHeight="1" x14ac:dyDescent="0.25">
      <c r="A186" s="15" t="s">
        <v>3935</v>
      </c>
      <c r="B186" s="18" t="s">
        <v>375</v>
      </c>
      <c r="C186" s="148" t="s">
        <v>4260</v>
      </c>
      <c r="D186" s="20" t="s">
        <v>400</v>
      </c>
      <c r="E186" s="20">
        <v>210</v>
      </c>
      <c r="F186" s="20" t="s">
        <v>410</v>
      </c>
      <c r="G186" s="21" t="s">
        <v>274</v>
      </c>
      <c r="H186" s="78" t="s">
        <v>402</v>
      </c>
      <c r="I186" s="78" t="s">
        <v>402</v>
      </c>
      <c r="J186" s="78"/>
      <c r="K186" s="78" t="s">
        <v>402</v>
      </c>
    </row>
    <row r="187" spans="1:11" ht="13.2" customHeight="1" x14ac:dyDescent="0.25">
      <c r="A187" s="15" t="s">
        <v>3936</v>
      </c>
      <c r="B187" s="18" t="s">
        <v>375</v>
      </c>
      <c r="C187" s="148" t="s">
        <v>4261</v>
      </c>
      <c r="D187" s="20" t="s">
        <v>400</v>
      </c>
      <c r="E187" s="20">
        <v>320</v>
      </c>
      <c r="F187" s="20" t="s">
        <v>3679</v>
      </c>
      <c r="G187" s="21" t="s">
        <v>274</v>
      </c>
      <c r="H187" s="78" t="s">
        <v>402</v>
      </c>
      <c r="I187" s="78" t="s">
        <v>402</v>
      </c>
      <c r="J187" s="78"/>
      <c r="K187" s="78" t="s">
        <v>402</v>
      </c>
    </row>
    <row r="188" spans="1:11" ht="13.2" customHeight="1" x14ac:dyDescent="0.25">
      <c r="A188" s="15" t="s">
        <v>3741</v>
      </c>
      <c r="B188" s="18" t="s">
        <v>375</v>
      </c>
      <c r="C188" s="148" t="s">
        <v>4262</v>
      </c>
      <c r="D188" s="20" t="s">
        <v>421</v>
      </c>
      <c r="E188" s="20">
        <v>180</v>
      </c>
      <c r="F188" s="20" t="s">
        <v>410</v>
      </c>
      <c r="G188" s="21" t="s">
        <v>274</v>
      </c>
      <c r="H188" s="78" t="s">
        <v>402</v>
      </c>
      <c r="I188" s="78" t="s">
        <v>402</v>
      </c>
      <c r="J188" s="78"/>
      <c r="K188" s="78" t="s">
        <v>402</v>
      </c>
    </row>
    <row r="189" spans="1:11" ht="13.2" customHeight="1" x14ac:dyDescent="0.25">
      <c r="A189" s="15" t="s">
        <v>3960</v>
      </c>
      <c r="B189" s="18" t="s">
        <v>375</v>
      </c>
      <c r="C189" s="148" t="s">
        <v>4263</v>
      </c>
      <c r="D189" s="20" t="s">
        <v>431</v>
      </c>
      <c r="E189" s="20">
        <v>160</v>
      </c>
      <c r="F189" s="20" t="s">
        <v>410</v>
      </c>
      <c r="G189" s="21" t="s">
        <v>274</v>
      </c>
      <c r="H189" s="78" t="s">
        <v>402</v>
      </c>
      <c r="I189" s="78" t="s">
        <v>402</v>
      </c>
      <c r="J189" s="78"/>
      <c r="K189" s="78" t="s">
        <v>402</v>
      </c>
    </row>
    <row r="190" spans="1:11" ht="13.2" customHeight="1" x14ac:dyDescent="0.25">
      <c r="A190" s="15" t="s">
        <v>4010</v>
      </c>
      <c r="B190" s="18" t="s">
        <v>375</v>
      </c>
      <c r="C190" s="148" t="s">
        <v>4264</v>
      </c>
      <c r="D190" s="20" t="s">
        <v>435</v>
      </c>
      <c r="E190" s="20">
        <v>220</v>
      </c>
      <c r="F190" s="20" t="s">
        <v>410</v>
      </c>
      <c r="G190" s="21" t="s">
        <v>274</v>
      </c>
      <c r="H190" s="78" t="s">
        <v>402</v>
      </c>
      <c r="I190" s="78" t="s">
        <v>402</v>
      </c>
      <c r="J190" s="78"/>
      <c r="K190" s="78" t="s">
        <v>402</v>
      </c>
    </row>
    <row r="191" spans="1:11" ht="13.2" customHeight="1" x14ac:dyDescent="0.25">
      <c r="A191" s="15" t="s">
        <v>4011</v>
      </c>
      <c r="B191" s="18" t="s">
        <v>375</v>
      </c>
      <c r="C191" s="148" t="s">
        <v>4265</v>
      </c>
      <c r="D191" s="20" t="s">
        <v>435</v>
      </c>
      <c r="E191" s="20">
        <v>330</v>
      </c>
      <c r="F191" s="20" t="s">
        <v>3679</v>
      </c>
      <c r="G191" s="21" t="s">
        <v>274</v>
      </c>
      <c r="H191" s="78" t="s">
        <v>402</v>
      </c>
      <c r="I191" s="78" t="s">
        <v>402</v>
      </c>
      <c r="J191" s="78"/>
      <c r="K191" s="78" t="s">
        <v>402</v>
      </c>
    </row>
    <row r="192" spans="1:11" ht="13.2" customHeight="1" x14ac:dyDescent="0.25">
      <c r="A192" s="15" t="s">
        <v>4133</v>
      </c>
      <c r="B192" s="18" t="s">
        <v>375</v>
      </c>
      <c r="C192" s="148" t="s">
        <v>4266</v>
      </c>
      <c r="D192" s="20" t="s">
        <v>414</v>
      </c>
      <c r="E192" s="20">
        <v>170</v>
      </c>
      <c r="F192" s="20" t="s">
        <v>3679</v>
      </c>
      <c r="G192" s="21" t="s">
        <v>274</v>
      </c>
      <c r="H192" s="78" t="s">
        <v>402</v>
      </c>
      <c r="I192" s="78" t="s">
        <v>402</v>
      </c>
      <c r="J192" s="78"/>
      <c r="K192" s="78" t="s">
        <v>402</v>
      </c>
    </row>
    <row r="193" spans="1:11" ht="13.2" customHeight="1" x14ac:dyDescent="0.25">
      <c r="A193" s="15" t="s">
        <v>4134</v>
      </c>
      <c r="B193" s="18" t="s">
        <v>375</v>
      </c>
      <c r="C193" s="148" t="s">
        <v>4267</v>
      </c>
      <c r="D193" s="20" t="s">
        <v>414</v>
      </c>
      <c r="E193" s="20">
        <v>320</v>
      </c>
      <c r="F193" s="20" t="s">
        <v>3679</v>
      </c>
      <c r="G193" s="21" t="s">
        <v>274</v>
      </c>
      <c r="H193" s="78" t="s">
        <v>402</v>
      </c>
      <c r="I193" s="78" t="s">
        <v>402</v>
      </c>
      <c r="J193" s="78"/>
      <c r="K193" s="78" t="s">
        <v>402</v>
      </c>
    </row>
    <row r="194" spans="1:11" ht="13.2" customHeight="1" x14ac:dyDescent="0.25">
      <c r="A194" s="15" t="s">
        <v>3974</v>
      </c>
      <c r="B194" s="18" t="s">
        <v>375</v>
      </c>
      <c r="C194" s="148" t="s">
        <v>4268</v>
      </c>
      <c r="D194" s="20" t="s">
        <v>414</v>
      </c>
      <c r="E194" s="20">
        <v>210</v>
      </c>
      <c r="F194" s="20" t="s">
        <v>410</v>
      </c>
      <c r="G194" s="21" t="s">
        <v>274</v>
      </c>
      <c r="H194" s="78" t="s">
        <v>402</v>
      </c>
      <c r="I194" s="78" t="s">
        <v>402</v>
      </c>
      <c r="J194" s="78"/>
      <c r="K194" s="78" t="s">
        <v>402</v>
      </c>
    </row>
    <row r="195" spans="1:11" ht="13.2" customHeight="1" x14ac:dyDescent="0.25">
      <c r="A195" s="15" t="s">
        <v>4012</v>
      </c>
      <c r="B195" s="18" t="s">
        <v>375</v>
      </c>
      <c r="C195" s="148" t="s">
        <v>4269</v>
      </c>
      <c r="D195" s="20" t="s">
        <v>435</v>
      </c>
      <c r="E195" s="20">
        <v>220</v>
      </c>
      <c r="F195" s="20" t="s">
        <v>410</v>
      </c>
      <c r="G195" s="21" t="s">
        <v>274</v>
      </c>
      <c r="H195" s="78" t="s">
        <v>402</v>
      </c>
      <c r="I195" s="78" t="s">
        <v>402</v>
      </c>
      <c r="J195" s="78"/>
      <c r="K195" s="78" t="s">
        <v>402</v>
      </c>
    </row>
    <row r="196" spans="1:11" ht="13.2" customHeight="1" x14ac:dyDescent="0.25">
      <c r="A196" s="15" t="s">
        <v>4013</v>
      </c>
      <c r="B196" s="18" t="s">
        <v>375</v>
      </c>
      <c r="C196" s="148" t="s">
        <v>4270</v>
      </c>
      <c r="D196" s="20" t="s">
        <v>435</v>
      </c>
      <c r="E196" s="20">
        <v>340</v>
      </c>
      <c r="F196" s="20" t="s">
        <v>3679</v>
      </c>
      <c r="G196" s="21" t="s">
        <v>274</v>
      </c>
      <c r="H196" s="78" t="s">
        <v>402</v>
      </c>
      <c r="I196" s="78" t="s">
        <v>402</v>
      </c>
      <c r="J196" s="78"/>
      <c r="K196" s="78" t="s">
        <v>402</v>
      </c>
    </row>
  </sheetData>
  <sheetProtection selectLockedCells="1" selectUnlockedCells="1"/>
  <mergeCells count="1">
    <mergeCell ref="Z1:AH1"/>
  </mergeCells>
  <phoneticPr fontId="3" type="noConversion"/>
  <conditionalFormatting sqref="H2:K196">
    <cfRule type="cellIs" dxfId="420" priority="1" stopIfTrue="1" operator="equal">
      <formula>"-"</formula>
    </cfRule>
    <cfRule type="cellIs" dxfId="419" priority="2" stopIfTrue="1" operator="equal">
      <formula>"x"</formula>
    </cfRule>
  </conditionalFormatting>
  <hyperlinks>
    <hyperlink ref="L1" location="'Expansion set Check List'!A1" display="Home" xr:uid="{00000000-0004-0000-63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ignoredErrors>
    <ignoredError sqref="C2:C196" numberStoredAsText="1"/>
  </ignoredErrors>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246">
    <tabColor rgb="FF00FF00"/>
  </sheetPr>
  <dimension ref="A1:AH184"/>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4.6640625" customWidth="1"/>
    <col min="2" max="2" width="11.5546875" bestFit="1" customWidth="1"/>
    <col min="3" max="3" width="4" bestFit="1" customWidth="1"/>
    <col min="4" max="4" width="8.88671875" bestFit="1" customWidth="1"/>
    <col min="5" max="5" width="4" bestFit="1" customWidth="1"/>
    <col min="6" max="6" width="13.6640625" customWidth="1"/>
    <col min="7" max="7" width="12.664062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647</v>
      </c>
      <c r="B2" s="18" t="s">
        <v>376</v>
      </c>
      <c r="C2" s="148" t="s">
        <v>3611</v>
      </c>
      <c r="D2" s="20" t="s">
        <v>407</v>
      </c>
      <c r="E2" s="128">
        <v>50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183</v>
      </c>
      <c r="Z2" s="109"/>
      <c r="AA2" s="109"/>
      <c r="AB2" s="109"/>
      <c r="AC2" s="109"/>
      <c r="AD2" s="109"/>
      <c r="AE2" s="109"/>
      <c r="AF2" s="109"/>
      <c r="AG2" s="109"/>
      <c r="AH2" s="109"/>
    </row>
    <row r="3" spans="1:34" x14ac:dyDescent="0.25">
      <c r="A3" s="15" t="s">
        <v>646</v>
      </c>
      <c r="B3" s="18" t="s">
        <v>376</v>
      </c>
      <c r="C3" s="148" t="s">
        <v>3612</v>
      </c>
      <c r="D3" s="20" t="s">
        <v>407</v>
      </c>
      <c r="E3" s="20">
        <v>80</v>
      </c>
      <c r="F3" s="18"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41</v>
      </c>
    </row>
    <row r="4" spans="1:34" x14ac:dyDescent="0.25">
      <c r="A4" s="15" t="s">
        <v>629</v>
      </c>
      <c r="B4" s="18" t="s">
        <v>376</v>
      </c>
      <c r="C4" s="148" t="s">
        <v>3613</v>
      </c>
      <c r="D4" s="20" t="s">
        <v>407</v>
      </c>
      <c r="E4" s="20">
        <v>150</v>
      </c>
      <c r="F4" s="18" t="s">
        <v>401</v>
      </c>
      <c r="G4" s="19" t="s">
        <v>198</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46</v>
      </c>
    </row>
    <row r="5" spans="1:34" x14ac:dyDescent="0.25">
      <c r="A5" s="15" t="s">
        <v>1274</v>
      </c>
      <c r="B5" s="18" t="s">
        <v>376</v>
      </c>
      <c r="C5" s="148" t="s">
        <v>3614</v>
      </c>
      <c r="D5" s="20" t="s">
        <v>407</v>
      </c>
      <c r="E5" s="20">
        <v>70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20</v>
      </c>
    </row>
    <row r="6" spans="1:34" x14ac:dyDescent="0.25">
      <c r="A6" s="15" t="s">
        <v>1253</v>
      </c>
      <c r="B6" s="18" t="s">
        <v>376</v>
      </c>
      <c r="C6" s="148" t="s">
        <v>3615</v>
      </c>
      <c r="D6" s="20" t="s">
        <v>407</v>
      </c>
      <c r="E6" s="20">
        <v>120</v>
      </c>
      <c r="F6" s="18" t="s">
        <v>405</v>
      </c>
      <c r="G6" s="19" t="s">
        <v>194</v>
      </c>
      <c r="H6" s="78" t="s">
        <v>402</v>
      </c>
      <c r="I6" s="78" t="s">
        <v>402</v>
      </c>
      <c r="J6" s="78"/>
      <c r="K6" s="78"/>
      <c r="R6" s="125" t="s">
        <v>202</v>
      </c>
      <c r="S6" s="261">
        <f t="shared" si="1"/>
        <v>0</v>
      </c>
      <c r="T6" s="170">
        <f t="shared" si="2"/>
        <v>0</v>
      </c>
      <c r="U6" s="179"/>
      <c r="V6" s="125" t="s">
        <v>202</v>
      </c>
      <c r="W6" s="261">
        <f t="shared" si="3"/>
        <v>0</v>
      </c>
      <c r="X6" s="6">
        <f t="shared" si="4"/>
        <v>16</v>
      </c>
    </row>
    <row r="7" spans="1:34" x14ac:dyDescent="0.25">
      <c r="A7" s="15" t="s">
        <v>4271</v>
      </c>
      <c r="B7" s="18" t="s">
        <v>376</v>
      </c>
      <c r="C7" s="148" t="s">
        <v>3616</v>
      </c>
      <c r="D7" s="20" t="s">
        <v>407</v>
      </c>
      <c r="E7" s="20">
        <v>180</v>
      </c>
      <c r="F7" s="18" t="s">
        <v>410</v>
      </c>
      <c r="G7" s="19" t="s">
        <v>214</v>
      </c>
      <c r="H7" s="78" t="s">
        <v>402</v>
      </c>
      <c r="I7" s="78" t="s">
        <v>402</v>
      </c>
      <c r="J7" s="78"/>
      <c r="K7" s="78" t="s">
        <v>402</v>
      </c>
      <c r="R7" s="125" t="s">
        <v>206</v>
      </c>
      <c r="S7" s="261">
        <f t="shared" si="1"/>
        <v>0</v>
      </c>
      <c r="T7" s="170">
        <f t="shared" si="2"/>
        <v>0</v>
      </c>
      <c r="U7" s="179"/>
      <c r="V7" s="125" t="s">
        <v>206</v>
      </c>
      <c r="W7" s="261">
        <f t="shared" si="3"/>
        <v>0</v>
      </c>
      <c r="X7" s="6">
        <f t="shared" si="4"/>
        <v>0</v>
      </c>
    </row>
    <row r="8" spans="1:34" x14ac:dyDescent="0.25">
      <c r="A8" s="15" t="s">
        <v>1856</v>
      </c>
      <c r="B8" s="18" t="s">
        <v>376</v>
      </c>
      <c r="C8" s="148" t="s">
        <v>3617</v>
      </c>
      <c r="D8" s="20" t="s">
        <v>407</v>
      </c>
      <c r="E8" s="20">
        <v>50</v>
      </c>
      <c r="F8" s="18" t="s">
        <v>410</v>
      </c>
      <c r="G8" s="19" t="s">
        <v>190</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1841</v>
      </c>
      <c r="B9" s="18" t="s">
        <v>376</v>
      </c>
      <c r="C9" s="148" t="s">
        <v>3618</v>
      </c>
      <c r="D9" s="20" t="s">
        <v>407</v>
      </c>
      <c r="E9" s="20">
        <v>80</v>
      </c>
      <c r="F9" s="18" t="s">
        <v>405</v>
      </c>
      <c r="G9" s="19" t="s">
        <v>202</v>
      </c>
      <c r="H9" s="78" t="s">
        <v>402</v>
      </c>
      <c r="I9" s="78" t="s">
        <v>402</v>
      </c>
      <c r="J9" s="78"/>
      <c r="K9" s="78"/>
      <c r="R9" s="125" t="s">
        <v>214</v>
      </c>
      <c r="S9" s="261">
        <f t="shared" si="1"/>
        <v>0</v>
      </c>
      <c r="T9" s="170">
        <f t="shared" si="2"/>
        <v>0</v>
      </c>
      <c r="U9" s="179"/>
      <c r="V9" s="125" t="s">
        <v>214</v>
      </c>
      <c r="W9" s="261">
        <f t="shared" si="3"/>
        <v>0</v>
      </c>
      <c r="X9" s="6">
        <f t="shared" si="4"/>
        <v>18</v>
      </c>
    </row>
    <row r="10" spans="1:34" x14ac:dyDescent="0.25">
      <c r="A10" s="15" t="s">
        <v>1829</v>
      </c>
      <c r="B10" s="18" t="s">
        <v>376</v>
      </c>
      <c r="C10" s="148" t="s">
        <v>3620</v>
      </c>
      <c r="D10" s="20" t="s">
        <v>407</v>
      </c>
      <c r="E10" s="20">
        <v>110</v>
      </c>
      <c r="F10" s="18" t="s">
        <v>410</v>
      </c>
      <c r="G10" s="19" t="s">
        <v>194</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2412</v>
      </c>
      <c r="B11" s="18" t="s">
        <v>376</v>
      </c>
      <c r="C11" s="148" t="s">
        <v>3622</v>
      </c>
      <c r="D11" s="20" t="s">
        <v>407</v>
      </c>
      <c r="E11" s="20">
        <v>90</v>
      </c>
      <c r="F11" s="18" t="s">
        <v>410</v>
      </c>
      <c r="G11" s="19" t="s">
        <v>194</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2623</v>
      </c>
      <c r="B12" s="18" t="s">
        <v>376</v>
      </c>
      <c r="C12" s="148" t="s">
        <v>3623</v>
      </c>
      <c r="D12" s="20" t="s">
        <v>407</v>
      </c>
      <c r="E12" s="20">
        <v>40</v>
      </c>
      <c r="F12" s="18" t="s">
        <v>410</v>
      </c>
      <c r="G12" s="19"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2624</v>
      </c>
      <c r="B13" s="18" t="s">
        <v>376</v>
      </c>
      <c r="C13" s="148" t="s">
        <v>3625</v>
      </c>
      <c r="D13" s="20" t="s">
        <v>407</v>
      </c>
      <c r="E13" s="20">
        <v>80</v>
      </c>
      <c r="F13" s="18" t="s">
        <v>405</v>
      </c>
      <c r="G13" s="19" t="s">
        <v>194</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2625</v>
      </c>
      <c r="B14" s="18" t="s">
        <v>376</v>
      </c>
      <c r="C14" s="148" t="s">
        <v>3626</v>
      </c>
      <c r="D14" s="20" t="s">
        <v>407</v>
      </c>
      <c r="E14" s="20">
        <v>120</v>
      </c>
      <c r="F14" s="18" t="s">
        <v>401</v>
      </c>
      <c r="G14" s="19" t="s">
        <v>198</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3011</v>
      </c>
      <c r="B15" s="18" t="s">
        <v>376</v>
      </c>
      <c r="C15" s="148" t="s">
        <v>3628</v>
      </c>
      <c r="D15" s="20" t="s">
        <v>407</v>
      </c>
      <c r="E15" s="20">
        <v>60</v>
      </c>
      <c r="F15" s="18" t="s">
        <v>410</v>
      </c>
      <c r="G15" s="19" t="s">
        <v>190</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3423</v>
      </c>
      <c r="B16" s="18" t="s">
        <v>376</v>
      </c>
      <c r="C16" s="148" t="s">
        <v>3629</v>
      </c>
      <c r="D16" s="20" t="s">
        <v>407</v>
      </c>
      <c r="E16" s="20">
        <v>120</v>
      </c>
      <c r="F16" s="18" t="s">
        <v>405</v>
      </c>
      <c r="G16" s="19"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3302</v>
      </c>
      <c r="B17" s="18" t="s">
        <v>376</v>
      </c>
      <c r="C17" s="148" t="s">
        <v>3631</v>
      </c>
      <c r="D17" s="20" t="s">
        <v>407</v>
      </c>
      <c r="E17" s="20">
        <v>130</v>
      </c>
      <c r="F17" s="18" t="s">
        <v>410</v>
      </c>
      <c r="G17" s="19" t="s">
        <v>202</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3630</v>
      </c>
      <c r="B18" s="18" t="s">
        <v>376</v>
      </c>
      <c r="C18" s="148" t="s">
        <v>3632</v>
      </c>
      <c r="D18" s="20" t="s">
        <v>407</v>
      </c>
      <c r="E18" s="20">
        <v>50</v>
      </c>
      <c r="F18" s="18" t="s">
        <v>410</v>
      </c>
      <c r="G18" s="19" t="s">
        <v>190</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4272</v>
      </c>
      <c r="B19" s="18" t="s">
        <v>376</v>
      </c>
      <c r="C19" s="148" t="s">
        <v>3634</v>
      </c>
      <c r="D19" s="20" t="s">
        <v>407</v>
      </c>
      <c r="E19" s="20">
        <v>190</v>
      </c>
      <c r="F19" s="18" t="s">
        <v>410</v>
      </c>
      <c r="G19" s="19" t="s">
        <v>214</v>
      </c>
      <c r="H19" s="78" t="s">
        <v>402</v>
      </c>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5" t="s">
        <v>4273</v>
      </c>
      <c r="B20" s="18" t="s">
        <v>376</v>
      </c>
      <c r="C20" s="148" t="s">
        <v>3636</v>
      </c>
      <c r="D20" s="20" t="s">
        <v>407</v>
      </c>
      <c r="E20" s="20">
        <v>320</v>
      </c>
      <c r="F20" s="18" t="s">
        <v>3679</v>
      </c>
      <c r="G20" s="19" t="s">
        <v>214</v>
      </c>
      <c r="H20" s="78" t="s">
        <v>402</v>
      </c>
      <c r="I20" s="78" t="s">
        <v>402</v>
      </c>
      <c r="J20" s="78"/>
      <c r="K20" s="78" t="s">
        <v>402</v>
      </c>
      <c r="R20" s="125" t="s">
        <v>258</v>
      </c>
      <c r="S20" s="261">
        <f t="shared" si="1"/>
        <v>0</v>
      </c>
      <c r="T20" s="170">
        <f t="shared" si="2"/>
        <v>0</v>
      </c>
      <c r="U20" s="184"/>
      <c r="V20" s="125" t="s">
        <v>258</v>
      </c>
      <c r="W20" s="261">
        <f t="shared" si="3"/>
        <v>0</v>
      </c>
      <c r="X20" s="6">
        <f t="shared" si="4"/>
        <v>0</v>
      </c>
    </row>
    <row r="21" spans="1:24" ht="13.8" thickBot="1" x14ac:dyDescent="0.3">
      <c r="A21" s="15" t="s">
        <v>980</v>
      </c>
      <c r="B21" s="18" t="s">
        <v>376</v>
      </c>
      <c r="C21" s="148" t="s">
        <v>3638</v>
      </c>
      <c r="D21" s="20" t="s">
        <v>425</v>
      </c>
      <c r="E21" s="20">
        <v>130</v>
      </c>
      <c r="F21" s="18" t="s">
        <v>410</v>
      </c>
      <c r="G21" s="19" t="s">
        <v>202</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3645</v>
      </c>
      <c r="B22" s="18" t="s">
        <v>376</v>
      </c>
      <c r="C22" s="148" t="s">
        <v>3640</v>
      </c>
      <c r="D22" s="20" t="s">
        <v>425</v>
      </c>
      <c r="E22" s="20">
        <v>190</v>
      </c>
      <c r="F22" s="18" t="s">
        <v>410</v>
      </c>
      <c r="G22" s="19" t="s">
        <v>214</v>
      </c>
      <c r="H22" s="78" t="s">
        <v>402</v>
      </c>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4274</v>
      </c>
      <c r="B23" s="18" t="s">
        <v>376</v>
      </c>
      <c r="C23" s="148" t="s">
        <v>3641</v>
      </c>
      <c r="D23" s="20" t="s">
        <v>425</v>
      </c>
      <c r="E23" s="20">
        <v>310</v>
      </c>
      <c r="F23" s="18" t="s">
        <v>3679</v>
      </c>
      <c r="G23" s="19" t="s">
        <v>214</v>
      </c>
      <c r="H23" s="78" t="s">
        <v>402</v>
      </c>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2267</v>
      </c>
      <c r="B24" s="18" t="s">
        <v>376</v>
      </c>
      <c r="C24" s="148" t="s">
        <v>3642</v>
      </c>
      <c r="D24" s="20" t="s">
        <v>425</v>
      </c>
      <c r="E24" s="20">
        <v>80</v>
      </c>
      <c r="F24" s="18" t="s">
        <v>410</v>
      </c>
      <c r="G24" s="19" t="s">
        <v>190</v>
      </c>
      <c r="H24" s="78" t="s">
        <v>402</v>
      </c>
      <c r="I24" s="78" t="s">
        <v>402</v>
      </c>
      <c r="J24" s="78"/>
      <c r="K24" s="78"/>
      <c r="R24" s="125" t="s">
        <v>274</v>
      </c>
      <c r="S24" s="261">
        <f t="shared" si="1"/>
        <v>0</v>
      </c>
      <c r="T24" s="170">
        <f t="shared" si="2"/>
        <v>0</v>
      </c>
      <c r="U24" s="179"/>
      <c r="V24" s="125" t="s">
        <v>274</v>
      </c>
      <c r="W24" s="261">
        <f t="shared" si="3"/>
        <v>0</v>
      </c>
      <c r="X24" s="6">
        <f t="shared" si="4"/>
        <v>22</v>
      </c>
    </row>
    <row r="25" spans="1:24" ht="13.8" thickBot="1" x14ac:dyDescent="0.3">
      <c r="A25" s="15" t="s">
        <v>2268</v>
      </c>
      <c r="B25" s="18" t="s">
        <v>376</v>
      </c>
      <c r="C25" s="148" t="s">
        <v>3644</v>
      </c>
      <c r="D25" s="20" t="s">
        <v>425</v>
      </c>
      <c r="E25" s="20">
        <v>100</v>
      </c>
      <c r="F25" s="18" t="s">
        <v>405</v>
      </c>
      <c r="G25" s="19" t="s">
        <v>194</v>
      </c>
      <c r="H25" s="78" t="s">
        <v>402</v>
      </c>
      <c r="I25" s="78" t="s">
        <v>402</v>
      </c>
      <c r="J25" s="78"/>
      <c r="K25" s="78"/>
      <c r="R25" s="177" t="s">
        <v>278</v>
      </c>
      <c r="S25" s="262">
        <f t="shared" si="1"/>
        <v>0</v>
      </c>
      <c r="T25" s="209">
        <f t="shared" si="2"/>
        <v>0</v>
      </c>
      <c r="U25" s="179"/>
      <c r="V25" s="177" t="s">
        <v>278</v>
      </c>
      <c r="W25" s="262">
        <f t="shared" si="3"/>
        <v>0</v>
      </c>
      <c r="X25" s="7">
        <f t="shared" si="4"/>
        <v>20</v>
      </c>
    </row>
    <row r="26" spans="1:24" ht="13.8" thickBot="1" x14ac:dyDescent="0.3">
      <c r="A26" s="15" t="s">
        <v>2269</v>
      </c>
      <c r="B26" s="18" t="s">
        <v>376</v>
      </c>
      <c r="C26" s="148" t="s">
        <v>3646</v>
      </c>
      <c r="D26" s="20" t="s">
        <v>425</v>
      </c>
      <c r="E26" s="20">
        <v>180</v>
      </c>
      <c r="F26" s="18" t="s">
        <v>401</v>
      </c>
      <c r="G26" s="19" t="s">
        <v>202</v>
      </c>
      <c r="H26" s="78" t="s">
        <v>402</v>
      </c>
      <c r="I26" s="78" t="s">
        <v>402</v>
      </c>
      <c r="J26" s="78"/>
      <c r="K26" s="78"/>
      <c r="R26" s="171" t="s">
        <v>101</v>
      </c>
      <c r="S26" s="172"/>
      <c r="T26" s="186">
        <f>SUM(T27:T49)</f>
        <v>0</v>
      </c>
      <c r="U26" s="179"/>
      <c r="V26" s="188" t="s">
        <v>103</v>
      </c>
      <c r="W26" s="241"/>
      <c r="X26" s="243">
        <f>SUM(X27:X49)</f>
        <v>123</v>
      </c>
    </row>
    <row r="27" spans="1:24" x14ac:dyDescent="0.25">
      <c r="A27" s="15" t="s">
        <v>2369</v>
      </c>
      <c r="B27" s="18" t="s">
        <v>376</v>
      </c>
      <c r="C27" s="148" t="s">
        <v>3647</v>
      </c>
      <c r="D27" s="20" t="s">
        <v>425</v>
      </c>
      <c r="E27" s="20">
        <v>120</v>
      </c>
      <c r="F27" s="18" t="s">
        <v>410</v>
      </c>
      <c r="G27" s="19" t="s">
        <v>194</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41</v>
      </c>
    </row>
    <row r="28" spans="1:24" x14ac:dyDescent="0.25">
      <c r="A28" s="15" t="s">
        <v>3081</v>
      </c>
      <c r="B28" s="18" t="s">
        <v>376</v>
      </c>
      <c r="C28" s="148" t="s">
        <v>3648</v>
      </c>
      <c r="D28" s="20" t="s">
        <v>425</v>
      </c>
      <c r="E28" s="20">
        <v>70</v>
      </c>
      <c r="F28" s="18" t="s">
        <v>410</v>
      </c>
      <c r="G28" s="19" t="s">
        <v>190</v>
      </c>
      <c r="H28" s="78" t="s">
        <v>402</v>
      </c>
      <c r="I28" s="78" t="s">
        <v>402</v>
      </c>
      <c r="J28" s="78"/>
      <c r="K28" s="78"/>
      <c r="R28" s="125" t="s">
        <v>194</v>
      </c>
      <c r="S28" s="169">
        <f t="shared" si="5"/>
        <v>0</v>
      </c>
      <c r="T28" s="170">
        <f t="shared" si="6"/>
        <v>0</v>
      </c>
      <c r="U28" s="179"/>
      <c r="V28" s="264" t="s">
        <v>194</v>
      </c>
      <c r="W28" s="267">
        <f t="shared" si="7"/>
        <v>0</v>
      </c>
      <c r="X28" s="6">
        <f t="shared" si="8"/>
        <v>46</v>
      </c>
    </row>
    <row r="29" spans="1:24" x14ac:dyDescent="0.25">
      <c r="A29" s="15" t="s">
        <v>3082</v>
      </c>
      <c r="B29" s="18" t="s">
        <v>376</v>
      </c>
      <c r="C29" s="148" t="s">
        <v>3649</v>
      </c>
      <c r="D29" s="20" t="s">
        <v>425</v>
      </c>
      <c r="E29" s="20">
        <v>90</v>
      </c>
      <c r="F29" s="18" t="s">
        <v>405</v>
      </c>
      <c r="G29" s="21" t="s">
        <v>198</v>
      </c>
      <c r="H29" s="78" t="s">
        <v>402</v>
      </c>
      <c r="I29" s="78" t="s">
        <v>402</v>
      </c>
      <c r="J29" s="78"/>
      <c r="K29" s="78"/>
      <c r="R29" s="125" t="s">
        <v>198</v>
      </c>
      <c r="S29" s="169">
        <f t="shared" si="5"/>
        <v>0</v>
      </c>
      <c r="T29" s="170">
        <f t="shared" si="6"/>
        <v>0</v>
      </c>
      <c r="U29" s="179"/>
      <c r="V29" s="264" t="s">
        <v>198</v>
      </c>
      <c r="W29" s="267">
        <f t="shared" si="7"/>
        <v>0</v>
      </c>
      <c r="X29" s="6">
        <f t="shared" si="8"/>
        <v>20</v>
      </c>
    </row>
    <row r="30" spans="1:24" x14ac:dyDescent="0.25">
      <c r="A30" s="15" t="s">
        <v>3661</v>
      </c>
      <c r="B30" s="18" t="s">
        <v>376</v>
      </c>
      <c r="C30" s="148" t="s">
        <v>3650</v>
      </c>
      <c r="D30" s="20" t="s">
        <v>425</v>
      </c>
      <c r="E30" s="20">
        <v>70</v>
      </c>
      <c r="F30" s="18" t="s">
        <v>410</v>
      </c>
      <c r="G30" s="19" t="s">
        <v>190</v>
      </c>
      <c r="H30" s="78" t="s">
        <v>402</v>
      </c>
      <c r="I30" s="78" t="s">
        <v>402</v>
      </c>
      <c r="J30" s="78"/>
      <c r="K30" s="78"/>
      <c r="R30" s="125" t="s">
        <v>202</v>
      </c>
      <c r="S30" s="169">
        <f t="shared" si="5"/>
        <v>0</v>
      </c>
      <c r="T30" s="170">
        <f t="shared" si="6"/>
        <v>0</v>
      </c>
      <c r="U30" s="179"/>
      <c r="V30" s="264" t="s">
        <v>202</v>
      </c>
      <c r="W30" s="267">
        <f t="shared" si="7"/>
        <v>0</v>
      </c>
      <c r="X30" s="6">
        <f t="shared" si="8"/>
        <v>16</v>
      </c>
    </row>
    <row r="31" spans="1:24" x14ac:dyDescent="0.25">
      <c r="A31" s="15" t="s">
        <v>3664</v>
      </c>
      <c r="B31" s="18" t="s">
        <v>376</v>
      </c>
      <c r="C31" s="148" t="s">
        <v>3652</v>
      </c>
      <c r="D31" s="20" t="s">
        <v>425</v>
      </c>
      <c r="E31" s="20">
        <v>130</v>
      </c>
      <c r="F31" s="18" t="s">
        <v>405</v>
      </c>
      <c r="G31" s="21" t="s">
        <v>198</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469</v>
      </c>
      <c r="B32" s="18" t="s">
        <v>376</v>
      </c>
      <c r="C32" s="148" t="s">
        <v>3653</v>
      </c>
      <c r="D32" s="20" t="s">
        <v>404</v>
      </c>
      <c r="E32" s="20">
        <v>60</v>
      </c>
      <c r="F32" s="18" t="s">
        <v>410</v>
      </c>
      <c r="G32" s="19"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456</v>
      </c>
      <c r="B33" s="18" t="s">
        <v>376</v>
      </c>
      <c r="C33" s="148" t="s">
        <v>3655</v>
      </c>
      <c r="D33" s="20" t="s">
        <v>404</v>
      </c>
      <c r="E33" s="20">
        <v>90</v>
      </c>
      <c r="F33" s="18" t="s">
        <v>405</v>
      </c>
      <c r="G33" s="19"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412</v>
      </c>
      <c r="B34" s="18" t="s">
        <v>376</v>
      </c>
      <c r="C34" s="148" t="s">
        <v>3656</v>
      </c>
      <c r="D34" s="20" t="s">
        <v>404</v>
      </c>
      <c r="E34" s="20">
        <v>150</v>
      </c>
      <c r="F34" s="18" t="s">
        <v>401</v>
      </c>
      <c r="G34" s="19" t="s">
        <v>202</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3920</v>
      </c>
      <c r="B35" s="18" t="s">
        <v>376</v>
      </c>
      <c r="C35" s="148" t="s">
        <v>3658</v>
      </c>
      <c r="D35" s="20" t="s">
        <v>404</v>
      </c>
      <c r="E35" s="20">
        <v>80</v>
      </c>
      <c r="F35" s="18" t="s">
        <v>410</v>
      </c>
      <c r="G35" s="19" t="s">
        <v>190</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3921</v>
      </c>
      <c r="B36" s="18" t="s">
        <v>376</v>
      </c>
      <c r="C36" s="148" t="s">
        <v>3659</v>
      </c>
      <c r="D36" s="20" t="s">
        <v>404</v>
      </c>
      <c r="E36" s="20">
        <v>110</v>
      </c>
      <c r="F36" s="18" t="s">
        <v>405</v>
      </c>
      <c r="G36" s="21" t="s">
        <v>198</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991</v>
      </c>
      <c r="B37" s="18" t="s">
        <v>376</v>
      </c>
      <c r="C37" s="148" t="s">
        <v>3660</v>
      </c>
      <c r="D37" s="20" t="s">
        <v>404</v>
      </c>
      <c r="E37" s="20">
        <v>60</v>
      </c>
      <c r="F37" s="18" t="s">
        <v>410</v>
      </c>
      <c r="G37" s="19"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987</v>
      </c>
      <c r="B38" s="18" t="s">
        <v>376</v>
      </c>
      <c r="C38" s="148" t="s">
        <v>3662</v>
      </c>
      <c r="D38" s="20" t="s">
        <v>404</v>
      </c>
      <c r="E38" s="20">
        <v>110</v>
      </c>
      <c r="F38" s="18" t="s">
        <v>405</v>
      </c>
      <c r="G38" s="19" t="s">
        <v>202</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1313</v>
      </c>
      <c r="B39" s="18" t="s">
        <v>376</v>
      </c>
      <c r="C39" s="148" t="s">
        <v>3663</v>
      </c>
      <c r="D39" s="20" t="s">
        <v>404</v>
      </c>
      <c r="E39" s="20">
        <v>70</v>
      </c>
      <c r="F39" s="18" t="s">
        <v>410</v>
      </c>
      <c r="G39" s="21"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1295</v>
      </c>
      <c r="B40" s="18" t="s">
        <v>376</v>
      </c>
      <c r="C40" s="148" t="s">
        <v>3665</v>
      </c>
      <c r="D40" s="20" t="s">
        <v>404</v>
      </c>
      <c r="E40" s="20">
        <v>130</v>
      </c>
      <c r="F40" s="18" t="s">
        <v>405</v>
      </c>
      <c r="G40" s="21"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4275</v>
      </c>
      <c r="B41" s="18" t="s">
        <v>376</v>
      </c>
      <c r="C41" s="148" t="s">
        <v>3666</v>
      </c>
      <c r="D41" s="20" t="s">
        <v>404</v>
      </c>
      <c r="E41" s="20">
        <v>210</v>
      </c>
      <c r="F41" s="18" t="s">
        <v>410</v>
      </c>
      <c r="G41" s="19" t="s">
        <v>214</v>
      </c>
      <c r="H41" s="78" t="s">
        <v>402</v>
      </c>
      <c r="I41" s="78" t="s">
        <v>402</v>
      </c>
      <c r="J41" s="78"/>
      <c r="K41" s="78" t="s">
        <v>402</v>
      </c>
      <c r="R41" s="125" t="s">
        <v>246</v>
      </c>
      <c r="S41" s="169">
        <f t="shared" si="5"/>
        <v>0</v>
      </c>
      <c r="T41" s="170">
        <f t="shared" si="6"/>
        <v>0</v>
      </c>
      <c r="U41" s="182"/>
      <c r="V41" s="264" t="s">
        <v>246</v>
      </c>
      <c r="W41" s="267">
        <f t="shared" si="7"/>
        <v>0</v>
      </c>
      <c r="X41" s="6">
        <f t="shared" si="8"/>
        <v>0</v>
      </c>
    </row>
    <row r="42" spans="1:24" x14ac:dyDescent="0.25">
      <c r="A42" s="15" t="s">
        <v>2381</v>
      </c>
      <c r="B42" s="18" t="s">
        <v>376</v>
      </c>
      <c r="C42" s="148" t="s">
        <v>3667</v>
      </c>
      <c r="D42" s="20" t="s">
        <v>404</v>
      </c>
      <c r="E42" s="20">
        <v>80</v>
      </c>
      <c r="F42" s="18" t="s">
        <v>410</v>
      </c>
      <c r="G42" s="21"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2382</v>
      </c>
      <c r="B43" s="18" t="s">
        <v>376</v>
      </c>
      <c r="C43" s="148" t="s">
        <v>3668</v>
      </c>
      <c r="D43" s="20" t="s">
        <v>404</v>
      </c>
      <c r="E43" s="20">
        <v>120</v>
      </c>
      <c r="F43" s="18" t="s">
        <v>405</v>
      </c>
      <c r="G43" s="21" t="s">
        <v>198</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3032</v>
      </c>
      <c r="B44" s="18" t="s">
        <v>376</v>
      </c>
      <c r="C44" s="148" t="s">
        <v>3669</v>
      </c>
      <c r="D44" s="20" t="s">
        <v>404</v>
      </c>
      <c r="E44" s="20">
        <v>110</v>
      </c>
      <c r="F44" s="18" t="s">
        <v>410</v>
      </c>
      <c r="G44" s="21"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442</v>
      </c>
      <c r="B45" s="18" t="s">
        <v>376</v>
      </c>
      <c r="C45" s="148" t="s">
        <v>3670</v>
      </c>
      <c r="D45" s="20" t="s">
        <v>400</v>
      </c>
      <c r="E45" s="20">
        <v>80</v>
      </c>
      <c r="F45" s="18" t="s">
        <v>410</v>
      </c>
      <c r="G45" s="21"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1814</v>
      </c>
      <c r="B46" s="18" t="s">
        <v>376</v>
      </c>
      <c r="C46" s="148" t="s">
        <v>3671</v>
      </c>
      <c r="D46" s="20" t="s">
        <v>400</v>
      </c>
      <c r="E46" s="20">
        <v>140</v>
      </c>
      <c r="F46" s="18" t="s">
        <v>405</v>
      </c>
      <c r="G46" s="21" t="s">
        <v>198</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1862</v>
      </c>
      <c r="B47" s="18" t="s">
        <v>376</v>
      </c>
      <c r="C47" s="148" t="s">
        <v>3672</v>
      </c>
      <c r="D47" s="20" t="s">
        <v>400</v>
      </c>
      <c r="E47" s="20">
        <v>60</v>
      </c>
      <c r="F47" s="18" t="s">
        <v>410</v>
      </c>
      <c r="G47" s="21"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1845</v>
      </c>
      <c r="B48" s="18" t="s">
        <v>376</v>
      </c>
      <c r="C48" s="148" t="s">
        <v>3673</v>
      </c>
      <c r="D48" s="20" t="s">
        <v>400</v>
      </c>
      <c r="E48" s="20">
        <v>80</v>
      </c>
      <c r="F48" s="18" t="s">
        <v>405</v>
      </c>
      <c r="G48" s="19"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1818</v>
      </c>
      <c r="B49" s="18" t="s">
        <v>376</v>
      </c>
      <c r="C49" s="148" t="s">
        <v>3674</v>
      </c>
      <c r="D49" s="20" t="s">
        <v>400</v>
      </c>
      <c r="E49" s="20">
        <v>150</v>
      </c>
      <c r="F49" s="18" t="s">
        <v>401</v>
      </c>
      <c r="G49" s="21" t="s">
        <v>202</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1836</v>
      </c>
      <c r="B50" s="18" t="s">
        <v>376</v>
      </c>
      <c r="C50" s="148" t="s">
        <v>3676</v>
      </c>
      <c r="D50" s="20" t="s">
        <v>400</v>
      </c>
      <c r="E50" s="20">
        <v>70</v>
      </c>
      <c r="F50" s="18" t="s">
        <v>410</v>
      </c>
      <c r="G50" s="19" t="s">
        <v>190</v>
      </c>
      <c r="H50" s="78" t="s">
        <v>402</v>
      </c>
      <c r="I50" s="78" t="s">
        <v>402</v>
      </c>
      <c r="J50" s="78"/>
      <c r="K50" s="78"/>
      <c r="U50" s="179"/>
      <c r="V50" s="188" t="s">
        <v>458</v>
      </c>
      <c r="W50" s="206"/>
      <c r="X50" s="207">
        <f>SUM(X51:X73)</f>
        <v>306</v>
      </c>
    </row>
    <row r="51" spans="1:24" x14ac:dyDescent="0.25">
      <c r="A51" s="15" t="s">
        <v>3710</v>
      </c>
      <c r="B51" s="18" t="s">
        <v>376</v>
      </c>
      <c r="C51" s="148" t="s">
        <v>3678</v>
      </c>
      <c r="D51" s="20" t="s">
        <v>400</v>
      </c>
      <c r="E51" s="20">
        <v>210</v>
      </c>
      <c r="F51" s="18" t="s">
        <v>410</v>
      </c>
      <c r="G51" s="19" t="s">
        <v>214</v>
      </c>
      <c r="H51" s="78" t="s">
        <v>402</v>
      </c>
      <c r="I51" s="78" t="s">
        <v>402</v>
      </c>
      <c r="J51" s="78"/>
      <c r="K51" s="78" t="s">
        <v>402</v>
      </c>
      <c r="U51" s="269"/>
      <c r="V51" s="124" t="s">
        <v>190</v>
      </c>
      <c r="W51" s="169">
        <f>S3+S27+W3+W27</f>
        <v>0</v>
      </c>
      <c r="X51" s="170">
        <f>T3+T27+X3+X27</f>
        <v>82</v>
      </c>
    </row>
    <row r="52" spans="1:24" x14ac:dyDescent="0.25">
      <c r="A52" s="15" t="s">
        <v>4276</v>
      </c>
      <c r="B52" s="18" t="s">
        <v>376</v>
      </c>
      <c r="C52" s="148" t="s">
        <v>3680</v>
      </c>
      <c r="D52" s="20" t="s">
        <v>400</v>
      </c>
      <c r="E52" s="20">
        <v>320</v>
      </c>
      <c r="F52" s="18" t="s">
        <v>3679</v>
      </c>
      <c r="G52" s="19" t="s">
        <v>214</v>
      </c>
      <c r="H52" s="78" t="s">
        <v>402</v>
      </c>
      <c r="I52" s="78" t="s">
        <v>402</v>
      </c>
      <c r="J52" s="78"/>
      <c r="K52" s="78" t="s">
        <v>402</v>
      </c>
      <c r="U52" s="269"/>
      <c r="V52" s="125" t="s">
        <v>194</v>
      </c>
      <c r="W52" s="169">
        <f t="shared" ref="W52:X67" si="9">S4+S28+W4+W28</f>
        <v>0</v>
      </c>
      <c r="X52" s="170">
        <f t="shared" si="9"/>
        <v>92</v>
      </c>
    </row>
    <row r="53" spans="1:24" x14ac:dyDescent="0.25">
      <c r="A53" s="15" t="s">
        <v>3712</v>
      </c>
      <c r="B53" s="18" t="s">
        <v>376</v>
      </c>
      <c r="C53" s="148" t="s">
        <v>3681</v>
      </c>
      <c r="D53" s="20" t="s">
        <v>400</v>
      </c>
      <c r="E53" s="20">
        <v>60</v>
      </c>
      <c r="F53" s="18" t="s">
        <v>410</v>
      </c>
      <c r="G53" s="21" t="s">
        <v>190</v>
      </c>
      <c r="H53" s="78" t="s">
        <v>402</v>
      </c>
      <c r="I53" s="78" t="s">
        <v>402</v>
      </c>
      <c r="J53" s="78"/>
      <c r="K53" s="78"/>
      <c r="U53" s="269"/>
      <c r="V53" s="125" t="s">
        <v>198</v>
      </c>
      <c r="W53" s="169">
        <f t="shared" si="9"/>
        <v>0</v>
      </c>
      <c r="X53" s="170">
        <f t="shared" si="9"/>
        <v>40</v>
      </c>
    </row>
    <row r="54" spans="1:24" x14ac:dyDescent="0.25">
      <c r="A54" s="15" t="s">
        <v>3715</v>
      </c>
      <c r="B54" s="18" t="s">
        <v>376</v>
      </c>
      <c r="C54" s="148" t="s">
        <v>3683</v>
      </c>
      <c r="D54" s="20" t="s">
        <v>400</v>
      </c>
      <c r="E54" s="20">
        <v>130</v>
      </c>
      <c r="F54" s="18" t="s">
        <v>405</v>
      </c>
      <c r="G54" s="21" t="s">
        <v>198</v>
      </c>
      <c r="H54" s="78" t="s">
        <v>402</v>
      </c>
      <c r="I54" s="78" t="s">
        <v>402</v>
      </c>
      <c r="J54" s="78"/>
      <c r="K54" s="78"/>
      <c r="U54" s="269"/>
      <c r="V54" s="125" t="s">
        <v>202</v>
      </c>
      <c r="W54" s="169">
        <f t="shared" si="9"/>
        <v>0</v>
      </c>
      <c r="X54" s="170">
        <f t="shared" si="9"/>
        <v>32</v>
      </c>
    </row>
    <row r="55" spans="1:24" x14ac:dyDescent="0.25">
      <c r="A55" s="15" t="s">
        <v>4277</v>
      </c>
      <c r="B55" s="18" t="s">
        <v>376</v>
      </c>
      <c r="C55" s="148" t="s">
        <v>3685</v>
      </c>
      <c r="D55" s="20" t="s">
        <v>421</v>
      </c>
      <c r="E55" s="20">
        <v>70</v>
      </c>
      <c r="F55" s="18" t="s">
        <v>410</v>
      </c>
      <c r="G55" s="21" t="s">
        <v>190</v>
      </c>
      <c r="H55" s="78" t="s">
        <v>402</v>
      </c>
      <c r="I55" s="78" t="s">
        <v>402</v>
      </c>
      <c r="J55" s="78"/>
      <c r="K55" s="78"/>
      <c r="U55" s="269"/>
      <c r="V55" s="125" t="s">
        <v>206</v>
      </c>
      <c r="W55" s="169">
        <f t="shared" si="9"/>
        <v>0</v>
      </c>
      <c r="X55" s="170">
        <f t="shared" si="9"/>
        <v>0</v>
      </c>
    </row>
    <row r="56" spans="1:24" x14ac:dyDescent="0.25">
      <c r="A56" s="15" t="s">
        <v>1315</v>
      </c>
      <c r="B56" s="18" t="s">
        <v>376</v>
      </c>
      <c r="C56" s="148" t="s">
        <v>3686</v>
      </c>
      <c r="D56" s="20" t="s">
        <v>421</v>
      </c>
      <c r="E56" s="20">
        <v>60</v>
      </c>
      <c r="F56" s="18" t="s">
        <v>410</v>
      </c>
      <c r="G56" s="21" t="s">
        <v>190</v>
      </c>
      <c r="H56" s="78" t="s">
        <v>402</v>
      </c>
      <c r="I56" s="78" t="s">
        <v>402</v>
      </c>
      <c r="J56" s="78"/>
      <c r="K56" s="78"/>
      <c r="U56" s="270"/>
      <c r="V56" s="125" t="s">
        <v>210</v>
      </c>
      <c r="W56" s="169">
        <f t="shared" si="9"/>
        <v>0</v>
      </c>
      <c r="X56" s="170">
        <f t="shared" si="9"/>
        <v>0</v>
      </c>
    </row>
    <row r="57" spans="1:24" ht="13.8" thickBot="1" x14ac:dyDescent="0.3">
      <c r="A57" s="15" t="s">
        <v>1297</v>
      </c>
      <c r="B57" s="18" t="s">
        <v>376</v>
      </c>
      <c r="C57" s="148" t="s">
        <v>3688</v>
      </c>
      <c r="D57" s="20" t="s">
        <v>421</v>
      </c>
      <c r="E57" s="20">
        <v>130</v>
      </c>
      <c r="F57" s="18" t="s">
        <v>405</v>
      </c>
      <c r="G57" s="21" t="s">
        <v>194</v>
      </c>
      <c r="H57" s="78" t="s">
        <v>402</v>
      </c>
      <c r="I57" s="78" t="s">
        <v>402</v>
      </c>
      <c r="J57" s="78"/>
      <c r="K57" s="78"/>
      <c r="U57" s="271"/>
      <c r="V57" s="125" t="s">
        <v>214</v>
      </c>
      <c r="W57" s="169">
        <f t="shared" si="9"/>
        <v>0</v>
      </c>
      <c r="X57" s="170">
        <f t="shared" si="9"/>
        <v>18</v>
      </c>
    </row>
    <row r="58" spans="1:24" ht="13.8" thickBot="1" x14ac:dyDescent="0.3">
      <c r="A58" s="15" t="s">
        <v>1267</v>
      </c>
      <c r="B58" s="18" t="s">
        <v>376</v>
      </c>
      <c r="C58" s="148" t="s">
        <v>3689</v>
      </c>
      <c r="D58" s="20" t="s">
        <v>421</v>
      </c>
      <c r="E58" s="20">
        <v>60</v>
      </c>
      <c r="F58" s="18" t="s">
        <v>410</v>
      </c>
      <c r="G58" s="21" t="s">
        <v>190</v>
      </c>
      <c r="H58" s="78" t="s">
        <v>402</v>
      </c>
      <c r="I58" s="78" t="s">
        <v>402</v>
      </c>
      <c r="J58" s="78"/>
      <c r="K58" s="78"/>
      <c r="U58" s="271"/>
      <c r="V58" s="125" t="s">
        <v>218</v>
      </c>
      <c r="W58" s="169">
        <f t="shared" si="9"/>
        <v>0</v>
      </c>
      <c r="X58" s="170">
        <f t="shared" si="9"/>
        <v>0</v>
      </c>
    </row>
    <row r="59" spans="1:24" ht="13.8" thickBot="1" x14ac:dyDescent="0.3">
      <c r="A59" s="15" t="s">
        <v>1397</v>
      </c>
      <c r="B59" s="18" t="s">
        <v>376</v>
      </c>
      <c r="C59" s="148" t="s">
        <v>3691</v>
      </c>
      <c r="D59" s="20" t="s">
        <v>421</v>
      </c>
      <c r="E59" s="20">
        <v>120</v>
      </c>
      <c r="F59" s="18" t="s">
        <v>405</v>
      </c>
      <c r="G59" s="21" t="s">
        <v>198</v>
      </c>
      <c r="H59" s="78" t="s">
        <v>402</v>
      </c>
      <c r="I59" s="78" t="s">
        <v>402</v>
      </c>
      <c r="J59" s="78"/>
      <c r="K59" s="78"/>
      <c r="U59" s="271"/>
      <c r="V59" s="125" t="s">
        <v>222</v>
      </c>
      <c r="W59" s="169">
        <f t="shared" si="9"/>
        <v>0</v>
      </c>
      <c r="X59" s="170">
        <f t="shared" si="9"/>
        <v>0</v>
      </c>
    </row>
    <row r="60" spans="1:24" ht="13.8" thickBot="1" x14ac:dyDescent="0.3">
      <c r="A60" s="15" t="s">
        <v>1406</v>
      </c>
      <c r="B60" s="18" t="s">
        <v>376</v>
      </c>
      <c r="C60" s="148" t="s">
        <v>3692</v>
      </c>
      <c r="D60" s="20" t="s">
        <v>421</v>
      </c>
      <c r="E60" s="20">
        <v>70</v>
      </c>
      <c r="F60" s="18" t="s">
        <v>410</v>
      </c>
      <c r="G60" s="21" t="s">
        <v>190</v>
      </c>
      <c r="H60" s="78" t="s">
        <v>402</v>
      </c>
      <c r="I60" s="78" t="s">
        <v>402</v>
      </c>
      <c r="J60" s="78"/>
      <c r="K60" s="78"/>
      <c r="U60" s="271"/>
      <c r="V60" s="125" t="s">
        <v>226</v>
      </c>
      <c r="W60" s="169">
        <f t="shared" si="9"/>
        <v>0</v>
      </c>
      <c r="X60" s="170">
        <f t="shared" si="9"/>
        <v>0</v>
      </c>
    </row>
    <row r="61" spans="1:24" ht="13.8" thickBot="1" x14ac:dyDescent="0.3">
      <c r="A61" s="15" t="s">
        <v>2685</v>
      </c>
      <c r="B61" s="18" t="s">
        <v>376</v>
      </c>
      <c r="C61" s="148" t="s">
        <v>3694</v>
      </c>
      <c r="D61" s="20" t="s">
        <v>421</v>
      </c>
      <c r="E61" s="20">
        <v>60</v>
      </c>
      <c r="F61" s="18" t="s">
        <v>410</v>
      </c>
      <c r="G61" s="19" t="s">
        <v>190</v>
      </c>
      <c r="H61" s="78" t="s">
        <v>402</v>
      </c>
      <c r="I61" s="78" t="s">
        <v>402</v>
      </c>
      <c r="J61" s="78"/>
      <c r="K61" s="78"/>
      <c r="U61" s="271"/>
      <c r="V61" s="126" t="s">
        <v>230</v>
      </c>
      <c r="W61" s="169">
        <f t="shared" si="9"/>
        <v>0</v>
      </c>
      <c r="X61" s="170">
        <f t="shared" si="9"/>
        <v>0</v>
      </c>
    </row>
    <row r="62" spans="1:24" ht="13.8" thickBot="1" x14ac:dyDescent="0.3">
      <c r="A62" s="15" t="s">
        <v>2686</v>
      </c>
      <c r="B62" s="18" t="s">
        <v>376</v>
      </c>
      <c r="C62" s="148" t="s">
        <v>3696</v>
      </c>
      <c r="D62" s="20" t="s">
        <v>421</v>
      </c>
      <c r="E62" s="20">
        <v>90</v>
      </c>
      <c r="F62" s="18" t="s">
        <v>405</v>
      </c>
      <c r="G62" s="21" t="s">
        <v>202</v>
      </c>
      <c r="H62" s="78" t="s">
        <v>402</v>
      </c>
      <c r="I62" s="78" t="s">
        <v>402</v>
      </c>
      <c r="J62" s="78"/>
      <c r="K62" s="78"/>
      <c r="U62" s="271"/>
      <c r="V62" s="125" t="s">
        <v>234</v>
      </c>
      <c r="W62" s="169">
        <f t="shared" si="9"/>
        <v>0</v>
      </c>
      <c r="X62" s="170">
        <f t="shared" si="9"/>
        <v>0</v>
      </c>
    </row>
    <row r="63" spans="1:24" ht="13.8" thickBot="1" x14ac:dyDescent="0.3">
      <c r="A63" s="15" t="s">
        <v>4278</v>
      </c>
      <c r="B63" s="18" t="s">
        <v>376</v>
      </c>
      <c r="C63" s="148" t="s">
        <v>3698</v>
      </c>
      <c r="D63" s="20" t="s">
        <v>421</v>
      </c>
      <c r="E63" s="20">
        <v>160</v>
      </c>
      <c r="F63" s="18" t="s">
        <v>410</v>
      </c>
      <c r="G63" s="19" t="s">
        <v>214</v>
      </c>
      <c r="H63" s="78" t="s">
        <v>402</v>
      </c>
      <c r="I63" s="78" t="s">
        <v>402</v>
      </c>
      <c r="J63" s="78"/>
      <c r="K63" s="78" t="s">
        <v>402</v>
      </c>
      <c r="U63" s="271"/>
      <c r="V63" s="125" t="s">
        <v>238</v>
      </c>
      <c r="W63" s="169">
        <f t="shared" si="9"/>
        <v>0</v>
      </c>
      <c r="X63" s="170">
        <f t="shared" si="9"/>
        <v>0</v>
      </c>
    </row>
    <row r="64" spans="1:24" ht="13.8" thickBot="1" x14ac:dyDescent="0.3">
      <c r="A64" s="15" t="s">
        <v>4279</v>
      </c>
      <c r="B64" s="18" t="s">
        <v>376</v>
      </c>
      <c r="C64" s="148" t="s">
        <v>3700</v>
      </c>
      <c r="D64" s="20" t="s">
        <v>421</v>
      </c>
      <c r="E64" s="20">
        <v>220</v>
      </c>
      <c r="F64" s="18" t="s">
        <v>410</v>
      </c>
      <c r="G64" s="19" t="s">
        <v>214</v>
      </c>
      <c r="H64" s="78" t="s">
        <v>402</v>
      </c>
      <c r="I64" s="78" t="s">
        <v>402</v>
      </c>
      <c r="J64" s="78"/>
      <c r="K64" s="78" t="s">
        <v>402</v>
      </c>
      <c r="U64" s="271"/>
      <c r="V64" s="125" t="s">
        <v>242</v>
      </c>
      <c r="W64" s="169">
        <f t="shared" si="9"/>
        <v>0</v>
      </c>
      <c r="X64" s="170">
        <f t="shared" si="9"/>
        <v>0</v>
      </c>
    </row>
    <row r="65" spans="1:24" ht="13.8" thickBot="1" x14ac:dyDescent="0.3">
      <c r="A65" s="15" t="s">
        <v>3633</v>
      </c>
      <c r="B65" s="18" t="s">
        <v>376</v>
      </c>
      <c r="C65" s="148" t="s">
        <v>3702</v>
      </c>
      <c r="D65" s="20" t="s">
        <v>421</v>
      </c>
      <c r="E65" s="20">
        <v>70</v>
      </c>
      <c r="F65" s="18" t="s">
        <v>405</v>
      </c>
      <c r="G65" s="19" t="s">
        <v>194</v>
      </c>
      <c r="H65" s="78" t="s">
        <v>402</v>
      </c>
      <c r="I65" s="78" t="s">
        <v>402</v>
      </c>
      <c r="J65" s="78"/>
      <c r="K65" s="78"/>
      <c r="U65" s="271"/>
      <c r="V65" s="125" t="s">
        <v>246</v>
      </c>
      <c r="W65" s="169">
        <f t="shared" si="9"/>
        <v>0</v>
      </c>
      <c r="X65" s="170">
        <f t="shared" si="9"/>
        <v>0</v>
      </c>
    </row>
    <row r="66" spans="1:24" ht="13.8" thickBot="1" x14ac:dyDescent="0.3">
      <c r="A66" s="15" t="s">
        <v>3635</v>
      </c>
      <c r="B66" s="18" t="s">
        <v>376</v>
      </c>
      <c r="C66" s="148" t="s">
        <v>3703</v>
      </c>
      <c r="D66" s="20" t="s">
        <v>421</v>
      </c>
      <c r="E66" s="20">
        <v>110</v>
      </c>
      <c r="F66" s="18" t="s">
        <v>401</v>
      </c>
      <c r="G66" s="19" t="s">
        <v>202</v>
      </c>
      <c r="H66" s="78" t="s">
        <v>402</v>
      </c>
      <c r="I66" s="78" t="s">
        <v>402</v>
      </c>
      <c r="J66" s="78"/>
      <c r="K66" s="78"/>
      <c r="U66" s="271"/>
      <c r="V66" s="125" t="s">
        <v>250</v>
      </c>
      <c r="W66" s="169">
        <f t="shared" si="9"/>
        <v>0</v>
      </c>
      <c r="X66" s="170">
        <f t="shared" si="9"/>
        <v>0</v>
      </c>
    </row>
    <row r="67" spans="1:24" ht="13.8" thickBot="1" x14ac:dyDescent="0.3">
      <c r="A67" s="15" t="s">
        <v>653</v>
      </c>
      <c r="B67" s="18" t="s">
        <v>376</v>
      </c>
      <c r="C67" s="148" t="s">
        <v>3704</v>
      </c>
      <c r="D67" s="20" t="s">
        <v>431</v>
      </c>
      <c r="E67" s="20">
        <v>60</v>
      </c>
      <c r="F67" s="18" t="s">
        <v>410</v>
      </c>
      <c r="G67" s="19" t="s">
        <v>190</v>
      </c>
      <c r="H67" s="78" t="s">
        <v>402</v>
      </c>
      <c r="I67" s="78" t="s">
        <v>402</v>
      </c>
      <c r="J67" s="78"/>
      <c r="K67" s="78"/>
      <c r="U67" s="271"/>
      <c r="V67" s="125" t="s">
        <v>254</v>
      </c>
      <c r="W67" s="169">
        <f t="shared" si="9"/>
        <v>0</v>
      </c>
      <c r="X67" s="170">
        <f t="shared" si="9"/>
        <v>0</v>
      </c>
    </row>
    <row r="68" spans="1:24" ht="13.8" thickBot="1" x14ac:dyDescent="0.3">
      <c r="A68" s="15" t="s">
        <v>641</v>
      </c>
      <c r="B68" s="18" t="s">
        <v>376</v>
      </c>
      <c r="C68" s="148" t="s">
        <v>3705</v>
      </c>
      <c r="D68" s="20" t="s">
        <v>431</v>
      </c>
      <c r="E68" s="20">
        <v>120</v>
      </c>
      <c r="F68" s="18" t="s">
        <v>405</v>
      </c>
      <c r="G68" s="19" t="s">
        <v>198</v>
      </c>
      <c r="H68" s="78" t="s">
        <v>402</v>
      </c>
      <c r="I68" s="78" t="s">
        <v>402</v>
      </c>
      <c r="J68" s="78"/>
      <c r="K68" s="78"/>
      <c r="U68" s="271"/>
      <c r="V68" s="125" t="s">
        <v>258</v>
      </c>
      <c r="W68" s="169">
        <f t="shared" ref="W68:X73" si="10">S20+S44+W20+W44</f>
        <v>0</v>
      </c>
      <c r="X68" s="170">
        <f t="shared" si="10"/>
        <v>0</v>
      </c>
    </row>
    <row r="69" spans="1:24" ht="13.8" thickBot="1" x14ac:dyDescent="0.3">
      <c r="A69" s="15" t="s">
        <v>476</v>
      </c>
      <c r="B69" s="18" t="s">
        <v>376</v>
      </c>
      <c r="C69" s="148" t="s">
        <v>3706</v>
      </c>
      <c r="D69" s="20" t="s">
        <v>431</v>
      </c>
      <c r="E69" s="20">
        <v>110</v>
      </c>
      <c r="F69" s="18" t="s">
        <v>410</v>
      </c>
      <c r="G69" s="19" t="s">
        <v>190</v>
      </c>
      <c r="H69" s="78" t="s">
        <v>402</v>
      </c>
      <c r="I69" s="78" t="s">
        <v>402</v>
      </c>
      <c r="J69" s="78"/>
      <c r="K69" s="78"/>
      <c r="U69" s="271"/>
      <c r="V69" s="125" t="s">
        <v>262</v>
      </c>
      <c r="W69" s="169">
        <f t="shared" si="10"/>
        <v>0</v>
      </c>
      <c r="X69" s="170">
        <f t="shared" si="10"/>
        <v>0</v>
      </c>
    </row>
    <row r="70" spans="1:24" ht="13.8" thickBot="1" x14ac:dyDescent="0.3">
      <c r="A70" s="15" t="s">
        <v>648</v>
      </c>
      <c r="B70" s="18" t="s">
        <v>376</v>
      </c>
      <c r="C70" s="148" t="s">
        <v>3707</v>
      </c>
      <c r="D70" s="20" t="s">
        <v>431</v>
      </c>
      <c r="E70" s="20">
        <v>70</v>
      </c>
      <c r="F70" s="18" t="s">
        <v>410</v>
      </c>
      <c r="G70" s="19" t="s">
        <v>190</v>
      </c>
      <c r="H70" s="78" t="s">
        <v>402</v>
      </c>
      <c r="I70" s="78" t="s">
        <v>402</v>
      </c>
      <c r="J70" s="78"/>
      <c r="K70" s="78"/>
      <c r="U70" s="271"/>
      <c r="V70" s="125" t="s">
        <v>266</v>
      </c>
      <c r="W70" s="169">
        <f t="shared" si="10"/>
        <v>0</v>
      </c>
      <c r="X70" s="170">
        <f t="shared" si="10"/>
        <v>0</v>
      </c>
    </row>
    <row r="71" spans="1:24" ht="13.8" thickBot="1" x14ac:dyDescent="0.3">
      <c r="A71" s="15" t="s">
        <v>637</v>
      </c>
      <c r="B71" s="18" t="s">
        <v>376</v>
      </c>
      <c r="C71" s="148" t="s">
        <v>3708</v>
      </c>
      <c r="D71" s="20" t="s">
        <v>431</v>
      </c>
      <c r="E71" s="20">
        <v>110</v>
      </c>
      <c r="F71" s="18" t="s">
        <v>405</v>
      </c>
      <c r="G71" s="19" t="s">
        <v>198</v>
      </c>
      <c r="H71" s="78" t="s">
        <v>402</v>
      </c>
      <c r="I71" s="78" t="s">
        <v>402</v>
      </c>
      <c r="J71" s="78"/>
      <c r="K71" s="78"/>
      <c r="U71" s="271"/>
      <c r="V71" s="125" t="s">
        <v>270</v>
      </c>
      <c r="W71" s="169">
        <f t="shared" si="10"/>
        <v>0</v>
      </c>
      <c r="X71" s="170">
        <f t="shared" si="10"/>
        <v>0</v>
      </c>
    </row>
    <row r="72" spans="1:24" ht="13.8" thickBot="1" x14ac:dyDescent="0.3">
      <c r="A72" s="15" t="s">
        <v>466</v>
      </c>
      <c r="B72" s="18" t="s">
        <v>376</v>
      </c>
      <c r="C72" s="148" t="s">
        <v>3709</v>
      </c>
      <c r="D72" s="20" t="s">
        <v>431</v>
      </c>
      <c r="E72" s="20">
        <v>70</v>
      </c>
      <c r="F72" s="18" t="s">
        <v>410</v>
      </c>
      <c r="G72" s="19" t="s">
        <v>190</v>
      </c>
      <c r="H72" s="78" t="s">
        <v>402</v>
      </c>
      <c r="I72" s="78" t="s">
        <v>402</v>
      </c>
      <c r="J72" s="78"/>
      <c r="K72" s="78"/>
      <c r="U72" s="271"/>
      <c r="V72" s="125" t="s">
        <v>274</v>
      </c>
      <c r="W72" s="169">
        <f t="shared" si="10"/>
        <v>0</v>
      </c>
      <c r="X72" s="170">
        <f t="shared" si="10"/>
        <v>22</v>
      </c>
    </row>
    <row r="73" spans="1:24" ht="13.8" thickBot="1" x14ac:dyDescent="0.3">
      <c r="A73" s="15" t="s">
        <v>1967</v>
      </c>
      <c r="B73" s="18" t="s">
        <v>376</v>
      </c>
      <c r="C73" s="148" t="s">
        <v>3711</v>
      </c>
      <c r="D73" s="20" t="s">
        <v>431</v>
      </c>
      <c r="E73" s="20">
        <v>120</v>
      </c>
      <c r="F73" s="18" t="s">
        <v>405</v>
      </c>
      <c r="G73" s="19" t="s">
        <v>194</v>
      </c>
      <c r="H73" s="78" t="s">
        <v>402</v>
      </c>
      <c r="I73" s="78" t="s">
        <v>402</v>
      </c>
      <c r="J73" s="78"/>
      <c r="K73" s="78"/>
      <c r="U73" s="271"/>
      <c r="V73" s="177" t="s">
        <v>278</v>
      </c>
      <c r="W73" s="169">
        <f t="shared" si="10"/>
        <v>0</v>
      </c>
      <c r="X73" s="170">
        <f t="shared" si="10"/>
        <v>20</v>
      </c>
    </row>
    <row r="74" spans="1:24" x14ac:dyDescent="0.25">
      <c r="A74" s="15" t="s">
        <v>2299</v>
      </c>
      <c r="B74" s="18" t="s">
        <v>376</v>
      </c>
      <c r="C74" s="148" t="s">
        <v>3713</v>
      </c>
      <c r="D74" s="20" t="s">
        <v>431</v>
      </c>
      <c r="E74" s="20">
        <v>80</v>
      </c>
      <c r="F74" s="18" t="s">
        <v>410</v>
      </c>
      <c r="G74" s="19" t="s">
        <v>190</v>
      </c>
      <c r="H74" s="78" t="s">
        <v>402</v>
      </c>
      <c r="I74" s="78" t="s">
        <v>402</v>
      </c>
      <c r="J74" s="78"/>
      <c r="K74" s="78"/>
    </row>
    <row r="75" spans="1:24" x14ac:dyDescent="0.25">
      <c r="A75" s="15" t="s">
        <v>2300</v>
      </c>
      <c r="B75" s="18" t="s">
        <v>376</v>
      </c>
      <c r="C75" s="148" t="s">
        <v>3714</v>
      </c>
      <c r="D75" s="20" t="s">
        <v>431</v>
      </c>
      <c r="E75" s="20">
        <v>100</v>
      </c>
      <c r="F75" s="18" t="s">
        <v>405</v>
      </c>
      <c r="G75" s="21" t="s">
        <v>194</v>
      </c>
      <c r="H75" s="78" t="s">
        <v>402</v>
      </c>
      <c r="I75" s="78" t="s">
        <v>402</v>
      </c>
      <c r="J75" s="78"/>
      <c r="K75" s="78"/>
    </row>
    <row r="76" spans="1:24" x14ac:dyDescent="0.25">
      <c r="A76" s="15" t="s">
        <v>2398</v>
      </c>
      <c r="B76" s="18" t="s">
        <v>376</v>
      </c>
      <c r="C76" s="148" t="s">
        <v>3716</v>
      </c>
      <c r="D76" s="20" t="s">
        <v>431</v>
      </c>
      <c r="E76" s="20">
        <v>160</v>
      </c>
      <c r="F76" s="18" t="s">
        <v>401</v>
      </c>
      <c r="G76" s="21" t="s">
        <v>198</v>
      </c>
      <c r="H76" s="78" t="s">
        <v>402</v>
      </c>
      <c r="I76" s="78" t="s">
        <v>402</v>
      </c>
      <c r="J76" s="78"/>
      <c r="K76" s="78"/>
    </row>
    <row r="77" spans="1:24" x14ac:dyDescent="0.25">
      <c r="A77" s="15" t="s">
        <v>2401</v>
      </c>
      <c r="B77" s="18" t="s">
        <v>376</v>
      </c>
      <c r="C77" s="148" t="s">
        <v>3717</v>
      </c>
      <c r="D77" s="20" t="s">
        <v>431</v>
      </c>
      <c r="E77" s="20">
        <v>60</v>
      </c>
      <c r="F77" s="18" t="s">
        <v>410</v>
      </c>
      <c r="G77" s="21" t="s">
        <v>190</v>
      </c>
      <c r="H77" s="78" t="s">
        <v>402</v>
      </c>
      <c r="I77" s="78" t="s">
        <v>402</v>
      </c>
      <c r="J77" s="78"/>
      <c r="K77" s="78"/>
    </row>
    <row r="78" spans="1:24" x14ac:dyDescent="0.25">
      <c r="A78" s="15" t="s">
        <v>2402</v>
      </c>
      <c r="B78" s="18" t="s">
        <v>376</v>
      </c>
      <c r="C78" s="148" t="s">
        <v>3719</v>
      </c>
      <c r="D78" s="20" t="s">
        <v>431</v>
      </c>
      <c r="E78" s="20">
        <v>90</v>
      </c>
      <c r="F78" s="18" t="s">
        <v>405</v>
      </c>
      <c r="G78" s="21" t="s">
        <v>198</v>
      </c>
      <c r="H78" s="78" t="s">
        <v>402</v>
      </c>
      <c r="I78" s="78" t="s">
        <v>402</v>
      </c>
      <c r="J78" s="78"/>
      <c r="K78" s="78"/>
    </row>
    <row r="79" spans="1:24" x14ac:dyDescent="0.25">
      <c r="A79" s="15" t="s">
        <v>3955</v>
      </c>
      <c r="B79" s="18" t="s">
        <v>376</v>
      </c>
      <c r="C79" s="148" t="s">
        <v>3721</v>
      </c>
      <c r="D79" s="20" t="s">
        <v>431</v>
      </c>
      <c r="E79" s="20">
        <v>70</v>
      </c>
      <c r="F79" s="18" t="s">
        <v>410</v>
      </c>
      <c r="G79" s="21" t="s">
        <v>190</v>
      </c>
      <c r="H79" s="78" t="s">
        <v>402</v>
      </c>
      <c r="I79" s="78" t="s">
        <v>402</v>
      </c>
      <c r="J79" s="78"/>
      <c r="K79" s="78"/>
    </row>
    <row r="80" spans="1:24" x14ac:dyDescent="0.25">
      <c r="A80" s="15" t="s">
        <v>4215</v>
      </c>
      <c r="B80" s="18" t="s">
        <v>376</v>
      </c>
      <c r="C80" s="148" t="s">
        <v>3723</v>
      </c>
      <c r="D80" s="20" t="s">
        <v>431</v>
      </c>
      <c r="E80" s="20">
        <v>100</v>
      </c>
      <c r="F80" s="18" t="s">
        <v>405</v>
      </c>
      <c r="G80" s="21" t="s">
        <v>194</v>
      </c>
      <c r="H80" s="78" t="s">
        <v>402</v>
      </c>
      <c r="I80" s="78" t="s">
        <v>402</v>
      </c>
      <c r="J80" s="78"/>
      <c r="K80" s="78"/>
    </row>
    <row r="81" spans="1:11" x14ac:dyDescent="0.25">
      <c r="A81" s="15" t="s">
        <v>3957</v>
      </c>
      <c r="B81" s="18" t="s">
        <v>376</v>
      </c>
      <c r="C81" s="148" t="s">
        <v>3725</v>
      </c>
      <c r="D81" s="20" t="s">
        <v>431</v>
      </c>
      <c r="E81" s="20">
        <v>180</v>
      </c>
      <c r="F81" s="18" t="s">
        <v>401</v>
      </c>
      <c r="G81" s="21" t="s">
        <v>202</v>
      </c>
      <c r="H81" s="78" t="s">
        <v>402</v>
      </c>
      <c r="I81" s="78" t="s">
        <v>402</v>
      </c>
      <c r="J81" s="78"/>
      <c r="K81" s="78"/>
    </row>
    <row r="82" spans="1:11" x14ac:dyDescent="0.25">
      <c r="A82" s="15" t="s">
        <v>3759</v>
      </c>
      <c r="B82" s="18" t="s">
        <v>376</v>
      </c>
      <c r="C82" s="148" t="s">
        <v>3727</v>
      </c>
      <c r="D82" s="20" t="s">
        <v>431</v>
      </c>
      <c r="E82" s="20">
        <v>80</v>
      </c>
      <c r="F82" s="18" t="s">
        <v>410</v>
      </c>
      <c r="G82" s="21" t="s">
        <v>190</v>
      </c>
      <c r="H82" s="78" t="s">
        <v>402</v>
      </c>
      <c r="I82" s="78" t="s">
        <v>402</v>
      </c>
      <c r="J82" s="78"/>
      <c r="K82" s="78"/>
    </row>
    <row r="83" spans="1:11" ht="13.2" customHeight="1" x14ac:dyDescent="0.25">
      <c r="A83" s="15" t="s">
        <v>3762</v>
      </c>
      <c r="B83" s="18" t="s">
        <v>376</v>
      </c>
      <c r="C83" s="148" t="s">
        <v>3729</v>
      </c>
      <c r="D83" s="20" t="s">
        <v>431</v>
      </c>
      <c r="E83" s="20">
        <v>130</v>
      </c>
      <c r="F83" s="18" t="s">
        <v>405</v>
      </c>
      <c r="G83" s="21" t="s">
        <v>202</v>
      </c>
      <c r="H83" s="78" t="s">
        <v>402</v>
      </c>
      <c r="I83" s="78" t="s">
        <v>402</v>
      </c>
      <c r="J83" s="78"/>
      <c r="K83" s="78"/>
    </row>
    <row r="84" spans="1:11" ht="13.2" customHeight="1" x14ac:dyDescent="0.25">
      <c r="A84" s="15" t="s">
        <v>3959</v>
      </c>
      <c r="B84" s="18" t="s">
        <v>376</v>
      </c>
      <c r="C84" s="148" t="s">
        <v>3730</v>
      </c>
      <c r="D84" s="20" t="s">
        <v>431</v>
      </c>
      <c r="E84" s="20">
        <v>110</v>
      </c>
      <c r="F84" s="18" t="s">
        <v>410</v>
      </c>
      <c r="G84" s="21" t="s">
        <v>198</v>
      </c>
      <c r="H84" s="78" t="s">
        <v>402</v>
      </c>
      <c r="I84" s="78" t="s">
        <v>402</v>
      </c>
      <c r="J84" s="78"/>
      <c r="K84" s="78"/>
    </row>
    <row r="85" spans="1:11" ht="13.2" customHeight="1" x14ac:dyDescent="0.25">
      <c r="A85" s="15" t="s">
        <v>3770</v>
      </c>
      <c r="B85" s="18" t="s">
        <v>376</v>
      </c>
      <c r="C85" s="148" t="s">
        <v>3731</v>
      </c>
      <c r="D85" s="20" t="s">
        <v>431</v>
      </c>
      <c r="E85" s="20">
        <v>130</v>
      </c>
      <c r="F85" s="18" t="s">
        <v>410</v>
      </c>
      <c r="G85" s="21" t="s">
        <v>198</v>
      </c>
      <c r="H85" s="78" t="s">
        <v>402</v>
      </c>
      <c r="I85" s="78" t="s">
        <v>402</v>
      </c>
      <c r="J85" s="78"/>
      <c r="K85" s="78"/>
    </row>
    <row r="86" spans="1:11" ht="13.2" customHeight="1" x14ac:dyDescent="0.25">
      <c r="A86" s="15" t="s">
        <v>4280</v>
      </c>
      <c r="B86" s="18" t="s">
        <v>376</v>
      </c>
      <c r="C86" s="148" t="s">
        <v>3732</v>
      </c>
      <c r="D86" s="20" t="s">
        <v>431</v>
      </c>
      <c r="E86" s="20">
        <v>220</v>
      </c>
      <c r="F86" s="18" t="s">
        <v>410</v>
      </c>
      <c r="G86" s="19" t="s">
        <v>214</v>
      </c>
      <c r="H86" s="78" t="s">
        <v>402</v>
      </c>
      <c r="I86" s="78" t="s">
        <v>402</v>
      </c>
      <c r="J86" s="78"/>
      <c r="K86" s="78" t="s">
        <v>402</v>
      </c>
    </row>
    <row r="87" spans="1:11" ht="13.2" customHeight="1" x14ac:dyDescent="0.25">
      <c r="A87" s="15" t="s">
        <v>4281</v>
      </c>
      <c r="B87" s="18" t="s">
        <v>376</v>
      </c>
      <c r="C87" s="148" t="s">
        <v>3734</v>
      </c>
      <c r="D87" s="20" t="s">
        <v>431</v>
      </c>
      <c r="E87" s="20">
        <v>330</v>
      </c>
      <c r="F87" s="18" t="s">
        <v>3679</v>
      </c>
      <c r="G87" s="19" t="s">
        <v>214</v>
      </c>
      <c r="H87" s="78" t="s">
        <v>402</v>
      </c>
      <c r="I87" s="78" t="s">
        <v>402</v>
      </c>
      <c r="J87" s="78"/>
      <c r="K87" s="78" t="s">
        <v>402</v>
      </c>
    </row>
    <row r="88" spans="1:11" ht="13.2" customHeight="1" x14ac:dyDescent="0.25">
      <c r="A88" s="15" t="s">
        <v>4282</v>
      </c>
      <c r="B88" s="18" t="s">
        <v>376</v>
      </c>
      <c r="C88" s="148" t="s">
        <v>3735</v>
      </c>
      <c r="D88" s="20" t="s">
        <v>431</v>
      </c>
      <c r="E88" s="20">
        <v>220</v>
      </c>
      <c r="F88" s="18" t="s">
        <v>410</v>
      </c>
      <c r="G88" s="19" t="s">
        <v>214</v>
      </c>
      <c r="H88" s="78" t="s">
        <v>402</v>
      </c>
      <c r="I88" s="78" t="s">
        <v>402</v>
      </c>
      <c r="J88" s="78"/>
      <c r="K88" s="78" t="s">
        <v>402</v>
      </c>
    </row>
    <row r="89" spans="1:11" ht="13.2" customHeight="1" x14ac:dyDescent="0.25">
      <c r="A89" s="15" t="s">
        <v>4283</v>
      </c>
      <c r="B89" s="18" t="s">
        <v>376</v>
      </c>
      <c r="C89" s="148" t="s">
        <v>3736</v>
      </c>
      <c r="D89" s="20" t="s">
        <v>431</v>
      </c>
      <c r="E89" s="20">
        <v>330</v>
      </c>
      <c r="F89" s="18" t="s">
        <v>3679</v>
      </c>
      <c r="G89" s="19" t="s">
        <v>214</v>
      </c>
      <c r="H89" s="78" t="s">
        <v>402</v>
      </c>
      <c r="I89" s="78" t="s">
        <v>402</v>
      </c>
      <c r="J89" s="78"/>
      <c r="K89" s="78" t="s">
        <v>402</v>
      </c>
    </row>
    <row r="90" spans="1:11" ht="13.2" customHeight="1" x14ac:dyDescent="0.25">
      <c r="A90" s="15" t="s">
        <v>694</v>
      </c>
      <c r="B90" s="18" t="s">
        <v>376</v>
      </c>
      <c r="C90" s="148" t="s">
        <v>3738</v>
      </c>
      <c r="D90" s="20" t="s">
        <v>435</v>
      </c>
      <c r="E90" s="20">
        <v>50</v>
      </c>
      <c r="F90" s="18" t="s">
        <v>410</v>
      </c>
      <c r="G90" s="21" t="s">
        <v>190</v>
      </c>
      <c r="H90" s="78" t="s">
        <v>402</v>
      </c>
      <c r="I90" s="78" t="s">
        <v>402</v>
      </c>
      <c r="J90" s="78"/>
      <c r="K90" s="78"/>
    </row>
    <row r="91" spans="1:11" ht="13.2" customHeight="1" x14ac:dyDescent="0.25">
      <c r="A91" s="15" t="s">
        <v>675</v>
      </c>
      <c r="B91" s="18" t="s">
        <v>376</v>
      </c>
      <c r="C91" s="148" t="s">
        <v>3740</v>
      </c>
      <c r="D91" s="20" t="s">
        <v>435</v>
      </c>
      <c r="E91" s="20">
        <v>80</v>
      </c>
      <c r="F91" s="18" t="s">
        <v>405</v>
      </c>
      <c r="G91" s="21" t="s">
        <v>194</v>
      </c>
      <c r="H91" s="78" t="s">
        <v>402</v>
      </c>
      <c r="I91" s="78" t="s">
        <v>402</v>
      </c>
      <c r="J91" s="78"/>
      <c r="K91" s="78"/>
    </row>
    <row r="92" spans="1:11" ht="13.2" customHeight="1" x14ac:dyDescent="0.25">
      <c r="A92" s="15" t="s">
        <v>978</v>
      </c>
      <c r="B92" s="18" t="s">
        <v>376</v>
      </c>
      <c r="C92" s="148" t="s">
        <v>3742</v>
      </c>
      <c r="D92" s="20" t="s">
        <v>435</v>
      </c>
      <c r="E92" s="20">
        <v>130</v>
      </c>
      <c r="F92" s="18" t="s">
        <v>401</v>
      </c>
      <c r="G92" s="21" t="s">
        <v>202</v>
      </c>
      <c r="H92" s="78" t="s">
        <v>402</v>
      </c>
      <c r="I92" s="78" t="s">
        <v>402</v>
      </c>
      <c r="J92" s="78"/>
      <c r="K92" s="78"/>
    </row>
    <row r="93" spans="1:11" ht="13.2" customHeight="1" x14ac:dyDescent="0.25">
      <c r="A93" s="15" t="s">
        <v>4284</v>
      </c>
      <c r="B93" s="18" t="s">
        <v>376</v>
      </c>
      <c r="C93" s="148" t="s">
        <v>3743</v>
      </c>
      <c r="D93" s="20" t="s">
        <v>435</v>
      </c>
      <c r="E93" s="20">
        <v>130</v>
      </c>
      <c r="F93" s="18" t="s">
        <v>405</v>
      </c>
      <c r="G93" s="21" t="s">
        <v>198</v>
      </c>
      <c r="H93" s="78" t="s">
        <v>402</v>
      </c>
      <c r="I93" s="78" t="s">
        <v>402</v>
      </c>
      <c r="J93" s="78"/>
      <c r="K93" s="78"/>
    </row>
    <row r="94" spans="1:11" ht="13.2" customHeight="1" x14ac:dyDescent="0.25">
      <c r="A94" s="15" t="s">
        <v>434</v>
      </c>
      <c r="B94" s="18" t="s">
        <v>376</v>
      </c>
      <c r="C94" s="148" t="s">
        <v>3744</v>
      </c>
      <c r="D94" s="20" t="s">
        <v>435</v>
      </c>
      <c r="E94" s="20">
        <v>70</v>
      </c>
      <c r="F94" s="18" t="s">
        <v>410</v>
      </c>
      <c r="G94" s="21" t="s">
        <v>190</v>
      </c>
      <c r="H94" s="78" t="s">
        <v>402</v>
      </c>
      <c r="I94" s="78" t="s">
        <v>402</v>
      </c>
      <c r="J94" s="78"/>
      <c r="K94" s="78"/>
    </row>
    <row r="95" spans="1:11" ht="13.2" customHeight="1" x14ac:dyDescent="0.25">
      <c r="A95" s="15" t="s">
        <v>1880</v>
      </c>
      <c r="B95" s="18" t="s">
        <v>376</v>
      </c>
      <c r="C95" s="148" t="s">
        <v>3745</v>
      </c>
      <c r="D95" s="20" t="s">
        <v>435</v>
      </c>
      <c r="E95" s="20">
        <v>130</v>
      </c>
      <c r="F95" s="18" t="s">
        <v>405</v>
      </c>
      <c r="G95" s="21" t="s">
        <v>194</v>
      </c>
      <c r="H95" s="78" t="s">
        <v>402</v>
      </c>
      <c r="I95" s="78" t="s">
        <v>402</v>
      </c>
      <c r="J95" s="78"/>
      <c r="K95" s="78"/>
    </row>
    <row r="96" spans="1:11" ht="13.2" customHeight="1" x14ac:dyDescent="0.25">
      <c r="A96" s="15" t="s">
        <v>946</v>
      </c>
      <c r="B96" s="18" t="s">
        <v>376</v>
      </c>
      <c r="C96" s="148" t="s">
        <v>3746</v>
      </c>
      <c r="D96" s="20" t="s">
        <v>435</v>
      </c>
      <c r="E96" s="20">
        <v>60</v>
      </c>
      <c r="F96" s="18" t="s">
        <v>410</v>
      </c>
      <c r="G96" s="21" t="s">
        <v>190</v>
      </c>
      <c r="H96" s="78" t="s">
        <v>402</v>
      </c>
      <c r="I96" s="78" t="s">
        <v>402</v>
      </c>
      <c r="J96" s="78"/>
      <c r="K96" s="78"/>
    </row>
    <row r="97" spans="1:11" ht="13.2" customHeight="1" x14ac:dyDescent="0.25">
      <c r="A97" s="15" t="s">
        <v>945</v>
      </c>
      <c r="B97" s="18" t="s">
        <v>376</v>
      </c>
      <c r="C97" s="148" t="s">
        <v>3747</v>
      </c>
      <c r="D97" s="20" t="s">
        <v>435</v>
      </c>
      <c r="E97" s="20">
        <v>130</v>
      </c>
      <c r="F97" s="18" t="s">
        <v>405</v>
      </c>
      <c r="G97" s="19" t="s">
        <v>202</v>
      </c>
      <c r="H97" s="78" t="s">
        <v>402</v>
      </c>
      <c r="I97" s="78" t="s">
        <v>402</v>
      </c>
      <c r="J97" s="78"/>
      <c r="K97" s="78"/>
    </row>
    <row r="98" spans="1:11" ht="13.2" customHeight="1" x14ac:dyDescent="0.25">
      <c r="A98" s="15" t="s">
        <v>4285</v>
      </c>
      <c r="B98" s="18" t="s">
        <v>376</v>
      </c>
      <c r="C98" s="148" t="s">
        <v>3748</v>
      </c>
      <c r="D98" s="20" t="s">
        <v>435</v>
      </c>
      <c r="E98" s="20">
        <v>230</v>
      </c>
      <c r="F98" s="18" t="s">
        <v>410</v>
      </c>
      <c r="G98" s="19" t="s">
        <v>214</v>
      </c>
      <c r="H98" s="78" t="s">
        <v>402</v>
      </c>
      <c r="I98" s="78" t="s">
        <v>402</v>
      </c>
      <c r="J98" s="78"/>
      <c r="K98" s="78" t="s">
        <v>402</v>
      </c>
    </row>
    <row r="99" spans="1:11" ht="13.2" customHeight="1" x14ac:dyDescent="0.25">
      <c r="A99" s="15" t="s">
        <v>3720</v>
      </c>
      <c r="B99" s="18" t="s">
        <v>376</v>
      </c>
      <c r="C99" s="148" t="s">
        <v>3749</v>
      </c>
      <c r="D99" s="20" t="s">
        <v>435</v>
      </c>
      <c r="E99" s="20">
        <v>80</v>
      </c>
      <c r="F99" s="18" t="s">
        <v>410</v>
      </c>
      <c r="G99" s="21" t="s">
        <v>194</v>
      </c>
      <c r="H99" s="78" t="s">
        <v>402</v>
      </c>
      <c r="I99" s="78" t="s">
        <v>402</v>
      </c>
      <c r="J99" s="78"/>
      <c r="K99" s="78"/>
    </row>
    <row r="100" spans="1:11" ht="13.2" customHeight="1" x14ac:dyDescent="0.25">
      <c r="A100" s="15" t="s">
        <v>422</v>
      </c>
      <c r="B100" s="18" t="s">
        <v>376</v>
      </c>
      <c r="C100" s="148" t="s">
        <v>3750</v>
      </c>
      <c r="D100" s="20" t="s">
        <v>419</v>
      </c>
      <c r="E100" s="20">
        <v>190</v>
      </c>
      <c r="F100" s="18" t="s">
        <v>405</v>
      </c>
      <c r="G100" s="21" t="s">
        <v>202</v>
      </c>
      <c r="H100" s="78" t="s">
        <v>402</v>
      </c>
      <c r="I100" s="78" t="s">
        <v>402</v>
      </c>
      <c r="J100" s="78"/>
      <c r="K100" s="78"/>
    </row>
    <row r="101" spans="1:11" ht="13.2" customHeight="1" x14ac:dyDescent="0.25">
      <c r="A101" s="15" t="s">
        <v>1258</v>
      </c>
      <c r="B101" s="18" t="s">
        <v>376</v>
      </c>
      <c r="C101" s="148" t="s">
        <v>3751</v>
      </c>
      <c r="D101" s="20" t="s">
        <v>419</v>
      </c>
      <c r="E101" s="20">
        <v>90</v>
      </c>
      <c r="F101" s="18" t="s">
        <v>410</v>
      </c>
      <c r="G101" s="21" t="s">
        <v>190</v>
      </c>
      <c r="H101" s="78" t="s">
        <v>402</v>
      </c>
      <c r="I101" s="78" t="s">
        <v>402</v>
      </c>
      <c r="J101" s="78"/>
      <c r="K101" s="78"/>
    </row>
    <row r="102" spans="1:11" ht="13.2" customHeight="1" x14ac:dyDescent="0.25">
      <c r="A102" s="15" t="s">
        <v>1895</v>
      </c>
      <c r="B102" s="18" t="s">
        <v>376</v>
      </c>
      <c r="C102" s="148" t="s">
        <v>3752</v>
      </c>
      <c r="D102" s="20" t="s">
        <v>419</v>
      </c>
      <c r="E102" s="20">
        <v>60</v>
      </c>
      <c r="F102" s="18" t="s">
        <v>410</v>
      </c>
      <c r="G102" s="21" t="s">
        <v>190</v>
      </c>
      <c r="H102" s="78" t="s">
        <v>402</v>
      </c>
      <c r="I102" s="78" t="s">
        <v>402</v>
      </c>
      <c r="J102" s="78"/>
      <c r="K102" s="78"/>
    </row>
    <row r="103" spans="1:11" ht="13.2" customHeight="1" x14ac:dyDescent="0.25">
      <c r="A103" s="15" t="s">
        <v>1878</v>
      </c>
      <c r="B103" s="18" t="s">
        <v>376</v>
      </c>
      <c r="C103" s="148" t="s">
        <v>3753</v>
      </c>
      <c r="D103" s="20" t="s">
        <v>419</v>
      </c>
      <c r="E103" s="20">
        <v>110</v>
      </c>
      <c r="F103" s="18" t="s">
        <v>405</v>
      </c>
      <c r="G103" s="21" t="s">
        <v>202</v>
      </c>
      <c r="H103" s="78" t="s">
        <v>402</v>
      </c>
      <c r="I103" s="78" t="s">
        <v>402</v>
      </c>
      <c r="J103" s="78"/>
      <c r="K103" s="78"/>
    </row>
    <row r="104" spans="1:11" ht="13.2" customHeight="1" x14ac:dyDescent="0.25">
      <c r="A104" s="15" t="s">
        <v>2406</v>
      </c>
      <c r="B104" s="18" t="s">
        <v>376</v>
      </c>
      <c r="C104" s="148" t="s">
        <v>3754</v>
      </c>
      <c r="D104" s="20" t="s">
        <v>419</v>
      </c>
      <c r="E104" s="20">
        <v>60</v>
      </c>
      <c r="F104" s="18" t="s">
        <v>410</v>
      </c>
      <c r="G104" s="21" t="s">
        <v>190</v>
      </c>
      <c r="H104" s="78" t="s">
        <v>402</v>
      </c>
      <c r="I104" s="78" t="s">
        <v>402</v>
      </c>
      <c r="J104" s="78"/>
      <c r="K104" s="78"/>
    </row>
    <row r="105" spans="1:11" ht="13.2" customHeight="1" x14ac:dyDescent="0.25">
      <c r="A105" s="15" t="s">
        <v>2407</v>
      </c>
      <c r="B105" s="18" t="s">
        <v>376</v>
      </c>
      <c r="C105" s="148" t="s">
        <v>3756</v>
      </c>
      <c r="D105" s="20" t="s">
        <v>419</v>
      </c>
      <c r="E105" s="20">
        <v>110</v>
      </c>
      <c r="F105" s="18" t="s">
        <v>405</v>
      </c>
      <c r="G105" s="21" t="s">
        <v>194</v>
      </c>
      <c r="H105" s="78" t="s">
        <v>402</v>
      </c>
      <c r="I105" s="78" t="s">
        <v>402</v>
      </c>
      <c r="J105" s="78"/>
      <c r="K105" s="78"/>
    </row>
    <row r="106" spans="1:11" ht="13.2" customHeight="1" x14ac:dyDescent="0.25">
      <c r="A106" s="15" t="s">
        <v>2648</v>
      </c>
      <c r="B106" s="18" t="s">
        <v>376</v>
      </c>
      <c r="C106" s="148" t="s">
        <v>3757</v>
      </c>
      <c r="D106" s="20" t="s">
        <v>419</v>
      </c>
      <c r="E106" s="20">
        <v>60</v>
      </c>
      <c r="F106" s="18" t="s">
        <v>410</v>
      </c>
      <c r="G106" s="21" t="s">
        <v>190</v>
      </c>
      <c r="H106" s="78" t="s">
        <v>402</v>
      </c>
      <c r="I106" s="78" t="s">
        <v>402</v>
      </c>
      <c r="J106" s="78"/>
      <c r="K106" s="78"/>
    </row>
    <row r="107" spans="1:11" ht="13.2" customHeight="1" x14ac:dyDescent="0.25">
      <c r="A107" s="15" t="s">
        <v>2649</v>
      </c>
      <c r="B107" s="18" t="s">
        <v>376</v>
      </c>
      <c r="C107" s="148" t="s">
        <v>3758</v>
      </c>
      <c r="D107" s="20" t="s">
        <v>419</v>
      </c>
      <c r="E107" s="20">
        <v>80</v>
      </c>
      <c r="F107" s="18" t="s">
        <v>405</v>
      </c>
      <c r="G107" s="21" t="s">
        <v>194</v>
      </c>
      <c r="H107" s="78" t="s">
        <v>402</v>
      </c>
      <c r="I107" s="78" t="s">
        <v>402</v>
      </c>
      <c r="J107" s="78"/>
      <c r="K107" s="78"/>
    </row>
    <row r="108" spans="1:11" ht="13.2" customHeight="1" x14ac:dyDescent="0.25">
      <c r="A108" s="15" t="s">
        <v>2650</v>
      </c>
      <c r="B108" s="18" t="s">
        <v>376</v>
      </c>
      <c r="C108" s="148" t="s">
        <v>3760</v>
      </c>
      <c r="D108" s="20" t="s">
        <v>419</v>
      </c>
      <c r="E108" s="20">
        <v>150</v>
      </c>
      <c r="F108" s="18" t="s">
        <v>401</v>
      </c>
      <c r="G108" s="21" t="s">
        <v>202</v>
      </c>
      <c r="H108" s="78" t="s">
        <v>402</v>
      </c>
      <c r="I108" s="78" t="s">
        <v>402</v>
      </c>
      <c r="J108" s="78"/>
      <c r="K108" s="78"/>
    </row>
    <row r="109" spans="1:11" ht="13.2" customHeight="1" x14ac:dyDescent="0.25">
      <c r="A109" s="15" t="s">
        <v>2650</v>
      </c>
      <c r="B109" s="18" t="s">
        <v>376</v>
      </c>
      <c r="C109" s="148" t="s">
        <v>3761</v>
      </c>
      <c r="D109" s="20" t="s">
        <v>419</v>
      </c>
      <c r="E109" s="20">
        <v>150</v>
      </c>
      <c r="F109" s="18" t="s">
        <v>401</v>
      </c>
      <c r="G109" s="21" t="s">
        <v>198</v>
      </c>
      <c r="H109" s="78" t="s">
        <v>402</v>
      </c>
      <c r="I109" s="78" t="s">
        <v>402</v>
      </c>
      <c r="J109" s="78"/>
      <c r="K109" s="78"/>
    </row>
    <row r="110" spans="1:11" ht="13.2" customHeight="1" x14ac:dyDescent="0.25">
      <c r="A110" s="15" t="s">
        <v>4286</v>
      </c>
      <c r="B110" s="18" t="s">
        <v>376</v>
      </c>
      <c r="C110" s="148" t="s">
        <v>3763</v>
      </c>
      <c r="D110" s="20" t="s">
        <v>419</v>
      </c>
      <c r="E110" s="20">
        <v>210</v>
      </c>
      <c r="F110" s="18" t="s">
        <v>410</v>
      </c>
      <c r="G110" s="19" t="s">
        <v>214</v>
      </c>
      <c r="H110" s="78" t="s">
        <v>402</v>
      </c>
      <c r="I110" s="78" t="s">
        <v>402</v>
      </c>
      <c r="J110" s="78"/>
      <c r="K110" s="78" t="s">
        <v>402</v>
      </c>
    </row>
    <row r="111" spans="1:11" ht="13.2" customHeight="1" x14ac:dyDescent="0.25">
      <c r="A111" s="15" t="s">
        <v>4287</v>
      </c>
      <c r="B111" s="18" t="s">
        <v>376</v>
      </c>
      <c r="C111" s="148" t="s">
        <v>3764</v>
      </c>
      <c r="D111" s="20" t="s">
        <v>419</v>
      </c>
      <c r="E111" s="20">
        <v>320</v>
      </c>
      <c r="F111" s="18" t="s">
        <v>3679</v>
      </c>
      <c r="G111" s="19" t="s">
        <v>214</v>
      </c>
      <c r="H111" s="78" t="s">
        <v>402</v>
      </c>
      <c r="I111" s="78" t="s">
        <v>402</v>
      </c>
      <c r="J111" s="78"/>
      <c r="K111" s="78" t="s">
        <v>402</v>
      </c>
    </row>
    <row r="112" spans="1:11" ht="13.2" customHeight="1" x14ac:dyDescent="0.25">
      <c r="A112" s="15" t="s">
        <v>658</v>
      </c>
      <c r="B112" s="18" t="s">
        <v>376</v>
      </c>
      <c r="C112" s="148" t="s">
        <v>3766</v>
      </c>
      <c r="D112" s="20" t="s">
        <v>414</v>
      </c>
      <c r="E112" s="20">
        <v>50</v>
      </c>
      <c r="F112" s="18" t="s">
        <v>410</v>
      </c>
      <c r="G112" s="21" t="s">
        <v>190</v>
      </c>
      <c r="H112" s="78" t="s">
        <v>402</v>
      </c>
      <c r="I112" s="78" t="s">
        <v>402</v>
      </c>
      <c r="J112" s="78"/>
      <c r="K112" s="78"/>
    </row>
    <row r="113" spans="1:11" ht="13.2" customHeight="1" x14ac:dyDescent="0.25">
      <c r="A113" s="15" t="s">
        <v>635</v>
      </c>
      <c r="B113" s="18" t="s">
        <v>376</v>
      </c>
      <c r="C113" s="148" t="s">
        <v>3767</v>
      </c>
      <c r="D113" s="20" t="s">
        <v>414</v>
      </c>
      <c r="E113" s="20">
        <v>90</v>
      </c>
      <c r="F113" s="18" t="s">
        <v>405</v>
      </c>
      <c r="G113" s="21" t="s">
        <v>194</v>
      </c>
      <c r="H113" s="78" t="s">
        <v>402</v>
      </c>
      <c r="I113" s="78" t="s">
        <v>402</v>
      </c>
      <c r="J113" s="78"/>
      <c r="K113" s="78"/>
    </row>
    <row r="114" spans="1:11" ht="13.2" customHeight="1" x14ac:dyDescent="0.25">
      <c r="A114" s="15" t="s">
        <v>636</v>
      </c>
      <c r="B114" s="18" t="s">
        <v>376</v>
      </c>
      <c r="C114" s="148" t="s">
        <v>3769</v>
      </c>
      <c r="D114" s="20" t="s">
        <v>414</v>
      </c>
      <c r="E114" s="20">
        <v>110</v>
      </c>
      <c r="F114" s="18" t="s">
        <v>410</v>
      </c>
      <c r="G114" s="21" t="s">
        <v>190</v>
      </c>
      <c r="H114" s="78" t="s">
        <v>402</v>
      </c>
      <c r="I114" s="78" t="s">
        <v>402</v>
      </c>
      <c r="J114" s="78"/>
      <c r="K114" s="78"/>
    </row>
    <row r="115" spans="1:11" ht="13.2" customHeight="1" x14ac:dyDescent="0.25">
      <c r="A115" s="15" t="s">
        <v>1917</v>
      </c>
      <c r="B115" s="18" t="s">
        <v>376</v>
      </c>
      <c r="C115" s="148" t="s">
        <v>3771</v>
      </c>
      <c r="D115" s="20" t="s">
        <v>414</v>
      </c>
      <c r="E115" s="20">
        <v>140</v>
      </c>
      <c r="F115" s="18" t="s">
        <v>405</v>
      </c>
      <c r="G115" s="21" t="s">
        <v>198</v>
      </c>
      <c r="H115" s="78" t="s">
        <v>402</v>
      </c>
      <c r="I115" s="78" t="s">
        <v>402</v>
      </c>
      <c r="J115" s="78"/>
      <c r="K115" s="78"/>
    </row>
    <row r="116" spans="1:11" ht="13.2" customHeight="1" x14ac:dyDescent="0.25">
      <c r="A116" s="15" t="s">
        <v>1859</v>
      </c>
      <c r="B116" s="18" t="s">
        <v>376</v>
      </c>
      <c r="C116" s="148" t="s">
        <v>3773</v>
      </c>
      <c r="D116" s="20" t="s">
        <v>414</v>
      </c>
      <c r="E116" s="20">
        <v>60</v>
      </c>
      <c r="F116" s="18" t="s">
        <v>410</v>
      </c>
      <c r="G116" s="21" t="s">
        <v>190</v>
      </c>
      <c r="H116" s="78" t="s">
        <v>402</v>
      </c>
      <c r="I116" s="78" t="s">
        <v>402</v>
      </c>
      <c r="J116" s="78"/>
      <c r="K116" s="78"/>
    </row>
    <row r="117" spans="1:11" ht="13.2" customHeight="1" x14ac:dyDescent="0.25">
      <c r="A117" s="15" t="s">
        <v>1837</v>
      </c>
      <c r="B117" s="18" t="s">
        <v>376</v>
      </c>
      <c r="C117" s="148" t="s">
        <v>3775</v>
      </c>
      <c r="D117" s="20" t="s">
        <v>414</v>
      </c>
      <c r="E117" s="20">
        <v>120</v>
      </c>
      <c r="F117" s="18" t="s">
        <v>405</v>
      </c>
      <c r="G117" s="21" t="s">
        <v>194</v>
      </c>
      <c r="H117" s="78" t="s">
        <v>402</v>
      </c>
      <c r="I117" s="78" t="s">
        <v>402</v>
      </c>
      <c r="J117" s="78"/>
      <c r="K117" s="78"/>
    </row>
    <row r="118" spans="1:11" ht="13.2" customHeight="1" x14ac:dyDescent="0.25">
      <c r="A118" s="15" t="s">
        <v>4288</v>
      </c>
      <c r="B118" s="18" t="s">
        <v>376</v>
      </c>
      <c r="C118" s="148" t="s">
        <v>3777</v>
      </c>
      <c r="D118" s="20" t="s">
        <v>414</v>
      </c>
      <c r="E118" s="20">
        <v>210</v>
      </c>
      <c r="F118" s="18" t="s">
        <v>410</v>
      </c>
      <c r="G118" s="19" t="s">
        <v>214</v>
      </c>
      <c r="H118" s="78" t="s">
        <v>402</v>
      </c>
      <c r="I118" s="78" t="s">
        <v>402</v>
      </c>
      <c r="J118" s="78"/>
      <c r="K118" s="78" t="s">
        <v>402</v>
      </c>
    </row>
    <row r="119" spans="1:11" ht="13.2" customHeight="1" x14ac:dyDescent="0.25">
      <c r="A119" s="15" t="s">
        <v>2328</v>
      </c>
      <c r="B119" s="18" t="s">
        <v>376</v>
      </c>
      <c r="C119" s="148" t="s">
        <v>3779</v>
      </c>
      <c r="D119" s="20" t="s">
        <v>414</v>
      </c>
      <c r="E119" s="20">
        <v>120</v>
      </c>
      <c r="F119" s="18" t="s">
        <v>410</v>
      </c>
      <c r="G119" s="21" t="s">
        <v>194</v>
      </c>
      <c r="H119" s="78" t="s">
        <v>402</v>
      </c>
      <c r="I119" s="78" t="s">
        <v>402</v>
      </c>
      <c r="J119" s="78"/>
      <c r="K119" s="78"/>
    </row>
    <row r="120" spans="1:11" ht="13.2" customHeight="1" x14ac:dyDescent="0.25">
      <c r="A120" s="15" t="s">
        <v>3109</v>
      </c>
      <c r="B120" s="18" t="s">
        <v>376</v>
      </c>
      <c r="C120" s="148" t="s">
        <v>3781</v>
      </c>
      <c r="D120" s="20" t="s">
        <v>414</v>
      </c>
      <c r="E120" s="20">
        <v>120</v>
      </c>
      <c r="F120" s="18" t="s">
        <v>410</v>
      </c>
      <c r="G120" s="21" t="s">
        <v>198</v>
      </c>
      <c r="H120" s="78" t="s">
        <v>402</v>
      </c>
      <c r="I120" s="78" t="s">
        <v>402</v>
      </c>
      <c r="J120" s="78"/>
      <c r="K120" s="78"/>
    </row>
    <row r="121" spans="1:11" ht="13.2" customHeight="1" x14ac:dyDescent="0.25">
      <c r="A121" s="15" t="s">
        <v>3945</v>
      </c>
      <c r="B121" s="18" t="s">
        <v>376</v>
      </c>
      <c r="C121" s="148" t="s">
        <v>3783</v>
      </c>
      <c r="D121" s="20" t="s">
        <v>414</v>
      </c>
      <c r="E121" s="20">
        <v>90</v>
      </c>
      <c r="F121" s="18" t="s">
        <v>410</v>
      </c>
      <c r="G121" s="21" t="s">
        <v>194</v>
      </c>
      <c r="H121" s="78" t="s">
        <v>402</v>
      </c>
      <c r="I121" s="78" t="s">
        <v>402</v>
      </c>
      <c r="J121" s="78"/>
      <c r="K121" s="78"/>
    </row>
    <row r="122" spans="1:11" ht="13.2" customHeight="1" x14ac:dyDescent="0.25">
      <c r="A122" s="15" t="s">
        <v>4289</v>
      </c>
      <c r="B122" s="18" t="s">
        <v>376</v>
      </c>
      <c r="C122" s="148" t="s">
        <v>3784</v>
      </c>
      <c r="D122" s="20" t="s">
        <v>490</v>
      </c>
      <c r="E122" s="20"/>
      <c r="F122" s="18" t="s">
        <v>1085</v>
      </c>
      <c r="G122" s="21" t="s">
        <v>194</v>
      </c>
      <c r="H122" s="78" t="s">
        <v>402</v>
      </c>
      <c r="I122" s="78" t="s">
        <v>402</v>
      </c>
      <c r="J122" s="78"/>
      <c r="K122" s="78"/>
    </row>
    <row r="123" spans="1:11" ht="13.2" customHeight="1" x14ac:dyDescent="0.25">
      <c r="A123" s="15" t="s">
        <v>4290</v>
      </c>
      <c r="B123" s="18" t="s">
        <v>376</v>
      </c>
      <c r="C123" s="148" t="s">
        <v>3785</v>
      </c>
      <c r="D123" s="20" t="s">
        <v>490</v>
      </c>
      <c r="E123" s="20"/>
      <c r="F123" s="18" t="s">
        <v>1562</v>
      </c>
      <c r="G123" s="21" t="s">
        <v>194</v>
      </c>
      <c r="H123" s="78" t="s">
        <v>402</v>
      </c>
      <c r="I123" s="78" t="s">
        <v>402</v>
      </c>
      <c r="J123" s="78"/>
      <c r="K123" s="78"/>
    </row>
    <row r="124" spans="1:11" ht="13.2" customHeight="1" x14ac:dyDescent="0.25">
      <c r="A124" s="15" t="s">
        <v>4291</v>
      </c>
      <c r="B124" s="18" t="s">
        <v>376</v>
      </c>
      <c r="C124" s="148" t="s">
        <v>3786</v>
      </c>
      <c r="D124" s="20" t="s">
        <v>490</v>
      </c>
      <c r="E124" s="20"/>
      <c r="F124" s="18" t="s">
        <v>1085</v>
      </c>
      <c r="G124" s="21" t="s">
        <v>194</v>
      </c>
      <c r="H124" s="78" t="s">
        <v>402</v>
      </c>
      <c r="I124" s="78" t="s">
        <v>402</v>
      </c>
      <c r="J124" s="78"/>
      <c r="K124" s="78"/>
    </row>
    <row r="125" spans="1:11" ht="13.2" customHeight="1" x14ac:dyDescent="0.25">
      <c r="A125" s="15" t="s">
        <v>2845</v>
      </c>
      <c r="B125" s="18" t="s">
        <v>376</v>
      </c>
      <c r="C125" s="148" t="s">
        <v>3787</v>
      </c>
      <c r="D125" s="20" t="s">
        <v>490</v>
      </c>
      <c r="E125" s="20"/>
      <c r="F125" s="18" t="s">
        <v>1562</v>
      </c>
      <c r="G125" s="21" t="s">
        <v>194</v>
      </c>
      <c r="H125" s="78" t="s">
        <v>402</v>
      </c>
      <c r="I125" s="78" t="s">
        <v>402</v>
      </c>
      <c r="J125" s="78"/>
      <c r="K125" s="78"/>
    </row>
    <row r="126" spans="1:11" ht="13.2" customHeight="1" x14ac:dyDescent="0.25">
      <c r="A126" s="15" t="s">
        <v>2512</v>
      </c>
      <c r="B126" s="18" t="s">
        <v>376</v>
      </c>
      <c r="C126" s="148" t="s">
        <v>3789</v>
      </c>
      <c r="D126" s="20" t="s">
        <v>490</v>
      </c>
      <c r="E126" s="20"/>
      <c r="F126" s="18" t="s">
        <v>1562</v>
      </c>
      <c r="G126" s="21" t="s">
        <v>194</v>
      </c>
      <c r="H126" s="78" t="s">
        <v>402</v>
      </c>
      <c r="I126" s="78" t="s">
        <v>402</v>
      </c>
      <c r="J126" s="78"/>
      <c r="K126" s="78"/>
    </row>
    <row r="127" spans="1:11" ht="13.2" customHeight="1" x14ac:dyDescent="0.25">
      <c r="A127" s="15" t="s">
        <v>2429</v>
      </c>
      <c r="B127" s="18" t="s">
        <v>376</v>
      </c>
      <c r="C127" s="148" t="s">
        <v>3791</v>
      </c>
      <c r="D127" s="20" t="s">
        <v>490</v>
      </c>
      <c r="E127" s="20"/>
      <c r="F127" s="18" t="s">
        <v>1562</v>
      </c>
      <c r="G127" s="21" t="s">
        <v>194</v>
      </c>
      <c r="H127" s="78" t="s">
        <v>402</v>
      </c>
      <c r="I127" s="78" t="s">
        <v>402</v>
      </c>
      <c r="J127" s="78"/>
      <c r="K127" s="78"/>
    </row>
    <row r="128" spans="1:11" ht="13.2" customHeight="1" x14ac:dyDescent="0.25">
      <c r="A128" s="15" t="s">
        <v>4292</v>
      </c>
      <c r="B128" s="18" t="s">
        <v>376</v>
      </c>
      <c r="C128" s="148" t="s">
        <v>3793</v>
      </c>
      <c r="D128" s="20" t="s">
        <v>490</v>
      </c>
      <c r="E128" s="20"/>
      <c r="F128" s="18" t="s">
        <v>1562</v>
      </c>
      <c r="G128" s="21" t="s">
        <v>194</v>
      </c>
      <c r="H128" s="78" t="s">
        <v>402</v>
      </c>
      <c r="I128" s="78" t="s">
        <v>402</v>
      </c>
      <c r="J128" s="78"/>
      <c r="K128" s="78"/>
    </row>
    <row r="129" spans="1:11" ht="13.2" customHeight="1" x14ac:dyDescent="0.25">
      <c r="A129" s="15" t="s">
        <v>4293</v>
      </c>
      <c r="B129" s="18" t="s">
        <v>376</v>
      </c>
      <c r="C129" s="148" t="s">
        <v>3795</v>
      </c>
      <c r="D129" s="20" t="s">
        <v>490</v>
      </c>
      <c r="E129" s="20"/>
      <c r="F129" s="18" t="s">
        <v>1085</v>
      </c>
      <c r="G129" s="21" t="s">
        <v>194</v>
      </c>
      <c r="H129" s="78" t="s">
        <v>402</v>
      </c>
      <c r="I129" s="78" t="s">
        <v>402</v>
      </c>
      <c r="J129" s="78"/>
      <c r="K129" s="78"/>
    </row>
    <row r="130" spans="1:11" ht="13.2" customHeight="1" x14ac:dyDescent="0.25">
      <c r="A130" s="15" t="s">
        <v>2431</v>
      </c>
      <c r="B130" s="18" t="s">
        <v>376</v>
      </c>
      <c r="C130" s="148" t="s">
        <v>3796</v>
      </c>
      <c r="D130" s="20" t="s">
        <v>490</v>
      </c>
      <c r="E130" s="20"/>
      <c r="F130" s="18" t="s">
        <v>1562</v>
      </c>
      <c r="G130" s="21" t="s">
        <v>194</v>
      </c>
      <c r="H130" s="78" t="s">
        <v>402</v>
      </c>
      <c r="I130" s="78" t="s">
        <v>402</v>
      </c>
      <c r="J130" s="78"/>
      <c r="K130" s="78"/>
    </row>
    <row r="131" spans="1:11" ht="13.2" customHeight="1" x14ac:dyDescent="0.25">
      <c r="A131" s="15" t="s">
        <v>4294</v>
      </c>
      <c r="B131" s="18" t="s">
        <v>376</v>
      </c>
      <c r="C131" s="148" t="s">
        <v>3797</v>
      </c>
      <c r="D131" s="20" t="s">
        <v>490</v>
      </c>
      <c r="E131" s="20"/>
      <c r="F131" s="18" t="s">
        <v>1085</v>
      </c>
      <c r="G131" s="21" t="s">
        <v>194</v>
      </c>
      <c r="H131" s="78" t="s">
        <v>402</v>
      </c>
      <c r="I131" s="78" t="s">
        <v>402</v>
      </c>
      <c r="J131" s="78"/>
      <c r="K131" s="78"/>
    </row>
    <row r="132" spans="1:11" ht="13.2" customHeight="1" x14ac:dyDescent="0.25">
      <c r="A132" s="15" t="s">
        <v>4295</v>
      </c>
      <c r="B132" s="18" t="s">
        <v>376</v>
      </c>
      <c r="C132" s="148" t="s">
        <v>3798</v>
      </c>
      <c r="D132" s="20" t="s">
        <v>490</v>
      </c>
      <c r="E132" s="20"/>
      <c r="F132" s="18" t="s">
        <v>1562</v>
      </c>
      <c r="G132" s="21" t="s">
        <v>194</v>
      </c>
      <c r="H132" s="78" t="s">
        <v>402</v>
      </c>
      <c r="I132" s="78" t="s">
        <v>402</v>
      </c>
      <c r="J132" s="78"/>
      <c r="K132" s="78"/>
    </row>
    <row r="133" spans="1:11" ht="13.2" customHeight="1" x14ac:dyDescent="0.25">
      <c r="A133" s="15" t="s">
        <v>4296</v>
      </c>
      <c r="B133" s="18" t="s">
        <v>376</v>
      </c>
      <c r="C133" s="148" t="s">
        <v>3800</v>
      </c>
      <c r="D133" s="20" t="s">
        <v>490</v>
      </c>
      <c r="E133" s="20"/>
      <c r="F133" s="18" t="s">
        <v>1085</v>
      </c>
      <c r="G133" s="21" t="s">
        <v>194</v>
      </c>
      <c r="H133" s="78" t="s">
        <v>402</v>
      </c>
      <c r="I133" s="78" t="s">
        <v>402</v>
      </c>
      <c r="J133" s="78"/>
      <c r="K133" s="78"/>
    </row>
    <row r="134" spans="1:11" ht="13.2" customHeight="1" x14ac:dyDescent="0.25">
      <c r="A134" s="15" t="s">
        <v>4297</v>
      </c>
      <c r="B134" s="18" t="s">
        <v>376</v>
      </c>
      <c r="C134" s="148" t="s">
        <v>3801</v>
      </c>
      <c r="D134" s="20" t="s">
        <v>490</v>
      </c>
      <c r="E134" s="20"/>
      <c r="F134" s="18" t="s">
        <v>1562</v>
      </c>
      <c r="G134" s="21" t="s">
        <v>194</v>
      </c>
      <c r="H134" s="78" t="s">
        <v>402</v>
      </c>
      <c r="I134" s="78" t="s">
        <v>402</v>
      </c>
      <c r="J134" s="78"/>
      <c r="K134" s="78"/>
    </row>
    <row r="135" spans="1:11" ht="13.2" customHeight="1" x14ac:dyDescent="0.25">
      <c r="A135" s="15" t="s">
        <v>4298</v>
      </c>
      <c r="B135" s="18" t="s">
        <v>376</v>
      </c>
      <c r="C135" s="148" t="s">
        <v>3802</v>
      </c>
      <c r="D135" s="20" t="s">
        <v>490</v>
      </c>
      <c r="E135" s="20"/>
      <c r="F135" s="18" t="s">
        <v>1085</v>
      </c>
      <c r="G135" s="21" t="s">
        <v>194</v>
      </c>
      <c r="H135" s="78" t="s">
        <v>402</v>
      </c>
      <c r="I135" s="78" t="s">
        <v>402</v>
      </c>
      <c r="J135" s="78"/>
      <c r="K135" s="78"/>
    </row>
    <row r="136" spans="1:11" ht="13.2" customHeight="1" x14ac:dyDescent="0.25">
      <c r="A136" s="15" t="s">
        <v>4299</v>
      </c>
      <c r="B136" s="18" t="s">
        <v>376</v>
      </c>
      <c r="C136" s="148" t="s">
        <v>3804</v>
      </c>
      <c r="D136" s="20" t="s">
        <v>490</v>
      </c>
      <c r="E136" s="20"/>
      <c r="F136" s="18" t="s">
        <v>1085</v>
      </c>
      <c r="G136" s="21" t="s">
        <v>194</v>
      </c>
      <c r="H136" s="78" t="s">
        <v>402</v>
      </c>
      <c r="I136" s="78" t="s">
        <v>402</v>
      </c>
      <c r="J136" s="78"/>
      <c r="K136" s="78"/>
    </row>
    <row r="137" spans="1:11" ht="13.2" customHeight="1" x14ac:dyDescent="0.25">
      <c r="A137" s="15" t="s">
        <v>4300</v>
      </c>
      <c r="B137" s="18" t="s">
        <v>376</v>
      </c>
      <c r="C137" s="148" t="s">
        <v>3806</v>
      </c>
      <c r="D137" s="20" t="s">
        <v>490</v>
      </c>
      <c r="E137" s="20"/>
      <c r="F137" s="18" t="s">
        <v>1562</v>
      </c>
      <c r="G137" s="21" t="s">
        <v>194</v>
      </c>
      <c r="H137" s="78" t="s">
        <v>402</v>
      </c>
      <c r="I137" s="78" t="s">
        <v>402</v>
      </c>
      <c r="J137" s="78"/>
      <c r="K137" s="78"/>
    </row>
    <row r="138" spans="1:11" ht="13.2" customHeight="1" x14ac:dyDescent="0.25">
      <c r="A138" s="15" t="s">
        <v>4301</v>
      </c>
      <c r="B138" s="18" t="s">
        <v>376</v>
      </c>
      <c r="C138" s="148" t="s">
        <v>3808</v>
      </c>
      <c r="D138" s="20" t="s">
        <v>490</v>
      </c>
      <c r="E138" s="20"/>
      <c r="F138" s="18" t="s">
        <v>493</v>
      </c>
      <c r="G138" s="21" t="s">
        <v>194</v>
      </c>
      <c r="H138" s="78" t="s">
        <v>402</v>
      </c>
      <c r="I138" s="78" t="s">
        <v>402</v>
      </c>
      <c r="J138" s="78"/>
      <c r="K138" s="78"/>
    </row>
    <row r="139" spans="1:11" ht="13.2" customHeight="1" x14ac:dyDescent="0.25">
      <c r="A139" s="15" t="s">
        <v>4302</v>
      </c>
      <c r="B139" s="18" t="s">
        <v>376</v>
      </c>
      <c r="C139" s="148" t="s">
        <v>3810</v>
      </c>
      <c r="D139" s="20" t="s">
        <v>490</v>
      </c>
      <c r="E139" s="20"/>
      <c r="F139" s="18" t="s">
        <v>493</v>
      </c>
      <c r="G139" s="21" t="s">
        <v>194</v>
      </c>
      <c r="H139" s="78" t="s">
        <v>402</v>
      </c>
      <c r="I139" s="78" t="s">
        <v>402</v>
      </c>
      <c r="J139" s="78"/>
      <c r="K139" s="78"/>
    </row>
    <row r="140" spans="1:11" ht="13.2" customHeight="1" x14ac:dyDescent="0.25">
      <c r="A140" s="15" t="s">
        <v>4303</v>
      </c>
      <c r="B140" s="18" t="s">
        <v>376</v>
      </c>
      <c r="C140" s="148" t="s">
        <v>3812</v>
      </c>
      <c r="D140" s="20" t="s">
        <v>490</v>
      </c>
      <c r="E140" s="20"/>
      <c r="F140" s="18" t="s">
        <v>1562</v>
      </c>
      <c r="G140" s="21" t="s">
        <v>194</v>
      </c>
      <c r="H140" s="78" t="s">
        <v>402</v>
      </c>
      <c r="I140" s="78" t="s">
        <v>402</v>
      </c>
      <c r="J140" s="78"/>
      <c r="K140" s="78"/>
    </row>
    <row r="141" spans="1:11" ht="13.2" customHeight="1" x14ac:dyDescent="0.25">
      <c r="A141" s="15" t="s">
        <v>4304</v>
      </c>
      <c r="B141" s="18" t="s">
        <v>376</v>
      </c>
      <c r="C141" s="148" t="s">
        <v>3813</v>
      </c>
      <c r="D141" s="20" t="s">
        <v>427</v>
      </c>
      <c r="E141" s="20"/>
      <c r="F141" s="20" t="s">
        <v>428</v>
      </c>
      <c r="G141" s="21" t="s">
        <v>194</v>
      </c>
      <c r="H141" s="78" t="s">
        <v>402</v>
      </c>
      <c r="I141" s="78" t="s">
        <v>402</v>
      </c>
      <c r="J141" s="78"/>
      <c r="K141" s="78"/>
    </row>
    <row r="142" spans="1:11" ht="13.2" customHeight="1" x14ac:dyDescent="0.25">
      <c r="A142" s="15" t="s">
        <v>4305</v>
      </c>
      <c r="B142" s="18" t="s">
        <v>376</v>
      </c>
      <c r="C142" s="148" t="s">
        <v>3815</v>
      </c>
      <c r="D142" s="20" t="s">
        <v>427</v>
      </c>
      <c r="E142" s="20"/>
      <c r="F142" s="20" t="s">
        <v>428</v>
      </c>
      <c r="G142" s="21" t="s">
        <v>194</v>
      </c>
      <c r="H142" s="78" t="s">
        <v>402</v>
      </c>
      <c r="I142" s="78" t="s">
        <v>402</v>
      </c>
      <c r="J142" s="78"/>
      <c r="K142" s="78"/>
    </row>
    <row r="143" spans="1:11" ht="13.2" customHeight="1" x14ac:dyDescent="0.25">
      <c r="A143" s="15" t="s">
        <v>4271</v>
      </c>
      <c r="B143" s="18" t="s">
        <v>376</v>
      </c>
      <c r="C143" s="148" t="s">
        <v>3817</v>
      </c>
      <c r="D143" s="20" t="s">
        <v>407</v>
      </c>
      <c r="E143" s="20">
        <v>180</v>
      </c>
      <c r="F143" s="18" t="s">
        <v>410</v>
      </c>
      <c r="G143" s="21" t="s">
        <v>274</v>
      </c>
      <c r="H143" s="78" t="s">
        <v>402</v>
      </c>
      <c r="I143" s="78" t="s">
        <v>402</v>
      </c>
      <c r="J143" s="78"/>
      <c r="K143" s="78" t="s">
        <v>402</v>
      </c>
    </row>
    <row r="144" spans="1:11" ht="13.2" customHeight="1" x14ac:dyDescent="0.25">
      <c r="A144" s="15" t="s">
        <v>4272</v>
      </c>
      <c r="B144" s="18" t="s">
        <v>376</v>
      </c>
      <c r="C144" s="148" t="s">
        <v>3818</v>
      </c>
      <c r="D144" s="20" t="s">
        <v>407</v>
      </c>
      <c r="E144" s="20">
        <v>190</v>
      </c>
      <c r="F144" s="18" t="s">
        <v>410</v>
      </c>
      <c r="G144" s="21" t="s">
        <v>274</v>
      </c>
      <c r="H144" s="78" t="s">
        <v>402</v>
      </c>
      <c r="I144" s="78" t="s">
        <v>402</v>
      </c>
      <c r="J144" s="78"/>
      <c r="K144" s="78" t="s">
        <v>402</v>
      </c>
    </row>
    <row r="145" spans="1:11" ht="13.2" customHeight="1" x14ac:dyDescent="0.25">
      <c r="A145" s="15" t="s">
        <v>3645</v>
      </c>
      <c r="B145" s="18" t="s">
        <v>376</v>
      </c>
      <c r="C145" s="148" t="s">
        <v>3819</v>
      </c>
      <c r="D145" s="20" t="s">
        <v>425</v>
      </c>
      <c r="E145" s="20">
        <v>190</v>
      </c>
      <c r="F145" s="18" t="s">
        <v>410</v>
      </c>
      <c r="G145" s="21" t="s">
        <v>274</v>
      </c>
      <c r="H145" s="78" t="s">
        <v>402</v>
      </c>
      <c r="I145" s="78" t="s">
        <v>402</v>
      </c>
      <c r="J145" s="78"/>
      <c r="K145" s="78" t="s">
        <v>402</v>
      </c>
    </row>
    <row r="146" spans="1:11" ht="13.2" customHeight="1" x14ac:dyDescent="0.25">
      <c r="A146" s="15" t="s">
        <v>4275</v>
      </c>
      <c r="B146" s="18" t="s">
        <v>376</v>
      </c>
      <c r="C146" s="148" t="s">
        <v>3820</v>
      </c>
      <c r="D146" s="20" t="s">
        <v>404</v>
      </c>
      <c r="E146" s="20">
        <v>210</v>
      </c>
      <c r="F146" s="18" t="s">
        <v>410</v>
      </c>
      <c r="G146" s="21" t="s">
        <v>274</v>
      </c>
      <c r="H146" s="78" t="s">
        <v>402</v>
      </c>
      <c r="I146" s="78" t="s">
        <v>402</v>
      </c>
      <c r="J146" s="78"/>
      <c r="K146" s="78" t="s">
        <v>402</v>
      </c>
    </row>
    <row r="147" spans="1:11" ht="13.2" customHeight="1" x14ac:dyDescent="0.25">
      <c r="A147" s="15" t="s">
        <v>4275</v>
      </c>
      <c r="B147" s="18" t="s">
        <v>376</v>
      </c>
      <c r="C147" s="148" t="s">
        <v>3821</v>
      </c>
      <c r="D147" s="20" t="s">
        <v>404</v>
      </c>
      <c r="E147" s="20">
        <v>210</v>
      </c>
      <c r="F147" s="18" t="s">
        <v>410</v>
      </c>
      <c r="G147" s="21" t="s">
        <v>274</v>
      </c>
      <c r="H147" s="78" t="s">
        <v>402</v>
      </c>
      <c r="I147" s="78" t="s">
        <v>402</v>
      </c>
      <c r="J147" s="78"/>
      <c r="K147" s="78" t="s">
        <v>402</v>
      </c>
    </row>
    <row r="148" spans="1:11" ht="13.2" customHeight="1" x14ac:dyDescent="0.25">
      <c r="A148" s="15" t="s">
        <v>3710</v>
      </c>
      <c r="B148" s="18" t="s">
        <v>376</v>
      </c>
      <c r="C148" s="148" t="s">
        <v>3822</v>
      </c>
      <c r="D148" s="20" t="s">
        <v>400</v>
      </c>
      <c r="E148" s="20">
        <v>210</v>
      </c>
      <c r="F148" s="18" t="s">
        <v>410</v>
      </c>
      <c r="G148" s="21" t="s">
        <v>274</v>
      </c>
      <c r="H148" s="78" t="s">
        <v>402</v>
      </c>
      <c r="I148" s="78" t="s">
        <v>402</v>
      </c>
      <c r="J148" s="78"/>
      <c r="K148" s="78" t="s">
        <v>402</v>
      </c>
    </row>
    <row r="149" spans="1:11" ht="13.2" customHeight="1" x14ac:dyDescent="0.25">
      <c r="A149" s="15" t="s">
        <v>4278</v>
      </c>
      <c r="B149" s="18" t="s">
        <v>376</v>
      </c>
      <c r="C149" s="148" t="s">
        <v>3823</v>
      </c>
      <c r="D149" s="20" t="s">
        <v>421</v>
      </c>
      <c r="E149" s="20">
        <v>160</v>
      </c>
      <c r="F149" s="18" t="s">
        <v>410</v>
      </c>
      <c r="G149" s="21" t="s">
        <v>274</v>
      </c>
      <c r="H149" s="78" t="s">
        <v>402</v>
      </c>
      <c r="I149" s="78" t="s">
        <v>402</v>
      </c>
      <c r="J149" s="78"/>
      <c r="K149" s="78" t="s">
        <v>402</v>
      </c>
    </row>
    <row r="150" spans="1:11" ht="13.2" customHeight="1" x14ac:dyDescent="0.25">
      <c r="A150" s="15" t="s">
        <v>4279</v>
      </c>
      <c r="B150" s="18" t="s">
        <v>376</v>
      </c>
      <c r="C150" s="148" t="s">
        <v>3824</v>
      </c>
      <c r="D150" s="20" t="s">
        <v>421</v>
      </c>
      <c r="E150" s="20">
        <v>220</v>
      </c>
      <c r="F150" s="18" t="s">
        <v>410</v>
      </c>
      <c r="G150" s="21" t="s">
        <v>274</v>
      </c>
      <c r="H150" s="78" t="s">
        <v>402</v>
      </c>
      <c r="I150" s="78" t="s">
        <v>402</v>
      </c>
      <c r="J150" s="78"/>
      <c r="K150" s="78" t="s">
        <v>402</v>
      </c>
    </row>
    <row r="151" spans="1:11" ht="13.2" customHeight="1" x14ac:dyDescent="0.25">
      <c r="A151" s="15" t="s">
        <v>4280</v>
      </c>
      <c r="B151" s="18" t="s">
        <v>376</v>
      </c>
      <c r="C151" s="148" t="s">
        <v>3826</v>
      </c>
      <c r="D151" s="20" t="s">
        <v>431</v>
      </c>
      <c r="E151" s="20">
        <v>220</v>
      </c>
      <c r="F151" s="18" t="s">
        <v>410</v>
      </c>
      <c r="G151" s="21" t="s">
        <v>274</v>
      </c>
      <c r="H151" s="78" t="s">
        <v>402</v>
      </c>
      <c r="I151" s="78" t="s">
        <v>402</v>
      </c>
      <c r="J151" s="78"/>
      <c r="K151" s="78" t="s">
        <v>402</v>
      </c>
    </row>
    <row r="152" spans="1:11" ht="13.2" customHeight="1" x14ac:dyDescent="0.25">
      <c r="A152" s="15" t="s">
        <v>4280</v>
      </c>
      <c r="B152" s="18" t="s">
        <v>376</v>
      </c>
      <c r="C152" s="148" t="s">
        <v>3828</v>
      </c>
      <c r="D152" s="20" t="s">
        <v>431</v>
      </c>
      <c r="E152" s="20">
        <v>220</v>
      </c>
      <c r="F152" s="18" t="s">
        <v>410</v>
      </c>
      <c r="G152" s="21" t="s">
        <v>274</v>
      </c>
      <c r="H152" s="78" t="s">
        <v>402</v>
      </c>
      <c r="I152" s="78" t="s">
        <v>402</v>
      </c>
      <c r="J152" s="78"/>
      <c r="K152" s="78" t="s">
        <v>402</v>
      </c>
    </row>
    <row r="153" spans="1:11" ht="13.2" customHeight="1" x14ac:dyDescent="0.25">
      <c r="A153" s="15" t="s">
        <v>4282</v>
      </c>
      <c r="B153" s="18" t="s">
        <v>376</v>
      </c>
      <c r="C153" s="148" t="s">
        <v>3830</v>
      </c>
      <c r="D153" s="20" t="s">
        <v>431</v>
      </c>
      <c r="E153" s="20">
        <v>220</v>
      </c>
      <c r="F153" s="18" t="s">
        <v>410</v>
      </c>
      <c r="G153" s="21" t="s">
        <v>274</v>
      </c>
      <c r="H153" s="78" t="s">
        <v>402</v>
      </c>
      <c r="I153" s="78" t="s">
        <v>402</v>
      </c>
      <c r="J153" s="78"/>
      <c r="K153" s="78" t="s">
        <v>402</v>
      </c>
    </row>
    <row r="154" spans="1:11" ht="13.2" customHeight="1" x14ac:dyDescent="0.25">
      <c r="A154" s="15" t="s">
        <v>4282</v>
      </c>
      <c r="B154" s="18" t="s">
        <v>376</v>
      </c>
      <c r="C154" s="148" t="s">
        <v>3831</v>
      </c>
      <c r="D154" s="20" t="s">
        <v>431</v>
      </c>
      <c r="E154" s="20">
        <v>220</v>
      </c>
      <c r="F154" s="18" t="s">
        <v>410</v>
      </c>
      <c r="G154" s="21" t="s">
        <v>274</v>
      </c>
      <c r="H154" s="78" t="s">
        <v>402</v>
      </c>
      <c r="I154" s="78" t="s">
        <v>402</v>
      </c>
      <c r="J154" s="78"/>
      <c r="K154" s="78" t="s">
        <v>402</v>
      </c>
    </row>
    <row r="155" spans="1:11" ht="13.2" customHeight="1" x14ac:dyDescent="0.25">
      <c r="A155" s="15" t="s">
        <v>4285</v>
      </c>
      <c r="B155" s="18" t="s">
        <v>376</v>
      </c>
      <c r="C155" s="148" t="s">
        <v>3833</v>
      </c>
      <c r="D155" s="20" t="s">
        <v>435</v>
      </c>
      <c r="E155" s="20">
        <v>230</v>
      </c>
      <c r="F155" s="18" t="s">
        <v>410</v>
      </c>
      <c r="G155" s="21" t="s">
        <v>274</v>
      </c>
      <c r="H155" s="78" t="s">
        <v>402</v>
      </c>
      <c r="I155" s="78" t="s">
        <v>402</v>
      </c>
      <c r="J155" s="78"/>
      <c r="K155" s="78" t="s">
        <v>402</v>
      </c>
    </row>
    <row r="156" spans="1:11" ht="13.2" customHeight="1" x14ac:dyDescent="0.25">
      <c r="A156" s="15" t="s">
        <v>4285</v>
      </c>
      <c r="B156" s="18" t="s">
        <v>376</v>
      </c>
      <c r="C156" s="148" t="s">
        <v>3835</v>
      </c>
      <c r="D156" s="20" t="s">
        <v>435</v>
      </c>
      <c r="E156" s="20">
        <v>230</v>
      </c>
      <c r="F156" s="18" t="s">
        <v>410</v>
      </c>
      <c r="G156" s="21" t="s">
        <v>274</v>
      </c>
      <c r="H156" s="78" t="s">
        <v>402</v>
      </c>
      <c r="I156" s="78" t="s">
        <v>402</v>
      </c>
      <c r="J156" s="78"/>
      <c r="K156" s="78" t="s">
        <v>402</v>
      </c>
    </row>
    <row r="157" spans="1:11" ht="13.2" customHeight="1" x14ac:dyDescent="0.25">
      <c r="A157" s="15" t="s">
        <v>4286</v>
      </c>
      <c r="B157" s="18" t="s">
        <v>376</v>
      </c>
      <c r="C157" s="148" t="s">
        <v>3837</v>
      </c>
      <c r="D157" s="20" t="s">
        <v>419</v>
      </c>
      <c r="E157" s="20">
        <v>210</v>
      </c>
      <c r="F157" s="18" t="s">
        <v>410</v>
      </c>
      <c r="G157" s="21" t="s">
        <v>274</v>
      </c>
      <c r="H157" s="78" t="s">
        <v>402</v>
      </c>
      <c r="I157" s="78" t="s">
        <v>402</v>
      </c>
      <c r="J157" s="78"/>
      <c r="K157" s="78" t="s">
        <v>402</v>
      </c>
    </row>
    <row r="158" spans="1:11" ht="13.2" customHeight="1" x14ac:dyDescent="0.25">
      <c r="A158" s="15" t="s">
        <v>4288</v>
      </c>
      <c r="B158" s="18" t="s">
        <v>376</v>
      </c>
      <c r="C158" s="148" t="s">
        <v>3839</v>
      </c>
      <c r="D158" s="20" t="s">
        <v>414</v>
      </c>
      <c r="E158" s="20">
        <v>210</v>
      </c>
      <c r="F158" s="18" t="s">
        <v>410</v>
      </c>
      <c r="G158" s="21" t="s">
        <v>274</v>
      </c>
      <c r="H158" s="78" t="s">
        <v>402</v>
      </c>
      <c r="I158" s="78" t="s">
        <v>402</v>
      </c>
      <c r="J158" s="78"/>
      <c r="K158" s="78" t="s">
        <v>402</v>
      </c>
    </row>
    <row r="159" spans="1:11" ht="13.2" customHeight="1" x14ac:dyDescent="0.25">
      <c r="A159" s="15" t="s">
        <v>4289</v>
      </c>
      <c r="B159" s="18" t="s">
        <v>376</v>
      </c>
      <c r="C159" s="148" t="s">
        <v>3841</v>
      </c>
      <c r="D159" s="20" t="s">
        <v>490</v>
      </c>
      <c r="E159" s="20"/>
      <c r="F159" s="18" t="s">
        <v>1085</v>
      </c>
      <c r="G159" s="21" t="s">
        <v>274</v>
      </c>
      <c r="H159" s="78" t="s">
        <v>402</v>
      </c>
      <c r="I159" s="78" t="s">
        <v>402</v>
      </c>
      <c r="J159" s="78"/>
      <c r="K159" s="78" t="s">
        <v>402</v>
      </c>
    </row>
    <row r="160" spans="1:11" ht="13.2" customHeight="1" x14ac:dyDescent="0.25">
      <c r="A160" s="15" t="s">
        <v>4291</v>
      </c>
      <c r="B160" s="18" t="s">
        <v>376</v>
      </c>
      <c r="C160" s="148" t="s">
        <v>3842</v>
      </c>
      <c r="D160" s="20" t="s">
        <v>490</v>
      </c>
      <c r="E160" s="20"/>
      <c r="F160" s="18" t="s">
        <v>1085</v>
      </c>
      <c r="G160" s="21" t="s">
        <v>274</v>
      </c>
      <c r="H160" s="78" t="s">
        <v>402</v>
      </c>
      <c r="I160" s="78" t="s">
        <v>402</v>
      </c>
      <c r="J160" s="78"/>
      <c r="K160" s="78" t="s">
        <v>402</v>
      </c>
    </row>
    <row r="161" spans="1:11" ht="13.2" customHeight="1" x14ac:dyDescent="0.25">
      <c r="A161" s="15" t="s">
        <v>4293</v>
      </c>
      <c r="B161" s="18" t="s">
        <v>376</v>
      </c>
      <c r="C161" s="148" t="s">
        <v>3843</v>
      </c>
      <c r="D161" s="20" t="s">
        <v>490</v>
      </c>
      <c r="E161" s="20"/>
      <c r="F161" s="18" t="s">
        <v>1085</v>
      </c>
      <c r="G161" s="21" t="s">
        <v>274</v>
      </c>
      <c r="H161" s="78" t="s">
        <v>402</v>
      </c>
      <c r="I161" s="78" t="s">
        <v>402</v>
      </c>
      <c r="J161" s="78"/>
      <c r="K161" s="78" t="s">
        <v>402</v>
      </c>
    </row>
    <row r="162" spans="1:11" ht="13.2" customHeight="1" x14ac:dyDescent="0.25">
      <c r="A162" s="15" t="s">
        <v>4294</v>
      </c>
      <c r="B162" s="18" t="s">
        <v>376</v>
      </c>
      <c r="C162" s="148" t="s">
        <v>3844</v>
      </c>
      <c r="D162" s="20" t="s">
        <v>490</v>
      </c>
      <c r="E162" s="20"/>
      <c r="F162" s="18" t="s">
        <v>1085</v>
      </c>
      <c r="G162" s="21" t="s">
        <v>274</v>
      </c>
      <c r="H162" s="78" t="s">
        <v>402</v>
      </c>
      <c r="I162" s="78" t="s">
        <v>402</v>
      </c>
      <c r="J162" s="78"/>
      <c r="K162" s="78" t="s">
        <v>402</v>
      </c>
    </row>
    <row r="163" spans="1:11" ht="13.2" customHeight="1" x14ac:dyDescent="0.25">
      <c r="A163" s="15" t="s">
        <v>4296</v>
      </c>
      <c r="B163" s="18" t="s">
        <v>376</v>
      </c>
      <c r="C163" s="148" t="s">
        <v>3845</v>
      </c>
      <c r="D163" s="20" t="s">
        <v>490</v>
      </c>
      <c r="E163" s="20"/>
      <c r="F163" s="18" t="s">
        <v>1085</v>
      </c>
      <c r="G163" s="21" t="s">
        <v>274</v>
      </c>
      <c r="H163" s="78" t="s">
        <v>402</v>
      </c>
      <c r="I163" s="78" t="s">
        <v>402</v>
      </c>
      <c r="J163" s="78"/>
      <c r="K163" s="78" t="s">
        <v>402</v>
      </c>
    </row>
    <row r="164" spans="1:11" ht="13.2" customHeight="1" x14ac:dyDescent="0.25">
      <c r="A164" s="15" t="s">
        <v>4298</v>
      </c>
      <c r="B164" s="18" t="s">
        <v>376</v>
      </c>
      <c r="C164" s="148" t="s">
        <v>3847</v>
      </c>
      <c r="D164" s="20" t="s">
        <v>490</v>
      </c>
      <c r="E164" s="20"/>
      <c r="F164" s="18" t="s">
        <v>1085</v>
      </c>
      <c r="G164" s="21" t="s">
        <v>274</v>
      </c>
      <c r="H164" s="78" t="s">
        <v>402</v>
      </c>
      <c r="I164" s="78" t="s">
        <v>402</v>
      </c>
      <c r="J164" s="78"/>
      <c r="K164" s="78" t="s">
        <v>402</v>
      </c>
    </row>
    <row r="165" spans="1:11" ht="13.2" customHeight="1" x14ac:dyDescent="0.25">
      <c r="A165" s="15" t="s">
        <v>4273</v>
      </c>
      <c r="B165" s="18" t="s">
        <v>376</v>
      </c>
      <c r="C165" s="148" t="s">
        <v>3848</v>
      </c>
      <c r="D165" s="20" t="s">
        <v>407</v>
      </c>
      <c r="E165" s="20">
        <v>320</v>
      </c>
      <c r="F165" s="18" t="s">
        <v>3679</v>
      </c>
      <c r="G165" s="21" t="s">
        <v>278</v>
      </c>
      <c r="H165" s="78" t="s">
        <v>402</v>
      </c>
      <c r="I165" s="78" t="s">
        <v>402</v>
      </c>
      <c r="J165" s="78"/>
      <c r="K165" s="78" t="s">
        <v>402</v>
      </c>
    </row>
    <row r="166" spans="1:11" ht="13.2" customHeight="1" x14ac:dyDescent="0.25">
      <c r="A166" s="15" t="s">
        <v>4274</v>
      </c>
      <c r="B166" s="18" t="s">
        <v>376</v>
      </c>
      <c r="C166" s="148" t="s">
        <v>3850</v>
      </c>
      <c r="D166" s="20" t="s">
        <v>425</v>
      </c>
      <c r="E166" s="20">
        <v>310</v>
      </c>
      <c r="F166" s="18" t="s">
        <v>3679</v>
      </c>
      <c r="G166" s="21" t="s">
        <v>278</v>
      </c>
      <c r="H166" s="78" t="s">
        <v>402</v>
      </c>
      <c r="I166" s="78" t="s">
        <v>402</v>
      </c>
      <c r="J166" s="78"/>
      <c r="K166" s="78" t="s">
        <v>402</v>
      </c>
    </row>
    <row r="167" spans="1:11" ht="13.2" customHeight="1" x14ac:dyDescent="0.25">
      <c r="A167" s="15" t="s">
        <v>4276</v>
      </c>
      <c r="B167" s="18" t="s">
        <v>376</v>
      </c>
      <c r="C167" s="148" t="s">
        <v>3851</v>
      </c>
      <c r="D167" s="20" t="s">
        <v>400</v>
      </c>
      <c r="E167" s="20">
        <v>320</v>
      </c>
      <c r="F167" s="18" t="s">
        <v>3679</v>
      </c>
      <c r="G167" s="21" t="s">
        <v>278</v>
      </c>
      <c r="H167" s="78" t="s">
        <v>402</v>
      </c>
      <c r="I167" s="78" t="s">
        <v>402</v>
      </c>
      <c r="J167" s="78"/>
      <c r="K167" s="78" t="s">
        <v>402</v>
      </c>
    </row>
    <row r="168" spans="1:11" ht="13.2" customHeight="1" x14ac:dyDescent="0.25">
      <c r="A168" s="15" t="s">
        <v>4281</v>
      </c>
      <c r="B168" s="18" t="s">
        <v>376</v>
      </c>
      <c r="C168" s="148" t="s">
        <v>3852</v>
      </c>
      <c r="D168" s="20" t="s">
        <v>431</v>
      </c>
      <c r="E168" s="20">
        <v>330</v>
      </c>
      <c r="F168" s="18" t="s">
        <v>3679</v>
      </c>
      <c r="G168" s="21" t="s">
        <v>278</v>
      </c>
      <c r="H168" s="78" t="s">
        <v>402</v>
      </c>
      <c r="I168" s="78" t="s">
        <v>402</v>
      </c>
      <c r="J168" s="78"/>
      <c r="K168" s="78" t="s">
        <v>402</v>
      </c>
    </row>
    <row r="169" spans="1:11" ht="13.2" customHeight="1" x14ac:dyDescent="0.25">
      <c r="A169" s="15" t="s">
        <v>4281</v>
      </c>
      <c r="B169" s="18" t="s">
        <v>376</v>
      </c>
      <c r="C169" s="148" t="s">
        <v>3853</v>
      </c>
      <c r="D169" s="20" t="s">
        <v>431</v>
      </c>
      <c r="E169" s="20">
        <v>330</v>
      </c>
      <c r="F169" s="18" t="s">
        <v>3679</v>
      </c>
      <c r="G169" s="21" t="s">
        <v>278</v>
      </c>
      <c r="H169" s="78" t="s">
        <v>402</v>
      </c>
      <c r="I169" s="78" t="s">
        <v>402</v>
      </c>
      <c r="J169" s="78"/>
      <c r="K169" s="78" t="s">
        <v>402</v>
      </c>
    </row>
    <row r="170" spans="1:11" ht="13.2" customHeight="1" x14ac:dyDescent="0.25">
      <c r="A170" s="15" t="s">
        <v>4283</v>
      </c>
      <c r="B170" s="18" t="s">
        <v>376</v>
      </c>
      <c r="C170" s="148" t="s">
        <v>3855</v>
      </c>
      <c r="D170" s="20" t="s">
        <v>431</v>
      </c>
      <c r="E170" s="20">
        <v>330</v>
      </c>
      <c r="F170" s="18" t="s">
        <v>3679</v>
      </c>
      <c r="G170" s="21" t="s">
        <v>278</v>
      </c>
      <c r="H170" s="78" t="s">
        <v>402</v>
      </c>
      <c r="I170" s="78" t="s">
        <v>402</v>
      </c>
      <c r="J170" s="78"/>
      <c r="K170" s="78" t="s">
        <v>402</v>
      </c>
    </row>
    <row r="171" spans="1:11" ht="13.2" customHeight="1" x14ac:dyDescent="0.25">
      <c r="A171" s="15" t="s">
        <v>4283</v>
      </c>
      <c r="B171" s="18" t="s">
        <v>376</v>
      </c>
      <c r="C171" s="148" t="s">
        <v>3857</v>
      </c>
      <c r="D171" s="20" t="s">
        <v>431</v>
      </c>
      <c r="E171" s="20">
        <v>330</v>
      </c>
      <c r="F171" s="18" t="s">
        <v>3679</v>
      </c>
      <c r="G171" s="21" t="s">
        <v>278</v>
      </c>
      <c r="H171" s="78" t="s">
        <v>402</v>
      </c>
      <c r="I171" s="78" t="s">
        <v>402</v>
      </c>
      <c r="J171" s="78"/>
      <c r="K171" s="78" t="s">
        <v>402</v>
      </c>
    </row>
    <row r="172" spans="1:11" ht="13.2" customHeight="1" x14ac:dyDescent="0.25">
      <c r="A172" s="15" t="s">
        <v>4287</v>
      </c>
      <c r="B172" s="18" t="s">
        <v>376</v>
      </c>
      <c r="C172" s="148" t="s">
        <v>3859</v>
      </c>
      <c r="D172" s="20" t="s">
        <v>419</v>
      </c>
      <c r="E172" s="20">
        <v>320</v>
      </c>
      <c r="F172" s="18" t="s">
        <v>3679</v>
      </c>
      <c r="G172" s="21" t="s">
        <v>278</v>
      </c>
      <c r="H172" s="78" t="s">
        <v>402</v>
      </c>
      <c r="I172" s="78" t="s">
        <v>402</v>
      </c>
      <c r="J172" s="78"/>
      <c r="K172" s="78" t="s">
        <v>402</v>
      </c>
    </row>
    <row r="173" spans="1:11" ht="13.2" customHeight="1" x14ac:dyDescent="0.25">
      <c r="A173" s="15" t="s">
        <v>4289</v>
      </c>
      <c r="B173" s="18" t="s">
        <v>376</v>
      </c>
      <c r="C173" s="148" t="s">
        <v>3860</v>
      </c>
      <c r="D173" s="20" t="s">
        <v>490</v>
      </c>
      <c r="E173" s="20"/>
      <c r="F173" s="18" t="s">
        <v>1085</v>
      </c>
      <c r="G173" s="21" t="s">
        <v>278</v>
      </c>
      <c r="H173" s="78" t="s">
        <v>402</v>
      </c>
      <c r="I173" s="78" t="s">
        <v>402</v>
      </c>
      <c r="J173" s="78"/>
      <c r="K173" s="78" t="s">
        <v>402</v>
      </c>
    </row>
    <row r="174" spans="1:11" ht="13.2" customHeight="1" x14ac:dyDescent="0.25">
      <c r="A174" s="15" t="s">
        <v>4291</v>
      </c>
      <c r="B174" s="18" t="s">
        <v>376</v>
      </c>
      <c r="C174" s="148" t="s">
        <v>3862</v>
      </c>
      <c r="D174" s="20" t="s">
        <v>490</v>
      </c>
      <c r="E174" s="20"/>
      <c r="F174" s="18" t="s">
        <v>1085</v>
      </c>
      <c r="G174" s="21" t="s">
        <v>278</v>
      </c>
      <c r="H174" s="78" t="s">
        <v>402</v>
      </c>
      <c r="I174" s="78" t="s">
        <v>402</v>
      </c>
      <c r="J174" s="78"/>
      <c r="K174" s="78" t="s">
        <v>402</v>
      </c>
    </row>
    <row r="175" spans="1:11" ht="13.2" customHeight="1" x14ac:dyDescent="0.25">
      <c r="A175" s="15" t="s">
        <v>4293</v>
      </c>
      <c r="B175" s="18" t="s">
        <v>376</v>
      </c>
      <c r="C175" s="148" t="s">
        <v>3863</v>
      </c>
      <c r="D175" s="20" t="s">
        <v>490</v>
      </c>
      <c r="E175" s="20"/>
      <c r="F175" s="18" t="s">
        <v>1085</v>
      </c>
      <c r="G175" s="21" t="s">
        <v>278</v>
      </c>
      <c r="H175" s="78" t="s">
        <v>402</v>
      </c>
      <c r="I175" s="78" t="s">
        <v>402</v>
      </c>
      <c r="J175" s="78"/>
      <c r="K175" s="78" t="s">
        <v>402</v>
      </c>
    </row>
    <row r="176" spans="1:11" ht="13.2" customHeight="1" x14ac:dyDescent="0.25">
      <c r="A176" s="15" t="s">
        <v>4294</v>
      </c>
      <c r="B176" s="18" t="s">
        <v>376</v>
      </c>
      <c r="C176" s="148" t="s">
        <v>3864</v>
      </c>
      <c r="D176" s="20" t="s">
        <v>490</v>
      </c>
      <c r="E176" s="20"/>
      <c r="F176" s="18" t="s">
        <v>1085</v>
      </c>
      <c r="G176" s="21" t="s">
        <v>278</v>
      </c>
      <c r="H176" s="78" t="s">
        <v>402</v>
      </c>
      <c r="I176" s="78" t="s">
        <v>402</v>
      </c>
      <c r="J176" s="78"/>
      <c r="K176" s="78" t="s">
        <v>402</v>
      </c>
    </row>
    <row r="177" spans="1:11" ht="13.2" customHeight="1" x14ac:dyDescent="0.25">
      <c r="A177" s="15" t="s">
        <v>4296</v>
      </c>
      <c r="B177" s="18" t="s">
        <v>376</v>
      </c>
      <c r="C177" s="148" t="s">
        <v>3865</v>
      </c>
      <c r="D177" s="20" t="s">
        <v>490</v>
      </c>
      <c r="E177" s="20"/>
      <c r="F177" s="18" t="s">
        <v>1085</v>
      </c>
      <c r="G177" s="21" t="s">
        <v>278</v>
      </c>
      <c r="H177" s="78" t="s">
        <v>402</v>
      </c>
      <c r="I177" s="78" t="s">
        <v>402</v>
      </c>
      <c r="J177" s="78"/>
      <c r="K177" s="78" t="s">
        <v>402</v>
      </c>
    </row>
    <row r="178" spans="1:11" ht="13.2" customHeight="1" x14ac:dyDescent="0.25">
      <c r="A178" s="15" t="s">
        <v>4298</v>
      </c>
      <c r="B178" s="18" t="s">
        <v>376</v>
      </c>
      <c r="C178" s="148" t="s">
        <v>3866</v>
      </c>
      <c r="D178" s="20" t="s">
        <v>490</v>
      </c>
      <c r="E178" s="20"/>
      <c r="F178" s="18" t="s">
        <v>1085</v>
      </c>
      <c r="G178" s="21" t="s">
        <v>278</v>
      </c>
      <c r="H178" s="78" t="s">
        <v>402</v>
      </c>
      <c r="I178" s="78" t="s">
        <v>402</v>
      </c>
      <c r="J178" s="78"/>
      <c r="K178" s="78" t="s">
        <v>402</v>
      </c>
    </row>
    <row r="179" spans="1:11" ht="13.2" customHeight="1" x14ac:dyDescent="0.25">
      <c r="A179" s="15" t="s">
        <v>987</v>
      </c>
      <c r="B179" s="18" t="s">
        <v>376</v>
      </c>
      <c r="C179" s="148" t="s">
        <v>3868</v>
      </c>
      <c r="D179" s="20" t="s">
        <v>404</v>
      </c>
      <c r="E179" s="20">
        <v>110</v>
      </c>
      <c r="F179" s="18" t="s">
        <v>405</v>
      </c>
      <c r="G179" s="21" t="s">
        <v>278</v>
      </c>
      <c r="H179" s="78" t="s">
        <v>402</v>
      </c>
      <c r="I179" s="78" t="s">
        <v>402</v>
      </c>
      <c r="J179" s="78"/>
      <c r="K179" s="78" t="s">
        <v>402</v>
      </c>
    </row>
    <row r="180" spans="1:11" ht="13.2" customHeight="1" x14ac:dyDescent="0.25">
      <c r="A180" s="15" t="s">
        <v>945</v>
      </c>
      <c r="B180" s="18" t="s">
        <v>376</v>
      </c>
      <c r="C180" s="148" t="s">
        <v>3869</v>
      </c>
      <c r="D180" s="20" t="s">
        <v>435</v>
      </c>
      <c r="E180" s="20">
        <v>130</v>
      </c>
      <c r="F180" s="18" t="s">
        <v>405</v>
      </c>
      <c r="G180" s="21" t="s">
        <v>278</v>
      </c>
      <c r="H180" s="78" t="s">
        <v>402</v>
      </c>
      <c r="I180" s="78" t="s">
        <v>402</v>
      </c>
      <c r="J180" s="78"/>
      <c r="K180" s="78" t="s">
        <v>402</v>
      </c>
    </row>
    <row r="181" spans="1:11" ht="13.2" customHeight="1" x14ac:dyDescent="0.25">
      <c r="A181" s="15" t="s">
        <v>2429</v>
      </c>
      <c r="B181" s="18" t="s">
        <v>376</v>
      </c>
      <c r="C181" s="148" t="s">
        <v>3870</v>
      </c>
      <c r="D181" s="20" t="s">
        <v>490</v>
      </c>
      <c r="E181" s="20"/>
      <c r="F181" s="20" t="s">
        <v>1562</v>
      </c>
      <c r="G181" s="21" t="s">
        <v>278</v>
      </c>
      <c r="H181" s="78" t="s">
        <v>402</v>
      </c>
      <c r="I181" s="78" t="s">
        <v>402</v>
      </c>
      <c r="J181" s="78"/>
      <c r="K181" s="78" t="s">
        <v>402</v>
      </c>
    </row>
    <row r="182" spans="1:11" ht="13.2" customHeight="1" x14ac:dyDescent="0.25">
      <c r="A182" s="15" t="s">
        <v>2431</v>
      </c>
      <c r="B182" s="18" t="s">
        <v>376</v>
      </c>
      <c r="C182" s="148" t="s">
        <v>3872</v>
      </c>
      <c r="D182" s="20" t="s">
        <v>490</v>
      </c>
      <c r="E182" s="20"/>
      <c r="F182" s="20" t="s">
        <v>1562</v>
      </c>
      <c r="G182" s="21" t="s">
        <v>278</v>
      </c>
      <c r="H182" s="78" t="s">
        <v>402</v>
      </c>
      <c r="I182" s="78" t="s">
        <v>402</v>
      </c>
      <c r="J182" s="78"/>
      <c r="K182" s="78" t="s">
        <v>402</v>
      </c>
    </row>
    <row r="183" spans="1:11" ht="13.2" customHeight="1" x14ac:dyDescent="0.25">
      <c r="A183" s="15" t="s">
        <v>4304</v>
      </c>
      <c r="B183" s="18" t="s">
        <v>376</v>
      </c>
      <c r="C183" s="148" t="s">
        <v>3873</v>
      </c>
      <c r="D183" s="20" t="s">
        <v>427</v>
      </c>
      <c r="E183" s="20"/>
      <c r="F183" s="20" t="s">
        <v>428</v>
      </c>
      <c r="G183" s="21" t="s">
        <v>278</v>
      </c>
      <c r="H183" s="78" t="s">
        <v>402</v>
      </c>
      <c r="I183" s="78" t="s">
        <v>402</v>
      </c>
      <c r="J183" s="78"/>
      <c r="K183" s="78" t="s">
        <v>402</v>
      </c>
    </row>
    <row r="184" spans="1:11" ht="13.2" customHeight="1" x14ac:dyDescent="0.25">
      <c r="A184" s="15" t="s">
        <v>4305</v>
      </c>
      <c r="B184" s="18" t="s">
        <v>376</v>
      </c>
      <c r="C184" s="148" t="s">
        <v>3874</v>
      </c>
      <c r="D184" s="20" t="s">
        <v>427</v>
      </c>
      <c r="E184" s="20"/>
      <c r="F184" s="20" t="s">
        <v>428</v>
      </c>
      <c r="G184" s="21" t="s">
        <v>278</v>
      </c>
      <c r="H184" s="78" t="s">
        <v>402</v>
      </c>
      <c r="I184" s="78" t="s">
        <v>402</v>
      </c>
      <c r="J184" s="78"/>
      <c r="K184" s="78" t="s">
        <v>402</v>
      </c>
    </row>
  </sheetData>
  <sheetProtection selectLockedCells="1" selectUnlockedCells="1"/>
  <mergeCells count="1">
    <mergeCell ref="Z1:AH1"/>
  </mergeCells>
  <phoneticPr fontId="3" type="noConversion"/>
  <conditionalFormatting sqref="H2:K184">
    <cfRule type="cellIs" dxfId="418" priority="1" stopIfTrue="1" operator="equal">
      <formula>"-"</formula>
    </cfRule>
    <cfRule type="cellIs" dxfId="417" priority="2" stopIfTrue="1" operator="equal">
      <formula>"x"</formula>
    </cfRule>
  </conditionalFormatting>
  <hyperlinks>
    <hyperlink ref="L1" location="'Expansion set Check List'!A1" display="Home" xr:uid="{00000000-0004-0000-64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ignoredErrors>
    <ignoredError sqref="C2:C184" numberStoredAsText="1"/>
  </ignoredErrors>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247">
    <tabColor rgb="FF00FF00"/>
  </sheetPr>
  <dimension ref="A1:AH234"/>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6.5546875" customWidth="1"/>
    <col min="2" max="2" width="12.109375" bestFit="1" customWidth="1"/>
    <col min="3" max="3" width="4" bestFit="1" customWidth="1"/>
    <col min="4" max="4" width="8.6640625" bestFit="1" customWidth="1"/>
    <col min="5" max="5" width="4" bestFit="1" customWidth="1"/>
    <col min="6" max="6" width="12.44140625" bestFit="1" customWidth="1"/>
    <col min="7" max="7" width="10.664062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589</v>
      </c>
      <c r="B2" s="18" t="s">
        <v>377</v>
      </c>
      <c r="C2" s="148" t="s">
        <v>3611</v>
      </c>
      <c r="D2" s="20" t="s">
        <v>407</v>
      </c>
      <c r="E2" s="128">
        <v>40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233</v>
      </c>
      <c r="Z2" s="109"/>
      <c r="AA2" s="109"/>
      <c r="AB2" s="109"/>
      <c r="AC2" s="109"/>
      <c r="AD2" s="109"/>
      <c r="AE2" s="109"/>
      <c r="AF2" s="109"/>
      <c r="AG2" s="109"/>
      <c r="AH2" s="109"/>
    </row>
    <row r="3" spans="1:34" x14ac:dyDescent="0.25">
      <c r="A3" s="15" t="s">
        <v>556</v>
      </c>
      <c r="B3" s="18" t="s">
        <v>377</v>
      </c>
      <c r="C3" s="148" t="s">
        <v>3612</v>
      </c>
      <c r="D3" s="20" t="s">
        <v>407</v>
      </c>
      <c r="E3" s="20">
        <v>80</v>
      </c>
      <c r="F3" s="18"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43</v>
      </c>
    </row>
    <row r="4" spans="1:34" x14ac:dyDescent="0.25">
      <c r="A4" s="15" t="s">
        <v>540</v>
      </c>
      <c r="B4" s="18" t="s">
        <v>377</v>
      </c>
      <c r="C4" s="148" t="s">
        <v>3613</v>
      </c>
      <c r="D4" s="20" t="s">
        <v>407</v>
      </c>
      <c r="E4" s="20">
        <v>130</v>
      </c>
      <c r="F4" s="18"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46</v>
      </c>
    </row>
    <row r="5" spans="1:34" x14ac:dyDescent="0.25">
      <c r="A5" s="15" t="s">
        <v>470</v>
      </c>
      <c r="B5" s="18" t="s">
        <v>377</v>
      </c>
      <c r="C5" s="148" t="s">
        <v>3614</v>
      </c>
      <c r="D5" s="20" t="s">
        <v>407</v>
      </c>
      <c r="E5" s="20">
        <v>60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23</v>
      </c>
    </row>
    <row r="6" spans="1:34" x14ac:dyDescent="0.25">
      <c r="A6" s="15" t="s">
        <v>448</v>
      </c>
      <c r="B6" s="18" t="s">
        <v>377</v>
      </c>
      <c r="C6" s="148" t="s">
        <v>3615</v>
      </c>
      <c r="D6" s="20" t="s">
        <v>407</v>
      </c>
      <c r="E6" s="20">
        <v>90</v>
      </c>
      <c r="F6" s="18" t="s">
        <v>405</v>
      </c>
      <c r="G6" s="19" t="s">
        <v>194</v>
      </c>
      <c r="H6" s="78" t="s">
        <v>402</v>
      </c>
      <c r="I6" s="78" t="s">
        <v>402</v>
      </c>
      <c r="J6" s="78"/>
      <c r="K6" s="78"/>
      <c r="R6" s="125" t="s">
        <v>202</v>
      </c>
      <c r="S6" s="261">
        <f t="shared" si="1"/>
        <v>0</v>
      </c>
      <c r="T6" s="170">
        <f t="shared" si="2"/>
        <v>0</v>
      </c>
      <c r="U6" s="179"/>
      <c r="V6" s="125" t="s">
        <v>202</v>
      </c>
      <c r="W6" s="261">
        <f t="shared" si="3"/>
        <v>0</v>
      </c>
      <c r="X6" s="6">
        <f t="shared" si="4"/>
        <v>24</v>
      </c>
    </row>
    <row r="7" spans="1:34" x14ac:dyDescent="0.25">
      <c r="A7" s="15" t="s">
        <v>409</v>
      </c>
      <c r="B7" s="18" t="s">
        <v>377</v>
      </c>
      <c r="C7" s="148" t="s">
        <v>3616</v>
      </c>
      <c r="D7" s="20" t="s">
        <v>407</v>
      </c>
      <c r="E7" s="20">
        <v>120</v>
      </c>
      <c r="F7" s="18" t="s">
        <v>410</v>
      </c>
      <c r="G7" s="19" t="s">
        <v>190</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3610</v>
      </c>
      <c r="B8" s="18" t="s">
        <v>377</v>
      </c>
      <c r="C8" s="148" t="s">
        <v>3617</v>
      </c>
      <c r="D8" s="20" t="s">
        <v>407</v>
      </c>
      <c r="E8" s="20">
        <v>190</v>
      </c>
      <c r="F8" s="18" t="s">
        <v>410</v>
      </c>
      <c r="G8" s="19" t="s">
        <v>214</v>
      </c>
      <c r="H8" s="78" t="s">
        <v>402</v>
      </c>
      <c r="I8" s="78" t="s">
        <v>402</v>
      </c>
      <c r="J8" s="78"/>
      <c r="K8" s="78" t="s">
        <v>402</v>
      </c>
      <c r="R8" s="125" t="s">
        <v>210</v>
      </c>
      <c r="S8" s="261">
        <f t="shared" si="1"/>
        <v>0</v>
      </c>
      <c r="T8" s="170">
        <f t="shared" si="2"/>
        <v>0</v>
      </c>
      <c r="U8" s="179"/>
      <c r="V8" s="125" t="s">
        <v>210</v>
      </c>
      <c r="W8" s="261">
        <f t="shared" si="3"/>
        <v>0</v>
      </c>
      <c r="X8" s="6">
        <f t="shared" si="4"/>
        <v>0</v>
      </c>
    </row>
    <row r="9" spans="1:34" x14ac:dyDescent="0.25">
      <c r="A9" s="15" t="s">
        <v>4306</v>
      </c>
      <c r="B9" s="18" t="s">
        <v>377</v>
      </c>
      <c r="C9" s="148" t="s">
        <v>3618</v>
      </c>
      <c r="D9" s="20" t="s">
        <v>407</v>
      </c>
      <c r="E9" s="20">
        <v>310</v>
      </c>
      <c r="F9" s="20" t="s">
        <v>3679</v>
      </c>
      <c r="G9" s="19" t="s">
        <v>214</v>
      </c>
      <c r="H9" s="78" t="s">
        <v>402</v>
      </c>
      <c r="I9" s="78" t="s">
        <v>402</v>
      </c>
      <c r="J9" s="78"/>
      <c r="K9" s="78" t="s">
        <v>402</v>
      </c>
      <c r="R9" s="125" t="s">
        <v>214</v>
      </c>
      <c r="S9" s="261">
        <f t="shared" si="1"/>
        <v>0</v>
      </c>
      <c r="T9" s="170">
        <f t="shared" si="2"/>
        <v>0</v>
      </c>
      <c r="U9" s="179"/>
      <c r="V9" s="125" t="s">
        <v>214</v>
      </c>
      <c r="W9" s="261">
        <f t="shared" si="3"/>
        <v>0</v>
      </c>
      <c r="X9" s="6">
        <f t="shared" si="4"/>
        <v>23</v>
      </c>
    </row>
    <row r="10" spans="1:34" x14ac:dyDescent="0.25">
      <c r="A10" s="15" t="s">
        <v>1900</v>
      </c>
      <c r="B10" s="18" t="s">
        <v>377</v>
      </c>
      <c r="C10" s="148" t="s">
        <v>3620</v>
      </c>
      <c r="D10" s="20" t="s">
        <v>407</v>
      </c>
      <c r="E10" s="20">
        <v>80</v>
      </c>
      <c r="F10" s="18" t="s">
        <v>410</v>
      </c>
      <c r="G10" s="19"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1885</v>
      </c>
      <c r="B11" s="18" t="s">
        <v>377</v>
      </c>
      <c r="C11" s="148" t="s">
        <v>3622</v>
      </c>
      <c r="D11" s="20" t="s">
        <v>407</v>
      </c>
      <c r="E11" s="20">
        <v>140</v>
      </c>
      <c r="F11" s="18" t="s">
        <v>405</v>
      </c>
      <c r="G11" s="19" t="s">
        <v>198</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2265</v>
      </c>
      <c r="B12" s="18" t="s">
        <v>377</v>
      </c>
      <c r="C12" s="148" t="s">
        <v>3623</v>
      </c>
      <c r="D12" s="20" t="s">
        <v>407</v>
      </c>
      <c r="E12" s="20">
        <v>60</v>
      </c>
      <c r="F12" s="18" t="s">
        <v>410</v>
      </c>
      <c r="G12" s="19"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2266</v>
      </c>
      <c r="B13" s="18" t="s">
        <v>377</v>
      </c>
      <c r="C13" s="148" t="s">
        <v>3625</v>
      </c>
      <c r="D13" s="20" t="s">
        <v>407</v>
      </c>
      <c r="E13" s="20">
        <v>110</v>
      </c>
      <c r="F13" s="18" t="s">
        <v>405</v>
      </c>
      <c r="G13" s="19" t="s">
        <v>198</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3015</v>
      </c>
      <c r="B14" s="18" t="s">
        <v>377</v>
      </c>
      <c r="C14" s="148" t="s">
        <v>3626</v>
      </c>
      <c r="D14" s="20" t="s">
        <v>407</v>
      </c>
      <c r="E14" s="20">
        <v>60</v>
      </c>
      <c r="F14" s="18" t="s">
        <v>410</v>
      </c>
      <c r="G14" s="19"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3016</v>
      </c>
      <c r="B15" s="18" t="s">
        <v>377</v>
      </c>
      <c r="C15" s="148" t="s">
        <v>3628</v>
      </c>
      <c r="D15" s="20" t="s">
        <v>407</v>
      </c>
      <c r="E15" s="20">
        <v>80</v>
      </c>
      <c r="F15" s="18" t="s">
        <v>405</v>
      </c>
      <c r="G15" s="19" t="s">
        <v>194</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3017</v>
      </c>
      <c r="B16" s="18" t="s">
        <v>377</v>
      </c>
      <c r="C16" s="148" t="s">
        <v>3629</v>
      </c>
      <c r="D16" s="20" t="s">
        <v>407</v>
      </c>
      <c r="E16" s="20">
        <v>140</v>
      </c>
      <c r="F16" s="18" t="s">
        <v>401</v>
      </c>
      <c r="G16" s="19"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3621</v>
      </c>
      <c r="B17" s="18" t="s">
        <v>377</v>
      </c>
      <c r="C17" s="148" t="s">
        <v>3631</v>
      </c>
      <c r="D17" s="20" t="s">
        <v>407</v>
      </c>
      <c r="E17" s="20">
        <v>60</v>
      </c>
      <c r="F17" s="18" t="s">
        <v>410</v>
      </c>
      <c r="G17" s="19"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3624</v>
      </c>
      <c r="B18" s="18" t="s">
        <v>377</v>
      </c>
      <c r="C18" s="148" t="s">
        <v>3632</v>
      </c>
      <c r="D18" s="20" t="s">
        <v>407</v>
      </c>
      <c r="E18" s="20">
        <v>100</v>
      </c>
      <c r="F18" s="18" t="s">
        <v>405</v>
      </c>
      <c r="G18" s="19" t="s">
        <v>194</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3627</v>
      </c>
      <c r="B19" s="18" t="s">
        <v>377</v>
      </c>
      <c r="C19" s="148" t="s">
        <v>3634</v>
      </c>
      <c r="D19" s="20" t="s">
        <v>407</v>
      </c>
      <c r="E19" s="20">
        <v>180</v>
      </c>
      <c r="F19" s="18" t="s">
        <v>401</v>
      </c>
      <c r="G19" s="19" t="s">
        <v>202</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4131</v>
      </c>
      <c r="B20" s="18" t="s">
        <v>377</v>
      </c>
      <c r="C20" s="148" t="s">
        <v>3636</v>
      </c>
      <c r="D20" s="20" t="s">
        <v>407</v>
      </c>
      <c r="E20" s="20">
        <v>130</v>
      </c>
      <c r="F20" s="18" t="s">
        <v>410</v>
      </c>
      <c r="G20" s="19" t="s">
        <v>202</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4307</v>
      </c>
      <c r="B21" s="18" t="s">
        <v>377</v>
      </c>
      <c r="C21" s="148" t="s">
        <v>3638</v>
      </c>
      <c r="D21" s="20" t="s">
        <v>425</v>
      </c>
      <c r="E21" s="20">
        <v>210</v>
      </c>
      <c r="F21" s="18" t="s">
        <v>410</v>
      </c>
      <c r="G21" s="19" t="s">
        <v>214</v>
      </c>
      <c r="H21" s="78" t="s">
        <v>402</v>
      </c>
      <c r="I21" s="78" t="s">
        <v>402</v>
      </c>
      <c r="J21" s="78"/>
      <c r="K21" s="78" t="s">
        <v>402</v>
      </c>
      <c r="R21" s="125" t="s">
        <v>262</v>
      </c>
      <c r="S21" s="261">
        <f t="shared" si="1"/>
        <v>0</v>
      </c>
      <c r="T21" s="170">
        <f t="shared" si="2"/>
        <v>0</v>
      </c>
      <c r="U21" s="187"/>
      <c r="V21" s="125" t="s">
        <v>262</v>
      </c>
      <c r="W21" s="261">
        <f t="shared" si="3"/>
        <v>0</v>
      </c>
      <c r="X21" s="6">
        <f t="shared" si="4"/>
        <v>0</v>
      </c>
    </row>
    <row r="22" spans="1:24" x14ac:dyDescent="0.25">
      <c r="A22" s="15" t="s">
        <v>4308</v>
      </c>
      <c r="B22" s="18" t="s">
        <v>377</v>
      </c>
      <c r="C22" s="148" t="s">
        <v>3640</v>
      </c>
      <c r="D22" s="20" t="s">
        <v>425</v>
      </c>
      <c r="E22" s="20">
        <v>320</v>
      </c>
      <c r="F22" s="20" t="s">
        <v>3679</v>
      </c>
      <c r="G22" s="19" t="s">
        <v>214</v>
      </c>
      <c r="H22" s="78" t="s">
        <v>402</v>
      </c>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1980</v>
      </c>
      <c r="B23" s="18" t="s">
        <v>377</v>
      </c>
      <c r="C23" s="148" t="s">
        <v>3641</v>
      </c>
      <c r="D23" s="20" t="s">
        <v>425</v>
      </c>
      <c r="E23" s="20">
        <v>70</v>
      </c>
      <c r="F23" s="18" t="s">
        <v>410</v>
      </c>
      <c r="G23" s="19"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2370</v>
      </c>
      <c r="B24" s="18" t="s">
        <v>377</v>
      </c>
      <c r="C24" s="148" t="s">
        <v>3642</v>
      </c>
      <c r="D24" s="20" t="s">
        <v>425</v>
      </c>
      <c r="E24" s="20">
        <v>80</v>
      </c>
      <c r="F24" s="18" t="s">
        <v>410</v>
      </c>
      <c r="G24" s="19" t="s">
        <v>190</v>
      </c>
      <c r="H24" s="78" t="s">
        <v>402</v>
      </c>
      <c r="I24" s="78" t="s">
        <v>402</v>
      </c>
      <c r="J24" s="78"/>
      <c r="K24" s="78"/>
      <c r="R24" s="125" t="s">
        <v>274</v>
      </c>
      <c r="S24" s="261">
        <f t="shared" si="1"/>
        <v>0</v>
      </c>
      <c r="T24" s="170">
        <f t="shared" si="2"/>
        <v>0</v>
      </c>
      <c r="U24" s="179"/>
      <c r="V24" s="125" t="s">
        <v>274</v>
      </c>
      <c r="W24" s="261">
        <f t="shared" si="3"/>
        <v>0</v>
      </c>
      <c r="X24" s="6">
        <f t="shared" si="4"/>
        <v>39</v>
      </c>
    </row>
    <row r="25" spans="1:24" ht="13.8" thickBot="1" x14ac:dyDescent="0.3">
      <c r="A25" s="15" t="s">
        <v>2371</v>
      </c>
      <c r="B25" s="18" t="s">
        <v>377</v>
      </c>
      <c r="C25" s="148" t="s">
        <v>3644</v>
      </c>
      <c r="D25" s="20" t="s">
        <v>425</v>
      </c>
      <c r="E25" s="20">
        <v>130</v>
      </c>
      <c r="F25" s="18" t="s">
        <v>405</v>
      </c>
      <c r="G25" s="19" t="s">
        <v>198</v>
      </c>
      <c r="H25" s="78" t="s">
        <v>402</v>
      </c>
      <c r="I25" s="78" t="s">
        <v>402</v>
      </c>
      <c r="J25" s="78"/>
      <c r="K25" s="78"/>
      <c r="R25" s="177" t="s">
        <v>278</v>
      </c>
      <c r="S25" s="262">
        <f t="shared" si="1"/>
        <v>0</v>
      </c>
      <c r="T25" s="209">
        <f t="shared" si="2"/>
        <v>0</v>
      </c>
      <c r="U25" s="179"/>
      <c r="V25" s="177" t="s">
        <v>278</v>
      </c>
      <c r="W25" s="262">
        <f t="shared" si="3"/>
        <v>0</v>
      </c>
      <c r="X25" s="7">
        <f t="shared" si="4"/>
        <v>35</v>
      </c>
    </row>
    <row r="26" spans="1:24" ht="13.8" thickBot="1" x14ac:dyDescent="0.3">
      <c r="A26" s="15" t="s">
        <v>4309</v>
      </c>
      <c r="B26" s="18" t="s">
        <v>377</v>
      </c>
      <c r="C26" s="148" t="s">
        <v>3646</v>
      </c>
      <c r="D26" s="20" t="s">
        <v>425</v>
      </c>
      <c r="E26" s="20">
        <v>220</v>
      </c>
      <c r="F26" s="18" t="s">
        <v>410</v>
      </c>
      <c r="G26" s="19" t="s">
        <v>214</v>
      </c>
      <c r="H26" s="78" t="s">
        <v>402</v>
      </c>
      <c r="I26" s="78" t="s">
        <v>402</v>
      </c>
      <c r="J26" s="78"/>
      <c r="K26" s="78" t="s">
        <v>402</v>
      </c>
      <c r="R26" s="171" t="s">
        <v>101</v>
      </c>
      <c r="S26" s="172"/>
      <c r="T26" s="186">
        <f>SUM(T27:T49)</f>
        <v>0</v>
      </c>
      <c r="U26" s="179"/>
      <c r="V26" s="188" t="s">
        <v>103</v>
      </c>
      <c r="W26" s="241"/>
      <c r="X26" s="243">
        <f>SUM(X27:X49)</f>
        <v>136</v>
      </c>
    </row>
    <row r="27" spans="1:24" x14ac:dyDescent="0.25">
      <c r="A27" s="15" t="s">
        <v>3651</v>
      </c>
      <c r="B27" s="18" t="s">
        <v>377</v>
      </c>
      <c r="C27" s="148" t="s">
        <v>3647</v>
      </c>
      <c r="D27" s="20" t="s">
        <v>425</v>
      </c>
      <c r="E27" s="20">
        <v>60</v>
      </c>
      <c r="F27" s="18" t="s">
        <v>410</v>
      </c>
      <c r="G27" s="19" t="s">
        <v>190</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43</v>
      </c>
    </row>
    <row r="28" spans="1:24" x14ac:dyDescent="0.25">
      <c r="A28" s="15" t="s">
        <v>3654</v>
      </c>
      <c r="B28" s="18" t="s">
        <v>377</v>
      </c>
      <c r="C28" s="148" t="s">
        <v>3648</v>
      </c>
      <c r="D28" s="20" t="s">
        <v>425</v>
      </c>
      <c r="E28" s="20">
        <v>90</v>
      </c>
      <c r="F28" s="18" t="s">
        <v>405</v>
      </c>
      <c r="G28" s="19" t="s">
        <v>194</v>
      </c>
      <c r="H28" s="78" t="s">
        <v>402</v>
      </c>
      <c r="I28" s="78" t="s">
        <v>402</v>
      </c>
      <c r="J28" s="78"/>
      <c r="K28" s="78"/>
      <c r="R28" s="125" t="s">
        <v>194</v>
      </c>
      <c r="S28" s="169">
        <f t="shared" si="5"/>
        <v>0</v>
      </c>
      <c r="T28" s="170">
        <f t="shared" si="6"/>
        <v>0</v>
      </c>
      <c r="U28" s="179"/>
      <c r="V28" s="264" t="s">
        <v>194</v>
      </c>
      <c r="W28" s="267">
        <f t="shared" si="7"/>
        <v>0</v>
      </c>
      <c r="X28" s="6">
        <f t="shared" si="8"/>
        <v>46</v>
      </c>
    </row>
    <row r="29" spans="1:24" x14ac:dyDescent="0.25">
      <c r="A29" s="15" t="s">
        <v>3657</v>
      </c>
      <c r="B29" s="18" t="s">
        <v>377</v>
      </c>
      <c r="C29" s="148" t="s">
        <v>3649</v>
      </c>
      <c r="D29" s="20" t="s">
        <v>425</v>
      </c>
      <c r="E29" s="20">
        <v>170</v>
      </c>
      <c r="F29" s="18" t="s">
        <v>401</v>
      </c>
      <c r="G29" s="19" t="s">
        <v>202</v>
      </c>
      <c r="H29" s="78" t="s">
        <v>402</v>
      </c>
      <c r="I29" s="78" t="s">
        <v>402</v>
      </c>
      <c r="J29" s="78"/>
      <c r="K29" s="78"/>
      <c r="R29" s="125" t="s">
        <v>198</v>
      </c>
      <c r="S29" s="169">
        <f t="shared" si="5"/>
        <v>0</v>
      </c>
      <c r="T29" s="170">
        <f t="shared" si="6"/>
        <v>0</v>
      </c>
      <c r="U29" s="179"/>
      <c r="V29" s="264" t="s">
        <v>198</v>
      </c>
      <c r="W29" s="267">
        <f t="shared" si="7"/>
        <v>0</v>
      </c>
      <c r="X29" s="6">
        <f t="shared" si="8"/>
        <v>23</v>
      </c>
    </row>
    <row r="30" spans="1:24" x14ac:dyDescent="0.25">
      <c r="A30" s="15" t="s">
        <v>669</v>
      </c>
      <c r="B30" s="18" t="s">
        <v>377</v>
      </c>
      <c r="C30" s="148" t="s">
        <v>3650</v>
      </c>
      <c r="D30" s="20" t="s">
        <v>404</v>
      </c>
      <c r="E30" s="20">
        <v>110</v>
      </c>
      <c r="F30" s="18" t="s">
        <v>410</v>
      </c>
      <c r="G30" s="19" t="s">
        <v>190</v>
      </c>
      <c r="H30" s="78" t="s">
        <v>402</v>
      </c>
      <c r="I30" s="78" t="s">
        <v>402</v>
      </c>
      <c r="J30" s="78"/>
      <c r="K30" s="78"/>
      <c r="R30" s="125" t="s">
        <v>202</v>
      </c>
      <c r="S30" s="169">
        <f t="shared" si="5"/>
        <v>0</v>
      </c>
      <c r="T30" s="170">
        <f t="shared" si="6"/>
        <v>0</v>
      </c>
      <c r="U30" s="179"/>
      <c r="V30" s="264" t="s">
        <v>202</v>
      </c>
      <c r="W30" s="267">
        <f t="shared" si="7"/>
        <v>0</v>
      </c>
      <c r="X30" s="6">
        <f t="shared" si="8"/>
        <v>24</v>
      </c>
    </row>
    <row r="31" spans="1:24" x14ac:dyDescent="0.25">
      <c r="A31" s="15" t="s">
        <v>436</v>
      </c>
      <c r="B31" s="18" t="s">
        <v>377</v>
      </c>
      <c r="C31" s="148" t="s">
        <v>3652</v>
      </c>
      <c r="D31" s="20" t="s">
        <v>404</v>
      </c>
      <c r="E31" s="20">
        <v>70</v>
      </c>
      <c r="F31" s="18" t="s">
        <v>410</v>
      </c>
      <c r="G31" s="19"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1839</v>
      </c>
      <c r="B32" s="18" t="s">
        <v>377</v>
      </c>
      <c r="C32" s="148" t="s">
        <v>3653</v>
      </c>
      <c r="D32" s="20" t="s">
        <v>404</v>
      </c>
      <c r="E32" s="20">
        <v>110</v>
      </c>
      <c r="F32" s="18" t="s">
        <v>405</v>
      </c>
      <c r="G32" s="19" t="s">
        <v>202</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979</v>
      </c>
      <c r="B33" s="18" t="s">
        <v>377</v>
      </c>
      <c r="C33" s="148" t="s">
        <v>3655</v>
      </c>
      <c r="D33" s="20" t="s">
        <v>404</v>
      </c>
      <c r="E33" s="20">
        <v>90</v>
      </c>
      <c r="F33" s="18" t="s">
        <v>410</v>
      </c>
      <c r="G33" s="19"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4310</v>
      </c>
      <c r="B34" s="18" t="s">
        <v>377</v>
      </c>
      <c r="C34" s="148" t="s">
        <v>3656</v>
      </c>
      <c r="D34" s="20" t="s">
        <v>404</v>
      </c>
      <c r="E34" s="20">
        <v>70</v>
      </c>
      <c r="F34" s="18" t="s">
        <v>410</v>
      </c>
      <c r="G34" s="19"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4311</v>
      </c>
      <c r="B35" s="18" t="s">
        <v>377</v>
      </c>
      <c r="C35" s="148" t="s">
        <v>3658</v>
      </c>
      <c r="D35" s="20" t="s">
        <v>404</v>
      </c>
      <c r="E35" s="20">
        <v>70</v>
      </c>
      <c r="F35" s="18" t="s">
        <v>410</v>
      </c>
      <c r="G35" s="19" t="s">
        <v>190</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1310</v>
      </c>
      <c r="B36" s="18" t="s">
        <v>377</v>
      </c>
      <c r="C36" s="148" t="s">
        <v>3659</v>
      </c>
      <c r="D36" s="20" t="s">
        <v>404</v>
      </c>
      <c r="E36" s="20">
        <v>60</v>
      </c>
      <c r="F36" s="18" t="s">
        <v>410</v>
      </c>
      <c r="G36" s="19" t="s">
        <v>190</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1965</v>
      </c>
      <c r="B37" s="18" t="s">
        <v>377</v>
      </c>
      <c r="C37" s="148" t="s">
        <v>3660</v>
      </c>
      <c r="D37" s="20" t="s">
        <v>404</v>
      </c>
      <c r="E37" s="20">
        <v>90</v>
      </c>
      <c r="F37" s="18" t="s">
        <v>405</v>
      </c>
      <c r="G37" s="19" t="s">
        <v>202</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1427</v>
      </c>
      <c r="B38" s="18" t="s">
        <v>377</v>
      </c>
      <c r="C38" s="148" t="s">
        <v>3662</v>
      </c>
      <c r="D38" s="20" t="s">
        <v>404</v>
      </c>
      <c r="E38" s="20">
        <v>70</v>
      </c>
      <c r="F38" s="18" t="s">
        <v>410</v>
      </c>
      <c r="G38" s="19" t="s">
        <v>190</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1421</v>
      </c>
      <c r="B39" s="18" t="s">
        <v>377</v>
      </c>
      <c r="C39" s="148" t="s">
        <v>3663</v>
      </c>
      <c r="D39" s="20" t="s">
        <v>404</v>
      </c>
      <c r="E39" s="20">
        <v>110</v>
      </c>
      <c r="F39" s="18" t="s">
        <v>405</v>
      </c>
      <c r="G39" s="21"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1405</v>
      </c>
      <c r="B40" s="18" t="s">
        <v>377</v>
      </c>
      <c r="C40" s="148" t="s">
        <v>3665</v>
      </c>
      <c r="D40" s="20" t="s">
        <v>404</v>
      </c>
      <c r="E40" s="20">
        <v>170</v>
      </c>
      <c r="F40" s="18" t="s">
        <v>401</v>
      </c>
      <c r="G40" s="19" t="s">
        <v>198</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3315</v>
      </c>
      <c r="B41" s="18" t="s">
        <v>377</v>
      </c>
      <c r="C41" s="148" t="s">
        <v>3666</v>
      </c>
      <c r="D41" s="20" t="s">
        <v>404</v>
      </c>
      <c r="E41" s="20">
        <v>120</v>
      </c>
      <c r="F41" s="18" t="s">
        <v>410</v>
      </c>
      <c r="G41" s="19" t="s">
        <v>202</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3684</v>
      </c>
      <c r="B42" s="18" t="s">
        <v>377</v>
      </c>
      <c r="C42" s="148" t="s">
        <v>3667</v>
      </c>
      <c r="D42" s="20" t="s">
        <v>404</v>
      </c>
      <c r="E42" s="20">
        <v>60</v>
      </c>
      <c r="F42" s="18" t="s">
        <v>410</v>
      </c>
      <c r="G42" s="19"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3687</v>
      </c>
      <c r="B43" s="18" t="s">
        <v>377</v>
      </c>
      <c r="C43" s="148" t="s">
        <v>3668</v>
      </c>
      <c r="D43" s="20" t="s">
        <v>404</v>
      </c>
      <c r="E43" s="20">
        <v>90</v>
      </c>
      <c r="F43" s="18" t="s">
        <v>405</v>
      </c>
      <c r="G43" s="21"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3690</v>
      </c>
      <c r="B44" s="18" t="s">
        <v>377</v>
      </c>
      <c r="C44" s="148" t="s">
        <v>3669</v>
      </c>
      <c r="D44" s="20" t="s">
        <v>404</v>
      </c>
      <c r="E44" s="20">
        <v>150</v>
      </c>
      <c r="F44" s="18" t="s">
        <v>401</v>
      </c>
      <c r="G44" s="19" t="s">
        <v>202</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4312</v>
      </c>
      <c r="B45" s="18" t="s">
        <v>377</v>
      </c>
      <c r="C45" s="148" t="s">
        <v>3670</v>
      </c>
      <c r="D45" s="20" t="s">
        <v>404</v>
      </c>
      <c r="E45" s="20">
        <v>140</v>
      </c>
      <c r="F45" s="18" t="s">
        <v>405</v>
      </c>
      <c r="G45" s="19" t="s">
        <v>202</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4313</v>
      </c>
      <c r="B46" s="18" t="s">
        <v>377</v>
      </c>
      <c r="C46" s="148" t="s">
        <v>3671</v>
      </c>
      <c r="D46" s="20" t="s">
        <v>404</v>
      </c>
      <c r="E46" s="20">
        <v>210</v>
      </c>
      <c r="F46" s="18" t="s">
        <v>410</v>
      </c>
      <c r="G46" s="19" t="s">
        <v>214</v>
      </c>
      <c r="H46" s="78" t="s">
        <v>402</v>
      </c>
      <c r="I46" s="78" t="s">
        <v>402</v>
      </c>
      <c r="J46" s="78"/>
      <c r="K46" s="78" t="s">
        <v>402</v>
      </c>
      <c r="R46" s="125" t="s">
        <v>266</v>
      </c>
      <c r="S46" s="169">
        <f t="shared" si="5"/>
        <v>0</v>
      </c>
      <c r="T46" s="170">
        <f t="shared" si="6"/>
        <v>0</v>
      </c>
      <c r="U46" s="179"/>
      <c r="V46" s="265" t="s">
        <v>266</v>
      </c>
      <c r="W46" s="267">
        <f t="shared" si="7"/>
        <v>0</v>
      </c>
      <c r="X46" s="6">
        <f t="shared" si="8"/>
        <v>0</v>
      </c>
    </row>
    <row r="47" spans="1:24" x14ac:dyDescent="0.25">
      <c r="A47" s="15" t="s">
        <v>4314</v>
      </c>
      <c r="B47" s="18" t="s">
        <v>377</v>
      </c>
      <c r="C47" s="148" t="s">
        <v>3672</v>
      </c>
      <c r="D47" s="20" t="s">
        <v>404</v>
      </c>
      <c r="E47" s="20">
        <v>320</v>
      </c>
      <c r="F47" s="20" t="s">
        <v>3679</v>
      </c>
      <c r="G47" s="19" t="s">
        <v>214</v>
      </c>
      <c r="H47" s="78" t="s">
        <v>402</v>
      </c>
      <c r="I47" s="78" t="s">
        <v>402</v>
      </c>
      <c r="J47" s="78"/>
      <c r="K47" s="78" t="s">
        <v>402</v>
      </c>
      <c r="R47" s="125" t="s">
        <v>270</v>
      </c>
      <c r="S47" s="169">
        <f t="shared" si="5"/>
        <v>0</v>
      </c>
      <c r="T47" s="170">
        <f t="shared" si="6"/>
        <v>0</v>
      </c>
      <c r="U47" s="179"/>
      <c r="V47" s="265" t="s">
        <v>270</v>
      </c>
      <c r="W47" s="267">
        <f t="shared" si="7"/>
        <v>0</v>
      </c>
      <c r="X47" s="6">
        <f t="shared" si="8"/>
        <v>0</v>
      </c>
    </row>
    <row r="48" spans="1:24" x14ac:dyDescent="0.25">
      <c r="A48" s="15" t="s">
        <v>472</v>
      </c>
      <c r="B48" s="18" t="s">
        <v>377</v>
      </c>
      <c r="C48" s="148" t="s">
        <v>3673</v>
      </c>
      <c r="D48" s="20" t="s">
        <v>400</v>
      </c>
      <c r="E48" s="20">
        <v>70</v>
      </c>
      <c r="F48" s="18" t="s">
        <v>410</v>
      </c>
      <c r="G48" s="19"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443</v>
      </c>
      <c r="B49" s="18" t="s">
        <v>377</v>
      </c>
      <c r="C49" s="148" t="s">
        <v>3674</v>
      </c>
      <c r="D49" s="20" t="s">
        <v>400</v>
      </c>
      <c r="E49" s="20">
        <v>100</v>
      </c>
      <c r="F49" s="18" t="s">
        <v>405</v>
      </c>
      <c r="G49" s="21"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399</v>
      </c>
      <c r="B50" s="18" t="s">
        <v>377</v>
      </c>
      <c r="C50" s="148" t="s">
        <v>3676</v>
      </c>
      <c r="D50" s="20" t="s">
        <v>400</v>
      </c>
      <c r="E50" s="20">
        <v>160</v>
      </c>
      <c r="F50" s="18" t="s">
        <v>401</v>
      </c>
      <c r="G50" s="19" t="s">
        <v>198</v>
      </c>
      <c r="H50" s="78" t="s">
        <v>402</v>
      </c>
      <c r="I50" s="78" t="s">
        <v>402</v>
      </c>
      <c r="J50" s="78"/>
      <c r="K50" s="78"/>
      <c r="U50" s="179"/>
      <c r="V50" s="188" t="s">
        <v>458</v>
      </c>
      <c r="W50" s="206"/>
      <c r="X50" s="207">
        <f>SUM(X51:X73)</f>
        <v>369</v>
      </c>
    </row>
    <row r="51" spans="1:24" x14ac:dyDescent="0.25">
      <c r="A51" s="15" t="s">
        <v>2284</v>
      </c>
      <c r="B51" s="18" t="s">
        <v>377</v>
      </c>
      <c r="C51" s="148" t="s">
        <v>3678</v>
      </c>
      <c r="D51" s="20" t="s">
        <v>4315</v>
      </c>
      <c r="E51" s="20">
        <v>60</v>
      </c>
      <c r="F51" s="18" t="s">
        <v>410</v>
      </c>
      <c r="G51" s="19" t="s">
        <v>190</v>
      </c>
      <c r="H51" s="78" t="s">
        <v>402</v>
      </c>
      <c r="I51" s="78" t="s">
        <v>402</v>
      </c>
      <c r="J51" s="78"/>
      <c r="K51" s="78"/>
      <c r="U51" s="269"/>
      <c r="V51" s="124" t="s">
        <v>190</v>
      </c>
      <c r="W51" s="169">
        <f>S3+S27+W3+W27</f>
        <v>0</v>
      </c>
      <c r="X51" s="170">
        <f>T3+T27+X3+X27</f>
        <v>86</v>
      </c>
    </row>
    <row r="52" spans="1:24" x14ac:dyDescent="0.25">
      <c r="A52" s="15" t="s">
        <v>2285</v>
      </c>
      <c r="B52" s="18" t="s">
        <v>377</v>
      </c>
      <c r="C52" s="148" t="s">
        <v>3680</v>
      </c>
      <c r="D52" s="20" t="s">
        <v>400</v>
      </c>
      <c r="E52" s="20">
        <v>120</v>
      </c>
      <c r="F52" s="18" t="s">
        <v>405</v>
      </c>
      <c r="G52" s="19" t="s">
        <v>198</v>
      </c>
      <c r="H52" s="78" t="s">
        <v>402</v>
      </c>
      <c r="I52" s="78" t="s">
        <v>402</v>
      </c>
      <c r="J52" s="78"/>
      <c r="K52" s="78"/>
      <c r="U52" s="269"/>
      <c r="V52" s="125" t="s">
        <v>194</v>
      </c>
      <c r="W52" s="169">
        <f t="shared" ref="W52:X67" si="9">S4+S28+W4+W28</f>
        <v>0</v>
      </c>
      <c r="X52" s="170">
        <f t="shared" si="9"/>
        <v>92</v>
      </c>
    </row>
    <row r="53" spans="1:24" x14ac:dyDescent="0.25">
      <c r="A53" s="15" t="s">
        <v>2339</v>
      </c>
      <c r="B53" s="18" t="s">
        <v>377</v>
      </c>
      <c r="C53" s="148" t="s">
        <v>3681</v>
      </c>
      <c r="D53" s="20" t="s">
        <v>400</v>
      </c>
      <c r="E53" s="20">
        <v>120</v>
      </c>
      <c r="F53" s="18" t="s">
        <v>410</v>
      </c>
      <c r="G53" s="19" t="s">
        <v>202</v>
      </c>
      <c r="H53" s="78" t="s">
        <v>402</v>
      </c>
      <c r="I53" s="78" t="s">
        <v>402</v>
      </c>
      <c r="J53" s="78"/>
      <c r="K53" s="78"/>
      <c r="U53" s="269"/>
      <c r="V53" s="125" t="s">
        <v>198</v>
      </c>
      <c r="W53" s="169">
        <f t="shared" si="9"/>
        <v>0</v>
      </c>
      <c r="X53" s="170">
        <f t="shared" si="9"/>
        <v>46</v>
      </c>
    </row>
    <row r="54" spans="1:24" x14ac:dyDescent="0.25">
      <c r="A54" s="15" t="s">
        <v>4316</v>
      </c>
      <c r="B54" s="18" t="s">
        <v>377</v>
      </c>
      <c r="C54" s="148" t="s">
        <v>3683</v>
      </c>
      <c r="D54" s="20" t="s">
        <v>400</v>
      </c>
      <c r="E54" s="20">
        <v>210</v>
      </c>
      <c r="F54" s="18" t="s">
        <v>410</v>
      </c>
      <c r="G54" s="19" t="s">
        <v>214</v>
      </c>
      <c r="H54" s="78" t="s">
        <v>402</v>
      </c>
      <c r="I54" s="78" t="s">
        <v>402</v>
      </c>
      <c r="J54" s="78"/>
      <c r="K54" s="78" t="s">
        <v>402</v>
      </c>
      <c r="U54" s="269"/>
      <c r="V54" s="125" t="s">
        <v>202</v>
      </c>
      <c r="W54" s="169">
        <f t="shared" si="9"/>
        <v>0</v>
      </c>
      <c r="X54" s="170">
        <f t="shared" si="9"/>
        <v>48</v>
      </c>
    </row>
    <row r="55" spans="1:24" x14ac:dyDescent="0.25">
      <c r="A55" s="15" t="s">
        <v>4277</v>
      </c>
      <c r="B55" s="18" t="s">
        <v>377</v>
      </c>
      <c r="C55" s="148" t="s">
        <v>3685</v>
      </c>
      <c r="D55" s="20" t="s">
        <v>421</v>
      </c>
      <c r="E55" s="20">
        <v>70</v>
      </c>
      <c r="F55" s="18" t="s">
        <v>410</v>
      </c>
      <c r="G55" s="21" t="s">
        <v>190</v>
      </c>
      <c r="H55" s="78" t="s">
        <v>402</v>
      </c>
      <c r="I55" s="78" t="s">
        <v>402</v>
      </c>
      <c r="J55" s="78"/>
      <c r="K55" s="78"/>
      <c r="U55" s="269"/>
      <c r="V55" s="125" t="s">
        <v>206</v>
      </c>
      <c r="W55" s="169">
        <f t="shared" si="9"/>
        <v>0</v>
      </c>
      <c r="X55" s="170">
        <f t="shared" si="9"/>
        <v>0</v>
      </c>
    </row>
    <row r="56" spans="1:24" x14ac:dyDescent="0.25">
      <c r="A56" s="15" t="s">
        <v>572</v>
      </c>
      <c r="B56" s="18" t="s">
        <v>377</v>
      </c>
      <c r="C56" s="148" t="s">
        <v>3686</v>
      </c>
      <c r="D56" s="20" t="s">
        <v>421</v>
      </c>
      <c r="E56" s="20">
        <v>50</v>
      </c>
      <c r="F56" s="18" t="s">
        <v>410</v>
      </c>
      <c r="G56" s="21" t="s">
        <v>190</v>
      </c>
      <c r="H56" s="78" t="s">
        <v>402</v>
      </c>
      <c r="I56" s="78" t="s">
        <v>402</v>
      </c>
      <c r="J56" s="78"/>
      <c r="K56" s="78"/>
      <c r="U56" s="270"/>
      <c r="V56" s="125" t="s">
        <v>210</v>
      </c>
      <c r="W56" s="169">
        <f t="shared" si="9"/>
        <v>0</v>
      </c>
      <c r="X56" s="170">
        <f t="shared" si="9"/>
        <v>0</v>
      </c>
    </row>
    <row r="57" spans="1:24" ht="13.8" thickBot="1" x14ac:dyDescent="0.3">
      <c r="A57" s="15" t="s">
        <v>552</v>
      </c>
      <c r="B57" s="18" t="s">
        <v>377</v>
      </c>
      <c r="C57" s="148" t="s">
        <v>3688</v>
      </c>
      <c r="D57" s="20" t="s">
        <v>421</v>
      </c>
      <c r="E57" s="20">
        <v>80</v>
      </c>
      <c r="F57" s="18" t="s">
        <v>405</v>
      </c>
      <c r="G57" s="19" t="s">
        <v>194</v>
      </c>
      <c r="H57" s="78" t="s">
        <v>402</v>
      </c>
      <c r="I57" s="78" t="s">
        <v>402</v>
      </c>
      <c r="J57" s="78"/>
      <c r="K57" s="78"/>
      <c r="U57" s="271"/>
      <c r="V57" s="125" t="s">
        <v>214</v>
      </c>
      <c r="W57" s="169">
        <f t="shared" si="9"/>
        <v>0</v>
      </c>
      <c r="X57" s="170">
        <f t="shared" si="9"/>
        <v>23</v>
      </c>
    </row>
    <row r="58" spans="1:24" ht="13.8" thickBot="1" x14ac:dyDescent="0.3">
      <c r="A58" s="15" t="s">
        <v>665</v>
      </c>
      <c r="B58" s="18" t="s">
        <v>377</v>
      </c>
      <c r="C58" s="148" t="s">
        <v>3689</v>
      </c>
      <c r="D58" s="20" t="s">
        <v>421</v>
      </c>
      <c r="E58" s="20">
        <v>130</v>
      </c>
      <c r="F58" s="18" t="s">
        <v>401</v>
      </c>
      <c r="G58" s="21" t="s">
        <v>202</v>
      </c>
      <c r="H58" s="78" t="s">
        <v>402</v>
      </c>
      <c r="I58" s="78" t="s">
        <v>402</v>
      </c>
      <c r="J58" s="78"/>
      <c r="K58" s="78"/>
      <c r="U58" s="271"/>
      <c r="V58" s="125" t="s">
        <v>218</v>
      </c>
      <c r="W58" s="169">
        <f t="shared" si="9"/>
        <v>0</v>
      </c>
      <c r="X58" s="170">
        <f t="shared" si="9"/>
        <v>0</v>
      </c>
    </row>
    <row r="59" spans="1:24" ht="13.8" thickBot="1" x14ac:dyDescent="0.3">
      <c r="A59" s="15" t="s">
        <v>4317</v>
      </c>
      <c r="B59" s="18" t="s">
        <v>377</v>
      </c>
      <c r="C59" s="148" t="s">
        <v>3691</v>
      </c>
      <c r="D59" s="20" t="s">
        <v>421</v>
      </c>
      <c r="E59" s="20">
        <v>210</v>
      </c>
      <c r="F59" s="18" t="s">
        <v>410</v>
      </c>
      <c r="G59" s="19" t="s">
        <v>214</v>
      </c>
      <c r="H59" s="78" t="s">
        <v>402</v>
      </c>
      <c r="I59" s="78" t="s">
        <v>402</v>
      </c>
      <c r="J59" s="78"/>
      <c r="K59" s="78" t="s">
        <v>402</v>
      </c>
      <c r="U59" s="271"/>
      <c r="V59" s="125" t="s">
        <v>222</v>
      </c>
      <c r="W59" s="169">
        <f t="shared" si="9"/>
        <v>0</v>
      </c>
      <c r="X59" s="170">
        <f t="shared" si="9"/>
        <v>0</v>
      </c>
    </row>
    <row r="60" spans="1:24" ht="13.8" thickBot="1" x14ac:dyDescent="0.3">
      <c r="A60" s="15" t="s">
        <v>1231</v>
      </c>
      <c r="B60" s="18" t="s">
        <v>377</v>
      </c>
      <c r="C60" s="148" t="s">
        <v>3692</v>
      </c>
      <c r="D60" s="20" t="s">
        <v>421</v>
      </c>
      <c r="E60" s="20">
        <v>60</v>
      </c>
      <c r="F60" s="18" t="s">
        <v>410</v>
      </c>
      <c r="G60" s="21" t="s">
        <v>190</v>
      </c>
      <c r="H60" s="78" t="s">
        <v>402</v>
      </c>
      <c r="I60" s="78" t="s">
        <v>402</v>
      </c>
      <c r="J60" s="78"/>
      <c r="K60" s="78"/>
      <c r="U60" s="271"/>
      <c r="V60" s="125" t="s">
        <v>226</v>
      </c>
      <c r="W60" s="169">
        <f t="shared" si="9"/>
        <v>0</v>
      </c>
      <c r="X60" s="170">
        <f t="shared" si="9"/>
        <v>0</v>
      </c>
    </row>
    <row r="61" spans="1:24" ht="13.8" thickBot="1" x14ac:dyDescent="0.3">
      <c r="A61" s="15" t="s">
        <v>1216</v>
      </c>
      <c r="B61" s="18" t="s">
        <v>377</v>
      </c>
      <c r="C61" s="148" t="s">
        <v>3694</v>
      </c>
      <c r="D61" s="20" t="s">
        <v>421</v>
      </c>
      <c r="E61" s="20">
        <v>80</v>
      </c>
      <c r="F61" s="18" t="s">
        <v>405</v>
      </c>
      <c r="G61" s="19" t="s">
        <v>194</v>
      </c>
      <c r="H61" s="78" t="s">
        <v>402</v>
      </c>
      <c r="I61" s="78" t="s">
        <v>402</v>
      </c>
      <c r="J61" s="78"/>
      <c r="K61" s="78"/>
      <c r="U61" s="271"/>
      <c r="V61" s="126" t="s">
        <v>230</v>
      </c>
      <c r="W61" s="169">
        <f t="shared" si="9"/>
        <v>0</v>
      </c>
      <c r="X61" s="170">
        <f t="shared" si="9"/>
        <v>0</v>
      </c>
    </row>
    <row r="62" spans="1:24" ht="13.8" thickBot="1" x14ac:dyDescent="0.3">
      <c r="A62" s="15" t="s">
        <v>1199</v>
      </c>
      <c r="B62" s="18" t="s">
        <v>377</v>
      </c>
      <c r="C62" s="148" t="s">
        <v>3696</v>
      </c>
      <c r="D62" s="20" t="s">
        <v>421</v>
      </c>
      <c r="E62" s="20">
        <v>140</v>
      </c>
      <c r="F62" s="18" t="s">
        <v>401</v>
      </c>
      <c r="G62" s="21" t="s">
        <v>202</v>
      </c>
      <c r="H62" s="78" t="s">
        <v>402</v>
      </c>
      <c r="I62" s="78" t="s">
        <v>402</v>
      </c>
      <c r="J62" s="78"/>
      <c r="K62" s="78"/>
      <c r="U62" s="271"/>
      <c r="V62" s="125" t="s">
        <v>234</v>
      </c>
      <c r="W62" s="169">
        <f t="shared" si="9"/>
        <v>0</v>
      </c>
      <c r="X62" s="170">
        <f t="shared" si="9"/>
        <v>0</v>
      </c>
    </row>
    <row r="63" spans="1:24" ht="13.8" thickBot="1" x14ac:dyDescent="0.3">
      <c r="A63" s="15" t="s">
        <v>1309</v>
      </c>
      <c r="B63" s="18" t="s">
        <v>377</v>
      </c>
      <c r="C63" s="148" t="s">
        <v>3698</v>
      </c>
      <c r="D63" s="20" t="s">
        <v>421</v>
      </c>
      <c r="E63" s="20">
        <v>60</v>
      </c>
      <c r="F63" s="18" t="s">
        <v>410</v>
      </c>
      <c r="G63" s="21" t="s">
        <v>190</v>
      </c>
      <c r="H63" s="78" t="s">
        <v>402</v>
      </c>
      <c r="I63" s="78" t="s">
        <v>402</v>
      </c>
      <c r="J63" s="78"/>
      <c r="K63" s="78"/>
      <c r="U63" s="271"/>
      <c r="V63" s="125" t="s">
        <v>238</v>
      </c>
      <c r="W63" s="169">
        <f t="shared" si="9"/>
        <v>0</v>
      </c>
      <c r="X63" s="170">
        <f t="shared" si="9"/>
        <v>0</v>
      </c>
    </row>
    <row r="64" spans="1:24" ht="13.8" thickBot="1" x14ac:dyDescent="0.3">
      <c r="A64" s="15" t="s">
        <v>1396</v>
      </c>
      <c r="B64" s="18" t="s">
        <v>377</v>
      </c>
      <c r="C64" s="148" t="s">
        <v>3700</v>
      </c>
      <c r="D64" s="20" t="s">
        <v>421</v>
      </c>
      <c r="E64" s="20">
        <v>80</v>
      </c>
      <c r="F64" s="18" t="s">
        <v>405</v>
      </c>
      <c r="G64" s="19" t="s">
        <v>198</v>
      </c>
      <c r="H64" s="78" t="s">
        <v>402</v>
      </c>
      <c r="I64" s="78" t="s">
        <v>402</v>
      </c>
      <c r="J64" s="78"/>
      <c r="K64" s="78"/>
      <c r="U64" s="271"/>
      <c r="V64" s="125" t="s">
        <v>242</v>
      </c>
      <c r="W64" s="169">
        <f t="shared" si="9"/>
        <v>0</v>
      </c>
      <c r="X64" s="170">
        <f t="shared" si="9"/>
        <v>0</v>
      </c>
    </row>
    <row r="65" spans="1:24" ht="13.8" thickBot="1" x14ac:dyDescent="0.3">
      <c r="A65" s="15" t="s">
        <v>1932</v>
      </c>
      <c r="B65" s="18" t="s">
        <v>377</v>
      </c>
      <c r="C65" s="148" t="s">
        <v>3702</v>
      </c>
      <c r="D65" s="20" t="s">
        <v>421</v>
      </c>
      <c r="E65" s="20">
        <v>120</v>
      </c>
      <c r="F65" s="18" t="s">
        <v>410</v>
      </c>
      <c r="G65" s="21" t="s">
        <v>202</v>
      </c>
      <c r="H65" s="78" t="s">
        <v>402</v>
      </c>
      <c r="I65" s="78" t="s">
        <v>402</v>
      </c>
      <c r="J65" s="78"/>
      <c r="K65" s="78"/>
      <c r="U65" s="271"/>
      <c r="V65" s="125" t="s">
        <v>246</v>
      </c>
      <c r="W65" s="169">
        <f t="shared" si="9"/>
        <v>0</v>
      </c>
      <c r="X65" s="170">
        <f t="shared" si="9"/>
        <v>0</v>
      </c>
    </row>
    <row r="66" spans="1:24" ht="13.8" thickBot="1" x14ac:dyDescent="0.3">
      <c r="A66" s="15" t="s">
        <v>2403</v>
      </c>
      <c r="B66" s="18" t="s">
        <v>377</v>
      </c>
      <c r="C66" s="148" t="s">
        <v>3703</v>
      </c>
      <c r="D66" s="20" t="s">
        <v>421</v>
      </c>
      <c r="E66" s="20">
        <v>90</v>
      </c>
      <c r="F66" s="18" t="s">
        <v>410</v>
      </c>
      <c r="G66" s="21" t="s">
        <v>190</v>
      </c>
      <c r="H66" s="78" t="s">
        <v>402</v>
      </c>
      <c r="I66" s="78" t="s">
        <v>402</v>
      </c>
      <c r="J66" s="78"/>
      <c r="K66" s="78"/>
      <c r="U66" s="271"/>
      <c r="V66" s="125" t="s">
        <v>250</v>
      </c>
      <c r="W66" s="169">
        <f t="shared" si="9"/>
        <v>0</v>
      </c>
      <c r="X66" s="170">
        <f t="shared" si="9"/>
        <v>0</v>
      </c>
    </row>
    <row r="67" spans="1:24" ht="13.8" thickBot="1" x14ac:dyDescent="0.3">
      <c r="A67" s="15" t="s">
        <v>2404</v>
      </c>
      <c r="B67" s="18" t="s">
        <v>377</v>
      </c>
      <c r="C67" s="148" t="s">
        <v>3704</v>
      </c>
      <c r="D67" s="20" t="s">
        <v>421</v>
      </c>
      <c r="E67" s="20">
        <v>150</v>
      </c>
      <c r="F67" s="18" t="s">
        <v>405</v>
      </c>
      <c r="G67" s="19" t="s">
        <v>198</v>
      </c>
      <c r="H67" s="78" t="s">
        <v>402</v>
      </c>
      <c r="I67" s="78" t="s">
        <v>402</v>
      </c>
      <c r="J67" s="78"/>
      <c r="K67" s="78"/>
      <c r="U67" s="271"/>
      <c r="V67" s="125" t="s">
        <v>254</v>
      </c>
      <c r="W67" s="169">
        <f t="shared" si="9"/>
        <v>0</v>
      </c>
      <c r="X67" s="170">
        <f t="shared" si="9"/>
        <v>0</v>
      </c>
    </row>
    <row r="68" spans="1:24" ht="13.8" thickBot="1" x14ac:dyDescent="0.3">
      <c r="A68" s="15" t="s">
        <v>2654</v>
      </c>
      <c r="B68" s="18" t="s">
        <v>377</v>
      </c>
      <c r="C68" s="148" t="s">
        <v>3705</v>
      </c>
      <c r="D68" s="20" t="s">
        <v>421</v>
      </c>
      <c r="E68" s="20">
        <v>60</v>
      </c>
      <c r="F68" s="18"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2655</v>
      </c>
      <c r="B69" s="18" t="s">
        <v>377</v>
      </c>
      <c r="C69" s="148" t="s">
        <v>3706</v>
      </c>
      <c r="D69" s="20" t="s">
        <v>421</v>
      </c>
      <c r="E69" s="20">
        <v>110</v>
      </c>
      <c r="F69" s="18" t="s">
        <v>405</v>
      </c>
      <c r="G69" s="19" t="s">
        <v>198</v>
      </c>
      <c r="H69" s="78" t="s">
        <v>402</v>
      </c>
      <c r="I69" s="78" t="s">
        <v>402</v>
      </c>
      <c r="J69" s="78"/>
      <c r="K69" s="78"/>
      <c r="U69" s="271"/>
      <c r="V69" s="125" t="s">
        <v>262</v>
      </c>
      <c r="W69" s="169">
        <f t="shared" si="10"/>
        <v>0</v>
      </c>
      <c r="X69" s="170">
        <f t="shared" si="10"/>
        <v>0</v>
      </c>
    </row>
    <row r="70" spans="1:24" ht="13.8" thickBot="1" x14ac:dyDescent="0.3">
      <c r="A70" s="15" t="s">
        <v>2643</v>
      </c>
      <c r="B70" s="18" t="s">
        <v>377</v>
      </c>
      <c r="C70" s="148" t="s">
        <v>3707</v>
      </c>
      <c r="D70" s="20" t="s">
        <v>421</v>
      </c>
      <c r="E70" s="20">
        <v>50</v>
      </c>
      <c r="F70" s="18" t="s">
        <v>410</v>
      </c>
      <c r="G70" s="21" t="s">
        <v>190</v>
      </c>
      <c r="H70" s="78" t="s">
        <v>402</v>
      </c>
      <c r="I70" s="78" t="s">
        <v>402</v>
      </c>
      <c r="J70" s="78"/>
      <c r="K70" s="78"/>
      <c r="U70" s="271"/>
      <c r="V70" s="125" t="s">
        <v>266</v>
      </c>
      <c r="W70" s="169">
        <f t="shared" si="10"/>
        <v>0</v>
      </c>
      <c r="X70" s="170">
        <f t="shared" si="10"/>
        <v>0</v>
      </c>
    </row>
    <row r="71" spans="1:24" ht="13.8" thickBot="1" x14ac:dyDescent="0.3">
      <c r="A71" s="15" t="s">
        <v>2644</v>
      </c>
      <c r="B71" s="18" t="s">
        <v>377</v>
      </c>
      <c r="C71" s="148" t="s">
        <v>3708</v>
      </c>
      <c r="D71" s="20" t="s">
        <v>421</v>
      </c>
      <c r="E71" s="20">
        <v>120</v>
      </c>
      <c r="F71" s="18" t="s">
        <v>405</v>
      </c>
      <c r="G71" s="19" t="s">
        <v>198</v>
      </c>
      <c r="H71" s="78" t="s">
        <v>402</v>
      </c>
      <c r="I71" s="78" t="s">
        <v>402</v>
      </c>
      <c r="J71" s="78"/>
      <c r="K71" s="78"/>
      <c r="U71" s="271"/>
      <c r="V71" s="125" t="s">
        <v>270</v>
      </c>
      <c r="W71" s="169">
        <f t="shared" si="10"/>
        <v>0</v>
      </c>
      <c r="X71" s="170">
        <f t="shared" si="10"/>
        <v>0</v>
      </c>
    </row>
    <row r="72" spans="1:24" ht="13.8" thickBot="1" x14ac:dyDescent="0.3">
      <c r="A72" s="15" t="s">
        <v>4199</v>
      </c>
      <c r="B72" s="18" t="s">
        <v>377</v>
      </c>
      <c r="C72" s="148" t="s">
        <v>3709</v>
      </c>
      <c r="D72" s="20" t="s">
        <v>421</v>
      </c>
      <c r="E72" s="20">
        <v>60</v>
      </c>
      <c r="F72" s="18" t="s">
        <v>410</v>
      </c>
      <c r="G72" s="21" t="s">
        <v>190</v>
      </c>
      <c r="H72" s="78" t="s">
        <v>402</v>
      </c>
      <c r="I72" s="78" t="s">
        <v>402</v>
      </c>
      <c r="J72" s="78"/>
      <c r="K72" s="78"/>
      <c r="U72" s="271"/>
      <c r="V72" s="125" t="s">
        <v>274</v>
      </c>
      <c r="W72" s="169">
        <f t="shared" si="10"/>
        <v>0</v>
      </c>
      <c r="X72" s="170">
        <f t="shared" si="10"/>
        <v>39</v>
      </c>
    </row>
    <row r="73" spans="1:24" ht="13.8" thickBot="1" x14ac:dyDescent="0.3">
      <c r="A73" s="15" t="s">
        <v>3941</v>
      </c>
      <c r="B73" s="18" t="s">
        <v>377</v>
      </c>
      <c r="C73" s="148" t="s">
        <v>3711</v>
      </c>
      <c r="D73" s="20" t="s">
        <v>421</v>
      </c>
      <c r="E73" s="20">
        <v>80</v>
      </c>
      <c r="F73" s="18" t="s">
        <v>405</v>
      </c>
      <c r="G73" s="19" t="s">
        <v>194</v>
      </c>
      <c r="H73" s="78" t="s">
        <v>402</v>
      </c>
      <c r="I73" s="78" t="s">
        <v>402</v>
      </c>
      <c r="J73" s="78"/>
      <c r="K73" s="78"/>
      <c r="U73" s="271"/>
      <c r="V73" s="177" t="s">
        <v>278</v>
      </c>
      <c r="W73" s="169">
        <f t="shared" si="10"/>
        <v>0</v>
      </c>
      <c r="X73" s="170">
        <f t="shared" si="10"/>
        <v>35</v>
      </c>
    </row>
    <row r="74" spans="1:24" x14ac:dyDescent="0.25">
      <c r="A74" s="15" t="s">
        <v>3942</v>
      </c>
      <c r="B74" s="18" t="s">
        <v>377</v>
      </c>
      <c r="C74" s="148" t="s">
        <v>3713</v>
      </c>
      <c r="D74" s="20" t="s">
        <v>421</v>
      </c>
      <c r="E74" s="20">
        <v>130</v>
      </c>
      <c r="F74" s="18" t="s">
        <v>401</v>
      </c>
      <c r="G74" s="21" t="s">
        <v>202</v>
      </c>
      <c r="H74" s="78" t="s">
        <v>402</v>
      </c>
      <c r="I74" s="78" t="s">
        <v>402</v>
      </c>
      <c r="J74" s="78"/>
      <c r="K74" s="78"/>
    </row>
    <row r="75" spans="1:24" x14ac:dyDescent="0.25">
      <c r="A75" s="15" t="s">
        <v>4318</v>
      </c>
      <c r="B75" s="18" t="s">
        <v>377</v>
      </c>
      <c r="C75" s="148" t="s">
        <v>3714</v>
      </c>
      <c r="D75" s="20" t="s">
        <v>421</v>
      </c>
      <c r="E75" s="20">
        <v>210</v>
      </c>
      <c r="F75" s="18" t="s">
        <v>410</v>
      </c>
      <c r="G75" s="19" t="s">
        <v>214</v>
      </c>
      <c r="H75" s="78" t="s">
        <v>402</v>
      </c>
      <c r="I75" s="78" t="s">
        <v>402</v>
      </c>
      <c r="J75" s="78"/>
      <c r="K75" s="78" t="s">
        <v>402</v>
      </c>
    </row>
    <row r="76" spans="1:24" x14ac:dyDescent="0.25">
      <c r="A76" s="15" t="s">
        <v>4319</v>
      </c>
      <c r="B76" s="18" t="s">
        <v>377</v>
      </c>
      <c r="C76" s="148" t="s">
        <v>3716</v>
      </c>
      <c r="D76" s="20" t="s">
        <v>421</v>
      </c>
      <c r="E76" s="20">
        <v>320</v>
      </c>
      <c r="F76" s="20" t="s">
        <v>3679</v>
      </c>
      <c r="G76" s="19" t="s">
        <v>214</v>
      </c>
      <c r="H76" s="78" t="s">
        <v>402</v>
      </c>
      <c r="I76" s="78" t="s">
        <v>402</v>
      </c>
      <c r="J76" s="78"/>
      <c r="K76" s="78" t="s">
        <v>402</v>
      </c>
    </row>
    <row r="77" spans="1:24" x14ac:dyDescent="0.25">
      <c r="A77" s="15" t="s">
        <v>569</v>
      </c>
      <c r="B77" s="18" t="s">
        <v>377</v>
      </c>
      <c r="C77" s="148" t="s">
        <v>3717</v>
      </c>
      <c r="D77" s="20" t="s">
        <v>431</v>
      </c>
      <c r="E77" s="20">
        <v>50</v>
      </c>
      <c r="F77" s="18" t="s">
        <v>410</v>
      </c>
      <c r="G77" s="21" t="s">
        <v>190</v>
      </c>
      <c r="H77" s="78" t="s">
        <v>402</v>
      </c>
      <c r="I77" s="78" t="s">
        <v>402</v>
      </c>
      <c r="J77" s="78"/>
      <c r="K77" s="78"/>
    </row>
    <row r="78" spans="1:24" x14ac:dyDescent="0.25">
      <c r="A78" s="15" t="s">
        <v>543</v>
      </c>
      <c r="B78" s="18" t="s">
        <v>377</v>
      </c>
      <c r="C78" s="148" t="s">
        <v>3719</v>
      </c>
      <c r="D78" s="20" t="s">
        <v>431</v>
      </c>
      <c r="E78" s="20">
        <v>90</v>
      </c>
      <c r="F78" s="18" t="s">
        <v>405</v>
      </c>
      <c r="G78" s="19" t="s">
        <v>198</v>
      </c>
      <c r="H78" s="78" t="s">
        <v>402</v>
      </c>
      <c r="I78" s="78" t="s">
        <v>402</v>
      </c>
      <c r="J78" s="78"/>
      <c r="K78" s="78"/>
    </row>
    <row r="79" spans="1:24" x14ac:dyDescent="0.25">
      <c r="A79" s="15" t="s">
        <v>3951</v>
      </c>
      <c r="B79" s="18" t="s">
        <v>377</v>
      </c>
      <c r="C79" s="148" t="s">
        <v>3721</v>
      </c>
      <c r="D79" s="20" t="s">
        <v>431</v>
      </c>
      <c r="E79" s="20">
        <v>80</v>
      </c>
      <c r="F79" s="18" t="s">
        <v>410</v>
      </c>
      <c r="G79" s="21" t="s">
        <v>190</v>
      </c>
      <c r="H79" s="78" t="s">
        <v>402</v>
      </c>
      <c r="I79" s="78" t="s">
        <v>402</v>
      </c>
      <c r="J79" s="78"/>
      <c r="K79" s="78"/>
    </row>
    <row r="80" spans="1:24" x14ac:dyDescent="0.25">
      <c r="A80" s="15" t="s">
        <v>3952</v>
      </c>
      <c r="B80" s="18" t="s">
        <v>377</v>
      </c>
      <c r="C80" s="148" t="s">
        <v>3723</v>
      </c>
      <c r="D80" s="20" t="s">
        <v>431</v>
      </c>
      <c r="E80" s="20">
        <v>130</v>
      </c>
      <c r="F80" s="18" t="s">
        <v>405</v>
      </c>
      <c r="G80" s="19" t="s">
        <v>198</v>
      </c>
      <c r="H80" s="78" t="s">
        <v>402</v>
      </c>
      <c r="I80" s="78" t="s">
        <v>402</v>
      </c>
      <c r="J80" s="78"/>
      <c r="K80" s="78"/>
    </row>
    <row r="81" spans="1:11" x14ac:dyDescent="0.25">
      <c r="A81" s="15" t="s">
        <v>4320</v>
      </c>
      <c r="B81" s="18" t="s">
        <v>377</v>
      </c>
      <c r="C81" s="148" t="s">
        <v>3725</v>
      </c>
      <c r="D81" s="20" t="s">
        <v>431</v>
      </c>
      <c r="E81" s="20">
        <v>200</v>
      </c>
      <c r="F81" s="18" t="s">
        <v>410</v>
      </c>
      <c r="G81" s="19" t="s">
        <v>214</v>
      </c>
      <c r="H81" s="78" t="s">
        <v>402</v>
      </c>
      <c r="I81" s="78" t="s">
        <v>402</v>
      </c>
      <c r="J81" s="78"/>
      <c r="K81" s="78" t="s">
        <v>402</v>
      </c>
    </row>
    <row r="82" spans="1:11" x14ac:dyDescent="0.25">
      <c r="A82" s="15" t="s">
        <v>1914</v>
      </c>
      <c r="B82" s="18" t="s">
        <v>377</v>
      </c>
      <c r="C82" s="148" t="s">
        <v>3727</v>
      </c>
      <c r="D82" s="20" t="s">
        <v>431</v>
      </c>
      <c r="E82" s="20">
        <v>170</v>
      </c>
      <c r="F82" s="18" t="s">
        <v>401</v>
      </c>
      <c r="G82" s="19" t="s">
        <v>198</v>
      </c>
      <c r="H82" s="78" t="s">
        <v>402</v>
      </c>
      <c r="I82" s="78" t="s">
        <v>402</v>
      </c>
      <c r="J82" s="78"/>
      <c r="K82" s="78"/>
    </row>
    <row r="83" spans="1:11" ht="13.2" customHeight="1" x14ac:dyDescent="0.25">
      <c r="A83" s="15" t="s">
        <v>3953</v>
      </c>
      <c r="B83" s="18" t="s">
        <v>377</v>
      </c>
      <c r="C83" s="148" t="s">
        <v>3729</v>
      </c>
      <c r="D83" s="20" t="s">
        <v>431</v>
      </c>
      <c r="E83" s="20">
        <v>60</v>
      </c>
      <c r="F83" s="18" t="s">
        <v>410</v>
      </c>
      <c r="G83" s="21" t="s">
        <v>190</v>
      </c>
      <c r="H83" s="78" t="s">
        <v>402</v>
      </c>
      <c r="I83" s="78" t="s">
        <v>402</v>
      </c>
      <c r="J83" s="78"/>
      <c r="K83" s="78"/>
    </row>
    <row r="84" spans="1:11" ht="13.2" customHeight="1" x14ac:dyDescent="0.25">
      <c r="A84" s="15" t="s">
        <v>3954</v>
      </c>
      <c r="B84" s="18" t="s">
        <v>377</v>
      </c>
      <c r="C84" s="148" t="s">
        <v>3730</v>
      </c>
      <c r="D84" s="20" t="s">
        <v>431</v>
      </c>
      <c r="E84" s="20">
        <v>120</v>
      </c>
      <c r="F84" s="18" t="s">
        <v>405</v>
      </c>
      <c r="G84" s="21" t="s">
        <v>202</v>
      </c>
      <c r="H84" s="78" t="s">
        <v>402</v>
      </c>
      <c r="I84" s="78" t="s">
        <v>402</v>
      </c>
      <c r="J84" s="78"/>
      <c r="K84" s="78"/>
    </row>
    <row r="85" spans="1:11" ht="13.2" customHeight="1" x14ac:dyDescent="0.25">
      <c r="A85" s="15" t="s">
        <v>3044</v>
      </c>
      <c r="B85" s="18" t="s">
        <v>377</v>
      </c>
      <c r="C85" s="148" t="s">
        <v>3731</v>
      </c>
      <c r="D85" s="20" t="s">
        <v>431</v>
      </c>
      <c r="E85" s="20">
        <v>80</v>
      </c>
      <c r="F85" s="18" t="s">
        <v>410</v>
      </c>
      <c r="G85" s="21" t="s">
        <v>190</v>
      </c>
      <c r="H85" s="78" t="s">
        <v>402</v>
      </c>
      <c r="I85" s="78" t="s">
        <v>402</v>
      </c>
      <c r="J85" s="78"/>
      <c r="K85" s="78"/>
    </row>
    <row r="86" spans="1:11" ht="13.2" customHeight="1" x14ac:dyDescent="0.25">
      <c r="A86" s="15" t="s">
        <v>3027</v>
      </c>
      <c r="B86" s="18" t="s">
        <v>377</v>
      </c>
      <c r="C86" s="148" t="s">
        <v>3732</v>
      </c>
      <c r="D86" s="20" t="s">
        <v>431</v>
      </c>
      <c r="E86" s="20">
        <v>150</v>
      </c>
      <c r="F86" s="18" t="s">
        <v>405</v>
      </c>
      <c r="G86" s="19" t="s">
        <v>194</v>
      </c>
      <c r="H86" s="78" t="s">
        <v>402</v>
      </c>
      <c r="I86" s="78" t="s">
        <v>402</v>
      </c>
      <c r="J86" s="78"/>
      <c r="K86" s="78"/>
    </row>
    <row r="87" spans="1:11" ht="13.2" customHeight="1" x14ac:dyDescent="0.25">
      <c r="A87" s="15" t="s">
        <v>3100</v>
      </c>
      <c r="B87" s="18" t="s">
        <v>377</v>
      </c>
      <c r="C87" s="148" t="s">
        <v>3734</v>
      </c>
      <c r="D87" s="20" t="s">
        <v>431</v>
      </c>
      <c r="E87" s="20">
        <v>70</v>
      </c>
      <c r="F87" s="18" t="s">
        <v>410</v>
      </c>
      <c r="G87" s="21" t="s">
        <v>190</v>
      </c>
      <c r="H87" s="78" t="s">
        <v>402</v>
      </c>
      <c r="I87" s="78" t="s">
        <v>402</v>
      </c>
      <c r="J87" s="78"/>
      <c r="K87" s="78"/>
    </row>
    <row r="88" spans="1:11" ht="13.2" customHeight="1" x14ac:dyDescent="0.25">
      <c r="A88" s="15" t="s">
        <v>3135</v>
      </c>
      <c r="B88" s="18" t="s">
        <v>377</v>
      </c>
      <c r="C88" s="148" t="s">
        <v>3735</v>
      </c>
      <c r="D88" s="20" t="s">
        <v>431</v>
      </c>
      <c r="E88" s="20">
        <v>120</v>
      </c>
      <c r="F88" s="18" t="s">
        <v>405</v>
      </c>
      <c r="G88" s="19" t="s">
        <v>202</v>
      </c>
      <c r="H88" s="78" t="s">
        <v>402</v>
      </c>
      <c r="I88" s="78" t="s">
        <v>402</v>
      </c>
      <c r="J88" s="78"/>
      <c r="K88" s="78"/>
    </row>
    <row r="89" spans="1:11" ht="13.2" customHeight="1" x14ac:dyDescent="0.25">
      <c r="A89" s="15" t="s">
        <v>3045</v>
      </c>
      <c r="B89" s="18" t="s">
        <v>377</v>
      </c>
      <c r="C89" s="148" t="s">
        <v>3736</v>
      </c>
      <c r="D89" s="20" t="s">
        <v>431</v>
      </c>
      <c r="E89" s="20">
        <v>110</v>
      </c>
      <c r="F89" s="18" t="s">
        <v>410</v>
      </c>
      <c r="G89" s="19" t="s">
        <v>198</v>
      </c>
      <c r="H89" s="78" t="s">
        <v>402</v>
      </c>
      <c r="I89" s="78" t="s">
        <v>402</v>
      </c>
      <c r="J89" s="78"/>
      <c r="K89" s="78"/>
    </row>
    <row r="90" spans="1:11" ht="13.2" customHeight="1" x14ac:dyDescent="0.25">
      <c r="A90" s="15" t="s">
        <v>3958</v>
      </c>
      <c r="B90" s="18" t="s">
        <v>377</v>
      </c>
      <c r="C90" s="148" t="s">
        <v>3738</v>
      </c>
      <c r="D90" s="20" t="s">
        <v>431</v>
      </c>
      <c r="E90" s="20">
        <v>220</v>
      </c>
      <c r="F90" s="18" t="s">
        <v>410</v>
      </c>
      <c r="G90" s="19" t="s">
        <v>214</v>
      </c>
      <c r="H90" s="78" t="s">
        <v>402</v>
      </c>
      <c r="I90" s="78" t="s">
        <v>402</v>
      </c>
      <c r="J90" s="78"/>
      <c r="K90" s="78" t="s">
        <v>402</v>
      </c>
    </row>
    <row r="91" spans="1:11" ht="13.2" customHeight="1" x14ac:dyDescent="0.25">
      <c r="A91" s="15" t="s">
        <v>4321</v>
      </c>
      <c r="B91" s="18" t="s">
        <v>377</v>
      </c>
      <c r="C91" s="148" t="s">
        <v>3740</v>
      </c>
      <c r="D91" s="20" t="s">
        <v>431</v>
      </c>
      <c r="E91" s="20">
        <v>320</v>
      </c>
      <c r="F91" s="20" t="s">
        <v>3679</v>
      </c>
      <c r="G91" s="19" t="s">
        <v>214</v>
      </c>
      <c r="H91" s="78" t="s">
        <v>402</v>
      </c>
      <c r="I91" s="78" t="s">
        <v>402</v>
      </c>
      <c r="J91" s="78"/>
      <c r="K91" s="78" t="s">
        <v>402</v>
      </c>
    </row>
    <row r="92" spans="1:11" ht="13.2" customHeight="1" x14ac:dyDescent="0.25">
      <c r="A92" s="15" t="s">
        <v>3765</v>
      </c>
      <c r="B92" s="18" t="s">
        <v>377</v>
      </c>
      <c r="C92" s="148" t="s">
        <v>3742</v>
      </c>
      <c r="D92" s="20" t="s">
        <v>431</v>
      </c>
      <c r="E92" s="20">
        <v>70</v>
      </c>
      <c r="F92" s="18" t="s">
        <v>410</v>
      </c>
      <c r="G92" s="21" t="s">
        <v>190</v>
      </c>
      <c r="H92" s="78" t="s">
        <v>402</v>
      </c>
      <c r="I92" s="78" t="s">
        <v>402</v>
      </c>
      <c r="J92" s="78"/>
      <c r="K92" s="78"/>
    </row>
    <row r="93" spans="1:11" ht="13.2" customHeight="1" x14ac:dyDescent="0.25">
      <c r="A93" s="15" t="s">
        <v>3768</v>
      </c>
      <c r="B93" s="18" t="s">
        <v>377</v>
      </c>
      <c r="C93" s="148" t="s">
        <v>3743</v>
      </c>
      <c r="D93" s="20" t="s">
        <v>431</v>
      </c>
      <c r="E93" s="20">
        <v>140</v>
      </c>
      <c r="F93" s="18" t="s">
        <v>405</v>
      </c>
      <c r="G93" s="21" t="s">
        <v>202</v>
      </c>
      <c r="H93" s="78" t="s">
        <v>402</v>
      </c>
      <c r="I93" s="78" t="s">
        <v>402</v>
      </c>
      <c r="J93" s="78"/>
      <c r="K93" s="78"/>
    </row>
    <row r="94" spans="1:11" ht="13.2" customHeight="1" x14ac:dyDescent="0.25">
      <c r="A94" s="15" t="s">
        <v>4322</v>
      </c>
      <c r="B94" s="18" t="s">
        <v>377</v>
      </c>
      <c r="C94" s="148" t="s">
        <v>3744</v>
      </c>
      <c r="D94" s="20" t="s">
        <v>431</v>
      </c>
      <c r="E94" s="20">
        <v>70</v>
      </c>
      <c r="F94" s="18" t="s">
        <v>410</v>
      </c>
      <c r="G94" s="21" t="s">
        <v>190</v>
      </c>
      <c r="H94" s="78" t="s">
        <v>402</v>
      </c>
      <c r="I94" s="78" t="s">
        <v>402</v>
      </c>
      <c r="J94" s="78"/>
      <c r="K94" s="78"/>
    </row>
    <row r="95" spans="1:11" ht="13.2" customHeight="1" x14ac:dyDescent="0.25">
      <c r="A95" s="15" t="s">
        <v>573</v>
      </c>
      <c r="B95" s="18" t="s">
        <v>377</v>
      </c>
      <c r="C95" s="148" t="s">
        <v>3745</v>
      </c>
      <c r="D95" s="20" t="s">
        <v>435</v>
      </c>
      <c r="E95" s="20">
        <v>70</v>
      </c>
      <c r="F95" s="18" t="s">
        <v>410</v>
      </c>
      <c r="G95" s="21" t="s">
        <v>190</v>
      </c>
      <c r="H95" s="78" t="s">
        <v>402</v>
      </c>
      <c r="I95" s="78" t="s">
        <v>402</v>
      </c>
      <c r="J95" s="78"/>
      <c r="K95" s="78"/>
    </row>
    <row r="96" spans="1:11" ht="13.2" customHeight="1" x14ac:dyDescent="0.25">
      <c r="A96" s="15" t="s">
        <v>684</v>
      </c>
      <c r="B96" s="18" t="s">
        <v>377</v>
      </c>
      <c r="C96" s="148" t="s">
        <v>3746</v>
      </c>
      <c r="D96" s="20" t="s">
        <v>435</v>
      </c>
      <c r="E96" s="20">
        <v>130</v>
      </c>
      <c r="F96" s="18" t="s">
        <v>405</v>
      </c>
      <c r="G96" s="21" t="s">
        <v>198</v>
      </c>
      <c r="H96" s="78" t="s">
        <v>402</v>
      </c>
      <c r="I96" s="78" t="s">
        <v>402</v>
      </c>
      <c r="J96" s="78"/>
      <c r="K96" s="78"/>
    </row>
    <row r="97" spans="1:11" ht="13.2" customHeight="1" x14ac:dyDescent="0.25">
      <c r="A97" s="15" t="s">
        <v>3961</v>
      </c>
      <c r="B97" s="18" t="s">
        <v>377</v>
      </c>
      <c r="C97" s="148" t="s">
        <v>3747</v>
      </c>
      <c r="D97" s="20" t="s">
        <v>435</v>
      </c>
      <c r="E97" s="20">
        <v>130</v>
      </c>
      <c r="F97" s="18" t="s">
        <v>405</v>
      </c>
      <c r="G97" s="21" t="s">
        <v>198</v>
      </c>
      <c r="H97" s="78" t="s">
        <v>402</v>
      </c>
      <c r="I97" s="78" t="s">
        <v>402</v>
      </c>
      <c r="J97" s="78"/>
      <c r="K97" s="78"/>
    </row>
    <row r="98" spans="1:11" ht="13.2" customHeight="1" x14ac:dyDescent="0.25">
      <c r="A98" s="15" t="s">
        <v>4323</v>
      </c>
      <c r="B98" s="18" t="s">
        <v>377</v>
      </c>
      <c r="C98" s="148" t="s">
        <v>3748</v>
      </c>
      <c r="D98" s="20" t="s">
        <v>435</v>
      </c>
      <c r="E98" s="20">
        <v>220</v>
      </c>
      <c r="F98" s="18" t="s">
        <v>410</v>
      </c>
      <c r="G98" s="19" t="s">
        <v>214</v>
      </c>
      <c r="H98" s="78" t="s">
        <v>402</v>
      </c>
      <c r="I98" s="78" t="s">
        <v>402</v>
      </c>
      <c r="J98" s="78"/>
      <c r="K98" s="78" t="s">
        <v>402</v>
      </c>
    </row>
    <row r="99" spans="1:11" ht="13.2" customHeight="1" x14ac:dyDescent="0.25">
      <c r="A99" s="15" t="s">
        <v>4324</v>
      </c>
      <c r="B99" s="18" t="s">
        <v>377</v>
      </c>
      <c r="C99" s="148" t="s">
        <v>3749</v>
      </c>
      <c r="D99" s="20" t="s">
        <v>435</v>
      </c>
      <c r="E99" s="20">
        <v>120</v>
      </c>
      <c r="F99" s="18" t="s">
        <v>405</v>
      </c>
      <c r="G99" s="21" t="s">
        <v>202</v>
      </c>
      <c r="H99" s="78" t="s">
        <v>402</v>
      </c>
      <c r="I99" s="78" t="s">
        <v>402</v>
      </c>
      <c r="J99" s="78"/>
      <c r="K99" s="78"/>
    </row>
    <row r="100" spans="1:11" ht="13.2" customHeight="1" x14ac:dyDescent="0.25">
      <c r="A100" s="15" t="s">
        <v>4325</v>
      </c>
      <c r="B100" s="18" t="s">
        <v>377</v>
      </c>
      <c r="C100" s="148" t="s">
        <v>3750</v>
      </c>
      <c r="D100" s="20" t="s">
        <v>435</v>
      </c>
      <c r="E100" s="20">
        <v>220</v>
      </c>
      <c r="F100" s="18" t="s">
        <v>410</v>
      </c>
      <c r="G100" s="19" t="s">
        <v>214</v>
      </c>
      <c r="H100" s="78" t="s">
        <v>402</v>
      </c>
      <c r="I100" s="78" t="s">
        <v>402</v>
      </c>
      <c r="J100" s="78"/>
      <c r="K100" s="78" t="s">
        <v>402</v>
      </c>
    </row>
    <row r="101" spans="1:11" ht="13.2" customHeight="1" x14ac:dyDescent="0.25">
      <c r="A101" s="15" t="s">
        <v>4326</v>
      </c>
      <c r="B101" s="18" t="s">
        <v>377</v>
      </c>
      <c r="C101" s="148" t="s">
        <v>3751</v>
      </c>
      <c r="D101" s="20" t="s">
        <v>435</v>
      </c>
      <c r="E101" s="20">
        <v>320</v>
      </c>
      <c r="F101" s="20" t="s">
        <v>3679</v>
      </c>
      <c r="G101" s="19" t="s">
        <v>214</v>
      </c>
      <c r="H101" s="78" t="s">
        <v>402</v>
      </c>
      <c r="I101" s="78" t="s">
        <v>402</v>
      </c>
      <c r="J101" s="78"/>
      <c r="K101" s="78" t="s">
        <v>402</v>
      </c>
    </row>
    <row r="102" spans="1:11" ht="13.2" customHeight="1" x14ac:dyDescent="0.25">
      <c r="A102" s="15" t="s">
        <v>990</v>
      </c>
      <c r="B102" s="18" t="s">
        <v>377</v>
      </c>
      <c r="C102" s="148" t="s">
        <v>3752</v>
      </c>
      <c r="D102" s="20" t="s">
        <v>435</v>
      </c>
      <c r="E102" s="20">
        <v>90</v>
      </c>
      <c r="F102" s="18" t="s">
        <v>410</v>
      </c>
      <c r="G102" s="21" t="s">
        <v>190</v>
      </c>
      <c r="H102" s="78" t="s">
        <v>402</v>
      </c>
      <c r="I102" s="78" t="s">
        <v>402</v>
      </c>
      <c r="J102" s="78"/>
      <c r="K102" s="78"/>
    </row>
    <row r="103" spans="1:11" ht="13.2" customHeight="1" x14ac:dyDescent="0.25">
      <c r="A103" s="15" t="s">
        <v>1260</v>
      </c>
      <c r="B103" s="18" t="s">
        <v>377</v>
      </c>
      <c r="C103" s="148" t="s">
        <v>3753</v>
      </c>
      <c r="D103" s="20" t="s">
        <v>435</v>
      </c>
      <c r="E103" s="20">
        <v>110</v>
      </c>
      <c r="F103" s="18" t="s">
        <v>410</v>
      </c>
      <c r="G103" s="21" t="s">
        <v>198</v>
      </c>
      <c r="H103" s="78" t="s">
        <v>402</v>
      </c>
      <c r="I103" s="78" t="s">
        <v>402</v>
      </c>
      <c r="J103" s="78"/>
      <c r="K103" s="78"/>
    </row>
    <row r="104" spans="1:11" ht="13.2" customHeight="1" x14ac:dyDescent="0.25">
      <c r="A104" s="15" t="s">
        <v>1972</v>
      </c>
      <c r="B104" s="18" t="s">
        <v>377</v>
      </c>
      <c r="C104" s="148" t="s">
        <v>3754</v>
      </c>
      <c r="D104" s="20" t="s">
        <v>435</v>
      </c>
      <c r="E104" s="20">
        <v>70</v>
      </c>
      <c r="F104" s="18" t="s">
        <v>410</v>
      </c>
      <c r="G104" s="21" t="s">
        <v>198</v>
      </c>
      <c r="H104" s="78" t="s">
        <v>402</v>
      </c>
      <c r="I104" s="78" t="s">
        <v>402</v>
      </c>
      <c r="J104" s="78"/>
      <c r="K104" s="78"/>
    </row>
    <row r="105" spans="1:11" ht="13.2" customHeight="1" x14ac:dyDescent="0.25">
      <c r="A105" s="15" t="s">
        <v>4327</v>
      </c>
      <c r="B105" s="18" t="s">
        <v>377</v>
      </c>
      <c r="C105" s="148" t="s">
        <v>3756</v>
      </c>
      <c r="D105" s="20" t="s">
        <v>435</v>
      </c>
      <c r="E105" s="20">
        <v>190</v>
      </c>
      <c r="F105" s="18" t="s">
        <v>410</v>
      </c>
      <c r="G105" s="19" t="s">
        <v>214</v>
      </c>
      <c r="H105" s="78" t="s">
        <v>402</v>
      </c>
      <c r="I105" s="78" t="s">
        <v>402</v>
      </c>
      <c r="J105" s="78"/>
      <c r="K105" s="78" t="s">
        <v>402</v>
      </c>
    </row>
    <row r="106" spans="1:11" ht="13.2" customHeight="1" x14ac:dyDescent="0.25">
      <c r="A106" s="15" t="s">
        <v>2293</v>
      </c>
      <c r="B106" s="18" t="s">
        <v>377</v>
      </c>
      <c r="C106" s="148" t="s">
        <v>3757</v>
      </c>
      <c r="D106" s="20" t="s">
        <v>435</v>
      </c>
      <c r="E106" s="20">
        <v>70</v>
      </c>
      <c r="F106" s="18" t="s">
        <v>410</v>
      </c>
      <c r="G106" s="21" t="s">
        <v>190</v>
      </c>
      <c r="H106" s="78" t="s">
        <v>402</v>
      </c>
      <c r="I106" s="78" t="s">
        <v>402</v>
      </c>
      <c r="J106" s="78"/>
      <c r="K106" s="78"/>
    </row>
    <row r="107" spans="1:11" ht="13.2" customHeight="1" x14ac:dyDescent="0.25">
      <c r="A107" s="15" t="s">
        <v>2294</v>
      </c>
      <c r="B107" s="18" t="s">
        <v>377</v>
      </c>
      <c r="C107" s="148" t="s">
        <v>3758</v>
      </c>
      <c r="D107" s="20" t="s">
        <v>435</v>
      </c>
      <c r="E107" s="20">
        <v>70</v>
      </c>
      <c r="F107" s="18" t="s">
        <v>405</v>
      </c>
      <c r="G107" s="21" t="s">
        <v>194</v>
      </c>
      <c r="H107" s="78" t="s">
        <v>402</v>
      </c>
      <c r="I107" s="78" t="s">
        <v>402</v>
      </c>
      <c r="J107" s="78"/>
      <c r="K107" s="78"/>
    </row>
    <row r="108" spans="1:11" ht="13.2" customHeight="1" x14ac:dyDescent="0.25">
      <c r="A108" s="15" t="s">
        <v>2295</v>
      </c>
      <c r="B108" s="18" t="s">
        <v>377</v>
      </c>
      <c r="C108" s="148" t="s">
        <v>3760</v>
      </c>
      <c r="D108" s="20" t="s">
        <v>435</v>
      </c>
      <c r="E108" s="20">
        <v>160</v>
      </c>
      <c r="F108" s="18" t="s">
        <v>401</v>
      </c>
      <c r="G108" s="21" t="s">
        <v>198</v>
      </c>
      <c r="H108" s="78" t="s">
        <v>402</v>
      </c>
      <c r="I108" s="78" t="s">
        <v>402</v>
      </c>
      <c r="J108" s="78"/>
      <c r="K108" s="78"/>
    </row>
    <row r="109" spans="1:11" ht="13.2" customHeight="1" x14ac:dyDescent="0.25">
      <c r="A109" s="15" t="s">
        <v>4328</v>
      </c>
      <c r="B109" s="18" t="s">
        <v>377</v>
      </c>
      <c r="C109" s="148" t="s">
        <v>3761</v>
      </c>
      <c r="D109" s="20" t="s">
        <v>435</v>
      </c>
      <c r="E109" s="20">
        <v>140</v>
      </c>
      <c r="F109" s="18" t="s">
        <v>405</v>
      </c>
      <c r="G109" s="21" t="s">
        <v>202</v>
      </c>
      <c r="H109" s="78" t="s">
        <v>402</v>
      </c>
      <c r="I109" s="78" t="s">
        <v>402</v>
      </c>
      <c r="J109" s="78"/>
      <c r="K109" s="78"/>
    </row>
    <row r="110" spans="1:11" ht="13.2" customHeight="1" x14ac:dyDescent="0.25">
      <c r="A110" s="15" t="s">
        <v>1211</v>
      </c>
      <c r="B110" s="18" t="s">
        <v>377</v>
      </c>
      <c r="C110" s="148" t="s">
        <v>3763</v>
      </c>
      <c r="D110" s="20" t="s">
        <v>419</v>
      </c>
      <c r="E110" s="20">
        <v>70</v>
      </c>
      <c r="F110" s="18" t="s">
        <v>410</v>
      </c>
      <c r="G110" s="21" t="s">
        <v>190</v>
      </c>
      <c r="H110" s="78" t="s">
        <v>402</v>
      </c>
      <c r="I110" s="78" t="s">
        <v>402</v>
      </c>
      <c r="J110" s="78"/>
      <c r="K110" s="78"/>
    </row>
    <row r="111" spans="1:11" ht="13.2" customHeight="1" x14ac:dyDescent="0.25">
      <c r="A111" s="15" t="s">
        <v>1217</v>
      </c>
      <c r="B111" s="18" t="s">
        <v>377</v>
      </c>
      <c r="C111" s="148" t="s">
        <v>3764</v>
      </c>
      <c r="D111" s="20" t="s">
        <v>419</v>
      </c>
      <c r="E111" s="20">
        <v>100</v>
      </c>
      <c r="F111" s="18" t="s">
        <v>405</v>
      </c>
      <c r="G111" s="19" t="s">
        <v>194</v>
      </c>
      <c r="H111" s="78" t="s">
        <v>402</v>
      </c>
      <c r="I111" s="78" t="s">
        <v>402</v>
      </c>
      <c r="J111" s="78"/>
      <c r="K111" s="78"/>
    </row>
    <row r="112" spans="1:11" ht="13.2" customHeight="1" x14ac:dyDescent="0.25">
      <c r="A112" s="15" t="s">
        <v>1193</v>
      </c>
      <c r="B112" s="18" t="s">
        <v>377</v>
      </c>
      <c r="C112" s="148" t="s">
        <v>3766</v>
      </c>
      <c r="D112" s="20" t="s">
        <v>419</v>
      </c>
      <c r="E112" s="20">
        <v>180</v>
      </c>
      <c r="F112" s="18" t="s">
        <v>401</v>
      </c>
      <c r="G112" s="21" t="s">
        <v>198</v>
      </c>
      <c r="H112" s="78" t="s">
        <v>402</v>
      </c>
      <c r="I112" s="78" t="s">
        <v>402</v>
      </c>
      <c r="J112" s="78"/>
      <c r="K112" s="78"/>
    </row>
    <row r="113" spans="1:11" ht="13.2" customHeight="1" x14ac:dyDescent="0.25">
      <c r="A113" s="15" t="s">
        <v>4329</v>
      </c>
      <c r="B113" s="18" t="s">
        <v>377</v>
      </c>
      <c r="C113" s="148" t="s">
        <v>3767</v>
      </c>
      <c r="D113" s="20" t="s">
        <v>419</v>
      </c>
      <c r="E113" s="20">
        <v>220</v>
      </c>
      <c r="F113" s="18" t="s">
        <v>410</v>
      </c>
      <c r="G113" s="19" t="s">
        <v>214</v>
      </c>
      <c r="H113" s="78" t="s">
        <v>402</v>
      </c>
      <c r="I113" s="78" t="s">
        <v>402</v>
      </c>
      <c r="J113" s="78"/>
      <c r="K113" s="78" t="s">
        <v>402</v>
      </c>
    </row>
    <row r="114" spans="1:11" ht="13.2" customHeight="1" x14ac:dyDescent="0.25">
      <c r="A114" s="15" t="s">
        <v>4330</v>
      </c>
      <c r="B114" s="18" t="s">
        <v>377</v>
      </c>
      <c r="C114" s="148" t="s">
        <v>3769</v>
      </c>
      <c r="D114" s="20" t="s">
        <v>419</v>
      </c>
      <c r="E114" s="20">
        <v>330</v>
      </c>
      <c r="F114" s="20" t="s">
        <v>3679</v>
      </c>
      <c r="G114" s="19" t="s">
        <v>214</v>
      </c>
      <c r="H114" s="78" t="s">
        <v>402</v>
      </c>
      <c r="I114" s="78" t="s">
        <v>402</v>
      </c>
      <c r="J114" s="78"/>
      <c r="K114" s="78" t="s">
        <v>402</v>
      </c>
    </row>
    <row r="115" spans="1:11" ht="13.2" customHeight="1" x14ac:dyDescent="0.25">
      <c r="A115" s="15" t="s">
        <v>2352</v>
      </c>
      <c r="B115" s="18" t="s">
        <v>377</v>
      </c>
      <c r="C115" s="148" t="s">
        <v>3771</v>
      </c>
      <c r="D115" s="20" t="s">
        <v>419</v>
      </c>
      <c r="E115" s="20">
        <v>120</v>
      </c>
      <c r="F115" s="18" t="s">
        <v>410</v>
      </c>
      <c r="G115" s="21" t="s">
        <v>202</v>
      </c>
      <c r="H115" s="78" t="s">
        <v>402</v>
      </c>
      <c r="I115" s="78" t="s">
        <v>402</v>
      </c>
      <c r="J115" s="78"/>
      <c r="K115" s="78"/>
    </row>
    <row r="116" spans="1:11" ht="13.2" customHeight="1" x14ac:dyDescent="0.25">
      <c r="A116" s="15" t="s">
        <v>645</v>
      </c>
      <c r="B116" s="18" t="s">
        <v>377</v>
      </c>
      <c r="C116" s="148" t="s">
        <v>3773</v>
      </c>
      <c r="D116" s="20" t="s">
        <v>414</v>
      </c>
      <c r="E116" s="20">
        <v>130</v>
      </c>
      <c r="F116" s="18" t="s">
        <v>410</v>
      </c>
      <c r="G116" s="21" t="s">
        <v>202</v>
      </c>
      <c r="H116" s="78" t="s">
        <v>402</v>
      </c>
      <c r="I116" s="78" t="s">
        <v>402</v>
      </c>
      <c r="J116" s="78"/>
      <c r="K116" s="78"/>
    </row>
    <row r="117" spans="1:11" ht="13.2" customHeight="1" x14ac:dyDescent="0.25">
      <c r="A117" s="15" t="s">
        <v>561</v>
      </c>
      <c r="B117" s="18" t="s">
        <v>377</v>
      </c>
      <c r="C117" s="148" t="s">
        <v>3775</v>
      </c>
      <c r="D117" s="20" t="s">
        <v>414</v>
      </c>
      <c r="E117" s="20">
        <v>60</v>
      </c>
      <c r="F117" s="18" t="s">
        <v>410</v>
      </c>
      <c r="G117" s="21" t="s">
        <v>190</v>
      </c>
      <c r="H117" s="78" t="s">
        <v>402</v>
      </c>
      <c r="I117" s="78" t="s">
        <v>402</v>
      </c>
      <c r="J117" s="78"/>
      <c r="K117" s="78"/>
    </row>
    <row r="118" spans="1:11" ht="13.2" customHeight="1" x14ac:dyDescent="0.25">
      <c r="A118" s="15" t="s">
        <v>983</v>
      </c>
      <c r="B118" s="18" t="s">
        <v>377</v>
      </c>
      <c r="C118" s="148" t="s">
        <v>3777</v>
      </c>
      <c r="D118" s="20" t="s">
        <v>414</v>
      </c>
      <c r="E118" s="20">
        <v>90</v>
      </c>
      <c r="F118" s="18" t="s">
        <v>405</v>
      </c>
      <c r="G118" s="19" t="s">
        <v>194</v>
      </c>
      <c r="H118" s="78" t="s">
        <v>402</v>
      </c>
      <c r="I118" s="78" t="s">
        <v>402</v>
      </c>
      <c r="J118" s="78"/>
      <c r="K118" s="78"/>
    </row>
    <row r="119" spans="1:11" ht="13.2" customHeight="1" x14ac:dyDescent="0.25">
      <c r="A119" s="15" t="s">
        <v>1934</v>
      </c>
      <c r="B119" s="18" t="s">
        <v>377</v>
      </c>
      <c r="C119" s="148" t="s">
        <v>3779</v>
      </c>
      <c r="D119" s="20" t="s">
        <v>414</v>
      </c>
      <c r="E119" s="20">
        <v>140</v>
      </c>
      <c r="F119" s="18" t="s">
        <v>401</v>
      </c>
      <c r="G119" s="21" t="s">
        <v>202</v>
      </c>
      <c r="H119" s="78" t="s">
        <v>402</v>
      </c>
      <c r="I119" s="78" t="s">
        <v>402</v>
      </c>
      <c r="J119" s="78"/>
      <c r="K119" s="78"/>
    </row>
    <row r="120" spans="1:11" ht="13.2" customHeight="1" x14ac:dyDescent="0.25">
      <c r="A120" s="15" t="s">
        <v>4331</v>
      </c>
      <c r="B120" s="18" t="s">
        <v>377</v>
      </c>
      <c r="C120" s="148" t="s">
        <v>3781</v>
      </c>
      <c r="D120" s="20" t="s">
        <v>414</v>
      </c>
      <c r="E120" s="20">
        <v>250</v>
      </c>
      <c r="F120" s="18" t="s">
        <v>410</v>
      </c>
      <c r="G120" s="19" t="s">
        <v>214</v>
      </c>
      <c r="H120" s="78" t="s">
        <v>402</v>
      </c>
      <c r="I120" s="78" t="s">
        <v>402</v>
      </c>
      <c r="J120" s="78"/>
      <c r="K120" s="78" t="s">
        <v>402</v>
      </c>
    </row>
    <row r="121" spans="1:11" ht="13.2" customHeight="1" x14ac:dyDescent="0.25">
      <c r="A121" s="15" t="s">
        <v>1263</v>
      </c>
      <c r="B121" s="18" t="s">
        <v>377</v>
      </c>
      <c r="C121" s="148" t="s">
        <v>3783</v>
      </c>
      <c r="D121" s="20" t="s">
        <v>414</v>
      </c>
      <c r="E121" s="20">
        <v>110</v>
      </c>
      <c r="F121" s="18" t="s">
        <v>410</v>
      </c>
      <c r="G121" s="21" t="s">
        <v>198</v>
      </c>
      <c r="H121" s="78" t="s">
        <v>402</v>
      </c>
      <c r="I121" s="78" t="s">
        <v>402</v>
      </c>
      <c r="J121" s="78"/>
      <c r="K121" s="78"/>
    </row>
    <row r="122" spans="1:11" ht="13.2" customHeight="1" x14ac:dyDescent="0.25">
      <c r="A122" s="15" t="s">
        <v>1417</v>
      </c>
      <c r="B122" s="18" t="s">
        <v>377</v>
      </c>
      <c r="C122" s="148" t="s">
        <v>3784</v>
      </c>
      <c r="D122" s="20" t="s">
        <v>414</v>
      </c>
      <c r="E122" s="20">
        <v>70</v>
      </c>
      <c r="F122" s="18" t="s">
        <v>410</v>
      </c>
      <c r="G122" s="21" t="s">
        <v>190</v>
      </c>
      <c r="H122" s="78" t="s">
        <v>402</v>
      </c>
      <c r="I122" s="78" t="s">
        <v>402</v>
      </c>
      <c r="J122" s="78"/>
      <c r="K122" s="78"/>
    </row>
    <row r="123" spans="1:11" ht="13.2" customHeight="1" x14ac:dyDescent="0.25">
      <c r="A123" s="15" t="s">
        <v>1264</v>
      </c>
      <c r="B123" s="18" t="s">
        <v>377</v>
      </c>
      <c r="C123" s="148" t="s">
        <v>3785</v>
      </c>
      <c r="D123" s="20" t="s">
        <v>414</v>
      </c>
      <c r="E123" s="20">
        <v>90</v>
      </c>
      <c r="F123" s="18" t="s">
        <v>410</v>
      </c>
      <c r="G123" s="21" t="s">
        <v>198</v>
      </c>
      <c r="H123" s="78" t="s">
        <v>402</v>
      </c>
      <c r="I123" s="78" t="s">
        <v>402</v>
      </c>
      <c r="J123" s="78"/>
      <c r="K123" s="78"/>
    </row>
    <row r="124" spans="1:11" ht="13.2" customHeight="1" x14ac:dyDescent="0.25">
      <c r="A124" s="15" t="s">
        <v>2017</v>
      </c>
      <c r="B124" s="18" t="s">
        <v>377</v>
      </c>
      <c r="C124" s="148" t="s">
        <v>3786</v>
      </c>
      <c r="D124" s="20" t="s">
        <v>414</v>
      </c>
      <c r="E124" s="20">
        <v>70</v>
      </c>
      <c r="F124" s="18" t="s">
        <v>410</v>
      </c>
      <c r="G124" s="21" t="s">
        <v>202</v>
      </c>
      <c r="H124" s="78" t="s">
        <v>402</v>
      </c>
      <c r="I124" s="78" t="s">
        <v>402</v>
      </c>
      <c r="J124" s="78"/>
      <c r="K124" s="78"/>
    </row>
    <row r="125" spans="1:11" ht="13.2" customHeight="1" x14ac:dyDescent="0.25">
      <c r="A125" s="15" t="s">
        <v>4332</v>
      </c>
      <c r="B125" s="18" t="s">
        <v>377</v>
      </c>
      <c r="C125" s="148" t="s">
        <v>3787</v>
      </c>
      <c r="D125" s="20" t="s">
        <v>414</v>
      </c>
      <c r="E125" s="20">
        <v>210</v>
      </c>
      <c r="F125" s="18" t="s">
        <v>410</v>
      </c>
      <c r="G125" s="19" t="s">
        <v>214</v>
      </c>
      <c r="H125" s="78" t="s">
        <v>402</v>
      </c>
      <c r="I125" s="78" t="s">
        <v>402</v>
      </c>
      <c r="J125" s="78"/>
      <c r="K125" s="78" t="s">
        <v>402</v>
      </c>
    </row>
    <row r="126" spans="1:11" ht="13.2" customHeight="1" x14ac:dyDescent="0.25">
      <c r="A126" s="15" t="s">
        <v>4333</v>
      </c>
      <c r="B126" s="18" t="s">
        <v>377</v>
      </c>
      <c r="C126" s="148" t="s">
        <v>3789</v>
      </c>
      <c r="D126" s="20" t="s">
        <v>414</v>
      </c>
      <c r="E126" s="20">
        <v>320</v>
      </c>
      <c r="F126" s="20" t="s">
        <v>3679</v>
      </c>
      <c r="G126" s="19" t="s">
        <v>214</v>
      </c>
      <c r="H126" s="78" t="s">
        <v>402</v>
      </c>
      <c r="I126" s="78" t="s">
        <v>402</v>
      </c>
      <c r="J126" s="78"/>
      <c r="K126" s="78" t="s">
        <v>402</v>
      </c>
    </row>
    <row r="127" spans="1:11" ht="13.2" customHeight="1" x14ac:dyDescent="0.25">
      <c r="A127" s="15" t="s">
        <v>2661</v>
      </c>
      <c r="B127" s="18" t="s">
        <v>377</v>
      </c>
      <c r="C127" s="148" t="s">
        <v>3791</v>
      </c>
      <c r="D127" s="20" t="s">
        <v>414</v>
      </c>
      <c r="E127" s="20">
        <v>90</v>
      </c>
      <c r="F127" s="18" t="s">
        <v>410</v>
      </c>
      <c r="G127" s="21" t="s">
        <v>190</v>
      </c>
      <c r="H127" s="78" t="s">
        <v>402</v>
      </c>
      <c r="I127" s="78" t="s">
        <v>402</v>
      </c>
      <c r="J127" s="78"/>
      <c r="K127" s="78"/>
    </row>
    <row r="128" spans="1:11" ht="13.2" customHeight="1" x14ac:dyDescent="0.25">
      <c r="A128" s="15" t="s">
        <v>3972</v>
      </c>
      <c r="B128" s="18" t="s">
        <v>377</v>
      </c>
      <c r="C128" s="148" t="s">
        <v>3793</v>
      </c>
      <c r="D128" s="20" t="s">
        <v>414</v>
      </c>
      <c r="E128" s="20">
        <v>60</v>
      </c>
      <c r="F128" s="18" t="s">
        <v>410</v>
      </c>
      <c r="G128" s="21" t="s">
        <v>190</v>
      </c>
      <c r="H128" s="78" t="s">
        <v>402</v>
      </c>
      <c r="I128" s="78" t="s">
        <v>402</v>
      </c>
      <c r="J128" s="78"/>
      <c r="K128" s="78"/>
    </row>
    <row r="129" spans="1:11" ht="13.2" customHeight="1" x14ac:dyDescent="0.25">
      <c r="A129" s="15" t="s">
        <v>3973</v>
      </c>
      <c r="B129" s="18" t="s">
        <v>377</v>
      </c>
      <c r="C129" s="148" t="s">
        <v>3795</v>
      </c>
      <c r="D129" s="20" t="s">
        <v>414</v>
      </c>
      <c r="E129" s="20">
        <v>120</v>
      </c>
      <c r="F129" s="18" t="s">
        <v>405</v>
      </c>
      <c r="G129" s="21" t="s">
        <v>202</v>
      </c>
      <c r="H129" s="78" t="s">
        <v>402</v>
      </c>
      <c r="I129" s="78" t="s">
        <v>402</v>
      </c>
      <c r="J129" s="78"/>
      <c r="K129" s="78"/>
    </row>
    <row r="130" spans="1:11" ht="13.2" customHeight="1" x14ac:dyDescent="0.25">
      <c r="A130" s="15" t="s">
        <v>4334</v>
      </c>
      <c r="B130" s="18" t="s">
        <v>377</v>
      </c>
      <c r="C130" s="148" t="s">
        <v>3796</v>
      </c>
      <c r="D130" s="20" t="s">
        <v>490</v>
      </c>
      <c r="E130" s="20"/>
      <c r="F130" s="18" t="s">
        <v>1085</v>
      </c>
      <c r="G130" s="19" t="s">
        <v>194</v>
      </c>
      <c r="H130" s="78" t="s">
        <v>402</v>
      </c>
      <c r="I130" s="78" t="s">
        <v>402</v>
      </c>
      <c r="J130" s="78"/>
      <c r="K130" s="78"/>
    </row>
    <row r="131" spans="1:11" ht="13.2" customHeight="1" x14ac:dyDescent="0.25">
      <c r="A131" s="15" t="s">
        <v>4335</v>
      </c>
      <c r="B131" s="18" t="s">
        <v>377</v>
      </c>
      <c r="C131" s="148" t="s">
        <v>3797</v>
      </c>
      <c r="D131" s="20" t="s">
        <v>490</v>
      </c>
      <c r="E131" s="20"/>
      <c r="F131" s="18" t="s">
        <v>1085</v>
      </c>
      <c r="G131" s="19" t="s">
        <v>194</v>
      </c>
      <c r="H131" s="78" t="s">
        <v>402</v>
      </c>
      <c r="I131" s="78" t="s">
        <v>402</v>
      </c>
      <c r="J131" s="78"/>
      <c r="K131" s="78"/>
    </row>
    <row r="132" spans="1:11" ht="13.2" customHeight="1" x14ac:dyDescent="0.25">
      <c r="A132" s="15" t="s">
        <v>4336</v>
      </c>
      <c r="B132" s="18" t="s">
        <v>377</v>
      </c>
      <c r="C132" s="148" t="s">
        <v>3798</v>
      </c>
      <c r="D132" s="20" t="s">
        <v>490</v>
      </c>
      <c r="E132" s="20"/>
      <c r="F132" s="18" t="s">
        <v>1085</v>
      </c>
      <c r="G132" s="19" t="s">
        <v>194</v>
      </c>
      <c r="H132" s="78" t="s">
        <v>402</v>
      </c>
      <c r="I132" s="78" t="s">
        <v>402</v>
      </c>
      <c r="J132" s="78"/>
      <c r="K132" s="78"/>
    </row>
    <row r="133" spans="1:11" ht="13.2" customHeight="1" x14ac:dyDescent="0.25">
      <c r="A133" s="15" t="s">
        <v>2578</v>
      </c>
      <c r="B133" s="18" t="s">
        <v>377</v>
      </c>
      <c r="C133" s="148" t="s">
        <v>3800</v>
      </c>
      <c r="D133" s="20" t="s">
        <v>490</v>
      </c>
      <c r="E133" s="20"/>
      <c r="F133" s="18" t="s">
        <v>1085</v>
      </c>
      <c r="G133" s="19" t="s">
        <v>194</v>
      </c>
      <c r="H133" s="78" t="s">
        <v>402</v>
      </c>
      <c r="I133" s="78" t="s">
        <v>402</v>
      </c>
      <c r="J133" s="78"/>
      <c r="K133" s="78"/>
    </row>
    <row r="134" spans="1:11" ht="13.2" customHeight="1" x14ac:dyDescent="0.25">
      <c r="A134" s="15" t="s">
        <v>4337</v>
      </c>
      <c r="B134" s="18" t="s">
        <v>377</v>
      </c>
      <c r="C134" s="148" t="s">
        <v>3801</v>
      </c>
      <c r="D134" s="20" t="s">
        <v>490</v>
      </c>
      <c r="E134" s="20"/>
      <c r="F134" s="18" t="s">
        <v>1562</v>
      </c>
      <c r="G134" s="19" t="s">
        <v>194</v>
      </c>
      <c r="H134" s="78" t="s">
        <v>402</v>
      </c>
      <c r="I134" s="78" t="s">
        <v>402</v>
      </c>
      <c r="J134" s="78"/>
      <c r="K134" s="78"/>
    </row>
    <row r="135" spans="1:11" ht="13.2" customHeight="1" x14ac:dyDescent="0.25">
      <c r="A135" s="15" t="s">
        <v>4338</v>
      </c>
      <c r="B135" s="18" t="s">
        <v>377</v>
      </c>
      <c r="C135" s="148" t="s">
        <v>3802</v>
      </c>
      <c r="D135" s="20" t="s">
        <v>490</v>
      </c>
      <c r="E135" s="20"/>
      <c r="F135" s="18" t="s">
        <v>1085</v>
      </c>
      <c r="G135" s="19" t="s">
        <v>194</v>
      </c>
      <c r="H135" s="78" t="s">
        <v>402</v>
      </c>
      <c r="I135" s="78" t="s">
        <v>402</v>
      </c>
      <c r="J135" s="78"/>
      <c r="K135" s="78"/>
    </row>
    <row r="136" spans="1:11" ht="13.2" customHeight="1" x14ac:dyDescent="0.25">
      <c r="A136" s="15" t="s">
        <v>4339</v>
      </c>
      <c r="B136" s="18" t="s">
        <v>377</v>
      </c>
      <c r="C136" s="148" t="s">
        <v>3804</v>
      </c>
      <c r="D136" s="20" t="s">
        <v>490</v>
      </c>
      <c r="E136" s="20"/>
      <c r="F136" s="18" t="s">
        <v>493</v>
      </c>
      <c r="G136" s="19" t="s">
        <v>194</v>
      </c>
      <c r="H136" s="78" t="s">
        <v>402</v>
      </c>
      <c r="I136" s="78" t="s">
        <v>402</v>
      </c>
      <c r="J136" s="78"/>
      <c r="K136" s="78"/>
    </row>
    <row r="137" spans="1:11" ht="13.2" customHeight="1" x14ac:dyDescent="0.25">
      <c r="A137" s="15" t="s">
        <v>4340</v>
      </c>
      <c r="B137" s="18" t="s">
        <v>377</v>
      </c>
      <c r="C137" s="148" t="s">
        <v>3806</v>
      </c>
      <c r="D137" s="20" t="s">
        <v>490</v>
      </c>
      <c r="E137" s="20"/>
      <c r="F137" s="18" t="s">
        <v>1562</v>
      </c>
      <c r="G137" s="19" t="s">
        <v>194</v>
      </c>
      <c r="H137" s="78" t="s">
        <v>402</v>
      </c>
      <c r="I137" s="78" t="s">
        <v>402</v>
      </c>
      <c r="J137" s="78"/>
      <c r="K137" s="78"/>
    </row>
    <row r="138" spans="1:11" ht="13.2" customHeight="1" x14ac:dyDescent="0.25">
      <c r="A138" s="15" t="s">
        <v>4341</v>
      </c>
      <c r="B138" s="18" t="s">
        <v>377</v>
      </c>
      <c r="C138" s="148" t="s">
        <v>3808</v>
      </c>
      <c r="D138" s="20" t="s">
        <v>490</v>
      </c>
      <c r="E138" s="20"/>
      <c r="F138" s="18" t="s">
        <v>1562</v>
      </c>
      <c r="G138" s="19" t="s">
        <v>194</v>
      </c>
      <c r="H138" s="78" t="s">
        <v>402</v>
      </c>
      <c r="I138" s="78" t="s">
        <v>402</v>
      </c>
      <c r="J138" s="78"/>
      <c r="K138" s="78"/>
    </row>
    <row r="139" spans="1:11" ht="13.2" customHeight="1" x14ac:dyDescent="0.25">
      <c r="A139" s="15" t="s">
        <v>4342</v>
      </c>
      <c r="B139" s="18" t="s">
        <v>377</v>
      </c>
      <c r="C139" s="148" t="s">
        <v>3810</v>
      </c>
      <c r="D139" s="20" t="s">
        <v>490</v>
      </c>
      <c r="E139" s="20"/>
      <c r="F139" s="18" t="s">
        <v>1562</v>
      </c>
      <c r="G139" s="19" t="s">
        <v>194</v>
      </c>
      <c r="H139" s="78" t="s">
        <v>402</v>
      </c>
      <c r="I139" s="78" t="s">
        <v>402</v>
      </c>
      <c r="J139" s="78"/>
      <c r="K139" s="78"/>
    </row>
    <row r="140" spans="1:11" ht="13.2" customHeight="1" x14ac:dyDescent="0.25">
      <c r="A140" s="15" t="s">
        <v>4343</v>
      </c>
      <c r="B140" s="18" t="s">
        <v>377</v>
      </c>
      <c r="C140" s="148" t="s">
        <v>3812</v>
      </c>
      <c r="D140" s="20" t="s">
        <v>490</v>
      </c>
      <c r="E140" s="20"/>
      <c r="F140" s="18" t="s">
        <v>1085</v>
      </c>
      <c r="G140" s="19" t="s">
        <v>194</v>
      </c>
      <c r="H140" s="78" t="s">
        <v>402</v>
      </c>
      <c r="I140" s="78" t="s">
        <v>402</v>
      </c>
      <c r="J140" s="78"/>
      <c r="K140" s="78"/>
    </row>
    <row r="141" spans="1:11" ht="13.2" customHeight="1" x14ac:dyDescent="0.25">
      <c r="A141" s="15" t="s">
        <v>4344</v>
      </c>
      <c r="B141" s="18" t="s">
        <v>377</v>
      </c>
      <c r="C141" s="148" t="s">
        <v>3813</v>
      </c>
      <c r="D141" s="20" t="s">
        <v>490</v>
      </c>
      <c r="E141" s="20"/>
      <c r="F141" s="18" t="s">
        <v>1562</v>
      </c>
      <c r="G141" s="19" t="s">
        <v>194</v>
      </c>
      <c r="H141" s="78" t="s">
        <v>402</v>
      </c>
      <c r="I141" s="78" t="s">
        <v>402</v>
      </c>
      <c r="J141" s="78"/>
      <c r="K141" s="78"/>
    </row>
    <row r="142" spans="1:11" ht="13.2" customHeight="1" x14ac:dyDescent="0.25">
      <c r="A142" s="15" t="s">
        <v>4345</v>
      </c>
      <c r="B142" s="18" t="s">
        <v>377</v>
      </c>
      <c r="C142" s="148" t="s">
        <v>3815</v>
      </c>
      <c r="D142" s="20" t="s">
        <v>490</v>
      </c>
      <c r="E142" s="20"/>
      <c r="F142" s="18" t="s">
        <v>1562</v>
      </c>
      <c r="G142" s="19" t="s">
        <v>194</v>
      </c>
      <c r="H142" s="78" t="s">
        <v>402</v>
      </c>
      <c r="I142" s="78" t="s">
        <v>402</v>
      </c>
      <c r="J142" s="78"/>
      <c r="K142" s="78"/>
    </row>
    <row r="143" spans="1:11" ht="13.2" customHeight="1" x14ac:dyDescent="0.25">
      <c r="A143" s="15" t="s">
        <v>4346</v>
      </c>
      <c r="B143" s="18" t="s">
        <v>377</v>
      </c>
      <c r="C143" s="148" t="s">
        <v>3817</v>
      </c>
      <c r="D143" s="20" t="s">
        <v>490</v>
      </c>
      <c r="E143" s="20"/>
      <c r="F143" s="18" t="s">
        <v>1085</v>
      </c>
      <c r="G143" s="19" t="s">
        <v>194</v>
      </c>
      <c r="H143" s="78" t="s">
        <v>402</v>
      </c>
      <c r="I143" s="78" t="s">
        <v>402</v>
      </c>
      <c r="J143" s="78"/>
      <c r="K143" s="78"/>
    </row>
    <row r="144" spans="1:11" ht="13.2" customHeight="1" x14ac:dyDescent="0.25">
      <c r="A144" s="15" t="s">
        <v>4347</v>
      </c>
      <c r="B144" s="18" t="s">
        <v>377</v>
      </c>
      <c r="C144" s="148" t="s">
        <v>3818</v>
      </c>
      <c r="D144" s="20" t="s">
        <v>490</v>
      </c>
      <c r="E144" s="20"/>
      <c r="F144" s="18" t="s">
        <v>1562</v>
      </c>
      <c r="G144" s="19" t="s">
        <v>194</v>
      </c>
      <c r="H144" s="78" t="s">
        <v>402</v>
      </c>
      <c r="I144" s="78" t="s">
        <v>402</v>
      </c>
      <c r="J144" s="78"/>
      <c r="K144" s="78"/>
    </row>
    <row r="145" spans="1:11" ht="13.2" customHeight="1" x14ac:dyDescent="0.25">
      <c r="A145" s="15" t="s">
        <v>4348</v>
      </c>
      <c r="B145" s="18" t="s">
        <v>377</v>
      </c>
      <c r="C145" s="148" t="s">
        <v>3819</v>
      </c>
      <c r="D145" s="20" t="s">
        <v>490</v>
      </c>
      <c r="E145" s="20"/>
      <c r="F145" s="18" t="s">
        <v>1085</v>
      </c>
      <c r="G145" s="19" t="s">
        <v>194</v>
      </c>
      <c r="H145" s="78" t="s">
        <v>402</v>
      </c>
      <c r="I145" s="78" t="s">
        <v>402</v>
      </c>
      <c r="J145" s="78"/>
      <c r="K145" s="78"/>
    </row>
    <row r="146" spans="1:11" ht="13.2" customHeight="1" x14ac:dyDescent="0.25">
      <c r="A146" s="15" t="s">
        <v>4349</v>
      </c>
      <c r="B146" s="18" t="s">
        <v>377</v>
      </c>
      <c r="C146" s="148" t="s">
        <v>3820</v>
      </c>
      <c r="D146" s="20" t="s">
        <v>490</v>
      </c>
      <c r="E146" s="20"/>
      <c r="F146" s="18" t="s">
        <v>1085</v>
      </c>
      <c r="G146" s="19" t="s">
        <v>194</v>
      </c>
      <c r="H146" s="78" t="s">
        <v>402</v>
      </c>
      <c r="I146" s="78" t="s">
        <v>402</v>
      </c>
      <c r="J146" s="78"/>
      <c r="K146" s="78"/>
    </row>
    <row r="147" spans="1:11" ht="13.2" customHeight="1" x14ac:dyDescent="0.25">
      <c r="A147" s="15" t="s">
        <v>4350</v>
      </c>
      <c r="B147" s="18" t="s">
        <v>377</v>
      </c>
      <c r="C147" s="148" t="s">
        <v>3821</v>
      </c>
      <c r="D147" s="20" t="s">
        <v>490</v>
      </c>
      <c r="E147" s="20"/>
      <c r="F147" s="18" t="s">
        <v>1085</v>
      </c>
      <c r="G147" s="19" t="s">
        <v>194</v>
      </c>
      <c r="H147" s="78" t="s">
        <v>402</v>
      </c>
      <c r="I147" s="78" t="s">
        <v>402</v>
      </c>
      <c r="J147" s="78"/>
      <c r="K147" s="78"/>
    </row>
    <row r="148" spans="1:11" ht="13.2" customHeight="1" x14ac:dyDescent="0.25">
      <c r="A148" s="15" t="s">
        <v>4351</v>
      </c>
      <c r="B148" s="18" t="s">
        <v>377</v>
      </c>
      <c r="C148" s="148" t="s">
        <v>3822</v>
      </c>
      <c r="D148" s="20" t="s">
        <v>490</v>
      </c>
      <c r="E148" s="20"/>
      <c r="F148" s="18" t="s">
        <v>493</v>
      </c>
      <c r="G148" s="19" t="s">
        <v>194</v>
      </c>
      <c r="H148" s="78" t="s">
        <v>402</v>
      </c>
      <c r="I148" s="78" t="s">
        <v>402</v>
      </c>
      <c r="J148" s="78"/>
      <c r="K148" s="78"/>
    </row>
    <row r="149" spans="1:11" ht="13.2" customHeight="1" x14ac:dyDescent="0.25">
      <c r="A149" s="15" t="s">
        <v>4352</v>
      </c>
      <c r="B149" s="18" t="s">
        <v>377</v>
      </c>
      <c r="C149" s="148" t="s">
        <v>3823</v>
      </c>
      <c r="D149" s="20" t="s">
        <v>490</v>
      </c>
      <c r="E149" s="20"/>
      <c r="F149" s="18" t="s">
        <v>493</v>
      </c>
      <c r="G149" s="19" t="s">
        <v>194</v>
      </c>
      <c r="H149" s="78" t="s">
        <v>402</v>
      </c>
      <c r="I149" s="78" t="s">
        <v>402</v>
      </c>
      <c r="J149" s="78"/>
      <c r="K149" s="78"/>
    </row>
    <row r="150" spans="1:11" ht="13.2" customHeight="1" x14ac:dyDescent="0.25">
      <c r="A150" s="15" t="s">
        <v>4353</v>
      </c>
      <c r="B150" s="18" t="s">
        <v>377</v>
      </c>
      <c r="C150" s="148" t="s">
        <v>3824</v>
      </c>
      <c r="D150" s="20" t="s">
        <v>490</v>
      </c>
      <c r="E150" s="20"/>
      <c r="F150" s="18" t="s">
        <v>1085</v>
      </c>
      <c r="G150" s="19" t="s">
        <v>194</v>
      </c>
      <c r="H150" s="78" t="s">
        <v>402</v>
      </c>
      <c r="I150" s="78" t="s">
        <v>402</v>
      </c>
      <c r="J150" s="78"/>
      <c r="K150" s="78"/>
    </row>
    <row r="151" spans="1:11" ht="13.2" customHeight="1" x14ac:dyDescent="0.25">
      <c r="A151" s="15" t="s">
        <v>4354</v>
      </c>
      <c r="B151" s="18" t="s">
        <v>377</v>
      </c>
      <c r="C151" s="148" t="s">
        <v>3826</v>
      </c>
      <c r="D151" s="20" t="s">
        <v>490</v>
      </c>
      <c r="E151" s="20"/>
      <c r="F151" s="18" t="s">
        <v>1085</v>
      </c>
      <c r="G151" s="19" t="s">
        <v>194</v>
      </c>
      <c r="H151" s="78" t="s">
        <v>402</v>
      </c>
      <c r="I151" s="78" t="s">
        <v>402</v>
      </c>
      <c r="J151" s="78"/>
      <c r="K151" s="78"/>
    </row>
    <row r="152" spans="1:11" ht="13.2" customHeight="1" x14ac:dyDescent="0.25">
      <c r="A152" s="15" t="s">
        <v>4355</v>
      </c>
      <c r="B152" s="18" t="s">
        <v>377</v>
      </c>
      <c r="C152" s="148" t="s">
        <v>3828</v>
      </c>
      <c r="D152" s="20" t="s">
        <v>490</v>
      </c>
      <c r="E152" s="20"/>
      <c r="F152" s="18" t="s">
        <v>1562</v>
      </c>
      <c r="G152" s="19" t="s">
        <v>194</v>
      </c>
      <c r="H152" s="78" t="s">
        <v>402</v>
      </c>
      <c r="I152" s="78" t="s">
        <v>402</v>
      </c>
      <c r="J152" s="78"/>
      <c r="K152" s="78"/>
    </row>
    <row r="153" spans="1:11" ht="13.2" customHeight="1" x14ac:dyDescent="0.25">
      <c r="A153" s="15" t="s">
        <v>4356</v>
      </c>
      <c r="B153" s="18" t="s">
        <v>377</v>
      </c>
      <c r="C153" s="148" t="s">
        <v>3830</v>
      </c>
      <c r="D153" s="20" t="s">
        <v>490</v>
      </c>
      <c r="E153" s="20"/>
      <c r="F153" s="18" t="s">
        <v>1562</v>
      </c>
      <c r="G153" s="19" t="s">
        <v>194</v>
      </c>
      <c r="H153" s="78" t="s">
        <v>402</v>
      </c>
      <c r="I153" s="78" t="s">
        <v>402</v>
      </c>
      <c r="J153" s="78"/>
      <c r="K153" s="78"/>
    </row>
    <row r="154" spans="1:11" ht="13.2" customHeight="1" x14ac:dyDescent="0.25">
      <c r="A154" s="15" t="s">
        <v>4357</v>
      </c>
      <c r="B154" s="18" t="s">
        <v>377</v>
      </c>
      <c r="C154" s="148" t="s">
        <v>3831</v>
      </c>
      <c r="D154" s="20" t="s">
        <v>490</v>
      </c>
      <c r="E154" s="20"/>
      <c r="F154" s="18" t="s">
        <v>1085</v>
      </c>
      <c r="G154" s="19" t="s">
        <v>194</v>
      </c>
      <c r="H154" s="78" t="s">
        <v>402</v>
      </c>
      <c r="I154" s="78" t="s">
        <v>402</v>
      </c>
      <c r="J154" s="78"/>
      <c r="K154" s="78"/>
    </row>
    <row r="155" spans="1:11" ht="13.2" customHeight="1" x14ac:dyDescent="0.25">
      <c r="A155" s="15" t="s">
        <v>4358</v>
      </c>
      <c r="B155" s="18" t="s">
        <v>377</v>
      </c>
      <c r="C155" s="148" t="s">
        <v>3833</v>
      </c>
      <c r="D155" s="20" t="s">
        <v>490</v>
      </c>
      <c r="E155" s="20"/>
      <c r="F155" s="18" t="s">
        <v>1562</v>
      </c>
      <c r="G155" s="19" t="s">
        <v>194</v>
      </c>
      <c r="H155" s="78" t="s">
        <v>402</v>
      </c>
      <c r="I155" s="78" t="s">
        <v>402</v>
      </c>
      <c r="J155" s="78"/>
      <c r="K155" s="78"/>
    </row>
    <row r="156" spans="1:11" ht="13.2" customHeight="1" x14ac:dyDescent="0.25">
      <c r="A156" s="15" t="s">
        <v>4359</v>
      </c>
      <c r="B156" s="18" t="s">
        <v>377</v>
      </c>
      <c r="C156" s="148" t="s">
        <v>3835</v>
      </c>
      <c r="D156" s="20" t="s">
        <v>490</v>
      </c>
      <c r="E156" s="20"/>
      <c r="F156" s="18" t="s">
        <v>1562</v>
      </c>
      <c r="G156" s="19" t="s">
        <v>194</v>
      </c>
      <c r="H156" s="78" t="s">
        <v>402</v>
      </c>
      <c r="I156" s="78" t="s">
        <v>402</v>
      </c>
      <c r="J156" s="78"/>
      <c r="K156" s="78"/>
    </row>
    <row r="157" spans="1:11" ht="13.2" customHeight="1" x14ac:dyDescent="0.25">
      <c r="A157" s="15" t="s">
        <v>4360</v>
      </c>
      <c r="B157" s="18" t="s">
        <v>377</v>
      </c>
      <c r="C157" s="148" t="s">
        <v>3837</v>
      </c>
      <c r="D157" s="20" t="s">
        <v>490</v>
      </c>
      <c r="E157" s="20"/>
      <c r="F157" s="18" t="s">
        <v>1562</v>
      </c>
      <c r="G157" s="19" t="s">
        <v>194</v>
      </c>
      <c r="H157" s="78" t="s">
        <v>402</v>
      </c>
      <c r="I157" s="78" t="s">
        <v>402</v>
      </c>
      <c r="J157" s="78"/>
      <c r="K157" s="78"/>
    </row>
    <row r="158" spans="1:11" ht="13.2" customHeight="1" x14ac:dyDescent="0.25">
      <c r="A158" s="15" t="s">
        <v>4361</v>
      </c>
      <c r="B158" s="18" t="s">
        <v>377</v>
      </c>
      <c r="C158" s="148" t="s">
        <v>3839</v>
      </c>
      <c r="D158" s="20" t="s">
        <v>427</v>
      </c>
      <c r="E158" s="20"/>
      <c r="F158" s="20" t="s">
        <v>4362</v>
      </c>
      <c r="G158" s="19" t="s">
        <v>194</v>
      </c>
      <c r="H158" s="78" t="s">
        <v>402</v>
      </c>
      <c r="I158" s="78" t="s">
        <v>402</v>
      </c>
      <c r="J158" s="78"/>
      <c r="K158" s="78"/>
    </row>
    <row r="159" spans="1:11" ht="13.2" customHeight="1" x14ac:dyDescent="0.25">
      <c r="A159" s="15" t="s">
        <v>4363</v>
      </c>
      <c r="B159" s="18" t="s">
        <v>377</v>
      </c>
      <c r="C159" s="148" t="s">
        <v>3841</v>
      </c>
      <c r="D159" s="20" t="s">
        <v>427</v>
      </c>
      <c r="E159" s="20"/>
      <c r="F159" s="20" t="s">
        <v>4362</v>
      </c>
      <c r="G159" s="19" t="s">
        <v>194</v>
      </c>
      <c r="H159" s="78" t="s">
        <v>402</v>
      </c>
      <c r="I159" s="78" t="s">
        <v>402</v>
      </c>
      <c r="J159" s="78"/>
      <c r="K159" s="78"/>
    </row>
    <row r="160" spans="1:11" ht="13.2" customHeight="1" x14ac:dyDescent="0.25">
      <c r="A160" s="15" t="s">
        <v>4364</v>
      </c>
      <c r="B160" s="18" t="s">
        <v>377</v>
      </c>
      <c r="C160" s="148" t="s">
        <v>3842</v>
      </c>
      <c r="D160" s="20" t="s">
        <v>427</v>
      </c>
      <c r="E160" s="20"/>
      <c r="F160" s="20" t="s">
        <v>4362</v>
      </c>
      <c r="G160" s="19" t="s">
        <v>194</v>
      </c>
      <c r="H160" s="78" t="s">
        <v>402</v>
      </c>
      <c r="I160" s="78" t="s">
        <v>402</v>
      </c>
      <c r="J160" s="78"/>
      <c r="K160" s="78"/>
    </row>
    <row r="161" spans="1:11" ht="13.2" customHeight="1" x14ac:dyDescent="0.25">
      <c r="A161" s="15" t="s">
        <v>3610</v>
      </c>
      <c r="B161" s="18" t="s">
        <v>377</v>
      </c>
      <c r="C161" s="148" t="s">
        <v>3843</v>
      </c>
      <c r="D161" s="20" t="s">
        <v>407</v>
      </c>
      <c r="E161" s="20">
        <v>190</v>
      </c>
      <c r="F161" s="20" t="s">
        <v>410</v>
      </c>
      <c r="G161" s="21" t="s">
        <v>274</v>
      </c>
      <c r="H161" s="78" t="s">
        <v>402</v>
      </c>
      <c r="I161" s="78" t="s">
        <v>402</v>
      </c>
      <c r="J161" s="78"/>
      <c r="K161" s="78" t="s">
        <v>402</v>
      </c>
    </row>
    <row r="162" spans="1:11" ht="13.2" customHeight="1" x14ac:dyDescent="0.25">
      <c r="A162" s="15" t="s">
        <v>4307</v>
      </c>
      <c r="B162" s="18" t="s">
        <v>377</v>
      </c>
      <c r="C162" s="148" t="s">
        <v>3844</v>
      </c>
      <c r="D162" s="20" t="s">
        <v>425</v>
      </c>
      <c r="E162" s="20">
        <v>210</v>
      </c>
      <c r="F162" s="20" t="s">
        <v>410</v>
      </c>
      <c r="G162" s="21" t="s">
        <v>274</v>
      </c>
      <c r="H162" s="78" t="s">
        <v>402</v>
      </c>
      <c r="I162" s="78" t="s">
        <v>402</v>
      </c>
      <c r="J162" s="78"/>
      <c r="K162" s="78" t="s">
        <v>402</v>
      </c>
    </row>
    <row r="163" spans="1:11" ht="13.2" customHeight="1" x14ac:dyDescent="0.25">
      <c r="A163" s="15" t="s">
        <v>4309</v>
      </c>
      <c r="B163" s="18" t="s">
        <v>377</v>
      </c>
      <c r="C163" s="148" t="s">
        <v>3845</v>
      </c>
      <c r="D163" s="20" t="s">
        <v>425</v>
      </c>
      <c r="E163" s="20">
        <v>220</v>
      </c>
      <c r="F163" s="20" t="s">
        <v>410</v>
      </c>
      <c r="G163" s="21" t="s">
        <v>274</v>
      </c>
      <c r="H163" s="78" t="s">
        <v>402</v>
      </c>
      <c r="I163" s="78" t="s">
        <v>402</v>
      </c>
      <c r="J163" s="78"/>
      <c r="K163" s="78" t="s">
        <v>402</v>
      </c>
    </row>
    <row r="164" spans="1:11" ht="13.2" customHeight="1" x14ac:dyDescent="0.25">
      <c r="A164" s="15" t="s">
        <v>4313</v>
      </c>
      <c r="B164" s="18" t="s">
        <v>377</v>
      </c>
      <c r="C164" s="148" t="s">
        <v>3847</v>
      </c>
      <c r="D164" s="20" t="s">
        <v>404</v>
      </c>
      <c r="E164" s="20">
        <v>210</v>
      </c>
      <c r="F164" s="20" t="s">
        <v>410</v>
      </c>
      <c r="G164" s="21" t="s">
        <v>274</v>
      </c>
      <c r="H164" s="78" t="s">
        <v>402</v>
      </c>
      <c r="I164" s="78" t="s">
        <v>402</v>
      </c>
      <c r="J164" s="78"/>
      <c r="K164" s="78" t="s">
        <v>402</v>
      </c>
    </row>
    <row r="165" spans="1:11" ht="13.2" customHeight="1" x14ac:dyDescent="0.25">
      <c r="A165" s="15" t="s">
        <v>4313</v>
      </c>
      <c r="B165" s="18" t="s">
        <v>377</v>
      </c>
      <c r="C165" s="148" t="s">
        <v>3848</v>
      </c>
      <c r="D165" s="20" t="s">
        <v>404</v>
      </c>
      <c r="E165" s="20">
        <v>210</v>
      </c>
      <c r="F165" s="20" t="s">
        <v>410</v>
      </c>
      <c r="G165" s="21" t="s">
        <v>274</v>
      </c>
      <c r="H165" s="78" t="s">
        <v>402</v>
      </c>
      <c r="I165" s="78" t="s">
        <v>402</v>
      </c>
      <c r="J165" s="78"/>
      <c r="K165" s="78" t="s">
        <v>402</v>
      </c>
    </row>
    <row r="166" spans="1:11" ht="13.2" customHeight="1" x14ac:dyDescent="0.25">
      <c r="A166" s="15" t="s">
        <v>4316</v>
      </c>
      <c r="B166" s="18" t="s">
        <v>377</v>
      </c>
      <c r="C166" s="148" t="s">
        <v>3850</v>
      </c>
      <c r="D166" s="20" t="s">
        <v>400</v>
      </c>
      <c r="E166" s="20">
        <v>210</v>
      </c>
      <c r="F166" s="20" t="s">
        <v>410</v>
      </c>
      <c r="G166" s="21" t="s">
        <v>274</v>
      </c>
      <c r="H166" s="78" t="s">
        <v>402</v>
      </c>
      <c r="I166" s="78" t="s">
        <v>402</v>
      </c>
      <c r="J166" s="78"/>
      <c r="K166" s="78" t="s">
        <v>402</v>
      </c>
    </row>
    <row r="167" spans="1:11" ht="13.2" customHeight="1" x14ac:dyDescent="0.25">
      <c r="A167" s="15" t="s">
        <v>4316</v>
      </c>
      <c r="B167" s="18" t="s">
        <v>377</v>
      </c>
      <c r="C167" s="148" t="s">
        <v>3851</v>
      </c>
      <c r="D167" s="20" t="s">
        <v>400</v>
      </c>
      <c r="E167" s="20">
        <v>210</v>
      </c>
      <c r="F167" s="20" t="s">
        <v>410</v>
      </c>
      <c r="G167" s="21" t="s">
        <v>274</v>
      </c>
      <c r="H167" s="78" t="s">
        <v>402</v>
      </c>
      <c r="I167" s="78" t="s">
        <v>402</v>
      </c>
      <c r="J167" s="78"/>
      <c r="K167" s="78" t="s">
        <v>402</v>
      </c>
    </row>
    <row r="168" spans="1:11" ht="13.2" customHeight="1" x14ac:dyDescent="0.25">
      <c r="A168" s="15" t="s">
        <v>4365</v>
      </c>
      <c r="B168" s="18" t="s">
        <v>377</v>
      </c>
      <c r="C168" s="148" t="s">
        <v>3852</v>
      </c>
      <c r="D168" s="20" t="s">
        <v>421</v>
      </c>
      <c r="E168" s="20">
        <v>210</v>
      </c>
      <c r="F168" s="20" t="s">
        <v>410</v>
      </c>
      <c r="G168" s="21" t="s">
        <v>274</v>
      </c>
      <c r="H168" s="78" t="s">
        <v>402</v>
      </c>
      <c r="I168" s="78" t="s">
        <v>402</v>
      </c>
      <c r="J168" s="78"/>
      <c r="K168" s="78" t="s">
        <v>402</v>
      </c>
    </row>
    <row r="169" spans="1:11" ht="13.2" customHeight="1" x14ac:dyDescent="0.25">
      <c r="A169" s="15" t="s">
        <v>4365</v>
      </c>
      <c r="B169" s="18" t="s">
        <v>377</v>
      </c>
      <c r="C169" s="148" t="s">
        <v>3853</v>
      </c>
      <c r="D169" s="20" t="s">
        <v>421</v>
      </c>
      <c r="E169" s="20">
        <v>210</v>
      </c>
      <c r="F169" s="20" t="s">
        <v>410</v>
      </c>
      <c r="G169" s="21" t="s">
        <v>274</v>
      </c>
      <c r="H169" s="78" t="s">
        <v>402</v>
      </c>
      <c r="I169" s="78" t="s">
        <v>402</v>
      </c>
      <c r="J169" s="78"/>
      <c r="K169" s="78" t="s">
        <v>402</v>
      </c>
    </row>
    <row r="170" spans="1:11" ht="13.2" customHeight="1" x14ac:dyDescent="0.25">
      <c r="A170" s="15" t="s">
        <v>4317</v>
      </c>
      <c r="B170" s="18" t="s">
        <v>377</v>
      </c>
      <c r="C170" s="148" t="s">
        <v>3855</v>
      </c>
      <c r="D170" s="20" t="s">
        <v>421</v>
      </c>
      <c r="E170" s="20">
        <v>210</v>
      </c>
      <c r="F170" s="20" t="s">
        <v>410</v>
      </c>
      <c r="G170" s="21" t="s">
        <v>274</v>
      </c>
      <c r="H170" s="78" t="s">
        <v>402</v>
      </c>
      <c r="I170" s="78" t="s">
        <v>402</v>
      </c>
      <c r="J170" s="78"/>
      <c r="K170" s="78" t="s">
        <v>402</v>
      </c>
    </row>
    <row r="171" spans="1:11" ht="13.2" customHeight="1" x14ac:dyDescent="0.25">
      <c r="A171" s="15" t="s">
        <v>4317</v>
      </c>
      <c r="B171" s="18" t="s">
        <v>377</v>
      </c>
      <c r="C171" s="148" t="s">
        <v>3857</v>
      </c>
      <c r="D171" s="20" t="s">
        <v>421</v>
      </c>
      <c r="E171" s="20">
        <v>210</v>
      </c>
      <c r="F171" s="20" t="s">
        <v>410</v>
      </c>
      <c r="G171" s="21" t="s">
        <v>274</v>
      </c>
      <c r="H171" s="78" t="s">
        <v>402</v>
      </c>
      <c r="I171" s="78" t="s">
        <v>402</v>
      </c>
      <c r="J171" s="78"/>
      <c r="K171" s="78" t="s">
        <v>402</v>
      </c>
    </row>
    <row r="172" spans="1:11" ht="13.2" customHeight="1" x14ac:dyDescent="0.25">
      <c r="A172" s="15" t="s">
        <v>4318</v>
      </c>
      <c r="B172" s="18" t="s">
        <v>377</v>
      </c>
      <c r="C172" s="148" t="s">
        <v>3859</v>
      </c>
      <c r="D172" s="20" t="s">
        <v>421</v>
      </c>
      <c r="E172" s="20">
        <v>210</v>
      </c>
      <c r="F172" s="20" t="s">
        <v>410</v>
      </c>
      <c r="G172" s="21" t="s">
        <v>274</v>
      </c>
      <c r="H172" s="78" t="s">
        <v>402</v>
      </c>
      <c r="I172" s="78" t="s">
        <v>402</v>
      </c>
      <c r="J172" s="78"/>
      <c r="K172" s="78" t="s">
        <v>402</v>
      </c>
    </row>
    <row r="173" spans="1:11" ht="13.2" customHeight="1" x14ac:dyDescent="0.25">
      <c r="A173" s="15" t="s">
        <v>4318</v>
      </c>
      <c r="B173" s="18" t="s">
        <v>377</v>
      </c>
      <c r="C173" s="148" t="s">
        <v>3860</v>
      </c>
      <c r="D173" s="20" t="s">
        <v>421</v>
      </c>
      <c r="E173" s="20">
        <v>210</v>
      </c>
      <c r="F173" s="20" t="s">
        <v>410</v>
      </c>
      <c r="G173" s="21" t="s">
        <v>274</v>
      </c>
      <c r="H173" s="78" t="s">
        <v>402</v>
      </c>
      <c r="I173" s="78" t="s">
        <v>402</v>
      </c>
      <c r="J173" s="78"/>
      <c r="K173" s="78" t="s">
        <v>402</v>
      </c>
    </row>
    <row r="174" spans="1:11" ht="13.2" customHeight="1" x14ac:dyDescent="0.25">
      <c r="A174" s="15" t="s">
        <v>4320</v>
      </c>
      <c r="B174" s="18" t="s">
        <v>377</v>
      </c>
      <c r="C174" s="148" t="s">
        <v>3862</v>
      </c>
      <c r="D174" s="20" t="s">
        <v>431</v>
      </c>
      <c r="E174" s="20">
        <v>200</v>
      </c>
      <c r="F174" s="20" t="s">
        <v>410</v>
      </c>
      <c r="G174" s="21" t="s">
        <v>274</v>
      </c>
      <c r="H174" s="78" t="s">
        <v>402</v>
      </c>
      <c r="I174" s="78" t="s">
        <v>402</v>
      </c>
      <c r="J174" s="78"/>
      <c r="K174" s="78" t="s">
        <v>402</v>
      </c>
    </row>
    <row r="175" spans="1:11" ht="13.2" customHeight="1" x14ac:dyDescent="0.25">
      <c r="A175" s="15" t="s">
        <v>4320</v>
      </c>
      <c r="B175" s="18" t="s">
        <v>377</v>
      </c>
      <c r="C175" s="148" t="s">
        <v>3863</v>
      </c>
      <c r="D175" s="20" t="s">
        <v>431</v>
      </c>
      <c r="E175" s="20">
        <v>200</v>
      </c>
      <c r="F175" s="20" t="s">
        <v>410</v>
      </c>
      <c r="G175" s="21" t="s">
        <v>274</v>
      </c>
      <c r="H175" s="78" t="s">
        <v>402</v>
      </c>
      <c r="I175" s="78" t="s">
        <v>402</v>
      </c>
      <c r="J175" s="78"/>
      <c r="K175" s="78" t="s">
        <v>402</v>
      </c>
    </row>
    <row r="176" spans="1:11" ht="13.2" customHeight="1" x14ac:dyDescent="0.25">
      <c r="A176" s="15" t="s">
        <v>3958</v>
      </c>
      <c r="B176" s="18" t="s">
        <v>377</v>
      </c>
      <c r="C176" s="148" t="s">
        <v>3864</v>
      </c>
      <c r="D176" s="20" t="s">
        <v>431</v>
      </c>
      <c r="E176" s="20">
        <v>220</v>
      </c>
      <c r="F176" s="20" t="s">
        <v>410</v>
      </c>
      <c r="G176" s="21" t="s">
        <v>274</v>
      </c>
      <c r="H176" s="78" t="s">
        <v>402</v>
      </c>
      <c r="I176" s="78" t="s">
        <v>402</v>
      </c>
      <c r="J176" s="78"/>
      <c r="K176" s="78" t="s">
        <v>402</v>
      </c>
    </row>
    <row r="177" spans="1:11" ht="13.2" customHeight="1" x14ac:dyDescent="0.25">
      <c r="A177" s="15" t="s">
        <v>4323</v>
      </c>
      <c r="B177" s="18" t="s">
        <v>377</v>
      </c>
      <c r="C177" s="148" t="s">
        <v>3865</v>
      </c>
      <c r="D177" s="20" t="s">
        <v>435</v>
      </c>
      <c r="E177" s="20">
        <v>220</v>
      </c>
      <c r="F177" s="20" t="s">
        <v>410</v>
      </c>
      <c r="G177" s="21" t="s">
        <v>274</v>
      </c>
      <c r="H177" s="78" t="s">
        <v>402</v>
      </c>
      <c r="I177" s="78" t="s">
        <v>402</v>
      </c>
      <c r="J177" s="78"/>
      <c r="K177" s="78" t="s">
        <v>402</v>
      </c>
    </row>
    <row r="178" spans="1:11" ht="13.2" customHeight="1" x14ac:dyDescent="0.25">
      <c r="A178" s="15" t="s">
        <v>4323</v>
      </c>
      <c r="B178" s="18" t="s">
        <v>377</v>
      </c>
      <c r="C178" s="148" t="s">
        <v>3866</v>
      </c>
      <c r="D178" s="20" t="s">
        <v>435</v>
      </c>
      <c r="E178" s="20">
        <v>220</v>
      </c>
      <c r="F178" s="20" t="s">
        <v>410</v>
      </c>
      <c r="G178" s="21" t="s">
        <v>274</v>
      </c>
      <c r="H178" s="78" t="s">
        <v>402</v>
      </c>
      <c r="I178" s="78" t="s">
        <v>402</v>
      </c>
      <c r="J178" s="78"/>
      <c r="K178" s="78" t="s">
        <v>402</v>
      </c>
    </row>
    <row r="179" spans="1:11" ht="13.2" customHeight="1" x14ac:dyDescent="0.25">
      <c r="A179" s="15" t="s">
        <v>4325</v>
      </c>
      <c r="B179" s="18" t="s">
        <v>377</v>
      </c>
      <c r="C179" s="148" t="s">
        <v>3868</v>
      </c>
      <c r="D179" s="20" t="s">
        <v>435</v>
      </c>
      <c r="E179" s="20">
        <v>220</v>
      </c>
      <c r="F179" s="20" t="s">
        <v>410</v>
      </c>
      <c r="G179" s="21" t="s">
        <v>274</v>
      </c>
      <c r="H179" s="78" t="s">
        <v>402</v>
      </c>
      <c r="I179" s="78" t="s">
        <v>402</v>
      </c>
      <c r="J179" s="78"/>
      <c r="K179" s="78" t="s">
        <v>402</v>
      </c>
    </row>
    <row r="180" spans="1:11" ht="13.2" customHeight="1" x14ac:dyDescent="0.25">
      <c r="A180" s="15" t="s">
        <v>4325</v>
      </c>
      <c r="B180" s="18" t="s">
        <v>377</v>
      </c>
      <c r="C180" s="148" t="s">
        <v>3869</v>
      </c>
      <c r="D180" s="20" t="s">
        <v>435</v>
      </c>
      <c r="E180" s="20">
        <v>220</v>
      </c>
      <c r="F180" s="20" t="s">
        <v>410</v>
      </c>
      <c r="G180" s="21" t="s">
        <v>274</v>
      </c>
      <c r="H180" s="78" t="s">
        <v>402</v>
      </c>
      <c r="I180" s="78" t="s">
        <v>402</v>
      </c>
      <c r="J180" s="78"/>
      <c r="K180" s="78" t="s">
        <v>402</v>
      </c>
    </row>
    <row r="181" spans="1:11" ht="13.2" customHeight="1" x14ac:dyDescent="0.25">
      <c r="A181" s="15" t="s">
        <v>4327</v>
      </c>
      <c r="B181" s="18" t="s">
        <v>377</v>
      </c>
      <c r="C181" s="148" t="s">
        <v>3870</v>
      </c>
      <c r="D181" s="20" t="s">
        <v>435</v>
      </c>
      <c r="E181" s="20">
        <v>190</v>
      </c>
      <c r="F181" s="20" t="s">
        <v>410</v>
      </c>
      <c r="G181" s="21" t="s">
        <v>274</v>
      </c>
      <c r="H181" s="78" t="s">
        <v>402</v>
      </c>
      <c r="I181" s="78" t="s">
        <v>402</v>
      </c>
      <c r="J181" s="78"/>
      <c r="K181" s="78" t="s">
        <v>402</v>
      </c>
    </row>
    <row r="182" spans="1:11" ht="13.2" customHeight="1" x14ac:dyDescent="0.25">
      <c r="A182" s="15" t="s">
        <v>4329</v>
      </c>
      <c r="B182" s="18" t="s">
        <v>377</v>
      </c>
      <c r="C182" s="148" t="s">
        <v>3872</v>
      </c>
      <c r="D182" s="20" t="s">
        <v>419</v>
      </c>
      <c r="E182" s="20">
        <v>220</v>
      </c>
      <c r="F182" s="20" t="s">
        <v>410</v>
      </c>
      <c r="G182" s="21" t="s">
        <v>274</v>
      </c>
      <c r="H182" s="78" t="s">
        <v>402</v>
      </c>
      <c r="I182" s="78" t="s">
        <v>402</v>
      </c>
      <c r="J182" s="78"/>
      <c r="K182" s="78" t="s">
        <v>402</v>
      </c>
    </row>
    <row r="183" spans="1:11" ht="13.2" customHeight="1" x14ac:dyDescent="0.25">
      <c r="A183" s="15" t="s">
        <v>4331</v>
      </c>
      <c r="B183" s="18" t="s">
        <v>377</v>
      </c>
      <c r="C183" s="148" t="s">
        <v>3873</v>
      </c>
      <c r="D183" s="20" t="s">
        <v>414</v>
      </c>
      <c r="E183" s="20">
        <v>250</v>
      </c>
      <c r="F183" s="20" t="s">
        <v>410</v>
      </c>
      <c r="G183" s="21" t="s">
        <v>274</v>
      </c>
      <c r="H183" s="78" t="s">
        <v>402</v>
      </c>
      <c r="I183" s="78" t="s">
        <v>402</v>
      </c>
      <c r="J183" s="78"/>
      <c r="K183" s="78" t="s">
        <v>402</v>
      </c>
    </row>
    <row r="184" spans="1:11" ht="13.2" customHeight="1" x14ac:dyDescent="0.25">
      <c r="A184" s="15" t="s">
        <v>4331</v>
      </c>
      <c r="B184" s="18" t="s">
        <v>377</v>
      </c>
      <c r="C184" s="148" t="s">
        <v>3874</v>
      </c>
      <c r="D184" s="20" t="s">
        <v>414</v>
      </c>
      <c r="E184" s="20">
        <v>250</v>
      </c>
      <c r="F184" s="20" t="s">
        <v>410</v>
      </c>
      <c r="G184" s="21" t="s">
        <v>274</v>
      </c>
      <c r="H184" s="78" t="s">
        <v>402</v>
      </c>
      <c r="I184" s="78" t="s">
        <v>402</v>
      </c>
      <c r="J184" s="78"/>
      <c r="K184" s="78" t="s">
        <v>402</v>
      </c>
    </row>
    <row r="185" spans="1:11" ht="13.2" customHeight="1" x14ac:dyDescent="0.25">
      <c r="A185" s="15" t="s">
        <v>4332</v>
      </c>
      <c r="B185" s="18" t="s">
        <v>377</v>
      </c>
      <c r="C185" s="148" t="s">
        <v>3876</v>
      </c>
      <c r="D185" s="20" t="s">
        <v>414</v>
      </c>
      <c r="E185" s="20">
        <v>210</v>
      </c>
      <c r="F185" s="20" t="s">
        <v>410</v>
      </c>
      <c r="G185" s="21" t="s">
        <v>274</v>
      </c>
      <c r="H185" s="78" t="s">
        <v>402</v>
      </c>
      <c r="I185" s="78" t="s">
        <v>402</v>
      </c>
      <c r="J185" s="78"/>
      <c r="K185" s="78" t="s">
        <v>402</v>
      </c>
    </row>
    <row r="186" spans="1:11" ht="13.2" customHeight="1" x14ac:dyDescent="0.25">
      <c r="A186" s="15" t="s">
        <v>4332</v>
      </c>
      <c r="B186" s="18" t="s">
        <v>377</v>
      </c>
      <c r="C186" s="148" t="s">
        <v>3878</v>
      </c>
      <c r="D186" s="20" t="s">
        <v>414</v>
      </c>
      <c r="E186" s="20">
        <v>210</v>
      </c>
      <c r="F186" s="20" t="s">
        <v>410</v>
      </c>
      <c r="G186" s="21" t="s">
        <v>274</v>
      </c>
      <c r="H186" s="78" t="s">
        <v>402</v>
      </c>
      <c r="I186" s="78" t="s">
        <v>402</v>
      </c>
      <c r="J186" s="78"/>
      <c r="K186" s="78" t="s">
        <v>402</v>
      </c>
    </row>
    <row r="187" spans="1:11" ht="13.2" customHeight="1" x14ac:dyDescent="0.25">
      <c r="A187" s="15" t="s">
        <v>4334</v>
      </c>
      <c r="B187" s="18" t="s">
        <v>377</v>
      </c>
      <c r="C187" s="148" t="s">
        <v>3880</v>
      </c>
      <c r="D187" s="20" t="s">
        <v>490</v>
      </c>
      <c r="E187" s="20"/>
      <c r="F187" s="20" t="s">
        <v>1085</v>
      </c>
      <c r="G187" s="21" t="s">
        <v>274</v>
      </c>
      <c r="H187" s="78" t="s">
        <v>402</v>
      </c>
      <c r="I187" s="78" t="s">
        <v>402</v>
      </c>
      <c r="J187" s="78"/>
      <c r="K187" s="78" t="s">
        <v>402</v>
      </c>
    </row>
    <row r="188" spans="1:11" ht="13.2" customHeight="1" x14ac:dyDescent="0.25">
      <c r="A188" s="15" t="s">
        <v>4335</v>
      </c>
      <c r="B188" s="18" t="s">
        <v>377</v>
      </c>
      <c r="C188" s="148" t="s">
        <v>3881</v>
      </c>
      <c r="D188" s="20" t="s">
        <v>490</v>
      </c>
      <c r="E188" s="20"/>
      <c r="F188" s="20" t="s">
        <v>1085</v>
      </c>
      <c r="G188" s="21" t="s">
        <v>274</v>
      </c>
      <c r="H188" s="78" t="s">
        <v>402</v>
      </c>
      <c r="I188" s="78" t="s">
        <v>402</v>
      </c>
      <c r="J188" s="78"/>
      <c r="K188" s="78" t="s">
        <v>402</v>
      </c>
    </row>
    <row r="189" spans="1:11" ht="13.2" customHeight="1" x14ac:dyDescent="0.25">
      <c r="A189" s="15" t="s">
        <v>4336</v>
      </c>
      <c r="B189" s="18" t="s">
        <v>377</v>
      </c>
      <c r="C189" s="148" t="s">
        <v>3882</v>
      </c>
      <c r="D189" s="20" t="s">
        <v>490</v>
      </c>
      <c r="E189" s="20"/>
      <c r="F189" s="20" t="s">
        <v>1085</v>
      </c>
      <c r="G189" s="21" t="s">
        <v>274</v>
      </c>
      <c r="H189" s="78" t="s">
        <v>402</v>
      </c>
      <c r="I189" s="78" t="s">
        <v>402</v>
      </c>
      <c r="J189" s="78"/>
      <c r="K189" s="78" t="s">
        <v>402</v>
      </c>
    </row>
    <row r="190" spans="1:11" ht="13.2" customHeight="1" x14ac:dyDescent="0.25">
      <c r="A190" s="15" t="s">
        <v>2578</v>
      </c>
      <c r="B190" s="18" t="s">
        <v>377</v>
      </c>
      <c r="C190" s="148" t="s">
        <v>3883</v>
      </c>
      <c r="D190" s="20" t="s">
        <v>490</v>
      </c>
      <c r="E190" s="20"/>
      <c r="F190" s="20" t="s">
        <v>1085</v>
      </c>
      <c r="G190" s="21" t="s">
        <v>274</v>
      </c>
      <c r="H190" s="78" t="s">
        <v>402</v>
      </c>
      <c r="I190" s="78" t="s">
        <v>402</v>
      </c>
      <c r="J190" s="78"/>
      <c r="K190" s="78" t="s">
        <v>402</v>
      </c>
    </row>
    <row r="191" spans="1:11" ht="13.2" customHeight="1" x14ac:dyDescent="0.25">
      <c r="A191" s="15" t="s">
        <v>4338</v>
      </c>
      <c r="B191" s="18" t="s">
        <v>377</v>
      </c>
      <c r="C191" s="148" t="s">
        <v>3884</v>
      </c>
      <c r="D191" s="20" t="s">
        <v>490</v>
      </c>
      <c r="E191" s="20"/>
      <c r="F191" s="20" t="s">
        <v>1085</v>
      </c>
      <c r="G191" s="21" t="s">
        <v>274</v>
      </c>
      <c r="H191" s="78" t="s">
        <v>402</v>
      </c>
      <c r="I191" s="78" t="s">
        <v>402</v>
      </c>
      <c r="J191" s="78"/>
      <c r="K191" s="78" t="s">
        <v>402</v>
      </c>
    </row>
    <row r="192" spans="1:11" ht="13.2" customHeight="1" x14ac:dyDescent="0.25">
      <c r="A192" s="15" t="s">
        <v>4343</v>
      </c>
      <c r="B192" s="18" t="s">
        <v>377</v>
      </c>
      <c r="C192" s="148" t="s">
        <v>3885</v>
      </c>
      <c r="D192" s="20" t="s">
        <v>490</v>
      </c>
      <c r="E192" s="20"/>
      <c r="F192" s="20" t="s">
        <v>1085</v>
      </c>
      <c r="G192" s="21" t="s">
        <v>274</v>
      </c>
      <c r="H192" s="78" t="s">
        <v>402</v>
      </c>
      <c r="I192" s="78" t="s">
        <v>402</v>
      </c>
      <c r="J192" s="78"/>
      <c r="K192" s="78" t="s">
        <v>402</v>
      </c>
    </row>
    <row r="193" spans="1:11" ht="13.2" customHeight="1" x14ac:dyDescent="0.25">
      <c r="A193" s="15" t="s">
        <v>4346</v>
      </c>
      <c r="B193" s="18" t="s">
        <v>377</v>
      </c>
      <c r="C193" s="148" t="s">
        <v>3886</v>
      </c>
      <c r="D193" s="20" t="s">
        <v>490</v>
      </c>
      <c r="E193" s="20"/>
      <c r="F193" s="20" t="s">
        <v>1085</v>
      </c>
      <c r="G193" s="21" t="s">
        <v>274</v>
      </c>
      <c r="H193" s="78" t="s">
        <v>402</v>
      </c>
      <c r="I193" s="78" t="s">
        <v>402</v>
      </c>
      <c r="J193" s="78"/>
      <c r="K193" s="78" t="s">
        <v>402</v>
      </c>
    </row>
    <row r="194" spans="1:11" ht="13.2" customHeight="1" x14ac:dyDescent="0.25">
      <c r="A194" s="15" t="s">
        <v>4348</v>
      </c>
      <c r="B194" s="18" t="s">
        <v>377</v>
      </c>
      <c r="C194" s="148" t="s">
        <v>3887</v>
      </c>
      <c r="D194" s="20" t="s">
        <v>490</v>
      </c>
      <c r="E194" s="20"/>
      <c r="F194" s="20" t="s">
        <v>1085</v>
      </c>
      <c r="G194" s="21" t="s">
        <v>274</v>
      </c>
      <c r="H194" s="78" t="s">
        <v>402</v>
      </c>
      <c r="I194" s="78" t="s">
        <v>402</v>
      </c>
      <c r="J194" s="78"/>
      <c r="K194" s="78" t="s">
        <v>402</v>
      </c>
    </row>
    <row r="195" spans="1:11" ht="13.2" customHeight="1" x14ac:dyDescent="0.25">
      <c r="A195" s="15" t="s">
        <v>4349</v>
      </c>
      <c r="B195" s="18" t="s">
        <v>377</v>
      </c>
      <c r="C195" s="148" t="s">
        <v>3888</v>
      </c>
      <c r="D195" s="20" t="s">
        <v>490</v>
      </c>
      <c r="E195" s="20"/>
      <c r="F195" s="20" t="s">
        <v>1085</v>
      </c>
      <c r="G195" s="21" t="s">
        <v>274</v>
      </c>
      <c r="H195" s="78" t="s">
        <v>402</v>
      </c>
      <c r="I195" s="78" t="s">
        <v>402</v>
      </c>
      <c r="J195" s="78"/>
      <c r="K195" s="78" t="s">
        <v>402</v>
      </c>
    </row>
    <row r="196" spans="1:11" ht="13.2" customHeight="1" x14ac:dyDescent="0.25">
      <c r="A196" s="15" t="s">
        <v>4350</v>
      </c>
      <c r="B196" s="18" t="s">
        <v>377</v>
      </c>
      <c r="C196" s="148" t="s">
        <v>3889</v>
      </c>
      <c r="D196" s="20" t="s">
        <v>490</v>
      </c>
      <c r="E196" s="20"/>
      <c r="F196" s="20" t="s">
        <v>1085</v>
      </c>
      <c r="G196" s="21" t="s">
        <v>274</v>
      </c>
      <c r="H196" s="78" t="s">
        <v>402</v>
      </c>
      <c r="I196" s="78" t="s">
        <v>402</v>
      </c>
      <c r="J196" s="78"/>
      <c r="K196" s="78" t="s">
        <v>402</v>
      </c>
    </row>
    <row r="197" spans="1:11" ht="13.2" customHeight="1" x14ac:dyDescent="0.25">
      <c r="A197" s="15" t="s">
        <v>4353</v>
      </c>
      <c r="B197" s="18" t="s">
        <v>377</v>
      </c>
      <c r="C197" s="148" t="s">
        <v>3890</v>
      </c>
      <c r="D197" s="20" t="s">
        <v>490</v>
      </c>
      <c r="E197" s="20"/>
      <c r="F197" s="20" t="s">
        <v>1085</v>
      </c>
      <c r="G197" s="21" t="s">
        <v>274</v>
      </c>
      <c r="H197" s="78" t="s">
        <v>402</v>
      </c>
      <c r="I197" s="78" t="s">
        <v>402</v>
      </c>
      <c r="J197" s="78"/>
      <c r="K197" s="78" t="s">
        <v>402</v>
      </c>
    </row>
    <row r="198" spans="1:11" ht="13.2" customHeight="1" x14ac:dyDescent="0.25">
      <c r="A198" s="15" t="s">
        <v>4354</v>
      </c>
      <c r="B198" s="18" t="s">
        <v>377</v>
      </c>
      <c r="C198" s="148" t="s">
        <v>3891</v>
      </c>
      <c r="D198" s="20" t="s">
        <v>490</v>
      </c>
      <c r="E198" s="20"/>
      <c r="F198" s="20" t="s">
        <v>1085</v>
      </c>
      <c r="G198" s="21" t="s">
        <v>274</v>
      </c>
      <c r="H198" s="78" t="s">
        <v>402</v>
      </c>
      <c r="I198" s="78" t="s">
        <v>402</v>
      </c>
      <c r="J198" s="78"/>
      <c r="K198" s="78" t="s">
        <v>402</v>
      </c>
    </row>
    <row r="199" spans="1:11" ht="13.2" customHeight="1" x14ac:dyDescent="0.25">
      <c r="A199" s="15" t="s">
        <v>4357</v>
      </c>
      <c r="B199" s="18" t="s">
        <v>377</v>
      </c>
      <c r="C199" s="148" t="s">
        <v>3892</v>
      </c>
      <c r="D199" s="20" t="s">
        <v>490</v>
      </c>
      <c r="E199" s="20"/>
      <c r="F199" s="20" t="s">
        <v>1085</v>
      </c>
      <c r="G199" s="21" t="s">
        <v>274</v>
      </c>
      <c r="H199" s="78" t="s">
        <v>402</v>
      </c>
      <c r="I199" s="78" t="s">
        <v>402</v>
      </c>
      <c r="J199" s="78"/>
      <c r="K199" s="78" t="s">
        <v>402</v>
      </c>
    </row>
    <row r="200" spans="1:11" ht="13.2" customHeight="1" x14ac:dyDescent="0.25">
      <c r="A200" s="15" t="s">
        <v>4306</v>
      </c>
      <c r="B200" s="18" t="s">
        <v>377</v>
      </c>
      <c r="C200" s="148" t="s">
        <v>3893</v>
      </c>
      <c r="D200" s="20" t="s">
        <v>407</v>
      </c>
      <c r="E200" s="20">
        <v>310</v>
      </c>
      <c r="F200" s="20" t="s">
        <v>3679</v>
      </c>
      <c r="G200" s="21" t="s">
        <v>278</v>
      </c>
      <c r="H200" s="78" t="s">
        <v>402</v>
      </c>
      <c r="I200" s="78" t="s">
        <v>402</v>
      </c>
      <c r="J200" s="78"/>
      <c r="K200" s="78" t="s">
        <v>402</v>
      </c>
    </row>
    <row r="201" spans="1:11" ht="13.2" customHeight="1" x14ac:dyDescent="0.25">
      <c r="A201" s="15" t="s">
        <v>4308</v>
      </c>
      <c r="B201" s="18" t="s">
        <v>377</v>
      </c>
      <c r="C201" s="148" t="s">
        <v>3894</v>
      </c>
      <c r="D201" s="20" t="s">
        <v>425</v>
      </c>
      <c r="E201" s="20">
        <v>320</v>
      </c>
      <c r="F201" s="20" t="s">
        <v>3679</v>
      </c>
      <c r="G201" s="21" t="s">
        <v>278</v>
      </c>
      <c r="H201" s="78" t="s">
        <v>402</v>
      </c>
      <c r="I201" s="78" t="s">
        <v>402</v>
      </c>
      <c r="J201" s="78"/>
      <c r="K201" s="78" t="s">
        <v>402</v>
      </c>
    </row>
    <row r="202" spans="1:11" ht="13.2" customHeight="1" x14ac:dyDescent="0.25">
      <c r="A202" s="15" t="s">
        <v>4308</v>
      </c>
      <c r="B202" s="18" t="s">
        <v>377</v>
      </c>
      <c r="C202" s="148" t="s">
        <v>3895</v>
      </c>
      <c r="D202" s="20" t="s">
        <v>425</v>
      </c>
      <c r="E202" s="20">
        <v>320</v>
      </c>
      <c r="F202" s="20" t="s">
        <v>3679</v>
      </c>
      <c r="G202" s="21" t="s">
        <v>278</v>
      </c>
      <c r="H202" s="78" t="s">
        <v>402</v>
      </c>
      <c r="I202" s="78" t="s">
        <v>402</v>
      </c>
      <c r="J202" s="78"/>
      <c r="K202" s="78" t="s">
        <v>402</v>
      </c>
    </row>
    <row r="203" spans="1:11" ht="13.2" customHeight="1" x14ac:dyDescent="0.25">
      <c r="A203" s="15" t="s">
        <v>4314</v>
      </c>
      <c r="B203" s="18" t="s">
        <v>377</v>
      </c>
      <c r="C203" s="148" t="s">
        <v>3896</v>
      </c>
      <c r="D203" s="20" t="s">
        <v>404</v>
      </c>
      <c r="E203" s="20">
        <v>320</v>
      </c>
      <c r="F203" s="20" t="s">
        <v>3679</v>
      </c>
      <c r="G203" s="21" t="s">
        <v>278</v>
      </c>
      <c r="H203" s="78" t="s">
        <v>402</v>
      </c>
      <c r="I203" s="78" t="s">
        <v>402</v>
      </c>
      <c r="J203" s="78"/>
      <c r="K203" s="78" t="s">
        <v>402</v>
      </c>
    </row>
    <row r="204" spans="1:11" ht="13.2" customHeight="1" x14ac:dyDescent="0.25">
      <c r="A204" s="15" t="s">
        <v>4314</v>
      </c>
      <c r="B204" s="18" t="s">
        <v>377</v>
      </c>
      <c r="C204" s="148" t="s">
        <v>3897</v>
      </c>
      <c r="D204" s="20" t="s">
        <v>404</v>
      </c>
      <c r="E204" s="20">
        <v>320</v>
      </c>
      <c r="F204" s="20" t="s">
        <v>3679</v>
      </c>
      <c r="G204" s="21" t="s">
        <v>278</v>
      </c>
      <c r="H204" s="78" t="s">
        <v>402</v>
      </c>
      <c r="I204" s="78" t="s">
        <v>402</v>
      </c>
      <c r="J204" s="78"/>
      <c r="K204" s="78" t="s">
        <v>402</v>
      </c>
    </row>
    <row r="205" spans="1:11" ht="13.2" customHeight="1" x14ac:dyDescent="0.25">
      <c r="A205" s="15" t="s">
        <v>4319</v>
      </c>
      <c r="B205" s="18" t="s">
        <v>377</v>
      </c>
      <c r="C205" s="148" t="s">
        <v>3898</v>
      </c>
      <c r="D205" s="20" t="s">
        <v>421</v>
      </c>
      <c r="E205" s="20">
        <v>320</v>
      </c>
      <c r="F205" s="20" t="s">
        <v>3679</v>
      </c>
      <c r="G205" s="21" t="s">
        <v>278</v>
      </c>
      <c r="H205" s="78" t="s">
        <v>402</v>
      </c>
      <c r="I205" s="78" t="s">
        <v>402</v>
      </c>
      <c r="J205" s="78"/>
      <c r="K205" s="78" t="s">
        <v>402</v>
      </c>
    </row>
    <row r="206" spans="1:11" ht="13.2" customHeight="1" x14ac:dyDescent="0.25">
      <c r="A206" s="15" t="s">
        <v>4319</v>
      </c>
      <c r="B206" s="18" t="s">
        <v>377</v>
      </c>
      <c r="C206" s="148" t="s">
        <v>3899</v>
      </c>
      <c r="D206" s="20" t="s">
        <v>421</v>
      </c>
      <c r="E206" s="20">
        <v>320</v>
      </c>
      <c r="F206" s="20" t="s">
        <v>3679</v>
      </c>
      <c r="G206" s="21" t="s">
        <v>278</v>
      </c>
      <c r="H206" s="78" t="s">
        <v>402</v>
      </c>
      <c r="I206" s="78" t="s">
        <v>402</v>
      </c>
      <c r="J206" s="78"/>
      <c r="K206" s="78" t="s">
        <v>402</v>
      </c>
    </row>
    <row r="207" spans="1:11" ht="13.2" customHeight="1" x14ac:dyDescent="0.25">
      <c r="A207" s="15" t="s">
        <v>4321</v>
      </c>
      <c r="B207" s="18" t="s">
        <v>377</v>
      </c>
      <c r="C207" s="148" t="s">
        <v>3900</v>
      </c>
      <c r="D207" s="20" t="s">
        <v>431</v>
      </c>
      <c r="E207" s="20">
        <v>320</v>
      </c>
      <c r="F207" s="20" t="s">
        <v>3679</v>
      </c>
      <c r="G207" s="21" t="s">
        <v>278</v>
      </c>
      <c r="H207" s="78" t="s">
        <v>402</v>
      </c>
      <c r="I207" s="78" t="s">
        <v>402</v>
      </c>
      <c r="J207" s="78"/>
      <c r="K207" s="78" t="s">
        <v>402</v>
      </c>
    </row>
    <row r="208" spans="1:11" ht="13.2" customHeight="1" x14ac:dyDescent="0.25">
      <c r="A208" s="15" t="s">
        <v>4326</v>
      </c>
      <c r="B208" s="18" t="s">
        <v>377</v>
      </c>
      <c r="C208" s="148" t="s">
        <v>3901</v>
      </c>
      <c r="D208" s="20" t="s">
        <v>435</v>
      </c>
      <c r="E208" s="20">
        <v>320</v>
      </c>
      <c r="F208" s="20" t="s">
        <v>3679</v>
      </c>
      <c r="G208" s="21" t="s">
        <v>278</v>
      </c>
      <c r="H208" s="78" t="s">
        <v>402</v>
      </c>
      <c r="I208" s="78" t="s">
        <v>402</v>
      </c>
      <c r="J208" s="78"/>
      <c r="K208" s="78" t="s">
        <v>402</v>
      </c>
    </row>
    <row r="209" spans="1:11" ht="13.2" customHeight="1" x14ac:dyDescent="0.25">
      <c r="A209" s="15" t="s">
        <v>4330</v>
      </c>
      <c r="B209" s="18" t="s">
        <v>377</v>
      </c>
      <c r="C209" s="148" t="s">
        <v>3902</v>
      </c>
      <c r="D209" s="20" t="s">
        <v>419</v>
      </c>
      <c r="E209" s="20">
        <v>330</v>
      </c>
      <c r="F209" s="20" t="s">
        <v>3679</v>
      </c>
      <c r="G209" s="21" t="s">
        <v>278</v>
      </c>
      <c r="H209" s="78" t="s">
        <v>402</v>
      </c>
      <c r="I209" s="78" t="s">
        <v>402</v>
      </c>
      <c r="J209" s="78"/>
      <c r="K209" s="78" t="s">
        <v>402</v>
      </c>
    </row>
    <row r="210" spans="1:11" ht="13.2" customHeight="1" x14ac:dyDescent="0.25">
      <c r="A210" s="15" t="s">
        <v>4333</v>
      </c>
      <c r="B210" s="18" t="s">
        <v>377</v>
      </c>
      <c r="C210" s="148" t="s">
        <v>3903</v>
      </c>
      <c r="D210" s="20" t="s">
        <v>414</v>
      </c>
      <c r="E210" s="20">
        <v>320</v>
      </c>
      <c r="F210" s="20" t="s">
        <v>3679</v>
      </c>
      <c r="G210" s="21" t="s">
        <v>278</v>
      </c>
      <c r="H210" s="78" t="s">
        <v>402</v>
      </c>
      <c r="I210" s="78" t="s">
        <v>402</v>
      </c>
      <c r="J210" s="78"/>
      <c r="K210" s="78" t="s">
        <v>402</v>
      </c>
    </row>
    <row r="211" spans="1:11" ht="13.2" customHeight="1" x14ac:dyDescent="0.25">
      <c r="A211" s="15" t="s">
        <v>4334</v>
      </c>
      <c r="B211" s="18" t="s">
        <v>377</v>
      </c>
      <c r="C211" s="148" t="s">
        <v>3904</v>
      </c>
      <c r="D211" s="20" t="s">
        <v>490</v>
      </c>
      <c r="E211" s="20"/>
      <c r="F211" s="20" t="s">
        <v>1085</v>
      </c>
      <c r="G211" s="21" t="s">
        <v>278</v>
      </c>
      <c r="H211" s="78" t="s">
        <v>402</v>
      </c>
      <c r="I211" s="78" t="s">
        <v>402</v>
      </c>
      <c r="J211" s="78"/>
      <c r="K211" s="78" t="s">
        <v>402</v>
      </c>
    </row>
    <row r="212" spans="1:11" ht="13.2" customHeight="1" x14ac:dyDescent="0.25">
      <c r="A212" s="15" t="s">
        <v>4335</v>
      </c>
      <c r="B212" s="18" t="s">
        <v>377</v>
      </c>
      <c r="C212" s="148" t="s">
        <v>3905</v>
      </c>
      <c r="D212" s="20" t="s">
        <v>490</v>
      </c>
      <c r="E212" s="20"/>
      <c r="F212" s="20" t="s">
        <v>1085</v>
      </c>
      <c r="G212" s="21" t="s">
        <v>278</v>
      </c>
      <c r="H212" s="78" t="s">
        <v>402</v>
      </c>
      <c r="I212" s="78" t="s">
        <v>402</v>
      </c>
      <c r="J212" s="78"/>
      <c r="K212" s="78" t="s">
        <v>402</v>
      </c>
    </row>
    <row r="213" spans="1:11" ht="13.2" customHeight="1" x14ac:dyDescent="0.25">
      <c r="A213" s="15" t="s">
        <v>4336</v>
      </c>
      <c r="B213" s="18" t="s">
        <v>377</v>
      </c>
      <c r="C213" s="148" t="s">
        <v>3906</v>
      </c>
      <c r="D213" s="20" t="s">
        <v>490</v>
      </c>
      <c r="E213" s="20"/>
      <c r="F213" s="20" t="s">
        <v>1085</v>
      </c>
      <c r="G213" s="21" t="s">
        <v>278</v>
      </c>
      <c r="H213" s="78" t="s">
        <v>402</v>
      </c>
      <c r="I213" s="78" t="s">
        <v>402</v>
      </c>
      <c r="J213" s="78"/>
      <c r="K213" s="78" t="s">
        <v>402</v>
      </c>
    </row>
    <row r="214" spans="1:11" ht="13.2" customHeight="1" x14ac:dyDescent="0.25">
      <c r="A214" s="15" t="s">
        <v>2578</v>
      </c>
      <c r="B214" s="18" t="s">
        <v>377</v>
      </c>
      <c r="C214" s="148" t="s">
        <v>3907</v>
      </c>
      <c r="D214" s="20" t="s">
        <v>490</v>
      </c>
      <c r="E214" s="20"/>
      <c r="F214" s="20" t="s">
        <v>1085</v>
      </c>
      <c r="G214" s="21" t="s">
        <v>278</v>
      </c>
      <c r="H214" s="78" t="s">
        <v>402</v>
      </c>
      <c r="I214" s="78" t="s">
        <v>402</v>
      </c>
      <c r="J214" s="78"/>
      <c r="K214" s="78" t="s">
        <v>402</v>
      </c>
    </row>
    <row r="215" spans="1:11" ht="13.2" customHeight="1" x14ac:dyDescent="0.25">
      <c r="A215" s="15" t="s">
        <v>4338</v>
      </c>
      <c r="B215" s="18" t="s">
        <v>377</v>
      </c>
      <c r="C215" s="148" t="s">
        <v>3908</v>
      </c>
      <c r="D215" s="20" t="s">
        <v>490</v>
      </c>
      <c r="E215" s="20"/>
      <c r="F215" s="20" t="s">
        <v>1085</v>
      </c>
      <c r="G215" s="21" t="s">
        <v>278</v>
      </c>
      <c r="H215" s="78" t="s">
        <v>402</v>
      </c>
      <c r="I215" s="78" t="s">
        <v>402</v>
      </c>
      <c r="J215" s="78"/>
      <c r="K215" s="78" t="s">
        <v>402</v>
      </c>
    </row>
    <row r="216" spans="1:11" ht="13.2" customHeight="1" x14ac:dyDescent="0.25">
      <c r="A216" s="15" t="s">
        <v>4343</v>
      </c>
      <c r="B216" s="18" t="s">
        <v>377</v>
      </c>
      <c r="C216" s="148" t="s">
        <v>3909</v>
      </c>
      <c r="D216" s="20" t="s">
        <v>490</v>
      </c>
      <c r="E216" s="20"/>
      <c r="F216" s="20" t="s">
        <v>1085</v>
      </c>
      <c r="G216" s="21" t="s">
        <v>278</v>
      </c>
      <c r="H216" s="78" t="s">
        <v>402</v>
      </c>
      <c r="I216" s="78" t="s">
        <v>402</v>
      </c>
      <c r="J216" s="78"/>
      <c r="K216" s="78" t="s">
        <v>402</v>
      </c>
    </row>
    <row r="217" spans="1:11" ht="13.2" customHeight="1" x14ac:dyDescent="0.25">
      <c r="A217" s="15" t="s">
        <v>4348</v>
      </c>
      <c r="B217" s="18" t="s">
        <v>377</v>
      </c>
      <c r="C217" s="148" t="s">
        <v>3910</v>
      </c>
      <c r="D217" s="20" t="s">
        <v>490</v>
      </c>
      <c r="E217" s="20"/>
      <c r="F217" s="20" t="s">
        <v>1085</v>
      </c>
      <c r="G217" s="21" t="s">
        <v>278</v>
      </c>
      <c r="H217" s="78" t="s">
        <v>402</v>
      </c>
      <c r="I217" s="78" t="s">
        <v>402</v>
      </c>
      <c r="J217" s="78"/>
      <c r="K217" s="78" t="s">
        <v>402</v>
      </c>
    </row>
    <row r="218" spans="1:11" ht="13.2" customHeight="1" x14ac:dyDescent="0.25">
      <c r="A218" s="15" t="s">
        <v>4349</v>
      </c>
      <c r="B218" s="18" t="s">
        <v>377</v>
      </c>
      <c r="C218" s="148" t="s">
        <v>4366</v>
      </c>
      <c r="D218" s="20" t="s">
        <v>490</v>
      </c>
      <c r="E218" s="20"/>
      <c r="F218" s="20" t="s">
        <v>1085</v>
      </c>
      <c r="G218" s="21" t="s">
        <v>278</v>
      </c>
      <c r="H218" s="78" t="s">
        <v>402</v>
      </c>
      <c r="I218" s="78" t="s">
        <v>402</v>
      </c>
      <c r="J218" s="78"/>
      <c r="K218" s="78" t="s">
        <v>402</v>
      </c>
    </row>
    <row r="219" spans="1:11" ht="13.2" customHeight="1" x14ac:dyDescent="0.25">
      <c r="A219" s="15" t="s">
        <v>4350</v>
      </c>
      <c r="B219" s="18" t="s">
        <v>377</v>
      </c>
      <c r="C219" s="148" t="s">
        <v>4367</v>
      </c>
      <c r="D219" s="20" t="s">
        <v>490</v>
      </c>
      <c r="E219" s="20"/>
      <c r="F219" s="20" t="s">
        <v>1085</v>
      </c>
      <c r="G219" s="21" t="s">
        <v>278</v>
      </c>
      <c r="H219" s="78" t="s">
        <v>402</v>
      </c>
      <c r="I219" s="78" t="s">
        <v>402</v>
      </c>
      <c r="J219" s="78"/>
      <c r="K219" s="78" t="s">
        <v>402</v>
      </c>
    </row>
    <row r="220" spans="1:11" ht="13.2" customHeight="1" x14ac:dyDescent="0.25">
      <c r="A220" s="15" t="s">
        <v>4353</v>
      </c>
      <c r="B220" s="18" t="s">
        <v>377</v>
      </c>
      <c r="C220" s="148" t="s">
        <v>4368</v>
      </c>
      <c r="D220" s="20" t="s">
        <v>490</v>
      </c>
      <c r="E220" s="20"/>
      <c r="F220" s="20" t="s">
        <v>1085</v>
      </c>
      <c r="G220" s="21" t="s">
        <v>278</v>
      </c>
      <c r="H220" s="78" t="s">
        <v>402</v>
      </c>
      <c r="I220" s="78" t="s">
        <v>402</v>
      </c>
      <c r="J220" s="78"/>
      <c r="K220" s="78" t="s">
        <v>402</v>
      </c>
    </row>
    <row r="221" spans="1:11" ht="13.2" customHeight="1" x14ac:dyDescent="0.25">
      <c r="A221" s="15" t="s">
        <v>4354</v>
      </c>
      <c r="B221" s="18" t="s">
        <v>377</v>
      </c>
      <c r="C221" s="148" t="s">
        <v>4369</v>
      </c>
      <c r="D221" s="20" t="s">
        <v>490</v>
      </c>
      <c r="E221" s="20"/>
      <c r="F221" s="20" t="s">
        <v>1085</v>
      </c>
      <c r="G221" s="21" t="s">
        <v>278</v>
      </c>
      <c r="H221" s="78" t="s">
        <v>402</v>
      </c>
      <c r="I221" s="78" t="s">
        <v>402</v>
      </c>
      <c r="J221" s="78"/>
      <c r="K221" s="78" t="s">
        <v>402</v>
      </c>
    </row>
    <row r="222" spans="1:11" ht="13.2" customHeight="1" x14ac:dyDescent="0.25">
      <c r="A222" s="15" t="s">
        <v>4357</v>
      </c>
      <c r="B222" s="18" t="s">
        <v>377</v>
      </c>
      <c r="C222" s="148" t="s">
        <v>4370</v>
      </c>
      <c r="D222" s="20" t="s">
        <v>490</v>
      </c>
      <c r="E222" s="20"/>
      <c r="F222" s="20" t="s">
        <v>1085</v>
      </c>
      <c r="G222" s="21" t="s">
        <v>278</v>
      </c>
      <c r="H222" s="78" t="s">
        <v>402</v>
      </c>
      <c r="I222" s="78" t="s">
        <v>402</v>
      </c>
      <c r="J222" s="78"/>
      <c r="K222" s="78" t="s">
        <v>402</v>
      </c>
    </row>
    <row r="223" spans="1:11" ht="13.2" customHeight="1" x14ac:dyDescent="0.25">
      <c r="A223" s="15" t="s">
        <v>544</v>
      </c>
      <c r="B223" s="18" t="s">
        <v>377</v>
      </c>
      <c r="C223" s="148" t="s">
        <v>4371</v>
      </c>
      <c r="D223" s="20" t="s">
        <v>400</v>
      </c>
      <c r="E223" s="20">
        <v>90</v>
      </c>
      <c r="F223" s="20" t="s">
        <v>405</v>
      </c>
      <c r="G223" s="21" t="s">
        <v>278</v>
      </c>
      <c r="H223" s="78" t="s">
        <v>402</v>
      </c>
      <c r="I223" s="78" t="s">
        <v>402</v>
      </c>
      <c r="J223" s="78"/>
      <c r="K223" s="78" t="s">
        <v>402</v>
      </c>
    </row>
    <row r="224" spans="1:11" ht="13.2" customHeight="1" x14ac:dyDescent="0.25">
      <c r="A224" s="15" t="s">
        <v>1878</v>
      </c>
      <c r="B224" s="18" t="s">
        <v>377</v>
      </c>
      <c r="C224" s="148" t="s">
        <v>4372</v>
      </c>
      <c r="D224" s="20" t="s">
        <v>419</v>
      </c>
      <c r="E224" s="20">
        <v>110</v>
      </c>
      <c r="F224" s="20" t="s">
        <v>405</v>
      </c>
      <c r="G224" s="21" t="s">
        <v>278</v>
      </c>
      <c r="H224" s="78" t="s">
        <v>402</v>
      </c>
      <c r="I224" s="78" t="s">
        <v>402</v>
      </c>
      <c r="J224" s="78"/>
      <c r="K224" s="78" t="s">
        <v>402</v>
      </c>
    </row>
    <row r="225" spans="1:11" ht="13.2" customHeight="1" x14ac:dyDescent="0.25">
      <c r="A225" s="15" t="s">
        <v>626</v>
      </c>
      <c r="B225" s="18" t="s">
        <v>377</v>
      </c>
      <c r="C225" s="148" t="s">
        <v>4373</v>
      </c>
      <c r="D225" s="20" t="s">
        <v>414</v>
      </c>
      <c r="E225" s="20">
        <v>130</v>
      </c>
      <c r="F225" s="20" t="s">
        <v>410</v>
      </c>
      <c r="G225" s="21" t="s">
        <v>278</v>
      </c>
      <c r="H225" s="78" t="s">
        <v>402</v>
      </c>
      <c r="I225" s="78" t="s">
        <v>402</v>
      </c>
      <c r="J225" s="78"/>
      <c r="K225" s="78" t="s">
        <v>402</v>
      </c>
    </row>
    <row r="226" spans="1:11" ht="13.2" customHeight="1" x14ac:dyDescent="0.25">
      <c r="A226" s="15" t="s">
        <v>4340</v>
      </c>
      <c r="B226" s="18" t="s">
        <v>377</v>
      </c>
      <c r="C226" s="148" t="s">
        <v>4374</v>
      </c>
      <c r="D226" s="20" t="s">
        <v>490</v>
      </c>
      <c r="E226" s="20"/>
      <c r="F226" s="20" t="s">
        <v>1562</v>
      </c>
      <c r="G226" s="21" t="s">
        <v>278</v>
      </c>
      <c r="H226" s="78" t="s">
        <v>402</v>
      </c>
      <c r="I226" s="78" t="s">
        <v>402</v>
      </c>
      <c r="J226" s="78"/>
      <c r="K226" s="78" t="s">
        <v>402</v>
      </c>
    </row>
    <row r="227" spans="1:11" ht="13.2" customHeight="1" x14ac:dyDescent="0.25">
      <c r="A227" s="15" t="s">
        <v>4292</v>
      </c>
      <c r="B227" s="18" t="s">
        <v>377</v>
      </c>
      <c r="C227" s="148" t="s">
        <v>4375</v>
      </c>
      <c r="D227" s="20" t="s">
        <v>490</v>
      </c>
      <c r="E227" s="20"/>
      <c r="F227" s="20" t="s">
        <v>1562</v>
      </c>
      <c r="G227" s="21" t="s">
        <v>278</v>
      </c>
      <c r="H227" s="78" t="s">
        <v>402</v>
      </c>
      <c r="I227" s="78" t="s">
        <v>402</v>
      </c>
      <c r="J227" s="78"/>
      <c r="K227" s="78" t="s">
        <v>402</v>
      </c>
    </row>
    <row r="228" spans="1:11" ht="13.2" customHeight="1" x14ac:dyDescent="0.25">
      <c r="A228" s="15" t="s">
        <v>4344</v>
      </c>
      <c r="B228" s="18" t="s">
        <v>377</v>
      </c>
      <c r="C228" s="148" t="s">
        <v>4376</v>
      </c>
      <c r="D228" s="20" t="s">
        <v>490</v>
      </c>
      <c r="E228" s="20"/>
      <c r="F228" s="20" t="s">
        <v>1562</v>
      </c>
      <c r="G228" s="21" t="s">
        <v>278</v>
      </c>
      <c r="H228" s="78" t="s">
        <v>402</v>
      </c>
      <c r="I228" s="78" t="s">
        <v>402</v>
      </c>
      <c r="J228" s="78"/>
      <c r="K228" s="78" t="s">
        <v>402</v>
      </c>
    </row>
    <row r="229" spans="1:11" ht="13.2" customHeight="1" x14ac:dyDescent="0.25">
      <c r="A229" s="15" t="s">
        <v>4356</v>
      </c>
      <c r="B229" s="18" t="s">
        <v>377</v>
      </c>
      <c r="C229" s="148" t="s">
        <v>4377</v>
      </c>
      <c r="D229" s="20" t="s">
        <v>490</v>
      </c>
      <c r="E229" s="20"/>
      <c r="F229" s="20" t="s">
        <v>1562</v>
      </c>
      <c r="G229" s="21" t="s">
        <v>278</v>
      </c>
      <c r="H229" s="78" t="s">
        <v>402</v>
      </c>
      <c r="I229" s="78" t="s">
        <v>402</v>
      </c>
      <c r="J229" s="78"/>
      <c r="K229" s="78" t="s">
        <v>402</v>
      </c>
    </row>
    <row r="230" spans="1:11" ht="13.2" customHeight="1" x14ac:dyDescent="0.25">
      <c r="A230" s="15" t="s">
        <v>4303</v>
      </c>
      <c r="B230" s="18" t="s">
        <v>377</v>
      </c>
      <c r="C230" s="148" t="s">
        <v>4378</v>
      </c>
      <c r="D230" s="20" t="s">
        <v>490</v>
      </c>
      <c r="E230" s="20"/>
      <c r="F230" s="20" t="s">
        <v>1562</v>
      </c>
      <c r="G230" s="21" t="s">
        <v>278</v>
      </c>
      <c r="H230" s="78" t="s">
        <v>402</v>
      </c>
      <c r="I230" s="78" t="s">
        <v>402</v>
      </c>
      <c r="J230" s="78"/>
      <c r="K230" s="78" t="s">
        <v>402</v>
      </c>
    </row>
    <row r="231" spans="1:11" ht="13.2" customHeight="1" x14ac:dyDescent="0.25">
      <c r="A231" s="15" t="s">
        <v>4360</v>
      </c>
      <c r="B231" s="18" t="s">
        <v>377</v>
      </c>
      <c r="C231" s="148" t="s">
        <v>4379</v>
      </c>
      <c r="D231" s="20" t="s">
        <v>490</v>
      </c>
      <c r="E231" s="20"/>
      <c r="F231" s="20" t="s">
        <v>1562</v>
      </c>
      <c r="G231" s="21" t="s">
        <v>278</v>
      </c>
      <c r="H231" s="78" t="s">
        <v>402</v>
      </c>
      <c r="I231" s="78" t="s">
        <v>402</v>
      </c>
      <c r="J231" s="78"/>
      <c r="K231" s="78" t="s">
        <v>402</v>
      </c>
    </row>
    <row r="232" spans="1:11" ht="13.2" customHeight="1" x14ac:dyDescent="0.25">
      <c r="A232" s="15" t="s">
        <v>521</v>
      </c>
      <c r="B232" s="18" t="s">
        <v>377</v>
      </c>
      <c r="C232" s="148" t="s">
        <v>4380</v>
      </c>
      <c r="D232" s="20" t="s">
        <v>427</v>
      </c>
      <c r="E232" s="20"/>
      <c r="F232" s="20" t="s">
        <v>427</v>
      </c>
      <c r="G232" s="21" t="s">
        <v>278</v>
      </c>
      <c r="H232" s="78" t="s">
        <v>402</v>
      </c>
      <c r="I232" s="78" t="s">
        <v>402</v>
      </c>
      <c r="J232" s="78"/>
      <c r="K232" s="78" t="s">
        <v>402</v>
      </c>
    </row>
    <row r="233" spans="1:11" ht="13.2" customHeight="1" x14ac:dyDescent="0.25">
      <c r="A233" s="15" t="s">
        <v>520</v>
      </c>
      <c r="B233" s="18" t="s">
        <v>377</v>
      </c>
      <c r="C233" s="148" t="s">
        <v>4381</v>
      </c>
      <c r="D233" s="20" t="s">
        <v>427</v>
      </c>
      <c r="E233" s="20"/>
      <c r="F233" s="20" t="s">
        <v>427</v>
      </c>
      <c r="G233" s="21" t="s">
        <v>278</v>
      </c>
      <c r="H233" s="78" t="s">
        <v>402</v>
      </c>
      <c r="I233" s="78" t="s">
        <v>402</v>
      </c>
      <c r="J233" s="78"/>
      <c r="K233" s="78" t="s">
        <v>402</v>
      </c>
    </row>
    <row r="234" spans="1:11" ht="13.2" customHeight="1" x14ac:dyDescent="0.25">
      <c r="A234" s="15" t="s">
        <v>516</v>
      </c>
      <c r="B234" s="18" t="s">
        <v>377</v>
      </c>
      <c r="C234" s="148" t="s">
        <v>4382</v>
      </c>
      <c r="D234" s="20" t="s">
        <v>427</v>
      </c>
      <c r="E234" s="20"/>
      <c r="F234" s="20" t="s">
        <v>427</v>
      </c>
      <c r="G234" s="21" t="s">
        <v>278</v>
      </c>
      <c r="H234" s="78" t="s">
        <v>402</v>
      </c>
      <c r="I234" s="78" t="s">
        <v>402</v>
      </c>
      <c r="J234" s="78"/>
      <c r="K234" s="78" t="s">
        <v>402</v>
      </c>
    </row>
  </sheetData>
  <sheetProtection selectLockedCells="1" selectUnlockedCells="1"/>
  <mergeCells count="1">
    <mergeCell ref="Z1:AH1"/>
  </mergeCells>
  <phoneticPr fontId="3" type="noConversion"/>
  <conditionalFormatting sqref="H2:K234">
    <cfRule type="cellIs" dxfId="416" priority="1" stopIfTrue="1" operator="equal">
      <formula>"-"</formula>
    </cfRule>
    <cfRule type="cellIs" dxfId="415" priority="2" stopIfTrue="1" operator="equal">
      <formula>"x"</formula>
    </cfRule>
  </conditionalFormatting>
  <hyperlinks>
    <hyperlink ref="L1" location="'Expansion set Check List'!A1" display="Home" xr:uid="{00000000-0004-0000-65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ignoredErrors>
    <ignoredError sqref="C2:C100" numberStoredAsText="1"/>
  </ignoredErrors>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248">
    <tabColor rgb="FF00FF00"/>
  </sheetPr>
  <dimension ref="A1:AH238"/>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35.33203125" customWidth="1"/>
    <col min="2" max="2" width="12.5546875" bestFit="1" customWidth="1"/>
    <col min="3" max="3" width="4" bestFit="1" customWidth="1"/>
    <col min="4" max="4" width="8.6640625" bestFit="1" customWidth="1"/>
    <col min="5" max="5" width="4" bestFit="1" customWidth="1"/>
    <col min="6" max="6" width="13.6640625" bestFit="1" customWidth="1"/>
    <col min="7" max="7" width="10.664062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624</v>
      </c>
      <c r="B2" s="18" t="s">
        <v>378</v>
      </c>
      <c r="C2" s="148" t="s">
        <v>3611</v>
      </c>
      <c r="D2" s="20" t="s">
        <v>407</v>
      </c>
      <c r="E2" s="128">
        <v>120</v>
      </c>
      <c r="F2" s="18" t="s">
        <v>410</v>
      </c>
      <c r="G2" s="19" t="s">
        <v>198</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237</v>
      </c>
      <c r="Z2" s="109"/>
      <c r="AA2" s="109"/>
      <c r="AB2" s="109"/>
      <c r="AC2" s="109"/>
      <c r="AD2" s="109"/>
      <c r="AE2" s="109"/>
      <c r="AF2" s="109"/>
      <c r="AG2" s="109"/>
      <c r="AH2" s="109"/>
    </row>
    <row r="3" spans="1:34" x14ac:dyDescent="0.25">
      <c r="A3" s="15" t="s">
        <v>468</v>
      </c>
      <c r="B3" s="18" t="s">
        <v>378</v>
      </c>
      <c r="C3" s="148" t="s">
        <v>3612</v>
      </c>
      <c r="D3" s="20" t="s">
        <v>407</v>
      </c>
      <c r="E3" s="20">
        <v>40</v>
      </c>
      <c r="F3" s="18" t="s">
        <v>410</v>
      </c>
      <c r="G3" s="19" t="s">
        <v>190</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42</v>
      </c>
    </row>
    <row r="4" spans="1:34" x14ac:dyDescent="0.25">
      <c r="A4" s="15" t="s">
        <v>457</v>
      </c>
      <c r="B4" s="18" t="s">
        <v>378</v>
      </c>
      <c r="C4" s="148" t="s">
        <v>3613</v>
      </c>
      <c r="D4" s="20" t="s">
        <v>407</v>
      </c>
      <c r="E4" s="20">
        <v>60</v>
      </c>
      <c r="F4" s="18" t="s">
        <v>405</v>
      </c>
      <c r="G4" s="19" t="s">
        <v>194</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51</v>
      </c>
    </row>
    <row r="5" spans="1:34" x14ac:dyDescent="0.25">
      <c r="A5" s="15" t="s">
        <v>411</v>
      </c>
      <c r="B5" s="18" t="s">
        <v>378</v>
      </c>
      <c r="C5" s="148" t="s">
        <v>3614</v>
      </c>
      <c r="D5" s="20" t="s">
        <v>407</v>
      </c>
      <c r="E5" s="20">
        <v>90</v>
      </c>
      <c r="F5" s="18" t="s">
        <v>401</v>
      </c>
      <c r="G5" s="19" t="s">
        <v>202</v>
      </c>
      <c r="H5" s="78" t="s">
        <v>402</v>
      </c>
      <c r="I5" s="78" t="s">
        <v>402</v>
      </c>
      <c r="J5" s="78"/>
      <c r="K5" s="78"/>
      <c r="R5" s="125" t="s">
        <v>198</v>
      </c>
      <c r="S5" s="261">
        <f t="shared" si="1"/>
        <v>0</v>
      </c>
      <c r="T5" s="170">
        <f t="shared" si="2"/>
        <v>0</v>
      </c>
      <c r="U5" s="179"/>
      <c r="V5" s="125" t="s">
        <v>198</v>
      </c>
      <c r="W5" s="261">
        <f t="shared" si="3"/>
        <v>0</v>
      </c>
      <c r="X5" s="6">
        <f t="shared" si="4"/>
        <v>19</v>
      </c>
    </row>
    <row r="6" spans="1:34" x14ac:dyDescent="0.25">
      <c r="A6" s="15" t="s">
        <v>1277</v>
      </c>
      <c r="B6" s="18" t="s">
        <v>378</v>
      </c>
      <c r="C6" s="148" t="s">
        <v>3615</v>
      </c>
      <c r="D6" s="20" t="s">
        <v>407</v>
      </c>
      <c r="E6" s="20">
        <v>50</v>
      </c>
      <c r="F6" s="18" t="s">
        <v>410</v>
      </c>
      <c r="G6" s="19" t="s">
        <v>190</v>
      </c>
      <c r="H6" s="78" t="s">
        <v>402</v>
      </c>
      <c r="I6" s="78" t="s">
        <v>402</v>
      </c>
      <c r="J6" s="78"/>
      <c r="K6" s="78"/>
      <c r="R6" s="125" t="s">
        <v>202</v>
      </c>
      <c r="S6" s="261">
        <f t="shared" si="1"/>
        <v>0</v>
      </c>
      <c r="T6" s="170">
        <f t="shared" si="2"/>
        <v>0</v>
      </c>
      <c r="U6" s="179"/>
      <c r="V6" s="125" t="s">
        <v>202</v>
      </c>
      <c r="W6" s="261">
        <f t="shared" si="3"/>
        <v>0</v>
      </c>
      <c r="X6" s="6">
        <f t="shared" si="4"/>
        <v>20</v>
      </c>
    </row>
    <row r="7" spans="1:34" x14ac:dyDescent="0.25">
      <c r="A7" s="15" t="s">
        <v>1415</v>
      </c>
      <c r="B7" s="18" t="s">
        <v>378</v>
      </c>
      <c r="C7" s="148" t="s">
        <v>3616</v>
      </c>
      <c r="D7" s="20" t="s">
        <v>407</v>
      </c>
      <c r="E7" s="20">
        <v>110</v>
      </c>
      <c r="F7" s="18" t="s">
        <v>410</v>
      </c>
      <c r="G7" s="19" t="s">
        <v>198</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4383</v>
      </c>
      <c r="B8" s="18" t="s">
        <v>378</v>
      </c>
      <c r="C8" s="148" t="s">
        <v>3617</v>
      </c>
      <c r="D8" s="20" t="s">
        <v>407</v>
      </c>
      <c r="E8" s="20">
        <v>200</v>
      </c>
      <c r="F8" s="18" t="s">
        <v>410</v>
      </c>
      <c r="G8" s="19" t="s">
        <v>214</v>
      </c>
      <c r="H8" s="78" t="s">
        <v>402</v>
      </c>
      <c r="I8" s="78" t="s">
        <v>402</v>
      </c>
      <c r="J8" s="78"/>
      <c r="K8" s="78" t="s">
        <v>402</v>
      </c>
      <c r="R8" s="125" t="s">
        <v>210</v>
      </c>
      <c r="S8" s="261">
        <f t="shared" si="1"/>
        <v>0</v>
      </c>
      <c r="T8" s="170">
        <f t="shared" si="2"/>
        <v>0</v>
      </c>
      <c r="U8" s="179"/>
      <c r="V8" s="125" t="s">
        <v>210</v>
      </c>
      <c r="W8" s="261">
        <f t="shared" si="3"/>
        <v>0</v>
      </c>
      <c r="X8" s="6">
        <f t="shared" si="4"/>
        <v>0</v>
      </c>
    </row>
    <row r="9" spans="1:34" x14ac:dyDescent="0.25">
      <c r="A9" s="15" t="s">
        <v>4384</v>
      </c>
      <c r="B9" s="18" t="s">
        <v>378</v>
      </c>
      <c r="C9" s="148" t="s">
        <v>3618</v>
      </c>
      <c r="D9" s="20" t="s">
        <v>407</v>
      </c>
      <c r="E9" s="20">
        <v>310</v>
      </c>
      <c r="F9" s="20" t="s">
        <v>3679</v>
      </c>
      <c r="G9" s="19" t="s">
        <v>214</v>
      </c>
      <c r="H9" s="78" t="s">
        <v>402</v>
      </c>
      <c r="I9" s="78" t="s">
        <v>402</v>
      </c>
      <c r="J9" s="78"/>
      <c r="K9" s="78" t="s">
        <v>402</v>
      </c>
      <c r="R9" s="125" t="s">
        <v>214</v>
      </c>
      <c r="S9" s="261">
        <f t="shared" si="1"/>
        <v>0</v>
      </c>
      <c r="T9" s="170">
        <f t="shared" si="2"/>
        <v>0</v>
      </c>
      <c r="U9" s="179"/>
      <c r="V9" s="125" t="s">
        <v>214</v>
      </c>
      <c r="W9" s="261">
        <f t="shared" si="3"/>
        <v>0</v>
      </c>
      <c r="X9" s="6">
        <f t="shared" si="4"/>
        <v>33</v>
      </c>
    </row>
    <row r="10" spans="1:34" x14ac:dyDescent="0.25">
      <c r="A10" s="15" t="s">
        <v>2464</v>
      </c>
      <c r="B10" s="18" t="s">
        <v>378</v>
      </c>
      <c r="C10" s="148" t="s">
        <v>3620</v>
      </c>
      <c r="D10" s="20" t="s">
        <v>407</v>
      </c>
      <c r="E10" s="20">
        <v>60</v>
      </c>
      <c r="F10" s="18" t="s">
        <v>410</v>
      </c>
      <c r="G10" s="19"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2263</v>
      </c>
      <c r="B11" s="18" t="s">
        <v>378</v>
      </c>
      <c r="C11" s="148" t="s">
        <v>3622</v>
      </c>
      <c r="D11" s="20" t="s">
        <v>407</v>
      </c>
      <c r="E11" s="20">
        <v>100</v>
      </c>
      <c r="F11" s="18" t="s">
        <v>405</v>
      </c>
      <c r="G11" s="19" t="s">
        <v>198</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2434</v>
      </c>
      <c r="B12" s="18" t="s">
        <v>378</v>
      </c>
      <c r="C12" s="148" t="s">
        <v>3623</v>
      </c>
      <c r="D12" s="20" t="s">
        <v>407</v>
      </c>
      <c r="E12" s="20">
        <v>60</v>
      </c>
      <c r="F12" s="18" t="s">
        <v>410</v>
      </c>
      <c r="G12" s="19"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2362</v>
      </c>
      <c r="B13" s="18" t="s">
        <v>378</v>
      </c>
      <c r="C13" s="148" t="s">
        <v>3625</v>
      </c>
      <c r="D13" s="20" t="s">
        <v>407</v>
      </c>
      <c r="E13" s="20">
        <v>130</v>
      </c>
      <c r="F13" s="18" t="s">
        <v>405</v>
      </c>
      <c r="G13" s="19" t="s">
        <v>194</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4385</v>
      </c>
      <c r="B14" s="18" t="s">
        <v>378</v>
      </c>
      <c r="C14" s="148" t="s">
        <v>3626</v>
      </c>
      <c r="D14" s="20" t="s">
        <v>407</v>
      </c>
      <c r="E14" s="20">
        <v>210</v>
      </c>
      <c r="F14" s="18" t="s">
        <v>410</v>
      </c>
      <c r="G14" s="19" t="s">
        <v>214</v>
      </c>
      <c r="H14" s="78" t="s">
        <v>402</v>
      </c>
      <c r="I14" s="78" t="s">
        <v>402</v>
      </c>
      <c r="J14" s="78"/>
      <c r="K14" s="78" t="s">
        <v>402</v>
      </c>
      <c r="R14" s="125" t="s">
        <v>234</v>
      </c>
      <c r="S14" s="261">
        <f t="shared" si="1"/>
        <v>0</v>
      </c>
      <c r="T14" s="170">
        <f t="shared" si="2"/>
        <v>0</v>
      </c>
      <c r="U14" s="179"/>
      <c r="V14" s="125" t="s">
        <v>234</v>
      </c>
      <c r="W14" s="261">
        <f t="shared" si="3"/>
        <v>0</v>
      </c>
      <c r="X14" s="6">
        <f t="shared" si="4"/>
        <v>0</v>
      </c>
    </row>
    <row r="15" spans="1:34" x14ac:dyDescent="0.25">
      <c r="A15" s="15" t="s">
        <v>4386</v>
      </c>
      <c r="B15" s="18" t="s">
        <v>378</v>
      </c>
      <c r="C15" s="148" t="s">
        <v>3628</v>
      </c>
      <c r="D15" s="20" t="s">
        <v>407</v>
      </c>
      <c r="E15" s="20">
        <v>320</v>
      </c>
      <c r="F15" s="20" t="s">
        <v>3679</v>
      </c>
      <c r="G15" s="19" t="s">
        <v>214</v>
      </c>
      <c r="H15" s="78" t="s">
        <v>402</v>
      </c>
      <c r="I15" s="78" t="s">
        <v>402</v>
      </c>
      <c r="J15" s="78"/>
      <c r="K15" s="78" t="s">
        <v>402</v>
      </c>
      <c r="R15" s="125" t="s">
        <v>238</v>
      </c>
      <c r="S15" s="261">
        <f t="shared" si="1"/>
        <v>0</v>
      </c>
      <c r="T15" s="170">
        <f t="shared" si="2"/>
        <v>0</v>
      </c>
      <c r="U15" s="179"/>
      <c r="V15" s="125" t="s">
        <v>238</v>
      </c>
      <c r="W15" s="261">
        <f t="shared" si="3"/>
        <v>0</v>
      </c>
      <c r="X15" s="6">
        <f t="shared" si="4"/>
        <v>0</v>
      </c>
    </row>
    <row r="16" spans="1:34" x14ac:dyDescent="0.25">
      <c r="A16" s="15" t="s">
        <v>3637</v>
      </c>
      <c r="B16" s="18" t="s">
        <v>378</v>
      </c>
      <c r="C16" s="148" t="s">
        <v>3629</v>
      </c>
      <c r="D16" s="20" t="s">
        <v>407</v>
      </c>
      <c r="E16" s="20">
        <v>50</v>
      </c>
      <c r="F16" s="18" t="s">
        <v>410</v>
      </c>
      <c r="G16" s="19"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3639</v>
      </c>
      <c r="B17" s="18" t="s">
        <v>378</v>
      </c>
      <c r="C17" s="148" t="s">
        <v>3631</v>
      </c>
      <c r="D17" s="20" t="s">
        <v>407</v>
      </c>
      <c r="E17" s="20">
        <v>80</v>
      </c>
      <c r="F17" s="18" t="s">
        <v>405</v>
      </c>
      <c r="G17" s="19" t="s">
        <v>202</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3914</v>
      </c>
      <c r="B18" s="18" t="s">
        <v>378</v>
      </c>
      <c r="C18" s="148" t="s">
        <v>3632</v>
      </c>
      <c r="D18" s="20" t="s">
        <v>407</v>
      </c>
      <c r="E18" s="20">
        <v>40</v>
      </c>
      <c r="F18" s="18" t="s">
        <v>410</v>
      </c>
      <c r="G18" s="19" t="s">
        <v>190</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4387</v>
      </c>
      <c r="B19" s="18" t="s">
        <v>378</v>
      </c>
      <c r="C19" s="148" t="s">
        <v>3634</v>
      </c>
      <c r="D19" s="20" t="s">
        <v>425</v>
      </c>
      <c r="E19" s="20">
        <v>320</v>
      </c>
      <c r="F19" s="20" t="s">
        <v>3679</v>
      </c>
      <c r="G19" s="19" t="s">
        <v>214</v>
      </c>
      <c r="H19" s="78" t="s">
        <v>402</v>
      </c>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5" t="s">
        <v>980</v>
      </c>
      <c r="B20" s="18" t="s">
        <v>378</v>
      </c>
      <c r="C20" s="148" t="s">
        <v>3636</v>
      </c>
      <c r="D20" s="20" t="s">
        <v>425</v>
      </c>
      <c r="E20" s="20">
        <v>120</v>
      </c>
      <c r="F20" s="18" t="s">
        <v>410</v>
      </c>
      <c r="G20" s="19" t="s">
        <v>202</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2368</v>
      </c>
      <c r="B21" s="18" t="s">
        <v>378</v>
      </c>
      <c r="C21" s="148" t="s">
        <v>3638</v>
      </c>
      <c r="D21" s="20" t="s">
        <v>425</v>
      </c>
      <c r="E21" s="20">
        <v>60</v>
      </c>
      <c r="F21" s="18" t="s">
        <v>410</v>
      </c>
      <c r="G21" s="19" t="s">
        <v>202</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4388</v>
      </c>
      <c r="B22" s="18" t="s">
        <v>378</v>
      </c>
      <c r="C22" s="148" t="s">
        <v>3640</v>
      </c>
      <c r="D22" s="20" t="s">
        <v>425</v>
      </c>
      <c r="E22" s="20">
        <v>210</v>
      </c>
      <c r="F22" s="18" t="s">
        <v>410</v>
      </c>
      <c r="G22" s="19" t="s">
        <v>214</v>
      </c>
      <c r="H22" s="78" t="s">
        <v>402</v>
      </c>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2677</v>
      </c>
      <c r="B23" s="18" t="s">
        <v>378</v>
      </c>
      <c r="C23" s="148" t="s">
        <v>3641</v>
      </c>
      <c r="D23" s="20" t="s">
        <v>425</v>
      </c>
      <c r="E23" s="20">
        <v>60</v>
      </c>
      <c r="F23" s="18" t="s">
        <v>410</v>
      </c>
      <c r="G23" s="19" t="s">
        <v>190</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2678</v>
      </c>
      <c r="B24" s="18" t="s">
        <v>378</v>
      </c>
      <c r="C24" s="148" t="s">
        <v>3642</v>
      </c>
      <c r="D24" s="20" t="s">
        <v>425</v>
      </c>
      <c r="E24" s="20">
        <v>130</v>
      </c>
      <c r="F24" s="18" t="s">
        <v>405</v>
      </c>
      <c r="G24" s="19" t="s">
        <v>194</v>
      </c>
      <c r="H24" s="78" t="s">
        <v>402</v>
      </c>
      <c r="I24" s="78" t="s">
        <v>402</v>
      </c>
      <c r="J24" s="78"/>
      <c r="K24" s="78"/>
      <c r="R24" s="125" t="s">
        <v>274</v>
      </c>
      <c r="S24" s="261">
        <f t="shared" si="1"/>
        <v>0</v>
      </c>
      <c r="T24" s="170">
        <f t="shared" si="2"/>
        <v>0</v>
      </c>
      <c r="U24" s="179"/>
      <c r="V24" s="125" t="s">
        <v>274</v>
      </c>
      <c r="W24" s="261">
        <f t="shared" si="3"/>
        <v>0</v>
      </c>
      <c r="X24" s="6">
        <f t="shared" si="4"/>
        <v>38</v>
      </c>
    </row>
    <row r="25" spans="1:24" ht="13.8" thickBot="1" x14ac:dyDescent="0.3">
      <c r="A25" s="15" t="s">
        <v>691</v>
      </c>
      <c r="B25" s="18" t="s">
        <v>378</v>
      </c>
      <c r="C25" s="148" t="s">
        <v>3644</v>
      </c>
      <c r="D25" s="20" t="s">
        <v>404</v>
      </c>
      <c r="E25" s="20">
        <v>70</v>
      </c>
      <c r="F25" s="18" t="s">
        <v>410</v>
      </c>
      <c r="G25" s="19" t="s">
        <v>190</v>
      </c>
      <c r="H25" s="78" t="s">
        <v>402</v>
      </c>
      <c r="I25" s="78" t="s">
        <v>402</v>
      </c>
      <c r="J25" s="78"/>
      <c r="K25" s="78"/>
      <c r="R25" s="177" t="s">
        <v>278</v>
      </c>
      <c r="S25" s="262">
        <f t="shared" si="1"/>
        <v>0</v>
      </c>
      <c r="T25" s="209">
        <f t="shared" si="2"/>
        <v>0</v>
      </c>
      <c r="U25" s="179"/>
      <c r="V25" s="177" t="s">
        <v>278</v>
      </c>
      <c r="W25" s="262">
        <f t="shared" si="3"/>
        <v>0</v>
      </c>
      <c r="X25" s="7">
        <f t="shared" si="4"/>
        <v>34</v>
      </c>
    </row>
    <row r="26" spans="1:24" ht="13.8" thickBot="1" x14ac:dyDescent="0.3">
      <c r="A26" s="15" t="s">
        <v>676</v>
      </c>
      <c r="B26" s="18" t="s">
        <v>378</v>
      </c>
      <c r="C26" s="148" t="s">
        <v>3646</v>
      </c>
      <c r="D26" s="20" t="s">
        <v>404</v>
      </c>
      <c r="E26" s="20">
        <v>120</v>
      </c>
      <c r="F26" s="18" t="s">
        <v>405</v>
      </c>
      <c r="G26" s="19" t="s">
        <v>194</v>
      </c>
      <c r="H26" s="78" t="s">
        <v>402</v>
      </c>
      <c r="I26" s="78" t="s">
        <v>402</v>
      </c>
      <c r="J26" s="78"/>
      <c r="K26" s="78"/>
      <c r="R26" s="171" t="s">
        <v>101</v>
      </c>
      <c r="S26" s="172"/>
      <c r="T26" s="186">
        <f>SUM(T27:T49)</f>
        <v>0</v>
      </c>
      <c r="U26" s="179"/>
      <c r="V26" s="188" t="s">
        <v>103</v>
      </c>
      <c r="W26" s="241"/>
      <c r="X26" s="243">
        <f>SUM(X27:X49)</f>
        <v>132</v>
      </c>
    </row>
    <row r="27" spans="1:24" x14ac:dyDescent="0.25">
      <c r="A27" s="15" t="s">
        <v>693</v>
      </c>
      <c r="B27" s="18" t="s">
        <v>378</v>
      </c>
      <c r="C27" s="148" t="s">
        <v>3647</v>
      </c>
      <c r="D27" s="20" t="s">
        <v>404</v>
      </c>
      <c r="E27" s="20">
        <v>60</v>
      </c>
      <c r="F27" s="18" t="s">
        <v>410</v>
      </c>
      <c r="G27" s="19" t="s">
        <v>190</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42</v>
      </c>
    </row>
    <row r="28" spans="1:24" x14ac:dyDescent="0.25">
      <c r="A28" s="15" t="s">
        <v>683</v>
      </c>
      <c r="B28" s="18" t="s">
        <v>378</v>
      </c>
      <c r="C28" s="148" t="s">
        <v>3648</v>
      </c>
      <c r="D28" s="20" t="s">
        <v>404</v>
      </c>
      <c r="E28" s="20">
        <v>120</v>
      </c>
      <c r="F28" s="18" t="s">
        <v>405</v>
      </c>
      <c r="G28" s="19" t="s">
        <v>194</v>
      </c>
      <c r="H28" s="78" t="s">
        <v>402</v>
      </c>
      <c r="I28" s="78" t="s">
        <v>402</v>
      </c>
      <c r="J28" s="78"/>
      <c r="K28" s="78"/>
      <c r="R28" s="125" t="s">
        <v>194</v>
      </c>
      <c r="S28" s="169">
        <f t="shared" si="5"/>
        <v>0</v>
      </c>
      <c r="T28" s="170">
        <f t="shared" si="6"/>
        <v>0</v>
      </c>
      <c r="U28" s="179"/>
      <c r="V28" s="264" t="s">
        <v>194</v>
      </c>
      <c r="W28" s="267">
        <f t="shared" si="7"/>
        <v>0</v>
      </c>
      <c r="X28" s="6">
        <f t="shared" si="8"/>
        <v>51</v>
      </c>
    </row>
    <row r="29" spans="1:24" x14ac:dyDescent="0.25">
      <c r="A29" s="15" t="s">
        <v>4389</v>
      </c>
      <c r="B29" s="18" t="s">
        <v>378</v>
      </c>
      <c r="C29" s="148" t="s">
        <v>3649</v>
      </c>
      <c r="D29" s="20" t="s">
        <v>404</v>
      </c>
      <c r="E29" s="20">
        <v>220</v>
      </c>
      <c r="F29" s="18" t="s">
        <v>410</v>
      </c>
      <c r="G29" s="19" t="s">
        <v>214</v>
      </c>
      <c r="H29" s="78" t="s">
        <v>402</v>
      </c>
      <c r="I29" s="78" t="s">
        <v>402</v>
      </c>
      <c r="J29" s="78"/>
      <c r="K29" s="78" t="s">
        <v>402</v>
      </c>
      <c r="R29" s="125" t="s">
        <v>198</v>
      </c>
      <c r="S29" s="169">
        <f t="shared" si="5"/>
        <v>0</v>
      </c>
      <c r="T29" s="170">
        <f t="shared" si="6"/>
        <v>0</v>
      </c>
      <c r="U29" s="179"/>
      <c r="V29" s="264" t="s">
        <v>198</v>
      </c>
      <c r="W29" s="267">
        <f t="shared" si="7"/>
        <v>0</v>
      </c>
      <c r="X29" s="6">
        <f t="shared" si="8"/>
        <v>19</v>
      </c>
    </row>
    <row r="30" spans="1:24" x14ac:dyDescent="0.25">
      <c r="A30" s="15" t="s">
        <v>4390</v>
      </c>
      <c r="B30" s="18" t="s">
        <v>378</v>
      </c>
      <c r="C30" s="148" t="s">
        <v>3650</v>
      </c>
      <c r="D30" s="20" t="s">
        <v>404</v>
      </c>
      <c r="E30" s="20">
        <v>330</v>
      </c>
      <c r="F30" s="20" t="s">
        <v>3679</v>
      </c>
      <c r="G30" s="19" t="s">
        <v>214</v>
      </c>
      <c r="H30" s="78" t="s">
        <v>402</v>
      </c>
      <c r="I30" s="78" t="s">
        <v>402</v>
      </c>
      <c r="J30" s="78"/>
      <c r="K30" s="78" t="s">
        <v>402</v>
      </c>
      <c r="R30" s="125" t="s">
        <v>202</v>
      </c>
      <c r="S30" s="169">
        <f t="shared" si="5"/>
        <v>0</v>
      </c>
      <c r="T30" s="170">
        <f t="shared" si="6"/>
        <v>0</v>
      </c>
      <c r="U30" s="179"/>
      <c r="V30" s="264" t="s">
        <v>202</v>
      </c>
      <c r="W30" s="267">
        <f t="shared" si="7"/>
        <v>0</v>
      </c>
      <c r="X30" s="6">
        <f t="shared" si="8"/>
        <v>20</v>
      </c>
    </row>
    <row r="31" spans="1:24" x14ac:dyDescent="0.25">
      <c r="A31" s="15" t="s">
        <v>4391</v>
      </c>
      <c r="B31" s="18" t="s">
        <v>378</v>
      </c>
      <c r="C31" s="148" t="s">
        <v>3652</v>
      </c>
      <c r="D31" s="20" t="s">
        <v>404</v>
      </c>
      <c r="E31" s="20">
        <v>320</v>
      </c>
      <c r="F31" s="20" t="s">
        <v>3679</v>
      </c>
      <c r="G31" s="19" t="s">
        <v>214</v>
      </c>
      <c r="H31" s="78" t="s">
        <v>402</v>
      </c>
      <c r="I31" s="78" t="s">
        <v>402</v>
      </c>
      <c r="J31" s="78"/>
      <c r="K31" s="78" t="s">
        <v>402</v>
      </c>
      <c r="R31" s="125" t="s">
        <v>206</v>
      </c>
      <c r="S31" s="169">
        <f t="shared" si="5"/>
        <v>0</v>
      </c>
      <c r="T31" s="170">
        <f t="shared" si="6"/>
        <v>0</v>
      </c>
      <c r="U31" s="179"/>
      <c r="V31" s="264" t="s">
        <v>206</v>
      </c>
      <c r="W31" s="267">
        <f t="shared" si="7"/>
        <v>0</v>
      </c>
      <c r="X31" s="6">
        <f t="shared" si="8"/>
        <v>0</v>
      </c>
    </row>
    <row r="32" spans="1:24" x14ac:dyDescent="0.25">
      <c r="A32" s="15" t="s">
        <v>4392</v>
      </c>
      <c r="B32" s="18" t="s">
        <v>378</v>
      </c>
      <c r="C32" s="148" t="s">
        <v>3653</v>
      </c>
      <c r="D32" s="20" t="s">
        <v>404</v>
      </c>
      <c r="E32" s="20">
        <v>210</v>
      </c>
      <c r="F32" s="18" t="s">
        <v>410</v>
      </c>
      <c r="G32" s="19" t="s">
        <v>214</v>
      </c>
      <c r="H32" s="78" t="s">
        <v>402</v>
      </c>
      <c r="I32" s="78" t="s">
        <v>402</v>
      </c>
      <c r="J32" s="78"/>
      <c r="K32" s="78" t="s">
        <v>402</v>
      </c>
      <c r="R32" s="125" t="s">
        <v>210</v>
      </c>
      <c r="S32" s="169">
        <f t="shared" si="5"/>
        <v>0</v>
      </c>
      <c r="T32" s="170">
        <f t="shared" si="6"/>
        <v>0</v>
      </c>
      <c r="U32" s="179"/>
      <c r="V32" s="264" t="s">
        <v>210</v>
      </c>
      <c r="W32" s="267">
        <f t="shared" si="7"/>
        <v>0</v>
      </c>
      <c r="X32" s="6">
        <f t="shared" si="8"/>
        <v>0</v>
      </c>
    </row>
    <row r="33" spans="1:24" x14ac:dyDescent="0.25">
      <c r="A33" s="15" t="s">
        <v>1276</v>
      </c>
      <c r="B33" s="18" t="s">
        <v>378</v>
      </c>
      <c r="C33" s="148" t="s">
        <v>3655</v>
      </c>
      <c r="D33" s="20" t="s">
        <v>404</v>
      </c>
      <c r="E33" s="20">
        <v>60</v>
      </c>
      <c r="F33" s="18" t="s">
        <v>410</v>
      </c>
      <c r="G33" s="19"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1270</v>
      </c>
      <c r="B34" s="18" t="s">
        <v>378</v>
      </c>
      <c r="C34" s="148" t="s">
        <v>3656</v>
      </c>
      <c r="D34" s="20" t="s">
        <v>404</v>
      </c>
      <c r="E34" s="20">
        <v>90</v>
      </c>
      <c r="F34" s="18" t="s">
        <v>405</v>
      </c>
      <c r="G34" s="19"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1256</v>
      </c>
      <c r="B35" s="18" t="s">
        <v>378</v>
      </c>
      <c r="C35" s="148" t="s">
        <v>3658</v>
      </c>
      <c r="D35" s="20" t="s">
        <v>404</v>
      </c>
      <c r="E35" s="20">
        <v>140</v>
      </c>
      <c r="F35" s="18" t="s">
        <v>401</v>
      </c>
      <c r="G35" s="19" t="s">
        <v>202</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1226</v>
      </c>
      <c r="B36" s="18" t="s">
        <v>378</v>
      </c>
      <c r="C36" s="148" t="s">
        <v>3659</v>
      </c>
      <c r="D36" s="20" t="s">
        <v>404</v>
      </c>
      <c r="E36" s="20">
        <v>50</v>
      </c>
      <c r="F36" s="18" t="s">
        <v>410</v>
      </c>
      <c r="G36" s="19" t="s">
        <v>190</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1210</v>
      </c>
      <c r="B37" s="18" t="s">
        <v>378</v>
      </c>
      <c r="C37" s="148" t="s">
        <v>3660</v>
      </c>
      <c r="D37" s="20" t="s">
        <v>404</v>
      </c>
      <c r="E37" s="20">
        <v>120</v>
      </c>
      <c r="F37" s="18" t="s">
        <v>405</v>
      </c>
      <c r="G37" s="19" t="s">
        <v>198</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1425</v>
      </c>
      <c r="B38" s="18" t="s">
        <v>378</v>
      </c>
      <c r="C38" s="148" t="s">
        <v>3662</v>
      </c>
      <c r="D38" s="20" t="s">
        <v>404</v>
      </c>
      <c r="E38" s="20">
        <v>30</v>
      </c>
      <c r="F38" s="18" t="s">
        <v>410</v>
      </c>
      <c r="G38" s="19" t="s">
        <v>190</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1404</v>
      </c>
      <c r="B39" s="18" t="s">
        <v>378</v>
      </c>
      <c r="C39" s="148" t="s">
        <v>3663</v>
      </c>
      <c r="D39" s="20" t="s">
        <v>404</v>
      </c>
      <c r="E39" s="20">
        <v>120</v>
      </c>
      <c r="F39" s="18" t="s">
        <v>405</v>
      </c>
      <c r="G39" s="21" t="s">
        <v>198</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1420</v>
      </c>
      <c r="B40" s="18" t="s">
        <v>378</v>
      </c>
      <c r="C40" s="148" t="s">
        <v>3665</v>
      </c>
      <c r="D40" s="20" t="s">
        <v>404</v>
      </c>
      <c r="E40" s="20">
        <v>70</v>
      </c>
      <c r="F40" s="18" t="s">
        <v>410</v>
      </c>
      <c r="G40" s="19"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4393</v>
      </c>
      <c r="B41" s="18" t="s">
        <v>378</v>
      </c>
      <c r="C41" s="148" t="s">
        <v>3666</v>
      </c>
      <c r="D41" s="20" t="s">
        <v>404</v>
      </c>
      <c r="E41" s="20">
        <v>210</v>
      </c>
      <c r="F41" s="18" t="s">
        <v>410</v>
      </c>
      <c r="G41" s="19" t="s">
        <v>214</v>
      </c>
      <c r="H41" s="78" t="s">
        <v>402</v>
      </c>
      <c r="I41" s="78" t="s">
        <v>402</v>
      </c>
      <c r="J41" s="78"/>
      <c r="K41" s="78" t="s">
        <v>402</v>
      </c>
      <c r="R41" s="125" t="s">
        <v>246</v>
      </c>
      <c r="S41" s="169">
        <f t="shared" si="5"/>
        <v>0</v>
      </c>
      <c r="T41" s="170">
        <f t="shared" si="6"/>
        <v>0</v>
      </c>
      <c r="U41" s="182"/>
      <c r="V41" s="264" t="s">
        <v>246</v>
      </c>
      <c r="W41" s="267">
        <f t="shared" si="7"/>
        <v>0</v>
      </c>
      <c r="X41" s="6">
        <f t="shared" si="8"/>
        <v>0</v>
      </c>
    </row>
    <row r="42" spans="1:24" x14ac:dyDescent="0.25">
      <c r="A42" s="15" t="s">
        <v>4394</v>
      </c>
      <c r="B42" s="18" t="s">
        <v>378</v>
      </c>
      <c r="C42" s="148" t="s">
        <v>3667</v>
      </c>
      <c r="D42" s="20" t="s">
        <v>404</v>
      </c>
      <c r="E42" s="20">
        <v>310</v>
      </c>
      <c r="F42" s="20" t="s">
        <v>3679</v>
      </c>
      <c r="G42" s="19" t="s">
        <v>214</v>
      </c>
      <c r="H42" s="78" t="s">
        <v>402</v>
      </c>
      <c r="I42" s="78" t="s">
        <v>402</v>
      </c>
      <c r="J42" s="78"/>
      <c r="K42" s="78" t="s">
        <v>402</v>
      </c>
      <c r="R42" s="125" t="s">
        <v>250</v>
      </c>
      <c r="S42" s="169">
        <f t="shared" si="5"/>
        <v>0</v>
      </c>
      <c r="T42" s="170">
        <f t="shared" si="6"/>
        <v>0</v>
      </c>
      <c r="U42" s="179"/>
      <c r="V42" s="265" t="s">
        <v>250</v>
      </c>
      <c r="W42" s="267">
        <f t="shared" si="7"/>
        <v>0</v>
      </c>
      <c r="X42" s="6">
        <f t="shared" si="8"/>
        <v>0</v>
      </c>
    </row>
    <row r="43" spans="1:24" x14ac:dyDescent="0.25">
      <c r="A43" s="15" t="s">
        <v>2372</v>
      </c>
      <c r="B43" s="18" t="s">
        <v>378</v>
      </c>
      <c r="C43" s="148" t="s">
        <v>3668</v>
      </c>
      <c r="D43" s="20" t="s">
        <v>404</v>
      </c>
      <c r="E43" s="20">
        <v>70</v>
      </c>
      <c r="F43" s="18" t="s">
        <v>410</v>
      </c>
      <c r="G43" s="21"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2383</v>
      </c>
      <c r="B44" s="18" t="s">
        <v>378</v>
      </c>
      <c r="C44" s="148" t="s">
        <v>3669</v>
      </c>
      <c r="D44" s="20" t="s">
        <v>404</v>
      </c>
      <c r="E44" s="20">
        <v>90</v>
      </c>
      <c r="F44" s="18" t="s">
        <v>410</v>
      </c>
      <c r="G44" s="19"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2679</v>
      </c>
      <c r="B45" s="18" t="s">
        <v>378</v>
      </c>
      <c r="C45" s="148" t="s">
        <v>3670</v>
      </c>
      <c r="D45" s="20" t="s">
        <v>404</v>
      </c>
      <c r="E45" s="20">
        <v>70</v>
      </c>
      <c r="F45" s="18" t="s">
        <v>410</v>
      </c>
      <c r="G45" s="19"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2680</v>
      </c>
      <c r="B46" s="18" t="s">
        <v>378</v>
      </c>
      <c r="C46" s="148" t="s">
        <v>3671</v>
      </c>
      <c r="D46" s="20" t="s">
        <v>404</v>
      </c>
      <c r="E46" s="20">
        <v>150</v>
      </c>
      <c r="F46" s="18" t="s">
        <v>405</v>
      </c>
      <c r="G46" s="19"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3028</v>
      </c>
      <c r="B47" s="18" t="s">
        <v>378</v>
      </c>
      <c r="C47" s="148" t="s">
        <v>3672</v>
      </c>
      <c r="D47" s="20" t="s">
        <v>404</v>
      </c>
      <c r="E47" s="20">
        <v>30</v>
      </c>
      <c r="F47" s="18" t="s">
        <v>410</v>
      </c>
      <c r="G47" s="19" t="s">
        <v>198</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3929</v>
      </c>
      <c r="B48" s="18" t="s">
        <v>378</v>
      </c>
      <c r="C48" s="148" t="s">
        <v>3673</v>
      </c>
      <c r="D48" s="20" t="s">
        <v>404</v>
      </c>
      <c r="E48" s="20">
        <v>120</v>
      </c>
      <c r="F48" s="18" t="s">
        <v>410</v>
      </c>
      <c r="G48" s="19"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4395</v>
      </c>
      <c r="B49" s="18" t="s">
        <v>378</v>
      </c>
      <c r="C49" s="148" t="s">
        <v>3674</v>
      </c>
      <c r="D49" s="20" t="s">
        <v>404</v>
      </c>
      <c r="E49" s="20">
        <v>220</v>
      </c>
      <c r="F49" s="18" t="s">
        <v>410</v>
      </c>
      <c r="G49" s="19" t="s">
        <v>214</v>
      </c>
      <c r="H49" s="78" t="s">
        <v>402</v>
      </c>
      <c r="I49" s="78" t="s">
        <v>402</v>
      </c>
      <c r="J49" s="78"/>
      <c r="K49" s="78" t="s">
        <v>402</v>
      </c>
      <c r="R49" s="177" t="s">
        <v>278</v>
      </c>
      <c r="S49" s="208">
        <f t="shared" si="5"/>
        <v>0</v>
      </c>
      <c r="T49" s="209">
        <f t="shared" si="6"/>
        <v>0</v>
      </c>
      <c r="U49" s="179"/>
      <c r="V49" s="109" t="s">
        <v>278</v>
      </c>
      <c r="W49" s="268">
        <f t="shared" si="7"/>
        <v>0</v>
      </c>
      <c r="X49" s="7">
        <f t="shared" si="8"/>
        <v>0</v>
      </c>
    </row>
    <row r="50" spans="1:24" ht="13.8" thickBot="1" x14ac:dyDescent="0.3">
      <c r="A50" s="15" t="s">
        <v>477</v>
      </c>
      <c r="B50" s="18" t="s">
        <v>378</v>
      </c>
      <c r="C50" s="148" t="s">
        <v>3676</v>
      </c>
      <c r="D50" s="20" t="s">
        <v>400</v>
      </c>
      <c r="E50" s="20">
        <v>60</v>
      </c>
      <c r="F50" s="18" t="s">
        <v>410</v>
      </c>
      <c r="G50" s="19" t="s">
        <v>190</v>
      </c>
      <c r="H50" s="78" t="s">
        <v>402</v>
      </c>
      <c r="I50" s="78" t="s">
        <v>402</v>
      </c>
      <c r="J50" s="78"/>
      <c r="K50" s="78"/>
      <c r="U50" s="179"/>
      <c r="V50" s="188" t="s">
        <v>458</v>
      </c>
      <c r="W50" s="206"/>
      <c r="X50" s="207">
        <f>SUM(X51:X73)</f>
        <v>369</v>
      </c>
    </row>
    <row r="51" spans="1:24" x14ac:dyDescent="0.25">
      <c r="A51" s="15" t="s">
        <v>537</v>
      </c>
      <c r="B51" s="18" t="s">
        <v>378</v>
      </c>
      <c r="C51" s="148" t="s">
        <v>3678</v>
      </c>
      <c r="D51" s="20" t="s">
        <v>400</v>
      </c>
      <c r="E51" s="20">
        <v>130</v>
      </c>
      <c r="F51" s="18" t="s">
        <v>405</v>
      </c>
      <c r="G51" s="19" t="s">
        <v>202</v>
      </c>
      <c r="H51" s="78" t="s">
        <v>402</v>
      </c>
      <c r="I51" s="78" t="s">
        <v>402</v>
      </c>
      <c r="J51" s="78"/>
      <c r="K51" s="78"/>
      <c r="U51" s="269"/>
      <c r="V51" s="124" t="s">
        <v>190</v>
      </c>
      <c r="W51" s="169">
        <f>S3+S27+W3+W27</f>
        <v>0</v>
      </c>
      <c r="X51" s="170">
        <f>T3+T27+X3+X27</f>
        <v>84</v>
      </c>
    </row>
    <row r="52" spans="1:24" x14ac:dyDescent="0.25">
      <c r="A52" s="15" t="s">
        <v>4396</v>
      </c>
      <c r="B52" s="18" t="s">
        <v>378</v>
      </c>
      <c r="C52" s="148" t="s">
        <v>3680</v>
      </c>
      <c r="D52" s="20" t="s">
        <v>400</v>
      </c>
      <c r="E52" s="20">
        <v>300</v>
      </c>
      <c r="F52" s="20" t="s">
        <v>3679</v>
      </c>
      <c r="G52" s="19" t="s">
        <v>214</v>
      </c>
      <c r="H52" s="78" t="s">
        <v>402</v>
      </c>
      <c r="I52" s="78" t="s">
        <v>402</v>
      </c>
      <c r="J52" s="78"/>
      <c r="K52" s="78" t="s">
        <v>402</v>
      </c>
      <c r="U52" s="269"/>
      <c r="V52" s="125" t="s">
        <v>194</v>
      </c>
      <c r="W52" s="169">
        <f t="shared" ref="W52:X67" si="9">S4+S28+W4+W28</f>
        <v>0</v>
      </c>
      <c r="X52" s="170">
        <f t="shared" si="9"/>
        <v>102</v>
      </c>
    </row>
    <row r="53" spans="1:24" x14ac:dyDescent="0.25">
      <c r="A53" s="15" t="s">
        <v>463</v>
      </c>
      <c r="B53" s="18" t="s">
        <v>378</v>
      </c>
      <c r="C53" s="148" t="s">
        <v>3681</v>
      </c>
      <c r="D53" s="20" t="s">
        <v>400</v>
      </c>
      <c r="E53" s="20">
        <v>70</v>
      </c>
      <c r="F53" s="18" t="s">
        <v>410</v>
      </c>
      <c r="G53" s="19" t="s">
        <v>190</v>
      </c>
      <c r="H53" s="78" t="s">
        <v>402</v>
      </c>
      <c r="I53" s="78" t="s">
        <v>402</v>
      </c>
      <c r="J53" s="78"/>
      <c r="K53" s="78"/>
      <c r="U53" s="269"/>
      <c r="V53" s="125" t="s">
        <v>198</v>
      </c>
      <c r="W53" s="169">
        <f t="shared" si="9"/>
        <v>0</v>
      </c>
      <c r="X53" s="170">
        <f t="shared" si="9"/>
        <v>38</v>
      </c>
    </row>
    <row r="54" spans="1:24" x14ac:dyDescent="0.25">
      <c r="A54" s="15" t="s">
        <v>447</v>
      </c>
      <c r="B54" s="18" t="s">
        <v>378</v>
      </c>
      <c r="C54" s="148" t="s">
        <v>3683</v>
      </c>
      <c r="D54" s="20" t="s">
        <v>400</v>
      </c>
      <c r="E54" s="20">
        <v>120</v>
      </c>
      <c r="F54" s="18" t="s">
        <v>405</v>
      </c>
      <c r="G54" s="19" t="s">
        <v>194</v>
      </c>
      <c r="H54" s="78" t="s">
        <v>402</v>
      </c>
      <c r="I54" s="78" t="s">
        <v>402</v>
      </c>
      <c r="J54" s="78"/>
      <c r="K54" s="78"/>
      <c r="U54" s="269"/>
      <c r="V54" s="125" t="s">
        <v>202</v>
      </c>
      <c r="W54" s="169">
        <f t="shared" si="9"/>
        <v>0</v>
      </c>
      <c r="X54" s="170">
        <f t="shared" si="9"/>
        <v>40</v>
      </c>
    </row>
    <row r="55" spans="1:24" x14ac:dyDescent="0.25">
      <c r="A55" s="15" t="s">
        <v>472</v>
      </c>
      <c r="B55" s="18" t="s">
        <v>378</v>
      </c>
      <c r="C55" s="148" t="s">
        <v>3685</v>
      </c>
      <c r="D55" s="20" t="s">
        <v>400</v>
      </c>
      <c r="E55" s="20">
        <v>60</v>
      </c>
      <c r="F55" s="18" t="s">
        <v>410</v>
      </c>
      <c r="G55" s="21" t="s">
        <v>190</v>
      </c>
      <c r="H55" s="78" t="s">
        <v>402</v>
      </c>
      <c r="I55" s="78" t="s">
        <v>402</v>
      </c>
      <c r="J55" s="78"/>
      <c r="K55" s="78"/>
      <c r="U55" s="269"/>
      <c r="V55" s="125" t="s">
        <v>206</v>
      </c>
      <c r="W55" s="169">
        <f t="shared" si="9"/>
        <v>0</v>
      </c>
      <c r="X55" s="170">
        <f t="shared" si="9"/>
        <v>0</v>
      </c>
    </row>
    <row r="56" spans="1:24" x14ac:dyDescent="0.25">
      <c r="A56" s="15" t="s">
        <v>443</v>
      </c>
      <c r="B56" s="18" t="s">
        <v>378</v>
      </c>
      <c r="C56" s="148" t="s">
        <v>3686</v>
      </c>
      <c r="D56" s="20" t="s">
        <v>400</v>
      </c>
      <c r="E56" s="20">
        <v>90</v>
      </c>
      <c r="F56" s="18" t="s">
        <v>405</v>
      </c>
      <c r="G56" s="21" t="s">
        <v>194</v>
      </c>
      <c r="H56" s="78" t="s">
        <v>402</v>
      </c>
      <c r="I56" s="78" t="s">
        <v>402</v>
      </c>
      <c r="J56" s="78"/>
      <c r="K56" s="78"/>
      <c r="U56" s="270"/>
      <c r="V56" s="125" t="s">
        <v>210</v>
      </c>
      <c r="W56" s="169">
        <f t="shared" si="9"/>
        <v>0</v>
      </c>
      <c r="X56" s="170">
        <f t="shared" si="9"/>
        <v>0</v>
      </c>
    </row>
    <row r="57" spans="1:24" ht="13.8" thickBot="1" x14ac:dyDescent="0.3">
      <c r="A57" s="15" t="s">
        <v>399</v>
      </c>
      <c r="B57" s="18" t="s">
        <v>378</v>
      </c>
      <c r="C57" s="148" t="s">
        <v>3688</v>
      </c>
      <c r="D57" s="20" t="s">
        <v>400</v>
      </c>
      <c r="E57" s="20">
        <v>150</v>
      </c>
      <c r="F57" s="18" t="s">
        <v>401</v>
      </c>
      <c r="G57" s="19" t="s">
        <v>198</v>
      </c>
      <c r="H57" s="78" t="s">
        <v>402</v>
      </c>
      <c r="I57" s="78" t="s">
        <v>402</v>
      </c>
      <c r="J57" s="78"/>
      <c r="K57" s="78"/>
      <c r="U57" s="271"/>
      <c r="V57" s="125" t="s">
        <v>214</v>
      </c>
      <c r="W57" s="169">
        <f t="shared" si="9"/>
        <v>0</v>
      </c>
      <c r="X57" s="170">
        <f t="shared" si="9"/>
        <v>33</v>
      </c>
    </row>
    <row r="58" spans="1:24" ht="13.8" thickBot="1" x14ac:dyDescent="0.3">
      <c r="A58" s="15" t="s">
        <v>2338</v>
      </c>
      <c r="B58" s="18" t="s">
        <v>378</v>
      </c>
      <c r="C58" s="148" t="s">
        <v>3689</v>
      </c>
      <c r="D58" s="20" t="s">
        <v>400</v>
      </c>
      <c r="E58" s="20">
        <v>70</v>
      </c>
      <c r="F58" s="18" t="s">
        <v>410</v>
      </c>
      <c r="G58" s="21" t="s">
        <v>190</v>
      </c>
      <c r="H58" s="78" t="s">
        <v>402</v>
      </c>
      <c r="I58" s="78" t="s">
        <v>402</v>
      </c>
      <c r="J58" s="78"/>
      <c r="K58" s="78"/>
      <c r="U58" s="271"/>
      <c r="V58" s="125" t="s">
        <v>218</v>
      </c>
      <c r="W58" s="169">
        <f t="shared" si="9"/>
        <v>0</v>
      </c>
      <c r="X58" s="170">
        <f t="shared" si="9"/>
        <v>0</v>
      </c>
    </row>
    <row r="59" spans="1:24" ht="13.8" thickBot="1" x14ac:dyDescent="0.3">
      <c r="A59" s="15" t="s">
        <v>4397</v>
      </c>
      <c r="B59" s="18" t="s">
        <v>378</v>
      </c>
      <c r="C59" s="148" t="s">
        <v>3691</v>
      </c>
      <c r="D59" s="20" t="s">
        <v>400</v>
      </c>
      <c r="E59" s="20">
        <v>220</v>
      </c>
      <c r="F59" s="18" t="s">
        <v>410</v>
      </c>
      <c r="G59" s="19" t="s">
        <v>214</v>
      </c>
      <c r="H59" s="78" t="s">
        <v>402</v>
      </c>
      <c r="I59" s="78" t="s">
        <v>402</v>
      </c>
      <c r="J59" s="78"/>
      <c r="K59" s="78" t="s">
        <v>402</v>
      </c>
      <c r="U59" s="271"/>
      <c r="V59" s="125" t="s">
        <v>222</v>
      </c>
      <c r="W59" s="169">
        <f t="shared" si="9"/>
        <v>0</v>
      </c>
      <c r="X59" s="170">
        <f t="shared" si="9"/>
        <v>0</v>
      </c>
    </row>
    <row r="60" spans="1:24" ht="13.8" thickBot="1" x14ac:dyDescent="0.3">
      <c r="A60" s="15" t="s">
        <v>4398</v>
      </c>
      <c r="B60" s="18" t="s">
        <v>378</v>
      </c>
      <c r="C60" s="148" t="s">
        <v>3692</v>
      </c>
      <c r="D60" s="20" t="s">
        <v>400</v>
      </c>
      <c r="E60" s="20">
        <v>330</v>
      </c>
      <c r="F60" s="20" t="s">
        <v>3679</v>
      </c>
      <c r="G60" s="19" t="s">
        <v>214</v>
      </c>
      <c r="H60" s="78" t="s">
        <v>402</v>
      </c>
      <c r="I60" s="78" t="s">
        <v>402</v>
      </c>
      <c r="J60" s="78"/>
      <c r="K60" s="78" t="s">
        <v>402</v>
      </c>
      <c r="U60" s="271"/>
      <c r="V60" s="125" t="s">
        <v>226</v>
      </c>
      <c r="W60" s="169">
        <f t="shared" si="9"/>
        <v>0</v>
      </c>
      <c r="X60" s="170">
        <f t="shared" si="9"/>
        <v>0</v>
      </c>
    </row>
    <row r="61" spans="1:24" ht="13.8" thickBot="1" x14ac:dyDescent="0.3">
      <c r="A61" s="15" t="s">
        <v>4399</v>
      </c>
      <c r="B61" s="18" t="s">
        <v>378</v>
      </c>
      <c r="C61" s="148" t="s">
        <v>3694</v>
      </c>
      <c r="D61" s="20" t="s">
        <v>400</v>
      </c>
      <c r="E61" s="20">
        <v>120</v>
      </c>
      <c r="F61" s="18" t="s">
        <v>410</v>
      </c>
      <c r="G61" s="19" t="s">
        <v>202</v>
      </c>
      <c r="H61" s="78" t="s">
        <v>402</v>
      </c>
      <c r="I61" s="78" t="s">
        <v>402</v>
      </c>
      <c r="J61" s="78"/>
      <c r="K61" s="78"/>
      <c r="U61" s="271"/>
      <c r="V61" s="126" t="s">
        <v>230</v>
      </c>
      <c r="W61" s="169">
        <f t="shared" si="9"/>
        <v>0</v>
      </c>
      <c r="X61" s="170">
        <f t="shared" si="9"/>
        <v>0</v>
      </c>
    </row>
    <row r="62" spans="1:24" ht="13.8" thickBot="1" x14ac:dyDescent="0.3">
      <c r="A62" s="15" t="s">
        <v>571</v>
      </c>
      <c r="B62" s="18" t="s">
        <v>378</v>
      </c>
      <c r="C62" s="148" t="s">
        <v>3696</v>
      </c>
      <c r="D62" s="20" t="s">
        <v>421</v>
      </c>
      <c r="E62" s="20">
        <v>70</v>
      </c>
      <c r="F62" s="18" t="s">
        <v>410</v>
      </c>
      <c r="G62" s="21" t="s">
        <v>190</v>
      </c>
      <c r="H62" s="78" t="s">
        <v>402</v>
      </c>
      <c r="I62" s="78" t="s">
        <v>402</v>
      </c>
      <c r="J62" s="78"/>
      <c r="K62" s="78"/>
      <c r="U62" s="271"/>
      <c r="V62" s="125" t="s">
        <v>234</v>
      </c>
      <c r="W62" s="169">
        <f t="shared" si="9"/>
        <v>0</v>
      </c>
      <c r="X62" s="170">
        <f t="shared" si="9"/>
        <v>0</v>
      </c>
    </row>
    <row r="63" spans="1:24" ht="13.8" thickBot="1" x14ac:dyDescent="0.3">
      <c r="A63" s="15" t="s">
        <v>667</v>
      </c>
      <c r="B63" s="18" t="s">
        <v>378</v>
      </c>
      <c r="C63" s="148" t="s">
        <v>3698</v>
      </c>
      <c r="D63" s="20" t="s">
        <v>421</v>
      </c>
      <c r="E63" s="20">
        <v>110</v>
      </c>
      <c r="F63" s="18" t="s">
        <v>405</v>
      </c>
      <c r="G63" s="21" t="s">
        <v>194</v>
      </c>
      <c r="H63" s="78" t="s">
        <v>402</v>
      </c>
      <c r="I63" s="78" t="s">
        <v>402</v>
      </c>
      <c r="J63" s="78"/>
      <c r="K63" s="78"/>
      <c r="U63" s="271"/>
      <c r="V63" s="125" t="s">
        <v>238</v>
      </c>
      <c r="W63" s="169">
        <f t="shared" si="9"/>
        <v>0</v>
      </c>
      <c r="X63" s="170">
        <f t="shared" si="9"/>
        <v>0</v>
      </c>
    </row>
    <row r="64" spans="1:24" ht="13.8" thickBot="1" x14ac:dyDescent="0.3">
      <c r="A64" s="15" t="s">
        <v>4400</v>
      </c>
      <c r="B64" s="18" t="s">
        <v>378</v>
      </c>
      <c r="C64" s="148" t="s">
        <v>3700</v>
      </c>
      <c r="D64" s="20" t="s">
        <v>421</v>
      </c>
      <c r="E64" s="20">
        <v>120</v>
      </c>
      <c r="F64" s="18" t="s">
        <v>410</v>
      </c>
      <c r="G64" s="19" t="s">
        <v>202</v>
      </c>
      <c r="H64" s="78" t="s">
        <v>402</v>
      </c>
      <c r="I64" s="78" t="s">
        <v>402</v>
      </c>
      <c r="J64" s="78"/>
      <c r="K64" s="78"/>
      <c r="U64" s="271"/>
      <c r="V64" s="125" t="s">
        <v>242</v>
      </c>
      <c r="W64" s="169">
        <f t="shared" si="9"/>
        <v>0</v>
      </c>
      <c r="X64" s="170">
        <f t="shared" si="9"/>
        <v>0</v>
      </c>
    </row>
    <row r="65" spans="1:24" ht="13.8" thickBot="1" x14ac:dyDescent="0.3">
      <c r="A65" s="15" t="s">
        <v>4401</v>
      </c>
      <c r="B65" s="18" t="s">
        <v>378</v>
      </c>
      <c r="C65" s="148" t="s">
        <v>3702</v>
      </c>
      <c r="D65" s="20" t="s">
        <v>421</v>
      </c>
      <c r="E65" s="20">
        <v>200</v>
      </c>
      <c r="F65" s="18" t="s">
        <v>410</v>
      </c>
      <c r="G65" s="19" t="s">
        <v>214</v>
      </c>
      <c r="H65" s="78" t="s">
        <v>402</v>
      </c>
      <c r="I65" s="78" t="s">
        <v>402</v>
      </c>
      <c r="J65" s="78"/>
      <c r="K65" s="78" t="s">
        <v>402</v>
      </c>
      <c r="U65" s="271"/>
      <c r="V65" s="125" t="s">
        <v>246</v>
      </c>
      <c r="W65" s="169">
        <f t="shared" si="9"/>
        <v>0</v>
      </c>
      <c r="X65" s="170">
        <f t="shared" si="9"/>
        <v>0</v>
      </c>
    </row>
    <row r="66" spans="1:24" ht="13.8" thickBot="1" x14ac:dyDescent="0.3">
      <c r="A66" s="15" t="s">
        <v>4402</v>
      </c>
      <c r="B66" s="18" t="s">
        <v>378</v>
      </c>
      <c r="C66" s="148" t="s">
        <v>3703</v>
      </c>
      <c r="D66" s="20" t="s">
        <v>421</v>
      </c>
      <c r="E66" s="20">
        <v>310</v>
      </c>
      <c r="F66" s="20" t="s">
        <v>3679</v>
      </c>
      <c r="G66" s="19" t="s">
        <v>214</v>
      </c>
      <c r="H66" s="78" t="s">
        <v>402</v>
      </c>
      <c r="I66" s="78" t="s">
        <v>402</v>
      </c>
      <c r="J66" s="78"/>
      <c r="K66" s="78" t="s">
        <v>402</v>
      </c>
      <c r="U66" s="271"/>
      <c r="V66" s="125" t="s">
        <v>250</v>
      </c>
      <c r="W66" s="169">
        <f t="shared" si="9"/>
        <v>0</v>
      </c>
      <c r="X66" s="170">
        <f t="shared" si="9"/>
        <v>0</v>
      </c>
    </row>
    <row r="67" spans="1:24" ht="13.8" thickBot="1" x14ac:dyDescent="0.3">
      <c r="A67" s="15" t="s">
        <v>954</v>
      </c>
      <c r="B67" s="18" t="s">
        <v>378</v>
      </c>
      <c r="C67" s="148" t="s">
        <v>3704</v>
      </c>
      <c r="D67" s="20" t="s">
        <v>421</v>
      </c>
      <c r="E67" s="20">
        <v>120</v>
      </c>
      <c r="F67" s="18" t="s">
        <v>410</v>
      </c>
      <c r="G67" s="19" t="s">
        <v>190</v>
      </c>
      <c r="H67" s="78" t="s">
        <v>402</v>
      </c>
      <c r="I67" s="78" t="s">
        <v>402</v>
      </c>
      <c r="J67" s="78"/>
      <c r="K67" s="78"/>
      <c r="U67" s="271"/>
      <c r="V67" s="125" t="s">
        <v>254</v>
      </c>
      <c r="W67" s="169">
        <f t="shared" si="9"/>
        <v>0</v>
      </c>
      <c r="X67" s="170">
        <f t="shared" si="9"/>
        <v>0</v>
      </c>
    </row>
    <row r="68" spans="1:24" ht="13.8" thickBot="1" x14ac:dyDescent="0.3">
      <c r="A68" s="15" t="s">
        <v>1259</v>
      </c>
      <c r="B68" s="18" t="s">
        <v>378</v>
      </c>
      <c r="C68" s="148" t="s">
        <v>3705</v>
      </c>
      <c r="D68" s="20" t="s">
        <v>421</v>
      </c>
      <c r="E68" s="20">
        <v>70</v>
      </c>
      <c r="F68" s="18" t="s">
        <v>410</v>
      </c>
      <c r="G68" s="21" t="s">
        <v>190</v>
      </c>
      <c r="H68" s="78" t="s">
        <v>402</v>
      </c>
      <c r="I68" s="78" t="s">
        <v>402</v>
      </c>
      <c r="J68" s="78"/>
      <c r="K68" s="78"/>
      <c r="U68" s="271"/>
      <c r="V68" s="125" t="s">
        <v>258</v>
      </c>
      <c r="W68" s="169">
        <f t="shared" ref="W68:X73" si="10">S20+S44+W20+W44</f>
        <v>0</v>
      </c>
      <c r="X68" s="170">
        <f t="shared" si="10"/>
        <v>0</v>
      </c>
    </row>
    <row r="69" spans="1:24" ht="13.8" thickBot="1" x14ac:dyDescent="0.3">
      <c r="A69" s="15" t="s">
        <v>2291</v>
      </c>
      <c r="B69" s="18" t="s">
        <v>378</v>
      </c>
      <c r="C69" s="148" t="s">
        <v>3706</v>
      </c>
      <c r="D69" s="20" t="s">
        <v>421</v>
      </c>
      <c r="E69" s="20">
        <v>60</v>
      </c>
      <c r="F69" s="18" t="s">
        <v>410</v>
      </c>
      <c r="G69" s="19" t="s">
        <v>190</v>
      </c>
      <c r="H69" s="78" t="s">
        <v>402</v>
      </c>
      <c r="I69" s="78" t="s">
        <v>402</v>
      </c>
      <c r="J69" s="78"/>
      <c r="K69" s="78"/>
      <c r="U69" s="271"/>
      <c r="V69" s="125" t="s">
        <v>262</v>
      </c>
      <c r="W69" s="169">
        <f t="shared" si="10"/>
        <v>0</v>
      </c>
      <c r="X69" s="170">
        <f t="shared" si="10"/>
        <v>0</v>
      </c>
    </row>
    <row r="70" spans="1:24" ht="13.8" thickBot="1" x14ac:dyDescent="0.3">
      <c r="A70" s="15" t="s">
        <v>2292</v>
      </c>
      <c r="B70" s="18" t="s">
        <v>378</v>
      </c>
      <c r="C70" s="148" t="s">
        <v>3707</v>
      </c>
      <c r="D70" s="20" t="s">
        <v>421</v>
      </c>
      <c r="E70" s="20">
        <v>90</v>
      </c>
      <c r="F70" s="18" t="s">
        <v>405</v>
      </c>
      <c r="G70" s="21" t="s">
        <v>194</v>
      </c>
      <c r="H70" s="78" t="s">
        <v>402</v>
      </c>
      <c r="I70" s="78" t="s">
        <v>402</v>
      </c>
      <c r="J70" s="78"/>
      <c r="K70" s="78"/>
      <c r="U70" s="271"/>
      <c r="V70" s="125" t="s">
        <v>266</v>
      </c>
      <c r="W70" s="169">
        <f t="shared" si="10"/>
        <v>0</v>
      </c>
      <c r="X70" s="170">
        <f t="shared" si="10"/>
        <v>0</v>
      </c>
    </row>
    <row r="71" spans="1:24" ht="13.8" thickBot="1" x14ac:dyDescent="0.3">
      <c r="A71" s="15" t="s">
        <v>4403</v>
      </c>
      <c r="B71" s="18" t="s">
        <v>378</v>
      </c>
      <c r="C71" s="148" t="s">
        <v>3708</v>
      </c>
      <c r="D71" s="20" t="s">
        <v>421</v>
      </c>
      <c r="E71" s="20">
        <v>220</v>
      </c>
      <c r="F71" s="18" t="s">
        <v>410</v>
      </c>
      <c r="G71" s="19" t="s">
        <v>214</v>
      </c>
      <c r="H71" s="78" t="s">
        <v>402</v>
      </c>
      <c r="I71" s="78" t="s">
        <v>402</v>
      </c>
      <c r="J71" s="78"/>
      <c r="K71" s="78" t="s">
        <v>402</v>
      </c>
      <c r="U71" s="271"/>
      <c r="V71" s="125" t="s">
        <v>270</v>
      </c>
      <c r="W71" s="169">
        <f t="shared" si="10"/>
        <v>0</v>
      </c>
      <c r="X71" s="170">
        <f t="shared" si="10"/>
        <v>0</v>
      </c>
    </row>
    <row r="72" spans="1:24" ht="13.8" thickBot="1" x14ac:dyDescent="0.3">
      <c r="A72" s="15" t="s">
        <v>2690</v>
      </c>
      <c r="B72" s="18" t="s">
        <v>378</v>
      </c>
      <c r="C72" s="148" t="s">
        <v>3709</v>
      </c>
      <c r="D72" s="20" t="s">
        <v>421</v>
      </c>
      <c r="E72" s="20">
        <v>40</v>
      </c>
      <c r="F72" s="18" t="s">
        <v>410</v>
      </c>
      <c r="G72" s="21" t="s">
        <v>190</v>
      </c>
      <c r="H72" s="78" t="s">
        <v>402</v>
      </c>
      <c r="I72" s="78" t="s">
        <v>402</v>
      </c>
      <c r="J72" s="78"/>
      <c r="K72" s="78"/>
      <c r="U72" s="271"/>
      <c r="V72" s="125" t="s">
        <v>274</v>
      </c>
      <c r="W72" s="169">
        <f t="shared" si="10"/>
        <v>0</v>
      </c>
      <c r="X72" s="170">
        <f t="shared" si="10"/>
        <v>38</v>
      </c>
    </row>
    <row r="73" spans="1:24" ht="13.8" thickBot="1" x14ac:dyDescent="0.3">
      <c r="A73" s="15" t="s">
        <v>2691</v>
      </c>
      <c r="B73" s="18" t="s">
        <v>378</v>
      </c>
      <c r="C73" s="148" t="s">
        <v>3711</v>
      </c>
      <c r="D73" s="20" t="s">
        <v>421</v>
      </c>
      <c r="E73" s="20">
        <v>70</v>
      </c>
      <c r="F73" s="18" t="s">
        <v>405</v>
      </c>
      <c r="G73" s="19" t="s">
        <v>194</v>
      </c>
      <c r="H73" s="78" t="s">
        <v>402</v>
      </c>
      <c r="I73" s="78" t="s">
        <v>402</v>
      </c>
      <c r="J73" s="78"/>
      <c r="K73" s="78"/>
      <c r="U73" s="271"/>
      <c r="V73" s="177" t="s">
        <v>278</v>
      </c>
      <c r="W73" s="169">
        <f t="shared" si="10"/>
        <v>0</v>
      </c>
      <c r="X73" s="170">
        <f t="shared" si="10"/>
        <v>34</v>
      </c>
    </row>
    <row r="74" spans="1:24" x14ac:dyDescent="0.25">
      <c r="A74" s="15" t="s">
        <v>2692</v>
      </c>
      <c r="B74" s="18" t="s">
        <v>378</v>
      </c>
      <c r="C74" s="148" t="s">
        <v>3713</v>
      </c>
      <c r="D74" s="20" t="s">
        <v>421</v>
      </c>
      <c r="E74" s="20">
        <v>130</v>
      </c>
      <c r="F74" s="18" t="s">
        <v>401</v>
      </c>
      <c r="G74" s="21" t="s">
        <v>202</v>
      </c>
      <c r="H74" s="78" t="s">
        <v>402</v>
      </c>
      <c r="I74" s="78" t="s">
        <v>402</v>
      </c>
      <c r="J74" s="78"/>
      <c r="K74" s="78"/>
    </row>
    <row r="75" spans="1:24" x14ac:dyDescent="0.25">
      <c r="A75" s="15" t="s">
        <v>4404</v>
      </c>
      <c r="B75" s="18" t="s">
        <v>378</v>
      </c>
      <c r="C75" s="148" t="s">
        <v>3714</v>
      </c>
      <c r="D75" s="20" t="s">
        <v>421</v>
      </c>
      <c r="E75" s="20">
        <v>200</v>
      </c>
      <c r="F75" s="18" t="s">
        <v>410</v>
      </c>
      <c r="G75" s="19" t="s">
        <v>214</v>
      </c>
      <c r="H75" s="78" t="s">
        <v>402</v>
      </c>
      <c r="I75" s="78" t="s">
        <v>402</v>
      </c>
      <c r="J75" s="78"/>
      <c r="K75" s="78" t="s">
        <v>402</v>
      </c>
    </row>
    <row r="76" spans="1:24" x14ac:dyDescent="0.25">
      <c r="A76" s="15" t="s">
        <v>4405</v>
      </c>
      <c r="B76" s="18" t="s">
        <v>378</v>
      </c>
      <c r="C76" s="148" t="s">
        <v>3716</v>
      </c>
      <c r="D76" s="20" t="s">
        <v>421</v>
      </c>
      <c r="E76" s="20">
        <v>310</v>
      </c>
      <c r="F76" s="20" t="s">
        <v>3679</v>
      </c>
      <c r="G76" s="19" t="s">
        <v>214</v>
      </c>
      <c r="H76" s="78" t="s">
        <v>402</v>
      </c>
      <c r="I76" s="78" t="s">
        <v>402</v>
      </c>
      <c r="J76" s="78"/>
      <c r="K76" s="78" t="s">
        <v>402</v>
      </c>
    </row>
    <row r="77" spans="1:24" x14ac:dyDescent="0.25">
      <c r="A77" s="15" t="s">
        <v>2641</v>
      </c>
      <c r="B77" s="18" t="s">
        <v>378</v>
      </c>
      <c r="C77" s="148" t="s">
        <v>3717</v>
      </c>
      <c r="D77" s="20" t="s">
        <v>421</v>
      </c>
      <c r="E77" s="20">
        <v>60</v>
      </c>
      <c r="F77" s="18" t="s">
        <v>410</v>
      </c>
      <c r="G77" s="21" t="s">
        <v>190</v>
      </c>
      <c r="H77" s="78" t="s">
        <v>402</v>
      </c>
      <c r="I77" s="78" t="s">
        <v>402</v>
      </c>
      <c r="J77" s="78"/>
      <c r="K77" s="78"/>
    </row>
    <row r="78" spans="1:24" x14ac:dyDescent="0.25">
      <c r="A78" s="15" t="s">
        <v>2642</v>
      </c>
      <c r="B78" s="18" t="s">
        <v>378</v>
      </c>
      <c r="C78" s="148" t="s">
        <v>3719</v>
      </c>
      <c r="D78" s="20" t="s">
        <v>421</v>
      </c>
      <c r="E78" s="20">
        <v>120</v>
      </c>
      <c r="F78" s="18" t="s">
        <v>405</v>
      </c>
      <c r="G78" s="19" t="s">
        <v>198</v>
      </c>
      <c r="H78" s="78" t="s">
        <v>402</v>
      </c>
      <c r="I78" s="78" t="s">
        <v>402</v>
      </c>
      <c r="J78" s="78"/>
      <c r="K78" s="78"/>
    </row>
    <row r="79" spans="1:24" x14ac:dyDescent="0.25">
      <c r="A79" s="15" t="s">
        <v>3056</v>
      </c>
      <c r="B79" s="18" t="s">
        <v>378</v>
      </c>
      <c r="C79" s="148" t="s">
        <v>3721</v>
      </c>
      <c r="D79" s="20" t="s">
        <v>421</v>
      </c>
      <c r="E79" s="20">
        <v>30</v>
      </c>
      <c r="F79" s="18" t="s">
        <v>410</v>
      </c>
      <c r="G79" s="21" t="s">
        <v>190</v>
      </c>
      <c r="H79" s="78" t="s">
        <v>402</v>
      </c>
      <c r="I79" s="78" t="s">
        <v>402</v>
      </c>
      <c r="J79" s="78"/>
      <c r="K79" s="78"/>
    </row>
    <row r="80" spans="1:24" x14ac:dyDescent="0.25">
      <c r="A80" s="15" t="s">
        <v>3057</v>
      </c>
      <c r="B80" s="18" t="s">
        <v>378</v>
      </c>
      <c r="C80" s="148" t="s">
        <v>3723</v>
      </c>
      <c r="D80" s="20" t="s">
        <v>421</v>
      </c>
      <c r="E80" s="20">
        <v>70</v>
      </c>
      <c r="F80" s="18" t="s">
        <v>405</v>
      </c>
      <c r="G80" s="19" t="s">
        <v>194</v>
      </c>
      <c r="H80" s="78" t="s">
        <v>402</v>
      </c>
      <c r="I80" s="78" t="s">
        <v>402</v>
      </c>
      <c r="J80" s="78"/>
      <c r="K80" s="78"/>
    </row>
    <row r="81" spans="1:11" x14ac:dyDescent="0.25">
      <c r="A81" s="15" t="s">
        <v>3163</v>
      </c>
      <c r="B81" s="18" t="s">
        <v>378</v>
      </c>
      <c r="C81" s="148" t="s">
        <v>3725</v>
      </c>
      <c r="D81" s="20" t="s">
        <v>421</v>
      </c>
      <c r="E81" s="20">
        <v>80</v>
      </c>
      <c r="F81" s="18" t="s">
        <v>410</v>
      </c>
      <c r="G81" s="19" t="s">
        <v>202</v>
      </c>
      <c r="H81" s="78" t="s">
        <v>402</v>
      </c>
      <c r="I81" s="78" t="s">
        <v>402</v>
      </c>
      <c r="J81" s="78"/>
      <c r="K81" s="78"/>
    </row>
    <row r="82" spans="1:11" x14ac:dyDescent="0.25">
      <c r="A82" s="15" t="s">
        <v>529</v>
      </c>
      <c r="B82" s="18" t="s">
        <v>378</v>
      </c>
      <c r="C82" s="148" t="s">
        <v>3727</v>
      </c>
      <c r="D82" s="20" t="s">
        <v>431</v>
      </c>
      <c r="E82" s="20">
        <v>110</v>
      </c>
      <c r="F82" s="18" t="s">
        <v>410</v>
      </c>
      <c r="G82" s="19" t="s">
        <v>190</v>
      </c>
      <c r="H82" s="78" t="s">
        <v>402</v>
      </c>
      <c r="I82" s="78" t="s">
        <v>402</v>
      </c>
      <c r="J82" s="78"/>
      <c r="K82" s="78"/>
    </row>
    <row r="83" spans="1:11" ht="13.2" customHeight="1" x14ac:dyDescent="0.25">
      <c r="A83" s="15" t="s">
        <v>4406</v>
      </c>
      <c r="B83" s="18" t="s">
        <v>378</v>
      </c>
      <c r="C83" s="148" t="s">
        <v>3729</v>
      </c>
      <c r="D83" s="20" t="s">
        <v>431</v>
      </c>
      <c r="E83" s="20">
        <v>110</v>
      </c>
      <c r="F83" s="18" t="s">
        <v>410</v>
      </c>
      <c r="G83" s="21" t="s">
        <v>202</v>
      </c>
      <c r="H83" s="78" t="s">
        <v>402</v>
      </c>
      <c r="I83" s="78" t="s">
        <v>402</v>
      </c>
      <c r="J83" s="78"/>
      <c r="K83" s="78"/>
    </row>
    <row r="84" spans="1:11" ht="13.2" customHeight="1" x14ac:dyDescent="0.25">
      <c r="A84" s="15" t="s">
        <v>4407</v>
      </c>
      <c r="B84" s="18" t="s">
        <v>378</v>
      </c>
      <c r="C84" s="148" t="s">
        <v>3730</v>
      </c>
      <c r="D84" s="20" t="s">
        <v>431</v>
      </c>
      <c r="E84" s="20">
        <v>210</v>
      </c>
      <c r="F84" s="18" t="s">
        <v>410</v>
      </c>
      <c r="G84" s="19" t="s">
        <v>214</v>
      </c>
      <c r="H84" s="78" t="s">
        <v>402</v>
      </c>
      <c r="I84" s="78" t="s">
        <v>402</v>
      </c>
      <c r="J84" s="78"/>
      <c r="K84" s="78" t="s">
        <v>402</v>
      </c>
    </row>
    <row r="85" spans="1:11" ht="13.2" customHeight="1" x14ac:dyDescent="0.25">
      <c r="A85" s="15" t="s">
        <v>1844</v>
      </c>
      <c r="B85" s="18" t="s">
        <v>378</v>
      </c>
      <c r="C85" s="148" t="s">
        <v>3731</v>
      </c>
      <c r="D85" s="20" t="s">
        <v>431</v>
      </c>
      <c r="E85" s="20">
        <v>100</v>
      </c>
      <c r="F85" s="18" t="s">
        <v>410</v>
      </c>
      <c r="G85" s="21" t="s">
        <v>190</v>
      </c>
      <c r="H85" s="78" t="s">
        <v>402</v>
      </c>
      <c r="I85" s="78" t="s">
        <v>402</v>
      </c>
      <c r="J85" s="78"/>
      <c r="K85" s="78"/>
    </row>
    <row r="86" spans="1:11" ht="13.2" customHeight="1" x14ac:dyDescent="0.25">
      <c r="A86" s="15" t="s">
        <v>1833</v>
      </c>
      <c r="B86" s="18" t="s">
        <v>378</v>
      </c>
      <c r="C86" s="148" t="s">
        <v>3732</v>
      </c>
      <c r="D86" s="20" t="s">
        <v>431</v>
      </c>
      <c r="E86" s="20">
        <v>150</v>
      </c>
      <c r="F86" s="18" t="s">
        <v>405</v>
      </c>
      <c r="G86" s="19" t="s">
        <v>194</v>
      </c>
      <c r="H86" s="78" t="s">
        <v>402</v>
      </c>
      <c r="I86" s="78" t="s">
        <v>402</v>
      </c>
      <c r="J86" s="78"/>
      <c r="K86" s="78"/>
    </row>
    <row r="87" spans="1:11" ht="13.2" customHeight="1" x14ac:dyDescent="0.25">
      <c r="A87" s="15" t="s">
        <v>2344</v>
      </c>
      <c r="B87" s="18" t="s">
        <v>378</v>
      </c>
      <c r="C87" s="148" t="s">
        <v>3734</v>
      </c>
      <c r="D87" s="20" t="s">
        <v>431</v>
      </c>
      <c r="E87" s="20">
        <v>70</v>
      </c>
      <c r="F87" s="18" t="s">
        <v>410</v>
      </c>
      <c r="G87" s="21" t="s">
        <v>190</v>
      </c>
      <c r="H87" s="78" t="s">
        <v>402</v>
      </c>
      <c r="I87" s="78" t="s">
        <v>402</v>
      </c>
      <c r="J87" s="78"/>
      <c r="K87" s="78"/>
    </row>
    <row r="88" spans="1:11" ht="13.2" customHeight="1" x14ac:dyDescent="0.25">
      <c r="A88" s="15" t="s">
        <v>2345</v>
      </c>
      <c r="B88" s="18" t="s">
        <v>378</v>
      </c>
      <c r="C88" s="148" t="s">
        <v>3735</v>
      </c>
      <c r="D88" s="20" t="s">
        <v>431</v>
      </c>
      <c r="E88" s="20">
        <v>110</v>
      </c>
      <c r="F88" s="18" t="s">
        <v>405</v>
      </c>
      <c r="G88" s="19" t="s">
        <v>194</v>
      </c>
      <c r="H88" s="78" t="s">
        <v>402</v>
      </c>
      <c r="I88" s="78" t="s">
        <v>402</v>
      </c>
      <c r="J88" s="78"/>
      <c r="K88" s="78"/>
    </row>
    <row r="89" spans="1:11" ht="13.2" customHeight="1" x14ac:dyDescent="0.25">
      <c r="A89" s="15" t="s">
        <v>2346</v>
      </c>
      <c r="B89" s="18" t="s">
        <v>378</v>
      </c>
      <c r="C89" s="148" t="s">
        <v>3736</v>
      </c>
      <c r="D89" s="20" t="s">
        <v>431</v>
      </c>
      <c r="E89" s="20">
        <v>180</v>
      </c>
      <c r="F89" s="18" t="s">
        <v>401</v>
      </c>
      <c r="G89" s="19" t="s">
        <v>198</v>
      </c>
      <c r="H89" s="78" t="s">
        <v>402</v>
      </c>
      <c r="I89" s="78" t="s">
        <v>402</v>
      </c>
      <c r="J89" s="78"/>
      <c r="K89" s="78"/>
    </row>
    <row r="90" spans="1:11" ht="13.2" customHeight="1" x14ac:dyDescent="0.25">
      <c r="A90" s="15" t="s">
        <v>2373</v>
      </c>
      <c r="B90" s="18" t="s">
        <v>378</v>
      </c>
      <c r="C90" s="148" t="s">
        <v>3738</v>
      </c>
      <c r="D90" s="20" t="s">
        <v>431</v>
      </c>
      <c r="E90" s="20">
        <v>100</v>
      </c>
      <c r="F90" s="18" t="s">
        <v>405</v>
      </c>
      <c r="G90" s="19" t="s">
        <v>194</v>
      </c>
      <c r="H90" s="78" t="s">
        <v>402</v>
      </c>
      <c r="I90" s="78" t="s">
        <v>402</v>
      </c>
      <c r="J90" s="78"/>
      <c r="K90" s="78"/>
    </row>
    <row r="91" spans="1:11" ht="13.2" customHeight="1" x14ac:dyDescent="0.25">
      <c r="A91" s="15" t="s">
        <v>2374</v>
      </c>
      <c r="B91" s="18" t="s">
        <v>378</v>
      </c>
      <c r="C91" s="148" t="s">
        <v>3740</v>
      </c>
      <c r="D91" s="20" t="s">
        <v>431</v>
      </c>
      <c r="E91" s="20">
        <v>170</v>
      </c>
      <c r="F91" s="18" t="s">
        <v>401</v>
      </c>
      <c r="G91" s="19" t="s">
        <v>198</v>
      </c>
      <c r="H91" s="78" t="s">
        <v>402</v>
      </c>
      <c r="I91" s="78" t="s">
        <v>402</v>
      </c>
      <c r="J91" s="78"/>
      <c r="K91" s="78"/>
    </row>
    <row r="92" spans="1:11" ht="13.2" customHeight="1" x14ac:dyDescent="0.25">
      <c r="A92" s="15" t="s">
        <v>4408</v>
      </c>
      <c r="B92" s="18" t="s">
        <v>378</v>
      </c>
      <c r="C92" s="148" t="s">
        <v>3742</v>
      </c>
      <c r="D92" s="20" t="s">
        <v>431</v>
      </c>
      <c r="E92" s="20">
        <v>200</v>
      </c>
      <c r="F92" s="18" t="s">
        <v>410</v>
      </c>
      <c r="G92" s="19" t="s">
        <v>214</v>
      </c>
      <c r="H92" s="78" t="s">
        <v>402</v>
      </c>
      <c r="I92" s="78" t="s">
        <v>402</v>
      </c>
      <c r="J92" s="78"/>
      <c r="K92" s="78" t="s">
        <v>402</v>
      </c>
    </row>
    <row r="93" spans="1:11" ht="13.2" customHeight="1" x14ac:dyDescent="0.25">
      <c r="A93" s="15" t="s">
        <v>4409</v>
      </c>
      <c r="B93" s="18" t="s">
        <v>378</v>
      </c>
      <c r="C93" s="148" t="s">
        <v>3743</v>
      </c>
      <c r="D93" s="20" t="s">
        <v>431</v>
      </c>
      <c r="E93" s="20">
        <v>320</v>
      </c>
      <c r="F93" s="20" t="s">
        <v>3679</v>
      </c>
      <c r="G93" s="19" t="s">
        <v>214</v>
      </c>
      <c r="H93" s="78" t="s">
        <v>402</v>
      </c>
      <c r="I93" s="78" t="s">
        <v>402</v>
      </c>
      <c r="J93" s="78"/>
      <c r="K93" s="78" t="s">
        <v>402</v>
      </c>
    </row>
    <row r="94" spans="1:11" ht="13.2" customHeight="1" x14ac:dyDescent="0.25">
      <c r="A94" s="15" t="s">
        <v>4410</v>
      </c>
      <c r="B94" s="18" t="s">
        <v>378</v>
      </c>
      <c r="C94" s="148" t="s">
        <v>3744</v>
      </c>
      <c r="D94" s="20" t="s">
        <v>435</v>
      </c>
      <c r="E94" s="20">
        <v>120</v>
      </c>
      <c r="F94" s="18" t="s">
        <v>410</v>
      </c>
      <c r="G94" s="21" t="s">
        <v>202</v>
      </c>
      <c r="H94" s="78" t="s">
        <v>402</v>
      </c>
      <c r="I94" s="78" t="s">
        <v>402</v>
      </c>
      <c r="J94" s="78"/>
      <c r="K94" s="78"/>
    </row>
    <row r="95" spans="1:11" ht="13.2" customHeight="1" x14ac:dyDescent="0.25">
      <c r="A95" s="15" t="s">
        <v>4411</v>
      </c>
      <c r="B95" s="18" t="s">
        <v>378</v>
      </c>
      <c r="C95" s="148" t="s">
        <v>3745</v>
      </c>
      <c r="D95" s="20" t="s">
        <v>435</v>
      </c>
      <c r="E95" s="20">
        <v>200</v>
      </c>
      <c r="F95" s="18" t="s">
        <v>410</v>
      </c>
      <c r="G95" s="19" t="s">
        <v>214</v>
      </c>
      <c r="H95" s="78" t="s">
        <v>402</v>
      </c>
      <c r="I95" s="78" t="s">
        <v>402</v>
      </c>
      <c r="J95" s="78"/>
      <c r="K95" s="78" t="s">
        <v>402</v>
      </c>
    </row>
    <row r="96" spans="1:11" ht="13.2" customHeight="1" x14ac:dyDescent="0.25">
      <c r="A96" s="15" t="s">
        <v>4412</v>
      </c>
      <c r="B96" s="18" t="s">
        <v>378</v>
      </c>
      <c r="C96" s="148" t="s">
        <v>3746</v>
      </c>
      <c r="D96" s="20" t="s">
        <v>435</v>
      </c>
      <c r="E96" s="20">
        <v>310</v>
      </c>
      <c r="F96" s="20" t="s">
        <v>3679</v>
      </c>
      <c r="G96" s="19" t="s">
        <v>214</v>
      </c>
      <c r="H96" s="78" t="s">
        <v>402</v>
      </c>
      <c r="I96" s="78" t="s">
        <v>402</v>
      </c>
      <c r="J96" s="78"/>
      <c r="K96" s="78" t="s">
        <v>402</v>
      </c>
    </row>
    <row r="97" spans="1:11" ht="13.2" customHeight="1" x14ac:dyDescent="0.25">
      <c r="A97" s="15" t="s">
        <v>1271</v>
      </c>
      <c r="B97" s="18" t="s">
        <v>378</v>
      </c>
      <c r="C97" s="148" t="s">
        <v>3747</v>
      </c>
      <c r="D97" s="20" t="s">
        <v>435</v>
      </c>
      <c r="E97" s="20">
        <v>80</v>
      </c>
      <c r="F97" s="18" t="s">
        <v>405</v>
      </c>
      <c r="G97" s="21" t="s">
        <v>194</v>
      </c>
      <c r="H97" s="78" t="s">
        <v>402</v>
      </c>
      <c r="I97" s="78" t="s">
        <v>402</v>
      </c>
      <c r="J97" s="78"/>
      <c r="K97" s="78"/>
    </row>
    <row r="98" spans="1:11" ht="13.2" customHeight="1" x14ac:dyDescent="0.25">
      <c r="A98" s="15" t="s">
        <v>1261</v>
      </c>
      <c r="B98" s="18" t="s">
        <v>378</v>
      </c>
      <c r="C98" s="148" t="s">
        <v>3748</v>
      </c>
      <c r="D98" s="20" t="s">
        <v>435</v>
      </c>
      <c r="E98" s="20">
        <v>150</v>
      </c>
      <c r="F98" s="18" t="s">
        <v>401</v>
      </c>
      <c r="G98" s="19" t="s">
        <v>198</v>
      </c>
      <c r="H98" s="78" t="s">
        <v>402</v>
      </c>
      <c r="I98" s="78" t="s">
        <v>402</v>
      </c>
      <c r="J98" s="78"/>
      <c r="K98" s="78"/>
    </row>
    <row r="99" spans="1:11" ht="13.2" customHeight="1" x14ac:dyDescent="0.25">
      <c r="A99" s="15" t="s">
        <v>2308</v>
      </c>
      <c r="B99" s="18" t="s">
        <v>378</v>
      </c>
      <c r="C99" s="148" t="s">
        <v>3749</v>
      </c>
      <c r="D99" s="20" t="s">
        <v>435</v>
      </c>
      <c r="E99" s="20">
        <v>70</v>
      </c>
      <c r="F99" s="18" t="s">
        <v>410</v>
      </c>
      <c r="G99" s="21" t="s">
        <v>190</v>
      </c>
      <c r="H99" s="78" t="s">
        <v>402</v>
      </c>
      <c r="I99" s="78" t="s">
        <v>402</v>
      </c>
      <c r="J99" s="78"/>
      <c r="K99" s="78"/>
    </row>
    <row r="100" spans="1:11" ht="13.2" customHeight="1" x14ac:dyDescent="0.25">
      <c r="A100" s="15" t="s">
        <v>2309</v>
      </c>
      <c r="B100" s="18" t="s">
        <v>378</v>
      </c>
      <c r="C100" s="148" t="s">
        <v>3750</v>
      </c>
      <c r="D100" s="20" t="s">
        <v>435</v>
      </c>
      <c r="E100" s="20">
        <v>120</v>
      </c>
      <c r="F100" s="18" t="s">
        <v>405</v>
      </c>
      <c r="G100" s="19" t="s">
        <v>194</v>
      </c>
      <c r="H100" s="78" t="s">
        <v>402</v>
      </c>
      <c r="I100" s="78" t="s">
        <v>402</v>
      </c>
      <c r="J100" s="78"/>
      <c r="K100" s="78"/>
    </row>
    <row r="101" spans="1:11" ht="13.2" customHeight="1" x14ac:dyDescent="0.25">
      <c r="A101" s="15" t="s">
        <v>4413</v>
      </c>
      <c r="B101" s="18" t="s">
        <v>378</v>
      </c>
      <c r="C101" s="148" t="s">
        <v>3751</v>
      </c>
      <c r="D101" s="20" t="s">
        <v>435</v>
      </c>
      <c r="E101" s="20">
        <v>210</v>
      </c>
      <c r="F101" s="18" t="s">
        <v>410</v>
      </c>
      <c r="G101" s="19" t="s">
        <v>214</v>
      </c>
      <c r="H101" s="78" t="s">
        <v>402</v>
      </c>
      <c r="I101" s="78" t="s">
        <v>402</v>
      </c>
      <c r="J101" s="78"/>
      <c r="K101" s="78" t="s">
        <v>402</v>
      </c>
    </row>
    <row r="102" spans="1:11" ht="13.2" customHeight="1" x14ac:dyDescent="0.25">
      <c r="A102" s="15" t="s">
        <v>4414</v>
      </c>
      <c r="B102" s="18" t="s">
        <v>378</v>
      </c>
      <c r="C102" s="148" t="s">
        <v>3752</v>
      </c>
      <c r="D102" s="20" t="s">
        <v>435</v>
      </c>
      <c r="E102" s="20">
        <v>330</v>
      </c>
      <c r="F102" s="20" t="s">
        <v>3679</v>
      </c>
      <c r="G102" s="19" t="s">
        <v>214</v>
      </c>
      <c r="H102" s="78" t="s">
        <v>402</v>
      </c>
      <c r="I102" s="78" t="s">
        <v>402</v>
      </c>
      <c r="J102" s="78"/>
      <c r="K102" s="78" t="s">
        <v>402</v>
      </c>
    </row>
    <row r="103" spans="1:11" ht="13.2" customHeight="1" x14ac:dyDescent="0.25">
      <c r="A103" s="15" t="s">
        <v>2310</v>
      </c>
      <c r="B103" s="18" t="s">
        <v>378</v>
      </c>
      <c r="C103" s="148" t="s">
        <v>3753</v>
      </c>
      <c r="D103" s="20" t="s">
        <v>435</v>
      </c>
      <c r="E103" s="20">
        <v>70</v>
      </c>
      <c r="F103" s="18" t="s">
        <v>410</v>
      </c>
      <c r="G103" s="21" t="s">
        <v>190</v>
      </c>
      <c r="H103" s="78" t="s">
        <v>402</v>
      </c>
      <c r="I103" s="78" t="s">
        <v>402</v>
      </c>
      <c r="J103" s="78"/>
      <c r="K103" s="78"/>
    </row>
    <row r="104" spans="1:11" ht="13.2" customHeight="1" x14ac:dyDescent="0.25">
      <c r="A104" s="15" t="s">
        <v>2311</v>
      </c>
      <c r="B104" s="18" t="s">
        <v>378</v>
      </c>
      <c r="C104" s="148" t="s">
        <v>3754</v>
      </c>
      <c r="D104" s="20" t="s">
        <v>435</v>
      </c>
      <c r="E104" s="20">
        <v>120</v>
      </c>
      <c r="F104" s="18" t="s">
        <v>405</v>
      </c>
      <c r="G104" s="21" t="s">
        <v>202</v>
      </c>
      <c r="H104" s="78" t="s">
        <v>402</v>
      </c>
      <c r="I104" s="78" t="s">
        <v>402</v>
      </c>
      <c r="J104" s="78"/>
      <c r="K104" s="78"/>
    </row>
    <row r="105" spans="1:11" ht="13.2" customHeight="1" x14ac:dyDescent="0.25">
      <c r="A105" s="15" t="s">
        <v>3788</v>
      </c>
      <c r="B105" s="18" t="s">
        <v>378</v>
      </c>
      <c r="C105" s="148" t="s">
        <v>3756</v>
      </c>
      <c r="D105" s="20" t="s">
        <v>435</v>
      </c>
      <c r="E105" s="20">
        <v>70</v>
      </c>
      <c r="F105" s="18" t="s">
        <v>410</v>
      </c>
      <c r="G105" s="19" t="s">
        <v>190</v>
      </c>
      <c r="H105" s="78" t="s">
        <v>402</v>
      </c>
      <c r="I105" s="78" t="s">
        <v>402</v>
      </c>
      <c r="J105" s="78"/>
      <c r="K105" s="78"/>
    </row>
    <row r="106" spans="1:11" ht="13.2" customHeight="1" x14ac:dyDescent="0.25">
      <c r="A106" s="15" t="s">
        <v>3790</v>
      </c>
      <c r="B106" s="18" t="s">
        <v>378</v>
      </c>
      <c r="C106" s="148" t="s">
        <v>3757</v>
      </c>
      <c r="D106" s="20" t="s">
        <v>435</v>
      </c>
      <c r="E106" s="20">
        <v>100</v>
      </c>
      <c r="F106" s="18" t="s">
        <v>405</v>
      </c>
      <c r="G106" s="21" t="s">
        <v>198</v>
      </c>
      <c r="H106" s="78" t="s">
        <v>402</v>
      </c>
      <c r="I106" s="78" t="s">
        <v>402</v>
      </c>
      <c r="J106" s="78"/>
      <c r="K106" s="78"/>
    </row>
    <row r="107" spans="1:11" ht="13.2" customHeight="1" x14ac:dyDescent="0.25">
      <c r="A107" s="15" t="s">
        <v>1294</v>
      </c>
      <c r="B107" s="18" t="s">
        <v>378</v>
      </c>
      <c r="C107" s="148" t="s">
        <v>3758</v>
      </c>
      <c r="D107" s="20" t="s">
        <v>165</v>
      </c>
      <c r="E107" s="20">
        <v>90</v>
      </c>
      <c r="F107" s="18" t="s">
        <v>405</v>
      </c>
      <c r="G107" s="21" t="s">
        <v>198</v>
      </c>
      <c r="H107" s="78" t="s">
        <v>402</v>
      </c>
      <c r="I107" s="78" t="s">
        <v>402</v>
      </c>
      <c r="J107" s="78"/>
      <c r="K107" s="78"/>
    </row>
    <row r="108" spans="1:11" ht="13.2" customHeight="1" x14ac:dyDescent="0.25">
      <c r="A108" s="15" t="s">
        <v>1307</v>
      </c>
      <c r="B108" s="18" t="s">
        <v>378</v>
      </c>
      <c r="C108" s="148" t="s">
        <v>3760</v>
      </c>
      <c r="D108" s="20" t="s">
        <v>165</v>
      </c>
      <c r="E108" s="20">
        <v>70</v>
      </c>
      <c r="F108" s="18" t="s">
        <v>410</v>
      </c>
      <c r="G108" s="21" t="s">
        <v>190</v>
      </c>
      <c r="H108" s="78" t="s">
        <v>402</v>
      </c>
      <c r="I108" s="78" t="s">
        <v>402</v>
      </c>
      <c r="J108" s="78"/>
      <c r="K108" s="78"/>
    </row>
    <row r="109" spans="1:11" ht="13.2" customHeight="1" x14ac:dyDescent="0.25">
      <c r="A109" s="15" t="s">
        <v>1305</v>
      </c>
      <c r="B109" s="18" t="s">
        <v>378</v>
      </c>
      <c r="C109" s="148" t="s">
        <v>3761</v>
      </c>
      <c r="D109" s="20" t="s">
        <v>165</v>
      </c>
      <c r="E109" s="20">
        <v>90</v>
      </c>
      <c r="F109" s="18" t="s">
        <v>405</v>
      </c>
      <c r="G109" s="21" t="s">
        <v>194</v>
      </c>
      <c r="H109" s="78" t="s">
        <v>402</v>
      </c>
      <c r="I109" s="78" t="s">
        <v>402</v>
      </c>
      <c r="J109" s="78"/>
      <c r="K109" s="78"/>
    </row>
    <row r="110" spans="1:11" ht="13.2" customHeight="1" x14ac:dyDescent="0.25">
      <c r="A110" s="15" t="s">
        <v>1301</v>
      </c>
      <c r="B110" s="18" t="s">
        <v>378</v>
      </c>
      <c r="C110" s="148" t="s">
        <v>3763</v>
      </c>
      <c r="D110" s="20" t="s">
        <v>165</v>
      </c>
      <c r="E110" s="20">
        <v>170</v>
      </c>
      <c r="F110" s="18" t="s">
        <v>401</v>
      </c>
      <c r="G110" s="21" t="s">
        <v>202</v>
      </c>
      <c r="H110" s="78" t="s">
        <v>402</v>
      </c>
      <c r="I110" s="78" t="s">
        <v>402</v>
      </c>
      <c r="J110" s="78"/>
      <c r="K110" s="78"/>
    </row>
    <row r="111" spans="1:11" ht="13.2" customHeight="1" x14ac:dyDescent="0.25">
      <c r="A111" s="15" t="s">
        <v>4415</v>
      </c>
      <c r="B111" s="18" t="s">
        <v>378</v>
      </c>
      <c r="C111" s="148" t="s">
        <v>3764</v>
      </c>
      <c r="D111" s="20" t="s">
        <v>165</v>
      </c>
      <c r="E111" s="20">
        <v>210</v>
      </c>
      <c r="F111" s="18" t="s">
        <v>410</v>
      </c>
      <c r="G111" s="19" t="s">
        <v>214</v>
      </c>
      <c r="H111" s="78" t="s">
        <v>402</v>
      </c>
      <c r="I111" s="78" t="s">
        <v>402</v>
      </c>
      <c r="J111" s="78"/>
      <c r="K111" s="78" t="s">
        <v>402</v>
      </c>
    </row>
    <row r="112" spans="1:11" ht="13.2" customHeight="1" x14ac:dyDescent="0.25">
      <c r="A112" s="15" t="s">
        <v>4416</v>
      </c>
      <c r="B112" s="18" t="s">
        <v>378</v>
      </c>
      <c r="C112" s="148" t="s">
        <v>3766</v>
      </c>
      <c r="D112" s="20" t="s">
        <v>165</v>
      </c>
      <c r="E112" s="20">
        <v>320</v>
      </c>
      <c r="F112" s="20" t="s">
        <v>3679</v>
      </c>
      <c r="G112" s="19" t="s">
        <v>214</v>
      </c>
      <c r="H112" s="78" t="s">
        <v>402</v>
      </c>
      <c r="I112" s="78" t="s">
        <v>402</v>
      </c>
      <c r="J112" s="78"/>
      <c r="K112" s="78" t="s">
        <v>402</v>
      </c>
    </row>
    <row r="113" spans="1:11" ht="13.2" customHeight="1" x14ac:dyDescent="0.25">
      <c r="A113" s="15" t="s">
        <v>1812</v>
      </c>
      <c r="B113" s="18" t="s">
        <v>378</v>
      </c>
      <c r="C113" s="148" t="s">
        <v>3767</v>
      </c>
      <c r="D113" s="20" t="s">
        <v>165</v>
      </c>
      <c r="E113" s="20">
        <v>130</v>
      </c>
      <c r="F113" s="18" t="s">
        <v>410</v>
      </c>
      <c r="G113" s="19" t="s">
        <v>202</v>
      </c>
      <c r="H113" s="78" t="s">
        <v>402</v>
      </c>
      <c r="I113" s="78" t="s">
        <v>402</v>
      </c>
      <c r="J113" s="78"/>
      <c r="K113" s="78"/>
    </row>
    <row r="114" spans="1:11" ht="13.2" customHeight="1" x14ac:dyDescent="0.25">
      <c r="A114" s="15" t="s">
        <v>2408</v>
      </c>
      <c r="B114" s="18" t="s">
        <v>378</v>
      </c>
      <c r="C114" s="148" t="s">
        <v>3769</v>
      </c>
      <c r="D114" s="20" t="s">
        <v>165</v>
      </c>
      <c r="E114" s="20">
        <v>60</v>
      </c>
      <c r="F114" s="18" t="s">
        <v>410</v>
      </c>
      <c r="G114" s="19" t="s">
        <v>190</v>
      </c>
      <c r="H114" s="78" t="s">
        <v>402</v>
      </c>
      <c r="I114" s="78" t="s">
        <v>402</v>
      </c>
      <c r="J114" s="78"/>
      <c r="K114" s="78"/>
    </row>
    <row r="115" spans="1:11" ht="13.2" customHeight="1" x14ac:dyDescent="0.25">
      <c r="A115" s="15" t="s">
        <v>2409</v>
      </c>
      <c r="B115" s="18" t="s">
        <v>378</v>
      </c>
      <c r="C115" s="148" t="s">
        <v>3771</v>
      </c>
      <c r="D115" s="20" t="s">
        <v>165</v>
      </c>
      <c r="E115" s="20">
        <v>100</v>
      </c>
      <c r="F115" s="18" t="s">
        <v>405</v>
      </c>
      <c r="G115" s="21" t="s">
        <v>194</v>
      </c>
      <c r="H115" s="78" t="s">
        <v>402</v>
      </c>
      <c r="I115" s="78" t="s">
        <v>402</v>
      </c>
      <c r="J115" s="78"/>
      <c r="K115" s="78"/>
    </row>
    <row r="116" spans="1:11" ht="13.2" customHeight="1" x14ac:dyDescent="0.25">
      <c r="A116" s="15" t="s">
        <v>2410</v>
      </c>
      <c r="B116" s="18" t="s">
        <v>378</v>
      </c>
      <c r="C116" s="148" t="s">
        <v>3773</v>
      </c>
      <c r="D116" s="20" t="s">
        <v>165</v>
      </c>
      <c r="E116" s="20">
        <v>170</v>
      </c>
      <c r="F116" s="18" t="s">
        <v>401</v>
      </c>
      <c r="G116" s="21" t="s">
        <v>202</v>
      </c>
      <c r="H116" s="78" t="s">
        <v>402</v>
      </c>
      <c r="I116" s="78" t="s">
        <v>402</v>
      </c>
      <c r="J116" s="78"/>
      <c r="K116" s="78"/>
    </row>
    <row r="117" spans="1:11" ht="13.2" customHeight="1" x14ac:dyDescent="0.25">
      <c r="A117" s="15" t="s">
        <v>2384</v>
      </c>
      <c r="B117" s="18" t="s">
        <v>378</v>
      </c>
      <c r="C117" s="148" t="s">
        <v>3775</v>
      </c>
      <c r="D117" s="20" t="s">
        <v>165</v>
      </c>
      <c r="E117" s="20">
        <v>120</v>
      </c>
      <c r="F117" s="18" t="s">
        <v>410</v>
      </c>
      <c r="G117" s="21" t="s">
        <v>202</v>
      </c>
      <c r="H117" s="78" t="s">
        <v>402</v>
      </c>
      <c r="I117" s="78" t="s">
        <v>402</v>
      </c>
      <c r="J117" s="78"/>
      <c r="K117" s="78"/>
    </row>
    <row r="118" spans="1:11" ht="13.2" customHeight="1" x14ac:dyDescent="0.25">
      <c r="A118" s="15" t="s">
        <v>4417</v>
      </c>
      <c r="B118" s="18" t="s">
        <v>378</v>
      </c>
      <c r="C118" s="148" t="s">
        <v>3777</v>
      </c>
      <c r="D118" s="20" t="s">
        <v>165</v>
      </c>
      <c r="E118" s="20">
        <v>200</v>
      </c>
      <c r="F118" s="18" t="s">
        <v>410</v>
      </c>
      <c r="G118" s="19" t="s">
        <v>214</v>
      </c>
      <c r="H118" s="78" t="s">
        <v>402</v>
      </c>
      <c r="I118" s="78" t="s">
        <v>402</v>
      </c>
      <c r="J118" s="78"/>
      <c r="K118" s="78" t="s">
        <v>402</v>
      </c>
    </row>
    <row r="119" spans="1:11" ht="13.2" customHeight="1" x14ac:dyDescent="0.25">
      <c r="A119" s="15" t="s">
        <v>2934</v>
      </c>
      <c r="B119" s="18" t="s">
        <v>378</v>
      </c>
      <c r="C119" s="148" t="s">
        <v>3779</v>
      </c>
      <c r="D119" s="20" t="s">
        <v>165</v>
      </c>
      <c r="E119" s="20">
        <v>130</v>
      </c>
      <c r="F119" s="18" t="s">
        <v>410</v>
      </c>
      <c r="G119" s="21" t="s">
        <v>202</v>
      </c>
      <c r="H119" s="78" t="s">
        <v>402</v>
      </c>
      <c r="I119" s="78" t="s">
        <v>402</v>
      </c>
      <c r="J119" s="78"/>
      <c r="K119" s="78"/>
    </row>
    <row r="120" spans="1:11" ht="13.2" customHeight="1" x14ac:dyDescent="0.25">
      <c r="A120" s="15" t="s">
        <v>3109</v>
      </c>
      <c r="B120" s="18" t="s">
        <v>378</v>
      </c>
      <c r="C120" s="148" t="s">
        <v>3781</v>
      </c>
      <c r="D120" s="20" t="s">
        <v>165</v>
      </c>
      <c r="E120" s="20">
        <v>120</v>
      </c>
      <c r="F120" s="18" t="s">
        <v>410</v>
      </c>
      <c r="G120" s="19" t="s">
        <v>198</v>
      </c>
      <c r="H120" s="78" t="s">
        <v>402</v>
      </c>
      <c r="I120" s="78" t="s">
        <v>402</v>
      </c>
      <c r="J120" s="78"/>
      <c r="K120" s="78"/>
    </row>
    <row r="121" spans="1:11" ht="13.2" customHeight="1" x14ac:dyDescent="0.25">
      <c r="A121" s="15" t="s">
        <v>3915</v>
      </c>
      <c r="B121" s="18" t="s">
        <v>378</v>
      </c>
      <c r="C121" s="148" t="s">
        <v>3783</v>
      </c>
      <c r="D121" s="20" t="s">
        <v>165</v>
      </c>
      <c r="E121" s="20">
        <v>80</v>
      </c>
      <c r="F121" s="18" t="s">
        <v>405</v>
      </c>
      <c r="G121" s="21" t="s">
        <v>198</v>
      </c>
      <c r="H121" s="78" t="s">
        <v>402</v>
      </c>
      <c r="I121" s="78" t="s">
        <v>402</v>
      </c>
      <c r="J121" s="78"/>
      <c r="K121" s="78"/>
    </row>
    <row r="122" spans="1:11" ht="13.2" customHeight="1" x14ac:dyDescent="0.25">
      <c r="A122" s="15" t="s">
        <v>3916</v>
      </c>
      <c r="B122" s="18" t="s">
        <v>378</v>
      </c>
      <c r="C122" s="148" t="s">
        <v>3784</v>
      </c>
      <c r="D122" s="20" t="s">
        <v>165</v>
      </c>
      <c r="E122" s="20">
        <v>90</v>
      </c>
      <c r="F122" s="18" t="s">
        <v>405</v>
      </c>
      <c r="G122" s="21" t="s">
        <v>198</v>
      </c>
      <c r="H122" s="78" t="s">
        <v>402</v>
      </c>
      <c r="I122" s="78" t="s">
        <v>402</v>
      </c>
      <c r="J122" s="78"/>
      <c r="K122" s="78"/>
    </row>
    <row r="123" spans="1:11" ht="13.2" customHeight="1" x14ac:dyDescent="0.25">
      <c r="A123" s="15" t="s">
        <v>4418</v>
      </c>
      <c r="B123" s="18" t="s">
        <v>378</v>
      </c>
      <c r="C123" s="148" t="s">
        <v>3785</v>
      </c>
      <c r="D123" s="20" t="s">
        <v>165</v>
      </c>
      <c r="E123" s="20">
        <v>220</v>
      </c>
      <c r="F123" s="18" t="s">
        <v>410</v>
      </c>
      <c r="G123" s="19" t="s">
        <v>214</v>
      </c>
      <c r="H123" s="78" t="s">
        <v>402</v>
      </c>
      <c r="I123" s="78" t="s">
        <v>402</v>
      </c>
      <c r="J123" s="78"/>
      <c r="K123" s="78" t="s">
        <v>402</v>
      </c>
    </row>
    <row r="124" spans="1:11" ht="13.2" customHeight="1" x14ac:dyDescent="0.25">
      <c r="A124" s="15" t="s">
        <v>4419</v>
      </c>
      <c r="B124" s="18" t="s">
        <v>378</v>
      </c>
      <c r="C124" s="148" t="s">
        <v>3786</v>
      </c>
      <c r="D124" s="20" t="s">
        <v>165</v>
      </c>
      <c r="E124" s="20">
        <v>330</v>
      </c>
      <c r="F124" s="20" t="s">
        <v>3679</v>
      </c>
      <c r="G124" s="19" t="s">
        <v>214</v>
      </c>
      <c r="H124" s="78" t="s">
        <v>402</v>
      </c>
      <c r="I124" s="78" t="s">
        <v>402</v>
      </c>
      <c r="J124" s="78"/>
      <c r="K124" s="78" t="s">
        <v>402</v>
      </c>
    </row>
    <row r="125" spans="1:11" ht="13.2" customHeight="1" x14ac:dyDescent="0.25">
      <c r="A125" s="15" t="s">
        <v>4420</v>
      </c>
      <c r="B125" s="18" t="s">
        <v>378</v>
      </c>
      <c r="C125" s="148" t="s">
        <v>3787</v>
      </c>
      <c r="D125" s="20" t="s">
        <v>165</v>
      </c>
      <c r="E125" s="20">
        <v>130</v>
      </c>
      <c r="F125" s="18" t="s">
        <v>410</v>
      </c>
      <c r="G125" s="19" t="s">
        <v>202</v>
      </c>
      <c r="H125" s="78" t="s">
        <v>402</v>
      </c>
      <c r="I125" s="78" t="s">
        <v>402</v>
      </c>
      <c r="J125" s="78"/>
      <c r="K125" s="78"/>
    </row>
    <row r="126" spans="1:11" ht="13.2" customHeight="1" x14ac:dyDescent="0.25">
      <c r="A126" s="15" t="s">
        <v>649</v>
      </c>
      <c r="B126" s="18" t="s">
        <v>378</v>
      </c>
      <c r="C126" s="148" t="s">
        <v>3789</v>
      </c>
      <c r="D126" s="20" t="s">
        <v>414</v>
      </c>
      <c r="E126" s="20">
        <v>70</v>
      </c>
      <c r="F126" s="18" t="s">
        <v>410</v>
      </c>
      <c r="G126" s="19" t="s">
        <v>190</v>
      </c>
      <c r="H126" s="78" t="s">
        <v>402</v>
      </c>
      <c r="I126" s="78" t="s">
        <v>402</v>
      </c>
      <c r="J126" s="78"/>
      <c r="K126" s="78"/>
    </row>
    <row r="127" spans="1:11" ht="13.2" customHeight="1" x14ac:dyDescent="0.25">
      <c r="A127" s="15" t="s">
        <v>967</v>
      </c>
      <c r="B127" s="18" t="s">
        <v>378</v>
      </c>
      <c r="C127" s="148" t="s">
        <v>3791</v>
      </c>
      <c r="D127" s="20" t="s">
        <v>414</v>
      </c>
      <c r="E127" s="20">
        <v>70</v>
      </c>
      <c r="F127" s="18" t="s">
        <v>410</v>
      </c>
      <c r="G127" s="21" t="s">
        <v>190</v>
      </c>
      <c r="H127" s="78" t="s">
        <v>402</v>
      </c>
      <c r="I127" s="78" t="s">
        <v>402</v>
      </c>
      <c r="J127" s="78"/>
      <c r="K127" s="78"/>
    </row>
    <row r="128" spans="1:11" ht="13.2" customHeight="1" x14ac:dyDescent="0.25">
      <c r="A128" s="15" t="s">
        <v>953</v>
      </c>
      <c r="B128" s="18" t="s">
        <v>378</v>
      </c>
      <c r="C128" s="148" t="s">
        <v>3793</v>
      </c>
      <c r="D128" s="20" t="s">
        <v>414</v>
      </c>
      <c r="E128" s="20">
        <v>140</v>
      </c>
      <c r="F128" s="18" t="s">
        <v>405</v>
      </c>
      <c r="G128" s="21" t="s">
        <v>194</v>
      </c>
      <c r="H128" s="78" t="s">
        <v>402</v>
      </c>
      <c r="I128" s="78" t="s">
        <v>402</v>
      </c>
      <c r="J128" s="78"/>
      <c r="K128" s="78"/>
    </row>
    <row r="129" spans="1:11" ht="13.2" customHeight="1" x14ac:dyDescent="0.25">
      <c r="A129" s="15" t="s">
        <v>949</v>
      </c>
      <c r="B129" s="18" t="s">
        <v>378</v>
      </c>
      <c r="C129" s="148" t="s">
        <v>3795</v>
      </c>
      <c r="D129" s="20" t="s">
        <v>414</v>
      </c>
      <c r="E129" s="20">
        <v>80</v>
      </c>
      <c r="F129" s="18" t="s">
        <v>410</v>
      </c>
      <c r="G129" s="21" t="s">
        <v>198</v>
      </c>
      <c r="H129" s="78" t="s">
        <v>402</v>
      </c>
      <c r="I129" s="78" t="s">
        <v>402</v>
      </c>
      <c r="J129" s="78"/>
      <c r="K129" s="78"/>
    </row>
    <row r="130" spans="1:11" ht="13.2" customHeight="1" x14ac:dyDescent="0.25">
      <c r="A130" s="15" t="s">
        <v>1222</v>
      </c>
      <c r="B130" s="18" t="s">
        <v>378</v>
      </c>
      <c r="C130" s="148" t="s">
        <v>3796</v>
      </c>
      <c r="D130" s="20" t="s">
        <v>414</v>
      </c>
      <c r="E130" s="20">
        <v>70</v>
      </c>
      <c r="F130" s="18" t="s">
        <v>410</v>
      </c>
      <c r="G130" s="19" t="s">
        <v>190</v>
      </c>
      <c r="H130" s="78" t="s">
        <v>402</v>
      </c>
      <c r="I130" s="78" t="s">
        <v>402</v>
      </c>
      <c r="J130" s="78"/>
      <c r="K130" s="78"/>
    </row>
    <row r="131" spans="1:11" ht="13.2" customHeight="1" x14ac:dyDescent="0.25">
      <c r="A131" s="15" t="s">
        <v>1224</v>
      </c>
      <c r="B131" s="18" t="s">
        <v>378</v>
      </c>
      <c r="C131" s="148" t="s">
        <v>3797</v>
      </c>
      <c r="D131" s="20" t="s">
        <v>414</v>
      </c>
      <c r="E131" s="20">
        <v>90</v>
      </c>
      <c r="F131" s="18" t="s">
        <v>405</v>
      </c>
      <c r="G131" s="19" t="s">
        <v>194</v>
      </c>
      <c r="H131" s="78" t="s">
        <v>402</v>
      </c>
      <c r="I131" s="78" t="s">
        <v>402</v>
      </c>
      <c r="J131" s="78"/>
      <c r="K131" s="78"/>
    </row>
    <row r="132" spans="1:11" ht="13.2" customHeight="1" x14ac:dyDescent="0.25">
      <c r="A132" s="15" t="s">
        <v>1204</v>
      </c>
      <c r="B132" s="18" t="s">
        <v>378</v>
      </c>
      <c r="C132" s="148" t="s">
        <v>3798</v>
      </c>
      <c r="D132" s="20" t="s">
        <v>414</v>
      </c>
      <c r="E132" s="20">
        <v>180</v>
      </c>
      <c r="F132" s="18" t="s">
        <v>401</v>
      </c>
      <c r="G132" s="19" t="s">
        <v>202</v>
      </c>
      <c r="H132" s="78" t="s">
        <v>402</v>
      </c>
      <c r="I132" s="78" t="s">
        <v>402</v>
      </c>
      <c r="J132" s="78"/>
      <c r="K132" s="78"/>
    </row>
    <row r="133" spans="1:11" ht="13.2" customHeight="1" x14ac:dyDescent="0.25">
      <c r="A133" s="15" t="s">
        <v>1316</v>
      </c>
      <c r="B133" s="18" t="s">
        <v>378</v>
      </c>
      <c r="C133" s="148" t="s">
        <v>3800</v>
      </c>
      <c r="D133" s="20" t="s">
        <v>414</v>
      </c>
      <c r="E133" s="20">
        <v>50</v>
      </c>
      <c r="F133" s="18" t="s">
        <v>410</v>
      </c>
      <c r="G133" s="19" t="s">
        <v>190</v>
      </c>
      <c r="H133" s="78" t="s">
        <v>402</v>
      </c>
      <c r="I133" s="78" t="s">
        <v>402</v>
      </c>
      <c r="J133" s="78"/>
      <c r="K133" s="78"/>
    </row>
    <row r="134" spans="1:11" ht="13.2" customHeight="1" x14ac:dyDescent="0.25">
      <c r="A134" s="15" t="s">
        <v>2319</v>
      </c>
      <c r="B134" s="18" t="s">
        <v>378</v>
      </c>
      <c r="C134" s="148" t="s">
        <v>3801</v>
      </c>
      <c r="D134" s="20" t="s">
        <v>414</v>
      </c>
      <c r="E134" s="20">
        <v>60</v>
      </c>
      <c r="F134" s="18" t="s">
        <v>410</v>
      </c>
      <c r="G134" s="19" t="s">
        <v>190</v>
      </c>
      <c r="H134" s="78" t="s">
        <v>402</v>
      </c>
      <c r="I134" s="78" t="s">
        <v>402</v>
      </c>
      <c r="J134" s="78"/>
      <c r="K134" s="78"/>
    </row>
    <row r="135" spans="1:11" ht="13.2" customHeight="1" x14ac:dyDescent="0.25">
      <c r="A135" s="15" t="s">
        <v>2320</v>
      </c>
      <c r="B135" s="18" t="s">
        <v>378</v>
      </c>
      <c r="C135" s="148" t="s">
        <v>3802</v>
      </c>
      <c r="D135" s="20" t="s">
        <v>414</v>
      </c>
      <c r="E135" s="20">
        <v>100</v>
      </c>
      <c r="F135" s="18" t="s">
        <v>405</v>
      </c>
      <c r="G135" s="19" t="s">
        <v>194</v>
      </c>
      <c r="H135" s="78" t="s">
        <v>402</v>
      </c>
      <c r="I135" s="78" t="s">
        <v>402</v>
      </c>
      <c r="J135" s="78"/>
      <c r="K135" s="78"/>
    </row>
    <row r="136" spans="1:11" ht="13.2" customHeight="1" x14ac:dyDescent="0.25">
      <c r="A136" s="15" t="s">
        <v>2321</v>
      </c>
      <c r="B136" s="18" t="s">
        <v>378</v>
      </c>
      <c r="C136" s="148" t="s">
        <v>3804</v>
      </c>
      <c r="D136" s="20" t="s">
        <v>414</v>
      </c>
      <c r="E136" s="20">
        <v>160</v>
      </c>
      <c r="F136" s="18" t="s">
        <v>401</v>
      </c>
      <c r="G136" s="19" t="s">
        <v>198</v>
      </c>
      <c r="H136" s="78" t="s">
        <v>402</v>
      </c>
      <c r="I136" s="78" t="s">
        <v>402</v>
      </c>
      <c r="J136" s="78"/>
      <c r="K136" s="78"/>
    </row>
    <row r="137" spans="1:11" ht="13.2" customHeight="1" x14ac:dyDescent="0.25">
      <c r="A137" s="15" t="s">
        <v>2353</v>
      </c>
      <c r="B137" s="18" t="s">
        <v>378</v>
      </c>
      <c r="C137" s="148" t="s">
        <v>3806</v>
      </c>
      <c r="D137" s="20" t="s">
        <v>414</v>
      </c>
      <c r="E137" s="20">
        <v>60</v>
      </c>
      <c r="F137" s="18" t="s">
        <v>410</v>
      </c>
      <c r="G137" s="19" t="s">
        <v>190</v>
      </c>
      <c r="H137" s="78" t="s">
        <v>402</v>
      </c>
      <c r="I137" s="78" t="s">
        <v>402</v>
      </c>
      <c r="J137" s="78"/>
      <c r="K137" s="78"/>
    </row>
    <row r="138" spans="1:11" ht="13.2" customHeight="1" x14ac:dyDescent="0.25">
      <c r="A138" s="15" t="s">
        <v>2354</v>
      </c>
      <c r="B138" s="18" t="s">
        <v>378</v>
      </c>
      <c r="C138" s="148" t="s">
        <v>3808</v>
      </c>
      <c r="D138" s="20" t="s">
        <v>414</v>
      </c>
      <c r="E138" s="20">
        <v>130</v>
      </c>
      <c r="F138" s="18" t="s">
        <v>405</v>
      </c>
      <c r="G138" s="19" t="s">
        <v>194</v>
      </c>
      <c r="H138" s="78" t="s">
        <v>402</v>
      </c>
      <c r="I138" s="78" t="s">
        <v>402</v>
      </c>
      <c r="J138" s="78"/>
      <c r="K138" s="78"/>
    </row>
    <row r="139" spans="1:11" ht="13.2" customHeight="1" x14ac:dyDescent="0.25">
      <c r="A139" s="15" t="s">
        <v>2660</v>
      </c>
      <c r="B139" s="18" t="s">
        <v>378</v>
      </c>
      <c r="C139" s="148" t="s">
        <v>3810</v>
      </c>
      <c r="D139" s="20" t="s">
        <v>414</v>
      </c>
      <c r="E139" s="20">
        <v>40</v>
      </c>
      <c r="F139" s="18" t="s">
        <v>410</v>
      </c>
      <c r="G139" s="19" t="s">
        <v>190</v>
      </c>
      <c r="H139" s="78" t="s">
        <v>402</v>
      </c>
      <c r="I139" s="78" t="s">
        <v>402</v>
      </c>
      <c r="J139" s="78"/>
      <c r="K139" s="78"/>
    </row>
    <row r="140" spans="1:11" ht="13.2" customHeight="1" x14ac:dyDescent="0.25">
      <c r="A140" s="15" t="s">
        <v>2631</v>
      </c>
      <c r="B140" s="18" t="s">
        <v>378</v>
      </c>
      <c r="C140" s="148" t="s">
        <v>3812</v>
      </c>
      <c r="D140" s="20" t="s">
        <v>414</v>
      </c>
      <c r="E140" s="20">
        <v>80</v>
      </c>
      <c r="F140" s="18" t="s">
        <v>405</v>
      </c>
      <c r="G140" s="19" t="s">
        <v>194</v>
      </c>
      <c r="H140" s="78" t="s">
        <v>402</v>
      </c>
      <c r="I140" s="78" t="s">
        <v>402</v>
      </c>
      <c r="J140" s="78"/>
      <c r="K140" s="78"/>
    </row>
    <row r="141" spans="1:11" ht="13.2" customHeight="1" x14ac:dyDescent="0.25">
      <c r="A141" s="15" t="s">
        <v>2632</v>
      </c>
      <c r="B141" s="18" t="s">
        <v>378</v>
      </c>
      <c r="C141" s="148" t="s">
        <v>3813</v>
      </c>
      <c r="D141" s="20" t="s">
        <v>414</v>
      </c>
      <c r="E141" s="20">
        <v>140</v>
      </c>
      <c r="F141" s="18" t="s">
        <v>401</v>
      </c>
      <c r="G141" s="19" t="s">
        <v>198</v>
      </c>
      <c r="H141" s="78" t="s">
        <v>402</v>
      </c>
      <c r="I141" s="78" t="s">
        <v>402</v>
      </c>
      <c r="J141" s="78"/>
      <c r="K141" s="78"/>
    </row>
    <row r="142" spans="1:11" ht="13.2" customHeight="1" x14ac:dyDescent="0.25">
      <c r="A142" s="15" t="s">
        <v>4421</v>
      </c>
      <c r="B142" s="18" t="s">
        <v>378</v>
      </c>
      <c r="C142" s="148" t="s">
        <v>3815</v>
      </c>
      <c r="D142" s="20" t="s">
        <v>490</v>
      </c>
      <c r="E142" s="20"/>
      <c r="F142" s="18" t="s">
        <v>1085</v>
      </c>
      <c r="G142" s="19" t="s">
        <v>194</v>
      </c>
      <c r="H142" s="78" t="s">
        <v>402</v>
      </c>
      <c r="I142" s="78" t="s">
        <v>402</v>
      </c>
      <c r="J142" s="78"/>
      <c r="K142" s="78"/>
    </row>
    <row r="143" spans="1:11" ht="13.2" customHeight="1" x14ac:dyDescent="0.25">
      <c r="A143" s="15" t="s">
        <v>4422</v>
      </c>
      <c r="B143" s="18" t="s">
        <v>378</v>
      </c>
      <c r="C143" s="148" t="s">
        <v>3817</v>
      </c>
      <c r="D143" s="20" t="s">
        <v>490</v>
      </c>
      <c r="E143" s="20"/>
      <c r="F143" s="20" t="s">
        <v>1562</v>
      </c>
      <c r="G143" s="19" t="s">
        <v>194</v>
      </c>
      <c r="H143" s="78" t="s">
        <v>402</v>
      </c>
      <c r="I143" s="78" t="s">
        <v>402</v>
      </c>
      <c r="J143" s="78"/>
      <c r="K143" s="78"/>
    </row>
    <row r="144" spans="1:11" ht="13.2" customHeight="1" x14ac:dyDescent="0.25">
      <c r="A144" s="15" t="s">
        <v>1086</v>
      </c>
      <c r="B144" s="18" t="s">
        <v>378</v>
      </c>
      <c r="C144" s="148" t="s">
        <v>3818</v>
      </c>
      <c r="D144" s="20" t="s">
        <v>490</v>
      </c>
      <c r="E144" s="20"/>
      <c r="F144" s="18" t="s">
        <v>1085</v>
      </c>
      <c r="G144" s="19" t="s">
        <v>194</v>
      </c>
      <c r="H144" s="78" t="s">
        <v>402</v>
      </c>
      <c r="I144" s="78" t="s">
        <v>402</v>
      </c>
      <c r="J144" s="78"/>
      <c r="K144" s="78"/>
    </row>
    <row r="145" spans="1:11" ht="13.2" customHeight="1" x14ac:dyDescent="0.25">
      <c r="A145" s="15" t="s">
        <v>4423</v>
      </c>
      <c r="B145" s="18" t="s">
        <v>378</v>
      </c>
      <c r="C145" s="148" t="s">
        <v>3819</v>
      </c>
      <c r="D145" s="20" t="s">
        <v>490</v>
      </c>
      <c r="E145" s="20"/>
      <c r="F145" s="18" t="s">
        <v>493</v>
      </c>
      <c r="G145" s="19" t="s">
        <v>194</v>
      </c>
      <c r="H145" s="78" t="s">
        <v>402</v>
      </c>
      <c r="I145" s="78" t="s">
        <v>402</v>
      </c>
      <c r="J145" s="78"/>
      <c r="K145" s="78"/>
    </row>
    <row r="146" spans="1:11" ht="13.2" customHeight="1" x14ac:dyDescent="0.25">
      <c r="A146" s="15" t="s">
        <v>4424</v>
      </c>
      <c r="B146" s="18" t="s">
        <v>378</v>
      </c>
      <c r="C146" s="148" t="s">
        <v>3820</v>
      </c>
      <c r="D146" s="20" t="s">
        <v>490</v>
      </c>
      <c r="E146" s="20"/>
      <c r="F146" s="20" t="s">
        <v>1562</v>
      </c>
      <c r="G146" s="19" t="s">
        <v>194</v>
      </c>
      <c r="H146" s="78" t="s">
        <v>402</v>
      </c>
      <c r="I146" s="78" t="s">
        <v>402</v>
      </c>
      <c r="J146" s="78"/>
      <c r="K146" s="78"/>
    </row>
    <row r="147" spans="1:11" ht="13.2" customHeight="1" x14ac:dyDescent="0.25">
      <c r="A147" s="15" t="s">
        <v>4425</v>
      </c>
      <c r="B147" s="18" t="s">
        <v>378</v>
      </c>
      <c r="C147" s="148" t="s">
        <v>3821</v>
      </c>
      <c r="D147" s="20" t="s">
        <v>490</v>
      </c>
      <c r="E147" s="20"/>
      <c r="F147" s="20" t="s">
        <v>1562</v>
      </c>
      <c r="G147" s="19" t="s">
        <v>194</v>
      </c>
      <c r="H147" s="78" t="s">
        <v>402</v>
      </c>
      <c r="I147" s="78" t="s">
        <v>402</v>
      </c>
      <c r="J147" s="78"/>
      <c r="K147" s="78"/>
    </row>
    <row r="148" spans="1:11" ht="13.2" customHeight="1" x14ac:dyDescent="0.25">
      <c r="A148" s="15" t="s">
        <v>4426</v>
      </c>
      <c r="B148" s="18" t="s">
        <v>378</v>
      </c>
      <c r="C148" s="148" t="s">
        <v>3822</v>
      </c>
      <c r="D148" s="20" t="s">
        <v>490</v>
      </c>
      <c r="E148" s="20"/>
      <c r="F148" s="20" t="s">
        <v>1562</v>
      </c>
      <c r="G148" s="19" t="s">
        <v>194</v>
      </c>
      <c r="H148" s="78" t="s">
        <v>402</v>
      </c>
      <c r="I148" s="78" t="s">
        <v>402</v>
      </c>
      <c r="J148" s="78"/>
      <c r="K148" s="78"/>
    </row>
    <row r="149" spans="1:11" ht="13.2" customHeight="1" x14ac:dyDescent="0.25">
      <c r="A149" s="15" t="s">
        <v>4427</v>
      </c>
      <c r="B149" s="18" t="s">
        <v>378</v>
      </c>
      <c r="C149" s="148" t="s">
        <v>3823</v>
      </c>
      <c r="D149" s="20" t="s">
        <v>490</v>
      </c>
      <c r="E149" s="20"/>
      <c r="F149" s="20" t="s">
        <v>1562</v>
      </c>
      <c r="G149" s="19" t="s">
        <v>194</v>
      </c>
      <c r="H149" s="78" t="s">
        <v>402</v>
      </c>
      <c r="I149" s="78" t="s">
        <v>402</v>
      </c>
      <c r="J149" s="78"/>
      <c r="K149" s="78"/>
    </row>
    <row r="150" spans="1:11" ht="13.2" customHeight="1" x14ac:dyDescent="0.25">
      <c r="A150" s="15" t="s">
        <v>4428</v>
      </c>
      <c r="B150" s="18" t="s">
        <v>378</v>
      </c>
      <c r="C150" s="148" t="s">
        <v>3824</v>
      </c>
      <c r="D150" s="20" t="s">
        <v>490</v>
      </c>
      <c r="E150" s="20"/>
      <c r="F150" s="18" t="s">
        <v>1085</v>
      </c>
      <c r="G150" s="19" t="s">
        <v>194</v>
      </c>
      <c r="H150" s="78" t="s">
        <v>402</v>
      </c>
      <c r="I150" s="78" t="s">
        <v>402</v>
      </c>
      <c r="J150" s="78"/>
      <c r="K150" s="78"/>
    </row>
    <row r="151" spans="1:11" ht="13.2" customHeight="1" x14ac:dyDescent="0.25">
      <c r="A151" s="15" t="s">
        <v>4429</v>
      </c>
      <c r="B151" s="18" t="s">
        <v>378</v>
      </c>
      <c r="C151" s="148" t="s">
        <v>3826</v>
      </c>
      <c r="D151" s="20" t="s">
        <v>490</v>
      </c>
      <c r="E151" s="20"/>
      <c r="F151" s="20" t="s">
        <v>1562</v>
      </c>
      <c r="G151" s="19" t="s">
        <v>194</v>
      </c>
      <c r="H151" s="78" t="s">
        <v>402</v>
      </c>
      <c r="I151" s="78" t="s">
        <v>402</v>
      </c>
      <c r="J151" s="78"/>
      <c r="K151" s="78"/>
    </row>
    <row r="152" spans="1:11" ht="13.2" customHeight="1" x14ac:dyDescent="0.25">
      <c r="A152" s="15" t="s">
        <v>4430</v>
      </c>
      <c r="B152" s="18" t="s">
        <v>378</v>
      </c>
      <c r="C152" s="148" t="s">
        <v>3828</v>
      </c>
      <c r="D152" s="20" t="s">
        <v>490</v>
      </c>
      <c r="E152" s="20"/>
      <c r="F152" s="20" t="s">
        <v>1562</v>
      </c>
      <c r="G152" s="19" t="s">
        <v>194</v>
      </c>
      <c r="H152" s="78" t="s">
        <v>402</v>
      </c>
      <c r="I152" s="78" t="s">
        <v>402</v>
      </c>
      <c r="J152" s="78"/>
      <c r="K152" s="78"/>
    </row>
    <row r="153" spans="1:11" ht="13.2" customHeight="1" x14ac:dyDescent="0.25">
      <c r="A153" s="15" t="s">
        <v>4431</v>
      </c>
      <c r="B153" s="18" t="s">
        <v>378</v>
      </c>
      <c r="C153" s="148" t="s">
        <v>3830</v>
      </c>
      <c r="D153" s="20" t="s">
        <v>490</v>
      </c>
      <c r="E153" s="20"/>
      <c r="F153" s="18" t="s">
        <v>1085</v>
      </c>
      <c r="G153" s="19" t="s">
        <v>194</v>
      </c>
      <c r="H153" s="78" t="s">
        <v>402</v>
      </c>
      <c r="I153" s="78" t="s">
        <v>402</v>
      </c>
      <c r="J153" s="78"/>
      <c r="K153" s="78"/>
    </row>
    <row r="154" spans="1:11" ht="13.2" customHeight="1" x14ac:dyDescent="0.25">
      <c r="A154" s="15" t="s">
        <v>4432</v>
      </c>
      <c r="B154" s="18" t="s">
        <v>378</v>
      </c>
      <c r="C154" s="148" t="s">
        <v>3831</v>
      </c>
      <c r="D154" s="20" t="s">
        <v>490</v>
      </c>
      <c r="E154" s="20"/>
      <c r="F154" s="20" t="s">
        <v>1562</v>
      </c>
      <c r="G154" s="19" t="s">
        <v>194</v>
      </c>
      <c r="H154" s="78" t="s">
        <v>402</v>
      </c>
      <c r="I154" s="78" t="s">
        <v>402</v>
      </c>
      <c r="J154" s="78"/>
      <c r="K154" s="78"/>
    </row>
    <row r="155" spans="1:11" ht="13.2" customHeight="1" x14ac:dyDescent="0.25">
      <c r="A155" s="15" t="s">
        <v>4433</v>
      </c>
      <c r="B155" s="18" t="s">
        <v>378</v>
      </c>
      <c r="C155" s="148" t="s">
        <v>3833</v>
      </c>
      <c r="D155" s="20" t="s">
        <v>490</v>
      </c>
      <c r="E155" s="20"/>
      <c r="F155" s="20" t="s">
        <v>1562</v>
      </c>
      <c r="G155" s="19" t="s">
        <v>194</v>
      </c>
      <c r="H155" s="78" t="s">
        <v>402</v>
      </c>
      <c r="I155" s="78" t="s">
        <v>402</v>
      </c>
      <c r="J155" s="78"/>
      <c r="K155" s="78"/>
    </row>
    <row r="156" spans="1:11" ht="13.2" customHeight="1" x14ac:dyDescent="0.25">
      <c r="A156" s="15" t="s">
        <v>4434</v>
      </c>
      <c r="B156" s="18" t="s">
        <v>378</v>
      </c>
      <c r="C156" s="148" t="s">
        <v>3835</v>
      </c>
      <c r="D156" s="20" t="s">
        <v>490</v>
      </c>
      <c r="E156" s="20"/>
      <c r="F156" s="20" t="s">
        <v>1562</v>
      </c>
      <c r="G156" s="19" t="s">
        <v>194</v>
      </c>
      <c r="H156" s="78" t="s">
        <v>402</v>
      </c>
      <c r="I156" s="78" t="s">
        <v>402</v>
      </c>
      <c r="J156" s="78"/>
      <c r="K156" s="78"/>
    </row>
    <row r="157" spans="1:11" ht="13.2" customHeight="1" x14ac:dyDescent="0.25">
      <c r="A157" s="15" t="s">
        <v>4435</v>
      </c>
      <c r="B157" s="18" t="s">
        <v>378</v>
      </c>
      <c r="C157" s="148" t="s">
        <v>3837</v>
      </c>
      <c r="D157" s="20" t="s">
        <v>490</v>
      </c>
      <c r="E157" s="20"/>
      <c r="F157" s="20" t="s">
        <v>1562</v>
      </c>
      <c r="G157" s="19" t="s">
        <v>194</v>
      </c>
      <c r="H157" s="78" t="s">
        <v>402</v>
      </c>
      <c r="I157" s="78" t="s">
        <v>402</v>
      </c>
      <c r="J157" s="78"/>
      <c r="K157" s="78"/>
    </row>
    <row r="158" spans="1:11" ht="13.2" customHeight="1" x14ac:dyDescent="0.25">
      <c r="A158" s="15" t="s">
        <v>4436</v>
      </c>
      <c r="B158" s="18" t="s">
        <v>378</v>
      </c>
      <c r="C158" s="148" t="s">
        <v>3839</v>
      </c>
      <c r="D158" s="20" t="s">
        <v>490</v>
      </c>
      <c r="E158" s="20"/>
      <c r="F158" s="18" t="s">
        <v>493</v>
      </c>
      <c r="G158" s="19" t="s">
        <v>194</v>
      </c>
      <c r="H158" s="78" t="s">
        <v>402</v>
      </c>
      <c r="I158" s="78" t="s">
        <v>402</v>
      </c>
      <c r="J158" s="78"/>
      <c r="K158" s="78"/>
    </row>
    <row r="159" spans="1:11" ht="13.2" customHeight="1" x14ac:dyDescent="0.25">
      <c r="A159" s="15" t="s">
        <v>4437</v>
      </c>
      <c r="B159" s="18" t="s">
        <v>378</v>
      </c>
      <c r="C159" s="148" t="s">
        <v>3841</v>
      </c>
      <c r="D159" s="20" t="s">
        <v>490</v>
      </c>
      <c r="E159" s="20"/>
      <c r="F159" s="20" t="s">
        <v>1562</v>
      </c>
      <c r="G159" s="19" t="s">
        <v>194</v>
      </c>
      <c r="H159" s="78" t="s">
        <v>402</v>
      </c>
      <c r="I159" s="78" t="s">
        <v>402</v>
      </c>
      <c r="J159" s="78"/>
      <c r="K159" s="78"/>
    </row>
    <row r="160" spans="1:11" ht="13.2" customHeight="1" x14ac:dyDescent="0.25">
      <c r="A160" s="15" t="s">
        <v>4438</v>
      </c>
      <c r="B160" s="18" t="s">
        <v>378</v>
      </c>
      <c r="C160" s="148" t="s">
        <v>3842</v>
      </c>
      <c r="D160" s="20" t="s">
        <v>490</v>
      </c>
      <c r="E160" s="20"/>
      <c r="F160" s="20" t="s">
        <v>1562</v>
      </c>
      <c r="G160" s="19" t="s">
        <v>194</v>
      </c>
      <c r="H160" s="78" t="s">
        <v>402</v>
      </c>
      <c r="I160" s="78" t="s">
        <v>402</v>
      </c>
      <c r="J160" s="78"/>
      <c r="K160" s="78"/>
    </row>
    <row r="161" spans="1:11" ht="13.2" customHeight="1" x14ac:dyDescent="0.25">
      <c r="A161" s="15" t="s">
        <v>4439</v>
      </c>
      <c r="B161" s="18" t="s">
        <v>378</v>
      </c>
      <c r="C161" s="148" t="s">
        <v>3843</v>
      </c>
      <c r="D161" s="20" t="s">
        <v>490</v>
      </c>
      <c r="E161" s="20"/>
      <c r="F161" s="20" t="s">
        <v>1562</v>
      </c>
      <c r="G161" s="21" t="s">
        <v>194</v>
      </c>
      <c r="H161" s="78" t="s">
        <v>402</v>
      </c>
      <c r="I161" s="78" t="s">
        <v>402</v>
      </c>
      <c r="J161" s="78"/>
      <c r="K161" s="78"/>
    </row>
    <row r="162" spans="1:11" ht="13.2" customHeight="1" x14ac:dyDescent="0.25">
      <c r="A162" s="15" t="s">
        <v>4440</v>
      </c>
      <c r="B162" s="18" t="s">
        <v>378</v>
      </c>
      <c r="C162" s="148" t="s">
        <v>3844</v>
      </c>
      <c r="D162" s="20" t="s">
        <v>490</v>
      </c>
      <c r="E162" s="20"/>
      <c r="F162" s="18" t="s">
        <v>493</v>
      </c>
      <c r="G162" s="21" t="s">
        <v>194</v>
      </c>
      <c r="H162" s="78" t="s">
        <v>402</v>
      </c>
      <c r="I162" s="78" t="s">
        <v>402</v>
      </c>
      <c r="J162" s="78"/>
      <c r="K162" s="78"/>
    </row>
    <row r="163" spans="1:11" ht="13.2" customHeight="1" x14ac:dyDescent="0.25">
      <c r="A163" s="15" t="s">
        <v>4441</v>
      </c>
      <c r="B163" s="18" t="s">
        <v>378</v>
      </c>
      <c r="C163" s="148" t="s">
        <v>3845</v>
      </c>
      <c r="D163" s="20" t="s">
        <v>490</v>
      </c>
      <c r="E163" s="20"/>
      <c r="F163" s="20" t="s">
        <v>1562</v>
      </c>
      <c r="G163" s="21" t="s">
        <v>194</v>
      </c>
      <c r="H163" s="78" t="s">
        <v>402</v>
      </c>
      <c r="I163" s="78" t="s">
        <v>402</v>
      </c>
      <c r="J163" s="78"/>
      <c r="K163" s="78"/>
    </row>
    <row r="164" spans="1:11" ht="13.2" customHeight="1" x14ac:dyDescent="0.25">
      <c r="A164" s="15" t="s">
        <v>4442</v>
      </c>
      <c r="B164" s="18" t="s">
        <v>378</v>
      </c>
      <c r="C164" s="148" t="s">
        <v>3847</v>
      </c>
      <c r="D164" s="20" t="s">
        <v>490</v>
      </c>
      <c r="E164" s="20"/>
      <c r="F164" s="20" t="s">
        <v>1562</v>
      </c>
      <c r="G164" s="21" t="s">
        <v>194</v>
      </c>
      <c r="H164" s="78" t="s">
        <v>402</v>
      </c>
      <c r="I164" s="78" t="s">
        <v>402</v>
      </c>
      <c r="J164" s="78"/>
      <c r="K164" s="78"/>
    </row>
    <row r="165" spans="1:11" ht="13.2" customHeight="1" x14ac:dyDescent="0.25">
      <c r="A165" s="15" t="s">
        <v>4443</v>
      </c>
      <c r="B165" s="18" t="s">
        <v>378</v>
      </c>
      <c r="C165" s="148" t="s">
        <v>3848</v>
      </c>
      <c r="D165" s="20" t="s">
        <v>490</v>
      </c>
      <c r="E165" s="20"/>
      <c r="F165" s="18" t="s">
        <v>1085</v>
      </c>
      <c r="G165" s="21" t="s">
        <v>194</v>
      </c>
      <c r="H165" s="78" t="s">
        <v>402</v>
      </c>
      <c r="I165" s="78" t="s">
        <v>402</v>
      </c>
      <c r="J165" s="78"/>
      <c r="K165" s="78"/>
    </row>
    <row r="166" spans="1:11" ht="13.2" customHeight="1" x14ac:dyDescent="0.25">
      <c r="A166" s="15" t="s">
        <v>4444</v>
      </c>
      <c r="B166" s="18" t="s">
        <v>378</v>
      </c>
      <c r="C166" s="148" t="s">
        <v>3850</v>
      </c>
      <c r="D166" s="20" t="s">
        <v>427</v>
      </c>
      <c r="E166" s="20"/>
      <c r="F166" s="20" t="s">
        <v>428</v>
      </c>
      <c r="G166" s="21" t="s">
        <v>194</v>
      </c>
      <c r="H166" s="78" t="s">
        <v>402</v>
      </c>
      <c r="I166" s="78" t="s">
        <v>402</v>
      </c>
      <c r="J166" s="78"/>
      <c r="K166" s="78"/>
    </row>
    <row r="167" spans="1:11" ht="13.2" customHeight="1" x14ac:dyDescent="0.25">
      <c r="A167" s="15" t="s">
        <v>4383</v>
      </c>
      <c r="B167" s="18" t="s">
        <v>378</v>
      </c>
      <c r="C167" s="148" t="s">
        <v>3851</v>
      </c>
      <c r="D167" s="20" t="s">
        <v>407</v>
      </c>
      <c r="E167" s="20">
        <v>200</v>
      </c>
      <c r="F167" s="20" t="s">
        <v>410</v>
      </c>
      <c r="G167" s="21" t="s">
        <v>274</v>
      </c>
      <c r="H167" s="78" t="s">
        <v>402</v>
      </c>
      <c r="I167" s="78" t="s">
        <v>402</v>
      </c>
      <c r="J167" s="78"/>
      <c r="K167" s="78" t="s">
        <v>402</v>
      </c>
    </row>
    <row r="168" spans="1:11" ht="13.2" customHeight="1" x14ac:dyDescent="0.25">
      <c r="A168" s="15" t="s">
        <v>4383</v>
      </c>
      <c r="B168" s="18" t="s">
        <v>378</v>
      </c>
      <c r="C168" s="148" t="s">
        <v>3852</v>
      </c>
      <c r="D168" s="20" t="s">
        <v>407</v>
      </c>
      <c r="E168" s="20">
        <v>200</v>
      </c>
      <c r="F168" s="20" t="s">
        <v>410</v>
      </c>
      <c r="G168" s="21" t="s">
        <v>274</v>
      </c>
      <c r="H168" s="78" t="s">
        <v>402</v>
      </c>
      <c r="I168" s="78" t="s">
        <v>402</v>
      </c>
      <c r="J168" s="78"/>
      <c r="K168" s="78" t="s">
        <v>402</v>
      </c>
    </row>
    <row r="169" spans="1:11" ht="13.2" customHeight="1" x14ac:dyDescent="0.25">
      <c r="A169" s="15" t="s">
        <v>4385</v>
      </c>
      <c r="B169" s="18" t="s">
        <v>378</v>
      </c>
      <c r="C169" s="148" t="s">
        <v>3853</v>
      </c>
      <c r="D169" s="20" t="s">
        <v>407</v>
      </c>
      <c r="E169" s="20">
        <v>210</v>
      </c>
      <c r="F169" s="20" t="s">
        <v>410</v>
      </c>
      <c r="G169" s="21" t="s">
        <v>274</v>
      </c>
      <c r="H169" s="78" t="s">
        <v>402</v>
      </c>
      <c r="I169" s="78" t="s">
        <v>402</v>
      </c>
      <c r="J169" s="78"/>
      <c r="K169" s="78" t="s">
        <v>402</v>
      </c>
    </row>
    <row r="170" spans="1:11" ht="13.2" customHeight="1" x14ac:dyDescent="0.25">
      <c r="A170" s="15" t="s">
        <v>4445</v>
      </c>
      <c r="B170" s="18" t="s">
        <v>378</v>
      </c>
      <c r="C170" s="148" t="s">
        <v>3855</v>
      </c>
      <c r="D170" s="20" t="s">
        <v>425</v>
      </c>
      <c r="E170" s="20">
        <v>210</v>
      </c>
      <c r="F170" s="20" t="s">
        <v>410</v>
      </c>
      <c r="G170" s="21" t="s">
        <v>274</v>
      </c>
      <c r="H170" s="78" t="s">
        <v>402</v>
      </c>
      <c r="I170" s="78" t="s">
        <v>402</v>
      </c>
      <c r="J170" s="78"/>
      <c r="K170" s="78" t="s">
        <v>402</v>
      </c>
    </row>
    <row r="171" spans="1:11" ht="13.2" customHeight="1" x14ac:dyDescent="0.25">
      <c r="A171" s="15" t="s">
        <v>4388</v>
      </c>
      <c r="B171" s="18" t="s">
        <v>378</v>
      </c>
      <c r="C171" s="148" t="s">
        <v>3857</v>
      </c>
      <c r="D171" s="20" t="s">
        <v>425</v>
      </c>
      <c r="E171" s="20">
        <v>210</v>
      </c>
      <c r="F171" s="20" t="s">
        <v>410</v>
      </c>
      <c r="G171" s="21" t="s">
        <v>274</v>
      </c>
      <c r="H171" s="78" t="s">
        <v>402</v>
      </c>
      <c r="I171" s="78" t="s">
        <v>402</v>
      </c>
      <c r="J171" s="78"/>
      <c r="K171" s="78" t="s">
        <v>402</v>
      </c>
    </row>
    <row r="172" spans="1:11" ht="13.2" customHeight="1" x14ac:dyDescent="0.25">
      <c r="A172" s="15" t="s">
        <v>4389</v>
      </c>
      <c r="B172" s="18" t="s">
        <v>378</v>
      </c>
      <c r="C172" s="148" t="s">
        <v>3859</v>
      </c>
      <c r="D172" s="20" t="s">
        <v>404</v>
      </c>
      <c r="E172" s="20">
        <v>220</v>
      </c>
      <c r="F172" s="20" t="s">
        <v>410</v>
      </c>
      <c r="G172" s="21" t="s">
        <v>274</v>
      </c>
      <c r="H172" s="78" t="s">
        <v>402</v>
      </c>
      <c r="I172" s="78" t="s">
        <v>402</v>
      </c>
      <c r="J172" s="78"/>
      <c r="K172" s="78" t="s">
        <v>402</v>
      </c>
    </row>
    <row r="173" spans="1:11" ht="13.2" customHeight="1" x14ac:dyDescent="0.25">
      <c r="A173" s="15" t="s">
        <v>4446</v>
      </c>
      <c r="B173" s="18" t="s">
        <v>378</v>
      </c>
      <c r="C173" s="148" t="s">
        <v>3860</v>
      </c>
      <c r="D173" s="20" t="s">
        <v>404</v>
      </c>
      <c r="E173" s="20">
        <v>210</v>
      </c>
      <c r="F173" s="20" t="s">
        <v>410</v>
      </c>
      <c r="G173" s="21" t="s">
        <v>274</v>
      </c>
      <c r="H173" s="78" t="s">
        <v>402</v>
      </c>
      <c r="I173" s="78" t="s">
        <v>402</v>
      </c>
      <c r="J173" s="78"/>
      <c r="K173" s="78" t="s">
        <v>402</v>
      </c>
    </row>
    <row r="174" spans="1:11" ht="13.2" customHeight="1" x14ac:dyDescent="0.25">
      <c r="A174" s="15" t="s">
        <v>4392</v>
      </c>
      <c r="B174" s="18" t="s">
        <v>378</v>
      </c>
      <c r="C174" s="148" t="s">
        <v>3862</v>
      </c>
      <c r="D174" s="20" t="s">
        <v>404</v>
      </c>
      <c r="E174" s="20">
        <v>210</v>
      </c>
      <c r="F174" s="20" t="s">
        <v>410</v>
      </c>
      <c r="G174" s="21" t="s">
        <v>274</v>
      </c>
      <c r="H174" s="78" t="s">
        <v>402</v>
      </c>
      <c r="I174" s="78" t="s">
        <v>402</v>
      </c>
      <c r="J174" s="78"/>
      <c r="K174" s="78" t="s">
        <v>402</v>
      </c>
    </row>
    <row r="175" spans="1:11" ht="13.2" customHeight="1" x14ac:dyDescent="0.25">
      <c r="A175" s="15" t="s">
        <v>4393</v>
      </c>
      <c r="B175" s="18" t="s">
        <v>378</v>
      </c>
      <c r="C175" s="148" t="s">
        <v>3863</v>
      </c>
      <c r="D175" s="20" t="s">
        <v>404</v>
      </c>
      <c r="E175" s="20">
        <v>210</v>
      </c>
      <c r="F175" s="20" t="s">
        <v>410</v>
      </c>
      <c r="G175" s="21" t="s">
        <v>274</v>
      </c>
      <c r="H175" s="78" t="s">
        <v>402</v>
      </c>
      <c r="I175" s="78" t="s">
        <v>402</v>
      </c>
      <c r="J175" s="78"/>
      <c r="K175" s="78" t="s">
        <v>402</v>
      </c>
    </row>
    <row r="176" spans="1:11" ht="13.2" customHeight="1" x14ac:dyDescent="0.25">
      <c r="A176" s="15" t="s">
        <v>4393</v>
      </c>
      <c r="B176" s="18" t="s">
        <v>378</v>
      </c>
      <c r="C176" s="148" t="s">
        <v>3864</v>
      </c>
      <c r="D176" s="20" t="s">
        <v>404</v>
      </c>
      <c r="E176" s="20">
        <v>210</v>
      </c>
      <c r="F176" s="20" t="s">
        <v>410</v>
      </c>
      <c r="G176" s="21" t="s">
        <v>274</v>
      </c>
      <c r="H176" s="78" t="s">
        <v>402</v>
      </c>
      <c r="I176" s="78" t="s">
        <v>402</v>
      </c>
      <c r="J176" s="78"/>
      <c r="K176" s="78" t="s">
        <v>402</v>
      </c>
    </row>
    <row r="177" spans="1:11" ht="13.2" customHeight="1" x14ac:dyDescent="0.25">
      <c r="A177" s="15" t="s">
        <v>4395</v>
      </c>
      <c r="B177" s="18" t="s">
        <v>378</v>
      </c>
      <c r="C177" s="148" t="s">
        <v>3865</v>
      </c>
      <c r="D177" s="20" t="s">
        <v>404</v>
      </c>
      <c r="E177" s="20">
        <v>220</v>
      </c>
      <c r="F177" s="20" t="s">
        <v>410</v>
      </c>
      <c r="G177" s="21" t="s">
        <v>274</v>
      </c>
      <c r="H177" s="78" t="s">
        <v>402</v>
      </c>
      <c r="I177" s="78" t="s">
        <v>402</v>
      </c>
      <c r="J177" s="78"/>
      <c r="K177" s="78" t="s">
        <v>402</v>
      </c>
    </row>
    <row r="178" spans="1:11" ht="13.2" customHeight="1" x14ac:dyDescent="0.25">
      <c r="A178" s="15" t="s">
        <v>4447</v>
      </c>
      <c r="B178" s="18" t="s">
        <v>378</v>
      </c>
      <c r="C178" s="148" t="s">
        <v>3866</v>
      </c>
      <c r="D178" s="20" t="s">
        <v>400</v>
      </c>
      <c r="E178" s="20">
        <v>190</v>
      </c>
      <c r="F178" s="20" t="s">
        <v>410</v>
      </c>
      <c r="G178" s="21" t="s">
        <v>274</v>
      </c>
      <c r="H178" s="78" t="s">
        <v>402</v>
      </c>
      <c r="I178" s="78" t="s">
        <v>402</v>
      </c>
      <c r="J178" s="78"/>
      <c r="K178" s="78" t="s">
        <v>402</v>
      </c>
    </row>
    <row r="179" spans="1:11" ht="13.2" customHeight="1" x14ac:dyDescent="0.25">
      <c r="A179" s="15" t="s">
        <v>4397</v>
      </c>
      <c r="B179" s="18" t="s">
        <v>378</v>
      </c>
      <c r="C179" s="148" t="s">
        <v>3868</v>
      </c>
      <c r="D179" s="20" t="s">
        <v>400</v>
      </c>
      <c r="E179" s="20">
        <v>220</v>
      </c>
      <c r="F179" s="20" t="s">
        <v>410</v>
      </c>
      <c r="G179" s="21" t="s">
        <v>274</v>
      </c>
      <c r="H179" s="78" t="s">
        <v>402</v>
      </c>
      <c r="I179" s="78" t="s">
        <v>402</v>
      </c>
      <c r="J179" s="78"/>
      <c r="K179" s="78" t="s">
        <v>402</v>
      </c>
    </row>
    <row r="180" spans="1:11" ht="13.2" customHeight="1" x14ac:dyDescent="0.25">
      <c r="A180" s="15" t="s">
        <v>4401</v>
      </c>
      <c r="B180" s="18" t="s">
        <v>378</v>
      </c>
      <c r="C180" s="148" t="s">
        <v>3869</v>
      </c>
      <c r="D180" s="20" t="s">
        <v>421</v>
      </c>
      <c r="E180" s="20">
        <v>200</v>
      </c>
      <c r="F180" s="20" t="s">
        <v>410</v>
      </c>
      <c r="G180" s="21" t="s">
        <v>274</v>
      </c>
      <c r="H180" s="78" t="s">
        <v>402</v>
      </c>
      <c r="I180" s="78" t="s">
        <v>402</v>
      </c>
      <c r="J180" s="78"/>
      <c r="K180" s="78" t="s">
        <v>402</v>
      </c>
    </row>
    <row r="181" spans="1:11" ht="13.2" customHeight="1" x14ac:dyDescent="0.25">
      <c r="A181" s="15" t="s">
        <v>4401</v>
      </c>
      <c r="B181" s="18" t="s">
        <v>378</v>
      </c>
      <c r="C181" s="148" t="s">
        <v>3870</v>
      </c>
      <c r="D181" s="20" t="s">
        <v>421</v>
      </c>
      <c r="E181" s="20">
        <v>200</v>
      </c>
      <c r="F181" s="20" t="s">
        <v>410</v>
      </c>
      <c r="G181" s="21" t="s">
        <v>274</v>
      </c>
      <c r="H181" s="78" t="s">
        <v>402</v>
      </c>
      <c r="I181" s="78" t="s">
        <v>402</v>
      </c>
      <c r="J181" s="78"/>
      <c r="K181" s="78" t="s">
        <v>402</v>
      </c>
    </row>
    <row r="182" spans="1:11" ht="13.2" customHeight="1" x14ac:dyDescent="0.25">
      <c r="A182" s="15" t="s">
        <v>4403</v>
      </c>
      <c r="B182" s="18" t="s">
        <v>378</v>
      </c>
      <c r="C182" s="148" t="s">
        <v>3872</v>
      </c>
      <c r="D182" s="20" t="s">
        <v>421</v>
      </c>
      <c r="E182" s="20">
        <v>220</v>
      </c>
      <c r="F182" s="20" t="s">
        <v>410</v>
      </c>
      <c r="G182" s="21" t="s">
        <v>274</v>
      </c>
      <c r="H182" s="78" t="s">
        <v>402</v>
      </c>
      <c r="I182" s="78" t="s">
        <v>402</v>
      </c>
      <c r="J182" s="78"/>
      <c r="K182" s="78" t="s">
        <v>402</v>
      </c>
    </row>
    <row r="183" spans="1:11" ht="13.2" customHeight="1" x14ac:dyDescent="0.25">
      <c r="A183" s="15" t="s">
        <v>4403</v>
      </c>
      <c r="B183" s="18" t="s">
        <v>378</v>
      </c>
      <c r="C183" s="148" t="s">
        <v>3873</v>
      </c>
      <c r="D183" s="20" t="s">
        <v>421</v>
      </c>
      <c r="E183" s="20">
        <v>220</v>
      </c>
      <c r="F183" s="20" t="s">
        <v>410</v>
      </c>
      <c r="G183" s="21" t="s">
        <v>274</v>
      </c>
      <c r="H183" s="78" t="s">
        <v>402</v>
      </c>
      <c r="I183" s="78" t="s">
        <v>402</v>
      </c>
      <c r="J183" s="78"/>
      <c r="K183" s="78" t="s">
        <v>402</v>
      </c>
    </row>
    <row r="184" spans="1:11" ht="13.2" customHeight="1" x14ac:dyDescent="0.25">
      <c r="A184" s="15" t="s">
        <v>4404</v>
      </c>
      <c r="B184" s="18" t="s">
        <v>378</v>
      </c>
      <c r="C184" s="148" t="s">
        <v>3874</v>
      </c>
      <c r="D184" s="20" t="s">
        <v>421</v>
      </c>
      <c r="E184" s="20">
        <v>200</v>
      </c>
      <c r="F184" s="20" t="s">
        <v>410</v>
      </c>
      <c r="G184" s="21" t="s">
        <v>274</v>
      </c>
      <c r="H184" s="78" t="s">
        <v>402</v>
      </c>
      <c r="I184" s="78" t="s">
        <v>402</v>
      </c>
      <c r="J184" s="78"/>
      <c r="K184" s="78" t="s">
        <v>402</v>
      </c>
    </row>
    <row r="185" spans="1:11" ht="13.2" customHeight="1" x14ac:dyDescent="0.25">
      <c r="A185" s="15" t="s">
        <v>4404</v>
      </c>
      <c r="B185" s="18" t="s">
        <v>378</v>
      </c>
      <c r="C185" s="148" t="s">
        <v>3876</v>
      </c>
      <c r="D185" s="20" t="s">
        <v>421</v>
      </c>
      <c r="E185" s="20">
        <v>200</v>
      </c>
      <c r="F185" s="20" t="s">
        <v>410</v>
      </c>
      <c r="G185" s="21" t="s">
        <v>274</v>
      </c>
      <c r="H185" s="78" t="s">
        <v>402</v>
      </c>
      <c r="I185" s="78" t="s">
        <v>402</v>
      </c>
      <c r="J185" s="78"/>
      <c r="K185" s="78" t="s">
        <v>402</v>
      </c>
    </row>
    <row r="186" spans="1:11" ht="13.2" customHeight="1" x14ac:dyDescent="0.25">
      <c r="A186" s="15" t="s">
        <v>4407</v>
      </c>
      <c r="B186" s="18" t="s">
        <v>378</v>
      </c>
      <c r="C186" s="148" t="s">
        <v>3878</v>
      </c>
      <c r="D186" s="20" t="s">
        <v>431</v>
      </c>
      <c r="E186" s="20">
        <v>210</v>
      </c>
      <c r="F186" s="20" t="s">
        <v>410</v>
      </c>
      <c r="G186" s="21" t="s">
        <v>274</v>
      </c>
      <c r="H186" s="78" t="s">
        <v>402</v>
      </c>
      <c r="I186" s="78" t="s">
        <v>402</v>
      </c>
      <c r="J186" s="78"/>
      <c r="K186" s="78" t="s">
        <v>402</v>
      </c>
    </row>
    <row r="187" spans="1:11" ht="13.2" customHeight="1" x14ac:dyDescent="0.25">
      <c r="A187" s="15" t="s">
        <v>4407</v>
      </c>
      <c r="B187" s="18" t="s">
        <v>378</v>
      </c>
      <c r="C187" s="148" t="s">
        <v>3880</v>
      </c>
      <c r="D187" s="20" t="s">
        <v>431</v>
      </c>
      <c r="E187" s="20">
        <v>210</v>
      </c>
      <c r="F187" s="20" t="s">
        <v>410</v>
      </c>
      <c r="G187" s="21" t="s">
        <v>274</v>
      </c>
      <c r="H187" s="78" t="s">
        <v>402</v>
      </c>
      <c r="I187" s="78" t="s">
        <v>402</v>
      </c>
      <c r="J187" s="78"/>
      <c r="K187" s="78" t="s">
        <v>402</v>
      </c>
    </row>
    <row r="188" spans="1:11" ht="13.2" customHeight="1" x14ac:dyDescent="0.25">
      <c r="A188" s="15" t="s">
        <v>4408</v>
      </c>
      <c r="B188" s="18" t="s">
        <v>378</v>
      </c>
      <c r="C188" s="148" t="s">
        <v>3881</v>
      </c>
      <c r="D188" s="20" t="s">
        <v>431</v>
      </c>
      <c r="E188" s="20">
        <v>200</v>
      </c>
      <c r="F188" s="20" t="s">
        <v>410</v>
      </c>
      <c r="G188" s="21" t="s">
        <v>274</v>
      </c>
      <c r="H188" s="78" t="s">
        <v>402</v>
      </c>
      <c r="I188" s="78" t="s">
        <v>402</v>
      </c>
      <c r="J188" s="78"/>
      <c r="K188" s="78" t="s">
        <v>402</v>
      </c>
    </row>
    <row r="189" spans="1:11" ht="13.2" customHeight="1" x14ac:dyDescent="0.25">
      <c r="A189" s="15" t="s">
        <v>4411</v>
      </c>
      <c r="B189" s="18" t="s">
        <v>378</v>
      </c>
      <c r="C189" s="148" t="s">
        <v>3882</v>
      </c>
      <c r="D189" s="20" t="s">
        <v>435</v>
      </c>
      <c r="E189" s="20">
        <v>200</v>
      </c>
      <c r="F189" s="20" t="s">
        <v>410</v>
      </c>
      <c r="G189" s="21" t="s">
        <v>274</v>
      </c>
      <c r="H189" s="78" t="s">
        <v>402</v>
      </c>
      <c r="I189" s="78" t="s">
        <v>402</v>
      </c>
      <c r="J189" s="78"/>
      <c r="K189" s="78" t="s">
        <v>402</v>
      </c>
    </row>
    <row r="190" spans="1:11" ht="13.2" customHeight="1" x14ac:dyDescent="0.25">
      <c r="A190" s="15" t="s">
        <v>4411</v>
      </c>
      <c r="B190" s="18" t="s">
        <v>378</v>
      </c>
      <c r="C190" s="148" t="s">
        <v>3883</v>
      </c>
      <c r="D190" s="20" t="s">
        <v>435</v>
      </c>
      <c r="E190" s="20">
        <v>200</v>
      </c>
      <c r="F190" s="20" t="s">
        <v>410</v>
      </c>
      <c r="G190" s="21" t="s">
        <v>274</v>
      </c>
      <c r="H190" s="78" t="s">
        <v>402</v>
      </c>
      <c r="I190" s="78" t="s">
        <v>402</v>
      </c>
      <c r="J190" s="78"/>
      <c r="K190" s="78" t="s">
        <v>402</v>
      </c>
    </row>
    <row r="191" spans="1:11" ht="13.2" customHeight="1" x14ac:dyDescent="0.25">
      <c r="A191" s="15" t="s">
        <v>4413</v>
      </c>
      <c r="B191" s="18" t="s">
        <v>378</v>
      </c>
      <c r="C191" s="148" t="s">
        <v>3884</v>
      </c>
      <c r="D191" s="20" t="s">
        <v>435</v>
      </c>
      <c r="E191" s="20">
        <v>210</v>
      </c>
      <c r="F191" s="20" t="s">
        <v>410</v>
      </c>
      <c r="G191" s="21" t="s">
        <v>274</v>
      </c>
      <c r="H191" s="78" t="s">
        <v>402</v>
      </c>
      <c r="I191" s="78" t="s">
        <v>402</v>
      </c>
      <c r="J191" s="78"/>
      <c r="K191" s="78" t="s">
        <v>402</v>
      </c>
    </row>
    <row r="192" spans="1:11" ht="13.2" customHeight="1" x14ac:dyDescent="0.25">
      <c r="A192" s="15" t="s">
        <v>4448</v>
      </c>
      <c r="B192" s="18" t="s">
        <v>378</v>
      </c>
      <c r="C192" s="148" t="s">
        <v>3885</v>
      </c>
      <c r="D192" s="20" t="s">
        <v>165</v>
      </c>
      <c r="E192" s="20">
        <v>230</v>
      </c>
      <c r="F192" s="20" t="s">
        <v>410</v>
      </c>
      <c r="G192" s="21" t="s">
        <v>274</v>
      </c>
      <c r="H192" s="78" t="s">
        <v>402</v>
      </c>
      <c r="I192" s="78" t="s">
        <v>402</v>
      </c>
      <c r="J192" s="78"/>
      <c r="K192" s="78" t="s">
        <v>402</v>
      </c>
    </row>
    <row r="193" spans="1:11" ht="13.2" customHeight="1" x14ac:dyDescent="0.25">
      <c r="A193" s="15" t="s">
        <v>4448</v>
      </c>
      <c r="B193" s="18" t="s">
        <v>378</v>
      </c>
      <c r="C193" s="148" t="s">
        <v>3886</v>
      </c>
      <c r="D193" s="20" t="s">
        <v>165</v>
      </c>
      <c r="E193" s="20">
        <v>230</v>
      </c>
      <c r="F193" s="20" t="s">
        <v>410</v>
      </c>
      <c r="G193" s="21" t="s">
        <v>274</v>
      </c>
      <c r="H193" s="78" t="s">
        <v>402</v>
      </c>
      <c r="I193" s="78" t="s">
        <v>402</v>
      </c>
      <c r="J193" s="78"/>
      <c r="K193" s="78" t="s">
        <v>402</v>
      </c>
    </row>
    <row r="194" spans="1:11" ht="13.2" customHeight="1" x14ac:dyDescent="0.25">
      <c r="A194" s="15" t="s">
        <v>4415</v>
      </c>
      <c r="B194" s="18" t="s">
        <v>378</v>
      </c>
      <c r="C194" s="148" t="s">
        <v>3887</v>
      </c>
      <c r="D194" s="20" t="s">
        <v>165</v>
      </c>
      <c r="E194" s="20">
        <v>210</v>
      </c>
      <c r="F194" s="20" t="s">
        <v>410</v>
      </c>
      <c r="G194" s="21" t="s">
        <v>274</v>
      </c>
      <c r="H194" s="78" t="s">
        <v>402</v>
      </c>
      <c r="I194" s="78" t="s">
        <v>402</v>
      </c>
      <c r="J194" s="78"/>
      <c r="K194" s="78" t="s">
        <v>402</v>
      </c>
    </row>
    <row r="195" spans="1:11" ht="13.2" customHeight="1" x14ac:dyDescent="0.25">
      <c r="A195" s="15" t="s">
        <v>4415</v>
      </c>
      <c r="B195" s="18" t="s">
        <v>378</v>
      </c>
      <c r="C195" s="148" t="s">
        <v>3888</v>
      </c>
      <c r="D195" s="20" t="s">
        <v>165</v>
      </c>
      <c r="E195" s="20">
        <v>210</v>
      </c>
      <c r="F195" s="20" t="s">
        <v>410</v>
      </c>
      <c r="G195" s="21" t="s">
        <v>274</v>
      </c>
      <c r="H195" s="78" t="s">
        <v>402</v>
      </c>
      <c r="I195" s="78" t="s">
        <v>402</v>
      </c>
      <c r="J195" s="78"/>
      <c r="K195" s="78" t="s">
        <v>402</v>
      </c>
    </row>
    <row r="196" spans="1:11" ht="13.2" customHeight="1" x14ac:dyDescent="0.25">
      <c r="A196" s="15" t="s">
        <v>4417</v>
      </c>
      <c r="B196" s="18" t="s">
        <v>378</v>
      </c>
      <c r="C196" s="148" t="s">
        <v>3889</v>
      </c>
      <c r="D196" s="20" t="s">
        <v>165</v>
      </c>
      <c r="E196" s="20">
        <v>200</v>
      </c>
      <c r="F196" s="20" t="s">
        <v>410</v>
      </c>
      <c r="G196" s="21" t="s">
        <v>274</v>
      </c>
      <c r="H196" s="78" t="s">
        <v>402</v>
      </c>
      <c r="I196" s="78" t="s">
        <v>402</v>
      </c>
      <c r="J196" s="78"/>
      <c r="K196" s="78" t="s">
        <v>402</v>
      </c>
    </row>
    <row r="197" spans="1:11" ht="13.2" customHeight="1" x14ac:dyDescent="0.25">
      <c r="A197" s="15" t="s">
        <v>4417</v>
      </c>
      <c r="B197" s="18" t="s">
        <v>378</v>
      </c>
      <c r="C197" s="148" t="s">
        <v>3890</v>
      </c>
      <c r="D197" s="20" t="s">
        <v>165</v>
      </c>
      <c r="E197" s="20">
        <v>200</v>
      </c>
      <c r="F197" s="20" t="s">
        <v>410</v>
      </c>
      <c r="G197" s="21" t="s">
        <v>274</v>
      </c>
      <c r="H197" s="78" t="s">
        <v>402</v>
      </c>
      <c r="I197" s="78" t="s">
        <v>402</v>
      </c>
      <c r="J197" s="78"/>
      <c r="K197" s="78" t="s">
        <v>402</v>
      </c>
    </row>
    <row r="198" spans="1:11" ht="13.2" customHeight="1" x14ac:dyDescent="0.25">
      <c r="A198" s="15" t="s">
        <v>4418</v>
      </c>
      <c r="B198" s="18" t="s">
        <v>378</v>
      </c>
      <c r="C198" s="148" t="s">
        <v>3891</v>
      </c>
      <c r="D198" s="20" t="s">
        <v>165</v>
      </c>
      <c r="E198" s="20">
        <v>220</v>
      </c>
      <c r="F198" s="20" t="s">
        <v>410</v>
      </c>
      <c r="G198" s="21" t="s">
        <v>274</v>
      </c>
      <c r="H198" s="78" t="s">
        <v>402</v>
      </c>
      <c r="I198" s="78" t="s">
        <v>402</v>
      </c>
      <c r="J198" s="78"/>
      <c r="K198" s="78" t="s">
        <v>402</v>
      </c>
    </row>
    <row r="199" spans="1:11" ht="13.2" customHeight="1" x14ac:dyDescent="0.25">
      <c r="A199" s="15" t="s">
        <v>4418</v>
      </c>
      <c r="B199" s="18" t="s">
        <v>378</v>
      </c>
      <c r="C199" s="148" t="s">
        <v>3892</v>
      </c>
      <c r="D199" s="20" t="s">
        <v>165</v>
      </c>
      <c r="E199" s="20">
        <v>220</v>
      </c>
      <c r="F199" s="20" t="s">
        <v>410</v>
      </c>
      <c r="G199" s="21" t="s">
        <v>274</v>
      </c>
      <c r="H199" s="78" t="s">
        <v>402</v>
      </c>
      <c r="I199" s="78" t="s">
        <v>402</v>
      </c>
      <c r="J199" s="78"/>
      <c r="K199" s="78" t="s">
        <v>402</v>
      </c>
    </row>
    <row r="200" spans="1:11" ht="13.2" customHeight="1" x14ac:dyDescent="0.25">
      <c r="A200" s="15" t="s">
        <v>4421</v>
      </c>
      <c r="B200" s="18" t="s">
        <v>378</v>
      </c>
      <c r="C200" s="148" t="s">
        <v>3893</v>
      </c>
      <c r="D200" s="20" t="s">
        <v>490</v>
      </c>
      <c r="E200" s="20"/>
      <c r="F200" s="20" t="s">
        <v>1085</v>
      </c>
      <c r="G200" s="21" t="s">
        <v>274</v>
      </c>
      <c r="H200" s="78" t="s">
        <v>402</v>
      </c>
      <c r="I200" s="78" t="s">
        <v>402</v>
      </c>
      <c r="J200" s="78"/>
      <c r="K200" s="78" t="s">
        <v>402</v>
      </c>
    </row>
    <row r="201" spans="1:11" ht="13.2" customHeight="1" x14ac:dyDescent="0.25">
      <c r="A201" s="15" t="s">
        <v>1086</v>
      </c>
      <c r="B201" s="18" t="s">
        <v>378</v>
      </c>
      <c r="C201" s="148" t="s">
        <v>3894</v>
      </c>
      <c r="D201" s="20" t="s">
        <v>490</v>
      </c>
      <c r="E201" s="20"/>
      <c r="F201" s="20" t="s">
        <v>1085</v>
      </c>
      <c r="G201" s="21" t="s">
        <v>274</v>
      </c>
      <c r="H201" s="78" t="s">
        <v>402</v>
      </c>
      <c r="I201" s="78" t="s">
        <v>402</v>
      </c>
      <c r="J201" s="78"/>
      <c r="K201" s="78" t="s">
        <v>402</v>
      </c>
    </row>
    <row r="202" spans="1:11" ht="13.2" customHeight="1" x14ac:dyDescent="0.25">
      <c r="A202" s="15" t="s">
        <v>4428</v>
      </c>
      <c r="B202" s="18" t="s">
        <v>378</v>
      </c>
      <c r="C202" s="148" t="s">
        <v>3895</v>
      </c>
      <c r="D202" s="20" t="s">
        <v>490</v>
      </c>
      <c r="E202" s="20"/>
      <c r="F202" s="20" t="s">
        <v>1085</v>
      </c>
      <c r="G202" s="21" t="s">
        <v>274</v>
      </c>
      <c r="H202" s="78" t="s">
        <v>402</v>
      </c>
      <c r="I202" s="78" t="s">
        <v>402</v>
      </c>
      <c r="J202" s="78"/>
      <c r="K202" s="78" t="s">
        <v>402</v>
      </c>
    </row>
    <row r="203" spans="1:11" ht="13.2" customHeight="1" x14ac:dyDescent="0.25">
      <c r="A203" s="15" t="s">
        <v>4431</v>
      </c>
      <c r="B203" s="18" t="s">
        <v>378</v>
      </c>
      <c r="C203" s="148" t="s">
        <v>3896</v>
      </c>
      <c r="D203" s="20" t="s">
        <v>490</v>
      </c>
      <c r="E203" s="20"/>
      <c r="F203" s="20" t="s">
        <v>1085</v>
      </c>
      <c r="G203" s="21" t="s">
        <v>274</v>
      </c>
      <c r="H203" s="78" t="s">
        <v>402</v>
      </c>
      <c r="I203" s="78" t="s">
        <v>402</v>
      </c>
      <c r="J203" s="78"/>
      <c r="K203" s="78" t="s">
        <v>402</v>
      </c>
    </row>
    <row r="204" spans="1:11" ht="13.2" customHeight="1" x14ac:dyDescent="0.25">
      <c r="A204" s="15" t="s">
        <v>4443</v>
      </c>
      <c r="B204" s="18" t="s">
        <v>378</v>
      </c>
      <c r="C204" s="148" t="s">
        <v>3897</v>
      </c>
      <c r="D204" s="20" t="s">
        <v>490</v>
      </c>
      <c r="E204" s="20"/>
      <c r="F204" s="20" t="s">
        <v>1085</v>
      </c>
      <c r="G204" s="21" t="s">
        <v>274</v>
      </c>
      <c r="H204" s="78" t="s">
        <v>402</v>
      </c>
      <c r="I204" s="78" t="s">
        <v>402</v>
      </c>
      <c r="J204" s="78"/>
      <c r="K204" s="78" t="s">
        <v>402</v>
      </c>
    </row>
    <row r="205" spans="1:11" ht="13.2" customHeight="1" x14ac:dyDescent="0.25">
      <c r="A205" s="15" t="s">
        <v>4384</v>
      </c>
      <c r="B205" s="18" t="s">
        <v>378</v>
      </c>
      <c r="C205" s="148" t="s">
        <v>3898</v>
      </c>
      <c r="D205" s="20" t="s">
        <v>407</v>
      </c>
      <c r="E205" s="20">
        <v>310</v>
      </c>
      <c r="F205" s="20" t="s">
        <v>3679</v>
      </c>
      <c r="G205" s="21" t="s">
        <v>278</v>
      </c>
      <c r="H205" s="78" t="s">
        <v>402</v>
      </c>
      <c r="I205" s="78" t="s">
        <v>402</v>
      </c>
      <c r="J205" s="78"/>
      <c r="K205" s="78" t="s">
        <v>402</v>
      </c>
    </row>
    <row r="206" spans="1:11" ht="13.2" customHeight="1" x14ac:dyDescent="0.25">
      <c r="A206" s="15" t="s">
        <v>4384</v>
      </c>
      <c r="B206" s="18" t="s">
        <v>378</v>
      </c>
      <c r="C206" s="148" t="s">
        <v>3899</v>
      </c>
      <c r="D206" s="20" t="s">
        <v>407</v>
      </c>
      <c r="E206" s="20">
        <v>310</v>
      </c>
      <c r="F206" s="20" t="s">
        <v>3679</v>
      </c>
      <c r="G206" s="21" t="s">
        <v>278</v>
      </c>
      <c r="H206" s="78" t="s">
        <v>402</v>
      </c>
      <c r="I206" s="78" t="s">
        <v>402</v>
      </c>
      <c r="J206" s="78"/>
      <c r="K206" s="78" t="s">
        <v>402</v>
      </c>
    </row>
    <row r="207" spans="1:11" ht="13.2" customHeight="1" x14ac:dyDescent="0.25">
      <c r="A207" s="15" t="s">
        <v>4386</v>
      </c>
      <c r="B207" s="18" t="s">
        <v>378</v>
      </c>
      <c r="C207" s="148" t="s">
        <v>3900</v>
      </c>
      <c r="D207" s="20" t="s">
        <v>407</v>
      </c>
      <c r="E207" s="20">
        <v>320</v>
      </c>
      <c r="F207" s="20" t="s">
        <v>3679</v>
      </c>
      <c r="G207" s="21" t="s">
        <v>278</v>
      </c>
      <c r="H207" s="78" t="s">
        <v>402</v>
      </c>
      <c r="I207" s="78" t="s">
        <v>402</v>
      </c>
      <c r="J207" s="78"/>
      <c r="K207" s="78" t="s">
        <v>402</v>
      </c>
    </row>
    <row r="208" spans="1:11" ht="13.2" customHeight="1" x14ac:dyDescent="0.25">
      <c r="A208" s="15" t="s">
        <v>4390</v>
      </c>
      <c r="B208" s="18" t="s">
        <v>378</v>
      </c>
      <c r="C208" s="148" t="s">
        <v>3901</v>
      </c>
      <c r="D208" s="20" t="s">
        <v>404</v>
      </c>
      <c r="E208" s="20">
        <v>330</v>
      </c>
      <c r="F208" s="20" t="s">
        <v>3679</v>
      </c>
      <c r="G208" s="21" t="s">
        <v>278</v>
      </c>
      <c r="H208" s="78" t="s">
        <v>402</v>
      </c>
      <c r="I208" s="78" t="s">
        <v>402</v>
      </c>
      <c r="J208" s="78"/>
      <c r="K208" s="78" t="s">
        <v>402</v>
      </c>
    </row>
    <row r="209" spans="1:11" ht="13.2" customHeight="1" x14ac:dyDescent="0.25">
      <c r="A209" s="15" t="s">
        <v>4394</v>
      </c>
      <c r="B209" s="18" t="s">
        <v>378</v>
      </c>
      <c r="C209" s="148" t="s">
        <v>3902</v>
      </c>
      <c r="D209" s="20" t="s">
        <v>404</v>
      </c>
      <c r="E209" s="20">
        <v>310</v>
      </c>
      <c r="F209" s="20" t="s">
        <v>3679</v>
      </c>
      <c r="G209" s="21" t="s">
        <v>278</v>
      </c>
      <c r="H209" s="78" t="s">
        <v>402</v>
      </c>
      <c r="I209" s="78" t="s">
        <v>402</v>
      </c>
      <c r="J209" s="78"/>
      <c r="K209" s="78" t="s">
        <v>402</v>
      </c>
    </row>
    <row r="210" spans="1:11" ht="13.2" customHeight="1" x14ac:dyDescent="0.25">
      <c r="A210" s="15" t="s">
        <v>4394</v>
      </c>
      <c r="B210" s="18" t="s">
        <v>378</v>
      </c>
      <c r="C210" s="148" t="s">
        <v>3903</v>
      </c>
      <c r="D210" s="20" t="s">
        <v>404</v>
      </c>
      <c r="E210" s="20">
        <v>310</v>
      </c>
      <c r="F210" s="20" t="s">
        <v>3679</v>
      </c>
      <c r="G210" s="21" t="s">
        <v>278</v>
      </c>
      <c r="H210" s="78" t="s">
        <v>402</v>
      </c>
      <c r="I210" s="78" t="s">
        <v>402</v>
      </c>
      <c r="J210" s="78"/>
      <c r="K210" s="78" t="s">
        <v>402</v>
      </c>
    </row>
    <row r="211" spans="1:11" ht="13.2" customHeight="1" x14ac:dyDescent="0.25">
      <c r="A211" s="15" t="s">
        <v>4398</v>
      </c>
      <c r="B211" s="18" t="s">
        <v>378</v>
      </c>
      <c r="C211" s="148" t="s">
        <v>3904</v>
      </c>
      <c r="D211" s="20" t="s">
        <v>400</v>
      </c>
      <c r="E211" s="20">
        <v>330</v>
      </c>
      <c r="F211" s="20" t="s">
        <v>3679</v>
      </c>
      <c r="G211" s="21" t="s">
        <v>278</v>
      </c>
      <c r="H211" s="78" t="s">
        <v>402</v>
      </c>
      <c r="I211" s="78" t="s">
        <v>402</v>
      </c>
      <c r="J211" s="78"/>
      <c r="K211" s="78" t="s">
        <v>402</v>
      </c>
    </row>
    <row r="212" spans="1:11" ht="13.2" customHeight="1" x14ac:dyDescent="0.25">
      <c r="A212" s="15" t="s">
        <v>4405</v>
      </c>
      <c r="B212" s="18" t="s">
        <v>378</v>
      </c>
      <c r="C212" s="148" t="s">
        <v>3905</v>
      </c>
      <c r="D212" s="20" t="s">
        <v>421</v>
      </c>
      <c r="E212" s="20">
        <v>310</v>
      </c>
      <c r="F212" s="20" t="s">
        <v>3679</v>
      </c>
      <c r="G212" s="21" t="s">
        <v>278</v>
      </c>
      <c r="H212" s="78" t="s">
        <v>402</v>
      </c>
      <c r="I212" s="78" t="s">
        <v>402</v>
      </c>
      <c r="J212" s="78"/>
      <c r="K212" s="78" t="s">
        <v>402</v>
      </c>
    </row>
    <row r="213" spans="1:11" ht="13.2" customHeight="1" x14ac:dyDescent="0.25">
      <c r="A213" s="15" t="s">
        <v>4405</v>
      </c>
      <c r="B213" s="18" t="s">
        <v>378</v>
      </c>
      <c r="C213" s="148" t="s">
        <v>3906</v>
      </c>
      <c r="D213" s="20" t="s">
        <v>421</v>
      </c>
      <c r="E213" s="20">
        <v>310</v>
      </c>
      <c r="F213" s="20" t="s">
        <v>3679</v>
      </c>
      <c r="G213" s="21" t="s">
        <v>278</v>
      </c>
      <c r="H213" s="78" t="s">
        <v>402</v>
      </c>
      <c r="I213" s="78" t="s">
        <v>402</v>
      </c>
      <c r="J213" s="78"/>
      <c r="K213" s="78" t="s">
        <v>402</v>
      </c>
    </row>
    <row r="214" spans="1:11" ht="13.2" customHeight="1" x14ac:dyDescent="0.25">
      <c r="A214" s="15" t="s">
        <v>4409</v>
      </c>
      <c r="B214" s="18" t="s">
        <v>378</v>
      </c>
      <c r="C214" s="148" t="s">
        <v>3907</v>
      </c>
      <c r="D214" s="20" t="s">
        <v>431</v>
      </c>
      <c r="E214" s="20">
        <v>320</v>
      </c>
      <c r="F214" s="20" t="s">
        <v>3679</v>
      </c>
      <c r="G214" s="21" t="s">
        <v>278</v>
      </c>
      <c r="H214" s="78" t="s">
        <v>402</v>
      </c>
      <c r="I214" s="78" t="s">
        <v>402</v>
      </c>
      <c r="J214" s="78"/>
      <c r="K214" s="78" t="s">
        <v>402</v>
      </c>
    </row>
    <row r="215" spans="1:11" ht="13.2" customHeight="1" x14ac:dyDescent="0.25">
      <c r="A215" s="15" t="s">
        <v>4412</v>
      </c>
      <c r="B215" s="18" t="s">
        <v>378</v>
      </c>
      <c r="C215" s="148" t="s">
        <v>3908</v>
      </c>
      <c r="D215" s="20" t="s">
        <v>435</v>
      </c>
      <c r="E215" s="20">
        <v>310</v>
      </c>
      <c r="F215" s="20" t="s">
        <v>3679</v>
      </c>
      <c r="G215" s="21" t="s">
        <v>278</v>
      </c>
      <c r="H215" s="78" t="s">
        <v>402</v>
      </c>
      <c r="I215" s="78" t="s">
        <v>402</v>
      </c>
      <c r="J215" s="78"/>
      <c r="K215" s="78" t="s">
        <v>402</v>
      </c>
    </row>
    <row r="216" spans="1:11" ht="13.2" customHeight="1" x14ac:dyDescent="0.25">
      <c r="A216" s="15" t="s">
        <v>4412</v>
      </c>
      <c r="B216" s="18" t="s">
        <v>378</v>
      </c>
      <c r="C216" s="148" t="s">
        <v>3909</v>
      </c>
      <c r="D216" s="20" t="s">
        <v>435</v>
      </c>
      <c r="E216" s="20">
        <v>310</v>
      </c>
      <c r="F216" s="20" t="s">
        <v>3679</v>
      </c>
      <c r="G216" s="21" t="s">
        <v>278</v>
      </c>
      <c r="H216" s="78" t="s">
        <v>402</v>
      </c>
      <c r="I216" s="78" t="s">
        <v>402</v>
      </c>
      <c r="J216" s="78"/>
      <c r="K216" s="78" t="s">
        <v>402</v>
      </c>
    </row>
    <row r="217" spans="1:11" ht="13.2" customHeight="1" x14ac:dyDescent="0.25">
      <c r="A217" s="15" t="s">
        <v>4414</v>
      </c>
      <c r="B217" s="18" t="s">
        <v>378</v>
      </c>
      <c r="C217" s="148" t="s">
        <v>3910</v>
      </c>
      <c r="D217" s="20" t="s">
        <v>435</v>
      </c>
      <c r="E217" s="20">
        <v>330</v>
      </c>
      <c r="F217" s="20" t="s">
        <v>3679</v>
      </c>
      <c r="G217" s="21" t="s">
        <v>278</v>
      </c>
      <c r="H217" s="78" t="s">
        <v>402</v>
      </c>
      <c r="I217" s="78" t="s">
        <v>402</v>
      </c>
      <c r="J217" s="78"/>
      <c r="K217" s="78" t="s">
        <v>402</v>
      </c>
    </row>
    <row r="218" spans="1:11" ht="13.2" customHeight="1" x14ac:dyDescent="0.25">
      <c r="A218" s="15" t="s">
        <v>4416</v>
      </c>
      <c r="B218" s="18" t="s">
        <v>378</v>
      </c>
      <c r="C218" s="148" t="s">
        <v>4366</v>
      </c>
      <c r="D218" s="20" t="s">
        <v>165</v>
      </c>
      <c r="E218" s="20">
        <v>320</v>
      </c>
      <c r="F218" s="20" t="s">
        <v>3679</v>
      </c>
      <c r="G218" s="21" t="s">
        <v>278</v>
      </c>
      <c r="H218" s="78" t="s">
        <v>402</v>
      </c>
      <c r="I218" s="78" t="s">
        <v>402</v>
      </c>
      <c r="J218" s="78"/>
      <c r="K218" s="78" t="s">
        <v>402</v>
      </c>
    </row>
    <row r="219" spans="1:11" ht="13.2" customHeight="1" x14ac:dyDescent="0.25">
      <c r="A219" s="15" t="s">
        <v>4416</v>
      </c>
      <c r="B219" s="18" t="s">
        <v>378</v>
      </c>
      <c r="C219" s="148" t="s">
        <v>4367</v>
      </c>
      <c r="D219" s="20" t="s">
        <v>165</v>
      </c>
      <c r="E219" s="20">
        <v>320</v>
      </c>
      <c r="F219" s="20" t="s">
        <v>3679</v>
      </c>
      <c r="G219" s="21" t="s">
        <v>278</v>
      </c>
      <c r="H219" s="78" t="s">
        <v>402</v>
      </c>
      <c r="I219" s="78" t="s">
        <v>402</v>
      </c>
      <c r="J219" s="78"/>
      <c r="K219" s="78" t="s">
        <v>402</v>
      </c>
    </row>
    <row r="220" spans="1:11" ht="13.2" customHeight="1" x14ac:dyDescent="0.25">
      <c r="A220" s="15" t="s">
        <v>4419</v>
      </c>
      <c r="B220" s="18" t="s">
        <v>378</v>
      </c>
      <c r="C220" s="148" t="s">
        <v>4368</v>
      </c>
      <c r="D220" s="20" t="s">
        <v>165</v>
      </c>
      <c r="E220" s="20">
        <v>330</v>
      </c>
      <c r="F220" s="20" t="s">
        <v>3679</v>
      </c>
      <c r="G220" s="21" t="s">
        <v>278</v>
      </c>
      <c r="H220" s="78" t="s">
        <v>402</v>
      </c>
      <c r="I220" s="78" t="s">
        <v>402</v>
      </c>
      <c r="J220" s="78"/>
      <c r="K220" s="78" t="s">
        <v>402</v>
      </c>
    </row>
    <row r="221" spans="1:11" ht="13.2" customHeight="1" x14ac:dyDescent="0.25">
      <c r="A221" s="15" t="s">
        <v>4419</v>
      </c>
      <c r="B221" s="18" t="s">
        <v>378</v>
      </c>
      <c r="C221" s="148" t="s">
        <v>4369</v>
      </c>
      <c r="D221" s="20" t="s">
        <v>165</v>
      </c>
      <c r="E221" s="20">
        <v>330</v>
      </c>
      <c r="F221" s="20" t="s">
        <v>3679</v>
      </c>
      <c r="G221" s="21" t="s">
        <v>278</v>
      </c>
      <c r="H221" s="78" t="s">
        <v>402</v>
      </c>
      <c r="I221" s="78" t="s">
        <v>402</v>
      </c>
      <c r="J221" s="78"/>
      <c r="K221" s="78" t="s">
        <v>402</v>
      </c>
    </row>
    <row r="222" spans="1:11" ht="13.2" customHeight="1" x14ac:dyDescent="0.25">
      <c r="A222" s="15" t="s">
        <v>4421</v>
      </c>
      <c r="B222" s="18" t="s">
        <v>378</v>
      </c>
      <c r="C222" s="148" t="s">
        <v>4370</v>
      </c>
      <c r="D222" s="20" t="s">
        <v>490</v>
      </c>
      <c r="E222" s="20"/>
      <c r="F222" s="20" t="s">
        <v>1085</v>
      </c>
      <c r="G222" s="21" t="s">
        <v>278</v>
      </c>
      <c r="H222" s="78" t="s">
        <v>402</v>
      </c>
      <c r="I222" s="78" t="s">
        <v>402</v>
      </c>
      <c r="J222" s="78"/>
      <c r="K222" s="78" t="s">
        <v>402</v>
      </c>
    </row>
    <row r="223" spans="1:11" ht="13.2" customHeight="1" x14ac:dyDescent="0.25">
      <c r="A223" s="15" t="s">
        <v>1086</v>
      </c>
      <c r="B223" s="18" t="s">
        <v>378</v>
      </c>
      <c r="C223" s="148" t="s">
        <v>4371</v>
      </c>
      <c r="D223" s="20" t="s">
        <v>490</v>
      </c>
      <c r="E223" s="20"/>
      <c r="F223" s="20" t="s">
        <v>1085</v>
      </c>
      <c r="G223" s="21" t="s">
        <v>278</v>
      </c>
      <c r="H223" s="78" t="s">
        <v>402</v>
      </c>
      <c r="I223" s="78" t="s">
        <v>402</v>
      </c>
      <c r="J223" s="78"/>
      <c r="K223" s="78" t="s">
        <v>402</v>
      </c>
    </row>
    <row r="224" spans="1:11" ht="13.2" customHeight="1" x14ac:dyDescent="0.25">
      <c r="A224" s="15" t="s">
        <v>4428</v>
      </c>
      <c r="B224" s="18" t="s">
        <v>378</v>
      </c>
      <c r="C224" s="148" t="s">
        <v>4372</v>
      </c>
      <c r="D224" s="20" t="s">
        <v>490</v>
      </c>
      <c r="E224" s="20"/>
      <c r="F224" s="20" t="s">
        <v>1085</v>
      </c>
      <c r="G224" s="21" t="s">
        <v>278</v>
      </c>
      <c r="H224" s="78" t="s">
        <v>402</v>
      </c>
      <c r="I224" s="78" t="s">
        <v>402</v>
      </c>
      <c r="J224" s="78"/>
      <c r="K224" s="78" t="s">
        <v>402</v>
      </c>
    </row>
    <row r="225" spans="1:11" ht="13.2" customHeight="1" x14ac:dyDescent="0.25">
      <c r="A225" s="15" t="s">
        <v>4431</v>
      </c>
      <c r="B225" s="18" t="s">
        <v>378</v>
      </c>
      <c r="C225" s="148" t="s">
        <v>4373</v>
      </c>
      <c r="D225" s="20" t="s">
        <v>490</v>
      </c>
      <c r="E225" s="20"/>
      <c r="F225" s="20" t="s">
        <v>1085</v>
      </c>
      <c r="G225" s="21" t="s">
        <v>278</v>
      </c>
      <c r="H225" s="78" t="s">
        <v>402</v>
      </c>
      <c r="I225" s="78" t="s">
        <v>402</v>
      </c>
      <c r="J225" s="78"/>
      <c r="K225" s="78" t="s">
        <v>402</v>
      </c>
    </row>
    <row r="226" spans="1:11" ht="13.2" customHeight="1" x14ac:dyDescent="0.25">
      <c r="A226" s="15" t="s">
        <v>4443</v>
      </c>
      <c r="B226" s="18" t="s">
        <v>378</v>
      </c>
      <c r="C226" s="148" t="s">
        <v>4374</v>
      </c>
      <c r="D226" s="20" t="s">
        <v>490</v>
      </c>
      <c r="E226" s="20"/>
      <c r="F226" s="20" t="s">
        <v>1085</v>
      </c>
      <c r="G226" s="21" t="s">
        <v>278</v>
      </c>
      <c r="H226" s="78" t="s">
        <v>402</v>
      </c>
      <c r="I226" s="78" t="s">
        <v>402</v>
      </c>
      <c r="J226" s="78"/>
      <c r="K226" s="78" t="s">
        <v>402</v>
      </c>
    </row>
    <row r="227" spans="1:11" ht="13.2" customHeight="1" x14ac:dyDescent="0.25">
      <c r="A227" s="15" t="s">
        <v>1965</v>
      </c>
      <c r="B227" s="18" t="s">
        <v>378</v>
      </c>
      <c r="C227" s="148" t="s">
        <v>4375</v>
      </c>
      <c r="D227" s="20" t="s">
        <v>404</v>
      </c>
      <c r="E227" s="20">
        <v>90</v>
      </c>
      <c r="F227" s="20" t="s">
        <v>405</v>
      </c>
      <c r="G227" s="21" t="s">
        <v>278</v>
      </c>
      <c r="H227" s="78" t="s">
        <v>402</v>
      </c>
      <c r="I227" s="78" t="s">
        <v>402</v>
      </c>
      <c r="J227" s="78"/>
      <c r="K227" s="78" t="s">
        <v>402</v>
      </c>
    </row>
    <row r="228" spans="1:11" ht="13.2" customHeight="1" x14ac:dyDescent="0.25">
      <c r="A228" s="15" t="s">
        <v>3690</v>
      </c>
      <c r="B228" s="18" t="s">
        <v>378</v>
      </c>
      <c r="C228" s="148" t="s">
        <v>4376</v>
      </c>
      <c r="D228" s="20" t="s">
        <v>404</v>
      </c>
      <c r="E228" s="20">
        <v>150</v>
      </c>
      <c r="F228" s="20" t="s">
        <v>401</v>
      </c>
      <c r="G228" s="21" t="s">
        <v>278</v>
      </c>
      <c r="H228" s="78" t="s">
        <v>402</v>
      </c>
      <c r="I228" s="78" t="s">
        <v>402</v>
      </c>
      <c r="J228" s="78"/>
      <c r="K228" s="78" t="s">
        <v>402</v>
      </c>
    </row>
    <row r="229" spans="1:11" ht="13.2" customHeight="1" x14ac:dyDescent="0.25">
      <c r="A229" s="15" t="s">
        <v>1932</v>
      </c>
      <c r="B229" s="18" t="s">
        <v>378</v>
      </c>
      <c r="C229" s="148" t="s">
        <v>4377</v>
      </c>
      <c r="D229" s="20" t="s">
        <v>421</v>
      </c>
      <c r="E229" s="20">
        <v>120</v>
      </c>
      <c r="F229" s="20" t="s">
        <v>410</v>
      </c>
      <c r="G229" s="21" t="s">
        <v>278</v>
      </c>
      <c r="H229" s="78" t="s">
        <v>402</v>
      </c>
      <c r="I229" s="78" t="s">
        <v>402</v>
      </c>
      <c r="J229" s="78"/>
      <c r="K229" s="78" t="s">
        <v>402</v>
      </c>
    </row>
    <row r="230" spans="1:11" ht="13.2" customHeight="1" x14ac:dyDescent="0.25">
      <c r="A230" s="15" t="s">
        <v>4422</v>
      </c>
      <c r="B230" s="18" t="s">
        <v>378</v>
      </c>
      <c r="C230" s="148" t="s">
        <v>4378</v>
      </c>
      <c r="D230" s="20" t="s">
        <v>490</v>
      </c>
      <c r="E230" s="20"/>
      <c r="F230" s="20" t="s">
        <v>1562</v>
      </c>
      <c r="G230" s="21" t="s">
        <v>278</v>
      </c>
      <c r="H230" s="78" t="s">
        <v>402</v>
      </c>
      <c r="I230" s="78" t="s">
        <v>402</v>
      </c>
      <c r="J230" s="78"/>
      <c r="K230" s="78" t="s">
        <v>402</v>
      </c>
    </row>
    <row r="231" spans="1:11" ht="13.2" customHeight="1" x14ac:dyDescent="0.25">
      <c r="A231" s="15" t="s">
        <v>4423</v>
      </c>
      <c r="B231" s="18" t="s">
        <v>378</v>
      </c>
      <c r="C231" s="148" t="s">
        <v>4379</v>
      </c>
      <c r="D231" s="20" t="s">
        <v>490</v>
      </c>
      <c r="E231" s="20"/>
      <c r="F231" s="20" t="s">
        <v>493</v>
      </c>
      <c r="G231" s="21" t="s">
        <v>278</v>
      </c>
      <c r="H231" s="78" t="s">
        <v>402</v>
      </c>
      <c r="I231" s="78" t="s">
        <v>402</v>
      </c>
      <c r="J231" s="78"/>
      <c r="K231" s="78" t="s">
        <v>402</v>
      </c>
    </row>
    <row r="232" spans="1:11" ht="13.2" customHeight="1" x14ac:dyDescent="0.25">
      <c r="A232" s="15" t="s">
        <v>4427</v>
      </c>
      <c r="B232" s="18" t="s">
        <v>378</v>
      </c>
      <c r="C232" s="148" t="s">
        <v>4380</v>
      </c>
      <c r="D232" s="20" t="s">
        <v>490</v>
      </c>
      <c r="E232" s="20"/>
      <c r="F232" s="20" t="s">
        <v>1562</v>
      </c>
      <c r="G232" s="21" t="s">
        <v>278</v>
      </c>
      <c r="H232" s="78" t="s">
        <v>402</v>
      </c>
      <c r="I232" s="78" t="s">
        <v>402</v>
      </c>
      <c r="J232" s="78"/>
      <c r="K232" s="78" t="s">
        <v>402</v>
      </c>
    </row>
    <row r="233" spans="1:11" ht="13.2" customHeight="1" x14ac:dyDescent="0.25">
      <c r="A233" s="15" t="s">
        <v>4440</v>
      </c>
      <c r="B233" s="18" t="s">
        <v>378</v>
      </c>
      <c r="C233" s="148" t="s">
        <v>4381</v>
      </c>
      <c r="D233" s="20" t="s">
        <v>490</v>
      </c>
      <c r="E233" s="20"/>
      <c r="F233" s="20" t="s">
        <v>493</v>
      </c>
      <c r="G233" s="21" t="s">
        <v>278</v>
      </c>
      <c r="H233" s="78" t="s">
        <v>402</v>
      </c>
      <c r="I233" s="78" t="s">
        <v>402</v>
      </c>
      <c r="J233" s="78"/>
      <c r="K233" s="78" t="s">
        <v>402</v>
      </c>
    </row>
    <row r="234" spans="1:11" ht="13.2" customHeight="1" x14ac:dyDescent="0.25">
      <c r="A234" s="15" t="s">
        <v>4442</v>
      </c>
      <c r="B234" s="18" t="s">
        <v>378</v>
      </c>
      <c r="C234" s="148" t="s">
        <v>4382</v>
      </c>
      <c r="D234" s="20" t="s">
        <v>490</v>
      </c>
      <c r="E234" s="20"/>
      <c r="F234" s="20" t="s">
        <v>1562</v>
      </c>
      <c r="G234" s="21" t="s">
        <v>278</v>
      </c>
      <c r="H234" s="78" t="s">
        <v>402</v>
      </c>
      <c r="I234" s="78" t="s">
        <v>402</v>
      </c>
      <c r="J234" s="78"/>
      <c r="K234" s="78" t="s">
        <v>402</v>
      </c>
    </row>
    <row r="235" spans="1:11" ht="13.2" customHeight="1" x14ac:dyDescent="0.25">
      <c r="A235" s="15" t="s">
        <v>3988</v>
      </c>
      <c r="B235" s="18" t="s">
        <v>378</v>
      </c>
      <c r="C235" s="148" t="s">
        <v>4449</v>
      </c>
      <c r="D235" s="20" t="s">
        <v>490</v>
      </c>
      <c r="E235" s="20"/>
      <c r="F235" s="20" t="s">
        <v>493</v>
      </c>
      <c r="G235" s="21" t="s">
        <v>278</v>
      </c>
      <c r="H235" s="78" t="s">
        <v>402</v>
      </c>
      <c r="I235" s="78" t="s">
        <v>402</v>
      </c>
      <c r="J235" s="78"/>
      <c r="K235" s="78" t="s">
        <v>402</v>
      </c>
    </row>
    <row r="236" spans="1:11" ht="13.2" customHeight="1" x14ac:dyDescent="0.25">
      <c r="A236" s="15" t="s">
        <v>519</v>
      </c>
      <c r="B236" s="18" t="s">
        <v>378</v>
      </c>
      <c r="C236" s="148" t="s">
        <v>4450</v>
      </c>
      <c r="D236" s="20" t="s">
        <v>427</v>
      </c>
      <c r="E236" s="20"/>
      <c r="F236" s="20" t="s">
        <v>427</v>
      </c>
      <c r="G236" s="21" t="s">
        <v>278</v>
      </c>
      <c r="H236" s="78" t="s">
        <v>402</v>
      </c>
      <c r="I236" s="78" t="s">
        <v>402</v>
      </c>
      <c r="J236" s="78"/>
      <c r="K236" s="78" t="s">
        <v>402</v>
      </c>
    </row>
    <row r="237" spans="1:11" ht="13.2" customHeight="1" x14ac:dyDescent="0.25">
      <c r="A237" s="15" t="s">
        <v>514</v>
      </c>
      <c r="B237" s="18" t="s">
        <v>378</v>
      </c>
      <c r="C237" s="148" t="s">
        <v>4451</v>
      </c>
      <c r="D237" s="20" t="s">
        <v>427</v>
      </c>
      <c r="E237" s="20"/>
      <c r="F237" s="20" t="s">
        <v>427</v>
      </c>
      <c r="G237" s="21" t="s">
        <v>278</v>
      </c>
      <c r="H237" s="78" t="s">
        <v>402</v>
      </c>
      <c r="I237" s="78" t="s">
        <v>402</v>
      </c>
      <c r="J237" s="78"/>
      <c r="K237" s="78" t="s">
        <v>402</v>
      </c>
    </row>
    <row r="238" spans="1:11" ht="13.2" customHeight="1" x14ac:dyDescent="0.25">
      <c r="A238" s="15" t="s">
        <v>426</v>
      </c>
      <c r="B238" s="18" t="s">
        <v>378</v>
      </c>
      <c r="C238" s="148" t="s">
        <v>4452</v>
      </c>
      <c r="D238" s="20" t="s">
        <v>427</v>
      </c>
      <c r="E238" s="20"/>
      <c r="F238" s="20" t="s">
        <v>427</v>
      </c>
      <c r="G238" s="21" t="s">
        <v>278</v>
      </c>
      <c r="H238" s="78" t="s">
        <v>402</v>
      </c>
      <c r="I238" s="78" t="s">
        <v>402</v>
      </c>
      <c r="J238" s="78"/>
      <c r="K238" s="78" t="s">
        <v>402</v>
      </c>
    </row>
  </sheetData>
  <sheetProtection selectLockedCells="1" selectUnlockedCells="1"/>
  <mergeCells count="1">
    <mergeCell ref="Z1:AH1"/>
  </mergeCells>
  <phoneticPr fontId="3" type="noConversion"/>
  <conditionalFormatting sqref="H2:K238">
    <cfRule type="cellIs" dxfId="414" priority="1" stopIfTrue="1" operator="equal">
      <formula>"-"</formula>
    </cfRule>
    <cfRule type="cellIs" dxfId="413" priority="2" stopIfTrue="1" operator="equal">
      <formula>"x"</formula>
    </cfRule>
  </conditionalFormatting>
  <hyperlinks>
    <hyperlink ref="L1" location="'Expansion set Check List'!A1" display="Home" xr:uid="{00000000-0004-0000-66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ignoredErrors>
    <ignoredError sqref="C2:C100" numberStoredAsText="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249">
    <tabColor rgb="FF00FF00"/>
  </sheetPr>
  <dimension ref="A1:AH73"/>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4.6640625" customWidth="1"/>
    <col min="2" max="2" width="24.33203125" bestFit="1" customWidth="1"/>
    <col min="3" max="3" width="4" bestFit="1" customWidth="1"/>
    <col min="4" max="4" width="15.6640625" bestFit="1" customWidth="1"/>
    <col min="5" max="5" width="4" bestFit="1" customWidth="1"/>
    <col min="6" max="6" width="13.6640625" bestFit="1" customWidth="1"/>
    <col min="7" max="7" width="10.664062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981</v>
      </c>
      <c r="B2" s="18" t="s">
        <v>379</v>
      </c>
      <c r="C2" s="148" t="s">
        <v>3611</v>
      </c>
      <c r="D2" s="20" t="s">
        <v>425</v>
      </c>
      <c r="E2" s="128">
        <v>130</v>
      </c>
      <c r="F2" s="18" t="s">
        <v>410</v>
      </c>
      <c r="G2" s="19" t="s">
        <v>202</v>
      </c>
      <c r="H2" s="78" t="s">
        <v>402</v>
      </c>
      <c r="I2" s="78" t="s">
        <v>402</v>
      </c>
      <c r="J2" s="78"/>
      <c r="K2" s="78" t="s">
        <v>402</v>
      </c>
      <c r="M2" s="25">
        <f>COUNTIF(H2:H500,"x")</f>
        <v>0</v>
      </c>
      <c r="N2" s="26">
        <f t="shared" ref="N2:P2" si="0">COUNTIF(I2:I500,"x")</f>
        <v>0</v>
      </c>
      <c r="O2" s="26">
        <f t="shared" si="0"/>
        <v>0</v>
      </c>
      <c r="P2" s="27">
        <f t="shared" si="0"/>
        <v>0</v>
      </c>
      <c r="R2" s="171" t="s">
        <v>100</v>
      </c>
      <c r="S2" s="172"/>
      <c r="T2" s="186">
        <f>SUM(T3:T25)</f>
        <v>0</v>
      </c>
      <c r="U2" s="187"/>
      <c r="V2" s="188" t="s">
        <v>102</v>
      </c>
      <c r="W2" s="172"/>
      <c r="X2" s="173">
        <f>SUM(X3:X25)</f>
        <v>50</v>
      </c>
      <c r="Z2" s="109"/>
      <c r="AA2" s="109"/>
      <c r="AB2" s="109"/>
      <c r="AC2" s="109"/>
      <c r="AD2" s="109"/>
      <c r="AE2" s="109"/>
      <c r="AF2" s="109"/>
      <c r="AG2" s="109"/>
      <c r="AH2" s="109"/>
    </row>
    <row r="3" spans="1:34" x14ac:dyDescent="0.25">
      <c r="A3" s="15" t="s">
        <v>2274</v>
      </c>
      <c r="B3" s="18" t="s">
        <v>379</v>
      </c>
      <c r="C3" s="148" t="s">
        <v>3612</v>
      </c>
      <c r="D3" s="20" t="s">
        <v>425</v>
      </c>
      <c r="E3" s="20">
        <v>130</v>
      </c>
      <c r="F3" s="18" t="s">
        <v>410</v>
      </c>
      <c r="G3" s="19" t="s">
        <v>202</v>
      </c>
      <c r="H3" s="78" t="s">
        <v>402</v>
      </c>
      <c r="I3" s="78" t="s">
        <v>402</v>
      </c>
      <c r="J3" s="78"/>
      <c r="K3" s="78" t="s">
        <v>402</v>
      </c>
      <c r="R3" s="124" t="s">
        <v>190</v>
      </c>
      <c r="S3" s="260">
        <f>COUNTIFS($G$2:$G$500,R3,$H$2:$H$500,"x")</f>
        <v>0</v>
      </c>
      <c r="T3" s="70">
        <f>COUNTIFS($H$2:$H$500,"&lt;&gt;-",$G$2:$G$500,R3)</f>
        <v>0</v>
      </c>
      <c r="U3" s="182"/>
      <c r="V3" s="124" t="s">
        <v>190</v>
      </c>
      <c r="W3" s="260">
        <f>COUNTIFS($G$2:$G$500,V3,$J$2:$J$500,"x")</f>
        <v>0</v>
      </c>
      <c r="X3" s="70">
        <f>COUNTIFS($J$2:$J$500,"&lt;&gt;-",$G$2:$G$500,V3)</f>
        <v>0</v>
      </c>
    </row>
    <row r="4" spans="1:34" x14ac:dyDescent="0.25">
      <c r="A4" s="15" t="s">
        <v>1518</v>
      </c>
      <c r="B4" s="18" t="s">
        <v>379</v>
      </c>
      <c r="C4" s="148" t="s">
        <v>3613</v>
      </c>
      <c r="D4" s="20" t="s">
        <v>404</v>
      </c>
      <c r="E4" s="20">
        <v>130</v>
      </c>
      <c r="F4" s="18" t="s">
        <v>410</v>
      </c>
      <c r="G4" s="19" t="s">
        <v>202</v>
      </c>
      <c r="H4" s="78" t="s">
        <v>402</v>
      </c>
      <c r="I4" s="78" t="s">
        <v>402</v>
      </c>
      <c r="J4" s="78"/>
      <c r="K4" s="78" t="s">
        <v>402</v>
      </c>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1</v>
      </c>
    </row>
    <row r="5" spans="1:34" x14ac:dyDescent="0.25">
      <c r="A5" s="15" t="s">
        <v>1822</v>
      </c>
      <c r="B5" s="18" t="s">
        <v>379</v>
      </c>
      <c r="C5" s="148" t="s">
        <v>3614</v>
      </c>
      <c r="D5" s="20" t="s">
        <v>404</v>
      </c>
      <c r="E5" s="20">
        <v>130</v>
      </c>
      <c r="F5" s="18" t="s">
        <v>410</v>
      </c>
      <c r="G5" s="19" t="s">
        <v>202</v>
      </c>
      <c r="H5" s="78" t="s">
        <v>402</v>
      </c>
      <c r="I5" s="78" t="s">
        <v>402</v>
      </c>
      <c r="J5" s="78"/>
      <c r="K5" s="78" t="s">
        <v>402</v>
      </c>
      <c r="R5" s="125" t="s">
        <v>198</v>
      </c>
      <c r="S5" s="261">
        <f t="shared" si="1"/>
        <v>0</v>
      </c>
      <c r="T5" s="170">
        <f t="shared" si="2"/>
        <v>0</v>
      </c>
      <c r="U5" s="179"/>
      <c r="V5" s="125" t="s">
        <v>198</v>
      </c>
      <c r="W5" s="261">
        <f t="shared" si="3"/>
        <v>0</v>
      </c>
      <c r="X5" s="6">
        <f t="shared" si="4"/>
        <v>2</v>
      </c>
    </row>
    <row r="6" spans="1:34" x14ac:dyDescent="0.25">
      <c r="A6" s="15" t="s">
        <v>477</v>
      </c>
      <c r="B6" s="18" t="s">
        <v>379</v>
      </c>
      <c r="C6" s="148" t="s">
        <v>3615</v>
      </c>
      <c r="D6" s="20" t="s">
        <v>400</v>
      </c>
      <c r="E6" s="20">
        <v>60</v>
      </c>
      <c r="F6" s="18" t="s">
        <v>410</v>
      </c>
      <c r="G6" s="19" t="s">
        <v>274</v>
      </c>
      <c r="H6" s="78" t="s">
        <v>402</v>
      </c>
      <c r="I6" s="78" t="s">
        <v>402</v>
      </c>
      <c r="J6" s="78"/>
      <c r="K6" s="78" t="s">
        <v>402</v>
      </c>
      <c r="R6" s="125" t="s">
        <v>202</v>
      </c>
      <c r="S6" s="261">
        <f t="shared" si="1"/>
        <v>0</v>
      </c>
      <c r="T6" s="170">
        <f t="shared" si="2"/>
        <v>0</v>
      </c>
      <c r="U6" s="179"/>
      <c r="V6" s="125" t="s">
        <v>202</v>
      </c>
      <c r="W6" s="261">
        <f t="shared" si="3"/>
        <v>0</v>
      </c>
      <c r="X6" s="6">
        <f t="shared" si="4"/>
        <v>25</v>
      </c>
    </row>
    <row r="7" spans="1:34" x14ac:dyDescent="0.25">
      <c r="A7" s="15" t="s">
        <v>4453</v>
      </c>
      <c r="B7" s="18" t="s">
        <v>379</v>
      </c>
      <c r="C7" s="148" t="s">
        <v>3616</v>
      </c>
      <c r="D7" s="20" t="s">
        <v>400</v>
      </c>
      <c r="E7" s="20">
        <v>190</v>
      </c>
      <c r="F7" s="18" t="s">
        <v>410</v>
      </c>
      <c r="G7" s="19" t="s">
        <v>214</v>
      </c>
      <c r="H7" s="78" t="s">
        <v>402</v>
      </c>
      <c r="I7" s="78" t="s">
        <v>402</v>
      </c>
      <c r="J7" s="78"/>
      <c r="K7" s="78" t="s">
        <v>402</v>
      </c>
      <c r="R7" s="125" t="s">
        <v>206</v>
      </c>
      <c r="S7" s="261">
        <f t="shared" si="1"/>
        <v>0</v>
      </c>
      <c r="T7" s="170">
        <f t="shared" si="2"/>
        <v>0</v>
      </c>
      <c r="U7" s="179"/>
      <c r="V7" s="125" t="s">
        <v>206</v>
      </c>
      <c r="W7" s="261">
        <f t="shared" si="3"/>
        <v>0</v>
      </c>
      <c r="X7" s="6">
        <f t="shared" si="4"/>
        <v>5</v>
      </c>
    </row>
    <row r="8" spans="1:34" x14ac:dyDescent="0.25">
      <c r="A8" s="15" t="s">
        <v>4454</v>
      </c>
      <c r="B8" s="18" t="s">
        <v>379</v>
      </c>
      <c r="C8" s="148" t="s">
        <v>3617</v>
      </c>
      <c r="D8" s="20" t="s">
        <v>400</v>
      </c>
      <c r="E8" s="20">
        <v>310</v>
      </c>
      <c r="F8" s="18" t="s">
        <v>3679</v>
      </c>
      <c r="G8" s="19" t="s">
        <v>214</v>
      </c>
      <c r="H8" s="78" t="s">
        <v>402</v>
      </c>
      <c r="I8" s="78" t="s">
        <v>402</v>
      </c>
      <c r="J8" s="78"/>
      <c r="K8" s="78" t="s">
        <v>402</v>
      </c>
      <c r="R8" s="125" t="s">
        <v>210</v>
      </c>
      <c r="S8" s="261">
        <f t="shared" si="1"/>
        <v>0</v>
      </c>
      <c r="T8" s="170">
        <f t="shared" si="2"/>
        <v>0</v>
      </c>
      <c r="U8" s="179"/>
      <c r="V8" s="125" t="s">
        <v>210</v>
      </c>
      <c r="W8" s="261">
        <f t="shared" si="3"/>
        <v>0</v>
      </c>
      <c r="X8" s="6">
        <f t="shared" si="4"/>
        <v>1</v>
      </c>
    </row>
    <row r="9" spans="1:34" x14ac:dyDescent="0.25">
      <c r="A9" s="15" t="s">
        <v>4455</v>
      </c>
      <c r="B9" s="18" t="s">
        <v>379</v>
      </c>
      <c r="C9" s="148" t="s">
        <v>3618</v>
      </c>
      <c r="D9" s="20" t="s">
        <v>400</v>
      </c>
      <c r="E9" s="20">
        <v>200</v>
      </c>
      <c r="F9" s="18" t="s">
        <v>410</v>
      </c>
      <c r="G9" s="19" t="s">
        <v>214</v>
      </c>
      <c r="H9" s="78" t="s">
        <v>402</v>
      </c>
      <c r="I9" s="78" t="s">
        <v>402</v>
      </c>
      <c r="J9" s="78"/>
      <c r="K9" s="78" t="s">
        <v>402</v>
      </c>
      <c r="R9" s="125" t="s">
        <v>214</v>
      </c>
      <c r="S9" s="261">
        <f t="shared" si="1"/>
        <v>0</v>
      </c>
      <c r="T9" s="170">
        <f t="shared" si="2"/>
        <v>0</v>
      </c>
      <c r="U9" s="179"/>
      <c r="V9" s="125" t="s">
        <v>214</v>
      </c>
      <c r="W9" s="261">
        <f t="shared" si="3"/>
        <v>0</v>
      </c>
      <c r="X9" s="6">
        <f t="shared" si="4"/>
        <v>6</v>
      </c>
    </row>
    <row r="10" spans="1:34" x14ac:dyDescent="0.25">
      <c r="A10" s="15" t="s">
        <v>4456</v>
      </c>
      <c r="B10" s="18" t="s">
        <v>379</v>
      </c>
      <c r="C10" s="148" t="s">
        <v>3620</v>
      </c>
      <c r="D10" s="20" t="s">
        <v>400</v>
      </c>
      <c r="E10" s="20">
        <v>310</v>
      </c>
      <c r="F10" s="18" t="s">
        <v>3679</v>
      </c>
      <c r="G10" s="19" t="s">
        <v>214</v>
      </c>
      <c r="H10" s="78" t="s">
        <v>402</v>
      </c>
      <c r="I10" s="78" t="s">
        <v>402</v>
      </c>
      <c r="J10" s="78"/>
      <c r="K10" s="78" t="s">
        <v>402</v>
      </c>
      <c r="R10" s="125" t="s">
        <v>218</v>
      </c>
      <c r="S10" s="261">
        <f t="shared" si="1"/>
        <v>0</v>
      </c>
      <c r="T10" s="170">
        <f t="shared" si="2"/>
        <v>0</v>
      </c>
      <c r="U10" s="179"/>
      <c r="V10" s="125" t="s">
        <v>218</v>
      </c>
      <c r="W10" s="261">
        <f t="shared" si="3"/>
        <v>0</v>
      </c>
      <c r="X10" s="6">
        <f t="shared" si="4"/>
        <v>0</v>
      </c>
    </row>
    <row r="11" spans="1:34" x14ac:dyDescent="0.25">
      <c r="A11" s="15" t="s">
        <v>2288</v>
      </c>
      <c r="B11" s="18" t="s">
        <v>379</v>
      </c>
      <c r="C11" s="148" t="s">
        <v>3622</v>
      </c>
      <c r="D11" s="20" t="s">
        <v>400</v>
      </c>
      <c r="E11" s="20">
        <v>130</v>
      </c>
      <c r="F11" s="18" t="s">
        <v>410</v>
      </c>
      <c r="G11" s="19" t="s">
        <v>202</v>
      </c>
      <c r="H11" s="78" t="s">
        <v>402</v>
      </c>
      <c r="I11" s="78" t="s">
        <v>402</v>
      </c>
      <c r="J11" s="78"/>
      <c r="K11" s="78" t="s">
        <v>402</v>
      </c>
      <c r="R11" s="125" t="s">
        <v>222</v>
      </c>
      <c r="S11" s="261">
        <f t="shared" si="1"/>
        <v>0</v>
      </c>
      <c r="T11" s="170">
        <f t="shared" si="2"/>
        <v>0</v>
      </c>
      <c r="U11" s="179"/>
      <c r="V11" s="125" t="s">
        <v>222</v>
      </c>
      <c r="W11" s="261">
        <f t="shared" si="3"/>
        <v>0</v>
      </c>
      <c r="X11" s="6">
        <f t="shared" si="4"/>
        <v>0</v>
      </c>
    </row>
    <row r="12" spans="1:34" x14ac:dyDescent="0.25">
      <c r="A12" s="15" t="s">
        <v>1083</v>
      </c>
      <c r="B12" s="18" t="s">
        <v>379</v>
      </c>
      <c r="C12" s="148" t="s">
        <v>3623</v>
      </c>
      <c r="D12" s="20" t="s">
        <v>421</v>
      </c>
      <c r="E12" s="20">
        <v>60</v>
      </c>
      <c r="F12" s="18" t="s">
        <v>410</v>
      </c>
      <c r="G12" s="19" t="s">
        <v>202</v>
      </c>
      <c r="H12" s="78" t="s">
        <v>402</v>
      </c>
      <c r="I12" s="78" t="s">
        <v>402</v>
      </c>
      <c r="J12" s="78"/>
      <c r="K12" s="78" t="s">
        <v>402</v>
      </c>
      <c r="R12" s="125" t="s">
        <v>226</v>
      </c>
      <c r="S12" s="261">
        <f t="shared" si="1"/>
        <v>0</v>
      </c>
      <c r="T12" s="170">
        <f t="shared" si="2"/>
        <v>0</v>
      </c>
      <c r="U12" s="179"/>
      <c r="V12" s="125" t="s">
        <v>226</v>
      </c>
      <c r="W12" s="261">
        <f t="shared" si="3"/>
        <v>0</v>
      </c>
      <c r="X12" s="6">
        <f t="shared" si="4"/>
        <v>1</v>
      </c>
    </row>
    <row r="13" spans="1:34" x14ac:dyDescent="0.25">
      <c r="A13" s="15" t="s">
        <v>2656</v>
      </c>
      <c r="B13" s="18" t="s">
        <v>379</v>
      </c>
      <c r="C13" s="148" t="s">
        <v>3625</v>
      </c>
      <c r="D13" s="20" t="s">
        <v>421</v>
      </c>
      <c r="E13" s="20">
        <v>120</v>
      </c>
      <c r="F13" s="18" t="s">
        <v>410</v>
      </c>
      <c r="G13" s="19" t="s">
        <v>202</v>
      </c>
      <c r="H13" s="78" t="s">
        <v>402</v>
      </c>
      <c r="I13" s="78" t="s">
        <v>402</v>
      </c>
      <c r="J13" s="78"/>
      <c r="K13" s="78" t="s">
        <v>402</v>
      </c>
      <c r="R13" s="125" t="s">
        <v>230</v>
      </c>
      <c r="S13" s="261">
        <f t="shared" si="1"/>
        <v>0</v>
      </c>
      <c r="T13" s="170">
        <f t="shared" si="2"/>
        <v>0</v>
      </c>
      <c r="U13" s="179"/>
      <c r="V13" s="126" t="s">
        <v>230</v>
      </c>
      <c r="W13" s="261">
        <f t="shared" si="3"/>
        <v>0</v>
      </c>
      <c r="X13" s="6">
        <f t="shared" si="4"/>
        <v>2</v>
      </c>
    </row>
    <row r="14" spans="1:34" x14ac:dyDescent="0.25">
      <c r="A14" s="15" t="s">
        <v>3041</v>
      </c>
      <c r="B14" s="18" t="s">
        <v>379</v>
      </c>
      <c r="C14" s="148" t="s">
        <v>3626</v>
      </c>
      <c r="D14" s="20" t="s">
        <v>421</v>
      </c>
      <c r="E14" s="20">
        <v>60</v>
      </c>
      <c r="F14" s="18" t="s">
        <v>410</v>
      </c>
      <c r="G14" s="19" t="s">
        <v>202</v>
      </c>
      <c r="H14" s="78" t="s">
        <v>402</v>
      </c>
      <c r="I14" s="78" t="s">
        <v>402</v>
      </c>
      <c r="J14" s="78"/>
      <c r="K14" s="78" t="s">
        <v>402</v>
      </c>
      <c r="R14" s="125" t="s">
        <v>234</v>
      </c>
      <c r="S14" s="261">
        <f t="shared" si="1"/>
        <v>0</v>
      </c>
      <c r="T14" s="170">
        <f t="shared" si="2"/>
        <v>0</v>
      </c>
      <c r="U14" s="179"/>
      <c r="V14" s="125" t="s">
        <v>234</v>
      </c>
      <c r="W14" s="261">
        <f t="shared" si="3"/>
        <v>0</v>
      </c>
      <c r="X14" s="6">
        <f t="shared" si="4"/>
        <v>1</v>
      </c>
    </row>
    <row r="15" spans="1:34" x14ac:dyDescent="0.25">
      <c r="A15" s="15" t="s">
        <v>3193</v>
      </c>
      <c r="B15" s="18" t="s">
        <v>379</v>
      </c>
      <c r="C15" s="148" t="s">
        <v>3628</v>
      </c>
      <c r="D15" s="20" t="s">
        <v>421</v>
      </c>
      <c r="E15" s="20">
        <v>90</v>
      </c>
      <c r="F15" s="20" t="s">
        <v>405</v>
      </c>
      <c r="G15" s="19" t="s">
        <v>202</v>
      </c>
      <c r="H15" s="78" t="s">
        <v>402</v>
      </c>
      <c r="I15" s="78" t="s">
        <v>402</v>
      </c>
      <c r="J15" s="78"/>
      <c r="K15" s="78" t="s">
        <v>402</v>
      </c>
      <c r="R15" s="125" t="s">
        <v>238</v>
      </c>
      <c r="S15" s="261">
        <f t="shared" si="1"/>
        <v>0</v>
      </c>
      <c r="T15" s="170">
        <f t="shared" si="2"/>
        <v>0</v>
      </c>
      <c r="U15" s="179"/>
      <c r="V15" s="125" t="s">
        <v>238</v>
      </c>
      <c r="W15" s="261">
        <f t="shared" si="3"/>
        <v>0</v>
      </c>
      <c r="X15" s="6">
        <f t="shared" si="4"/>
        <v>0</v>
      </c>
    </row>
    <row r="16" spans="1:34" x14ac:dyDescent="0.25">
      <c r="A16" s="15" t="s">
        <v>3099</v>
      </c>
      <c r="B16" s="18" t="s">
        <v>379</v>
      </c>
      <c r="C16" s="148" t="s">
        <v>3629</v>
      </c>
      <c r="D16" s="20" t="s">
        <v>421</v>
      </c>
      <c r="E16" s="20">
        <v>160</v>
      </c>
      <c r="F16" s="18" t="s">
        <v>401</v>
      </c>
      <c r="G16" s="19" t="s">
        <v>202</v>
      </c>
      <c r="H16" s="78" t="s">
        <v>402</v>
      </c>
      <c r="I16" s="78" t="s">
        <v>402</v>
      </c>
      <c r="J16" s="78"/>
      <c r="K16" s="78" t="s">
        <v>402</v>
      </c>
      <c r="R16" s="125" t="s">
        <v>242</v>
      </c>
      <c r="S16" s="261">
        <f t="shared" si="1"/>
        <v>0</v>
      </c>
      <c r="T16" s="170">
        <f t="shared" si="2"/>
        <v>0</v>
      </c>
      <c r="U16" s="179"/>
      <c r="V16" s="125" t="s">
        <v>242</v>
      </c>
      <c r="W16" s="261">
        <f t="shared" si="3"/>
        <v>0</v>
      </c>
      <c r="X16" s="6">
        <f t="shared" si="4"/>
        <v>0</v>
      </c>
    </row>
    <row r="17" spans="1:24" x14ac:dyDescent="0.25">
      <c r="A17" s="15" t="s">
        <v>3809</v>
      </c>
      <c r="B17" s="18" t="s">
        <v>379</v>
      </c>
      <c r="C17" s="148" t="s">
        <v>3631</v>
      </c>
      <c r="D17" s="20" t="s">
        <v>421</v>
      </c>
      <c r="E17" s="20">
        <v>220</v>
      </c>
      <c r="F17" s="18" t="s">
        <v>410</v>
      </c>
      <c r="G17" s="19" t="s">
        <v>214</v>
      </c>
      <c r="H17" s="78" t="s">
        <v>402</v>
      </c>
      <c r="I17" s="78" t="s">
        <v>402</v>
      </c>
      <c r="J17" s="78"/>
      <c r="K17" s="78" t="s">
        <v>402</v>
      </c>
      <c r="R17" s="125" t="s">
        <v>246</v>
      </c>
      <c r="S17" s="261">
        <f t="shared" si="1"/>
        <v>0</v>
      </c>
      <c r="T17" s="170">
        <f t="shared" si="2"/>
        <v>0</v>
      </c>
      <c r="U17" s="184"/>
      <c r="V17" s="125" t="s">
        <v>246</v>
      </c>
      <c r="W17" s="261">
        <f t="shared" si="3"/>
        <v>0</v>
      </c>
      <c r="X17" s="6">
        <f t="shared" si="4"/>
        <v>0</v>
      </c>
    </row>
    <row r="18" spans="1:24" x14ac:dyDescent="0.25">
      <c r="A18" s="15" t="s">
        <v>1448</v>
      </c>
      <c r="B18" s="18" t="s">
        <v>379</v>
      </c>
      <c r="C18" s="148" t="s">
        <v>3632</v>
      </c>
      <c r="D18" s="20" t="s">
        <v>431</v>
      </c>
      <c r="E18" s="20">
        <v>130</v>
      </c>
      <c r="F18" s="18" t="s">
        <v>410</v>
      </c>
      <c r="G18" s="19" t="s">
        <v>202</v>
      </c>
      <c r="H18" s="78" t="s">
        <v>402</v>
      </c>
      <c r="I18" s="78" t="s">
        <v>402</v>
      </c>
      <c r="J18" s="78"/>
      <c r="K18" s="78" t="s">
        <v>402</v>
      </c>
      <c r="R18" s="125" t="s">
        <v>250</v>
      </c>
      <c r="S18" s="261">
        <f t="shared" si="1"/>
        <v>0</v>
      </c>
      <c r="T18" s="170">
        <f t="shared" si="2"/>
        <v>0</v>
      </c>
      <c r="U18" s="184"/>
      <c r="V18" s="125" t="s">
        <v>250</v>
      </c>
      <c r="W18" s="261">
        <f t="shared" si="3"/>
        <v>0</v>
      </c>
      <c r="X18" s="6">
        <f t="shared" si="4"/>
        <v>0</v>
      </c>
    </row>
    <row r="19" spans="1:24" x14ac:dyDescent="0.25">
      <c r="A19" s="15" t="s">
        <v>3811</v>
      </c>
      <c r="B19" s="18" t="s">
        <v>379</v>
      </c>
      <c r="C19" s="148" t="s">
        <v>3634</v>
      </c>
      <c r="D19" s="20" t="s">
        <v>431</v>
      </c>
      <c r="E19" s="20">
        <v>220</v>
      </c>
      <c r="F19" s="18" t="s">
        <v>410</v>
      </c>
      <c r="G19" s="19" t="s">
        <v>214</v>
      </c>
      <c r="H19" s="78" t="s">
        <v>402</v>
      </c>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5" t="s">
        <v>2645</v>
      </c>
      <c r="B20" s="18" t="s">
        <v>379</v>
      </c>
      <c r="C20" s="148" t="s">
        <v>3636</v>
      </c>
      <c r="D20" s="20" t="s">
        <v>419</v>
      </c>
      <c r="E20" s="20">
        <v>120</v>
      </c>
      <c r="F20" s="18" t="s">
        <v>410</v>
      </c>
      <c r="G20" s="19" t="s">
        <v>202</v>
      </c>
      <c r="H20" s="78" t="s">
        <v>402</v>
      </c>
      <c r="I20" s="78" t="s">
        <v>402</v>
      </c>
      <c r="J20" s="78"/>
      <c r="K20" s="78" t="s">
        <v>402</v>
      </c>
      <c r="R20" s="125" t="s">
        <v>258</v>
      </c>
      <c r="S20" s="261">
        <f t="shared" si="1"/>
        <v>0</v>
      </c>
      <c r="T20" s="170">
        <f t="shared" si="2"/>
        <v>0</v>
      </c>
      <c r="U20" s="184"/>
      <c r="V20" s="125" t="s">
        <v>258</v>
      </c>
      <c r="W20" s="261">
        <f t="shared" si="3"/>
        <v>0</v>
      </c>
      <c r="X20" s="6">
        <f t="shared" si="4"/>
        <v>0</v>
      </c>
    </row>
    <row r="21" spans="1:24" ht="13.8" thickBot="1" x14ac:dyDescent="0.3">
      <c r="A21" s="15" t="s">
        <v>1812</v>
      </c>
      <c r="B21" s="18" t="s">
        <v>379</v>
      </c>
      <c r="C21" s="148" t="s">
        <v>3638</v>
      </c>
      <c r="D21" s="20" t="s">
        <v>419</v>
      </c>
      <c r="E21" s="20">
        <v>130</v>
      </c>
      <c r="F21" s="18" t="s">
        <v>410</v>
      </c>
      <c r="G21" s="19" t="s">
        <v>202</v>
      </c>
      <c r="H21" s="78" t="s">
        <v>402</v>
      </c>
      <c r="I21" s="78" t="s">
        <v>402</v>
      </c>
      <c r="J21" s="78"/>
      <c r="K21" s="78" t="s">
        <v>402</v>
      </c>
      <c r="R21" s="125" t="s">
        <v>262</v>
      </c>
      <c r="S21" s="261">
        <f t="shared" si="1"/>
        <v>0</v>
      </c>
      <c r="T21" s="170">
        <f t="shared" si="2"/>
        <v>0</v>
      </c>
      <c r="U21" s="187"/>
      <c r="V21" s="125" t="s">
        <v>262</v>
      </c>
      <c r="W21" s="261">
        <f t="shared" si="3"/>
        <v>0</v>
      </c>
      <c r="X21" s="6">
        <f t="shared" si="4"/>
        <v>0</v>
      </c>
    </row>
    <row r="22" spans="1:24" x14ac:dyDescent="0.25">
      <c r="A22" s="15" t="s">
        <v>3106</v>
      </c>
      <c r="B22" s="18" t="s">
        <v>379</v>
      </c>
      <c r="C22" s="148" t="s">
        <v>3640</v>
      </c>
      <c r="D22" s="20" t="s">
        <v>419</v>
      </c>
      <c r="E22" s="20">
        <v>170</v>
      </c>
      <c r="F22" s="18" t="s">
        <v>401</v>
      </c>
      <c r="G22" s="19" t="s">
        <v>202</v>
      </c>
      <c r="H22" s="78" t="s">
        <v>402</v>
      </c>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413</v>
      </c>
      <c r="B23" s="18" t="s">
        <v>379</v>
      </c>
      <c r="C23" s="148" t="s">
        <v>3641</v>
      </c>
      <c r="D23" s="20" t="s">
        <v>414</v>
      </c>
      <c r="E23" s="20">
        <v>130</v>
      </c>
      <c r="F23" s="18" t="s">
        <v>410</v>
      </c>
      <c r="G23" s="19" t="s">
        <v>202</v>
      </c>
      <c r="H23" s="78" t="s">
        <v>402</v>
      </c>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3867</v>
      </c>
      <c r="B24" s="18" t="s">
        <v>379</v>
      </c>
      <c r="C24" s="148" t="s">
        <v>3642</v>
      </c>
      <c r="D24" s="20" t="s">
        <v>490</v>
      </c>
      <c r="E24" s="20"/>
      <c r="F24" s="18" t="s">
        <v>1085</v>
      </c>
      <c r="G24" s="19" t="s">
        <v>202</v>
      </c>
      <c r="H24" s="78" t="s">
        <v>402</v>
      </c>
      <c r="I24" s="78" t="s">
        <v>402</v>
      </c>
      <c r="J24" s="78"/>
      <c r="K24" s="78" t="s">
        <v>402</v>
      </c>
      <c r="R24" s="125" t="s">
        <v>274</v>
      </c>
      <c r="S24" s="261">
        <f t="shared" si="1"/>
        <v>0</v>
      </c>
      <c r="T24" s="170">
        <f t="shared" si="2"/>
        <v>0</v>
      </c>
      <c r="U24" s="179"/>
      <c r="V24" s="125" t="s">
        <v>274</v>
      </c>
      <c r="W24" s="261">
        <f t="shared" si="3"/>
        <v>0</v>
      </c>
      <c r="X24" s="6">
        <f t="shared" si="4"/>
        <v>5</v>
      </c>
    </row>
    <row r="25" spans="1:24" ht="13.8" thickBot="1" x14ac:dyDescent="0.3">
      <c r="A25" s="15" t="s">
        <v>3867</v>
      </c>
      <c r="B25" s="18" t="s">
        <v>379</v>
      </c>
      <c r="C25" s="148" t="s">
        <v>3644</v>
      </c>
      <c r="D25" s="20" t="s">
        <v>490</v>
      </c>
      <c r="E25" s="20"/>
      <c r="F25" s="18" t="s">
        <v>1085</v>
      </c>
      <c r="G25" s="19" t="s">
        <v>274</v>
      </c>
      <c r="H25" s="78" t="s">
        <v>402</v>
      </c>
      <c r="I25" s="78" t="s">
        <v>402</v>
      </c>
      <c r="J25" s="78"/>
      <c r="K25" s="78" t="s">
        <v>402</v>
      </c>
      <c r="R25" s="177" t="s">
        <v>278</v>
      </c>
      <c r="S25" s="262">
        <f t="shared" si="1"/>
        <v>0</v>
      </c>
      <c r="T25" s="209">
        <f t="shared" si="2"/>
        <v>0</v>
      </c>
      <c r="U25" s="179"/>
      <c r="V25" s="177" t="s">
        <v>278</v>
      </c>
      <c r="W25" s="262">
        <f t="shared" si="3"/>
        <v>0</v>
      </c>
      <c r="X25" s="7">
        <f t="shared" si="4"/>
        <v>1</v>
      </c>
    </row>
    <row r="26" spans="1:24" ht="13.8" thickBot="1" x14ac:dyDescent="0.3">
      <c r="A26" s="15" t="s">
        <v>1083</v>
      </c>
      <c r="B26" s="18" t="s">
        <v>379</v>
      </c>
      <c r="C26" s="148" t="s">
        <v>3646</v>
      </c>
      <c r="D26" s="20" t="s">
        <v>421</v>
      </c>
      <c r="E26" s="20">
        <v>60</v>
      </c>
      <c r="F26" s="18" t="s">
        <v>410</v>
      </c>
      <c r="G26" s="19" t="s">
        <v>274</v>
      </c>
      <c r="H26" s="78" t="s">
        <v>402</v>
      </c>
      <c r="I26" s="78" t="s">
        <v>402</v>
      </c>
      <c r="J26" s="78"/>
      <c r="K26" s="78" t="s">
        <v>402</v>
      </c>
      <c r="R26" s="171" t="s">
        <v>101</v>
      </c>
      <c r="S26" s="172"/>
      <c r="T26" s="186">
        <f>SUM(T27:T49)</f>
        <v>0</v>
      </c>
      <c r="U26" s="179"/>
      <c r="V26" s="188" t="s">
        <v>103</v>
      </c>
      <c r="W26" s="241"/>
      <c r="X26" s="243">
        <f>SUM(X27:X49)</f>
        <v>0</v>
      </c>
    </row>
    <row r="27" spans="1:24" x14ac:dyDescent="0.25">
      <c r="A27" s="15" t="s">
        <v>524</v>
      </c>
      <c r="B27" s="18" t="s">
        <v>108</v>
      </c>
      <c r="C27" s="148">
        <v>2</v>
      </c>
      <c r="D27" s="20" t="s">
        <v>404</v>
      </c>
      <c r="E27" s="20">
        <v>100</v>
      </c>
      <c r="F27" s="18" t="s">
        <v>401</v>
      </c>
      <c r="G27" s="19" t="s">
        <v>202</v>
      </c>
      <c r="H27" s="78" t="s">
        <v>402</v>
      </c>
      <c r="I27" s="78" t="s">
        <v>402</v>
      </c>
      <c r="J27" s="78"/>
      <c r="K27" s="78" t="s">
        <v>402</v>
      </c>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0</v>
      </c>
    </row>
    <row r="28" spans="1:24" x14ac:dyDescent="0.25">
      <c r="A28" s="15" t="s">
        <v>527</v>
      </c>
      <c r="B28" s="18" t="s">
        <v>108</v>
      </c>
      <c r="C28" s="148">
        <v>4</v>
      </c>
      <c r="D28" s="20" t="s">
        <v>425</v>
      </c>
      <c r="E28" s="20">
        <v>120</v>
      </c>
      <c r="F28" s="18" t="s">
        <v>401</v>
      </c>
      <c r="G28" s="19" t="s">
        <v>202</v>
      </c>
      <c r="H28" s="78" t="s">
        <v>402</v>
      </c>
      <c r="I28" s="78" t="s">
        <v>402</v>
      </c>
      <c r="J28" s="78"/>
      <c r="K28" s="78" t="s">
        <v>402</v>
      </c>
      <c r="R28" s="125" t="s">
        <v>194</v>
      </c>
      <c r="S28" s="169">
        <f t="shared" si="5"/>
        <v>0</v>
      </c>
      <c r="T28" s="170">
        <f t="shared" si="6"/>
        <v>0</v>
      </c>
      <c r="U28" s="179"/>
      <c r="V28" s="264" t="s">
        <v>194</v>
      </c>
      <c r="W28" s="267">
        <f t="shared" si="7"/>
        <v>0</v>
      </c>
      <c r="X28" s="6">
        <f t="shared" si="8"/>
        <v>0</v>
      </c>
    </row>
    <row r="29" spans="1:24" x14ac:dyDescent="0.25">
      <c r="A29" s="15" t="s">
        <v>538</v>
      </c>
      <c r="B29" s="18" t="s">
        <v>108</v>
      </c>
      <c r="C29" s="148">
        <v>15</v>
      </c>
      <c r="D29" s="20" t="s">
        <v>407</v>
      </c>
      <c r="E29" s="20">
        <v>100</v>
      </c>
      <c r="F29" s="18" t="s">
        <v>401</v>
      </c>
      <c r="G29" s="19" t="s">
        <v>202</v>
      </c>
      <c r="H29" s="78" t="s">
        <v>402</v>
      </c>
      <c r="I29" s="78" t="s">
        <v>402</v>
      </c>
      <c r="J29" s="78"/>
      <c r="K29" s="78" t="s">
        <v>402</v>
      </c>
      <c r="R29" s="125" t="s">
        <v>198</v>
      </c>
      <c r="S29" s="169">
        <f t="shared" si="5"/>
        <v>0</v>
      </c>
      <c r="T29" s="170">
        <f t="shared" si="6"/>
        <v>0</v>
      </c>
      <c r="U29" s="179"/>
      <c r="V29" s="264" t="s">
        <v>198</v>
      </c>
      <c r="W29" s="267">
        <f t="shared" si="7"/>
        <v>0</v>
      </c>
      <c r="X29" s="6">
        <f t="shared" si="8"/>
        <v>0</v>
      </c>
    </row>
    <row r="30" spans="1:24" x14ac:dyDescent="0.25">
      <c r="A30" s="15" t="s">
        <v>593</v>
      </c>
      <c r="B30" s="18" t="s">
        <v>108</v>
      </c>
      <c r="C30" s="148">
        <v>73</v>
      </c>
      <c r="D30" s="20" t="s">
        <v>490</v>
      </c>
      <c r="E30" s="20"/>
      <c r="F30" s="20" t="s">
        <v>490</v>
      </c>
      <c r="G30" s="19" t="s">
        <v>198</v>
      </c>
      <c r="H30" s="78" t="s">
        <v>402</v>
      </c>
      <c r="I30" s="78" t="s">
        <v>402</v>
      </c>
      <c r="J30" s="78"/>
      <c r="K30" s="78" t="s">
        <v>402</v>
      </c>
      <c r="R30" s="125" t="s">
        <v>202</v>
      </c>
      <c r="S30" s="169">
        <f t="shared" si="5"/>
        <v>0</v>
      </c>
      <c r="T30" s="170">
        <f t="shared" si="6"/>
        <v>0</v>
      </c>
      <c r="U30" s="179"/>
      <c r="V30" s="264" t="s">
        <v>202</v>
      </c>
      <c r="W30" s="267">
        <f t="shared" si="7"/>
        <v>0</v>
      </c>
      <c r="X30" s="6">
        <f t="shared" si="8"/>
        <v>0</v>
      </c>
    </row>
    <row r="31" spans="1:24" x14ac:dyDescent="0.25">
      <c r="A31" s="15" t="s">
        <v>710</v>
      </c>
      <c r="B31" s="18" t="s">
        <v>121</v>
      </c>
      <c r="C31" s="148">
        <v>8</v>
      </c>
      <c r="D31" s="20" t="s">
        <v>404</v>
      </c>
      <c r="E31" s="20">
        <v>70</v>
      </c>
      <c r="F31" s="18" t="s">
        <v>405</v>
      </c>
      <c r="G31" s="19" t="s">
        <v>202</v>
      </c>
      <c r="H31" s="78" t="s">
        <v>402</v>
      </c>
      <c r="I31" s="78" t="s">
        <v>402</v>
      </c>
      <c r="J31" s="78"/>
      <c r="K31" s="78" t="s">
        <v>402</v>
      </c>
      <c r="R31" s="125" t="s">
        <v>206</v>
      </c>
      <c r="S31" s="169">
        <f t="shared" si="5"/>
        <v>0</v>
      </c>
      <c r="T31" s="170">
        <f t="shared" si="6"/>
        <v>0</v>
      </c>
      <c r="U31" s="179"/>
      <c r="V31" s="264" t="s">
        <v>206</v>
      </c>
      <c r="W31" s="267">
        <f t="shared" si="7"/>
        <v>0</v>
      </c>
      <c r="X31" s="6">
        <f t="shared" si="8"/>
        <v>0</v>
      </c>
    </row>
    <row r="32" spans="1:24" x14ac:dyDescent="0.25">
      <c r="A32" s="15" t="s">
        <v>4457</v>
      </c>
      <c r="B32" s="18" t="s">
        <v>121</v>
      </c>
      <c r="C32" s="148">
        <v>15</v>
      </c>
      <c r="D32" s="20" t="s">
        <v>490</v>
      </c>
      <c r="E32" s="20"/>
      <c r="F32" s="18" t="s">
        <v>490</v>
      </c>
      <c r="G32" s="19" t="s">
        <v>202</v>
      </c>
      <c r="H32" s="78" t="s">
        <v>402</v>
      </c>
      <c r="I32" s="78" t="s">
        <v>402</v>
      </c>
      <c r="J32" s="78"/>
      <c r="K32" s="78" t="s">
        <v>402</v>
      </c>
      <c r="R32" s="125" t="s">
        <v>210</v>
      </c>
      <c r="S32" s="169">
        <f t="shared" si="5"/>
        <v>0</v>
      </c>
      <c r="T32" s="170">
        <f t="shared" si="6"/>
        <v>0</v>
      </c>
      <c r="U32" s="179"/>
      <c r="V32" s="264" t="s">
        <v>210</v>
      </c>
      <c r="W32" s="267">
        <f t="shared" si="7"/>
        <v>0</v>
      </c>
      <c r="X32" s="6">
        <f t="shared" si="8"/>
        <v>0</v>
      </c>
    </row>
    <row r="33" spans="1:24" x14ac:dyDescent="0.25">
      <c r="A33" s="15" t="s">
        <v>866</v>
      </c>
      <c r="B33" s="18" t="s">
        <v>128</v>
      </c>
      <c r="C33" s="148">
        <v>15</v>
      </c>
      <c r="D33" s="20" t="s">
        <v>400</v>
      </c>
      <c r="E33" s="20">
        <v>70</v>
      </c>
      <c r="F33" s="20" t="s">
        <v>410</v>
      </c>
      <c r="G33" s="19" t="s">
        <v>202</v>
      </c>
      <c r="H33" s="78" t="s">
        <v>402</v>
      </c>
      <c r="I33" s="78" t="s">
        <v>402</v>
      </c>
      <c r="J33" s="78"/>
      <c r="K33" s="78" t="s">
        <v>402</v>
      </c>
      <c r="R33" s="125" t="s">
        <v>214</v>
      </c>
      <c r="S33" s="169">
        <f t="shared" si="5"/>
        <v>0</v>
      </c>
      <c r="T33" s="170">
        <f t="shared" si="6"/>
        <v>0</v>
      </c>
      <c r="U33" s="179"/>
      <c r="V33" s="264" t="s">
        <v>214</v>
      </c>
      <c r="W33" s="267">
        <f t="shared" si="7"/>
        <v>0</v>
      </c>
      <c r="X33" s="6">
        <f t="shared" si="8"/>
        <v>0</v>
      </c>
    </row>
    <row r="34" spans="1:24" x14ac:dyDescent="0.25">
      <c r="A34" s="15" t="s">
        <v>4458</v>
      </c>
      <c r="B34" s="18" t="s">
        <v>110</v>
      </c>
      <c r="C34" s="148">
        <v>24</v>
      </c>
      <c r="D34" s="20" t="s">
        <v>400</v>
      </c>
      <c r="E34" s="20">
        <v>50</v>
      </c>
      <c r="F34" s="20" t="s">
        <v>410</v>
      </c>
      <c r="G34" s="19" t="s">
        <v>202</v>
      </c>
      <c r="H34" s="78" t="s">
        <v>402</v>
      </c>
      <c r="I34" s="78" t="s">
        <v>402</v>
      </c>
      <c r="J34" s="78"/>
      <c r="K34" s="78" t="s">
        <v>402</v>
      </c>
      <c r="R34" s="125" t="s">
        <v>218</v>
      </c>
      <c r="S34" s="169">
        <f t="shared" si="5"/>
        <v>0</v>
      </c>
      <c r="T34" s="170">
        <f t="shared" si="6"/>
        <v>0</v>
      </c>
      <c r="U34" s="179"/>
      <c r="V34" s="265" t="s">
        <v>218</v>
      </c>
      <c r="W34" s="267">
        <f t="shared" si="7"/>
        <v>0</v>
      </c>
      <c r="X34" s="6">
        <f t="shared" si="8"/>
        <v>0</v>
      </c>
    </row>
    <row r="35" spans="1:24" x14ac:dyDescent="0.25">
      <c r="A35" s="15" t="s">
        <v>429</v>
      </c>
      <c r="B35" s="18" t="s">
        <v>132</v>
      </c>
      <c r="C35" s="148">
        <v>20</v>
      </c>
      <c r="D35" s="20" t="s">
        <v>414</v>
      </c>
      <c r="E35" s="20">
        <v>30</v>
      </c>
      <c r="F35" s="20" t="s">
        <v>410</v>
      </c>
      <c r="G35" s="19" t="s">
        <v>198</v>
      </c>
      <c r="H35" s="78" t="s">
        <v>402</v>
      </c>
      <c r="I35" s="78" t="s">
        <v>402</v>
      </c>
      <c r="J35" s="78"/>
      <c r="K35" s="78" t="s">
        <v>402</v>
      </c>
      <c r="R35" s="125" t="s">
        <v>222</v>
      </c>
      <c r="S35" s="169">
        <f t="shared" si="5"/>
        <v>0</v>
      </c>
      <c r="T35" s="170">
        <f t="shared" si="6"/>
        <v>0</v>
      </c>
      <c r="U35" s="179"/>
      <c r="V35" s="264" t="s">
        <v>222</v>
      </c>
      <c r="W35" s="267">
        <f t="shared" si="7"/>
        <v>0</v>
      </c>
      <c r="X35" s="6">
        <f t="shared" si="8"/>
        <v>0</v>
      </c>
    </row>
    <row r="36" spans="1:24" x14ac:dyDescent="0.25">
      <c r="A36" s="15" t="s">
        <v>1001</v>
      </c>
      <c r="B36" s="18" t="s">
        <v>140</v>
      </c>
      <c r="C36" s="148">
        <v>66</v>
      </c>
      <c r="D36" s="20" t="s">
        <v>404</v>
      </c>
      <c r="E36" s="20">
        <v>30</v>
      </c>
      <c r="F36" s="20" t="s">
        <v>410</v>
      </c>
      <c r="G36" s="19" t="s">
        <v>278</v>
      </c>
      <c r="H36" s="78" t="s">
        <v>402</v>
      </c>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15" t="s">
        <v>1345</v>
      </c>
      <c r="B37" s="20" t="s">
        <v>168</v>
      </c>
      <c r="C37" s="20">
        <v>9</v>
      </c>
      <c r="D37" s="20" t="s">
        <v>1342</v>
      </c>
      <c r="E37" s="20">
        <v>100</v>
      </c>
      <c r="F37" s="20" t="s">
        <v>410</v>
      </c>
      <c r="G37" s="19" t="s">
        <v>202</v>
      </c>
      <c r="H37" s="78" t="s">
        <v>402</v>
      </c>
      <c r="I37" s="78" t="s">
        <v>402</v>
      </c>
      <c r="J37" s="78"/>
      <c r="K37" s="78" t="s">
        <v>402</v>
      </c>
      <c r="R37" s="126" t="s">
        <v>230</v>
      </c>
      <c r="S37" s="169">
        <f t="shared" si="5"/>
        <v>0</v>
      </c>
      <c r="T37" s="170">
        <f t="shared" si="6"/>
        <v>0</v>
      </c>
      <c r="U37" s="179"/>
      <c r="V37" s="266" t="s">
        <v>230</v>
      </c>
      <c r="W37" s="267">
        <f t="shared" si="7"/>
        <v>0</v>
      </c>
      <c r="X37" s="6">
        <f t="shared" si="8"/>
        <v>0</v>
      </c>
    </row>
    <row r="38" spans="1:24" x14ac:dyDescent="0.25">
      <c r="A38" s="15" t="s">
        <v>4459</v>
      </c>
      <c r="B38" s="18" t="s">
        <v>177</v>
      </c>
      <c r="C38" s="148">
        <v>86</v>
      </c>
      <c r="D38" s="20" t="s">
        <v>490</v>
      </c>
      <c r="E38" s="20"/>
      <c r="F38" s="18" t="s">
        <v>1085</v>
      </c>
      <c r="G38" s="19" t="s">
        <v>194</v>
      </c>
      <c r="H38" s="78" t="s">
        <v>402</v>
      </c>
      <c r="I38" s="78" t="s">
        <v>402</v>
      </c>
      <c r="J38" s="78"/>
      <c r="K38" s="78" t="s">
        <v>402</v>
      </c>
      <c r="R38" s="125" t="s">
        <v>234</v>
      </c>
      <c r="S38" s="169">
        <f t="shared" si="5"/>
        <v>0</v>
      </c>
      <c r="T38" s="170">
        <f t="shared" si="6"/>
        <v>0</v>
      </c>
      <c r="U38" s="179"/>
      <c r="V38" s="264" t="s">
        <v>234</v>
      </c>
      <c r="W38" s="267">
        <f t="shared" si="7"/>
        <v>0</v>
      </c>
      <c r="X38" s="6">
        <f t="shared" si="8"/>
        <v>0</v>
      </c>
    </row>
    <row r="39" spans="1:24" ht="13.8" thickBot="1" x14ac:dyDescent="0.3">
      <c r="A39" s="15" t="s">
        <v>1651</v>
      </c>
      <c r="B39" s="18" t="s">
        <v>195</v>
      </c>
      <c r="C39" s="148">
        <v>88</v>
      </c>
      <c r="D39" s="20" t="s">
        <v>421</v>
      </c>
      <c r="E39" s="20">
        <v>90</v>
      </c>
      <c r="F39" s="18" t="s">
        <v>410</v>
      </c>
      <c r="G39" s="21" t="s">
        <v>206</v>
      </c>
      <c r="H39" s="78" t="s">
        <v>402</v>
      </c>
      <c r="I39" s="78" t="s">
        <v>402</v>
      </c>
      <c r="J39" s="78"/>
      <c r="K39" s="78" t="s">
        <v>402</v>
      </c>
      <c r="R39" s="125" t="s">
        <v>238</v>
      </c>
      <c r="S39" s="169">
        <f t="shared" si="5"/>
        <v>0</v>
      </c>
      <c r="T39" s="170">
        <f t="shared" si="6"/>
        <v>0</v>
      </c>
      <c r="U39" s="204"/>
      <c r="V39" s="264" t="s">
        <v>238</v>
      </c>
      <c r="W39" s="267">
        <f t="shared" si="7"/>
        <v>0</v>
      </c>
      <c r="X39" s="6">
        <f t="shared" si="8"/>
        <v>0</v>
      </c>
    </row>
    <row r="40" spans="1:24" ht="13.8" thickBot="1" x14ac:dyDescent="0.3">
      <c r="A40" s="15" t="s">
        <v>1793</v>
      </c>
      <c r="B40" s="18" t="s">
        <v>207</v>
      </c>
      <c r="C40" s="148">
        <v>93</v>
      </c>
      <c r="D40" s="20" t="s">
        <v>425</v>
      </c>
      <c r="E40" s="20">
        <v>150</v>
      </c>
      <c r="F40" s="18" t="s">
        <v>401</v>
      </c>
      <c r="G40" s="21" t="s">
        <v>206</v>
      </c>
      <c r="H40" s="78" t="s">
        <v>402</v>
      </c>
      <c r="I40" s="78" t="s">
        <v>402</v>
      </c>
      <c r="J40" s="78"/>
      <c r="K40" s="78" t="s">
        <v>402</v>
      </c>
      <c r="R40" s="125" t="s">
        <v>242</v>
      </c>
      <c r="S40" s="169">
        <f t="shared" si="5"/>
        <v>0</v>
      </c>
      <c r="T40" s="170">
        <f t="shared" si="6"/>
        <v>0</v>
      </c>
      <c r="U40" s="204"/>
      <c r="V40" s="264" t="s">
        <v>242</v>
      </c>
      <c r="W40" s="267">
        <f t="shared" si="7"/>
        <v>0</v>
      </c>
      <c r="X40" s="6">
        <f t="shared" si="8"/>
        <v>0</v>
      </c>
    </row>
    <row r="41" spans="1:24" x14ac:dyDescent="0.25">
      <c r="A41" s="15" t="s">
        <v>4460</v>
      </c>
      <c r="B41" s="18" t="s">
        <v>220</v>
      </c>
      <c r="C41" s="148">
        <v>17</v>
      </c>
      <c r="D41" s="20" t="s">
        <v>435</v>
      </c>
      <c r="E41" s="20">
        <v>70</v>
      </c>
      <c r="F41" s="18" t="s">
        <v>410</v>
      </c>
      <c r="G41" s="19" t="s">
        <v>226</v>
      </c>
      <c r="H41" s="78" t="s">
        <v>402</v>
      </c>
      <c r="I41" s="78" t="s">
        <v>402</v>
      </c>
      <c r="J41" s="78"/>
      <c r="K41" s="78" t="s">
        <v>402</v>
      </c>
      <c r="R41" s="125" t="s">
        <v>246</v>
      </c>
      <c r="S41" s="169">
        <f t="shared" si="5"/>
        <v>0</v>
      </c>
      <c r="T41" s="170">
        <f t="shared" si="6"/>
        <v>0</v>
      </c>
      <c r="U41" s="182"/>
      <c r="V41" s="264" t="s">
        <v>246</v>
      </c>
      <c r="W41" s="267">
        <f t="shared" si="7"/>
        <v>0</v>
      </c>
      <c r="X41" s="6">
        <f t="shared" si="8"/>
        <v>0</v>
      </c>
    </row>
    <row r="42" spans="1:24" x14ac:dyDescent="0.25">
      <c r="A42" s="15" t="s">
        <v>1397</v>
      </c>
      <c r="B42" s="18" t="s">
        <v>227</v>
      </c>
      <c r="C42" s="148">
        <v>15</v>
      </c>
      <c r="D42" s="20" t="s">
        <v>431</v>
      </c>
      <c r="E42" s="20">
        <v>80</v>
      </c>
      <c r="F42" s="20" t="s">
        <v>405</v>
      </c>
      <c r="G42" s="19" t="s">
        <v>202</v>
      </c>
      <c r="H42" s="78" t="s">
        <v>402</v>
      </c>
      <c r="I42" s="78" t="s">
        <v>402</v>
      </c>
      <c r="J42" s="78"/>
      <c r="K42" s="78" t="s">
        <v>402</v>
      </c>
      <c r="R42" s="125" t="s">
        <v>250</v>
      </c>
      <c r="S42" s="169">
        <f t="shared" si="5"/>
        <v>0</v>
      </c>
      <c r="T42" s="170">
        <f t="shared" si="6"/>
        <v>0</v>
      </c>
      <c r="U42" s="179"/>
      <c r="V42" s="265" t="s">
        <v>250</v>
      </c>
      <c r="W42" s="267">
        <f t="shared" si="7"/>
        <v>0</v>
      </c>
      <c r="X42" s="6">
        <f t="shared" si="8"/>
        <v>0</v>
      </c>
    </row>
    <row r="43" spans="1:24" x14ac:dyDescent="0.25">
      <c r="A43" s="15" t="s">
        <v>2101</v>
      </c>
      <c r="B43" s="18" t="s">
        <v>247</v>
      </c>
      <c r="C43" s="148">
        <v>109</v>
      </c>
      <c r="D43" s="20" t="s">
        <v>400</v>
      </c>
      <c r="E43" s="20">
        <v>110</v>
      </c>
      <c r="F43" s="18" t="s">
        <v>1873</v>
      </c>
      <c r="G43" s="21" t="s">
        <v>230</v>
      </c>
      <c r="H43" s="78" t="s">
        <v>402</v>
      </c>
      <c r="I43" s="78" t="s">
        <v>402</v>
      </c>
      <c r="J43" s="78"/>
      <c r="K43" s="78" t="s">
        <v>402</v>
      </c>
      <c r="R43" s="125" t="s">
        <v>254</v>
      </c>
      <c r="S43" s="169">
        <f t="shared" si="5"/>
        <v>0</v>
      </c>
      <c r="T43" s="170">
        <f t="shared" si="6"/>
        <v>0</v>
      </c>
      <c r="U43" s="179"/>
      <c r="V43" s="265" t="s">
        <v>254</v>
      </c>
      <c r="W43" s="267">
        <f t="shared" si="7"/>
        <v>0</v>
      </c>
      <c r="X43" s="6">
        <f t="shared" si="8"/>
        <v>0</v>
      </c>
    </row>
    <row r="44" spans="1:24" x14ac:dyDescent="0.25">
      <c r="A44" s="15" t="s">
        <v>2156</v>
      </c>
      <c r="B44" s="18" t="s">
        <v>251</v>
      </c>
      <c r="C44" s="148">
        <v>145</v>
      </c>
      <c r="D44" s="20" t="s">
        <v>414</v>
      </c>
      <c r="E44" s="20">
        <v>110</v>
      </c>
      <c r="F44" s="18" t="s">
        <v>1873</v>
      </c>
      <c r="G44" s="21" t="s">
        <v>230</v>
      </c>
      <c r="H44" s="78" t="s">
        <v>402</v>
      </c>
      <c r="I44" s="78" t="s">
        <v>402</v>
      </c>
      <c r="J44" s="78"/>
      <c r="K44" s="78" t="s">
        <v>402</v>
      </c>
      <c r="R44" s="125" t="s">
        <v>258</v>
      </c>
      <c r="S44" s="169">
        <f t="shared" si="5"/>
        <v>0</v>
      </c>
      <c r="T44" s="170">
        <f t="shared" si="6"/>
        <v>0</v>
      </c>
      <c r="U44" s="179"/>
      <c r="V44" s="265" t="s">
        <v>258</v>
      </c>
      <c r="W44" s="267">
        <f t="shared" si="7"/>
        <v>0</v>
      </c>
      <c r="X44" s="6">
        <f t="shared" si="8"/>
        <v>0</v>
      </c>
    </row>
    <row r="45" spans="1:24" x14ac:dyDescent="0.25">
      <c r="A45" s="15" t="s">
        <v>4461</v>
      </c>
      <c r="B45" s="18" t="s">
        <v>259</v>
      </c>
      <c r="C45" s="148">
        <v>107</v>
      </c>
      <c r="D45" s="20" t="s">
        <v>431</v>
      </c>
      <c r="E45" s="20">
        <v>120</v>
      </c>
      <c r="F45" s="18" t="s">
        <v>405</v>
      </c>
      <c r="G45" s="19" t="s">
        <v>234</v>
      </c>
      <c r="H45" s="78" t="s">
        <v>402</v>
      </c>
      <c r="I45" s="78" t="s">
        <v>402</v>
      </c>
      <c r="J45" s="78"/>
      <c r="K45" s="78" t="s">
        <v>402</v>
      </c>
      <c r="R45" s="125" t="s">
        <v>262</v>
      </c>
      <c r="S45" s="169">
        <f>COUNTIFS($G$2:$G$500,R45,$I$2:$I$500,"x")</f>
        <v>0</v>
      </c>
      <c r="T45" s="170">
        <f t="shared" si="6"/>
        <v>0</v>
      </c>
      <c r="U45" s="179"/>
      <c r="V45" s="265" t="s">
        <v>262</v>
      </c>
      <c r="W45" s="267">
        <f t="shared" si="7"/>
        <v>0</v>
      </c>
      <c r="X45" s="6">
        <f t="shared" si="8"/>
        <v>0</v>
      </c>
    </row>
    <row r="46" spans="1:24" x14ac:dyDescent="0.25">
      <c r="A46" s="15" t="s">
        <v>2274</v>
      </c>
      <c r="B46" s="20" t="s">
        <v>279</v>
      </c>
      <c r="C46" s="20">
        <v>113</v>
      </c>
      <c r="D46" s="20" t="s">
        <v>425</v>
      </c>
      <c r="E46" s="20">
        <v>130</v>
      </c>
      <c r="F46" s="20" t="s">
        <v>410</v>
      </c>
      <c r="G46" s="21" t="s">
        <v>274</v>
      </c>
      <c r="H46" s="78" t="s">
        <v>402</v>
      </c>
      <c r="I46" s="78" t="s">
        <v>402</v>
      </c>
      <c r="J46" s="78"/>
      <c r="K46" s="78" t="s">
        <v>402</v>
      </c>
      <c r="R46" s="125" t="s">
        <v>266</v>
      </c>
      <c r="S46" s="169">
        <f t="shared" si="5"/>
        <v>0</v>
      </c>
      <c r="T46" s="170">
        <f t="shared" si="6"/>
        <v>0</v>
      </c>
      <c r="U46" s="179"/>
      <c r="V46" s="265" t="s">
        <v>266</v>
      </c>
      <c r="W46" s="267">
        <f t="shared" si="7"/>
        <v>0</v>
      </c>
      <c r="X46" s="6">
        <f t="shared" si="8"/>
        <v>0</v>
      </c>
    </row>
    <row r="47" spans="1:24" x14ac:dyDescent="0.25">
      <c r="A47" s="15" t="s">
        <v>2288</v>
      </c>
      <c r="B47" s="20" t="s">
        <v>279</v>
      </c>
      <c r="C47" s="20">
        <v>114</v>
      </c>
      <c r="D47" s="20" t="s">
        <v>400</v>
      </c>
      <c r="E47" s="20">
        <v>130</v>
      </c>
      <c r="F47" s="20" t="s">
        <v>410</v>
      </c>
      <c r="G47" s="21" t="s">
        <v>274</v>
      </c>
      <c r="H47" s="78" t="s">
        <v>402</v>
      </c>
      <c r="I47" s="78" t="s">
        <v>402</v>
      </c>
      <c r="J47" s="78"/>
      <c r="K47" s="78" t="s">
        <v>402</v>
      </c>
      <c r="R47" s="125" t="s">
        <v>270</v>
      </c>
      <c r="S47" s="169">
        <f t="shared" si="5"/>
        <v>0</v>
      </c>
      <c r="T47" s="170">
        <f t="shared" si="6"/>
        <v>0</v>
      </c>
      <c r="U47" s="179"/>
      <c r="V47" s="265" t="s">
        <v>270</v>
      </c>
      <c r="W47" s="267">
        <f t="shared" si="7"/>
        <v>0</v>
      </c>
      <c r="X47" s="6">
        <f t="shared" si="8"/>
        <v>0</v>
      </c>
    </row>
    <row r="48" spans="1:24" x14ac:dyDescent="0.25">
      <c r="A48" s="15" t="s">
        <v>4462</v>
      </c>
      <c r="B48" s="18" t="s">
        <v>289</v>
      </c>
      <c r="C48" s="148">
        <v>54</v>
      </c>
      <c r="D48" s="20" t="s">
        <v>421</v>
      </c>
      <c r="E48" s="20">
        <v>170</v>
      </c>
      <c r="F48" s="18" t="s">
        <v>410</v>
      </c>
      <c r="G48" s="21" t="s">
        <v>206</v>
      </c>
      <c r="H48" s="78" t="s">
        <v>402</v>
      </c>
      <c r="I48" s="78" t="s">
        <v>402</v>
      </c>
      <c r="J48" s="78"/>
      <c r="K48" s="78" t="s">
        <v>402</v>
      </c>
      <c r="R48" s="125" t="s">
        <v>274</v>
      </c>
      <c r="S48" s="169">
        <f t="shared" si="5"/>
        <v>0</v>
      </c>
      <c r="T48" s="170">
        <f t="shared" si="6"/>
        <v>0</v>
      </c>
      <c r="U48" s="179"/>
      <c r="V48" s="264" t="s">
        <v>274</v>
      </c>
      <c r="W48" s="267">
        <f t="shared" si="7"/>
        <v>0</v>
      </c>
      <c r="X48" s="6">
        <f t="shared" si="8"/>
        <v>0</v>
      </c>
    </row>
    <row r="49" spans="1:24" ht="13.8" thickBot="1" x14ac:dyDescent="0.3">
      <c r="A49" s="15" t="s">
        <v>4463</v>
      </c>
      <c r="B49" s="18" t="s">
        <v>314</v>
      </c>
      <c r="C49" s="148">
        <v>97</v>
      </c>
      <c r="D49" s="20" t="s">
        <v>2651</v>
      </c>
      <c r="E49" s="20">
        <v>170</v>
      </c>
      <c r="F49" s="18" t="s">
        <v>410</v>
      </c>
      <c r="G49" s="21" t="s">
        <v>206</v>
      </c>
      <c r="H49" s="78" t="s">
        <v>402</v>
      </c>
      <c r="I49" s="78" t="s">
        <v>402</v>
      </c>
      <c r="J49" s="78"/>
      <c r="K49" s="78" t="s">
        <v>402</v>
      </c>
      <c r="R49" s="177" t="s">
        <v>278</v>
      </c>
      <c r="S49" s="208">
        <f t="shared" si="5"/>
        <v>0</v>
      </c>
      <c r="T49" s="209">
        <f t="shared" si="6"/>
        <v>0</v>
      </c>
      <c r="U49" s="179"/>
      <c r="V49" s="109" t="s">
        <v>278</v>
      </c>
      <c r="W49" s="268">
        <f t="shared" si="7"/>
        <v>0</v>
      </c>
      <c r="X49" s="7">
        <f t="shared" si="8"/>
        <v>0</v>
      </c>
    </row>
    <row r="50" spans="1:24" ht="13.8" thickBot="1" x14ac:dyDescent="0.3">
      <c r="A50" s="15" t="s">
        <v>4464</v>
      </c>
      <c r="B50" s="18" t="s">
        <v>332</v>
      </c>
      <c r="C50" s="148">
        <v>76</v>
      </c>
      <c r="D50" s="20" t="s">
        <v>414</v>
      </c>
      <c r="E50" s="20">
        <v>220</v>
      </c>
      <c r="F50" s="18" t="s">
        <v>2619</v>
      </c>
      <c r="G50" s="21" t="s">
        <v>206</v>
      </c>
      <c r="H50" s="78" t="s">
        <v>402</v>
      </c>
      <c r="I50" s="78" t="s">
        <v>402</v>
      </c>
      <c r="J50" s="78"/>
      <c r="K50" s="78" t="s">
        <v>402</v>
      </c>
      <c r="U50" s="179"/>
      <c r="V50" s="188" t="s">
        <v>458</v>
      </c>
      <c r="W50" s="206"/>
      <c r="X50" s="207">
        <f>SUM(X51:X73)</f>
        <v>50</v>
      </c>
    </row>
    <row r="51" spans="1:24" x14ac:dyDescent="0.25">
      <c r="A51" s="15" t="s">
        <v>4465</v>
      </c>
      <c r="B51" s="18" t="s">
        <v>353</v>
      </c>
      <c r="C51" s="148">
        <v>60</v>
      </c>
      <c r="D51" s="20" t="s">
        <v>421</v>
      </c>
      <c r="E51" s="20">
        <v>170</v>
      </c>
      <c r="F51" s="18" t="s">
        <v>410</v>
      </c>
      <c r="G51" s="19" t="s">
        <v>210</v>
      </c>
      <c r="H51" s="78" t="s">
        <v>402</v>
      </c>
      <c r="I51" s="78" t="s">
        <v>402</v>
      </c>
      <c r="J51" s="78"/>
      <c r="K51" s="78" t="s">
        <v>402</v>
      </c>
      <c r="U51" s="269"/>
      <c r="V51" s="124" t="s">
        <v>190</v>
      </c>
      <c r="W51" s="169">
        <f>S3+S27+W3+W27</f>
        <v>0</v>
      </c>
      <c r="X51" s="170">
        <f>T3+T27+X3+X27</f>
        <v>0</v>
      </c>
    </row>
    <row r="52" spans="1:24" x14ac:dyDescent="0.25">
      <c r="U52" s="269"/>
      <c r="V52" s="125" t="s">
        <v>194</v>
      </c>
      <c r="W52" s="169">
        <f t="shared" ref="W52:X67" si="9">S4+S28+W4+W28</f>
        <v>0</v>
      </c>
      <c r="X52" s="170">
        <f t="shared" si="9"/>
        <v>1</v>
      </c>
    </row>
    <row r="53" spans="1:24" x14ac:dyDescent="0.25">
      <c r="U53" s="269"/>
      <c r="V53" s="125" t="s">
        <v>198</v>
      </c>
      <c r="W53" s="169">
        <f t="shared" si="9"/>
        <v>0</v>
      </c>
      <c r="X53" s="170">
        <f t="shared" si="9"/>
        <v>2</v>
      </c>
    </row>
    <row r="54" spans="1:24" x14ac:dyDescent="0.25">
      <c r="U54" s="269"/>
      <c r="V54" s="125" t="s">
        <v>202</v>
      </c>
      <c r="W54" s="169">
        <f t="shared" si="9"/>
        <v>0</v>
      </c>
      <c r="X54" s="170">
        <f t="shared" si="9"/>
        <v>25</v>
      </c>
    </row>
    <row r="55" spans="1:24" x14ac:dyDescent="0.25">
      <c r="U55" s="269"/>
      <c r="V55" s="125" t="s">
        <v>206</v>
      </c>
      <c r="W55" s="169">
        <f t="shared" si="9"/>
        <v>0</v>
      </c>
      <c r="X55" s="170">
        <f t="shared" si="9"/>
        <v>5</v>
      </c>
    </row>
    <row r="56" spans="1:24" x14ac:dyDescent="0.25">
      <c r="U56" s="270"/>
      <c r="V56" s="125" t="s">
        <v>210</v>
      </c>
      <c r="W56" s="169">
        <f t="shared" si="9"/>
        <v>0</v>
      </c>
      <c r="X56" s="170">
        <f t="shared" si="9"/>
        <v>1</v>
      </c>
    </row>
    <row r="57" spans="1:24" ht="13.8" thickBot="1" x14ac:dyDescent="0.3">
      <c r="U57" s="271"/>
      <c r="V57" s="125" t="s">
        <v>214</v>
      </c>
      <c r="W57" s="169">
        <f t="shared" si="9"/>
        <v>0</v>
      </c>
      <c r="X57" s="170">
        <f t="shared" si="9"/>
        <v>6</v>
      </c>
    </row>
    <row r="58" spans="1:24" ht="13.8" thickBot="1" x14ac:dyDescent="0.3">
      <c r="U58" s="271"/>
      <c r="V58" s="125" t="s">
        <v>218</v>
      </c>
      <c r="W58" s="169">
        <f t="shared" si="9"/>
        <v>0</v>
      </c>
      <c r="X58" s="170">
        <f t="shared" si="9"/>
        <v>0</v>
      </c>
    </row>
    <row r="59" spans="1:24" ht="13.2" customHeight="1" thickBot="1" x14ac:dyDescent="0.3">
      <c r="U59" s="271"/>
      <c r="V59" s="125" t="s">
        <v>222</v>
      </c>
      <c r="W59" s="169">
        <f t="shared" si="9"/>
        <v>0</v>
      </c>
      <c r="X59" s="170">
        <f t="shared" si="9"/>
        <v>0</v>
      </c>
    </row>
    <row r="60" spans="1:24" ht="13.2" customHeight="1" thickBot="1" x14ac:dyDescent="0.3">
      <c r="U60" s="271"/>
      <c r="V60" s="125" t="s">
        <v>226</v>
      </c>
      <c r="W60" s="169">
        <f t="shared" si="9"/>
        <v>0</v>
      </c>
      <c r="X60" s="170">
        <f t="shared" si="9"/>
        <v>1</v>
      </c>
    </row>
    <row r="61" spans="1:24" ht="13.2" customHeight="1" thickBot="1" x14ac:dyDescent="0.3">
      <c r="U61" s="271"/>
      <c r="V61" s="126" t="s">
        <v>230</v>
      </c>
      <c r="W61" s="169">
        <f t="shared" si="9"/>
        <v>0</v>
      </c>
      <c r="X61" s="170">
        <f t="shared" si="9"/>
        <v>2</v>
      </c>
    </row>
    <row r="62" spans="1:24" ht="13.2" customHeight="1" thickBot="1" x14ac:dyDescent="0.3">
      <c r="U62" s="271"/>
      <c r="V62" s="125" t="s">
        <v>234</v>
      </c>
      <c r="W62" s="169">
        <f t="shared" si="9"/>
        <v>0</v>
      </c>
      <c r="X62" s="170">
        <f t="shared" si="9"/>
        <v>1</v>
      </c>
    </row>
    <row r="63" spans="1:24" ht="13.2" customHeight="1" thickBot="1" x14ac:dyDescent="0.3">
      <c r="U63" s="271"/>
      <c r="V63" s="125" t="s">
        <v>238</v>
      </c>
      <c r="W63" s="169">
        <f t="shared" si="9"/>
        <v>0</v>
      </c>
      <c r="X63" s="170">
        <f t="shared" si="9"/>
        <v>0</v>
      </c>
    </row>
    <row r="64" spans="1:24" ht="13.2" customHeight="1" thickBot="1" x14ac:dyDescent="0.3">
      <c r="U64" s="271"/>
      <c r="V64" s="125" t="s">
        <v>242</v>
      </c>
      <c r="W64" s="169">
        <f t="shared" si="9"/>
        <v>0</v>
      </c>
      <c r="X64" s="170">
        <f t="shared" si="9"/>
        <v>0</v>
      </c>
    </row>
    <row r="65" spans="21:24" ht="13.2" customHeight="1" thickBot="1" x14ac:dyDescent="0.3">
      <c r="U65" s="271"/>
      <c r="V65" s="125" t="s">
        <v>246</v>
      </c>
      <c r="W65" s="169">
        <f t="shared" si="9"/>
        <v>0</v>
      </c>
      <c r="X65" s="170">
        <f t="shared" si="9"/>
        <v>0</v>
      </c>
    </row>
    <row r="66" spans="21:24" ht="13.2" customHeight="1" thickBot="1" x14ac:dyDescent="0.3">
      <c r="U66" s="271"/>
      <c r="V66" s="125" t="s">
        <v>250</v>
      </c>
      <c r="W66" s="169">
        <f t="shared" si="9"/>
        <v>0</v>
      </c>
      <c r="X66" s="170">
        <f t="shared" si="9"/>
        <v>0</v>
      </c>
    </row>
    <row r="67" spans="21:24" ht="13.2" customHeight="1" thickBot="1" x14ac:dyDescent="0.3">
      <c r="U67" s="271"/>
      <c r="V67" s="125" t="s">
        <v>254</v>
      </c>
      <c r="W67" s="169">
        <f t="shared" si="9"/>
        <v>0</v>
      </c>
      <c r="X67" s="170">
        <f t="shared" si="9"/>
        <v>0</v>
      </c>
    </row>
    <row r="68" spans="21:24" ht="13.2" customHeight="1" thickBot="1" x14ac:dyDescent="0.3">
      <c r="U68" s="271"/>
      <c r="V68" s="125" t="s">
        <v>258</v>
      </c>
      <c r="W68" s="169">
        <f t="shared" ref="W68:X73" si="10">S20+S44+W20+W44</f>
        <v>0</v>
      </c>
      <c r="X68" s="170">
        <f t="shared" si="10"/>
        <v>0</v>
      </c>
    </row>
    <row r="69" spans="21:24" ht="13.2" customHeight="1" thickBot="1" x14ac:dyDescent="0.3">
      <c r="U69" s="271"/>
      <c r="V69" s="125" t="s">
        <v>262</v>
      </c>
      <c r="W69" s="169">
        <f t="shared" si="10"/>
        <v>0</v>
      </c>
      <c r="X69" s="170">
        <f t="shared" si="10"/>
        <v>0</v>
      </c>
    </row>
    <row r="70" spans="21:24" ht="13.2" customHeight="1" thickBot="1" x14ac:dyDescent="0.3">
      <c r="U70" s="271"/>
      <c r="V70" s="125" t="s">
        <v>266</v>
      </c>
      <c r="W70" s="169">
        <f t="shared" si="10"/>
        <v>0</v>
      </c>
      <c r="X70" s="170">
        <f t="shared" si="10"/>
        <v>0</v>
      </c>
    </row>
    <row r="71" spans="21:24" ht="13.2" customHeight="1" thickBot="1" x14ac:dyDescent="0.3">
      <c r="U71" s="271"/>
      <c r="V71" s="125" t="s">
        <v>270</v>
      </c>
      <c r="W71" s="169">
        <f t="shared" si="10"/>
        <v>0</v>
      </c>
      <c r="X71" s="170">
        <f t="shared" si="10"/>
        <v>0</v>
      </c>
    </row>
    <row r="72" spans="21:24" ht="13.2" customHeight="1" thickBot="1" x14ac:dyDescent="0.3">
      <c r="U72" s="271"/>
      <c r="V72" s="125" t="s">
        <v>274</v>
      </c>
      <c r="W72" s="169">
        <f t="shared" si="10"/>
        <v>0</v>
      </c>
      <c r="X72" s="170">
        <f t="shared" si="10"/>
        <v>5</v>
      </c>
    </row>
    <row r="73" spans="21:24" ht="13.2" customHeight="1" thickBot="1" x14ac:dyDescent="0.3">
      <c r="U73" s="271"/>
      <c r="V73" s="177" t="s">
        <v>278</v>
      </c>
      <c r="W73" s="169">
        <f t="shared" si="10"/>
        <v>0</v>
      </c>
      <c r="X73" s="170">
        <f t="shared" si="10"/>
        <v>1</v>
      </c>
    </row>
  </sheetData>
  <sheetProtection selectLockedCells="1" selectUnlockedCells="1"/>
  <mergeCells count="1">
    <mergeCell ref="Z1:AH1"/>
  </mergeCells>
  <conditionalFormatting sqref="H2:K51">
    <cfRule type="cellIs" dxfId="412" priority="1" stopIfTrue="1" operator="equal">
      <formula>"-"</formula>
    </cfRule>
    <cfRule type="cellIs" dxfId="411" priority="2" stopIfTrue="1" operator="equal">
      <formula>"x"</formula>
    </cfRule>
  </conditionalFormatting>
  <hyperlinks>
    <hyperlink ref="L1" location="'Expansion set Check List'!A1" display="Home" xr:uid="{00000000-0004-0000-67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ignoredErrors>
    <ignoredError sqref="C2:C26" numberStoredAsText="1"/>
  </ignoredErrors>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250">
    <tabColor rgb="FF00FF00"/>
  </sheetPr>
  <dimension ref="A1:AH285"/>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0" customWidth="1"/>
    <col min="2" max="2" width="11.5546875" bestFit="1" customWidth="1"/>
    <col min="3" max="3" width="4" bestFit="1" customWidth="1"/>
    <col min="4" max="4" width="8.6640625" bestFit="1" customWidth="1"/>
    <col min="5" max="5" width="4" bestFit="1" customWidth="1"/>
    <col min="6" max="6" width="13.6640625" bestFit="1" customWidth="1"/>
    <col min="7" max="7" width="10.664062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567</v>
      </c>
      <c r="B2" s="18" t="s">
        <v>380</v>
      </c>
      <c r="C2" s="148" t="s">
        <v>3611</v>
      </c>
      <c r="D2" s="20" t="s">
        <v>407</v>
      </c>
      <c r="E2" s="128">
        <v>50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284</v>
      </c>
      <c r="Z2" s="109"/>
      <c r="AA2" s="109"/>
      <c r="AB2" s="109"/>
      <c r="AC2" s="109"/>
      <c r="AD2" s="109"/>
      <c r="AE2" s="109"/>
      <c r="AF2" s="109"/>
      <c r="AG2" s="109"/>
      <c r="AH2" s="109"/>
    </row>
    <row r="3" spans="1:34" x14ac:dyDescent="0.25">
      <c r="A3" s="15" t="s">
        <v>576</v>
      </c>
      <c r="B3" s="18" t="s">
        <v>380</v>
      </c>
      <c r="C3" s="148" t="s">
        <v>3612</v>
      </c>
      <c r="D3" s="20" t="s">
        <v>407</v>
      </c>
      <c r="E3" s="20">
        <v>80</v>
      </c>
      <c r="F3" s="18"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90</v>
      </c>
    </row>
    <row r="4" spans="1:34" x14ac:dyDescent="0.25">
      <c r="A4" s="15" t="s">
        <v>632</v>
      </c>
      <c r="B4" s="18" t="s">
        <v>380</v>
      </c>
      <c r="C4" s="148" t="s">
        <v>3613</v>
      </c>
      <c r="D4" s="20" t="s">
        <v>407</v>
      </c>
      <c r="E4" s="20">
        <v>120</v>
      </c>
      <c r="F4" s="18"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82</v>
      </c>
    </row>
    <row r="5" spans="1:34" x14ac:dyDescent="0.25">
      <c r="A5" s="15" t="s">
        <v>1232</v>
      </c>
      <c r="B5" s="18" t="s">
        <v>380</v>
      </c>
      <c r="C5" s="148" t="s">
        <v>3614</v>
      </c>
      <c r="D5" s="20" t="s">
        <v>407</v>
      </c>
      <c r="E5" s="20">
        <v>60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32</v>
      </c>
    </row>
    <row r="6" spans="1:34" x14ac:dyDescent="0.25">
      <c r="A6" s="15" t="s">
        <v>1207</v>
      </c>
      <c r="B6" s="18" t="s">
        <v>380</v>
      </c>
      <c r="C6" s="148" t="s">
        <v>3615</v>
      </c>
      <c r="D6" s="20" t="s">
        <v>407</v>
      </c>
      <c r="E6" s="20">
        <v>120</v>
      </c>
      <c r="F6" s="18" t="s">
        <v>405</v>
      </c>
      <c r="G6" s="19" t="s">
        <v>194</v>
      </c>
      <c r="H6" s="78" t="s">
        <v>402</v>
      </c>
      <c r="I6" s="78" t="s">
        <v>402</v>
      </c>
      <c r="J6" s="78"/>
      <c r="K6" s="78"/>
      <c r="R6" s="125" t="s">
        <v>202</v>
      </c>
      <c r="S6" s="261">
        <f t="shared" si="1"/>
        <v>0</v>
      </c>
      <c r="T6" s="170">
        <f t="shared" si="2"/>
        <v>0</v>
      </c>
      <c r="U6" s="179"/>
      <c r="V6" s="125" t="s">
        <v>202</v>
      </c>
      <c r="W6" s="261">
        <f t="shared" si="3"/>
        <v>0</v>
      </c>
      <c r="X6" s="6">
        <f t="shared" si="4"/>
        <v>13</v>
      </c>
    </row>
    <row r="7" spans="1:34" x14ac:dyDescent="0.25">
      <c r="A7" s="15" t="s">
        <v>4466</v>
      </c>
      <c r="B7" s="18" t="s">
        <v>380</v>
      </c>
      <c r="C7" s="148" t="s">
        <v>3616</v>
      </c>
      <c r="D7" s="20" t="s">
        <v>407</v>
      </c>
      <c r="E7" s="20">
        <v>210</v>
      </c>
      <c r="F7" s="18" t="s">
        <v>410</v>
      </c>
      <c r="G7" s="19" t="s">
        <v>214</v>
      </c>
      <c r="H7" s="78" t="s">
        <v>402</v>
      </c>
      <c r="I7" s="78" t="s">
        <v>402</v>
      </c>
      <c r="J7" s="78"/>
      <c r="K7" s="78" t="s">
        <v>402</v>
      </c>
      <c r="R7" s="125" t="s">
        <v>206</v>
      </c>
      <c r="S7" s="261">
        <f t="shared" si="1"/>
        <v>0</v>
      </c>
      <c r="T7" s="170">
        <f t="shared" si="2"/>
        <v>0</v>
      </c>
      <c r="U7" s="179"/>
      <c r="V7" s="125" t="s">
        <v>206</v>
      </c>
      <c r="W7" s="261">
        <f t="shared" si="3"/>
        <v>0</v>
      </c>
      <c r="X7" s="6">
        <f t="shared" si="4"/>
        <v>0</v>
      </c>
    </row>
    <row r="8" spans="1:34" x14ac:dyDescent="0.25">
      <c r="A8" s="15" t="s">
        <v>2260</v>
      </c>
      <c r="B8" s="18" t="s">
        <v>380</v>
      </c>
      <c r="C8" s="148" t="s">
        <v>3617</v>
      </c>
      <c r="D8" s="20" t="s">
        <v>407</v>
      </c>
      <c r="E8" s="20">
        <v>60</v>
      </c>
      <c r="F8" s="18" t="s">
        <v>410</v>
      </c>
      <c r="G8" s="19" t="s">
        <v>190</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2261</v>
      </c>
      <c r="B9" s="18" t="s">
        <v>380</v>
      </c>
      <c r="C9" s="148" t="s">
        <v>3618</v>
      </c>
      <c r="D9" s="20" t="s">
        <v>407</v>
      </c>
      <c r="E9" s="20">
        <v>100</v>
      </c>
      <c r="F9" s="18" t="s">
        <v>405</v>
      </c>
      <c r="G9" s="19" t="s">
        <v>194</v>
      </c>
      <c r="H9" s="78" t="s">
        <v>402</v>
      </c>
      <c r="I9" s="78" t="s">
        <v>402</v>
      </c>
      <c r="J9" s="78"/>
      <c r="K9" s="78"/>
      <c r="R9" s="125" t="s">
        <v>214</v>
      </c>
      <c r="S9" s="261">
        <f t="shared" si="1"/>
        <v>0</v>
      </c>
      <c r="T9" s="170">
        <f t="shared" si="2"/>
        <v>0</v>
      </c>
      <c r="U9" s="179"/>
      <c r="V9" s="125" t="s">
        <v>214</v>
      </c>
      <c r="W9" s="261">
        <f t="shared" si="3"/>
        <v>0</v>
      </c>
      <c r="X9" s="6">
        <f t="shared" si="4"/>
        <v>27</v>
      </c>
    </row>
    <row r="10" spans="1:34" x14ac:dyDescent="0.25">
      <c r="A10" s="15" t="s">
        <v>2330</v>
      </c>
      <c r="B10" s="18" t="s">
        <v>380</v>
      </c>
      <c r="C10" s="148" t="s">
        <v>3620</v>
      </c>
      <c r="D10" s="20" t="s">
        <v>407</v>
      </c>
      <c r="E10" s="20">
        <v>50</v>
      </c>
      <c r="F10" s="18" t="s">
        <v>410</v>
      </c>
      <c r="G10" s="19"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2331</v>
      </c>
      <c r="B11" s="18" t="s">
        <v>380</v>
      </c>
      <c r="C11" s="148" t="s">
        <v>3622</v>
      </c>
      <c r="D11" s="20" t="s">
        <v>407</v>
      </c>
      <c r="E11" s="20">
        <v>80</v>
      </c>
      <c r="F11" s="18" t="s">
        <v>405</v>
      </c>
      <c r="G11" s="19" t="s">
        <v>194</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2332</v>
      </c>
      <c r="B12" s="18" t="s">
        <v>380</v>
      </c>
      <c r="C12" s="148" t="s">
        <v>3623</v>
      </c>
      <c r="D12" s="20" t="s">
        <v>407</v>
      </c>
      <c r="E12" s="20">
        <v>130</v>
      </c>
      <c r="F12" s="18" t="s">
        <v>401</v>
      </c>
      <c r="G12" s="19" t="s">
        <v>198</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2264</v>
      </c>
      <c r="B13" s="18" t="s">
        <v>380</v>
      </c>
      <c r="C13" s="148" t="s">
        <v>3625</v>
      </c>
      <c r="D13" s="20" t="s">
        <v>407</v>
      </c>
      <c r="E13" s="20">
        <v>110</v>
      </c>
      <c r="F13" s="18" t="s">
        <v>410</v>
      </c>
      <c r="G13" s="19" t="s">
        <v>198</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2366</v>
      </c>
      <c r="B14" s="18" t="s">
        <v>380</v>
      </c>
      <c r="C14" s="148" t="s">
        <v>3626</v>
      </c>
      <c r="D14" s="20" t="s">
        <v>407</v>
      </c>
      <c r="E14" s="20">
        <v>70</v>
      </c>
      <c r="F14" s="18" t="s">
        <v>410</v>
      </c>
      <c r="G14" s="19"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2367</v>
      </c>
      <c r="B15" s="18" t="s">
        <v>380</v>
      </c>
      <c r="C15" s="148" t="s">
        <v>3628</v>
      </c>
      <c r="D15" s="20" t="s">
        <v>407</v>
      </c>
      <c r="E15" s="20">
        <v>90</v>
      </c>
      <c r="F15" s="18" t="s">
        <v>405</v>
      </c>
      <c r="G15" s="19"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2335</v>
      </c>
      <c r="B16" s="18" t="s">
        <v>380</v>
      </c>
      <c r="C16" s="148" t="s">
        <v>3629</v>
      </c>
      <c r="D16" s="20" t="s">
        <v>407</v>
      </c>
      <c r="E16" s="20">
        <v>110</v>
      </c>
      <c r="F16" s="18" t="s">
        <v>410</v>
      </c>
      <c r="G16" s="19"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2639</v>
      </c>
      <c r="B17" s="18" t="s">
        <v>380</v>
      </c>
      <c r="C17" s="148" t="s">
        <v>3631</v>
      </c>
      <c r="D17" s="20" t="s">
        <v>407</v>
      </c>
      <c r="E17" s="20">
        <v>60</v>
      </c>
      <c r="F17" s="18" t="s">
        <v>410</v>
      </c>
      <c r="G17" s="19"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2640</v>
      </c>
      <c r="B18" s="18" t="s">
        <v>380</v>
      </c>
      <c r="C18" s="148" t="s">
        <v>3632</v>
      </c>
      <c r="D18" s="20" t="s">
        <v>407</v>
      </c>
      <c r="E18" s="20">
        <v>120</v>
      </c>
      <c r="F18" s="18" t="s">
        <v>405</v>
      </c>
      <c r="G18" s="19" t="s">
        <v>194</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3010</v>
      </c>
      <c r="B19" s="18" t="s">
        <v>380</v>
      </c>
      <c r="C19" s="148" t="s">
        <v>3634</v>
      </c>
      <c r="D19" s="20" t="s">
        <v>407</v>
      </c>
      <c r="E19" s="20">
        <v>70</v>
      </c>
      <c r="F19" s="18" t="s">
        <v>410</v>
      </c>
      <c r="G19" s="19"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3029</v>
      </c>
      <c r="B20" s="18" t="s">
        <v>380</v>
      </c>
      <c r="C20" s="148" t="s">
        <v>3636</v>
      </c>
      <c r="D20" s="20" t="s">
        <v>407</v>
      </c>
      <c r="E20" s="20">
        <v>50</v>
      </c>
      <c r="F20" s="18" t="s">
        <v>410</v>
      </c>
      <c r="G20" s="19" t="s">
        <v>190</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3030</v>
      </c>
      <c r="B21" s="18" t="s">
        <v>380</v>
      </c>
      <c r="C21" s="148" t="s">
        <v>3638</v>
      </c>
      <c r="D21" s="20" t="s">
        <v>407</v>
      </c>
      <c r="E21" s="20">
        <v>120</v>
      </c>
      <c r="F21" s="18" t="s">
        <v>405</v>
      </c>
      <c r="G21" s="19"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4467</v>
      </c>
      <c r="B22" s="18" t="s">
        <v>380</v>
      </c>
      <c r="C22" s="148" t="s">
        <v>3640</v>
      </c>
      <c r="D22" s="20" t="s">
        <v>407</v>
      </c>
      <c r="E22" s="20">
        <v>200</v>
      </c>
      <c r="F22" s="18" t="s">
        <v>410</v>
      </c>
      <c r="G22" s="19" t="s">
        <v>214</v>
      </c>
      <c r="H22" s="78" t="s">
        <v>402</v>
      </c>
      <c r="I22" s="78" t="s">
        <v>402</v>
      </c>
      <c r="J22" s="78"/>
      <c r="K22" s="78" t="s">
        <v>402</v>
      </c>
      <c r="R22" s="125" t="s">
        <v>266</v>
      </c>
      <c r="S22" s="261">
        <f t="shared" si="1"/>
        <v>0</v>
      </c>
      <c r="T22" s="170">
        <f t="shared" si="2"/>
        <v>0</v>
      </c>
      <c r="U22" s="182"/>
      <c r="V22" s="125" t="s">
        <v>266</v>
      </c>
      <c r="W22" s="261">
        <f t="shared" si="3"/>
        <v>0</v>
      </c>
      <c r="X22" s="6">
        <f t="shared" si="4"/>
        <v>0</v>
      </c>
    </row>
    <row r="23" spans="1:24" x14ac:dyDescent="0.25">
      <c r="A23" s="15" t="s">
        <v>3911</v>
      </c>
      <c r="B23" s="18" t="s">
        <v>380</v>
      </c>
      <c r="C23" s="148" t="s">
        <v>3641</v>
      </c>
      <c r="D23" s="20" t="s">
        <v>407</v>
      </c>
      <c r="E23" s="20">
        <v>220</v>
      </c>
      <c r="F23" s="18" t="s">
        <v>410</v>
      </c>
      <c r="G23" s="19" t="s">
        <v>214</v>
      </c>
      <c r="H23" s="78" t="s">
        <v>402</v>
      </c>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3912</v>
      </c>
      <c r="B24" s="18" t="s">
        <v>380</v>
      </c>
      <c r="C24" s="148" t="s">
        <v>3642</v>
      </c>
      <c r="D24" s="20" t="s">
        <v>407</v>
      </c>
      <c r="E24" s="20">
        <v>330</v>
      </c>
      <c r="F24" s="18" t="s">
        <v>3679</v>
      </c>
      <c r="G24" s="19" t="s">
        <v>214</v>
      </c>
      <c r="H24" s="78" t="s">
        <v>402</v>
      </c>
      <c r="I24" s="78" t="s">
        <v>402</v>
      </c>
      <c r="J24" s="78"/>
      <c r="K24" s="78" t="s">
        <v>402</v>
      </c>
      <c r="R24" s="125" t="s">
        <v>274</v>
      </c>
      <c r="S24" s="261">
        <f t="shared" si="1"/>
        <v>0</v>
      </c>
      <c r="T24" s="170">
        <f t="shared" si="2"/>
        <v>0</v>
      </c>
      <c r="U24" s="179"/>
      <c r="V24" s="125" t="s">
        <v>274</v>
      </c>
      <c r="W24" s="261">
        <f t="shared" si="3"/>
        <v>0</v>
      </c>
      <c r="X24" s="6">
        <f t="shared" si="4"/>
        <v>20</v>
      </c>
    </row>
    <row r="25" spans="1:24" ht="13.8" thickBot="1" x14ac:dyDescent="0.3">
      <c r="A25" s="15" t="s">
        <v>3637</v>
      </c>
      <c r="B25" s="18" t="s">
        <v>380</v>
      </c>
      <c r="C25" s="148" t="s">
        <v>3644</v>
      </c>
      <c r="D25" s="20" t="s">
        <v>407</v>
      </c>
      <c r="E25" s="20">
        <v>50</v>
      </c>
      <c r="F25" s="18" t="s">
        <v>410</v>
      </c>
      <c r="G25" s="19" t="s">
        <v>190</v>
      </c>
      <c r="H25" s="78" t="s">
        <v>402</v>
      </c>
      <c r="I25" s="78" t="s">
        <v>402</v>
      </c>
      <c r="J25" s="78"/>
      <c r="K25" s="78"/>
      <c r="R25" s="177" t="s">
        <v>278</v>
      </c>
      <c r="S25" s="262">
        <f t="shared" si="1"/>
        <v>0</v>
      </c>
      <c r="T25" s="209">
        <f t="shared" si="2"/>
        <v>0</v>
      </c>
      <c r="U25" s="179"/>
      <c r="V25" s="177" t="s">
        <v>278</v>
      </c>
      <c r="W25" s="262">
        <f t="shared" si="3"/>
        <v>0</v>
      </c>
      <c r="X25" s="7">
        <f t="shared" si="4"/>
        <v>20</v>
      </c>
    </row>
    <row r="26" spans="1:24" ht="13.8" thickBot="1" x14ac:dyDescent="0.3">
      <c r="A26" s="15" t="s">
        <v>3639</v>
      </c>
      <c r="B26" s="18" t="s">
        <v>380</v>
      </c>
      <c r="C26" s="148" t="s">
        <v>3646</v>
      </c>
      <c r="D26" s="20" t="s">
        <v>407</v>
      </c>
      <c r="E26" s="20">
        <v>90</v>
      </c>
      <c r="F26" s="18" t="s">
        <v>405</v>
      </c>
      <c r="G26" s="19" t="s">
        <v>194</v>
      </c>
      <c r="H26" s="78" t="s">
        <v>402</v>
      </c>
      <c r="I26" s="78" t="s">
        <v>402</v>
      </c>
      <c r="J26" s="78"/>
      <c r="K26" s="78"/>
      <c r="R26" s="171" t="s">
        <v>101</v>
      </c>
      <c r="S26" s="172"/>
      <c r="T26" s="186">
        <f>SUM(T27:T49)</f>
        <v>0</v>
      </c>
      <c r="U26" s="179"/>
      <c r="V26" s="188" t="s">
        <v>103</v>
      </c>
      <c r="W26" s="241"/>
      <c r="X26" s="243">
        <f>SUM(X27:X49)</f>
        <v>217</v>
      </c>
    </row>
    <row r="27" spans="1:24" x14ac:dyDescent="0.25">
      <c r="A27" s="15" t="s">
        <v>4468</v>
      </c>
      <c r="B27" s="18" t="s">
        <v>380</v>
      </c>
      <c r="C27" s="148" t="s">
        <v>3647</v>
      </c>
      <c r="D27" s="20" t="s">
        <v>407</v>
      </c>
      <c r="E27" s="20">
        <v>210</v>
      </c>
      <c r="F27" s="18" t="s">
        <v>410</v>
      </c>
      <c r="G27" s="19" t="s">
        <v>214</v>
      </c>
      <c r="H27" s="78" t="s">
        <v>402</v>
      </c>
      <c r="I27" s="78" t="s">
        <v>402</v>
      </c>
      <c r="J27" s="78"/>
      <c r="K27" s="78" t="s">
        <v>402</v>
      </c>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90</v>
      </c>
    </row>
    <row r="28" spans="1:24" x14ac:dyDescent="0.25">
      <c r="A28" s="15" t="s">
        <v>4131</v>
      </c>
      <c r="B28" s="18" t="s">
        <v>380</v>
      </c>
      <c r="C28" s="148" t="s">
        <v>3648</v>
      </c>
      <c r="D28" s="20" t="s">
        <v>407</v>
      </c>
      <c r="E28" s="20">
        <v>110</v>
      </c>
      <c r="F28" s="18" t="s">
        <v>410</v>
      </c>
      <c r="G28" s="19" t="s">
        <v>194</v>
      </c>
      <c r="H28" s="78" t="s">
        <v>402</v>
      </c>
      <c r="I28" s="78" t="s">
        <v>402</v>
      </c>
      <c r="J28" s="78"/>
      <c r="K28" s="78"/>
      <c r="R28" s="125" t="s">
        <v>194</v>
      </c>
      <c r="S28" s="169">
        <f t="shared" si="5"/>
        <v>0</v>
      </c>
      <c r="T28" s="170">
        <f t="shared" si="6"/>
        <v>0</v>
      </c>
      <c r="U28" s="179"/>
      <c r="V28" s="264" t="s">
        <v>194</v>
      </c>
      <c r="W28" s="267">
        <f t="shared" si="7"/>
        <v>0</v>
      </c>
      <c r="X28" s="6">
        <f t="shared" si="8"/>
        <v>82</v>
      </c>
    </row>
    <row r="29" spans="1:24" x14ac:dyDescent="0.25">
      <c r="A29" s="15" t="s">
        <v>588</v>
      </c>
      <c r="B29" s="18" t="s">
        <v>380</v>
      </c>
      <c r="C29" s="148" t="s">
        <v>3649</v>
      </c>
      <c r="D29" s="20" t="s">
        <v>425</v>
      </c>
      <c r="E29" s="20">
        <v>70</v>
      </c>
      <c r="F29" s="18" t="s">
        <v>410</v>
      </c>
      <c r="G29" s="19" t="s">
        <v>190</v>
      </c>
      <c r="H29" s="78" t="s">
        <v>402</v>
      </c>
      <c r="I29" s="78" t="s">
        <v>402</v>
      </c>
      <c r="J29" s="78"/>
      <c r="K29" s="78"/>
      <c r="R29" s="125" t="s">
        <v>198</v>
      </c>
      <c r="S29" s="169">
        <f t="shared" si="5"/>
        <v>0</v>
      </c>
      <c r="T29" s="170">
        <f t="shared" si="6"/>
        <v>0</v>
      </c>
      <c r="U29" s="179"/>
      <c r="V29" s="264" t="s">
        <v>198</v>
      </c>
      <c r="W29" s="267">
        <f t="shared" si="7"/>
        <v>0</v>
      </c>
      <c r="X29" s="6">
        <f t="shared" si="8"/>
        <v>32</v>
      </c>
    </row>
    <row r="30" spans="1:24" x14ac:dyDescent="0.25">
      <c r="A30" s="15" t="s">
        <v>588</v>
      </c>
      <c r="B30" s="18" t="s">
        <v>380</v>
      </c>
      <c r="C30" s="148" t="s">
        <v>3650</v>
      </c>
      <c r="D30" s="20" t="s">
        <v>425</v>
      </c>
      <c r="E30" s="20">
        <v>70</v>
      </c>
      <c r="F30" s="18" t="s">
        <v>410</v>
      </c>
      <c r="G30" s="19" t="s">
        <v>190</v>
      </c>
      <c r="H30" s="78" t="s">
        <v>402</v>
      </c>
      <c r="I30" s="78" t="s">
        <v>402</v>
      </c>
      <c r="J30" s="78"/>
      <c r="K30" s="78"/>
      <c r="R30" s="125" t="s">
        <v>202</v>
      </c>
      <c r="S30" s="169">
        <f t="shared" si="5"/>
        <v>0</v>
      </c>
      <c r="T30" s="170">
        <f t="shared" si="6"/>
        <v>0</v>
      </c>
      <c r="U30" s="179"/>
      <c r="V30" s="264" t="s">
        <v>202</v>
      </c>
      <c r="W30" s="267">
        <f t="shared" si="7"/>
        <v>0</v>
      </c>
      <c r="X30" s="6">
        <f t="shared" si="8"/>
        <v>13</v>
      </c>
    </row>
    <row r="31" spans="1:24" x14ac:dyDescent="0.25">
      <c r="A31" s="15" t="s">
        <v>535</v>
      </c>
      <c r="B31" s="18" t="s">
        <v>380</v>
      </c>
      <c r="C31" s="148" t="s">
        <v>3652</v>
      </c>
      <c r="D31" s="20" t="s">
        <v>425</v>
      </c>
      <c r="E31" s="20">
        <v>110</v>
      </c>
      <c r="F31" s="18" t="s">
        <v>405</v>
      </c>
      <c r="G31" s="19"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535</v>
      </c>
      <c r="B32" s="18" t="s">
        <v>380</v>
      </c>
      <c r="C32" s="148" t="s">
        <v>3653</v>
      </c>
      <c r="D32" s="20" t="s">
        <v>425</v>
      </c>
      <c r="E32" s="20">
        <v>120</v>
      </c>
      <c r="F32" s="18" t="s">
        <v>405</v>
      </c>
      <c r="G32" s="19"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551</v>
      </c>
      <c r="B33" s="18" t="s">
        <v>380</v>
      </c>
      <c r="C33" s="148" t="s">
        <v>3655</v>
      </c>
      <c r="D33" s="20" t="s">
        <v>425</v>
      </c>
      <c r="E33" s="20">
        <v>80</v>
      </c>
      <c r="F33" s="18" t="s">
        <v>410</v>
      </c>
      <c r="G33" s="19"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546</v>
      </c>
      <c r="B34" s="18" t="s">
        <v>380</v>
      </c>
      <c r="C34" s="148" t="s">
        <v>3656</v>
      </c>
      <c r="D34" s="20" t="s">
        <v>425</v>
      </c>
      <c r="E34" s="20">
        <v>130</v>
      </c>
      <c r="F34" s="18" t="s">
        <v>405</v>
      </c>
      <c r="G34" s="19"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992</v>
      </c>
      <c r="B35" s="18" t="s">
        <v>380</v>
      </c>
      <c r="C35" s="148" t="s">
        <v>3658</v>
      </c>
      <c r="D35" s="20" t="s">
        <v>425</v>
      </c>
      <c r="E35" s="20">
        <v>80</v>
      </c>
      <c r="F35" s="18" t="s">
        <v>410</v>
      </c>
      <c r="G35" s="19" t="s">
        <v>190</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986</v>
      </c>
      <c r="B36" s="18" t="s">
        <v>380</v>
      </c>
      <c r="C36" s="148" t="s">
        <v>3659</v>
      </c>
      <c r="D36" s="20" t="s">
        <v>425</v>
      </c>
      <c r="E36" s="20">
        <v>130</v>
      </c>
      <c r="F36" s="18" t="s">
        <v>405</v>
      </c>
      <c r="G36" s="19"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2368</v>
      </c>
      <c r="B37" s="18" t="s">
        <v>380</v>
      </c>
      <c r="C37" s="148" t="s">
        <v>3660</v>
      </c>
      <c r="D37" s="20" t="s">
        <v>425</v>
      </c>
      <c r="E37" s="20">
        <v>80</v>
      </c>
      <c r="F37" s="18" t="s">
        <v>410</v>
      </c>
      <c r="G37" s="19"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2270</v>
      </c>
      <c r="B38" s="18" t="s">
        <v>380</v>
      </c>
      <c r="C38" s="148" t="s">
        <v>3662</v>
      </c>
      <c r="D38" s="20" t="s">
        <v>425</v>
      </c>
      <c r="E38" s="20">
        <v>60</v>
      </c>
      <c r="F38" s="18" t="s">
        <v>410</v>
      </c>
      <c r="G38" s="19" t="s">
        <v>190</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2271</v>
      </c>
      <c r="B39" s="18" t="s">
        <v>380</v>
      </c>
      <c r="C39" s="148" t="s">
        <v>3663</v>
      </c>
      <c r="D39" s="20" t="s">
        <v>425</v>
      </c>
      <c r="E39" s="20">
        <v>100</v>
      </c>
      <c r="F39" s="18" t="s">
        <v>405</v>
      </c>
      <c r="G39" s="19"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4469</v>
      </c>
      <c r="B40" s="18" t="s">
        <v>380</v>
      </c>
      <c r="C40" s="148" t="s">
        <v>3665</v>
      </c>
      <c r="D40" s="20" t="s">
        <v>425</v>
      </c>
      <c r="E40" s="20">
        <v>200</v>
      </c>
      <c r="F40" s="18" t="s">
        <v>410</v>
      </c>
      <c r="G40" s="19" t="s">
        <v>214</v>
      </c>
      <c r="H40" s="78" t="s">
        <v>402</v>
      </c>
      <c r="I40" s="78" t="s">
        <v>402</v>
      </c>
      <c r="J40" s="78"/>
      <c r="K40" s="78" t="s">
        <v>402</v>
      </c>
      <c r="R40" s="125" t="s">
        <v>242</v>
      </c>
      <c r="S40" s="169">
        <f t="shared" si="5"/>
        <v>0</v>
      </c>
      <c r="T40" s="170">
        <f t="shared" si="6"/>
        <v>0</v>
      </c>
      <c r="U40" s="204"/>
      <c r="V40" s="264" t="s">
        <v>242</v>
      </c>
      <c r="W40" s="267">
        <f t="shared" si="7"/>
        <v>0</v>
      </c>
      <c r="X40" s="6">
        <f t="shared" si="8"/>
        <v>0</v>
      </c>
    </row>
    <row r="41" spans="1:24" x14ac:dyDescent="0.25">
      <c r="A41" s="15" t="s">
        <v>4470</v>
      </c>
      <c r="B41" s="18" t="s">
        <v>380</v>
      </c>
      <c r="C41" s="148" t="s">
        <v>3666</v>
      </c>
      <c r="D41" s="20" t="s">
        <v>425</v>
      </c>
      <c r="E41" s="20">
        <v>320</v>
      </c>
      <c r="F41" s="18" t="s">
        <v>3679</v>
      </c>
      <c r="G41" s="19" t="s">
        <v>214</v>
      </c>
      <c r="H41" s="78" t="s">
        <v>402</v>
      </c>
      <c r="I41" s="78" t="s">
        <v>402</v>
      </c>
      <c r="J41" s="78"/>
      <c r="K41" s="78" t="s">
        <v>402</v>
      </c>
      <c r="R41" s="125" t="s">
        <v>246</v>
      </c>
      <c r="S41" s="169">
        <f t="shared" si="5"/>
        <v>0</v>
      </c>
      <c r="T41" s="170">
        <f t="shared" si="6"/>
        <v>0</v>
      </c>
      <c r="U41" s="182"/>
      <c r="V41" s="264" t="s">
        <v>246</v>
      </c>
      <c r="W41" s="267">
        <f t="shared" si="7"/>
        <v>0</v>
      </c>
      <c r="X41" s="6">
        <f t="shared" si="8"/>
        <v>0</v>
      </c>
    </row>
    <row r="42" spans="1:24" x14ac:dyDescent="0.25">
      <c r="A42" s="15" t="s">
        <v>2369</v>
      </c>
      <c r="B42" s="18" t="s">
        <v>380</v>
      </c>
      <c r="C42" s="148" t="s">
        <v>3667</v>
      </c>
      <c r="D42" s="20" t="s">
        <v>425</v>
      </c>
      <c r="E42" s="20">
        <v>110</v>
      </c>
      <c r="F42" s="18" t="s">
        <v>410</v>
      </c>
      <c r="G42" s="19"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3080</v>
      </c>
      <c r="B43" s="18" t="s">
        <v>380</v>
      </c>
      <c r="C43" s="148" t="s">
        <v>3668</v>
      </c>
      <c r="D43" s="20" t="s">
        <v>425</v>
      </c>
      <c r="E43" s="20">
        <v>90</v>
      </c>
      <c r="F43" s="18" t="s">
        <v>410</v>
      </c>
      <c r="G43" s="21" t="s">
        <v>198</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3918</v>
      </c>
      <c r="B44" s="18" t="s">
        <v>380</v>
      </c>
      <c r="C44" s="148" t="s">
        <v>3669</v>
      </c>
      <c r="D44" s="20" t="s">
        <v>425</v>
      </c>
      <c r="E44" s="20">
        <v>220</v>
      </c>
      <c r="F44" s="18" t="s">
        <v>410</v>
      </c>
      <c r="G44" s="19" t="s">
        <v>214</v>
      </c>
      <c r="H44" s="78" t="s">
        <v>402</v>
      </c>
      <c r="I44" s="78" t="s">
        <v>402</v>
      </c>
      <c r="J44" s="78"/>
      <c r="K44" s="78" t="s">
        <v>402</v>
      </c>
      <c r="R44" s="125" t="s">
        <v>258</v>
      </c>
      <c r="S44" s="169">
        <f t="shared" si="5"/>
        <v>0</v>
      </c>
      <c r="T44" s="170">
        <f t="shared" si="6"/>
        <v>0</v>
      </c>
      <c r="U44" s="179"/>
      <c r="V44" s="265" t="s">
        <v>258</v>
      </c>
      <c r="W44" s="267">
        <f t="shared" si="7"/>
        <v>0</v>
      </c>
      <c r="X44" s="6">
        <f t="shared" si="8"/>
        <v>0</v>
      </c>
    </row>
    <row r="45" spans="1:24" x14ac:dyDescent="0.25">
      <c r="A45" s="15" t="s">
        <v>3918</v>
      </c>
      <c r="B45" s="18" t="s">
        <v>380</v>
      </c>
      <c r="C45" s="148" t="s">
        <v>3670</v>
      </c>
      <c r="D45" s="20" t="s">
        <v>425</v>
      </c>
      <c r="E45" s="20">
        <v>210</v>
      </c>
      <c r="F45" s="18" t="s">
        <v>410</v>
      </c>
      <c r="G45" s="19" t="s">
        <v>214</v>
      </c>
      <c r="H45" s="78" t="s">
        <v>402</v>
      </c>
      <c r="I45" s="78" t="s">
        <v>402</v>
      </c>
      <c r="J45" s="78"/>
      <c r="K45" s="78" t="s">
        <v>402</v>
      </c>
      <c r="R45" s="125" t="s">
        <v>262</v>
      </c>
      <c r="S45" s="169">
        <f>COUNTIFS($G$2:$G$500,R45,$I$2:$I$500,"x")</f>
        <v>0</v>
      </c>
      <c r="T45" s="170">
        <f t="shared" si="6"/>
        <v>0</v>
      </c>
      <c r="U45" s="179"/>
      <c r="V45" s="265" t="s">
        <v>262</v>
      </c>
      <c r="W45" s="267">
        <f t="shared" si="7"/>
        <v>0</v>
      </c>
      <c r="X45" s="6">
        <f t="shared" si="8"/>
        <v>0</v>
      </c>
    </row>
    <row r="46" spans="1:24" x14ac:dyDescent="0.25">
      <c r="A46" s="15" t="s">
        <v>3919</v>
      </c>
      <c r="B46" s="18" t="s">
        <v>380</v>
      </c>
      <c r="C46" s="148" t="s">
        <v>3671</v>
      </c>
      <c r="D46" s="20" t="s">
        <v>425</v>
      </c>
      <c r="E46" s="20">
        <v>320</v>
      </c>
      <c r="F46" s="18" t="s">
        <v>3679</v>
      </c>
      <c r="G46" s="19" t="s">
        <v>214</v>
      </c>
      <c r="H46" s="78" t="s">
        <v>402</v>
      </c>
      <c r="I46" s="78" t="s">
        <v>402</v>
      </c>
      <c r="J46" s="78"/>
      <c r="K46" s="78" t="s">
        <v>402</v>
      </c>
      <c r="R46" s="125" t="s">
        <v>266</v>
      </c>
      <c r="S46" s="169">
        <f t="shared" si="5"/>
        <v>0</v>
      </c>
      <c r="T46" s="170">
        <f t="shared" si="6"/>
        <v>0</v>
      </c>
      <c r="U46" s="179"/>
      <c r="V46" s="265" t="s">
        <v>266</v>
      </c>
      <c r="W46" s="267">
        <f t="shared" si="7"/>
        <v>0</v>
      </c>
      <c r="X46" s="6">
        <f t="shared" si="8"/>
        <v>0</v>
      </c>
    </row>
    <row r="47" spans="1:24" x14ac:dyDescent="0.25">
      <c r="A47" s="15" t="s">
        <v>3661</v>
      </c>
      <c r="B47" s="18" t="s">
        <v>380</v>
      </c>
      <c r="C47" s="148" t="s">
        <v>3672</v>
      </c>
      <c r="D47" s="20" t="s">
        <v>425</v>
      </c>
      <c r="E47" s="20">
        <v>80</v>
      </c>
      <c r="F47" s="18" t="s">
        <v>410</v>
      </c>
      <c r="G47" s="19"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3661</v>
      </c>
      <c r="B48" s="18" t="s">
        <v>380</v>
      </c>
      <c r="C48" s="148" t="s">
        <v>3673</v>
      </c>
      <c r="D48" s="20" t="s">
        <v>425</v>
      </c>
      <c r="E48" s="20">
        <v>70</v>
      </c>
      <c r="F48" s="18" t="s">
        <v>410</v>
      </c>
      <c r="G48" s="19"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3664</v>
      </c>
      <c r="B49" s="18" t="s">
        <v>380</v>
      </c>
      <c r="C49" s="148" t="s">
        <v>3674</v>
      </c>
      <c r="D49" s="20" t="s">
        <v>425</v>
      </c>
      <c r="E49" s="20">
        <v>130</v>
      </c>
      <c r="F49" s="18" t="s">
        <v>405</v>
      </c>
      <c r="G49" s="19" t="s">
        <v>198</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3664</v>
      </c>
      <c r="B50" s="18" t="s">
        <v>380</v>
      </c>
      <c r="C50" s="148" t="s">
        <v>3676</v>
      </c>
      <c r="D50" s="20" t="s">
        <v>425</v>
      </c>
      <c r="E50" s="20">
        <v>130</v>
      </c>
      <c r="F50" s="18" t="s">
        <v>405</v>
      </c>
      <c r="G50" s="19" t="s">
        <v>194</v>
      </c>
      <c r="H50" s="78" t="s">
        <v>402</v>
      </c>
      <c r="I50" s="78" t="s">
        <v>402</v>
      </c>
      <c r="J50" s="78"/>
      <c r="K50" s="78"/>
      <c r="U50" s="179"/>
      <c r="V50" s="188" t="s">
        <v>458</v>
      </c>
      <c r="W50" s="206"/>
      <c r="X50" s="207">
        <f>SUM(X51:X73)</f>
        <v>501</v>
      </c>
    </row>
    <row r="51" spans="1:24" x14ac:dyDescent="0.25">
      <c r="A51" s="15" t="s">
        <v>692</v>
      </c>
      <c r="B51" s="18" t="s">
        <v>380</v>
      </c>
      <c r="C51" s="148" t="s">
        <v>3678</v>
      </c>
      <c r="D51" s="20" t="s">
        <v>404</v>
      </c>
      <c r="E51" s="20">
        <v>70</v>
      </c>
      <c r="F51" s="18" t="s">
        <v>410</v>
      </c>
      <c r="G51" s="19" t="s">
        <v>190</v>
      </c>
      <c r="H51" s="78" t="s">
        <v>402</v>
      </c>
      <c r="I51" s="78" t="s">
        <v>402</v>
      </c>
      <c r="J51" s="78"/>
      <c r="K51" s="78"/>
      <c r="U51" s="269"/>
      <c r="V51" s="124" t="s">
        <v>190</v>
      </c>
      <c r="W51" s="169">
        <f>S3+S27+W3+W27</f>
        <v>0</v>
      </c>
      <c r="X51" s="170">
        <f>T3+T27+X3+X27</f>
        <v>180</v>
      </c>
    </row>
    <row r="52" spans="1:24" x14ac:dyDescent="0.25">
      <c r="A52" s="15" t="s">
        <v>674</v>
      </c>
      <c r="B52" s="18" t="s">
        <v>380</v>
      </c>
      <c r="C52" s="148" t="s">
        <v>3680</v>
      </c>
      <c r="D52" s="20" t="s">
        <v>404</v>
      </c>
      <c r="E52" s="20">
        <v>130</v>
      </c>
      <c r="F52" s="18" t="s">
        <v>405</v>
      </c>
      <c r="G52" s="19" t="s">
        <v>198</v>
      </c>
      <c r="H52" s="78" t="s">
        <v>402</v>
      </c>
      <c r="I52" s="78" t="s">
        <v>402</v>
      </c>
      <c r="J52" s="78"/>
      <c r="K52" s="78"/>
      <c r="U52" s="269"/>
      <c r="V52" s="125" t="s">
        <v>194</v>
      </c>
      <c r="W52" s="169">
        <f t="shared" ref="W52:X67" si="9">S4+S28+W4+W28</f>
        <v>0</v>
      </c>
      <c r="X52" s="170">
        <f t="shared" si="9"/>
        <v>164</v>
      </c>
    </row>
    <row r="53" spans="1:24" x14ac:dyDescent="0.25">
      <c r="A53" s="15" t="s">
        <v>585</v>
      </c>
      <c r="B53" s="18" t="s">
        <v>380</v>
      </c>
      <c r="C53" s="148" t="s">
        <v>3681</v>
      </c>
      <c r="D53" s="20" t="s">
        <v>404</v>
      </c>
      <c r="E53" s="20">
        <v>60</v>
      </c>
      <c r="F53" s="18" t="s">
        <v>410</v>
      </c>
      <c r="G53" s="19" t="s">
        <v>190</v>
      </c>
      <c r="H53" s="78" t="s">
        <v>402</v>
      </c>
      <c r="I53" s="78" t="s">
        <v>402</v>
      </c>
      <c r="J53" s="78"/>
      <c r="K53" s="78"/>
      <c r="U53" s="269"/>
      <c r="V53" s="125" t="s">
        <v>198</v>
      </c>
      <c r="W53" s="169">
        <f t="shared" si="9"/>
        <v>0</v>
      </c>
      <c r="X53" s="170">
        <f t="shared" si="9"/>
        <v>64</v>
      </c>
    </row>
    <row r="54" spans="1:24" x14ac:dyDescent="0.25">
      <c r="A54" s="15" t="s">
        <v>584</v>
      </c>
      <c r="B54" s="18" t="s">
        <v>380</v>
      </c>
      <c r="C54" s="148" t="s">
        <v>3683</v>
      </c>
      <c r="D54" s="20" t="s">
        <v>404</v>
      </c>
      <c r="E54" s="20">
        <v>90</v>
      </c>
      <c r="F54" s="18" t="s">
        <v>405</v>
      </c>
      <c r="G54" s="19" t="s">
        <v>202</v>
      </c>
      <c r="H54" s="78" t="s">
        <v>402</v>
      </c>
      <c r="I54" s="78" t="s">
        <v>402</v>
      </c>
      <c r="J54" s="78"/>
      <c r="K54" s="78"/>
      <c r="U54" s="269"/>
      <c r="V54" s="125" t="s">
        <v>202</v>
      </c>
      <c r="W54" s="169">
        <f t="shared" si="9"/>
        <v>0</v>
      </c>
      <c r="X54" s="170">
        <f t="shared" si="9"/>
        <v>26</v>
      </c>
    </row>
    <row r="55" spans="1:24" x14ac:dyDescent="0.25">
      <c r="A55" s="15" t="s">
        <v>669</v>
      </c>
      <c r="B55" s="18" t="s">
        <v>380</v>
      </c>
      <c r="C55" s="148" t="s">
        <v>3685</v>
      </c>
      <c r="D55" s="20" t="s">
        <v>404</v>
      </c>
      <c r="E55" s="20">
        <v>120</v>
      </c>
      <c r="F55" s="18" t="s">
        <v>410</v>
      </c>
      <c r="G55" s="21" t="s">
        <v>194</v>
      </c>
      <c r="H55" s="78" t="s">
        <v>402</v>
      </c>
      <c r="I55" s="78" t="s">
        <v>402</v>
      </c>
      <c r="J55" s="78"/>
      <c r="K55" s="78"/>
      <c r="U55" s="269"/>
      <c r="V55" s="125" t="s">
        <v>206</v>
      </c>
      <c r="W55" s="169">
        <f t="shared" si="9"/>
        <v>0</v>
      </c>
      <c r="X55" s="170">
        <f t="shared" si="9"/>
        <v>0</v>
      </c>
    </row>
    <row r="56" spans="1:24" x14ac:dyDescent="0.25">
      <c r="A56" s="15" t="s">
        <v>487</v>
      </c>
      <c r="B56" s="18" t="s">
        <v>380</v>
      </c>
      <c r="C56" s="148" t="s">
        <v>3686</v>
      </c>
      <c r="D56" s="20" t="s">
        <v>404</v>
      </c>
      <c r="E56" s="20">
        <v>70</v>
      </c>
      <c r="F56" s="18" t="s">
        <v>410</v>
      </c>
      <c r="G56" s="21" t="s">
        <v>190</v>
      </c>
      <c r="H56" s="78" t="s">
        <v>402</v>
      </c>
      <c r="I56" s="78" t="s">
        <v>402</v>
      </c>
      <c r="J56" s="78"/>
      <c r="K56" s="78"/>
      <c r="U56" s="270"/>
      <c r="V56" s="125" t="s">
        <v>210</v>
      </c>
      <c r="W56" s="169">
        <f t="shared" si="9"/>
        <v>0</v>
      </c>
      <c r="X56" s="170">
        <f t="shared" si="9"/>
        <v>0</v>
      </c>
    </row>
    <row r="57" spans="1:24" ht="13.8" thickBot="1" x14ac:dyDescent="0.3">
      <c r="A57" s="15" t="s">
        <v>441</v>
      </c>
      <c r="B57" s="18" t="s">
        <v>380</v>
      </c>
      <c r="C57" s="148" t="s">
        <v>3688</v>
      </c>
      <c r="D57" s="20" t="s">
        <v>404</v>
      </c>
      <c r="E57" s="20">
        <v>100</v>
      </c>
      <c r="F57" s="18" t="s">
        <v>405</v>
      </c>
      <c r="G57" s="19" t="s">
        <v>194</v>
      </c>
      <c r="H57" s="78" t="s">
        <v>402</v>
      </c>
      <c r="I57" s="78" t="s">
        <v>402</v>
      </c>
      <c r="J57" s="78"/>
      <c r="K57" s="78"/>
      <c r="U57" s="271"/>
      <c r="V57" s="125" t="s">
        <v>214</v>
      </c>
      <c r="W57" s="169">
        <f t="shared" si="9"/>
        <v>0</v>
      </c>
      <c r="X57" s="170">
        <f t="shared" si="9"/>
        <v>27</v>
      </c>
    </row>
    <row r="58" spans="1:24" ht="13.8" thickBot="1" x14ac:dyDescent="0.3">
      <c r="A58" s="15" t="s">
        <v>408</v>
      </c>
      <c r="B58" s="18" t="s">
        <v>380</v>
      </c>
      <c r="C58" s="148" t="s">
        <v>3689</v>
      </c>
      <c r="D58" s="20" t="s">
        <v>404</v>
      </c>
      <c r="E58" s="20">
        <v>170</v>
      </c>
      <c r="F58" s="18" t="s">
        <v>401</v>
      </c>
      <c r="G58" s="21" t="s">
        <v>202</v>
      </c>
      <c r="H58" s="78" t="s">
        <v>402</v>
      </c>
      <c r="I58" s="78" t="s">
        <v>402</v>
      </c>
      <c r="J58" s="78"/>
      <c r="K58" s="78"/>
      <c r="U58" s="271"/>
      <c r="V58" s="125" t="s">
        <v>218</v>
      </c>
      <c r="W58" s="169">
        <f t="shared" si="9"/>
        <v>0</v>
      </c>
      <c r="X58" s="170">
        <f t="shared" si="9"/>
        <v>0</v>
      </c>
    </row>
    <row r="59" spans="1:24" ht="13.8" thickBot="1" x14ac:dyDescent="0.3">
      <c r="A59" s="15" t="s">
        <v>473</v>
      </c>
      <c r="B59" s="18" t="s">
        <v>380</v>
      </c>
      <c r="C59" s="148" t="s">
        <v>3691</v>
      </c>
      <c r="D59" s="20" t="s">
        <v>404</v>
      </c>
      <c r="E59" s="20">
        <v>50</v>
      </c>
      <c r="F59" s="18" t="s">
        <v>410</v>
      </c>
      <c r="G59" s="19" t="s">
        <v>190</v>
      </c>
      <c r="H59" s="78" t="s">
        <v>402</v>
      </c>
      <c r="I59" s="78" t="s">
        <v>402</v>
      </c>
      <c r="J59" s="78"/>
      <c r="K59" s="78"/>
      <c r="U59" s="271"/>
      <c r="V59" s="125" t="s">
        <v>222</v>
      </c>
      <c r="W59" s="169">
        <f t="shared" si="9"/>
        <v>0</v>
      </c>
      <c r="X59" s="170">
        <f t="shared" si="9"/>
        <v>0</v>
      </c>
    </row>
    <row r="60" spans="1:24" ht="13.8" thickBot="1" x14ac:dyDescent="0.3">
      <c r="A60" s="15" t="s">
        <v>403</v>
      </c>
      <c r="B60" s="18" t="s">
        <v>380</v>
      </c>
      <c r="C60" s="148" t="s">
        <v>3692</v>
      </c>
      <c r="D60" s="20" t="s">
        <v>404</v>
      </c>
      <c r="E60" s="20">
        <v>120</v>
      </c>
      <c r="F60" s="18" t="s">
        <v>405</v>
      </c>
      <c r="G60" s="19" t="s">
        <v>198</v>
      </c>
      <c r="H60" s="78" t="s">
        <v>402</v>
      </c>
      <c r="I60" s="78" t="s">
        <v>402</v>
      </c>
      <c r="J60" s="78"/>
      <c r="K60" s="78"/>
      <c r="U60" s="271"/>
      <c r="V60" s="125" t="s">
        <v>226</v>
      </c>
      <c r="W60" s="169">
        <f t="shared" si="9"/>
        <v>0</v>
      </c>
      <c r="X60" s="170">
        <f t="shared" si="9"/>
        <v>0</v>
      </c>
    </row>
    <row r="61" spans="1:24" ht="13.8" thickBot="1" x14ac:dyDescent="0.3">
      <c r="A61" s="15" t="s">
        <v>990</v>
      </c>
      <c r="B61" s="18" t="s">
        <v>380</v>
      </c>
      <c r="C61" s="148" t="s">
        <v>3694</v>
      </c>
      <c r="D61" s="20" t="s">
        <v>404</v>
      </c>
      <c r="E61" s="20">
        <v>80</v>
      </c>
      <c r="F61" s="18" t="s">
        <v>410</v>
      </c>
      <c r="G61" s="19" t="s">
        <v>190</v>
      </c>
      <c r="H61" s="78" t="s">
        <v>402</v>
      </c>
      <c r="I61" s="78" t="s">
        <v>402</v>
      </c>
      <c r="J61" s="78"/>
      <c r="K61" s="78"/>
      <c r="U61" s="271"/>
      <c r="V61" s="126" t="s">
        <v>230</v>
      </c>
      <c r="W61" s="169">
        <f t="shared" si="9"/>
        <v>0</v>
      </c>
      <c r="X61" s="170">
        <f t="shared" si="9"/>
        <v>0</v>
      </c>
    </row>
    <row r="62" spans="1:24" ht="13.8" thickBot="1" x14ac:dyDescent="0.3">
      <c r="A62" s="15" t="s">
        <v>471</v>
      </c>
      <c r="B62" s="18" t="s">
        <v>380</v>
      </c>
      <c r="C62" s="148" t="s">
        <v>3696</v>
      </c>
      <c r="D62" s="20" t="s">
        <v>404</v>
      </c>
      <c r="E62" s="20">
        <v>110</v>
      </c>
      <c r="F62" s="18" t="s">
        <v>410</v>
      </c>
      <c r="G62" s="19" t="s">
        <v>190</v>
      </c>
      <c r="H62" s="78" t="s">
        <v>402</v>
      </c>
      <c r="I62" s="78" t="s">
        <v>402</v>
      </c>
      <c r="J62" s="78"/>
      <c r="K62" s="78"/>
      <c r="U62" s="271"/>
      <c r="V62" s="125" t="s">
        <v>234</v>
      </c>
      <c r="W62" s="169">
        <f t="shared" si="9"/>
        <v>0</v>
      </c>
      <c r="X62" s="170">
        <f t="shared" si="9"/>
        <v>0</v>
      </c>
    </row>
    <row r="63" spans="1:24" ht="13.8" thickBot="1" x14ac:dyDescent="0.3">
      <c r="A63" s="15" t="s">
        <v>1228</v>
      </c>
      <c r="B63" s="18" t="s">
        <v>380</v>
      </c>
      <c r="C63" s="148" t="s">
        <v>3698</v>
      </c>
      <c r="D63" s="20" t="s">
        <v>404</v>
      </c>
      <c r="E63" s="20">
        <v>70</v>
      </c>
      <c r="F63" s="18" t="s">
        <v>410</v>
      </c>
      <c r="G63" s="19" t="s">
        <v>190</v>
      </c>
      <c r="H63" s="78" t="s">
        <v>402</v>
      </c>
      <c r="I63" s="78" t="s">
        <v>402</v>
      </c>
      <c r="J63" s="78"/>
      <c r="K63" s="78"/>
      <c r="U63" s="271"/>
      <c r="V63" s="125" t="s">
        <v>238</v>
      </c>
      <c r="W63" s="169">
        <f t="shared" si="9"/>
        <v>0</v>
      </c>
      <c r="X63" s="170">
        <f t="shared" si="9"/>
        <v>0</v>
      </c>
    </row>
    <row r="64" spans="1:24" ht="13.8" thickBot="1" x14ac:dyDescent="0.3">
      <c r="A64" s="15" t="s">
        <v>1219</v>
      </c>
      <c r="B64" s="18" t="s">
        <v>380</v>
      </c>
      <c r="C64" s="148" t="s">
        <v>3700</v>
      </c>
      <c r="D64" s="20" t="s">
        <v>404</v>
      </c>
      <c r="E64" s="20">
        <v>90</v>
      </c>
      <c r="F64" s="18" t="s">
        <v>405</v>
      </c>
      <c r="G64" s="19" t="s">
        <v>194</v>
      </c>
      <c r="H64" s="78" t="s">
        <v>402</v>
      </c>
      <c r="I64" s="78" t="s">
        <v>402</v>
      </c>
      <c r="J64" s="78"/>
      <c r="K64" s="78"/>
      <c r="U64" s="271"/>
      <c r="V64" s="125" t="s">
        <v>242</v>
      </c>
      <c r="W64" s="169">
        <f t="shared" si="9"/>
        <v>0</v>
      </c>
      <c r="X64" s="170">
        <f t="shared" si="9"/>
        <v>0</v>
      </c>
    </row>
    <row r="65" spans="1:24" ht="13.8" thickBot="1" x14ac:dyDescent="0.3">
      <c r="A65" s="15" t="s">
        <v>1205</v>
      </c>
      <c r="B65" s="18" t="s">
        <v>380</v>
      </c>
      <c r="C65" s="148" t="s">
        <v>3702</v>
      </c>
      <c r="D65" s="20" t="s">
        <v>404</v>
      </c>
      <c r="E65" s="20">
        <v>170</v>
      </c>
      <c r="F65" s="18" t="s">
        <v>401</v>
      </c>
      <c r="G65" s="19" t="s">
        <v>202</v>
      </c>
      <c r="H65" s="78" t="s">
        <v>402</v>
      </c>
      <c r="I65" s="78" t="s">
        <v>402</v>
      </c>
      <c r="J65" s="78"/>
      <c r="K65" s="78"/>
      <c r="U65" s="271"/>
      <c r="V65" s="125" t="s">
        <v>246</v>
      </c>
      <c r="W65" s="169">
        <f t="shared" si="9"/>
        <v>0</v>
      </c>
      <c r="X65" s="170">
        <f t="shared" si="9"/>
        <v>0</v>
      </c>
    </row>
    <row r="66" spans="1:24" ht="13.8" thickBot="1" x14ac:dyDescent="0.3">
      <c r="A66" s="15" t="s">
        <v>1424</v>
      </c>
      <c r="B66" s="18" t="s">
        <v>380</v>
      </c>
      <c r="C66" s="148" t="s">
        <v>3703</v>
      </c>
      <c r="D66" s="20" t="s">
        <v>404</v>
      </c>
      <c r="E66" s="20">
        <v>60</v>
      </c>
      <c r="F66" s="18" t="s">
        <v>410</v>
      </c>
      <c r="G66" s="19" t="s">
        <v>190</v>
      </c>
      <c r="H66" s="78" t="s">
        <v>402</v>
      </c>
      <c r="I66" s="78" t="s">
        <v>402</v>
      </c>
      <c r="J66" s="78"/>
      <c r="K66" s="78"/>
      <c r="U66" s="271"/>
      <c r="V66" s="125" t="s">
        <v>250</v>
      </c>
      <c r="W66" s="169">
        <f t="shared" si="9"/>
        <v>0</v>
      </c>
      <c r="X66" s="170">
        <f t="shared" si="9"/>
        <v>0</v>
      </c>
    </row>
    <row r="67" spans="1:24" ht="13.8" thickBot="1" x14ac:dyDescent="0.3">
      <c r="A67" s="15" t="s">
        <v>1408</v>
      </c>
      <c r="B67" s="18" t="s">
        <v>380</v>
      </c>
      <c r="C67" s="148" t="s">
        <v>3704</v>
      </c>
      <c r="D67" s="20" t="s">
        <v>404</v>
      </c>
      <c r="E67" s="20">
        <v>110</v>
      </c>
      <c r="F67" s="18" t="s">
        <v>405</v>
      </c>
      <c r="G67" s="19" t="s">
        <v>198</v>
      </c>
      <c r="H67" s="78" t="s">
        <v>402</v>
      </c>
      <c r="I67" s="78" t="s">
        <v>402</v>
      </c>
      <c r="J67" s="78"/>
      <c r="K67" s="78"/>
      <c r="U67" s="271"/>
      <c r="V67" s="125" t="s">
        <v>254</v>
      </c>
      <c r="W67" s="169">
        <f t="shared" si="9"/>
        <v>0</v>
      </c>
      <c r="X67" s="170">
        <f t="shared" si="9"/>
        <v>0</v>
      </c>
    </row>
    <row r="68" spans="1:24" ht="13.8" thickBot="1" x14ac:dyDescent="0.3">
      <c r="A68" s="15" t="s">
        <v>1407</v>
      </c>
      <c r="B68" s="18" t="s">
        <v>380</v>
      </c>
      <c r="C68" s="148" t="s">
        <v>3705</v>
      </c>
      <c r="D68" s="20" t="s">
        <v>404</v>
      </c>
      <c r="E68" s="20">
        <v>110</v>
      </c>
      <c r="F68" s="18" t="s">
        <v>405</v>
      </c>
      <c r="G68" s="21" t="s">
        <v>198</v>
      </c>
      <c r="H68" s="78" t="s">
        <v>402</v>
      </c>
      <c r="I68" s="78" t="s">
        <v>402</v>
      </c>
      <c r="J68" s="78"/>
      <c r="K68" s="78"/>
      <c r="U68" s="271"/>
      <c r="V68" s="125" t="s">
        <v>258</v>
      </c>
      <c r="W68" s="169">
        <f t="shared" ref="W68:X73" si="10">S20+S44+W20+W44</f>
        <v>0</v>
      </c>
      <c r="X68" s="170">
        <f t="shared" si="10"/>
        <v>0</v>
      </c>
    </row>
    <row r="69" spans="1:24" ht="13.8" thickBot="1" x14ac:dyDescent="0.3">
      <c r="A69" s="15" t="s">
        <v>2278</v>
      </c>
      <c r="B69" s="18" t="s">
        <v>380</v>
      </c>
      <c r="C69" s="148" t="s">
        <v>3706</v>
      </c>
      <c r="D69" s="20" t="s">
        <v>404</v>
      </c>
      <c r="E69" s="20">
        <v>60</v>
      </c>
      <c r="F69" s="18" t="s">
        <v>410</v>
      </c>
      <c r="G69" s="19" t="s">
        <v>190</v>
      </c>
      <c r="H69" s="78" t="s">
        <v>402</v>
      </c>
      <c r="I69" s="78" t="s">
        <v>402</v>
      </c>
      <c r="J69" s="78"/>
      <c r="K69" s="78"/>
      <c r="U69" s="271"/>
      <c r="V69" s="125" t="s">
        <v>262</v>
      </c>
      <c r="W69" s="169">
        <f t="shared" si="10"/>
        <v>0</v>
      </c>
      <c r="X69" s="170">
        <f t="shared" si="10"/>
        <v>0</v>
      </c>
    </row>
    <row r="70" spans="1:24" ht="13.8" thickBot="1" x14ac:dyDescent="0.3">
      <c r="A70" s="15" t="s">
        <v>2279</v>
      </c>
      <c r="B70" s="18" t="s">
        <v>380</v>
      </c>
      <c r="C70" s="148" t="s">
        <v>3707</v>
      </c>
      <c r="D70" s="20" t="s">
        <v>404</v>
      </c>
      <c r="E70" s="20">
        <v>100</v>
      </c>
      <c r="F70" s="18" t="s">
        <v>405</v>
      </c>
      <c r="G70" s="21" t="s">
        <v>194</v>
      </c>
      <c r="H70" s="78" t="s">
        <v>402</v>
      </c>
      <c r="I70" s="78" t="s">
        <v>402</v>
      </c>
      <c r="J70" s="78"/>
      <c r="K70" s="78"/>
      <c r="U70" s="271"/>
      <c r="V70" s="125" t="s">
        <v>266</v>
      </c>
      <c r="W70" s="169">
        <f t="shared" si="10"/>
        <v>0</v>
      </c>
      <c r="X70" s="170">
        <f t="shared" si="10"/>
        <v>0</v>
      </c>
    </row>
    <row r="71" spans="1:24" ht="13.8" thickBot="1" x14ac:dyDescent="0.3">
      <c r="A71" s="15" t="s">
        <v>2280</v>
      </c>
      <c r="B71" s="18" t="s">
        <v>380</v>
      </c>
      <c r="C71" s="148" t="s">
        <v>3708</v>
      </c>
      <c r="D71" s="20" t="s">
        <v>404</v>
      </c>
      <c r="E71" s="20">
        <v>80</v>
      </c>
      <c r="F71" s="18" t="s">
        <v>410</v>
      </c>
      <c r="G71" s="19" t="s">
        <v>190</v>
      </c>
      <c r="H71" s="78" t="s">
        <v>402</v>
      </c>
      <c r="I71" s="78" t="s">
        <v>402</v>
      </c>
      <c r="J71" s="78"/>
      <c r="K71" s="78"/>
      <c r="U71" s="271"/>
      <c r="V71" s="125" t="s">
        <v>270</v>
      </c>
      <c r="W71" s="169">
        <f t="shared" si="10"/>
        <v>0</v>
      </c>
      <c r="X71" s="170">
        <f t="shared" si="10"/>
        <v>0</v>
      </c>
    </row>
    <row r="72" spans="1:24" ht="13.8" thickBot="1" x14ac:dyDescent="0.3">
      <c r="A72" s="15" t="s">
        <v>3923</v>
      </c>
      <c r="B72" s="18" t="s">
        <v>380</v>
      </c>
      <c r="C72" s="148" t="s">
        <v>3709</v>
      </c>
      <c r="D72" s="20" t="s">
        <v>404</v>
      </c>
      <c r="E72" s="20">
        <v>80</v>
      </c>
      <c r="F72" s="18" t="s">
        <v>410</v>
      </c>
      <c r="G72" s="19" t="s">
        <v>190</v>
      </c>
      <c r="H72" s="78" t="s">
        <v>402</v>
      </c>
      <c r="I72" s="78" t="s">
        <v>402</v>
      </c>
      <c r="J72" s="78"/>
      <c r="K72" s="78"/>
      <c r="U72" s="271"/>
      <c r="V72" s="125" t="s">
        <v>274</v>
      </c>
      <c r="W72" s="169">
        <f t="shared" si="10"/>
        <v>0</v>
      </c>
      <c r="X72" s="170">
        <f t="shared" si="10"/>
        <v>20</v>
      </c>
    </row>
    <row r="73" spans="1:24" ht="13.8" thickBot="1" x14ac:dyDescent="0.3">
      <c r="A73" s="15" t="s">
        <v>3924</v>
      </c>
      <c r="B73" s="18" t="s">
        <v>380</v>
      </c>
      <c r="C73" s="148" t="s">
        <v>3711</v>
      </c>
      <c r="D73" s="20" t="s">
        <v>404</v>
      </c>
      <c r="E73" s="20">
        <v>130</v>
      </c>
      <c r="F73" s="18" t="s">
        <v>405</v>
      </c>
      <c r="G73" s="19" t="s">
        <v>194</v>
      </c>
      <c r="H73" s="78" t="s">
        <v>402</v>
      </c>
      <c r="I73" s="78" t="s">
        <v>402</v>
      </c>
      <c r="J73" s="78"/>
      <c r="K73" s="78"/>
      <c r="U73" s="271"/>
      <c r="V73" s="177" t="s">
        <v>278</v>
      </c>
      <c r="W73" s="169">
        <f t="shared" si="10"/>
        <v>0</v>
      </c>
      <c r="X73" s="170">
        <f t="shared" si="10"/>
        <v>20</v>
      </c>
    </row>
    <row r="74" spans="1:24" x14ac:dyDescent="0.25">
      <c r="A74" s="15" t="s">
        <v>4471</v>
      </c>
      <c r="B74" s="18" t="s">
        <v>380</v>
      </c>
      <c r="C74" s="148" t="s">
        <v>3713</v>
      </c>
      <c r="D74" s="20" t="s">
        <v>404</v>
      </c>
      <c r="E74" s="20">
        <v>210</v>
      </c>
      <c r="F74" s="18" t="s">
        <v>410</v>
      </c>
      <c r="G74" s="19" t="s">
        <v>214</v>
      </c>
      <c r="H74" s="78" t="s">
        <v>402</v>
      </c>
      <c r="I74" s="78" t="s">
        <v>402</v>
      </c>
      <c r="J74" s="78"/>
      <c r="K74" s="78" t="s">
        <v>402</v>
      </c>
    </row>
    <row r="75" spans="1:24" x14ac:dyDescent="0.25">
      <c r="A75" s="15" t="s">
        <v>2713</v>
      </c>
      <c r="B75" s="18" t="s">
        <v>380</v>
      </c>
      <c r="C75" s="148" t="s">
        <v>3714</v>
      </c>
      <c r="D75" s="20" t="s">
        <v>404</v>
      </c>
      <c r="E75" s="20">
        <v>70</v>
      </c>
      <c r="F75" s="18" t="s">
        <v>410</v>
      </c>
      <c r="G75" s="19" t="s">
        <v>190</v>
      </c>
      <c r="H75" s="78" t="s">
        <v>402</v>
      </c>
      <c r="I75" s="78" t="s">
        <v>402</v>
      </c>
      <c r="J75" s="78"/>
      <c r="K75" s="78"/>
    </row>
    <row r="76" spans="1:24" x14ac:dyDescent="0.25">
      <c r="A76" s="15" t="s">
        <v>2714</v>
      </c>
      <c r="B76" s="18" t="s">
        <v>380</v>
      </c>
      <c r="C76" s="148" t="s">
        <v>3716</v>
      </c>
      <c r="D76" s="20" t="s">
        <v>404</v>
      </c>
      <c r="E76" s="20">
        <v>110</v>
      </c>
      <c r="F76" s="18" t="s">
        <v>405</v>
      </c>
      <c r="G76" s="19" t="s">
        <v>194</v>
      </c>
      <c r="H76" s="78" t="s">
        <v>402</v>
      </c>
      <c r="I76" s="78" t="s">
        <v>402</v>
      </c>
      <c r="J76" s="78"/>
      <c r="K76" s="78"/>
    </row>
    <row r="77" spans="1:24" x14ac:dyDescent="0.25">
      <c r="A77" s="15" t="s">
        <v>4472</v>
      </c>
      <c r="B77" s="18" t="s">
        <v>380</v>
      </c>
      <c r="C77" s="148" t="s">
        <v>3717</v>
      </c>
      <c r="D77" s="20" t="s">
        <v>404</v>
      </c>
      <c r="E77" s="20">
        <v>220</v>
      </c>
      <c r="F77" s="18" t="s">
        <v>410</v>
      </c>
      <c r="G77" s="19" t="s">
        <v>214</v>
      </c>
      <c r="H77" s="78" t="s">
        <v>402</v>
      </c>
      <c r="I77" s="78" t="s">
        <v>402</v>
      </c>
      <c r="J77" s="78"/>
      <c r="K77" s="78" t="s">
        <v>402</v>
      </c>
    </row>
    <row r="78" spans="1:24" x14ac:dyDescent="0.25">
      <c r="A78" s="15" t="s">
        <v>3031</v>
      </c>
      <c r="B78" s="18" t="s">
        <v>380</v>
      </c>
      <c r="C78" s="148" t="s">
        <v>3719</v>
      </c>
      <c r="D78" s="20" t="s">
        <v>404</v>
      </c>
      <c r="E78" s="20">
        <v>80</v>
      </c>
      <c r="F78" s="18" t="s">
        <v>410</v>
      </c>
      <c r="G78" s="19" t="s">
        <v>190</v>
      </c>
      <c r="H78" s="78" t="s">
        <v>402</v>
      </c>
      <c r="I78" s="78" t="s">
        <v>402</v>
      </c>
      <c r="J78" s="78"/>
      <c r="K78" s="78"/>
    </row>
    <row r="79" spans="1:24" x14ac:dyDescent="0.25">
      <c r="A79" s="15" t="s">
        <v>3925</v>
      </c>
      <c r="B79" s="18" t="s">
        <v>380</v>
      </c>
      <c r="C79" s="148" t="s">
        <v>3721</v>
      </c>
      <c r="D79" s="20" t="s">
        <v>404</v>
      </c>
      <c r="E79" s="20">
        <v>200</v>
      </c>
      <c r="F79" s="18" t="s">
        <v>410</v>
      </c>
      <c r="G79" s="19" t="s">
        <v>214</v>
      </c>
      <c r="H79" s="78" t="s">
        <v>402</v>
      </c>
      <c r="I79" s="78" t="s">
        <v>402</v>
      </c>
      <c r="J79" s="78"/>
      <c r="K79" s="78" t="s">
        <v>402</v>
      </c>
    </row>
    <row r="80" spans="1:24" x14ac:dyDescent="0.25">
      <c r="A80" s="15" t="s">
        <v>3926</v>
      </c>
      <c r="B80" s="18" t="s">
        <v>380</v>
      </c>
      <c r="C80" s="148" t="s">
        <v>3723</v>
      </c>
      <c r="D80" s="20" t="s">
        <v>404</v>
      </c>
      <c r="E80" s="20">
        <v>320</v>
      </c>
      <c r="F80" s="18" t="s">
        <v>3679</v>
      </c>
      <c r="G80" s="19" t="s">
        <v>214</v>
      </c>
      <c r="H80" s="78" t="s">
        <v>402</v>
      </c>
      <c r="I80" s="78" t="s">
        <v>402</v>
      </c>
      <c r="J80" s="78"/>
      <c r="K80" s="78" t="s">
        <v>402</v>
      </c>
    </row>
    <row r="81" spans="1:11" x14ac:dyDescent="0.25">
      <c r="A81" s="15" t="s">
        <v>3693</v>
      </c>
      <c r="B81" s="18" t="s">
        <v>380</v>
      </c>
      <c r="C81" s="148" t="s">
        <v>3725</v>
      </c>
      <c r="D81" s="20" t="s">
        <v>404</v>
      </c>
      <c r="E81" s="20">
        <v>80</v>
      </c>
      <c r="F81" s="18" t="s">
        <v>410</v>
      </c>
      <c r="G81" s="19" t="s">
        <v>190</v>
      </c>
      <c r="H81" s="78" t="s">
        <v>402</v>
      </c>
      <c r="I81" s="78" t="s">
        <v>402</v>
      </c>
      <c r="J81" s="78"/>
      <c r="K81" s="78"/>
    </row>
    <row r="82" spans="1:11" x14ac:dyDescent="0.25">
      <c r="A82" s="15" t="s">
        <v>3695</v>
      </c>
      <c r="B82" s="18" t="s">
        <v>380</v>
      </c>
      <c r="C82" s="148" t="s">
        <v>3727</v>
      </c>
      <c r="D82" s="20" t="s">
        <v>404</v>
      </c>
      <c r="E82" s="20">
        <v>140</v>
      </c>
      <c r="F82" s="18" t="s">
        <v>405</v>
      </c>
      <c r="G82" s="19" t="s">
        <v>194</v>
      </c>
      <c r="H82" s="78" t="s">
        <v>402</v>
      </c>
      <c r="I82" s="78" t="s">
        <v>402</v>
      </c>
      <c r="J82" s="78"/>
      <c r="K82" s="78"/>
    </row>
    <row r="83" spans="1:11" ht="13.2" customHeight="1" x14ac:dyDescent="0.25">
      <c r="A83" s="15" t="s">
        <v>3927</v>
      </c>
      <c r="B83" s="18" t="s">
        <v>380</v>
      </c>
      <c r="C83" s="148" t="s">
        <v>3729</v>
      </c>
      <c r="D83" s="20" t="s">
        <v>404</v>
      </c>
      <c r="E83" s="20">
        <v>60</v>
      </c>
      <c r="F83" s="18" t="s">
        <v>410</v>
      </c>
      <c r="G83" s="21" t="s">
        <v>190</v>
      </c>
      <c r="H83" s="78" t="s">
        <v>402</v>
      </c>
      <c r="I83" s="78" t="s">
        <v>402</v>
      </c>
      <c r="J83" s="78"/>
      <c r="K83" s="78"/>
    </row>
    <row r="84" spans="1:11" ht="13.2" customHeight="1" x14ac:dyDescent="0.25">
      <c r="A84" s="15" t="s">
        <v>3928</v>
      </c>
      <c r="B84" s="18" t="s">
        <v>380</v>
      </c>
      <c r="C84" s="148" t="s">
        <v>3730</v>
      </c>
      <c r="D84" s="20" t="s">
        <v>404</v>
      </c>
      <c r="E84" s="20">
        <v>120</v>
      </c>
      <c r="F84" s="18" t="s">
        <v>405</v>
      </c>
      <c r="G84" s="19" t="s">
        <v>194</v>
      </c>
      <c r="H84" s="78" t="s">
        <v>402</v>
      </c>
      <c r="I84" s="78" t="s">
        <v>402</v>
      </c>
      <c r="J84" s="78"/>
      <c r="K84" s="78"/>
    </row>
    <row r="85" spans="1:11" ht="13.2" customHeight="1" x14ac:dyDescent="0.25">
      <c r="A85" s="15" t="s">
        <v>3699</v>
      </c>
      <c r="B85" s="18" t="s">
        <v>380</v>
      </c>
      <c r="C85" s="148" t="s">
        <v>3731</v>
      </c>
      <c r="D85" s="20" t="s">
        <v>404</v>
      </c>
      <c r="E85" s="20">
        <v>40</v>
      </c>
      <c r="F85" s="18" t="s">
        <v>410</v>
      </c>
      <c r="G85" s="21" t="s">
        <v>190</v>
      </c>
      <c r="H85" s="78" t="s">
        <v>402</v>
      </c>
      <c r="I85" s="78" t="s">
        <v>402</v>
      </c>
      <c r="J85" s="78"/>
      <c r="K85" s="78"/>
    </row>
    <row r="86" spans="1:11" ht="13.2" customHeight="1" x14ac:dyDescent="0.25">
      <c r="A86" s="15" t="s">
        <v>3701</v>
      </c>
      <c r="B86" s="18" t="s">
        <v>380</v>
      </c>
      <c r="C86" s="148" t="s">
        <v>3732</v>
      </c>
      <c r="D86" s="20" t="s">
        <v>404</v>
      </c>
      <c r="E86" s="20">
        <v>90</v>
      </c>
      <c r="F86" s="18" t="s">
        <v>405</v>
      </c>
      <c r="G86" s="19" t="s">
        <v>194</v>
      </c>
      <c r="H86" s="78" t="s">
        <v>402</v>
      </c>
      <c r="I86" s="78" t="s">
        <v>402</v>
      </c>
      <c r="J86" s="78"/>
      <c r="K86" s="78"/>
    </row>
    <row r="87" spans="1:11" ht="13.2" customHeight="1" x14ac:dyDescent="0.25">
      <c r="A87" s="15" t="s">
        <v>4098</v>
      </c>
      <c r="B87" s="18" t="s">
        <v>380</v>
      </c>
      <c r="C87" s="148" t="s">
        <v>3734</v>
      </c>
      <c r="D87" s="20" t="s">
        <v>400</v>
      </c>
      <c r="E87" s="20">
        <v>200</v>
      </c>
      <c r="F87" s="18" t="s">
        <v>410</v>
      </c>
      <c r="G87" s="19" t="s">
        <v>214</v>
      </c>
      <c r="H87" s="78" t="s">
        <v>402</v>
      </c>
      <c r="I87" s="78" t="s">
        <v>402</v>
      </c>
      <c r="J87" s="78"/>
      <c r="K87" s="78" t="s">
        <v>402</v>
      </c>
    </row>
    <row r="88" spans="1:11" ht="13.2" customHeight="1" x14ac:dyDescent="0.25">
      <c r="A88" s="15" t="s">
        <v>587</v>
      </c>
      <c r="B88" s="18" t="s">
        <v>380</v>
      </c>
      <c r="C88" s="148" t="s">
        <v>3735</v>
      </c>
      <c r="D88" s="20" t="s">
        <v>400</v>
      </c>
      <c r="E88" s="20">
        <v>60</v>
      </c>
      <c r="F88" s="18" t="s">
        <v>410</v>
      </c>
      <c r="G88" s="19" t="s">
        <v>190</v>
      </c>
      <c r="H88" s="78" t="s">
        <v>402</v>
      </c>
      <c r="I88" s="78" t="s">
        <v>402</v>
      </c>
      <c r="J88" s="78"/>
      <c r="K88" s="78"/>
    </row>
    <row r="89" spans="1:11" ht="13.2" customHeight="1" x14ac:dyDescent="0.25">
      <c r="A89" s="15" t="s">
        <v>544</v>
      </c>
      <c r="B89" s="18" t="s">
        <v>380</v>
      </c>
      <c r="C89" s="148" t="s">
        <v>3736</v>
      </c>
      <c r="D89" s="20" t="s">
        <v>400</v>
      </c>
      <c r="E89" s="20">
        <v>90</v>
      </c>
      <c r="F89" s="18" t="s">
        <v>405</v>
      </c>
      <c r="G89" s="19" t="s">
        <v>198</v>
      </c>
      <c r="H89" s="78" t="s">
        <v>402</v>
      </c>
      <c r="I89" s="78" t="s">
        <v>402</v>
      </c>
      <c r="J89" s="78"/>
      <c r="K89" s="78"/>
    </row>
    <row r="90" spans="1:11" ht="13.2" customHeight="1" x14ac:dyDescent="0.25">
      <c r="A90" s="15" t="s">
        <v>1299</v>
      </c>
      <c r="B90" s="18" t="s">
        <v>380</v>
      </c>
      <c r="C90" s="148" t="s">
        <v>3738</v>
      </c>
      <c r="D90" s="20" t="s">
        <v>400</v>
      </c>
      <c r="E90" s="20">
        <v>70</v>
      </c>
      <c r="F90" s="18" t="s">
        <v>410</v>
      </c>
      <c r="G90" s="19" t="s">
        <v>190</v>
      </c>
      <c r="H90" s="78" t="s">
        <v>402</v>
      </c>
      <c r="I90" s="78" t="s">
        <v>402</v>
      </c>
      <c r="J90" s="78"/>
      <c r="K90" s="78"/>
    </row>
    <row r="91" spans="1:11" ht="13.2" customHeight="1" x14ac:dyDescent="0.25">
      <c r="A91" s="15" t="s">
        <v>1298</v>
      </c>
      <c r="B91" s="18" t="s">
        <v>380</v>
      </c>
      <c r="C91" s="148" t="s">
        <v>3740</v>
      </c>
      <c r="D91" s="20" t="s">
        <v>400</v>
      </c>
      <c r="E91" s="20">
        <v>70</v>
      </c>
      <c r="F91" s="18" t="s">
        <v>410</v>
      </c>
      <c r="G91" s="19" t="s">
        <v>190</v>
      </c>
      <c r="H91" s="78" t="s">
        <v>402</v>
      </c>
      <c r="I91" s="78" t="s">
        <v>402</v>
      </c>
      <c r="J91" s="78"/>
      <c r="K91" s="78"/>
    </row>
    <row r="92" spans="1:11" ht="13.2" customHeight="1" x14ac:dyDescent="0.25">
      <c r="A92" s="15" t="s">
        <v>1862</v>
      </c>
      <c r="B92" s="18" t="s">
        <v>380</v>
      </c>
      <c r="C92" s="148" t="s">
        <v>3742</v>
      </c>
      <c r="D92" s="20" t="s">
        <v>400</v>
      </c>
      <c r="E92" s="20">
        <v>50</v>
      </c>
      <c r="F92" s="18" t="s">
        <v>410</v>
      </c>
      <c r="G92" s="19" t="s">
        <v>190</v>
      </c>
      <c r="H92" s="78" t="s">
        <v>402</v>
      </c>
      <c r="I92" s="78" t="s">
        <v>402</v>
      </c>
      <c r="J92" s="78"/>
      <c r="K92" s="78"/>
    </row>
    <row r="93" spans="1:11" ht="13.2" customHeight="1" x14ac:dyDescent="0.25">
      <c r="A93" s="15" t="s">
        <v>1845</v>
      </c>
      <c r="B93" s="18" t="s">
        <v>380</v>
      </c>
      <c r="C93" s="148" t="s">
        <v>3743</v>
      </c>
      <c r="D93" s="20" t="s">
        <v>400</v>
      </c>
      <c r="E93" s="20">
        <v>90</v>
      </c>
      <c r="F93" s="18" t="s">
        <v>405</v>
      </c>
      <c r="G93" s="19" t="s">
        <v>194</v>
      </c>
      <c r="H93" s="78" t="s">
        <v>402</v>
      </c>
      <c r="I93" s="78" t="s">
        <v>402</v>
      </c>
      <c r="J93" s="78"/>
      <c r="K93" s="78"/>
    </row>
    <row r="94" spans="1:11" ht="13.2" customHeight="1" x14ac:dyDescent="0.25">
      <c r="A94" s="15" t="s">
        <v>1818</v>
      </c>
      <c r="B94" s="18" t="s">
        <v>380</v>
      </c>
      <c r="C94" s="148" t="s">
        <v>3744</v>
      </c>
      <c r="D94" s="20" t="s">
        <v>400</v>
      </c>
      <c r="E94" s="20">
        <v>160</v>
      </c>
      <c r="F94" s="18" t="s">
        <v>401</v>
      </c>
      <c r="G94" s="21" t="s">
        <v>198</v>
      </c>
      <c r="H94" s="78" t="s">
        <v>402</v>
      </c>
      <c r="I94" s="78" t="s">
        <v>402</v>
      </c>
      <c r="J94" s="78"/>
      <c r="K94" s="78"/>
    </row>
    <row r="95" spans="1:11" ht="13.2" customHeight="1" x14ac:dyDescent="0.25">
      <c r="A95" s="15" t="s">
        <v>1935</v>
      </c>
      <c r="B95" s="18" t="s">
        <v>380</v>
      </c>
      <c r="C95" s="148" t="s">
        <v>3745</v>
      </c>
      <c r="D95" s="20" t="s">
        <v>400</v>
      </c>
      <c r="E95" s="20">
        <v>80</v>
      </c>
      <c r="F95" s="18" t="s">
        <v>410</v>
      </c>
      <c r="G95" s="19" t="s">
        <v>190</v>
      </c>
      <c r="H95" s="78" t="s">
        <v>402</v>
      </c>
      <c r="I95" s="78" t="s">
        <v>402</v>
      </c>
      <c r="J95" s="78"/>
      <c r="K95" s="78"/>
    </row>
    <row r="96" spans="1:11" ht="13.2" customHeight="1" x14ac:dyDescent="0.25">
      <c r="A96" s="15" t="s">
        <v>2385</v>
      </c>
      <c r="B96" s="18" t="s">
        <v>380</v>
      </c>
      <c r="C96" s="148" t="s">
        <v>3746</v>
      </c>
      <c r="D96" s="20" t="s">
        <v>400</v>
      </c>
      <c r="E96" s="20">
        <v>40</v>
      </c>
      <c r="F96" s="18" t="s">
        <v>410</v>
      </c>
      <c r="G96" s="19" t="s">
        <v>190</v>
      </c>
      <c r="H96" s="78" t="s">
        <v>402</v>
      </c>
      <c r="I96" s="78" t="s">
        <v>402</v>
      </c>
      <c r="J96" s="78"/>
      <c r="K96" s="78"/>
    </row>
    <row r="97" spans="1:11" ht="13.2" customHeight="1" x14ac:dyDescent="0.25">
      <c r="A97" s="15" t="s">
        <v>2386</v>
      </c>
      <c r="B97" s="18" t="s">
        <v>380</v>
      </c>
      <c r="C97" s="148" t="s">
        <v>3747</v>
      </c>
      <c r="D97" s="20" t="s">
        <v>400</v>
      </c>
      <c r="E97" s="20">
        <v>90</v>
      </c>
      <c r="F97" s="18" t="s">
        <v>405</v>
      </c>
      <c r="G97" s="21" t="s">
        <v>194</v>
      </c>
      <c r="H97" s="78" t="s">
        <v>402</v>
      </c>
      <c r="I97" s="78" t="s">
        <v>402</v>
      </c>
      <c r="J97" s="78"/>
      <c r="K97" s="78"/>
    </row>
    <row r="98" spans="1:11" ht="13.2" customHeight="1" x14ac:dyDescent="0.25">
      <c r="A98" s="15" t="s">
        <v>2387</v>
      </c>
      <c r="B98" s="18" t="s">
        <v>380</v>
      </c>
      <c r="C98" s="148" t="s">
        <v>3748</v>
      </c>
      <c r="D98" s="20" t="s">
        <v>400</v>
      </c>
      <c r="E98" s="20">
        <v>160</v>
      </c>
      <c r="F98" s="18" t="s">
        <v>401</v>
      </c>
      <c r="G98" s="19" t="s">
        <v>198</v>
      </c>
      <c r="H98" s="78" t="s">
        <v>402</v>
      </c>
      <c r="I98" s="78" t="s">
        <v>402</v>
      </c>
      <c r="J98" s="78"/>
      <c r="K98" s="78"/>
    </row>
    <row r="99" spans="1:11" ht="13.2" customHeight="1" x14ac:dyDescent="0.25">
      <c r="A99" s="15" t="s">
        <v>2682</v>
      </c>
      <c r="B99" s="18" t="s">
        <v>380</v>
      </c>
      <c r="C99" s="148" t="s">
        <v>3749</v>
      </c>
      <c r="D99" s="20" t="s">
        <v>400</v>
      </c>
      <c r="E99" s="20">
        <v>70</v>
      </c>
      <c r="F99" s="18" t="s">
        <v>410</v>
      </c>
      <c r="G99" s="21" t="s">
        <v>190</v>
      </c>
      <c r="H99" s="78" t="s">
        <v>402</v>
      </c>
      <c r="I99" s="78" t="s">
        <v>402</v>
      </c>
      <c r="J99" s="78"/>
      <c r="K99" s="78"/>
    </row>
    <row r="100" spans="1:11" ht="13.2" customHeight="1" x14ac:dyDescent="0.25">
      <c r="A100" s="15" t="s">
        <v>2683</v>
      </c>
      <c r="B100" s="18" t="s">
        <v>380</v>
      </c>
      <c r="C100" s="148" t="s">
        <v>3750</v>
      </c>
      <c r="D100" s="20" t="s">
        <v>400</v>
      </c>
      <c r="E100" s="20">
        <v>110</v>
      </c>
      <c r="F100" s="18" t="s">
        <v>405</v>
      </c>
      <c r="G100" s="19" t="s">
        <v>194</v>
      </c>
      <c r="H100" s="78" t="s">
        <v>402</v>
      </c>
      <c r="I100" s="78" t="s">
        <v>402</v>
      </c>
      <c r="J100" s="78"/>
      <c r="K100" s="78"/>
    </row>
    <row r="101" spans="1:11" ht="13.2" customHeight="1" x14ac:dyDescent="0.25">
      <c r="A101" s="15" t="s">
        <v>3033</v>
      </c>
      <c r="B101" s="18" t="s">
        <v>380</v>
      </c>
      <c r="C101" s="148" t="s">
        <v>3751</v>
      </c>
      <c r="D101" s="20" t="s">
        <v>400</v>
      </c>
      <c r="E101" s="20">
        <v>100</v>
      </c>
      <c r="F101" s="18" t="s">
        <v>405</v>
      </c>
      <c r="G101" s="19" t="s">
        <v>194</v>
      </c>
      <c r="H101" s="78" t="s">
        <v>402</v>
      </c>
      <c r="I101" s="78" t="s">
        <v>402</v>
      </c>
      <c r="J101" s="78"/>
      <c r="K101" s="78"/>
    </row>
    <row r="102" spans="1:11" ht="13.2" customHeight="1" x14ac:dyDescent="0.25">
      <c r="A102" s="15" t="s">
        <v>3034</v>
      </c>
      <c r="B102" s="18" t="s">
        <v>380</v>
      </c>
      <c r="C102" s="148" t="s">
        <v>3752</v>
      </c>
      <c r="D102" s="20" t="s">
        <v>400</v>
      </c>
      <c r="E102" s="20">
        <v>150</v>
      </c>
      <c r="F102" s="18" t="s">
        <v>401</v>
      </c>
      <c r="G102" s="19" t="s">
        <v>198</v>
      </c>
      <c r="H102" s="78" t="s">
        <v>402</v>
      </c>
      <c r="I102" s="78" t="s">
        <v>402</v>
      </c>
      <c r="J102" s="78"/>
      <c r="K102" s="78"/>
    </row>
    <row r="103" spans="1:11" ht="13.2" customHeight="1" x14ac:dyDescent="0.25">
      <c r="A103" s="15" t="s">
        <v>3350</v>
      </c>
      <c r="B103" s="18" t="s">
        <v>380</v>
      </c>
      <c r="C103" s="148" t="s">
        <v>3753</v>
      </c>
      <c r="D103" s="20" t="s">
        <v>400</v>
      </c>
      <c r="E103" s="20">
        <v>120</v>
      </c>
      <c r="F103" s="18" t="s">
        <v>410</v>
      </c>
      <c r="G103" s="21" t="s">
        <v>198</v>
      </c>
      <c r="H103" s="78" t="s">
        <v>402</v>
      </c>
      <c r="I103" s="78" t="s">
        <v>402</v>
      </c>
      <c r="J103" s="78"/>
      <c r="K103" s="78"/>
    </row>
    <row r="104" spans="1:11" ht="13.2" customHeight="1" x14ac:dyDescent="0.25">
      <c r="A104" s="15" t="s">
        <v>3932</v>
      </c>
      <c r="B104" s="18" t="s">
        <v>380</v>
      </c>
      <c r="C104" s="148" t="s">
        <v>3754</v>
      </c>
      <c r="D104" s="20" t="s">
        <v>400</v>
      </c>
      <c r="E104" s="20">
        <v>200</v>
      </c>
      <c r="F104" s="18" t="s">
        <v>410</v>
      </c>
      <c r="G104" s="19" t="s">
        <v>214</v>
      </c>
      <c r="H104" s="78" t="s">
        <v>402</v>
      </c>
      <c r="I104" s="78" t="s">
        <v>402</v>
      </c>
      <c r="J104" s="78"/>
      <c r="K104" s="78" t="s">
        <v>402</v>
      </c>
    </row>
    <row r="105" spans="1:11" ht="13.2" customHeight="1" x14ac:dyDescent="0.25">
      <c r="A105" s="15" t="s">
        <v>4473</v>
      </c>
      <c r="B105" s="18" t="s">
        <v>380</v>
      </c>
      <c r="C105" s="148" t="s">
        <v>3756</v>
      </c>
      <c r="D105" s="20" t="s">
        <v>400</v>
      </c>
      <c r="E105" s="20">
        <v>320</v>
      </c>
      <c r="F105" s="18" t="s">
        <v>3679</v>
      </c>
      <c r="G105" s="19" t="s">
        <v>214</v>
      </c>
      <c r="H105" s="78" t="s">
        <v>402</v>
      </c>
      <c r="I105" s="78" t="s">
        <v>402</v>
      </c>
      <c r="J105" s="78"/>
      <c r="K105" s="78" t="s">
        <v>402</v>
      </c>
    </row>
    <row r="106" spans="1:11" ht="13.2" customHeight="1" x14ac:dyDescent="0.25">
      <c r="A106" s="15" t="s">
        <v>3933</v>
      </c>
      <c r="B106" s="18" t="s">
        <v>380</v>
      </c>
      <c r="C106" s="148" t="s">
        <v>3757</v>
      </c>
      <c r="D106" s="20" t="s">
        <v>400</v>
      </c>
      <c r="E106" s="20">
        <v>70</v>
      </c>
      <c r="F106" s="18" t="s">
        <v>410</v>
      </c>
      <c r="G106" s="21" t="s">
        <v>190</v>
      </c>
      <c r="H106" s="78" t="s">
        <v>402</v>
      </c>
      <c r="I106" s="78" t="s">
        <v>402</v>
      </c>
      <c r="J106" s="78"/>
      <c r="K106" s="78"/>
    </row>
    <row r="107" spans="1:11" ht="13.2" customHeight="1" x14ac:dyDescent="0.25">
      <c r="A107" s="15" t="s">
        <v>3933</v>
      </c>
      <c r="B107" s="18" t="s">
        <v>380</v>
      </c>
      <c r="C107" s="148" t="s">
        <v>3758</v>
      </c>
      <c r="D107" s="20" t="s">
        <v>400</v>
      </c>
      <c r="E107" s="20">
        <v>60</v>
      </c>
      <c r="F107" s="18" t="s">
        <v>410</v>
      </c>
      <c r="G107" s="21" t="s">
        <v>190</v>
      </c>
      <c r="H107" s="78" t="s">
        <v>402</v>
      </c>
      <c r="I107" s="78" t="s">
        <v>402</v>
      </c>
      <c r="J107" s="78"/>
      <c r="K107" s="78"/>
    </row>
    <row r="108" spans="1:11" ht="13.2" customHeight="1" x14ac:dyDescent="0.25">
      <c r="A108" s="15" t="s">
        <v>3934</v>
      </c>
      <c r="B108" s="18" t="s">
        <v>380</v>
      </c>
      <c r="C108" s="148" t="s">
        <v>3760</v>
      </c>
      <c r="D108" s="20" t="s">
        <v>400</v>
      </c>
      <c r="E108" s="20">
        <v>130</v>
      </c>
      <c r="F108" s="18" t="s">
        <v>405</v>
      </c>
      <c r="G108" s="21" t="s">
        <v>202</v>
      </c>
      <c r="H108" s="78" t="s">
        <v>402</v>
      </c>
      <c r="I108" s="78" t="s">
        <v>402</v>
      </c>
      <c r="J108" s="78"/>
      <c r="K108" s="78"/>
    </row>
    <row r="109" spans="1:11" ht="13.2" customHeight="1" x14ac:dyDescent="0.25">
      <c r="A109" s="15" t="s">
        <v>3934</v>
      </c>
      <c r="B109" s="18" t="s">
        <v>380</v>
      </c>
      <c r="C109" s="148" t="s">
        <v>3761</v>
      </c>
      <c r="D109" s="20" t="s">
        <v>400</v>
      </c>
      <c r="E109" s="20">
        <v>120</v>
      </c>
      <c r="F109" s="18" t="s">
        <v>405</v>
      </c>
      <c r="G109" s="21" t="s">
        <v>202</v>
      </c>
      <c r="H109" s="78" t="s">
        <v>402</v>
      </c>
      <c r="I109" s="78" t="s">
        <v>402</v>
      </c>
      <c r="J109" s="78"/>
      <c r="K109" s="78"/>
    </row>
    <row r="110" spans="1:11" ht="13.2" customHeight="1" x14ac:dyDescent="0.25">
      <c r="A110" s="15" t="s">
        <v>3720</v>
      </c>
      <c r="B110" s="18" t="s">
        <v>380</v>
      </c>
      <c r="C110" s="148" t="s">
        <v>3763</v>
      </c>
      <c r="D110" s="20" t="s">
        <v>400</v>
      </c>
      <c r="E110" s="20">
        <v>80</v>
      </c>
      <c r="F110" s="18" t="s">
        <v>410</v>
      </c>
      <c r="G110" s="21" t="s">
        <v>190</v>
      </c>
      <c r="H110" s="78" t="s">
        <v>402</v>
      </c>
      <c r="I110" s="78" t="s">
        <v>402</v>
      </c>
      <c r="J110" s="78"/>
      <c r="K110" s="78"/>
    </row>
    <row r="111" spans="1:11" ht="13.2" customHeight="1" x14ac:dyDescent="0.25">
      <c r="A111" s="15" t="s">
        <v>652</v>
      </c>
      <c r="B111" s="18" t="s">
        <v>380</v>
      </c>
      <c r="C111" s="148" t="s">
        <v>3764</v>
      </c>
      <c r="D111" s="20" t="s">
        <v>421</v>
      </c>
      <c r="E111" s="20">
        <v>60</v>
      </c>
      <c r="F111" s="18" t="s">
        <v>410</v>
      </c>
      <c r="G111" s="19" t="s">
        <v>190</v>
      </c>
      <c r="H111" s="78" t="s">
        <v>402</v>
      </c>
      <c r="I111" s="78" t="s">
        <v>402</v>
      </c>
      <c r="J111" s="78"/>
      <c r="K111" s="78"/>
    </row>
    <row r="112" spans="1:11" ht="13.2" customHeight="1" x14ac:dyDescent="0.25">
      <c r="A112" s="15" t="s">
        <v>631</v>
      </c>
      <c r="B112" s="18" t="s">
        <v>380</v>
      </c>
      <c r="C112" s="148" t="s">
        <v>3766</v>
      </c>
      <c r="D112" s="20" t="s">
        <v>421</v>
      </c>
      <c r="E112" s="20">
        <v>120</v>
      </c>
      <c r="F112" s="18" t="s">
        <v>405</v>
      </c>
      <c r="G112" s="19" t="s">
        <v>194</v>
      </c>
      <c r="H112" s="78" t="s">
        <v>402</v>
      </c>
      <c r="I112" s="78" t="s">
        <v>402</v>
      </c>
      <c r="J112" s="78"/>
      <c r="K112" s="78"/>
    </row>
    <row r="113" spans="1:11" ht="13.2" customHeight="1" x14ac:dyDescent="0.25">
      <c r="A113" s="15" t="s">
        <v>554</v>
      </c>
      <c r="B113" s="18" t="s">
        <v>380</v>
      </c>
      <c r="C113" s="148" t="s">
        <v>3767</v>
      </c>
      <c r="D113" s="20" t="s">
        <v>421</v>
      </c>
      <c r="E113" s="20">
        <v>100</v>
      </c>
      <c r="F113" s="18" t="s">
        <v>410</v>
      </c>
      <c r="G113" s="19" t="s">
        <v>190</v>
      </c>
      <c r="H113" s="78" t="s">
        <v>402</v>
      </c>
      <c r="I113" s="78" t="s">
        <v>402</v>
      </c>
      <c r="J113" s="78"/>
      <c r="K113" s="78"/>
    </row>
    <row r="114" spans="1:11" ht="13.2" customHeight="1" x14ac:dyDescent="0.25">
      <c r="A114" s="15" t="s">
        <v>4005</v>
      </c>
      <c r="B114" s="18" t="s">
        <v>380</v>
      </c>
      <c r="C114" s="148" t="s">
        <v>3769</v>
      </c>
      <c r="D114" s="20" t="s">
        <v>421</v>
      </c>
      <c r="E114" s="20">
        <v>180</v>
      </c>
      <c r="F114" s="18" t="s">
        <v>410</v>
      </c>
      <c r="G114" s="19" t="s">
        <v>214</v>
      </c>
      <c r="H114" s="78" t="s">
        <v>402</v>
      </c>
      <c r="I114" s="78" t="s">
        <v>402</v>
      </c>
      <c r="J114" s="78"/>
      <c r="K114" s="78" t="s">
        <v>402</v>
      </c>
    </row>
    <row r="115" spans="1:11" ht="13.2" customHeight="1" x14ac:dyDescent="0.25">
      <c r="A115" s="15" t="s">
        <v>4474</v>
      </c>
      <c r="B115" s="18" t="s">
        <v>380</v>
      </c>
      <c r="C115" s="148" t="s">
        <v>3771</v>
      </c>
      <c r="D115" s="20" t="s">
        <v>421</v>
      </c>
      <c r="E115" s="20">
        <v>310</v>
      </c>
      <c r="F115" s="18" t="s">
        <v>3679</v>
      </c>
      <c r="G115" s="19" t="s">
        <v>214</v>
      </c>
      <c r="H115" s="78" t="s">
        <v>402</v>
      </c>
      <c r="I115" s="78" t="s">
        <v>402</v>
      </c>
      <c r="J115" s="78"/>
      <c r="K115" s="78" t="s">
        <v>402</v>
      </c>
    </row>
    <row r="116" spans="1:11" ht="13.2" customHeight="1" x14ac:dyDescent="0.25">
      <c r="A116" s="15" t="s">
        <v>481</v>
      </c>
      <c r="B116" s="18" t="s">
        <v>380</v>
      </c>
      <c r="C116" s="148" t="s">
        <v>3773</v>
      </c>
      <c r="D116" s="20" t="s">
        <v>421</v>
      </c>
      <c r="E116" s="20">
        <v>70</v>
      </c>
      <c r="F116" s="18" t="s">
        <v>410</v>
      </c>
      <c r="G116" s="21" t="s">
        <v>190</v>
      </c>
      <c r="H116" s="78" t="s">
        <v>402</v>
      </c>
      <c r="I116" s="78" t="s">
        <v>402</v>
      </c>
      <c r="J116" s="78"/>
      <c r="K116" s="78"/>
    </row>
    <row r="117" spans="1:11" ht="13.2" customHeight="1" x14ac:dyDescent="0.25">
      <c r="A117" s="15" t="s">
        <v>446</v>
      </c>
      <c r="B117" s="18" t="s">
        <v>380</v>
      </c>
      <c r="C117" s="148" t="s">
        <v>3775</v>
      </c>
      <c r="D117" s="20" t="s">
        <v>421</v>
      </c>
      <c r="E117" s="20">
        <v>120</v>
      </c>
      <c r="F117" s="18" t="s">
        <v>405</v>
      </c>
      <c r="G117" s="21" t="s">
        <v>198</v>
      </c>
      <c r="H117" s="78" t="s">
        <v>402</v>
      </c>
      <c r="I117" s="78" t="s">
        <v>402</v>
      </c>
      <c r="J117" s="78"/>
      <c r="K117" s="78"/>
    </row>
    <row r="118" spans="1:11" ht="13.2" customHeight="1" x14ac:dyDescent="0.25">
      <c r="A118" s="15" t="s">
        <v>4193</v>
      </c>
      <c r="B118" s="18" t="s">
        <v>380</v>
      </c>
      <c r="C118" s="148" t="s">
        <v>3777</v>
      </c>
      <c r="D118" s="20" t="s">
        <v>421</v>
      </c>
      <c r="E118" s="20">
        <v>70</v>
      </c>
      <c r="F118" s="18" t="s">
        <v>410</v>
      </c>
      <c r="G118" s="19" t="s">
        <v>190</v>
      </c>
      <c r="H118" s="78" t="s">
        <v>402</v>
      </c>
      <c r="I118" s="78" t="s">
        <v>402</v>
      </c>
      <c r="J118" s="78"/>
      <c r="K118" s="78"/>
    </row>
    <row r="119" spans="1:11" ht="13.2" customHeight="1" x14ac:dyDescent="0.25">
      <c r="A119" s="15" t="s">
        <v>3939</v>
      </c>
      <c r="B119" s="18" t="s">
        <v>380</v>
      </c>
      <c r="C119" s="148" t="s">
        <v>3779</v>
      </c>
      <c r="D119" s="20" t="s">
        <v>421</v>
      </c>
      <c r="E119" s="20">
        <v>100</v>
      </c>
      <c r="F119" s="18" t="s">
        <v>405</v>
      </c>
      <c r="G119" s="21" t="s">
        <v>198</v>
      </c>
      <c r="H119" s="78" t="s">
        <v>402</v>
      </c>
      <c r="I119" s="78" t="s">
        <v>402</v>
      </c>
      <c r="J119" s="78"/>
      <c r="K119" s="78"/>
    </row>
    <row r="120" spans="1:11" ht="13.2" customHeight="1" x14ac:dyDescent="0.25">
      <c r="A120" s="15" t="s">
        <v>1258</v>
      </c>
      <c r="B120" s="18" t="s">
        <v>380</v>
      </c>
      <c r="C120" s="148" t="s">
        <v>3781</v>
      </c>
      <c r="D120" s="20" t="s">
        <v>421</v>
      </c>
      <c r="E120" s="20">
        <v>90</v>
      </c>
      <c r="F120" s="18" t="s">
        <v>410</v>
      </c>
      <c r="G120" s="19" t="s">
        <v>190</v>
      </c>
      <c r="H120" s="78" t="s">
        <v>402</v>
      </c>
      <c r="I120" s="78" t="s">
        <v>402</v>
      </c>
      <c r="J120" s="78"/>
      <c r="K120" s="78"/>
    </row>
    <row r="121" spans="1:11" ht="13.2" customHeight="1" x14ac:dyDescent="0.25">
      <c r="A121" s="15" t="s">
        <v>180</v>
      </c>
      <c r="B121" s="18" t="s">
        <v>380</v>
      </c>
      <c r="C121" s="148" t="s">
        <v>3783</v>
      </c>
      <c r="D121" s="20" t="s">
        <v>421</v>
      </c>
      <c r="E121" s="20">
        <v>120</v>
      </c>
      <c r="F121" s="18" t="s">
        <v>410</v>
      </c>
      <c r="G121" s="21" t="s">
        <v>202</v>
      </c>
      <c r="H121" s="78" t="s">
        <v>402</v>
      </c>
      <c r="I121" s="78" t="s">
        <v>402</v>
      </c>
      <c r="J121" s="78"/>
      <c r="K121" s="78"/>
    </row>
    <row r="122" spans="1:11" ht="13.2" customHeight="1" x14ac:dyDescent="0.25">
      <c r="A122" s="15" t="s">
        <v>2289</v>
      </c>
      <c r="B122" s="18" t="s">
        <v>380</v>
      </c>
      <c r="C122" s="148" t="s">
        <v>3784</v>
      </c>
      <c r="D122" s="20" t="s">
        <v>421</v>
      </c>
      <c r="E122" s="20">
        <v>80</v>
      </c>
      <c r="F122" s="18" t="s">
        <v>410</v>
      </c>
      <c r="G122" s="21" t="s">
        <v>190</v>
      </c>
      <c r="H122" s="78" t="s">
        <v>402</v>
      </c>
      <c r="I122" s="78" t="s">
        <v>402</v>
      </c>
      <c r="J122" s="78"/>
      <c r="K122" s="78"/>
    </row>
    <row r="123" spans="1:11" ht="13.2" customHeight="1" x14ac:dyDescent="0.25">
      <c r="A123" s="15" t="s">
        <v>2290</v>
      </c>
      <c r="B123" s="18" t="s">
        <v>380</v>
      </c>
      <c r="C123" s="148" t="s">
        <v>3785</v>
      </c>
      <c r="D123" s="20" t="s">
        <v>421</v>
      </c>
      <c r="E123" s="20">
        <v>120</v>
      </c>
      <c r="F123" s="18" t="s">
        <v>405</v>
      </c>
      <c r="G123" s="19" t="s">
        <v>194</v>
      </c>
      <c r="H123" s="78" t="s">
        <v>402</v>
      </c>
      <c r="I123" s="78" t="s">
        <v>402</v>
      </c>
      <c r="J123" s="78"/>
      <c r="K123" s="78"/>
    </row>
    <row r="124" spans="1:11" ht="13.2" customHeight="1" x14ac:dyDescent="0.25">
      <c r="A124" s="15" t="s">
        <v>2452</v>
      </c>
      <c r="B124" s="18" t="s">
        <v>380</v>
      </c>
      <c r="C124" s="148" t="s">
        <v>3786</v>
      </c>
      <c r="D124" s="20" t="s">
        <v>421</v>
      </c>
      <c r="E124" s="20">
        <v>100</v>
      </c>
      <c r="F124" s="18" t="s">
        <v>410</v>
      </c>
      <c r="G124" s="19" t="s">
        <v>190</v>
      </c>
      <c r="H124" s="78" t="s">
        <v>402</v>
      </c>
      <c r="I124" s="78" t="s">
        <v>402</v>
      </c>
      <c r="J124" s="78"/>
      <c r="K124" s="78"/>
    </row>
    <row r="125" spans="1:11" ht="13.2" customHeight="1" x14ac:dyDescent="0.25">
      <c r="A125" s="15" t="s">
        <v>2468</v>
      </c>
      <c r="B125" s="18" t="s">
        <v>380</v>
      </c>
      <c r="C125" s="148" t="s">
        <v>3787</v>
      </c>
      <c r="D125" s="20" t="s">
        <v>421</v>
      </c>
      <c r="E125" s="20">
        <v>90</v>
      </c>
      <c r="F125" s="18" t="s">
        <v>410</v>
      </c>
      <c r="G125" s="19" t="s">
        <v>198</v>
      </c>
      <c r="H125" s="78" t="s">
        <v>402</v>
      </c>
      <c r="I125" s="78" t="s">
        <v>402</v>
      </c>
      <c r="J125" s="78"/>
      <c r="K125" s="78"/>
    </row>
    <row r="126" spans="1:11" ht="13.2" customHeight="1" x14ac:dyDescent="0.25">
      <c r="A126" s="15" t="s">
        <v>3046</v>
      </c>
      <c r="B126" s="18" t="s">
        <v>380</v>
      </c>
      <c r="C126" s="148" t="s">
        <v>3789</v>
      </c>
      <c r="D126" s="20" t="s">
        <v>421</v>
      </c>
      <c r="E126" s="20">
        <v>80</v>
      </c>
      <c r="F126" s="18" t="s">
        <v>410</v>
      </c>
      <c r="G126" s="19" t="s">
        <v>190</v>
      </c>
      <c r="H126" s="78" t="s">
        <v>402</v>
      </c>
      <c r="I126" s="78" t="s">
        <v>402</v>
      </c>
      <c r="J126" s="78"/>
      <c r="K126" s="78"/>
    </row>
    <row r="127" spans="1:11" ht="13.2" customHeight="1" x14ac:dyDescent="0.25">
      <c r="A127" s="15" t="s">
        <v>3047</v>
      </c>
      <c r="B127" s="18" t="s">
        <v>380</v>
      </c>
      <c r="C127" s="148" t="s">
        <v>3791</v>
      </c>
      <c r="D127" s="20" t="s">
        <v>421</v>
      </c>
      <c r="E127" s="20">
        <v>140</v>
      </c>
      <c r="F127" s="18" t="s">
        <v>405</v>
      </c>
      <c r="G127" s="21" t="s">
        <v>198</v>
      </c>
      <c r="H127" s="78" t="s">
        <v>402</v>
      </c>
      <c r="I127" s="78" t="s">
        <v>402</v>
      </c>
      <c r="J127" s="78"/>
      <c r="K127" s="78"/>
    </row>
    <row r="128" spans="1:11" ht="13.2" customHeight="1" x14ac:dyDescent="0.25">
      <c r="A128" s="15" t="s">
        <v>3945</v>
      </c>
      <c r="B128" s="18" t="s">
        <v>380</v>
      </c>
      <c r="C128" s="148" t="s">
        <v>3793</v>
      </c>
      <c r="D128" s="20" t="s">
        <v>421</v>
      </c>
      <c r="E128" s="20">
        <v>100</v>
      </c>
      <c r="F128" s="18" t="s">
        <v>410</v>
      </c>
      <c r="G128" s="21" t="s">
        <v>190</v>
      </c>
      <c r="H128" s="78" t="s">
        <v>402</v>
      </c>
      <c r="I128" s="78" t="s">
        <v>402</v>
      </c>
      <c r="J128" s="78"/>
      <c r="K128" s="78"/>
    </row>
    <row r="129" spans="1:11" ht="13.2" customHeight="1" x14ac:dyDescent="0.25">
      <c r="A129" s="15" t="s">
        <v>3946</v>
      </c>
      <c r="B129" s="18" t="s">
        <v>380</v>
      </c>
      <c r="C129" s="148" t="s">
        <v>3795</v>
      </c>
      <c r="D129" s="20" t="s">
        <v>421</v>
      </c>
      <c r="E129" s="20">
        <v>60</v>
      </c>
      <c r="F129" s="18" t="s">
        <v>410</v>
      </c>
      <c r="G129" s="21" t="s">
        <v>190</v>
      </c>
      <c r="H129" s="78" t="s">
        <v>402</v>
      </c>
      <c r="I129" s="78" t="s">
        <v>402</v>
      </c>
      <c r="J129" s="78"/>
      <c r="K129" s="78"/>
    </row>
    <row r="130" spans="1:11" ht="13.2" customHeight="1" x14ac:dyDescent="0.25">
      <c r="A130" s="15" t="s">
        <v>3947</v>
      </c>
      <c r="B130" s="18" t="s">
        <v>380</v>
      </c>
      <c r="C130" s="148" t="s">
        <v>3796</v>
      </c>
      <c r="D130" s="20" t="s">
        <v>421</v>
      </c>
      <c r="E130" s="20">
        <v>90</v>
      </c>
      <c r="F130" s="18" t="s">
        <v>405</v>
      </c>
      <c r="G130" s="19" t="s">
        <v>194</v>
      </c>
      <c r="H130" s="78" t="s">
        <v>402</v>
      </c>
      <c r="I130" s="78" t="s">
        <v>402</v>
      </c>
      <c r="J130" s="78"/>
      <c r="K130" s="78"/>
    </row>
    <row r="131" spans="1:11" ht="13.2" customHeight="1" x14ac:dyDescent="0.25">
      <c r="A131" s="15" t="s">
        <v>3948</v>
      </c>
      <c r="B131" s="18" t="s">
        <v>380</v>
      </c>
      <c r="C131" s="148" t="s">
        <v>3797</v>
      </c>
      <c r="D131" s="20" t="s">
        <v>421</v>
      </c>
      <c r="E131" s="20">
        <v>150</v>
      </c>
      <c r="F131" s="18" t="s">
        <v>401</v>
      </c>
      <c r="G131" s="19" t="s">
        <v>202</v>
      </c>
      <c r="H131" s="78" t="s">
        <v>402</v>
      </c>
      <c r="I131" s="78" t="s">
        <v>402</v>
      </c>
      <c r="J131" s="78"/>
      <c r="K131" s="78"/>
    </row>
    <row r="132" spans="1:11" ht="13.2" customHeight="1" x14ac:dyDescent="0.25">
      <c r="A132" s="15" t="s">
        <v>582</v>
      </c>
      <c r="B132" s="18" t="s">
        <v>380</v>
      </c>
      <c r="C132" s="148" t="s">
        <v>3798</v>
      </c>
      <c r="D132" s="20" t="s">
        <v>431</v>
      </c>
      <c r="E132" s="20">
        <v>60</v>
      </c>
      <c r="F132" s="18" t="s">
        <v>410</v>
      </c>
      <c r="G132" s="19" t="s">
        <v>190</v>
      </c>
      <c r="H132" s="78" t="s">
        <v>402</v>
      </c>
      <c r="I132" s="78" t="s">
        <v>402</v>
      </c>
      <c r="J132" s="78"/>
      <c r="K132" s="78"/>
    </row>
    <row r="133" spans="1:11" ht="13.2" customHeight="1" x14ac:dyDescent="0.25">
      <c r="A133" s="15" t="s">
        <v>681</v>
      </c>
      <c r="B133" s="18" t="s">
        <v>380</v>
      </c>
      <c r="C133" s="148" t="s">
        <v>3800</v>
      </c>
      <c r="D133" s="20" t="s">
        <v>431</v>
      </c>
      <c r="E133" s="20">
        <v>120</v>
      </c>
      <c r="F133" s="18" t="s">
        <v>405</v>
      </c>
      <c r="G133" s="19" t="s">
        <v>194</v>
      </c>
      <c r="H133" s="78" t="s">
        <v>402</v>
      </c>
      <c r="I133" s="78" t="s">
        <v>402</v>
      </c>
      <c r="J133" s="78"/>
      <c r="K133" s="78"/>
    </row>
    <row r="134" spans="1:11" ht="13.2" customHeight="1" x14ac:dyDescent="0.25">
      <c r="A134" s="15" t="s">
        <v>653</v>
      </c>
      <c r="B134" s="18" t="s">
        <v>380</v>
      </c>
      <c r="C134" s="148" t="s">
        <v>3801</v>
      </c>
      <c r="D134" s="20" t="s">
        <v>431</v>
      </c>
      <c r="E134" s="20">
        <v>60</v>
      </c>
      <c r="F134" s="18" t="s">
        <v>410</v>
      </c>
      <c r="G134" s="19" t="s">
        <v>190</v>
      </c>
      <c r="H134" s="78" t="s">
        <v>402</v>
      </c>
      <c r="I134" s="78" t="s">
        <v>402</v>
      </c>
      <c r="J134" s="78"/>
      <c r="K134" s="78"/>
    </row>
    <row r="135" spans="1:11" ht="13.2" customHeight="1" x14ac:dyDescent="0.25">
      <c r="A135" s="15" t="s">
        <v>641</v>
      </c>
      <c r="B135" s="18" t="s">
        <v>380</v>
      </c>
      <c r="C135" s="148" t="s">
        <v>3802</v>
      </c>
      <c r="D135" s="20" t="s">
        <v>431</v>
      </c>
      <c r="E135" s="20">
        <v>100</v>
      </c>
      <c r="F135" s="18" t="s">
        <v>405</v>
      </c>
      <c r="G135" s="19" t="s">
        <v>194</v>
      </c>
      <c r="H135" s="78" t="s">
        <v>402</v>
      </c>
      <c r="I135" s="78" t="s">
        <v>402</v>
      </c>
      <c r="J135" s="78"/>
      <c r="K135" s="78"/>
    </row>
    <row r="136" spans="1:11" ht="13.2" customHeight="1" x14ac:dyDescent="0.25">
      <c r="A136" s="15" t="s">
        <v>686</v>
      </c>
      <c r="B136" s="18" t="s">
        <v>380</v>
      </c>
      <c r="C136" s="148" t="s">
        <v>3804</v>
      </c>
      <c r="D136" s="20" t="s">
        <v>431</v>
      </c>
      <c r="E136" s="20">
        <v>80</v>
      </c>
      <c r="F136" s="18" t="s">
        <v>410</v>
      </c>
      <c r="G136" s="19" t="s">
        <v>190</v>
      </c>
      <c r="H136" s="78" t="s">
        <v>402</v>
      </c>
      <c r="I136" s="78" t="s">
        <v>402</v>
      </c>
      <c r="J136" s="78"/>
      <c r="K136" s="78"/>
    </row>
    <row r="137" spans="1:11" ht="13.2" customHeight="1" x14ac:dyDescent="0.25">
      <c r="A137" s="15" t="s">
        <v>678</v>
      </c>
      <c r="B137" s="18" t="s">
        <v>380</v>
      </c>
      <c r="C137" s="148" t="s">
        <v>3806</v>
      </c>
      <c r="D137" s="20" t="s">
        <v>431</v>
      </c>
      <c r="E137" s="20">
        <v>110</v>
      </c>
      <c r="F137" s="18" t="s">
        <v>405</v>
      </c>
      <c r="G137" s="19" t="s">
        <v>194</v>
      </c>
      <c r="H137" s="78" t="s">
        <v>402</v>
      </c>
      <c r="I137" s="78" t="s">
        <v>402</v>
      </c>
      <c r="J137" s="78"/>
      <c r="K137" s="78"/>
    </row>
    <row r="138" spans="1:11" ht="13.2" customHeight="1" x14ac:dyDescent="0.25">
      <c r="A138" s="15" t="s">
        <v>677</v>
      </c>
      <c r="B138" s="18" t="s">
        <v>380</v>
      </c>
      <c r="C138" s="148" t="s">
        <v>3808</v>
      </c>
      <c r="D138" s="20" t="s">
        <v>431</v>
      </c>
      <c r="E138" s="20">
        <v>180</v>
      </c>
      <c r="F138" s="18" t="s">
        <v>401</v>
      </c>
      <c r="G138" s="19" t="s">
        <v>198</v>
      </c>
      <c r="H138" s="78" t="s">
        <v>402</v>
      </c>
      <c r="I138" s="78" t="s">
        <v>402</v>
      </c>
      <c r="J138" s="78"/>
      <c r="K138" s="78"/>
    </row>
    <row r="139" spans="1:11" ht="13.2" customHeight="1" x14ac:dyDescent="0.25">
      <c r="A139" s="15" t="s">
        <v>476</v>
      </c>
      <c r="B139" s="18" t="s">
        <v>380</v>
      </c>
      <c r="C139" s="148" t="s">
        <v>3810</v>
      </c>
      <c r="D139" s="20" t="s">
        <v>431</v>
      </c>
      <c r="E139" s="20">
        <v>110</v>
      </c>
      <c r="F139" s="18" t="s">
        <v>410</v>
      </c>
      <c r="G139" s="19" t="s">
        <v>190</v>
      </c>
      <c r="H139" s="78" t="s">
        <v>402</v>
      </c>
      <c r="I139" s="78" t="s">
        <v>402</v>
      </c>
      <c r="J139" s="78"/>
      <c r="K139" s="78"/>
    </row>
    <row r="140" spans="1:11" ht="13.2" customHeight="1" x14ac:dyDescent="0.25">
      <c r="A140" s="15" t="s">
        <v>422</v>
      </c>
      <c r="B140" s="18" t="s">
        <v>380</v>
      </c>
      <c r="C140" s="148" t="s">
        <v>3812</v>
      </c>
      <c r="D140" s="20" t="s">
        <v>431</v>
      </c>
      <c r="E140" s="20">
        <v>190</v>
      </c>
      <c r="F140" s="18" t="s">
        <v>405</v>
      </c>
      <c r="G140" s="19" t="s">
        <v>202</v>
      </c>
      <c r="H140" s="78" t="s">
        <v>402</v>
      </c>
      <c r="I140" s="78" t="s">
        <v>402</v>
      </c>
      <c r="J140" s="78"/>
      <c r="K140" s="78"/>
    </row>
    <row r="141" spans="1:11" ht="13.2" customHeight="1" x14ac:dyDescent="0.25">
      <c r="A141" s="15" t="s">
        <v>466</v>
      </c>
      <c r="B141" s="18" t="s">
        <v>380</v>
      </c>
      <c r="C141" s="148" t="s">
        <v>3813</v>
      </c>
      <c r="D141" s="20" t="s">
        <v>431</v>
      </c>
      <c r="E141" s="20">
        <v>70</v>
      </c>
      <c r="F141" s="18" t="s">
        <v>410</v>
      </c>
      <c r="G141" s="19" t="s">
        <v>190</v>
      </c>
      <c r="H141" s="78" t="s">
        <v>402</v>
      </c>
      <c r="I141" s="78" t="s">
        <v>402</v>
      </c>
      <c r="J141" s="78"/>
      <c r="K141" s="78"/>
    </row>
    <row r="142" spans="1:11" ht="13.2" customHeight="1" x14ac:dyDescent="0.25">
      <c r="A142" s="15" t="s">
        <v>1967</v>
      </c>
      <c r="B142" s="18" t="s">
        <v>380</v>
      </c>
      <c r="C142" s="148" t="s">
        <v>3815</v>
      </c>
      <c r="D142" s="20" t="s">
        <v>431</v>
      </c>
      <c r="E142" s="20">
        <v>110</v>
      </c>
      <c r="F142" s="18" t="s">
        <v>405</v>
      </c>
      <c r="G142" s="19" t="s">
        <v>194</v>
      </c>
      <c r="H142" s="78" t="s">
        <v>402</v>
      </c>
      <c r="I142" s="78" t="s">
        <v>402</v>
      </c>
      <c r="J142" s="78"/>
      <c r="K142" s="78"/>
    </row>
    <row r="143" spans="1:11" ht="13.2" customHeight="1" x14ac:dyDescent="0.25">
      <c r="A143" s="15" t="s">
        <v>1227</v>
      </c>
      <c r="B143" s="18" t="s">
        <v>380</v>
      </c>
      <c r="C143" s="148" t="s">
        <v>3817</v>
      </c>
      <c r="D143" s="20" t="s">
        <v>431</v>
      </c>
      <c r="E143" s="20">
        <v>90</v>
      </c>
      <c r="F143" s="18" t="s">
        <v>410</v>
      </c>
      <c r="G143" s="19" t="s">
        <v>190</v>
      </c>
      <c r="H143" s="78" t="s">
        <v>402</v>
      </c>
      <c r="I143" s="78" t="s">
        <v>402</v>
      </c>
      <c r="J143" s="78"/>
      <c r="K143" s="78"/>
    </row>
    <row r="144" spans="1:11" ht="13.2" customHeight="1" x14ac:dyDescent="0.25">
      <c r="A144" s="15" t="s">
        <v>1200</v>
      </c>
      <c r="B144" s="18" t="s">
        <v>380</v>
      </c>
      <c r="C144" s="148" t="s">
        <v>3818</v>
      </c>
      <c r="D144" s="20" t="s">
        <v>431</v>
      </c>
      <c r="E144" s="20">
        <v>140</v>
      </c>
      <c r="F144" s="18" t="s">
        <v>405</v>
      </c>
      <c r="G144" s="19" t="s">
        <v>194</v>
      </c>
      <c r="H144" s="78" t="s">
        <v>402</v>
      </c>
      <c r="I144" s="78" t="s">
        <v>402</v>
      </c>
      <c r="J144" s="78"/>
      <c r="K144" s="78"/>
    </row>
    <row r="145" spans="1:11" ht="13.2" customHeight="1" x14ac:dyDescent="0.25">
      <c r="A145" s="15" t="s">
        <v>1267</v>
      </c>
      <c r="B145" s="18" t="s">
        <v>380</v>
      </c>
      <c r="C145" s="148" t="s">
        <v>3819</v>
      </c>
      <c r="D145" s="20" t="s">
        <v>431</v>
      </c>
      <c r="E145" s="20">
        <v>60</v>
      </c>
      <c r="F145" s="18" t="s">
        <v>410</v>
      </c>
      <c r="G145" s="19" t="s">
        <v>190</v>
      </c>
      <c r="H145" s="78" t="s">
        <v>402</v>
      </c>
      <c r="I145" s="78" t="s">
        <v>402</v>
      </c>
      <c r="J145" s="78"/>
      <c r="K145" s="78"/>
    </row>
    <row r="146" spans="1:11" ht="13.2" customHeight="1" x14ac:dyDescent="0.25">
      <c r="A146" s="15" t="s">
        <v>1397</v>
      </c>
      <c r="B146" s="18" t="s">
        <v>380</v>
      </c>
      <c r="C146" s="148" t="s">
        <v>3820</v>
      </c>
      <c r="D146" s="20" t="s">
        <v>431</v>
      </c>
      <c r="E146" s="20">
        <v>120</v>
      </c>
      <c r="F146" s="18" t="s">
        <v>405</v>
      </c>
      <c r="G146" s="19" t="s">
        <v>198</v>
      </c>
      <c r="H146" s="78" t="s">
        <v>402</v>
      </c>
      <c r="I146" s="78" t="s">
        <v>402</v>
      </c>
      <c r="J146" s="78"/>
      <c r="K146" s="78"/>
    </row>
    <row r="147" spans="1:11" ht="13.2" customHeight="1" x14ac:dyDescent="0.25">
      <c r="A147" s="15" t="s">
        <v>4475</v>
      </c>
      <c r="B147" s="18" t="s">
        <v>380</v>
      </c>
      <c r="C147" s="148" t="s">
        <v>3821</v>
      </c>
      <c r="D147" s="20" t="s">
        <v>431</v>
      </c>
      <c r="E147" s="20">
        <v>210</v>
      </c>
      <c r="F147" s="18" t="s">
        <v>410</v>
      </c>
      <c r="G147" s="19" t="s">
        <v>214</v>
      </c>
      <c r="H147" s="78" t="s">
        <v>402</v>
      </c>
      <c r="I147" s="78" t="s">
        <v>402</v>
      </c>
      <c r="J147" s="78"/>
      <c r="K147" s="78" t="s">
        <v>402</v>
      </c>
    </row>
    <row r="148" spans="1:11" ht="13.2" customHeight="1" x14ac:dyDescent="0.25">
      <c r="A148" s="15" t="s">
        <v>2347</v>
      </c>
      <c r="B148" s="18" t="s">
        <v>380</v>
      </c>
      <c r="C148" s="148" t="s">
        <v>3822</v>
      </c>
      <c r="D148" s="20" t="s">
        <v>431</v>
      </c>
      <c r="E148" s="20">
        <v>60</v>
      </c>
      <c r="F148" s="18" t="s">
        <v>410</v>
      </c>
      <c r="G148" s="19" t="s">
        <v>190</v>
      </c>
      <c r="H148" s="78" t="s">
        <v>402</v>
      </c>
      <c r="I148" s="78" t="s">
        <v>402</v>
      </c>
      <c r="J148" s="78"/>
      <c r="K148" s="78"/>
    </row>
    <row r="149" spans="1:11" ht="13.2" customHeight="1" x14ac:dyDescent="0.25">
      <c r="A149" s="15" t="s">
        <v>2405</v>
      </c>
      <c r="B149" s="18" t="s">
        <v>380</v>
      </c>
      <c r="C149" s="148" t="s">
        <v>3823</v>
      </c>
      <c r="D149" s="20" t="s">
        <v>431</v>
      </c>
      <c r="E149" s="20">
        <v>120</v>
      </c>
      <c r="F149" s="18" t="s">
        <v>410</v>
      </c>
      <c r="G149" s="19" t="s">
        <v>202</v>
      </c>
      <c r="H149" s="78" t="s">
        <v>402</v>
      </c>
      <c r="I149" s="78" t="s">
        <v>402</v>
      </c>
      <c r="J149" s="78"/>
      <c r="K149" s="78"/>
    </row>
    <row r="150" spans="1:11" ht="13.2" customHeight="1" x14ac:dyDescent="0.25">
      <c r="A150" s="15" t="s">
        <v>2720</v>
      </c>
      <c r="B150" s="18" t="s">
        <v>380</v>
      </c>
      <c r="C150" s="148" t="s">
        <v>3824</v>
      </c>
      <c r="D150" s="20" t="s">
        <v>431</v>
      </c>
      <c r="E150" s="20">
        <v>60</v>
      </c>
      <c r="F150" s="18" t="s">
        <v>410</v>
      </c>
      <c r="G150" s="19" t="s">
        <v>190</v>
      </c>
      <c r="H150" s="78" t="s">
        <v>402</v>
      </c>
      <c r="I150" s="78" t="s">
        <v>402</v>
      </c>
      <c r="J150" s="78"/>
      <c r="K150" s="78"/>
    </row>
    <row r="151" spans="1:11" ht="13.2" customHeight="1" x14ac:dyDescent="0.25">
      <c r="A151" s="15" t="s">
        <v>3064</v>
      </c>
      <c r="B151" s="18" t="s">
        <v>380</v>
      </c>
      <c r="C151" s="148" t="s">
        <v>3826</v>
      </c>
      <c r="D151" s="20" t="s">
        <v>431</v>
      </c>
      <c r="E151" s="20">
        <v>70</v>
      </c>
      <c r="F151" s="18" t="s">
        <v>410</v>
      </c>
      <c r="G151" s="19" t="s">
        <v>190</v>
      </c>
      <c r="H151" s="78" t="s">
        <v>402</v>
      </c>
      <c r="I151" s="78" t="s">
        <v>402</v>
      </c>
      <c r="J151" s="78"/>
      <c r="K151" s="78"/>
    </row>
    <row r="152" spans="1:11" ht="13.2" customHeight="1" x14ac:dyDescent="0.25">
      <c r="A152" s="15" t="s">
        <v>3065</v>
      </c>
      <c r="B152" s="18" t="s">
        <v>380</v>
      </c>
      <c r="C152" s="148" t="s">
        <v>3828</v>
      </c>
      <c r="D152" s="20" t="s">
        <v>431</v>
      </c>
      <c r="E152" s="20">
        <v>130</v>
      </c>
      <c r="F152" s="18" t="s">
        <v>405</v>
      </c>
      <c r="G152" s="19" t="s">
        <v>194</v>
      </c>
      <c r="H152" s="78" t="s">
        <v>402</v>
      </c>
      <c r="I152" s="78" t="s">
        <v>402</v>
      </c>
      <c r="J152" s="78"/>
      <c r="K152" s="78"/>
    </row>
    <row r="153" spans="1:11" ht="13.2" customHeight="1" x14ac:dyDescent="0.25">
      <c r="A153" s="15" t="s">
        <v>3765</v>
      </c>
      <c r="B153" s="18" t="s">
        <v>380</v>
      </c>
      <c r="C153" s="148" t="s">
        <v>3830</v>
      </c>
      <c r="D153" s="20" t="s">
        <v>431</v>
      </c>
      <c r="E153" s="20">
        <v>80</v>
      </c>
      <c r="F153" s="18" t="s">
        <v>410</v>
      </c>
      <c r="G153" s="19" t="s">
        <v>190</v>
      </c>
      <c r="H153" s="78" t="s">
        <v>402</v>
      </c>
      <c r="I153" s="78" t="s">
        <v>402</v>
      </c>
      <c r="J153" s="78"/>
      <c r="K153" s="78"/>
    </row>
    <row r="154" spans="1:11" ht="13.2" customHeight="1" x14ac:dyDescent="0.25">
      <c r="A154" s="15" t="s">
        <v>3768</v>
      </c>
      <c r="B154" s="18" t="s">
        <v>380</v>
      </c>
      <c r="C154" s="148" t="s">
        <v>3831</v>
      </c>
      <c r="D154" s="20" t="s">
        <v>431</v>
      </c>
      <c r="E154" s="20">
        <v>130</v>
      </c>
      <c r="F154" s="18" t="s">
        <v>405</v>
      </c>
      <c r="G154" s="19" t="s">
        <v>194</v>
      </c>
      <c r="H154" s="78" t="s">
        <v>402</v>
      </c>
      <c r="I154" s="78" t="s">
        <v>402</v>
      </c>
      <c r="J154" s="78"/>
      <c r="K154" s="78"/>
    </row>
    <row r="155" spans="1:11" ht="13.2" customHeight="1" x14ac:dyDescent="0.25">
      <c r="A155" s="15" t="s">
        <v>3959</v>
      </c>
      <c r="B155" s="18" t="s">
        <v>380</v>
      </c>
      <c r="C155" s="148" t="s">
        <v>3833</v>
      </c>
      <c r="D155" s="20" t="s">
        <v>431</v>
      </c>
      <c r="E155" s="20">
        <v>90</v>
      </c>
      <c r="F155" s="18" t="s">
        <v>410</v>
      </c>
      <c r="G155" s="19" t="s">
        <v>194</v>
      </c>
      <c r="H155" s="78" t="s">
        <v>402</v>
      </c>
      <c r="I155" s="78" t="s">
        <v>402</v>
      </c>
      <c r="J155" s="78"/>
      <c r="K155" s="78"/>
    </row>
    <row r="156" spans="1:11" ht="13.2" customHeight="1" x14ac:dyDescent="0.25">
      <c r="A156" s="15" t="s">
        <v>3959</v>
      </c>
      <c r="B156" s="18" t="s">
        <v>380</v>
      </c>
      <c r="C156" s="148" t="s">
        <v>3835</v>
      </c>
      <c r="D156" s="20" t="s">
        <v>431</v>
      </c>
      <c r="E156" s="20">
        <v>90</v>
      </c>
      <c r="F156" s="18" t="s">
        <v>410</v>
      </c>
      <c r="G156" s="19" t="s">
        <v>190</v>
      </c>
      <c r="H156" s="78" t="s">
        <v>402</v>
      </c>
      <c r="I156" s="78" t="s">
        <v>402</v>
      </c>
      <c r="J156" s="78"/>
      <c r="K156" s="78"/>
    </row>
    <row r="157" spans="1:11" ht="13.2" customHeight="1" x14ac:dyDescent="0.25">
      <c r="A157" s="15" t="s">
        <v>4476</v>
      </c>
      <c r="B157" s="18" t="s">
        <v>380</v>
      </c>
      <c r="C157" s="148" t="s">
        <v>3837</v>
      </c>
      <c r="D157" s="20" t="s">
        <v>435</v>
      </c>
      <c r="E157" s="20">
        <v>210</v>
      </c>
      <c r="F157" s="18" t="s">
        <v>410</v>
      </c>
      <c r="G157" s="19" t="s">
        <v>214</v>
      </c>
      <c r="H157" s="78" t="s">
        <v>402</v>
      </c>
      <c r="I157" s="78" t="s">
        <v>402</v>
      </c>
      <c r="J157" s="78"/>
      <c r="K157" s="78" t="s">
        <v>402</v>
      </c>
    </row>
    <row r="158" spans="1:11" ht="13.2" customHeight="1" x14ac:dyDescent="0.25">
      <c r="A158" s="15" t="s">
        <v>4477</v>
      </c>
      <c r="B158" s="18" t="s">
        <v>380</v>
      </c>
      <c r="C158" s="148" t="s">
        <v>3839</v>
      </c>
      <c r="D158" s="20" t="s">
        <v>435</v>
      </c>
      <c r="E158" s="20">
        <v>320</v>
      </c>
      <c r="F158" s="18" t="s">
        <v>3679</v>
      </c>
      <c r="G158" s="19" t="s">
        <v>214</v>
      </c>
      <c r="H158" s="78" t="s">
        <v>402</v>
      </c>
      <c r="I158" s="78" t="s">
        <v>402</v>
      </c>
      <c r="J158" s="78"/>
      <c r="K158" s="78" t="s">
        <v>402</v>
      </c>
    </row>
    <row r="159" spans="1:11" ht="13.2" customHeight="1" x14ac:dyDescent="0.25">
      <c r="A159" s="15" t="s">
        <v>4285</v>
      </c>
      <c r="B159" s="18" t="s">
        <v>380</v>
      </c>
      <c r="C159" s="148" t="s">
        <v>3841</v>
      </c>
      <c r="D159" s="20" t="s">
        <v>435</v>
      </c>
      <c r="E159" s="20">
        <v>230</v>
      </c>
      <c r="F159" s="18" t="s">
        <v>410</v>
      </c>
      <c r="G159" s="19" t="s">
        <v>214</v>
      </c>
      <c r="H159" s="78" t="s">
        <v>402</v>
      </c>
      <c r="I159" s="78" t="s">
        <v>402</v>
      </c>
      <c r="J159" s="78"/>
      <c r="K159" s="78" t="s">
        <v>402</v>
      </c>
    </row>
    <row r="160" spans="1:11" ht="13.2" customHeight="1" x14ac:dyDescent="0.25">
      <c r="A160" s="15" t="s">
        <v>3776</v>
      </c>
      <c r="B160" s="18" t="s">
        <v>380</v>
      </c>
      <c r="C160" s="148" t="s">
        <v>3842</v>
      </c>
      <c r="D160" s="20" t="s">
        <v>435</v>
      </c>
      <c r="E160" s="20">
        <v>60</v>
      </c>
      <c r="F160" s="18" t="s">
        <v>410</v>
      </c>
      <c r="G160" s="19" t="s">
        <v>190</v>
      </c>
      <c r="H160" s="78" t="s">
        <v>402</v>
      </c>
      <c r="I160" s="78" t="s">
        <v>402</v>
      </c>
      <c r="J160" s="78"/>
      <c r="K160" s="78"/>
    </row>
    <row r="161" spans="1:11" ht="13.2" customHeight="1" x14ac:dyDescent="0.25">
      <c r="A161" s="15" t="s">
        <v>3778</v>
      </c>
      <c r="B161" s="18" t="s">
        <v>380</v>
      </c>
      <c r="C161" s="148" t="s">
        <v>3843</v>
      </c>
      <c r="D161" s="20" t="s">
        <v>435</v>
      </c>
      <c r="E161" s="20">
        <v>90</v>
      </c>
      <c r="F161" s="18" t="s">
        <v>405</v>
      </c>
      <c r="G161" s="21" t="s">
        <v>194</v>
      </c>
      <c r="H161" s="78" t="s">
        <v>402</v>
      </c>
      <c r="I161" s="78" t="s">
        <v>402</v>
      </c>
      <c r="J161" s="78"/>
      <c r="K161" s="78"/>
    </row>
    <row r="162" spans="1:11" ht="13.2" customHeight="1" x14ac:dyDescent="0.25">
      <c r="A162" s="15" t="s">
        <v>3780</v>
      </c>
      <c r="B162" s="18" t="s">
        <v>380</v>
      </c>
      <c r="C162" s="148" t="s">
        <v>3844</v>
      </c>
      <c r="D162" s="20" t="s">
        <v>435</v>
      </c>
      <c r="E162" s="20">
        <v>170</v>
      </c>
      <c r="F162" s="18" t="s">
        <v>401</v>
      </c>
      <c r="G162" s="21" t="s">
        <v>202</v>
      </c>
      <c r="H162" s="78" t="s">
        <v>402</v>
      </c>
      <c r="I162" s="78" t="s">
        <v>402</v>
      </c>
      <c r="J162" s="78"/>
      <c r="K162" s="78"/>
    </row>
    <row r="163" spans="1:11" ht="13.2" customHeight="1" x14ac:dyDescent="0.25">
      <c r="A163" s="15" t="s">
        <v>1226</v>
      </c>
      <c r="B163" s="18" t="s">
        <v>380</v>
      </c>
      <c r="C163" s="148" t="s">
        <v>3845</v>
      </c>
      <c r="D163" s="20" t="s">
        <v>435</v>
      </c>
      <c r="E163" s="20">
        <v>50</v>
      </c>
      <c r="F163" s="18" t="s">
        <v>410</v>
      </c>
      <c r="G163" s="21" t="s">
        <v>190</v>
      </c>
      <c r="H163" s="78" t="s">
        <v>402</v>
      </c>
      <c r="I163" s="78" t="s">
        <v>402</v>
      </c>
      <c r="J163" s="78"/>
      <c r="K163" s="78"/>
    </row>
    <row r="164" spans="1:11" ht="13.2" customHeight="1" x14ac:dyDescent="0.25">
      <c r="A164" s="15" t="s">
        <v>1210</v>
      </c>
      <c r="B164" s="18" t="s">
        <v>380</v>
      </c>
      <c r="C164" s="148" t="s">
        <v>3847</v>
      </c>
      <c r="D164" s="20" t="s">
        <v>435</v>
      </c>
      <c r="E164" s="20">
        <v>100</v>
      </c>
      <c r="F164" s="18" t="s">
        <v>405</v>
      </c>
      <c r="G164" s="21" t="s">
        <v>194</v>
      </c>
      <c r="H164" s="78" t="s">
        <v>402</v>
      </c>
      <c r="I164" s="78" t="s">
        <v>402</v>
      </c>
      <c r="J164" s="78"/>
      <c r="K164" s="78"/>
    </row>
    <row r="165" spans="1:11" ht="13.2" customHeight="1" x14ac:dyDescent="0.25">
      <c r="A165" s="15" t="s">
        <v>1293</v>
      </c>
      <c r="B165" s="18" t="s">
        <v>380</v>
      </c>
      <c r="C165" s="148" t="s">
        <v>3848</v>
      </c>
      <c r="D165" s="20" t="s">
        <v>435</v>
      </c>
      <c r="E165" s="20">
        <v>100</v>
      </c>
      <c r="F165" s="18" t="s">
        <v>410</v>
      </c>
      <c r="G165" s="21" t="s">
        <v>198</v>
      </c>
      <c r="H165" s="78" t="s">
        <v>402</v>
      </c>
      <c r="I165" s="78" t="s">
        <v>402</v>
      </c>
      <c r="J165" s="78"/>
      <c r="K165" s="78"/>
    </row>
    <row r="166" spans="1:11" ht="13.2" customHeight="1" x14ac:dyDescent="0.25">
      <c r="A166" s="15" t="s">
        <v>1896</v>
      </c>
      <c r="B166" s="18" t="s">
        <v>380</v>
      </c>
      <c r="C166" s="148" t="s">
        <v>3850</v>
      </c>
      <c r="D166" s="20" t="s">
        <v>435</v>
      </c>
      <c r="E166" s="20">
        <v>60</v>
      </c>
      <c r="F166" s="18" t="s">
        <v>410</v>
      </c>
      <c r="G166" s="21" t="s">
        <v>190</v>
      </c>
      <c r="H166" s="78" t="s">
        <v>402</v>
      </c>
      <c r="I166" s="78" t="s">
        <v>402</v>
      </c>
      <c r="J166" s="78"/>
      <c r="K166" s="78"/>
    </row>
    <row r="167" spans="1:11" ht="13.2" customHeight="1" x14ac:dyDescent="0.25">
      <c r="A167" s="15" t="s">
        <v>1889</v>
      </c>
      <c r="B167" s="18" t="s">
        <v>380</v>
      </c>
      <c r="C167" s="148" t="s">
        <v>3851</v>
      </c>
      <c r="D167" s="20" t="s">
        <v>435</v>
      </c>
      <c r="E167" s="20">
        <v>110</v>
      </c>
      <c r="F167" s="18" t="s">
        <v>405</v>
      </c>
      <c r="G167" s="21" t="s">
        <v>198</v>
      </c>
      <c r="H167" s="78" t="s">
        <v>402</v>
      </c>
      <c r="I167" s="78" t="s">
        <v>402</v>
      </c>
      <c r="J167" s="78"/>
      <c r="K167" s="78"/>
    </row>
    <row r="168" spans="1:11" ht="13.2" customHeight="1" x14ac:dyDescent="0.25">
      <c r="A168" s="15" t="s">
        <v>1933</v>
      </c>
      <c r="B168" s="18" t="s">
        <v>380</v>
      </c>
      <c r="C168" s="148" t="s">
        <v>3852</v>
      </c>
      <c r="D168" s="20" t="s">
        <v>435</v>
      </c>
      <c r="E168" s="20">
        <v>110</v>
      </c>
      <c r="F168" s="18" t="s">
        <v>410</v>
      </c>
      <c r="G168" s="21" t="s">
        <v>194</v>
      </c>
      <c r="H168" s="78" t="s">
        <v>402</v>
      </c>
      <c r="I168" s="78" t="s">
        <v>402</v>
      </c>
      <c r="J168" s="78"/>
      <c r="K168" s="78"/>
    </row>
    <row r="169" spans="1:11" ht="13.2" customHeight="1" x14ac:dyDescent="0.25">
      <c r="A169" s="15" t="s">
        <v>2391</v>
      </c>
      <c r="B169" s="18" t="s">
        <v>380</v>
      </c>
      <c r="C169" s="148" t="s">
        <v>3853</v>
      </c>
      <c r="D169" s="20" t="s">
        <v>435</v>
      </c>
      <c r="E169" s="20">
        <v>70</v>
      </c>
      <c r="F169" s="18" t="s">
        <v>410</v>
      </c>
      <c r="G169" s="21" t="s">
        <v>190</v>
      </c>
      <c r="H169" s="78" t="s">
        <v>402</v>
      </c>
      <c r="I169" s="78" t="s">
        <v>402</v>
      </c>
      <c r="J169" s="78"/>
      <c r="K169" s="78"/>
    </row>
    <row r="170" spans="1:11" ht="13.2" customHeight="1" x14ac:dyDescent="0.25">
      <c r="A170" s="15" t="s">
        <v>2392</v>
      </c>
      <c r="B170" s="18" t="s">
        <v>380</v>
      </c>
      <c r="C170" s="148" t="s">
        <v>3855</v>
      </c>
      <c r="D170" s="20" t="s">
        <v>435</v>
      </c>
      <c r="E170" s="20">
        <v>120</v>
      </c>
      <c r="F170" s="18" t="s">
        <v>405</v>
      </c>
      <c r="G170" s="21" t="s">
        <v>194</v>
      </c>
      <c r="H170" s="78" t="s">
        <v>402</v>
      </c>
      <c r="I170" s="78" t="s">
        <v>402</v>
      </c>
      <c r="J170" s="78"/>
      <c r="K170" s="78"/>
    </row>
    <row r="171" spans="1:11" ht="13.2" customHeight="1" x14ac:dyDescent="0.25">
      <c r="A171" s="15" t="s">
        <v>2310</v>
      </c>
      <c r="B171" s="18" t="s">
        <v>380</v>
      </c>
      <c r="C171" s="148" t="s">
        <v>3857</v>
      </c>
      <c r="D171" s="20" t="s">
        <v>435</v>
      </c>
      <c r="E171" s="20">
        <v>60</v>
      </c>
      <c r="F171" s="18" t="s">
        <v>410</v>
      </c>
      <c r="G171" s="21" t="s">
        <v>190</v>
      </c>
      <c r="H171" s="78" t="s">
        <v>402</v>
      </c>
      <c r="I171" s="78" t="s">
        <v>402</v>
      </c>
      <c r="J171" s="78"/>
      <c r="K171" s="78"/>
    </row>
    <row r="172" spans="1:11" ht="13.2" customHeight="1" x14ac:dyDescent="0.25">
      <c r="A172" s="15" t="s">
        <v>2311</v>
      </c>
      <c r="B172" s="18" t="s">
        <v>380</v>
      </c>
      <c r="C172" s="148" t="s">
        <v>3859</v>
      </c>
      <c r="D172" s="20" t="s">
        <v>435</v>
      </c>
      <c r="E172" s="20">
        <v>120</v>
      </c>
      <c r="F172" s="18" t="s">
        <v>405</v>
      </c>
      <c r="G172" s="21" t="s">
        <v>194</v>
      </c>
      <c r="H172" s="78" t="s">
        <v>402</v>
      </c>
      <c r="I172" s="78" t="s">
        <v>402</v>
      </c>
      <c r="J172" s="78"/>
      <c r="K172" s="78"/>
    </row>
    <row r="173" spans="1:11" ht="13.2" customHeight="1" x14ac:dyDescent="0.25">
      <c r="A173" s="15" t="s">
        <v>2312</v>
      </c>
      <c r="B173" s="18" t="s">
        <v>380</v>
      </c>
      <c r="C173" s="148" t="s">
        <v>3860</v>
      </c>
      <c r="D173" s="20" t="s">
        <v>435</v>
      </c>
      <c r="E173" s="20">
        <v>60</v>
      </c>
      <c r="F173" s="18" t="s">
        <v>410</v>
      </c>
      <c r="G173" s="21" t="s">
        <v>190</v>
      </c>
      <c r="H173" s="78" t="s">
        <v>402</v>
      </c>
      <c r="I173" s="78" t="s">
        <v>402</v>
      </c>
      <c r="J173" s="78"/>
      <c r="K173" s="78"/>
    </row>
    <row r="174" spans="1:11" ht="13.2" customHeight="1" x14ac:dyDescent="0.25">
      <c r="A174" s="15" t="s">
        <v>2313</v>
      </c>
      <c r="B174" s="18" t="s">
        <v>380</v>
      </c>
      <c r="C174" s="148" t="s">
        <v>3862</v>
      </c>
      <c r="D174" s="20" t="s">
        <v>435</v>
      </c>
      <c r="E174" s="20">
        <v>120</v>
      </c>
      <c r="F174" s="18" t="s">
        <v>405</v>
      </c>
      <c r="G174" s="21" t="s">
        <v>194</v>
      </c>
      <c r="H174" s="78" t="s">
        <v>402</v>
      </c>
      <c r="I174" s="78" t="s">
        <v>402</v>
      </c>
      <c r="J174" s="78"/>
      <c r="K174" s="78"/>
    </row>
    <row r="175" spans="1:11" ht="13.2" customHeight="1" x14ac:dyDescent="0.25">
      <c r="A175" s="15" t="s">
        <v>2725</v>
      </c>
      <c r="B175" s="18" t="s">
        <v>380</v>
      </c>
      <c r="C175" s="148" t="s">
        <v>3863</v>
      </c>
      <c r="D175" s="20" t="s">
        <v>435</v>
      </c>
      <c r="E175" s="20">
        <v>140</v>
      </c>
      <c r="F175" s="18" t="s">
        <v>405</v>
      </c>
      <c r="G175" s="21" t="s">
        <v>194</v>
      </c>
      <c r="H175" s="78" t="s">
        <v>402</v>
      </c>
      <c r="I175" s="78" t="s">
        <v>402</v>
      </c>
      <c r="J175" s="78"/>
      <c r="K175" s="78"/>
    </row>
    <row r="176" spans="1:11" ht="13.2" customHeight="1" x14ac:dyDescent="0.25">
      <c r="A176" s="15" t="s">
        <v>2645</v>
      </c>
      <c r="B176" s="18" t="s">
        <v>380</v>
      </c>
      <c r="C176" s="148" t="s">
        <v>3864</v>
      </c>
      <c r="D176" s="20" t="s">
        <v>435</v>
      </c>
      <c r="E176" s="20">
        <v>130</v>
      </c>
      <c r="F176" s="18" t="s">
        <v>410</v>
      </c>
      <c r="G176" s="21" t="s">
        <v>198</v>
      </c>
      <c r="H176" s="78" t="s">
        <v>402</v>
      </c>
      <c r="I176" s="78" t="s">
        <v>402</v>
      </c>
      <c r="J176" s="78"/>
      <c r="K176" s="78"/>
    </row>
    <row r="177" spans="1:11" ht="13.2" customHeight="1" x14ac:dyDescent="0.25">
      <c r="A177" s="15" t="s">
        <v>3964</v>
      </c>
      <c r="B177" s="18" t="s">
        <v>380</v>
      </c>
      <c r="C177" s="148" t="s">
        <v>3865</v>
      </c>
      <c r="D177" s="20" t="s">
        <v>435</v>
      </c>
      <c r="E177" s="20">
        <v>70</v>
      </c>
      <c r="F177" s="18" t="s">
        <v>410</v>
      </c>
      <c r="G177" s="21" t="s">
        <v>190</v>
      </c>
      <c r="H177" s="78" t="s">
        <v>402</v>
      </c>
      <c r="I177" s="78" t="s">
        <v>402</v>
      </c>
      <c r="J177" s="78"/>
      <c r="K177" s="78"/>
    </row>
    <row r="178" spans="1:11" ht="13.2" customHeight="1" x14ac:dyDescent="0.25">
      <c r="A178" s="15" t="s">
        <v>3965</v>
      </c>
      <c r="B178" s="18" t="s">
        <v>380</v>
      </c>
      <c r="C178" s="148" t="s">
        <v>3866</v>
      </c>
      <c r="D178" s="20" t="s">
        <v>435</v>
      </c>
      <c r="E178" s="20">
        <v>90</v>
      </c>
      <c r="F178" s="18" t="s">
        <v>405</v>
      </c>
      <c r="G178" s="21" t="s">
        <v>194</v>
      </c>
      <c r="H178" s="78" t="s">
        <v>402</v>
      </c>
      <c r="I178" s="78" t="s">
        <v>402</v>
      </c>
      <c r="J178" s="78"/>
      <c r="K178" s="78"/>
    </row>
    <row r="179" spans="1:11" ht="13.2" customHeight="1" x14ac:dyDescent="0.25">
      <c r="A179" s="15" t="s">
        <v>3966</v>
      </c>
      <c r="B179" s="18" t="s">
        <v>380</v>
      </c>
      <c r="C179" s="148" t="s">
        <v>3868</v>
      </c>
      <c r="D179" s="20" t="s">
        <v>435</v>
      </c>
      <c r="E179" s="20">
        <v>170</v>
      </c>
      <c r="F179" s="18" t="s">
        <v>401</v>
      </c>
      <c r="G179" s="21" t="s">
        <v>202</v>
      </c>
      <c r="H179" s="78" t="s">
        <v>402</v>
      </c>
      <c r="I179" s="78" t="s">
        <v>402</v>
      </c>
      <c r="J179" s="78"/>
      <c r="K179" s="78"/>
    </row>
    <row r="180" spans="1:11" ht="13.2" customHeight="1" x14ac:dyDescent="0.25">
      <c r="A180" s="15" t="s">
        <v>3720</v>
      </c>
      <c r="B180" s="18" t="s">
        <v>380</v>
      </c>
      <c r="C180" s="148" t="s">
        <v>3869</v>
      </c>
      <c r="D180" s="20" t="s">
        <v>435</v>
      </c>
      <c r="E180" s="20">
        <v>50</v>
      </c>
      <c r="F180" s="18" t="s">
        <v>410</v>
      </c>
      <c r="G180" s="21" t="s">
        <v>190</v>
      </c>
      <c r="H180" s="78" t="s">
        <v>402</v>
      </c>
      <c r="I180" s="78" t="s">
        <v>402</v>
      </c>
      <c r="J180" s="78"/>
      <c r="K180" s="78"/>
    </row>
    <row r="181" spans="1:11" ht="13.2" customHeight="1" x14ac:dyDescent="0.25">
      <c r="A181" s="15" t="s">
        <v>3792</v>
      </c>
      <c r="B181" s="18" t="s">
        <v>380</v>
      </c>
      <c r="C181" s="148" t="s">
        <v>3870</v>
      </c>
      <c r="D181" s="20" t="s">
        <v>419</v>
      </c>
      <c r="E181" s="20">
        <v>70</v>
      </c>
      <c r="F181" s="18" t="s">
        <v>410</v>
      </c>
      <c r="G181" s="21" t="s">
        <v>190</v>
      </c>
      <c r="H181" s="78" t="s">
        <v>402</v>
      </c>
      <c r="I181" s="78" t="s">
        <v>402</v>
      </c>
      <c r="J181" s="78"/>
      <c r="K181" s="78"/>
    </row>
    <row r="182" spans="1:11" ht="13.2" customHeight="1" x14ac:dyDescent="0.25">
      <c r="A182" s="15" t="s">
        <v>3794</v>
      </c>
      <c r="B182" s="18" t="s">
        <v>380</v>
      </c>
      <c r="C182" s="148" t="s">
        <v>3872</v>
      </c>
      <c r="D182" s="20" t="s">
        <v>419</v>
      </c>
      <c r="E182" s="20">
        <v>120</v>
      </c>
      <c r="F182" s="18" t="s">
        <v>405</v>
      </c>
      <c r="G182" s="21" t="s">
        <v>194</v>
      </c>
      <c r="H182" s="78" t="s">
        <v>402</v>
      </c>
      <c r="I182" s="78" t="s">
        <v>402</v>
      </c>
      <c r="J182" s="78"/>
      <c r="K182" s="78"/>
    </row>
    <row r="183" spans="1:11" ht="13.2" customHeight="1" x14ac:dyDescent="0.25">
      <c r="A183" s="15" t="s">
        <v>418</v>
      </c>
      <c r="B183" s="18" t="s">
        <v>380</v>
      </c>
      <c r="C183" s="148" t="s">
        <v>3873</v>
      </c>
      <c r="D183" s="20" t="s">
        <v>419</v>
      </c>
      <c r="E183" s="20">
        <v>120</v>
      </c>
      <c r="F183" s="18" t="s">
        <v>410</v>
      </c>
      <c r="G183" s="21" t="s">
        <v>190</v>
      </c>
      <c r="H183" s="78" t="s">
        <v>402</v>
      </c>
      <c r="I183" s="78" t="s">
        <v>402</v>
      </c>
      <c r="J183" s="78"/>
      <c r="K183" s="78"/>
    </row>
    <row r="184" spans="1:11" ht="13.2" customHeight="1" x14ac:dyDescent="0.25">
      <c r="A184" s="15" t="s">
        <v>2348</v>
      </c>
      <c r="B184" s="18" t="s">
        <v>380</v>
      </c>
      <c r="C184" s="148" t="s">
        <v>3874</v>
      </c>
      <c r="D184" s="20" t="s">
        <v>419</v>
      </c>
      <c r="E184" s="20">
        <v>130</v>
      </c>
      <c r="F184" s="18" t="s">
        <v>405</v>
      </c>
      <c r="G184" s="21" t="s">
        <v>194</v>
      </c>
      <c r="H184" s="78" t="s">
        <v>402</v>
      </c>
      <c r="I184" s="78" t="s">
        <v>402</v>
      </c>
      <c r="J184" s="78"/>
      <c r="K184" s="78"/>
    </row>
    <row r="185" spans="1:11" ht="13.2" customHeight="1" x14ac:dyDescent="0.25">
      <c r="A185" s="15" t="s">
        <v>2412</v>
      </c>
      <c r="B185" s="18" t="s">
        <v>380</v>
      </c>
      <c r="C185" s="148" t="s">
        <v>3876</v>
      </c>
      <c r="D185" s="20" t="s">
        <v>419</v>
      </c>
      <c r="E185" s="20">
        <v>70</v>
      </c>
      <c r="F185" s="18" t="s">
        <v>410</v>
      </c>
      <c r="G185" s="21" t="s">
        <v>190</v>
      </c>
      <c r="H185" s="78" t="s">
        <v>402</v>
      </c>
      <c r="I185" s="78" t="s">
        <v>402</v>
      </c>
      <c r="J185" s="78"/>
      <c r="K185" s="78"/>
    </row>
    <row r="186" spans="1:11" ht="13.2" customHeight="1" x14ac:dyDescent="0.25">
      <c r="A186" s="15" t="s">
        <v>4478</v>
      </c>
      <c r="B186" s="18" t="s">
        <v>380</v>
      </c>
      <c r="C186" s="148" t="s">
        <v>3878</v>
      </c>
      <c r="D186" s="20" t="s">
        <v>419</v>
      </c>
      <c r="E186" s="20">
        <v>190</v>
      </c>
      <c r="F186" s="18" t="s">
        <v>410</v>
      </c>
      <c r="G186" s="19" t="s">
        <v>214</v>
      </c>
      <c r="H186" s="78" t="s">
        <v>402</v>
      </c>
      <c r="I186" s="78" t="s">
        <v>402</v>
      </c>
      <c r="J186" s="78"/>
      <c r="K186" s="78" t="s">
        <v>402</v>
      </c>
    </row>
    <row r="187" spans="1:11" ht="13.2" customHeight="1" x14ac:dyDescent="0.25">
      <c r="A187" s="15" t="s">
        <v>2727</v>
      </c>
      <c r="B187" s="18" t="s">
        <v>380</v>
      </c>
      <c r="C187" s="148" t="s">
        <v>3880</v>
      </c>
      <c r="D187" s="20" t="s">
        <v>419</v>
      </c>
      <c r="E187" s="20">
        <v>70</v>
      </c>
      <c r="F187" s="18" t="s">
        <v>410</v>
      </c>
      <c r="G187" s="21" t="s">
        <v>190</v>
      </c>
      <c r="H187" s="78" t="s">
        <v>402</v>
      </c>
      <c r="I187" s="78" t="s">
        <v>402</v>
      </c>
      <c r="J187" s="78"/>
      <c r="K187" s="78"/>
    </row>
    <row r="188" spans="1:11" ht="13.2" customHeight="1" x14ac:dyDescent="0.25">
      <c r="A188" s="15" t="s">
        <v>3035</v>
      </c>
      <c r="B188" s="18" t="s">
        <v>380</v>
      </c>
      <c r="C188" s="148" t="s">
        <v>3881</v>
      </c>
      <c r="D188" s="20" t="s">
        <v>419</v>
      </c>
      <c r="E188" s="20">
        <v>80</v>
      </c>
      <c r="F188" s="18" t="s">
        <v>410</v>
      </c>
      <c r="G188" s="21" t="s">
        <v>194</v>
      </c>
      <c r="H188" s="78" t="s">
        <v>402</v>
      </c>
      <c r="I188" s="78" t="s">
        <v>402</v>
      </c>
      <c r="J188" s="78"/>
      <c r="K188" s="78"/>
    </row>
    <row r="189" spans="1:11" ht="13.2" customHeight="1" x14ac:dyDescent="0.25">
      <c r="A189" s="15" t="s">
        <v>3392</v>
      </c>
      <c r="B189" s="18" t="s">
        <v>380</v>
      </c>
      <c r="C189" s="148" t="s">
        <v>3882</v>
      </c>
      <c r="D189" s="20" t="s">
        <v>419</v>
      </c>
      <c r="E189" s="20">
        <v>70</v>
      </c>
      <c r="F189" s="18" t="s">
        <v>410</v>
      </c>
      <c r="G189" s="21" t="s">
        <v>190</v>
      </c>
      <c r="H189" s="78" t="s">
        <v>402</v>
      </c>
      <c r="I189" s="78" t="s">
        <v>402</v>
      </c>
      <c r="J189" s="78"/>
      <c r="K189" s="78"/>
    </row>
    <row r="190" spans="1:11" ht="13.2" customHeight="1" x14ac:dyDescent="0.25">
      <c r="A190" s="15" t="s">
        <v>3393</v>
      </c>
      <c r="B190" s="18" t="s">
        <v>380</v>
      </c>
      <c r="C190" s="148" t="s">
        <v>3883</v>
      </c>
      <c r="D190" s="20" t="s">
        <v>419</v>
      </c>
      <c r="E190" s="20">
        <v>150</v>
      </c>
      <c r="F190" s="18" t="s">
        <v>405</v>
      </c>
      <c r="G190" s="21" t="s">
        <v>202</v>
      </c>
      <c r="H190" s="78" t="s">
        <v>402</v>
      </c>
      <c r="I190" s="78" t="s">
        <v>402</v>
      </c>
      <c r="J190" s="78"/>
      <c r="K190" s="78"/>
    </row>
    <row r="191" spans="1:11" ht="13.2" customHeight="1" x14ac:dyDescent="0.25">
      <c r="A191" s="15" t="s">
        <v>3803</v>
      </c>
      <c r="B191" s="18" t="s">
        <v>380</v>
      </c>
      <c r="C191" s="148" t="s">
        <v>3884</v>
      </c>
      <c r="D191" s="20" t="s">
        <v>419</v>
      </c>
      <c r="E191" s="20">
        <v>170</v>
      </c>
      <c r="F191" s="18" t="s">
        <v>401</v>
      </c>
      <c r="G191" s="21" t="s">
        <v>198</v>
      </c>
      <c r="H191" s="78" t="s">
        <v>402</v>
      </c>
      <c r="I191" s="78" t="s">
        <v>402</v>
      </c>
      <c r="J191" s="78"/>
      <c r="K191" s="78"/>
    </row>
    <row r="192" spans="1:11" ht="13.2" customHeight="1" x14ac:dyDescent="0.25">
      <c r="A192" s="15" t="s">
        <v>3805</v>
      </c>
      <c r="B192" s="18" t="s">
        <v>380</v>
      </c>
      <c r="C192" s="148" t="s">
        <v>3885</v>
      </c>
      <c r="D192" s="20" t="s">
        <v>419</v>
      </c>
      <c r="E192" s="20">
        <v>100</v>
      </c>
      <c r="F192" s="18" t="s">
        <v>410</v>
      </c>
      <c r="G192" s="21" t="s">
        <v>190</v>
      </c>
      <c r="H192" s="78" t="s">
        <v>402</v>
      </c>
      <c r="I192" s="78" t="s">
        <v>402</v>
      </c>
      <c r="J192" s="78"/>
      <c r="K192" s="78"/>
    </row>
    <row r="193" spans="1:11" ht="13.2" customHeight="1" x14ac:dyDescent="0.25">
      <c r="A193" s="15" t="s">
        <v>3807</v>
      </c>
      <c r="B193" s="18" t="s">
        <v>380</v>
      </c>
      <c r="C193" s="148" t="s">
        <v>3886</v>
      </c>
      <c r="D193" s="20" t="s">
        <v>419</v>
      </c>
      <c r="E193" s="20">
        <v>190</v>
      </c>
      <c r="F193" s="18" t="s">
        <v>405</v>
      </c>
      <c r="G193" s="21" t="s">
        <v>194</v>
      </c>
      <c r="H193" s="78" t="s">
        <v>402</v>
      </c>
      <c r="I193" s="78" t="s">
        <v>402</v>
      </c>
      <c r="J193" s="78"/>
      <c r="K193" s="78"/>
    </row>
    <row r="194" spans="1:11" ht="13.2" customHeight="1" x14ac:dyDescent="0.25">
      <c r="A194" s="15" t="s">
        <v>1938</v>
      </c>
      <c r="B194" s="18" t="s">
        <v>380</v>
      </c>
      <c r="C194" s="148" t="s">
        <v>3887</v>
      </c>
      <c r="D194" s="20" t="s">
        <v>165</v>
      </c>
      <c r="E194" s="20">
        <v>120</v>
      </c>
      <c r="F194" s="18" t="s">
        <v>410</v>
      </c>
      <c r="G194" s="21" t="s">
        <v>198</v>
      </c>
      <c r="H194" s="78" t="s">
        <v>402</v>
      </c>
      <c r="I194" s="78" t="s">
        <v>402</v>
      </c>
      <c r="J194" s="78"/>
      <c r="K194" s="78"/>
    </row>
    <row r="195" spans="1:11" ht="13.2" customHeight="1" x14ac:dyDescent="0.25">
      <c r="A195" s="15" t="s">
        <v>1939</v>
      </c>
      <c r="B195" s="18" t="s">
        <v>380</v>
      </c>
      <c r="C195" s="148" t="s">
        <v>3888</v>
      </c>
      <c r="D195" s="20" t="s">
        <v>165</v>
      </c>
      <c r="E195" s="20">
        <v>130</v>
      </c>
      <c r="F195" s="18" t="s">
        <v>410</v>
      </c>
      <c r="G195" s="21" t="s">
        <v>198</v>
      </c>
      <c r="H195" s="78" t="s">
        <v>402</v>
      </c>
      <c r="I195" s="78" t="s">
        <v>402</v>
      </c>
      <c r="J195" s="78"/>
      <c r="K195" s="78"/>
    </row>
    <row r="196" spans="1:11" ht="13.2" customHeight="1" x14ac:dyDescent="0.25">
      <c r="A196" s="15" t="s">
        <v>2695</v>
      </c>
      <c r="B196" s="18" t="s">
        <v>380</v>
      </c>
      <c r="C196" s="148" t="s">
        <v>3889</v>
      </c>
      <c r="D196" s="20" t="s">
        <v>165</v>
      </c>
      <c r="E196" s="20">
        <v>50</v>
      </c>
      <c r="F196" s="18" t="s">
        <v>410</v>
      </c>
      <c r="G196" s="21" t="s">
        <v>190</v>
      </c>
      <c r="H196" s="78" t="s">
        <v>402</v>
      </c>
      <c r="I196" s="78" t="s">
        <v>402</v>
      </c>
      <c r="J196" s="78"/>
      <c r="K196" s="78"/>
    </row>
    <row r="197" spans="1:11" ht="13.2" customHeight="1" x14ac:dyDescent="0.25">
      <c r="A197" s="15" t="s">
        <v>2696</v>
      </c>
      <c r="B197" s="18" t="s">
        <v>380</v>
      </c>
      <c r="C197" s="148" t="s">
        <v>3890</v>
      </c>
      <c r="D197" s="20" t="s">
        <v>165</v>
      </c>
      <c r="E197" s="20">
        <v>80</v>
      </c>
      <c r="F197" s="18" t="s">
        <v>405</v>
      </c>
      <c r="G197" s="21" t="s">
        <v>194</v>
      </c>
      <c r="H197" s="78" t="s">
        <v>402</v>
      </c>
      <c r="I197" s="78" t="s">
        <v>402</v>
      </c>
      <c r="J197" s="78"/>
      <c r="K197" s="78"/>
    </row>
    <row r="198" spans="1:11" ht="13.2" customHeight="1" x14ac:dyDescent="0.25">
      <c r="A198" s="15" t="s">
        <v>2697</v>
      </c>
      <c r="B198" s="18" t="s">
        <v>380</v>
      </c>
      <c r="C198" s="148" t="s">
        <v>3891</v>
      </c>
      <c r="D198" s="20" t="s">
        <v>165</v>
      </c>
      <c r="E198" s="20">
        <v>160</v>
      </c>
      <c r="F198" s="18" t="s">
        <v>401</v>
      </c>
      <c r="G198" s="21" t="s">
        <v>198</v>
      </c>
      <c r="H198" s="78" t="s">
        <v>402</v>
      </c>
      <c r="I198" s="78" t="s">
        <v>402</v>
      </c>
      <c r="J198" s="78"/>
      <c r="K198" s="78"/>
    </row>
    <row r="199" spans="1:11" ht="13.2" customHeight="1" x14ac:dyDescent="0.25">
      <c r="A199" s="15" t="s">
        <v>3083</v>
      </c>
      <c r="B199" s="18" t="s">
        <v>380</v>
      </c>
      <c r="C199" s="148" t="s">
        <v>3892</v>
      </c>
      <c r="D199" s="20" t="s">
        <v>165</v>
      </c>
      <c r="E199" s="20">
        <v>130</v>
      </c>
      <c r="F199" s="18" t="s">
        <v>410</v>
      </c>
      <c r="G199" s="21" t="s">
        <v>194</v>
      </c>
      <c r="H199" s="78" t="s">
        <v>402</v>
      </c>
      <c r="I199" s="78" t="s">
        <v>402</v>
      </c>
      <c r="J199" s="78"/>
      <c r="K199" s="78"/>
    </row>
    <row r="200" spans="1:11" ht="13.2" customHeight="1" x14ac:dyDescent="0.25">
      <c r="A200" s="15" t="s">
        <v>654</v>
      </c>
      <c r="B200" s="18" t="s">
        <v>380</v>
      </c>
      <c r="C200" s="148" t="s">
        <v>3893</v>
      </c>
      <c r="D200" s="20" t="s">
        <v>414</v>
      </c>
      <c r="E200" s="20">
        <v>70</v>
      </c>
      <c r="F200" s="18" t="s">
        <v>410</v>
      </c>
      <c r="G200" s="21" t="s">
        <v>190</v>
      </c>
      <c r="H200" s="78" t="s">
        <v>402</v>
      </c>
      <c r="I200" s="78" t="s">
        <v>402</v>
      </c>
      <c r="J200" s="78"/>
      <c r="K200" s="78"/>
    </row>
    <row r="201" spans="1:11" ht="13.2" customHeight="1" x14ac:dyDescent="0.25">
      <c r="A201" s="15" t="s">
        <v>640</v>
      </c>
      <c r="B201" s="18" t="s">
        <v>380</v>
      </c>
      <c r="C201" s="148" t="s">
        <v>3894</v>
      </c>
      <c r="D201" s="20" t="s">
        <v>414</v>
      </c>
      <c r="E201" s="20">
        <v>110</v>
      </c>
      <c r="F201" s="18" t="s">
        <v>405</v>
      </c>
      <c r="G201" s="21" t="s">
        <v>194</v>
      </c>
      <c r="H201" s="78" t="s">
        <v>402</v>
      </c>
      <c r="I201" s="78" t="s">
        <v>402</v>
      </c>
      <c r="J201" s="78"/>
      <c r="K201" s="78"/>
    </row>
    <row r="202" spans="1:11" ht="13.2" customHeight="1" x14ac:dyDescent="0.25">
      <c r="A202" s="15" t="s">
        <v>4479</v>
      </c>
      <c r="B202" s="18" t="s">
        <v>380</v>
      </c>
      <c r="C202" s="148" t="s">
        <v>3895</v>
      </c>
      <c r="D202" s="20" t="s">
        <v>414</v>
      </c>
      <c r="E202" s="20">
        <v>200</v>
      </c>
      <c r="F202" s="18" t="s">
        <v>410</v>
      </c>
      <c r="G202" s="19" t="s">
        <v>214</v>
      </c>
      <c r="H202" s="78" t="s">
        <v>402</v>
      </c>
      <c r="I202" s="78" t="s">
        <v>402</v>
      </c>
      <c r="J202" s="78"/>
      <c r="K202" s="78" t="s">
        <v>402</v>
      </c>
    </row>
    <row r="203" spans="1:11" ht="13.2" customHeight="1" x14ac:dyDescent="0.25">
      <c r="A203" s="15" t="s">
        <v>526</v>
      </c>
      <c r="B203" s="18" t="s">
        <v>380</v>
      </c>
      <c r="C203" s="148" t="s">
        <v>3896</v>
      </c>
      <c r="D203" s="20" t="s">
        <v>414</v>
      </c>
      <c r="E203" s="20">
        <v>110</v>
      </c>
      <c r="F203" s="18" t="s">
        <v>410</v>
      </c>
      <c r="G203" s="21" t="s">
        <v>190</v>
      </c>
      <c r="H203" s="78" t="s">
        <v>402</v>
      </c>
      <c r="I203" s="78" t="s">
        <v>402</v>
      </c>
      <c r="J203" s="78"/>
      <c r="K203" s="78"/>
    </row>
    <row r="204" spans="1:11" ht="13.2" customHeight="1" x14ac:dyDescent="0.25">
      <c r="A204" s="15" t="s">
        <v>976</v>
      </c>
      <c r="B204" s="18" t="s">
        <v>380</v>
      </c>
      <c r="C204" s="148" t="s">
        <v>3897</v>
      </c>
      <c r="D204" s="20" t="s">
        <v>414</v>
      </c>
      <c r="E204" s="20">
        <v>130</v>
      </c>
      <c r="F204" s="18" t="s">
        <v>405</v>
      </c>
      <c r="G204" s="21" t="s">
        <v>198</v>
      </c>
      <c r="H204" s="78" t="s">
        <v>402</v>
      </c>
      <c r="I204" s="78" t="s">
        <v>402</v>
      </c>
      <c r="J204" s="78"/>
      <c r="K204" s="78"/>
    </row>
    <row r="205" spans="1:11" ht="13.2" customHeight="1" x14ac:dyDescent="0.25">
      <c r="A205" s="15" t="s">
        <v>620</v>
      </c>
      <c r="B205" s="18" t="s">
        <v>380</v>
      </c>
      <c r="C205" s="148" t="s">
        <v>3898</v>
      </c>
      <c r="D205" s="20" t="s">
        <v>414</v>
      </c>
      <c r="E205" s="20">
        <v>120</v>
      </c>
      <c r="F205" s="18" t="s">
        <v>410</v>
      </c>
      <c r="G205" s="21" t="s">
        <v>198</v>
      </c>
      <c r="H205" s="78" t="s">
        <v>402</v>
      </c>
      <c r="I205" s="78" t="s">
        <v>402</v>
      </c>
      <c r="J205" s="78"/>
      <c r="K205" s="78"/>
    </row>
    <row r="206" spans="1:11" ht="13.2" customHeight="1" x14ac:dyDescent="0.25">
      <c r="A206" s="15" t="s">
        <v>649</v>
      </c>
      <c r="B206" s="18" t="s">
        <v>380</v>
      </c>
      <c r="C206" s="148" t="s">
        <v>3899</v>
      </c>
      <c r="D206" s="20" t="s">
        <v>414</v>
      </c>
      <c r="E206" s="20">
        <v>50</v>
      </c>
      <c r="F206" s="18" t="s">
        <v>410</v>
      </c>
      <c r="G206" s="21" t="s">
        <v>190</v>
      </c>
      <c r="H206" s="78" t="s">
        <v>402</v>
      </c>
      <c r="I206" s="78" t="s">
        <v>402</v>
      </c>
      <c r="J206" s="78"/>
      <c r="K206" s="78"/>
    </row>
    <row r="207" spans="1:11" ht="13.2" customHeight="1" x14ac:dyDescent="0.25">
      <c r="A207" s="15" t="s">
        <v>626</v>
      </c>
      <c r="B207" s="18" t="s">
        <v>380</v>
      </c>
      <c r="C207" s="148" t="s">
        <v>3900</v>
      </c>
      <c r="D207" s="20" t="s">
        <v>414</v>
      </c>
      <c r="E207" s="20">
        <v>160</v>
      </c>
      <c r="F207" s="18" t="s">
        <v>410</v>
      </c>
      <c r="G207" s="21" t="s">
        <v>190</v>
      </c>
      <c r="H207" s="78" t="s">
        <v>402</v>
      </c>
      <c r="I207" s="78" t="s">
        <v>402</v>
      </c>
      <c r="J207" s="78"/>
      <c r="K207" s="78"/>
    </row>
    <row r="208" spans="1:11" ht="13.2" customHeight="1" x14ac:dyDescent="0.25">
      <c r="A208" s="15" t="s">
        <v>964</v>
      </c>
      <c r="B208" s="18" t="s">
        <v>380</v>
      </c>
      <c r="C208" s="148" t="s">
        <v>3901</v>
      </c>
      <c r="D208" s="20" t="s">
        <v>414</v>
      </c>
      <c r="E208" s="20">
        <v>60</v>
      </c>
      <c r="F208" s="18" t="s">
        <v>410</v>
      </c>
      <c r="G208" s="21" t="s">
        <v>194</v>
      </c>
      <c r="H208" s="78" t="s">
        <v>402</v>
      </c>
      <c r="I208" s="78" t="s">
        <v>402</v>
      </c>
      <c r="J208" s="78"/>
      <c r="K208" s="78"/>
    </row>
    <row r="209" spans="1:11" ht="13.2" customHeight="1" x14ac:dyDescent="0.25">
      <c r="A209" s="15" t="s">
        <v>483</v>
      </c>
      <c r="B209" s="18" t="s">
        <v>380</v>
      </c>
      <c r="C209" s="148" t="s">
        <v>3902</v>
      </c>
      <c r="D209" s="20" t="s">
        <v>414</v>
      </c>
      <c r="E209" s="20">
        <v>110</v>
      </c>
      <c r="F209" s="18" t="s">
        <v>410</v>
      </c>
      <c r="G209" s="21" t="s">
        <v>194</v>
      </c>
      <c r="H209" s="78" t="s">
        <v>402</v>
      </c>
      <c r="I209" s="78" t="s">
        <v>402</v>
      </c>
      <c r="J209" s="78"/>
      <c r="K209" s="78"/>
    </row>
    <row r="210" spans="1:11" ht="13.2" customHeight="1" x14ac:dyDescent="0.25">
      <c r="A210" s="15" t="s">
        <v>949</v>
      </c>
      <c r="B210" s="18" t="s">
        <v>380</v>
      </c>
      <c r="C210" s="148" t="s">
        <v>3903</v>
      </c>
      <c r="D210" s="20" t="s">
        <v>414</v>
      </c>
      <c r="E210" s="20">
        <v>70</v>
      </c>
      <c r="F210" s="18" t="s">
        <v>410</v>
      </c>
      <c r="G210" s="21" t="s">
        <v>190</v>
      </c>
      <c r="H210" s="78" t="s">
        <v>402</v>
      </c>
      <c r="I210" s="78" t="s">
        <v>402</v>
      </c>
      <c r="J210" s="78"/>
      <c r="K210" s="78"/>
    </row>
    <row r="211" spans="1:11" ht="13.2" customHeight="1" x14ac:dyDescent="0.25">
      <c r="A211" s="15" t="s">
        <v>1221</v>
      </c>
      <c r="B211" s="18" t="s">
        <v>380</v>
      </c>
      <c r="C211" s="148" t="s">
        <v>3904</v>
      </c>
      <c r="D211" s="20" t="s">
        <v>414</v>
      </c>
      <c r="E211" s="20">
        <v>60</v>
      </c>
      <c r="F211" s="18" t="s">
        <v>410</v>
      </c>
      <c r="G211" s="21" t="s">
        <v>190</v>
      </c>
      <c r="H211" s="78" t="s">
        <v>402</v>
      </c>
      <c r="I211" s="78" t="s">
        <v>402</v>
      </c>
      <c r="J211" s="78"/>
      <c r="K211" s="78"/>
    </row>
    <row r="212" spans="1:11" ht="13.2" customHeight="1" x14ac:dyDescent="0.25">
      <c r="A212" s="15" t="s">
        <v>1197</v>
      </c>
      <c r="B212" s="18" t="s">
        <v>380</v>
      </c>
      <c r="C212" s="148" t="s">
        <v>3905</v>
      </c>
      <c r="D212" s="20" t="s">
        <v>414</v>
      </c>
      <c r="E212" s="20">
        <v>100</v>
      </c>
      <c r="F212" s="18" t="s">
        <v>405</v>
      </c>
      <c r="G212" s="21" t="s">
        <v>194</v>
      </c>
      <c r="H212" s="78" t="s">
        <v>402</v>
      </c>
      <c r="I212" s="78" t="s">
        <v>402</v>
      </c>
      <c r="J212" s="78"/>
      <c r="K212" s="78"/>
    </row>
    <row r="213" spans="1:11" ht="13.2" customHeight="1" x14ac:dyDescent="0.25">
      <c r="A213" s="15" t="s">
        <v>1854</v>
      </c>
      <c r="B213" s="18" t="s">
        <v>380</v>
      </c>
      <c r="C213" s="148" t="s">
        <v>3906</v>
      </c>
      <c r="D213" s="20" t="s">
        <v>414</v>
      </c>
      <c r="E213" s="20">
        <v>50</v>
      </c>
      <c r="F213" s="18" t="s">
        <v>410</v>
      </c>
      <c r="G213" s="21" t="s">
        <v>190</v>
      </c>
      <c r="H213" s="78" t="s">
        <v>402</v>
      </c>
      <c r="I213" s="78" t="s">
        <v>402</v>
      </c>
      <c r="J213" s="78"/>
      <c r="K213" s="78"/>
    </row>
    <row r="214" spans="1:11" ht="13.2" customHeight="1" x14ac:dyDescent="0.25">
      <c r="A214" s="15" t="s">
        <v>1834</v>
      </c>
      <c r="B214" s="18" t="s">
        <v>380</v>
      </c>
      <c r="C214" s="148" t="s">
        <v>3907</v>
      </c>
      <c r="D214" s="20" t="s">
        <v>414</v>
      </c>
      <c r="E214" s="20">
        <v>110</v>
      </c>
      <c r="F214" s="18" t="s">
        <v>405</v>
      </c>
      <c r="G214" s="21" t="s">
        <v>194</v>
      </c>
      <c r="H214" s="78" t="s">
        <v>402</v>
      </c>
      <c r="I214" s="78" t="s">
        <v>402</v>
      </c>
      <c r="J214" s="78"/>
      <c r="K214" s="78"/>
    </row>
    <row r="215" spans="1:11" ht="13.2" customHeight="1" x14ac:dyDescent="0.25">
      <c r="A215" s="15" t="s">
        <v>2658</v>
      </c>
      <c r="B215" s="18" t="s">
        <v>380</v>
      </c>
      <c r="C215" s="148" t="s">
        <v>3908</v>
      </c>
      <c r="D215" s="20" t="s">
        <v>414</v>
      </c>
      <c r="E215" s="20">
        <v>60</v>
      </c>
      <c r="F215" s="18" t="s">
        <v>410</v>
      </c>
      <c r="G215" s="21" t="s">
        <v>190</v>
      </c>
      <c r="H215" s="78" t="s">
        <v>402</v>
      </c>
      <c r="I215" s="78" t="s">
        <v>402</v>
      </c>
      <c r="J215" s="78"/>
      <c r="K215" s="78"/>
    </row>
    <row r="216" spans="1:11" ht="13.2" customHeight="1" x14ac:dyDescent="0.25">
      <c r="A216" s="15" t="s">
        <v>2659</v>
      </c>
      <c r="B216" s="18" t="s">
        <v>380</v>
      </c>
      <c r="C216" s="148" t="s">
        <v>3909</v>
      </c>
      <c r="D216" s="20" t="s">
        <v>414</v>
      </c>
      <c r="E216" s="20">
        <v>140</v>
      </c>
      <c r="F216" s="18" t="s">
        <v>405</v>
      </c>
      <c r="G216" s="21" t="s">
        <v>194</v>
      </c>
      <c r="H216" s="78" t="s">
        <v>402</v>
      </c>
      <c r="I216" s="78" t="s">
        <v>402</v>
      </c>
      <c r="J216" s="78"/>
      <c r="K216" s="78"/>
    </row>
    <row r="217" spans="1:11" ht="13.2" customHeight="1" x14ac:dyDescent="0.25">
      <c r="A217" s="15" t="s">
        <v>2723</v>
      </c>
      <c r="B217" s="18" t="s">
        <v>380</v>
      </c>
      <c r="C217" s="148" t="s">
        <v>3910</v>
      </c>
      <c r="D217" s="20" t="s">
        <v>414</v>
      </c>
      <c r="E217" s="20">
        <v>90</v>
      </c>
      <c r="F217" s="18" t="s">
        <v>410</v>
      </c>
      <c r="G217" s="21" t="s">
        <v>194</v>
      </c>
      <c r="H217" s="78" t="s">
        <v>402</v>
      </c>
      <c r="I217" s="78" t="s">
        <v>402</v>
      </c>
      <c r="J217" s="78"/>
      <c r="K217" s="78"/>
    </row>
    <row r="218" spans="1:11" ht="13.2" customHeight="1" x14ac:dyDescent="0.25">
      <c r="A218" s="15" t="s">
        <v>4135</v>
      </c>
      <c r="B218" s="18" t="s">
        <v>380</v>
      </c>
      <c r="C218" s="148" t="s">
        <v>4366</v>
      </c>
      <c r="D218" s="20" t="s">
        <v>414</v>
      </c>
      <c r="E218" s="20">
        <v>210</v>
      </c>
      <c r="F218" s="18" t="s">
        <v>410</v>
      </c>
      <c r="G218" s="19" t="s">
        <v>214</v>
      </c>
      <c r="H218" s="78" t="s">
        <v>402</v>
      </c>
      <c r="I218" s="78" t="s">
        <v>402</v>
      </c>
      <c r="J218" s="78"/>
      <c r="K218" s="78" t="s">
        <v>402</v>
      </c>
    </row>
    <row r="219" spans="1:11" ht="13.2" customHeight="1" x14ac:dyDescent="0.25">
      <c r="A219" s="15" t="s">
        <v>4480</v>
      </c>
      <c r="B219" s="18" t="s">
        <v>380</v>
      </c>
      <c r="C219" s="148" t="s">
        <v>4367</v>
      </c>
      <c r="D219" s="20" t="s">
        <v>414</v>
      </c>
      <c r="E219" s="20">
        <v>320</v>
      </c>
      <c r="F219" s="18" t="s">
        <v>3679</v>
      </c>
      <c r="G219" s="19" t="s">
        <v>214</v>
      </c>
      <c r="H219" s="78" t="s">
        <v>402</v>
      </c>
      <c r="I219" s="78" t="s">
        <v>402</v>
      </c>
      <c r="J219" s="78"/>
      <c r="K219" s="78" t="s">
        <v>402</v>
      </c>
    </row>
    <row r="220" spans="1:11" ht="13.2" customHeight="1" x14ac:dyDescent="0.25">
      <c r="A220" s="15" t="s">
        <v>3825</v>
      </c>
      <c r="B220" s="18" t="s">
        <v>380</v>
      </c>
      <c r="C220" s="148" t="s">
        <v>4368</v>
      </c>
      <c r="D220" s="20" t="s">
        <v>414</v>
      </c>
      <c r="E220" s="20">
        <v>60</v>
      </c>
      <c r="F220" s="18" t="s">
        <v>410</v>
      </c>
      <c r="G220" s="21" t="s">
        <v>190</v>
      </c>
      <c r="H220" s="78" t="s">
        <v>402</v>
      </c>
      <c r="I220" s="78" t="s">
        <v>402</v>
      </c>
      <c r="J220" s="78"/>
      <c r="K220" s="78"/>
    </row>
    <row r="221" spans="1:11" ht="13.2" customHeight="1" x14ac:dyDescent="0.25">
      <c r="A221" s="15" t="s">
        <v>3827</v>
      </c>
      <c r="B221" s="18" t="s">
        <v>380</v>
      </c>
      <c r="C221" s="148" t="s">
        <v>4369</v>
      </c>
      <c r="D221" s="20" t="s">
        <v>414</v>
      </c>
      <c r="E221" s="20">
        <v>80</v>
      </c>
      <c r="F221" s="18" t="s">
        <v>405</v>
      </c>
      <c r="G221" s="21" t="s">
        <v>194</v>
      </c>
      <c r="H221" s="78" t="s">
        <v>402</v>
      </c>
      <c r="I221" s="78" t="s">
        <v>402</v>
      </c>
      <c r="J221" s="78"/>
      <c r="K221" s="78"/>
    </row>
    <row r="222" spans="1:11" ht="13.2" customHeight="1" x14ac:dyDescent="0.25">
      <c r="A222" s="15" t="s">
        <v>3829</v>
      </c>
      <c r="B222" s="18" t="s">
        <v>380</v>
      </c>
      <c r="C222" s="148" t="s">
        <v>4370</v>
      </c>
      <c r="D222" s="20" t="s">
        <v>414</v>
      </c>
      <c r="E222" s="20">
        <v>60</v>
      </c>
      <c r="F222" s="18" t="s">
        <v>410</v>
      </c>
      <c r="G222" s="21" t="s">
        <v>190</v>
      </c>
      <c r="H222" s="78" t="s">
        <v>402</v>
      </c>
      <c r="I222" s="78" t="s">
        <v>402</v>
      </c>
      <c r="J222" s="78"/>
      <c r="K222" s="78"/>
    </row>
    <row r="223" spans="1:11" ht="13.2" customHeight="1" x14ac:dyDescent="0.25">
      <c r="A223" s="15" t="s">
        <v>3829</v>
      </c>
      <c r="B223" s="18" t="s">
        <v>380</v>
      </c>
      <c r="C223" s="148" t="s">
        <v>4371</v>
      </c>
      <c r="D223" s="20" t="s">
        <v>414</v>
      </c>
      <c r="E223" s="20">
        <v>70</v>
      </c>
      <c r="F223" s="18" t="s">
        <v>410</v>
      </c>
      <c r="G223" s="21" t="s">
        <v>190</v>
      </c>
      <c r="H223" s="78" t="s">
        <v>402</v>
      </c>
      <c r="I223" s="78" t="s">
        <v>402</v>
      </c>
      <c r="J223" s="78"/>
      <c r="K223" s="78"/>
    </row>
    <row r="224" spans="1:11" ht="13.2" customHeight="1" x14ac:dyDescent="0.25">
      <c r="A224" s="15" t="s">
        <v>3832</v>
      </c>
      <c r="B224" s="18" t="s">
        <v>380</v>
      </c>
      <c r="C224" s="148" t="s">
        <v>4372</v>
      </c>
      <c r="D224" s="20" t="s">
        <v>414</v>
      </c>
      <c r="E224" s="20">
        <v>130</v>
      </c>
      <c r="F224" s="20" t="s">
        <v>405</v>
      </c>
      <c r="G224" s="21" t="s">
        <v>194</v>
      </c>
      <c r="H224" s="78" t="s">
        <v>402</v>
      </c>
      <c r="I224" s="78" t="s">
        <v>402</v>
      </c>
      <c r="J224" s="78"/>
      <c r="K224" s="78"/>
    </row>
    <row r="225" spans="1:11" ht="13.2" customHeight="1" x14ac:dyDescent="0.25">
      <c r="A225" s="15" t="s">
        <v>4481</v>
      </c>
      <c r="B225" s="18" t="s">
        <v>380</v>
      </c>
      <c r="C225" s="148" t="s">
        <v>4373</v>
      </c>
      <c r="D225" s="20" t="s">
        <v>490</v>
      </c>
      <c r="E225" s="20"/>
      <c r="F225" s="20" t="s">
        <v>1085</v>
      </c>
      <c r="G225" s="21" t="s">
        <v>194</v>
      </c>
      <c r="H225" s="78" t="s">
        <v>402</v>
      </c>
      <c r="I225" s="78" t="s">
        <v>402</v>
      </c>
      <c r="J225" s="78"/>
      <c r="K225" s="78"/>
    </row>
    <row r="226" spans="1:11" ht="13.2" customHeight="1" x14ac:dyDescent="0.25">
      <c r="A226" s="15" t="s">
        <v>4482</v>
      </c>
      <c r="B226" s="18" t="s">
        <v>380</v>
      </c>
      <c r="C226" s="148" t="s">
        <v>4374</v>
      </c>
      <c r="D226" s="20" t="s">
        <v>490</v>
      </c>
      <c r="E226" s="20"/>
      <c r="F226" s="20" t="s">
        <v>1562</v>
      </c>
      <c r="G226" s="21" t="s">
        <v>194</v>
      </c>
      <c r="H226" s="78" t="s">
        <v>402</v>
      </c>
      <c r="I226" s="78" t="s">
        <v>402</v>
      </c>
      <c r="J226" s="78"/>
      <c r="K226" s="78"/>
    </row>
    <row r="227" spans="1:11" ht="13.2" customHeight="1" x14ac:dyDescent="0.25">
      <c r="A227" s="15" t="s">
        <v>3443</v>
      </c>
      <c r="B227" s="18" t="s">
        <v>380</v>
      </c>
      <c r="C227" s="148" t="s">
        <v>4375</v>
      </c>
      <c r="D227" s="20" t="s">
        <v>490</v>
      </c>
      <c r="E227" s="20"/>
      <c r="F227" s="20" t="s">
        <v>1085</v>
      </c>
      <c r="G227" s="21" t="s">
        <v>194</v>
      </c>
      <c r="H227" s="78" t="s">
        <v>402</v>
      </c>
      <c r="I227" s="78" t="s">
        <v>402</v>
      </c>
      <c r="J227" s="78"/>
      <c r="K227" s="78"/>
    </row>
    <row r="228" spans="1:11" ht="13.2" customHeight="1" x14ac:dyDescent="0.25">
      <c r="A228" s="15" t="s">
        <v>4483</v>
      </c>
      <c r="B228" s="18" t="s">
        <v>380</v>
      </c>
      <c r="C228" s="148" t="s">
        <v>4376</v>
      </c>
      <c r="D228" s="20" t="s">
        <v>490</v>
      </c>
      <c r="E228" s="20"/>
      <c r="F228" s="20" t="s">
        <v>1085</v>
      </c>
      <c r="G228" s="21" t="s">
        <v>194</v>
      </c>
      <c r="H228" s="78" t="s">
        <v>402</v>
      </c>
      <c r="I228" s="78" t="s">
        <v>402</v>
      </c>
      <c r="J228" s="78"/>
      <c r="K228" s="78"/>
    </row>
    <row r="229" spans="1:11" ht="13.2" customHeight="1" x14ac:dyDescent="0.25">
      <c r="A229" s="15" t="s">
        <v>4484</v>
      </c>
      <c r="B229" s="18" t="s">
        <v>380</v>
      </c>
      <c r="C229" s="148" t="s">
        <v>4377</v>
      </c>
      <c r="D229" s="20" t="s">
        <v>490</v>
      </c>
      <c r="E229" s="20"/>
      <c r="F229" s="20" t="s">
        <v>1085</v>
      </c>
      <c r="G229" s="21" t="s">
        <v>194</v>
      </c>
      <c r="H229" s="78" t="s">
        <v>402</v>
      </c>
      <c r="I229" s="78" t="s">
        <v>402</v>
      </c>
      <c r="J229" s="78"/>
      <c r="K229" s="78"/>
    </row>
    <row r="230" spans="1:11" ht="13.2" customHeight="1" x14ac:dyDescent="0.25">
      <c r="A230" s="15" t="s">
        <v>4485</v>
      </c>
      <c r="B230" s="18" t="s">
        <v>380</v>
      </c>
      <c r="C230" s="148" t="s">
        <v>4378</v>
      </c>
      <c r="D230" s="20" t="s">
        <v>490</v>
      </c>
      <c r="E230" s="20"/>
      <c r="F230" s="20" t="s">
        <v>1562</v>
      </c>
      <c r="G230" s="21" t="s">
        <v>194</v>
      </c>
      <c r="H230" s="78" t="s">
        <v>402</v>
      </c>
      <c r="I230" s="78" t="s">
        <v>402</v>
      </c>
      <c r="J230" s="78"/>
      <c r="K230" s="78"/>
    </row>
    <row r="231" spans="1:11" ht="13.2" customHeight="1" x14ac:dyDescent="0.25">
      <c r="A231" s="15" t="s">
        <v>4486</v>
      </c>
      <c r="B231" s="18" t="s">
        <v>380</v>
      </c>
      <c r="C231" s="148" t="s">
        <v>4379</v>
      </c>
      <c r="D231" s="20" t="s">
        <v>490</v>
      </c>
      <c r="E231" s="20"/>
      <c r="F231" s="20" t="s">
        <v>1562</v>
      </c>
      <c r="G231" s="21" t="s">
        <v>194</v>
      </c>
      <c r="H231" s="78" t="s">
        <v>402</v>
      </c>
      <c r="I231" s="78" t="s">
        <v>402</v>
      </c>
      <c r="J231" s="78"/>
      <c r="K231" s="78"/>
    </row>
    <row r="232" spans="1:11" ht="13.2" customHeight="1" x14ac:dyDescent="0.25">
      <c r="A232" s="15" t="s">
        <v>4487</v>
      </c>
      <c r="B232" s="18" t="s">
        <v>380</v>
      </c>
      <c r="C232" s="148" t="s">
        <v>4380</v>
      </c>
      <c r="D232" s="20" t="s">
        <v>490</v>
      </c>
      <c r="E232" s="20"/>
      <c r="F232" s="20" t="s">
        <v>1562</v>
      </c>
      <c r="G232" s="21" t="s">
        <v>194</v>
      </c>
      <c r="H232" s="78" t="s">
        <v>402</v>
      </c>
      <c r="I232" s="78" t="s">
        <v>402</v>
      </c>
      <c r="J232" s="78"/>
      <c r="K232" s="78"/>
    </row>
    <row r="233" spans="1:11" ht="13.2" customHeight="1" x14ac:dyDescent="0.25">
      <c r="A233" s="15" t="s">
        <v>4488</v>
      </c>
      <c r="B233" s="18" t="s">
        <v>380</v>
      </c>
      <c r="C233" s="148" t="s">
        <v>4381</v>
      </c>
      <c r="D233" s="20" t="s">
        <v>490</v>
      </c>
      <c r="E233" s="20"/>
      <c r="F233" s="20" t="s">
        <v>1085</v>
      </c>
      <c r="G233" s="21" t="s">
        <v>194</v>
      </c>
      <c r="H233" s="78" t="s">
        <v>402</v>
      </c>
      <c r="I233" s="78" t="s">
        <v>402</v>
      </c>
      <c r="J233" s="78"/>
      <c r="K233" s="78"/>
    </row>
    <row r="234" spans="1:11" ht="13.2" customHeight="1" x14ac:dyDescent="0.25">
      <c r="A234" s="15" t="s">
        <v>4489</v>
      </c>
      <c r="B234" s="18" t="s">
        <v>380</v>
      </c>
      <c r="C234" s="148" t="s">
        <v>4382</v>
      </c>
      <c r="D234" s="20" t="s">
        <v>490</v>
      </c>
      <c r="E234" s="20"/>
      <c r="F234" s="20" t="s">
        <v>1085</v>
      </c>
      <c r="G234" s="21" t="s">
        <v>194</v>
      </c>
      <c r="H234" s="78" t="s">
        <v>402</v>
      </c>
      <c r="I234" s="78" t="s">
        <v>402</v>
      </c>
      <c r="J234" s="78"/>
      <c r="K234" s="78"/>
    </row>
    <row r="235" spans="1:11" ht="13.2" customHeight="1" x14ac:dyDescent="0.25">
      <c r="A235" s="15" t="s">
        <v>4490</v>
      </c>
      <c r="B235" s="18" t="s">
        <v>380</v>
      </c>
      <c r="C235" s="148" t="s">
        <v>4449</v>
      </c>
      <c r="D235" s="20" t="s">
        <v>490</v>
      </c>
      <c r="E235" s="20"/>
      <c r="F235" s="20" t="s">
        <v>1562</v>
      </c>
      <c r="G235" s="21" t="s">
        <v>194</v>
      </c>
      <c r="H235" s="78" t="s">
        <v>402</v>
      </c>
      <c r="I235" s="78" t="s">
        <v>402</v>
      </c>
      <c r="J235" s="78"/>
      <c r="K235" s="78"/>
    </row>
    <row r="236" spans="1:11" ht="13.2" customHeight="1" x14ac:dyDescent="0.25">
      <c r="A236" s="15" t="s">
        <v>2205</v>
      </c>
      <c r="B236" s="18" t="s">
        <v>380</v>
      </c>
      <c r="C236" s="148" t="s">
        <v>4450</v>
      </c>
      <c r="D236" s="20" t="s">
        <v>490</v>
      </c>
      <c r="E236" s="20"/>
      <c r="F236" s="20" t="s">
        <v>1085</v>
      </c>
      <c r="G236" s="21" t="s">
        <v>194</v>
      </c>
      <c r="H236" s="78" t="s">
        <v>402</v>
      </c>
      <c r="I236" s="78" t="s">
        <v>402</v>
      </c>
      <c r="J236" s="78"/>
      <c r="K236" s="78"/>
    </row>
    <row r="237" spans="1:11" ht="13.2" customHeight="1" x14ac:dyDescent="0.25">
      <c r="A237" s="15" t="s">
        <v>4491</v>
      </c>
      <c r="B237" s="18" t="s">
        <v>380</v>
      </c>
      <c r="C237" s="148" t="s">
        <v>4451</v>
      </c>
      <c r="D237" s="20" t="s">
        <v>490</v>
      </c>
      <c r="E237" s="20"/>
      <c r="F237" s="20" t="s">
        <v>1562</v>
      </c>
      <c r="G237" s="21" t="s">
        <v>194</v>
      </c>
      <c r="H237" s="78" t="s">
        <v>402</v>
      </c>
      <c r="I237" s="78" t="s">
        <v>402</v>
      </c>
      <c r="J237" s="78"/>
      <c r="K237" s="78"/>
    </row>
    <row r="238" spans="1:11" ht="13.2" customHeight="1" x14ac:dyDescent="0.25">
      <c r="A238" s="15" t="s">
        <v>1906</v>
      </c>
      <c r="B238" s="18" t="s">
        <v>380</v>
      </c>
      <c r="C238" s="148" t="s">
        <v>4452</v>
      </c>
      <c r="D238" s="20" t="s">
        <v>490</v>
      </c>
      <c r="E238" s="20"/>
      <c r="F238" s="20" t="s">
        <v>1562</v>
      </c>
      <c r="G238" s="21" t="s">
        <v>194</v>
      </c>
      <c r="H238" s="78" t="s">
        <v>402</v>
      </c>
      <c r="I238" s="78" t="s">
        <v>402</v>
      </c>
      <c r="J238" s="78"/>
      <c r="K238" s="78"/>
    </row>
    <row r="239" spans="1:11" ht="13.2" customHeight="1" x14ac:dyDescent="0.25">
      <c r="A239" s="15" t="s">
        <v>4492</v>
      </c>
      <c r="B239" s="18" t="s">
        <v>380</v>
      </c>
      <c r="C239" s="148" t="s">
        <v>4493</v>
      </c>
      <c r="D239" s="20" t="s">
        <v>490</v>
      </c>
      <c r="E239" s="20"/>
      <c r="F239" s="20" t="s">
        <v>1085</v>
      </c>
      <c r="G239" s="21" t="s">
        <v>194</v>
      </c>
      <c r="H239" s="78" t="s">
        <v>402</v>
      </c>
      <c r="I239" s="78" t="s">
        <v>402</v>
      </c>
      <c r="J239" s="78"/>
      <c r="K239" s="78"/>
    </row>
    <row r="240" spans="1:11" ht="13.2" customHeight="1" x14ac:dyDescent="0.25">
      <c r="A240" s="15" t="s">
        <v>4494</v>
      </c>
      <c r="B240" s="18" t="s">
        <v>380</v>
      </c>
      <c r="C240" s="148" t="s">
        <v>4495</v>
      </c>
      <c r="D240" s="20" t="s">
        <v>490</v>
      </c>
      <c r="E240" s="20"/>
      <c r="F240" s="20" t="s">
        <v>1085</v>
      </c>
      <c r="G240" s="21" t="s">
        <v>194</v>
      </c>
      <c r="H240" s="78" t="s">
        <v>402</v>
      </c>
      <c r="I240" s="78" t="s">
        <v>402</v>
      </c>
      <c r="J240" s="78"/>
      <c r="K240" s="78"/>
    </row>
    <row r="241" spans="1:11" ht="13.2" customHeight="1" x14ac:dyDescent="0.25">
      <c r="A241" s="15" t="s">
        <v>2672</v>
      </c>
      <c r="B241" s="18" t="s">
        <v>380</v>
      </c>
      <c r="C241" s="148" t="s">
        <v>4496</v>
      </c>
      <c r="D241" s="20" t="s">
        <v>490</v>
      </c>
      <c r="E241" s="20"/>
      <c r="F241" s="20" t="s">
        <v>1085</v>
      </c>
      <c r="G241" s="21" t="s">
        <v>194</v>
      </c>
      <c r="H241" s="78" t="s">
        <v>402</v>
      </c>
      <c r="I241" s="78" t="s">
        <v>402</v>
      </c>
      <c r="J241" s="78"/>
      <c r="K241" s="78"/>
    </row>
    <row r="242" spans="1:11" ht="13.2" customHeight="1" x14ac:dyDescent="0.25">
      <c r="A242" s="15" t="s">
        <v>4497</v>
      </c>
      <c r="B242" s="18" t="s">
        <v>380</v>
      </c>
      <c r="C242" s="148" t="s">
        <v>4498</v>
      </c>
      <c r="D242" s="20" t="s">
        <v>490</v>
      </c>
      <c r="E242" s="20"/>
      <c r="F242" s="20" t="s">
        <v>1085</v>
      </c>
      <c r="G242" s="21" t="s">
        <v>194</v>
      </c>
      <c r="H242" s="78" t="s">
        <v>402</v>
      </c>
      <c r="I242" s="78" t="s">
        <v>402</v>
      </c>
      <c r="J242" s="78"/>
      <c r="K242" s="78"/>
    </row>
    <row r="243" spans="1:11" ht="13.2" customHeight="1" x14ac:dyDescent="0.25">
      <c r="A243" s="15" t="s">
        <v>4499</v>
      </c>
      <c r="B243" s="18" t="s">
        <v>380</v>
      </c>
      <c r="C243" s="148" t="s">
        <v>4500</v>
      </c>
      <c r="D243" s="20" t="s">
        <v>490</v>
      </c>
      <c r="E243" s="20"/>
      <c r="F243" s="20" t="s">
        <v>493</v>
      </c>
      <c r="G243" s="21" t="s">
        <v>194</v>
      </c>
      <c r="H243" s="78" t="s">
        <v>402</v>
      </c>
      <c r="I243" s="78" t="s">
        <v>402</v>
      </c>
      <c r="J243" s="78"/>
      <c r="K243" s="78"/>
    </row>
    <row r="244" spans="1:11" ht="13.2" customHeight="1" x14ac:dyDescent="0.25">
      <c r="A244" s="15" t="s">
        <v>4501</v>
      </c>
      <c r="B244" s="18" t="s">
        <v>380</v>
      </c>
      <c r="C244" s="148" t="s">
        <v>4502</v>
      </c>
      <c r="D244" s="20" t="s">
        <v>490</v>
      </c>
      <c r="E244" s="20"/>
      <c r="F244" s="20" t="s">
        <v>1562</v>
      </c>
      <c r="G244" s="21" t="s">
        <v>194</v>
      </c>
      <c r="H244" s="78" t="s">
        <v>402</v>
      </c>
      <c r="I244" s="78" t="s">
        <v>402</v>
      </c>
      <c r="J244" s="78"/>
      <c r="K244" s="78"/>
    </row>
    <row r="245" spans="1:11" ht="13.2" customHeight="1" x14ac:dyDescent="0.25">
      <c r="A245" s="15" t="s">
        <v>4503</v>
      </c>
      <c r="B245" s="18" t="s">
        <v>380</v>
      </c>
      <c r="C245" s="148" t="s">
        <v>4504</v>
      </c>
      <c r="D245" s="20" t="s">
        <v>427</v>
      </c>
      <c r="E245" s="20"/>
      <c r="F245" s="20" t="s">
        <v>428</v>
      </c>
      <c r="G245" s="21" t="s">
        <v>194</v>
      </c>
      <c r="H245" s="78" t="s">
        <v>402</v>
      </c>
      <c r="I245" s="78" t="s">
        <v>402</v>
      </c>
      <c r="J245" s="78"/>
      <c r="K245" s="78"/>
    </row>
    <row r="246" spans="1:11" ht="13.2" customHeight="1" x14ac:dyDescent="0.25">
      <c r="A246" s="15" t="s">
        <v>3610</v>
      </c>
      <c r="B246" s="18" t="s">
        <v>380</v>
      </c>
      <c r="C246" s="148" t="s">
        <v>4505</v>
      </c>
      <c r="D246" s="20" t="s">
        <v>407</v>
      </c>
      <c r="E246" s="20">
        <v>190</v>
      </c>
      <c r="F246" s="20" t="s">
        <v>410</v>
      </c>
      <c r="G246" s="21" t="s">
        <v>274</v>
      </c>
      <c r="H246" s="78" t="s">
        <v>402</v>
      </c>
      <c r="I246" s="78" t="s">
        <v>402</v>
      </c>
      <c r="J246" s="78"/>
      <c r="K246" s="78" t="s">
        <v>402</v>
      </c>
    </row>
    <row r="247" spans="1:11" ht="13.2" customHeight="1" x14ac:dyDescent="0.25">
      <c r="A247" s="15" t="s">
        <v>4467</v>
      </c>
      <c r="B247" s="18" t="s">
        <v>380</v>
      </c>
      <c r="C247" s="148" t="s">
        <v>4506</v>
      </c>
      <c r="D247" s="20" t="s">
        <v>407</v>
      </c>
      <c r="E247" s="20">
        <v>200</v>
      </c>
      <c r="F247" s="20" t="s">
        <v>410</v>
      </c>
      <c r="G247" s="21" t="s">
        <v>274</v>
      </c>
      <c r="H247" s="78" t="s">
        <v>402</v>
      </c>
      <c r="I247" s="78" t="s">
        <v>402</v>
      </c>
      <c r="J247" s="78"/>
      <c r="K247" s="78" t="s">
        <v>402</v>
      </c>
    </row>
    <row r="248" spans="1:11" ht="13.2" customHeight="1" x14ac:dyDescent="0.25">
      <c r="A248" s="15" t="s">
        <v>4469</v>
      </c>
      <c r="B248" s="18" t="s">
        <v>380</v>
      </c>
      <c r="C248" s="148" t="s">
        <v>4507</v>
      </c>
      <c r="D248" s="20" t="s">
        <v>425</v>
      </c>
      <c r="E248" s="20">
        <v>200</v>
      </c>
      <c r="F248" s="20" t="s">
        <v>410</v>
      </c>
      <c r="G248" s="21" t="s">
        <v>274</v>
      </c>
      <c r="H248" s="78" t="s">
        <v>402</v>
      </c>
      <c r="I248" s="78" t="s">
        <v>402</v>
      </c>
      <c r="J248" s="78"/>
      <c r="K248" s="78" t="s">
        <v>402</v>
      </c>
    </row>
    <row r="249" spans="1:11" ht="13.2" customHeight="1" x14ac:dyDescent="0.25">
      <c r="A249" s="15" t="s">
        <v>4472</v>
      </c>
      <c r="B249" s="18" t="s">
        <v>380</v>
      </c>
      <c r="C249" s="148" t="s">
        <v>4508</v>
      </c>
      <c r="D249" s="20" t="s">
        <v>404</v>
      </c>
      <c r="E249" s="20">
        <v>220</v>
      </c>
      <c r="F249" s="20" t="s">
        <v>410</v>
      </c>
      <c r="G249" s="21" t="s">
        <v>274</v>
      </c>
      <c r="H249" s="78" t="s">
        <v>402</v>
      </c>
      <c r="I249" s="78" t="s">
        <v>402</v>
      </c>
      <c r="J249" s="78"/>
      <c r="K249" s="78" t="s">
        <v>402</v>
      </c>
    </row>
    <row r="250" spans="1:11" ht="13.2" customHeight="1" x14ac:dyDescent="0.25">
      <c r="A250" s="15" t="s">
        <v>3932</v>
      </c>
      <c r="B250" s="18" t="s">
        <v>380</v>
      </c>
      <c r="C250" s="148" t="s">
        <v>4509</v>
      </c>
      <c r="D250" s="20" t="s">
        <v>400</v>
      </c>
      <c r="E250" s="20">
        <v>200</v>
      </c>
      <c r="F250" s="20" t="s">
        <v>410</v>
      </c>
      <c r="G250" s="21" t="s">
        <v>274</v>
      </c>
      <c r="H250" s="78" t="s">
        <v>402</v>
      </c>
      <c r="I250" s="78" t="s">
        <v>402</v>
      </c>
      <c r="J250" s="78"/>
      <c r="K250" s="78" t="s">
        <v>402</v>
      </c>
    </row>
    <row r="251" spans="1:11" ht="13.2" customHeight="1" x14ac:dyDescent="0.25">
      <c r="A251" s="15" t="s">
        <v>4005</v>
      </c>
      <c r="B251" s="18" t="s">
        <v>380</v>
      </c>
      <c r="C251" s="148" t="s">
        <v>4510</v>
      </c>
      <c r="D251" s="20" t="s">
        <v>421</v>
      </c>
      <c r="E251" s="20">
        <v>180</v>
      </c>
      <c r="F251" s="20" t="s">
        <v>410</v>
      </c>
      <c r="G251" s="21" t="s">
        <v>274</v>
      </c>
      <c r="H251" s="78" t="s">
        <v>402</v>
      </c>
      <c r="I251" s="78" t="s">
        <v>402</v>
      </c>
      <c r="J251" s="78"/>
      <c r="K251" s="78" t="s">
        <v>402</v>
      </c>
    </row>
    <row r="252" spans="1:11" ht="13.2" customHeight="1" x14ac:dyDescent="0.25">
      <c r="A252" s="15" t="s">
        <v>4005</v>
      </c>
      <c r="B252" s="18" t="s">
        <v>380</v>
      </c>
      <c r="C252" s="148" t="s">
        <v>4511</v>
      </c>
      <c r="D252" s="20" t="s">
        <v>421</v>
      </c>
      <c r="E252" s="20">
        <v>180</v>
      </c>
      <c r="F252" s="20" t="s">
        <v>410</v>
      </c>
      <c r="G252" s="21" t="s">
        <v>274</v>
      </c>
      <c r="H252" s="78" t="s">
        <v>402</v>
      </c>
      <c r="I252" s="78" t="s">
        <v>402</v>
      </c>
      <c r="J252" s="78"/>
      <c r="K252" s="78" t="s">
        <v>402</v>
      </c>
    </row>
    <row r="253" spans="1:11" ht="13.2" customHeight="1" x14ac:dyDescent="0.25">
      <c r="A253" s="15" t="s">
        <v>3958</v>
      </c>
      <c r="B253" s="18" t="s">
        <v>380</v>
      </c>
      <c r="C253" s="148" t="s">
        <v>4512</v>
      </c>
      <c r="D253" s="20" t="s">
        <v>431</v>
      </c>
      <c r="E253" s="20">
        <v>220</v>
      </c>
      <c r="F253" s="20" t="s">
        <v>410</v>
      </c>
      <c r="G253" s="21" t="s">
        <v>274</v>
      </c>
      <c r="H253" s="78" t="s">
        <v>402</v>
      </c>
      <c r="I253" s="78" t="s">
        <v>402</v>
      </c>
      <c r="J253" s="78"/>
      <c r="K253" s="78" t="s">
        <v>402</v>
      </c>
    </row>
    <row r="254" spans="1:11" ht="13.2" customHeight="1" x14ac:dyDescent="0.25">
      <c r="A254" s="15" t="s">
        <v>4513</v>
      </c>
      <c r="B254" s="18" t="s">
        <v>380</v>
      </c>
      <c r="C254" s="148" t="s">
        <v>4514</v>
      </c>
      <c r="D254" s="20" t="s">
        <v>435</v>
      </c>
      <c r="E254" s="20">
        <v>220</v>
      </c>
      <c r="F254" s="20" t="s">
        <v>410</v>
      </c>
      <c r="G254" s="21" t="s">
        <v>274</v>
      </c>
      <c r="H254" s="78" t="s">
        <v>402</v>
      </c>
      <c r="I254" s="78" t="s">
        <v>402</v>
      </c>
      <c r="J254" s="78"/>
      <c r="K254" s="78" t="s">
        <v>402</v>
      </c>
    </row>
    <row r="255" spans="1:11" ht="13.2" customHeight="1" x14ac:dyDescent="0.25">
      <c r="A255" s="15" t="s">
        <v>4478</v>
      </c>
      <c r="B255" s="18" t="s">
        <v>380</v>
      </c>
      <c r="C255" s="148" t="s">
        <v>4515</v>
      </c>
      <c r="D255" s="20" t="s">
        <v>419</v>
      </c>
      <c r="E255" s="20">
        <v>190</v>
      </c>
      <c r="F255" s="20" t="s">
        <v>410</v>
      </c>
      <c r="G255" s="21" t="s">
        <v>274</v>
      </c>
      <c r="H255" s="78" t="s">
        <v>402</v>
      </c>
      <c r="I255" s="78" t="s">
        <v>402</v>
      </c>
      <c r="J255" s="78"/>
      <c r="K255" s="78" t="s">
        <v>402</v>
      </c>
    </row>
    <row r="256" spans="1:11" ht="13.2" customHeight="1" x14ac:dyDescent="0.25">
      <c r="A256" s="15" t="s">
        <v>4478</v>
      </c>
      <c r="B256" s="18" t="s">
        <v>380</v>
      </c>
      <c r="C256" s="148" t="s">
        <v>4516</v>
      </c>
      <c r="D256" s="20" t="s">
        <v>419</v>
      </c>
      <c r="E256" s="20">
        <v>190</v>
      </c>
      <c r="F256" s="20" t="s">
        <v>410</v>
      </c>
      <c r="G256" s="21" t="s">
        <v>274</v>
      </c>
      <c r="H256" s="78" t="s">
        <v>402</v>
      </c>
      <c r="I256" s="78" t="s">
        <v>402</v>
      </c>
      <c r="J256" s="78"/>
      <c r="K256" s="78" t="s">
        <v>402</v>
      </c>
    </row>
    <row r="257" spans="1:11" ht="13.2" customHeight="1" x14ac:dyDescent="0.25">
      <c r="A257" s="15" t="s">
        <v>4135</v>
      </c>
      <c r="B257" s="18" t="s">
        <v>380</v>
      </c>
      <c r="C257" s="148" t="s">
        <v>4517</v>
      </c>
      <c r="D257" s="20" t="s">
        <v>414</v>
      </c>
      <c r="E257" s="20">
        <v>210</v>
      </c>
      <c r="F257" s="20" t="s">
        <v>410</v>
      </c>
      <c r="G257" s="21" t="s">
        <v>274</v>
      </c>
      <c r="H257" s="78" t="s">
        <v>402</v>
      </c>
      <c r="I257" s="78" t="s">
        <v>402</v>
      </c>
      <c r="J257" s="78"/>
      <c r="K257" s="78" t="s">
        <v>402</v>
      </c>
    </row>
    <row r="258" spans="1:11" ht="13.2" customHeight="1" x14ac:dyDescent="0.25">
      <c r="A258" s="15" t="s">
        <v>4135</v>
      </c>
      <c r="B258" s="18" t="s">
        <v>380</v>
      </c>
      <c r="C258" s="148" t="s">
        <v>4518</v>
      </c>
      <c r="D258" s="20" t="s">
        <v>414</v>
      </c>
      <c r="E258" s="20">
        <v>210</v>
      </c>
      <c r="F258" s="20" t="s">
        <v>410</v>
      </c>
      <c r="G258" s="21" t="s">
        <v>274</v>
      </c>
      <c r="H258" s="78" t="s">
        <v>402</v>
      </c>
      <c r="I258" s="78" t="s">
        <v>402</v>
      </c>
      <c r="J258" s="78"/>
      <c r="K258" s="78" t="s">
        <v>402</v>
      </c>
    </row>
    <row r="259" spans="1:11" ht="13.2" customHeight="1" x14ac:dyDescent="0.25">
      <c r="A259" s="15" t="s">
        <v>4483</v>
      </c>
      <c r="B259" s="18" t="s">
        <v>380</v>
      </c>
      <c r="C259" s="148" t="s">
        <v>4519</v>
      </c>
      <c r="D259" s="20" t="s">
        <v>490</v>
      </c>
      <c r="E259" s="20"/>
      <c r="F259" s="20" t="s">
        <v>1085</v>
      </c>
      <c r="G259" s="21" t="s">
        <v>274</v>
      </c>
      <c r="H259" s="78" t="s">
        <v>402</v>
      </c>
      <c r="I259" s="78" t="s">
        <v>402</v>
      </c>
      <c r="J259" s="78"/>
      <c r="K259" s="78" t="s">
        <v>402</v>
      </c>
    </row>
    <row r="260" spans="1:11" ht="13.2" customHeight="1" x14ac:dyDescent="0.25">
      <c r="A260" s="15" t="s">
        <v>4488</v>
      </c>
      <c r="B260" s="18" t="s">
        <v>380</v>
      </c>
      <c r="C260" s="148" t="s">
        <v>4520</v>
      </c>
      <c r="D260" s="20" t="s">
        <v>490</v>
      </c>
      <c r="E260" s="20"/>
      <c r="F260" s="20" t="s">
        <v>1085</v>
      </c>
      <c r="G260" s="21" t="s">
        <v>274</v>
      </c>
      <c r="H260" s="78" t="s">
        <v>402</v>
      </c>
      <c r="I260" s="78" t="s">
        <v>402</v>
      </c>
      <c r="J260" s="78"/>
      <c r="K260" s="78" t="s">
        <v>402</v>
      </c>
    </row>
    <row r="261" spans="1:11" ht="13.2" customHeight="1" x14ac:dyDescent="0.25">
      <c r="A261" s="15" t="s">
        <v>4489</v>
      </c>
      <c r="B261" s="18" t="s">
        <v>380</v>
      </c>
      <c r="C261" s="148" t="s">
        <v>4521</v>
      </c>
      <c r="D261" s="20" t="s">
        <v>490</v>
      </c>
      <c r="E261" s="20"/>
      <c r="F261" s="20" t="s">
        <v>1085</v>
      </c>
      <c r="G261" s="21" t="s">
        <v>274</v>
      </c>
      <c r="H261" s="78" t="s">
        <v>402</v>
      </c>
      <c r="I261" s="78" t="s">
        <v>402</v>
      </c>
      <c r="J261" s="78"/>
      <c r="K261" s="78" t="s">
        <v>402</v>
      </c>
    </row>
    <row r="262" spans="1:11" ht="13.2" customHeight="1" x14ac:dyDescent="0.25">
      <c r="A262" s="15" t="s">
        <v>4492</v>
      </c>
      <c r="B262" s="18" t="s">
        <v>380</v>
      </c>
      <c r="C262" s="148" t="s">
        <v>4522</v>
      </c>
      <c r="D262" s="20" t="s">
        <v>490</v>
      </c>
      <c r="E262" s="20"/>
      <c r="F262" s="20" t="s">
        <v>1085</v>
      </c>
      <c r="G262" s="21" t="s">
        <v>274</v>
      </c>
      <c r="H262" s="78" t="s">
        <v>402</v>
      </c>
      <c r="I262" s="78" t="s">
        <v>402</v>
      </c>
      <c r="J262" s="78"/>
      <c r="K262" s="78" t="s">
        <v>402</v>
      </c>
    </row>
    <row r="263" spans="1:11" ht="13.2" customHeight="1" x14ac:dyDescent="0.25">
      <c r="A263" s="15" t="s">
        <v>4494</v>
      </c>
      <c r="B263" s="18" t="s">
        <v>380</v>
      </c>
      <c r="C263" s="148" t="s">
        <v>4523</v>
      </c>
      <c r="D263" s="20" t="s">
        <v>490</v>
      </c>
      <c r="E263" s="20"/>
      <c r="F263" s="20" t="s">
        <v>1085</v>
      </c>
      <c r="G263" s="21" t="s">
        <v>274</v>
      </c>
      <c r="H263" s="78" t="s">
        <v>402</v>
      </c>
      <c r="I263" s="78" t="s">
        <v>402</v>
      </c>
      <c r="J263" s="78"/>
      <c r="K263" s="78" t="s">
        <v>402</v>
      </c>
    </row>
    <row r="264" spans="1:11" ht="13.2" customHeight="1" x14ac:dyDescent="0.25">
      <c r="A264" s="15" t="s">
        <v>2672</v>
      </c>
      <c r="B264" s="18" t="s">
        <v>380</v>
      </c>
      <c r="C264" s="148" t="s">
        <v>4524</v>
      </c>
      <c r="D264" s="20" t="s">
        <v>490</v>
      </c>
      <c r="E264" s="20"/>
      <c r="F264" s="20" t="s">
        <v>1085</v>
      </c>
      <c r="G264" s="21" t="s">
        <v>274</v>
      </c>
      <c r="H264" s="78" t="s">
        <v>402</v>
      </c>
      <c r="I264" s="78" t="s">
        <v>402</v>
      </c>
      <c r="J264" s="78"/>
      <c r="K264" s="78" t="s">
        <v>402</v>
      </c>
    </row>
    <row r="265" spans="1:11" ht="13.2" customHeight="1" x14ac:dyDescent="0.25">
      <c r="A265" s="15" t="s">
        <v>4497</v>
      </c>
      <c r="B265" s="18" t="s">
        <v>380</v>
      </c>
      <c r="C265" s="148" t="s">
        <v>4525</v>
      </c>
      <c r="D265" s="20" t="s">
        <v>490</v>
      </c>
      <c r="E265" s="20"/>
      <c r="F265" s="20" t="s">
        <v>1085</v>
      </c>
      <c r="G265" s="21" t="s">
        <v>274</v>
      </c>
      <c r="H265" s="78" t="s">
        <v>402</v>
      </c>
      <c r="I265" s="78" t="s">
        <v>402</v>
      </c>
      <c r="J265" s="78"/>
      <c r="K265" s="78" t="s">
        <v>402</v>
      </c>
    </row>
    <row r="266" spans="1:11" ht="13.2" customHeight="1" x14ac:dyDescent="0.25">
      <c r="A266" s="15" t="s">
        <v>4470</v>
      </c>
      <c r="B266" s="18" t="s">
        <v>380</v>
      </c>
      <c r="C266" s="148" t="s">
        <v>4526</v>
      </c>
      <c r="D266" s="20" t="s">
        <v>425</v>
      </c>
      <c r="E266" s="20">
        <v>320</v>
      </c>
      <c r="F266" s="20" t="s">
        <v>3679</v>
      </c>
      <c r="G266" s="21" t="s">
        <v>278</v>
      </c>
      <c r="H266" s="78" t="s">
        <v>402</v>
      </c>
      <c r="I266" s="78" t="s">
        <v>402</v>
      </c>
      <c r="J266" s="78"/>
      <c r="K266" s="78" t="s">
        <v>402</v>
      </c>
    </row>
    <row r="267" spans="1:11" ht="13.2" customHeight="1" x14ac:dyDescent="0.25">
      <c r="A267" s="15" t="s">
        <v>3926</v>
      </c>
      <c r="B267" s="18" t="s">
        <v>380</v>
      </c>
      <c r="C267" s="148" t="s">
        <v>4527</v>
      </c>
      <c r="D267" s="20" t="s">
        <v>404</v>
      </c>
      <c r="E267" s="20">
        <v>320</v>
      </c>
      <c r="F267" s="20" t="s">
        <v>3679</v>
      </c>
      <c r="G267" s="21" t="s">
        <v>278</v>
      </c>
      <c r="H267" s="78" t="s">
        <v>402</v>
      </c>
      <c r="I267" s="78" t="s">
        <v>402</v>
      </c>
      <c r="J267" s="78"/>
      <c r="K267" s="78" t="s">
        <v>402</v>
      </c>
    </row>
    <row r="268" spans="1:11" ht="13.2" customHeight="1" x14ac:dyDescent="0.25">
      <c r="A268" s="15" t="s">
        <v>4473</v>
      </c>
      <c r="B268" s="18" t="s">
        <v>380</v>
      </c>
      <c r="C268" s="148" t="s">
        <v>4528</v>
      </c>
      <c r="D268" s="20" t="s">
        <v>400</v>
      </c>
      <c r="E268" s="20">
        <v>320</v>
      </c>
      <c r="F268" s="20" t="s">
        <v>3679</v>
      </c>
      <c r="G268" s="21" t="s">
        <v>278</v>
      </c>
      <c r="H268" s="78" t="s">
        <v>402</v>
      </c>
      <c r="I268" s="78" t="s">
        <v>402</v>
      </c>
      <c r="J268" s="78"/>
      <c r="K268" s="78" t="s">
        <v>402</v>
      </c>
    </row>
    <row r="269" spans="1:11" ht="13.2" customHeight="1" x14ac:dyDescent="0.25">
      <c r="A269" s="15" t="s">
        <v>4474</v>
      </c>
      <c r="B269" s="18" t="s">
        <v>380</v>
      </c>
      <c r="C269" s="148" t="s">
        <v>4529</v>
      </c>
      <c r="D269" s="20" t="s">
        <v>421</v>
      </c>
      <c r="E269" s="20">
        <v>310</v>
      </c>
      <c r="F269" s="20" t="s">
        <v>3679</v>
      </c>
      <c r="G269" s="21" t="s">
        <v>278</v>
      </c>
      <c r="H269" s="78" t="s">
        <v>402</v>
      </c>
      <c r="I269" s="78" t="s">
        <v>402</v>
      </c>
      <c r="J269" s="78"/>
      <c r="K269" s="78" t="s">
        <v>402</v>
      </c>
    </row>
    <row r="270" spans="1:11" ht="13.2" customHeight="1" x14ac:dyDescent="0.25">
      <c r="A270" s="15" t="s">
        <v>4474</v>
      </c>
      <c r="B270" s="18" t="s">
        <v>380</v>
      </c>
      <c r="C270" s="148" t="s">
        <v>4530</v>
      </c>
      <c r="D270" s="20" t="s">
        <v>421</v>
      </c>
      <c r="E270" s="20">
        <v>310</v>
      </c>
      <c r="F270" s="20" t="s">
        <v>3679</v>
      </c>
      <c r="G270" s="21" t="s">
        <v>278</v>
      </c>
      <c r="H270" s="78" t="s">
        <v>402</v>
      </c>
      <c r="I270" s="78" t="s">
        <v>402</v>
      </c>
      <c r="J270" s="78"/>
      <c r="K270" s="78" t="s">
        <v>402</v>
      </c>
    </row>
    <row r="271" spans="1:11" ht="13.2" customHeight="1" x14ac:dyDescent="0.25">
      <c r="A271" s="15" t="s">
        <v>4402</v>
      </c>
      <c r="B271" s="18" t="s">
        <v>380</v>
      </c>
      <c r="C271" s="148" t="s">
        <v>4531</v>
      </c>
      <c r="D271" s="20" t="s">
        <v>421</v>
      </c>
      <c r="E271" s="20">
        <v>310</v>
      </c>
      <c r="F271" s="20" t="s">
        <v>3679</v>
      </c>
      <c r="G271" s="21" t="s">
        <v>278</v>
      </c>
      <c r="H271" s="78" t="s">
        <v>402</v>
      </c>
      <c r="I271" s="78" t="s">
        <v>402</v>
      </c>
      <c r="J271" s="78"/>
      <c r="K271" s="78" t="s">
        <v>402</v>
      </c>
    </row>
    <row r="272" spans="1:11" ht="13.2" customHeight="1" x14ac:dyDescent="0.25">
      <c r="A272" s="15" t="s">
        <v>4477</v>
      </c>
      <c r="B272" s="18" t="s">
        <v>380</v>
      </c>
      <c r="C272" s="148" t="s">
        <v>4532</v>
      </c>
      <c r="D272" s="20" t="s">
        <v>435</v>
      </c>
      <c r="E272" s="20">
        <v>320</v>
      </c>
      <c r="F272" s="20" t="s">
        <v>3679</v>
      </c>
      <c r="G272" s="21" t="s">
        <v>278</v>
      </c>
      <c r="H272" s="78" t="s">
        <v>402</v>
      </c>
      <c r="I272" s="78" t="s">
        <v>402</v>
      </c>
      <c r="J272" s="78"/>
      <c r="K272" s="78" t="s">
        <v>402</v>
      </c>
    </row>
    <row r="273" spans="1:11" ht="13.2" customHeight="1" x14ac:dyDescent="0.25">
      <c r="A273" s="15" t="s">
        <v>4480</v>
      </c>
      <c r="B273" s="18" t="s">
        <v>380</v>
      </c>
      <c r="C273" s="148" t="s">
        <v>4533</v>
      </c>
      <c r="D273" s="20" t="s">
        <v>414</v>
      </c>
      <c r="E273" s="20">
        <v>320</v>
      </c>
      <c r="F273" s="20" t="s">
        <v>3679</v>
      </c>
      <c r="G273" s="21" t="s">
        <v>278</v>
      </c>
      <c r="H273" s="78" t="s">
        <v>402</v>
      </c>
      <c r="I273" s="78" t="s">
        <v>402</v>
      </c>
      <c r="J273" s="78"/>
      <c r="K273" s="78" t="s">
        <v>402</v>
      </c>
    </row>
    <row r="274" spans="1:11" ht="13.2" customHeight="1" x14ac:dyDescent="0.25">
      <c r="A274" s="15" t="s">
        <v>4483</v>
      </c>
      <c r="B274" s="18" t="s">
        <v>380</v>
      </c>
      <c r="C274" s="148" t="s">
        <v>4534</v>
      </c>
      <c r="D274" s="20" t="s">
        <v>490</v>
      </c>
      <c r="E274" s="20"/>
      <c r="F274" s="20" t="s">
        <v>1085</v>
      </c>
      <c r="G274" s="21" t="s">
        <v>278</v>
      </c>
      <c r="H274" s="78" t="s">
        <v>402</v>
      </c>
      <c r="I274" s="78" t="s">
        <v>402</v>
      </c>
      <c r="J274" s="78"/>
      <c r="K274" s="78" t="s">
        <v>402</v>
      </c>
    </row>
    <row r="275" spans="1:11" ht="13.2" customHeight="1" x14ac:dyDescent="0.25">
      <c r="A275" s="15" t="s">
        <v>4488</v>
      </c>
      <c r="B275" s="18" t="s">
        <v>380</v>
      </c>
      <c r="C275" s="148" t="s">
        <v>4535</v>
      </c>
      <c r="D275" s="20" t="s">
        <v>490</v>
      </c>
      <c r="E275" s="20"/>
      <c r="F275" s="20" t="s">
        <v>1085</v>
      </c>
      <c r="G275" s="21" t="s">
        <v>278</v>
      </c>
      <c r="H275" s="78" t="s">
        <v>402</v>
      </c>
      <c r="I275" s="78" t="s">
        <v>402</v>
      </c>
      <c r="J275" s="78"/>
      <c r="K275" s="78" t="s">
        <v>402</v>
      </c>
    </row>
    <row r="276" spans="1:11" ht="13.2" customHeight="1" x14ac:dyDescent="0.25">
      <c r="A276" s="15" t="s">
        <v>4489</v>
      </c>
      <c r="B276" s="18" t="s">
        <v>380</v>
      </c>
      <c r="C276" s="148" t="s">
        <v>4536</v>
      </c>
      <c r="D276" s="20" t="s">
        <v>490</v>
      </c>
      <c r="E276" s="20"/>
      <c r="F276" s="20" t="s">
        <v>1085</v>
      </c>
      <c r="G276" s="21" t="s">
        <v>278</v>
      </c>
      <c r="H276" s="78" t="s">
        <v>402</v>
      </c>
      <c r="I276" s="78" t="s">
        <v>402</v>
      </c>
      <c r="J276" s="78"/>
      <c r="K276" s="78" t="s">
        <v>402</v>
      </c>
    </row>
    <row r="277" spans="1:11" ht="13.2" customHeight="1" x14ac:dyDescent="0.25">
      <c r="A277" s="15" t="s">
        <v>4492</v>
      </c>
      <c r="B277" s="18" t="s">
        <v>380</v>
      </c>
      <c r="C277" s="148" t="s">
        <v>4537</v>
      </c>
      <c r="D277" s="20" t="s">
        <v>490</v>
      </c>
      <c r="E277" s="20"/>
      <c r="F277" s="20" t="s">
        <v>1085</v>
      </c>
      <c r="G277" s="21" t="s">
        <v>278</v>
      </c>
      <c r="H277" s="78" t="s">
        <v>402</v>
      </c>
      <c r="I277" s="78" t="s">
        <v>402</v>
      </c>
      <c r="J277" s="78"/>
      <c r="K277" s="78" t="s">
        <v>402</v>
      </c>
    </row>
    <row r="278" spans="1:11" ht="13.2" customHeight="1" x14ac:dyDescent="0.25">
      <c r="A278" s="15" t="s">
        <v>4494</v>
      </c>
      <c r="B278" s="18" t="s">
        <v>380</v>
      </c>
      <c r="C278" s="148" t="s">
        <v>4538</v>
      </c>
      <c r="D278" s="20" t="s">
        <v>490</v>
      </c>
      <c r="E278" s="20"/>
      <c r="F278" s="20" t="s">
        <v>1085</v>
      </c>
      <c r="G278" s="21" t="s">
        <v>278</v>
      </c>
      <c r="H278" s="78" t="s">
        <v>402</v>
      </c>
      <c r="I278" s="78" t="s">
        <v>402</v>
      </c>
      <c r="J278" s="78"/>
      <c r="K278" s="78" t="s">
        <v>402</v>
      </c>
    </row>
    <row r="279" spans="1:11" ht="13.2" customHeight="1" x14ac:dyDescent="0.25">
      <c r="A279" s="15" t="s">
        <v>2672</v>
      </c>
      <c r="B279" s="18" t="s">
        <v>380</v>
      </c>
      <c r="C279" s="148" t="s">
        <v>4539</v>
      </c>
      <c r="D279" s="20" t="s">
        <v>490</v>
      </c>
      <c r="E279" s="20"/>
      <c r="F279" s="20" t="s">
        <v>1085</v>
      </c>
      <c r="G279" s="21" t="s">
        <v>278</v>
      </c>
      <c r="H279" s="78" t="s">
        <v>402</v>
      </c>
      <c r="I279" s="78" t="s">
        <v>402</v>
      </c>
      <c r="J279" s="78"/>
      <c r="K279" s="78" t="s">
        <v>402</v>
      </c>
    </row>
    <row r="280" spans="1:11" ht="13.2" customHeight="1" x14ac:dyDescent="0.25">
      <c r="A280" s="15" t="s">
        <v>4497</v>
      </c>
      <c r="B280" s="18" t="s">
        <v>380</v>
      </c>
      <c r="C280" s="148" t="s">
        <v>4540</v>
      </c>
      <c r="D280" s="20" t="s">
        <v>490</v>
      </c>
      <c r="E280" s="20"/>
      <c r="F280" s="20" t="s">
        <v>1085</v>
      </c>
      <c r="G280" s="21" t="s">
        <v>278</v>
      </c>
      <c r="H280" s="78" t="s">
        <v>402</v>
      </c>
      <c r="I280" s="78" t="s">
        <v>402</v>
      </c>
      <c r="J280" s="78"/>
      <c r="K280" s="78" t="s">
        <v>402</v>
      </c>
    </row>
    <row r="281" spans="1:11" ht="13.2" customHeight="1" x14ac:dyDescent="0.25">
      <c r="A281" s="15" t="s">
        <v>443</v>
      </c>
      <c r="B281" s="18" t="s">
        <v>380</v>
      </c>
      <c r="C281" s="148" t="s">
        <v>4541</v>
      </c>
      <c r="D281" s="20" t="s">
        <v>400</v>
      </c>
      <c r="E281" s="20">
        <v>90</v>
      </c>
      <c r="F281" s="20" t="s">
        <v>405</v>
      </c>
      <c r="G281" s="21" t="s">
        <v>278</v>
      </c>
      <c r="H281" s="78" t="s">
        <v>402</v>
      </c>
      <c r="I281" s="78" t="s">
        <v>402</v>
      </c>
      <c r="J281" s="78"/>
      <c r="K281" s="78" t="s">
        <v>402</v>
      </c>
    </row>
    <row r="282" spans="1:11" ht="13.2" customHeight="1" x14ac:dyDescent="0.25">
      <c r="A282" s="15" t="s">
        <v>4542</v>
      </c>
      <c r="B282" s="18" t="s">
        <v>380</v>
      </c>
      <c r="C282" s="148" t="s">
        <v>4543</v>
      </c>
      <c r="D282" s="20" t="s">
        <v>490</v>
      </c>
      <c r="E282" s="20"/>
      <c r="F282" s="20" t="s">
        <v>1562</v>
      </c>
      <c r="G282" s="21" t="s">
        <v>278</v>
      </c>
      <c r="H282" s="78" t="s">
        <v>402</v>
      </c>
      <c r="I282" s="78" t="s">
        <v>402</v>
      </c>
      <c r="J282" s="78"/>
      <c r="K282" s="78" t="s">
        <v>402</v>
      </c>
    </row>
    <row r="283" spans="1:11" ht="13.2" customHeight="1" x14ac:dyDescent="0.25">
      <c r="A283" s="15" t="s">
        <v>3987</v>
      </c>
      <c r="B283" s="18" t="s">
        <v>380</v>
      </c>
      <c r="C283" s="148" t="s">
        <v>4544</v>
      </c>
      <c r="D283" s="20" t="s">
        <v>490</v>
      </c>
      <c r="E283" s="20"/>
      <c r="F283" s="20" t="s">
        <v>493</v>
      </c>
      <c r="G283" s="21" t="s">
        <v>278</v>
      </c>
      <c r="H283" s="78" t="s">
        <v>402</v>
      </c>
      <c r="I283" s="78" t="s">
        <v>402</v>
      </c>
      <c r="J283" s="78"/>
      <c r="K283" s="78" t="s">
        <v>402</v>
      </c>
    </row>
    <row r="284" spans="1:11" ht="13.2" customHeight="1" x14ac:dyDescent="0.25">
      <c r="A284" s="15" t="s">
        <v>518</v>
      </c>
      <c r="B284" s="18" t="s">
        <v>380</v>
      </c>
      <c r="C284" s="148" t="s">
        <v>4545</v>
      </c>
      <c r="D284" s="20" t="s">
        <v>427</v>
      </c>
      <c r="E284" s="20"/>
      <c r="F284" s="20" t="s">
        <v>427</v>
      </c>
      <c r="G284" s="21" t="s">
        <v>278</v>
      </c>
      <c r="H284" s="78" t="s">
        <v>402</v>
      </c>
      <c r="I284" s="78" t="s">
        <v>402</v>
      </c>
      <c r="J284" s="78"/>
      <c r="K284" s="78" t="s">
        <v>402</v>
      </c>
    </row>
    <row r="285" spans="1:11" ht="13.2" customHeight="1" x14ac:dyDescent="0.25">
      <c r="A285" s="15" t="s">
        <v>517</v>
      </c>
      <c r="B285" s="18" t="s">
        <v>380</v>
      </c>
      <c r="C285" s="148" t="s">
        <v>4546</v>
      </c>
      <c r="D285" s="20" t="s">
        <v>427</v>
      </c>
      <c r="E285" s="20"/>
      <c r="F285" s="20" t="s">
        <v>427</v>
      </c>
      <c r="G285" s="21" t="s">
        <v>278</v>
      </c>
      <c r="H285" s="78" t="s">
        <v>402</v>
      </c>
      <c r="I285" s="78" t="s">
        <v>402</v>
      </c>
      <c r="J285" s="78"/>
      <c r="K285" s="78" t="s">
        <v>402</v>
      </c>
    </row>
  </sheetData>
  <sheetProtection selectLockedCells="1" selectUnlockedCells="1"/>
  <mergeCells count="1">
    <mergeCell ref="Z1:AH1"/>
  </mergeCells>
  <phoneticPr fontId="3" type="noConversion"/>
  <conditionalFormatting sqref="H2:K285">
    <cfRule type="cellIs" dxfId="410" priority="1" stopIfTrue="1" operator="equal">
      <formula>"-"</formula>
    </cfRule>
    <cfRule type="cellIs" dxfId="409" priority="2" stopIfTrue="1" operator="equal">
      <formula>"x"</formula>
    </cfRule>
  </conditionalFormatting>
  <hyperlinks>
    <hyperlink ref="L1" location="'Expansion set Check List'!A1" display="Home" xr:uid="{00000000-0004-0000-68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ignoredErrors>
    <ignoredError sqref="C2:C285" numberStoredAsText="1"/>
  </ignoredError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Sheet251">
    <tabColor rgb="FF00FF00"/>
  </sheetPr>
  <dimension ref="A1:AH217"/>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3.5546875" customWidth="1"/>
    <col min="2" max="2" width="11.5546875" bestFit="1" customWidth="1"/>
    <col min="3" max="3" width="5.44140625" bestFit="1" customWidth="1"/>
    <col min="4" max="4" width="8.6640625" bestFit="1" customWidth="1"/>
    <col min="5" max="5" width="4" bestFit="1" customWidth="1"/>
    <col min="6" max="6" width="13.6640625" bestFit="1" customWidth="1"/>
    <col min="7" max="7" width="13.1093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650</v>
      </c>
      <c r="B2" s="18" t="s">
        <v>381</v>
      </c>
      <c r="C2" s="148" t="s">
        <v>3611</v>
      </c>
      <c r="D2" s="20" t="s">
        <v>407</v>
      </c>
      <c r="E2" s="128">
        <v>50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216</v>
      </c>
      <c r="Z2" s="109"/>
      <c r="AA2" s="109"/>
      <c r="AB2" s="109"/>
      <c r="AC2" s="109"/>
      <c r="AD2" s="109"/>
      <c r="AE2" s="109"/>
      <c r="AF2" s="109"/>
      <c r="AG2" s="109"/>
      <c r="AH2" s="109"/>
    </row>
    <row r="3" spans="1:34" x14ac:dyDescent="0.25">
      <c r="A3" s="15" t="s">
        <v>634</v>
      </c>
      <c r="B3" s="18" t="s">
        <v>381</v>
      </c>
      <c r="C3" s="148" t="s">
        <v>3612</v>
      </c>
      <c r="D3" s="20" t="s">
        <v>407</v>
      </c>
      <c r="E3" s="20">
        <v>140</v>
      </c>
      <c r="F3" s="18"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42</v>
      </c>
    </row>
    <row r="4" spans="1:34" x14ac:dyDescent="0.25">
      <c r="A4" s="15" t="s">
        <v>1232</v>
      </c>
      <c r="B4" s="18" t="s">
        <v>381</v>
      </c>
      <c r="C4" s="148" t="s">
        <v>3613</v>
      </c>
      <c r="D4" s="20" t="s">
        <v>407</v>
      </c>
      <c r="E4" s="20">
        <v>50</v>
      </c>
      <c r="F4" s="18" t="s">
        <v>410</v>
      </c>
      <c r="G4" s="19" t="s">
        <v>190</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46</v>
      </c>
    </row>
    <row r="5" spans="1:34" x14ac:dyDescent="0.25">
      <c r="A5" s="15" t="s">
        <v>1207</v>
      </c>
      <c r="B5" s="18" t="s">
        <v>381</v>
      </c>
      <c r="C5" s="148" t="s">
        <v>3614</v>
      </c>
      <c r="D5" s="20" t="s">
        <v>407</v>
      </c>
      <c r="E5" s="20">
        <v>110</v>
      </c>
      <c r="F5" s="18" t="s">
        <v>405</v>
      </c>
      <c r="G5" s="19" t="s">
        <v>198</v>
      </c>
      <c r="H5" s="78" t="s">
        <v>402</v>
      </c>
      <c r="I5" s="78" t="s">
        <v>402</v>
      </c>
      <c r="J5" s="78"/>
      <c r="K5" s="78"/>
      <c r="R5" s="125" t="s">
        <v>198</v>
      </c>
      <c r="S5" s="261">
        <f t="shared" si="1"/>
        <v>0</v>
      </c>
      <c r="T5" s="170">
        <f t="shared" si="2"/>
        <v>0</v>
      </c>
      <c r="U5" s="179"/>
      <c r="V5" s="125" t="s">
        <v>198</v>
      </c>
      <c r="W5" s="261">
        <f t="shared" si="3"/>
        <v>0</v>
      </c>
      <c r="X5" s="6">
        <f t="shared" si="4"/>
        <v>26</v>
      </c>
    </row>
    <row r="6" spans="1:34" x14ac:dyDescent="0.25">
      <c r="A6" s="15" t="s">
        <v>1415</v>
      </c>
      <c r="B6" s="18" t="s">
        <v>381</v>
      </c>
      <c r="C6" s="148" t="s">
        <v>3615</v>
      </c>
      <c r="D6" s="20" t="s">
        <v>407</v>
      </c>
      <c r="E6" s="20">
        <v>110</v>
      </c>
      <c r="F6" s="18" t="s">
        <v>410</v>
      </c>
      <c r="G6" s="19" t="s">
        <v>194</v>
      </c>
      <c r="H6" s="78" t="s">
        <v>402</v>
      </c>
      <c r="I6" s="78" t="s">
        <v>402</v>
      </c>
      <c r="J6" s="78"/>
      <c r="K6" s="78"/>
      <c r="R6" s="125" t="s">
        <v>202</v>
      </c>
      <c r="S6" s="261">
        <f t="shared" si="1"/>
        <v>0</v>
      </c>
      <c r="T6" s="170">
        <f t="shared" si="2"/>
        <v>0</v>
      </c>
      <c r="U6" s="179"/>
      <c r="V6" s="125" t="s">
        <v>202</v>
      </c>
      <c r="W6" s="261">
        <f t="shared" si="3"/>
        <v>0</v>
      </c>
      <c r="X6" s="6">
        <f t="shared" si="4"/>
        <v>10</v>
      </c>
    </row>
    <row r="7" spans="1:34" x14ac:dyDescent="0.25">
      <c r="A7" s="15" t="s">
        <v>1866</v>
      </c>
      <c r="B7" s="18" t="s">
        <v>381</v>
      </c>
      <c r="C7" s="148" t="s">
        <v>3616</v>
      </c>
      <c r="D7" s="20" t="s">
        <v>407</v>
      </c>
      <c r="E7" s="20">
        <v>80</v>
      </c>
      <c r="F7" s="18" t="s">
        <v>410</v>
      </c>
      <c r="G7" s="19" t="s">
        <v>190</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1843</v>
      </c>
      <c r="B8" s="18" t="s">
        <v>381</v>
      </c>
      <c r="C8" s="148" t="s">
        <v>3617</v>
      </c>
      <c r="D8" s="20" t="s">
        <v>407</v>
      </c>
      <c r="E8" s="20">
        <v>100</v>
      </c>
      <c r="F8" s="18" t="s">
        <v>405</v>
      </c>
      <c r="G8" s="19" t="s">
        <v>194</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1827</v>
      </c>
      <c r="B9" s="18" t="s">
        <v>381</v>
      </c>
      <c r="C9" s="148" t="s">
        <v>3618</v>
      </c>
      <c r="D9" s="20" t="s">
        <v>407</v>
      </c>
      <c r="E9" s="20">
        <v>190</v>
      </c>
      <c r="F9" s="18" t="s">
        <v>401</v>
      </c>
      <c r="G9" s="19" t="s">
        <v>202</v>
      </c>
      <c r="H9" s="78" t="s">
        <v>402</v>
      </c>
      <c r="I9" s="78" t="s">
        <v>402</v>
      </c>
      <c r="J9" s="78"/>
      <c r="K9" s="78"/>
      <c r="R9" s="125" t="s">
        <v>214</v>
      </c>
      <c r="S9" s="261">
        <f t="shared" si="1"/>
        <v>0</v>
      </c>
      <c r="T9" s="170">
        <f t="shared" si="2"/>
        <v>0</v>
      </c>
      <c r="U9" s="179"/>
      <c r="V9" s="125" t="s">
        <v>214</v>
      </c>
      <c r="W9" s="261">
        <f t="shared" si="3"/>
        <v>0</v>
      </c>
      <c r="X9" s="6">
        <f t="shared" si="4"/>
        <v>27</v>
      </c>
    </row>
    <row r="10" spans="1:34" x14ac:dyDescent="0.25">
      <c r="A10" s="15" t="s">
        <v>2925</v>
      </c>
      <c r="B10" s="18" t="s">
        <v>381</v>
      </c>
      <c r="C10" s="148" t="s">
        <v>3620</v>
      </c>
      <c r="D10" s="20" t="s">
        <v>407</v>
      </c>
      <c r="E10" s="20">
        <v>60</v>
      </c>
      <c r="F10" s="18" t="s">
        <v>410</v>
      </c>
      <c r="G10" s="19"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2926</v>
      </c>
      <c r="B11" s="18" t="s">
        <v>381</v>
      </c>
      <c r="C11" s="148" t="s">
        <v>3622</v>
      </c>
      <c r="D11" s="20" t="s">
        <v>407</v>
      </c>
      <c r="E11" s="20">
        <v>110</v>
      </c>
      <c r="F11" s="18" t="s">
        <v>405</v>
      </c>
      <c r="G11" s="19" t="s">
        <v>198</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1918</v>
      </c>
      <c r="B12" s="18" t="s">
        <v>381</v>
      </c>
      <c r="C12" s="148" t="s">
        <v>3623</v>
      </c>
      <c r="D12" s="20" t="s">
        <v>407</v>
      </c>
      <c r="E12" s="20">
        <v>110</v>
      </c>
      <c r="F12" s="18" t="s">
        <v>405</v>
      </c>
      <c r="G12" s="19" t="s">
        <v>198</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1856</v>
      </c>
      <c r="B13" s="18" t="s">
        <v>381</v>
      </c>
      <c r="C13" s="148" t="s">
        <v>3625</v>
      </c>
      <c r="D13" s="20" t="s">
        <v>407</v>
      </c>
      <c r="E13" s="20">
        <v>40</v>
      </c>
      <c r="F13" s="18" t="s">
        <v>410</v>
      </c>
      <c r="G13" s="19" t="s">
        <v>190</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4547</v>
      </c>
      <c r="B14" s="18" t="s">
        <v>381</v>
      </c>
      <c r="C14" s="148" t="s">
        <v>3626</v>
      </c>
      <c r="D14" s="20" t="s">
        <v>407</v>
      </c>
      <c r="E14" s="20">
        <v>190</v>
      </c>
      <c r="F14" s="18" t="s">
        <v>410</v>
      </c>
      <c r="G14" s="19" t="s">
        <v>214</v>
      </c>
      <c r="H14" s="78" t="s">
        <v>402</v>
      </c>
      <c r="I14" s="78" t="s">
        <v>402</v>
      </c>
      <c r="J14" s="78"/>
      <c r="K14" s="78" t="s">
        <v>402</v>
      </c>
      <c r="R14" s="125" t="s">
        <v>234</v>
      </c>
      <c r="S14" s="261">
        <f t="shared" si="1"/>
        <v>0</v>
      </c>
      <c r="T14" s="170">
        <f t="shared" si="2"/>
        <v>0</v>
      </c>
      <c r="U14" s="179"/>
      <c r="V14" s="125" t="s">
        <v>234</v>
      </c>
      <c r="W14" s="261">
        <f t="shared" si="3"/>
        <v>0</v>
      </c>
      <c r="X14" s="6">
        <f t="shared" si="4"/>
        <v>0</v>
      </c>
    </row>
    <row r="15" spans="1:34" x14ac:dyDescent="0.25">
      <c r="A15" s="15" t="s">
        <v>4548</v>
      </c>
      <c r="B15" s="18" t="s">
        <v>381</v>
      </c>
      <c r="C15" s="148" t="s">
        <v>3628</v>
      </c>
      <c r="D15" s="20" t="s">
        <v>407</v>
      </c>
      <c r="E15" s="20">
        <v>250</v>
      </c>
      <c r="F15" s="18" t="s">
        <v>4549</v>
      </c>
      <c r="G15" s="19" t="s">
        <v>214</v>
      </c>
      <c r="H15" s="78" t="s">
        <v>402</v>
      </c>
      <c r="I15" s="78" t="s">
        <v>402</v>
      </c>
      <c r="J15" s="78"/>
      <c r="K15" s="78" t="s">
        <v>402</v>
      </c>
      <c r="R15" s="125" t="s">
        <v>238</v>
      </c>
      <c r="S15" s="261">
        <f t="shared" si="1"/>
        <v>0</v>
      </c>
      <c r="T15" s="170">
        <f t="shared" si="2"/>
        <v>0</v>
      </c>
      <c r="U15" s="179"/>
      <c r="V15" s="125" t="s">
        <v>238</v>
      </c>
      <c r="W15" s="261">
        <f t="shared" si="3"/>
        <v>0</v>
      </c>
      <c r="X15" s="6">
        <f t="shared" si="4"/>
        <v>0</v>
      </c>
    </row>
    <row r="16" spans="1:34" x14ac:dyDescent="0.25">
      <c r="A16" s="15" t="s">
        <v>2363</v>
      </c>
      <c r="B16" s="18" t="s">
        <v>381</v>
      </c>
      <c r="C16" s="148" t="s">
        <v>3629</v>
      </c>
      <c r="D16" s="20" t="s">
        <v>407</v>
      </c>
      <c r="E16" s="20">
        <v>70</v>
      </c>
      <c r="F16" s="18" t="s">
        <v>410</v>
      </c>
      <c r="G16" s="19"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4094</v>
      </c>
      <c r="B17" s="18" t="s">
        <v>381</v>
      </c>
      <c r="C17" s="148" t="s">
        <v>3631</v>
      </c>
      <c r="D17" s="20" t="s">
        <v>407</v>
      </c>
      <c r="E17" s="20">
        <v>220</v>
      </c>
      <c r="F17" s="18" t="s">
        <v>410</v>
      </c>
      <c r="G17" s="19" t="s">
        <v>214</v>
      </c>
      <c r="H17" s="78" t="s">
        <v>402</v>
      </c>
      <c r="I17" s="78" t="s">
        <v>402</v>
      </c>
      <c r="J17" s="78"/>
      <c r="K17" s="78" t="s">
        <v>402</v>
      </c>
      <c r="R17" s="125" t="s">
        <v>246</v>
      </c>
      <c r="S17" s="261">
        <f t="shared" si="1"/>
        <v>0</v>
      </c>
      <c r="T17" s="170">
        <f t="shared" si="2"/>
        <v>0</v>
      </c>
      <c r="U17" s="184"/>
      <c r="V17" s="125" t="s">
        <v>246</v>
      </c>
      <c r="W17" s="261">
        <f t="shared" si="3"/>
        <v>0</v>
      </c>
      <c r="X17" s="6">
        <f t="shared" si="4"/>
        <v>0</v>
      </c>
    </row>
    <row r="18" spans="1:24" x14ac:dyDescent="0.25">
      <c r="A18" s="15" t="s">
        <v>3995</v>
      </c>
      <c r="B18" s="18" t="s">
        <v>381</v>
      </c>
      <c r="C18" s="148" t="s">
        <v>3632</v>
      </c>
      <c r="D18" s="20" t="s">
        <v>425</v>
      </c>
      <c r="E18" s="20">
        <v>220</v>
      </c>
      <c r="F18" s="18" t="s">
        <v>410</v>
      </c>
      <c r="G18" s="19" t="s">
        <v>214</v>
      </c>
      <c r="H18" s="78" t="s">
        <v>402</v>
      </c>
      <c r="I18" s="78" t="s">
        <v>402</v>
      </c>
      <c r="J18" s="78"/>
      <c r="K18" s="78" t="s">
        <v>402</v>
      </c>
      <c r="R18" s="125" t="s">
        <v>250</v>
      </c>
      <c r="S18" s="261">
        <f t="shared" si="1"/>
        <v>0</v>
      </c>
      <c r="T18" s="170">
        <f t="shared" si="2"/>
        <v>0</v>
      </c>
      <c r="U18" s="184"/>
      <c r="V18" s="125" t="s">
        <v>250</v>
      </c>
      <c r="W18" s="261">
        <f t="shared" si="3"/>
        <v>0</v>
      </c>
      <c r="X18" s="6">
        <f t="shared" si="4"/>
        <v>0</v>
      </c>
    </row>
    <row r="19" spans="1:24" x14ac:dyDescent="0.25">
      <c r="A19" s="15" t="s">
        <v>4550</v>
      </c>
      <c r="B19" s="18" t="s">
        <v>381</v>
      </c>
      <c r="C19" s="148" t="s">
        <v>3634</v>
      </c>
      <c r="D19" s="20" t="s">
        <v>425</v>
      </c>
      <c r="E19" s="20">
        <v>280</v>
      </c>
      <c r="F19" s="18" t="s">
        <v>4549</v>
      </c>
      <c r="G19" s="19" t="s">
        <v>214</v>
      </c>
      <c r="H19" s="78" t="s">
        <v>402</v>
      </c>
      <c r="I19" s="78" t="s">
        <v>402</v>
      </c>
      <c r="J19" s="78"/>
      <c r="K19" s="78" t="s">
        <v>402</v>
      </c>
      <c r="R19" s="125" t="s">
        <v>254</v>
      </c>
      <c r="S19" s="261">
        <f t="shared" si="1"/>
        <v>0</v>
      </c>
      <c r="T19" s="170">
        <f t="shared" si="2"/>
        <v>0</v>
      </c>
      <c r="U19" s="184"/>
      <c r="V19" s="125" t="s">
        <v>254</v>
      </c>
      <c r="W19" s="261">
        <f t="shared" si="3"/>
        <v>0</v>
      </c>
      <c r="X19" s="6">
        <f t="shared" si="4"/>
        <v>30</v>
      </c>
    </row>
    <row r="20" spans="1:24" ht="13.8" thickBot="1" x14ac:dyDescent="0.3">
      <c r="A20" s="15" t="s">
        <v>449</v>
      </c>
      <c r="B20" s="18" t="s">
        <v>381</v>
      </c>
      <c r="C20" s="148" t="s">
        <v>3636</v>
      </c>
      <c r="D20" s="20" t="s">
        <v>425</v>
      </c>
      <c r="E20" s="20">
        <v>90</v>
      </c>
      <c r="F20" s="18" t="s">
        <v>410</v>
      </c>
      <c r="G20" s="19" t="s">
        <v>190</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1882</v>
      </c>
      <c r="B21" s="18" t="s">
        <v>381</v>
      </c>
      <c r="C21" s="148" t="s">
        <v>3638</v>
      </c>
      <c r="D21" s="20" t="s">
        <v>425</v>
      </c>
      <c r="E21" s="20">
        <v>140</v>
      </c>
      <c r="F21" s="18" t="s">
        <v>405</v>
      </c>
      <c r="G21" s="19"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670</v>
      </c>
      <c r="B22" s="18" t="s">
        <v>381</v>
      </c>
      <c r="C22" s="148" t="s">
        <v>3640</v>
      </c>
      <c r="D22" s="20" t="s">
        <v>425</v>
      </c>
      <c r="E22" s="20">
        <v>120</v>
      </c>
      <c r="F22" s="18" t="s">
        <v>410</v>
      </c>
      <c r="G22" s="19" t="s">
        <v>202</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4551</v>
      </c>
      <c r="B23" s="18" t="s">
        <v>381</v>
      </c>
      <c r="C23" s="148" t="s">
        <v>3641</v>
      </c>
      <c r="D23" s="20" t="s">
        <v>425</v>
      </c>
      <c r="E23" s="20">
        <v>230</v>
      </c>
      <c r="F23" s="18" t="s">
        <v>410</v>
      </c>
      <c r="G23" s="19" t="s">
        <v>214</v>
      </c>
      <c r="H23" s="78" t="s">
        <v>402</v>
      </c>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1303</v>
      </c>
      <c r="B24" s="18" t="s">
        <v>381</v>
      </c>
      <c r="C24" s="148" t="s">
        <v>3642</v>
      </c>
      <c r="D24" s="20" t="s">
        <v>425</v>
      </c>
      <c r="E24" s="20">
        <v>120</v>
      </c>
      <c r="F24" s="18" t="s">
        <v>410</v>
      </c>
      <c r="G24" s="19" t="s">
        <v>194</v>
      </c>
      <c r="H24" s="78" t="s">
        <v>402</v>
      </c>
      <c r="I24" s="78" t="s">
        <v>402</v>
      </c>
      <c r="J24" s="78"/>
      <c r="K24" s="78"/>
      <c r="R24" s="125" t="s">
        <v>274</v>
      </c>
      <c r="S24" s="261">
        <f t="shared" si="1"/>
        <v>0</v>
      </c>
      <c r="T24" s="170">
        <f t="shared" si="2"/>
        <v>0</v>
      </c>
      <c r="U24" s="179"/>
      <c r="V24" s="125" t="s">
        <v>274</v>
      </c>
      <c r="W24" s="261">
        <f t="shared" si="3"/>
        <v>0</v>
      </c>
      <c r="X24" s="6">
        <f t="shared" si="4"/>
        <v>21</v>
      </c>
    </row>
    <row r="25" spans="1:24" ht="13.8" thickBot="1" x14ac:dyDescent="0.3">
      <c r="A25" s="15" t="s">
        <v>1857</v>
      </c>
      <c r="B25" s="18" t="s">
        <v>381</v>
      </c>
      <c r="C25" s="148" t="s">
        <v>3644</v>
      </c>
      <c r="D25" s="20" t="s">
        <v>425</v>
      </c>
      <c r="E25" s="20">
        <v>50</v>
      </c>
      <c r="F25" s="18" t="s">
        <v>410</v>
      </c>
      <c r="G25" s="19" t="s">
        <v>190</v>
      </c>
      <c r="H25" s="78" t="s">
        <v>402</v>
      </c>
      <c r="I25" s="78" t="s">
        <v>402</v>
      </c>
      <c r="J25" s="78"/>
      <c r="K25" s="78"/>
      <c r="R25" s="177" t="s">
        <v>278</v>
      </c>
      <c r="S25" s="262">
        <f t="shared" si="1"/>
        <v>0</v>
      </c>
      <c r="T25" s="209">
        <f t="shared" si="2"/>
        <v>0</v>
      </c>
      <c r="U25" s="179"/>
      <c r="V25" s="177" t="s">
        <v>278</v>
      </c>
      <c r="W25" s="262">
        <f t="shared" si="3"/>
        <v>0</v>
      </c>
      <c r="X25" s="7">
        <f t="shared" si="4"/>
        <v>14</v>
      </c>
    </row>
    <row r="26" spans="1:24" ht="13.8" thickBot="1" x14ac:dyDescent="0.3">
      <c r="A26" s="15" t="s">
        <v>1847</v>
      </c>
      <c r="B26" s="18" t="s">
        <v>381</v>
      </c>
      <c r="C26" s="148" t="s">
        <v>3646</v>
      </c>
      <c r="D26" s="20" t="s">
        <v>425</v>
      </c>
      <c r="E26" s="20">
        <v>80</v>
      </c>
      <c r="F26" s="18" t="s">
        <v>405</v>
      </c>
      <c r="G26" s="19" t="s">
        <v>194</v>
      </c>
      <c r="H26" s="78" t="s">
        <v>402</v>
      </c>
      <c r="I26" s="78" t="s">
        <v>402</v>
      </c>
      <c r="J26" s="78"/>
      <c r="K26" s="78"/>
      <c r="R26" s="171" t="s">
        <v>101</v>
      </c>
      <c r="S26" s="172"/>
      <c r="T26" s="186">
        <f>SUM(T27:T49)</f>
        <v>0</v>
      </c>
      <c r="U26" s="179"/>
      <c r="V26" s="188" t="s">
        <v>103</v>
      </c>
      <c r="W26" s="241"/>
      <c r="X26" s="243">
        <f>SUM(X27:X49)</f>
        <v>124</v>
      </c>
    </row>
    <row r="27" spans="1:24" x14ac:dyDescent="0.25">
      <c r="A27" s="15" t="s">
        <v>1816</v>
      </c>
      <c r="B27" s="18" t="s">
        <v>381</v>
      </c>
      <c r="C27" s="148" t="s">
        <v>3647</v>
      </c>
      <c r="D27" s="20" t="s">
        <v>425</v>
      </c>
      <c r="E27" s="20">
        <v>150</v>
      </c>
      <c r="F27" s="18" t="s">
        <v>401</v>
      </c>
      <c r="G27" s="19" t="s">
        <v>202</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42</v>
      </c>
    </row>
    <row r="28" spans="1:24" x14ac:dyDescent="0.25">
      <c r="A28" s="15" t="s">
        <v>4552</v>
      </c>
      <c r="B28" s="18" t="s">
        <v>381</v>
      </c>
      <c r="C28" s="148" t="s">
        <v>3648</v>
      </c>
      <c r="D28" s="20" t="s">
        <v>425</v>
      </c>
      <c r="E28" s="20">
        <v>210</v>
      </c>
      <c r="F28" s="18" t="s">
        <v>410</v>
      </c>
      <c r="G28" s="19" t="s">
        <v>214</v>
      </c>
      <c r="H28" s="78" t="s">
        <v>402</v>
      </c>
      <c r="I28" s="78" t="s">
        <v>402</v>
      </c>
      <c r="J28" s="78"/>
      <c r="K28" s="78" t="s">
        <v>402</v>
      </c>
      <c r="R28" s="125" t="s">
        <v>194</v>
      </c>
      <c r="S28" s="169">
        <f t="shared" si="5"/>
        <v>0</v>
      </c>
      <c r="T28" s="170">
        <f t="shared" si="6"/>
        <v>0</v>
      </c>
      <c r="U28" s="179"/>
      <c r="V28" s="264" t="s">
        <v>194</v>
      </c>
      <c r="W28" s="267">
        <f t="shared" si="7"/>
        <v>0</v>
      </c>
      <c r="X28" s="6">
        <f t="shared" si="8"/>
        <v>46</v>
      </c>
    </row>
    <row r="29" spans="1:24" x14ac:dyDescent="0.25">
      <c r="A29" s="15" t="s">
        <v>4553</v>
      </c>
      <c r="B29" s="18" t="s">
        <v>381</v>
      </c>
      <c r="C29" s="148" t="s">
        <v>3649</v>
      </c>
      <c r="D29" s="20" t="s">
        <v>404</v>
      </c>
      <c r="E29" s="20">
        <v>220</v>
      </c>
      <c r="F29" s="18" t="s">
        <v>410</v>
      </c>
      <c r="G29" s="19" t="s">
        <v>214</v>
      </c>
      <c r="H29" s="78" t="s">
        <v>402</v>
      </c>
      <c r="I29" s="78" t="s">
        <v>402</v>
      </c>
      <c r="J29" s="78"/>
      <c r="K29" s="78" t="s">
        <v>402</v>
      </c>
      <c r="R29" s="125" t="s">
        <v>198</v>
      </c>
      <c r="S29" s="169">
        <f t="shared" si="5"/>
        <v>0</v>
      </c>
      <c r="T29" s="170">
        <f t="shared" si="6"/>
        <v>0</v>
      </c>
      <c r="U29" s="179"/>
      <c r="V29" s="264" t="s">
        <v>198</v>
      </c>
      <c r="W29" s="267">
        <f t="shared" si="7"/>
        <v>0</v>
      </c>
      <c r="X29" s="6">
        <f t="shared" si="8"/>
        <v>26</v>
      </c>
    </row>
    <row r="30" spans="1:24" x14ac:dyDescent="0.25">
      <c r="A30" s="15" t="s">
        <v>4554</v>
      </c>
      <c r="B30" s="18" t="s">
        <v>381</v>
      </c>
      <c r="C30" s="148" t="s">
        <v>3650</v>
      </c>
      <c r="D30" s="20" t="s">
        <v>404</v>
      </c>
      <c r="E30" s="20">
        <v>330</v>
      </c>
      <c r="F30" s="18" t="s">
        <v>3679</v>
      </c>
      <c r="G30" s="19" t="s">
        <v>214</v>
      </c>
      <c r="H30" s="78" t="s">
        <v>402</v>
      </c>
      <c r="I30" s="78" t="s">
        <v>402</v>
      </c>
      <c r="J30" s="78"/>
      <c r="K30" s="78" t="s">
        <v>402</v>
      </c>
      <c r="R30" s="125" t="s">
        <v>202</v>
      </c>
      <c r="S30" s="169">
        <f t="shared" si="5"/>
        <v>0</v>
      </c>
      <c r="T30" s="170">
        <f t="shared" si="6"/>
        <v>0</v>
      </c>
      <c r="U30" s="179"/>
      <c r="V30" s="264" t="s">
        <v>202</v>
      </c>
      <c r="W30" s="267">
        <f t="shared" si="7"/>
        <v>0</v>
      </c>
      <c r="X30" s="6">
        <f t="shared" si="8"/>
        <v>10</v>
      </c>
    </row>
    <row r="31" spans="1:24" x14ac:dyDescent="0.25">
      <c r="A31" s="15" t="s">
        <v>585</v>
      </c>
      <c r="B31" s="18" t="s">
        <v>381</v>
      </c>
      <c r="C31" s="148" t="s">
        <v>3652</v>
      </c>
      <c r="D31" s="20" t="s">
        <v>404</v>
      </c>
      <c r="E31" s="20">
        <v>60</v>
      </c>
      <c r="F31" s="18" t="s">
        <v>410</v>
      </c>
      <c r="G31" s="19"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669</v>
      </c>
      <c r="B32" s="18" t="s">
        <v>381</v>
      </c>
      <c r="C32" s="148" t="s">
        <v>3653</v>
      </c>
      <c r="D32" s="20" t="s">
        <v>404</v>
      </c>
      <c r="E32" s="20">
        <v>130</v>
      </c>
      <c r="F32" s="18" t="s">
        <v>410</v>
      </c>
      <c r="G32" s="19" t="s">
        <v>198</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1313</v>
      </c>
      <c r="B33" s="18" t="s">
        <v>381</v>
      </c>
      <c r="C33" s="148" t="s">
        <v>3655</v>
      </c>
      <c r="D33" s="20" t="s">
        <v>404</v>
      </c>
      <c r="E33" s="20">
        <v>70</v>
      </c>
      <c r="F33" s="18" t="s">
        <v>410</v>
      </c>
      <c r="G33" s="19"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1295</v>
      </c>
      <c r="B34" s="18" t="s">
        <v>381</v>
      </c>
      <c r="C34" s="148" t="s">
        <v>3656</v>
      </c>
      <c r="D34" s="20" t="s">
        <v>404</v>
      </c>
      <c r="E34" s="20">
        <v>130</v>
      </c>
      <c r="F34" s="18" t="s">
        <v>405</v>
      </c>
      <c r="G34" s="19"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1310</v>
      </c>
      <c r="B35" s="18" t="s">
        <v>381</v>
      </c>
      <c r="C35" s="148" t="s">
        <v>3658</v>
      </c>
      <c r="D35" s="20" t="s">
        <v>404</v>
      </c>
      <c r="E35" s="20">
        <v>60</v>
      </c>
      <c r="F35" s="18" t="s">
        <v>410</v>
      </c>
      <c r="G35" s="19" t="s">
        <v>190</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1861</v>
      </c>
      <c r="B36" s="18" t="s">
        <v>381</v>
      </c>
      <c r="C36" s="148" t="s">
        <v>3659</v>
      </c>
      <c r="D36" s="20" t="s">
        <v>404</v>
      </c>
      <c r="E36" s="20">
        <v>60</v>
      </c>
      <c r="F36" s="18" t="s">
        <v>410</v>
      </c>
      <c r="G36" s="19" t="s">
        <v>190</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1848</v>
      </c>
      <c r="B37" s="18" t="s">
        <v>381</v>
      </c>
      <c r="C37" s="148" t="s">
        <v>3660</v>
      </c>
      <c r="D37" s="20" t="s">
        <v>404</v>
      </c>
      <c r="E37" s="20">
        <v>90</v>
      </c>
      <c r="F37" s="18" t="s">
        <v>405</v>
      </c>
      <c r="G37" s="19"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1815</v>
      </c>
      <c r="B38" s="18" t="s">
        <v>381</v>
      </c>
      <c r="C38" s="148" t="s">
        <v>3662</v>
      </c>
      <c r="D38" s="20" t="s">
        <v>404</v>
      </c>
      <c r="E38" s="20">
        <v>160</v>
      </c>
      <c r="F38" s="18" t="s">
        <v>401</v>
      </c>
      <c r="G38" s="19" t="s">
        <v>202</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1853</v>
      </c>
      <c r="B39" s="18" t="s">
        <v>381</v>
      </c>
      <c r="C39" s="148" t="s">
        <v>3663</v>
      </c>
      <c r="D39" s="20" t="s">
        <v>404</v>
      </c>
      <c r="E39" s="20">
        <v>60</v>
      </c>
      <c r="F39" s="18" t="s">
        <v>410</v>
      </c>
      <c r="G39" s="19"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1832</v>
      </c>
      <c r="B40" s="18" t="s">
        <v>381</v>
      </c>
      <c r="C40" s="148" t="s">
        <v>3665</v>
      </c>
      <c r="D40" s="20" t="s">
        <v>404</v>
      </c>
      <c r="E40" s="20">
        <v>110</v>
      </c>
      <c r="F40" s="18" t="s">
        <v>405</v>
      </c>
      <c r="G40" s="19"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4555</v>
      </c>
      <c r="B41" s="18" t="s">
        <v>381</v>
      </c>
      <c r="C41" s="148" t="s">
        <v>3666</v>
      </c>
      <c r="D41" s="20" t="s">
        <v>404</v>
      </c>
      <c r="E41" s="20">
        <v>170</v>
      </c>
      <c r="F41" s="18" t="s">
        <v>410</v>
      </c>
      <c r="G41" s="19" t="s">
        <v>214</v>
      </c>
      <c r="H41" s="78" t="s">
        <v>402</v>
      </c>
      <c r="I41" s="78" t="s">
        <v>402</v>
      </c>
      <c r="J41" s="78"/>
      <c r="K41" s="78" t="s">
        <v>402</v>
      </c>
      <c r="R41" s="125" t="s">
        <v>246</v>
      </c>
      <c r="S41" s="169">
        <f t="shared" si="5"/>
        <v>0</v>
      </c>
      <c r="T41" s="170">
        <f t="shared" si="6"/>
        <v>0</v>
      </c>
      <c r="U41" s="182"/>
      <c r="V41" s="264" t="s">
        <v>246</v>
      </c>
      <c r="W41" s="267">
        <f t="shared" si="7"/>
        <v>0</v>
      </c>
      <c r="X41" s="6">
        <f t="shared" si="8"/>
        <v>0</v>
      </c>
    </row>
    <row r="42" spans="1:24" x14ac:dyDescent="0.25">
      <c r="A42" s="15" t="s">
        <v>1820</v>
      </c>
      <c r="B42" s="18" t="s">
        <v>381</v>
      </c>
      <c r="C42" s="148" t="s">
        <v>3667</v>
      </c>
      <c r="D42" s="20" t="s">
        <v>404</v>
      </c>
      <c r="E42" s="20">
        <v>70</v>
      </c>
      <c r="F42" s="18" t="s">
        <v>410</v>
      </c>
      <c r="G42" s="19" t="s">
        <v>198</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2336</v>
      </c>
      <c r="B43" s="18" t="s">
        <v>381</v>
      </c>
      <c r="C43" s="148" t="s">
        <v>3668</v>
      </c>
      <c r="D43" s="20" t="s">
        <v>404</v>
      </c>
      <c r="E43" s="20">
        <v>60</v>
      </c>
      <c r="F43" s="18" t="s">
        <v>410</v>
      </c>
      <c r="G43" s="19"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2337</v>
      </c>
      <c r="B44" s="18" t="s">
        <v>381</v>
      </c>
      <c r="C44" s="148" t="s">
        <v>3669</v>
      </c>
      <c r="D44" s="20" t="s">
        <v>404</v>
      </c>
      <c r="E44" s="20">
        <v>140</v>
      </c>
      <c r="F44" s="18" t="s">
        <v>405</v>
      </c>
      <c r="G44" s="19"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3929</v>
      </c>
      <c r="B45" s="18" t="s">
        <v>381</v>
      </c>
      <c r="C45" s="148" t="s">
        <v>3670</v>
      </c>
      <c r="D45" s="20" t="s">
        <v>404</v>
      </c>
      <c r="E45" s="20">
        <v>110</v>
      </c>
      <c r="F45" s="18" t="s">
        <v>410</v>
      </c>
      <c r="G45" s="19" t="s">
        <v>198</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4556</v>
      </c>
      <c r="B46" s="18" t="s">
        <v>381</v>
      </c>
      <c r="C46" s="148" t="s">
        <v>3671</v>
      </c>
      <c r="D46" s="20" t="s">
        <v>400</v>
      </c>
      <c r="E46" s="20">
        <v>200</v>
      </c>
      <c r="F46" s="18" t="s">
        <v>410</v>
      </c>
      <c r="G46" s="19" t="s">
        <v>214</v>
      </c>
      <c r="H46" s="78" t="s">
        <v>402</v>
      </c>
      <c r="I46" s="78" t="s">
        <v>402</v>
      </c>
      <c r="J46" s="78"/>
      <c r="K46" s="78" t="s">
        <v>402</v>
      </c>
      <c r="R46" s="125" t="s">
        <v>266</v>
      </c>
      <c r="S46" s="169">
        <f t="shared" si="5"/>
        <v>0</v>
      </c>
      <c r="T46" s="170">
        <f t="shared" si="6"/>
        <v>0</v>
      </c>
      <c r="U46" s="179"/>
      <c r="V46" s="265" t="s">
        <v>266</v>
      </c>
      <c r="W46" s="267">
        <f t="shared" si="7"/>
        <v>0</v>
      </c>
      <c r="X46" s="6">
        <f t="shared" si="8"/>
        <v>0</v>
      </c>
    </row>
    <row r="47" spans="1:24" x14ac:dyDescent="0.25">
      <c r="A47" s="15" t="s">
        <v>442</v>
      </c>
      <c r="B47" s="18" t="s">
        <v>381</v>
      </c>
      <c r="C47" s="148" t="s">
        <v>3672</v>
      </c>
      <c r="D47" s="20" t="s">
        <v>400</v>
      </c>
      <c r="E47" s="20">
        <v>80</v>
      </c>
      <c r="F47" s="18" t="s">
        <v>410</v>
      </c>
      <c r="G47" s="19"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1814</v>
      </c>
      <c r="B48" s="18" t="s">
        <v>381</v>
      </c>
      <c r="C48" s="148" t="s">
        <v>3673</v>
      </c>
      <c r="D48" s="20" t="s">
        <v>400</v>
      </c>
      <c r="E48" s="20">
        <v>140</v>
      </c>
      <c r="F48" s="18" t="s">
        <v>405</v>
      </c>
      <c r="G48" s="19" t="s">
        <v>198</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4557</v>
      </c>
      <c r="B49" s="18" t="s">
        <v>381</v>
      </c>
      <c r="C49" s="148" t="s">
        <v>3674</v>
      </c>
      <c r="D49" s="20" t="s">
        <v>400</v>
      </c>
      <c r="E49" s="20">
        <v>200</v>
      </c>
      <c r="F49" s="18" t="s">
        <v>410</v>
      </c>
      <c r="G49" s="19" t="s">
        <v>214</v>
      </c>
      <c r="H49" s="78" t="s">
        <v>402</v>
      </c>
      <c r="I49" s="78" t="s">
        <v>402</v>
      </c>
      <c r="J49" s="78"/>
      <c r="K49" s="78" t="s">
        <v>402</v>
      </c>
      <c r="R49" s="177" t="s">
        <v>278</v>
      </c>
      <c r="S49" s="208">
        <f t="shared" si="5"/>
        <v>0</v>
      </c>
      <c r="T49" s="209">
        <f t="shared" si="6"/>
        <v>0</v>
      </c>
      <c r="U49" s="179"/>
      <c r="V49" s="109" t="s">
        <v>278</v>
      </c>
      <c r="W49" s="268">
        <f t="shared" si="7"/>
        <v>0</v>
      </c>
      <c r="X49" s="7">
        <f t="shared" si="8"/>
        <v>0</v>
      </c>
    </row>
    <row r="50" spans="1:24" ht="13.8" thickBot="1" x14ac:dyDescent="0.3">
      <c r="A50" s="15" t="s">
        <v>1862</v>
      </c>
      <c r="B50" s="18" t="s">
        <v>381</v>
      </c>
      <c r="C50" s="148" t="s">
        <v>3676</v>
      </c>
      <c r="D50" s="20" t="s">
        <v>400</v>
      </c>
      <c r="E50" s="20">
        <v>40</v>
      </c>
      <c r="F50" s="18" t="s">
        <v>410</v>
      </c>
      <c r="G50" s="19" t="s">
        <v>190</v>
      </c>
      <c r="H50" s="78" t="s">
        <v>402</v>
      </c>
      <c r="I50" s="78" t="s">
        <v>402</v>
      </c>
      <c r="J50" s="78"/>
      <c r="K50" s="78"/>
      <c r="U50" s="179"/>
      <c r="V50" s="188" t="s">
        <v>458</v>
      </c>
      <c r="W50" s="206"/>
      <c r="X50" s="207">
        <f>SUM(X51:X73)</f>
        <v>340</v>
      </c>
    </row>
    <row r="51" spans="1:24" x14ac:dyDescent="0.25">
      <c r="A51" s="15" t="s">
        <v>1845</v>
      </c>
      <c r="B51" s="18" t="s">
        <v>381</v>
      </c>
      <c r="C51" s="148" t="s">
        <v>3678</v>
      </c>
      <c r="D51" s="20" t="s">
        <v>400</v>
      </c>
      <c r="E51" s="20">
        <v>90</v>
      </c>
      <c r="F51" s="18" t="s">
        <v>405</v>
      </c>
      <c r="G51" s="19" t="s">
        <v>194</v>
      </c>
      <c r="H51" s="78" t="s">
        <v>402</v>
      </c>
      <c r="I51" s="78" t="s">
        <v>402</v>
      </c>
      <c r="J51" s="78"/>
      <c r="K51" s="78"/>
      <c r="U51" s="269"/>
      <c r="V51" s="124" t="s">
        <v>190</v>
      </c>
      <c r="W51" s="169">
        <f>S3+S27+W3+W27</f>
        <v>0</v>
      </c>
      <c r="X51" s="170">
        <f>T3+T27+X3+X27</f>
        <v>84</v>
      </c>
    </row>
    <row r="52" spans="1:24" x14ac:dyDescent="0.25">
      <c r="A52" s="15" t="s">
        <v>1818</v>
      </c>
      <c r="B52" s="18" t="s">
        <v>381</v>
      </c>
      <c r="C52" s="148" t="s">
        <v>3680</v>
      </c>
      <c r="D52" s="20" t="s">
        <v>400</v>
      </c>
      <c r="E52" s="20">
        <v>150</v>
      </c>
      <c r="F52" s="18" t="s">
        <v>401</v>
      </c>
      <c r="G52" s="19" t="s">
        <v>198</v>
      </c>
      <c r="H52" s="78" t="s">
        <v>402</v>
      </c>
      <c r="I52" s="78" t="s">
        <v>402</v>
      </c>
      <c r="J52" s="78"/>
      <c r="K52" s="78"/>
      <c r="U52" s="269"/>
      <c r="V52" s="125" t="s">
        <v>194</v>
      </c>
      <c r="W52" s="169">
        <f t="shared" ref="W52:X67" si="9">S4+S28+W4+W28</f>
        <v>0</v>
      </c>
      <c r="X52" s="170">
        <f t="shared" si="9"/>
        <v>92</v>
      </c>
    </row>
    <row r="53" spans="1:24" x14ac:dyDescent="0.25">
      <c r="A53" s="15" t="s">
        <v>1836</v>
      </c>
      <c r="B53" s="18" t="s">
        <v>381</v>
      </c>
      <c r="C53" s="148" t="s">
        <v>3681</v>
      </c>
      <c r="D53" s="20" t="s">
        <v>400</v>
      </c>
      <c r="E53" s="20">
        <v>70</v>
      </c>
      <c r="F53" s="18" t="s">
        <v>410</v>
      </c>
      <c r="G53" s="19" t="s">
        <v>194</v>
      </c>
      <c r="H53" s="78" t="s">
        <v>402</v>
      </c>
      <c r="I53" s="78" t="s">
        <v>402</v>
      </c>
      <c r="J53" s="78"/>
      <c r="K53" s="78"/>
      <c r="U53" s="269"/>
      <c r="V53" s="125" t="s">
        <v>198</v>
      </c>
      <c r="W53" s="169">
        <f t="shared" si="9"/>
        <v>0</v>
      </c>
      <c r="X53" s="170">
        <f t="shared" si="9"/>
        <v>52</v>
      </c>
    </row>
    <row r="54" spans="1:24" x14ac:dyDescent="0.25">
      <c r="A54" s="15" t="s">
        <v>440</v>
      </c>
      <c r="B54" s="18" t="s">
        <v>381</v>
      </c>
      <c r="C54" s="148" t="s">
        <v>3683</v>
      </c>
      <c r="D54" s="20" t="s">
        <v>421</v>
      </c>
      <c r="E54" s="20">
        <v>60</v>
      </c>
      <c r="F54" s="18" t="s">
        <v>410</v>
      </c>
      <c r="G54" s="19" t="s">
        <v>190</v>
      </c>
      <c r="H54" s="78" t="s">
        <v>402</v>
      </c>
      <c r="I54" s="78" t="s">
        <v>402</v>
      </c>
      <c r="J54" s="78"/>
      <c r="K54" s="78"/>
      <c r="U54" s="269"/>
      <c r="V54" s="125" t="s">
        <v>202</v>
      </c>
      <c r="W54" s="169">
        <f t="shared" si="9"/>
        <v>0</v>
      </c>
      <c r="X54" s="170">
        <f t="shared" si="9"/>
        <v>20</v>
      </c>
    </row>
    <row r="55" spans="1:24" x14ac:dyDescent="0.25">
      <c r="A55" s="15" t="s">
        <v>617</v>
      </c>
      <c r="B55" s="18" t="s">
        <v>381</v>
      </c>
      <c r="C55" s="148" t="s">
        <v>3685</v>
      </c>
      <c r="D55" s="20" t="s">
        <v>421</v>
      </c>
      <c r="E55" s="20">
        <v>100</v>
      </c>
      <c r="F55" s="18" t="s">
        <v>405</v>
      </c>
      <c r="G55" s="21" t="s">
        <v>198</v>
      </c>
      <c r="H55" s="78" t="s">
        <v>402</v>
      </c>
      <c r="I55" s="78" t="s">
        <v>402</v>
      </c>
      <c r="J55" s="78"/>
      <c r="K55" s="78"/>
      <c r="U55" s="269"/>
      <c r="V55" s="125" t="s">
        <v>206</v>
      </c>
      <c r="W55" s="169">
        <f t="shared" si="9"/>
        <v>0</v>
      </c>
      <c r="X55" s="170">
        <f t="shared" si="9"/>
        <v>0</v>
      </c>
    </row>
    <row r="56" spans="1:24" x14ac:dyDescent="0.25">
      <c r="A56" s="15" t="s">
        <v>584</v>
      </c>
      <c r="B56" s="18" t="s">
        <v>381</v>
      </c>
      <c r="C56" s="148" t="s">
        <v>3686</v>
      </c>
      <c r="D56" s="20" t="s">
        <v>421</v>
      </c>
      <c r="E56" s="20">
        <v>90</v>
      </c>
      <c r="F56" s="18" t="s">
        <v>405</v>
      </c>
      <c r="G56" s="21" t="s">
        <v>194</v>
      </c>
      <c r="H56" s="78" t="s">
        <v>402</v>
      </c>
      <c r="I56" s="78" t="s">
        <v>402</v>
      </c>
      <c r="J56" s="78"/>
      <c r="K56" s="78"/>
      <c r="U56" s="270"/>
      <c r="V56" s="125" t="s">
        <v>210</v>
      </c>
      <c r="W56" s="169">
        <f t="shared" si="9"/>
        <v>0</v>
      </c>
      <c r="X56" s="170">
        <f t="shared" si="9"/>
        <v>0</v>
      </c>
    </row>
    <row r="57" spans="1:24" ht="13.8" thickBot="1" x14ac:dyDescent="0.3">
      <c r="A57" s="15" t="s">
        <v>533</v>
      </c>
      <c r="B57" s="18" t="s">
        <v>381</v>
      </c>
      <c r="C57" s="148" t="s">
        <v>3688</v>
      </c>
      <c r="D57" s="20" t="s">
        <v>421</v>
      </c>
      <c r="E57" s="20">
        <v>130</v>
      </c>
      <c r="F57" s="18" t="s">
        <v>410</v>
      </c>
      <c r="G57" s="19" t="s">
        <v>198</v>
      </c>
      <c r="H57" s="78" t="s">
        <v>402</v>
      </c>
      <c r="I57" s="78" t="s">
        <v>402</v>
      </c>
      <c r="J57" s="78"/>
      <c r="K57" s="78"/>
      <c r="U57" s="271"/>
      <c r="V57" s="125" t="s">
        <v>214</v>
      </c>
      <c r="W57" s="169">
        <f t="shared" si="9"/>
        <v>0</v>
      </c>
      <c r="X57" s="170">
        <f t="shared" si="9"/>
        <v>27</v>
      </c>
    </row>
    <row r="58" spans="1:24" ht="13.8" thickBot="1" x14ac:dyDescent="0.3">
      <c r="A58" s="15" t="s">
        <v>4558</v>
      </c>
      <c r="B58" s="18" t="s">
        <v>381</v>
      </c>
      <c r="C58" s="148" t="s">
        <v>3689</v>
      </c>
      <c r="D58" s="20" t="s">
        <v>421</v>
      </c>
      <c r="E58" s="20">
        <v>210</v>
      </c>
      <c r="F58" s="18" t="s">
        <v>410</v>
      </c>
      <c r="G58" s="19" t="s">
        <v>214</v>
      </c>
      <c r="H58" s="78" t="s">
        <v>402</v>
      </c>
      <c r="I58" s="78" t="s">
        <v>402</v>
      </c>
      <c r="J58" s="78"/>
      <c r="K58" s="78" t="s">
        <v>402</v>
      </c>
      <c r="U58" s="271"/>
      <c r="V58" s="125" t="s">
        <v>218</v>
      </c>
      <c r="W58" s="169">
        <f t="shared" si="9"/>
        <v>0</v>
      </c>
      <c r="X58" s="170">
        <f t="shared" si="9"/>
        <v>0</v>
      </c>
    </row>
    <row r="59" spans="1:24" ht="13.8" thickBot="1" x14ac:dyDescent="0.3">
      <c r="A59" s="15" t="s">
        <v>1267</v>
      </c>
      <c r="B59" s="18" t="s">
        <v>381</v>
      </c>
      <c r="C59" s="148" t="s">
        <v>3691</v>
      </c>
      <c r="D59" s="20" t="s">
        <v>421</v>
      </c>
      <c r="E59" s="20">
        <v>50</v>
      </c>
      <c r="F59" s="18" t="s">
        <v>410</v>
      </c>
      <c r="G59" s="19" t="s">
        <v>190</v>
      </c>
      <c r="H59" s="78" t="s">
        <v>402</v>
      </c>
      <c r="I59" s="78" t="s">
        <v>402</v>
      </c>
      <c r="J59" s="78"/>
      <c r="K59" s="78"/>
      <c r="U59" s="271"/>
      <c r="V59" s="125" t="s">
        <v>222</v>
      </c>
      <c r="W59" s="169">
        <f t="shared" si="9"/>
        <v>0</v>
      </c>
      <c r="X59" s="170">
        <f t="shared" si="9"/>
        <v>0</v>
      </c>
    </row>
    <row r="60" spans="1:24" ht="13.8" thickBot="1" x14ac:dyDescent="0.3">
      <c r="A60" s="15" t="s">
        <v>1397</v>
      </c>
      <c r="B60" s="18" t="s">
        <v>381</v>
      </c>
      <c r="C60" s="148" t="s">
        <v>3692</v>
      </c>
      <c r="D60" s="20" t="s">
        <v>421</v>
      </c>
      <c r="E60" s="20">
        <v>110</v>
      </c>
      <c r="F60" s="18" t="s">
        <v>405</v>
      </c>
      <c r="G60" s="19" t="s">
        <v>194</v>
      </c>
      <c r="H60" s="78" t="s">
        <v>402</v>
      </c>
      <c r="I60" s="78" t="s">
        <v>402</v>
      </c>
      <c r="J60" s="78"/>
      <c r="K60" s="78"/>
      <c r="U60" s="271"/>
      <c r="V60" s="125" t="s">
        <v>226</v>
      </c>
      <c r="W60" s="169">
        <f t="shared" si="9"/>
        <v>0</v>
      </c>
      <c r="X60" s="170">
        <f t="shared" si="9"/>
        <v>0</v>
      </c>
    </row>
    <row r="61" spans="1:24" ht="13.8" thickBot="1" x14ac:dyDescent="0.3">
      <c r="A61" s="15" t="s">
        <v>1275</v>
      </c>
      <c r="B61" s="18" t="s">
        <v>381</v>
      </c>
      <c r="C61" s="148" t="s">
        <v>3694</v>
      </c>
      <c r="D61" s="20" t="s">
        <v>421</v>
      </c>
      <c r="E61" s="20">
        <v>60</v>
      </c>
      <c r="F61" s="18" t="s">
        <v>410</v>
      </c>
      <c r="G61" s="19" t="s">
        <v>190</v>
      </c>
      <c r="H61" s="78" t="s">
        <v>402</v>
      </c>
      <c r="I61" s="78" t="s">
        <v>402</v>
      </c>
      <c r="J61" s="78"/>
      <c r="K61" s="78"/>
      <c r="U61" s="271"/>
      <c r="V61" s="126" t="s">
        <v>230</v>
      </c>
      <c r="W61" s="169">
        <f t="shared" si="9"/>
        <v>0</v>
      </c>
      <c r="X61" s="170">
        <f t="shared" si="9"/>
        <v>0</v>
      </c>
    </row>
    <row r="62" spans="1:24" ht="13.8" thickBot="1" x14ac:dyDescent="0.3">
      <c r="A62" s="15" t="s">
        <v>1255</v>
      </c>
      <c r="B62" s="18" t="s">
        <v>381</v>
      </c>
      <c r="C62" s="148" t="s">
        <v>3696</v>
      </c>
      <c r="D62" s="20" t="s">
        <v>421</v>
      </c>
      <c r="E62" s="20">
        <v>90</v>
      </c>
      <c r="F62" s="18" t="s">
        <v>405</v>
      </c>
      <c r="G62" s="19" t="s">
        <v>194</v>
      </c>
      <c r="H62" s="78" t="s">
        <v>402</v>
      </c>
      <c r="I62" s="78" t="s">
        <v>402</v>
      </c>
      <c r="J62" s="78"/>
      <c r="K62" s="78"/>
      <c r="U62" s="271"/>
      <c r="V62" s="125" t="s">
        <v>234</v>
      </c>
      <c r="W62" s="169">
        <f t="shared" si="9"/>
        <v>0</v>
      </c>
      <c r="X62" s="170">
        <f t="shared" si="9"/>
        <v>0</v>
      </c>
    </row>
    <row r="63" spans="1:24" ht="13.8" thickBot="1" x14ac:dyDescent="0.3">
      <c r="A63" s="15" t="s">
        <v>1813</v>
      </c>
      <c r="B63" s="18" t="s">
        <v>381</v>
      </c>
      <c r="C63" s="148" t="s">
        <v>3698</v>
      </c>
      <c r="D63" s="20" t="s">
        <v>421</v>
      </c>
      <c r="E63" s="20">
        <v>160</v>
      </c>
      <c r="F63" s="18" t="s">
        <v>401</v>
      </c>
      <c r="G63" s="19" t="s">
        <v>202</v>
      </c>
      <c r="H63" s="78" t="s">
        <v>402</v>
      </c>
      <c r="I63" s="78" t="s">
        <v>402</v>
      </c>
      <c r="J63" s="78"/>
      <c r="K63" s="78"/>
      <c r="U63" s="271"/>
      <c r="V63" s="125" t="s">
        <v>238</v>
      </c>
      <c r="W63" s="169">
        <f t="shared" si="9"/>
        <v>0</v>
      </c>
      <c r="X63" s="170">
        <f t="shared" si="9"/>
        <v>0</v>
      </c>
    </row>
    <row r="64" spans="1:24" ht="13.8" thickBot="1" x14ac:dyDescent="0.3">
      <c r="A64" s="15" t="s">
        <v>1406</v>
      </c>
      <c r="B64" s="18" t="s">
        <v>381</v>
      </c>
      <c r="C64" s="148" t="s">
        <v>3700</v>
      </c>
      <c r="D64" s="20" t="s">
        <v>421</v>
      </c>
      <c r="E64" s="20">
        <v>70</v>
      </c>
      <c r="F64" s="18" t="s">
        <v>410</v>
      </c>
      <c r="G64" s="19" t="s">
        <v>190</v>
      </c>
      <c r="H64" s="78" t="s">
        <v>402</v>
      </c>
      <c r="I64" s="78" t="s">
        <v>402</v>
      </c>
      <c r="J64" s="78"/>
      <c r="K64" s="78"/>
      <c r="U64" s="271"/>
      <c r="V64" s="125" t="s">
        <v>242</v>
      </c>
      <c r="W64" s="169">
        <f t="shared" si="9"/>
        <v>0</v>
      </c>
      <c r="X64" s="170">
        <f t="shared" si="9"/>
        <v>0</v>
      </c>
    </row>
    <row r="65" spans="1:24" ht="13.8" thickBot="1" x14ac:dyDescent="0.3">
      <c r="A65" s="15" t="s">
        <v>4559</v>
      </c>
      <c r="B65" s="18" t="s">
        <v>381</v>
      </c>
      <c r="C65" s="148" t="s">
        <v>3702</v>
      </c>
      <c r="D65" s="20" t="s">
        <v>421</v>
      </c>
      <c r="E65" s="20">
        <v>190</v>
      </c>
      <c r="F65" s="18" t="s">
        <v>410</v>
      </c>
      <c r="G65" s="19" t="s">
        <v>214</v>
      </c>
      <c r="H65" s="78" t="s">
        <v>402</v>
      </c>
      <c r="I65" s="78" t="s">
        <v>402</v>
      </c>
      <c r="J65" s="78"/>
      <c r="K65" s="78" t="s">
        <v>402</v>
      </c>
      <c r="U65" s="271"/>
      <c r="V65" s="125" t="s">
        <v>246</v>
      </c>
      <c r="W65" s="169">
        <f t="shared" si="9"/>
        <v>0</v>
      </c>
      <c r="X65" s="170">
        <f t="shared" si="9"/>
        <v>0</v>
      </c>
    </row>
    <row r="66" spans="1:24" ht="13.8" thickBot="1" x14ac:dyDescent="0.3">
      <c r="A66" s="15" t="s">
        <v>4560</v>
      </c>
      <c r="B66" s="18" t="s">
        <v>381</v>
      </c>
      <c r="C66" s="148" t="s">
        <v>3703</v>
      </c>
      <c r="D66" s="20" t="s">
        <v>421</v>
      </c>
      <c r="E66" s="20">
        <v>250</v>
      </c>
      <c r="F66" s="18" t="s">
        <v>4549</v>
      </c>
      <c r="G66" s="19" t="s">
        <v>214</v>
      </c>
      <c r="H66" s="78" t="s">
        <v>402</v>
      </c>
      <c r="I66" s="78" t="s">
        <v>402</v>
      </c>
      <c r="J66" s="78"/>
      <c r="K66" s="78" t="s">
        <v>402</v>
      </c>
      <c r="U66" s="271"/>
      <c r="V66" s="125" t="s">
        <v>250</v>
      </c>
      <c r="W66" s="169">
        <f t="shared" si="9"/>
        <v>0</v>
      </c>
      <c r="X66" s="170">
        <f t="shared" si="9"/>
        <v>0</v>
      </c>
    </row>
    <row r="67" spans="1:24" ht="13.8" thickBot="1" x14ac:dyDescent="0.3">
      <c r="A67" s="15" t="s">
        <v>2452</v>
      </c>
      <c r="B67" s="18" t="s">
        <v>381</v>
      </c>
      <c r="C67" s="148" t="s">
        <v>3704</v>
      </c>
      <c r="D67" s="20" t="s">
        <v>421</v>
      </c>
      <c r="E67" s="20">
        <v>110</v>
      </c>
      <c r="F67" s="18" t="s">
        <v>410</v>
      </c>
      <c r="G67" s="19" t="s">
        <v>194</v>
      </c>
      <c r="H67" s="78" t="s">
        <v>402</v>
      </c>
      <c r="I67" s="78" t="s">
        <v>402</v>
      </c>
      <c r="J67" s="78"/>
      <c r="K67" s="78"/>
      <c r="U67" s="271"/>
      <c r="V67" s="125" t="s">
        <v>254</v>
      </c>
      <c r="W67" s="169">
        <f t="shared" si="9"/>
        <v>0</v>
      </c>
      <c r="X67" s="170">
        <f t="shared" si="9"/>
        <v>30</v>
      </c>
    </row>
    <row r="68" spans="1:24" ht="13.8" thickBot="1" x14ac:dyDescent="0.3">
      <c r="A68" s="15" t="s">
        <v>2717</v>
      </c>
      <c r="B68" s="18" t="s">
        <v>381</v>
      </c>
      <c r="C68" s="148" t="s">
        <v>3705</v>
      </c>
      <c r="D68" s="20" t="s">
        <v>421</v>
      </c>
      <c r="E68" s="20">
        <v>70</v>
      </c>
      <c r="F68" s="18" t="s">
        <v>410</v>
      </c>
      <c r="G68" s="19" t="s">
        <v>190</v>
      </c>
      <c r="H68" s="78" t="s">
        <v>402</v>
      </c>
      <c r="I68" s="78" t="s">
        <v>402</v>
      </c>
      <c r="J68" s="78"/>
      <c r="K68" s="78"/>
      <c r="U68" s="271"/>
      <c r="V68" s="125" t="s">
        <v>258</v>
      </c>
      <c r="W68" s="169">
        <f t="shared" ref="W68:X73" si="10">S20+S44+W20+W44</f>
        <v>0</v>
      </c>
      <c r="X68" s="170">
        <f t="shared" si="10"/>
        <v>0</v>
      </c>
    </row>
    <row r="69" spans="1:24" ht="13.8" thickBot="1" x14ac:dyDescent="0.3">
      <c r="A69" s="15" t="s">
        <v>4278</v>
      </c>
      <c r="B69" s="18" t="s">
        <v>381</v>
      </c>
      <c r="C69" s="148" t="s">
        <v>3706</v>
      </c>
      <c r="D69" s="20" t="s">
        <v>421</v>
      </c>
      <c r="E69" s="20">
        <v>160</v>
      </c>
      <c r="F69" s="18" t="s">
        <v>410</v>
      </c>
      <c r="G69" s="19" t="s">
        <v>214</v>
      </c>
      <c r="H69" s="78" t="s">
        <v>402</v>
      </c>
      <c r="I69" s="78" t="s">
        <v>402</v>
      </c>
      <c r="J69" s="78"/>
      <c r="K69" s="78" t="s">
        <v>402</v>
      </c>
      <c r="U69" s="271"/>
      <c r="V69" s="125" t="s">
        <v>262</v>
      </c>
      <c r="W69" s="169">
        <f t="shared" si="10"/>
        <v>0</v>
      </c>
      <c r="X69" s="170">
        <f t="shared" si="10"/>
        <v>0</v>
      </c>
    </row>
    <row r="70" spans="1:24" ht="13.8" thickBot="1" x14ac:dyDescent="0.3">
      <c r="A70" s="15" t="s">
        <v>4561</v>
      </c>
      <c r="B70" s="18" t="s">
        <v>381</v>
      </c>
      <c r="C70" s="148" t="s">
        <v>3707</v>
      </c>
      <c r="D70" s="20" t="s">
        <v>421</v>
      </c>
      <c r="E70" s="20">
        <v>300</v>
      </c>
      <c r="F70" s="18" t="s">
        <v>3679</v>
      </c>
      <c r="G70" s="19" t="s">
        <v>214</v>
      </c>
      <c r="H70" s="78" t="s">
        <v>402</v>
      </c>
      <c r="I70" s="78" t="s">
        <v>402</v>
      </c>
      <c r="J70" s="78"/>
      <c r="K70" s="78" t="s">
        <v>402</v>
      </c>
      <c r="U70" s="271"/>
      <c r="V70" s="125" t="s">
        <v>266</v>
      </c>
      <c r="W70" s="169">
        <f t="shared" si="10"/>
        <v>0</v>
      </c>
      <c r="X70" s="170">
        <f t="shared" si="10"/>
        <v>0</v>
      </c>
    </row>
    <row r="71" spans="1:24" ht="13.8" thickBot="1" x14ac:dyDescent="0.3">
      <c r="A71" s="15" t="s">
        <v>3943</v>
      </c>
      <c r="B71" s="18" t="s">
        <v>381</v>
      </c>
      <c r="C71" s="148" t="s">
        <v>3708</v>
      </c>
      <c r="D71" s="20" t="s">
        <v>421</v>
      </c>
      <c r="E71" s="20">
        <v>50</v>
      </c>
      <c r="F71" s="18" t="s">
        <v>410</v>
      </c>
      <c r="G71" s="19" t="s">
        <v>190</v>
      </c>
      <c r="H71" s="78" t="s">
        <v>402</v>
      </c>
      <c r="I71" s="78" t="s">
        <v>402</v>
      </c>
      <c r="J71" s="78"/>
      <c r="K71" s="78"/>
      <c r="U71" s="271"/>
      <c r="V71" s="125" t="s">
        <v>270</v>
      </c>
      <c r="W71" s="169">
        <f t="shared" si="10"/>
        <v>0</v>
      </c>
      <c r="X71" s="170">
        <f t="shared" si="10"/>
        <v>0</v>
      </c>
    </row>
    <row r="72" spans="1:24" ht="13.8" thickBot="1" x14ac:dyDescent="0.3">
      <c r="A72" s="15" t="s">
        <v>3944</v>
      </c>
      <c r="B72" s="18" t="s">
        <v>381</v>
      </c>
      <c r="C72" s="148" t="s">
        <v>3709</v>
      </c>
      <c r="D72" s="20" t="s">
        <v>421</v>
      </c>
      <c r="E72" s="20">
        <v>90</v>
      </c>
      <c r="F72" s="18" t="s">
        <v>405</v>
      </c>
      <c r="G72" s="19" t="s">
        <v>198</v>
      </c>
      <c r="H72" s="78" t="s">
        <v>402</v>
      </c>
      <c r="I72" s="78" t="s">
        <v>402</v>
      </c>
      <c r="J72" s="78"/>
      <c r="K72" s="78"/>
      <c r="U72" s="271"/>
      <c r="V72" s="125" t="s">
        <v>274</v>
      </c>
      <c r="W72" s="169">
        <f t="shared" si="10"/>
        <v>0</v>
      </c>
      <c r="X72" s="170">
        <f t="shared" si="10"/>
        <v>21</v>
      </c>
    </row>
    <row r="73" spans="1:24" ht="13.8" thickBot="1" x14ac:dyDescent="0.3">
      <c r="A73" s="15" t="s">
        <v>944</v>
      </c>
      <c r="B73" s="18" t="s">
        <v>381</v>
      </c>
      <c r="C73" s="148" t="s">
        <v>3711</v>
      </c>
      <c r="D73" s="20" t="s">
        <v>431</v>
      </c>
      <c r="E73" s="20">
        <v>100</v>
      </c>
      <c r="F73" s="18" t="s">
        <v>410</v>
      </c>
      <c r="G73" s="19" t="s">
        <v>194</v>
      </c>
      <c r="H73" s="78" t="s">
        <v>402</v>
      </c>
      <c r="I73" s="78" t="s">
        <v>402</v>
      </c>
      <c r="J73" s="78"/>
      <c r="K73" s="78"/>
      <c r="U73" s="271"/>
      <c r="V73" s="177" t="s">
        <v>278</v>
      </c>
      <c r="W73" s="169">
        <f t="shared" si="10"/>
        <v>0</v>
      </c>
      <c r="X73" s="170">
        <f t="shared" si="10"/>
        <v>14</v>
      </c>
    </row>
    <row r="74" spans="1:24" x14ac:dyDescent="0.25">
      <c r="A74" s="15" t="s">
        <v>1208</v>
      </c>
      <c r="B74" s="18" t="s">
        <v>381</v>
      </c>
      <c r="C74" s="148" t="s">
        <v>3713</v>
      </c>
      <c r="D74" s="20" t="s">
        <v>431</v>
      </c>
      <c r="E74" s="20">
        <v>90</v>
      </c>
      <c r="F74" s="18" t="s">
        <v>410</v>
      </c>
      <c r="G74" s="19" t="s">
        <v>190</v>
      </c>
      <c r="H74" s="78" t="s">
        <v>402</v>
      </c>
      <c r="I74" s="78" t="s">
        <v>402</v>
      </c>
      <c r="J74" s="78"/>
      <c r="K74" s="78"/>
    </row>
    <row r="75" spans="1:24" x14ac:dyDescent="0.25">
      <c r="A75" s="15" t="s">
        <v>1278</v>
      </c>
      <c r="B75" s="18" t="s">
        <v>381</v>
      </c>
      <c r="C75" s="148" t="s">
        <v>3714</v>
      </c>
      <c r="D75" s="20" t="s">
        <v>431</v>
      </c>
      <c r="E75" s="20">
        <v>60</v>
      </c>
      <c r="F75" s="18" t="s">
        <v>410</v>
      </c>
      <c r="G75" s="19" t="s">
        <v>190</v>
      </c>
      <c r="H75" s="78" t="s">
        <v>402</v>
      </c>
      <c r="I75" s="78" t="s">
        <v>402</v>
      </c>
      <c r="J75" s="78"/>
      <c r="K75" s="78"/>
    </row>
    <row r="76" spans="1:24" x14ac:dyDescent="0.25">
      <c r="A76" s="15" t="s">
        <v>1306</v>
      </c>
      <c r="B76" s="18" t="s">
        <v>381</v>
      </c>
      <c r="C76" s="148" t="s">
        <v>3716</v>
      </c>
      <c r="D76" s="20" t="s">
        <v>431</v>
      </c>
      <c r="E76" s="20">
        <v>90</v>
      </c>
      <c r="F76" s="18" t="s">
        <v>405</v>
      </c>
      <c r="G76" s="19" t="s">
        <v>194</v>
      </c>
      <c r="H76" s="78" t="s">
        <v>402</v>
      </c>
      <c r="I76" s="78" t="s">
        <v>402</v>
      </c>
      <c r="J76" s="78"/>
      <c r="K76" s="78"/>
    </row>
    <row r="77" spans="1:24" x14ac:dyDescent="0.25">
      <c r="A77" s="15" t="s">
        <v>1296</v>
      </c>
      <c r="B77" s="18" t="s">
        <v>381</v>
      </c>
      <c r="C77" s="148" t="s">
        <v>3717</v>
      </c>
      <c r="D77" s="20" t="s">
        <v>431</v>
      </c>
      <c r="E77" s="20">
        <v>150</v>
      </c>
      <c r="F77" s="18" t="s">
        <v>401</v>
      </c>
      <c r="G77" s="19" t="s">
        <v>198</v>
      </c>
      <c r="H77" s="78" t="s">
        <v>402</v>
      </c>
      <c r="I77" s="78" t="s">
        <v>402</v>
      </c>
      <c r="J77" s="78"/>
      <c r="K77" s="78"/>
    </row>
    <row r="78" spans="1:24" x14ac:dyDescent="0.25">
      <c r="A78" s="15" t="s">
        <v>2926</v>
      </c>
      <c r="B78" s="18" t="s">
        <v>381</v>
      </c>
      <c r="C78" s="148" t="s">
        <v>3719</v>
      </c>
      <c r="D78" s="20" t="s">
        <v>431</v>
      </c>
      <c r="E78" s="20">
        <v>110</v>
      </c>
      <c r="F78" s="18" t="s">
        <v>405</v>
      </c>
      <c r="G78" s="19" t="s">
        <v>198</v>
      </c>
      <c r="H78" s="78" t="s">
        <v>402</v>
      </c>
      <c r="I78" s="78" t="s">
        <v>402</v>
      </c>
      <c r="J78" s="78"/>
      <c r="K78" s="78"/>
    </row>
    <row r="79" spans="1:24" x14ac:dyDescent="0.25">
      <c r="A79" s="15" t="s">
        <v>1849</v>
      </c>
      <c r="B79" s="18" t="s">
        <v>381</v>
      </c>
      <c r="C79" s="148" t="s">
        <v>3721</v>
      </c>
      <c r="D79" s="20" t="s">
        <v>431</v>
      </c>
      <c r="E79" s="20">
        <v>60</v>
      </c>
      <c r="F79" s="18" t="s">
        <v>410</v>
      </c>
      <c r="G79" s="19" t="s">
        <v>190</v>
      </c>
      <c r="H79" s="78" t="s">
        <v>402</v>
      </c>
      <c r="I79" s="78" t="s">
        <v>402</v>
      </c>
      <c r="J79" s="78"/>
      <c r="K79" s="78"/>
    </row>
    <row r="80" spans="1:24" x14ac:dyDescent="0.25">
      <c r="A80" s="15" t="s">
        <v>1817</v>
      </c>
      <c r="B80" s="18" t="s">
        <v>381</v>
      </c>
      <c r="C80" s="148" t="s">
        <v>3723</v>
      </c>
      <c r="D80" s="20" t="s">
        <v>431</v>
      </c>
      <c r="E80" s="20">
        <v>120</v>
      </c>
      <c r="F80" s="18" t="s">
        <v>405</v>
      </c>
      <c r="G80" s="19" t="s">
        <v>202</v>
      </c>
      <c r="H80" s="78" t="s">
        <v>402</v>
      </c>
      <c r="I80" s="78" t="s">
        <v>402</v>
      </c>
      <c r="J80" s="78"/>
      <c r="K80" s="78"/>
    </row>
    <row r="81" spans="1:11" x14ac:dyDescent="0.25">
      <c r="A81" s="15" t="s">
        <v>2301</v>
      </c>
      <c r="B81" s="18" t="s">
        <v>381</v>
      </c>
      <c r="C81" s="148" t="s">
        <v>3725</v>
      </c>
      <c r="D81" s="20" t="s">
        <v>431</v>
      </c>
      <c r="E81" s="20">
        <v>120</v>
      </c>
      <c r="F81" s="18" t="s">
        <v>410</v>
      </c>
      <c r="G81" s="19" t="s">
        <v>190</v>
      </c>
      <c r="H81" s="78" t="s">
        <v>402</v>
      </c>
      <c r="I81" s="78" t="s">
        <v>402</v>
      </c>
      <c r="J81" s="78"/>
      <c r="K81" s="78"/>
    </row>
    <row r="82" spans="1:11" x14ac:dyDescent="0.25">
      <c r="A82" s="15" t="s">
        <v>2302</v>
      </c>
      <c r="B82" s="18" t="s">
        <v>381</v>
      </c>
      <c r="C82" s="148" t="s">
        <v>3727</v>
      </c>
      <c r="D82" s="20" t="s">
        <v>431</v>
      </c>
      <c r="E82" s="20">
        <v>90</v>
      </c>
      <c r="F82" s="18" t="s">
        <v>410</v>
      </c>
      <c r="G82" s="19" t="s">
        <v>190</v>
      </c>
      <c r="H82" s="78" t="s">
        <v>402</v>
      </c>
      <c r="I82" s="78" t="s">
        <v>402</v>
      </c>
      <c r="J82" s="78"/>
      <c r="K82" s="78"/>
    </row>
    <row r="83" spans="1:11" ht="13.2" customHeight="1" x14ac:dyDescent="0.25">
      <c r="A83" s="15" t="s">
        <v>2403</v>
      </c>
      <c r="B83" s="18" t="s">
        <v>381</v>
      </c>
      <c r="C83" s="148" t="s">
        <v>3729</v>
      </c>
      <c r="D83" s="20" t="s">
        <v>431</v>
      </c>
      <c r="E83" s="20">
        <v>100</v>
      </c>
      <c r="F83" s="18" t="s">
        <v>410</v>
      </c>
      <c r="G83" s="19" t="s">
        <v>190</v>
      </c>
      <c r="H83" s="78" t="s">
        <v>402</v>
      </c>
      <c r="I83" s="78" t="s">
        <v>402</v>
      </c>
      <c r="J83" s="78"/>
      <c r="K83" s="78"/>
    </row>
    <row r="84" spans="1:11" ht="13.2" customHeight="1" x14ac:dyDescent="0.25">
      <c r="A84" s="15" t="s">
        <v>2404</v>
      </c>
      <c r="B84" s="18" t="s">
        <v>381</v>
      </c>
      <c r="C84" s="148" t="s">
        <v>3730</v>
      </c>
      <c r="D84" s="20" t="s">
        <v>431</v>
      </c>
      <c r="E84" s="20">
        <v>150</v>
      </c>
      <c r="F84" s="18" t="s">
        <v>405</v>
      </c>
      <c r="G84" s="19" t="s">
        <v>198</v>
      </c>
      <c r="H84" s="78" t="s">
        <v>402</v>
      </c>
      <c r="I84" s="78" t="s">
        <v>402</v>
      </c>
      <c r="J84" s="78"/>
      <c r="K84" s="78"/>
    </row>
    <row r="85" spans="1:11" ht="13.2" customHeight="1" x14ac:dyDescent="0.25">
      <c r="A85" s="15" t="s">
        <v>687</v>
      </c>
      <c r="B85" s="18" t="s">
        <v>381</v>
      </c>
      <c r="C85" s="148" t="s">
        <v>3731</v>
      </c>
      <c r="D85" s="20" t="s">
        <v>435</v>
      </c>
      <c r="E85" s="20">
        <v>80</v>
      </c>
      <c r="F85" s="18" t="s">
        <v>410</v>
      </c>
      <c r="G85" s="19" t="s">
        <v>190</v>
      </c>
      <c r="H85" s="78" t="s">
        <v>402</v>
      </c>
      <c r="I85" s="78" t="s">
        <v>402</v>
      </c>
      <c r="J85" s="78"/>
      <c r="K85" s="78"/>
    </row>
    <row r="86" spans="1:11" ht="13.2" customHeight="1" x14ac:dyDescent="0.25">
      <c r="A86" s="15" t="s">
        <v>671</v>
      </c>
      <c r="B86" s="18" t="s">
        <v>381</v>
      </c>
      <c r="C86" s="148" t="s">
        <v>3732</v>
      </c>
      <c r="D86" s="20" t="s">
        <v>435</v>
      </c>
      <c r="E86" s="20">
        <v>130</v>
      </c>
      <c r="F86" s="18" t="s">
        <v>405</v>
      </c>
      <c r="G86" s="19" t="s">
        <v>198</v>
      </c>
      <c r="H86" s="78" t="s">
        <v>402</v>
      </c>
      <c r="I86" s="78" t="s">
        <v>402</v>
      </c>
      <c r="J86" s="78"/>
      <c r="K86" s="78"/>
    </row>
    <row r="87" spans="1:11" ht="13.2" customHeight="1" x14ac:dyDescent="0.25">
      <c r="A87" s="15" t="s">
        <v>436</v>
      </c>
      <c r="B87" s="18" t="s">
        <v>381</v>
      </c>
      <c r="C87" s="148" t="s">
        <v>3734</v>
      </c>
      <c r="D87" s="20" t="s">
        <v>435</v>
      </c>
      <c r="E87" s="20">
        <v>70</v>
      </c>
      <c r="F87" s="18" t="s">
        <v>410</v>
      </c>
      <c r="G87" s="19" t="s">
        <v>190</v>
      </c>
      <c r="H87" s="78" t="s">
        <v>402</v>
      </c>
      <c r="I87" s="78" t="s">
        <v>402</v>
      </c>
      <c r="J87" s="78"/>
      <c r="K87" s="78"/>
    </row>
    <row r="88" spans="1:11" ht="13.2" customHeight="1" x14ac:dyDescent="0.25">
      <c r="A88" s="15" t="s">
        <v>1839</v>
      </c>
      <c r="B88" s="18" t="s">
        <v>381</v>
      </c>
      <c r="C88" s="148" t="s">
        <v>3735</v>
      </c>
      <c r="D88" s="20" t="s">
        <v>435</v>
      </c>
      <c r="E88" s="20">
        <v>90</v>
      </c>
      <c r="F88" s="18" t="s">
        <v>405</v>
      </c>
      <c r="G88" s="19" t="s">
        <v>194</v>
      </c>
      <c r="H88" s="78" t="s">
        <v>402</v>
      </c>
      <c r="I88" s="78" t="s">
        <v>402</v>
      </c>
      <c r="J88" s="78"/>
      <c r="K88" s="78"/>
    </row>
    <row r="89" spans="1:11" ht="13.2" customHeight="1" x14ac:dyDescent="0.25">
      <c r="A89" s="15" t="s">
        <v>4562</v>
      </c>
      <c r="B89" s="18" t="s">
        <v>381</v>
      </c>
      <c r="C89" s="148" t="s">
        <v>3736</v>
      </c>
      <c r="D89" s="20" t="s">
        <v>435</v>
      </c>
      <c r="E89" s="20">
        <v>200</v>
      </c>
      <c r="F89" s="18" t="s">
        <v>410</v>
      </c>
      <c r="G89" s="19" t="s">
        <v>214</v>
      </c>
      <c r="H89" s="78" t="s">
        <v>402</v>
      </c>
      <c r="I89" s="78" t="s">
        <v>402</v>
      </c>
      <c r="J89" s="78"/>
      <c r="K89" s="78" t="s">
        <v>402</v>
      </c>
    </row>
    <row r="90" spans="1:11" ht="13.2" customHeight="1" x14ac:dyDescent="0.25">
      <c r="A90" s="15" t="s">
        <v>1972</v>
      </c>
      <c r="B90" s="18" t="s">
        <v>381</v>
      </c>
      <c r="C90" s="148" t="s">
        <v>3738</v>
      </c>
      <c r="D90" s="20" t="s">
        <v>435</v>
      </c>
      <c r="E90" s="20">
        <v>70</v>
      </c>
      <c r="F90" s="18" t="s">
        <v>410</v>
      </c>
      <c r="G90" s="19" t="s">
        <v>190</v>
      </c>
      <c r="H90" s="78" t="s">
        <v>402</v>
      </c>
      <c r="I90" s="78" t="s">
        <v>402</v>
      </c>
      <c r="J90" s="78"/>
      <c r="K90" s="78"/>
    </row>
    <row r="91" spans="1:11" ht="13.2" customHeight="1" x14ac:dyDescent="0.25">
      <c r="A91" s="15" t="s">
        <v>2306</v>
      </c>
      <c r="B91" s="18" t="s">
        <v>381</v>
      </c>
      <c r="C91" s="148" t="s">
        <v>3740</v>
      </c>
      <c r="D91" s="20" t="s">
        <v>435</v>
      </c>
      <c r="E91" s="20">
        <v>60</v>
      </c>
      <c r="F91" s="18" t="s">
        <v>410</v>
      </c>
      <c r="G91" s="19" t="s">
        <v>190</v>
      </c>
      <c r="H91" s="78" t="s">
        <v>402</v>
      </c>
      <c r="I91" s="78" t="s">
        <v>402</v>
      </c>
      <c r="J91" s="78"/>
      <c r="K91" s="78"/>
    </row>
    <row r="92" spans="1:11" ht="13.2" customHeight="1" x14ac:dyDescent="0.25">
      <c r="A92" s="15" t="s">
        <v>2307</v>
      </c>
      <c r="B92" s="18" t="s">
        <v>381</v>
      </c>
      <c r="C92" s="148" t="s">
        <v>3742</v>
      </c>
      <c r="D92" s="20" t="s">
        <v>435</v>
      </c>
      <c r="E92" s="20">
        <v>100</v>
      </c>
      <c r="F92" s="18" t="s">
        <v>405</v>
      </c>
      <c r="G92" s="19" t="s">
        <v>198</v>
      </c>
      <c r="H92" s="78" t="s">
        <v>402</v>
      </c>
      <c r="I92" s="78" t="s">
        <v>402</v>
      </c>
      <c r="J92" s="78"/>
      <c r="K92" s="78"/>
    </row>
    <row r="93" spans="1:11" ht="13.2" customHeight="1" x14ac:dyDescent="0.25">
      <c r="A93" s="15" t="s">
        <v>3964</v>
      </c>
      <c r="B93" s="18" t="s">
        <v>381</v>
      </c>
      <c r="C93" s="148" t="s">
        <v>3743</v>
      </c>
      <c r="D93" s="20" t="s">
        <v>435</v>
      </c>
      <c r="E93" s="20">
        <v>60</v>
      </c>
      <c r="F93" s="18" t="s">
        <v>410</v>
      </c>
      <c r="G93" s="19" t="s">
        <v>190</v>
      </c>
      <c r="H93" s="78" t="s">
        <v>402</v>
      </c>
      <c r="I93" s="78" t="s">
        <v>402</v>
      </c>
      <c r="J93" s="78"/>
      <c r="K93" s="78"/>
    </row>
    <row r="94" spans="1:11" ht="13.2" customHeight="1" x14ac:dyDescent="0.25">
      <c r="A94" s="15" t="s">
        <v>3965</v>
      </c>
      <c r="B94" s="18" t="s">
        <v>381</v>
      </c>
      <c r="C94" s="148" t="s">
        <v>3744</v>
      </c>
      <c r="D94" s="20" t="s">
        <v>435</v>
      </c>
      <c r="E94" s="20">
        <v>90</v>
      </c>
      <c r="F94" s="18" t="s">
        <v>405</v>
      </c>
      <c r="G94" s="21" t="s">
        <v>194</v>
      </c>
      <c r="H94" s="78" t="s">
        <v>402</v>
      </c>
      <c r="I94" s="78" t="s">
        <v>402</v>
      </c>
      <c r="J94" s="78"/>
      <c r="K94" s="78"/>
    </row>
    <row r="95" spans="1:11" ht="13.2" customHeight="1" x14ac:dyDescent="0.25">
      <c r="A95" s="15" t="s">
        <v>3966</v>
      </c>
      <c r="B95" s="18" t="s">
        <v>381</v>
      </c>
      <c r="C95" s="148" t="s">
        <v>3745</v>
      </c>
      <c r="D95" s="20" t="s">
        <v>435</v>
      </c>
      <c r="E95" s="20">
        <v>160</v>
      </c>
      <c r="F95" s="18" t="s">
        <v>401</v>
      </c>
      <c r="G95" s="19" t="s">
        <v>198</v>
      </c>
      <c r="H95" s="78" t="s">
        <v>402</v>
      </c>
      <c r="I95" s="78" t="s">
        <v>402</v>
      </c>
      <c r="J95" s="78"/>
      <c r="K95" s="78"/>
    </row>
    <row r="96" spans="1:11" ht="13.2" customHeight="1" x14ac:dyDescent="0.25">
      <c r="A96" s="15" t="s">
        <v>3722</v>
      </c>
      <c r="B96" s="18" t="s">
        <v>381</v>
      </c>
      <c r="C96" s="148" t="s">
        <v>3746</v>
      </c>
      <c r="D96" s="20" t="s">
        <v>435</v>
      </c>
      <c r="E96" s="20">
        <v>190</v>
      </c>
      <c r="F96" s="18" t="s">
        <v>410</v>
      </c>
      <c r="G96" s="19" t="s">
        <v>214</v>
      </c>
      <c r="H96" s="78" t="s">
        <v>402</v>
      </c>
      <c r="I96" s="78" t="s">
        <v>402</v>
      </c>
      <c r="J96" s="78"/>
      <c r="K96" s="78" t="s">
        <v>402</v>
      </c>
    </row>
    <row r="97" spans="1:11" ht="13.2" customHeight="1" x14ac:dyDescent="0.25">
      <c r="A97" s="15" t="s">
        <v>4563</v>
      </c>
      <c r="B97" s="18" t="s">
        <v>381</v>
      </c>
      <c r="C97" s="148" t="s">
        <v>3747</v>
      </c>
      <c r="D97" s="20" t="s">
        <v>419</v>
      </c>
      <c r="E97" s="20">
        <v>230</v>
      </c>
      <c r="F97" s="18" t="s">
        <v>410</v>
      </c>
      <c r="G97" s="19" t="s">
        <v>214</v>
      </c>
      <c r="H97" s="78" t="s">
        <v>402</v>
      </c>
      <c r="I97" s="78" t="s">
        <v>402</v>
      </c>
      <c r="J97" s="78"/>
      <c r="K97" s="78" t="s">
        <v>402</v>
      </c>
    </row>
    <row r="98" spans="1:11" ht="13.2" customHeight="1" x14ac:dyDescent="0.25">
      <c r="A98" s="15" t="s">
        <v>4564</v>
      </c>
      <c r="B98" s="18" t="s">
        <v>381</v>
      </c>
      <c r="C98" s="148" t="s">
        <v>3748</v>
      </c>
      <c r="D98" s="20" t="s">
        <v>419</v>
      </c>
      <c r="E98" s="20">
        <v>330</v>
      </c>
      <c r="F98" s="18" t="s">
        <v>3679</v>
      </c>
      <c r="G98" s="19" t="s">
        <v>214</v>
      </c>
      <c r="H98" s="78" t="s">
        <v>402</v>
      </c>
      <c r="I98" s="78" t="s">
        <v>402</v>
      </c>
      <c r="J98" s="78"/>
      <c r="K98" s="78" t="s">
        <v>402</v>
      </c>
    </row>
    <row r="99" spans="1:11" ht="13.2" customHeight="1" x14ac:dyDescent="0.25">
      <c r="A99" s="15" t="s">
        <v>2926</v>
      </c>
      <c r="B99" s="18" t="s">
        <v>381</v>
      </c>
      <c r="C99" s="148" t="s">
        <v>3749</v>
      </c>
      <c r="D99" s="20" t="s">
        <v>419</v>
      </c>
      <c r="E99" s="20">
        <v>110</v>
      </c>
      <c r="F99" s="18" t="s">
        <v>405</v>
      </c>
      <c r="G99" s="21" t="s">
        <v>198</v>
      </c>
      <c r="H99" s="78" t="s">
        <v>402</v>
      </c>
      <c r="I99" s="78" t="s">
        <v>402</v>
      </c>
      <c r="J99" s="78"/>
      <c r="K99" s="78"/>
    </row>
    <row r="100" spans="1:11" ht="13.2" customHeight="1" x14ac:dyDescent="0.25">
      <c r="A100" s="15" t="s">
        <v>1970</v>
      </c>
      <c r="B100" s="18" t="s">
        <v>381</v>
      </c>
      <c r="C100" s="148" t="s">
        <v>3750</v>
      </c>
      <c r="D100" s="20" t="s">
        <v>419</v>
      </c>
      <c r="E100" s="20">
        <v>140</v>
      </c>
      <c r="F100" s="18" t="s">
        <v>405</v>
      </c>
      <c r="G100" s="19" t="s">
        <v>194</v>
      </c>
      <c r="H100" s="78" t="s">
        <v>402</v>
      </c>
      <c r="I100" s="78" t="s">
        <v>402</v>
      </c>
      <c r="J100" s="78"/>
      <c r="K100" s="78"/>
    </row>
    <row r="101" spans="1:11" ht="13.2" customHeight="1" x14ac:dyDescent="0.25">
      <c r="A101" s="15" t="s">
        <v>1968</v>
      </c>
      <c r="B101" s="18" t="s">
        <v>381</v>
      </c>
      <c r="C101" s="148" t="s">
        <v>3751</v>
      </c>
      <c r="D101" s="20" t="s">
        <v>419</v>
      </c>
      <c r="E101" s="20">
        <v>140</v>
      </c>
      <c r="F101" s="18" t="s">
        <v>410</v>
      </c>
      <c r="G101" s="19" t="s">
        <v>198</v>
      </c>
      <c r="H101" s="78" t="s">
        <v>402</v>
      </c>
      <c r="I101" s="78" t="s">
        <v>402</v>
      </c>
      <c r="J101" s="78"/>
      <c r="K101" s="78"/>
    </row>
    <row r="102" spans="1:11" ht="13.2" customHeight="1" x14ac:dyDescent="0.25">
      <c r="A102" s="15" t="s">
        <v>2411</v>
      </c>
      <c r="B102" s="18" t="s">
        <v>381</v>
      </c>
      <c r="C102" s="148" t="s">
        <v>3752</v>
      </c>
      <c r="D102" s="20" t="s">
        <v>419</v>
      </c>
      <c r="E102" s="20">
        <v>120</v>
      </c>
      <c r="F102" s="18" t="s">
        <v>405</v>
      </c>
      <c r="G102" s="19" t="s">
        <v>198</v>
      </c>
      <c r="H102" s="78" t="s">
        <v>402</v>
      </c>
      <c r="I102" s="78" t="s">
        <v>402</v>
      </c>
      <c r="J102" s="78"/>
      <c r="K102" s="78"/>
    </row>
    <row r="103" spans="1:11" ht="13.2" customHeight="1" x14ac:dyDescent="0.25">
      <c r="A103" s="15" t="s">
        <v>2314</v>
      </c>
      <c r="B103" s="18" t="s">
        <v>381</v>
      </c>
      <c r="C103" s="148" t="s">
        <v>3753</v>
      </c>
      <c r="D103" s="20" t="s">
        <v>419</v>
      </c>
      <c r="E103" s="20">
        <v>50</v>
      </c>
      <c r="F103" s="18" t="s">
        <v>410</v>
      </c>
      <c r="G103" s="19" t="s">
        <v>190</v>
      </c>
      <c r="H103" s="78" t="s">
        <v>402</v>
      </c>
      <c r="I103" s="78" t="s">
        <v>402</v>
      </c>
      <c r="J103" s="78"/>
      <c r="K103" s="78"/>
    </row>
    <row r="104" spans="1:11" ht="13.2" customHeight="1" x14ac:dyDescent="0.25">
      <c r="A104" s="15" t="s">
        <v>2315</v>
      </c>
      <c r="B104" s="18" t="s">
        <v>381</v>
      </c>
      <c r="C104" s="148" t="s">
        <v>3754</v>
      </c>
      <c r="D104" s="20" t="s">
        <v>419</v>
      </c>
      <c r="E104" s="20">
        <v>90</v>
      </c>
      <c r="F104" s="18" t="s">
        <v>405</v>
      </c>
      <c r="G104" s="19" t="s">
        <v>194</v>
      </c>
      <c r="H104" s="78" t="s">
        <v>402</v>
      </c>
      <c r="I104" s="78" t="s">
        <v>402</v>
      </c>
      <c r="J104" s="78"/>
      <c r="K104" s="78"/>
    </row>
    <row r="105" spans="1:11" ht="13.2" customHeight="1" x14ac:dyDescent="0.25">
      <c r="A105" s="15" t="s">
        <v>2316</v>
      </c>
      <c r="B105" s="18" t="s">
        <v>381</v>
      </c>
      <c r="C105" s="148" t="s">
        <v>3756</v>
      </c>
      <c r="D105" s="20" t="s">
        <v>419</v>
      </c>
      <c r="E105" s="20">
        <v>150</v>
      </c>
      <c r="F105" s="18" t="s">
        <v>401</v>
      </c>
      <c r="G105" s="19" t="s">
        <v>198</v>
      </c>
      <c r="H105" s="78" t="s">
        <v>402</v>
      </c>
      <c r="I105" s="78" t="s">
        <v>402</v>
      </c>
      <c r="J105" s="78"/>
      <c r="K105" s="78"/>
    </row>
    <row r="106" spans="1:11" ht="13.2" customHeight="1" x14ac:dyDescent="0.25">
      <c r="A106" s="15" t="s">
        <v>3811</v>
      </c>
      <c r="B106" s="18" t="s">
        <v>381</v>
      </c>
      <c r="C106" s="148" t="s">
        <v>3757</v>
      </c>
      <c r="D106" s="20" t="s">
        <v>419</v>
      </c>
      <c r="E106" s="20">
        <v>220</v>
      </c>
      <c r="F106" s="18" t="s">
        <v>410</v>
      </c>
      <c r="G106" s="19" t="s">
        <v>214</v>
      </c>
      <c r="H106" s="78" t="s">
        <v>402</v>
      </c>
      <c r="I106" s="78" t="s">
        <v>402</v>
      </c>
      <c r="J106" s="78"/>
      <c r="K106" s="78" t="s">
        <v>402</v>
      </c>
    </row>
    <row r="107" spans="1:11" ht="13.2" customHeight="1" x14ac:dyDescent="0.25">
      <c r="A107" s="15" t="s">
        <v>4565</v>
      </c>
      <c r="B107" s="18" t="s">
        <v>381</v>
      </c>
      <c r="C107" s="148" t="s">
        <v>3758</v>
      </c>
      <c r="D107" s="20" t="s">
        <v>165</v>
      </c>
      <c r="E107" s="20">
        <v>220</v>
      </c>
      <c r="F107" s="18" t="s">
        <v>410</v>
      </c>
      <c r="G107" s="19" t="s">
        <v>214</v>
      </c>
      <c r="H107" s="78" t="s">
        <v>402</v>
      </c>
      <c r="I107" s="78" t="s">
        <v>402</v>
      </c>
      <c r="J107" s="78"/>
      <c r="K107" s="78" t="s">
        <v>402</v>
      </c>
    </row>
    <row r="108" spans="1:11" ht="13.2" customHeight="1" x14ac:dyDescent="0.25">
      <c r="A108" s="15" t="s">
        <v>1898</v>
      </c>
      <c r="B108" s="18" t="s">
        <v>381</v>
      </c>
      <c r="C108" s="148" t="s">
        <v>3760</v>
      </c>
      <c r="D108" s="20" t="s">
        <v>165</v>
      </c>
      <c r="E108" s="20">
        <v>70</v>
      </c>
      <c r="F108" s="18" t="s">
        <v>410</v>
      </c>
      <c r="G108" s="19" t="s">
        <v>190</v>
      </c>
      <c r="H108" s="78" t="s">
        <v>402</v>
      </c>
      <c r="I108" s="78" t="s">
        <v>402</v>
      </c>
      <c r="J108" s="78"/>
      <c r="K108" s="78"/>
    </row>
    <row r="109" spans="1:11" ht="13.2" customHeight="1" x14ac:dyDescent="0.25">
      <c r="A109" s="15" t="s">
        <v>1892</v>
      </c>
      <c r="B109" s="18" t="s">
        <v>381</v>
      </c>
      <c r="C109" s="148" t="s">
        <v>3761</v>
      </c>
      <c r="D109" s="20" t="s">
        <v>165</v>
      </c>
      <c r="E109" s="20">
        <v>90</v>
      </c>
      <c r="F109" s="18" t="s">
        <v>405</v>
      </c>
      <c r="G109" s="21" t="s">
        <v>194</v>
      </c>
      <c r="H109" s="78" t="s">
        <v>402</v>
      </c>
      <c r="I109" s="78" t="s">
        <v>402</v>
      </c>
      <c r="J109" s="78"/>
      <c r="K109" s="78"/>
    </row>
    <row r="110" spans="1:11" ht="13.2" customHeight="1" x14ac:dyDescent="0.25">
      <c r="A110" s="15" t="s">
        <v>1879</v>
      </c>
      <c r="B110" s="18" t="s">
        <v>381</v>
      </c>
      <c r="C110" s="148" t="s">
        <v>3763</v>
      </c>
      <c r="D110" s="20" t="s">
        <v>165</v>
      </c>
      <c r="E110" s="20">
        <v>160</v>
      </c>
      <c r="F110" s="18" t="s">
        <v>401</v>
      </c>
      <c r="G110" s="21" t="s">
        <v>202</v>
      </c>
      <c r="H110" s="78" t="s">
        <v>402</v>
      </c>
      <c r="I110" s="78" t="s">
        <v>402</v>
      </c>
      <c r="J110" s="78"/>
      <c r="K110" s="78"/>
    </row>
    <row r="111" spans="1:11" ht="13.2" customHeight="1" x14ac:dyDescent="0.25">
      <c r="A111" s="15" t="s">
        <v>2413</v>
      </c>
      <c r="B111" s="18" t="s">
        <v>381</v>
      </c>
      <c r="C111" s="148" t="s">
        <v>3764</v>
      </c>
      <c r="D111" s="20" t="s">
        <v>165</v>
      </c>
      <c r="E111" s="20">
        <v>60</v>
      </c>
      <c r="F111" s="18" t="s">
        <v>410</v>
      </c>
      <c r="G111" s="19" t="s">
        <v>190</v>
      </c>
      <c r="H111" s="78" t="s">
        <v>402</v>
      </c>
      <c r="I111" s="78" t="s">
        <v>402</v>
      </c>
      <c r="J111" s="78"/>
      <c r="K111" s="78"/>
    </row>
    <row r="112" spans="1:11" ht="13.2" customHeight="1" x14ac:dyDescent="0.25">
      <c r="A112" s="15" t="s">
        <v>2414</v>
      </c>
      <c r="B112" s="18" t="s">
        <v>381</v>
      </c>
      <c r="C112" s="148" t="s">
        <v>3766</v>
      </c>
      <c r="D112" s="20" t="s">
        <v>165</v>
      </c>
      <c r="E112" s="20">
        <v>100</v>
      </c>
      <c r="F112" s="18" t="s">
        <v>405</v>
      </c>
      <c r="G112" s="19" t="s">
        <v>194</v>
      </c>
      <c r="H112" s="78" t="s">
        <v>402</v>
      </c>
      <c r="I112" s="78" t="s">
        <v>402</v>
      </c>
      <c r="J112" s="78"/>
      <c r="K112" s="78"/>
    </row>
    <row r="113" spans="1:11" ht="13.2" customHeight="1" x14ac:dyDescent="0.25">
      <c r="A113" s="15" t="s">
        <v>2415</v>
      </c>
      <c r="B113" s="18" t="s">
        <v>381</v>
      </c>
      <c r="C113" s="148" t="s">
        <v>3767</v>
      </c>
      <c r="D113" s="20" t="s">
        <v>165</v>
      </c>
      <c r="E113" s="20">
        <v>170</v>
      </c>
      <c r="F113" s="18" t="s">
        <v>401</v>
      </c>
      <c r="G113" s="19" t="s">
        <v>198</v>
      </c>
      <c r="H113" s="78" t="s">
        <v>402</v>
      </c>
      <c r="I113" s="78" t="s">
        <v>402</v>
      </c>
      <c r="J113" s="78"/>
      <c r="K113" s="78"/>
    </row>
    <row r="114" spans="1:11" ht="13.2" customHeight="1" x14ac:dyDescent="0.25">
      <c r="A114" s="15" t="s">
        <v>2416</v>
      </c>
      <c r="B114" s="18" t="s">
        <v>381</v>
      </c>
      <c r="C114" s="148" t="s">
        <v>3769</v>
      </c>
      <c r="D114" s="20" t="s">
        <v>165</v>
      </c>
      <c r="E114" s="20">
        <v>120</v>
      </c>
      <c r="F114" s="18" t="s">
        <v>410</v>
      </c>
      <c r="G114" s="19" t="s">
        <v>198</v>
      </c>
      <c r="H114" s="78" t="s">
        <v>402</v>
      </c>
      <c r="I114" s="78" t="s">
        <v>402</v>
      </c>
      <c r="J114" s="78"/>
      <c r="K114" s="78"/>
    </row>
    <row r="115" spans="1:11" ht="13.2" customHeight="1" x14ac:dyDescent="0.25">
      <c r="A115" s="15" t="s">
        <v>4566</v>
      </c>
      <c r="B115" s="18" t="s">
        <v>381</v>
      </c>
      <c r="C115" s="148" t="s">
        <v>3771</v>
      </c>
      <c r="D115" s="20" t="s">
        <v>165</v>
      </c>
      <c r="E115" s="20">
        <v>220</v>
      </c>
      <c r="F115" s="18" t="s">
        <v>410</v>
      </c>
      <c r="G115" s="19" t="s">
        <v>214</v>
      </c>
      <c r="H115" s="78" t="s">
        <v>402</v>
      </c>
      <c r="I115" s="78" t="s">
        <v>402</v>
      </c>
      <c r="J115" s="78"/>
      <c r="K115" s="78" t="s">
        <v>402</v>
      </c>
    </row>
    <row r="116" spans="1:11" ht="13.2" customHeight="1" x14ac:dyDescent="0.25">
      <c r="A116" s="15" t="s">
        <v>550</v>
      </c>
      <c r="B116" s="18" t="s">
        <v>381</v>
      </c>
      <c r="C116" s="148" t="s">
        <v>3773</v>
      </c>
      <c r="D116" s="20" t="s">
        <v>414</v>
      </c>
      <c r="E116" s="20">
        <v>80</v>
      </c>
      <c r="F116" s="18" t="s">
        <v>410</v>
      </c>
      <c r="G116" s="19" t="s">
        <v>190</v>
      </c>
      <c r="H116" s="78" t="s">
        <v>402</v>
      </c>
      <c r="I116" s="78" t="s">
        <v>402</v>
      </c>
      <c r="J116" s="78"/>
      <c r="K116" s="78"/>
    </row>
    <row r="117" spans="1:11" ht="13.2" customHeight="1" x14ac:dyDescent="0.25">
      <c r="A117" s="15" t="s">
        <v>1417</v>
      </c>
      <c r="B117" s="18" t="s">
        <v>381</v>
      </c>
      <c r="C117" s="148" t="s">
        <v>3775</v>
      </c>
      <c r="D117" s="20" t="s">
        <v>414</v>
      </c>
      <c r="E117" s="20">
        <v>70</v>
      </c>
      <c r="F117" s="18" t="s">
        <v>410</v>
      </c>
      <c r="G117" s="19" t="s">
        <v>190</v>
      </c>
      <c r="H117" s="78" t="s">
        <v>402</v>
      </c>
      <c r="I117" s="78" t="s">
        <v>402</v>
      </c>
      <c r="J117" s="78"/>
      <c r="K117" s="78"/>
    </row>
    <row r="118" spans="1:11" ht="13.2" customHeight="1" x14ac:dyDescent="0.25">
      <c r="A118" s="15" t="s">
        <v>1864</v>
      </c>
      <c r="B118" s="18" t="s">
        <v>381</v>
      </c>
      <c r="C118" s="148" t="s">
        <v>3777</v>
      </c>
      <c r="D118" s="20" t="s">
        <v>414</v>
      </c>
      <c r="E118" s="20">
        <v>60</v>
      </c>
      <c r="F118" s="18" t="s">
        <v>410</v>
      </c>
      <c r="G118" s="19" t="s">
        <v>190</v>
      </c>
      <c r="H118" s="78" t="s">
        <v>402</v>
      </c>
      <c r="I118" s="78" t="s">
        <v>402</v>
      </c>
      <c r="J118" s="78"/>
      <c r="K118" s="78"/>
    </row>
    <row r="119" spans="1:11" ht="13.2" customHeight="1" x14ac:dyDescent="0.25">
      <c r="A119" s="15" t="s">
        <v>1850</v>
      </c>
      <c r="B119" s="18" t="s">
        <v>381</v>
      </c>
      <c r="C119" s="148" t="s">
        <v>3779</v>
      </c>
      <c r="D119" s="20" t="s">
        <v>414</v>
      </c>
      <c r="E119" s="20">
        <v>90</v>
      </c>
      <c r="F119" s="18" t="s">
        <v>405</v>
      </c>
      <c r="G119" s="21" t="s">
        <v>194</v>
      </c>
      <c r="H119" s="78" t="s">
        <v>402</v>
      </c>
      <c r="I119" s="78" t="s">
        <v>402</v>
      </c>
      <c r="J119" s="78"/>
      <c r="K119" s="78"/>
    </row>
    <row r="120" spans="1:11" ht="13.2" customHeight="1" x14ac:dyDescent="0.25">
      <c r="A120" s="15" t="s">
        <v>1826</v>
      </c>
      <c r="B120" s="18" t="s">
        <v>381</v>
      </c>
      <c r="C120" s="148" t="s">
        <v>3781</v>
      </c>
      <c r="D120" s="20" t="s">
        <v>414</v>
      </c>
      <c r="E120" s="20">
        <v>150</v>
      </c>
      <c r="F120" s="18" t="s">
        <v>401</v>
      </c>
      <c r="G120" s="19" t="s">
        <v>198</v>
      </c>
      <c r="H120" s="78" t="s">
        <v>402</v>
      </c>
      <c r="I120" s="78" t="s">
        <v>402</v>
      </c>
      <c r="J120" s="78"/>
      <c r="K120" s="78"/>
    </row>
    <row r="121" spans="1:11" ht="13.2" customHeight="1" x14ac:dyDescent="0.25">
      <c r="A121" s="15" t="s">
        <v>1851</v>
      </c>
      <c r="B121" s="18" t="s">
        <v>381</v>
      </c>
      <c r="C121" s="148" t="s">
        <v>3783</v>
      </c>
      <c r="D121" s="20" t="s">
        <v>414</v>
      </c>
      <c r="E121" s="20">
        <v>70</v>
      </c>
      <c r="F121" s="18" t="s">
        <v>410</v>
      </c>
      <c r="G121" s="19" t="s">
        <v>190</v>
      </c>
      <c r="H121" s="78" t="s">
        <v>402</v>
      </c>
      <c r="I121" s="78" t="s">
        <v>402</v>
      </c>
      <c r="J121" s="78"/>
      <c r="K121" s="78"/>
    </row>
    <row r="122" spans="1:11" ht="13.2" customHeight="1" x14ac:dyDescent="0.25">
      <c r="A122" s="15" t="s">
        <v>1828</v>
      </c>
      <c r="B122" s="18" t="s">
        <v>381</v>
      </c>
      <c r="C122" s="148" t="s">
        <v>3784</v>
      </c>
      <c r="D122" s="20" t="s">
        <v>414</v>
      </c>
      <c r="E122" s="20">
        <v>120</v>
      </c>
      <c r="F122" s="18" t="s">
        <v>405</v>
      </c>
      <c r="G122" s="21" t="s">
        <v>202</v>
      </c>
      <c r="H122" s="78" t="s">
        <v>402</v>
      </c>
      <c r="I122" s="78" t="s">
        <v>402</v>
      </c>
      <c r="J122" s="78"/>
      <c r="K122" s="78"/>
    </row>
    <row r="123" spans="1:11" ht="13.2" customHeight="1" x14ac:dyDescent="0.25">
      <c r="A123" s="15" t="s">
        <v>4567</v>
      </c>
      <c r="B123" s="18" t="s">
        <v>381</v>
      </c>
      <c r="C123" s="148" t="s">
        <v>3785</v>
      </c>
      <c r="D123" s="20" t="s">
        <v>414</v>
      </c>
      <c r="E123" s="20">
        <v>220</v>
      </c>
      <c r="F123" s="18" t="s">
        <v>410</v>
      </c>
      <c r="G123" s="19" t="s">
        <v>214</v>
      </c>
      <c r="H123" s="78" t="s">
        <v>402</v>
      </c>
      <c r="I123" s="78" t="s">
        <v>402</v>
      </c>
      <c r="J123" s="78"/>
      <c r="K123" s="78" t="s">
        <v>402</v>
      </c>
    </row>
    <row r="124" spans="1:11" ht="13.2" customHeight="1" x14ac:dyDescent="0.25">
      <c r="A124" s="15" t="s">
        <v>4568</v>
      </c>
      <c r="B124" s="18" t="s">
        <v>381</v>
      </c>
      <c r="C124" s="148" t="s">
        <v>3786</v>
      </c>
      <c r="D124" s="20" t="s">
        <v>414</v>
      </c>
      <c r="E124" s="20">
        <v>280</v>
      </c>
      <c r="F124" s="18" t="s">
        <v>4549</v>
      </c>
      <c r="G124" s="19" t="s">
        <v>214</v>
      </c>
      <c r="H124" s="78" t="s">
        <v>402</v>
      </c>
      <c r="I124" s="78" t="s">
        <v>402</v>
      </c>
      <c r="J124" s="78"/>
      <c r="K124" s="78" t="s">
        <v>402</v>
      </c>
    </row>
    <row r="125" spans="1:11" ht="13.2" customHeight="1" x14ac:dyDescent="0.25">
      <c r="A125" s="15" t="s">
        <v>2326</v>
      </c>
      <c r="B125" s="18" t="s">
        <v>381</v>
      </c>
      <c r="C125" s="148" t="s">
        <v>3787</v>
      </c>
      <c r="D125" s="20" t="s">
        <v>414</v>
      </c>
      <c r="E125" s="20">
        <v>60</v>
      </c>
      <c r="F125" s="18" t="s">
        <v>410</v>
      </c>
      <c r="G125" s="19" t="s">
        <v>190</v>
      </c>
      <c r="H125" s="78" t="s">
        <v>402</v>
      </c>
      <c r="I125" s="78" t="s">
        <v>402</v>
      </c>
      <c r="J125" s="78"/>
      <c r="K125" s="78"/>
    </row>
    <row r="126" spans="1:11" ht="13.2" customHeight="1" x14ac:dyDescent="0.25">
      <c r="A126" s="15" t="s">
        <v>2327</v>
      </c>
      <c r="B126" s="18" t="s">
        <v>381</v>
      </c>
      <c r="C126" s="148" t="s">
        <v>3789</v>
      </c>
      <c r="D126" s="20" t="s">
        <v>414</v>
      </c>
      <c r="E126" s="20">
        <v>90</v>
      </c>
      <c r="F126" s="18" t="s">
        <v>405</v>
      </c>
      <c r="G126" s="19" t="s">
        <v>194</v>
      </c>
      <c r="H126" s="78" t="s">
        <v>402</v>
      </c>
      <c r="I126" s="78" t="s">
        <v>402</v>
      </c>
      <c r="J126" s="78"/>
      <c r="K126" s="78"/>
    </row>
    <row r="127" spans="1:11" ht="13.2" customHeight="1" x14ac:dyDescent="0.25">
      <c r="A127" s="15" t="s">
        <v>2355</v>
      </c>
      <c r="B127" s="18" t="s">
        <v>381</v>
      </c>
      <c r="C127" s="148" t="s">
        <v>3791</v>
      </c>
      <c r="D127" s="20" t="s">
        <v>414</v>
      </c>
      <c r="E127" s="20">
        <v>120</v>
      </c>
      <c r="F127" s="18" t="s">
        <v>410</v>
      </c>
      <c r="G127" s="21" t="s">
        <v>198</v>
      </c>
      <c r="H127" s="78" t="s">
        <v>402</v>
      </c>
      <c r="I127" s="78" t="s">
        <v>402</v>
      </c>
      <c r="J127" s="78"/>
      <c r="K127" s="78"/>
    </row>
    <row r="128" spans="1:11" ht="13.2" customHeight="1" x14ac:dyDescent="0.25">
      <c r="A128" s="15" t="s">
        <v>2723</v>
      </c>
      <c r="B128" s="18" t="s">
        <v>381</v>
      </c>
      <c r="C128" s="148" t="s">
        <v>3793</v>
      </c>
      <c r="D128" s="20" t="s">
        <v>414</v>
      </c>
      <c r="E128" s="20">
        <v>70</v>
      </c>
      <c r="F128" s="18" t="s">
        <v>410</v>
      </c>
      <c r="G128" s="19" t="s">
        <v>190</v>
      </c>
      <c r="H128" s="78" t="s">
        <v>402</v>
      </c>
      <c r="I128" s="78" t="s">
        <v>402</v>
      </c>
      <c r="J128" s="78"/>
      <c r="K128" s="78"/>
    </row>
    <row r="129" spans="1:11" ht="13.2" customHeight="1" x14ac:dyDescent="0.25">
      <c r="A129" s="15" t="s">
        <v>4569</v>
      </c>
      <c r="B129" s="18" t="s">
        <v>381</v>
      </c>
      <c r="C129" s="148" t="s">
        <v>3795</v>
      </c>
      <c r="D129" s="20" t="s">
        <v>414</v>
      </c>
      <c r="E129" s="20">
        <v>210</v>
      </c>
      <c r="F129" s="18" t="s">
        <v>410</v>
      </c>
      <c r="G129" s="19" t="s">
        <v>214</v>
      </c>
      <c r="H129" s="78" t="s">
        <v>402</v>
      </c>
      <c r="I129" s="78" t="s">
        <v>402</v>
      </c>
      <c r="J129" s="78"/>
      <c r="K129" s="78" t="s">
        <v>402</v>
      </c>
    </row>
    <row r="130" spans="1:11" ht="13.2" customHeight="1" x14ac:dyDescent="0.25">
      <c r="A130" s="15" t="s">
        <v>4570</v>
      </c>
      <c r="B130" s="18" t="s">
        <v>381</v>
      </c>
      <c r="C130" s="148" t="s">
        <v>3796</v>
      </c>
      <c r="D130" s="20" t="s">
        <v>490</v>
      </c>
      <c r="E130" s="20"/>
      <c r="F130" s="18" t="s">
        <v>1085</v>
      </c>
      <c r="G130" s="19" t="s">
        <v>194</v>
      </c>
      <c r="H130" s="78" t="s">
        <v>402</v>
      </c>
      <c r="I130" s="78" t="s">
        <v>402</v>
      </c>
      <c r="J130" s="78"/>
      <c r="K130" s="78"/>
    </row>
    <row r="131" spans="1:11" ht="13.2" customHeight="1" x14ac:dyDescent="0.25">
      <c r="A131" s="15" t="s">
        <v>4571</v>
      </c>
      <c r="B131" s="18" t="s">
        <v>381</v>
      </c>
      <c r="C131" s="148" t="s">
        <v>3797</v>
      </c>
      <c r="D131" s="20" t="s">
        <v>490</v>
      </c>
      <c r="E131" s="20"/>
      <c r="F131" s="18" t="s">
        <v>1085</v>
      </c>
      <c r="G131" s="19" t="s">
        <v>194</v>
      </c>
      <c r="H131" s="78" t="s">
        <v>402</v>
      </c>
      <c r="I131" s="78" t="s">
        <v>402</v>
      </c>
      <c r="J131" s="78"/>
      <c r="K131" s="78"/>
    </row>
    <row r="132" spans="1:11" ht="13.2" customHeight="1" x14ac:dyDescent="0.25">
      <c r="A132" s="15" t="s">
        <v>4572</v>
      </c>
      <c r="B132" s="18" t="s">
        <v>381</v>
      </c>
      <c r="C132" s="148" t="s">
        <v>3798</v>
      </c>
      <c r="D132" s="20" t="s">
        <v>490</v>
      </c>
      <c r="E132" s="20"/>
      <c r="F132" s="18" t="s">
        <v>1562</v>
      </c>
      <c r="G132" s="19" t="s">
        <v>194</v>
      </c>
      <c r="H132" s="78" t="s">
        <v>402</v>
      </c>
      <c r="I132" s="78" t="s">
        <v>402</v>
      </c>
      <c r="J132" s="78"/>
      <c r="K132" s="78"/>
    </row>
    <row r="133" spans="1:11" ht="13.2" customHeight="1" x14ac:dyDescent="0.25">
      <c r="A133" s="15" t="s">
        <v>4138</v>
      </c>
      <c r="B133" s="18" t="s">
        <v>381</v>
      </c>
      <c r="C133" s="148" t="s">
        <v>3800</v>
      </c>
      <c r="D133" s="20" t="s">
        <v>490</v>
      </c>
      <c r="E133" s="20"/>
      <c r="F133" s="18" t="s">
        <v>1085</v>
      </c>
      <c r="G133" s="19" t="s">
        <v>202</v>
      </c>
      <c r="H133" s="78" t="s">
        <v>402</v>
      </c>
      <c r="I133" s="78" t="s">
        <v>402</v>
      </c>
      <c r="J133" s="78"/>
      <c r="K133" s="78"/>
    </row>
    <row r="134" spans="1:11" ht="13.2" customHeight="1" x14ac:dyDescent="0.25">
      <c r="A134" s="15" t="s">
        <v>4573</v>
      </c>
      <c r="B134" s="18" t="s">
        <v>381</v>
      </c>
      <c r="C134" s="148" t="s">
        <v>3801</v>
      </c>
      <c r="D134" s="20" t="s">
        <v>490</v>
      </c>
      <c r="E134" s="20"/>
      <c r="F134" s="18" t="s">
        <v>1085</v>
      </c>
      <c r="G134" s="19" t="s">
        <v>194</v>
      </c>
      <c r="H134" s="78" t="s">
        <v>402</v>
      </c>
      <c r="I134" s="78" t="s">
        <v>402</v>
      </c>
      <c r="J134" s="78"/>
      <c r="K134" s="78"/>
    </row>
    <row r="135" spans="1:11" ht="13.2" customHeight="1" x14ac:dyDescent="0.25">
      <c r="A135" s="15" t="s">
        <v>4574</v>
      </c>
      <c r="B135" s="18" t="s">
        <v>381</v>
      </c>
      <c r="C135" s="148" t="s">
        <v>3802</v>
      </c>
      <c r="D135" s="20" t="s">
        <v>490</v>
      </c>
      <c r="E135" s="20"/>
      <c r="F135" s="18" t="s">
        <v>1085</v>
      </c>
      <c r="G135" s="19" t="s">
        <v>194</v>
      </c>
      <c r="H135" s="78" t="s">
        <v>402</v>
      </c>
      <c r="I135" s="78" t="s">
        <v>402</v>
      </c>
      <c r="J135" s="78"/>
      <c r="K135" s="78"/>
    </row>
    <row r="136" spans="1:11" ht="13.2" customHeight="1" x14ac:dyDescent="0.25">
      <c r="A136" s="15" t="s">
        <v>4575</v>
      </c>
      <c r="B136" s="18" t="s">
        <v>381</v>
      </c>
      <c r="C136" s="148" t="s">
        <v>3804</v>
      </c>
      <c r="D136" s="20" t="s">
        <v>490</v>
      </c>
      <c r="E136" s="20"/>
      <c r="F136" s="18" t="s">
        <v>1562</v>
      </c>
      <c r="G136" s="19" t="s">
        <v>194</v>
      </c>
      <c r="H136" s="78" t="s">
        <v>402</v>
      </c>
      <c r="I136" s="78" t="s">
        <v>402</v>
      </c>
      <c r="J136" s="78"/>
      <c r="K136" s="78"/>
    </row>
    <row r="137" spans="1:11" ht="13.2" customHeight="1" x14ac:dyDescent="0.25">
      <c r="A137" s="15" t="s">
        <v>4576</v>
      </c>
      <c r="B137" s="18" t="s">
        <v>381</v>
      </c>
      <c r="C137" s="148" t="s">
        <v>3806</v>
      </c>
      <c r="D137" s="20" t="s">
        <v>490</v>
      </c>
      <c r="E137" s="20"/>
      <c r="F137" s="18" t="s">
        <v>1562</v>
      </c>
      <c r="G137" s="19" t="s">
        <v>194</v>
      </c>
      <c r="H137" s="78" t="s">
        <v>402</v>
      </c>
      <c r="I137" s="78" t="s">
        <v>402</v>
      </c>
      <c r="J137" s="78"/>
      <c r="K137" s="78"/>
    </row>
    <row r="138" spans="1:11" ht="13.2" customHeight="1" x14ac:dyDescent="0.25">
      <c r="A138" s="15" t="s">
        <v>4577</v>
      </c>
      <c r="B138" s="18" t="s">
        <v>381</v>
      </c>
      <c r="C138" s="148" t="s">
        <v>3808</v>
      </c>
      <c r="D138" s="20" t="s">
        <v>490</v>
      </c>
      <c r="E138" s="20"/>
      <c r="F138" s="18" t="s">
        <v>493</v>
      </c>
      <c r="G138" s="19" t="s">
        <v>194</v>
      </c>
      <c r="H138" s="78" t="s">
        <v>402</v>
      </c>
      <c r="I138" s="78" t="s">
        <v>402</v>
      </c>
      <c r="J138" s="78"/>
      <c r="K138" s="78"/>
    </row>
    <row r="139" spans="1:11" ht="13.2" customHeight="1" x14ac:dyDescent="0.25">
      <c r="A139" s="15" t="s">
        <v>4578</v>
      </c>
      <c r="B139" s="18" t="s">
        <v>381</v>
      </c>
      <c r="C139" s="148" t="s">
        <v>3810</v>
      </c>
      <c r="D139" s="20" t="s">
        <v>490</v>
      </c>
      <c r="E139" s="20"/>
      <c r="F139" s="18" t="s">
        <v>1085</v>
      </c>
      <c r="G139" s="19" t="s">
        <v>194</v>
      </c>
      <c r="H139" s="78" t="s">
        <v>402</v>
      </c>
      <c r="I139" s="78" t="s">
        <v>402</v>
      </c>
      <c r="J139" s="78"/>
      <c r="K139" s="78"/>
    </row>
    <row r="140" spans="1:11" ht="13.2" customHeight="1" x14ac:dyDescent="0.25">
      <c r="A140" s="15" t="s">
        <v>2784</v>
      </c>
      <c r="B140" s="18" t="s">
        <v>381</v>
      </c>
      <c r="C140" s="148" t="s">
        <v>3812</v>
      </c>
      <c r="D140" s="20" t="s">
        <v>490</v>
      </c>
      <c r="E140" s="20"/>
      <c r="F140" s="18" t="s">
        <v>1562</v>
      </c>
      <c r="G140" s="19" t="s">
        <v>194</v>
      </c>
      <c r="H140" s="78" t="s">
        <v>402</v>
      </c>
      <c r="I140" s="78" t="s">
        <v>402</v>
      </c>
      <c r="J140" s="78"/>
      <c r="K140" s="78"/>
    </row>
    <row r="141" spans="1:11" ht="13.2" customHeight="1" x14ac:dyDescent="0.25">
      <c r="A141" s="15" t="s">
        <v>4579</v>
      </c>
      <c r="B141" s="18" t="s">
        <v>381</v>
      </c>
      <c r="C141" s="148" t="s">
        <v>3813</v>
      </c>
      <c r="D141" s="20" t="s">
        <v>490</v>
      </c>
      <c r="E141" s="20"/>
      <c r="F141" s="18" t="s">
        <v>1085</v>
      </c>
      <c r="G141" s="19" t="s">
        <v>194</v>
      </c>
      <c r="H141" s="78" t="s">
        <v>402</v>
      </c>
      <c r="I141" s="78" t="s">
        <v>402</v>
      </c>
      <c r="J141" s="78"/>
      <c r="K141" s="78"/>
    </row>
    <row r="142" spans="1:11" ht="13.2" customHeight="1" x14ac:dyDescent="0.25">
      <c r="A142" s="15" t="s">
        <v>4580</v>
      </c>
      <c r="B142" s="18" t="s">
        <v>381</v>
      </c>
      <c r="C142" s="148" t="s">
        <v>3815</v>
      </c>
      <c r="D142" s="20" t="s">
        <v>490</v>
      </c>
      <c r="E142" s="20"/>
      <c r="F142" s="18" t="s">
        <v>1085</v>
      </c>
      <c r="G142" s="19" t="s">
        <v>194</v>
      </c>
      <c r="H142" s="78" t="s">
        <v>402</v>
      </c>
      <c r="I142" s="78" t="s">
        <v>402</v>
      </c>
      <c r="J142" s="78"/>
      <c r="K142" s="78"/>
    </row>
    <row r="143" spans="1:11" ht="13.2" customHeight="1" x14ac:dyDescent="0.25">
      <c r="A143" s="15" t="s">
        <v>4581</v>
      </c>
      <c r="B143" s="18" t="s">
        <v>381</v>
      </c>
      <c r="C143" s="148" t="s">
        <v>3817</v>
      </c>
      <c r="D143" s="20" t="s">
        <v>490</v>
      </c>
      <c r="E143" s="20"/>
      <c r="F143" s="18" t="s">
        <v>1562</v>
      </c>
      <c r="G143" s="19" t="s">
        <v>194</v>
      </c>
      <c r="H143" s="78" t="s">
        <v>402</v>
      </c>
      <c r="I143" s="78" t="s">
        <v>402</v>
      </c>
      <c r="J143" s="78"/>
      <c r="K143" s="78"/>
    </row>
    <row r="144" spans="1:11" ht="13.2" customHeight="1" x14ac:dyDescent="0.25">
      <c r="A144" s="15" t="s">
        <v>4582</v>
      </c>
      <c r="B144" s="18" t="s">
        <v>381</v>
      </c>
      <c r="C144" s="148" t="s">
        <v>3818</v>
      </c>
      <c r="D144" s="20" t="s">
        <v>490</v>
      </c>
      <c r="E144" s="20"/>
      <c r="F144" s="18" t="s">
        <v>1085</v>
      </c>
      <c r="G144" s="19" t="s">
        <v>194</v>
      </c>
      <c r="H144" s="78" t="s">
        <v>402</v>
      </c>
      <c r="I144" s="78" t="s">
        <v>402</v>
      </c>
      <c r="J144" s="78"/>
      <c r="K144" s="78"/>
    </row>
    <row r="145" spans="1:11" ht="13.2" customHeight="1" x14ac:dyDescent="0.25">
      <c r="A145" s="15" t="s">
        <v>4583</v>
      </c>
      <c r="B145" s="18" t="s">
        <v>381</v>
      </c>
      <c r="C145" s="148" t="s">
        <v>3819</v>
      </c>
      <c r="D145" s="20" t="s">
        <v>490</v>
      </c>
      <c r="E145" s="20"/>
      <c r="F145" s="18" t="s">
        <v>493</v>
      </c>
      <c r="G145" s="19" t="s">
        <v>194</v>
      </c>
      <c r="H145" s="78" t="s">
        <v>402</v>
      </c>
      <c r="I145" s="78" t="s">
        <v>402</v>
      </c>
      <c r="J145" s="78"/>
      <c r="K145" s="78"/>
    </row>
    <row r="146" spans="1:11" ht="13.2" customHeight="1" x14ac:dyDescent="0.25">
      <c r="A146" s="15" t="s">
        <v>4584</v>
      </c>
      <c r="B146" s="18" t="s">
        <v>381</v>
      </c>
      <c r="C146" s="148" t="s">
        <v>3820</v>
      </c>
      <c r="D146" s="20" t="s">
        <v>490</v>
      </c>
      <c r="E146" s="20"/>
      <c r="F146" s="18" t="s">
        <v>1085</v>
      </c>
      <c r="G146" s="19" t="s">
        <v>194</v>
      </c>
      <c r="H146" s="78" t="s">
        <v>402</v>
      </c>
      <c r="I146" s="78" t="s">
        <v>402</v>
      </c>
      <c r="J146" s="78"/>
      <c r="K146" s="78"/>
    </row>
    <row r="147" spans="1:11" ht="13.2" customHeight="1" x14ac:dyDescent="0.25">
      <c r="A147" s="15" t="s">
        <v>4585</v>
      </c>
      <c r="B147" s="18" t="s">
        <v>381</v>
      </c>
      <c r="C147" s="148" t="s">
        <v>3821</v>
      </c>
      <c r="D147" s="20" t="s">
        <v>490</v>
      </c>
      <c r="E147" s="20"/>
      <c r="F147" s="18" t="s">
        <v>1562</v>
      </c>
      <c r="G147" s="19" t="s">
        <v>194</v>
      </c>
      <c r="H147" s="78" t="s">
        <v>402</v>
      </c>
      <c r="I147" s="78" t="s">
        <v>402</v>
      </c>
      <c r="J147" s="78"/>
      <c r="K147" s="78"/>
    </row>
    <row r="148" spans="1:11" ht="13.2" customHeight="1" x14ac:dyDescent="0.25">
      <c r="A148" s="15" t="s">
        <v>3867</v>
      </c>
      <c r="B148" s="18" t="s">
        <v>381</v>
      </c>
      <c r="C148" s="148" t="s">
        <v>3822</v>
      </c>
      <c r="D148" s="20" t="s">
        <v>490</v>
      </c>
      <c r="E148" s="20"/>
      <c r="F148" s="18" t="s">
        <v>1085</v>
      </c>
      <c r="G148" s="19" t="s">
        <v>202</v>
      </c>
      <c r="H148" s="78" t="s">
        <v>402</v>
      </c>
      <c r="I148" s="78" t="s">
        <v>402</v>
      </c>
      <c r="J148" s="78"/>
      <c r="K148" s="78"/>
    </row>
    <row r="149" spans="1:11" ht="13.2" customHeight="1" x14ac:dyDescent="0.25">
      <c r="A149" s="15" t="s">
        <v>4586</v>
      </c>
      <c r="B149" s="18" t="s">
        <v>381</v>
      </c>
      <c r="C149" s="148" t="s">
        <v>3823</v>
      </c>
      <c r="D149" s="20" t="s">
        <v>490</v>
      </c>
      <c r="E149" s="20"/>
      <c r="F149" s="18" t="s">
        <v>1085</v>
      </c>
      <c r="G149" s="19" t="s">
        <v>194</v>
      </c>
      <c r="H149" s="78" t="s">
        <v>402</v>
      </c>
      <c r="I149" s="78" t="s">
        <v>402</v>
      </c>
      <c r="J149" s="78"/>
      <c r="K149" s="78"/>
    </row>
    <row r="150" spans="1:11" ht="13.2" customHeight="1" x14ac:dyDescent="0.25">
      <c r="A150" s="15" t="s">
        <v>4587</v>
      </c>
      <c r="B150" s="18" t="s">
        <v>381</v>
      </c>
      <c r="C150" s="148" t="s">
        <v>3824</v>
      </c>
      <c r="D150" s="20" t="s">
        <v>490</v>
      </c>
      <c r="E150" s="20"/>
      <c r="F150" s="18" t="s">
        <v>1085</v>
      </c>
      <c r="G150" s="19" t="s">
        <v>194</v>
      </c>
      <c r="H150" s="78" t="s">
        <v>402</v>
      </c>
      <c r="I150" s="78" t="s">
        <v>402</v>
      </c>
      <c r="J150" s="78"/>
      <c r="K150" s="78"/>
    </row>
    <row r="151" spans="1:11" ht="13.2" customHeight="1" x14ac:dyDescent="0.25">
      <c r="A151" s="15" t="s">
        <v>2449</v>
      </c>
      <c r="B151" s="18" t="s">
        <v>381</v>
      </c>
      <c r="C151" s="148" t="s">
        <v>3826</v>
      </c>
      <c r="D151" s="20" t="s">
        <v>490</v>
      </c>
      <c r="E151" s="20"/>
      <c r="F151" s="18" t="s">
        <v>1562</v>
      </c>
      <c r="G151" s="19" t="s">
        <v>194</v>
      </c>
      <c r="H151" s="78" t="s">
        <v>402</v>
      </c>
      <c r="I151" s="78" t="s">
        <v>402</v>
      </c>
      <c r="J151" s="78"/>
      <c r="K151" s="78"/>
    </row>
    <row r="152" spans="1:11" ht="13.2" customHeight="1" x14ac:dyDescent="0.25">
      <c r="A152" s="15" t="s">
        <v>4588</v>
      </c>
      <c r="B152" s="18" t="s">
        <v>381</v>
      </c>
      <c r="C152" s="148" t="s">
        <v>3828</v>
      </c>
      <c r="D152" s="20" t="s">
        <v>427</v>
      </c>
      <c r="E152" s="20"/>
      <c r="F152" s="18" t="s">
        <v>428</v>
      </c>
      <c r="G152" s="19" t="s">
        <v>194</v>
      </c>
      <c r="H152" s="78" t="s">
        <v>402</v>
      </c>
      <c r="I152" s="78" t="s">
        <v>402</v>
      </c>
      <c r="J152" s="78"/>
      <c r="K152" s="78"/>
    </row>
    <row r="153" spans="1:11" ht="13.2" customHeight="1" x14ac:dyDescent="0.25">
      <c r="A153" s="15" t="s">
        <v>4547</v>
      </c>
      <c r="B153" s="18" t="s">
        <v>381</v>
      </c>
      <c r="C153" s="148" t="s">
        <v>3830</v>
      </c>
      <c r="D153" s="20" t="s">
        <v>407</v>
      </c>
      <c r="E153" s="20">
        <v>190</v>
      </c>
      <c r="F153" s="18" t="s">
        <v>410</v>
      </c>
      <c r="G153" s="19" t="s">
        <v>274</v>
      </c>
      <c r="H153" s="78" t="s">
        <v>402</v>
      </c>
      <c r="I153" s="78" t="s">
        <v>402</v>
      </c>
      <c r="J153" s="78"/>
      <c r="K153" s="78" t="s">
        <v>402</v>
      </c>
    </row>
    <row r="154" spans="1:11" ht="13.2" customHeight="1" x14ac:dyDescent="0.25">
      <c r="A154" s="15" t="s">
        <v>3995</v>
      </c>
      <c r="B154" s="18" t="s">
        <v>381</v>
      </c>
      <c r="C154" s="148" t="s">
        <v>3831</v>
      </c>
      <c r="D154" s="20" t="s">
        <v>425</v>
      </c>
      <c r="E154" s="20">
        <v>220</v>
      </c>
      <c r="F154" s="18" t="s">
        <v>410</v>
      </c>
      <c r="G154" s="19" t="s">
        <v>274</v>
      </c>
      <c r="H154" s="78" t="s">
        <v>402</v>
      </c>
      <c r="I154" s="78" t="s">
        <v>402</v>
      </c>
      <c r="J154" s="78"/>
      <c r="K154" s="78" t="s">
        <v>402</v>
      </c>
    </row>
    <row r="155" spans="1:11" ht="13.2" customHeight="1" x14ac:dyDescent="0.25">
      <c r="A155" s="15" t="s">
        <v>3995</v>
      </c>
      <c r="B155" s="18" t="s">
        <v>381</v>
      </c>
      <c r="C155" s="148" t="s">
        <v>3833</v>
      </c>
      <c r="D155" s="20" t="s">
        <v>425</v>
      </c>
      <c r="E155" s="20">
        <v>220</v>
      </c>
      <c r="F155" s="18" t="s">
        <v>410</v>
      </c>
      <c r="G155" s="19" t="s">
        <v>274</v>
      </c>
      <c r="H155" s="78" t="s">
        <v>402</v>
      </c>
      <c r="I155" s="78" t="s">
        <v>402</v>
      </c>
      <c r="J155" s="78"/>
      <c r="K155" s="78" t="s">
        <v>402</v>
      </c>
    </row>
    <row r="156" spans="1:11" ht="13.2" customHeight="1" x14ac:dyDescent="0.25">
      <c r="A156" s="15" t="s">
        <v>4555</v>
      </c>
      <c r="B156" s="18" t="s">
        <v>381</v>
      </c>
      <c r="C156" s="148" t="s">
        <v>3835</v>
      </c>
      <c r="D156" s="20" t="s">
        <v>404</v>
      </c>
      <c r="E156" s="20">
        <v>170</v>
      </c>
      <c r="F156" s="18" t="s">
        <v>410</v>
      </c>
      <c r="G156" s="19" t="s">
        <v>274</v>
      </c>
      <c r="H156" s="78" t="s">
        <v>402</v>
      </c>
      <c r="I156" s="78" t="s">
        <v>402</v>
      </c>
      <c r="J156" s="78"/>
      <c r="K156" s="78" t="s">
        <v>402</v>
      </c>
    </row>
    <row r="157" spans="1:11" ht="13.2" customHeight="1" x14ac:dyDescent="0.25">
      <c r="A157" s="15" t="s">
        <v>4555</v>
      </c>
      <c r="B157" s="18" t="s">
        <v>381</v>
      </c>
      <c r="C157" s="148" t="s">
        <v>3837</v>
      </c>
      <c r="D157" s="20" t="s">
        <v>404</v>
      </c>
      <c r="E157" s="20">
        <v>170</v>
      </c>
      <c r="F157" s="18" t="s">
        <v>410</v>
      </c>
      <c r="G157" s="19" t="s">
        <v>274</v>
      </c>
      <c r="H157" s="78" t="s">
        <v>402</v>
      </c>
      <c r="I157" s="78" t="s">
        <v>402</v>
      </c>
      <c r="J157" s="78"/>
      <c r="K157" s="78" t="s">
        <v>402</v>
      </c>
    </row>
    <row r="158" spans="1:11" ht="13.2" customHeight="1" x14ac:dyDescent="0.25">
      <c r="A158" s="15" t="s">
        <v>4098</v>
      </c>
      <c r="B158" s="18" t="s">
        <v>381</v>
      </c>
      <c r="C158" s="148" t="s">
        <v>3839</v>
      </c>
      <c r="D158" s="20" t="s">
        <v>400</v>
      </c>
      <c r="E158" s="20">
        <v>190</v>
      </c>
      <c r="F158" s="18" t="s">
        <v>410</v>
      </c>
      <c r="G158" s="19" t="s">
        <v>274</v>
      </c>
      <c r="H158" s="78" t="s">
        <v>402</v>
      </c>
      <c r="I158" s="78" t="s">
        <v>402</v>
      </c>
      <c r="J158" s="78"/>
      <c r="K158" s="78" t="s">
        <v>402</v>
      </c>
    </row>
    <row r="159" spans="1:11" ht="13.2" customHeight="1" x14ac:dyDescent="0.25">
      <c r="A159" s="15" t="s">
        <v>4556</v>
      </c>
      <c r="B159" s="18" t="s">
        <v>381</v>
      </c>
      <c r="C159" s="148" t="s">
        <v>3841</v>
      </c>
      <c r="D159" s="20" t="s">
        <v>400</v>
      </c>
      <c r="E159" s="20">
        <v>200</v>
      </c>
      <c r="F159" s="18" t="s">
        <v>410</v>
      </c>
      <c r="G159" s="19" t="s">
        <v>274</v>
      </c>
      <c r="H159" s="78" t="s">
        <v>402</v>
      </c>
      <c r="I159" s="78" t="s">
        <v>402</v>
      </c>
      <c r="J159" s="78"/>
      <c r="K159" s="78" t="s">
        <v>402</v>
      </c>
    </row>
    <row r="160" spans="1:11" ht="13.2" customHeight="1" x14ac:dyDescent="0.25">
      <c r="A160" s="15" t="s">
        <v>4558</v>
      </c>
      <c r="B160" s="18" t="s">
        <v>381</v>
      </c>
      <c r="C160" s="148" t="s">
        <v>3842</v>
      </c>
      <c r="D160" s="20" t="s">
        <v>421</v>
      </c>
      <c r="E160" s="20">
        <v>210</v>
      </c>
      <c r="F160" s="18" t="s">
        <v>410</v>
      </c>
      <c r="G160" s="19" t="s">
        <v>274</v>
      </c>
      <c r="H160" s="78" t="s">
        <v>402</v>
      </c>
      <c r="I160" s="78" t="s">
        <v>402</v>
      </c>
      <c r="J160" s="78"/>
      <c r="K160" s="78" t="s">
        <v>402</v>
      </c>
    </row>
    <row r="161" spans="1:11" ht="13.2" customHeight="1" x14ac:dyDescent="0.25">
      <c r="A161" s="15" t="s">
        <v>4559</v>
      </c>
      <c r="B161" s="18" t="s">
        <v>381</v>
      </c>
      <c r="C161" s="148" t="s">
        <v>3843</v>
      </c>
      <c r="D161" s="20" t="s">
        <v>421</v>
      </c>
      <c r="E161" s="20">
        <v>190</v>
      </c>
      <c r="F161" s="18" t="s">
        <v>410</v>
      </c>
      <c r="G161" s="19" t="s">
        <v>274</v>
      </c>
      <c r="H161" s="78" t="s">
        <v>402</v>
      </c>
      <c r="I161" s="78" t="s">
        <v>402</v>
      </c>
      <c r="J161" s="78"/>
      <c r="K161" s="78" t="s">
        <v>402</v>
      </c>
    </row>
    <row r="162" spans="1:11" ht="13.2" customHeight="1" x14ac:dyDescent="0.25">
      <c r="A162" s="15" t="s">
        <v>4562</v>
      </c>
      <c r="B162" s="18" t="s">
        <v>381</v>
      </c>
      <c r="C162" s="148" t="s">
        <v>3844</v>
      </c>
      <c r="D162" s="20" t="s">
        <v>435</v>
      </c>
      <c r="E162" s="20">
        <v>200</v>
      </c>
      <c r="F162" s="18" t="s">
        <v>410</v>
      </c>
      <c r="G162" s="19" t="s">
        <v>274</v>
      </c>
      <c r="H162" s="78" t="s">
        <v>402</v>
      </c>
      <c r="I162" s="78" t="s">
        <v>402</v>
      </c>
      <c r="J162" s="78"/>
      <c r="K162" s="78" t="s">
        <v>402</v>
      </c>
    </row>
    <row r="163" spans="1:11" ht="13.2" customHeight="1" x14ac:dyDescent="0.25">
      <c r="A163" s="15" t="s">
        <v>4562</v>
      </c>
      <c r="B163" s="18" t="s">
        <v>381</v>
      </c>
      <c r="C163" s="148" t="s">
        <v>3845</v>
      </c>
      <c r="D163" s="20" t="s">
        <v>435</v>
      </c>
      <c r="E163" s="20">
        <v>200</v>
      </c>
      <c r="F163" s="18" t="s">
        <v>410</v>
      </c>
      <c r="G163" s="19" t="s">
        <v>274</v>
      </c>
      <c r="H163" s="78" t="s">
        <v>402</v>
      </c>
      <c r="I163" s="78" t="s">
        <v>402</v>
      </c>
      <c r="J163" s="78"/>
      <c r="K163" s="78" t="s">
        <v>402</v>
      </c>
    </row>
    <row r="164" spans="1:11" ht="13.2" customHeight="1" x14ac:dyDescent="0.25">
      <c r="A164" s="15" t="s">
        <v>3811</v>
      </c>
      <c r="B164" s="18" t="s">
        <v>381</v>
      </c>
      <c r="C164" s="148" t="s">
        <v>3847</v>
      </c>
      <c r="D164" s="20" t="s">
        <v>419</v>
      </c>
      <c r="E164" s="20">
        <v>220</v>
      </c>
      <c r="F164" s="18" t="s">
        <v>410</v>
      </c>
      <c r="G164" s="19" t="s">
        <v>274</v>
      </c>
      <c r="H164" s="78" t="s">
        <v>402</v>
      </c>
      <c r="I164" s="78" t="s">
        <v>402</v>
      </c>
      <c r="J164" s="78"/>
      <c r="K164" s="78" t="s">
        <v>402</v>
      </c>
    </row>
    <row r="165" spans="1:11" ht="13.2" customHeight="1" x14ac:dyDescent="0.25">
      <c r="A165" s="15" t="s">
        <v>4565</v>
      </c>
      <c r="B165" s="18" t="s">
        <v>381</v>
      </c>
      <c r="C165" s="148" t="s">
        <v>3848</v>
      </c>
      <c r="D165" s="20" t="s">
        <v>165</v>
      </c>
      <c r="E165" s="20">
        <v>220</v>
      </c>
      <c r="F165" s="18" t="s">
        <v>410</v>
      </c>
      <c r="G165" s="19" t="s">
        <v>274</v>
      </c>
      <c r="H165" s="78" t="s">
        <v>402</v>
      </c>
      <c r="I165" s="78" t="s">
        <v>402</v>
      </c>
      <c r="J165" s="78"/>
      <c r="K165" s="78" t="s">
        <v>402</v>
      </c>
    </row>
    <row r="166" spans="1:11" ht="13.2" customHeight="1" x14ac:dyDescent="0.25">
      <c r="A166" s="15" t="s">
        <v>4567</v>
      </c>
      <c r="B166" s="18" t="s">
        <v>381</v>
      </c>
      <c r="C166" s="148" t="s">
        <v>3850</v>
      </c>
      <c r="D166" s="20" t="s">
        <v>414</v>
      </c>
      <c r="E166" s="20">
        <v>220</v>
      </c>
      <c r="F166" s="18" t="s">
        <v>410</v>
      </c>
      <c r="G166" s="19" t="s">
        <v>274</v>
      </c>
      <c r="H166" s="78" t="s">
        <v>402</v>
      </c>
      <c r="I166" s="78" t="s">
        <v>402</v>
      </c>
      <c r="J166" s="78"/>
      <c r="K166" s="78" t="s">
        <v>402</v>
      </c>
    </row>
    <row r="167" spans="1:11" ht="13.2" customHeight="1" x14ac:dyDescent="0.25">
      <c r="A167" s="15" t="s">
        <v>4567</v>
      </c>
      <c r="B167" s="18" t="s">
        <v>381</v>
      </c>
      <c r="C167" s="148" t="s">
        <v>3851</v>
      </c>
      <c r="D167" s="20" t="s">
        <v>414</v>
      </c>
      <c r="E167" s="20">
        <v>220</v>
      </c>
      <c r="F167" s="18" t="s">
        <v>410</v>
      </c>
      <c r="G167" s="19" t="s">
        <v>274</v>
      </c>
      <c r="H167" s="78" t="s">
        <v>402</v>
      </c>
      <c r="I167" s="78" t="s">
        <v>402</v>
      </c>
      <c r="J167" s="78"/>
      <c r="K167" s="78" t="s">
        <v>402</v>
      </c>
    </row>
    <row r="168" spans="1:11" ht="13.2" customHeight="1" x14ac:dyDescent="0.25">
      <c r="A168" s="15" t="s">
        <v>4571</v>
      </c>
      <c r="B168" s="18" t="s">
        <v>381</v>
      </c>
      <c r="C168" s="148" t="s">
        <v>3852</v>
      </c>
      <c r="D168" s="20" t="s">
        <v>490</v>
      </c>
      <c r="E168" s="20"/>
      <c r="F168" s="18" t="s">
        <v>1085</v>
      </c>
      <c r="G168" s="19" t="s">
        <v>274</v>
      </c>
      <c r="H168" s="78" t="s">
        <v>402</v>
      </c>
      <c r="I168" s="78" t="s">
        <v>402</v>
      </c>
      <c r="J168" s="78"/>
      <c r="K168" s="78" t="s">
        <v>402</v>
      </c>
    </row>
    <row r="169" spans="1:11" ht="13.2" customHeight="1" x14ac:dyDescent="0.25">
      <c r="A169" s="15" t="s">
        <v>4574</v>
      </c>
      <c r="B169" s="18" t="s">
        <v>381</v>
      </c>
      <c r="C169" s="148" t="s">
        <v>3853</v>
      </c>
      <c r="D169" s="20" t="s">
        <v>490</v>
      </c>
      <c r="E169" s="20"/>
      <c r="F169" s="18" t="s">
        <v>1085</v>
      </c>
      <c r="G169" s="19" t="s">
        <v>274</v>
      </c>
      <c r="H169" s="78" t="s">
        <v>402</v>
      </c>
      <c r="I169" s="78" t="s">
        <v>402</v>
      </c>
      <c r="J169" s="78"/>
      <c r="K169" s="78" t="s">
        <v>402</v>
      </c>
    </row>
    <row r="170" spans="1:11" ht="13.2" customHeight="1" x14ac:dyDescent="0.25">
      <c r="A170" s="15" t="s">
        <v>4578</v>
      </c>
      <c r="B170" s="18" t="s">
        <v>381</v>
      </c>
      <c r="C170" s="148" t="s">
        <v>3855</v>
      </c>
      <c r="D170" s="20" t="s">
        <v>490</v>
      </c>
      <c r="E170" s="20"/>
      <c r="F170" s="18" t="s">
        <v>1085</v>
      </c>
      <c r="G170" s="19" t="s">
        <v>274</v>
      </c>
      <c r="H170" s="78" t="s">
        <v>402</v>
      </c>
      <c r="I170" s="78" t="s">
        <v>402</v>
      </c>
      <c r="J170" s="78"/>
      <c r="K170" s="78" t="s">
        <v>402</v>
      </c>
    </row>
    <row r="171" spans="1:11" ht="13.2" customHeight="1" x14ac:dyDescent="0.25">
      <c r="A171" s="15" t="s">
        <v>4582</v>
      </c>
      <c r="B171" s="18" t="s">
        <v>381</v>
      </c>
      <c r="C171" s="148" t="s">
        <v>3857</v>
      </c>
      <c r="D171" s="20" t="s">
        <v>490</v>
      </c>
      <c r="E171" s="20"/>
      <c r="F171" s="18" t="s">
        <v>1085</v>
      </c>
      <c r="G171" s="19" t="s">
        <v>274</v>
      </c>
      <c r="H171" s="78" t="s">
        <v>402</v>
      </c>
      <c r="I171" s="78" t="s">
        <v>402</v>
      </c>
      <c r="J171" s="78"/>
      <c r="K171" s="78" t="s">
        <v>402</v>
      </c>
    </row>
    <row r="172" spans="1:11" ht="13.2" customHeight="1" x14ac:dyDescent="0.25">
      <c r="A172" s="15" t="s">
        <v>4584</v>
      </c>
      <c r="B172" s="18" t="s">
        <v>381</v>
      </c>
      <c r="C172" s="148" t="s">
        <v>3859</v>
      </c>
      <c r="D172" s="20" t="s">
        <v>490</v>
      </c>
      <c r="E172" s="20"/>
      <c r="F172" s="18" t="s">
        <v>1085</v>
      </c>
      <c r="G172" s="19" t="s">
        <v>274</v>
      </c>
      <c r="H172" s="78" t="s">
        <v>402</v>
      </c>
      <c r="I172" s="78" t="s">
        <v>402</v>
      </c>
      <c r="J172" s="78"/>
      <c r="K172" s="78" t="s">
        <v>402</v>
      </c>
    </row>
    <row r="173" spans="1:11" ht="13.2" customHeight="1" x14ac:dyDescent="0.25">
      <c r="A173" s="15" t="s">
        <v>4586</v>
      </c>
      <c r="B173" s="18" t="s">
        <v>381</v>
      </c>
      <c r="C173" s="148" t="s">
        <v>3860</v>
      </c>
      <c r="D173" s="20" t="s">
        <v>490</v>
      </c>
      <c r="E173" s="20"/>
      <c r="F173" s="18" t="s">
        <v>1085</v>
      </c>
      <c r="G173" s="19" t="s">
        <v>274</v>
      </c>
      <c r="H173" s="78" t="s">
        <v>402</v>
      </c>
      <c r="I173" s="78" t="s">
        <v>402</v>
      </c>
      <c r="J173" s="78"/>
      <c r="K173" s="78" t="s">
        <v>402</v>
      </c>
    </row>
    <row r="174" spans="1:11" ht="13.2" customHeight="1" x14ac:dyDescent="0.25">
      <c r="A174" s="15" t="s">
        <v>4548</v>
      </c>
      <c r="B174" s="18" t="s">
        <v>381</v>
      </c>
      <c r="C174" s="148" t="s">
        <v>3862</v>
      </c>
      <c r="D174" s="20" t="s">
        <v>407</v>
      </c>
      <c r="E174" s="20">
        <v>250</v>
      </c>
      <c r="F174" s="18" t="s">
        <v>4549</v>
      </c>
      <c r="G174" s="21" t="s">
        <v>278</v>
      </c>
      <c r="H174" s="78" t="s">
        <v>402</v>
      </c>
      <c r="I174" s="78" t="s">
        <v>402</v>
      </c>
      <c r="J174" s="78"/>
      <c r="K174" s="78" t="s">
        <v>402</v>
      </c>
    </row>
    <row r="175" spans="1:11" ht="13.2" customHeight="1" x14ac:dyDescent="0.25">
      <c r="A175" s="15" t="s">
        <v>4550</v>
      </c>
      <c r="B175" s="18" t="s">
        <v>381</v>
      </c>
      <c r="C175" s="148" t="s">
        <v>3863</v>
      </c>
      <c r="D175" s="20" t="s">
        <v>425</v>
      </c>
      <c r="E175" s="20">
        <v>280</v>
      </c>
      <c r="F175" s="18" t="s">
        <v>4549</v>
      </c>
      <c r="G175" s="21" t="s">
        <v>278</v>
      </c>
      <c r="H175" s="78" t="s">
        <v>402</v>
      </c>
      <c r="I175" s="78" t="s">
        <v>402</v>
      </c>
      <c r="J175" s="78"/>
      <c r="K175" s="78" t="s">
        <v>402</v>
      </c>
    </row>
    <row r="176" spans="1:11" ht="13.2" customHeight="1" x14ac:dyDescent="0.25">
      <c r="A176" s="15" t="s">
        <v>4560</v>
      </c>
      <c r="B176" s="18" t="s">
        <v>381</v>
      </c>
      <c r="C176" s="148" t="s">
        <v>3864</v>
      </c>
      <c r="D176" s="20" t="s">
        <v>421</v>
      </c>
      <c r="E176" s="20">
        <v>250</v>
      </c>
      <c r="F176" s="18" t="s">
        <v>4549</v>
      </c>
      <c r="G176" s="21" t="s">
        <v>278</v>
      </c>
      <c r="H176" s="78" t="s">
        <v>402</v>
      </c>
      <c r="I176" s="78" t="s">
        <v>402</v>
      </c>
      <c r="J176" s="78"/>
      <c r="K176" s="78" t="s">
        <v>402</v>
      </c>
    </row>
    <row r="177" spans="1:11" ht="13.2" customHeight="1" x14ac:dyDescent="0.25">
      <c r="A177" s="15" t="s">
        <v>4568</v>
      </c>
      <c r="B177" s="18" t="s">
        <v>381</v>
      </c>
      <c r="C177" s="148" t="s">
        <v>3865</v>
      </c>
      <c r="D177" s="20" t="s">
        <v>414</v>
      </c>
      <c r="E177" s="20">
        <v>280</v>
      </c>
      <c r="F177" s="18" t="s">
        <v>4549</v>
      </c>
      <c r="G177" s="21" t="s">
        <v>278</v>
      </c>
      <c r="H177" s="78" t="s">
        <v>402</v>
      </c>
      <c r="I177" s="78" t="s">
        <v>402</v>
      </c>
      <c r="J177" s="78"/>
      <c r="K177" s="78" t="s">
        <v>402</v>
      </c>
    </row>
    <row r="178" spans="1:11" ht="13.2" customHeight="1" x14ac:dyDescent="0.25">
      <c r="A178" s="15" t="s">
        <v>4574</v>
      </c>
      <c r="B178" s="18" t="s">
        <v>381</v>
      </c>
      <c r="C178" s="148" t="s">
        <v>3866</v>
      </c>
      <c r="D178" s="20" t="s">
        <v>490</v>
      </c>
      <c r="E178" s="20"/>
      <c r="F178" s="18" t="s">
        <v>1085</v>
      </c>
      <c r="G178" s="21" t="s">
        <v>278</v>
      </c>
      <c r="H178" s="78" t="s">
        <v>402</v>
      </c>
      <c r="I178" s="78" t="s">
        <v>402</v>
      </c>
      <c r="J178" s="78"/>
      <c r="K178" s="78" t="s">
        <v>402</v>
      </c>
    </row>
    <row r="179" spans="1:11" ht="13.2" customHeight="1" x14ac:dyDescent="0.25">
      <c r="A179" s="15" t="s">
        <v>4589</v>
      </c>
      <c r="B179" s="18" t="s">
        <v>381</v>
      </c>
      <c r="C179" s="148" t="s">
        <v>3868</v>
      </c>
      <c r="D179" s="20" t="s">
        <v>490</v>
      </c>
      <c r="E179" s="20"/>
      <c r="F179" s="18" t="s">
        <v>1085</v>
      </c>
      <c r="G179" s="21" t="s">
        <v>278</v>
      </c>
      <c r="H179" s="78" t="s">
        <v>402</v>
      </c>
      <c r="I179" s="78" t="s">
        <v>402</v>
      </c>
      <c r="J179" s="78"/>
      <c r="K179" s="78" t="s">
        <v>402</v>
      </c>
    </row>
    <row r="180" spans="1:11" ht="13.2" customHeight="1" x14ac:dyDescent="0.25">
      <c r="A180" s="15" t="s">
        <v>4582</v>
      </c>
      <c r="B180" s="18" t="s">
        <v>381</v>
      </c>
      <c r="C180" s="148" t="s">
        <v>3869</v>
      </c>
      <c r="D180" s="20" t="s">
        <v>490</v>
      </c>
      <c r="E180" s="20"/>
      <c r="F180" s="18" t="s">
        <v>1085</v>
      </c>
      <c r="G180" s="21" t="s">
        <v>278</v>
      </c>
      <c r="H180" s="78" t="s">
        <v>402</v>
      </c>
      <c r="I180" s="78" t="s">
        <v>402</v>
      </c>
      <c r="J180" s="78"/>
      <c r="K180" s="78" t="s">
        <v>402</v>
      </c>
    </row>
    <row r="181" spans="1:11" ht="13.2" customHeight="1" x14ac:dyDescent="0.25">
      <c r="A181" s="15" t="s">
        <v>4586</v>
      </c>
      <c r="B181" s="18" t="s">
        <v>381</v>
      </c>
      <c r="C181" s="148" t="s">
        <v>3870</v>
      </c>
      <c r="D181" s="20" t="s">
        <v>490</v>
      </c>
      <c r="E181" s="20"/>
      <c r="F181" s="18" t="s">
        <v>1085</v>
      </c>
      <c r="G181" s="21" t="s">
        <v>278</v>
      </c>
      <c r="H181" s="78" t="s">
        <v>402</v>
      </c>
      <c r="I181" s="78" t="s">
        <v>402</v>
      </c>
      <c r="J181" s="78"/>
      <c r="K181" s="78" t="s">
        <v>402</v>
      </c>
    </row>
    <row r="182" spans="1:11" ht="13.2" customHeight="1" x14ac:dyDescent="0.25">
      <c r="A182" s="15" t="s">
        <v>4590</v>
      </c>
      <c r="B182" s="18" t="s">
        <v>381</v>
      </c>
      <c r="C182" s="148" t="s">
        <v>3872</v>
      </c>
      <c r="D182" s="20" t="s">
        <v>421</v>
      </c>
      <c r="E182" s="20">
        <v>210</v>
      </c>
      <c r="F182" s="18" t="s">
        <v>410</v>
      </c>
      <c r="G182" s="21" t="s">
        <v>278</v>
      </c>
      <c r="H182" s="78" t="s">
        <v>402</v>
      </c>
      <c r="I182" s="78" t="s">
        <v>402</v>
      </c>
      <c r="J182" s="78"/>
      <c r="K182" s="78" t="s">
        <v>402</v>
      </c>
    </row>
    <row r="183" spans="1:11" ht="13.2" customHeight="1" x14ac:dyDescent="0.25">
      <c r="A183" s="15" t="s">
        <v>4591</v>
      </c>
      <c r="B183" s="18" t="s">
        <v>381</v>
      </c>
      <c r="C183" s="148" t="s">
        <v>3873</v>
      </c>
      <c r="D183" s="20" t="s">
        <v>431</v>
      </c>
      <c r="E183" s="20">
        <v>200</v>
      </c>
      <c r="F183" s="18" t="s">
        <v>410</v>
      </c>
      <c r="G183" s="21" t="s">
        <v>278</v>
      </c>
      <c r="H183" s="78" t="s">
        <v>402</v>
      </c>
      <c r="I183" s="78" t="s">
        <v>402</v>
      </c>
      <c r="J183" s="78"/>
      <c r="K183" s="78" t="s">
        <v>402</v>
      </c>
    </row>
    <row r="184" spans="1:11" ht="13.2" customHeight="1" x14ac:dyDescent="0.25">
      <c r="A184" s="15" t="s">
        <v>4592</v>
      </c>
      <c r="B184" s="18" t="s">
        <v>381</v>
      </c>
      <c r="C184" s="148" t="s">
        <v>3874</v>
      </c>
      <c r="D184" s="20" t="s">
        <v>435</v>
      </c>
      <c r="E184" s="20">
        <v>220</v>
      </c>
      <c r="F184" s="18" t="s">
        <v>410</v>
      </c>
      <c r="G184" s="21" t="s">
        <v>278</v>
      </c>
      <c r="H184" s="78" t="s">
        <v>402</v>
      </c>
      <c r="I184" s="78" t="s">
        <v>402</v>
      </c>
      <c r="J184" s="78"/>
      <c r="K184" s="78" t="s">
        <v>402</v>
      </c>
    </row>
    <row r="185" spans="1:11" ht="13.2" customHeight="1" x14ac:dyDescent="0.25">
      <c r="A185" s="15" t="s">
        <v>4568</v>
      </c>
      <c r="B185" s="18" t="s">
        <v>381</v>
      </c>
      <c r="C185" s="148" t="s">
        <v>3876</v>
      </c>
      <c r="D185" s="20" t="s">
        <v>414</v>
      </c>
      <c r="E185" s="20">
        <v>280</v>
      </c>
      <c r="F185" s="18" t="s">
        <v>4549</v>
      </c>
      <c r="G185" s="21" t="s">
        <v>278</v>
      </c>
      <c r="H185" s="78" t="s">
        <v>402</v>
      </c>
      <c r="I185" s="78" t="s">
        <v>402</v>
      </c>
      <c r="J185" s="78"/>
      <c r="K185" s="78" t="s">
        <v>402</v>
      </c>
    </row>
    <row r="186" spans="1:11" ht="13.2" customHeight="1" x14ac:dyDescent="0.25">
      <c r="A186" s="15" t="s">
        <v>4583</v>
      </c>
      <c r="B186" s="18" t="s">
        <v>381</v>
      </c>
      <c r="C186" s="148" t="s">
        <v>3878</v>
      </c>
      <c r="D186" s="20" t="s">
        <v>490</v>
      </c>
      <c r="E186" s="20"/>
      <c r="F186" s="18" t="s">
        <v>493</v>
      </c>
      <c r="G186" s="21" t="s">
        <v>278</v>
      </c>
      <c r="H186" s="78" t="s">
        <v>402</v>
      </c>
      <c r="I186" s="78" t="s">
        <v>402</v>
      </c>
      <c r="J186" s="78"/>
      <c r="K186" s="78" t="s">
        <v>402</v>
      </c>
    </row>
    <row r="187" spans="1:11" ht="13.2" customHeight="1" x14ac:dyDescent="0.25">
      <c r="A187" s="15" t="s">
        <v>2449</v>
      </c>
      <c r="B187" s="18" t="s">
        <v>381</v>
      </c>
      <c r="C187" s="148" t="s">
        <v>3880</v>
      </c>
      <c r="D187" s="20" t="s">
        <v>490</v>
      </c>
      <c r="E187" s="20"/>
      <c r="F187" s="18" t="s">
        <v>1562</v>
      </c>
      <c r="G187" s="21" t="s">
        <v>278</v>
      </c>
      <c r="H187" s="78" t="s">
        <v>402</v>
      </c>
      <c r="I187" s="78" t="s">
        <v>402</v>
      </c>
      <c r="J187" s="78"/>
      <c r="K187" s="78" t="s">
        <v>402</v>
      </c>
    </row>
    <row r="188" spans="1:11" ht="13.2" customHeight="1" x14ac:dyDescent="0.25">
      <c r="A188" s="15" t="s">
        <v>618</v>
      </c>
      <c r="B188" s="18" t="s">
        <v>381</v>
      </c>
      <c r="C188" s="148" t="s">
        <v>4593</v>
      </c>
      <c r="D188" s="20" t="s">
        <v>425</v>
      </c>
      <c r="E188" s="20">
        <v>110</v>
      </c>
      <c r="F188" s="20" t="s">
        <v>405</v>
      </c>
      <c r="G188" s="21" t="s">
        <v>254</v>
      </c>
      <c r="H188" s="78" t="s">
        <v>402</v>
      </c>
      <c r="I188" s="78" t="s">
        <v>402</v>
      </c>
      <c r="J188" s="78"/>
      <c r="K188" s="78" t="s">
        <v>402</v>
      </c>
    </row>
    <row r="189" spans="1:11" ht="13.2" customHeight="1" x14ac:dyDescent="0.25">
      <c r="A189" s="15" t="s">
        <v>627</v>
      </c>
      <c r="B189" s="18" t="s">
        <v>381</v>
      </c>
      <c r="C189" s="148" t="s">
        <v>4594</v>
      </c>
      <c r="D189" s="20" t="s">
        <v>404</v>
      </c>
      <c r="E189" s="20">
        <v>110</v>
      </c>
      <c r="F189" s="20" t="s">
        <v>405</v>
      </c>
      <c r="G189" s="21" t="s">
        <v>254</v>
      </c>
      <c r="H189" s="78" t="s">
        <v>402</v>
      </c>
      <c r="I189" s="78" t="s">
        <v>402</v>
      </c>
      <c r="J189" s="78"/>
      <c r="K189" s="78" t="s">
        <v>402</v>
      </c>
    </row>
    <row r="190" spans="1:11" ht="13.2" customHeight="1" x14ac:dyDescent="0.25">
      <c r="A190" s="15" t="s">
        <v>987</v>
      </c>
      <c r="B190" s="18" t="s">
        <v>381</v>
      </c>
      <c r="C190" s="148" t="s">
        <v>4595</v>
      </c>
      <c r="D190" s="20" t="s">
        <v>404</v>
      </c>
      <c r="E190" s="20">
        <v>110</v>
      </c>
      <c r="F190" s="20" t="s">
        <v>405</v>
      </c>
      <c r="G190" s="21" t="s">
        <v>254</v>
      </c>
      <c r="H190" s="78" t="s">
        <v>402</v>
      </c>
      <c r="I190" s="78" t="s">
        <v>402</v>
      </c>
      <c r="J190" s="78"/>
      <c r="K190" s="78" t="s">
        <v>402</v>
      </c>
    </row>
    <row r="191" spans="1:11" ht="13.2" customHeight="1" x14ac:dyDescent="0.25">
      <c r="A191" s="15" t="s">
        <v>619</v>
      </c>
      <c r="B191" s="18" t="s">
        <v>381</v>
      </c>
      <c r="C191" s="148" t="s">
        <v>4596</v>
      </c>
      <c r="D191" s="20" t="s">
        <v>400</v>
      </c>
      <c r="E191" s="20">
        <v>110</v>
      </c>
      <c r="F191" s="20" t="s">
        <v>405</v>
      </c>
      <c r="G191" s="21" t="s">
        <v>254</v>
      </c>
      <c r="H191" s="78" t="s">
        <v>402</v>
      </c>
      <c r="I191" s="78" t="s">
        <v>402</v>
      </c>
      <c r="J191" s="78"/>
      <c r="K191" s="78" t="s">
        <v>402</v>
      </c>
    </row>
    <row r="192" spans="1:11" ht="13.2" customHeight="1" x14ac:dyDescent="0.25">
      <c r="A192" s="15" t="s">
        <v>2288</v>
      </c>
      <c r="B192" s="18" t="s">
        <v>381</v>
      </c>
      <c r="C192" s="148" t="s">
        <v>4597</v>
      </c>
      <c r="D192" s="20" t="s">
        <v>400</v>
      </c>
      <c r="E192" s="20">
        <v>130</v>
      </c>
      <c r="F192" s="20" t="s">
        <v>410</v>
      </c>
      <c r="G192" s="21" t="s">
        <v>254</v>
      </c>
      <c r="H192" s="78" t="s">
        <v>402</v>
      </c>
      <c r="I192" s="78" t="s">
        <v>402</v>
      </c>
      <c r="J192" s="78"/>
      <c r="K192" s="78" t="s">
        <v>402</v>
      </c>
    </row>
    <row r="193" spans="1:11" ht="13.2" customHeight="1" x14ac:dyDescent="0.25">
      <c r="A193" s="15" t="s">
        <v>1813</v>
      </c>
      <c r="B193" s="18" t="s">
        <v>381</v>
      </c>
      <c r="C193" s="148" t="s">
        <v>4598</v>
      </c>
      <c r="D193" s="20" t="s">
        <v>421</v>
      </c>
      <c r="E193" s="20">
        <v>150</v>
      </c>
      <c r="F193" s="20" t="s">
        <v>401</v>
      </c>
      <c r="G193" s="21" t="s">
        <v>254</v>
      </c>
      <c r="H193" s="78" t="s">
        <v>402</v>
      </c>
      <c r="I193" s="78" t="s">
        <v>402</v>
      </c>
      <c r="J193" s="78"/>
      <c r="K193" s="78" t="s">
        <v>402</v>
      </c>
    </row>
    <row r="194" spans="1:11" ht="13.2" customHeight="1" x14ac:dyDescent="0.25">
      <c r="A194" s="15" t="s">
        <v>2717</v>
      </c>
      <c r="B194" s="18" t="s">
        <v>381</v>
      </c>
      <c r="C194" s="148" t="s">
        <v>4599</v>
      </c>
      <c r="D194" s="20" t="s">
        <v>421</v>
      </c>
      <c r="E194" s="20">
        <v>70</v>
      </c>
      <c r="F194" s="20" t="s">
        <v>410</v>
      </c>
      <c r="G194" s="21" t="s">
        <v>254</v>
      </c>
      <c r="H194" s="78" t="s">
        <v>402</v>
      </c>
      <c r="I194" s="78" t="s">
        <v>402</v>
      </c>
      <c r="J194" s="78"/>
      <c r="K194" s="78" t="s">
        <v>402</v>
      </c>
    </row>
    <row r="195" spans="1:11" ht="13.2" customHeight="1" x14ac:dyDescent="0.25">
      <c r="A195" s="15" t="s">
        <v>3944</v>
      </c>
      <c r="B195" s="18" t="s">
        <v>381</v>
      </c>
      <c r="C195" s="148" t="s">
        <v>4600</v>
      </c>
      <c r="D195" s="20" t="s">
        <v>421</v>
      </c>
      <c r="E195" s="20">
        <v>90</v>
      </c>
      <c r="F195" s="20" t="s">
        <v>405</v>
      </c>
      <c r="G195" s="21" t="s">
        <v>254</v>
      </c>
      <c r="H195" s="78" t="s">
        <v>402</v>
      </c>
      <c r="I195" s="78" t="s">
        <v>402</v>
      </c>
      <c r="J195" s="78"/>
      <c r="K195" s="78" t="s">
        <v>402</v>
      </c>
    </row>
    <row r="196" spans="1:11" ht="13.2" customHeight="1" x14ac:dyDescent="0.25">
      <c r="A196" s="15" t="s">
        <v>438</v>
      </c>
      <c r="B196" s="18" t="s">
        <v>381</v>
      </c>
      <c r="C196" s="148" t="s">
        <v>4601</v>
      </c>
      <c r="D196" s="20" t="s">
        <v>435</v>
      </c>
      <c r="E196" s="20">
        <v>110</v>
      </c>
      <c r="F196" s="20" t="s">
        <v>405</v>
      </c>
      <c r="G196" s="21" t="s">
        <v>254</v>
      </c>
      <c r="H196" s="78" t="s">
        <v>402</v>
      </c>
      <c r="I196" s="78" t="s">
        <v>402</v>
      </c>
      <c r="J196" s="78"/>
      <c r="K196" s="78" t="s">
        <v>402</v>
      </c>
    </row>
    <row r="197" spans="1:11" ht="13.2" customHeight="1" x14ac:dyDescent="0.25">
      <c r="A197" s="15" t="s">
        <v>945</v>
      </c>
      <c r="B197" s="18" t="s">
        <v>381</v>
      </c>
      <c r="C197" s="148" t="s">
        <v>4602</v>
      </c>
      <c r="D197" s="20" t="s">
        <v>435</v>
      </c>
      <c r="E197" s="20">
        <v>130</v>
      </c>
      <c r="F197" s="20" t="s">
        <v>405</v>
      </c>
      <c r="G197" s="21" t="s">
        <v>254</v>
      </c>
      <c r="H197" s="78" t="s">
        <v>402</v>
      </c>
      <c r="I197" s="78" t="s">
        <v>402</v>
      </c>
      <c r="J197" s="78"/>
      <c r="K197" s="78" t="s">
        <v>402</v>
      </c>
    </row>
    <row r="198" spans="1:11" ht="13.2" customHeight="1" x14ac:dyDescent="0.25">
      <c r="A198" s="15" t="s">
        <v>649</v>
      </c>
      <c r="B198" s="18" t="s">
        <v>381</v>
      </c>
      <c r="C198" s="148" t="s">
        <v>4603</v>
      </c>
      <c r="D198" s="20" t="s">
        <v>414</v>
      </c>
      <c r="E198" s="20">
        <v>70</v>
      </c>
      <c r="F198" s="20" t="s">
        <v>410</v>
      </c>
      <c r="G198" s="21" t="s">
        <v>254</v>
      </c>
      <c r="H198" s="78" t="s">
        <v>402</v>
      </c>
      <c r="I198" s="78" t="s">
        <v>402</v>
      </c>
      <c r="J198" s="78"/>
      <c r="K198" s="78" t="s">
        <v>402</v>
      </c>
    </row>
    <row r="199" spans="1:11" ht="13.2" customHeight="1" x14ac:dyDescent="0.25">
      <c r="A199" s="15" t="s">
        <v>3066</v>
      </c>
      <c r="B199" s="18" t="s">
        <v>381</v>
      </c>
      <c r="C199" s="148" t="s">
        <v>4604</v>
      </c>
      <c r="D199" s="20" t="s">
        <v>414</v>
      </c>
      <c r="E199" s="20">
        <v>120</v>
      </c>
      <c r="F199" s="20" t="s">
        <v>410</v>
      </c>
      <c r="G199" s="21" t="s">
        <v>254</v>
      </c>
      <c r="H199" s="78" t="s">
        <v>402</v>
      </c>
      <c r="I199" s="78" t="s">
        <v>402</v>
      </c>
      <c r="J199" s="78"/>
      <c r="K199" s="78" t="s">
        <v>402</v>
      </c>
    </row>
    <row r="200" spans="1:11" ht="13.2" customHeight="1" x14ac:dyDescent="0.25">
      <c r="A200" s="15" t="s">
        <v>3932</v>
      </c>
      <c r="B200" s="18" t="s">
        <v>381</v>
      </c>
      <c r="C200" s="148" t="s">
        <v>4605</v>
      </c>
      <c r="D200" s="20" t="s">
        <v>400</v>
      </c>
      <c r="E200" s="20">
        <v>200</v>
      </c>
      <c r="F200" s="20" t="s">
        <v>410</v>
      </c>
      <c r="G200" s="21" t="s">
        <v>254</v>
      </c>
      <c r="H200" s="78" t="s">
        <v>402</v>
      </c>
      <c r="I200" s="78" t="s">
        <v>402</v>
      </c>
      <c r="J200" s="78"/>
      <c r="K200" s="78" t="s">
        <v>402</v>
      </c>
    </row>
    <row r="201" spans="1:11" ht="13.2" customHeight="1" x14ac:dyDescent="0.25">
      <c r="A201" s="15" t="s">
        <v>4404</v>
      </c>
      <c r="B201" s="18" t="s">
        <v>381</v>
      </c>
      <c r="C201" s="148" t="s">
        <v>4606</v>
      </c>
      <c r="D201" s="20" t="s">
        <v>421</v>
      </c>
      <c r="E201" s="20">
        <v>200</v>
      </c>
      <c r="F201" s="20" t="s">
        <v>410</v>
      </c>
      <c r="G201" s="21" t="s">
        <v>254</v>
      </c>
      <c r="H201" s="78" t="s">
        <v>402</v>
      </c>
      <c r="I201" s="78" t="s">
        <v>402</v>
      </c>
      <c r="J201" s="78"/>
      <c r="K201" s="78" t="s">
        <v>402</v>
      </c>
    </row>
    <row r="202" spans="1:11" ht="13.2" customHeight="1" x14ac:dyDescent="0.25">
      <c r="A202" s="15" t="s">
        <v>4405</v>
      </c>
      <c r="B202" s="18" t="s">
        <v>381</v>
      </c>
      <c r="C202" s="148" t="s">
        <v>4607</v>
      </c>
      <c r="D202" s="20" t="s">
        <v>421</v>
      </c>
      <c r="E202" s="20">
        <v>310</v>
      </c>
      <c r="F202" s="20" t="s">
        <v>3679</v>
      </c>
      <c r="G202" s="21" t="s">
        <v>254</v>
      </c>
      <c r="H202" s="78" t="s">
        <v>402</v>
      </c>
      <c r="I202" s="78" t="s">
        <v>402</v>
      </c>
      <c r="J202" s="78"/>
      <c r="K202" s="78" t="s">
        <v>402</v>
      </c>
    </row>
    <row r="203" spans="1:11" ht="13.2" customHeight="1" x14ac:dyDescent="0.25">
      <c r="A203" s="15" t="s">
        <v>4278</v>
      </c>
      <c r="B203" s="18" t="s">
        <v>381</v>
      </c>
      <c r="C203" s="148" t="s">
        <v>4608</v>
      </c>
      <c r="D203" s="20" t="s">
        <v>421</v>
      </c>
      <c r="E203" s="20">
        <v>160</v>
      </c>
      <c r="F203" s="20" t="s">
        <v>410</v>
      </c>
      <c r="G203" s="21" t="s">
        <v>254</v>
      </c>
      <c r="H203" s="78" t="s">
        <v>402</v>
      </c>
      <c r="I203" s="78" t="s">
        <v>402</v>
      </c>
      <c r="J203" s="78"/>
      <c r="K203" s="78" t="s">
        <v>402</v>
      </c>
    </row>
    <row r="204" spans="1:11" ht="13.2" customHeight="1" x14ac:dyDescent="0.25">
      <c r="A204" s="15" t="s">
        <v>4561</v>
      </c>
      <c r="B204" s="18" t="s">
        <v>381</v>
      </c>
      <c r="C204" s="148" t="s">
        <v>4609</v>
      </c>
      <c r="D204" s="20" t="s">
        <v>421</v>
      </c>
      <c r="E204" s="20">
        <v>300</v>
      </c>
      <c r="F204" s="20" t="s">
        <v>3679</v>
      </c>
      <c r="G204" s="21" t="s">
        <v>254</v>
      </c>
      <c r="H204" s="78" t="s">
        <v>402</v>
      </c>
      <c r="I204" s="78" t="s">
        <v>402</v>
      </c>
      <c r="J204" s="78"/>
      <c r="K204" s="78" t="s">
        <v>402</v>
      </c>
    </row>
    <row r="205" spans="1:11" ht="13.2" customHeight="1" x14ac:dyDescent="0.25">
      <c r="A205" s="15" t="s">
        <v>4280</v>
      </c>
      <c r="B205" s="18" t="s">
        <v>381</v>
      </c>
      <c r="C205" s="148" t="s">
        <v>4610</v>
      </c>
      <c r="D205" s="20" t="s">
        <v>431</v>
      </c>
      <c r="E205" s="20">
        <v>220</v>
      </c>
      <c r="F205" s="20" t="s">
        <v>410</v>
      </c>
      <c r="G205" s="21" t="s">
        <v>254</v>
      </c>
      <c r="H205" s="78" t="s">
        <v>402</v>
      </c>
      <c r="I205" s="78" t="s">
        <v>402</v>
      </c>
      <c r="J205" s="78"/>
      <c r="K205" s="78" t="s">
        <v>402</v>
      </c>
    </row>
    <row r="206" spans="1:11" ht="13.2" customHeight="1" x14ac:dyDescent="0.25">
      <c r="A206" s="15" t="s">
        <v>4281</v>
      </c>
      <c r="B206" s="18" t="s">
        <v>381</v>
      </c>
      <c r="C206" s="148" t="s">
        <v>4611</v>
      </c>
      <c r="D206" s="20" t="s">
        <v>431</v>
      </c>
      <c r="E206" s="20">
        <v>330</v>
      </c>
      <c r="F206" s="20" t="s">
        <v>3679</v>
      </c>
      <c r="G206" s="21" t="s">
        <v>254</v>
      </c>
      <c r="H206" s="78" t="s">
        <v>402</v>
      </c>
      <c r="I206" s="78" t="s">
        <v>402</v>
      </c>
      <c r="J206" s="78"/>
      <c r="K206" s="78" t="s">
        <v>402</v>
      </c>
    </row>
    <row r="207" spans="1:11" ht="13.2" customHeight="1" x14ac:dyDescent="0.25">
      <c r="A207" s="15" t="s">
        <v>4282</v>
      </c>
      <c r="B207" s="18" t="s">
        <v>381</v>
      </c>
      <c r="C207" s="148" t="s">
        <v>4612</v>
      </c>
      <c r="D207" s="20" t="s">
        <v>431</v>
      </c>
      <c r="E207" s="20">
        <v>220</v>
      </c>
      <c r="F207" s="20" t="s">
        <v>410</v>
      </c>
      <c r="G207" s="21" t="s">
        <v>254</v>
      </c>
      <c r="H207" s="78" t="s">
        <v>402</v>
      </c>
      <c r="I207" s="78" t="s">
        <v>402</v>
      </c>
      <c r="J207" s="78"/>
      <c r="K207" s="78" t="s">
        <v>402</v>
      </c>
    </row>
    <row r="208" spans="1:11" ht="13.2" customHeight="1" x14ac:dyDescent="0.25">
      <c r="A208" s="15" t="s">
        <v>4283</v>
      </c>
      <c r="B208" s="18" t="s">
        <v>381</v>
      </c>
      <c r="C208" s="148" t="s">
        <v>4613</v>
      </c>
      <c r="D208" s="20" t="s">
        <v>431</v>
      </c>
      <c r="E208" s="20">
        <v>330</v>
      </c>
      <c r="F208" s="20" t="s">
        <v>3679</v>
      </c>
      <c r="G208" s="21" t="s">
        <v>254</v>
      </c>
      <c r="H208" s="78" t="s">
        <v>402</v>
      </c>
      <c r="I208" s="78" t="s">
        <v>402</v>
      </c>
      <c r="J208" s="78"/>
      <c r="K208" s="78" t="s">
        <v>402</v>
      </c>
    </row>
    <row r="209" spans="1:11" ht="13.2" customHeight="1" x14ac:dyDescent="0.25">
      <c r="A209" s="15" t="s">
        <v>4411</v>
      </c>
      <c r="B209" s="18" t="s">
        <v>381</v>
      </c>
      <c r="C209" s="148" t="s">
        <v>4614</v>
      </c>
      <c r="D209" s="20" t="s">
        <v>435</v>
      </c>
      <c r="E209" s="20">
        <v>200</v>
      </c>
      <c r="F209" s="20" t="s">
        <v>410</v>
      </c>
      <c r="G209" s="21" t="s">
        <v>254</v>
      </c>
      <c r="H209" s="78" t="s">
        <v>402</v>
      </c>
      <c r="I209" s="78" t="s">
        <v>402</v>
      </c>
      <c r="J209" s="78"/>
      <c r="K209" s="78" t="s">
        <v>402</v>
      </c>
    </row>
    <row r="210" spans="1:11" ht="13.2" customHeight="1" x14ac:dyDescent="0.25">
      <c r="A210" s="15" t="s">
        <v>4412</v>
      </c>
      <c r="B210" s="18" t="s">
        <v>381</v>
      </c>
      <c r="C210" s="148" t="s">
        <v>4615</v>
      </c>
      <c r="D210" s="20" t="s">
        <v>435</v>
      </c>
      <c r="E210" s="20">
        <v>310</v>
      </c>
      <c r="F210" s="20" t="s">
        <v>3679</v>
      </c>
      <c r="G210" s="21" t="s">
        <v>254</v>
      </c>
      <c r="H210" s="78" t="s">
        <v>402</v>
      </c>
      <c r="I210" s="78" t="s">
        <v>402</v>
      </c>
      <c r="J210" s="78"/>
      <c r="K210" s="78" t="s">
        <v>402</v>
      </c>
    </row>
    <row r="211" spans="1:11" ht="13.2" customHeight="1" x14ac:dyDescent="0.25">
      <c r="A211" s="15" t="s">
        <v>4570</v>
      </c>
      <c r="B211" s="18" t="s">
        <v>381</v>
      </c>
      <c r="C211" s="148" t="s">
        <v>4616</v>
      </c>
      <c r="D211" s="20" t="s">
        <v>490</v>
      </c>
      <c r="E211" s="20"/>
      <c r="F211" s="20" t="s">
        <v>1085</v>
      </c>
      <c r="G211" s="21" t="s">
        <v>254</v>
      </c>
      <c r="H211" s="78" t="s">
        <v>402</v>
      </c>
      <c r="I211" s="78" t="s">
        <v>402</v>
      </c>
      <c r="J211" s="78"/>
      <c r="K211" s="78" t="s">
        <v>402</v>
      </c>
    </row>
    <row r="212" spans="1:11" ht="13.2" customHeight="1" x14ac:dyDescent="0.25">
      <c r="A212" s="15" t="s">
        <v>4573</v>
      </c>
      <c r="B212" s="18" t="s">
        <v>381</v>
      </c>
      <c r="C212" s="148" t="s">
        <v>4617</v>
      </c>
      <c r="D212" s="20" t="s">
        <v>490</v>
      </c>
      <c r="E212" s="20"/>
      <c r="F212" s="20" t="s">
        <v>1085</v>
      </c>
      <c r="G212" s="21" t="s">
        <v>254</v>
      </c>
      <c r="H212" s="78" t="s">
        <v>402</v>
      </c>
      <c r="I212" s="78" t="s">
        <v>402</v>
      </c>
      <c r="J212" s="78"/>
      <c r="K212" s="78" t="s">
        <v>402</v>
      </c>
    </row>
    <row r="213" spans="1:11" ht="13.2" customHeight="1" x14ac:dyDescent="0.25">
      <c r="A213" s="15" t="s">
        <v>4580</v>
      </c>
      <c r="B213" s="18" t="s">
        <v>381</v>
      </c>
      <c r="C213" s="148" t="s">
        <v>4618</v>
      </c>
      <c r="D213" s="20" t="s">
        <v>490</v>
      </c>
      <c r="E213" s="20"/>
      <c r="F213" s="20" t="s">
        <v>1085</v>
      </c>
      <c r="G213" s="21" t="s">
        <v>254</v>
      </c>
      <c r="H213" s="78" t="s">
        <v>402</v>
      </c>
      <c r="I213" s="78" t="s">
        <v>402</v>
      </c>
      <c r="J213" s="78"/>
      <c r="K213" s="78" t="s">
        <v>402</v>
      </c>
    </row>
    <row r="214" spans="1:11" ht="13.2" customHeight="1" x14ac:dyDescent="0.25">
      <c r="A214" s="15" t="s">
        <v>4619</v>
      </c>
      <c r="B214" s="18" t="s">
        <v>381</v>
      </c>
      <c r="C214" s="148" t="s">
        <v>4620</v>
      </c>
      <c r="D214" s="20" t="s">
        <v>490</v>
      </c>
      <c r="E214" s="20"/>
      <c r="F214" s="20" t="s">
        <v>1085</v>
      </c>
      <c r="G214" s="21" t="s">
        <v>254</v>
      </c>
      <c r="H214" s="78" t="s">
        <v>402</v>
      </c>
      <c r="I214" s="78" t="s">
        <v>402</v>
      </c>
      <c r="J214" s="78"/>
      <c r="K214" s="78" t="s">
        <v>402</v>
      </c>
    </row>
    <row r="215" spans="1:11" ht="13.2" customHeight="1" x14ac:dyDescent="0.25">
      <c r="A215" s="15" t="s">
        <v>4621</v>
      </c>
      <c r="B215" s="18" t="s">
        <v>381</v>
      </c>
      <c r="C215" s="148" t="s">
        <v>4622</v>
      </c>
      <c r="D215" s="20" t="s">
        <v>490</v>
      </c>
      <c r="E215" s="20"/>
      <c r="F215" s="20" t="s">
        <v>1085</v>
      </c>
      <c r="G215" s="21" t="s">
        <v>254</v>
      </c>
      <c r="H215" s="78" t="s">
        <v>402</v>
      </c>
      <c r="I215" s="78" t="s">
        <v>402</v>
      </c>
      <c r="J215" s="78"/>
      <c r="K215" s="78" t="s">
        <v>402</v>
      </c>
    </row>
    <row r="216" spans="1:11" ht="13.2" customHeight="1" x14ac:dyDescent="0.25">
      <c r="A216" s="15" t="s">
        <v>4281</v>
      </c>
      <c r="B216" s="18" t="s">
        <v>381</v>
      </c>
      <c r="C216" s="148" t="s">
        <v>4623</v>
      </c>
      <c r="D216" s="20" t="s">
        <v>431</v>
      </c>
      <c r="E216" s="20">
        <v>330</v>
      </c>
      <c r="F216" s="20" t="s">
        <v>3679</v>
      </c>
      <c r="G216" s="21" t="s">
        <v>254</v>
      </c>
      <c r="H216" s="78" t="s">
        <v>402</v>
      </c>
      <c r="I216" s="78" t="s">
        <v>402</v>
      </c>
      <c r="J216" s="78"/>
      <c r="K216" s="78" t="s">
        <v>402</v>
      </c>
    </row>
    <row r="217" spans="1:11" ht="13.2" customHeight="1" x14ac:dyDescent="0.25">
      <c r="A217" s="15" t="s">
        <v>4283</v>
      </c>
      <c r="B217" s="18" t="s">
        <v>381</v>
      </c>
      <c r="C217" s="148" t="s">
        <v>4624</v>
      </c>
      <c r="D217" s="20" t="s">
        <v>431</v>
      </c>
      <c r="E217" s="20">
        <v>330</v>
      </c>
      <c r="F217" s="20" t="s">
        <v>3679</v>
      </c>
      <c r="G217" s="21" t="s">
        <v>254</v>
      </c>
      <c r="H217" s="78" t="s">
        <v>402</v>
      </c>
      <c r="I217" s="78" t="s">
        <v>402</v>
      </c>
      <c r="J217" s="78"/>
      <c r="K217" s="78" t="s">
        <v>402</v>
      </c>
    </row>
  </sheetData>
  <sheetProtection selectLockedCells="1" selectUnlockedCells="1"/>
  <mergeCells count="1">
    <mergeCell ref="Z1:AH1"/>
  </mergeCells>
  <phoneticPr fontId="3" type="noConversion"/>
  <conditionalFormatting sqref="H2:K217">
    <cfRule type="cellIs" dxfId="408" priority="1" stopIfTrue="1" operator="equal">
      <formula>"-"</formula>
    </cfRule>
    <cfRule type="cellIs" dxfId="407" priority="2" stopIfTrue="1" operator="equal">
      <formula>"x"</formula>
    </cfRule>
  </conditionalFormatting>
  <hyperlinks>
    <hyperlink ref="L1" location="'Expansion set Check List'!A1" display="Home" xr:uid="{00000000-0004-0000-69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ignoredErrors>
    <ignoredError sqref="C2:C217" numberStoredAsText="1"/>
  </ignoredError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0039C-F62C-4746-8CB9-78B08E99CD0E}">
  <sheetPr codeName="Sheet252">
    <tabColor rgb="FF00FF00"/>
  </sheetPr>
  <dimension ref="A1:AH247"/>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5" customWidth="1"/>
    <col min="2" max="2" width="13.88671875" bestFit="1" customWidth="1"/>
    <col min="3" max="3" width="5.44140625" bestFit="1" customWidth="1"/>
    <col min="4" max="4" width="8.6640625" bestFit="1" customWidth="1"/>
    <col min="5" max="5" width="5" bestFit="1" customWidth="1"/>
    <col min="6" max="6" width="13.6640625" bestFit="1" customWidth="1"/>
    <col min="7" max="7" width="13.1093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4625</v>
      </c>
      <c r="B2" s="18" t="s">
        <v>382</v>
      </c>
      <c r="C2" s="148" t="s">
        <v>3611</v>
      </c>
      <c r="D2" s="20" t="s">
        <v>407</v>
      </c>
      <c r="E2" s="128">
        <v>210</v>
      </c>
      <c r="F2" s="18" t="s">
        <v>410</v>
      </c>
      <c r="G2" s="19" t="s">
        <v>214</v>
      </c>
      <c r="H2" s="78" t="s">
        <v>402</v>
      </c>
      <c r="I2" s="78" t="s">
        <v>402</v>
      </c>
      <c r="J2" s="78"/>
      <c r="K2" s="78" t="s">
        <v>402</v>
      </c>
      <c r="M2" s="25">
        <f>COUNTIF(H2:H500,"x")</f>
        <v>0</v>
      </c>
      <c r="N2" s="26">
        <f t="shared" ref="N2:P2" si="0">COUNTIF(I2:I500,"x")</f>
        <v>0</v>
      </c>
      <c r="O2" s="26">
        <f t="shared" si="0"/>
        <v>0</v>
      </c>
      <c r="P2" s="27">
        <f t="shared" si="0"/>
        <v>0</v>
      </c>
      <c r="R2" s="171" t="s">
        <v>100</v>
      </c>
      <c r="S2" s="172"/>
      <c r="T2" s="186">
        <f>SUM(T3:T25)</f>
        <v>0</v>
      </c>
      <c r="U2" s="187"/>
      <c r="V2" s="188" t="s">
        <v>102</v>
      </c>
      <c r="W2" s="172"/>
      <c r="X2" s="173">
        <f>SUM(X3:X25)</f>
        <v>246</v>
      </c>
      <c r="Z2" s="109"/>
      <c r="AA2" s="109"/>
      <c r="AB2" s="109"/>
      <c r="AC2" s="109"/>
      <c r="AD2" s="109"/>
      <c r="AE2" s="109"/>
      <c r="AF2" s="109"/>
      <c r="AG2" s="109"/>
      <c r="AH2" s="109"/>
    </row>
    <row r="3" spans="1:34" x14ac:dyDescent="0.25">
      <c r="A3" s="15" t="s">
        <v>4626</v>
      </c>
      <c r="B3" s="18" t="s">
        <v>382</v>
      </c>
      <c r="C3" s="148" t="s">
        <v>3612</v>
      </c>
      <c r="D3" s="20" t="s">
        <v>407</v>
      </c>
      <c r="E3" s="20">
        <v>50</v>
      </c>
      <c r="F3" s="18" t="s">
        <v>410</v>
      </c>
      <c r="G3" s="19" t="s">
        <v>190</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40</v>
      </c>
    </row>
    <row r="4" spans="1:34" x14ac:dyDescent="0.25">
      <c r="A4" s="15" t="s">
        <v>4627</v>
      </c>
      <c r="B4" s="18" t="s">
        <v>382</v>
      </c>
      <c r="C4" s="148" t="s">
        <v>3613</v>
      </c>
      <c r="D4" s="20" t="s">
        <v>407</v>
      </c>
      <c r="E4" s="20">
        <v>90</v>
      </c>
      <c r="F4" s="18" t="s">
        <v>405</v>
      </c>
      <c r="G4" s="19" t="s">
        <v>194</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47</v>
      </c>
    </row>
    <row r="5" spans="1:34" x14ac:dyDescent="0.25">
      <c r="A5" s="15" t="s">
        <v>625</v>
      </c>
      <c r="B5" s="18" t="s">
        <v>382</v>
      </c>
      <c r="C5" s="148" t="s">
        <v>3614</v>
      </c>
      <c r="D5" s="20" t="s">
        <v>407</v>
      </c>
      <c r="E5" s="20">
        <v>90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21</v>
      </c>
    </row>
    <row r="6" spans="1:34" x14ac:dyDescent="0.25">
      <c r="A6" s="15" t="s">
        <v>625</v>
      </c>
      <c r="B6" s="18" t="s">
        <v>382</v>
      </c>
      <c r="C6" s="148" t="s">
        <v>3615</v>
      </c>
      <c r="D6" s="20" t="s">
        <v>407</v>
      </c>
      <c r="E6" s="20">
        <v>80</v>
      </c>
      <c r="F6" s="18" t="s">
        <v>410</v>
      </c>
      <c r="G6" s="19" t="s">
        <v>190</v>
      </c>
      <c r="H6" s="78" t="s">
        <v>402</v>
      </c>
      <c r="I6" s="78" t="s">
        <v>402</v>
      </c>
      <c r="J6" s="78"/>
      <c r="K6" s="78"/>
      <c r="R6" s="125" t="s">
        <v>202</v>
      </c>
      <c r="S6" s="261">
        <f t="shared" si="1"/>
        <v>0</v>
      </c>
      <c r="T6" s="170">
        <f t="shared" si="2"/>
        <v>0</v>
      </c>
      <c r="U6" s="179"/>
      <c r="V6" s="125" t="s">
        <v>202</v>
      </c>
      <c r="W6" s="261">
        <f t="shared" si="3"/>
        <v>0</v>
      </c>
      <c r="X6" s="6">
        <f t="shared" si="4"/>
        <v>20</v>
      </c>
    </row>
    <row r="7" spans="1:34" x14ac:dyDescent="0.25">
      <c r="A7" s="15" t="s">
        <v>955</v>
      </c>
      <c r="B7" s="18" t="s">
        <v>382</v>
      </c>
      <c r="C7" s="148" t="s">
        <v>3616</v>
      </c>
      <c r="D7" s="20" t="s">
        <v>407</v>
      </c>
      <c r="E7" s="20">
        <v>60</v>
      </c>
      <c r="F7" s="18" t="s">
        <v>410</v>
      </c>
      <c r="G7" s="19" t="s">
        <v>190</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1973</v>
      </c>
      <c r="B8" s="18" t="s">
        <v>382</v>
      </c>
      <c r="C8" s="148" t="s">
        <v>3617</v>
      </c>
      <c r="D8" s="20" t="s">
        <v>407</v>
      </c>
      <c r="E8" s="20">
        <v>120</v>
      </c>
      <c r="F8" s="18" t="s">
        <v>405</v>
      </c>
      <c r="G8" s="19" t="s">
        <v>194</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409</v>
      </c>
      <c r="B9" s="18" t="s">
        <v>382</v>
      </c>
      <c r="C9" s="148" t="s">
        <v>3618</v>
      </c>
      <c r="D9" s="20" t="s">
        <v>407</v>
      </c>
      <c r="E9" s="20">
        <v>110</v>
      </c>
      <c r="F9" s="18" t="s">
        <v>410</v>
      </c>
      <c r="G9" s="19" t="s">
        <v>190</v>
      </c>
      <c r="H9" s="78" t="s">
        <v>402</v>
      </c>
      <c r="I9" s="78" t="s">
        <v>402</v>
      </c>
      <c r="J9" s="78"/>
      <c r="K9" s="78"/>
      <c r="R9" s="125" t="s">
        <v>214</v>
      </c>
      <c r="S9" s="261">
        <f t="shared" si="1"/>
        <v>0</v>
      </c>
      <c r="T9" s="170">
        <f t="shared" si="2"/>
        <v>0</v>
      </c>
      <c r="U9" s="179"/>
      <c r="V9" s="125" t="s">
        <v>214</v>
      </c>
      <c r="W9" s="261">
        <f t="shared" si="3"/>
        <v>0</v>
      </c>
      <c r="X9" s="6">
        <f t="shared" si="4"/>
        <v>28</v>
      </c>
    </row>
    <row r="10" spans="1:34" x14ac:dyDescent="0.25">
      <c r="A10" s="15" t="s">
        <v>1899</v>
      </c>
      <c r="B10" s="18" t="s">
        <v>382</v>
      </c>
      <c r="C10" s="148" t="s">
        <v>3620</v>
      </c>
      <c r="D10" s="20" t="s">
        <v>407</v>
      </c>
      <c r="E10" s="20">
        <v>60</v>
      </c>
      <c r="F10" s="18" t="s">
        <v>410</v>
      </c>
      <c r="G10" s="19"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1887</v>
      </c>
      <c r="B11" s="18" t="s">
        <v>382</v>
      </c>
      <c r="C11" s="148" t="s">
        <v>3622</v>
      </c>
      <c r="D11" s="20" t="s">
        <v>407</v>
      </c>
      <c r="E11" s="20">
        <v>90</v>
      </c>
      <c r="F11" s="18" t="s">
        <v>405</v>
      </c>
      <c r="G11" s="19" t="s">
        <v>194</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1858</v>
      </c>
      <c r="B12" s="18" t="s">
        <v>382</v>
      </c>
      <c r="C12" s="148" t="s">
        <v>3623</v>
      </c>
      <c r="D12" s="20" t="s">
        <v>407</v>
      </c>
      <c r="E12" s="20">
        <v>50</v>
      </c>
      <c r="F12" s="18" t="s">
        <v>410</v>
      </c>
      <c r="G12" s="19"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1838</v>
      </c>
      <c r="B13" s="18" t="s">
        <v>382</v>
      </c>
      <c r="C13" s="148" t="s">
        <v>3625</v>
      </c>
      <c r="D13" s="20" t="s">
        <v>407</v>
      </c>
      <c r="E13" s="20">
        <v>120</v>
      </c>
      <c r="F13" s="18" t="s">
        <v>405</v>
      </c>
      <c r="G13" s="19" t="s">
        <v>198</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1950</v>
      </c>
      <c r="B14" s="18" t="s">
        <v>382</v>
      </c>
      <c r="C14" s="148" t="s">
        <v>3626</v>
      </c>
      <c r="D14" s="20" t="s">
        <v>407</v>
      </c>
      <c r="E14" s="20">
        <v>110</v>
      </c>
      <c r="F14" s="18" t="s">
        <v>405</v>
      </c>
      <c r="G14" s="19" t="s">
        <v>198</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2017</v>
      </c>
      <c r="B15" s="18" t="s">
        <v>382</v>
      </c>
      <c r="C15" s="148" t="s">
        <v>3628</v>
      </c>
      <c r="D15" s="20" t="s">
        <v>407</v>
      </c>
      <c r="E15" s="20">
        <v>70</v>
      </c>
      <c r="F15" s="18" t="s">
        <v>410</v>
      </c>
      <c r="G15" s="19"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2464</v>
      </c>
      <c r="B16" s="18" t="s">
        <v>382</v>
      </c>
      <c r="C16" s="148" t="s">
        <v>3629</v>
      </c>
      <c r="D16" s="20" t="s">
        <v>407</v>
      </c>
      <c r="E16" s="20">
        <v>50</v>
      </c>
      <c r="F16" s="18" t="s">
        <v>410</v>
      </c>
      <c r="G16" s="19"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4628</v>
      </c>
      <c r="B17" s="18" t="s">
        <v>382</v>
      </c>
      <c r="C17" s="148" t="s">
        <v>3631</v>
      </c>
      <c r="D17" s="20" t="s">
        <v>407</v>
      </c>
      <c r="E17" s="20">
        <v>110</v>
      </c>
      <c r="F17" s="18" t="s">
        <v>405</v>
      </c>
      <c r="G17" s="19" t="s">
        <v>202</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4629</v>
      </c>
      <c r="B18" s="18" t="s">
        <v>382</v>
      </c>
      <c r="C18" s="148" t="s">
        <v>3632</v>
      </c>
      <c r="D18" s="20" t="s">
        <v>407</v>
      </c>
      <c r="E18" s="20">
        <v>200</v>
      </c>
      <c r="F18" s="18" t="s">
        <v>410</v>
      </c>
      <c r="G18" s="19" t="s">
        <v>214</v>
      </c>
      <c r="H18" s="78" t="s">
        <v>402</v>
      </c>
      <c r="I18" s="78" t="s">
        <v>402</v>
      </c>
      <c r="J18" s="78"/>
      <c r="K18" s="78" t="s">
        <v>402</v>
      </c>
      <c r="R18" s="125" t="s">
        <v>250</v>
      </c>
      <c r="S18" s="261">
        <f t="shared" si="1"/>
        <v>0</v>
      </c>
      <c r="T18" s="170">
        <f t="shared" si="2"/>
        <v>0</v>
      </c>
      <c r="U18" s="184"/>
      <c r="V18" s="125" t="s">
        <v>250</v>
      </c>
      <c r="W18" s="261">
        <f t="shared" si="3"/>
        <v>0</v>
      </c>
      <c r="X18" s="6">
        <f t="shared" si="4"/>
        <v>3</v>
      </c>
    </row>
    <row r="19" spans="1:24" x14ac:dyDescent="0.25">
      <c r="A19" s="15" t="s">
        <v>4630</v>
      </c>
      <c r="B19" s="18" t="s">
        <v>382</v>
      </c>
      <c r="C19" s="148" t="s">
        <v>3634</v>
      </c>
      <c r="D19" s="20" t="s">
        <v>407</v>
      </c>
      <c r="E19" s="20">
        <v>260</v>
      </c>
      <c r="F19" s="18" t="s">
        <v>4549</v>
      </c>
      <c r="G19" s="19" t="s">
        <v>214</v>
      </c>
      <c r="H19" s="78" t="s">
        <v>402</v>
      </c>
      <c r="I19" s="78" t="s">
        <v>402</v>
      </c>
      <c r="J19" s="78"/>
      <c r="K19" s="78" t="s">
        <v>402</v>
      </c>
      <c r="R19" s="125" t="s">
        <v>254</v>
      </c>
      <c r="S19" s="261">
        <f t="shared" si="1"/>
        <v>0</v>
      </c>
      <c r="T19" s="170">
        <f t="shared" si="2"/>
        <v>0</v>
      </c>
      <c r="U19" s="184"/>
      <c r="V19" s="125" t="s">
        <v>254</v>
      </c>
      <c r="W19" s="261">
        <f t="shared" si="3"/>
        <v>0</v>
      </c>
      <c r="X19" s="6">
        <f t="shared" si="4"/>
        <v>30</v>
      </c>
    </row>
    <row r="20" spans="1:24" ht="13.8" thickBot="1" x14ac:dyDescent="0.3">
      <c r="A20" s="15" t="s">
        <v>3006</v>
      </c>
      <c r="B20" s="18" t="s">
        <v>382</v>
      </c>
      <c r="C20" s="148" t="s">
        <v>3636</v>
      </c>
      <c r="D20" s="20" t="s">
        <v>407</v>
      </c>
      <c r="E20" s="20">
        <v>60</v>
      </c>
      <c r="F20" s="18" t="s">
        <v>410</v>
      </c>
      <c r="G20" s="19" t="s">
        <v>190</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3007</v>
      </c>
      <c r="B21" s="18" t="s">
        <v>382</v>
      </c>
      <c r="C21" s="148" t="s">
        <v>3638</v>
      </c>
      <c r="D21" s="20" t="s">
        <v>407</v>
      </c>
      <c r="E21" s="20">
        <v>90</v>
      </c>
      <c r="F21" s="18" t="s">
        <v>405</v>
      </c>
      <c r="G21" s="19" t="s">
        <v>194</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580</v>
      </c>
      <c r="B22" s="18" t="s">
        <v>382</v>
      </c>
      <c r="C22" s="148" t="s">
        <v>3640</v>
      </c>
      <c r="D22" s="20" t="s">
        <v>425</v>
      </c>
      <c r="E22" s="20">
        <v>60</v>
      </c>
      <c r="F22" s="18" t="s">
        <v>410</v>
      </c>
      <c r="G22" s="19"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642</v>
      </c>
      <c r="B23" s="18" t="s">
        <v>382</v>
      </c>
      <c r="C23" s="148" t="s">
        <v>3641</v>
      </c>
      <c r="D23" s="20" t="s">
        <v>425</v>
      </c>
      <c r="E23" s="20">
        <v>100</v>
      </c>
      <c r="F23" s="18" t="s">
        <v>405</v>
      </c>
      <c r="G23" s="19"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464</v>
      </c>
      <c r="B24" s="18" t="s">
        <v>382</v>
      </c>
      <c r="C24" s="148" t="s">
        <v>3642</v>
      </c>
      <c r="D24" s="20" t="s">
        <v>425</v>
      </c>
      <c r="E24" s="20">
        <v>60</v>
      </c>
      <c r="F24" s="18" t="s">
        <v>410</v>
      </c>
      <c r="G24" s="19" t="s">
        <v>190</v>
      </c>
      <c r="H24" s="78" t="s">
        <v>402</v>
      </c>
      <c r="I24" s="78" t="s">
        <v>402</v>
      </c>
      <c r="J24" s="78"/>
      <c r="K24" s="78"/>
      <c r="R24" s="125" t="s">
        <v>274</v>
      </c>
      <c r="S24" s="261">
        <f t="shared" si="1"/>
        <v>0</v>
      </c>
      <c r="T24" s="170">
        <f t="shared" si="2"/>
        <v>0</v>
      </c>
      <c r="U24" s="179"/>
      <c r="V24" s="125" t="s">
        <v>274</v>
      </c>
      <c r="W24" s="261">
        <f t="shared" si="3"/>
        <v>0</v>
      </c>
      <c r="X24" s="6">
        <f t="shared" si="4"/>
        <v>30</v>
      </c>
    </row>
    <row r="25" spans="1:24" ht="13.8" thickBot="1" x14ac:dyDescent="0.3">
      <c r="A25" s="15" t="s">
        <v>455</v>
      </c>
      <c r="B25" s="18" t="s">
        <v>382</v>
      </c>
      <c r="C25" s="148" t="s">
        <v>3644</v>
      </c>
      <c r="D25" s="20" t="s">
        <v>425</v>
      </c>
      <c r="E25" s="20">
        <v>90</v>
      </c>
      <c r="F25" s="18" t="s">
        <v>405</v>
      </c>
      <c r="G25" s="19" t="s">
        <v>194</v>
      </c>
      <c r="H25" s="78" t="s">
        <v>402</v>
      </c>
      <c r="I25" s="78" t="s">
        <v>402</v>
      </c>
      <c r="J25" s="78"/>
      <c r="K25" s="78"/>
      <c r="R25" s="177" t="s">
        <v>278</v>
      </c>
      <c r="S25" s="262">
        <f t="shared" si="1"/>
        <v>0</v>
      </c>
      <c r="T25" s="209">
        <f t="shared" si="2"/>
        <v>0</v>
      </c>
      <c r="U25" s="179"/>
      <c r="V25" s="177" t="s">
        <v>278</v>
      </c>
      <c r="W25" s="262">
        <f t="shared" si="3"/>
        <v>0</v>
      </c>
      <c r="X25" s="7">
        <f t="shared" si="4"/>
        <v>27</v>
      </c>
    </row>
    <row r="26" spans="1:24" ht="13.8" thickBot="1" x14ac:dyDescent="0.3">
      <c r="A26" s="15" t="s">
        <v>4631</v>
      </c>
      <c r="B26" s="18" t="s">
        <v>382</v>
      </c>
      <c r="C26" s="148" t="s">
        <v>3646</v>
      </c>
      <c r="D26" s="20" t="s">
        <v>425</v>
      </c>
      <c r="E26" s="20">
        <v>220</v>
      </c>
      <c r="F26" s="18" t="s">
        <v>410</v>
      </c>
      <c r="G26" s="19" t="s">
        <v>214</v>
      </c>
      <c r="H26" s="78" t="s">
        <v>402</v>
      </c>
      <c r="I26" s="78" t="s">
        <v>402</v>
      </c>
      <c r="J26" s="78"/>
      <c r="K26" s="78" t="s">
        <v>402</v>
      </c>
      <c r="R26" s="171" t="s">
        <v>101</v>
      </c>
      <c r="S26" s="172"/>
      <c r="T26" s="186">
        <f>SUM(T27:T49)</f>
        <v>0</v>
      </c>
      <c r="U26" s="179"/>
      <c r="V26" s="188" t="s">
        <v>103</v>
      </c>
      <c r="W26" s="241"/>
      <c r="X26" s="243">
        <f>SUM(X27:X49)</f>
        <v>128</v>
      </c>
    </row>
    <row r="27" spans="1:24" x14ac:dyDescent="0.25">
      <c r="A27" s="15" t="s">
        <v>4632</v>
      </c>
      <c r="B27" s="18" t="s">
        <v>382</v>
      </c>
      <c r="C27" s="148" t="s">
        <v>3647</v>
      </c>
      <c r="D27" s="20" t="s">
        <v>425</v>
      </c>
      <c r="E27" s="20">
        <v>330</v>
      </c>
      <c r="F27" s="18" t="s">
        <v>3679</v>
      </c>
      <c r="G27" s="19" t="s">
        <v>214</v>
      </c>
      <c r="H27" s="78" t="s">
        <v>402</v>
      </c>
      <c r="I27" s="78" t="s">
        <v>402</v>
      </c>
      <c r="J27" s="78"/>
      <c r="K27" s="78" t="s">
        <v>402</v>
      </c>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40</v>
      </c>
    </row>
    <row r="28" spans="1:24" x14ac:dyDescent="0.25">
      <c r="A28" s="15" t="s">
        <v>4633</v>
      </c>
      <c r="B28" s="18" t="s">
        <v>382</v>
      </c>
      <c r="C28" s="148" t="s">
        <v>3648</v>
      </c>
      <c r="D28" s="20" t="s">
        <v>425</v>
      </c>
      <c r="E28" s="20">
        <v>160</v>
      </c>
      <c r="F28" s="18" t="s">
        <v>410</v>
      </c>
      <c r="G28" s="19" t="s">
        <v>250</v>
      </c>
      <c r="H28" s="78" t="s">
        <v>402</v>
      </c>
      <c r="I28" s="78" t="s">
        <v>402</v>
      </c>
      <c r="J28" s="78"/>
      <c r="K28" s="78" t="s">
        <v>402</v>
      </c>
      <c r="R28" s="125" t="s">
        <v>194</v>
      </c>
      <c r="S28" s="169">
        <f t="shared" si="5"/>
        <v>0</v>
      </c>
      <c r="T28" s="170">
        <f t="shared" si="6"/>
        <v>0</v>
      </c>
      <c r="U28" s="179"/>
      <c r="V28" s="264" t="s">
        <v>194</v>
      </c>
      <c r="W28" s="267">
        <f t="shared" si="7"/>
        <v>0</v>
      </c>
      <c r="X28" s="6">
        <f t="shared" si="8"/>
        <v>47</v>
      </c>
    </row>
    <row r="29" spans="1:24" x14ac:dyDescent="0.25">
      <c r="A29" s="15" t="s">
        <v>691</v>
      </c>
      <c r="B29" s="18" t="s">
        <v>382</v>
      </c>
      <c r="C29" s="148" t="s">
        <v>3649</v>
      </c>
      <c r="D29" s="20" t="s">
        <v>404</v>
      </c>
      <c r="E29" s="20">
        <v>60</v>
      </c>
      <c r="F29" s="18" t="s">
        <v>410</v>
      </c>
      <c r="G29" s="19" t="s">
        <v>190</v>
      </c>
      <c r="H29" s="78" t="s">
        <v>402</v>
      </c>
      <c r="I29" s="78" t="s">
        <v>402</v>
      </c>
      <c r="J29" s="78"/>
      <c r="K29" s="78"/>
      <c r="R29" s="125" t="s">
        <v>198</v>
      </c>
      <c r="S29" s="169">
        <f t="shared" si="5"/>
        <v>0</v>
      </c>
      <c r="T29" s="170">
        <f t="shared" si="6"/>
        <v>0</v>
      </c>
      <c r="U29" s="179"/>
      <c r="V29" s="264" t="s">
        <v>198</v>
      </c>
      <c r="W29" s="267">
        <f t="shared" si="7"/>
        <v>0</v>
      </c>
      <c r="X29" s="6">
        <f t="shared" si="8"/>
        <v>21</v>
      </c>
    </row>
    <row r="30" spans="1:24" x14ac:dyDescent="0.25">
      <c r="A30" s="15" t="s">
        <v>676</v>
      </c>
      <c r="B30" s="18" t="s">
        <v>382</v>
      </c>
      <c r="C30" s="148" t="s">
        <v>3650</v>
      </c>
      <c r="D30" s="20" t="s">
        <v>404</v>
      </c>
      <c r="E30" s="20">
        <v>100</v>
      </c>
      <c r="F30" s="18" t="s">
        <v>405</v>
      </c>
      <c r="G30" s="19" t="s">
        <v>194</v>
      </c>
      <c r="H30" s="78" t="s">
        <v>402</v>
      </c>
      <c r="I30" s="78" t="s">
        <v>402</v>
      </c>
      <c r="J30" s="78"/>
      <c r="K30" s="78"/>
      <c r="R30" s="125" t="s">
        <v>202</v>
      </c>
      <c r="S30" s="169">
        <f t="shared" si="5"/>
        <v>0</v>
      </c>
      <c r="T30" s="170">
        <f t="shared" si="6"/>
        <v>0</v>
      </c>
      <c r="U30" s="179"/>
      <c r="V30" s="264" t="s">
        <v>202</v>
      </c>
      <c r="W30" s="267">
        <f t="shared" si="7"/>
        <v>0</v>
      </c>
      <c r="X30" s="6">
        <f t="shared" si="8"/>
        <v>20</v>
      </c>
    </row>
    <row r="31" spans="1:24" x14ac:dyDescent="0.25">
      <c r="A31" s="15" t="s">
        <v>4634</v>
      </c>
      <c r="B31" s="18" t="s">
        <v>382</v>
      </c>
      <c r="C31" s="148" t="s">
        <v>3652</v>
      </c>
      <c r="D31" s="20" t="s">
        <v>404</v>
      </c>
      <c r="E31" s="20">
        <v>190</v>
      </c>
      <c r="F31" s="18" t="s">
        <v>410</v>
      </c>
      <c r="G31" s="19" t="s">
        <v>214</v>
      </c>
      <c r="H31" s="78" t="s">
        <v>402</v>
      </c>
      <c r="I31" s="78" t="s">
        <v>402</v>
      </c>
      <c r="J31" s="78"/>
      <c r="K31" s="78" t="s">
        <v>402</v>
      </c>
      <c r="R31" s="125" t="s">
        <v>206</v>
      </c>
      <c r="S31" s="169">
        <f t="shared" si="5"/>
        <v>0</v>
      </c>
      <c r="T31" s="170">
        <f t="shared" si="6"/>
        <v>0</v>
      </c>
      <c r="U31" s="179"/>
      <c r="V31" s="264" t="s">
        <v>206</v>
      </c>
      <c r="W31" s="267">
        <f t="shared" si="7"/>
        <v>0</v>
      </c>
      <c r="X31" s="6">
        <f t="shared" si="8"/>
        <v>0</v>
      </c>
    </row>
    <row r="32" spans="1:24" x14ac:dyDescent="0.25">
      <c r="A32" s="15" t="s">
        <v>486</v>
      </c>
      <c r="B32" s="18" t="s">
        <v>382</v>
      </c>
      <c r="C32" s="148" t="s">
        <v>3653</v>
      </c>
      <c r="D32" s="20" t="s">
        <v>404</v>
      </c>
      <c r="E32" s="20">
        <v>60</v>
      </c>
      <c r="F32" s="18" t="s">
        <v>410</v>
      </c>
      <c r="G32" s="19"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453</v>
      </c>
      <c r="B33" s="18" t="s">
        <v>382</v>
      </c>
      <c r="C33" s="148" t="s">
        <v>3655</v>
      </c>
      <c r="D33" s="20" t="s">
        <v>404</v>
      </c>
      <c r="E33" s="20">
        <v>90</v>
      </c>
      <c r="F33" s="18" t="s">
        <v>405</v>
      </c>
      <c r="G33" s="19"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1969</v>
      </c>
      <c r="B34" s="18" t="s">
        <v>382</v>
      </c>
      <c r="C34" s="148" t="s">
        <v>3656</v>
      </c>
      <c r="D34" s="20" t="s">
        <v>404</v>
      </c>
      <c r="E34" s="20">
        <v>180</v>
      </c>
      <c r="F34" s="18" t="s">
        <v>401</v>
      </c>
      <c r="G34" s="19"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471</v>
      </c>
      <c r="B35" s="18" t="s">
        <v>382</v>
      </c>
      <c r="C35" s="148" t="s">
        <v>3658</v>
      </c>
      <c r="D35" s="20" t="s">
        <v>404</v>
      </c>
      <c r="E35" s="20">
        <v>110</v>
      </c>
      <c r="F35" s="18" t="s">
        <v>410</v>
      </c>
      <c r="G35" s="19" t="s">
        <v>190</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1312</v>
      </c>
      <c r="B36" s="18" t="s">
        <v>382</v>
      </c>
      <c r="C36" s="148" t="s">
        <v>3659</v>
      </c>
      <c r="D36" s="20" t="s">
        <v>404</v>
      </c>
      <c r="E36" s="20">
        <v>60</v>
      </c>
      <c r="F36" s="18" t="s">
        <v>410</v>
      </c>
      <c r="G36" s="19" t="s">
        <v>190</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1311</v>
      </c>
      <c r="B37" s="18" t="s">
        <v>382</v>
      </c>
      <c r="C37" s="148" t="s">
        <v>3660</v>
      </c>
      <c r="D37" s="20" t="s">
        <v>404</v>
      </c>
      <c r="E37" s="20">
        <v>120</v>
      </c>
      <c r="F37" s="18" t="s">
        <v>405</v>
      </c>
      <c r="G37" s="19"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1672</v>
      </c>
      <c r="B38" s="18" t="s">
        <v>382</v>
      </c>
      <c r="C38" s="148" t="s">
        <v>3662</v>
      </c>
      <c r="D38" s="20" t="s">
        <v>404</v>
      </c>
      <c r="E38" s="20">
        <v>130</v>
      </c>
      <c r="F38" s="18" t="s">
        <v>410</v>
      </c>
      <c r="G38" s="19" t="s">
        <v>198</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1949</v>
      </c>
      <c r="B39" s="18" t="s">
        <v>382</v>
      </c>
      <c r="C39" s="148" t="s">
        <v>3663</v>
      </c>
      <c r="D39" s="20" t="s">
        <v>404</v>
      </c>
      <c r="E39" s="20">
        <v>110</v>
      </c>
      <c r="F39" s="18" t="s">
        <v>405</v>
      </c>
      <c r="G39" s="19" t="s">
        <v>198</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4635</v>
      </c>
      <c r="B40" s="18" t="s">
        <v>382</v>
      </c>
      <c r="C40" s="148" t="s">
        <v>3665</v>
      </c>
      <c r="D40" s="20" t="s">
        <v>404</v>
      </c>
      <c r="E40" s="20">
        <v>220</v>
      </c>
      <c r="F40" s="18" t="s">
        <v>410</v>
      </c>
      <c r="G40" s="19" t="s">
        <v>214</v>
      </c>
      <c r="H40" s="78" t="s">
        <v>402</v>
      </c>
      <c r="I40" s="78" t="s">
        <v>402</v>
      </c>
      <c r="J40" s="78"/>
      <c r="K40" s="78" t="s">
        <v>402</v>
      </c>
      <c r="R40" s="125" t="s">
        <v>242</v>
      </c>
      <c r="S40" s="169">
        <f t="shared" si="5"/>
        <v>0</v>
      </c>
      <c r="T40" s="170">
        <f t="shared" si="6"/>
        <v>0</v>
      </c>
      <c r="U40" s="204"/>
      <c r="V40" s="264" t="s">
        <v>242</v>
      </c>
      <c r="W40" s="267">
        <f t="shared" si="7"/>
        <v>0</v>
      </c>
      <c r="X40" s="6">
        <f t="shared" si="8"/>
        <v>0</v>
      </c>
    </row>
    <row r="41" spans="1:24" x14ac:dyDescent="0.25">
      <c r="A41" s="15" t="s">
        <v>4636</v>
      </c>
      <c r="B41" s="18" t="s">
        <v>382</v>
      </c>
      <c r="C41" s="148" t="s">
        <v>3666</v>
      </c>
      <c r="D41" s="20" t="s">
        <v>404</v>
      </c>
      <c r="E41" s="20">
        <v>280</v>
      </c>
      <c r="F41" s="18" t="s">
        <v>4549</v>
      </c>
      <c r="G41" s="19" t="s">
        <v>214</v>
      </c>
      <c r="H41" s="78" t="s">
        <v>402</v>
      </c>
      <c r="I41" s="78" t="s">
        <v>402</v>
      </c>
      <c r="J41" s="78"/>
      <c r="K41" s="78" t="s">
        <v>402</v>
      </c>
      <c r="R41" s="125" t="s">
        <v>246</v>
      </c>
      <c r="S41" s="169">
        <f t="shared" si="5"/>
        <v>0</v>
      </c>
      <c r="T41" s="170">
        <f t="shared" si="6"/>
        <v>0</v>
      </c>
      <c r="U41" s="182"/>
      <c r="V41" s="264" t="s">
        <v>246</v>
      </c>
      <c r="W41" s="267">
        <f t="shared" si="7"/>
        <v>0</v>
      </c>
      <c r="X41" s="6">
        <f t="shared" si="8"/>
        <v>0</v>
      </c>
    </row>
    <row r="42" spans="1:24" x14ac:dyDescent="0.25">
      <c r="A42" s="15" t="s">
        <v>2275</v>
      </c>
      <c r="B42" s="18" t="s">
        <v>382</v>
      </c>
      <c r="C42" s="148" t="s">
        <v>3667</v>
      </c>
      <c r="D42" s="20" t="s">
        <v>404</v>
      </c>
      <c r="E42" s="20">
        <v>70</v>
      </c>
      <c r="F42" s="18" t="s">
        <v>410</v>
      </c>
      <c r="G42" s="19"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2276</v>
      </c>
      <c r="B43" s="18" t="s">
        <v>382</v>
      </c>
      <c r="C43" s="148" t="s">
        <v>3668</v>
      </c>
      <c r="D43" s="20" t="s">
        <v>404</v>
      </c>
      <c r="E43" s="20">
        <v>90</v>
      </c>
      <c r="F43" s="18" t="s">
        <v>405</v>
      </c>
      <c r="G43" s="19"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4637</v>
      </c>
      <c r="B44" s="18" t="s">
        <v>382</v>
      </c>
      <c r="C44" s="148" t="s">
        <v>3669</v>
      </c>
      <c r="D44" s="20" t="s">
        <v>404</v>
      </c>
      <c r="E44" s="20">
        <v>50</v>
      </c>
      <c r="F44" s="18" t="s">
        <v>410</v>
      </c>
      <c r="G44" s="19" t="s">
        <v>190</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4638</v>
      </c>
      <c r="B45" s="18" t="s">
        <v>382</v>
      </c>
      <c r="C45" s="148" t="s">
        <v>3670</v>
      </c>
      <c r="D45" s="20" t="s">
        <v>404</v>
      </c>
      <c r="E45" s="20">
        <v>120</v>
      </c>
      <c r="F45" s="18" t="s">
        <v>405</v>
      </c>
      <c r="G45" s="19" t="s">
        <v>198</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2465</v>
      </c>
      <c r="B46" s="18" t="s">
        <v>382</v>
      </c>
      <c r="C46" s="148" t="s">
        <v>3671</v>
      </c>
      <c r="D46" s="20" t="s">
        <v>404</v>
      </c>
      <c r="E46" s="20">
        <v>110</v>
      </c>
      <c r="F46" s="18" t="s">
        <v>410</v>
      </c>
      <c r="G46" s="19" t="s">
        <v>202</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4639</v>
      </c>
      <c r="B47" s="18" t="s">
        <v>382</v>
      </c>
      <c r="C47" s="148" t="s">
        <v>3672</v>
      </c>
      <c r="D47" s="20" t="s">
        <v>404</v>
      </c>
      <c r="E47" s="20">
        <v>130</v>
      </c>
      <c r="F47" s="18" t="s">
        <v>410</v>
      </c>
      <c r="G47" s="19" t="s">
        <v>250</v>
      </c>
      <c r="H47" s="78" t="s">
        <v>402</v>
      </c>
      <c r="I47" s="78" t="s">
        <v>402</v>
      </c>
      <c r="J47" s="78"/>
      <c r="K47" s="78" t="s">
        <v>402</v>
      </c>
      <c r="R47" s="125" t="s">
        <v>270</v>
      </c>
      <c r="S47" s="169">
        <f t="shared" si="5"/>
        <v>0</v>
      </c>
      <c r="T47" s="170">
        <f t="shared" si="6"/>
        <v>0</v>
      </c>
      <c r="U47" s="179"/>
      <c r="V47" s="265" t="s">
        <v>270</v>
      </c>
      <c r="W47" s="267">
        <f t="shared" si="7"/>
        <v>0</v>
      </c>
      <c r="X47" s="6">
        <f t="shared" si="8"/>
        <v>0</v>
      </c>
    </row>
    <row r="48" spans="1:24" x14ac:dyDescent="0.25">
      <c r="A48" s="15" t="s">
        <v>2679</v>
      </c>
      <c r="B48" s="18" t="s">
        <v>382</v>
      </c>
      <c r="C48" s="148" t="s">
        <v>3673</v>
      </c>
      <c r="D48" s="20" t="s">
        <v>404</v>
      </c>
      <c r="E48" s="20">
        <v>70</v>
      </c>
      <c r="F48" s="18" t="s">
        <v>410</v>
      </c>
      <c r="G48" s="19"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4640</v>
      </c>
      <c r="B49" s="18" t="s">
        <v>382</v>
      </c>
      <c r="C49" s="148" t="s">
        <v>3674</v>
      </c>
      <c r="D49" s="20" t="s">
        <v>404</v>
      </c>
      <c r="E49" s="20">
        <v>140</v>
      </c>
      <c r="F49" s="18" t="s">
        <v>405</v>
      </c>
      <c r="G49" s="19" t="s">
        <v>198</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4641</v>
      </c>
      <c r="B50" s="18" t="s">
        <v>382</v>
      </c>
      <c r="C50" s="148" t="s">
        <v>3676</v>
      </c>
      <c r="D50" s="20" t="s">
        <v>404</v>
      </c>
      <c r="E50" s="20">
        <v>210</v>
      </c>
      <c r="F50" s="18" t="s">
        <v>410</v>
      </c>
      <c r="G50" s="19" t="s">
        <v>214</v>
      </c>
      <c r="H50" s="78" t="s">
        <v>402</v>
      </c>
      <c r="I50" s="78" t="s">
        <v>402</v>
      </c>
      <c r="J50" s="78"/>
      <c r="K50" s="78" t="s">
        <v>402</v>
      </c>
      <c r="U50" s="179"/>
      <c r="V50" s="188" t="s">
        <v>458</v>
      </c>
      <c r="W50" s="206"/>
      <c r="X50" s="207">
        <f>SUM(X51:X73)</f>
        <v>374</v>
      </c>
    </row>
    <row r="51" spans="1:24" x14ac:dyDescent="0.25">
      <c r="A51" s="15" t="s">
        <v>4642</v>
      </c>
      <c r="B51" s="18" t="s">
        <v>382</v>
      </c>
      <c r="C51" s="148" t="s">
        <v>3678</v>
      </c>
      <c r="D51" s="20" t="s">
        <v>400</v>
      </c>
      <c r="E51" s="20">
        <v>210</v>
      </c>
      <c r="F51" s="18" t="s">
        <v>410</v>
      </c>
      <c r="G51" s="19" t="s">
        <v>214</v>
      </c>
      <c r="H51" s="78" t="s">
        <v>402</v>
      </c>
      <c r="I51" s="78" t="s">
        <v>402</v>
      </c>
      <c r="J51" s="78"/>
      <c r="K51" s="78" t="s">
        <v>402</v>
      </c>
      <c r="U51" s="269"/>
      <c r="V51" s="124" t="s">
        <v>190</v>
      </c>
      <c r="W51" s="169">
        <f>S3+S27+W3+W27</f>
        <v>0</v>
      </c>
      <c r="X51" s="170">
        <f>T3+T27+X3+X27</f>
        <v>80</v>
      </c>
    </row>
    <row r="52" spans="1:24" x14ac:dyDescent="0.25">
      <c r="A52" s="15" t="s">
        <v>4399</v>
      </c>
      <c r="B52" s="18" t="s">
        <v>382</v>
      </c>
      <c r="C52" s="148" t="s">
        <v>3680</v>
      </c>
      <c r="D52" s="20" t="s">
        <v>400</v>
      </c>
      <c r="E52" s="20">
        <v>130</v>
      </c>
      <c r="F52" s="18" t="s">
        <v>410</v>
      </c>
      <c r="G52" s="19" t="s">
        <v>198</v>
      </c>
      <c r="H52" s="78" t="s">
        <v>402</v>
      </c>
      <c r="I52" s="78" t="s">
        <v>402</v>
      </c>
      <c r="J52" s="78"/>
      <c r="K52" s="78"/>
      <c r="U52" s="269"/>
      <c r="V52" s="125" t="s">
        <v>194</v>
      </c>
      <c r="W52" s="169">
        <f t="shared" ref="W52:X67" si="9">S4+S28+W4+W28</f>
        <v>0</v>
      </c>
      <c r="X52" s="170">
        <f t="shared" si="9"/>
        <v>94</v>
      </c>
    </row>
    <row r="53" spans="1:24" x14ac:dyDescent="0.25">
      <c r="A53" s="15" t="s">
        <v>4643</v>
      </c>
      <c r="B53" s="18" t="s">
        <v>382</v>
      </c>
      <c r="C53" s="148" t="s">
        <v>3681</v>
      </c>
      <c r="D53" s="20" t="s">
        <v>421</v>
      </c>
      <c r="E53" s="20">
        <v>150</v>
      </c>
      <c r="F53" s="18" t="s">
        <v>401</v>
      </c>
      <c r="G53" s="19" t="s">
        <v>202</v>
      </c>
      <c r="H53" s="78" t="s">
        <v>402</v>
      </c>
      <c r="I53" s="78" t="s">
        <v>402</v>
      </c>
      <c r="J53" s="78"/>
      <c r="K53" s="78"/>
      <c r="U53" s="269"/>
      <c r="V53" s="125" t="s">
        <v>198</v>
      </c>
      <c r="W53" s="169">
        <f t="shared" si="9"/>
        <v>0</v>
      </c>
      <c r="X53" s="170">
        <f t="shared" si="9"/>
        <v>42</v>
      </c>
    </row>
    <row r="54" spans="1:24" x14ac:dyDescent="0.25">
      <c r="A54" s="15" t="s">
        <v>4644</v>
      </c>
      <c r="B54" s="18" t="s">
        <v>382</v>
      </c>
      <c r="C54" s="148" t="s">
        <v>3683</v>
      </c>
      <c r="D54" s="20" t="s">
        <v>421</v>
      </c>
      <c r="E54" s="20">
        <v>210</v>
      </c>
      <c r="F54" s="18" t="s">
        <v>410</v>
      </c>
      <c r="G54" s="19" t="s">
        <v>214</v>
      </c>
      <c r="H54" s="78" t="s">
        <v>402</v>
      </c>
      <c r="I54" s="78" t="s">
        <v>402</v>
      </c>
      <c r="J54" s="78"/>
      <c r="K54" s="78" t="s">
        <v>402</v>
      </c>
      <c r="U54" s="269"/>
      <c r="V54" s="125" t="s">
        <v>202</v>
      </c>
      <c r="W54" s="169">
        <f t="shared" si="9"/>
        <v>0</v>
      </c>
      <c r="X54" s="170">
        <f t="shared" si="9"/>
        <v>40</v>
      </c>
    </row>
    <row r="55" spans="1:24" x14ac:dyDescent="0.25">
      <c r="A55" s="15" t="s">
        <v>4645</v>
      </c>
      <c r="B55" s="18" t="s">
        <v>382</v>
      </c>
      <c r="C55" s="148" t="s">
        <v>3685</v>
      </c>
      <c r="D55" s="20" t="s">
        <v>421</v>
      </c>
      <c r="E55" s="20">
        <v>260</v>
      </c>
      <c r="F55" s="18" t="s">
        <v>4549</v>
      </c>
      <c r="G55" s="19" t="s">
        <v>214</v>
      </c>
      <c r="H55" s="78" t="s">
        <v>402</v>
      </c>
      <c r="I55" s="78" t="s">
        <v>402</v>
      </c>
      <c r="J55" s="78"/>
      <c r="K55" s="78" t="s">
        <v>402</v>
      </c>
      <c r="U55" s="269"/>
      <c r="V55" s="125" t="s">
        <v>206</v>
      </c>
      <c r="W55" s="169">
        <f t="shared" si="9"/>
        <v>0</v>
      </c>
      <c r="X55" s="170">
        <f t="shared" si="9"/>
        <v>0</v>
      </c>
    </row>
    <row r="56" spans="1:24" x14ac:dyDescent="0.25">
      <c r="A56" s="15" t="s">
        <v>460</v>
      </c>
      <c r="B56" s="18" t="s">
        <v>382</v>
      </c>
      <c r="C56" s="148" t="s">
        <v>3686</v>
      </c>
      <c r="D56" s="20" t="s">
        <v>421</v>
      </c>
      <c r="E56" s="20">
        <v>50</v>
      </c>
      <c r="F56" s="18" t="s">
        <v>410</v>
      </c>
      <c r="G56" s="21" t="s">
        <v>190</v>
      </c>
      <c r="H56" s="78" t="s">
        <v>402</v>
      </c>
      <c r="I56" s="78" t="s">
        <v>402</v>
      </c>
      <c r="J56" s="78"/>
      <c r="K56" s="78"/>
      <c r="U56" s="270"/>
      <c r="V56" s="125" t="s">
        <v>210</v>
      </c>
      <c r="W56" s="169">
        <f t="shared" si="9"/>
        <v>0</v>
      </c>
      <c r="X56" s="170">
        <f t="shared" si="9"/>
        <v>0</v>
      </c>
    </row>
    <row r="57" spans="1:24" ht="13.8" thickBot="1" x14ac:dyDescent="0.3">
      <c r="A57" s="15" t="s">
        <v>423</v>
      </c>
      <c r="B57" s="18" t="s">
        <v>382</v>
      </c>
      <c r="C57" s="148" t="s">
        <v>3688</v>
      </c>
      <c r="D57" s="20" t="s">
        <v>421</v>
      </c>
      <c r="E57" s="20">
        <v>80</v>
      </c>
      <c r="F57" s="18" t="s">
        <v>405</v>
      </c>
      <c r="G57" s="19" t="s">
        <v>194</v>
      </c>
      <c r="H57" s="78" t="s">
        <v>402</v>
      </c>
      <c r="I57" s="78" t="s">
        <v>402</v>
      </c>
      <c r="J57" s="78"/>
      <c r="K57" s="78"/>
      <c r="U57" s="271"/>
      <c r="V57" s="125" t="s">
        <v>214</v>
      </c>
      <c r="W57" s="169">
        <f t="shared" si="9"/>
        <v>0</v>
      </c>
      <c r="X57" s="170">
        <f t="shared" si="9"/>
        <v>28</v>
      </c>
    </row>
    <row r="58" spans="1:24" ht="13.8" thickBot="1" x14ac:dyDescent="0.3">
      <c r="A58" s="15" t="s">
        <v>1937</v>
      </c>
      <c r="B58" s="18" t="s">
        <v>382</v>
      </c>
      <c r="C58" s="148" t="s">
        <v>3689</v>
      </c>
      <c r="D58" s="20" t="s">
        <v>421</v>
      </c>
      <c r="E58" s="20">
        <v>130</v>
      </c>
      <c r="F58" s="18" t="s">
        <v>401</v>
      </c>
      <c r="G58" s="19" t="s">
        <v>202</v>
      </c>
      <c r="H58" s="78" t="s">
        <v>402</v>
      </c>
      <c r="I58" s="78" t="s">
        <v>402</v>
      </c>
      <c r="J58" s="78"/>
      <c r="K58" s="78"/>
      <c r="U58" s="271"/>
      <c r="V58" s="125" t="s">
        <v>218</v>
      </c>
      <c r="W58" s="169">
        <f t="shared" si="9"/>
        <v>0</v>
      </c>
      <c r="X58" s="170">
        <f t="shared" si="9"/>
        <v>0</v>
      </c>
    </row>
    <row r="59" spans="1:24" ht="13.8" thickBot="1" x14ac:dyDescent="0.3">
      <c r="A59" s="15" t="s">
        <v>982</v>
      </c>
      <c r="B59" s="18" t="s">
        <v>382</v>
      </c>
      <c r="C59" s="148" t="s">
        <v>3691</v>
      </c>
      <c r="D59" s="20" t="s">
        <v>421</v>
      </c>
      <c r="E59" s="20">
        <v>60</v>
      </c>
      <c r="F59" s="18" t="s">
        <v>410</v>
      </c>
      <c r="G59" s="19" t="s">
        <v>190</v>
      </c>
      <c r="H59" s="78" t="s">
        <v>402</v>
      </c>
      <c r="I59" s="78" t="s">
        <v>402</v>
      </c>
      <c r="J59" s="78"/>
      <c r="K59" s="78"/>
      <c r="U59" s="271"/>
      <c r="V59" s="125" t="s">
        <v>222</v>
      </c>
      <c r="W59" s="169">
        <f t="shared" si="9"/>
        <v>0</v>
      </c>
      <c r="X59" s="170">
        <f t="shared" si="9"/>
        <v>0</v>
      </c>
    </row>
    <row r="60" spans="1:24" ht="13.8" thickBot="1" x14ac:dyDescent="0.3">
      <c r="A60" s="15" t="s">
        <v>1821</v>
      </c>
      <c r="B60" s="18" t="s">
        <v>382</v>
      </c>
      <c r="C60" s="148" t="s">
        <v>3692</v>
      </c>
      <c r="D60" s="20" t="s">
        <v>421</v>
      </c>
      <c r="E60" s="20">
        <v>90</v>
      </c>
      <c r="F60" s="18" t="s">
        <v>405</v>
      </c>
      <c r="G60" s="19" t="s">
        <v>198</v>
      </c>
      <c r="H60" s="78" t="s">
        <v>402</v>
      </c>
      <c r="I60" s="78" t="s">
        <v>402</v>
      </c>
      <c r="J60" s="78"/>
      <c r="K60" s="78"/>
      <c r="U60" s="271"/>
      <c r="V60" s="125" t="s">
        <v>226</v>
      </c>
      <c r="W60" s="169">
        <f t="shared" si="9"/>
        <v>0</v>
      </c>
      <c r="X60" s="170">
        <f t="shared" si="9"/>
        <v>0</v>
      </c>
    </row>
    <row r="61" spans="1:24" ht="13.8" thickBot="1" x14ac:dyDescent="0.3">
      <c r="A61" s="15" t="s">
        <v>1231</v>
      </c>
      <c r="B61" s="18" t="s">
        <v>382</v>
      </c>
      <c r="C61" s="148" t="s">
        <v>3694</v>
      </c>
      <c r="D61" s="20" t="s">
        <v>421</v>
      </c>
      <c r="E61" s="20">
        <v>70</v>
      </c>
      <c r="F61" s="18" t="s">
        <v>410</v>
      </c>
      <c r="G61" s="19" t="s">
        <v>190</v>
      </c>
      <c r="H61" s="78" t="s">
        <v>402</v>
      </c>
      <c r="I61" s="78" t="s">
        <v>402</v>
      </c>
      <c r="J61" s="78"/>
      <c r="K61" s="78"/>
      <c r="U61" s="271"/>
      <c r="V61" s="126" t="s">
        <v>230</v>
      </c>
      <c r="W61" s="169">
        <f t="shared" si="9"/>
        <v>0</v>
      </c>
      <c r="X61" s="170">
        <f t="shared" si="9"/>
        <v>0</v>
      </c>
    </row>
    <row r="62" spans="1:24" ht="13.8" thickBot="1" x14ac:dyDescent="0.3">
      <c r="A62" s="15" t="s">
        <v>1216</v>
      </c>
      <c r="B62" s="18" t="s">
        <v>382</v>
      </c>
      <c r="C62" s="148" t="s">
        <v>3696</v>
      </c>
      <c r="D62" s="20" t="s">
        <v>421</v>
      </c>
      <c r="E62" s="20">
        <v>90</v>
      </c>
      <c r="F62" s="18" t="s">
        <v>405</v>
      </c>
      <c r="G62" s="19" t="s">
        <v>194</v>
      </c>
      <c r="H62" s="78" t="s">
        <v>402</v>
      </c>
      <c r="I62" s="78" t="s">
        <v>402</v>
      </c>
      <c r="J62" s="78"/>
      <c r="K62" s="78"/>
      <c r="U62" s="271"/>
      <c r="V62" s="125" t="s">
        <v>234</v>
      </c>
      <c r="W62" s="169">
        <f t="shared" si="9"/>
        <v>0</v>
      </c>
      <c r="X62" s="170">
        <f t="shared" si="9"/>
        <v>0</v>
      </c>
    </row>
    <row r="63" spans="1:24" ht="13.8" thickBot="1" x14ac:dyDescent="0.3">
      <c r="A63" s="15" t="s">
        <v>1914</v>
      </c>
      <c r="B63" s="18" t="s">
        <v>382</v>
      </c>
      <c r="C63" s="148" t="s">
        <v>3698</v>
      </c>
      <c r="D63" s="20" t="s">
        <v>421</v>
      </c>
      <c r="E63" s="20">
        <v>160</v>
      </c>
      <c r="F63" s="18" t="s">
        <v>401</v>
      </c>
      <c r="G63" s="19" t="s">
        <v>202</v>
      </c>
      <c r="H63" s="78" t="s">
        <v>402</v>
      </c>
      <c r="I63" s="78" t="s">
        <v>402</v>
      </c>
      <c r="J63" s="78"/>
      <c r="K63" s="78"/>
      <c r="U63" s="271"/>
      <c r="V63" s="125" t="s">
        <v>238</v>
      </c>
      <c r="W63" s="169">
        <f t="shared" si="9"/>
        <v>0</v>
      </c>
      <c r="X63" s="170">
        <f t="shared" si="9"/>
        <v>0</v>
      </c>
    </row>
    <row r="64" spans="1:24" ht="13.8" thickBot="1" x14ac:dyDescent="0.3">
      <c r="A64" s="15" t="s">
        <v>1842</v>
      </c>
      <c r="B64" s="18" t="s">
        <v>382</v>
      </c>
      <c r="C64" s="148" t="s">
        <v>3700</v>
      </c>
      <c r="D64" s="20" t="s">
        <v>421</v>
      </c>
      <c r="E64" s="20">
        <v>60</v>
      </c>
      <c r="F64" s="18" t="s">
        <v>410</v>
      </c>
      <c r="G64" s="19" t="s">
        <v>190</v>
      </c>
      <c r="H64" s="78" t="s">
        <v>402</v>
      </c>
      <c r="I64" s="78" t="s">
        <v>402</v>
      </c>
      <c r="J64" s="78"/>
      <c r="K64" s="78"/>
      <c r="U64" s="271"/>
      <c r="V64" s="125" t="s">
        <v>242</v>
      </c>
      <c r="W64" s="169">
        <f t="shared" si="9"/>
        <v>0</v>
      </c>
      <c r="X64" s="170">
        <f t="shared" si="9"/>
        <v>0</v>
      </c>
    </row>
    <row r="65" spans="1:24" ht="13.8" thickBot="1" x14ac:dyDescent="0.3">
      <c r="A65" s="15" t="s">
        <v>1831</v>
      </c>
      <c r="B65" s="18" t="s">
        <v>382</v>
      </c>
      <c r="C65" s="148" t="s">
        <v>3702</v>
      </c>
      <c r="D65" s="20" t="s">
        <v>421</v>
      </c>
      <c r="E65" s="20">
        <v>110</v>
      </c>
      <c r="F65" s="18" t="s">
        <v>405</v>
      </c>
      <c r="G65" s="19" t="s">
        <v>194</v>
      </c>
      <c r="H65" s="78" t="s">
        <v>402</v>
      </c>
      <c r="I65" s="78" t="s">
        <v>402</v>
      </c>
      <c r="J65" s="78"/>
      <c r="K65" s="78"/>
      <c r="U65" s="271"/>
      <c r="V65" s="125" t="s">
        <v>246</v>
      </c>
      <c r="W65" s="169">
        <f t="shared" si="9"/>
        <v>0</v>
      </c>
      <c r="X65" s="170">
        <f t="shared" si="9"/>
        <v>0</v>
      </c>
    </row>
    <row r="66" spans="1:24" ht="13.8" thickBot="1" x14ac:dyDescent="0.3">
      <c r="A66" s="15" t="s">
        <v>1884</v>
      </c>
      <c r="B66" s="18" t="s">
        <v>382</v>
      </c>
      <c r="C66" s="148" t="s">
        <v>3703</v>
      </c>
      <c r="D66" s="20" t="s">
        <v>421</v>
      </c>
      <c r="E66" s="20">
        <v>70</v>
      </c>
      <c r="F66" s="18" t="s">
        <v>410</v>
      </c>
      <c r="G66" s="19" t="s">
        <v>194</v>
      </c>
      <c r="H66" s="78" t="s">
        <v>402</v>
      </c>
      <c r="I66" s="78" t="s">
        <v>402</v>
      </c>
      <c r="J66" s="78"/>
      <c r="K66" s="78"/>
      <c r="U66" s="271"/>
      <c r="V66" s="125" t="s">
        <v>250</v>
      </c>
      <c r="W66" s="169">
        <f t="shared" si="9"/>
        <v>0</v>
      </c>
      <c r="X66" s="170">
        <f t="shared" si="9"/>
        <v>3</v>
      </c>
    </row>
    <row r="67" spans="1:24" ht="13.8" thickBot="1" x14ac:dyDescent="0.3">
      <c r="A67" s="15" t="s">
        <v>1883</v>
      </c>
      <c r="B67" s="18" t="s">
        <v>382</v>
      </c>
      <c r="C67" s="148" t="s">
        <v>3704</v>
      </c>
      <c r="D67" s="20" t="s">
        <v>421</v>
      </c>
      <c r="E67" s="20">
        <v>70</v>
      </c>
      <c r="F67" s="18" t="s">
        <v>410</v>
      </c>
      <c r="G67" s="19" t="s">
        <v>202</v>
      </c>
      <c r="H67" s="78" t="s">
        <v>402</v>
      </c>
      <c r="I67" s="78" t="s">
        <v>402</v>
      </c>
      <c r="J67" s="78"/>
      <c r="K67" s="78"/>
      <c r="U67" s="271"/>
      <c r="V67" s="125" t="s">
        <v>254</v>
      </c>
      <c r="W67" s="169">
        <f t="shared" si="9"/>
        <v>0</v>
      </c>
      <c r="X67" s="170">
        <f t="shared" si="9"/>
        <v>30</v>
      </c>
    </row>
    <row r="68" spans="1:24" ht="13.8" thickBot="1" x14ac:dyDescent="0.3">
      <c r="A68" s="15" t="s">
        <v>1877</v>
      </c>
      <c r="B68" s="18" t="s">
        <v>382</v>
      </c>
      <c r="C68" s="148" t="s">
        <v>3705</v>
      </c>
      <c r="D68" s="20" t="s">
        <v>421</v>
      </c>
      <c r="E68" s="20">
        <v>70</v>
      </c>
      <c r="F68" s="18" t="s">
        <v>410</v>
      </c>
      <c r="G68" s="19" t="s">
        <v>194</v>
      </c>
      <c r="H68" s="78" t="s">
        <v>402</v>
      </c>
      <c r="I68" s="78" t="s">
        <v>402</v>
      </c>
      <c r="J68" s="78"/>
      <c r="K68" s="78"/>
      <c r="U68" s="271"/>
      <c r="V68" s="125" t="s">
        <v>258</v>
      </c>
      <c r="W68" s="169">
        <f t="shared" ref="W68:X73" si="10">S20+S44+W20+W44</f>
        <v>0</v>
      </c>
      <c r="X68" s="170">
        <f t="shared" si="10"/>
        <v>0</v>
      </c>
    </row>
    <row r="69" spans="1:24" ht="13.8" thickBot="1" x14ac:dyDescent="0.3">
      <c r="A69" s="15" t="s">
        <v>2753</v>
      </c>
      <c r="B69" s="18" t="s">
        <v>382</v>
      </c>
      <c r="C69" s="148" t="s">
        <v>3706</v>
      </c>
      <c r="D69" s="20" t="s">
        <v>421</v>
      </c>
      <c r="E69" s="20">
        <v>90</v>
      </c>
      <c r="F69" s="18" t="s">
        <v>410</v>
      </c>
      <c r="G69" s="19" t="s">
        <v>202</v>
      </c>
      <c r="H69" s="78" t="s">
        <v>402</v>
      </c>
      <c r="I69" s="78" t="s">
        <v>402</v>
      </c>
      <c r="J69" s="78"/>
      <c r="K69" s="78"/>
      <c r="U69" s="271"/>
      <c r="V69" s="125" t="s">
        <v>262</v>
      </c>
      <c r="W69" s="169">
        <f t="shared" si="10"/>
        <v>0</v>
      </c>
      <c r="X69" s="170">
        <f t="shared" si="10"/>
        <v>0</v>
      </c>
    </row>
    <row r="70" spans="1:24" ht="13.8" thickBot="1" x14ac:dyDescent="0.3">
      <c r="A70" s="15" t="s">
        <v>4646</v>
      </c>
      <c r="B70" s="18" t="s">
        <v>382</v>
      </c>
      <c r="C70" s="148" t="s">
        <v>3707</v>
      </c>
      <c r="D70" s="20" t="s">
        <v>421</v>
      </c>
      <c r="E70" s="20">
        <v>140</v>
      </c>
      <c r="F70" s="18" t="s">
        <v>405</v>
      </c>
      <c r="G70" s="19" t="s">
        <v>202</v>
      </c>
      <c r="H70" s="78" t="s">
        <v>402</v>
      </c>
      <c r="I70" s="78" t="s">
        <v>402</v>
      </c>
      <c r="J70" s="78"/>
      <c r="K70" s="78"/>
      <c r="U70" s="271"/>
      <c r="V70" s="125" t="s">
        <v>266</v>
      </c>
      <c r="W70" s="169">
        <f t="shared" si="10"/>
        <v>0</v>
      </c>
      <c r="X70" s="170">
        <f t="shared" si="10"/>
        <v>0</v>
      </c>
    </row>
    <row r="71" spans="1:24" ht="13.8" thickBot="1" x14ac:dyDescent="0.3">
      <c r="A71" s="15" t="s">
        <v>4647</v>
      </c>
      <c r="B71" s="18" t="s">
        <v>382</v>
      </c>
      <c r="C71" s="148" t="s">
        <v>3708</v>
      </c>
      <c r="D71" s="20" t="s">
        <v>431</v>
      </c>
      <c r="E71" s="20">
        <v>80</v>
      </c>
      <c r="F71" s="18" t="s">
        <v>410</v>
      </c>
      <c r="G71" s="19" t="s">
        <v>190</v>
      </c>
      <c r="H71" s="78" t="s">
        <v>402</v>
      </c>
      <c r="I71" s="78" t="s">
        <v>402</v>
      </c>
      <c r="J71" s="78"/>
      <c r="K71" s="78"/>
      <c r="U71" s="271"/>
      <c r="V71" s="125" t="s">
        <v>270</v>
      </c>
      <c r="W71" s="169">
        <f t="shared" si="10"/>
        <v>0</v>
      </c>
      <c r="X71" s="170">
        <f t="shared" si="10"/>
        <v>0</v>
      </c>
    </row>
    <row r="72" spans="1:24" ht="13.8" thickBot="1" x14ac:dyDescent="0.3">
      <c r="A72" s="15" t="s">
        <v>4648</v>
      </c>
      <c r="B72" s="18" t="s">
        <v>382</v>
      </c>
      <c r="C72" s="148" t="s">
        <v>3709</v>
      </c>
      <c r="D72" s="20" t="s">
        <v>431</v>
      </c>
      <c r="E72" s="20">
        <v>150</v>
      </c>
      <c r="F72" s="18" t="s">
        <v>405</v>
      </c>
      <c r="G72" s="19" t="s">
        <v>198</v>
      </c>
      <c r="H72" s="78" t="s">
        <v>402</v>
      </c>
      <c r="I72" s="78" t="s">
        <v>402</v>
      </c>
      <c r="J72" s="78"/>
      <c r="K72" s="78"/>
      <c r="U72" s="271"/>
      <c r="V72" s="125" t="s">
        <v>274</v>
      </c>
      <c r="W72" s="169">
        <f t="shared" si="10"/>
        <v>0</v>
      </c>
      <c r="X72" s="170">
        <f t="shared" si="10"/>
        <v>30</v>
      </c>
    </row>
    <row r="73" spans="1:24" ht="13.8" thickBot="1" x14ac:dyDescent="0.3">
      <c r="A73" s="15" t="s">
        <v>4649</v>
      </c>
      <c r="B73" s="18" t="s">
        <v>382</v>
      </c>
      <c r="C73" s="148" t="s">
        <v>3711</v>
      </c>
      <c r="D73" s="20" t="s">
        <v>431</v>
      </c>
      <c r="E73" s="20">
        <v>220</v>
      </c>
      <c r="F73" s="18" t="s">
        <v>410</v>
      </c>
      <c r="G73" s="19" t="s">
        <v>214</v>
      </c>
      <c r="H73" s="78" t="s">
        <v>402</v>
      </c>
      <c r="I73" s="78" t="s">
        <v>402</v>
      </c>
      <c r="J73" s="78"/>
      <c r="K73" s="78" t="s">
        <v>402</v>
      </c>
      <c r="U73" s="271"/>
      <c r="V73" s="177" t="s">
        <v>278</v>
      </c>
      <c r="W73" s="169">
        <f t="shared" si="10"/>
        <v>0</v>
      </c>
      <c r="X73" s="170">
        <f t="shared" si="10"/>
        <v>27</v>
      </c>
    </row>
    <row r="74" spans="1:24" x14ac:dyDescent="0.25">
      <c r="A74" s="15" t="s">
        <v>4650</v>
      </c>
      <c r="B74" s="18" t="s">
        <v>382</v>
      </c>
      <c r="C74" s="148" t="s">
        <v>3713</v>
      </c>
      <c r="D74" s="20" t="s">
        <v>431</v>
      </c>
      <c r="E74" s="20">
        <v>330</v>
      </c>
      <c r="F74" s="18" t="s">
        <v>3679</v>
      </c>
      <c r="G74" s="19" t="s">
        <v>214</v>
      </c>
      <c r="H74" s="78" t="s">
        <v>402</v>
      </c>
      <c r="I74" s="78" t="s">
        <v>402</v>
      </c>
      <c r="J74" s="78"/>
      <c r="K74" s="78" t="s">
        <v>402</v>
      </c>
    </row>
    <row r="75" spans="1:24" x14ac:dyDescent="0.25">
      <c r="A75" s="15" t="s">
        <v>484</v>
      </c>
      <c r="B75" s="18" t="s">
        <v>382</v>
      </c>
      <c r="C75" s="148" t="s">
        <v>3714</v>
      </c>
      <c r="D75" s="20" t="s">
        <v>431</v>
      </c>
      <c r="E75" s="20">
        <v>110</v>
      </c>
      <c r="F75" s="18" t="s">
        <v>410</v>
      </c>
      <c r="G75" s="19" t="s">
        <v>190</v>
      </c>
      <c r="H75" s="78" t="s">
        <v>402</v>
      </c>
      <c r="I75" s="78" t="s">
        <v>402</v>
      </c>
      <c r="J75" s="78"/>
      <c r="K75" s="78"/>
    </row>
    <row r="76" spans="1:24" x14ac:dyDescent="0.25">
      <c r="A76" s="15" t="s">
        <v>1673</v>
      </c>
      <c r="B76" s="18" t="s">
        <v>382</v>
      </c>
      <c r="C76" s="148" t="s">
        <v>3716</v>
      </c>
      <c r="D76" s="20" t="s">
        <v>431</v>
      </c>
      <c r="E76" s="20">
        <v>130</v>
      </c>
      <c r="F76" s="18" t="s">
        <v>410</v>
      </c>
      <c r="G76" s="19" t="s">
        <v>198</v>
      </c>
      <c r="H76" s="78" t="s">
        <v>402</v>
      </c>
      <c r="I76" s="78" t="s">
        <v>402</v>
      </c>
      <c r="J76" s="78"/>
      <c r="K76" s="78"/>
    </row>
    <row r="77" spans="1:24" x14ac:dyDescent="0.25">
      <c r="A77" s="15" t="s">
        <v>1891</v>
      </c>
      <c r="B77" s="18" t="s">
        <v>382</v>
      </c>
      <c r="C77" s="148" t="s">
        <v>3717</v>
      </c>
      <c r="D77" s="20" t="s">
        <v>431</v>
      </c>
      <c r="E77" s="20">
        <v>90</v>
      </c>
      <c r="F77" s="18" t="s">
        <v>405</v>
      </c>
      <c r="G77" s="19" t="s">
        <v>194</v>
      </c>
      <c r="H77" s="78" t="s">
        <v>402</v>
      </c>
      <c r="I77" s="78" t="s">
        <v>402</v>
      </c>
      <c r="J77" s="78"/>
      <c r="K77" s="78"/>
    </row>
    <row r="78" spans="1:24" x14ac:dyDescent="0.25">
      <c r="A78" s="15" t="s">
        <v>1888</v>
      </c>
      <c r="B78" s="18" t="s">
        <v>382</v>
      </c>
      <c r="C78" s="148" t="s">
        <v>3719</v>
      </c>
      <c r="D78" s="20" t="s">
        <v>431</v>
      </c>
      <c r="E78" s="20">
        <v>170</v>
      </c>
      <c r="F78" s="18" t="s">
        <v>401</v>
      </c>
      <c r="G78" s="19" t="s">
        <v>202</v>
      </c>
      <c r="H78" s="78" t="s">
        <v>402</v>
      </c>
      <c r="I78" s="78" t="s">
        <v>402</v>
      </c>
      <c r="J78" s="78"/>
      <c r="K78" s="78"/>
    </row>
    <row r="79" spans="1:24" x14ac:dyDescent="0.25">
      <c r="A79" s="15" t="s">
        <v>4475</v>
      </c>
      <c r="B79" s="18" t="s">
        <v>382</v>
      </c>
      <c r="C79" s="148" t="s">
        <v>3721</v>
      </c>
      <c r="D79" s="20" t="s">
        <v>431</v>
      </c>
      <c r="E79" s="20">
        <v>210</v>
      </c>
      <c r="F79" s="18" t="s">
        <v>410</v>
      </c>
      <c r="G79" s="19" t="s">
        <v>214</v>
      </c>
      <c r="H79" s="78" t="s">
        <v>402</v>
      </c>
      <c r="I79" s="78" t="s">
        <v>402</v>
      </c>
      <c r="J79" s="78"/>
      <c r="K79" s="78" t="s">
        <v>402</v>
      </c>
    </row>
    <row r="80" spans="1:24" x14ac:dyDescent="0.25">
      <c r="A80" s="15" t="s">
        <v>1844</v>
      </c>
      <c r="B80" s="18" t="s">
        <v>382</v>
      </c>
      <c r="C80" s="148" t="s">
        <v>3723</v>
      </c>
      <c r="D80" s="20" t="s">
        <v>431</v>
      </c>
      <c r="E80" s="20">
        <v>100</v>
      </c>
      <c r="F80" s="18" t="s">
        <v>410</v>
      </c>
      <c r="G80" s="19" t="s">
        <v>190</v>
      </c>
      <c r="H80" s="78" t="s">
        <v>402</v>
      </c>
      <c r="I80" s="78" t="s">
        <v>402</v>
      </c>
      <c r="J80" s="78"/>
      <c r="K80" s="78"/>
    </row>
    <row r="81" spans="1:11" x14ac:dyDescent="0.25">
      <c r="A81" s="15" t="s">
        <v>1833</v>
      </c>
      <c r="B81" s="18" t="s">
        <v>382</v>
      </c>
      <c r="C81" s="148" t="s">
        <v>3725</v>
      </c>
      <c r="D81" s="20" t="s">
        <v>431</v>
      </c>
      <c r="E81" s="20">
        <v>150</v>
      </c>
      <c r="F81" s="18" t="s">
        <v>405</v>
      </c>
      <c r="G81" s="19" t="s">
        <v>194</v>
      </c>
      <c r="H81" s="78" t="s">
        <v>402</v>
      </c>
      <c r="I81" s="78" t="s">
        <v>402</v>
      </c>
      <c r="J81" s="78"/>
      <c r="K81" s="78"/>
    </row>
    <row r="82" spans="1:11" x14ac:dyDescent="0.25">
      <c r="A82" s="15" t="s">
        <v>4651</v>
      </c>
      <c r="B82" s="18" t="s">
        <v>382</v>
      </c>
      <c r="C82" s="148" t="s">
        <v>3727</v>
      </c>
      <c r="D82" s="20" t="s">
        <v>431</v>
      </c>
      <c r="E82" s="20">
        <v>90</v>
      </c>
      <c r="F82" s="18" t="s">
        <v>410</v>
      </c>
      <c r="G82" s="19" t="s">
        <v>250</v>
      </c>
      <c r="H82" s="78" t="s">
        <v>402</v>
      </c>
      <c r="I82" s="78" t="s">
        <v>402</v>
      </c>
      <c r="J82" s="78"/>
      <c r="K82" s="78" t="s">
        <v>402</v>
      </c>
    </row>
    <row r="83" spans="1:11" ht="13.2" customHeight="1" x14ac:dyDescent="0.25">
      <c r="A83" s="15" t="s">
        <v>4652</v>
      </c>
      <c r="B83" s="18" t="s">
        <v>382</v>
      </c>
      <c r="C83" s="148" t="s">
        <v>3729</v>
      </c>
      <c r="D83" s="20" t="s">
        <v>431</v>
      </c>
      <c r="E83" s="20">
        <v>160</v>
      </c>
      <c r="F83" s="18" t="s">
        <v>401</v>
      </c>
      <c r="G83" s="19" t="s">
        <v>202</v>
      </c>
      <c r="H83" s="78" t="s">
        <v>402</v>
      </c>
      <c r="I83" s="78" t="s">
        <v>402</v>
      </c>
      <c r="J83" s="78"/>
      <c r="K83" s="78"/>
    </row>
    <row r="84" spans="1:11" ht="13.2" customHeight="1" x14ac:dyDescent="0.25">
      <c r="A84" s="15" t="s">
        <v>4653</v>
      </c>
      <c r="B84" s="18" t="s">
        <v>382</v>
      </c>
      <c r="C84" s="148" t="s">
        <v>3730</v>
      </c>
      <c r="D84" s="20" t="s">
        <v>431</v>
      </c>
      <c r="E84" s="20">
        <v>220</v>
      </c>
      <c r="F84" s="18" t="s">
        <v>410</v>
      </c>
      <c r="G84" s="19" t="s">
        <v>214</v>
      </c>
      <c r="H84" s="78" t="s">
        <v>402</v>
      </c>
      <c r="I84" s="78" t="s">
        <v>402</v>
      </c>
      <c r="J84" s="78"/>
      <c r="K84" s="78" t="s">
        <v>402</v>
      </c>
    </row>
    <row r="85" spans="1:11" ht="13.2" customHeight="1" x14ac:dyDescent="0.25">
      <c r="A85" s="15" t="s">
        <v>4654</v>
      </c>
      <c r="B85" s="18" t="s">
        <v>382</v>
      </c>
      <c r="C85" s="148" t="s">
        <v>3731</v>
      </c>
      <c r="D85" s="20" t="s">
        <v>431</v>
      </c>
      <c r="E85" s="20">
        <v>270</v>
      </c>
      <c r="F85" s="18" t="s">
        <v>4549</v>
      </c>
      <c r="G85" s="19" t="s">
        <v>214</v>
      </c>
      <c r="H85" s="78" t="s">
        <v>402</v>
      </c>
      <c r="I85" s="78" t="s">
        <v>402</v>
      </c>
      <c r="J85" s="78"/>
      <c r="K85" s="78" t="s">
        <v>402</v>
      </c>
    </row>
    <row r="86" spans="1:11" ht="13.2" customHeight="1" x14ac:dyDescent="0.25">
      <c r="A86" s="15" t="s">
        <v>4655</v>
      </c>
      <c r="B86" s="18" t="s">
        <v>382</v>
      </c>
      <c r="C86" s="148" t="s">
        <v>3732</v>
      </c>
      <c r="D86" s="20" t="s">
        <v>431</v>
      </c>
      <c r="E86" s="20">
        <v>140</v>
      </c>
      <c r="F86" s="18" t="s">
        <v>405</v>
      </c>
      <c r="G86" s="19" t="s">
        <v>198</v>
      </c>
      <c r="H86" s="78" t="s">
        <v>402</v>
      </c>
      <c r="I86" s="78" t="s">
        <v>402</v>
      </c>
      <c r="J86" s="78"/>
      <c r="K86" s="78"/>
    </row>
    <row r="87" spans="1:11" ht="13.2" customHeight="1" x14ac:dyDescent="0.25">
      <c r="A87" s="15" t="s">
        <v>4655</v>
      </c>
      <c r="B87" s="18" t="s">
        <v>382</v>
      </c>
      <c r="C87" s="148" t="s">
        <v>3734</v>
      </c>
      <c r="D87" s="20" t="s">
        <v>431</v>
      </c>
      <c r="E87" s="20">
        <v>140</v>
      </c>
      <c r="F87" s="18" t="s">
        <v>405</v>
      </c>
      <c r="G87" s="19" t="s">
        <v>202</v>
      </c>
      <c r="H87" s="78" t="s">
        <v>402</v>
      </c>
      <c r="I87" s="78" t="s">
        <v>402</v>
      </c>
      <c r="J87" s="78"/>
      <c r="K87" s="78"/>
    </row>
    <row r="88" spans="1:11" ht="13.2" customHeight="1" x14ac:dyDescent="0.25">
      <c r="A88" s="15" t="s">
        <v>4656</v>
      </c>
      <c r="B88" s="18" t="s">
        <v>382</v>
      </c>
      <c r="C88" s="148" t="s">
        <v>3735</v>
      </c>
      <c r="D88" s="20" t="s">
        <v>431</v>
      </c>
      <c r="E88" s="20">
        <v>210</v>
      </c>
      <c r="F88" s="18" t="s">
        <v>410</v>
      </c>
      <c r="G88" s="19" t="s">
        <v>214</v>
      </c>
      <c r="H88" s="78" t="s">
        <v>402</v>
      </c>
      <c r="I88" s="78" t="s">
        <v>402</v>
      </c>
      <c r="J88" s="78"/>
      <c r="K88" s="78" t="s">
        <v>402</v>
      </c>
    </row>
    <row r="89" spans="1:11" ht="13.2" customHeight="1" x14ac:dyDescent="0.25">
      <c r="A89" s="15" t="s">
        <v>4657</v>
      </c>
      <c r="B89" s="18" t="s">
        <v>382</v>
      </c>
      <c r="C89" s="148" t="s">
        <v>3736</v>
      </c>
      <c r="D89" s="20" t="s">
        <v>435</v>
      </c>
      <c r="E89" s="20">
        <v>80</v>
      </c>
      <c r="F89" s="18" t="s">
        <v>410</v>
      </c>
      <c r="G89" s="19" t="s">
        <v>190</v>
      </c>
      <c r="H89" s="78" t="s">
        <v>402</v>
      </c>
      <c r="I89" s="78" t="s">
        <v>402</v>
      </c>
      <c r="J89" s="78"/>
      <c r="K89" s="78"/>
    </row>
    <row r="90" spans="1:11" ht="13.2" customHeight="1" x14ac:dyDescent="0.25">
      <c r="A90" s="15" t="s">
        <v>4657</v>
      </c>
      <c r="B90" s="18" t="s">
        <v>382</v>
      </c>
      <c r="C90" s="148" t="s">
        <v>3738</v>
      </c>
      <c r="D90" s="20" t="s">
        <v>435</v>
      </c>
      <c r="E90" s="20">
        <v>80</v>
      </c>
      <c r="F90" s="18" t="s">
        <v>410</v>
      </c>
      <c r="G90" s="19" t="s">
        <v>190</v>
      </c>
      <c r="H90" s="78" t="s">
        <v>402</v>
      </c>
      <c r="I90" s="78" t="s">
        <v>402</v>
      </c>
      <c r="J90" s="78"/>
      <c r="K90" s="78"/>
    </row>
    <row r="91" spans="1:11" ht="13.2" customHeight="1" x14ac:dyDescent="0.25">
      <c r="A91" s="15" t="s">
        <v>4658</v>
      </c>
      <c r="B91" s="18" t="s">
        <v>382</v>
      </c>
      <c r="C91" s="148" t="s">
        <v>3740</v>
      </c>
      <c r="D91" s="20" t="s">
        <v>435</v>
      </c>
      <c r="E91" s="20">
        <v>130</v>
      </c>
      <c r="F91" s="18" t="s">
        <v>405</v>
      </c>
      <c r="G91" s="19" t="s">
        <v>194</v>
      </c>
      <c r="H91" s="78" t="s">
        <v>402</v>
      </c>
      <c r="I91" s="78" t="s">
        <v>402</v>
      </c>
      <c r="J91" s="78"/>
      <c r="K91" s="78"/>
    </row>
    <row r="92" spans="1:11" ht="13.2" customHeight="1" x14ac:dyDescent="0.25">
      <c r="A92" s="15" t="s">
        <v>4658</v>
      </c>
      <c r="B92" s="18" t="s">
        <v>382</v>
      </c>
      <c r="C92" s="148" t="s">
        <v>3742</v>
      </c>
      <c r="D92" s="20" t="s">
        <v>435</v>
      </c>
      <c r="E92" s="20">
        <v>130</v>
      </c>
      <c r="F92" s="18" t="s">
        <v>405</v>
      </c>
      <c r="G92" s="19" t="s">
        <v>198</v>
      </c>
      <c r="H92" s="78" t="s">
        <v>402</v>
      </c>
      <c r="I92" s="78" t="s">
        <v>402</v>
      </c>
      <c r="J92" s="78"/>
      <c r="K92" s="78"/>
    </row>
    <row r="93" spans="1:11" ht="13.2" customHeight="1" x14ac:dyDescent="0.25">
      <c r="A93" s="15" t="s">
        <v>4659</v>
      </c>
      <c r="B93" s="18" t="s">
        <v>382</v>
      </c>
      <c r="C93" s="148" t="s">
        <v>3743</v>
      </c>
      <c r="D93" s="20" t="s">
        <v>435</v>
      </c>
      <c r="E93" s="20">
        <v>70</v>
      </c>
      <c r="F93" s="18" t="s">
        <v>410</v>
      </c>
      <c r="G93" s="19" t="s">
        <v>190</v>
      </c>
      <c r="H93" s="78" t="s">
        <v>402</v>
      </c>
      <c r="I93" s="78" t="s">
        <v>402</v>
      </c>
      <c r="J93" s="78"/>
      <c r="K93" s="78"/>
    </row>
    <row r="94" spans="1:11" ht="13.2" customHeight="1" x14ac:dyDescent="0.25">
      <c r="A94" s="15" t="s">
        <v>4660</v>
      </c>
      <c r="B94" s="18" t="s">
        <v>382</v>
      </c>
      <c r="C94" s="148" t="s">
        <v>3744</v>
      </c>
      <c r="D94" s="20" t="s">
        <v>435</v>
      </c>
      <c r="E94" s="20">
        <v>120</v>
      </c>
      <c r="F94" s="18" t="s">
        <v>405</v>
      </c>
      <c r="G94" s="21" t="s">
        <v>202</v>
      </c>
      <c r="H94" s="78" t="s">
        <v>402</v>
      </c>
      <c r="I94" s="78" t="s">
        <v>402</v>
      </c>
      <c r="J94" s="78"/>
      <c r="K94" s="78"/>
    </row>
    <row r="95" spans="1:11" ht="13.2" customHeight="1" x14ac:dyDescent="0.25">
      <c r="A95" s="15" t="s">
        <v>4661</v>
      </c>
      <c r="B95" s="18" t="s">
        <v>382</v>
      </c>
      <c r="C95" s="148" t="s">
        <v>3745</v>
      </c>
      <c r="D95" s="20" t="s">
        <v>435</v>
      </c>
      <c r="E95" s="20">
        <v>190</v>
      </c>
      <c r="F95" s="18" t="s">
        <v>410</v>
      </c>
      <c r="G95" s="19" t="s">
        <v>214</v>
      </c>
      <c r="H95" s="78" t="s">
        <v>402</v>
      </c>
      <c r="I95" s="78" t="s">
        <v>402</v>
      </c>
      <c r="J95" s="78"/>
      <c r="K95" s="78" t="s">
        <v>402</v>
      </c>
    </row>
    <row r="96" spans="1:11" ht="13.2" customHeight="1" x14ac:dyDescent="0.25">
      <c r="A96" s="15" t="s">
        <v>1230</v>
      </c>
      <c r="B96" s="18" t="s">
        <v>382</v>
      </c>
      <c r="C96" s="148" t="s">
        <v>3746</v>
      </c>
      <c r="D96" s="20" t="s">
        <v>435</v>
      </c>
      <c r="E96" s="20">
        <v>60</v>
      </c>
      <c r="F96" s="18" t="s">
        <v>410</v>
      </c>
      <c r="G96" s="19" t="s">
        <v>190</v>
      </c>
      <c r="H96" s="78" t="s">
        <v>402</v>
      </c>
      <c r="I96" s="78" t="s">
        <v>402</v>
      </c>
      <c r="J96" s="78"/>
      <c r="K96" s="78"/>
    </row>
    <row r="97" spans="1:11" ht="13.2" customHeight="1" x14ac:dyDescent="0.25">
      <c r="A97" s="15" t="s">
        <v>1202</v>
      </c>
      <c r="B97" s="18" t="s">
        <v>382</v>
      </c>
      <c r="C97" s="148" t="s">
        <v>3747</v>
      </c>
      <c r="D97" s="20" t="s">
        <v>435</v>
      </c>
      <c r="E97" s="20">
        <v>110</v>
      </c>
      <c r="F97" s="18" t="s">
        <v>405</v>
      </c>
      <c r="G97" s="19" t="s">
        <v>198</v>
      </c>
      <c r="H97" s="78" t="s">
        <v>402</v>
      </c>
      <c r="I97" s="78" t="s">
        <v>402</v>
      </c>
      <c r="J97" s="78"/>
      <c r="K97" s="78"/>
    </row>
    <row r="98" spans="1:11" ht="13.2" customHeight="1" x14ac:dyDescent="0.25">
      <c r="A98" s="15" t="s">
        <v>1293</v>
      </c>
      <c r="B98" s="18" t="s">
        <v>382</v>
      </c>
      <c r="C98" s="148" t="s">
        <v>3748</v>
      </c>
      <c r="D98" s="20" t="s">
        <v>435</v>
      </c>
      <c r="E98" s="20">
        <v>100</v>
      </c>
      <c r="F98" s="18" t="s">
        <v>410</v>
      </c>
      <c r="G98" s="19" t="s">
        <v>202</v>
      </c>
      <c r="H98" s="78" t="s">
        <v>402</v>
      </c>
      <c r="I98" s="78" t="s">
        <v>402</v>
      </c>
      <c r="J98" s="78"/>
      <c r="K98" s="78"/>
    </row>
    <row r="99" spans="1:11" ht="13.2" customHeight="1" x14ac:dyDescent="0.25">
      <c r="A99" s="15" t="s">
        <v>4662</v>
      </c>
      <c r="B99" s="18" t="s">
        <v>382</v>
      </c>
      <c r="C99" s="148" t="s">
        <v>3749</v>
      </c>
      <c r="D99" s="20" t="s">
        <v>435</v>
      </c>
      <c r="E99" s="20">
        <v>210</v>
      </c>
      <c r="F99" s="18" t="s">
        <v>410</v>
      </c>
      <c r="G99" s="19" t="s">
        <v>214</v>
      </c>
      <c r="H99" s="78" t="s">
        <v>402</v>
      </c>
      <c r="I99" s="78" t="s">
        <v>402</v>
      </c>
      <c r="J99" s="78"/>
      <c r="K99" s="78" t="s">
        <v>402</v>
      </c>
    </row>
    <row r="100" spans="1:11" ht="13.2" customHeight="1" x14ac:dyDescent="0.25">
      <c r="A100" s="15" t="s">
        <v>4663</v>
      </c>
      <c r="B100" s="18" t="s">
        <v>382</v>
      </c>
      <c r="C100" s="148" t="s">
        <v>3750</v>
      </c>
      <c r="D100" s="20" t="s">
        <v>435</v>
      </c>
      <c r="E100" s="20">
        <v>270</v>
      </c>
      <c r="F100" s="18" t="s">
        <v>4549</v>
      </c>
      <c r="G100" s="19" t="s">
        <v>214</v>
      </c>
      <c r="H100" s="78" t="s">
        <v>402</v>
      </c>
      <c r="I100" s="78" t="s">
        <v>402</v>
      </c>
      <c r="J100" s="78"/>
      <c r="K100" s="78" t="s">
        <v>402</v>
      </c>
    </row>
    <row r="101" spans="1:11" ht="13.2" customHeight="1" x14ac:dyDescent="0.25">
      <c r="A101" s="15" t="s">
        <v>4664</v>
      </c>
      <c r="B101" s="18" t="s">
        <v>382</v>
      </c>
      <c r="C101" s="148" t="s">
        <v>3751</v>
      </c>
      <c r="D101" s="20" t="s">
        <v>435</v>
      </c>
      <c r="E101" s="20">
        <v>170</v>
      </c>
      <c r="F101" s="18" t="s">
        <v>401</v>
      </c>
      <c r="G101" s="19" t="s">
        <v>202</v>
      </c>
      <c r="H101" s="78" t="s">
        <v>402</v>
      </c>
      <c r="I101" s="78" t="s">
        <v>402</v>
      </c>
      <c r="J101" s="78"/>
      <c r="K101" s="78"/>
    </row>
    <row r="102" spans="1:11" ht="13.2" customHeight="1" x14ac:dyDescent="0.25">
      <c r="A102" s="15" t="s">
        <v>4665</v>
      </c>
      <c r="B102" s="18" t="s">
        <v>382</v>
      </c>
      <c r="C102" s="148" t="s">
        <v>3752</v>
      </c>
      <c r="D102" s="20" t="s">
        <v>435</v>
      </c>
      <c r="E102" s="20">
        <v>220</v>
      </c>
      <c r="F102" s="18" t="s">
        <v>410</v>
      </c>
      <c r="G102" s="19" t="s">
        <v>214</v>
      </c>
      <c r="H102" s="78" t="s">
        <v>402</v>
      </c>
      <c r="I102" s="78" t="s">
        <v>402</v>
      </c>
      <c r="J102" s="78"/>
      <c r="K102" s="78" t="s">
        <v>402</v>
      </c>
    </row>
    <row r="103" spans="1:11" ht="13.2" customHeight="1" x14ac:dyDescent="0.25">
      <c r="A103" s="15" t="s">
        <v>4666</v>
      </c>
      <c r="B103" s="18" t="s">
        <v>382</v>
      </c>
      <c r="C103" s="148" t="s">
        <v>3753</v>
      </c>
      <c r="D103" s="20" t="s">
        <v>435</v>
      </c>
      <c r="E103" s="20">
        <v>270</v>
      </c>
      <c r="F103" s="18" t="s">
        <v>4549</v>
      </c>
      <c r="G103" s="19" t="s">
        <v>214</v>
      </c>
      <c r="H103" s="78" t="s">
        <v>402</v>
      </c>
      <c r="I103" s="78" t="s">
        <v>402</v>
      </c>
      <c r="J103" s="78"/>
      <c r="K103" s="78" t="s">
        <v>402</v>
      </c>
    </row>
    <row r="104" spans="1:11" ht="13.2" customHeight="1" x14ac:dyDescent="0.25">
      <c r="A104" s="15" t="s">
        <v>3788</v>
      </c>
      <c r="B104" s="18" t="s">
        <v>382</v>
      </c>
      <c r="C104" s="148" t="s">
        <v>3754</v>
      </c>
      <c r="D104" s="20" t="s">
        <v>435</v>
      </c>
      <c r="E104" s="20">
        <v>60</v>
      </c>
      <c r="F104" s="18" t="s">
        <v>410</v>
      </c>
      <c r="G104" s="19" t="s">
        <v>190</v>
      </c>
      <c r="H104" s="78" t="s">
        <v>402</v>
      </c>
      <c r="I104" s="78" t="s">
        <v>402</v>
      </c>
      <c r="J104" s="78"/>
      <c r="K104" s="78"/>
    </row>
    <row r="105" spans="1:11" ht="13.2" customHeight="1" x14ac:dyDescent="0.25">
      <c r="A105" s="15" t="s">
        <v>3790</v>
      </c>
      <c r="B105" s="18" t="s">
        <v>382</v>
      </c>
      <c r="C105" s="148" t="s">
        <v>3756</v>
      </c>
      <c r="D105" s="20" t="s">
        <v>435</v>
      </c>
      <c r="E105" s="20">
        <v>100</v>
      </c>
      <c r="F105" s="18" t="s">
        <v>405</v>
      </c>
      <c r="G105" s="19" t="s">
        <v>198</v>
      </c>
      <c r="H105" s="78" t="s">
        <v>402</v>
      </c>
      <c r="I105" s="78" t="s">
        <v>402</v>
      </c>
      <c r="J105" s="78"/>
      <c r="K105" s="78"/>
    </row>
    <row r="106" spans="1:11" ht="13.2" customHeight="1" x14ac:dyDescent="0.25">
      <c r="A106" s="15" t="s">
        <v>575</v>
      </c>
      <c r="B106" s="18" t="s">
        <v>382</v>
      </c>
      <c r="C106" s="148" t="s">
        <v>3757</v>
      </c>
      <c r="D106" s="20" t="s">
        <v>419</v>
      </c>
      <c r="E106" s="20">
        <v>60</v>
      </c>
      <c r="F106" s="18" t="s">
        <v>410</v>
      </c>
      <c r="G106" s="19" t="s">
        <v>190</v>
      </c>
      <c r="H106" s="78" t="s">
        <v>402</v>
      </c>
      <c r="I106" s="78" t="s">
        <v>402</v>
      </c>
      <c r="J106" s="78"/>
      <c r="K106" s="78"/>
    </row>
    <row r="107" spans="1:11" ht="13.2" customHeight="1" x14ac:dyDescent="0.25">
      <c r="A107" s="15" t="s">
        <v>532</v>
      </c>
      <c r="B107" s="18" t="s">
        <v>382</v>
      </c>
      <c r="C107" s="148" t="s">
        <v>3758</v>
      </c>
      <c r="D107" s="20" t="s">
        <v>419</v>
      </c>
      <c r="E107" s="20">
        <v>90</v>
      </c>
      <c r="F107" s="18" t="s">
        <v>405</v>
      </c>
      <c r="G107" s="19" t="s">
        <v>194</v>
      </c>
      <c r="H107" s="78" t="s">
        <v>402</v>
      </c>
      <c r="I107" s="78" t="s">
        <v>402</v>
      </c>
      <c r="J107" s="78"/>
      <c r="K107" s="78"/>
    </row>
    <row r="108" spans="1:11" ht="13.2" customHeight="1" x14ac:dyDescent="0.25">
      <c r="A108" s="15" t="s">
        <v>1819</v>
      </c>
      <c r="B108" s="18" t="s">
        <v>382</v>
      </c>
      <c r="C108" s="148" t="s">
        <v>3760</v>
      </c>
      <c r="D108" s="20" t="s">
        <v>419</v>
      </c>
      <c r="E108" s="20">
        <v>150</v>
      </c>
      <c r="F108" s="18" t="s">
        <v>401</v>
      </c>
      <c r="G108" s="19" t="s">
        <v>202</v>
      </c>
      <c r="H108" s="78" t="s">
        <v>402</v>
      </c>
      <c r="I108" s="78" t="s">
        <v>402</v>
      </c>
      <c r="J108" s="78"/>
      <c r="K108" s="78"/>
    </row>
    <row r="109" spans="1:11" ht="13.2" customHeight="1" x14ac:dyDescent="0.25">
      <c r="A109" s="15" t="s">
        <v>1674</v>
      </c>
      <c r="B109" s="18" t="s">
        <v>382</v>
      </c>
      <c r="C109" s="148" t="s">
        <v>3761</v>
      </c>
      <c r="D109" s="20" t="s">
        <v>419</v>
      </c>
      <c r="E109" s="20">
        <v>130</v>
      </c>
      <c r="F109" s="18" t="s">
        <v>410</v>
      </c>
      <c r="G109" s="21" t="s">
        <v>198</v>
      </c>
      <c r="H109" s="78" t="s">
        <v>402</v>
      </c>
      <c r="I109" s="78" t="s">
        <v>402</v>
      </c>
      <c r="J109" s="78"/>
      <c r="K109" s="78"/>
    </row>
    <row r="110" spans="1:11" ht="13.2" customHeight="1" x14ac:dyDescent="0.25">
      <c r="A110" s="15" t="s">
        <v>1894</v>
      </c>
      <c r="B110" s="18" t="s">
        <v>382</v>
      </c>
      <c r="C110" s="148" t="s">
        <v>3763</v>
      </c>
      <c r="D110" s="20" t="s">
        <v>419</v>
      </c>
      <c r="E110" s="20">
        <v>100</v>
      </c>
      <c r="F110" s="18" t="s">
        <v>405</v>
      </c>
      <c r="G110" s="21" t="s">
        <v>194</v>
      </c>
      <c r="H110" s="78" t="s">
        <v>402</v>
      </c>
      <c r="I110" s="78" t="s">
        <v>402</v>
      </c>
      <c r="J110" s="78"/>
      <c r="K110" s="78"/>
    </row>
    <row r="111" spans="1:11" ht="13.2" customHeight="1" x14ac:dyDescent="0.25">
      <c r="A111" s="15" t="s">
        <v>1886</v>
      </c>
      <c r="B111" s="18" t="s">
        <v>382</v>
      </c>
      <c r="C111" s="148" t="s">
        <v>3764</v>
      </c>
      <c r="D111" s="20" t="s">
        <v>419</v>
      </c>
      <c r="E111" s="20">
        <v>160</v>
      </c>
      <c r="F111" s="18" t="s">
        <v>401</v>
      </c>
      <c r="G111" s="19" t="s">
        <v>202</v>
      </c>
      <c r="H111" s="78" t="s">
        <v>402</v>
      </c>
      <c r="I111" s="78" t="s">
        <v>402</v>
      </c>
      <c r="J111" s="78"/>
      <c r="K111" s="78"/>
    </row>
    <row r="112" spans="1:11" ht="13.2" customHeight="1" x14ac:dyDescent="0.25">
      <c r="A112" s="15" t="s">
        <v>1895</v>
      </c>
      <c r="B112" s="18" t="s">
        <v>382</v>
      </c>
      <c r="C112" s="148" t="s">
        <v>3766</v>
      </c>
      <c r="D112" s="20" t="s">
        <v>419</v>
      </c>
      <c r="E112" s="20">
        <v>60</v>
      </c>
      <c r="F112" s="18" t="s">
        <v>410</v>
      </c>
      <c r="G112" s="19" t="s">
        <v>190</v>
      </c>
      <c r="H112" s="78" t="s">
        <v>402</v>
      </c>
      <c r="I112" s="78" t="s">
        <v>402</v>
      </c>
      <c r="J112" s="78"/>
      <c r="K112" s="78"/>
    </row>
    <row r="113" spans="1:11" ht="13.2" customHeight="1" x14ac:dyDescent="0.25">
      <c r="A113" s="15" t="s">
        <v>1878</v>
      </c>
      <c r="B113" s="18" t="s">
        <v>382</v>
      </c>
      <c r="C113" s="148" t="s">
        <v>3767</v>
      </c>
      <c r="D113" s="20" t="s">
        <v>419</v>
      </c>
      <c r="E113" s="20">
        <v>130</v>
      </c>
      <c r="F113" s="18" t="s">
        <v>405</v>
      </c>
      <c r="G113" s="19" t="s">
        <v>194</v>
      </c>
      <c r="H113" s="78" t="s">
        <v>402</v>
      </c>
      <c r="I113" s="78" t="s">
        <v>402</v>
      </c>
      <c r="J113" s="78"/>
      <c r="K113" s="78"/>
    </row>
    <row r="114" spans="1:11" ht="13.2" customHeight="1" x14ac:dyDescent="0.25">
      <c r="A114" s="15" t="s">
        <v>4667</v>
      </c>
      <c r="B114" s="18" t="s">
        <v>382</v>
      </c>
      <c r="C114" s="148" t="s">
        <v>3769</v>
      </c>
      <c r="D114" s="20" t="s">
        <v>419</v>
      </c>
      <c r="E114" s="20">
        <v>220</v>
      </c>
      <c r="F114" s="18" t="s">
        <v>410</v>
      </c>
      <c r="G114" s="19" t="s">
        <v>214</v>
      </c>
      <c r="H114" s="78" t="s">
        <v>402</v>
      </c>
      <c r="I114" s="78" t="s">
        <v>402</v>
      </c>
      <c r="J114" s="78"/>
      <c r="K114" s="78" t="s">
        <v>402</v>
      </c>
    </row>
    <row r="115" spans="1:11" ht="13.2" customHeight="1" x14ac:dyDescent="0.25">
      <c r="A115" s="15" t="s">
        <v>4668</v>
      </c>
      <c r="B115" s="18" t="s">
        <v>382</v>
      </c>
      <c r="C115" s="148" t="s">
        <v>3771</v>
      </c>
      <c r="D115" s="20" t="s">
        <v>419</v>
      </c>
      <c r="E115" s="20">
        <v>280</v>
      </c>
      <c r="F115" s="18" t="s">
        <v>4549</v>
      </c>
      <c r="G115" s="19" t="s">
        <v>214</v>
      </c>
      <c r="H115" s="78" t="s">
        <v>402</v>
      </c>
      <c r="I115" s="78" t="s">
        <v>402</v>
      </c>
      <c r="J115" s="78"/>
      <c r="K115" s="78" t="s">
        <v>402</v>
      </c>
    </row>
    <row r="116" spans="1:11" ht="13.2" customHeight="1" x14ac:dyDescent="0.25">
      <c r="A116" s="15" t="s">
        <v>2406</v>
      </c>
      <c r="B116" s="18" t="s">
        <v>382</v>
      </c>
      <c r="C116" s="148" t="s">
        <v>3773</v>
      </c>
      <c r="D116" s="20" t="s">
        <v>419</v>
      </c>
      <c r="E116" s="20">
        <v>60</v>
      </c>
      <c r="F116" s="18" t="s">
        <v>410</v>
      </c>
      <c r="G116" s="19" t="s">
        <v>190</v>
      </c>
      <c r="H116" s="78" t="s">
        <v>402</v>
      </c>
      <c r="I116" s="78" t="s">
        <v>402</v>
      </c>
      <c r="J116" s="78"/>
      <c r="K116" s="78"/>
    </row>
    <row r="117" spans="1:11" ht="13.2" customHeight="1" x14ac:dyDescent="0.25">
      <c r="A117" s="15" t="s">
        <v>2407</v>
      </c>
      <c r="B117" s="18" t="s">
        <v>382</v>
      </c>
      <c r="C117" s="148" t="s">
        <v>3775</v>
      </c>
      <c r="D117" s="20" t="s">
        <v>419</v>
      </c>
      <c r="E117" s="20">
        <v>120</v>
      </c>
      <c r="F117" s="18" t="s">
        <v>405</v>
      </c>
      <c r="G117" s="19" t="s">
        <v>194</v>
      </c>
      <c r="H117" s="78" t="s">
        <v>402</v>
      </c>
      <c r="I117" s="78" t="s">
        <v>402</v>
      </c>
      <c r="J117" s="78"/>
      <c r="K117" s="78"/>
    </row>
    <row r="118" spans="1:11" ht="13.2" customHeight="1" x14ac:dyDescent="0.25">
      <c r="A118" s="15" t="s">
        <v>4669</v>
      </c>
      <c r="B118" s="18" t="s">
        <v>382</v>
      </c>
      <c r="C118" s="148" t="s">
        <v>3777</v>
      </c>
      <c r="D118" s="20" t="s">
        <v>165</v>
      </c>
      <c r="E118" s="20">
        <v>200</v>
      </c>
      <c r="F118" s="18" t="s">
        <v>410</v>
      </c>
      <c r="G118" s="19" t="s">
        <v>214</v>
      </c>
      <c r="H118" s="78" t="s">
        <v>402</v>
      </c>
      <c r="I118" s="78" t="s">
        <v>402</v>
      </c>
      <c r="J118" s="78"/>
      <c r="K118" s="78" t="s">
        <v>402</v>
      </c>
    </row>
    <row r="119" spans="1:11" ht="13.2" customHeight="1" x14ac:dyDescent="0.25">
      <c r="A119" s="15" t="s">
        <v>4420</v>
      </c>
      <c r="B119" s="18" t="s">
        <v>382</v>
      </c>
      <c r="C119" s="148" t="s">
        <v>3779</v>
      </c>
      <c r="D119" s="20" t="s">
        <v>165</v>
      </c>
      <c r="E119" s="20">
        <v>130</v>
      </c>
      <c r="F119" s="18" t="s">
        <v>410</v>
      </c>
      <c r="G119" s="21" t="s">
        <v>198</v>
      </c>
      <c r="H119" s="78" t="s">
        <v>402</v>
      </c>
      <c r="I119" s="78" t="s">
        <v>402</v>
      </c>
      <c r="J119" s="78"/>
      <c r="K119" s="78"/>
    </row>
    <row r="120" spans="1:11" ht="13.2" customHeight="1" x14ac:dyDescent="0.25">
      <c r="A120" s="15" t="s">
        <v>649</v>
      </c>
      <c r="B120" s="18" t="s">
        <v>382</v>
      </c>
      <c r="C120" s="148" t="s">
        <v>3781</v>
      </c>
      <c r="D120" s="20" t="s">
        <v>414</v>
      </c>
      <c r="E120" s="20">
        <v>50</v>
      </c>
      <c r="F120" s="18" t="s">
        <v>410</v>
      </c>
      <c r="G120" s="19" t="s">
        <v>190</v>
      </c>
      <c r="H120" s="78" t="s">
        <v>402</v>
      </c>
      <c r="I120" s="78" t="s">
        <v>402</v>
      </c>
      <c r="J120" s="78"/>
      <c r="K120" s="78"/>
    </row>
    <row r="121" spans="1:11" ht="13.2" customHeight="1" x14ac:dyDescent="0.25">
      <c r="A121" s="15" t="s">
        <v>467</v>
      </c>
      <c r="B121" s="18" t="s">
        <v>382</v>
      </c>
      <c r="C121" s="148" t="s">
        <v>3783</v>
      </c>
      <c r="D121" s="20" t="s">
        <v>414</v>
      </c>
      <c r="E121" s="20">
        <v>50</v>
      </c>
      <c r="F121" s="18" t="s">
        <v>410</v>
      </c>
      <c r="G121" s="19" t="s">
        <v>190</v>
      </c>
      <c r="H121" s="78" t="s">
        <v>402</v>
      </c>
      <c r="I121" s="78" t="s">
        <v>402</v>
      </c>
      <c r="J121" s="78"/>
      <c r="K121" s="78"/>
    </row>
    <row r="122" spans="1:11" ht="13.2" customHeight="1" x14ac:dyDescent="0.25">
      <c r="A122" s="15" t="s">
        <v>451</v>
      </c>
      <c r="B122" s="18" t="s">
        <v>382</v>
      </c>
      <c r="C122" s="148" t="s">
        <v>3784</v>
      </c>
      <c r="D122" s="20" t="s">
        <v>414</v>
      </c>
      <c r="E122" s="20">
        <v>100</v>
      </c>
      <c r="F122" s="18" t="s">
        <v>405</v>
      </c>
      <c r="G122" s="21" t="s">
        <v>194</v>
      </c>
      <c r="H122" s="78" t="s">
        <v>402</v>
      </c>
      <c r="I122" s="78" t="s">
        <v>402</v>
      </c>
      <c r="J122" s="78"/>
      <c r="K122" s="78"/>
    </row>
    <row r="123" spans="1:11" ht="13.2" customHeight="1" x14ac:dyDescent="0.25">
      <c r="A123" s="15" t="s">
        <v>967</v>
      </c>
      <c r="B123" s="18" t="s">
        <v>382</v>
      </c>
      <c r="C123" s="148" t="s">
        <v>3785</v>
      </c>
      <c r="D123" s="20" t="s">
        <v>414</v>
      </c>
      <c r="E123" s="20">
        <v>70</v>
      </c>
      <c r="F123" s="18" t="s">
        <v>410</v>
      </c>
      <c r="G123" s="19" t="s">
        <v>190</v>
      </c>
      <c r="H123" s="78" t="s">
        <v>402</v>
      </c>
      <c r="I123" s="78" t="s">
        <v>402</v>
      </c>
      <c r="J123" s="78"/>
      <c r="K123" s="78"/>
    </row>
    <row r="124" spans="1:11" ht="13.2" customHeight="1" x14ac:dyDescent="0.25">
      <c r="A124" s="15" t="s">
        <v>953</v>
      </c>
      <c r="B124" s="18" t="s">
        <v>382</v>
      </c>
      <c r="C124" s="148" t="s">
        <v>3786</v>
      </c>
      <c r="D124" s="20" t="s">
        <v>414</v>
      </c>
      <c r="E124" s="20">
        <v>130</v>
      </c>
      <c r="F124" s="18" t="s">
        <v>405</v>
      </c>
      <c r="G124" s="19" t="s">
        <v>194</v>
      </c>
      <c r="H124" s="78" t="s">
        <v>402</v>
      </c>
      <c r="I124" s="78" t="s">
        <v>402</v>
      </c>
      <c r="J124" s="78"/>
      <c r="K124" s="78"/>
    </row>
    <row r="125" spans="1:11" ht="13.2" customHeight="1" x14ac:dyDescent="0.25">
      <c r="A125" s="15" t="s">
        <v>4670</v>
      </c>
      <c r="B125" s="18" t="s">
        <v>382</v>
      </c>
      <c r="C125" s="148" t="s">
        <v>3787</v>
      </c>
      <c r="D125" s="20" t="s">
        <v>414</v>
      </c>
      <c r="E125" s="20">
        <v>180</v>
      </c>
      <c r="F125" s="18" t="s">
        <v>401</v>
      </c>
      <c r="G125" s="19" t="s">
        <v>198</v>
      </c>
      <c r="H125" s="78" t="s">
        <v>402</v>
      </c>
      <c r="I125" s="78" t="s">
        <v>402</v>
      </c>
      <c r="J125" s="78"/>
      <c r="K125" s="78"/>
    </row>
    <row r="126" spans="1:11" ht="13.2" customHeight="1" x14ac:dyDescent="0.25">
      <c r="A126" s="15" t="s">
        <v>483</v>
      </c>
      <c r="B126" s="18" t="s">
        <v>382</v>
      </c>
      <c r="C126" s="148" t="s">
        <v>3789</v>
      </c>
      <c r="D126" s="20" t="s">
        <v>414</v>
      </c>
      <c r="E126" s="20">
        <v>100</v>
      </c>
      <c r="F126" s="18" t="s">
        <v>410</v>
      </c>
      <c r="G126" s="19" t="s">
        <v>190</v>
      </c>
      <c r="H126" s="78" t="s">
        <v>402</v>
      </c>
      <c r="I126" s="78" t="s">
        <v>402</v>
      </c>
      <c r="J126" s="78"/>
      <c r="K126" s="78"/>
    </row>
    <row r="127" spans="1:11" ht="13.2" customHeight="1" x14ac:dyDescent="0.25">
      <c r="A127" s="15" t="s">
        <v>450</v>
      </c>
      <c r="B127" s="18" t="s">
        <v>382</v>
      </c>
      <c r="C127" s="148" t="s">
        <v>3791</v>
      </c>
      <c r="D127" s="20" t="s">
        <v>414</v>
      </c>
      <c r="E127" s="20">
        <v>110</v>
      </c>
      <c r="F127" s="18" t="s">
        <v>410</v>
      </c>
      <c r="G127" s="21" t="s">
        <v>202</v>
      </c>
      <c r="H127" s="78" t="s">
        <v>402</v>
      </c>
      <c r="I127" s="78" t="s">
        <v>402</v>
      </c>
      <c r="J127" s="78"/>
      <c r="K127" s="78"/>
    </row>
    <row r="128" spans="1:11" ht="13.2" customHeight="1" x14ac:dyDescent="0.25">
      <c r="A128" s="15" t="s">
        <v>1859</v>
      </c>
      <c r="B128" s="18" t="s">
        <v>382</v>
      </c>
      <c r="C128" s="148" t="s">
        <v>3793</v>
      </c>
      <c r="D128" s="20" t="s">
        <v>414</v>
      </c>
      <c r="E128" s="20">
        <v>60</v>
      </c>
      <c r="F128" s="18" t="s">
        <v>410</v>
      </c>
      <c r="G128" s="19" t="s">
        <v>190</v>
      </c>
      <c r="H128" s="78" t="s">
        <v>402</v>
      </c>
      <c r="I128" s="78" t="s">
        <v>402</v>
      </c>
      <c r="J128" s="78"/>
      <c r="K128" s="78"/>
    </row>
    <row r="129" spans="1:11" ht="13.2" customHeight="1" x14ac:dyDescent="0.25">
      <c r="A129" s="15" t="s">
        <v>1837</v>
      </c>
      <c r="B129" s="18" t="s">
        <v>382</v>
      </c>
      <c r="C129" s="148" t="s">
        <v>3795</v>
      </c>
      <c r="D129" s="20" t="s">
        <v>414</v>
      </c>
      <c r="E129" s="20">
        <v>110</v>
      </c>
      <c r="F129" s="18" t="s">
        <v>405</v>
      </c>
      <c r="G129" s="19" t="s">
        <v>194</v>
      </c>
      <c r="H129" s="78" t="s">
        <v>402</v>
      </c>
      <c r="I129" s="78" t="s">
        <v>402</v>
      </c>
      <c r="J129" s="78"/>
      <c r="K129" s="78"/>
    </row>
    <row r="130" spans="1:11" ht="13.2" customHeight="1" x14ac:dyDescent="0.25">
      <c r="A130" s="15" t="s">
        <v>1855</v>
      </c>
      <c r="B130" s="18" t="s">
        <v>382</v>
      </c>
      <c r="C130" s="148" t="s">
        <v>3796</v>
      </c>
      <c r="D130" s="20" t="s">
        <v>414</v>
      </c>
      <c r="E130" s="20">
        <v>70</v>
      </c>
      <c r="F130" s="18" t="s">
        <v>410</v>
      </c>
      <c r="G130" s="19" t="s">
        <v>190</v>
      </c>
      <c r="H130" s="78" t="s">
        <v>402</v>
      </c>
      <c r="I130" s="78" t="s">
        <v>402</v>
      </c>
      <c r="J130" s="78"/>
      <c r="K130" s="78"/>
    </row>
    <row r="131" spans="1:11" ht="13.2" customHeight="1" x14ac:dyDescent="0.25">
      <c r="A131" s="15" t="s">
        <v>1971</v>
      </c>
      <c r="B131" s="18" t="s">
        <v>382</v>
      </c>
      <c r="C131" s="148" t="s">
        <v>3797</v>
      </c>
      <c r="D131" s="20" t="s">
        <v>414</v>
      </c>
      <c r="E131" s="20">
        <v>150</v>
      </c>
      <c r="F131" s="18" t="s">
        <v>410</v>
      </c>
      <c r="G131" s="19" t="s">
        <v>202</v>
      </c>
      <c r="H131" s="78" t="s">
        <v>402</v>
      </c>
      <c r="I131" s="78" t="s">
        <v>402</v>
      </c>
      <c r="J131" s="78"/>
      <c r="K131" s="78"/>
    </row>
    <row r="132" spans="1:11" ht="13.2" customHeight="1" x14ac:dyDescent="0.25">
      <c r="A132" s="15" t="s">
        <v>2353</v>
      </c>
      <c r="B132" s="18" t="s">
        <v>382</v>
      </c>
      <c r="C132" s="148" t="s">
        <v>3798</v>
      </c>
      <c r="D132" s="20" t="s">
        <v>414</v>
      </c>
      <c r="E132" s="20">
        <v>70</v>
      </c>
      <c r="F132" s="18" t="s">
        <v>410</v>
      </c>
      <c r="G132" s="19" t="s">
        <v>190</v>
      </c>
      <c r="H132" s="78" t="s">
        <v>402</v>
      </c>
      <c r="I132" s="78" t="s">
        <v>402</v>
      </c>
      <c r="J132" s="78"/>
      <c r="K132" s="78"/>
    </row>
    <row r="133" spans="1:11" ht="13.2" customHeight="1" x14ac:dyDescent="0.25">
      <c r="A133" s="15" t="s">
        <v>4671</v>
      </c>
      <c r="B133" s="18" t="s">
        <v>382</v>
      </c>
      <c r="C133" s="148" t="s">
        <v>3800</v>
      </c>
      <c r="D133" s="20" t="s">
        <v>414</v>
      </c>
      <c r="E133" s="20">
        <v>130</v>
      </c>
      <c r="F133" s="18" t="s">
        <v>405</v>
      </c>
      <c r="G133" s="19" t="s">
        <v>198</v>
      </c>
      <c r="H133" s="78" t="s">
        <v>402</v>
      </c>
      <c r="I133" s="78" t="s">
        <v>402</v>
      </c>
      <c r="J133" s="78"/>
      <c r="K133" s="78"/>
    </row>
    <row r="134" spans="1:11" ht="13.2" customHeight="1" x14ac:dyDescent="0.25">
      <c r="A134" s="15" t="s">
        <v>4672</v>
      </c>
      <c r="B134" s="18" t="s">
        <v>382</v>
      </c>
      <c r="C134" s="148" t="s">
        <v>3801</v>
      </c>
      <c r="D134" s="20" t="s">
        <v>414</v>
      </c>
      <c r="E134" s="20">
        <v>210</v>
      </c>
      <c r="F134" s="18" t="s">
        <v>410</v>
      </c>
      <c r="G134" s="19" t="s">
        <v>214</v>
      </c>
      <c r="H134" s="78" t="s">
        <v>402</v>
      </c>
      <c r="I134" s="78" t="s">
        <v>402</v>
      </c>
      <c r="J134" s="78"/>
      <c r="K134" s="78" t="s">
        <v>402</v>
      </c>
    </row>
    <row r="135" spans="1:11" ht="13.2" customHeight="1" x14ac:dyDescent="0.25">
      <c r="A135" s="15" t="s">
        <v>4673</v>
      </c>
      <c r="B135" s="18" t="s">
        <v>382</v>
      </c>
      <c r="C135" s="148" t="s">
        <v>3802</v>
      </c>
      <c r="D135" s="20" t="s">
        <v>414</v>
      </c>
      <c r="E135" s="20">
        <v>220</v>
      </c>
      <c r="F135" s="18" t="s">
        <v>410</v>
      </c>
      <c r="G135" s="19" t="s">
        <v>214</v>
      </c>
      <c r="H135" s="78" t="s">
        <v>402</v>
      </c>
      <c r="I135" s="78" t="s">
        <v>402</v>
      </c>
      <c r="J135" s="78"/>
      <c r="K135" s="78" t="s">
        <v>402</v>
      </c>
    </row>
    <row r="136" spans="1:11" ht="13.2" customHeight="1" x14ac:dyDescent="0.25">
      <c r="A136" s="15" t="s">
        <v>4674</v>
      </c>
      <c r="B136" s="18" t="s">
        <v>382</v>
      </c>
      <c r="C136" s="148" t="s">
        <v>3804</v>
      </c>
      <c r="D136" s="20" t="s">
        <v>490</v>
      </c>
      <c r="E136" s="20"/>
      <c r="F136" s="18" t="s">
        <v>1085</v>
      </c>
      <c r="G136" s="19" t="s">
        <v>202</v>
      </c>
      <c r="H136" s="78" t="s">
        <v>402</v>
      </c>
      <c r="I136" s="78" t="s">
        <v>402</v>
      </c>
      <c r="J136" s="78"/>
      <c r="K136" s="78"/>
    </row>
    <row r="137" spans="1:11" ht="13.2" customHeight="1" x14ac:dyDescent="0.25">
      <c r="A137" s="15" t="s">
        <v>4675</v>
      </c>
      <c r="B137" s="18" t="s">
        <v>382</v>
      </c>
      <c r="C137" s="148" t="s">
        <v>3806</v>
      </c>
      <c r="D137" s="20" t="s">
        <v>490</v>
      </c>
      <c r="E137" s="20"/>
      <c r="F137" s="18" t="s">
        <v>1562</v>
      </c>
      <c r="G137" s="19" t="s">
        <v>194</v>
      </c>
      <c r="H137" s="78" t="s">
        <v>402</v>
      </c>
      <c r="I137" s="78" t="s">
        <v>402</v>
      </c>
      <c r="J137" s="78"/>
      <c r="K137" s="78"/>
    </row>
    <row r="138" spans="1:11" ht="13.2" customHeight="1" x14ac:dyDescent="0.25">
      <c r="A138" s="15" t="s">
        <v>4676</v>
      </c>
      <c r="B138" s="18" t="s">
        <v>382</v>
      </c>
      <c r="C138" s="148" t="s">
        <v>3808</v>
      </c>
      <c r="D138" s="20" t="s">
        <v>490</v>
      </c>
      <c r="E138" s="20"/>
      <c r="F138" s="18" t="s">
        <v>1085</v>
      </c>
      <c r="G138" s="19" t="s">
        <v>194</v>
      </c>
      <c r="H138" s="78" t="s">
        <v>402</v>
      </c>
      <c r="I138" s="78" t="s">
        <v>402</v>
      </c>
      <c r="J138" s="78"/>
      <c r="K138" s="78"/>
    </row>
    <row r="139" spans="1:11" ht="13.2" customHeight="1" x14ac:dyDescent="0.25">
      <c r="A139" s="15" t="s">
        <v>4677</v>
      </c>
      <c r="B139" s="18" t="s">
        <v>382</v>
      </c>
      <c r="C139" s="148" t="s">
        <v>3810</v>
      </c>
      <c r="D139" s="20" t="s">
        <v>490</v>
      </c>
      <c r="E139" s="20"/>
      <c r="F139" s="18" t="s">
        <v>1085</v>
      </c>
      <c r="G139" s="19" t="s">
        <v>194</v>
      </c>
      <c r="H139" s="78" t="s">
        <v>402</v>
      </c>
      <c r="I139" s="78" t="s">
        <v>402</v>
      </c>
      <c r="J139" s="78"/>
      <c r="K139" s="78"/>
    </row>
    <row r="140" spans="1:11" ht="13.2" customHeight="1" x14ac:dyDescent="0.25">
      <c r="A140" s="15" t="s">
        <v>2443</v>
      </c>
      <c r="B140" s="18" t="s">
        <v>382</v>
      </c>
      <c r="C140" s="148" t="s">
        <v>3812</v>
      </c>
      <c r="D140" s="20" t="s">
        <v>490</v>
      </c>
      <c r="E140" s="20"/>
      <c r="F140" s="18" t="s">
        <v>1562</v>
      </c>
      <c r="G140" s="19" t="s">
        <v>194</v>
      </c>
      <c r="H140" s="78" t="s">
        <v>402</v>
      </c>
      <c r="I140" s="78" t="s">
        <v>402</v>
      </c>
      <c r="J140" s="78"/>
      <c r="K140" s="78"/>
    </row>
    <row r="141" spans="1:11" ht="13.2" customHeight="1" x14ac:dyDescent="0.25">
      <c r="A141" s="15" t="s">
        <v>3121</v>
      </c>
      <c r="B141" s="18" t="s">
        <v>382</v>
      </c>
      <c r="C141" s="148" t="s">
        <v>3813</v>
      </c>
      <c r="D141" s="20" t="s">
        <v>490</v>
      </c>
      <c r="E141" s="20"/>
      <c r="F141" s="18" t="s">
        <v>1562</v>
      </c>
      <c r="G141" s="19" t="s">
        <v>194</v>
      </c>
      <c r="H141" s="78" t="s">
        <v>402</v>
      </c>
      <c r="I141" s="78" t="s">
        <v>402</v>
      </c>
      <c r="J141" s="78"/>
      <c r="K141" s="78"/>
    </row>
    <row r="142" spans="1:11" ht="13.2" customHeight="1" x14ac:dyDescent="0.25">
      <c r="A142" s="15" t="s">
        <v>4678</v>
      </c>
      <c r="B142" s="18" t="s">
        <v>382</v>
      </c>
      <c r="C142" s="148" t="s">
        <v>3815</v>
      </c>
      <c r="D142" s="20" t="s">
        <v>490</v>
      </c>
      <c r="E142" s="20"/>
      <c r="F142" s="18" t="s">
        <v>1562</v>
      </c>
      <c r="G142" s="19" t="s">
        <v>194</v>
      </c>
      <c r="H142" s="78" t="s">
        <v>402</v>
      </c>
      <c r="I142" s="78" t="s">
        <v>402</v>
      </c>
      <c r="J142" s="78"/>
      <c r="K142" s="78"/>
    </row>
    <row r="143" spans="1:11" ht="13.2" customHeight="1" x14ac:dyDescent="0.25">
      <c r="A143" s="15" t="s">
        <v>4679</v>
      </c>
      <c r="B143" s="18" t="s">
        <v>382</v>
      </c>
      <c r="C143" s="148" t="s">
        <v>3817</v>
      </c>
      <c r="D143" s="20" t="s">
        <v>490</v>
      </c>
      <c r="E143" s="20"/>
      <c r="F143" s="18" t="s">
        <v>493</v>
      </c>
      <c r="G143" s="19" t="s">
        <v>194</v>
      </c>
      <c r="H143" s="78" t="s">
        <v>402</v>
      </c>
      <c r="I143" s="78" t="s">
        <v>402</v>
      </c>
      <c r="J143" s="78"/>
      <c r="K143" s="78"/>
    </row>
    <row r="144" spans="1:11" ht="13.2" customHeight="1" x14ac:dyDescent="0.25">
      <c r="A144" s="15" t="s">
        <v>4680</v>
      </c>
      <c r="B144" s="18" t="s">
        <v>382</v>
      </c>
      <c r="C144" s="148" t="s">
        <v>3818</v>
      </c>
      <c r="D144" s="20" t="s">
        <v>490</v>
      </c>
      <c r="E144" s="20"/>
      <c r="F144" s="18" t="s">
        <v>1085</v>
      </c>
      <c r="G144" s="19" t="s">
        <v>194</v>
      </c>
      <c r="H144" s="78" t="s">
        <v>402</v>
      </c>
      <c r="I144" s="78" t="s">
        <v>402</v>
      </c>
      <c r="J144" s="78"/>
      <c r="K144" s="78"/>
    </row>
    <row r="145" spans="1:11" ht="13.2" customHeight="1" x14ac:dyDescent="0.25">
      <c r="A145" s="15" t="s">
        <v>4681</v>
      </c>
      <c r="B145" s="18" t="s">
        <v>382</v>
      </c>
      <c r="C145" s="148" t="s">
        <v>3819</v>
      </c>
      <c r="D145" s="20" t="s">
        <v>490</v>
      </c>
      <c r="E145" s="20"/>
      <c r="F145" s="18" t="s">
        <v>1085</v>
      </c>
      <c r="G145" s="19" t="s">
        <v>194</v>
      </c>
      <c r="H145" s="78" t="s">
        <v>402</v>
      </c>
      <c r="I145" s="78" t="s">
        <v>402</v>
      </c>
      <c r="J145" s="78"/>
      <c r="K145" s="78"/>
    </row>
    <row r="146" spans="1:11" ht="13.2" customHeight="1" x14ac:dyDescent="0.25">
      <c r="A146" s="15" t="s">
        <v>4682</v>
      </c>
      <c r="B146" s="18" t="s">
        <v>382</v>
      </c>
      <c r="C146" s="148" t="s">
        <v>3820</v>
      </c>
      <c r="D146" s="20" t="s">
        <v>490</v>
      </c>
      <c r="E146" s="20"/>
      <c r="F146" s="18" t="s">
        <v>1562</v>
      </c>
      <c r="G146" s="19" t="s">
        <v>194</v>
      </c>
      <c r="H146" s="78" t="s">
        <v>402</v>
      </c>
      <c r="I146" s="78" t="s">
        <v>402</v>
      </c>
      <c r="J146" s="78"/>
      <c r="K146" s="78"/>
    </row>
    <row r="147" spans="1:11" ht="13.2" customHeight="1" x14ac:dyDescent="0.25">
      <c r="A147" s="15" t="s">
        <v>4683</v>
      </c>
      <c r="B147" s="18" t="s">
        <v>382</v>
      </c>
      <c r="C147" s="148" t="s">
        <v>3821</v>
      </c>
      <c r="D147" s="20" t="s">
        <v>490</v>
      </c>
      <c r="E147" s="20"/>
      <c r="F147" s="18" t="s">
        <v>1562</v>
      </c>
      <c r="G147" s="19" t="s">
        <v>194</v>
      </c>
      <c r="H147" s="78" t="s">
        <v>402</v>
      </c>
      <c r="I147" s="78" t="s">
        <v>402</v>
      </c>
      <c r="J147" s="78"/>
      <c r="K147" s="78"/>
    </row>
    <row r="148" spans="1:11" ht="13.2" customHeight="1" x14ac:dyDescent="0.25">
      <c r="A148" s="15" t="s">
        <v>4684</v>
      </c>
      <c r="B148" s="18" t="s">
        <v>382</v>
      </c>
      <c r="C148" s="148" t="s">
        <v>3822</v>
      </c>
      <c r="D148" s="20" t="s">
        <v>490</v>
      </c>
      <c r="E148" s="20"/>
      <c r="F148" s="18" t="s">
        <v>1085</v>
      </c>
      <c r="G148" s="19" t="s">
        <v>202</v>
      </c>
      <c r="H148" s="78" t="s">
        <v>402</v>
      </c>
      <c r="I148" s="78" t="s">
        <v>402</v>
      </c>
      <c r="J148" s="78"/>
      <c r="K148" s="78"/>
    </row>
    <row r="149" spans="1:11" ht="13.2" customHeight="1" x14ac:dyDescent="0.25">
      <c r="A149" s="15" t="s">
        <v>4685</v>
      </c>
      <c r="B149" s="18" t="s">
        <v>382</v>
      </c>
      <c r="C149" s="148" t="s">
        <v>3823</v>
      </c>
      <c r="D149" s="20" t="s">
        <v>490</v>
      </c>
      <c r="E149" s="20"/>
      <c r="F149" s="18" t="s">
        <v>493</v>
      </c>
      <c r="G149" s="19" t="s">
        <v>194</v>
      </c>
      <c r="H149" s="78" t="s">
        <v>402</v>
      </c>
      <c r="I149" s="78" t="s">
        <v>402</v>
      </c>
      <c r="J149" s="78"/>
      <c r="K149" s="78"/>
    </row>
    <row r="150" spans="1:11" ht="13.2" customHeight="1" x14ac:dyDescent="0.25">
      <c r="A150" s="15" t="s">
        <v>4686</v>
      </c>
      <c r="B150" s="18" t="s">
        <v>382</v>
      </c>
      <c r="C150" s="148" t="s">
        <v>3824</v>
      </c>
      <c r="D150" s="20" t="s">
        <v>490</v>
      </c>
      <c r="E150" s="20"/>
      <c r="F150" s="18" t="s">
        <v>1085</v>
      </c>
      <c r="G150" s="19" t="s">
        <v>194</v>
      </c>
      <c r="H150" s="78" t="s">
        <v>402</v>
      </c>
      <c r="I150" s="78" t="s">
        <v>402</v>
      </c>
      <c r="J150" s="78"/>
      <c r="K150" s="78"/>
    </row>
    <row r="151" spans="1:11" ht="13.2" customHeight="1" x14ac:dyDescent="0.25">
      <c r="A151" s="15" t="s">
        <v>4687</v>
      </c>
      <c r="B151" s="18" t="s">
        <v>382</v>
      </c>
      <c r="C151" s="148" t="s">
        <v>3826</v>
      </c>
      <c r="D151" s="20" t="s">
        <v>490</v>
      </c>
      <c r="E151" s="20"/>
      <c r="F151" s="18" t="s">
        <v>1085</v>
      </c>
      <c r="G151" s="19" t="s">
        <v>194</v>
      </c>
      <c r="H151" s="78" t="s">
        <v>402</v>
      </c>
      <c r="I151" s="78" t="s">
        <v>402</v>
      </c>
      <c r="J151" s="78"/>
      <c r="K151" s="78"/>
    </row>
    <row r="152" spans="1:11" ht="13.2" customHeight="1" x14ac:dyDescent="0.25">
      <c r="A152" s="15" t="s">
        <v>4688</v>
      </c>
      <c r="B152" s="18" t="s">
        <v>382</v>
      </c>
      <c r="C152" s="148" t="s">
        <v>3828</v>
      </c>
      <c r="D152" s="20" t="s">
        <v>490</v>
      </c>
      <c r="E152" s="20"/>
      <c r="F152" s="18" t="s">
        <v>1562</v>
      </c>
      <c r="G152" s="19" t="s">
        <v>194</v>
      </c>
      <c r="H152" s="78" t="s">
        <v>402</v>
      </c>
      <c r="I152" s="78" t="s">
        <v>402</v>
      </c>
      <c r="J152" s="78"/>
      <c r="K152" s="78"/>
    </row>
    <row r="153" spans="1:11" ht="13.2" customHeight="1" x14ac:dyDescent="0.25">
      <c r="A153" s="15" t="s">
        <v>4689</v>
      </c>
      <c r="B153" s="18" t="s">
        <v>382</v>
      </c>
      <c r="C153" s="148" t="s">
        <v>3830</v>
      </c>
      <c r="D153" s="20" t="s">
        <v>490</v>
      </c>
      <c r="E153" s="20"/>
      <c r="F153" s="18" t="s">
        <v>1562</v>
      </c>
      <c r="G153" s="19" t="s">
        <v>194</v>
      </c>
      <c r="H153" s="78" t="s">
        <v>402</v>
      </c>
      <c r="I153" s="78" t="s">
        <v>402</v>
      </c>
      <c r="J153" s="78"/>
      <c r="K153" s="78"/>
    </row>
    <row r="154" spans="1:11" ht="13.2" customHeight="1" x14ac:dyDescent="0.25">
      <c r="A154" s="15" t="s">
        <v>4690</v>
      </c>
      <c r="B154" s="18" t="s">
        <v>382</v>
      </c>
      <c r="C154" s="148" t="s">
        <v>3831</v>
      </c>
      <c r="D154" s="20" t="s">
        <v>490</v>
      </c>
      <c r="E154" s="20"/>
      <c r="F154" s="18" t="s">
        <v>1562</v>
      </c>
      <c r="G154" s="19" t="s">
        <v>194</v>
      </c>
      <c r="H154" s="78" t="s">
        <v>402</v>
      </c>
      <c r="I154" s="78" t="s">
        <v>402</v>
      </c>
      <c r="J154" s="78"/>
      <c r="K154" s="78"/>
    </row>
    <row r="155" spans="1:11" ht="13.2" customHeight="1" x14ac:dyDescent="0.25">
      <c r="A155" s="15" t="s">
        <v>4691</v>
      </c>
      <c r="B155" s="18" t="s">
        <v>382</v>
      </c>
      <c r="C155" s="148" t="s">
        <v>3833</v>
      </c>
      <c r="D155" s="20" t="s">
        <v>490</v>
      </c>
      <c r="E155" s="20"/>
      <c r="F155" s="18" t="s">
        <v>1562</v>
      </c>
      <c r="G155" s="19" t="s">
        <v>194</v>
      </c>
      <c r="H155" s="78" t="s">
        <v>402</v>
      </c>
      <c r="I155" s="78" t="s">
        <v>402</v>
      </c>
      <c r="J155" s="78"/>
      <c r="K155" s="78"/>
    </row>
    <row r="156" spans="1:11" ht="13.2" customHeight="1" x14ac:dyDescent="0.25">
      <c r="A156" s="15" t="s">
        <v>4692</v>
      </c>
      <c r="B156" s="18" t="s">
        <v>382</v>
      </c>
      <c r="C156" s="148" t="s">
        <v>3835</v>
      </c>
      <c r="D156" s="20" t="s">
        <v>490</v>
      </c>
      <c r="E156" s="20"/>
      <c r="F156" s="18" t="s">
        <v>493</v>
      </c>
      <c r="G156" s="19" t="s">
        <v>194</v>
      </c>
      <c r="H156" s="78" t="s">
        <v>402</v>
      </c>
      <c r="I156" s="78" t="s">
        <v>402</v>
      </c>
      <c r="J156" s="78"/>
      <c r="K156" s="78"/>
    </row>
    <row r="157" spans="1:11" ht="13.2" customHeight="1" x14ac:dyDescent="0.25">
      <c r="A157" s="15" t="s">
        <v>4693</v>
      </c>
      <c r="B157" s="18" t="s">
        <v>382</v>
      </c>
      <c r="C157" s="148" t="s">
        <v>3837</v>
      </c>
      <c r="D157" s="20" t="s">
        <v>490</v>
      </c>
      <c r="E157" s="20"/>
      <c r="F157" s="18" t="s">
        <v>1562</v>
      </c>
      <c r="G157" s="19" t="s">
        <v>194</v>
      </c>
      <c r="H157" s="78" t="s">
        <v>402</v>
      </c>
      <c r="I157" s="78" t="s">
        <v>402</v>
      </c>
      <c r="J157" s="78"/>
      <c r="K157" s="78"/>
    </row>
    <row r="158" spans="1:11" ht="13.2" customHeight="1" x14ac:dyDescent="0.25">
      <c r="A158" s="15" t="s">
        <v>3218</v>
      </c>
      <c r="B158" s="18" t="s">
        <v>382</v>
      </c>
      <c r="C158" s="148" t="s">
        <v>3839</v>
      </c>
      <c r="D158" s="20" t="s">
        <v>490</v>
      </c>
      <c r="E158" s="20"/>
      <c r="F158" s="18" t="s">
        <v>1562</v>
      </c>
      <c r="G158" s="19" t="s">
        <v>194</v>
      </c>
      <c r="H158" s="78" t="s">
        <v>402</v>
      </c>
      <c r="I158" s="78" t="s">
        <v>402</v>
      </c>
      <c r="J158" s="78"/>
      <c r="K158" s="78"/>
    </row>
    <row r="159" spans="1:11" ht="13.2" customHeight="1" x14ac:dyDescent="0.25">
      <c r="A159" s="15" t="s">
        <v>4694</v>
      </c>
      <c r="B159" s="18" t="s">
        <v>382</v>
      </c>
      <c r="C159" s="148" t="s">
        <v>3841</v>
      </c>
      <c r="D159" s="20" t="s">
        <v>490</v>
      </c>
      <c r="E159" s="20"/>
      <c r="F159" s="18" t="s">
        <v>1562</v>
      </c>
      <c r="G159" s="19" t="s">
        <v>194</v>
      </c>
      <c r="H159" s="78" t="s">
        <v>402</v>
      </c>
      <c r="I159" s="78" t="s">
        <v>402</v>
      </c>
      <c r="J159" s="78"/>
      <c r="K159" s="78"/>
    </row>
    <row r="160" spans="1:11" ht="13.2" customHeight="1" x14ac:dyDescent="0.25">
      <c r="A160" s="15" t="s">
        <v>4695</v>
      </c>
      <c r="B160" s="18" t="s">
        <v>382</v>
      </c>
      <c r="C160" s="148" t="s">
        <v>3842</v>
      </c>
      <c r="D160" s="20" t="s">
        <v>490</v>
      </c>
      <c r="E160" s="20"/>
      <c r="F160" s="18" t="s">
        <v>1085</v>
      </c>
      <c r="G160" s="19" t="s">
        <v>194</v>
      </c>
      <c r="H160" s="78" t="s">
        <v>402</v>
      </c>
      <c r="I160" s="78" t="s">
        <v>402</v>
      </c>
      <c r="J160" s="78"/>
      <c r="K160" s="78"/>
    </row>
    <row r="161" spans="1:11" ht="13.2" customHeight="1" x14ac:dyDescent="0.25">
      <c r="A161" s="15" t="s">
        <v>4625</v>
      </c>
      <c r="B161" s="18" t="s">
        <v>382</v>
      </c>
      <c r="C161" s="148" t="s">
        <v>3843</v>
      </c>
      <c r="D161" s="20" t="s">
        <v>407</v>
      </c>
      <c r="E161" s="20">
        <v>210</v>
      </c>
      <c r="F161" s="18" t="s">
        <v>410</v>
      </c>
      <c r="G161" s="21" t="s">
        <v>274</v>
      </c>
      <c r="H161" s="78" t="s">
        <v>402</v>
      </c>
      <c r="I161" s="78" t="s">
        <v>402</v>
      </c>
      <c r="J161" s="78"/>
      <c r="K161" s="78" t="s">
        <v>402</v>
      </c>
    </row>
    <row r="162" spans="1:11" ht="13.2" customHeight="1" x14ac:dyDescent="0.25">
      <c r="A162" s="15" t="s">
        <v>4625</v>
      </c>
      <c r="B162" s="18" t="s">
        <v>382</v>
      </c>
      <c r="C162" s="148" t="s">
        <v>3844</v>
      </c>
      <c r="D162" s="20" t="s">
        <v>407</v>
      </c>
      <c r="E162" s="20">
        <v>210</v>
      </c>
      <c r="F162" s="18" t="s">
        <v>410</v>
      </c>
      <c r="G162" s="21" t="s">
        <v>274</v>
      </c>
      <c r="H162" s="78" t="s">
        <v>402</v>
      </c>
      <c r="I162" s="78" t="s">
        <v>402</v>
      </c>
      <c r="J162" s="78"/>
      <c r="K162" s="78" t="s">
        <v>402</v>
      </c>
    </row>
    <row r="163" spans="1:11" ht="13.2" customHeight="1" x14ac:dyDescent="0.25">
      <c r="A163" s="15" t="s">
        <v>4629</v>
      </c>
      <c r="B163" s="18" t="s">
        <v>382</v>
      </c>
      <c r="C163" s="148" t="s">
        <v>3845</v>
      </c>
      <c r="D163" s="20" t="s">
        <v>407</v>
      </c>
      <c r="E163" s="20">
        <v>200</v>
      </c>
      <c r="F163" s="18" t="s">
        <v>410</v>
      </c>
      <c r="G163" s="21" t="s">
        <v>274</v>
      </c>
      <c r="H163" s="78" t="s">
        <v>402</v>
      </c>
      <c r="I163" s="78" t="s">
        <v>402</v>
      </c>
      <c r="J163" s="78"/>
      <c r="K163" s="78" t="s">
        <v>402</v>
      </c>
    </row>
    <row r="164" spans="1:11" ht="13.2" customHeight="1" x14ac:dyDescent="0.25">
      <c r="A164" s="15" t="s">
        <v>4629</v>
      </c>
      <c r="B164" s="18" t="s">
        <v>382</v>
      </c>
      <c r="C164" s="148" t="s">
        <v>3847</v>
      </c>
      <c r="D164" s="20" t="s">
        <v>407</v>
      </c>
      <c r="E164" s="20">
        <v>200</v>
      </c>
      <c r="F164" s="18" t="s">
        <v>410</v>
      </c>
      <c r="G164" s="21" t="s">
        <v>274</v>
      </c>
      <c r="H164" s="78" t="s">
        <v>402</v>
      </c>
      <c r="I164" s="78" t="s">
        <v>402</v>
      </c>
      <c r="J164" s="78"/>
      <c r="K164" s="78" t="s">
        <v>402</v>
      </c>
    </row>
    <row r="165" spans="1:11" ht="13.2" customHeight="1" x14ac:dyDescent="0.25">
      <c r="A165" s="15" t="s">
        <v>4696</v>
      </c>
      <c r="B165" s="18" t="s">
        <v>382</v>
      </c>
      <c r="C165" s="148" t="s">
        <v>3848</v>
      </c>
      <c r="D165" s="20" t="s">
        <v>407</v>
      </c>
      <c r="E165" s="20">
        <v>200</v>
      </c>
      <c r="F165" s="18" t="s">
        <v>410</v>
      </c>
      <c r="G165" s="21" t="s">
        <v>274</v>
      </c>
      <c r="H165" s="78" t="s">
        <v>402</v>
      </c>
      <c r="I165" s="78" t="s">
        <v>402</v>
      </c>
      <c r="J165" s="78"/>
      <c r="K165" s="78" t="s">
        <v>402</v>
      </c>
    </row>
    <row r="166" spans="1:11" ht="13.2" customHeight="1" x14ac:dyDescent="0.25">
      <c r="A166" s="15" t="s">
        <v>4631</v>
      </c>
      <c r="B166" s="18" t="s">
        <v>382</v>
      </c>
      <c r="C166" s="148" t="s">
        <v>3850</v>
      </c>
      <c r="D166" s="20" t="s">
        <v>425</v>
      </c>
      <c r="E166" s="20">
        <v>220</v>
      </c>
      <c r="F166" s="18" t="s">
        <v>410</v>
      </c>
      <c r="G166" s="21" t="s">
        <v>274</v>
      </c>
      <c r="H166" s="78" t="s">
        <v>402</v>
      </c>
      <c r="I166" s="78" t="s">
        <v>402</v>
      </c>
      <c r="J166" s="78"/>
      <c r="K166" s="78" t="s">
        <v>402</v>
      </c>
    </row>
    <row r="167" spans="1:11" ht="13.2" customHeight="1" x14ac:dyDescent="0.25">
      <c r="A167" s="15" t="s">
        <v>4634</v>
      </c>
      <c r="B167" s="18" t="s">
        <v>382</v>
      </c>
      <c r="C167" s="148" t="s">
        <v>3851</v>
      </c>
      <c r="D167" s="20" t="s">
        <v>404</v>
      </c>
      <c r="E167" s="20">
        <v>190</v>
      </c>
      <c r="F167" s="18" t="s">
        <v>410</v>
      </c>
      <c r="G167" s="21" t="s">
        <v>274</v>
      </c>
      <c r="H167" s="78" t="s">
        <v>402</v>
      </c>
      <c r="I167" s="78" t="s">
        <v>402</v>
      </c>
      <c r="J167" s="78"/>
      <c r="K167" s="78" t="s">
        <v>402</v>
      </c>
    </row>
    <row r="168" spans="1:11" ht="13.2" customHeight="1" x14ac:dyDescent="0.25">
      <c r="A168" s="15" t="s">
        <v>4635</v>
      </c>
      <c r="B168" s="18" t="s">
        <v>382</v>
      </c>
      <c r="C168" s="148" t="s">
        <v>3852</v>
      </c>
      <c r="D168" s="20" t="s">
        <v>404</v>
      </c>
      <c r="E168" s="20">
        <v>220</v>
      </c>
      <c r="F168" s="18" t="s">
        <v>410</v>
      </c>
      <c r="G168" s="21" t="s">
        <v>274</v>
      </c>
      <c r="H168" s="78" t="s">
        <v>402</v>
      </c>
      <c r="I168" s="78" t="s">
        <v>402</v>
      </c>
      <c r="J168" s="78"/>
      <c r="K168" s="78" t="s">
        <v>402</v>
      </c>
    </row>
    <row r="169" spans="1:11" ht="13.2" customHeight="1" x14ac:dyDescent="0.25">
      <c r="A169" s="15" t="s">
        <v>4642</v>
      </c>
      <c r="B169" s="18" t="s">
        <v>382</v>
      </c>
      <c r="C169" s="148" t="s">
        <v>3853</v>
      </c>
      <c r="D169" s="20" t="s">
        <v>400</v>
      </c>
      <c r="E169" s="20">
        <v>210</v>
      </c>
      <c r="F169" s="18" t="s">
        <v>410</v>
      </c>
      <c r="G169" s="21" t="s">
        <v>274</v>
      </c>
      <c r="H169" s="78" t="s">
        <v>402</v>
      </c>
      <c r="I169" s="78" t="s">
        <v>402</v>
      </c>
      <c r="J169" s="78"/>
      <c r="K169" s="78" t="s">
        <v>402</v>
      </c>
    </row>
    <row r="170" spans="1:11" ht="13.2" customHeight="1" x14ac:dyDescent="0.25">
      <c r="A170" s="15" t="s">
        <v>4644</v>
      </c>
      <c r="B170" s="18" t="s">
        <v>382</v>
      </c>
      <c r="C170" s="148" t="s">
        <v>3855</v>
      </c>
      <c r="D170" s="20" t="s">
        <v>421</v>
      </c>
      <c r="E170" s="20">
        <v>210</v>
      </c>
      <c r="F170" s="18" t="s">
        <v>410</v>
      </c>
      <c r="G170" s="21" t="s">
        <v>274</v>
      </c>
      <c r="H170" s="78" t="s">
        <v>402</v>
      </c>
      <c r="I170" s="78" t="s">
        <v>402</v>
      </c>
      <c r="J170" s="78"/>
      <c r="K170" s="78" t="s">
        <v>402</v>
      </c>
    </row>
    <row r="171" spans="1:11" ht="13.2" customHeight="1" x14ac:dyDescent="0.25">
      <c r="A171" s="15" t="s">
        <v>4697</v>
      </c>
      <c r="B171" s="18" t="s">
        <v>382</v>
      </c>
      <c r="C171" s="148" t="s">
        <v>3857</v>
      </c>
      <c r="D171" s="20" t="s">
        <v>421</v>
      </c>
      <c r="E171" s="20">
        <v>180</v>
      </c>
      <c r="F171" s="18" t="s">
        <v>410</v>
      </c>
      <c r="G171" s="21" t="s">
        <v>274</v>
      </c>
      <c r="H171" s="78" t="s">
        <v>402</v>
      </c>
      <c r="I171" s="78" t="s">
        <v>402</v>
      </c>
      <c r="J171" s="78"/>
      <c r="K171" s="78" t="s">
        <v>402</v>
      </c>
    </row>
    <row r="172" spans="1:11" ht="13.2" customHeight="1" x14ac:dyDescent="0.25">
      <c r="A172" s="15" t="s">
        <v>4649</v>
      </c>
      <c r="B172" s="18" t="s">
        <v>382</v>
      </c>
      <c r="C172" s="148" t="s">
        <v>3859</v>
      </c>
      <c r="D172" s="20" t="s">
        <v>431</v>
      </c>
      <c r="E172" s="20">
        <v>220</v>
      </c>
      <c r="F172" s="18" t="s">
        <v>410</v>
      </c>
      <c r="G172" s="21" t="s">
        <v>274</v>
      </c>
      <c r="H172" s="78" t="s">
        <v>402</v>
      </c>
      <c r="I172" s="78" t="s">
        <v>402</v>
      </c>
      <c r="J172" s="78"/>
      <c r="K172" s="78" t="s">
        <v>402</v>
      </c>
    </row>
    <row r="173" spans="1:11" ht="13.2" customHeight="1" x14ac:dyDescent="0.25">
      <c r="A173" s="15" t="s">
        <v>4649</v>
      </c>
      <c r="B173" s="18" t="s">
        <v>382</v>
      </c>
      <c r="C173" s="148" t="s">
        <v>3860</v>
      </c>
      <c r="D173" s="20" t="s">
        <v>431</v>
      </c>
      <c r="E173" s="20">
        <v>220</v>
      </c>
      <c r="F173" s="18" t="s">
        <v>410</v>
      </c>
      <c r="G173" s="21" t="s">
        <v>274</v>
      </c>
      <c r="H173" s="78" t="s">
        <v>402</v>
      </c>
      <c r="I173" s="78" t="s">
        <v>402</v>
      </c>
      <c r="J173" s="78"/>
      <c r="K173" s="78" t="s">
        <v>402</v>
      </c>
    </row>
    <row r="174" spans="1:11" ht="13.2" customHeight="1" x14ac:dyDescent="0.25">
      <c r="A174" s="15" t="s">
        <v>4653</v>
      </c>
      <c r="B174" s="18" t="s">
        <v>382</v>
      </c>
      <c r="C174" s="148" t="s">
        <v>3862</v>
      </c>
      <c r="D174" s="20" t="s">
        <v>431</v>
      </c>
      <c r="E174" s="20">
        <v>220</v>
      </c>
      <c r="F174" s="18" t="s">
        <v>410</v>
      </c>
      <c r="G174" s="21" t="s">
        <v>274</v>
      </c>
      <c r="H174" s="78" t="s">
        <v>402</v>
      </c>
      <c r="I174" s="78" t="s">
        <v>402</v>
      </c>
      <c r="J174" s="78"/>
      <c r="K174" s="78" t="s">
        <v>402</v>
      </c>
    </row>
    <row r="175" spans="1:11" ht="13.2" customHeight="1" x14ac:dyDescent="0.25">
      <c r="A175" s="15" t="s">
        <v>4661</v>
      </c>
      <c r="B175" s="18" t="s">
        <v>382</v>
      </c>
      <c r="C175" s="148" t="s">
        <v>3863</v>
      </c>
      <c r="D175" s="20" t="s">
        <v>435</v>
      </c>
      <c r="E175" s="20">
        <v>190</v>
      </c>
      <c r="F175" s="18" t="s">
        <v>410</v>
      </c>
      <c r="G175" s="21" t="s">
        <v>274</v>
      </c>
      <c r="H175" s="78" t="s">
        <v>402</v>
      </c>
      <c r="I175" s="78" t="s">
        <v>402</v>
      </c>
      <c r="J175" s="78"/>
      <c r="K175" s="78" t="s">
        <v>402</v>
      </c>
    </row>
    <row r="176" spans="1:11" ht="13.2" customHeight="1" x14ac:dyDescent="0.25">
      <c r="A176" s="15" t="s">
        <v>4661</v>
      </c>
      <c r="B176" s="18" t="s">
        <v>382</v>
      </c>
      <c r="C176" s="148" t="s">
        <v>3864</v>
      </c>
      <c r="D176" s="20" t="s">
        <v>435</v>
      </c>
      <c r="E176" s="20">
        <v>190</v>
      </c>
      <c r="F176" s="18" t="s">
        <v>410</v>
      </c>
      <c r="G176" s="21" t="s">
        <v>274</v>
      </c>
      <c r="H176" s="78" t="s">
        <v>402</v>
      </c>
      <c r="I176" s="78" t="s">
        <v>402</v>
      </c>
      <c r="J176" s="78"/>
      <c r="K176" s="78" t="s">
        <v>402</v>
      </c>
    </row>
    <row r="177" spans="1:11" ht="13.2" customHeight="1" x14ac:dyDescent="0.25">
      <c r="A177" s="15" t="s">
        <v>4665</v>
      </c>
      <c r="B177" s="18" t="s">
        <v>382</v>
      </c>
      <c r="C177" s="148" t="s">
        <v>3865</v>
      </c>
      <c r="D177" s="20" t="s">
        <v>435</v>
      </c>
      <c r="E177" s="20">
        <v>220</v>
      </c>
      <c r="F177" s="18" t="s">
        <v>410</v>
      </c>
      <c r="G177" s="21" t="s">
        <v>274</v>
      </c>
      <c r="H177" s="78" t="s">
        <v>402</v>
      </c>
      <c r="I177" s="78" t="s">
        <v>402</v>
      </c>
      <c r="J177" s="78"/>
      <c r="K177" s="78" t="s">
        <v>402</v>
      </c>
    </row>
    <row r="178" spans="1:11" ht="13.2" customHeight="1" x14ac:dyDescent="0.25">
      <c r="A178" s="15" t="s">
        <v>4698</v>
      </c>
      <c r="B178" s="18" t="s">
        <v>382</v>
      </c>
      <c r="C178" s="148" t="s">
        <v>3866</v>
      </c>
      <c r="D178" s="20" t="s">
        <v>419</v>
      </c>
      <c r="E178" s="20">
        <v>220</v>
      </c>
      <c r="F178" s="18" t="s">
        <v>410</v>
      </c>
      <c r="G178" s="21" t="s">
        <v>274</v>
      </c>
      <c r="H178" s="78" t="s">
        <v>402</v>
      </c>
      <c r="I178" s="78" t="s">
        <v>402</v>
      </c>
      <c r="J178" s="78"/>
      <c r="K178" s="78" t="s">
        <v>402</v>
      </c>
    </row>
    <row r="179" spans="1:11" ht="13.2" customHeight="1" x14ac:dyDescent="0.25">
      <c r="A179" s="15" t="s">
        <v>4669</v>
      </c>
      <c r="B179" s="18" t="s">
        <v>382</v>
      </c>
      <c r="C179" s="148" t="s">
        <v>3868</v>
      </c>
      <c r="D179" s="20" t="s">
        <v>165</v>
      </c>
      <c r="E179" s="20">
        <v>200</v>
      </c>
      <c r="F179" s="18" t="s">
        <v>410</v>
      </c>
      <c r="G179" s="21" t="s">
        <v>274</v>
      </c>
      <c r="H179" s="78" t="s">
        <v>402</v>
      </c>
      <c r="I179" s="78" t="s">
        <v>402</v>
      </c>
      <c r="J179" s="78"/>
      <c r="K179" s="78" t="s">
        <v>402</v>
      </c>
    </row>
    <row r="180" spans="1:11" ht="13.2" customHeight="1" x14ac:dyDescent="0.25">
      <c r="A180" s="15" t="s">
        <v>4672</v>
      </c>
      <c r="B180" s="18" t="s">
        <v>382</v>
      </c>
      <c r="C180" s="148" t="s">
        <v>3869</v>
      </c>
      <c r="D180" s="20" t="s">
        <v>414</v>
      </c>
      <c r="E180" s="20">
        <v>210</v>
      </c>
      <c r="F180" s="18" t="s">
        <v>410</v>
      </c>
      <c r="G180" s="21" t="s">
        <v>274</v>
      </c>
      <c r="H180" s="78" t="s">
        <v>402</v>
      </c>
      <c r="I180" s="78" t="s">
        <v>402</v>
      </c>
      <c r="J180" s="78"/>
      <c r="K180" s="78" t="s">
        <v>402</v>
      </c>
    </row>
    <row r="181" spans="1:11" ht="13.2" customHeight="1" x14ac:dyDescent="0.25">
      <c r="A181" s="15" t="s">
        <v>4673</v>
      </c>
      <c r="B181" s="18" t="s">
        <v>382</v>
      </c>
      <c r="C181" s="148" t="s">
        <v>3870</v>
      </c>
      <c r="D181" s="20" t="s">
        <v>414</v>
      </c>
      <c r="E181" s="20">
        <v>220</v>
      </c>
      <c r="F181" s="18" t="s">
        <v>410</v>
      </c>
      <c r="G181" s="21" t="s">
        <v>274</v>
      </c>
      <c r="H181" s="78" t="s">
        <v>402</v>
      </c>
      <c r="I181" s="78" t="s">
        <v>402</v>
      </c>
      <c r="J181" s="78"/>
      <c r="K181" s="78" t="s">
        <v>402</v>
      </c>
    </row>
    <row r="182" spans="1:11" ht="13.2" customHeight="1" x14ac:dyDescent="0.25">
      <c r="A182" s="15" t="s">
        <v>4674</v>
      </c>
      <c r="B182" s="18" t="s">
        <v>382</v>
      </c>
      <c r="C182" s="148" t="s">
        <v>3872</v>
      </c>
      <c r="D182" s="20" t="s">
        <v>490</v>
      </c>
      <c r="E182" s="20"/>
      <c r="F182" s="18" t="s">
        <v>1085</v>
      </c>
      <c r="G182" s="21" t="s">
        <v>274</v>
      </c>
      <c r="H182" s="78" t="s">
        <v>402</v>
      </c>
      <c r="I182" s="78" t="s">
        <v>402</v>
      </c>
      <c r="J182" s="78"/>
      <c r="K182" s="78" t="s">
        <v>402</v>
      </c>
    </row>
    <row r="183" spans="1:11" ht="13.2" customHeight="1" x14ac:dyDescent="0.25">
      <c r="A183" s="15" t="s">
        <v>4676</v>
      </c>
      <c r="B183" s="18" t="s">
        <v>382</v>
      </c>
      <c r="C183" s="148" t="s">
        <v>3873</v>
      </c>
      <c r="D183" s="20" t="s">
        <v>490</v>
      </c>
      <c r="E183" s="20"/>
      <c r="F183" s="18" t="s">
        <v>1085</v>
      </c>
      <c r="G183" s="21" t="s">
        <v>274</v>
      </c>
      <c r="H183" s="78" t="s">
        <v>402</v>
      </c>
      <c r="I183" s="78" t="s">
        <v>402</v>
      </c>
      <c r="J183" s="78"/>
      <c r="K183" s="78" t="s">
        <v>402</v>
      </c>
    </row>
    <row r="184" spans="1:11" ht="13.2" customHeight="1" x14ac:dyDescent="0.25">
      <c r="A184" s="15" t="s">
        <v>4677</v>
      </c>
      <c r="B184" s="18" t="s">
        <v>382</v>
      </c>
      <c r="C184" s="148" t="s">
        <v>3874</v>
      </c>
      <c r="D184" s="20" t="s">
        <v>490</v>
      </c>
      <c r="E184" s="20"/>
      <c r="F184" s="18" t="s">
        <v>1085</v>
      </c>
      <c r="G184" s="21" t="s">
        <v>274</v>
      </c>
      <c r="H184" s="78" t="s">
        <v>402</v>
      </c>
      <c r="I184" s="78" t="s">
        <v>402</v>
      </c>
      <c r="J184" s="78"/>
      <c r="K184" s="78" t="s">
        <v>402</v>
      </c>
    </row>
    <row r="185" spans="1:11" ht="13.2" customHeight="1" x14ac:dyDescent="0.25">
      <c r="A185" s="15" t="s">
        <v>4680</v>
      </c>
      <c r="B185" s="18" t="s">
        <v>382</v>
      </c>
      <c r="C185" s="148" t="s">
        <v>3876</v>
      </c>
      <c r="D185" s="20" t="s">
        <v>490</v>
      </c>
      <c r="E185" s="20"/>
      <c r="F185" s="18" t="s">
        <v>1085</v>
      </c>
      <c r="G185" s="21" t="s">
        <v>274</v>
      </c>
      <c r="H185" s="78" t="s">
        <v>402</v>
      </c>
      <c r="I185" s="78" t="s">
        <v>402</v>
      </c>
      <c r="J185" s="78"/>
      <c r="K185" s="78" t="s">
        <v>402</v>
      </c>
    </row>
    <row r="186" spans="1:11" ht="13.2" customHeight="1" x14ac:dyDescent="0.25">
      <c r="A186" s="15" t="s">
        <v>4681</v>
      </c>
      <c r="B186" s="18" t="s">
        <v>382</v>
      </c>
      <c r="C186" s="148" t="s">
        <v>3878</v>
      </c>
      <c r="D186" s="20" t="s">
        <v>490</v>
      </c>
      <c r="E186" s="20"/>
      <c r="F186" s="18" t="s">
        <v>1085</v>
      </c>
      <c r="G186" s="21" t="s">
        <v>274</v>
      </c>
      <c r="H186" s="78" t="s">
        <v>402</v>
      </c>
      <c r="I186" s="78" t="s">
        <v>402</v>
      </c>
      <c r="J186" s="78"/>
      <c r="K186" s="78" t="s">
        <v>402</v>
      </c>
    </row>
    <row r="187" spans="1:11" ht="13.2" customHeight="1" x14ac:dyDescent="0.25">
      <c r="A187" s="15" t="s">
        <v>4684</v>
      </c>
      <c r="B187" s="18" t="s">
        <v>382</v>
      </c>
      <c r="C187" s="148" t="s">
        <v>3880</v>
      </c>
      <c r="D187" s="20" t="s">
        <v>490</v>
      </c>
      <c r="E187" s="20"/>
      <c r="F187" s="18" t="s">
        <v>1085</v>
      </c>
      <c r="G187" s="21" t="s">
        <v>274</v>
      </c>
      <c r="H187" s="78" t="s">
        <v>402</v>
      </c>
      <c r="I187" s="78" t="s">
        <v>402</v>
      </c>
      <c r="J187" s="78"/>
      <c r="K187" s="78" t="s">
        <v>402</v>
      </c>
    </row>
    <row r="188" spans="1:11" ht="13.2" customHeight="1" x14ac:dyDescent="0.25">
      <c r="A188" s="15" t="s">
        <v>4686</v>
      </c>
      <c r="B188" s="18" t="s">
        <v>382</v>
      </c>
      <c r="C188" s="148" t="s">
        <v>3881</v>
      </c>
      <c r="D188" s="20" t="s">
        <v>490</v>
      </c>
      <c r="E188" s="20"/>
      <c r="F188" s="18" t="s">
        <v>1085</v>
      </c>
      <c r="G188" s="21" t="s">
        <v>274</v>
      </c>
      <c r="H188" s="78" t="s">
        <v>402</v>
      </c>
      <c r="I188" s="78" t="s">
        <v>402</v>
      </c>
      <c r="J188" s="78"/>
      <c r="K188" s="78" t="s">
        <v>402</v>
      </c>
    </row>
    <row r="189" spans="1:11" ht="13.2" customHeight="1" x14ac:dyDescent="0.25">
      <c r="A189" s="15" t="s">
        <v>4687</v>
      </c>
      <c r="B189" s="18" t="s">
        <v>382</v>
      </c>
      <c r="C189" s="148" t="s">
        <v>3882</v>
      </c>
      <c r="D189" s="20" t="s">
        <v>490</v>
      </c>
      <c r="E189" s="20"/>
      <c r="F189" s="18" t="s">
        <v>1085</v>
      </c>
      <c r="G189" s="21" t="s">
        <v>274</v>
      </c>
      <c r="H189" s="78" t="s">
        <v>402</v>
      </c>
      <c r="I189" s="78" t="s">
        <v>402</v>
      </c>
      <c r="J189" s="78"/>
      <c r="K189" s="78" t="s">
        <v>402</v>
      </c>
    </row>
    <row r="190" spans="1:11" ht="13.2" customHeight="1" x14ac:dyDescent="0.25">
      <c r="A190" s="15" t="s">
        <v>4695</v>
      </c>
      <c r="B190" s="18" t="s">
        <v>382</v>
      </c>
      <c r="C190" s="148" t="s">
        <v>3883</v>
      </c>
      <c r="D190" s="20" t="s">
        <v>490</v>
      </c>
      <c r="E190" s="20"/>
      <c r="F190" s="18" t="s">
        <v>1085</v>
      </c>
      <c r="G190" s="21" t="s">
        <v>274</v>
      </c>
      <c r="H190" s="78" t="s">
        <v>402</v>
      </c>
      <c r="I190" s="78" t="s">
        <v>402</v>
      </c>
      <c r="J190" s="78"/>
      <c r="K190" s="78" t="s">
        <v>402</v>
      </c>
    </row>
    <row r="191" spans="1:11" ht="13.2" customHeight="1" x14ac:dyDescent="0.25">
      <c r="A191" s="15" t="s">
        <v>4630</v>
      </c>
      <c r="B191" s="18" t="s">
        <v>382</v>
      </c>
      <c r="C191" s="148" t="s">
        <v>3884</v>
      </c>
      <c r="D191" s="20" t="s">
        <v>407</v>
      </c>
      <c r="E191" s="20">
        <v>260</v>
      </c>
      <c r="F191" s="18" t="s">
        <v>4549</v>
      </c>
      <c r="G191" s="21" t="s">
        <v>278</v>
      </c>
      <c r="H191" s="78" t="s">
        <v>402</v>
      </c>
      <c r="I191" s="78" t="s">
        <v>402</v>
      </c>
      <c r="J191" s="78"/>
      <c r="K191" s="78" t="s">
        <v>402</v>
      </c>
    </row>
    <row r="192" spans="1:11" ht="13.2" customHeight="1" x14ac:dyDescent="0.25">
      <c r="A192" s="15" t="s">
        <v>4632</v>
      </c>
      <c r="B192" s="18" t="s">
        <v>382</v>
      </c>
      <c r="C192" s="148" t="s">
        <v>3885</v>
      </c>
      <c r="D192" s="20" t="s">
        <v>425</v>
      </c>
      <c r="E192" s="20">
        <v>330</v>
      </c>
      <c r="F192" s="18" t="s">
        <v>3679</v>
      </c>
      <c r="G192" s="21" t="s">
        <v>278</v>
      </c>
      <c r="H192" s="78" t="s">
        <v>402</v>
      </c>
      <c r="I192" s="78" t="s">
        <v>402</v>
      </c>
      <c r="J192" s="78"/>
      <c r="K192" s="78" t="s">
        <v>402</v>
      </c>
    </row>
    <row r="193" spans="1:11" ht="13.2" customHeight="1" x14ac:dyDescent="0.25">
      <c r="A193" s="15" t="s">
        <v>4636</v>
      </c>
      <c r="B193" s="18" t="s">
        <v>382</v>
      </c>
      <c r="C193" s="148" t="s">
        <v>3886</v>
      </c>
      <c r="D193" s="20" t="s">
        <v>404</v>
      </c>
      <c r="E193" s="20">
        <v>280</v>
      </c>
      <c r="F193" s="18" t="s">
        <v>4549</v>
      </c>
      <c r="G193" s="21" t="s">
        <v>278</v>
      </c>
      <c r="H193" s="78" t="s">
        <v>402</v>
      </c>
      <c r="I193" s="78" t="s">
        <v>402</v>
      </c>
      <c r="J193" s="78"/>
      <c r="K193" s="78" t="s">
        <v>402</v>
      </c>
    </row>
    <row r="194" spans="1:11" ht="13.2" customHeight="1" x14ac:dyDescent="0.25">
      <c r="A194" s="15" t="s">
        <v>4645</v>
      </c>
      <c r="B194" s="18" t="s">
        <v>382</v>
      </c>
      <c r="C194" s="148" t="s">
        <v>3887</v>
      </c>
      <c r="D194" s="20" t="s">
        <v>421</v>
      </c>
      <c r="E194" s="20">
        <v>260</v>
      </c>
      <c r="F194" s="18" t="s">
        <v>4549</v>
      </c>
      <c r="G194" s="21" t="s">
        <v>278</v>
      </c>
      <c r="H194" s="78" t="s">
        <v>402</v>
      </c>
      <c r="I194" s="78" t="s">
        <v>402</v>
      </c>
      <c r="J194" s="78"/>
      <c r="K194" s="78" t="s">
        <v>402</v>
      </c>
    </row>
    <row r="195" spans="1:11" ht="13.2" customHeight="1" x14ac:dyDescent="0.25">
      <c r="A195" s="15" t="s">
        <v>4650</v>
      </c>
      <c r="B195" s="18" t="s">
        <v>382</v>
      </c>
      <c r="C195" s="148" t="s">
        <v>3888</v>
      </c>
      <c r="D195" s="20" t="s">
        <v>431</v>
      </c>
      <c r="E195" s="20">
        <v>330</v>
      </c>
      <c r="F195" s="18" t="s">
        <v>3679</v>
      </c>
      <c r="G195" s="21" t="s">
        <v>278</v>
      </c>
      <c r="H195" s="78" t="s">
        <v>402</v>
      </c>
      <c r="I195" s="78" t="s">
        <v>402</v>
      </c>
      <c r="J195" s="78"/>
      <c r="K195" s="78" t="s">
        <v>402</v>
      </c>
    </row>
    <row r="196" spans="1:11" ht="13.2" customHeight="1" x14ac:dyDescent="0.25">
      <c r="A196" s="15" t="s">
        <v>4654</v>
      </c>
      <c r="B196" s="18" t="s">
        <v>382</v>
      </c>
      <c r="C196" s="148" t="s">
        <v>3889</v>
      </c>
      <c r="D196" s="20" t="s">
        <v>431</v>
      </c>
      <c r="E196" s="20">
        <v>270</v>
      </c>
      <c r="F196" s="18" t="s">
        <v>4549</v>
      </c>
      <c r="G196" s="21" t="s">
        <v>278</v>
      </c>
      <c r="H196" s="78" t="s">
        <v>402</v>
      </c>
      <c r="I196" s="78" t="s">
        <v>402</v>
      </c>
      <c r="J196" s="78"/>
      <c r="K196" s="78" t="s">
        <v>402</v>
      </c>
    </row>
    <row r="197" spans="1:11" ht="13.2" customHeight="1" x14ac:dyDescent="0.25">
      <c r="A197" s="15" t="s">
        <v>4699</v>
      </c>
      <c r="B197" s="18" t="s">
        <v>382</v>
      </c>
      <c r="C197" s="148" t="s">
        <v>3890</v>
      </c>
      <c r="D197" s="20" t="s">
        <v>431</v>
      </c>
      <c r="E197" s="20">
        <v>270</v>
      </c>
      <c r="F197" s="18" t="s">
        <v>4549</v>
      </c>
      <c r="G197" s="21" t="s">
        <v>278</v>
      </c>
      <c r="H197" s="78" t="s">
        <v>402</v>
      </c>
      <c r="I197" s="78" t="s">
        <v>402</v>
      </c>
      <c r="J197" s="78"/>
      <c r="K197" s="78" t="s">
        <v>402</v>
      </c>
    </row>
    <row r="198" spans="1:11" ht="13.2" customHeight="1" x14ac:dyDescent="0.25">
      <c r="A198" s="15" t="s">
        <v>4666</v>
      </c>
      <c r="B198" s="18" t="s">
        <v>382</v>
      </c>
      <c r="C198" s="148" t="s">
        <v>3891</v>
      </c>
      <c r="D198" s="20" t="s">
        <v>435</v>
      </c>
      <c r="E198" s="20">
        <v>270</v>
      </c>
      <c r="F198" s="18" t="s">
        <v>4549</v>
      </c>
      <c r="G198" s="21" t="s">
        <v>278</v>
      </c>
      <c r="H198" s="78" t="s">
        <v>402</v>
      </c>
      <c r="I198" s="78" t="s">
        <v>402</v>
      </c>
      <c r="J198" s="78"/>
      <c r="K198" s="78" t="s">
        <v>402</v>
      </c>
    </row>
    <row r="199" spans="1:11" ht="13.2" customHeight="1" x14ac:dyDescent="0.25">
      <c r="A199" s="15" t="s">
        <v>4668</v>
      </c>
      <c r="B199" s="18" t="s">
        <v>382</v>
      </c>
      <c r="C199" s="148" t="s">
        <v>3892</v>
      </c>
      <c r="D199" s="20" t="s">
        <v>419</v>
      </c>
      <c r="E199" s="20">
        <v>280</v>
      </c>
      <c r="F199" s="18" t="s">
        <v>4549</v>
      </c>
      <c r="G199" s="21" t="s">
        <v>278</v>
      </c>
      <c r="H199" s="78" t="s">
        <v>402</v>
      </c>
      <c r="I199" s="78" t="s">
        <v>402</v>
      </c>
      <c r="J199" s="78"/>
      <c r="K199" s="78" t="s">
        <v>402</v>
      </c>
    </row>
    <row r="200" spans="1:11" ht="13.2" customHeight="1" x14ac:dyDescent="0.25">
      <c r="A200" s="15" t="s">
        <v>4674</v>
      </c>
      <c r="B200" s="18" t="s">
        <v>382</v>
      </c>
      <c r="C200" s="148" t="s">
        <v>3893</v>
      </c>
      <c r="D200" s="20" t="s">
        <v>490</v>
      </c>
      <c r="E200" s="20"/>
      <c r="F200" s="18" t="s">
        <v>1085</v>
      </c>
      <c r="G200" s="21" t="s">
        <v>278</v>
      </c>
      <c r="H200" s="78" t="s">
        <v>402</v>
      </c>
      <c r="I200" s="78" t="s">
        <v>402</v>
      </c>
      <c r="J200" s="78"/>
      <c r="K200" s="78" t="s">
        <v>402</v>
      </c>
    </row>
    <row r="201" spans="1:11" ht="13.2" customHeight="1" x14ac:dyDescent="0.25">
      <c r="A201" s="15" t="s">
        <v>4676</v>
      </c>
      <c r="B201" s="18" t="s">
        <v>382</v>
      </c>
      <c r="C201" s="148" t="s">
        <v>3894</v>
      </c>
      <c r="D201" s="20" t="s">
        <v>490</v>
      </c>
      <c r="E201" s="20"/>
      <c r="F201" s="18" t="s">
        <v>1085</v>
      </c>
      <c r="G201" s="21" t="s">
        <v>278</v>
      </c>
      <c r="H201" s="78" t="s">
        <v>402</v>
      </c>
      <c r="I201" s="78" t="s">
        <v>402</v>
      </c>
      <c r="J201" s="78"/>
      <c r="K201" s="78" t="s">
        <v>402</v>
      </c>
    </row>
    <row r="202" spans="1:11" ht="13.2" customHeight="1" x14ac:dyDescent="0.25">
      <c r="A202" s="15" t="s">
        <v>4677</v>
      </c>
      <c r="B202" s="18" t="s">
        <v>382</v>
      </c>
      <c r="C202" s="148" t="s">
        <v>3895</v>
      </c>
      <c r="D202" s="20" t="s">
        <v>490</v>
      </c>
      <c r="E202" s="20"/>
      <c r="F202" s="18" t="s">
        <v>1085</v>
      </c>
      <c r="G202" s="21" t="s">
        <v>278</v>
      </c>
      <c r="H202" s="78" t="s">
        <v>402</v>
      </c>
      <c r="I202" s="78" t="s">
        <v>402</v>
      </c>
      <c r="J202" s="78"/>
      <c r="K202" s="78" t="s">
        <v>402</v>
      </c>
    </row>
    <row r="203" spans="1:11" ht="13.2" customHeight="1" x14ac:dyDescent="0.25">
      <c r="A203" s="15" t="s">
        <v>4680</v>
      </c>
      <c r="B203" s="18" t="s">
        <v>382</v>
      </c>
      <c r="C203" s="148" t="s">
        <v>3896</v>
      </c>
      <c r="D203" s="20" t="s">
        <v>490</v>
      </c>
      <c r="E203" s="20"/>
      <c r="F203" s="18" t="s">
        <v>1085</v>
      </c>
      <c r="G203" s="21" t="s">
        <v>278</v>
      </c>
      <c r="H203" s="78" t="s">
        <v>402</v>
      </c>
      <c r="I203" s="78" t="s">
        <v>402</v>
      </c>
      <c r="J203" s="78"/>
      <c r="K203" s="78" t="s">
        <v>402</v>
      </c>
    </row>
    <row r="204" spans="1:11" ht="13.2" customHeight="1" x14ac:dyDescent="0.25">
      <c r="A204" s="15" t="s">
        <v>4681</v>
      </c>
      <c r="B204" s="18" t="s">
        <v>382</v>
      </c>
      <c r="C204" s="148" t="s">
        <v>3897</v>
      </c>
      <c r="D204" s="20" t="s">
        <v>490</v>
      </c>
      <c r="E204" s="20"/>
      <c r="F204" s="18" t="s">
        <v>1085</v>
      </c>
      <c r="G204" s="21" t="s">
        <v>278</v>
      </c>
      <c r="H204" s="78" t="s">
        <v>402</v>
      </c>
      <c r="I204" s="78" t="s">
        <v>402</v>
      </c>
      <c r="J204" s="78"/>
      <c r="K204" s="78" t="s">
        <v>402</v>
      </c>
    </row>
    <row r="205" spans="1:11" ht="13.2" customHeight="1" x14ac:dyDescent="0.25">
      <c r="A205" s="15" t="s">
        <v>4684</v>
      </c>
      <c r="B205" s="18" t="s">
        <v>382</v>
      </c>
      <c r="C205" s="148" t="s">
        <v>3898</v>
      </c>
      <c r="D205" s="20" t="s">
        <v>490</v>
      </c>
      <c r="E205" s="20"/>
      <c r="F205" s="18" t="s">
        <v>1085</v>
      </c>
      <c r="G205" s="21" t="s">
        <v>278</v>
      </c>
      <c r="H205" s="78" t="s">
        <v>402</v>
      </c>
      <c r="I205" s="78" t="s">
        <v>402</v>
      </c>
      <c r="J205" s="78"/>
      <c r="K205" s="78" t="s">
        <v>402</v>
      </c>
    </row>
    <row r="206" spans="1:11" ht="13.2" customHeight="1" x14ac:dyDescent="0.25">
      <c r="A206" s="15" t="s">
        <v>4686</v>
      </c>
      <c r="B206" s="18" t="s">
        <v>382</v>
      </c>
      <c r="C206" s="148" t="s">
        <v>3899</v>
      </c>
      <c r="D206" s="20" t="s">
        <v>490</v>
      </c>
      <c r="E206" s="20"/>
      <c r="F206" s="18" t="s">
        <v>1085</v>
      </c>
      <c r="G206" s="21" t="s">
        <v>278</v>
      </c>
      <c r="H206" s="78" t="s">
        <v>402</v>
      </c>
      <c r="I206" s="78" t="s">
        <v>402</v>
      </c>
      <c r="J206" s="78"/>
      <c r="K206" s="78" t="s">
        <v>402</v>
      </c>
    </row>
    <row r="207" spans="1:11" ht="13.2" customHeight="1" x14ac:dyDescent="0.25">
      <c r="A207" s="15" t="s">
        <v>4687</v>
      </c>
      <c r="B207" s="18" t="s">
        <v>382</v>
      </c>
      <c r="C207" s="148" t="s">
        <v>3900</v>
      </c>
      <c r="D207" s="20" t="s">
        <v>490</v>
      </c>
      <c r="E207" s="20"/>
      <c r="F207" s="18" t="s">
        <v>1085</v>
      </c>
      <c r="G207" s="21" t="s">
        <v>278</v>
      </c>
      <c r="H207" s="78" t="s">
        <v>402</v>
      </c>
      <c r="I207" s="78" t="s">
        <v>402</v>
      </c>
      <c r="J207" s="78"/>
      <c r="K207" s="78" t="s">
        <v>402</v>
      </c>
    </row>
    <row r="208" spans="1:11" ht="13.2" customHeight="1" x14ac:dyDescent="0.25">
      <c r="A208" s="15" t="s">
        <v>4695</v>
      </c>
      <c r="B208" s="18" t="s">
        <v>382</v>
      </c>
      <c r="C208" s="148" t="s">
        <v>3901</v>
      </c>
      <c r="D208" s="20" t="s">
        <v>490</v>
      </c>
      <c r="E208" s="20"/>
      <c r="F208" s="18" t="s">
        <v>1085</v>
      </c>
      <c r="G208" s="21" t="s">
        <v>278</v>
      </c>
      <c r="H208" s="78" t="s">
        <v>402</v>
      </c>
      <c r="I208" s="78" t="s">
        <v>402</v>
      </c>
      <c r="J208" s="78"/>
      <c r="K208" s="78" t="s">
        <v>402</v>
      </c>
    </row>
    <row r="209" spans="1:11" ht="13.2" customHeight="1" x14ac:dyDescent="0.25">
      <c r="A209" s="15" t="s">
        <v>4636</v>
      </c>
      <c r="B209" s="18" t="s">
        <v>382</v>
      </c>
      <c r="C209" s="148" t="s">
        <v>3902</v>
      </c>
      <c r="D209" s="20" t="s">
        <v>404</v>
      </c>
      <c r="E209" s="20">
        <v>280</v>
      </c>
      <c r="F209" s="18" t="s">
        <v>4549</v>
      </c>
      <c r="G209" s="21" t="s">
        <v>278</v>
      </c>
      <c r="H209" s="78" t="s">
        <v>402</v>
      </c>
      <c r="I209" s="78" t="s">
        <v>402</v>
      </c>
      <c r="J209" s="78"/>
      <c r="K209" s="78" t="s">
        <v>402</v>
      </c>
    </row>
    <row r="210" spans="1:11" ht="13.2" customHeight="1" x14ac:dyDescent="0.25">
      <c r="A210" s="15" t="s">
        <v>4666</v>
      </c>
      <c r="B210" s="18" t="s">
        <v>382</v>
      </c>
      <c r="C210" s="148" t="s">
        <v>3903</v>
      </c>
      <c r="D210" s="20" t="s">
        <v>435</v>
      </c>
      <c r="E210" s="20">
        <v>270</v>
      </c>
      <c r="F210" s="18" t="s">
        <v>4549</v>
      </c>
      <c r="G210" s="21" t="s">
        <v>278</v>
      </c>
      <c r="H210" s="78" t="s">
        <v>402</v>
      </c>
      <c r="I210" s="78" t="s">
        <v>402</v>
      </c>
      <c r="J210" s="78"/>
      <c r="K210" s="78" t="s">
        <v>402</v>
      </c>
    </row>
    <row r="211" spans="1:11" ht="13.2" customHeight="1" x14ac:dyDescent="0.25">
      <c r="A211" s="15" t="s">
        <v>4668</v>
      </c>
      <c r="B211" s="18" t="s">
        <v>382</v>
      </c>
      <c r="C211" s="148" t="s">
        <v>3904</v>
      </c>
      <c r="D211" s="20" t="s">
        <v>419</v>
      </c>
      <c r="E211" s="20">
        <v>280</v>
      </c>
      <c r="F211" s="18" t="s">
        <v>4549</v>
      </c>
      <c r="G211" s="21" t="s">
        <v>278</v>
      </c>
      <c r="H211" s="78" t="s">
        <v>402</v>
      </c>
      <c r="I211" s="78" t="s">
        <v>402</v>
      </c>
      <c r="J211" s="78"/>
      <c r="K211" s="78" t="s">
        <v>402</v>
      </c>
    </row>
    <row r="212" spans="1:11" ht="13.2" customHeight="1" x14ac:dyDescent="0.25">
      <c r="A212" s="15" t="s">
        <v>4575</v>
      </c>
      <c r="B212" s="18" t="s">
        <v>382</v>
      </c>
      <c r="C212" s="148" t="s">
        <v>3905</v>
      </c>
      <c r="D212" s="20" t="s">
        <v>490</v>
      </c>
      <c r="E212" s="20"/>
      <c r="F212" s="18" t="s">
        <v>1562</v>
      </c>
      <c r="G212" s="21" t="s">
        <v>278</v>
      </c>
      <c r="H212" s="78" t="s">
        <v>402</v>
      </c>
      <c r="I212" s="78" t="s">
        <v>402</v>
      </c>
      <c r="J212" s="78"/>
      <c r="K212" s="78" t="s">
        <v>402</v>
      </c>
    </row>
    <row r="213" spans="1:11" ht="13.2" customHeight="1" x14ac:dyDescent="0.25">
      <c r="A213" s="15" t="s">
        <v>4685</v>
      </c>
      <c r="B213" s="18" t="s">
        <v>382</v>
      </c>
      <c r="C213" s="148" t="s">
        <v>3906</v>
      </c>
      <c r="D213" s="20" t="s">
        <v>490</v>
      </c>
      <c r="E213" s="20"/>
      <c r="F213" s="18" t="s">
        <v>493</v>
      </c>
      <c r="G213" s="21" t="s">
        <v>278</v>
      </c>
      <c r="H213" s="78" t="s">
        <v>402</v>
      </c>
      <c r="I213" s="78" t="s">
        <v>402</v>
      </c>
      <c r="J213" s="78"/>
      <c r="K213" s="78" t="s">
        <v>402</v>
      </c>
    </row>
    <row r="214" spans="1:11" ht="13.2" customHeight="1" x14ac:dyDescent="0.25">
      <c r="A214" s="15" t="s">
        <v>4352</v>
      </c>
      <c r="B214" s="18" t="s">
        <v>382</v>
      </c>
      <c r="C214" s="148" t="s">
        <v>3907</v>
      </c>
      <c r="D214" s="20" t="s">
        <v>490</v>
      </c>
      <c r="E214" s="20"/>
      <c r="F214" s="18" t="s">
        <v>493</v>
      </c>
      <c r="G214" s="21" t="s">
        <v>278</v>
      </c>
      <c r="H214" s="78" t="s">
        <v>402</v>
      </c>
      <c r="I214" s="78" t="s">
        <v>402</v>
      </c>
      <c r="J214" s="78"/>
      <c r="K214" s="78" t="s">
        <v>402</v>
      </c>
    </row>
    <row r="215" spans="1:11" ht="13.2" customHeight="1" x14ac:dyDescent="0.25">
      <c r="A215" s="15" t="s">
        <v>4692</v>
      </c>
      <c r="B215" s="18" t="s">
        <v>382</v>
      </c>
      <c r="C215" s="148" t="s">
        <v>3908</v>
      </c>
      <c r="D215" s="20" t="s">
        <v>490</v>
      </c>
      <c r="E215" s="20"/>
      <c r="F215" s="18" t="s">
        <v>493</v>
      </c>
      <c r="G215" s="21" t="s">
        <v>278</v>
      </c>
      <c r="H215" s="78" t="s">
        <v>402</v>
      </c>
      <c r="I215" s="78" t="s">
        <v>402</v>
      </c>
      <c r="J215" s="78"/>
      <c r="K215" s="78" t="s">
        <v>402</v>
      </c>
    </row>
    <row r="216" spans="1:11" ht="13.2" customHeight="1" x14ac:dyDescent="0.25">
      <c r="A216" s="15" t="s">
        <v>4693</v>
      </c>
      <c r="B216" s="18" t="s">
        <v>382</v>
      </c>
      <c r="C216" s="148" t="s">
        <v>3909</v>
      </c>
      <c r="D216" s="20" t="s">
        <v>490</v>
      </c>
      <c r="E216" s="20"/>
      <c r="F216" s="18" t="s">
        <v>1562</v>
      </c>
      <c r="G216" s="21" t="s">
        <v>278</v>
      </c>
      <c r="H216" s="78" t="s">
        <v>402</v>
      </c>
      <c r="I216" s="78" t="s">
        <v>402</v>
      </c>
      <c r="J216" s="78"/>
      <c r="K216" s="78" t="s">
        <v>402</v>
      </c>
    </row>
    <row r="217" spans="1:11" ht="13.2" customHeight="1" x14ac:dyDescent="0.25">
      <c r="A217" s="15" t="s">
        <v>4588</v>
      </c>
      <c r="B217" s="18" t="s">
        <v>382</v>
      </c>
      <c r="C217" s="148" t="s">
        <v>3910</v>
      </c>
      <c r="D217" s="20" t="s">
        <v>427</v>
      </c>
      <c r="E217" s="20"/>
      <c r="F217" s="18" t="s">
        <v>428</v>
      </c>
      <c r="G217" s="21" t="s">
        <v>278</v>
      </c>
      <c r="H217" s="78" t="s">
        <v>402</v>
      </c>
      <c r="I217" s="78" t="s">
        <v>402</v>
      </c>
      <c r="J217" s="78"/>
      <c r="K217" s="78" t="s">
        <v>402</v>
      </c>
    </row>
    <row r="218" spans="1:11" ht="13.2" customHeight="1" x14ac:dyDescent="0.25">
      <c r="A218" s="15" t="s">
        <v>1885</v>
      </c>
      <c r="B218" s="18" t="s">
        <v>382</v>
      </c>
      <c r="C218" s="148" t="s">
        <v>4593</v>
      </c>
      <c r="D218" s="20" t="s">
        <v>407</v>
      </c>
      <c r="E218" s="20">
        <v>140</v>
      </c>
      <c r="F218" s="18" t="s">
        <v>405</v>
      </c>
      <c r="G218" s="21" t="s">
        <v>254</v>
      </c>
      <c r="H218" s="78" t="s">
        <v>402</v>
      </c>
      <c r="I218" s="78" t="s">
        <v>402</v>
      </c>
      <c r="J218" s="78"/>
      <c r="K218" s="78" t="s">
        <v>402</v>
      </c>
    </row>
    <row r="219" spans="1:11" ht="13.2" customHeight="1" x14ac:dyDescent="0.25">
      <c r="A219" s="15" t="s">
        <v>3915</v>
      </c>
      <c r="B219" s="18" t="s">
        <v>382</v>
      </c>
      <c r="C219" s="148" t="s">
        <v>4594</v>
      </c>
      <c r="D219" s="20" t="s">
        <v>407</v>
      </c>
      <c r="E219" s="20">
        <v>80</v>
      </c>
      <c r="F219" s="18" t="s">
        <v>405</v>
      </c>
      <c r="G219" s="21" t="s">
        <v>254</v>
      </c>
      <c r="H219" s="78" t="s">
        <v>402</v>
      </c>
      <c r="I219" s="78" t="s">
        <v>402</v>
      </c>
      <c r="J219" s="78"/>
      <c r="K219" s="78" t="s">
        <v>402</v>
      </c>
    </row>
    <row r="220" spans="1:11" ht="13.2" customHeight="1" x14ac:dyDescent="0.25">
      <c r="A220" s="15" t="s">
        <v>412</v>
      </c>
      <c r="B220" s="18" t="s">
        <v>382</v>
      </c>
      <c r="C220" s="148" t="s">
        <v>4595</v>
      </c>
      <c r="D220" s="20" t="s">
        <v>404</v>
      </c>
      <c r="E220" s="20">
        <v>150</v>
      </c>
      <c r="F220" s="20" t="s">
        <v>401</v>
      </c>
      <c r="G220" s="21" t="s">
        <v>254</v>
      </c>
      <c r="H220" s="78" t="s">
        <v>402</v>
      </c>
      <c r="I220" s="78" t="s">
        <v>402</v>
      </c>
      <c r="J220" s="78"/>
      <c r="K220" s="78" t="s">
        <v>402</v>
      </c>
    </row>
    <row r="221" spans="1:11" ht="13.2" customHeight="1" x14ac:dyDescent="0.25">
      <c r="A221" s="15" t="s">
        <v>3701</v>
      </c>
      <c r="B221" s="18" t="s">
        <v>382</v>
      </c>
      <c r="C221" s="148" t="s">
        <v>4596</v>
      </c>
      <c r="D221" s="20" t="s">
        <v>404</v>
      </c>
      <c r="E221" s="20">
        <v>90</v>
      </c>
      <c r="F221" s="20" t="s">
        <v>405</v>
      </c>
      <c r="G221" s="21" t="s">
        <v>254</v>
      </c>
      <c r="H221" s="78" t="s">
        <v>402</v>
      </c>
      <c r="I221" s="78" t="s">
        <v>402</v>
      </c>
      <c r="J221" s="78"/>
      <c r="K221" s="78" t="s">
        <v>402</v>
      </c>
    </row>
    <row r="222" spans="1:11" ht="13.2" customHeight="1" x14ac:dyDescent="0.25">
      <c r="A222" s="15" t="s">
        <v>1199</v>
      </c>
      <c r="B222" s="18" t="s">
        <v>382</v>
      </c>
      <c r="C222" s="148" t="s">
        <v>4597</v>
      </c>
      <c r="D222" s="20" t="s">
        <v>421</v>
      </c>
      <c r="E222" s="20">
        <v>140</v>
      </c>
      <c r="F222" s="20" t="s">
        <v>401</v>
      </c>
      <c r="G222" s="21" t="s">
        <v>254</v>
      </c>
      <c r="H222" s="78" t="s">
        <v>402</v>
      </c>
      <c r="I222" s="78" t="s">
        <v>402</v>
      </c>
      <c r="J222" s="78"/>
      <c r="K222" s="78" t="s">
        <v>402</v>
      </c>
    </row>
    <row r="223" spans="1:11" ht="13.2" customHeight="1" x14ac:dyDescent="0.25">
      <c r="A223" s="15" t="s">
        <v>4646</v>
      </c>
      <c r="B223" s="18" t="s">
        <v>382</v>
      </c>
      <c r="C223" s="148" t="s">
        <v>4598</v>
      </c>
      <c r="D223" s="20" t="s">
        <v>421</v>
      </c>
      <c r="E223" s="20">
        <v>140</v>
      </c>
      <c r="F223" s="18" t="s">
        <v>405</v>
      </c>
      <c r="G223" s="21" t="s">
        <v>254</v>
      </c>
      <c r="H223" s="78" t="s">
        <v>402</v>
      </c>
      <c r="I223" s="78" t="s">
        <v>402</v>
      </c>
      <c r="J223" s="78"/>
      <c r="K223" s="78" t="s">
        <v>402</v>
      </c>
    </row>
    <row r="224" spans="1:11" ht="13.2" customHeight="1" x14ac:dyDescent="0.25">
      <c r="A224" s="15" t="s">
        <v>3959</v>
      </c>
      <c r="B224" s="18" t="s">
        <v>382</v>
      </c>
      <c r="C224" s="148" t="s">
        <v>4599</v>
      </c>
      <c r="D224" s="20" t="s">
        <v>431</v>
      </c>
      <c r="E224" s="20">
        <v>110</v>
      </c>
      <c r="F224" s="20" t="s">
        <v>410</v>
      </c>
      <c r="G224" s="21" t="s">
        <v>254</v>
      </c>
      <c r="H224" s="78" t="s">
        <v>402</v>
      </c>
      <c r="I224" s="78" t="s">
        <v>402</v>
      </c>
      <c r="J224" s="78"/>
      <c r="K224" s="78" t="s">
        <v>402</v>
      </c>
    </row>
    <row r="225" spans="1:11" ht="13.2" customHeight="1" x14ac:dyDescent="0.25">
      <c r="A225" s="15" t="s">
        <v>4655</v>
      </c>
      <c r="B225" s="18" t="s">
        <v>382</v>
      </c>
      <c r="C225" s="148" t="s">
        <v>4600</v>
      </c>
      <c r="D225" s="20" t="s">
        <v>431</v>
      </c>
      <c r="E225" s="20">
        <v>140</v>
      </c>
      <c r="F225" s="20" t="s">
        <v>405</v>
      </c>
      <c r="G225" s="21" t="s">
        <v>254</v>
      </c>
      <c r="H225" s="78" t="s">
        <v>402</v>
      </c>
      <c r="I225" s="78" t="s">
        <v>402</v>
      </c>
      <c r="J225" s="78"/>
      <c r="K225" s="78" t="s">
        <v>402</v>
      </c>
    </row>
    <row r="226" spans="1:11" ht="13.2" customHeight="1" x14ac:dyDescent="0.25">
      <c r="A226" s="15" t="s">
        <v>1202</v>
      </c>
      <c r="B226" s="18" t="s">
        <v>382</v>
      </c>
      <c r="C226" s="148" t="s">
        <v>4601</v>
      </c>
      <c r="D226" s="20" t="s">
        <v>435</v>
      </c>
      <c r="E226" s="20">
        <v>110</v>
      </c>
      <c r="F226" s="20" t="s">
        <v>405</v>
      </c>
      <c r="G226" s="21" t="s">
        <v>254</v>
      </c>
      <c r="H226" s="78" t="s">
        <v>402</v>
      </c>
      <c r="I226" s="78" t="s">
        <v>402</v>
      </c>
      <c r="J226" s="78"/>
      <c r="K226" s="78" t="s">
        <v>402</v>
      </c>
    </row>
    <row r="227" spans="1:11" ht="13.2" customHeight="1" x14ac:dyDescent="0.25">
      <c r="A227" s="15" t="s">
        <v>3780</v>
      </c>
      <c r="B227" s="18" t="s">
        <v>382</v>
      </c>
      <c r="C227" s="148" t="s">
        <v>4602</v>
      </c>
      <c r="D227" s="20" t="s">
        <v>435</v>
      </c>
      <c r="E227" s="20">
        <v>160</v>
      </c>
      <c r="F227" s="20" t="s">
        <v>401</v>
      </c>
      <c r="G227" s="21" t="s">
        <v>254</v>
      </c>
      <c r="H227" s="78" t="s">
        <v>402</v>
      </c>
      <c r="I227" s="78" t="s">
        <v>402</v>
      </c>
      <c r="J227" s="78"/>
      <c r="K227" s="78" t="s">
        <v>402</v>
      </c>
    </row>
    <row r="228" spans="1:11" ht="13.2" customHeight="1" x14ac:dyDescent="0.25">
      <c r="A228" s="15" t="s">
        <v>1878</v>
      </c>
      <c r="B228" s="18" t="s">
        <v>382</v>
      </c>
      <c r="C228" s="148" t="s">
        <v>4603</v>
      </c>
      <c r="D228" s="20" t="s">
        <v>419</v>
      </c>
      <c r="E228" s="20">
        <v>110</v>
      </c>
      <c r="F228" s="18" t="s">
        <v>405</v>
      </c>
      <c r="G228" s="21" t="s">
        <v>254</v>
      </c>
      <c r="H228" s="78" t="s">
        <v>402</v>
      </c>
      <c r="I228" s="78" t="s">
        <v>402</v>
      </c>
      <c r="J228" s="78"/>
      <c r="K228" s="78" t="s">
        <v>402</v>
      </c>
    </row>
    <row r="229" spans="1:11" ht="13.2" customHeight="1" x14ac:dyDescent="0.25">
      <c r="A229" s="15" t="s">
        <v>467</v>
      </c>
      <c r="B229" s="18" t="s">
        <v>382</v>
      </c>
      <c r="C229" s="148" t="s">
        <v>4604</v>
      </c>
      <c r="D229" s="20" t="s">
        <v>414</v>
      </c>
      <c r="E229" s="20">
        <v>50</v>
      </c>
      <c r="F229" s="20" t="s">
        <v>410</v>
      </c>
      <c r="G229" s="21" t="s">
        <v>254</v>
      </c>
      <c r="H229" s="78" t="s">
        <v>402</v>
      </c>
      <c r="I229" s="78" t="s">
        <v>402</v>
      </c>
      <c r="J229" s="78"/>
      <c r="K229" s="78" t="s">
        <v>402</v>
      </c>
    </row>
    <row r="230" spans="1:11" ht="13.2" customHeight="1" x14ac:dyDescent="0.25">
      <c r="A230" s="15" t="s">
        <v>4634</v>
      </c>
      <c r="B230" s="18" t="s">
        <v>382</v>
      </c>
      <c r="C230" s="148" t="s">
        <v>4605</v>
      </c>
      <c r="D230" s="20" t="s">
        <v>404</v>
      </c>
      <c r="E230" s="20">
        <v>190</v>
      </c>
      <c r="F230" s="20" t="s">
        <v>410</v>
      </c>
      <c r="G230" s="21" t="s">
        <v>254</v>
      </c>
      <c r="H230" s="78" t="s">
        <v>402</v>
      </c>
      <c r="I230" s="78" t="s">
        <v>402</v>
      </c>
      <c r="J230" s="78"/>
      <c r="K230" s="78" t="s">
        <v>402</v>
      </c>
    </row>
    <row r="231" spans="1:11" ht="13.2" customHeight="1" x14ac:dyDescent="0.25">
      <c r="A231" s="15" t="s">
        <v>4313</v>
      </c>
      <c r="B231" s="18" t="s">
        <v>382</v>
      </c>
      <c r="C231" s="148" t="s">
        <v>4606</v>
      </c>
      <c r="D231" s="20" t="s">
        <v>404</v>
      </c>
      <c r="E231" s="20">
        <v>210</v>
      </c>
      <c r="F231" s="20" t="s">
        <v>410</v>
      </c>
      <c r="G231" s="21" t="s">
        <v>254</v>
      </c>
      <c r="H231" s="78" t="s">
        <v>402</v>
      </c>
      <c r="I231" s="78" t="s">
        <v>402</v>
      </c>
      <c r="J231" s="78"/>
      <c r="K231" s="78" t="s">
        <v>402</v>
      </c>
    </row>
    <row r="232" spans="1:11" ht="13.2" customHeight="1" x14ac:dyDescent="0.25">
      <c r="A232" s="15" t="s">
        <v>4314</v>
      </c>
      <c r="B232" s="18" t="s">
        <v>382</v>
      </c>
      <c r="C232" s="148" t="s">
        <v>4607</v>
      </c>
      <c r="D232" s="20" t="s">
        <v>404</v>
      </c>
      <c r="E232" s="20">
        <v>320</v>
      </c>
      <c r="F232" s="20" t="s">
        <v>3679</v>
      </c>
      <c r="G232" s="21" t="s">
        <v>254</v>
      </c>
      <c r="H232" s="78" t="s">
        <v>402</v>
      </c>
      <c r="I232" s="78" t="s">
        <v>402</v>
      </c>
      <c r="J232" s="78"/>
      <c r="K232" s="78" t="s">
        <v>402</v>
      </c>
    </row>
    <row r="233" spans="1:11" ht="13.2" customHeight="1" x14ac:dyDescent="0.25">
      <c r="A233" s="15" t="s">
        <v>4317</v>
      </c>
      <c r="B233" s="18" t="s">
        <v>382</v>
      </c>
      <c r="C233" s="148" t="s">
        <v>4608</v>
      </c>
      <c r="D233" s="20" t="s">
        <v>421</v>
      </c>
      <c r="E233" s="20">
        <v>210</v>
      </c>
      <c r="F233" s="18" t="s">
        <v>410</v>
      </c>
      <c r="G233" s="21" t="s">
        <v>254</v>
      </c>
      <c r="H233" s="78" t="s">
        <v>402</v>
      </c>
      <c r="I233" s="78" t="s">
        <v>402</v>
      </c>
      <c r="J233" s="78"/>
      <c r="K233" s="78" t="s">
        <v>402</v>
      </c>
    </row>
    <row r="234" spans="1:11" ht="13.2" customHeight="1" x14ac:dyDescent="0.25">
      <c r="A234" s="15" t="s">
        <v>4318</v>
      </c>
      <c r="B234" s="18" t="s">
        <v>382</v>
      </c>
      <c r="C234" s="148" t="s">
        <v>4609</v>
      </c>
      <c r="D234" s="20" t="s">
        <v>421</v>
      </c>
      <c r="E234" s="20">
        <v>210</v>
      </c>
      <c r="F234" s="20" t="s">
        <v>410</v>
      </c>
      <c r="G234" s="21" t="s">
        <v>254</v>
      </c>
      <c r="H234" s="78" t="s">
        <v>402</v>
      </c>
      <c r="I234" s="78" t="s">
        <v>402</v>
      </c>
      <c r="J234" s="78"/>
      <c r="K234" s="78" t="s">
        <v>402</v>
      </c>
    </row>
    <row r="235" spans="1:11" ht="13.2" customHeight="1" x14ac:dyDescent="0.25">
      <c r="A235" s="15" t="s">
        <v>4319</v>
      </c>
      <c r="B235" s="18" t="s">
        <v>382</v>
      </c>
      <c r="C235" s="148" t="s">
        <v>4610</v>
      </c>
      <c r="D235" s="20" t="s">
        <v>421</v>
      </c>
      <c r="E235" s="20">
        <v>320</v>
      </c>
      <c r="F235" s="20" t="s">
        <v>3679</v>
      </c>
      <c r="G235" s="21" t="s">
        <v>254</v>
      </c>
      <c r="H235" s="78" t="s">
        <v>402</v>
      </c>
      <c r="I235" s="78" t="s">
        <v>402</v>
      </c>
      <c r="J235" s="78"/>
      <c r="K235" s="78" t="s">
        <v>402</v>
      </c>
    </row>
    <row r="236" spans="1:11" ht="13.2" customHeight="1" x14ac:dyDescent="0.25">
      <c r="A236" s="15" t="s">
        <v>4320</v>
      </c>
      <c r="B236" s="18" t="s">
        <v>382</v>
      </c>
      <c r="C236" s="148" t="s">
        <v>4611</v>
      </c>
      <c r="D236" s="20" t="s">
        <v>431</v>
      </c>
      <c r="E236" s="20">
        <v>200</v>
      </c>
      <c r="F236" s="20" t="s">
        <v>410</v>
      </c>
      <c r="G236" s="21" t="s">
        <v>254</v>
      </c>
      <c r="H236" s="78" t="s">
        <v>402</v>
      </c>
      <c r="I236" s="78" t="s">
        <v>402</v>
      </c>
      <c r="J236" s="78"/>
      <c r="K236" s="78" t="s">
        <v>402</v>
      </c>
    </row>
    <row r="237" spans="1:11" ht="13.2" customHeight="1" x14ac:dyDescent="0.25">
      <c r="A237" s="15" t="s">
        <v>4323</v>
      </c>
      <c r="B237" s="18" t="s">
        <v>382</v>
      </c>
      <c r="C237" s="148" t="s">
        <v>4612</v>
      </c>
      <c r="D237" s="20" t="s">
        <v>435</v>
      </c>
      <c r="E237" s="20">
        <v>220</v>
      </c>
      <c r="F237" s="18" t="s">
        <v>410</v>
      </c>
      <c r="G237" s="21" t="s">
        <v>254</v>
      </c>
      <c r="H237" s="78" t="s">
        <v>402</v>
      </c>
      <c r="I237" s="78" t="s">
        <v>402</v>
      </c>
      <c r="J237" s="78"/>
      <c r="K237" s="78" t="s">
        <v>402</v>
      </c>
    </row>
    <row r="238" spans="1:11" ht="13.2" customHeight="1" x14ac:dyDescent="0.25">
      <c r="A238" s="15" t="s">
        <v>3809</v>
      </c>
      <c r="B238" s="18" t="s">
        <v>382</v>
      </c>
      <c r="C238" s="148" t="s">
        <v>4613</v>
      </c>
      <c r="D238" s="20" t="s">
        <v>419</v>
      </c>
      <c r="E238" s="20">
        <v>220</v>
      </c>
      <c r="F238" s="20" t="s">
        <v>410</v>
      </c>
      <c r="G238" s="21" t="s">
        <v>254</v>
      </c>
      <c r="H238" s="78" t="s">
        <v>402</v>
      </c>
      <c r="I238" s="78" t="s">
        <v>402</v>
      </c>
      <c r="J238" s="78"/>
      <c r="K238" s="78" t="s">
        <v>402</v>
      </c>
    </row>
    <row r="239" spans="1:11" ht="13.2" customHeight="1" x14ac:dyDescent="0.25">
      <c r="A239" s="15" t="s">
        <v>3811</v>
      </c>
      <c r="B239" s="18" t="s">
        <v>382</v>
      </c>
      <c r="C239" s="148" t="s">
        <v>4614</v>
      </c>
      <c r="D239" s="20" t="s">
        <v>419</v>
      </c>
      <c r="E239" s="20">
        <v>230</v>
      </c>
      <c r="F239" s="20" t="s">
        <v>410</v>
      </c>
      <c r="G239" s="21" t="s">
        <v>254</v>
      </c>
      <c r="H239" s="78" t="s">
        <v>402</v>
      </c>
      <c r="I239" s="78" t="s">
        <v>402</v>
      </c>
      <c r="J239" s="78"/>
      <c r="K239" s="78" t="s">
        <v>402</v>
      </c>
    </row>
    <row r="240" spans="1:11" ht="13.2" customHeight="1" x14ac:dyDescent="0.25">
      <c r="A240" s="15" t="s">
        <v>4669</v>
      </c>
      <c r="B240" s="18" t="s">
        <v>382</v>
      </c>
      <c r="C240" s="148" t="s">
        <v>4615</v>
      </c>
      <c r="D240" s="20" t="s">
        <v>165</v>
      </c>
      <c r="E240" s="20">
        <v>200</v>
      </c>
      <c r="F240" s="20" t="s">
        <v>410</v>
      </c>
      <c r="G240" s="21" t="s">
        <v>254</v>
      </c>
      <c r="H240" s="78" t="s">
        <v>402</v>
      </c>
      <c r="I240" s="78" t="s">
        <v>402</v>
      </c>
      <c r="J240" s="78"/>
      <c r="K240" s="78" t="s">
        <v>402</v>
      </c>
    </row>
    <row r="241" spans="1:11" ht="13.2" customHeight="1" x14ac:dyDescent="0.25">
      <c r="A241" s="15" t="s">
        <v>4109</v>
      </c>
      <c r="B241" s="18" t="s">
        <v>382</v>
      </c>
      <c r="C241" s="148" t="s">
        <v>4616</v>
      </c>
      <c r="D241" s="20" t="s">
        <v>490</v>
      </c>
      <c r="E241" s="20"/>
      <c r="F241" s="20" t="s">
        <v>1085</v>
      </c>
      <c r="G241" s="21" t="s">
        <v>254</v>
      </c>
      <c r="H241" s="78" t="s">
        <v>402</v>
      </c>
      <c r="I241" s="78" t="s">
        <v>402</v>
      </c>
      <c r="J241" s="78"/>
      <c r="K241" s="78" t="s">
        <v>402</v>
      </c>
    </row>
    <row r="242" spans="1:11" ht="13.2" customHeight="1" x14ac:dyDescent="0.25">
      <c r="A242" s="15" t="s">
        <v>4110</v>
      </c>
      <c r="B242" s="18" t="s">
        <v>382</v>
      </c>
      <c r="C242" s="148" t="s">
        <v>4617</v>
      </c>
      <c r="D242" s="20" t="s">
        <v>490</v>
      </c>
      <c r="E242" s="20"/>
      <c r="F242" s="20" t="s">
        <v>1085</v>
      </c>
      <c r="G242" s="21" t="s">
        <v>254</v>
      </c>
      <c r="H242" s="78" t="s">
        <v>402</v>
      </c>
      <c r="I242" s="78" t="s">
        <v>402</v>
      </c>
      <c r="J242" s="78"/>
      <c r="K242" s="78" t="s">
        <v>402</v>
      </c>
    </row>
    <row r="243" spans="1:11" ht="13.2" customHeight="1" x14ac:dyDescent="0.25">
      <c r="A243" s="15" t="s">
        <v>4350</v>
      </c>
      <c r="B243" s="18" t="s">
        <v>382</v>
      </c>
      <c r="C243" s="148" t="s">
        <v>4618</v>
      </c>
      <c r="D243" s="20" t="s">
        <v>490</v>
      </c>
      <c r="E243" s="20"/>
      <c r="F243" s="20" t="s">
        <v>1085</v>
      </c>
      <c r="G243" s="21" t="s">
        <v>254</v>
      </c>
      <c r="H243" s="78" t="s">
        <v>402</v>
      </c>
      <c r="I243" s="78" t="s">
        <v>402</v>
      </c>
      <c r="J243" s="78"/>
      <c r="K243" s="78" t="s">
        <v>402</v>
      </c>
    </row>
    <row r="244" spans="1:11" ht="13.2" customHeight="1" x14ac:dyDescent="0.25">
      <c r="A244" s="15" t="s">
        <v>3981</v>
      </c>
      <c r="B244" s="18" t="s">
        <v>382</v>
      </c>
      <c r="C244" s="148" t="s">
        <v>4620</v>
      </c>
      <c r="D244" s="20" t="s">
        <v>490</v>
      </c>
      <c r="E244" s="20"/>
      <c r="F244" s="20" t="s">
        <v>1085</v>
      </c>
      <c r="G244" s="21" t="s">
        <v>254</v>
      </c>
      <c r="H244" s="78" t="s">
        <v>402</v>
      </c>
      <c r="I244" s="78" t="s">
        <v>402</v>
      </c>
      <c r="J244" s="78"/>
      <c r="K244" s="78" t="s">
        <v>402</v>
      </c>
    </row>
    <row r="245" spans="1:11" ht="13.2" customHeight="1" x14ac:dyDescent="0.25">
      <c r="A245" s="15" t="s">
        <v>4027</v>
      </c>
      <c r="B245" s="18" t="s">
        <v>382</v>
      </c>
      <c r="C245" s="148" t="s">
        <v>4622</v>
      </c>
      <c r="D245" s="20" t="s">
        <v>490</v>
      </c>
      <c r="E245" s="20"/>
      <c r="F245" s="20" t="s">
        <v>1085</v>
      </c>
      <c r="G245" s="21" t="s">
        <v>254</v>
      </c>
      <c r="H245" s="78" t="s">
        <v>402</v>
      </c>
      <c r="I245" s="78" t="s">
        <v>402</v>
      </c>
      <c r="J245" s="78"/>
      <c r="K245" s="78" t="s">
        <v>402</v>
      </c>
    </row>
    <row r="246" spans="1:11" ht="13.2" customHeight="1" x14ac:dyDescent="0.25">
      <c r="A246" s="15" t="s">
        <v>4314</v>
      </c>
      <c r="B246" s="18" t="s">
        <v>382</v>
      </c>
      <c r="C246" s="148" t="s">
        <v>4623</v>
      </c>
      <c r="D246" s="20" t="s">
        <v>404</v>
      </c>
      <c r="E246" s="20">
        <v>320</v>
      </c>
      <c r="F246" s="20" t="s">
        <v>3679</v>
      </c>
      <c r="G246" s="21" t="s">
        <v>254</v>
      </c>
      <c r="H246" s="78" t="s">
        <v>402</v>
      </c>
      <c r="I246" s="78" t="s">
        <v>402</v>
      </c>
      <c r="J246" s="78"/>
      <c r="K246" s="78" t="s">
        <v>402</v>
      </c>
    </row>
    <row r="247" spans="1:11" ht="13.2" customHeight="1" x14ac:dyDescent="0.25">
      <c r="A247" s="15" t="s">
        <v>4319</v>
      </c>
      <c r="B247" s="18" t="s">
        <v>382</v>
      </c>
      <c r="C247" s="148" t="s">
        <v>4624</v>
      </c>
      <c r="D247" s="20" t="s">
        <v>421</v>
      </c>
      <c r="E247" s="20">
        <v>320</v>
      </c>
      <c r="F247" s="20" t="s">
        <v>3679</v>
      </c>
      <c r="G247" s="21" t="s">
        <v>254</v>
      </c>
      <c r="H247" s="78" t="s">
        <v>402</v>
      </c>
      <c r="I247" s="78" t="s">
        <v>402</v>
      </c>
      <c r="J247" s="78"/>
      <c r="K247" s="78" t="s">
        <v>402</v>
      </c>
    </row>
  </sheetData>
  <sheetProtection selectLockedCells="1" selectUnlockedCells="1"/>
  <mergeCells count="1">
    <mergeCell ref="Z1:AH1"/>
  </mergeCells>
  <phoneticPr fontId="3" type="noConversion"/>
  <conditionalFormatting sqref="H2:K247">
    <cfRule type="cellIs" dxfId="406" priority="1" stopIfTrue="1" operator="equal">
      <formula>"-"</formula>
    </cfRule>
    <cfRule type="cellIs" dxfId="405" priority="2" stopIfTrue="1" operator="equal">
      <formula>"x"</formula>
    </cfRule>
  </conditionalFormatting>
  <hyperlinks>
    <hyperlink ref="L1" location="'Expansion set Check List'!A1" display="Home" xr:uid="{5D32A017-7E8E-4C60-B9EF-0EE19625239D}"/>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3F418-6BBD-4389-AEC6-F74B7901C613}">
  <sheetPr codeName="Sheet253">
    <tabColor rgb="FF00FF00"/>
  </sheetPr>
  <dimension ref="A1:AH89"/>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18.88671875" bestFit="1" customWidth="1"/>
    <col min="2" max="2" width="12.33203125" bestFit="1" customWidth="1"/>
    <col min="3" max="3" width="4" bestFit="1" customWidth="1"/>
    <col min="4" max="4" width="8.88671875" bestFit="1" customWidth="1"/>
    <col min="5" max="5" width="4" bestFit="1" customWidth="1"/>
    <col min="6" max="6" width="9" bestFit="1" customWidth="1"/>
    <col min="7" max="7" width="11.664062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566</v>
      </c>
      <c r="B2" s="18" t="s">
        <v>383</v>
      </c>
      <c r="C2" s="148" t="s">
        <v>3611</v>
      </c>
      <c r="D2" s="20" t="s">
        <v>407</v>
      </c>
      <c r="E2" s="128">
        <v>70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88</v>
      </c>
      <c r="Z2" s="109"/>
      <c r="AA2" s="109"/>
      <c r="AB2" s="109"/>
      <c r="AC2" s="109"/>
      <c r="AD2" s="109"/>
      <c r="AE2" s="109"/>
      <c r="AF2" s="109"/>
      <c r="AG2" s="109"/>
      <c r="AH2" s="109"/>
    </row>
    <row r="3" spans="1:34" x14ac:dyDescent="0.25">
      <c r="A3" s="15" t="s">
        <v>553</v>
      </c>
      <c r="B3" s="18" t="s">
        <v>383</v>
      </c>
      <c r="C3" s="148" t="s">
        <v>3612</v>
      </c>
      <c r="D3" s="20" t="s">
        <v>407</v>
      </c>
      <c r="E3" s="20">
        <v>100</v>
      </c>
      <c r="F3" s="18"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22</v>
      </c>
    </row>
    <row r="4" spans="1:34" x14ac:dyDescent="0.25">
      <c r="A4" s="15" t="s">
        <v>538</v>
      </c>
      <c r="B4" s="18" t="s">
        <v>383</v>
      </c>
      <c r="C4" s="148" t="s">
        <v>3613</v>
      </c>
      <c r="D4" s="20" t="s">
        <v>407</v>
      </c>
      <c r="E4" s="20">
        <v>180</v>
      </c>
      <c r="F4" s="18"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20</v>
      </c>
    </row>
    <row r="5" spans="1:34" x14ac:dyDescent="0.25">
      <c r="A5" s="15" t="s">
        <v>4700</v>
      </c>
      <c r="B5" s="18" t="s">
        <v>383</v>
      </c>
      <c r="C5" s="148" t="s">
        <v>3614</v>
      </c>
      <c r="D5" s="20" t="s">
        <v>407</v>
      </c>
      <c r="E5" s="20">
        <v>150</v>
      </c>
      <c r="F5" s="18" t="s">
        <v>410</v>
      </c>
      <c r="G5" s="19" t="s">
        <v>250</v>
      </c>
      <c r="H5" s="78" t="s">
        <v>402</v>
      </c>
      <c r="I5" s="78" t="s">
        <v>402</v>
      </c>
      <c r="J5" s="78"/>
      <c r="K5" s="78" t="s">
        <v>402</v>
      </c>
      <c r="R5" s="125" t="s">
        <v>198</v>
      </c>
      <c r="S5" s="261">
        <f t="shared" si="1"/>
        <v>0</v>
      </c>
      <c r="T5" s="170">
        <f t="shared" si="2"/>
        <v>0</v>
      </c>
      <c r="U5" s="179"/>
      <c r="V5" s="125" t="s">
        <v>198</v>
      </c>
      <c r="W5" s="261">
        <f t="shared" si="3"/>
        <v>0</v>
      </c>
      <c r="X5" s="6">
        <f t="shared" si="4"/>
        <v>0</v>
      </c>
    </row>
    <row r="6" spans="1:34" x14ac:dyDescent="0.25">
      <c r="A6" s="15" t="s">
        <v>4701</v>
      </c>
      <c r="B6" s="18" t="s">
        <v>383</v>
      </c>
      <c r="C6" s="148" t="s">
        <v>3615</v>
      </c>
      <c r="D6" s="20" t="s">
        <v>407</v>
      </c>
      <c r="E6" s="20">
        <v>240</v>
      </c>
      <c r="F6" s="18" t="s">
        <v>410</v>
      </c>
      <c r="G6" s="19" t="s">
        <v>214</v>
      </c>
      <c r="H6" s="78" t="s">
        <v>402</v>
      </c>
      <c r="I6" s="78" t="s">
        <v>402</v>
      </c>
      <c r="J6" s="78"/>
      <c r="K6" s="78" t="s">
        <v>402</v>
      </c>
      <c r="R6" s="125" t="s">
        <v>202</v>
      </c>
      <c r="S6" s="261">
        <f t="shared" si="1"/>
        <v>0</v>
      </c>
      <c r="T6" s="170">
        <f t="shared" si="2"/>
        <v>0</v>
      </c>
      <c r="U6" s="179"/>
      <c r="V6" s="125" t="s">
        <v>202</v>
      </c>
      <c r="W6" s="261">
        <f t="shared" si="3"/>
        <v>0</v>
      </c>
      <c r="X6" s="6">
        <f t="shared" si="4"/>
        <v>16</v>
      </c>
    </row>
    <row r="7" spans="1:34" x14ac:dyDescent="0.25">
      <c r="A7" s="15" t="s">
        <v>482</v>
      </c>
      <c r="B7" s="18" t="s">
        <v>383</v>
      </c>
      <c r="C7" s="148" t="s">
        <v>3616</v>
      </c>
      <c r="D7" s="20" t="s">
        <v>407</v>
      </c>
      <c r="E7" s="20">
        <v>60</v>
      </c>
      <c r="F7" s="18" t="s">
        <v>410</v>
      </c>
      <c r="G7" s="19" t="s">
        <v>190</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438</v>
      </c>
      <c r="B8" s="18" t="s">
        <v>383</v>
      </c>
      <c r="C8" s="148" t="s">
        <v>3617</v>
      </c>
      <c r="D8" s="20" t="s">
        <v>407</v>
      </c>
      <c r="E8" s="20">
        <v>110</v>
      </c>
      <c r="F8" s="18" t="s">
        <v>405</v>
      </c>
      <c r="G8" s="19" t="s">
        <v>194</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568</v>
      </c>
      <c r="B9" s="18" t="s">
        <v>383</v>
      </c>
      <c r="C9" s="148" t="s">
        <v>3618</v>
      </c>
      <c r="D9" s="20" t="s">
        <v>425</v>
      </c>
      <c r="E9" s="20">
        <v>60</v>
      </c>
      <c r="F9" s="18" t="s">
        <v>410</v>
      </c>
      <c r="G9" s="19" t="s">
        <v>190</v>
      </c>
      <c r="H9" s="78" t="s">
        <v>402</v>
      </c>
      <c r="I9" s="78" t="s">
        <v>402</v>
      </c>
      <c r="J9" s="78"/>
      <c r="K9" s="78"/>
      <c r="R9" s="125" t="s">
        <v>214</v>
      </c>
      <c r="S9" s="261">
        <f t="shared" si="1"/>
        <v>0</v>
      </c>
      <c r="T9" s="170">
        <f t="shared" si="2"/>
        <v>0</v>
      </c>
      <c r="U9" s="179"/>
      <c r="V9" s="125" t="s">
        <v>214</v>
      </c>
      <c r="W9" s="261">
        <f t="shared" si="3"/>
        <v>0</v>
      </c>
      <c r="X9" s="6">
        <f t="shared" si="4"/>
        <v>9</v>
      </c>
    </row>
    <row r="10" spans="1:34" x14ac:dyDescent="0.25">
      <c r="A10" s="15" t="s">
        <v>547</v>
      </c>
      <c r="B10" s="18" t="s">
        <v>383</v>
      </c>
      <c r="C10" s="148" t="s">
        <v>3620</v>
      </c>
      <c r="D10" s="20" t="s">
        <v>425</v>
      </c>
      <c r="E10" s="20">
        <v>90</v>
      </c>
      <c r="F10" s="18" t="s">
        <v>405</v>
      </c>
      <c r="G10" s="19" t="s">
        <v>194</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527</v>
      </c>
      <c r="B11" s="18" t="s">
        <v>383</v>
      </c>
      <c r="C11" s="148" t="s">
        <v>3622</v>
      </c>
      <c r="D11" s="20" t="s">
        <v>425</v>
      </c>
      <c r="E11" s="20">
        <v>170</v>
      </c>
      <c r="F11" s="18" t="s">
        <v>401</v>
      </c>
      <c r="G11" s="19" t="s">
        <v>202</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4702</v>
      </c>
      <c r="B12" s="18" t="s">
        <v>383</v>
      </c>
      <c r="C12" s="148" t="s">
        <v>3623</v>
      </c>
      <c r="D12" s="20" t="s">
        <v>425</v>
      </c>
      <c r="E12" s="20">
        <v>160</v>
      </c>
      <c r="F12" s="18" t="s">
        <v>410</v>
      </c>
      <c r="G12" s="19" t="s">
        <v>250</v>
      </c>
      <c r="H12" s="78" t="s">
        <v>402</v>
      </c>
      <c r="I12" s="78" t="s">
        <v>402</v>
      </c>
      <c r="J12" s="78"/>
      <c r="K12" s="78" t="s">
        <v>402</v>
      </c>
      <c r="R12" s="125" t="s">
        <v>226</v>
      </c>
      <c r="S12" s="261">
        <f t="shared" si="1"/>
        <v>0</v>
      </c>
      <c r="T12" s="170">
        <f t="shared" si="2"/>
        <v>0</v>
      </c>
      <c r="U12" s="179"/>
      <c r="V12" s="125" t="s">
        <v>226</v>
      </c>
      <c r="W12" s="261">
        <f t="shared" si="3"/>
        <v>0</v>
      </c>
      <c r="X12" s="6">
        <f t="shared" si="4"/>
        <v>0</v>
      </c>
    </row>
    <row r="13" spans="1:34" x14ac:dyDescent="0.25">
      <c r="A13" s="15" t="s">
        <v>670</v>
      </c>
      <c r="B13" s="18" t="s">
        <v>383</v>
      </c>
      <c r="C13" s="148" t="s">
        <v>3625</v>
      </c>
      <c r="D13" s="20" t="s">
        <v>425</v>
      </c>
      <c r="E13" s="20">
        <v>120</v>
      </c>
      <c r="F13" s="18" t="s">
        <v>410</v>
      </c>
      <c r="G13" s="19" t="s">
        <v>202</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1229</v>
      </c>
      <c r="B14" s="18" t="s">
        <v>383</v>
      </c>
      <c r="C14" s="148" t="s">
        <v>3626</v>
      </c>
      <c r="D14" s="20" t="s">
        <v>425</v>
      </c>
      <c r="E14" s="20">
        <v>80</v>
      </c>
      <c r="F14" s="18" t="s">
        <v>410</v>
      </c>
      <c r="G14" s="19"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1196</v>
      </c>
      <c r="B15" s="18" t="s">
        <v>383</v>
      </c>
      <c r="C15" s="148" t="s">
        <v>3628</v>
      </c>
      <c r="D15" s="20" t="s">
        <v>425</v>
      </c>
      <c r="E15" s="20">
        <v>140</v>
      </c>
      <c r="F15" s="18" t="s">
        <v>405</v>
      </c>
      <c r="G15" s="19" t="s">
        <v>194</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583</v>
      </c>
      <c r="B16" s="18" t="s">
        <v>383</v>
      </c>
      <c r="C16" s="148" t="s">
        <v>3629</v>
      </c>
      <c r="D16" s="20" t="s">
        <v>404</v>
      </c>
      <c r="E16" s="20">
        <v>70</v>
      </c>
      <c r="F16" s="18" t="s">
        <v>410</v>
      </c>
      <c r="G16" s="19"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564</v>
      </c>
      <c r="B17" s="18" t="s">
        <v>383</v>
      </c>
      <c r="C17" s="148" t="s">
        <v>3631</v>
      </c>
      <c r="D17" s="20" t="s">
        <v>404</v>
      </c>
      <c r="E17" s="20">
        <v>90</v>
      </c>
      <c r="F17" s="18" t="s">
        <v>405</v>
      </c>
      <c r="G17" s="19" t="s">
        <v>194</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524</v>
      </c>
      <c r="B18" s="18" t="s">
        <v>383</v>
      </c>
      <c r="C18" s="148" t="s">
        <v>3632</v>
      </c>
      <c r="D18" s="20" t="s">
        <v>404</v>
      </c>
      <c r="E18" s="20">
        <v>170</v>
      </c>
      <c r="F18" s="18" t="s">
        <v>401</v>
      </c>
      <c r="G18" s="19" t="s">
        <v>202</v>
      </c>
      <c r="H18" s="78" t="s">
        <v>402</v>
      </c>
      <c r="I18" s="78" t="s">
        <v>402</v>
      </c>
      <c r="J18" s="78"/>
      <c r="K18" s="78"/>
      <c r="R18" s="125" t="s">
        <v>250</v>
      </c>
      <c r="S18" s="261">
        <f t="shared" si="1"/>
        <v>0</v>
      </c>
      <c r="T18" s="170">
        <f t="shared" si="2"/>
        <v>0</v>
      </c>
      <c r="U18" s="184"/>
      <c r="V18" s="125" t="s">
        <v>250</v>
      </c>
      <c r="W18" s="261">
        <f t="shared" si="3"/>
        <v>0</v>
      </c>
      <c r="X18" s="6">
        <f t="shared" si="4"/>
        <v>3</v>
      </c>
    </row>
    <row r="19" spans="1:24" x14ac:dyDescent="0.25">
      <c r="A19" s="15" t="s">
        <v>4703</v>
      </c>
      <c r="B19" s="18" t="s">
        <v>383</v>
      </c>
      <c r="C19" s="148" t="s">
        <v>3634</v>
      </c>
      <c r="D19" s="20" t="s">
        <v>404</v>
      </c>
      <c r="E19" s="20">
        <v>150</v>
      </c>
      <c r="F19" s="18" t="s">
        <v>410</v>
      </c>
      <c r="G19" s="19" t="s">
        <v>250</v>
      </c>
      <c r="H19" s="78" t="s">
        <v>402</v>
      </c>
      <c r="I19" s="78" t="s">
        <v>402</v>
      </c>
      <c r="J19" s="78"/>
      <c r="K19" s="78" t="s">
        <v>402</v>
      </c>
      <c r="R19" s="125" t="s">
        <v>254</v>
      </c>
      <c r="S19" s="261">
        <f t="shared" si="1"/>
        <v>0</v>
      </c>
      <c r="T19" s="170">
        <f t="shared" si="2"/>
        <v>0</v>
      </c>
      <c r="U19" s="184"/>
      <c r="V19" s="125" t="s">
        <v>254</v>
      </c>
      <c r="W19" s="261">
        <f t="shared" si="3"/>
        <v>0</v>
      </c>
      <c r="X19" s="6">
        <f t="shared" si="4"/>
        <v>0</v>
      </c>
    </row>
    <row r="20" spans="1:24" ht="13.8" thickBot="1" x14ac:dyDescent="0.3">
      <c r="A20" s="15" t="s">
        <v>480</v>
      </c>
      <c r="B20" s="18" t="s">
        <v>383</v>
      </c>
      <c r="C20" s="148" t="s">
        <v>3636</v>
      </c>
      <c r="D20" s="20" t="s">
        <v>404</v>
      </c>
      <c r="E20" s="20">
        <v>70</v>
      </c>
      <c r="F20" s="18" t="s">
        <v>410</v>
      </c>
      <c r="G20" s="19" t="s">
        <v>190</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682</v>
      </c>
      <c r="B21" s="18" t="s">
        <v>383</v>
      </c>
      <c r="C21" s="148" t="s">
        <v>3638</v>
      </c>
      <c r="D21" s="20" t="s">
        <v>404</v>
      </c>
      <c r="E21" s="20">
        <v>120</v>
      </c>
      <c r="F21" s="18" t="s">
        <v>405</v>
      </c>
      <c r="G21" s="19" t="s">
        <v>194</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558</v>
      </c>
      <c r="B22" s="18" t="s">
        <v>383</v>
      </c>
      <c r="C22" s="148" t="s">
        <v>3640</v>
      </c>
      <c r="D22" s="20" t="s">
        <v>404</v>
      </c>
      <c r="E22" s="20">
        <v>30</v>
      </c>
      <c r="F22" s="18" t="s">
        <v>410</v>
      </c>
      <c r="G22" s="19"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528</v>
      </c>
      <c r="B23" s="18" t="s">
        <v>383</v>
      </c>
      <c r="C23" s="148" t="s">
        <v>3641</v>
      </c>
      <c r="D23" s="20" t="s">
        <v>404</v>
      </c>
      <c r="E23" s="20">
        <v>170</v>
      </c>
      <c r="F23" s="18" t="s">
        <v>405</v>
      </c>
      <c r="G23" s="19" t="s">
        <v>202</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669</v>
      </c>
      <c r="B24" s="18" t="s">
        <v>383</v>
      </c>
      <c r="C24" s="148" t="s">
        <v>3642</v>
      </c>
      <c r="D24" s="20" t="s">
        <v>404</v>
      </c>
      <c r="E24" s="20">
        <v>120</v>
      </c>
      <c r="F24" s="18" t="s">
        <v>410</v>
      </c>
      <c r="G24" s="19" t="s">
        <v>202</v>
      </c>
      <c r="H24" s="78" t="s">
        <v>402</v>
      </c>
      <c r="I24" s="78" t="s">
        <v>402</v>
      </c>
      <c r="J24" s="78"/>
      <c r="K24" s="78"/>
      <c r="R24" s="125" t="s">
        <v>274</v>
      </c>
      <c r="S24" s="261">
        <f t="shared" si="1"/>
        <v>0</v>
      </c>
      <c r="T24" s="170">
        <f t="shared" si="2"/>
        <v>0</v>
      </c>
      <c r="U24" s="179"/>
      <c r="V24" s="125" t="s">
        <v>274</v>
      </c>
      <c r="W24" s="261">
        <f t="shared" si="3"/>
        <v>0</v>
      </c>
      <c r="X24" s="6">
        <f t="shared" si="4"/>
        <v>8</v>
      </c>
    </row>
    <row r="25" spans="1:24" ht="13.8" thickBot="1" x14ac:dyDescent="0.3">
      <c r="A25" s="15" t="s">
        <v>662</v>
      </c>
      <c r="B25" s="18" t="s">
        <v>383</v>
      </c>
      <c r="C25" s="148" t="s">
        <v>3644</v>
      </c>
      <c r="D25" s="20" t="s">
        <v>404</v>
      </c>
      <c r="E25" s="20">
        <v>120</v>
      </c>
      <c r="F25" s="18" t="s">
        <v>410</v>
      </c>
      <c r="G25" s="19" t="s">
        <v>202</v>
      </c>
      <c r="H25" s="78" t="s">
        <v>402</v>
      </c>
      <c r="I25" s="78" t="s">
        <v>402</v>
      </c>
      <c r="J25" s="78"/>
      <c r="K25" s="78"/>
      <c r="R25" s="177" t="s">
        <v>278</v>
      </c>
      <c r="S25" s="262">
        <f t="shared" si="1"/>
        <v>0</v>
      </c>
      <c r="T25" s="209">
        <f t="shared" si="2"/>
        <v>0</v>
      </c>
      <c r="U25" s="179"/>
      <c r="V25" s="177" t="s">
        <v>278</v>
      </c>
      <c r="W25" s="262">
        <f t="shared" si="3"/>
        <v>0</v>
      </c>
      <c r="X25" s="7">
        <f t="shared" si="4"/>
        <v>10</v>
      </c>
    </row>
    <row r="26" spans="1:24" ht="13.8" thickBot="1" x14ac:dyDescent="0.3">
      <c r="A26" s="15" t="s">
        <v>3078</v>
      </c>
      <c r="B26" s="18" t="s">
        <v>383</v>
      </c>
      <c r="C26" s="148" t="s">
        <v>3646</v>
      </c>
      <c r="D26" s="20" t="s">
        <v>404</v>
      </c>
      <c r="E26" s="20">
        <v>70</v>
      </c>
      <c r="F26" s="18" t="s">
        <v>410</v>
      </c>
      <c r="G26" s="19" t="s">
        <v>190</v>
      </c>
      <c r="H26" s="78" t="s">
        <v>402</v>
      </c>
      <c r="I26" s="78" t="s">
        <v>402</v>
      </c>
      <c r="J26" s="78"/>
      <c r="K26" s="78"/>
      <c r="R26" s="171" t="s">
        <v>101</v>
      </c>
      <c r="S26" s="172"/>
      <c r="T26" s="186">
        <f>SUM(T27:T49)</f>
        <v>0</v>
      </c>
      <c r="U26" s="179"/>
      <c r="V26" s="188" t="s">
        <v>103</v>
      </c>
      <c r="W26" s="241"/>
      <c r="X26" s="243">
        <f>SUM(X27:X49)</f>
        <v>57</v>
      </c>
    </row>
    <row r="27" spans="1:24" x14ac:dyDescent="0.25">
      <c r="A27" s="15" t="s">
        <v>3079</v>
      </c>
      <c r="B27" s="18" t="s">
        <v>383</v>
      </c>
      <c r="C27" s="148" t="s">
        <v>3647</v>
      </c>
      <c r="D27" s="20" t="s">
        <v>404</v>
      </c>
      <c r="E27" s="20">
        <v>130</v>
      </c>
      <c r="F27" s="18" t="s">
        <v>405</v>
      </c>
      <c r="G27" s="19" t="s">
        <v>202</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22</v>
      </c>
    </row>
    <row r="28" spans="1:24" x14ac:dyDescent="0.25">
      <c r="A28" s="15" t="s">
        <v>477</v>
      </c>
      <c r="B28" s="18" t="s">
        <v>383</v>
      </c>
      <c r="C28" s="148" t="s">
        <v>3648</v>
      </c>
      <c r="D28" s="20" t="s">
        <v>400</v>
      </c>
      <c r="E28" s="20">
        <v>60</v>
      </c>
      <c r="F28" s="18" t="s">
        <v>410</v>
      </c>
      <c r="G28" s="19" t="s">
        <v>190</v>
      </c>
      <c r="H28" s="78" t="s">
        <v>402</v>
      </c>
      <c r="I28" s="78" t="s">
        <v>402</v>
      </c>
      <c r="J28" s="78"/>
      <c r="K28" s="78"/>
      <c r="R28" s="125" t="s">
        <v>194</v>
      </c>
      <c r="S28" s="169">
        <f t="shared" si="5"/>
        <v>0</v>
      </c>
      <c r="T28" s="170">
        <f t="shared" si="6"/>
        <v>0</v>
      </c>
      <c r="U28" s="179"/>
      <c r="V28" s="264" t="s">
        <v>194</v>
      </c>
      <c r="W28" s="267">
        <f t="shared" si="7"/>
        <v>0</v>
      </c>
      <c r="X28" s="6">
        <f t="shared" si="8"/>
        <v>20</v>
      </c>
    </row>
    <row r="29" spans="1:24" x14ac:dyDescent="0.25">
      <c r="A29" s="15" t="s">
        <v>477</v>
      </c>
      <c r="B29" s="18" t="s">
        <v>383</v>
      </c>
      <c r="C29" s="148" t="s">
        <v>3649</v>
      </c>
      <c r="D29" s="20" t="s">
        <v>400</v>
      </c>
      <c r="E29" s="20">
        <v>70</v>
      </c>
      <c r="F29" s="18" t="s">
        <v>410</v>
      </c>
      <c r="G29" s="19" t="s">
        <v>202</v>
      </c>
      <c r="H29" s="78" t="s">
        <v>402</v>
      </c>
      <c r="I29" s="78" t="s">
        <v>402</v>
      </c>
      <c r="J29" s="78"/>
      <c r="K29" s="78"/>
      <c r="R29" s="125" t="s">
        <v>198</v>
      </c>
      <c r="S29" s="169">
        <f t="shared" si="5"/>
        <v>0</v>
      </c>
      <c r="T29" s="170">
        <f t="shared" si="6"/>
        <v>0</v>
      </c>
      <c r="U29" s="179"/>
      <c r="V29" s="264" t="s">
        <v>198</v>
      </c>
      <c r="W29" s="267">
        <f t="shared" si="7"/>
        <v>0</v>
      </c>
      <c r="X29" s="6">
        <f t="shared" si="8"/>
        <v>0</v>
      </c>
    </row>
    <row r="30" spans="1:24" x14ac:dyDescent="0.25">
      <c r="A30" s="15" t="s">
        <v>539</v>
      </c>
      <c r="B30" s="18" t="s">
        <v>383</v>
      </c>
      <c r="C30" s="148" t="s">
        <v>3650</v>
      </c>
      <c r="D30" s="20" t="s">
        <v>400</v>
      </c>
      <c r="E30" s="20">
        <v>120</v>
      </c>
      <c r="F30" s="18" t="s">
        <v>410</v>
      </c>
      <c r="G30" s="19" t="s">
        <v>202</v>
      </c>
      <c r="H30" s="78" t="s">
        <v>402</v>
      </c>
      <c r="I30" s="78" t="s">
        <v>402</v>
      </c>
      <c r="J30" s="78"/>
      <c r="K30" s="78"/>
      <c r="R30" s="125" t="s">
        <v>202</v>
      </c>
      <c r="S30" s="169">
        <f t="shared" si="5"/>
        <v>0</v>
      </c>
      <c r="T30" s="170">
        <f t="shared" si="6"/>
        <v>0</v>
      </c>
      <c r="U30" s="179"/>
      <c r="V30" s="264" t="s">
        <v>202</v>
      </c>
      <c r="W30" s="267">
        <f t="shared" si="7"/>
        <v>0</v>
      </c>
      <c r="X30" s="6">
        <f t="shared" si="8"/>
        <v>15</v>
      </c>
    </row>
    <row r="31" spans="1:24" x14ac:dyDescent="0.25">
      <c r="A31" s="15" t="s">
        <v>4704</v>
      </c>
      <c r="B31" s="18" t="s">
        <v>383</v>
      </c>
      <c r="C31" s="148" t="s">
        <v>3652</v>
      </c>
      <c r="D31" s="20" t="s">
        <v>421</v>
      </c>
      <c r="E31" s="20">
        <v>220</v>
      </c>
      <c r="F31" s="18" t="s">
        <v>410</v>
      </c>
      <c r="G31" s="19" t="s">
        <v>214</v>
      </c>
      <c r="H31" s="78" t="s">
        <v>402</v>
      </c>
      <c r="I31" s="78" t="s">
        <v>402</v>
      </c>
      <c r="J31" s="78"/>
      <c r="K31" s="78" t="s">
        <v>402</v>
      </c>
      <c r="R31" s="125" t="s">
        <v>206</v>
      </c>
      <c r="S31" s="169">
        <f t="shared" si="5"/>
        <v>0</v>
      </c>
      <c r="T31" s="170">
        <f t="shared" si="6"/>
        <v>0</v>
      </c>
      <c r="U31" s="179"/>
      <c r="V31" s="264" t="s">
        <v>206</v>
      </c>
      <c r="W31" s="267">
        <f t="shared" si="7"/>
        <v>0</v>
      </c>
      <c r="X31" s="6">
        <f t="shared" si="8"/>
        <v>0</v>
      </c>
    </row>
    <row r="32" spans="1:24" x14ac:dyDescent="0.25">
      <c r="A32" s="15" t="s">
        <v>4705</v>
      </c>
      <c r="B32" s="18" t="s">
        <v>383</v>
      </c>
      <c r="C32" s="148" t="s">
        <v>3653</v>
      </c>
      <c r="D32" s="20" t="s">
        <v>421</v>
      </c>
      <c r="E32" s="20">
        <v>280</v>
      </c>
      <c r="F32" s="18" t="s">
        <v>4549</v>
      </c>
      <c r="G32" s="19" t="s">
        <v>214</v>
      </c>
      <c r="H32" s="78" t="s">
        <v>402</v>
      </c>
      <c r="I32" s="78" t="s">
        <v>402</v>
      </c>
      <c r="J32" s="78"/>
      <c r="K32" s="78" t="s">
        <v>402</v>
      </c>
      <c r="R32" s="125" t="s">
        <v>210</v>
      </c>
      <c r="S32" s="169">
        <f t="shared" si="5"/>
        <v>0</v>
      </c>
      <c r="T32" s="170">
        <f t="shared" si="6"/>
        <v>0</v>
      </c>
      <c r="U32" s="179"/>
      <c r="V32" s="264" t="s">
        <v>210</v>
      </c>
      <c r="W32" s="267">
        <f t="shared" si="7"/>
        <v>0</v>
      </c>
      <c r="X32" s="6">
        <f t="shared" si="8"/>
        <v>0</v>
      </c>
    </row>
    <row r="33" spans="1:24" x14ac:dyDescent="0.25">
      <c r="A33" s="15" t="s">
        <v>474</v>
      </c>
      <c r="B33" s="18" t="s">
        <v>383</v>
      </c>
      <c r="C33" s="148" t="s">
        <v>3655</v>
      </c>
      <c r="D33" s="20" t="s">
        <v>421</v>
      </c>
      <c r="E33" s="20">
        <v>50</v>
      </c>
      <c r="F33" s="18" t="s">
        <v>410</v>
      </c>
      <c r="G33" s="19" t="s">
        <v>190</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461</v>
      </c>
      <c r="B34" s="18" t="s">
        <v>383</v>
      </c>
      <c r="C34" s="148" t="s">
        <v>3656</v>
      </c>
      <c r="D34" s="20" t="s">
        <v>421</v>
      </c>
      <c r="E34" s="20">
        <v>110</v>
      </c>
      <c r="F34" s="18" t="s">
        <v>405</v>
      </c>
      <c r="G34" s="19" t="s">
        <v>194</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1257</v>
      </c>
      <c r="B35" s="18" t="s">
        <v>383</v>
      </c>
      <c r="C35" s="148" t="s">
        <v>3658</v>
      </c>
      <c r="D35" s="20" t="s">
        <v>421</v>
      </c>
      <c r="E35" s="20">
        <v>90</v>
      </c>
      <c r="F35" s="18" t="s">
        <v>410</v>
      </c>
      <c r="G35" s="19" t="s">
        <v>194</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2726</v>
      </c>
      <c r="B36" s="18" t="s">
        <v>383</v>
      </c>
      <c r="C36" s="148" t="s">
        <v>3659</v>
      </c>
      <c r="D36" s="20" t="s">
        <v>421</v>
      </c>
      <c r="E36" s="20">
        <v>120</v>
      </c>
      <c r="F36" s="18" t="s">
        <v>405</v>
      </c>
      <c r="G36" s="19" t="s">
        <v>202</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476</v>
      </c>
      <c r="B37" s="18" t="s">
        <v>383</v>
      </c>
      <c r="C37" s="148" t="s">
        <v>3660</v>
      </c>
      <c r="D37" s="20" t="s">
        <v>431</v>
      </c>
      <c r="E37" s="20">
        <v>120</v>
      </c>
      <c r="F37" s="18" t="s">
        <v>410</v>
      </c>
      <c r="G37" s="19"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965</v>
      </c>
      <c r="B38" s="18" t="s">
        <v>383</v>
      </c>
      <c r="C38" s="148" t="s">
        <v>3662</v>
      </c>
      <c r="D38" s="20" t="s">
        <v>431</v>
      </c>
      <c r="E38" s="20">
        <v>60</v>
      </c>
      <c r="F38" s="18" t="s">
        <v>410</v>
      </c>
      <c r="G38" s="19" t="s">
        <v>190</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958</v>
      </c>
      <c r="B39" s="18" t="s">
        <v>383</v>
      </c>
      <c r="C39" s="148" t="s">
        <v>3663</v>
      </c>
      <c r="D39" s="20" t="s">
        <v>431</v>
      </c>
      <c r="E39" s="20">
        <v>90</v>
      </c>
      <c r="F39" s="18" t="s">
        <v>405</v>
      </c>
      <c r="G39" s="19"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1262</v>
      </c>
      <c r="B40" s="18" t="s">
        <v>383</v>
      </c>
      <c r="C40" s="148" t="s">
        <v>3665</v>
      </c>
      <c r="D40" s="20" t="s">
        <v>431</v>
      </c>
      <c r="E40" s="20">
        <v>90</v>
      </c>
      <c r="F40" s="18" t="s">
        <v>410</v>
      </c>
      <c r="G40" s="19" t="s">
        <v>194</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4706</v>
      </c>
      <c r="B41" s="18" t="s">
        <v>383</v>
      </c>
      <c r="C41" s="148" t="s">
        <v>3666</v>
      </c>
      <c r="D41" s="20" t="s">
        <v>431</v>
      </c>
      <c r="E41" s="20">
        <v>230</v>
      </c>
      <c r="F41" s="18" t="s">
        <v>410</v>
      </c>
      <c r="G41" s="19" t="s">
        <v>214</v>
      </c>
      <c r="H41" s="78" t="s">
        <v>402</v>
      </c>
      <c r="I41" s="78" t="s">
        <v>402</v>
      </c>
      <c r="J41" s="78"/>
      <c r="K41" s="78" t="s">
        <v>402</v>
      </c>
      <c r="R41" s="125" t="s">
        <v>246</v>
      </c>
      <c r="S41" s="169">
        <f t="shared" si="5"/>
        <v>0</v>
      </c>
      <c r="T41" s="170">
        <f t="shared" si="6"/>
        <v>0</v>
      </c>
      <c r="U41" s="182"/>
      <c r="V41" s="264" t="s">
        <v>246</v>
      </c>
      <c r="W41" s="267">
        <f t="shared" si="7"/>
        <v>0</v>
      </c>
      <c r="X41" s="6">
        <f t="shared" si="8"/>
        <v>0</v>
      </c>
    </row>
    <row r="42" spans="1:24" x14ac:dyDescent="0.25">
      <c r="A42" s="15" t="s">
        <v>4707</v>
      </c>
      <c r="B42" s="18" t="s">
        <v>383</v>
      </c>
      <c r="C42" s="148" t="s">
        <v>3667</v>
      </c>
      <c r="D42" s="20" t="s">
        <v>435</v>
      </c>
      <c r="E42" s="20">
        <v>40</v>
      </c>
      <c r="F42" s="18" t="s">
        <v>410</v>
      </c>
      <c r="G42" s="19"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3049</v>
      </c>
      <c r="B43" s="18" t="s">
        <v>383</v>
      </c>
      <c r="C43" s="148" t="s">
        <v>3668</v>
      </c>
      <c r="D43" s="20" t="s">
        <v>435</v>
      </c>
      <c r="E43" s="20">
        <v>120</v>
      </c>
      <c r="F43" s="18" t="s">
        <v>405</v>
      </c>
      <c r="G43" s="19"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950</v>
      </c>
      <c r="B44" s="18" t="s">
        <v>383</v>
      </c>
      <c r="C44" s="148" t="s">
        <v>3669</v>
      </c>
      <c r="D44" s="20" t="s">
        <v>435</v>
      </c>
      <c r="E44" s="20">
        <v>180</v>
      </c>
      <c r="F44" s="18" t="s">
        <v>401</v>
      </c>
      <c r="G44" s="19" t="s">
        <v>202</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422</v>
      </c>
      <c r="B45" s="18" t="s">
        <v>383</v>
      </c>
      <c r="C45" s="148" t="s">
        <v>3670</v>
      </c>
      <c r="D45" s="20" t="s">
        <v>419</v>
      </c>
      <c r="E45" s="20">
        <v>180</v>
      </c>
      <c r="F45" s="18" t="s">
        <v>405</v>
      </c>
      <c r="G45" s="19" t="s">
        <v>194</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3392</v>
      </c>
      <c r="B46" s="18" t="s">
        <v>383</v>
      </c>
      <c r="C46" s="148" t="s">
        <v>3671</v>
      </c>
      <c r="D46" s="20" t="s">
        <v>419</v>
      </c>
      <c r="E46" s="20">
        <v>70</v>
      </c>
      <c r="F46" s="18" t="s">
        <v>410</v>
      </c>
      <c r="G46" s="19" t="s">
        <v>190</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3393</v>
      </c>
      <c r="B47" s="18" t="s">
        <v>383</v>
      </c>
      <c r="C47" s="148" t="s">
        <v>3672</v>
      </c>
      <c r="D47" s="20" t="s">
        <v>419</v>
      </c>
      <c r="E47" s="20">
        <v>160</v>
      </c>
      <c r="F47" s="18" t="s">
        <v>405</v>
      </c>
      <c r="G47" s="19" t="s">
        <v>202</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4708</v>
      </c>
      <c r="B48" s="18" t="s">
        <v>383</v>
      </c>
      <c r="C48" s="148" t="s">
        <v>3673</v>
      </c>
      <c r="D48" s="20" t="s">
        <v>419</v>
      </c>
      <c r="E48" s="20">
        <v>220</v>
      </c>
      <c r="F48" s="18" t="s">
        <v>410</v>
      </c>
      <c r="G48" s="19" t="s">
        <v>214</v>
      </c>
      <c r="H48" s="78" t="s">
        <v>402</v>
      </c>
      <c r="I48" s="78" t="s">
        <v>402</v>
      </c>
      <c r="J48" s="78"/>
      <c r="K48" s="78" t="s">
        <v>402</v>
      </c>
      <c r="R48" s="125" t="s">
        <v>274</v>
      </c>
      <c r="S48" s="169">
        <f t="shared" si="5"/>
        <v>0</v>
      </c>
      <c r="T48" s="170">
        <f t="shared" si="6"/>
        <v>0</v>
      </c>
      <c r="U48" s="179"/>
      <c r="V48" s="264" t="s">
        <v>274</v>
      </c>
      <c r="W48" s="267">
        <f t="shared" si="7"/>
        <v>0</v>
      </c>
      <c r="X48" s="6">
        <f t="shared" si="8"/>
        <v>0</v>
      </c>
    </row>
    <row r="49" spans="1:24" ht="13.8" thickBot="1" x14ac:dyDescent="0.3">
      <c r="A49" s="15" t="s">
        <v>4709</v>
      </c>
      <c r="B49" s="18" t="s">
        <v>383</v>
      </c>
      <c r="C49" s="148" t="s">
        <v>3674</v>
      </c>
      <c r="D49" s="20" t="s">
        <v>419</v>
      </c>
      <c r="E49" s="20">
        <v>330</v>
      </c>
      <c r="F49" s="18" t="s">
        <v>3679</v>
      </c>
      <c r="G49" s="19" t="s">
        <v>214</v>
      </c>
      <c r="H49" s="78" t="s">
        <v>402</v>
      </c>
      <c r="I49" s="78" t="s">
        <v>402</v>
      </c>
      <c r="J49" s="78"/>
      <c r="K49" s="78" t="s">
        <v>402</v>
      </c>
      <c r="R49" s="177" t="s">
        <v>278</v>
      </c>
      <c r="S49" s="208">
        <f t="shared" si="5"/>
        <v>0</v>
      </c>
      <c r="T49" s="209">
        <f t="shared" si="6"/>
        <v>0</v>
      </c>
      <c r="U49" s="179"/>
      <c r="V49" s="109" t="s">
        <v>278</v>
      </c>
      <c r="W49" s="268">
        <f t="shared" si="7"/>
        <v>0</v>
      </c>
      <c r="X49" s="7">
        <f t="shared" si="8"/>
        <v>0</v>
      </c>
    </row>
    <row r="50" spans="1:24" ht="13.8" thickBot="1" x14ac:dyDescent="0.3">
      <c r="A50" s="15" t="s">
        <v>4448</v>
      </c>
      <c r="B50" s="18" t="s">
        <v>383</v>
      </c>
      <c r="C50" s="148" t="s">
        <v>3676</v>
      </c>
      <c r="D50" s="20" t="s">
        <v>165</v>
      </c>
      <c r="E50" s="20">
        <v>230</v>
      </c>
      <c r="F50" s="18" t="s">
        <v>410</v>
      </c>
      <c r="G50" s="19" t="s">
        <v>214</v>
      </c>
      <c r="H50" s="78" t="s">
        <v>402</v>
      </c>
      <c r="I50" s="78" t="s">
        <v>402</v>
      </c>
      <c r="J50" s="78"/>
      <c r="K50" s="78" t="s">
        <v>402</v>
      </c>
      <c r="U50" s="179"/>
      <c r="V50" s="188" t="s">
        <v>458</v>
      </c>
      <c r="W50" s="206"/>
      <c r="X50" s="207">
        <f>SUM(X51:X73)</f>
        <v>145</v>
      </c>
    </row>
    <row r="51" spans="1:24" x14ac:dyDescent="0.25">
      <c r="A51" s="15" t="s">
        <v>4710</v>
      </c>
      <c r="B51" s="18" t="s">
        <v>383</v>
      </c>
      <c r="C51" s="148" t="s">
        <v>3678</v>
      </c>
      <c r="D51" s="20" t="s">
        <v>165</v>
      </c>
      <c r="E51" s="20">
        <v>280</v>
      </c>
      <c r="F51" s="18" t="s">
        <v>4549</v>
      </c>
      <c r="G51" s="19" t="s">
        <v>214</v>
      </c>
      <c r="H51" s="78" t="s">
        <v>402</v>
      </c>
      <c r="I51" s="78" t="s">
        <v>402</v>
      </c>
      <c r="J51" s="78"/>
      <c r="K51" s="78" t="s">
        <v>402</v>
      </c>
      <c r="U51" s="269"/>
      <c r="V51" s="124" t="s">
        <v>190</v>
      </c>
      <c r="W51" s="169">
        <f>S3+S27+W3+W27</f>
        <v>0</v>
      </c>
      <c r="X51" s="170">
        <f>T3+T27+X3+X27</f>
        <v>44</v>
      </c>
    </row>
    <row r="52" spans="1:24" x14ac:dyDescent="0.25">
      <c r="A52" s="15" t="s">
        <v>526</v>
      </c>
      <c r="B52" s="18" t="s">
        <v>383</v>
      </c>
      <c r="C52" s="148" t="s">
        <v>3680</v>
      </c>
      <c r="D52" s="20" t="s">
        <v>414</v>
      </c>
      <c r="E52" s="20">
        <v>130</v>
      </c>
      <c r="F52" s="18" t="s">
        <v>410</v>
      </c>
      <c r="G52" s="19" t="s">
        <v>194</v>
      </c>
      <c r="H52" s="78" t="s">
        <v>402</v>
      </c>
      <c r="I52" s="78" t="s">
        <v>402</v>
      </c>
      <c r="J52" s="78"/>
      <c r="K52" s="78"/>
      <c r="U52" s="269"/>
      <c r="V52" s="125" t="s">
        <v>194</v>
      </c>
      <c r="W52" s="169">
        <f t="shared" ref="W52:X67" si="9">S4+S28+W4+W28</f>
        <v>0</v>
      </c>
      <c r="X52" s="170">
        <f t="shared" si="9"/>
        <v>40</v>
      </c>
    </row>
    <row r="53" spans="1:24" x14ac:dyDescent="0.25">
      <c r="A53" s="15" t="s">
        <v>976</v>
      </c>
      <c r="B53" s="18" t="s">
        <v>383</v>
      </c>
      <c r="C53" s="148" t="s">
        <v>3681</v>
      </c>
      <c r="D53" s="20" t="s">
        <v>414</v>
      </c>
      <c r="E53" s="20">
        <v>200</v>
      </c>
      <c r="F53" s="18" t="s">
        <v>405</v>
      </c>
      <c r="G53" s="19" t="s">
        <v>202</v>
      </c>
      <c r="H53" s="78" t="s">
        <v>402</v>
      </c>
      <c r="I53" s="78" t="s">
        <v>402</v>
      </c>
      <c r="J53" s="78"/>
      <c r="K53" s="78"/>
      <c r="U53" s="269"/>
      <c r="V53" s="125" t="s">
        <v>198</v>
      </c>
      <c r="W53" s="169">
        <f t="shared" si="9"/>
        <v>0</v>
      </c>
      <c r="X53" s="170">
        <f t="shared" si="9"/>
        <v>0</v>
      </c>
    </row>
    <row r="54" spans="1:24" x14ac:dyDescent="0.25">
      <c r="A54" s="15" t="s">
        <v>663</v>
      </c>
      <c r="B54" s="18" t="s">
        <v>383</v>
      </c>
      <c r="C54" s="148" t="s">
        <v>3683</v>
      </c>
      <c r="D54" s="20" t="s">
        <v>414</v>
      </c>
      <c r="E54" s="20">
        <v>70</v>
      </c>
      <c r="F54" s="18" t="s">
        <v>410</v>
      </c>
      <c r="G54" s="19" t="s">
        <v>202</v>
      </c>
      <c r="H54" s="78" t="s">
        <v>402</v>
      </c>
      <c r="I54" s="78" t="s">
        <v>402</v>
      </c>
      <c r="J54" s="78"/>
      <c r="K54" s="78" t="s">
        <v>402</v>
      </c>
      <c r="U54" s="269"/>
      <c r="V54" s="125" t="s">
        <v>202</v>
      </c>
      <c r="W54" s="169">
        <f t="shared" si="9"/>
        <v>0</v>
      </c>
      <c r="X54" s="170">
        <f t="shared" si="9"/>
        <v>31</v>
      </c>
    </row>
    <row r="55" spans="1:24" x14ac:dyDescent="0.25">
      <c r="A55" s="15" t="s">
        <v>649</v>
      </c>
      <c r="B55" s="18" t="s">
        <v>383</v>
      </c>
      <c r="C55" s="148" t="s">
        <v>3685</v>
      </c>
      <c r="D55" s="20" t="s">
        <v>414</v>
      </c>
      <c r="E55" s="20">
        <v>60</v>
      </c>
      <c r="F55" s="18" t="s">
        <v>410</v>
      </c>
      <c r="G55" s="19" t="s">
        <v>190</v>
      </c>
      <c r="H55" s="78" t="s">
        <v>402</v>
      </c>
      <c r="I55" s="78" t="s">
        <v>402</v>
      </c>
      <c r="J55" s="78"/>
      <c r="K55" s="78"/>
      <c r="U55" s="269"/>
      <c r="V55" s="125" t="s">
        <v>206</v>
      </c>
      <c r="W55" s="169">
        <f t="shared" si="9"/>
        <v>0</v>
      </c>
      <c r="X55" s="170">
        <f t="shared" si="9"/>
        <v>0</v>
      </c>
    </row>
    <row r="56" spans="1:24" x14ac:dyDescent="0.25">
      <c r="A56" s="15" t="s">
        <v>626</v>
      </c>
      <c r="B56" s="18" t="s">
        <v>383</v>
      </c>
      <c r="C56" s="148" t="s">
        <v>3686</v>
      </c>
      <c r="D56" s="20" t="s">
        <v>414</v>
      </c>
      <c r="E56" s="20">
        <v>150</v>
      </c>
      <c r="F56" s="18" t="s">
        <v>410</v>
      </c>
      <c r="G56" s="19" t="s">
        <v>202</v>
      </c>
      <c r="H56" s="78" t="s">
        <v>402</v>
      </c>
      <c r="I56" s="78" t="s">
        <v>402</v>
      </c>
      <c r="J56" s="78"/>
      <c r="K56" s="78"/>
      <c r="U56" s="270"/>
      <c r="V56" s="125" t="s">
        <v>210</v>
      </c>
      <c r="W56" s="169">
        <f t="shared" si="9"/>
        <v>0</v>
      </c>
      <c r="X56" s="170">
        <f t="shared" si="9"/>
        <v>0</v>
      </c>
    </row>
    <row r="57" spans="1:24" ht="13.8" thickBot="1" x14ac:dyDescent="0.3">
      <c r="A57" s="15" t="s">
        <v>437</v>
      </c>
      <c r="B57" s="18" t="s">
        <v>383</v>
      </c>
      <c r="C57" s="148" t="s">
        <v>3688</v>
      </c>
      <c r="D57" s="20" t="s">
        <v>414</v>
      </c>
      <c r="E57" s="20">
        <v>60</v>
      </c>
      <c r="F57" s="18" t="s">
        <v>410</v>
      </c>
      <c r="G57" s="19" t="s">
        <v>190</v>
      </c>
      <c r="H57" s="78" t="s">
        <v>402</v>
      </c>
      <c r="I57" s="78" t="s">
        <v>402</v>
      </c>
      <c r="J57" s="78"/>
      <c r="K57" s="78"/>
      <c r="U57" s="271"/>
      <c r="V57" s="125" t="s">
        <v>214</v>
      </c>
      <c r="W57" s="169">
        <f t="shared" si="9"/>
        <v>0</v>
      </c>
      <c r="X57" s="170">
        <f t="shared" si="9"/>
        <v>9</v>
      </c>
    </row>
    <row r="58" spans="1:24" ht="13.8" thickBot="1" x14ac:dyDescent="0.3">
      <c r="A58" s="15" t="s">
        <v>1876</v>
      </c>
      <c r="B58" s="18" t="s">
        <v>383</v>
      </c>
      <c r="C58" s="148" t="s">
        <v>3689</v>
      </c>
      <c r="D58" s="20" t="s">
        <v>414</v>
      </c>
      <c r="E58" s="20">
        <v>90</v>
      </c>
      <c r="F58" s="18" t="s">
        <v>405</v>
      </c>
      <c r="G58" s="19" t="s">
        <v>190</v>
      </c>
      <c r="H58" s="78" t="s">
        <v>402</v>
      </c>
      <c r="I58" s="78" t="s">
        <v>402</v>
      </c>
      <c r="J58" s="78"/>
      <c r="K58" s="78"/>
      <c r="U58" s="271"/>
      <c r="V58" s="125" t="s">
        <v>218</v>
      </c>
      <c r="W58" s="169">
        <f t="shared" si="9"/>
        <v>0</v>
      </c>
      <c r="X58" s="170">
        <f t="shared" si="9"/>
        <v>0</v>
      </c>
    </row>
    <row r="59" spans="1:24" ht="13.8" thickBot="1" x14ac:dyDescent="0.3">
      <c r="A59" s="15" t="s">
        <v>4711</v>
      </c>
      <c r="B59" s="18" t="s">
        <v>383</v>
      </c>
      <c r="C59" s="148" t="s">
        <v>3691</v>
      </c>
      <c r="D59" s="20" t="s">
        <v>414</v>
      </c>
      <c r="E59" s="20">
        <v>230</v>
      </c>
      <c r="F59" s="18" t="s">
        <v>410</v>
      </c>
      <c r="G59" s="19" t="s">
        <v>214</v>
      </c>
      <c r="H59" s="78" t="s">
        <v>402</v>
      </c>
      <c r="I59" s="78" t="s">
        <v>402</v>
      </c>
      <c r="J59" s="78"/>
      <c r="K59" s="78" t="s">
        <v>402</v>
      </c>
      <c r="U59" s="271"/>
      <c r="V59" s="125" t="s">
        <v>222</v>
      </c>
      <c r="W59" s="169">
        <f t="shared" si="9"/>
        <v>0</v>
      </c>
      <c r="X59" s="170">
        <f t="shared" si="9"/>
        <v>0</v>
      </c>
    </row>
    <row r="60" spans="1:24" ht="13.8" thickBot="1" x14ac:dyDescent="0.3">
      <c r="A60" s="15" t="s">
        <v>1851</v>
      </c>
      <c r="B60" s="18" t="s">
        <v>383</v>
      </c>
      <c r="C60" s="148" t="s">
        <v>3692</v>
      </c>
      <c r="D60" s="20" t="s">
        <v>414</v>
      </c>
      <c r="E60" s="20">
        <v>70</v>
      </c>
      <c r="F60" s="18" t="s">
        <v>410</v>
      </c>
      <c r="G60" s="19" t="s">
        <v>190</v>
      </c>
      <c r="H60" s="78" t="s">
        <v>402</v>
      </c>
      <c r="I60" s="78" t="s">
        <v>402</v>
      </c>
      <c r="J60" s="78"/>
      <c r="K60" s="78"/>
      <c r="U60" s="271"/>
      <c r="V60" s="125" t="s">
        <v>226</v>
      </c>
      <c r="W60" s="169">
        <f t="shared" si="9"/>
        <v>0</v>
      </c>
      <c r="X60" s="170">
        <f t="shared" si="9"/>
        <v>0</v>
      </c>
    </row>
    <row r="61" spans="1:24" ht="13.8" thickBot="1" x14ac:dyDescent="0.3">
      <c r="A61" s="15" t="s">
        <v>1828</v>
      </c>
      <c r="B61" s="18" t="s">
        <v>383</v>
      </c>
      <c r="C61" s="148" t="s">
        <v>3694</v>
      </c>
      <c r="D61" s="20" t="s">
        <v>414</v>
      </c>
      <c r="E61" s="20">
        <v>110</v>
      </c>
      <c r="F61" s="18" t="s">
        <v>405</v>
      </c>
      <c r="G61" s="19" t="s">
        <v>190</v>
      </c>
      <c r="H61" s="78" t="s">
        <v>402</v>
      </c>
      <c r="I61" s="78" t="s">
        <v>402</v>
      </c>
      <c r="J61" s="78"/>
      <c r="K61" s="78"/>
      <c r="U61" s="271"/>
      <c r="V61" s="126" t="s">
        <v>230</v>
      </c>
      <c r="W61" s="169">
        <f t="shared" si="9"/>
        <v>0</v>
      </c>
      <c r="X61" s="170">
        <f t="shared" si="9"/>
        <v>0</v>
      </c>
    </row>
    <row r="62" spans="1:24" ht="13.8" thickBot="1" x14ac:dyDescent="0.3">
      <c r="A62" s="15" t="s">
        <v>2322</v>
      </c>
      <c r="B62" s="18" t="s">
        <v>383</v>
      </c>
      <c r="C62" s="148" t="s">
        <v>3696</v>
      </c>
      <c r="D62" s="20" t="s">
        <v>414</v>
      </c>
      <c r="E62" s="20">
        <v>60</v>
      </c>
      <c r="F62" s="18" t="s">
        <v>410</v>
      </c>
      <c r="G62" s="19" t="s">
        <v>190</v>
      </c>
      <c r="H62" s="78" t="s">
        <v>402</v>
      </c>
      <c r="I62" s="78" t="s">
        <v>402</v>
      </c>
      <c r="J62" s="78"/>
      <c r="K62" s="78"/>
      <c r="U62" s="271"/>
      <c r="V62" s="125" t="s">
        <v>234</v>
      </c>
      <c r="W62" s="169">
        <f t="shared" si="9"/>
        <v>0</v>
      </c>
      <c r="X62" s="170">
        <f t="shared" si="9"/>
        <v>0</v>
      </c>
    </row>
    <row r="63" spans="1:24" ht="13.8" thickBot="1" x14ac:dyDescent="0.3">
      <c r="A63" s="15" t="s">
        <v>2323</v>
      </c>
      <c r="B63" s="18" t="s">
        <v>383</v>
      </c>
      <c r="C63" s="148" t="s">
        <v>3698</v>
      </c>
      <c r="D63" s="20" t="s">
        <v>414</v>
      </c>
      <c r="E63" s="20">
        <v>80</v>
      </c>
      <c r="F63" s="18" t="s">
        <v>405</v>
      </c>
      <c r="G63" s="19" t="s">
        <v>190</v>
      </c>
      <c r="H63" s="78" t="s">
        <v>402</v>
      </c>
      <c r="I63" s="78" t="s">
        <v>402</v>
      </c>
      <c r="J63" s="78"/>
      <c r="K63" s="78"/>
      <c r="U63" s="271"/>
      <c r="V63" s="125" t="s">
        <v>238</v>
      </c>
      <c r="W63" s="169">
        <f t="shared" si="9"/>
        <v>0</v>
      </c>
      <c r="X63" s="170">
        <f t="shared" si="9"/>
        <v>0</v>
      </c>
    </row>
    <row r="64" spans="1:24" ht="13.8" thickBot="1" x14ac:dyDescent="0.3">
      <c r="A64" s="15" t="s">
        <v>2324</v>
      </c>
      <c r="B64" s="18" t="s">
        <v>383</v>
      </c>
      <c r="C64" s="148" t="s">
        <v>3700</v>
      </c>
      <c r="D64" s="20" t="s">
        <v>414</v>
      </c>
      <c r="E64" s="20">
        <v>140</v>
      </c>
      <c r="F64" s="18" t="s">
        <v>401</v>
      </c>
      <c r="G64" s="19" t="s">
        <v>194</v>
      </c>
      <c r="H64" s="78" t="s">
        <v>402</v>
      </c>
      <c r="I64" s="78" t="s">
        <v>402</v>
      </c>
      <c r="J64" s="78"/>
      <c r="K64" s="78"/>
      <c r="U64" s="271"/>
      <c r="V64" s="125" t="s">
        <v>242</v>
      </c>
      <c r="W64" s="169">
        <f t="shared" si="9"/>
        <v>0</v>
      </c>
      <c r="X64" s="170">
        <f t="shared" si="9"/>
        <v>0</v>
      </c>
    </row>
    <row r="65" spans="1:24" ht="13.8" thickBot="1" x14ac:dyDescent="0.3">
      <c r="A65" s="15" t="s">
        <v>4712</v>
      </c>
      <c r="B65" s="18" t="s">
        <v>383</v>
      </c>
      <c r="C65" s="148" t="s">
        <v>3702</v>
      </c>
      <c r="D65" s="20" t="s">
        <v>490</v>
      </c>
      <c r="E65" s="20"/>
      <c r="F65" s="18" t="s">
        <v>1085</v>
      </c>
      <c r="G65" s="19" t="s">
        <v>194</v>
      </c>
      <c r="H65" s="78" t="s">
        <v>402</v>
      </c>
      <c r="I65" s="78" t="s">
        <v>402</v>
      </c>
      <c r="J65" s="78"/>
      <c r="K65" s="78"/>
      <c r="U65" s="271"/>
      <c r="V65" s="125" t="s">
        <v>246</v>
      </c>
      <c r="W65" s="169">
        <f t="shared" si="9"/>
        <v>0</v>
      </c>
      <c r="X65" s="170">
        <f t="shared" si="9"/>
        <v>0</v>
      </c>
    </row>
    <row r="66" spans="1:24" ht="13.8" thickBot="1" x14ac:dyDescent="0.3">
      <c r="A66" s="15" t="s">
        <v>4713</v>
      </c>
      <c r="B66" s="18" t="s">
        <v>383</v>
      </c>
      <c r="C66" s="148" t="s">
        <v>3703</v>
      </c>
      <c r="D66" s="20" t="s">
        <v>490</v>
      </c>
      <c r="E66" s="20"/>
      <c r="F66" s="18" t="s">
        <v>1085</v>
      </c>
      <c r="G66" s="19" t="s">
        <v>194</v>
      </c>
      <c r="H66" s="78" t="s">
        <v>402</v>
      </c>
      <c r="I66" s="78" t="s">
        <v>402</v>
      </c>
      <c r="J66" s="78"/>
      <c r="K66" s="78"/>
      <c r="U66" s="271"/>
      <c r="V66" s="125" t="s">
        <v>250</v>
      </c>
      <c r="W66" s="169">
        <f t="shared" si="9"/>
        <v>0</v>
      </c>
      <c r="X66" s="170">
        <f t="shared" si="9"/>
        <v>3</v>
      </c>
    </row>
    <row r="67" spans="1:24" ht="13.8" thickBot="1" x14ac:dyDescent="0.3">
      <c r="A67" s="15" t="s">
        <v>4714</v>
      </c>
      <c r="B67" s="18" t="s">
        <v>383</v>
      </c>
      <c r="C67" s="148" t="s">
        <v>3704</v>
      </c>
      <c r="D67" s="20" t="s">
        <v>490</v>
      </c>
      <c r="E67" s="20"/>
      <c r="F67" s="18" t="s">
        <v>1562</v>
      </c>
      <c r="G67" s="19" t="s">
        <v>194</v>
      </c>
      <c r="H67" s="78" t="s">
        <v>402</v>
      </c>
      <c r="I67" s="78" t="s">
        <v>402</v>
      </c>
      <c r="J67" s="78"/>
      <c r="K67" s="78"/>
      <c r="U67" s="271"/>
      <c r="V67" s="125" t="s">
        <v>254</v>
      </c>
      <c r="W67" s="169">
        <f t="shared" si="9"/>
        <v>0</v>
      </c>
      <c r="X67" s="170">
        <f t="shared" si="9"/>
        <v>0</v>
      </c>
    </row>
    <row r="68" spans="1:24" ht="13.8" thickBot="1" x14ac:dyDescent="0.3">
      <c r="A68" s="15" t="s">
        <v>4715</v>
      </c>
      <c r="B68" s="18" t="s">
        <v>383</v>
      </c>
      <c r="C68" s="148" t="s">
        <v>3705</v>
      </c>
      <c r="D68" s="20" t="s">
        <v>490</v>
      </c>
      <c r="E68" s="20"/>
      <c r="F68" s="18" t="s">
        <v>1562</v>
      </c>
      <c r="G68" s="19" t="s">
        <v>194</v>
      </c>
      <c r="H68" s="78" t="s">
        <v>402</v>
      </c>
      <c r="I68" s="78" t="s">
        <v>402</v>
      </c>
      <c r="J68" s="78"/>
      <c r="K68" s="78"/>
      <c r="U68" s="271"/>
      <c r="V68" s="125" t="s">
        <v>258</v>
      </c>
      <c r="W68" s="169">
        <f t="shared" ref="W68:X73" si="10">S20+S44+W20+W44</f>
        <v>0</v>
      </c>
      <c r="X68" s="170">
        <f t="shared" si="10"/>
        <v>0</v>
      </c>
    </row>
    <row r="69" spans="1:24" ht="13.8" thickBot="1" x14ac:dyDescent="0.3">
      <c r="A69" s="15" t="s">
        <v>4716</v>
      </c>
      <c r="B69" s="18" t="s">
        <v>383</v>
      </c>
      <c r="C69" s="148" t="s">
        <v>3706</v>
      </c>
      <c r="D69" s="20" t="s">
        <v>490</v>
      </c>
      <c r="E69" s="20"/>
      <c r="F69" s="18" t="s">
        <v>493</v>
      </c>
      <c r="G69" s="19" t="s">
        <v>194</v>
      </c>
      <c r="H69" s="78" t="s">
        <v>402</v>
      </c>
      <c r="I69" s="78" t="s">
        <v>402</v>
      </c>
      <c r="J69" s="78"/>
      <c r="K69" s="78"/>
      <c r="U69" s="271"/>
      <c r="V69" s="125" t="s">
        <v>262</v>
      </c>
      <c r="W69" s="169">
        <f t="shared" si="10"/>
        <v>0</v>
      </c>
      <c r="X69" s="170">
        <f t="shared" si="10"/>
        <v>0</v>
      </c>
    </row>
    <row r="70" spans="1:24" ht="13.8" thickBot="1" x14ac:dyDescent="0.3">
      <c r="A70" s="15" t="s">
        <v>1281</v>
      </c>
      <c r="B70" s="18" t="s">
        <v>383</v>
      </c>
      <c r="C70" s="148" t="s">
        <v>3707</v>
      </c>
      <c r="D70" s="20" t="s">
        <v>490</v>
      </c>
      <c r="E70" s="20"/>
      <c r="F70" s="18" t="s">
        <v>1562</v>
      </c>
      <c r="G70" s="19" t="s">
        <v>194</v>
      </c>
      <c r="H70" s="78" t="s">
        <v>402</v>
      </c>
      <c r="I70" s="78" t="s">
        <v>402</v>
      </c>
      <c r="J70" s="78"/>
      <c r="K70" s="78"/>
      <c r="U70" s="271"/>
      <c r="V70" s="125" t="s">
        <v>266</v>
      </c>
      <c r="W70" s="169">
        <f t="shared" si="10"/>
        <v>0</v>
      </c>
      <c r="X70" s="170">
        <f t="shared" si="10"/>
        <v>0</v>
      </c>
    </row>
    <row r="71" spans="1:24" ht="13.8" thickBot="1" x14ac:dyDescent="0.3">
      <c r="A71" s="15" t="s">
        <v>4717</v>
      </c>
      <c r="B71" s="18" t="s">
        <v>383</v>
      </c>
      <c r="C71" s="148" t="s">
        <v>3708</v>
      </c>
      <c r="D71" s="20" t="s">
        <v>490</v>
      </c>
      <c r="E71" s="20"/>
      <c r="F71" s="18" t="s">
        <v>1085</v>
      </c>
      <c r="G71" s="19" t="s">
        <v>194</v>
      </c>
      <c r="H71" s="78" t="s">
        <v>402</v>
      </c>
      <c r="I71" s="78" t="s">
        <v>402</v>
      </c>
      <c r="J71" s="78"/>
      <c r="K71" s="78"/>
      <c r="U71" s="271"/>
      <c r="V71" s="125" t="s">
        <v>270</v>
      </c>
      <c r="W71" s="169">
        <f t="shared" si="10"/>
        <v>0</v>
      </c>
      <c r="X71" s="170">
        <f t="shared" si="10"/>
        <v>0</v>
      </c>
    </row>
    <row r="72" spans="1:24" ht="13.8" thickBot="1" x14ac:dyDescent="0.3">
      <c r="A72" s="15" t="s">
        <v>4701</v>
      </c>
      <c r="B72" s="18" t="s">
        <v>383</v>
      </c>
      <c r="C72" s="148" t="s">
        <v>3709</v>
      </c>
      <c r="D72" s="20" t="s">
        <v>407</v>
      </c>
      <c r="E72" s="20">
        <v>240</v>
      </c>
      <c r="F72" s="18" t="s">
        <v>410</v>
      </c>
      <c r="G72" s="19" t="s">
        <v>274</v>
      </c>
      <c r="H72" s="78" t="s">
        <v>402</v>
      </c>
      <c r="I72" s="78" t="s">
        <v>402</v>
      </c>
      <c r="J72" s="78"/>
      <c r="K72" s="78" t="s">
        <v>402</v>
      </c>
      <c r="U72" s="271"/>
      <c r="V72" s="125" t="s">
        <v>274</v>
      </c>
      <c r="W72" s="169">
        <f t="shared" si="10"/>
        <v>0</v>
      </c>
      <c r="X72" s="170">
        <f t="shared" si="10"/>
        <v>8</v>
      </c>
    </row>
    <row r="73" spans="1:24" ht="13.8" thickBot="1" x14ac:dyDescent="0.3">
      <c r="A73" s="15" t="s">
        <v>4704</v>
      </c>
      <c r="B73" s="18" t="s">
        <v>383</v>
      </c>
      <c r="C73" s="148" t="s">
        <v>3711</v>
      </c>
      <c r="D73" s="20" t="s">
        <v>421</v>
      </c>
      <c r="E73" s="20">
        <v>220</v>
      </c>
      <c r="F73" s="18" t="s">
        <v>410</v>
      </c>
      <c r="G73" s="19" t="s">
        <v>274</v>
      </c>
      <c r="H73" s="78" t="s">
        <v>402</v>
      </c>
      <c r="I73" s="78" t="s">
        <v>402</v>
      </c>
      <c r="J73" s="78"/>
      <c r="K73" s="78" t="s">
        <v>402</v>
      </c>
      <c r="U73" s="271"/>
      <c r="V73" s="177" t="s">
        <v>278</v>
      </c>
      <c r="W73" s="169">
        <f t="shared" si="10"/>
        <v>0</v>
      </c>
      <c r="X73" s="170">
        <f t="shared" si="10"/>
        <v>10</v>
      </c>
    </row>
    <row r="74" spans="1:24" x14ac:dyDescent="0.25">
      <c r="A74" s="15" t="s">
        <v>4706</v>
      </c>
      <c r="B74" s="18" t="s">
        <v>383</v>
      </c>
      <c r="C74" s="148" t="s">
        <v>3713</v>
      </c>
      <c r="D74" s="20" t="s">
        <v>431</v>
      </c>
      <c r="E74" s="20">
        <v>230</v>
      </c>
      <c r="F74" s="18" t="s">
        <v>410</v>
      </c>
      <c r="G74" s="19" t="s">
        <v>274</v>
      </c>
      <c r="H74" s="78" t="s">
        <v>402</v>
      </c>
      <c r="I74" s="78" t="s">
        <v>402</v>
      </c>
      <c r="J74" s="78"/>
      <c r="K74" s="78" t="s">
        <v>402</v>
      </c>
    </row>
    <row r="75" spans="1:24" x14ac:dyDescent="0.25">
      <c r="A75" s="15" t="s">
        <v>4706</v>
      </c>
      <c r="B75" s="18" t="s">
        <v>383</v>
      </c>
      <c r="C75" s="148" t="s">
        <v>3714</v>
      </c>
      <c r="D75" s="20" t="s">
        <v>431</v>
      </c>
      <c r="E75" s="20">
        <v>230</v>
      </c>
      <c r="F75" s="18" t="s">
        <v>410</v>
      </c>
      <c r="G75" s="19" t="s">
        <v>274</v>
      </c>
      <c r="H75" s="78" t="s">
        <v>402</v>
      </c>
      <c r="I75" s="78" t="s">
        <v>402</v>
      </c>
      <c r="J75" s="78"/>
      <c r="K75" s="78" t="s">
        <v>402</v>
      </c>
    </row>
    <row r="76" spans="1:24" x14ac:dyDescent="0.25">
      <c r="A76" s="15" t="s">
        <v>4708</v>
      </c>
      <c r="B76" s="18" t="s">
        <v>383</v>
      </c>
      <c r="C76" s="148" t="s">
        <v>3716</v>
      </c>
      <c r="D76" s="20" t="s">
        <v>419</v>
      </c>
      <c r="E76" s="20">
        <v>220</v>
      </c>
      <c r="F76" s="18" t="s">
        <v>410</v>
      </c>
      <c r="G76" s="19" t="s">
        <v>274</v>
      </c>
      <c r="H76" s="78" t="s">
        <v>402</v>
      </c>
      <c r="I76" s="78" t="s">
        <v>402</v>
      </c>
      <c r="J76" s="78"/>
      <c r="K76" s="78" t="s">
        <v>402</v>
      </c>
    </row>
    <row r="77" spans="1:24" x14ac:dyDescent="0.25">
      <c r="A77" s="15" t="s">
        <v>4448</v>
      </c>
      <c r="B77" s="18" t="s">
        <v>383</v>
      </c>
      <c r="C77" s="148" t="s">
        <v>3717</v>
      </c>
      <c r="D77" s="20" t="s">
        <v>165</v>
      </c>
      <c r="E77" s="20">
        <v>230</v>
      </c>
      <c r="F77" s="18" t="s">
        <v>410</v>
      </c>
      <c r="G77" s="19" t="s">
        <v>274</v>
      </c>
      <c r="H77" s="78" t="s">
        <v>402</v>
      </c>
      <c r="I77" s="78" t="s">
        <v>402</v>
      </c>
      <c r="J77" s="78"/>
      <c r="K77" s="78" t="s">
        <v>402</v>
      </c>
    </row>
    <row r="78" spans="1:24" x14ac:dyDescent="0.25">
      <c r="A78" s="15" t="s">
        <v>4711</v>
      </c>
      <c r="B78" s="18" t="s">
        <v>383</v>
      </c>
      <c r="C78" s="148" t="s">
        <v>3719</v>
      </c>
      <c r="D78" s="20" t="s">
        <v>414</v>
      </c>
      <c r="E78" s="20">
        <v>230</v>
      </c>
      <c r="F78" s="18" t="s">
        <v>410</v>
      </c>
      <c r="G78" s="19" t="s">
        <v>274</v>
      </c>
      <c r="H78" s="78" t="s">
        <v>402</v>
      </c>
      <c r="I78" s="78" t="s">
        <v>402</v>
      </c>
      <c r="J78" s="78"/>
      <c r="K78" s="78" t="s">
        <v>402</v>
      </c>
    </row>
    <row r="79" spans="1:24" x14ac:dyDescent="0.25">
      <c r="A79" s="15" t="s">
        <v>3867</v>
      </c>
      <c r="B79" s="18" t="s">
        <v>383</v>
      </c>
      <c r="C79" s="148" t="s">
        <v>3721</v>
      </c>
      <c r="D79" s="20" t="s">
        <v>490</v>
      </c>
      <c r="E79" s="20"/>
      <c r="F79" s="18" t="s">
        <v>1085</v>
      </c>
      <c r="G79" s="19" t="s">
        <v>274</v>
      </c>
      <c r="H79" s="78" t="s">
        <v>402</v>
      </c>
      <c r="I79" s="78" t="s">
        <v>402</v>
      </c>
      <c r="J79" s="78"/>
      <c r="K79" s="78" t="s">
        <v>402</v>
      </c>
    </row>
    <row r="80" spans="1:24" x14ac:dyDescent="0.25">
      <c r="A80" s="15" t="s">
        <v>4705</v>
      </c>
      <c r="B80" s="18" t="s">
        <v>383</v>
      </c>
      <c r="C80" s="148" t="s">
        <v>3723</v>
      </c>
      <c r="D80" s="20" t="s">
        <v>421</v>
      </c>
      <c r="E80" s="20">
        <v>280</v>
      </c>
      <c r="F80" s="18" t="s">
        <v>4549</v>
      </c>
      <c r="G80" s="19" t="s">
        <v>278</v>
      </c>
      <c r="H80" s="78" t="s">
        <v>402</v>
      </c>
      <c r="I80" s="78" t="s">
        <v>402</v>
      </c>
      <c r="J80" s="78"/>
      <c r="K80" s="78" t="s">
        <v>402</v>
      </c>
    </row>
    <row r="81" spans="1:11" x14ac:dyDescent="0.25">
      <c r="A81" s="15" t="s">
        <v>4709</v>
      </c>
      <c r="B81" s="18" t="s">
        <v>383</v>
      </c>
      <c r="C81" s="148" t="s">
        <v>3725</v>
      </c>
      <c r="D81" s="20" t="s">
        <v>419</v>
      </c>
      <c r="E81" s="20">
        <v>330</v>
      </c>
      <c r="F81" s="18" t="s">
        <v>3679</v>
      </c>
      <c r="G81" s="19" t="s">
        <v>278</v>
      </c>
      <c r="H81" s="78" t="s">
        <v>402</v>
      </c>
      <c r="I81" s="78" t="s">
        <v>402</v>
      </c>
      <c r="J81" s="78"/>
      <c r="K81" s="78" t="s">
        <v>402</v>
      </c>
    </row>
    <row r="82" spans="1:11" x14ac:dyDescent="0.25">
      <c r="A82" s="15" t="s">
        <v>4710</v>
      </c>
      <c r="B82" s="18" t="s">
        <v>383</v>
      </c>
      <c r="C82" s="148" t="s">
        <v>3727</v>
      </c>
      <c r="D82" s="20" t="s">
        <v>165</v>
      </c>
      <c r="E82" s="20">
        <v>280</v>
      </c>
      <c r="F82" s="18" t="s">
        <v>4549</v>
      </c>
      <c r="G82" s="19" t="s">
        <v>278</v>
      </c>
      <c r="H82" s="78" t="s">
        <v>402</v>
      </c>
      <c r="I82" s="78" t="s">
        <v>402</v>
      </c>
      <c r="J82" s="78"/>
      <c r="K82" s="78" t="s">
        <v>402</v>
      </c>
    </row>
    <row r="83" spans="1:11" ht="13.2" customHeight="1" x14ac:dyDescent="0.25">
      <c r="A83" s="15" t="s">
        <v>4712</v>
      </c>
      <c r="B83" s="18" t="s">
        <v>383</v>
      </c>
      <c r="C83" s="148" t="s">
        <v>3729</v>
      </c>
      <c r="D83" s="20" t="s">
        <v>490</v>
      </c>
      <c r="E83" s="20"/>
      <c r="F83" s="18" t="s">
        <v>1085</v>
      </c>
      <c r="G83" s="19" t="s">
        <v>278</v>
      </c>
      <c r="H83" s="78" t="s">
        <v>402</v>
      </c>
      <c r="I83" s="78" t="s">
        <v>402</v>
      </c>
      <c r="J83" s="78"/>
      <c r="K83" s="78" t="s">
        <v>402</v>
      </c>
    </row>
    <row r="84" spans="1:11" ht="13.2" customHeight="1" x14ac:dyDescent="0.25">
      <c r="A84" s="15" t="s">
        <v>4713</v>
      </c>
      <c r="B84" s="18" t="s">
        <v>383</v>
      </c>
      <c r="C84" s="148" t="s">
        <v>3730</v>
      </c>
      <c r="D84" s="20" t="s">
        <v>490</v>
      </c>
      <c r="E84" s="20"/>
      <c r="F84" s="18" t="s">
        <v>1085</v>
      </c>
      <c r="G84" s="19" t="s">
        <v>278</v>
      </c>
      <c r="H84" s="78" t="s">
        <v>402</v>
      </c>
      <c r="I84" s="78" t="s">
        <v>402</v>
      </c>
      <c r="J84" s="78"/>
      <c r="K84" s="78" t="s">
        <v>402</v>
      </c>
    </row>
    <row r="85" spans="1:11" ht="13.2" customHeight="1" x14ac:dyDescent="0.25">
      <c r="A85" s="15" t="s">
        <v>3867</v>
      </c>
      <c r="B85" s="18" t="s">
        <v>383</v>
      </c>
      <c r="C85" s="148" t="s">
        <v>3731</v>
      </c>
      <c r="D85" s="20" t="s">
        <v>490</v>
      </c>
      <c r="E85" s="20"/>
      <c r="F85" s="18" t="s">
        <v>1085</v>
      </c>
      <c r="G85" s="19" t="s">
        <v>278</v>
      </c>
      <c r="H85" s="78" t="s">
        <v>402</v>
      </c>
      <c r="I85" s="78" t="s">
        <v>402</v>
      </c>
      <c r="J85" s="78"/>
      <c r="K85" s="78" t="s">
        <v>402</v>
      </c>
    </row>
    <row r="86" spans="1:11" ht="13.2" customHeight="1" x14ac:dyDescent="0.25">
      <c r="A86" s="15" t="s">
        <v>4717</v>
      </c>
      <c r="B86" s="18" t="s">
        <v>383</v>
      </c>
      <c r="C86" s="148" t="s">
        <v>3732</v>
      </c>
      <c r="D86" s="20" t="s">
        <v>490</v>
      </c>
      <c r="E86" s="20"/>
      <c r="F86" s="18" t="s">
        <v>1085</v>
      </c>
      <c r="G86" s="19" t="s">
        <v>278</v>
      </c>
      <c r="H86" s="78" t="s">
        <v>402</v>
      </c>
      <c r="I86" s="78" t="s">
        <v>402</v>
      </c>
      <c r="J86" s="78"/>
      <c r="K86" s="78" t="s">
        <v>402</v>
      </c>
    </row>
    <row r="87" spans="1:11" ht="13.2" customHeight="1" x14ac:dyDescent="0.25">
      <c r="A87" s="15" t="s">
        <v>4705</v>
      </c>
      <c r="B87" s="18" t="s">
        <v>383</v>
      </c>
      <c r="C87" s="148" t="s">
        <v>3734</v>
      </c>
      <c r="D87" s="20" t="s">
        <v>421</v>
      </c>
      <c r="E87" s="20">
        <v>280</v>
      </c>
      <c r="F87" s="18" t="s">
        <v>4549</v>
      </c>
      <c r="G87" s="19" t="s">
        <v>278</v>
      </c>
      <c r="H87" s="78" t="s">
        <v>402</v>
      </c>
      <c r="I87" s="78" t="s">
        <v>402</v>
      </c>
      <c r="J87" s="78"/>
      <c r="K87" s="78" t="s">
        <v>402</v>
      </c>
    </row>
    <row r="88" spans="1:11" ht="13.2" customHeight="1" x14ac:dyDescent="0.25">
      <c r="A88" s="15" t="s">
        <v>4714</v>
      </c>
      <c r="B88" s="18" t="s">
        <v>383</v>
      </c>
      <c r="C88" s="148" t="s">
        <v>3735</v>
      </c>
      <c r="D88" s="20" t="s">
        <v>490</v>
      </c>
      <c r="E88" s="20"/>
      <c r="F88" s="18" t="s">
        <v>1562</v>
      </c>
      <c r="G88" s="19" t="s">
        <v>278</v>
      </c>
      <c r="H88" s="78" t="s">
        <v>402</v>
      </c>
      <c r="I88" s="78" t="s">
        <v>402</v>
      </c>
      <c r="J88" s="78"/>
      <c r="K88" s="78" t="s">
        <v>402</v>
      </c>
    </row>
    <row r="89" spans="1:11" ht="13.2" customHeight="1" x14ac:dyDescent="0.25">
      <c r="A89" s="15" t="s">
        <v>4715</v>
      </c>
      <c r="B89" s="18" t="s">
        <v>383</v>
      </c>
      <c r="C89" s="148" t="s">
        <v>3736</v>
      </c>
      <c r="D89" s="20" t="s">
        <v>490</v>
      </c>
      <c r="E89" s="20"/>
      <c r="F89" s="18" t="s">
        <v>1562</v>
      </c>
      <c r="G89" s="19" t="s">
        <v>278</v>
      </c>
      <c r="H89" s="78" t="s">
        <v>402</v>
      </c>
      <c r="I89" s="78" t="s">
        <v>402</v>
      </c>
      <c r="J89" s="78"/>
      <c r="K89" s="78" t="s">
        <v>402</v>
      </c>
    </row>
  </sheetData>
  <sheetProtection selectLockedCells="1" selectUnlockedCells="1"/>
  <mergeCells count="1">
    <mergeCell ref="Z1:AH1"/>
  </mergeCells>
  <conditionalFormatting sqref="H2:K89">
    <cfRule type="cellIs" dxfId="404" priority="1" stopIfTrue="1" operator="equal">
      <formula>"-"</formula>
    </cfRule>
    <cfRule type="cellIs" dxfId="403" priority="2" stopIfTrue="1" operator="equal">
      <formula>"x"</formula>
    </cfRule>
  </conditionalFormatting>
  <hyperlinks>
    <hyperlink ref="L1" location="'Expansion set Check List'!A1" display="Home" xr:uid="{613024EE-02ED-49E6-9306-8AAA949DA591}"/>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535FE-3B70-4E98-81FD-F6ACE0F3C108}">
  <sheetPr codeName="Sheet254">
    <tabColor rgb="FF00FF00"/>
  </sheetPr>
  <dimension ref="A1:AH248"/>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2.33203125" bestFit="1" customWidth="1"/>
    <col min="2" max="2" width="10" bestFit="1" customWidth="1"/>
    <col min="3" max="3" width="5.44140625" bestFit="1" customWidth="1"/>
    <col min="4" max="4" width="8.88671875" bestFit="1" customWidth="1"/>
    <col min="5" max="5" width="4" bestFit="1" customWidth="1"/>
    <col min="6" max="6" width="13.6640625" bestFit="1" customWidth="1"/>
    <col min="7" max="7" width="13.1093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475</v>
      </c>
      <c r="B2" s="18" t="s">
        <v>384</v>
      </c>
      <c r="C2" s="148" t="s">
        <v>3611</v>
      </c>
      <c r="D2" s="20" t="s">
        <v>407</v>
      </c>
      <c r="E2" s="128">
        <v>50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247</v>
      </c>
      <c r="Z2" s="109"/>
      <c r="AA2" s="109"/>
      <c r="AB2" s="109"/>
      <c r="AC2" s="109"/>
      <c r="AD2" s="109"/>
      <c r="AE2" s="109"/>
      <c r="AF2" s="109"/>
      <c r="AG2" s="109"/>
      <c r="AH2" s="109"/>
    </row>
    <row r="3" spans="1:34" x14ac:dyDescent="0.25">
      <c r="A3" s="15" t="s">
        <v>445</v>
      </c>
      <c r="B3" s="18" t="s">
        <v>384</v>
      </c>
      <c r="C3" s="148" t="s">
        <v>3612</v>
      </c>
      <c r="D3" s="20" t="s">
        <v>407</v>
      </c>
      <c r="E3" s="20">
        <v>80</v>
      </c>
      <c r="F3" s="18"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49</v>
      </c>
    </row>
    <row r="4" spans="1:34" x14ac:dyDescent="0.25">
      <c r="A4" s="15" t="s">
        <v>630</v>
      </c>
      <c r="B4" s="18" t="s">
        <v>384</v>
      </c>
      <c r="C4" s="148" t="s">
        <v>3613</v>
      </c>
      <c r="D4" s="20" t="s">
        <v>407</v>
      </c>
      <c r="E4" s="20">
        <v>150</v>
      </c>
      <c r="F4" s="18" t="s">
        <v>401</v>
      </c>
      <c r="G4" s="19" t="s">
        <v>202</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50</v>
      </c>
    </row>
    <row r="5" spans="1:34" x14ac:dyDescent="0.25">
      <c r="A5" s="15" t="s">
        <v>656</v>
      </c>
      <c r="B5" s="18" t="s">
        <v>384</v>
      </c>
      <c r="C5" s="148" t="s">
        <v>3614</v>
      </c>
      <c r="D5" s="20" t="s">
        <v>407</v>
      </c>
      <c r="E5" s="20">
        <v>70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28</v>
      </c>
    </row>
    <row r="6" spans="1:34" x14ac:dyDescent="0.25">
      <c r="A6" s="15" t="s">
        <v>639</v>
      </c>
      <c r="B6" s="18" t="s">
        <v>384</v>
      </c>
      <c r="C6" s="148" t="s">
        <v>3615</v>
      </c>
      <c r="D6" s="20" t="s">
        <v>407</v>
      </c>
      <c r="E6" s="20">
        <v>120</v>
      </c>
      <c r="F6" s="18" t="s">
        <v>405</v>
      </c>
      <c r="G6" s="19" t="s">
        <v>198</v>
      </c>
      <c r="H6" s="78" t="s">
        <v>402</v>
      </c>
      <c r="I6" s="78" t="s">
        <v>402</v>
      </c>
      <c r="J6" s="78"/>
      <c r="K6" s="78"/>
      <c r="R6" s="125" t="s">
        <v>202</v>
      </c>
      <c r="S6" s="261">
        <f t="shared" si="1"/>
        <v>0</v>
      </c>
      <c r="T6" s="170">
        <f t="shared" si="2"/>
        <v>0</v>
      </c>
      <c r="U6" s="179"/>
      <c r="V6" s="125" t="s">
        <v>202</v>
      </c>
      <c r="W6" s="261">
        <f t="shared" si="3"/>
        <v>0</v>
      </c>
      <c r="X6" s="6">
        <f t="shared" si="4"/>
        <v>22</v>
      </c>
    </row>
    <row r="7" spans="1:34" x14ac:dyDescent="0.25">
      <c r="A7" s="15" t="s">
        <v>1237</v>
      </c>
      <c r="B7" s="18" t="s">
        <v>384</v>
      </c>
      <c r="C7" s="148" t="s">
        <v>3616</v>
      </c>
      <c r="D7" s="20" t="s">
        <v>407</v>
      </c>
      <c r="E7" s="20">
        <v>60</v>
      </c>
      <c r="F7" s="18" t="s">
        <v>410</v>
      </c>
      <c r="G7" s="19" t="s">
        <v>190</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1220</v>
      </c>
      <c r="B8" s="18" t="s">
        <v>384</v>
      </c>
      <c r="C8" s="148" t="s">
        <v>3617</v>
      </c>
      <c r="D8" s="20" t="s">
        <v>407</v>
      </c>
      <c r="E8" s="20">
        <v>80</v>
      </c>
      <c r="F8" s="18" t="s">
        <v>405</v>
      </c>
      <c r="G8" s="19" t="s">
        <v>194</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1194</v>
      </c>
      <c r="B9" s="18" t="s">
        <v>384</v>
      </c>
      <c r="C9" s="148" t="s">
        <v>3618</v>
      </c>
      <c r="D9" s="20" t="s">
        <v>407</v>
      </c>
      <c r="E9" s="20">
        <v>130</v>
      </c>
      <c r="F9" s="18" t="s">
        <v>401</v>
      </c>
      <c r="G9" s="19" t="s">
        <v>202</v>
      </c>
      <c r="H9" s="78" t="s">
        <v>402</v>
      </c>
      <c r="I9" s="78" t="s">
        <v>402</v>
      </c>
      <c r="J9" s="78"/>
      <c r="K9" s="78"/>
      <c r="R9" s="125" t="s">
        <v>214</v>
      </c>
      <c r="S9" s="261">
        <f t="shared" si="1"/>
        <v>0</v>
      </c>
      <c r="T9" s="170">
        <f t="shared" si="2"/>
        <v>0</v>
      </c>
      <c r="U9" s="179"/>
      <c r="V9" s="125" t="s">
        <v>214</v>
      </c>
      <c r="W9" s="261">
        <f t="shared" si="3"/>
        <v>0</v>
      </c>
      <c r="X9" s="6">
        <f t="shared" si="4"/>
        <v>19</v>
      </c>
    </row>
    <row r="10" spans="1:34" x14ac:dyDescent="0.25">
      <c r="A10" s="15" t="s">
        <v>1212</v>
      </c>
      <c r="B10" s="18" t="s">
        <v>384</v>
      </c>
      <c r="C10" s="148" t="s">
        <v>3620</v>
      </c>
      <c r="D10" s="20" t="s">
        <v>407</v>
      </c>
      <c r="E10" s="20">
        <v>80</v>
      </c>
      <c r="F10" s="18" t="s">
        <v>405</v>
      </c>
      <c r="G10" s="19" t="s">
        <v>194</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1198</v>
      </c>
      <c r="B11" s="18" t="s">
        <v>384</v>
      </c>
      <c r="C11" s="148" t="s">
        <v>3622</v>
      </c>
      <c r="D11" s="20" t="s">
        <v>407</v>
      </c>
      <c r="E11" s="20">
        <v>140</v>
      </c>
      <c r="F11" s="18" t="s">
        <v>401</v>
      </c>
      <c r="G11" s="19" t="s">
        <v>198</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1277</v>
      </c>
      <c r="B12" s="18" t="s">
        <v>384</v>
      </c>
      <c r="C12" s="148" t="s">
        <v>3623</v>
      </c>
      <c r="D12" s="20" t="s">
        <v>407</v>
      </c>
      <c r="E12" s="20">
        <v>50</v>
      </c>
      <c r="F12" s="18" t="s">
        <v>410</v>
      </c>
      <c r="G12" s="19"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1271</v>
      </c>
      <c r="B13" s="18" t="s">
        <v>384</v>
      </c>
      <c r="C13" s="148" t="s">
        <v>3625</v>
      </c>
      <c r="D13" s="20" t="s">
        <v>407</v>
      </c>
      <c r="E13" s="20">
        <v>80</v>
      </c>
      <c r="F13" s="18" t="s">
        <v>405</v>
      </c>
      <c r="G13" s="19" t="s">
        <v>194</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1261</v>
      </c>
      <c r="B14" s="18" t="s">
        <v>384</v>
      </c>
      <c r="C14" s="148" t="s">
        <v>3626</v>
      </c>
      <c r="D14" s="20" t="s">
        <v>407</v>
      </c>
      <c r="E14" s="20">
        <v>160</v>
      </c>
      <c r="F14" s="18" t="s">
        <v>401</v>
      </c>
      <c r="G14" s="19" t="s">
        <v>202</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1300</v>
      </c>
      <c r="B15" s="18" t="s">
        <v>384</v>
      </c>
      <c r="C15" s="148" t="s">
        <v>3628</v>
      </c>
      <c r="D15" s="20" t="s">
        <v>407</v>
      </c>
      <c r="E15" s="20">
        <v>70</v>
      </c>
      <c r="F15" s="18" t="s">
        <v>410</v>
      </c>
      <c r="G15" s="19" t="s">
        <v>190</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1824</v>
      </c>
      <c r="B16" s="18" t="s">
        <v>384</v>
      </c>
      <c r="C16" s="148" t="s">
        <v>3629</v>
      </c>
      <c r="D16" s="20" t="s">
        <v>407</v>
      </c>
      <c r="E16" s="20">
        <v>120</v>
      </c>
      <c r="F16" s="18" t="s">
        <v>405</v>
      </c>
      <c r="G16" s="19" t="s">
        <v>194</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4718</v>
      </c>
      <c r="B17" s="18" t="s">
        <v>384</v>
      </c>
      <c r="C17" s="148" t="s">
        <v>3631</v>
      </c>
      <c r="D17" s="20" t="s">
        <v>407</v>
      </c>
      <c r="E17" s="20">
        <v>70</v>
      </c>
      <c r="F17" s="18" t="s">
        <v>410</v>
      </c>
      <c r="G17" s="19"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2640</v>
      </c>
      <c r="B18" s="18" t="s">
        <v>384</v>
      </c>
      <c r="C18" s="148" t="s">
        <v>3632</v>
      </c>
      <c r="D18" s="20" t="s">
        <v>407</v>
      </c>
      <c r="E18" s="20">
        <v>120</v>
      </c>
      <c r="F18" s="18" t="s">
        <v>405</v>
      </c>
      <c r="G18" s="19" t="s">
        <v>202</v>
      </c>
      <c r="H18" s="78" t="s">
        <v>402</v>
      </c>
      <c r="I18" s="78" t="s">
        <v>402</v>
      </c>
      <c r="J18" s="78"/>
      <c r="K18" s="78"/>
      <c r="R18" s="125" t="s">
        <v>250</v>
      </c>
      <c r="S18" s="261">
        <f t="shared" si="1"/>
        <v>0</v>
      </c>
      <c r="T18" s="170">
        <f t="shared" si="2"/>
        <v>0</v>
      </c>
      <c r="U18" s="184"/>
      <c r="V18" s="125" t="s">
        <v>250</v>
      </c>
      <c r="W18" s="261">
        <f t="shared" si="3"/>
        <v>0</v>
      </c>
      <c r="X18" s="6">
        <f t="shared" si="4"/>
        <v>3</v>
      </c>
    </row>
    <row r="19" spans="1:24" x14ac:dyDescent="0.25">
      <c r="A19" s="15" t="s">
        <v>3630</v>
      </c>
      <c r="B19" s="18" t="s">
        <v>384</v>
      </c>
      <c r="C19" s="148" t="s">
        <v>3634</v>
      </c>
      <c r="D19" s="20" t="s">
        <v>407</v>
      </c>
      <c r="E19" s="20">
        <v>50</v>
      </c>
      <c r="F19" s="18" t="s">
        <v>410</v>
      </c>
      <c r="G19" s="19" t="s">
        <v>190</v>
      </c>
      <c r="H19" s="78" t="s">
        <v>402</v>
      </c>
      <c r="I19" s="78" t="s">
        <v>402</v>
      </c>
      <c r="J19" s="78"/>
      <c r="K19" s="78"/>
      <c r="R19" s="125" t="s">
        <v>254</v>
      </c>
      <c r="S19" s="261">
        <f t="shared" si="1"/>
        <v>0</v>
      </c>
      <c r="T19" s="170">
        <f t="shared" si="2"/>
        <v>0</v>
      </c>
      <c r="U19" s="184"/>
      <c r="V19" s="125" t="s">
        <v>254</v>
      </c>
      <c r="W19" s="261">
        <f t="shared" si="3"/>
        <v>0</v>
      </c>
      <c r="X19" s="6">
        <f t="shared" si="4"/>
        <v>30</v>
      </c>
    </row>
    <row r="20" spans="1:24" ht="13.8" thickBot="1" x14ac:dyDescent="0.3">
      <c r="A20" s="15" t="s">
        <v>3633</v>
      </c>
      <c r="B20" s="18" t="s">
        <v>384</v>
      </c>
      <c r="C20" s="148" t="s">
        <v>3636</v>
      </c>
      <c r="D20" s="20" t="s">
        <v>407</v>
      </c>
      <c r="E20" s="20">
        <v>80</v>
      </c>
      <c r="F20" s="18" t="s">
        <v>405</v>
      </c>
      <c r="G20" s="19" t="s">
        <v>194</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3635</v>
      </c>
      <c r="B21" s="18" t="s">
        <v>384</v>
      </c>
      <c r="C21" s="148" t="s">
        <v>3638</v>
      </c>
      <c r="D21" s="20" t="s">
        <v>407</v>
      </c>
      <c r="E21" s="20">
        <v>110</v>
      </c>
      <c r="F21" s="18" t="s">
        <v>401</v>
      </c>
      <c r="G21" s="19" t="s">
        <v>202</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992</v>
      </c>
      <c r="B22" s="18" t="s">
        <v>384</v>
      </c>
      <c r="C22" s="148" t="s">
        <v>3640</v>
      </c>
      <c r="D22" s="20" t="s">
        <v>425</v>
      </c>
      <c r="E22" s="20">
        <v>70</v>
      </c>
      <c r="F22" s="18" t="s">
        <v>410</v>
      </c>
      <c r="G22" s="19"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986</v>
      </c>
      <c r="B23" s="18" t="s">
        <v>384</v>
      </c>
      <c r="C23" s="148" t="s">
        <v>3641</v>
      </c>
      <c r="D23" s="20" t="s">
        <v>425</v>
      </c>
      <c r="E23" s="20">
        <v>130</v>
      </c>
      <c r="F23" s="18" t="s">
        <v>405</v>
      </c>
      <c r="G23" s="19" t="s">
        <v>198</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1303</v>
      </c>
      <c r="B24" s="18" t="s">
        <v>384</v>
      </c>
      <c r="C24" s="148" t="s">
        <v>3642</v>
      </c>
      <c r="D24" s="20" t="s">
        <v>425</v>
      </c>
      <c r="E24" s="20">
        <v>110</v>
      </c>
      <c r="F24" s="18" t="s">
        <v>410</v>
      </c>
      <c r="G24" s="19" t="s">
        <v>194</v>
      </c>
      <c r="H24" s="78" t="s">
        <v>402</v>
      </c>
      <c r="I24" s="78" t="s">
        <v>402</v>
      </c>
      <c r="J24" s="78"/>
      <c r="K24" s="78"/>
      <c r="R24" s="125" t="s">
        <v>274</v>
      </c>
      <c r="S24" s="261">
        <f t="shared" si="1"/>
        <v>0</v>
      </c>
      <c r="T24" s="170">
        <f t="shared" si="2"/>
        <v>0</v>
      </c>
      <c r="U24" s="179"/>
      <c r="V24" s="125" t="s">
        <v>274</v>
      </c>
      <c r="W24" s="261">
        <f t="shared" si="3"/>
        <v>0</v>
      </c>
      <c r="X24" s="6">
        <f t="shared" si="4"/>
        <v>25</v>
      </c>
    </row>
    <row r="25" spans="1:24" ht="13.8" thickBot="1" x14ac:dyDescent="0.3">
      <c r="A25" s="15" t="s">
        <v>2395</v>
      </c>
      <c r="B25" s="18" t="s">
        <v>384</v>
      </c>
      <c r="C25" s="148" t="s">
        <v>3644</v>
      </c>
      <c r="D25" s="20" t="s">
        <v>425</v>
      </c>
      <c r="E25" s="20">
        <v>60</v>
      </c>
      <c r="F25" s="18" t="s">
        <v>410</v>
      </c>
      <c r="G25" s="19" t="s">
        <v>190</v>
      </c>
      <c r="H25" s="78" t="s">
        <v>402</v>
      </c>
      <c r="I25" s="78" t="s">
        <v>402</v>
      </c>
      <c r="J25" s="78"/>
      <c r="K25" s="78"/>
      <c r="R25" s="177" t="s">
        <v>278</v>
      </c>
      <c r="S25" s="262">
        <f t="shared" si="1"/>
        <v>0</v>
      </c>
      <c r="T25" s="209">
        <f t="shared" si="2"/>
        <v>0</v>
      </c>
      <c r="U25" s="179"/>
      <c r="V25" s="177" t="s">
        <v>278</v>
      </c>
      <c r="W25" s="262">
        <f t="shared" si="3"/>
        <v>0</v>
      </c>
      <c r="X25" s="7">
        <f t="shared" si="4"/>
        <v>21</v>
      </c>
    </row>
    <row r="26" spans="1:24" ht="13.8" thickBot="1" x14ac:dyDescent="0.3">
      <c r="A26" s="15" t="s">
        <v>2396</v>
      </c>
      <c r="B26" s="18" t="s">
        <v>384</v>
      </c>
      <c r="C26" s="148" t="s">
        <v>3646</v>
      </c>
      <c r="D26" s="20" t="s">
        <v>425</v>
      </c>
      <c r="E26" s="20">
        <v>80</v>
      </c>
      <c r="F26" s="18" t="s">
        <v>405</v>
      </c>
      <c r="G26" s="19" t="s">
        <v>194</v>
      </c>
      <c r="H26" s="78" t="s">
        <v>402</v>
      </c>
      <c r="I26" s="78" t="s">
        <v>402</v>
      </c>
      <c r="J26" s="78"/>
      <c r="K26" s="78"/>
      <c r="R26" s="171" t="s">
        <v>101</v>
      </c>
      <c r="S26" s="172"/>
      <c r="T26" s="186">
        <f>SUM(T27:T49)</f>
        <v>0</v>
      </c>
      <c r="U26" s="179"/>
      <c r="V26" s="188" t="s">
        <v>103</v>
      </c>
      <c r="W26" s="241"/>
      <c r="X26" s="243">
        <f>SUM(X27:X49)</f>
        <v>149</v>
      </c>
    </row>
    <row r="27" spans="1:24" x14ac:dyDescent="0.25">
      <c r="A27" s="15" t="s">
        <v>2397</v>
      </c>
      <c r="B27" s="18" t="s">
        <v>384</v>
      </c>
      <c r="C27" s="148" t="s">
        <v>3647</v>
      </c>
      <c r="D27" s="20" t="s">
        <v>425</v>
      </c>
      <c r="E27" s="20">
        <v>150</v>
      </c>
      <c r="F27" s="18" t="s">
        <v>401</v>
      </c>
      <c r="G27" s="19" t="s">
        <v>202</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49</v>
      </c>
    </row>
    <row r="28" spans="1:24" x14ac:dyDescent="0.25">
      <c r="A28" s="15" t="s">
        <v>4719</v>
      </c>
      <c r="B28" s="18" t="s">
        <v>384</v>
      </c>
      <c r="C28" s="148" t="s">
        <v>3648</v>
      </c>
      <c r="D28" s="20" t="s">
        <v>425</v>
      </c>
      <c r="E28" s="20">
        <v>210</v>
      </c>
      <c r="F28" s="18" t="s">
        <v>410</v>
      </c>
      <c r="G28" s="19" t="s">
        <v>214</v>
      </c>
      <c r="H28" s="78" t="s">
        <v>402</v>
      </c>
      <c r="I28" s="78" t="s">
        <v>402</v>
      </c>
      <c r="J28" s="78"/>
      <c r="K28" s="78" t="s">
        <v>402</v>
      </c>
      <c r="R28" s="125" t="s">
        <v>194</v>
      </c>
      <c r="S28" s="169">
        <f t="shared" si="5"/>
        <v>0</v>
      </c>
      <c r="T28" s="170">
        <f t="shared" si="6"/>
        <v>0</v>
      </c>
      <c r="U28" s="179"/>
      <c r="V28" s="264" t="s">
        <v>194</v>
      </c>
      <c r="W28" s="267">
        <f t="shared" si="7"/>
        <v>0</v>
      </c>
      <c r="X28" s="6">
        <f t="shared" si="8"/>
        <v>50</v>
      </c>
    </row>
    <row r="29" spans="1:24" x14ac:dyDescent="0.25">
      <c r="A29" s="15" t="s">
        <v>2677</v>
      </c>
      <c r="B29" s="18" t="s">
        <v>384</v>
      </c>
      <c r="C29" s="148" t="s">
        <v>3649</v>
      </c>
      <c r="D29" s="20" t="s">
        <v>425</v>
      </c>
      <c r="E29" s="20">
        <v>70</v>
      </c>
      <c r="F29" s="18" t="s">
        <v>410</v>
      </c>
      <c r="G29" s="19" t="s">
        <v>190</v>
      </c>
      <c r="H29" s="78" t="s">
        <v>402</v>
      </c>
      <c r="I29" s="78" t="s">
        <v>402</v>
      </c>
      <c r="J29" s="78"/>
      <c r="K29" s="78"/>
      <c r="R29" s="125" t="s">
        <v>198</v>
      </c>
      <c r="S29" s="169">
        <f t="shared" si="5"/>
        <v>0</v>
      </c>
      <c r="T29" s="170">
        <f t="shared" si="6"/>
        <v>0</v>
      </c>
      <c r="U29" s="179"/>
      <c r="V29" s="264" t="s">
        <v>198</v>
      </c>
      <c r="W29" s="267">
        <f t="shared" si="7"/>
        <v>0</v>
      </c>
      <c r="X29" s="6">
        <f t="shared" si="8"/>
        <v>28</v>
      </c>
    </row>
    <row r="30" spans="1:24" x14ac:dyDescent="0.25">
      <c r="A30" s="15" t="s">
        <v>2678</v>
      </c>
      <c r="B30" s="18" t="s">
        <v>384</v>
      </c>
      <c r="C30" s="148" t="s">
        <v>3650</v>
      </c>
      <c r="D30" s="20" t="s">
        <v>425</v>
      </c>
      <c r="E30" s="20">
        <v>120</v>
      </c>
      <c r="F30" s="18" t="s">
        <v>405</v>
      </c>
      <c r="G30" s="19" t="s">
        <v>202</v>
      </c>
      <c r="H30" s="78" t="s">
        <v>402</v>
      </c>
      <c r="I30" s="78" t="s">
        <v>402</v>
      </c>
      <c r="J30" s="78"/>
      <c r="K30" s="78"/>
      <c r="R30" s="125" t="s">
        <v>202</v>
      </c>
      <c r="S30" s="169">
        <f t="shared" si="5"/>
        <v>0</v>
      </c>
      <c r="T30" s="170">
        <f t="shared" si="6"/>
        <v>0</v>
      </c>
      <c r="U30" s="179"/>
      <c r="V30" s="264" t="s">
        <v>202</v>
      </c>
      <c r="W30" s="267">
        <f t="shared" si="7"/>
        <v>0</v>
      </c>
      <c r="X30" s="6">
        <f t="shared" si="8"/>
        <v>22</v>
      </c>
    </row>
    <row r="31" spans="1:24" x14ac:dyDescent="0.25">
      <c r="A31" s="15" t="s">
        <v>579</v>
      </c>
      <c r="B31" s="18" t="s">
        <v>384</v>
      </c>
      <c r="C31" s="148" t="s">
        <v>3652</v>
      </c>
      <c r="D31" s="20" t="s">
        <v>404</v>
      </c>
      <c r="E31" s="20">
        <v>60</v>
      </c>
      <c r="F31" s="18" t="s">
        <v>410</v>
      </c>
      <c r="G31" s="19"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560</v>
      </c>
      <c r="B32" s="18" t="s">
        <v>384</v>
      </c>
      <c r="C32" s="148" t="s">
        <v>3653</v>
      </c>
      <c r="D32" s="20" t="s">
        <v>404</v>
      </c>
      <c r="E32" s="20">
        <v>90</v>
      </c>
      <c r="F32" s="18" t="s">
        <v>405</v>
      </c>
      <c r="G32" s="19"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947</v>
      </c>
      <c r="B33" s="18" t="s">
        <v>384</v>
      </c>
      <c r="C33" s="148" t="s">
        <v>3655</v>
      </c>
      <c r="D33" s="20" t="s">
        <v>404</v>
      </c>
      <c r="E33" s="20">
        <v>140</v>
      </c>
      <c r="F33" s="18" t="s">
        <v>401</v>
      </c>
      <c r="G33" s="19"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563</v>
      </c>
      <c r="B34" s="18" t="s">
        <v>384</v>
      </c>
      <c r="C34" s="148" t="s">
        <v>3656</v>
      </c>
      <c r="D34" s="20" t="s">
        <v>404</v>
      </c>
      <c r="E34" s="20">
        <v>70</v>
      </c>
      <c r="F34" s="18" t="s">
        <v>410</v>
      </c>
      <c r="G34" s="19"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548</v>
      </c>
      <c r="B35" s="18" t="s">
        <v>384</v>
      </c>
      <c r="C35" s="148" t="s">
        <v>3658</v>
      </c>
      <c r="D35" s="20" t="s">
        <v>404</v>
      </c>
      <c r="E35" s="20">
        <v>120</v>
      </c>
      <c r="F35" s="18" t="s">
        <v>405</v>
      </c>
      <c r="G35" s="19" t="s">
        <v>198</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469</v>
      </c>
      <c r="B36" s="18" t="s">
        <v>384</v>
      </c>
      <c r="C36" s="148" t="s">
        <v>3659</v>
      </c>
      <c r="D36" s="20" t="s">
        <v>404</v>
      </c>
      <c r="E36" s="20">
        <v>50</v>
      </c>
      <c r="F36" s="18" t="s">
        <v>410</v>
      </c>
      <c r="G36" s="19" t="s">
        <v>190</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456</v>
      </c>
      <c r="B37" s="18" t="s">
        <v>384</v>
      </c>
      <c r="C37" s="148" t="s">
        <v>3660</v>
      </c>
      <c r="D37" s="20" t="s">
        <v>404</v>
      </c>
      <c r="E37" s="20">
        <v>80</v>
      </c>
      <c r="F37" s="18" t="s">
        <v>405</v>
      </c>
      <c r="G37" s="19"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412</v>
      </c>
      <c r="B38" s="18" t="s">
        <v>384</v>
      </c>
      <c r="C38" s="148" t="s">
        <v>3662</v>
      </c>
      <c r="D38" s="20" t="s">
        <v>404</v>
      </c>
      <c r="E38" s="20">
        <v>150</v>
      </c>
      <c r="F38" s="18" t="s">
        <v>401</v>
      </c>
      <c r="G38" s="19" t="s">
        <v>202</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1420</v>
      </c>
      <c r="B39" s="18" t="s">
        <v>384</v>
      </c>
      <c r="C39" s="148" t="s">
        <v>3663</v>
      </c>
      <c r="D39" s="20" t="s">
        <v>404</v>
      </c>
      <c r="E39" s="20">
        <v>70</v>
      </c>
      <c r="F39" s="18" t="s">
        <v>410</v>
      </c>
      <c r="G39" s="19"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2968</v>
      </c>
      <c r="B40" s="18" t="s">
        <v>384</v>
      </c>
      <c r="C40" s="148" t="s">
        <v>3665</v>
      </c>
      <c r="D40" s="20" t="s">
        <v>404</v>
      </c>
      <c r="E40" s="20">
        <v>70</v>
      </c>
      <c r="F40" s="18" t="s">
        <v>410</v>
      </c>
      <c r="G40" s="19"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1897</v>
      </c>
      <c r="B41" s="18" t="s">
        <v>384</v>
      </c>
      <c r="C41" s="148" t="s">
        <v>3666</v>
      </c>
      <c r="D41" s="20" t="s">
        <v>404</v>
      </c>
      <c r="E41" s="20">
        <v>50</v>
      </c>
      <c r="F41" s="18" t="s">
        <v>410</v>
      </c>
      <c r="G41" s="19" t="s">
        <v>190</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1881</v>
      </c>
      <c r="B42" s="18" t="s">
        <v>384</v>
      </c>
      <c r="C42" s="148" t="s">
        <v>3667</v>
      </c>
      <c r="D42" s="20" t="s">
        <v>404</v>
      </c>
      <c r="E42" s="20">
        <v>90</v>
      </c>
      <c r="F42" s="18" t="s">
        <v>405</v>
      </c>
      <c r="G42" s="19"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1900</v>
      </c>
      <c r="B43" s="18" t="s">
        <v>384</v>
      </c>
      <c r="C43" s="148" t="s">
        <v>3668</v>
      </c>
      <c r="D43" s="20" t="s">
        <v>404</v>
      </c>
      <c r="E43" s="20">
        <v>80</v>
      </c>
      <c r="F43" s="18" t="s">
        <v>410</v>
      </c>
      <c r="G43" s="19"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1885</v>
      </c>
      <c r="B44" s="18" t="s">
        <v>384</v>
      </c>
      <c r="C44" s="148" t="s">
        <v>3669</v>
      </c>
      <c r="D44" s="20" t="s">
        <v>404</v>
      </c>
      <c r="E44" s="20">
        <v>140</v>
      </c>
      <c r="F44" s="18" t="s">
        <v>405</v>
      </c>
      <c r="G44" s="19" t="s">
        <v>194</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4637</v>
      </c>
      <c r="B45" s="18" t="s">
        <v>384</v>
      </c>
      <c r="C45" s="148" t="s">
        <v>3670</v>
      </c>
      <c r="D45" s="20" t="s">
        <v>404</v>
      </c>
      <c r="E45" s="20">
        <v>50</v>
      </c>
      <c r="F45" s="18" t="s">
        <v>410</v>
      </c>
      <c r="G45" s="19"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4638</v>
      </c>
      <c r="B46" s="18" t="s">
        <v>384</v>
      </c>
      <c r="C46" s="148" t="s">
        <v>3671</v>
      </c>
      <c r="D46" s="20" t="s">
        <v>404</v>
      </c>
      <c r="E46" s="20">
        <v>110</v>
      </c>
      <c r="F46" s="18" t="s">
        <v>405</v>
      </c>
      <c r="G46" s="19" t="s">
        <v>202</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2281</v>
      </c>
      <c r="B47" s="18" t="s">
        <v>384</v>
      </c>
      <c r="C47" s="148" t="s">
        <v>3672</v>
      </c>
      <c r="D47" s="20" t="s">
        <v>404</v>
      </c>
      <c r="E47" s="20">
        <v>60</v>
      </c>
      <c r="F47" s="18" t="s">
        <v>410</v>
      </c>
      <c r="G47" s="19"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2282</v>
      </c>
      <c r="B48" s="18" t="s">
        <v>384</v>
      </c>
      <c r="C48" s="148" t="s">
        <v>3673</v>
      </c>
      <c r="D48" s="20" t="s">
        <v>404</v>
      </c>
      <c r="E48" s="20">
        <v>120</v>
      </c>
      <c r="F48" s="18" t="s">
        <v>405</v>
      </c>
      <c r="G48" s="19"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4720</v>
      </c>
      <c r="B49" s="18" t="s">
        <v>384</v>
      </c>
      <c r="C49" s="148" t="s">
        <v>3674</v>
      </c>
      <c r="D49" s="20" t="s">
        <v>404</v>
      </c>
      <c r="E49" s="20">
        <v>220</v>
      </c>
      <c r="F49" s="18" t="s">
        <v>410</v>
      </c>
      <c r="G49" s="19" t="s">
        <v>214</v>
      </c>
      <c r="H49" s="78" t="s">
        <v>402</v>
      </c>
      <c r="I49" s="78" t="s">
        <v>402</v>
      </c>
      <c r="J49" s="78"/>
      <c r="K49" s="78" t="s">
        <v>402</v>
      </c>
      <c r="R49" s="177" t="s">
        <v>278</v>
      </c>
      <c r="S49" s="208">
        <f t="shared" si="5"/>
        <v>0</v>
      </c>
      <c r="T49" s="209">
        <f t="shared" si="6"/>
        <v>0</v>
      </c>
      <c r="U49" s="179"/>
      <c r="V49" s="109" t="s">
        <v>278</v>
      </c>
      <c r="W49" s="268">
        <f t="shared" si="7"/>
        <v>0</v>
      </c>
      <c r="X49" s="7">
        <f t="shared" si="8"/>
        <v>0</v>
      </c>
    </row>
    <row r="50" spans="1:24" ht="13.8" thickBot="1" x14ac:dyDescent="0.3">
      <c r="A50" s="15" t="s">
        <v>4721</v>
      </c>
      <c r="B50" s="18" t="s">
        <v>384</v>
      </c>
      <c r="C50" s="148" t="s">
        <v>3676</v>
      </c>
      <c r="D50" s="20" t="s">
        <v>404</v>
      </c>
      <c r="E50" s="20">
        <v>330</v>
      </c>
      <c r="F50" s="18" t="s">
        <v>3679</v>
      </c>
      <c r="G50" s="19" t="s">
        <v>214</v>
      </c>
      <c r="H50" s="78" t="s">
        <v>402</v>
      </c>
      <c r="I50" s="78" t="s">
        <v>402</v>
      </c>
      <c r="J50" s="78"/>
      <c r="K50" s="78" t="s">
        <v>402</v>
      </c>
      <c r="U50" s="179"/>
      <c r="V50" s="188" t="s">
        <v>458</v>
      </c>
      <c r="W50" s="206"/>
      <c r="X50" s="207">
        <f>SUM(X51:X73)</f>
        <v>396</v>
      </c>
    </row>
    <row r="51" spans="1:24" x14ac:dyDescent="0.25">
      <c r="A51" s="15" t="s">
        <v>3697</v>
      </c>
      <c r="B51" s="18" t="s">
        <v>384</v>
      </c>
      <c r="C51" s="148" t="s">
        <v>3678</v>
      </c>
      <c r="D51" s="20" t="s">
        <v>404</v>
      </c>
      <c r="E51" s="20">
        <v>110</v>
      </c>
      <c r="F51" s="18" t="s">
        <v>410</v>
      </c>
      <c r="G51" s="19" t="s">
        <v>198</v>
      </c>
      <c r="H51" s="78" t="s">
        <v>402</v>
      </c>
      <c r="I51" s="78" t="s">
        <v>402</v>
      </c>
      <c r="J51" s="78"/>
      <c r="K51" s="78"/>
      <c r="U51" s="269"/>
      <c r="V51" s="124" t="s">
        <v>190</v>
      </c>
      <c r="W51" s="169">
        <f>S3+S27+W3+W27</f>
        <v>0</v>
      </c>
      <c r="X51" s="170">
        <f>T3+T27+X3+X27</f>
        <v>98</v>
      </c>
    </row>
    <row r="52" spans="1:24" x14ac:dyDescent="0.25">
      <c r="A52" s="15" t="s">
        <v>4722</v>
      </c>
      <c r="B52" s="18" t="s">
        <v>384</v>
      </c>
      <c r="C52" s="148" t="s">
        <v>3680</v>
      </c>
      <c r="D52" s="20" t="s">
        <v>404</v>
      </c>
      <c r="E52" s="20">
        <v>130</v>
      </c>
      <c r="F52" s="18" t="s">
        <v>410</v>
      </c>
      <c r="G52" s="19" t="s">
        <v>202</v>
      </c>
      <c r="H52" s="78" t="s">
        <v>402</v>
      </c>
      <c r="I52" s="78" t="s">
        <v>402</v>
      </c>
      <c r="J52" s="78"/>
      <c r="K52" s="78"/>
      <c r="U52" s="269"/>
      <c r="V52" s="125" t="s">
        <v>194</v>
      </c>
      <c r="W52" s="169">
        <f t="shared" ref="W52:X67" si="9">S4+S28+W4+W28</f>
        <v>0</v>
      </c>
      <c r="X52" s="170">
        <f t="shared" si="9"/>
        <v>100</v>
      </c>
    </row>
    <row r="53" spans="1:24" x14ac:dyDescent="0.25">
      <c r="A53" s="15" t="s">
        <v>477</v>
      </c>
      <c r="B53" s="18" t="s">
        <v>384</v>
      </c>
      <c r="C53" s="148" t="s">
        <v>3681</v>
      </c>
      <c r="D53" s="20" t="s">
        <v>400</v>
      </c>
      <c r="E53" s="20">
        <v>60</v>
      </c>
      <c r="F53" s="18" t="s">
        <v>410</v>
      </c>
      <c r="G53" s="19" t="s">
        <v>190</v>
      </c>
      <c r="H53" s="78" t="s">
        <v>402</v>
      </c>
      <c r="I53" s="78" t="s">
        <v>402</v>
      </c>
      <c r="J53" s="78"/>
      <c r="K53" s="78"/>
      <c r="U53" s="269"/>
      <c r="V53" s="125" t="s">
        <v>198</v>
      </c>
      <c r="W53" s="169">
        <f t="shared" si="9"/>
        <v>0</v>
      </c>
      <c r="X53" s="170">
        <f t="shared" si="9"/>
        <v>56</v>
      </c>
    </row>
    <row r="54" spans="1:24" x14ac:dyDescent="0.25">
      <c r="A54" s="15" t="s">
        <v>537</v>
      </c>
      <c r="B54" s="18" t="s">
        <v>384</v>
      </c>
      <c r="C54" s="148" t="s">
        <v>3683</v>
      </c>
      <c r="D54" s="20" t="s">
        <v>400</v>
      </c>
      <c r="E54" s="20">
        <v>120</v>
      </c>
      <c r="F54" s="18" t="s">
        <v>405</v>
      </c>
      <c r="G54" s="19" t="s">
        <v>198</v>
      </c>
      <c r="H54" s="78" t="s">
        <v>402</v>
      </c>
      <c r="I54" s="78" t="s">
        <v>402</v>
      </c>
      <c r="J54" s="78"/>
      <c r="K54" s="78"/>
      <c r="U54" s="269"/>
      <c r="V54" s="125" t="s">
        <v>202</v>
      </c>
      <c r="W54" s="169">
        <f t="shared" si="9"/>
        <v>0</v>
      </c>
      <c r="X54" s="170">
        <f t="shared" si="9"/>
        <v>44</v>
      </c>
    </row>
    <row r="55" spans="1:24" x14ac:dyDescent="0.25">
      <c r="A55" s="15" t="s">
        <v>1214</v>
      </c>
      <c r="B55" s="18" t="s">
        <v>384</v>
      </c>
      <c r="C55" s="148" t="s">
        <v>3685</v>
      </c>
      <c r="D55" s="20" t="s">
        <v>400</v>
      </c>
      <c r="E55" s="20">
        <v>60</v>
      </c>
      <c r="F55" s="18" t="s">
        <v>410</v>
      </c>
      <c r="G55" s="19" t="s">
        <v>190</v>
      </c>
      <c r="H55" s="78" t="s">
        <v>402</v>
      </c>
      <c r="I55" s="78" t="s">
        <v>402</v>
      </c>
      <c r="J55" s="78"/>
      <c r="K55" s="78"/>
      <c r="U55" s="269"/>
      <c r="V55" s="125" t="s">
        <v>206</v>
      </c>
      <c r="W55" s="169">
        <f t="shared" si="9"/>
        <v>0</v>
      </c>
      <c r="X55" s="170">
        <f t="shared" si="9"/>
        <v>0</v>
      </c>
    </row>
    <row r="56" spans="1:24" x14ac:dyDescent="0.25">
      <c r="A56" s="15" t="s">
        <v>1201</v>
      </c>
      <c r="B56" s="18" t="s">
        <v>384</v>
      </c>
      <c r="C56" s="148" t="s">
        <v>3686</v>
      </c>
      <c r="D56" s="20" t="s">
        <v>400</v>
      </c>
      <c r="E56" s="20">
        <v>120</v>
      </c>
      <c r="F56" s="18" t="s">
        <v>405</v>
      </c>
      <c r="G56" s="19" t="s">
        <v>198</v>
      </c>
      <c r="H56" s="78" t="s">
        <v>402</v>
      </c>
      <c r="I56" s="78" t="s">
        <v>402</v>
      </c>
      <c r="J56" s="78"/>
      <c r="K56" s="78"/>
      <c r="U56" s="270"/>
      <c r="V56" s="125" t="s">
        <v>210</v>
      </c>
      <c r="W56" s="169">
        <f t="shared" si="9"/>
        <v>0</v>
      </c>
      <c r="X56" s="170">
        <f t="shared" si="9"/>
        <v>0</v>
      </c>
    </row>
    <row r="57" spans="1:24" ht="13.8" thickBot="1" x14ac:dyDescent="0.3">
      <c r="A57" s="15" t="s">
        <v>4723</v>
      </c>
      <c r="B57" s="18" t="s">
        <v>384</v>
      </c>
      <c r="C57" s="148" t="s">
        <v>3688</v>
      </c>
      <c r="D57" s="20" t="s">
        <v>400</v>
      </c>
      <c r="E57" s="20">
        <v>210</v>
      </c>
      <c r="F57" s="18" t="s">
        <v>410</v>
      </c>
      <c r="G57" s="19" t="s">
        <v>214</v>
      </c>
      <c r="H57" s="78" t="s">
        <v>402</v>
      </c>
      <c r="I57" s="78" t="s">
        <v>402</v>
      </c>
      <c r="J57" s="78"/>
      <c r="K57" s="78" t="s">
        <v>402</v>
      </c>
      <c r="U57" s="271"/>
      <c r="V57" s="125" t="s">
        <v>214</v>
      </c>
      <c r="W57" s="169">
        <f t="shared" si="9"/>
        <v>0</v>
      </c>
      <c r="X57" s="170">
        <f t="shared" si="9"/>
        <v>19</v>
      </c>
    </row>
    <row r="58" spans="1:24" ht="13.8" thickBot="1" x14ac:dyDescent="0.3">
      <c r="A58" s="15" t="s">
        <v>4724</v>
      </c>
      <c r="B58" s="18" t="s">
        <v>384</v>
      </c>
      <c r="C58" s="148" t="s">
        <v>3689</v>
      </c>
      <c r="D58" s="20" t="s">
        <v>400</v>
      </c>
      <c r="E58" s="20">
        <v>270</v>
      </c>
      <c r="F58" s="18" t="s">
        <v>4549</v>
      </c>
      <c r="G58" s="19" t="s">
        <v>214</v>
      </c>
      <c r="H58" s="78" t="s">
        <v>402</v>
      </c>
      <c r="I58" s="78" t="s">
        <v>402</v>
      </c>
      <c r="J58" s="78"/>
      <c r="K58" s="78" t="s">
        <v>402</v>
      </c>
      <c r="U58" s="271"/>
      <c r="V58" s="125" t="s">
        <v>218</v>
      </c>
      <c r="W58" s="169">
        <f t="shared" si="9"/>
        <v>0</v>
      </c>
      <c r="X58" s="170">
        <f t="shared" si="9"/>
        <v>0</v>
      </c>
    </row>
    <row r="59" spans="1:24" ht="13.8" thickBot="1" x14ac:dyDescent="0.3">
      <c r="A59" s="15" t="s">
        <v>4725</v>
      </c>
      <c r="B59" s="18" t="s">
        <v>384</v>
      </c>
      <c r="C59" s="148" t="s">
        <v>3691</v>
      </c>
      <c r="D59" s="20" t="s">
        <v>400</v>
      </c>
      <c r="E59" s="20">
        <v>190</v>
      </c>
      <c r="F59" s="18" t="s">
        <v>410</v>
      </c>
      <c r="G59" s="19" t="s">
        <v>214</v>
      </c>
      <c r="H59" s="78" t="s">
        <v>402</v>
      </c>
      <c r="I59" s="78" t="s">
        <v>402</v>
      </c>
      <c r="J59" s="78"/>
      <c r="K59" s="78" t="s">
        <v>402</v>
      </c>
      <c r="U59" s="271"/>
      <c r="V59" s="125" t="s">
        <v>222</v>
      </c>
      <c r="W59" s="169">
        <f t="shared" si="9"/>
        <v>0</v>
      </c>
      <c r="X59" s="170">
        <f t="shared" si="9"/>
        <v>0</v>
      </c>
    </row>
    <row r="60" spans="1:24" ht="13.8" thickBot="1" x14ac:dyDescent="0.3">
      <c r="A60" s="15" t="s">
        <v>2385</v>
      </c>
      <c r="B60" s="18" t="s">
        <v>384</v>
      </c>
      <c r="C60" s="148" t="s">
        <v>3692</v>
      </c>
      <c r="D60" s="20" t="s">
        <v>400</v>
      </c>
      <c r="E60" s="20">
        <v>30</v>
      </c>
      <c r="F60" s="18" t="s">
        <v>410</v>
      </c>
      <c r="G60" s="19" t="s">
        <v>190</v>
      </c>
      <c r="H60" s="78" t="s">
        <v>402</v>
      </c>
      <c r="I60" s="78" t="s">
        <v>402</v>
      </c>
      <c r="J60" s="78"/>
      <c r="K60" s="78"/>
      <c r="U60" s="271"/>
      <c r="V60" s="125" t="s">
        <v>226</v>
      </c>
      <c r="W60" s="169">
        <f t="shared" si="9"/>
        <v>0</v>
      </c>
      <c r="X60" s="170">
        <f t="shared" si="9"/>
        <v>0</v>
      </c>
    </row>
    <row r="61" spans="1:24" ht="13.8" thickBot="1" x14ac:dyDescent="0.3">
      <c r="A61" s="15" t="s">
        <v>2386</v>
      </c>
      <c r="B61" s="18" t="s">
        <v>384</v>
      </c>
      <c r="C61" s="148" t="s">
        <v>3694</v>
      </c>
      <c r="D61" s="20" t="s">
        <v>400</v>
      </c>
      <c r="E61" s="20">
        <v>80</v>
      </c>
      <c r="F61" s="18" t="s">
        <v>405</v>
      </c>
      <c r="G61" s="19" t="s">
        <v>194</v>
      </c>
      <c r="H61" s="78" t="s">
        <v>402</v>
      </c>
      <c r="I61" s="78" t="s">
        <v>402</v>
      </c>
      <c r="J61" s="78"/>
      <c r="K61" s="78"/>
      <c r="U61" s="271"/>
      <c r="V61" s="126" t="s">
        <v>230</v>
      </c>
      <c r="W61" s="169">
        <f t="shared" si="9"/>
        <v>0</v>
      </c>
      <c r="X61" s="170">
        <f t="shared" si="9"/>
        <v>0</v>
      </c>
    </row>
    <row r="62" spans="1:24" ht="13.8" thickBot="1" x14ac:dyDescent="0.3">
      <c r="A62" s="15" t="s">
        <v>2387</v>
      </c>
      <c r="B62" s="18" t="s">
        <v>384</v>
      </c>
      <c r="C62" s="148" t="s">
        <v>3696</v>
      </c>
      <c r="D62" s="20" t="s">
        <v>400</v>
      </c>
      <c r="E62" s="20">
        <v>160</v>
      </c>
      <c r="F62" s="18" t="s">
        <v>401</v>
      </c>
      <c r="G62" s="19" t="s">
        <v>198</v>
      </c>
      <c r="H62" s="78" t="s">
        <v>402</v>
      </c>
      <c r="I62" s="78" t="s">
        <v>402</v>
      </c>
      <c r="J62" s="78"/>
      <c r="K62" s="78"/>
      <c r="U62" s="271"/>
      <c r="V62" s="125" t="s">
        <v>234</v>
      </c>
      <c r="W62" s="169">
        <f t="shared" si="9"/>
        <v>0</v>
      </c>
      <c r="X62" s="170">
        <f t="shared" si="9"/>
        <v>0</v>
      </c>
    </row>
    <row r="63" spans="1:24" ht="13.8" thickBot="1" x14ac:dyDescent="0.3">
      <c r="A63" s="15" t="s">
        <v>440</v>
      </c>
      <c r="B63" s="18" t="s">
        <v>384</v>
      </c>
      <c r="C63" s="148" t="s">
        <v>3698</v>
      </c>
      <c r="D63" s="20" t="s">
        <v>421</v>
      </c>
      <c r="E63" s="20">
        <v>60</v>
      </c>
      <c r="F63" s="18" t="s">
        <v>410</v>
      </c>
      <c r="G63" s="19" t="s">
        <v>190</v>
      </c>
      <c r="H63" s="78" t="s">
        <v>402</v>
      </c>
      <c r="I63" s="78" t="s">
        <v>402</v>
      </c>
      <c r="J63" s="78"/>
      <c r="K63" s="78"/>
      <c r="U63" s="271"/>
      <c r="V63" s="125" t="s">
        <v>238</v>
      </c>
      <c r="W63" s="169">
        <f t="shared" si="9"/>
        <v>0</v>
      </c>
      <c r="X63" s="170">
        <f t="shared" si="9"/>
        <v>0</v>
      </c>
    </row>
    <row r="64" spans="1:24" ht="13.8" thickBot="1" x14ac:dyDescent="0.3">
      <c r="A64" s="15" t="s">
        <v>617</v>
      </c>
      <c r="B64" s="18" t="s">
        <v>384</v>
      </c>
      <c r="C64" s="148" t="s">
        <v>3700</v>
      </c>
      <c r="D64" s="20" t="s">
        <v>421</v>
      </c>
      <c r="E64" s="20">
        <v>100</v>
      </c>
      <c r="F64" s="18" t="s">
        <v>405</v>
      </c>
      <c r="G64" s="19" t="s">
        <v>198</v>
      </c>
      <c r="H64" s="78" t="s">
        <v>402</v>
      </c>
      <c r="I64" s="78" t="s">
        <v>402</v>
      </c>
      <c r="J64" s="78"/>
      <c r="K64" s="78"/>
      <c r="U64" s="271"/>
      <c r="V64" s="125" t="s">
        <v>242</v>
      </c>
      <c r="W64" s="169">
        <f t="shared" si="9"/>
        <v>0</v>
      </c>
      <c r="X64" s="170">
        <f t="shared" si="9"/>
        <v>0</v>
      </c>
    </row>
    <row r="65" spans="1:24" ht="13.8" thickBot="1" x14ac:dyDescent="0.3">
      <c r="A65" s="15" t="s">
        <v>572</v>
      </c>
      <c r="B65" s="18" t="s">
        <v>384</v>
      </c>
      <c r="C65" s="148" t="s">
        <v>3702</v>
      </c>
      <c r="D65" s="20" t="s">
        <v>421</v>
      </c>
      <c r="E65" s="20">
        <v>40</v>
      </c>
      <c r="F65" s="18" t="s">
        <v>410</v>
      </c>
      <c r="G65" s="19" t="s">
        <v>190</v>
      </c>
      <c r="H65" s="78" t="s">
        <v>402</v>
      </c>
      <c r="I65" s="78" t="s">
        <v>402</v>
      </c>
      <c r="J65" s="78"/>
      <c r="K65" s="78"/>
      <c r="U65" s="271"/>
      <c r="V65" s="125" t="s">
        <v>246</v>
      </c>
      <c r="W65" s="169">
        <f t="shared" si="9"/>
        <v>0</v>
      </c>
      <c r="X65" s="170">
        <f t="shared" si="9"/>
        <v>0</v>
      </c>
    </row>
    <row r="66" spans="1:24" ht="13.8" thickBot="1" x14ac:dyDescent="0.3">
      <c r="A66" s="15" t="s">
        <v>552</v>
      </c>
      <c r="B66" s="18" t="s">
        <v>384</v>
      </c>
      <c r="C66" s="148" t="s">
        <v>3703</v>
      </c>
      <c r="D66" s="20" t="s">
        <v>421</v>
      </c>
      <c r="E66" s="20">
        <v>70</v>
      </c>
      <c r="F66" s="18" t="s">
        <v>405</v>
      </c>
      <c r="G66" s="19" t="s">
        <v>194</v>
      </c>
      <c r="H66" s="78" t="s">
        <v>402</v>
      </c>
      <c r="I66" s="78" t="s">
        <v>402</v>
      </c>
      <c r="J66" s="78"/>
      <c r="K66" s="78"/>
      <c r="U66" s="271"/>
      <c r="V66" s="125" t="s">
        <v>250</v>
      </c>
      <c r="W66" s="169">
        <f t="shared" si="9"/>
        <v>0</v>
      </c>
      <c r="X66" s="170">
        <f t="shared" si="9"/>
        <v>3</v>
      </c>
    </row>
    <row r="67" spans="1:24" ht="13.8" thickBot="1" x14ac:dyDescent="0.3">
      <c r="A67" s="15" t="s">
        <v>665</v>
      </c>
      <c r="B67" s="18" t="s">
        <v>384</v>
      </c>
      <c r="C67" s="148" t="s">
        <v>3704</v>
      </c>
      <c r="D67" s="20" t="s">
        <v>421</v>
      </c>
      <c r="E67" s="20">
        <v>120</v>
      </c>
      <c r="F67" s="18" t="s">
        <v>401</v>
      </c>
      <c r="G67" s="19" t="s">
        <v>202</v>
      </c>
      <c r="H67" s="78" t="s">
        <v>402</v>
      </c>
      <c r="I67" s="78" t="s">
        <v>402</v>
      </c>
      <c r="J67" s="78"/>
      <c r="K67" s="78"/>
      <c r="U67" s="271"/>
      <c r="V67" s="125" t="s">
        <v>254</v>
      </c>
      <c r="W67" s="169">
        <f t="shared" si="9"/>
        <v>0</v>
      </c>
      <c r="X67" s="170">
        <f t="shared" si="9"/>
        <v>30</v>
      </c>
    </row>
    <row r="68" spans="1:24" ht="13.8" thickBot="1" x14ac:dyDescent="0.3">
      <c r="A68" s="15" t="s">
        <v>621</v>
      </c>
      <c r="B68" s="18" t="s">
        <v>384</v>
      </c>
      <c r="C68" s="148" t="s">
        <v>3705</v>
      </c>
      <c r="D68" s="20" t="s">
        <v>421</v>
      </c>
      <c r="E68" s="20">
        <v>90</v>
      </c>
      <c r="F68" s="18" t="s">
        <v>410</v>
      </c>
      <c r="G68" s="19" t="s">
        <v>198</v>
      </c>
      <c r="H68" s="78" t="s">
        <v>402</v>
      </c>
      <c r="I68" s="78" t="s">
        <v>402</v>
      </c>
      <c r="J68" s="78"/>
      <c r="K68" s="78"/>
      <c r="U68" s="271"/>
      <c r="V68" s="125" t="s">
        <v>258</v>
      </c>
      <c r="W68" s="169">
        <f t="shared" ref="W68:X73" si="10">S20+S44+W20+W44</f>
        <v>0</v>
      </c>
      <c r="X68" s="170">
        <f t="shared" si="10"/>
        <v>0</v>
      </c>
    </row>
    <row r="69" spans="1:24" ht="13.8" thickBot="1" x14ac:dyDescent="0.3">
      <c r="A69" s="15" t="s">
        <v>554</v>
      </c>
      <c r="B69" s="18" t="s">
        <v>384</v>
      </c>
      <c r="C69" s="148" t="s">
        <v>3706</v>
      </c>
      <c r="D69" s="20" t="s">
        <v>421</v>
      </c>
      <c r="E69" s="20">
        <v>100</v>
      </c>
      <c r="F69" s="18" t="s">
        <v>410</v>
      </c>
      <c r="G69" s="19" t="s">
        <v>190</v>
      </c>
      <c r="H69" s="78" t="s">
        <v>402</v>
      </c>
      <c r="I69" s="78" t="s">
        <v>402</v>
      </c>
      <c r="J69" s="78"/>
      <c r="K69" s="78"/>
      <c r="U69" s="271"/>
      <c r="V69" s="125" t="s">
        <v>262</v>
      </c>
      <c r="W69" s="169">
        <f t="shared" si="10"/>
        <v>0</v>
      </c>
      <c r="X69" s="170">
        <f t="shared" si="10"/>
        <v>0</v>
      </c>
    </row>
    <row r="70" spans="1:24" ht="13.8" thickBot="1" x14ac:dyDescent="0.3">
      <c r="A70" s="15" t="s">
        <v>4726</v>
      </c>
      <c r="B70" s="18" t="s">
        <v>384</v>
      </c>
      <c r="C70" s="148" t="s">
        <v>3707</v>
      </c>
      <c r="D70" s="20" t="s">
        <v>421</v>
      </c>
      <c r="E70" s="20">
        <v>130</v>
      </c>
      <c r="F70" s="18" t="s">
        <v>410</v>
      </c>
      <c r="G70" s="19" t="s">
        <v>250</v>
      </c>
      <c r="H70" s="78" t="s">
        <v>402</v>
      </c>
      <c r="I70" s="78" t="s">
        <v>402</v>
      </c>
      <c r="J70" s="78"/>
      <c r="K70" s="78" t="s">
        <v>402</v>
      </c>
      <c r="U70" s="271"/>
      <c r="V70" s="125" t="s">
        <v>266</v>
      </c>
      <c r="W70" s="169">
        <f t="shared" si="10"/>
        <v>0</v>
      </c>
      <c r="X70" s="170">
        <f t="shared" si="10"/>
        <v>0</v>
      </c>
    </row>
    <row r="71" spans="1:24" ht="13.8" thickBot="1" x14ac:dyDescent="0.3">
      <c r="A71" s="15" t="s">
        <v>1259</v>
      </c>
      <c r="B71" s="18" t="s">
        <v>384</v>
      </c>
      <c r="C71" s="148" t="s">
        <v>3708</v>
      </c>
      <c r="D71" s="20" t="s">
        <v>421</v>
      </c>
      <c r="E71" s="20">
        <v>80</v>
      </c>
      <c r="F71" s="18" t="s">
        <v>410</v>
      </c>
      <c r="G71" s="19" t="s">
        <v>202</v>
      </c>
      <c r="H71" s="78" t="s">
        <v>402</v>
      </c>
      <c r="I71" s="78" t="s">
        <v>402</v>
      </c>
      <c r="J71" s="78"/>
      <c r="K71" s="78"/>
      <c r="U71" s="271"/>
      <c r="V71" s="125" t="s">
        <v>270</v>
      </c>
      <c r="W71" s="169">
        <f t="shared" si="10"/>
        <v>0</v>
      </c>
      <c r="X71" s="170">
        <f t="shared" si="10"/>
        <v>0</v>
      </c>
    </row>
    <row r="72" spans="1:24" ht="13.8" thickBot="1" x14ac:dyDescent="0.3">
      <c r="A72" s="15" t="s">
        <v>1258</v>
      </c>
      <c r="B72" s="18" t="s">
        <v>384</v>
      </c>
      <c r="C72" s="148" t="s">
        <v>3709</v>
      </c>
      <c r="D72" s="20" t="s">
        <v>421</v>
      </c>
      <c r="E72" s="20">
        <v>90</v>
      </c>
      <c r="F72" s="18" t="s">
        <v>410</v>
      </c>
      <c r="G72" s="19" t="s">
        <v>190</v>
      </c>
      <c r="H72" s="78" t="s">
        <v>402</v>
      </c>
      <c r="I72" s="78" t="s">
        <v>402</v>
      </c>
      <c r="J72" s="78"/>
      <c r="K72" s="78"/>
      <c r="U72" s="271"/>
      <c r="V72" s="125" t="s">
        <v>274</v>
      </c>
      <c r="W72" s="169">
        <f t="shared" si="10"/>
        <v>0</v>
      </c>
      <c r="X72" s="170">
        <f t="shared" si="10"/>
        <v>25</v>
      </c>
    </row>
    <row r="73" spans="1:24" ht="13.8" thickBot="1" x14ac:dyDescent="0.3">
      <c r="A73" s="15" t="s">
        <v>1309</v>
      </c>
      <c r="B73" s="18" t="s">
        <v>384</v>
      </c>
      <c r="C73" s="148" t="s">
        <v>3711</v>
      </c>
      <c r="D73" s="20" t="s">
        <v>421</v>
      </c>
      <c r="E73" s="20">
        <v>60</v>
      </c>
      <c r="F73" s="18" t="s">
        <v>410</v>
      </c>
      <c r="G73" s="19" t="s">
        <v>190</v>
      </c>
      <c r="H73" s="78" t="s">
        <v>402</v>
      </c>
      <c r="I73" s="78" t="s">
        <v>402</v>
      </c>
      <c r="J73" s="78"/>
      <c r="K73" s="78"/>
      <c r="U73" s="271"/>
      <c r="V73" s="177" t="s">
        <v>278</v>
      </c>
      <c r="W73" s="169">
        <f t="shared" si="10"/>
        <v>0</v>
      </c>
      <c r="X73" s="170">
        <f t="shared" si="10"/>
        <v>21</v>
      </c>
    </row>
    <row r="74" spans="1:24" x14ac:dyDescent="0.25">
      <c r="A74" s="15" t="s">
        <v>1396</v>
      </c>
      <c r="B74" s="18" t="s">
        <v>384</v>
      </c>
      <c r="C74" s="148" t="s">
        <v>3713</v>
      </c>
      <c r="D74" s="20" t="s">
        <v>421</v>
      </c>
      <c r="E74" s="20">
        <v>100</v>
      </c>
      <c r="F74" s="18" t="s">
        <v>405</v>
      </c>
      <c r="G74" s="19" t="s">
        <v>198</v>
      </c>
      <c r="H74" s="78" t="s">
        <v>402</v>
      </c>
      <c r="I74" s="78" t="s">
        <v>402</v>
      </c>
      <c r="J74" s="78"/>
      <c r="K74" s="78"/>
    </row>
    <row r="75" spans="1:24" x14ac:dyDescent="0.25">
      <c r="A75" s="15" t="s">
        <v>1932</v>
      </c>
      <c r="B75" s="18" t="s">
        <v>384</v>
      </c>
      <c r="C75" s="148" t="s">
        <v>3714</v>
      </c>
      <c r="D75" s="20" t="s">
        <v>421</v>
      </c>
      <c r="E75" s="20">
        <v>120</v>
      </c>
      <c r="F75" s="18" t="s">
        <v>410</v>
      </c>
      <c r="G75" s="19" t="s">
        <v>202</v>
      </c>
      <c r="H75" s="78" t="s">
        <v>402</v>
      </c>
      <c r="I75" s="78" t="s">
        <v>402</v>
      </c>
      <c r="J75" s="78"/>
      <c r="K75" s="78"/>
    </row>
    <row r="76" spans="1:24" x14ac:dyDescent="0.25">
      <c r="A76" s="15" t="s">
        <v>4727</v>
      </c>
      <c r="B76" s="18" t="s">
        <v>384</v>
      </c>
      <c r="C76" s="148" t="s">
        <v>3716</v>
      </c>
      <c r="D76" s="20" t="s">
        <v>421</v>
      </c>
      <c r="E76" s="20">
        <v>60</v>
      </c>
      <c r="F76" s="18" t="s">
        <v>410</v>
      </c>
      <c r="G76" s="19" t="s">
        <v>190</v>
      </c>
      <c r="H76" s="78" t="s">
        <v>402</v>
      </c>
      <c r="I76" s="78" t="s">
        <v>402</v>
      </c>
      <c r="J76" s="78"/>
      <c r="K76" s="78"/>
    </row>
    <row r="77" spans="1:24" x14ac:dyDescent="0.25">
      <c r="A77" s="15" t="s">
        <v>4728</v>
      </c>
      <c r="B77" s="18" t="s">
        <v>384</v>
      </c>
      <c r="C77" s="148" t="s">
        <v>3717</v>
      </c>
      <c r="D77" s="20" t="s">
        <v>421</v>
      </c>
      <c r="E77" s="20">
        <v>120</v>
      </c>
      <c r="F77" s="18" t="s">
        <v>405</v>
      </c>
      <c r="G77" s="19" t="s">
        <v>202</v>
      </c>
      <c r="H77" s="78" t="s">
        <v>402</v>
      </c>
      <c r="I77" s="78" t="s">
        <v>402</v>
      </c>
      <c r="J77" s="78"/>
      <c r="K77" s="78"/>
    </row>
    <row r="78" spans="1:24" x14ac:dyDescent="0.25">
      <c r="A78" s="15" t="s">
        <v>2643</v>
      </c>
      <c r="B78" s="18" t="s">
        <v>384</v>
      </c>
      <c r="C78" s="148" t="s">
        <v>3719</v>
      </c>
      <c r="D78" s="20" t="s">
        <v>421</v>
      </c>
      <c r="E78" s="20">
        <v>60</v>
      </c>
      <c r="F78" s="18" t="s">
        <v>410</v>
      </c>
      <c r="G78" s="19" t="s">
        <v>190</v>
      </c>
      <c r="H78" s="78" t="s">
        <v>402</v>
      </c>
      <c r="I78" s="78" t="s">
        <v>402</v>
      </c>
      <c r="J78" s="78"/>
      <c r="K78" s="78"/>
    </row>
    <row r="79" spans="1:24" x14ac:dyDescent="0.25">
      <c r="A79" s="15" t="s">
        <v>2644</v>
      </c>
      <c r="B79" s="18" t="s">
        <v>384</v>
      </c>
      <c r="C79" s="148" t="s">
        <v>3721</v>
      </c>
      <c r="D79" s="20" t="s">
        <v>421</v>
      </c>
      <c r="E79" s="20">
        <v>110</v>
      </c>
      <c r="F79" s="18" t="s">
        <v>405</v>
      </c>
      <c r="G79" s="19" t="s">
        <v>198</v>
      </c>
      <c r="H79" s="78" t="s">
        <v>402</v>
      </c>
      <c r="I79" s="78" t="s">
        <v>402</v>
      </c>
      <c r="J79" s="78"/>
      <c r="K79" s="78"/>
    </row>
    <row r="80" spans="1:24" x14ac:dyDescent="0.25">
      <c r="A80" s="15" t="s">
        <v>3108</v>
      </c>
      <c r="B80" s="18" t="s">
        <v>384</v>
      </c>
      <c r="C80" s="148" t="s">
        <v>3723</v>
      </c>
      <c r="D80" s="20" t="s">
        <v>421</v>
      </c>
      <c r="E80" s="20">
        <v>70</v>
      </c>
      <c r="F80" s="18" t="s">
        <v>410</v>
      </c>
      <c r="G80" s="19" t="s">
        <v>198</v>
      </c>
      <c r="H80" s="78" t="s">
        <v>402</v>
      </c>
      <c r="I80" s="78" t="s">
        <v>402</v>
      </c>
      <c r="J80" s="78"/>
      <c r="K80" s="78"/>
    </row>
    <row r="81" spans="1:11" x14ac:dyDescent="0.25">
      <c r="A81" s="15" t="s">
        <v>3096</v>
      </c>
      <c r="B81" s="18" t="s">
        <v>384</v>
      </c>
      <c r="C81" s="148" t="s">
        <v>3725</v>
      </c>
      <c r="D81" s="20" t="s">
        <v>421</v>
      </c>
      <c r="E81" s="20">
        <v>70</v>
      </c>
      <c r="F81" s="18" t="s">
        <v>410</v>
      </c>
      <c r="G81" s="19" t="s">
        <v>198</v>
      </c>
      <c r="H81" s="78" t="s">
        <v>402</v>
      </c>
      <c r="I81" s="78" t="s">
        <v>402</v>
      </c>
      <c r="J81" s="78"/>
      <c r="K81" s="78"/>
    </row>
    <row r="82" spans="1:11" x14ac:dyDescent="0.25">
      <c r="A82" s="15" t="s">
        <v>4729</v>
      </c>
      <c r="B82" s="18" t="s">
        <v>384</v>
      </c>
      <c r="C82" s="148" t="s">
        <v>3727</v>
      </c>
      <c r="D82" s="20" t="s">
        <v>421</v>
      </c>
      <c r="E82" s="20">
        <v>120</v>
      </c>
      <c r="F82" s="18" t="s">
        <v>410</v>
      </c>
      <c r="G82" s="19" t="s">
        <v>202</v>
      </c>
      <c r="H82" s="78" t="s">
        <v>402</v>
      </c>
      <c r="I82" s="78" t="s">
        <v>402</v>
      </c>
      <c r="J82" s="78"/>
      <c r="K82" s="78"/>
    </row>
    <row r="83" spans="1:11" ht="13.2" customHeight="1" x14ac:dyDescent="0.25">
      <c r="A83" s="15" t="s">
        <v>4730</v>
      </c>
      <c r="B83" s="18" t="s">
        <v>384</v>
      </c>
      <c r="C83" s="148" t="s">
        <v>3729</v>
      </c>
      <c r="D83" s="20" t="s">
        <v>421</v>
      </c>
      <c r="E83" s="20">
        <v>210</v>
      </c>
      <c r="F83" s="18" t="s">
        <v>410</v>
      </c>
      <c r="G83" s="19" t="s">
        <v>214</v>
      </c>
      <c r="H83" s="78" t="s">
        <v>402</v>
      </c>
      <c r="I83" s="78" t="s">
        <v>402</v>
      </c>
      <c r="J83" s="78"/>
      <c r="K83" s="78" t="s">
        <v>402</v>
      </c>
    </row>
    <row r="84" spans="1:11" ht="13.2" customHeight="1" x14ac:dyDescent="0.25">
      <c r="A84" s="15" t="s">
        <v>4647</v>
      </c>
      <c r="B84" s="18" t="s">
        <v>384</v>
      </c>
      <c r="C84" s="148" t="s">
        <v>3730</v>
      </c>
      <c r="D84" s="20" t="s">
        <v>431</v>
      </c>
      <c r="E84" s="20">
        <v>70</v>
      </c>
      <c r="F84" s="18" t="s">
        <v>410</v>
      </c>
      <c r="G84" s="19" t="s">
        <v>190</v>
      </c>
      <c r="H84" s="78" t="s">
        <v>402</v>
      </c>
      <c r="I84" s="78" t="s">
        <v>402</v>
      </c>
      <c r="J84" s="78"/>
      <c r="K84" s="78"/>
    </row>
    <row r="85" spans="1:11" ht="13.2" customHeight="1" x14ac:dyDescent="0.25">
      <c r="A85" s="15" t="s">
        <v>4648</v>
      </c>
      <c r="B85" s="18" t="s">
        <v>384</v>
      </c>
      <c r="C85" s="148" t="s">
        <v>3731</v>
      </c>
      <c r="D85" s="20" t="s">
        <v>431</v>
      </c>
      <c r="E85" s="20">
        <v>130</v>
      </c>
      <c r="F85" s="18" t="s">
        <v>405</v>
      </c>
      <c r="G85" s="19" t="s">
        <v>202</v>
      </c>
      <c r="H85" s="78" t="s">
        <v>402</v>
      </c>
      <c r="I85" s="78" t="s">
        <v>402</v>
      </c>
      <c r="J85" s="78"/>
      <c r="K85" s="78"/>
    </row>
    <row r="86" spans="1:11" ht="13.2" customHeight="1" x14ac:dyDescent="0.25">
      <c r="A86" s="15" t="s">
        <v>536</v>
      </c>
      <c r="B86" s="18" t="s">
        <v>384</v>
      </c>
      <c r="C86" s="148" t="s">
        <v>3732</v>
      </c>
      <c r="D86" s="20" t="s">
        <v>431</v>
      </c>
      <c r="E86" s="20">
        <v>160</v>
      </c>
      <c r="F86" s="18" t="s">
        <v>401</v>
      </c>
      <c r="G86" s="19" t="s">
        <v>198</v>
      </c>
      <c r="H86" s="78" t="s">
        <v>402</v>
      </c>
      <c r="I86" s="78" t="s">
        <v>402</v>
      </c>
      <c r="J86" s="78"/>
      <c r="K86" s="78"/>
    </row>
    <row r="87" spans="1:11" ht="13.2" customHeight="1" x14ac:dyDescent="0.25">
      <c r="A87" s="15" t="s">
        <v>574</v>
      </c>
      <c r="B87" s="18" t="s">
        <v>384</v>
      </c>
      <c r="C87" s="148" t="s">
        <v>3734</v>
      </c>
      <c r="D87" s="20" t="s">
        <v>431</v>
      </c>
      <c r="E87" s="20">
        <v>70</v>
      </c>
      <c r="F87" s="18" t="s">
        <v>410</v>
      </c>
      <c r="G87" s="19" t="s">
        <v>190</v>
      </c>
      <c r="H87" s="78" t="s">
        <v>402</v>
      </c>
      <c r="I87" s="78" t="s">
        <v>402</v>
      </c>
      <c r="J87" s="78"/>
      <c r="K87" s="78"/>
    </row>
    <row r="88" spans="1:11" ht="13.2" customHeight="1" x14ac:dyDescent="0.25">
      <c r="A88" s="15" t="s">
        <v>557</v>
      </c>
      <c r="B88" s="18" t="s">
        <v>384</v>
      </c>
      <c r="C88" s="148" t="s">
        <v>3735</v>
      </c>
      <c r="D88" s="20" t="s">
        <v>431</v>
      </c>
      <c r="E88" s="20">
        <v>100</v>
      </c>
      <c r="F88" s="18" t="s">
        <v>405</v>
      </c>
      <c r="G88" s="19" t="s">
        <v>194</v>
      </c>
      <c r="H88" s="78" t="s">
        <v>402</v>
      </c>
      <c r="I88" s="78" t="s">
        <v>402</v>
      </c>
      <c r="J88" s="78"/>
      <c r="K88" s="78"/>
    </row>
    <row r="89" spans="1:11" ht="13.2" customHeight="1" x14ac:dyDescent="0.25">
      <c r="A89" s="15" t="s">
        <v>530</v>
      </c>
      <c r="B89" s="18" t="s">
        <v>384</v>
      </c>
      <c r="C89" s="148" t="s">
        <v>3736</v>
      </c>
      <c r="D89" s="20" t="s">
        <v>431</v>
      </c>
      <c r="E89" s="20">
        <v>150</v>
      </c>
      <c r="F89" s="18" t="s">
        <v>401</v>
      </c>
      <c r="G89" s="19" t="s">
        <v>202</v>
      </c>
      <c r="H89" s="78" t="s">
        <v>402</v>
      </c>
      <c r="I89" s="78" t="s">
        <v>402</v>
      </c>
      <c r="J89" s="78"/>
      <c r="K89" s="78"/>
    </row>
    <row r="90" spans="1:11" ht="13.2" customHeight="1" x14ac:dyDescent="0.25">
      <c r="A90" s="15" t="s">
        <v>657</v>
      </c>
      <c r="B90" s="18" t="s">
        <v>384</v>
      </c>
      <c r="C90" s="148" t="s">
        <v>3738</v>
      </c>
      <c r="D90" s="20" t="s">
        <v>431</v>
      </c>
      <c r="E90" s="20">
        <v>100</v>
      </c>
      <c r="F90" s="18" t="s">
        <v>410</v>
      </c>
      <c r="G90" s="19" t="s">
        <v>190</v>
      </c>
      <c r="H90" s="78" t="s">
        <v>402</v>
      </c>
      <c r="I90" s="78" t="s">
        <v>402</v>
      </c>
      <c r="J90" s="78"/>
      <c r="K90" s="78"/>
    </row>
    <row r="91" spans="1:11" ht="13.2" customHeight="1" x14ac:dyDescent="0.25">
      <c r="A91" s="15" t="s">
        <v>643</v>
      </c>
      <c r="B91" s="18" t="s">
        <v>384</v>
      </c>
      <c r="C91" s="148" t="s">
        <v>3740</v>
      </c>
      <c r="D91" s="20" t="s">
        <v>431</v>
      </c>
      <c r="E91" s="20">
        <v>120</v>
      </c>
      <c r="F91" s="18" t="s">
        <v>405</v>
      </c>
      <c r="G91" s="19" t="s">
        <v>194</v>
      </c>
      <c r="H91" s="78" t="s">
        <v>402</v>
      </c>
      <c r="I91" s="78" t="s">
        <v>402</v>
      </c>
      <c r="J91" s="78"/>
      <c r="K91" s="78"/>
    </row>
    <row r="92" spans="1:11" ht="13.2" customHeight="1" x14ac:dyDescent="0.25">
      <c r="A92" s="15" t="s">
        <v>1823</v>
      </c>
      <c r="B92" s="18" t="s">
        <v>384</v>
      </c>
      <c r="C92" s="148" t="s">
        <v>3742</v>
      </c>
      <c r="D92" s="20" t="s">
        <v>431</v>
      </c>
      <c r="E92" s="20">
        <v>190</v>
      </c>
      <c r="F92" s="18" t="s">
        <v>401</v>
      </c>
      <c r="G92" s="19" t="s">
        <v>198</v>
      </c>
      <c r="H92" s="78" t="s">
        <v>402</v>
      </c>
      <c r="I92" s="78" t="s">
        <v>402</v>
      </c>
      <c r="J92" s="78"/>
      <c r="K92" s="78"/>
    </row>
    <row r="93" spans="1:11" ht="13.2" customHeight="1" x14ac:dyDescent="0.25">
      <c r="A93" s="15" t="s">
        <v>4731</v>
      </c>
      <c r="B93" s="18" t="s">
        <v>384</v>
      </c>
      <c r="C93" s="148" t="s">
        <v>3743</v>
      </c>
      <c r="D93" s="20" t="s">
        <v>431</v>
      </c>
      <c r="E93" s="20">
        <v>210</v>
      </c>
      <c r="F93" s="18" t="s">
        <v>410</v>
      </c>
      <c r="G93" s="19" t="s">
        <v>214</v>
      </c>
      <c r="H93" s="78" t="s">
        <v>402</v>
      </c>
      <c r="I93" s="78" t="s">
        <v>402</v>
      </c>
      <c r="J93" s="78"/>
      <c r="K93" s="78" t="s">
        <v>402</v>
      </c>
    </row>
    <row r="94" spans="1:11" ht="13.2" customHeight="1" x14ac:dyDescent="0.25">
      <c r="A94" s="15" t="s">
        <v>4732</v>
      </c>
      <c r="B94" s="18" t="s">
        <v>384</v>
      </c>
      <c r="C94" s="148" t="s">
        <v>3744</v>
      </c>
      <c r="D94" s="20" t="s">
        <v>431</v>
      </c>
      <c r="E94" s="20">
        <v>260</v>
      </c>
      <c r="F94" s="18" t="s">
        <v>4549</v>
      </c>
      <c r="G94" s="19" t="s">
        <v>214</v>
      </c>
      <c r="H94" s="78" t="s">
        <v>402</v>
      </c>
      <c r="I94" s="78" t="s">
        <v>402</v>
      </c>
      <c r="J94" s="78"/>
      <c r="K94" s="78" t="s">
        <v>402</v>
      </c>
    </row>
    <row r="95" spans="1:11" ht="13.2" customHeight="1" x14ac:dyDescent="0.25">
      <c r="A95" s="15" t="s">
        <v>484</v>
      </c>
      <c r="B95" s="18" t="s">
        <v>384</v>
      </c>
      <c r="C95" s="148" t="s">
        <v>3745</v>
      </c>
      <c r="D95" s="20" t="s">
        <v>431</v>
      </c>
      <c r="E95" s="20">
        <v>110</v>
      </c>
      <c r="F95" s="18" t="s">
        <v>410</v>
      </c>
      <c r="G95" s="19" t="s">
        <v>190</v>
      </c>
      <c r="H95" s="78" t="s">
        <v>402</v>
      </c>
      <c r="I95" s="78" t="s">
        <v>402</v>
      </c>
      <c r="J95" s="78"/>
      <c r="K95" s="78"/>
    </row>
    <row r="96" spans="1:11" ht="13.2" customHeight="1" x14ac:dyDescent="0.25">
      <c r="A96" s="15" t="s">
        <v>466</v>
      </c>
      <c r="B96" s="18" t="s">
        <v>384</v>
      </c>
      <c r="C96" s="148" t="s">
        <v>3746</v>
      </c>
      <c r="D96" s="20" t="s">
        <v>431</v>
      </c>
      <c r="E96" s="20">
        <v>60</v>
      </c>
      <c r="F96" s="18" t="s">
        <v>410</v>
      </c>
      <c r="G96" s="19" t="s">
        <v>190</v>
      </c>
      <c r="H96" s="78" t="s">
        <v>402</v>
      </c>
      <c r="I96" s="78" t="s">
        <v>402</v>
      </c>
      <c r="J96" s="78"/>
      <c r="K96" s="78"/>
    </row>
    <row r="97" spans="1:11" ht="13.2" customHeight="1" x14ac:dyDescent="0.25">
      <c r="A97" s="15" t="s">
        <v>1967</v>
      </c>
      <c r="B97" s="18" t="s">
        <v>384</v>
      </c>
      <c r="C97" s="148" t="s">
        <v>3747</v>
      </c>
      <c r="D97" s="20" t="s">
        <v>431</v>
      </c>
      <c r="E97" s="20">
        <v>120</v>
      </c>
      <c r="F97" s="18" t="s">
        <v>405</v>
      </c>
      <c r="G97" s="19" t="s">
        <v>198</v>
      </c>
      <c r="H97" s="78" t="s">
        <v>402</v>
      </c>
      <c r="I97" s="78" t="s">
        <v>402</v>
      </c>
      <c r="J97" s="78"/>
      <c r="K97" s="78"/>
    </row>
    <row r="98" spans="1:11" ht="13.2" customHeight="1" x14ac:dyDescent="0.25">
      <c r="A98" s="15" t="s">
        <v>1227</v>
      </c>
      <c r="B98" s="18" t="s">
        <v>384</v>
      </c>
      <c r="C98" s="148" t="s">
        <v>3748</v>
      </c>
      <c r="D98" s="20" t="s">
        <v>431</v>
      </c>
      <c r="E98" s="20">
        <v>80</v>
      </c>
      <c r="F98" s="18" t="s">
        <v>410</v>
      </c>
      <c r="G98" s="19" t="s">
        <v>190</v>
      </c>
      <c r="H98" s="78" t="s">
        <v>402</v>
      </c>
      <c r="I98" s="78" t="s">
        <v>402</v>
      </c>
      <c r="J98" s="78"/>
      <c r="K98" s="78"/>
    </row>
    <row r="99" spans="1:11" ht="13.2" customHeight="1" x14ac:dyDescent="0.25">
      <c r="A99" s="15" t="s">
        <v>1200</v>
      </c>
      <c r="B99" s="18" t="s">
        <v>384</v>
      </c>
      <c r="C99" s="148" t="s">
        <v>3749</v>
      </c>
      <c r="D99" s="20" t="s">
        <v>431</v>
      </c>
      <c r="E99" s="20">
        <v>140</v>
      </c>
      <c r="F99" s="18" t="s">
        <v>405</v>
      </c>
      <c r="G99" s="19" t="s">
        <v>194</v>
      </c>
      <c r="H99" s="78" t="s">
        <v>402</v>
      </c>
      <c r="I99" s="78" t="s">
        <v>402</v>
      </c>
      <c r="J99" s="78"/>
      <c r="K99" s="78"/>
    </row>
    <row r="100" spans="1:11" ht="13.2" customHeight="1" x14ac:dyDescent="0.25">
      <c r="A100" s="15" t="s">
        <v>1308</v>
      </c>
      <c r="B100" s="18" t="s">
        <v>384</v>
      </c>
      <c r="C100" s="148" t="s">
        <v>3750</v>
      </c>
      <c r="D100" s="20" t="s">
        <v>431</v>
      </c>
      <c r="E100" s="20">
        <v>70</v>
      </c>
      <c r="F100" s="18" t="s">
        <v>410</v>
      </c>
      <c r="G100" s="19" t="s">
        <v>190</v>
      </c>
      <c r="H100" s="78" t="s">
        <v>402</v>
      </c>
      <c r="I100" s="78" t="s">
        <v>402</v>
      </c>
      <c r="J100" s="78"/>
      <c r="K100" s="78"/>
    </row>
    <row r="101" spans="1:11" ht="13.2" customHeight="1" x14ac:dyDescent="0.25">
      <c r="A101" s="15" t="s">
        <v>1401</v>
      </c>
      <c r="B101" s="18" t="s">
        <v>384</v>
      </c>
      <c r="C101" s="251">
        <v>100</v>
      </c>
      <c r="D101" s="20" t="s">
        <v>431</v>
      </c>
      <c r="E101" s="20">
        <v>110</v>
      </c>
      <c r="F101" s="18" t="s">
        <v>405</v>
      </c>
      <c r="G101" s="19" t="s">
        <v>194</v>
      </c>
      <c r="H101" s="78" t="s">
        <v>402</v>
      </c>
      <c r="I101" s="78" t="s">
        <v>402</v>
      </c>
      <c r="J101" s="78"/>
      <c r="K101" s="78"/>
    </row>
    <row r="102" spans="1:11" ht="13.2" customHeight="1" x14ac:dyDescent="0.25">
      <c r="A102" s="15" t="s">
        <v>1412</v>
      </c>
      <c r="B102" s="18" t="s">
        <v>384</v>
      </c>
      <c r="C102" s="251">
        <v>101</v>
      </c>
      <c r="D102" s="20" t="s">
        <v>431</v>
      </c>
      <c r="E102" s="20">
        <v>90</v>
      </c>
      <c r="F102" s="18" t="s">
        <v>410</v>
      </c>
      <c r="G102" s="19" t="s">
        <v>194</v>
      </c>
      <c r="H102" s="78" t="s">
        <v>402</v>
      </c>
      <c r="I102" s="78" t="s">
        <v>402</v>
      </c>
      <c r="J102" s="78"/>
      <c r="K102" s="78"/>
    </row>
    <row r="103" spans="1:11" ht="13.2" customHeight="1" x14ac:dyDescent="0.25">
      <c r="A103" s="15" t="s">
        <v>2969</v>
      </c>
      <c r="B103" s="18" t="s">
        <v>384</v>
      </c>
      <c r="C103" s="251">
        <v>102</v>
      </c>
      <c r="D103" s="20" t="s">
        <v>431</v>
      </c>
      <c r="E103" s="20">
        <v>130</v>
      </c>
      <c r="F103" s="18" t="s">
        <v>405</v>
      </c>
      <c r="G103" s="19" t="s">
        <v>194</v>
      </c>
      <c r="H103" s="78" t="s">
        <v>402</v>
      </c>
      <c r="I103" s="78" t="s">
        <v>402</v>
      </c>
      <c r="J103" s="78"/>
      <c r="K103" s="78"/>
    </row>
    <row r="104" spans="1:11" ht="13.2" customHeight="1" x14ac:dyDescent="0.25">
      <c r="A104" s="15" t="s">
        <v>2401</v>
      </c>
      <c r="B104" s="18" t="s">
        <v>384</v>
      </c>
      <c r="C104" s="251">
        <v>103</v>
      </c>
      <c r="D104" s="20" t="s">
        <v>431</v>
      </c>
      <c r="E104" s="20">
        <v>60</v>
      </c>
      <c r="F104" s="18" t="s">
        <v>410</v>
      </c>
      <c r="G104" s="19" t="s">
        <v>190</v>
      </c>
      <c r="H104" s="78" t="s">
        <v>402</v>
      </c>
      <c r="I104" s="78" t="s">
        <v>402</v>
      </c>
      <c r="J104" s="78"/>
      <c r="K104" s="78"/>
    </row>
    <row r="105" spans="1:11" ht="13.2" customHeight="1" x14ac:dyDescent="0.25">
      <c r="A105" s="15" t="s">
        <v>2402</v>
      </c>
      <c r="B105" s="18" t="s">
        <v>384</v>
      </c>
      <c r="C105" s="251">
        <v>104</v>
      </c>
      <c r="D105" s="20" t="s">
        <v>431</v>
      </c>
      <c r="E105" s="20">
        <v>90</v>
      </c>
      <c r="F105" s="18" t="s">
        <v>405</v>
      </c>
      <c r="G105" s="19" t="s">
        <v>194</v>
      </c>
      <c r="H105" s="78" t="s">
        <v>402</v>
      </c>
      <c r="I105" s="78" t="s">
        <v>402</v>
      </c>
      <c r="J105" s="78"/>
      <c r="K105" s="78"/>
    </row>
    <row r="106" spans="1:11" ht="13.2" customHeight="1" x14ac:dyDescent="0.25">
      <c r="A106" s="15" t="s">
        <v>2405</v>
      </c>
      <c r="B106" s="18" t="s">
        <v>384</v>
      </c>
      <c r="C106" s="251">
        <v>105</v>
      </c>
      <c r="D106" s="20" t="s">
        <v>431</v>
      </c>
      <c r="E106" s="20">
        <v>120</v>
      </c>
      <c r="F106" s="18" t="s">
        <v>410</v>
      </c>
      <c r="G106" s="19" t="s">
        <v>198</v>
      </c>
      <c r="H106" s="78" t="s">
        <v>402</v>
      </c>
      <c r="I106" s="78" t="s">
        <v>402</v>
      </c>
      <c r="J106" s="78"/>
      <c r="K106" s="78"/>
    </row>
    <row r="107" spans="1:11" ht="13.2" customHeight="1" x14ac:dyDescent="0.25">
      <c r="A107" s="15" t="s">
        <v>2688</v>
      </c>
      <c r="B107" s="18" t="s">
        <v>384</v>
      </c>
      <c r="C107" s="251">
        <v>106</v>
      </c>
      <c r="D107" s="20" t="s">
        <v>431</v>
      </c>
      <c r="E107" s="20">
        <v>70</v>
      </c>
      <c r="F107" s="18" t="s">
        <v>410</v>
      </c>
      <c r="G107" s="19" t="s">
        <v>190</v>
      </c>
      <c r="H107" s="78" t="s">
        <v>402</v>
      </c>
      <c r="I107" s="78" t="s">
        <v>402</v>
      </c>
      <c r="J107" s="78"/>
      <c r="K107" s="78"/>
    </row>
    <row r="108" spans="1:11" ht="13.2" customHeight="1" x14ac:dyDescent="0.25">
      <c r="A108" s="15" t="s">
        <v>2689</v>
      </c>
      <c r="B108" s="18" t="s">
        <v>384</v>
      </c>
      <c r="C108" s="251">
        <v>107</v>
      </c>
      <c r="D108" s="20" t="s">
        <v>431</v>
      </c>
      <c r="E108" s="20">
        <v>130</v>
      </c>
      <c r="F108" s="18" t="s">
        <v>405</v>
      </c>
      <c r="G108" s="19" t="s">
        <v>202</v>
      </c>
      <c r="H108" s="78" t="s">
        <v>402</v>
      </c>
      <c r="I108" s="78" t="s">
        <v>402</v>
      </c>
      <c r="J108" s="78"/>
      <c r="K108" s="78"/>
    </row>
    <row r="109" spans="1:11" ht="13.2" customHeight="1" x14ac:dyDescent="0.25">
      <c r="A109" s="15" t="s">
        <v>2693</v>
      </c>
      <c r="B109" s="18" t="s">
        <v>384</v>
      </c>
      <c r="C109" s="251">
        <v>108</v>
      </c>
      <c r="D109" s="20" t="s">
        <v>431</v>
      </c>
      <c r="E109" s="20">
        <v>90</v>
      </c>
      <c r="F109" s="18" t="s">
        <v>410</v>
      </c>
      <c r="G109" s="19" t="s">
        <v>194</v>
      </c>
      <c r="H109" s="78" t="s">
        <v>402</v>
      </c>
      <c r="I109" s="78" t="s">
        <v>402</v>
      </c>
      <c r="J109" s="78"/>
      <c r="K109" s="78"/>
    </row>
    <row r="110" spans="1:11" ht="13.2" customHeight="1" x14ac:dyDescent="0.25">
      <c r="A110" s="15" t="s">
        <v>3100</v>
      </c>
      <c r="B110" s="18" t="s">
        <v>384</v>
      </c>
      <c r="C110" s="251">
        <v>109</v>
      </c>
      <c r="D110" s="20" t="s">
        <v>431</v>
      </c>
      <c r="E110" s="20">
        <v>60</v>
      </c>
      <c r="F110" s="18" t="s">
        <v>410</v>
      </c>
      <c r="G110" s="19" t="s">
        <v>190</v>
      </c>
      <c r="H110" s="78" t="s">
        <v>402</v>
      </c>
      <c r="I110" s="78" t="s">
        <v>402</v>
      </c>
      <c r="J110" s="78"/>
      <c r="K110" s="78"/>
    </row>
    <row r="111" spans="1:11" ht="13.2" customHeight="1" x14ac:dyDescent="0.25">
      <c r="A111" s="15" t="s">
        <v>3959</v>
      </c>
      <c r="B111" s="18" t="s">
        <v>384</v>
      </c>
      <c r="C111" s="251">
        <v>110</v>
      </c>
      <c r="D111" s="20" t="s">
        <v>431</v>
      </c>
      <c r="E111" s="20">
        <v>100</v>
      </c>
      <c r="F111" s="18" t="s">
        <v>410</v>
      </c>
      <c r="G111" s="19" t="s">
        <v>190</v>
      </c>
      <c r="H111" s="78" t="s">
        <v>402</v>
      </c>
      <c r="I111" s="78" t="s">
        <v>402</v>
      </c>
      <c r="J111" s="78"/>
      <c r="K111" s="78"/>
    </row>
    <row r="112" spans="1:11" ht="13.2" customHeight="1" x14ac:dyDescent="0.25">
      <c r="A112" s="15" t="s">
        <v>3770</v>
      </c>
      <c r="B112" s="18" t="s">
        <v>384</v>
      </c>
      <c r="C112" s="251">
        <v>111</v>
      </c>
      <c r="D112" s="20" t="s">
        <v>431</v>
      </c>
      <c r="E112" s="20">
        <v>140</v>
      </c>
      <c r="F112" s="18" t="s">
        <v>410</v>
      </c>
      <c r="G112" s="19" t="s">
        <v>198</v>
      </c>
      <c r="H112" s="78" t="s">
        <v>402</v>
      </c>
      <c r="I112" s="78" t="s">
        <v>402</v>
      </c>
      <c r="J112" s="78"/>
      <c r="K112" s="78"/>
    </row>
    <row r="113" spans="1:11" ht="13.2" customHeight="1" x14ac:dyDescent="0.25">
      <c r="A113" s="15" t="s">
        <v>482</v>
      </c>
      <c r="B113" s="18" t="s">
        <v>384</v>
      </c>
      <c r="C113" s="251">
        <v>112</v>
      </c>
      <c r="D113" s="20" t="s">
        <v>435</v>
      </c>
      <c r="E113" s="20">
        <v>50</v>
      </c>
      <c r="F113" s="18" t="s">
        <v>410</v>
      </c>
      <c r="G113" s="19" t="s">
        <v>190</v>
      </c>
      <c r="H113" s="78" t="s">
        <v>402</v>
      </c>
      <c r="I113" s="78" t="s">
        <v>402</v>
      </c>
      <c r="J113" s="78"/>
      <c r="K113" s="78"/>
    </row>
    <row r="114" spans="1:11" ht="13.2" customHeight="1" x14ac:dyDescent="0.25">
      <c r="A114" s="15" t="s">
        <v>438</v>
      </c>
      <c r="B114" s="18" t="s">
        <v>384</v>
      </c>
      <c r="C114" s="251">
        <v>113</v>
      </c>
      <c r="D114" s="20" t="s">
        <v>435</v>
      </c>
      <c r="E114" s="20">
        <v>90</v>
      </c>
      <c r="F114" s="18" t="s">
        <v>405</v>
      </c>
      <c r="G114" s="19" t="s">
        <v>198</v>
      </c>
      <c r="H114" s="78" t="s">
        <v>402</v>
      </c>
      <c r="I114" s="78" t="s">
        <v>402</v>
      </c>
      <c r="J114" s="78"/>
      <c r="K114" s="78"/>
    </row>
    <row r="115" spans="1:11" ht="13.2" customHeight="1" x14ac:dyDescent="0.25">
      <c r="A115" s="15" t="s">
        <v>434</v>
      </c>
      <c r="B115" s="18" t="s">
        <v>384</v>
      </c>
      <c r="C115" s="251">
        <v>114</v>
      </c>
      <c r="D115" s="20" t="s">
        <v>435</v>
      </c>
      <c r="E115" s="20">
        <v>60</v>
      </c>
      <c r="F115" s="18" t="s">
        <v>410</v>
      </c>
      <c r="G115" s="19" t="s">
        <v>190</v>
      </c>
      <c r="H115" s="78" t="s">
        <v>402</v>
      </c>
      <c r="I115" s="78" t="s">
        <v>402</v>
      </c>
      <c r="J115" s="78"/>
      <c r="K115" s="78"/>
    </row>
    <row r="116" spans="1:11" ht="13.2" customHeight="1" x14ac:dyDescent="0.25">
      <c r="A116" s="15" t="s">
        <v>1880</v>
      </c>
      <c r="B116" s="18" t="s">
        <v>384</v>
      </c>
      <c r="C116" s="251">
        <v>115</v>
      </c>
      <c r="D116" s="20" t="s">
        <v>435</v>
      </c>
      <c r="E116" s="20">
        <v>120</v>
      </c>
      <c r="F116" s="18" t="s">
        <v>405</v>
      </c>
      <c r="G116" s="19" t="s">
        <v>198</v>
      </c>
      <c r="H116" s="78" t="s">
        <v>402</v>
      </c>
      <c r="I116" s="78" t="s">
        <v>402</v>
      </c>
      <c r="J116" s="78"/>
      <c r="K116" s="78"/>
    </row>
    <row r="117" spans="1:11" ht="13.2" customHeight="1" x14ac:dyDescent="0.25">
      <c r="A117" s="15" t="s">
        <v>1260</v>
      </c>
      <c r="B117" s="18" t="s">
        <v>384</v>
      </c>
      <c r="C117" s="251">
        <v>116</v>
      </c>
      <c r="D117" s="20" t="s">
        <v>435</v>
      </c>
      <c r="E117" s="20">
        <v>110</v>
      </c>
      <c r="F117" s="18" t="s">
        <v>410</v>
      </c>
      <c r="G117" s="19" t="s">
        <v>194</v>
      </c>
      <c r="H117" s="78" t="s">
        <v>402</v>
      </c>
      <c r="I117" s="78" t="s">
        <v>402</v>
      </c>
      <c r="J117" s="78"/>
      <c r="K117" s="78"/>
    </row>
    <row r="118" spans="1:11" ht="13.2" customHeight="1" x14ac:dyDescent="0.25">
      <c r="A118" s="15" t="s">
        <v>1972</v>
      </c>
      <c r="B118" s="18" t="s">
        <v>384</v>
      </c>
      <c r="C118" s="251">
        <v>117</v>
      </c>
      <c r="D118" s="20" t="s">
        <v>435</v>
      </c>
      <c r="E118" s="20">
        <v>60</v>
      </c>
      <c r="F118" s="18" t="s">
        <v>410</v>
      </c>
      <c r="G118" s="19" t="s">
        <v>198</v>
      </c>
      <c r="H118" s="78" t="s">
        <v>402</v>
      </c>
      <c r="I118" s="78" t="s">
        <v>402</v>
      </c>
      <c r="J118" s="78"/>
      <c r="K118" s="78"/>
    </row>
    <row r="119" spans="1:11" ht="13.2" customHeight="1" x14ac:dyDescent="0.25">
      <c r="A119" s="15" t="s">
        <v>4103</v>
      </c>
      <c r="B119" s="18" t="s">
        <v>384</v>
      </c>
      <c r="C119" s="251">
        <v>118</v>
      </c>
      <c r="D119" s="20" t="s">
        <v>435</v>
      </c>
      <c r="E119" s="20">
        <v>210</v>
      </c>
      <c r="F119" s="18" t="s">
        <v>410</v>
      </c>
      <c r="G119" s="19" t="s">
        <v>214</v>
      </c>
      <c r="H119" s="78" t="s">
        <v>402</v>
      </c>
      <c r="I119" s="78" t="s">
        <v>402</v>
      </c>
      <c r="J119" s="78"/>
      <c r="K119" s="78" t="s">
        <v>402</v>
      </c>
    </row>
    <row r="120" spans="1:11" ht="13.2" customHeight="1" x14ac:dyDescent="0.25">
      <c r="A120" s="15" t="s">
        <v>4733</v>
      </c>
      <c r="B120" s="18" t="s">
        <v>384</v>
      </c>
      <c r="C120" s="251">
        <v>119</v>
      </c>
      <c r="D120" s="20" t="s">
        <v>435</v>
      </c>
      <c r="E120" s="20">
        <v>270</v>
      </c>
      <c r="F120" s="18" t="s">
        <v>4549</v>
      </c>
      <c r="G120" s="19" t="s">
        <v>214</v>
      </c>
      <c r="H120" s="78" t="s">
        <v>402</v>
      </c>
      <c r="I120" s="78" t="s">
        <v>402</v>
      </c>
      <c r="J120" s="78"/>
      <c r="K120" s="78" t="s">
        <v>402</v>
      </c>
    </row>
    <row r="121" spans="1:11" ht="13.2" customHeight="1" x14ac:dyDescent="0.25">
      <c r="A121" s="15" t="s">
        <v>1933</v>
      </c>
      <c r="B121" s="18" t="s">
        <v>384</v>
      </c>
      <c r="C121" s="251">
        <v>120</v>
      </c>
      <c r="D121" s="20" t="s">
        <v>435</v>
      </c>
      <c r="E121" s="20">
        <v>120</v>
      </c>
      <c r="F121" s="18" t="s">
        <v>410</v>
      </c>
      <c r="G121" s="19" t="s">
        <v>202</v>
      </c>
      <c r="H121" s="78" t="s">
        <v>402</v>
      </c>
      <c r="I121" s="78" t="s">
        <v>402</v>
      </c>
      <c r="J121" s="78"/>
      <c r="K121" s="78"/>
    </row>
    <row r="122" spans="1:11" ht="13.2" customHeight="1" x14ac:dyDescent="0.25">
      <c r="A122" s="15" t="s">
        <v>2643</v>
      </c>
      <c r="B122" s="18" t="s">
        <v>384</v>
      </c>
      <c r="C122" s="251">
        <v>121</v>
      </c>
      <c r="D122" s="20" t="s">
        <v>435</v>
      </c>
      <c r="E122" s="20">
        <v>50</v>
      </c>
      <c r="F122" s="18" t="s">
        <v>410</v>
      </c>
      <c r="G122" s="19" t="s">
        <v>190</v>
      </c>
      <c r="H122" s="78" t="s">
        <v>402</v>
      </c>
      <c r="I122" s="78" t="s">
        <v>402</v>
      </c>
      <c r="J122" s="78"/>
      <c r="K122" s="78"/>
    </row>
    <row r="123" spans="1:11" ht="13.2" customHeight="1" x14ac:dyDescent="0.25">
      <c r="A123" s="15" t="s">
        <v>2972</v>
      </c>
      <c r="B123" s="18" t="s">
        <v>384</v>
      </c>
      <c r="C123" s="251">
        <v>122</v>
      </c>
      <c r="D123" s="20" t="s">
        <v>435</v>
      </c>
      <c r="E123" s="20">
        <v>120</v>
      </c>
      <c r="F123" s="18" t="s">
        <v>410</v>
      </c>
      <c r="G123" s="19" t="s">
        <v>198</v>
      </c>
      <c r="H123" s="78" t="s">
        <v>402</v>
      </c>
      <c r="I123" s="78" t="s">
        <v>402</v>
      </c>
      <c r="J123" s="78"/>
      <c r="K123" s="78"/>
    </row>
    <row r="124" spans="1:11" ht="13.2" customHeight="1" x14ac:dyDescent="0.25">
      <c r="A124" s="15" t="s">
        <v>4734</v>
      </c>
      <c r="B124" s="18" t="s">
        <v>384</v>
      </c>
      <c r="C124" s="251">
        <v>123</v>
      </c>
      <c r="D124" s="20" t="s">
        <v>435</v>
      </c>
      <c r="E124" s="20">
        <v>130</v>
      </c>
      <c r="F124" s="18" t="s">
        <v>410</v>
      </c>
      <c r="G124" s="19" t="s">
        <v>250</v>
      </c>
      <c r="H124" s="78" t="s">
        <v>402</v>
      </c>
      <c r="I124" s="78" t="s">
        <v>402</v>
      </c>
      <c r="J124" s="78"/>
      <c r="K124" s="78" t="s">
        <v>402</v>
      </c>
    </row>
    <row r="125" spans="1:11" ht="13.2" customHeight="1" x14ac:dyDescent="0.25">
      <c r="A125" s="15" t="s">
        <v>4735</v>
      </c>
      <c r="B125" s="18" t="s">
        <v>384</v>
      </c>
      <c r="C125" s="251">
        <v>124</v>
      </c>
      <c r="D125" s="20" t="s">
        <v>419</v>
      </c>
      <c r="E125" s="20">
        <v>170</v>
      </c>
      <c r="F125" s="18" t="s">
        <v>410</v>
      </c>
      <c r="G125" s="19" t="s">
        <v>250</v>
      </c>
      <c r="H125" s="78" t="s">
        <v>402</v>
      </c>
      <c r="I125" s="78" t="s">
        <v>402</v>
      </c>
      <c r="J125" s="78"/>
      <c r="K125" s="78" t="s">
        <v>402</v>
      </c>
    </row>
    <row r="126" spans="1:11" ht="13.2" customHeight="1" x14ac:dyDescent="0.25">
      <c r="A126" s="15" t="s">
        <v>1895</v>
      </c>
      <c r="B126" s="18" t="s">
        <v>384</v>
      </c>
      <c r="C126" s="251">
        <v>125</v>
      </c>
      <c r="D126" s="20" t="s">
        <v>419</v>
      </c>
      <c r="E126" s="20">
        <v>70</v>
      </c>
      <c r="F126" s="18" t="s">
        <v>410</v>
      </c>
      <c r="G126" s="19" t="s">
        <v>190</v>
      </c>
      <c r="H126" s="78" t="s">
        <v>402</v>
      </c>
      <c r="I126" s="78" t="s">
        <v>402</v>
      </c>
      <c r="J126" s="78"/>
      <c r="K126" s="78"/>
    </row>
    <row r="127" spans="1:11" ht="13.2" customHeight="1" x14ac:dyDescent="0.25">
      <c r="A127" s="15" t="s">
        <v>1878</v>
      </c>
      <c r="B127" s="18" t="s">
        <v>384</v>
      </c>
      <c r="C127" s="251">
        <v>126</v>
      </c>
      <c r="D127" s="20" t="s">
        <v>419</v>
      </c>
      <c r="E127" s="20">
        <v>130</v>
      </c>
      <c r="F127" s="18" t="s">
        <v>405</v>
      </c>
      <c r="G127" s="19" t="s">
        <v>194</v>
      </c>
      <c r="H127" s="78" t="s">
        <v>402</v>
      </c>
      <c r="I127" s="78" t="s">
        <v>402</v>
      </c>
      <c r="J127" s="78"/>
      <c r="K127" s="78"/>
    </row>
    <row r="128" spans="1:11" ht="13.2" customHeight="1" x14ac:dyDescent="0.25">
      <c r="A128" s="15" t="s">
        <v>3799</v>
      </c>
      <c r="B128" s="18" t="s">
        <v>384</v>
      </c>
      <c r="C128" s="251">
        <v>127</v>
      </c>
      <c r="D128" s="20" t="s">
        <v>419</v>
      </c>
      <c r="E128" s="20">
        <v>100</v>
      </c>
      <c r="F128" s="18" t="s">
        <v>410</v>
      </c>
      <c r="G128" s="19" t="s">
        <v>194</v>
      </c>
      <c r="H128" s="78" t="s">
        <v>402</v>
      </c>
      <c r="I128" s="78" t="s">
        <v>402</v>
      </c>
      <c r="J128" s="78"/>
      <c r="K128" s="78"/>
    </row>
    <row r="129" spans="1:11" ht="13.2" customHeight="1" x14ac:dyDescent="0.25">
      <c r="A129" s="15" t="s">
        <v>3199</v>
      </c>
      <c r="B129" s="18" t="s">
        <v>384</v>
      </c>
      <c r="C129" s="251">
        <v>128</v>
      </c>
      <c r="D129" s="20" t="s">
        <v>419</v>
      </c>
      <c r="E129" s="20">
        <v>90</v>
      </c>
      <c r="F129" s="18" t="s">
        <v>410</v>
      </c>
      <c r="G129" s="19" t="s">
        <v>198</v>
      </c>
      <c r="H129" s="78" t="s">
        <v>402</v>
      </c>
      <c r="I129" s="78" t="s">
        <v>402</v>
      </c>
      <c r="J129" s="78"/>
      <c r="K129" s="78"/>
    </row>
    <row r="130" spans="1:11" ht="13.2" customHeight="1" x14ac:dyDescent="0.25">
      <c r="A130" s="15" t="s">
        <v>4736</v>
      </c>
      <c r="B130" s="18" t="s">
        <v>384</v>
      </c>
      <c r="C130" s="251">
        <v>129</v>
      </c>
      <c r="D130" s="20" t="s">
        <v>419</v>
      </c>
      <c r="E130" s="20">
        <v>200</v>
      </c>
      <c r="F130" s="18" t="s">
        <v>410</v>
      </c>
      <c r="G130" s="19" t="s">
        <v>214</v>
      </c>
      <c r="H130" s="78" t="s">
        <v>402</v>
      </c>
      <c r="I130" s="78" t="s">
        <v>402</v>
      </c>
      <c r="J130" s="78"/>
      <c r="K130" s="78" t="s">
        <v>402</v>
      </c>
    </row>
    <row r="131" spans="1:11" ht="13.2" customHeight="1" x14ac:dyDescent="0.25">
      <c r="A131" s="15" t="s">
        <v>4737</v>
      </c>
      <c r="B131" s="18" t="s">
        <v>384</v>
      </c>
      <c r="C131" s="251">
        <v>130</v>
      </c>
      <c r="D131" s="20" t="s">
        <v>165</v>
      </c>
      <c r="E131" s="20">
        <v>220</v>
      </c>
      <c r="F131" s="18" t="s">
        <v>410</v>
      </c>
      <c r="G131" s="19" t="s">
        <v>214</v>
      </c>
      <c r="H131" s="78" t="s">
        <v>402</v>
      </c>
      <c r="I131" s="78" t="s">
        <v>402</v>
      </c>
      <c r="J131" s="78"/>
      <c r="K131" s="78" t="s">
        <v>402</v>
      </c>
    </row>
    <row r="132" spans="1:11" ht="13.2" customHeight="1" x14ac:dyDescent="0.25">
      <c r="A132" s="15" t="s">
        <v>4738</v>
      </c>
      <c r="B132" s="18" t="s">
        <v>384</v>
      </c>
      <c r="C132" s="251">
        <v>131</v>
      </c>
      <c r="D132" s="20" t="s">
        <v>165</v>
      </c>
      <c r="E132" s="20">
        <v>280</v>
      </c>
      <c r="F132" s="18" t="s">
        <v>4549</v>
      </c>
      <c r="G132" s="19" t="s">
        <v>214</v>
      </c>
      <c r="H132" s="78" t="s">
        <v>402</v>
      </c>
      <c r="I132" s="78" t="s">
        <v>402</v>
      </c>
      <c r="J132" s="78"/>
      <c r="K132" s="78" t="s">
        <v>402</v>
      </c>
    </row>
    <row r="133" spans="1:11" ht="13.2" customHeight="1" x14ac:dyDescent="0.25">
      <c r="A133" s="15" t="s">
        <v>2695</v>
      </c>
      <c r="B133" s="18" t="s">
        <v>384</v>
      </c>
      <c r="C133" s="251">
        <v>132</v>
      </c>
      <c r="D133" s="20" t="s">
        <v>165</v>
      </c>
      <c r="E133" s="20">
        <v>60</v>
      </c>
      <c r="F133" s="18" t="s">
        <v>410</v>
      </c>
      <c r="G133" s="19" t="s">
        <v>190</v>
      </c>
      <c r="H133" s="78" t="s">
        <v>402</v>
      </c>
      <c r="I133" s="78" t="s">
        <v>402</v>
      </c>
      <c r="J133" s="78"/>
      <c r="K133" s="78"/>
    </row>
    <row r="134" spans="1:11" ht="13.2" customHeight="1" x14ac:dyDescent="0.25">
      <c r="A134" s="15" t="s">
        <v>4739</v>
      </c>
      <c r="B134" s="18" t="s">
        <v>384</v>
      </c>
      <c r="C134" s="251">
        <v>133</v>
      </c>
      <c r="D134" s="20" t="s">
        <v>165</v>
      </c>
      <c r="E134" s="20">
        <v>90</v>
      </c>
      <c r="F134" s="18" t="s">
        <v>405</v>
      </c>
      <c r="G134" s="19" t="s">
        <v>194</v>
      </c>
      <c r="H134" s="78" t="s">
        <v>402</v>
      </c>
      <c r="I134" s="78" t="s">
        <v>402</v>
      </c>
      <c r="J134" s="78"/>
      <c r="K134" s="78"/>
    </row>
    <row r="135" spans="1:11" ht="13.2" customHeight="1" x14ac:dyDescent="0.25">
      <c r="A135" s="15" t="s">
        <v>4740</v>
      </c>
      <c r="B135" s="18" t="s">
        <v>384</v>
      </c>
      <c r="C135" s="251">
        <v>134</v>
      </c>
      <c r="D135" s="20" t="s">
        <v>165</v>
      </c>
      <c r="E135" s="20">
        <v>160</v>
      </c>
      <c r="F135" s="18" t="s">
        <v>401</v>
      </c>
      <c r="G135" s="19" t="s">
        <v>202</v>
      </c>
      <c r="H135" s="78" t="s">
        <v>402</v>
      </c>
      <c r="I135" s="78" t="s">
        <v>402</v>
      </c>
      <c r="J135" s="78"/>
      <c r="K135" s="78"/>
    </row>
    <row r="136" spans="1:11" ht="13.2" customHeight="1" x14ac:dyDescent="0.25">
      <c r="A136" s="15" t="s">
        <v>4741</v>
      </c>
      <c r="B136" s="18" t="s">
        <v>384</v>
      </c>
      <c r="C136" s="251">
        <v>135</v>
      </c>
      <c r="D136" s="20" t="s">
        <v>165</v>
      </c>
      <c r="E136" s="20">
        <v>220</v>
      </c>
      <c r="F136" s="18" t="s">
        <v>410</v>
      </c>
      <c r="G136" s="19" t="s">
        <v>214</v>
      </c>
      <c r="H136" s="78" t="s">
        <v>402</v>
      </c>
      <c r="I136" s="78" t="s">
        <v>402</v>
      </c>
      <c r="J136" s="78"/>
      <c r="K136" s="78" t="s">
        <v>402</v>
      </c>
    </row>
    <row r="137" spans="1:11" ht="13.2" customHeight="1" x14ac:dyDescent="0.25">
      <c r="A137" s="15" t="s">
        <v>4742</v>
      </c>
      <c r="B137" s="18" t="s">
        <v>384</v>
      </c>
      <c r="C137" s="251">
        <v>136</v>
      </c>
      <c r="D137" s="20" t="s">
        <v>165</v>
      </c>
      <c r="E137" s="20">
        <v>270</v>
      </c>
      <c r="F137" s="18" t="s">
        <v>4549</v>
      </c>
      <c r="G137" s="19" t="s">
        <v>214</v>
      </c>
      <c r="H137" s="78" t="s">
        <v>402</v>
      </c>
      <c r="I137" s="78" t="s">
        <v>402</v>
      </c>
      <c r="J137" s="78"/>
      <c r="K137" s="78" t="s">
        <v>402</v>
      </c>
    </row>
    <row r="138" spans="1:11" ht="13.2" customHeight="1" x14ac:dyDescent="0.25">
      <c r="A138" s="15" t="s">
        <v>4743</v>
      </c>
      <c r="B138" s="18" t="s">
        <v>384</v>
      </c>
      <c r="C138" s="251">
        <v>137</v>
      </c>
      <c r="D138" s="20" t="s">
        <v>414</v>
      </c>
      <c r="E138" s="20">
        <v>210</v>
      </c>
      <c r="F138" s="18" t="s">
        <v>410</v>
      </c>
      <c r="G138" s="19" t="s">
        <v>214</v>
      </c>
      <c r="H138" s="78" t="s">
        <v>402</v>
      </c>
      <c r="I138" s="78" t="s">
        <v>402</v>
      </c>
      <c r="J138" s="78"/>
      <c r="K138" s="78" t="s">
        <v>402</v>
      </c>
    </row>
    <row r="139" spans="1:11" ht="13.2" customHeight="1" x14ac:dyDescent="0.25">
      <c r="A139" s="15" t="s">
        <v>636</v>
      </c>
      <c r="B139" s="18" t="s">
        <v>384</v>
      </c>
      <c r="C139" s="251">
        <v>138</v>
      </c>
      <c r="D139" s="20" t="s">
        <v>414</v>
      </c>
      <c r="E139" s="20">
        <v>110</v>
      </c>
      <c r="F139" s="18" t="s">
        <v>410</v>
      </c>
      <c r="G139" s="19" t="s">
        <v>190</v>
      </c>
      <c r="H139" s="78" t="s">
        <v>402</v>
      </c>
      <c r="I139" s="78" t="s">
        <v>402</v>
      </c>
      <c r="J139" s="78"/>
      <c r="K139" s="78"/>
    </row>
    <row r="140" spans="1:11" ht="13.2" customHeight="1" x14ac:dyDescent="0.25">
      <c r="A140" s="15" t="s">
        <v>1917</v>
      </c>
      <c r="B140" s="18" t="s">
        <v>384</v>
      </c>
      <c r="C140" s="251">
        <v>139</v>
      </c>
      <c r="D140" s="20" t="s">
        <v>414</v>
      </c>
      <c r="E140" s="20">
        <v>140</v>
      </c>
      <c r="F140" s="18" t="s">
        <v>405</v>
      </c>
      <c r="G140" s="19" t="s">
        <v>194</v>
      </c>
      <c r="H140" s="78" t="s">
        <v>402</v>
      </c>
      <c r="I140" s="78" t="s">
        <v>402</v>
      </c>
      <c r="J140" s="78"/>
      <c r="K140" s="78"/>
    </row>
    <row r="141" spans="1:11" ht="13.2" customHeight="1" x14ac:dyDescent="0.25">
      <c r="A141" s="15" t="s">
        <v>561</v>
      </c>
      <c r="B141" s="18" t="s">
        <v>384</v>
      </c>
      <c r="C141" s="251">
        <v>140</v>
      </c>
      <c r="D141" s="20" t="s">
        <v>414</v>
      </c>
      <c r="E141" s="20">
        <v>60</v>
      </c>
      <c r="F141" s="18" t="s">
        <v>410</v>
      </c>
      <c r="G141" s="19" t="s">
        <v>190</v>
      </c>
      <c r="H141" s="78" t="s">
        <v>402</v>
      </c>
      <c r="I141" s="78" t="s">
        <v>402</v>
      </c>
      <c r="J141" s="78"/>
      <c r="K141" s="78"/>
    </row>
    <row r="142" spans="1:11" ht="13.2" customHeight="1" x14ac:dyDescent="0.25">
      <c r="A142" s="15" t="s">
        <v>983</v>
      </c>
      <c r="B142" s="18" t="s">
        <v>384</v>
      </c>
      <c r="C142" s="251">
        <v>141</v>
      </c>
      <c r="D142" s="20" t="s">
        <v>414</v>
      </c>
      <c r="E142" s="20">
        <v>90</v>
      </c>
      <c r="F142" s="18" t="s">
        <v>405</v>
      </c>
      <c r="G142" s="19" t="s">
        <v>194</v>
      </c>
      <c r="H142" s="78" t="s">
        <v>402</v>
      </c>
      <c r="I142" s="78" t="s">
        <v>402</v>
      </c>
      <c r="J142" s="78"/>
      <c r="K142" s="78"/>
    </row>
    <row r="143" spans="1:11" ht="13.2" customHeight="1" x14ac:dyDescent="0.25">
      <c r="A143" s="15" t="s">
        <v>1934</v>
      </c>
      <c r="B143" s="18" t="s">
        <v>384</v>
      </c>
      <c r="C143" s="251">
        <v>142</v>
      </c>
      <c r="D143" s="20" t="s">
        <v>414</v>
      </c>
      <c r="E143" s="20">
        <v>150</v>
      </c>
      <c r="F143" s="18" t="s">
        <v>401</v>
      </c>
      <c r="G143" s="19" t="s">
        <v>198</v>
      </c>
      <c r="H143" s="78" t="s">
        <v>402</v>
      </c>
      <c r="I143" s="78" t="s">
        <v>402</v>
      </c>
      <c r="J143" s="78"/>
      <c r="K143" s="78"/>
    </row>
    <row r="144" spans="1:11" ht="13.2" customHeight="1" x14ac:dyDescent="0.25">
      <c r="A144" s="15" t="s">
        <v>626</v>
      </c>
      <c r="B144" s="18" t="s">
        <v>384</v>
      </c>
      <c r="C144" s="251">
        <v>143</v>
      </c>
      <c r="D144" s="20" t="s">
        <v>414</v>
      </c>
      <c r="E144" s="20">
        <v>150</v>
      </c>
      <c r="F144" s="18" t="s">
        <v>410</v>
      </c>
      <c r="G144" s="19" t="s">
        <v>202</v>
      </c>
      <c r="H144" s="78" t="s">
        <v>402</v>
      </c>
      <c r="I144" s="78" t="s">
        <v>402</v>
      </c>
      <c r="J144" s="78"/>
      <c r="K144" s="78"/>
    </row>
    <row r="145" spans="1:11" ht="13.2" customHeight="1" x14ac:dyDescent="0.25">
      <c r="A145" s="15" t="s">
        <v>437</v>
      </c>
      <c r="B145" s="18" t="s">
        <v>384</v>
      </c>
      <c r="C145" s="251">
        <v>144</v>
      </c>
      <c r="D145" s="20" t="s">
        <v>414</v>
      </c>
      <c r="E145" s="20">
        <v>60</v>
      </c>
      <c r="F145" s="18" t="s">
        <v>410</v>
      </c>
      <c r="G145" s="19" t="s">
        <v>190</v>
      </c>
      <c r="H145" s="78" t="s">
        <v>402</v>
      </c>
      <c r="I145" s="78" t="s">
        <v>402</v>
      </c>
      <c r="J145" s="78"/>
      <c r="K145" s="78"/>
    </row>
    <row r="146" spans="1:11" ht="13.2" customHeight="1" x14ac:dyDescent="0.25">
      <c r="A146" s="15" t="s">
        <v>1876</v>
      </c>
      <c r="B146" s="18" t="s">
        <v>384</v>
      </c>
      <c r="C146" s="251">
        <v>145</v>
      </c>
      <c r="D146" s="20" t="s">
        <v>414</v>
      </c>
      <c r="E146" s="20">
        <v>90</v>
      </c>
      <c r="F146" s="18" t="s">
        <v>405</v>
      </c>
      <c r="G146" s="19" t="s">
        <v>194</v>
      </c>
      <c r="H146" s="78" t="s">
        <v>402</v>
      </c>
      <c r="I146" s="78" t="s">
        <v>402</v>
      </c>
      <c r="J146" s="78"/>
      <c r="K146" s="78"/>
    </row>
    <row r="147" spans="1:11" ht="13.2" customHeight="1" x14ac:dyDescent="0.25">
      <c r="A147" s="15" t="s">
        <v>4744</v>
      </c>
      <c r="B147" s="18" t="s">
        <v>384</v>
      </c>
      <c r="C147" s="251">
        <v>146</v>
      </c>
      <c r="D147" s="20" t="s">
        <v>414</v>
      </c>
      <c r="E147" s="20">
        <v>210</v>
      </c>
      <c r="F147" s="18" t="s">
        <v>410</v>
      </c>
      <c r="G147" s="19" t="s">
        <v>214</v>
      </c>
      <c r="H147" s="78" t="s">
        <v>402</v>
      </c>
      <c r="I147" s="78" t="s">
        <v>402</v>
      </c>
      <c r="J147" s="78"/>
      <c r="K147" s="78" t="s">
        <v>402</v>
      </c>
    </row>
    <row r="148" spans="1:11" ht="13.2" customHeight="1" x14ac:dyDescent="0.25">
      <c r="A148" s="15" t="s">
        <v>4745</v>
      </c>
      <c r="B148" s="18" t="s">
        <v>384</v>
      </c>
      <c r="C148" s="251">
        <v>147</v>
      </c>
      <c r="D148" s="20" t="s">
        <v>414</v>
      </c>
      <c r="E148" s="20">
        <v>270</v>
      </c>
      <c r="F148" s="18" t="s">
        <v>4549</v>
      </c>
      <c r="G148" s="19" t="s">
        <v>214</v>
      </c>
      <c r="H148" s="78" t="s">
        <v>402</v>
      </c>
      <c r="I148" s="78" t="s">
        <v>402</v>
      </c>
      <c r="J148" s="78"/>
      <c r="K148" s="78" t="s">
        <v>402</v>
      </c>
    </row>
    <row r="149" spans="1:11" ht="13.2" customHeight="1" x14ac:dyDescent="0.25">
      <c r="A149" s="15" t="s">
        <v>2328</v>
      </c>
      <c r="B149" s="18" t="s">
        <v>384</v>
      </c>
      <c r="C149" s="251">
        <v>148</v>
      </c>
      <c r="D149" s="20" t="s">
        <v>414</v>
      </c>
      <c r="E149" s="20">
        <v>130</v>
      </c>
      <c r="F149" s="18" t="s">
        <v>410</v>
      </c>
      <c r="G149" s="19" t="s">
        <v>198</v>
      </c>
      <c r="H149" s="78" t="s">
        <v>402</v>
      </c>
      <c r="I149" s="78" t="s">
        <v>402</v>
      </c>
      <c r="J149" s="78"/>
      <c r="K149" s="78"/>
    </row>
    <row r="150" spans="1:11" ht="13.2" customHeight="1" x14ac:dyDescent="0.25">
      <c r="A150" s="15" t="s">
        <v>3113</v>
      </c>
      <c r="B150" s="18" t="s">
        <v>384</v>
      </c>
      <c r="C150" s="251">
        <v>149</v>
      </c>
      <c r="D150" s="20" t="s">
        <v>414</v>
      </c>
      <c r="E150" s="20">
        <v>100</v>
      </c>
      <c r="F150" s="18" t="s">
        <v>410</v>
      </c>
      <c r="G150" s="19" t="s">
        <v>194</v>
      </c>
      <c r="H150" s="78" t="s">
        <v>402</v>
      </c>
      <c r="I150" s="78" t="s">
        <v>402</v>
      </c>
      <c r="J150" s="78"/>
      <c r="K150" s="78"/>
    </row>
    <row r="151" spans="1:11" ht="13.2" customHeight="1" x14ac:dyDescent="0.25">
      <c r="A151" s="15" t="s">
        <v>3972</v>
      </c>
      <c r="B151" s="18" t="s">
        <v>384</v>
      </c>
      <c r="C151" s="251">
        <v>150</v>
      </c>
      <c r="D151" s="20" t="s">
        <v>414</v>
      </c>
      <c r="E151" s="20">
        <v>60</v>
      </c>
      <c r="F151" s="18" t="s">
        <v>410</v>
      </c>
      <c r="G151" s="19" t="s">
        <v>190</v>
      </c>
      <c r="H151" s="78" t="s">
        <v>402</v>
      </c>
      <c r="I151" s="78" t="s">
        <v>402</v>
      </c>
      <c r="J151" s="78"/>
      <c r="K151" s="78"/>
    </row>
    <row r="152" spans="1:11" ht="13.2" customHeight="1" x14ac:dyDescent="0.25">
      <c r="A152" s="15" t="s">
        <v>3973</v>
      </c>
      <c r="B152" s="18" t="s">
        <v>384</v>
      </c>
      <c r="C152" s="251">
        <v>151</v>
      </c>
      <c r="D152" s="20" t="s">
        <v>414</v>
      </c>
      <c r="E152" s="20">
        <v>130</v>
      </c>
      <c r="F152" s="18" t="s">
        <v>405</v>
      </c>
      <c r="G152" s="19" t="s">
        <v>198</v>
      </c>
      <c r="H152" s="78" t="s">
        <v>402</v>
      </c>
      <c r="I152" s="78" t="s">
        <v>402</v>
      </c>
      <c r="J152" s="78"/>
      <c r="K152" s="78"/>
    </row>
    <row r="153" spans="1:11" ht="13.2" customHeight="1" x14ac:dyDescent="0.25">
      <c r="A153" s="15" t="s">
        <v>4746</v>
      </c>
      <c r="B153" s="18" t="s">
        <v>384</v>
      </c>
      <c r="C153" s="251">
        <v>152</v>
      </c>
      <c r="D153" s="20" t="s">
        <v>490</v>
      </c>
      <c r="E153" s="20"/>
      <c r="F153" s="18" t="s">
        <v>1562</v>
      </c>
      <c r="G153" s="19" t="s">
        <v>194</v>
      </c>
      <c r="H153" s="78" t="s">
        <v>402</v>
      </c>
      <c r="I153" s="78" t="s">
        <v>402</v>
      </c>
      <c r="J153" s="78"/>
      <c r="K153" s="78"/>
    </row>
    <row r="154" spans="1:11" ht="13.2" customHeight="1" x14ac:dyDescent="0.25">
      <c r="A154" s="15" t="s">
        <v>4747</v>
      </c>
      <c r="B154" s="18" t="s">
        <v>384</v>
      </c>
      <c r="C154" s="251">
        <v>153</v>
      </c>
      <c r="D154" s="20" t="s">
        <v>490</v>
      </c>
      <c r="E154" s="20"/>
      <c r="F154" s="18" t="s">
        <v>1085</v>
      </c>
      <c r="G154" s="19" t="s">
        <v>194</v>
      </c>
      <c r="H154" s="78" t="s">
        <v>402</v>
      </c>
      <c r="I154" s="78" t="s">
        <v>402</v>
      </c>
      <c r="J154" s="78"/>
      <c r="K154" s="78"/>
    </row>
    <row r="155" spans="1:11" ht="13.2" customHeight="1" x14ac:dyDescent="0.25">
      <c r="A155" s="15" t="s">
        <v>4748</v>
      </c>
      <c r="B155" s="18" t="s">
        <v>384</v>
      </c>
      <c r="C155" s="251">
        <v>154</v>
      </c>
      <c r="D155" s="20" t="s">
        <v>490</v>
      </c>
      <c r="E155" s="20"/>
      <c r="F155" s="18" t="s">
        <v>1562</v>
      </c>
      <c r="G155" s="19" t="s">
        <v>194</v>
      </c>
      <c r="H155" s="78" t="s">
        <v>402</v>
      </c>
      <c r="I155" s="78" t="s">
        <v>402</v>
      </c>
      <c r="J155" s="78"/>
      <c r="K155" s="78"/>
    </row>
    <row r="156" spans="1:11" ht="13.2" customHeight="1" x14ac:dyDescent="0.25">
      <c r="A156" s="15" t="s">
        <v>4749</v>
      </c>
      <c r="B156" s="18" t="s">
        <v>384</v>
      </c>
      <c r="C156" s="251">
        <v>155</v>
      </c>
      <c r="D156" s="20" t="s">
        <v>490</v>
      </c>
      <c r="E156" s="20"/>
      <c r="F156" s="18" t="s">
        <v>1085</v>
      </c>
      <c r="G156" s="19" t="s">
        <v>194</v>
      </c>
      <c r="H156" s="78" t="s">
        <v>402</v>
      </c>
      <c r="I156" s="78" t="s">
        <v>402</v>
      </c>
      <c r="J156" s="78"/>
      <c r="K156" s="78"/>
    </row>
    <row r="157" spans="1:11" ht="13.2" customHeight="1" x14ac:dyDescent="0.25">
      <c r="A157" s="15" t="s">
        <v>4750</v>
      </c>
      <c r="B157" s="18" t="s">
        <v>384</v>
      </c>
      <c r="C157" s="251">
        <v>156</v>
      </c>
      <c r="D157" s="20" t="s">
        <v>490</v>
      </c>
      <c r="E157" s="20"/>
      <c r="F157" s="18" t="s">
        <v>1562</v>
      </c>
      <c r="G157" s="19" t="s">
        <v>194</v>
      </c>
      <c r="H157" s="78" t="s">
        <v>402</v>
      </c>
      <c r="I157" s="78" t="s">
        <v>402</v>
      </c>
      <c r="J157" s="78"/>
      <c r="K157" s="78"/>
    </row>
    <row r="158" spans="1:11" ht="13.2" customHeight="1" x14ac:dyDescent="0.25">
      <c r="A158" s="15" t="s">
        <v>4751</v>
      </c>
      <c r="B158" s="18" t="s">
        <v>384</v>
      </c>
      <c r="C158" s="251">
        <v>157</v>
      </c>
      <c r="D158" s="20" t="s">
        <v>490</v>
      </c>
      <c r="E158" s="20"/>
      <c r="F158" s="18" t="s">
        <v>1085</v>
      </c>
      <c r="G158" s="19" t="s">
        <v>194</v>
      </c>
      <c r="H158" s="78" t="s">
        <v>402</v>
      </c>
      <c r="I158" s="78" t="s">
        <v>402</v>
      </c>
      <c r="J158" s="78"/>
      <c r="K158" s="78"/>
    </row>
    <row r="159" spans="1:11" ht="13.2" customHeight="1" x14ac:dyDescent="0.25">
      <c r="A159" s="15" t="s">
        <v>4752</v>
      </c>
      <c r="B159" s="18" t="s">
        <v>384</v>
      </c>
      <c r="C159" s="251">
        <v>158</v>
      </c>
      <c r="D159" s="20" t="s">
        <v>490</v>
      </c>
      <c r="E159" s="20"/>
      <c r="F159" s="18" t="s">
        <v>1085</v>
      </c>
      <c r="G159" s="19" t="s">
        <v>194</v>
      </c>
      <c r="H159" s="78" t="s">
        <v>402</v>
      </c>
      <c r="I159" s="78" t="s">
        <v>402</v>
      </c>
      <c r="J159" s="78"/>
      <c r="K159" s="78"/>
    </row>
    <row r="160" spans="1:11" ht="13.2" customHeight="1" x14ac:dyDescent="0.25">
      <c r="A160" s="15" t="s">
        <v>3247</v>
      </c>
      <c r="B160" s="18" t="s">
        <v>384</v>
      </c>
      <c r="C160" s="251">
        <v>159</v>
      </c>
      <c r="D160" s="20" t="s">
        <v>490</v>
      </c>
      <c r="E160" s="20"/>
      <c r="F160" s="18" t="s">
        <v>1085</v>
      </c>
      <c r="G160" s="19" t="s">
        <v>194</v>
      </c>
      <c r="H160" s="78" t="s">
        <v>402</v>
      </c>
      <c r="I160" s="78" t="s">
        <v>402</v>
      </c>
      <c r="J160" s="78"/>
      <c r="K160" s="78"/>
    </row>
    <row r="161" spans="1:11" ht="13.2" customHeight="1" x14ac:dyDescent="0.25">
      <c r="A161" s="15" t="s">
        <v>4753</v>
      </c>
      <c r="B161" s="18" t="s">
        <v>384</v>
      </c>
      <c r="C161" s="251">
        <v>160</v>
      </c>
      <c r="D161" s="20" t="s">
        <v>490</v>
      </c>
      <c r="E161" s="20"/>
      <c r="F161" s="18" t="s">
        <v>493</v>
      </c>
      <c r="G161" s="19" t="s">
        <v>194</v>
      </c>
      <c r="H161" s="78" t="s">
        <v>402</v>
      </c>
      <c r="I161" s="78" t="s">
        <v>402</v>
      </c>
      <c r="J161" s="78"/>
      <c r="K161" s="78"/>
    </row>
    <row r="162" spans="1:11" ht="13.2" customHeight="1" x14ac:dyDescent="0.25">
      <c r="A162" s="15" t="s">
        <v>4754</v>
      </c>
      <c r="B162" s="18" t="s">
        <v>384</v>
      </c>
      <c r="C162" s="251">
        <v>161</v>
      </c>
      <c r="D162" s="20" t="s">
        <v>490</v>
      </c>
      <c r="E162" s="20"/>
      <c r="F162" s="18" t="s">
        <v>493</v>
      </c>
      <c r="G162" s="19" t="s">
        <v>194</v>
      </c>
      <c r="H162" s="78" t="s">
        <v>402</v>
      </c>
      <c r="I162" s="78" t="s">
        <v>402</v>
      </c>
      <c r="J162" s="78"/>
      <c r="K162" s="78"/>
    </row>
    <row r="163" spans="1:11" ht="13.2" customHeight="1" x14ac:dyDescent="0.25">
      <c r="A163" s="15" t="s">
        <v>4755</v>
      </c>
      <c r="B163" s="18" t="s">
        <v>384</v>
      </c>
      <c r="C163" s="251">
        <v>162</v>
      </c>
      <c r="D163" s="20" t="s">
        <v>490</v>
      </c>
      <c r="E163" s="20"/>
      <c r="F163" s="18" t="s">
        <v>1562</v>
      </c>
      <c r="G163" s="19" t="s">
        <v>194</v>
      </c>
      <c r="H163" s="78" t="s">
        <v>402</v>
      </c>
      <c r="I163" s="78" t="s">
        <v>402</v>
      </c>
      <c r="J163" s="78"/>
      <c r="K163" s="78"/>
    </row>
    <row r="164" spans="1:11" ht="13.2" customHeight="1" x14ac:dyDescent="0.25">
      <c r="A164" s="15" t="s">
        <v>4756</v>
      </c>
      <c r="B164" s="18" t="s">
        <v>384</v>
      </c>
      <c r="C164" s="251">
        <v>163</v>
      </c>
      <c r="D164" s="20" t="s">
        <v>490</v>
      </c>
      <c r="E164" s="20"/>
      <c r="F164" s="18" t="s">
        <v>1562</v>
      </c>
      <c r="G164" s="19" t="s">
        <v>194</v>
      </c>
      <c r="H164" s="78" t="s">
        <v>402</v>
      </c>
      <c r="I164" s="78" t="s">
        <v>402</v>
      </c>
      <c r="J164" s="78"/>
      <c r="K164" s="78"/>
    </row>
    <row r="165" spans="1:11" ht="13.2" customHeight="1" x14ac:dyDescent="0.25">
      <c r="A165" s="15" t="s">
        <v>4757</v>
      </c>
      <c r="B165" s="18" t="s">
        <v>384</v>
      </c>
      <c r="C165" s="251">
        <v>164</v>
      </c>
      <c r="D165" s="20" t="s">
        <v>490</v>
      </c>
      <c r="E165" s="20"/>
      <c r="F165" s="18" t="s">
        <v>1085</v>
      </c>
      <c r="G165" s="19" t="s">
        <v>194</v>
      </c>
      <c r="H165" s="78" t="s">
        <v>402</v>
      </c>
      <c r="I165" s="78" t="s">
        <v>402</v>
      </c>
      <c r="J165" s="78"/>
      <c r="K165" s="78"/>
    </row>
    <row r="166" spans="1:11" ht="13.2" customHeight="1" x14ac:dyDescent="0.25">
      <c r="A166" s="15" t="s">
        <v>4758</v>
      </c>
      <c r="B166" s="18" t="s">
        <v>384</v>
      </c>
      <c r="C166" s="251">
        <v>165</v>
      </c>
      <c r="D166" s="20" t="s">
        <v>490</v>
      </c>
      <c r="E166" s="20"/>
      <c r="F166" s="18" t="s">
        <v>1562</v>
      </c>
      <c r="G166" s="19" t="s">
        <v>194</v>
      </c>
      <c r="H166" s="78" t="s">
        <v>402</v>
      </c>
      <c r="I166" s="78" t="s">
        <v>402</v>
      </c>
      <c r="J166" s="78"/>
      <c r="K166" s="78"/>
    </row>
    <row r="167" spans="1:11" ht="13.2" customHeight="1" x14ac:dyDescent="0.25">
      <c r="A167" s="15" t="s">
        <v>4759</v>
      </c>
      <c r="B167" s="18" t="s">
        <v>384</v>
      </c>
      <c r="C167" s="251">
        <v>166</v>
      </c>
      <c r="D167" s="20" t="s">
        <v>490</v>
      </c>
      <c r="E167" s="20"/>
      <c r="F167" s="18" t="s">
        <v>1085</v>
      </c>
      <c r="G167" s="19" t="s">
        <v>194</v>
      </c>
      <c r="H167" s="78" t="s">
        <v>402</v>
      </c>
      <c r="I167" s="78" t="s">
        <v>402</v>
      </c>
      <c r="J167" s="78"/>
      <c r="K167" s="78"/>
    </row>
    <row r="168" spans="1:11" ht="13.2" customHeight="1" x14ac:dyDescent="0.25">
      <c r="A168" s="15" t="s">
        <v>4760</v>
      </c>
      <c r="B168" s="18" t="s">
        <v>384</v>
      </c>
      <c r="C168" s="251">
        <v>167</v>
      </c>
      <c r="D168" s="20" t="s">
        <v>490</v>
      </c>
      <c r="E168" s="20"/>
      <c r="F168" s="18" t="s">
        <v>1085</v>
      </c>
      <c r="G168" s="19" t="s">
        <v>194</v>
      </c>
      <c r="H168" s="78" t="s">
        <v>402</v>
      </c>
      <c r="I168" s="78" t="s">
        <v>402</v>
      </c>
      <c r="J168" s="78"/>
      <c r="K168" s="78"/>
    </row>
    <row r="169" spans="1:11" ht="13.2" customHeight="1" x14ac:dyDescent="0.25">
      <c r="A169" s="15" t="s">
        <v>4761</v>
      </c>
      <c r="B169" s="18" t="s">
        <v>384</v>
      </c>
      <c r="C169" s="251">
        <v>168</v>
      </c>
      <c r="D169" s="20" t="s">
        <v>490</v>
      </c>
      <c r="E169" s="20"/>
      <c r="F169" s="18" t="s">
        <v>1562</v>
      </c>
      <c r="G169" s="19" t="s">
        <v>194</v>
      </c>
      <c r="H169" s="78" t="s">
        <v>402</v>
      </c>
      <c r="I169" s="78" t="s">
        <v>402</v>
      </c>
      <c r="J169" s="78"/>
      <c r="K169" s="78"/>
    </row>
    <row r="170" spans="1:11" ht="13.2" customHeight="1" x14ac:dyDescent="0.25">
      <c r="A170" s="15" t="s">
        <v>4762</v>
      </c>
      <c r="B170" s="18" t="s">
        <v>384</v>
      </c>
      <c r="C170" s="251">
        <v>169</v>
      </c>
      <c r="D170" s="20" t="s">
        <v>490</v>
      </c>
      <c r="E170" s="20"/>
      <c r="F170" s="18" t="s">
        <v>1085</v>
      </c>
      <c r="G170" s="19" t="s">
        <v>202</v>
      </c>
      <c r="H170" s="78" t="s">
        <v>402</v>
      </c>
      <c r="I170" s="78" t="s">
        <v>402</v>
      </c>
      <c r="J170" s="78"/>
      <c r="K170" s="78"/>
    </row>
    <row r="171" spans="1:11" ht="13.2" customHeight="1" x14ac:dyDescent="0.25">
      <c r="A171" s="15" t="s">
        <v>4763</v>
      </c>
      <c r="B171" s="18" t="s">
        <v>384</v>
      </c>
      <c r="C171" s="251">
        <v>170</v>
      </c>
      <c r="D171" s="20" t="s">
        <v>490</v>
      </c>
      <c r="E171" s="20"/>
      <c r="F171" s="18" t="s">
        <v>1562</v>
      </c>
      <c r="G171" s="19" t="s">
        <v>194</v>
      </c>
      <c r="H171" s="78" t="s">
        <v>402</v>
      </c>
      <c r="I171" s="78" t="s">
        <v>402</v>
      </c>
      <c r="J171" s="78"/>
      <c r="K171" s="78"/>
    </row>
    <row r="172" spans="1:11" ht="13.2" customHeight="1" x14ac:dyDescent="0.25">
      <c r="A172" s="15" t="s">
        <v>4764</v>
      </c>
      <c r="B172" s="18" t="s">
        <v>384</v>
      </c>
      <c r="C172" s="251">
        <v>171</v>
      </c>
      <c r="D172" s="20" t="s">
        <v>427</v>
      </c>
      <c r="E172" s="20"/>
      <c r="F172" s="18" t="s">
        <v>428</v>
      </c>
      <c r="G172" s="19" t="s">
        <v>194</v>
      </c>
      <c r="H172" s="78" t="s">
        <v>402</v>
      </c>
      <c r="I172" s="78" t="s">
        <v>402</v>
      </c>
      <c r="J172" s="78"/>
      <c r="K172" s="78"/>
    </row>
    <row r="173" spans="1:11" ht="13.2" customHeight="1" x14ac:dyDescent="0.25">
      <c r="A173" s="15" t="s">
        <v>4765</v>
      </c>
      <c r="B173" s="18" t="s">
        <v>384</v>
      </c>
      <c r="C173" s="251">
        <v>172</v>
      </c>
      <c r="D173" s="20" t="s">
        <v>407</v>
      </c>
      <c r="E173" s="20">
        <v>210</v>
      </c>
      <c r="F173" s="18" t="s">
        <v>410</v>
      </c>
      <c r="G173" s="19" t="s">
        <v>274</v>
      </c>
      <c r="H173" s="78" t="s">
        <v>402</v>
      </c>
      <c r="I173" s="78" t="s">
        <v>402</v>
      </c>
      <c r="J173" s="78"/>
      <c r="K173" s="78" t="s">
        <v>402</v>
      </c>
    </row>
    <row r="174" spans="1:11" ht="13.2" customHeight="1" x14ac:dyDescent="0.25">
      <c r="A174" s="15" t="s">
        <v>4719</v>
      </c>
      <c r="B174" s="18" t="s">
        <v>384</v>
      </c>
      <c r="C174" s="251">
        <v>173</v>
      </c>
      <c r="D174" s="20" t="s">
        <v>425</v>
      </c>
      <c r="E174" s="20">
        <v>210</v>
      </c>
      <c r="F174" s="18" t="s">
        <v>410</v>
      </c>
      <c r="G174" s="19" t="s">
        <v>274</v>
      </c>
      <c r="H174" s="78" t="s">
        <v>402</v>
      </c>
      <c r="I174" s="78" t="s">
        <v>402</v>
      </c>
      <c r="J174" s="78"/>
      <c r="K174" s="78" t="s">
        <v>402</v>
      </c>
    </row>
    <row r="175" spans="1:11" ht="13.2" customHeight="1" x14ac:dyDescent="0.25">
      <c r="A175" s="15" t="s">
        <v>4720</v>
      </c>
      <c r="B175" s="18" t="s">
        <v>384</v>
      </c>
      <c r="C175" s="251">
        <v>174</v>
      </c>
      <c r="D175" s="20" t="s">
        <v>404</v>
      </c>
      <c r="E175" s="20">
        <v>220</v>
      </c>
      <c r="F175" s="18" t="s">
        <v>410</v>
      </c>
      <c r="G175" s="19" t="s">
        <v>274</v>
      </c>
      <c r="H175" s="78" t="s">
        <v>402</v>
      </c>
      <c r="I175" s="78" t="s">
        <v>402</v>
      </c>
      <c r="J175" s="78"/>
      <c r="K175" s="78" t="s">
        <v>402</v>
      </c>
    </row>
    <row r="176" spans="1:11" ht="13.2" customHeight="1" x14ac:dyDescent="0.25">
      <c r="A176" s="15" t="s">
        <v>4723</v>
      </c>
      <c r="B176" s="18" t="s">
        <v>384</v>
      </c>
      <c r="C176" s="251">
        <v>175</v>
      </c>
      <c r="D176" s="20" t="s">
        <v>400</v>
      </c>
      <c r="E176" s="20">
        <v>210</v>
      </c>
      <c r="F176" s="18" t="s">
        <v>410</v>
      </c>
      <c r="G176" s="19" t="s">
        <v>274</v>
      </c>
      <c r="H176" s="78" t="s">
        <v>402</v>
      </c>
      <c r="I176" s="78" t="s">
        <v>402</v>
      </c>
      <c r="J176" s="78"/>
      <c r="K176" s="78" t="s">
        <v>402</v>
      </c>
    </row>
    <row r="177" spans="1:11" ht="13.2" customHeight="1" x14ac:dyDescent="0.25">
      <c r="A177" s="15" t="s">
        <v>4725</v>
      </c>
      <c r="B177" s="18" t="s">
        <v>384</v>
      </c>
      <c r="C177" s="251">
        <v>176</v>
      </c>
      <c r="D177" s="20" t="s">
        <v>400</v>
      </c>
      <c r="E177" s="20">
        <v>190</v>
      </c>
      <c r="F177" s="18" t="s">
        <v>410</v>
      </c>
      <c r="G177" s="19" t="s">
        <v>274</v>
      </c>
      <c r="H177" s="78" t="s">
        <v>402</v>
      </c>
      <c r="I177" s="78" t="s">
        <v>402</v>
      </c>
      <c r="J177" s="78"/>
      <c r="K177" s="78" t="s">
        <v>402</v>
      </c>
    </row>
    <row r="178" spans="1:11" ht="13.2" customHeight="1" x14ac:dyDescent="0.25">
      <c r="A178" s="15" t="s">
        <v>4725</v>
      </c>
      <c r="B178" s="18" t="s">
        <v>384</v>
      </c>
      <c r="C178" s="251">
        <v>177</v>
      </c>
      <c r="D178" s="20" t="s">
        <v>400</v>
      </c>
      <c r="E178" s="20">
        <v>190</v>
      </c>
      <c r="F178" s="18" t="s">
        <v>410</v>
      </c>
      <c r="G178" s="19" t="s">
        <v>274</v>
      </c>
      <c r="H178" s="78" t="s">
        <v>402</v>
      </c>
      <c r="I178" s="78" t="s">
        <v>402</v>
      </c>
      <c r="J178" s="78"/>
      <c r="K178" s="78" t="s">
        <v>402</v>
      </c>
    </row>
    <row r="179" spans="1:11" ht="13.2" customHeight="1" x14ac:dyDescent="0.25">
      <c r="A179" s="15" t="s">
        <v>4730</v>
      </c>
      <c r="B179" s="18" t="s">
        <v>384</v>
      </c>
      <c r="C179" s="251">
        <v>178</v>
      </c>
      <c r="D179" s="20" t="s">
        <v>421</v>
      </c>
      <c r="E179" s="20">
        <v>210</v>
      </c>
      <c r="F179" s="18" t="s">
        <v>410</v>
      </c>
      <c r="G179" s="19" t="s">
        <v>274</v>
      </c>
      <c r="H179" s="78" t="s">
        <v>402</v>
      </c>
      <c r="I179" s="78" t="s">
        <v>402</v>
      </c>
      <c r="J179" s="78"/>
      <c r="K179" s="78" t="s">
        <v>402</v>
      </c>
    </row>
    <row r="180" spans="1:11" ht="13.2" customHeight="1" x14ac:dyDescent="0.25">
      <c r="A180" s="15" t="s">
        <v>4731</v>
      </c>
      <c r="B180" s="18" t="s">
        <v>384</v>
      </c>
      <c r="C180" s="251">
        <v>179</v>
      </c>
      <c r="D180" s="20" t="s">
        <v>431</v>
      </c>
      <c r="E180" s="20">
        <v>210</v>
      </c>
      <c r="F180" s="18" t="s">
        <v>410</v>
      </c>
      <c r="G180" s="19" t="s">
        <v>274</v>
      </c>
      <c r="H180" s="78" t="s">
        <v>402</v>
      </c>
      <c r="I180" s="78" t="s">
        <v>402</v>
      </c>
      <c r="J180" s="78"/>
      <c r="K180" s="78" t="s">
        <v>402</v>
      </c>
    </row>
    <row r="181" spans="1:11" ht="13.2" customHeight="1" x14ac:dyDescent="0.25">
      <c r="A181" s="15" t="s">
        <v>4731</v>
      </c>
      <c r="B181" s="18" t="s">
        <v>384</v>
      </c>
      <c r="C181" s="251">
        <v>180</v>
      </c>
      <c r="D181" s="20" t="s">
        <v>431</v>
      </c>
      <c r="E181" s="20">
        <v>210</v>
      </c>
      <c r="F181" s="18" t="s">
        <v>410</v>
      </c>
      <c r="G181" s="19" t="s">
        <v>274</v>
      </c>
      <c r="H181" s="78" t="s">
        <v>402</v>
      </c>
      <c r="I181" s="78" t="s">
        <v>402</v>
      </c>
      <c r="J181" s="78"/>
      <c r="K181" s="78" t="s">
        <v>402</v>
      </c>
    </row>
    <row r="182" spans="1:11" ht="13.2" customHeight="1" x14ac:dyDescent="0.25">
      <c r="A182" s="15" t="s">
        <v>4766</v>
      </c>
      <c r="B182" s="18" t="s">
        <v>384</v>
      </c>
      <c r="C182" s="251">
        <v>181</v>
      </c>
      <c r="D182" s="20" t="s">
        <v>431</v>
      </c>
      <c r="E182" s="20">
        <v>220</v>
      </c>
      <c r="F182" s="18" t="s">
        <v>410</v>
      </c>
      <c r="G182" s="19" t="s">
        <v>274</v>
      </c>
      <c r="H182" s="78" t="s">
        <v>402</v>
      </c>
      <c r="I182" s="78" t="s">
        <v>402</v>
      </c>
      <c r="J182" s="78"/>
      <c r="K182" s="78" t="s">
        <v>402</v>
      </c>
    </row>
    <row r="183" spans="1:11" ht="13.2" customHeight="1" x14ac:dyDescent="0.25">
      <c r="A183" s="15" t="s">
        <v>4103</v>
      </c>
      <c r="B183" s="18" t="s">
        <v>384</v>
      </c>
      <c r="C183" s="251">
        <v>182</v>
      </c>
      <c r="D183" s="20" t="s">
        <v>435</v>
      </c>
      <c r="E183" s="20">
        <v>210</v>
      </c>
      <c r="F183" s="18" t="s">
        <v>410</v>
      </c>
      <c r="G183" s="19" t="s">
        <v>274</v>
      </c>
      <c r="H183" s="78" t="s">
        <v>402</v>
      </c>
      <c r="I183" s="78" t="s">
        <v>402</v>
      </c>
      <c r="J183" s="78"/>
      <c r="K183" s="78" t="s">
        <v>402</v>
      </c>
    </row>
    <row r="184" spans="1:11" ht="13.2" customHeight="1" x14ac:dyDescent="0.25">
      <c r="A184" s="15" t="s">
        <v>4767</v>
      </c>
      <c r="B184" s="18" t="s">
        <v>384</v>
      </c>
      <c r="C184" s="251">
        <v>183</v>
      </c>
      <c r="D184" s="20" t="s">
        <v>419</v>
      </c>
      <c r="E184" s="20">
        <v>200</v>
      </c>
      <c r="F184" s="18" t="s">
        <v>410</v>
      </c>
      <c r="G184" s="19" t="s">
        <v>274</v>
      </c>
      <c r="H184" s="78" t="s">
        <v>402</v>
      </c>
      <c r="I184" s="78" t="s">
        <v>402</v>
      </c>
      <c r="J184" s="78"/>
      <c r="K184" s="78" t="s">
        <v>402</v>
      </c>
    </row>
    <row r="185" spans="1:11" ht="13.2" customHeight="1" x14ac:dyDescent="0.25">
      <c r="A185" s="15" t="s">
        <v>4767</v>
      </c>
      <c r="B185" s="18" t="s">
        <v>384</v>
      </c>
      <c r="C185" s="251">
        <v>184</v>
      </c>
      <c r="D185" s="20" t="s">
        <v>419</v>
      </c>
      <c r="E185" s="20">
        <v>200</v>
      </c>
      <c r="F185" s="18" t="s">
        <v>410</v>
      </c>
      <c r="G185" s="19" t="s">
        <v>274</v>
      </c>
      <c r="H185" s="78" t="s">
        <v>402</v>
      </c>
      <c r="I185" s="78" t="s">
        <v>402</v>
      </c>
      <c r="J185" s="78"/>
      <c r="K185" s="78" t="s">
        <v>402</v>
      </c>
    </row>
    <row r="186" spans="1:11" ht="13.2" customHeight="1" x14ac:dyDescent="0.25">
      <c r="A186" s="15" t="s">
        <v>4737</v>
      </c>
      <c r="B186" s="18" t="s">
        <v>384</v>
      </c>
      <c r="C186" s="251">
        <v>185</v>
      </c>
      <c r="D186" s="20" t="s">
        <v>165</v>
      </c>
      <c r="E186" s="20">
        <v>220</v>
      </c>
      <c r="F186" s="18" t="s">
        <v>410</v>
      </c>
      <c r="G186" s="19" t="s">
        <v>274</v>
      </c>
      <c r="H186" s="78" t="s">
        <v>402</v>
      </c>
      <c r="I186" s="78" t="s">
        <v>402</v>
      </c>
      <c r="J186" s="78"/>
      <c r="K186" s="78" t="s">
        <v>402</v>
      </c>
    </row>
    <row r="187" spans="1:11" ht="13.2" customHeight="1" x14ac:dyDescent="0.25">
      <c r="A187" s="15" t="s">
        <v>4737</v>
      </c>
      <c r="B187" s="18" t="s">
        <v>384</v>
      </c>
      <c r="C187" s="251">
        <v>186</v>
      </c>
      <c r="D187" s="20" t="s">
        <v>165</v>
      </c>
      <c r="E187" s="20">
        <v>220</v>
      </c>
      <c r="F187" s="18" t="s">
        <v>410</v>
      </c>
      <c r="G187" s="19" t="s">
        <v>274</v>
      </c>
      <c r="H187" s="78" t="s">
        <v>402</v>
      </c>
      <c r="I187" s="78" t="s">
        <v>402</v>
      </c>
      <c r="J187" s="78"/>
      <c r="K187" s="78" t="s">
        <v>402</v>
      </c>
    </row>
    <row r="188" spans="1:11" ht="13.2" customHeight="1" x14ac:dyDescent="0.25">
      <c r="A188" s="15" t="s">
        <v>4768</v>
      </c>
      <c r="B188" s="18" t="s">
        <v>384</v>
      </c>
      <c r="C188" s="251">
        <v>187</v>
      </c>
      <c r="D188" s="20" t="s">
        <v>165</v>
      </c>
      <c r="E188" s="20">
        <v>220</v>
      </c>
      <c r="F188" s="18" t="s">
        <v>410</v>
      </c>
      <c r="G188" s="19" t="s">
        <v>274</v>
      </c>
      <c r="H188" s="78" t="s">
        <v>402</v>
      </c>
      <c r="I188" s="78" t="s">
        <v>402</v>
      </c>
      <c r="J188" s="78"/>
      <c r="K188" s="78" t="s">
        <v>402</v>
      </c>
    </row>
    <row r="189" spans="1:11" ht="13.2" customHeight="1" x14ac:dyDescent="0.25">
      <c r="A189" s="15" t="s">
        <v>4743</v>
      </c>
      <c r="B189" s="18" t="s">
        <v>384</v>
      </c>
      <c r="C189" s="251">
        <v>188</v>
      </c>
      <c r="D189" s="20" t="s">
        <v>414</v>
      </c>
      <c r="E189" s="20">
        <v>210</v>
      </c>
      <c r="F189" s="18" t="s">
        <v>410</v>
      </c>
      <c r="G189" s="19" t="s">
        <v>274</v>
      </c>
      <c r="H189" s="78" t="s">
        <v>402</v>
      </c>
      <c r="I189" s="78" t="s">
        <v>402</v>
      </c>
      <c r="J189" s="78"/>
      <c r="K189" s="78" t="s">
        <v>402</v>
      </c>
    </row>
    <row r="190" spans="1:11" ht="13.2" customHeight="1" x14ac:dyDescent="0.25">
      <c r="A190" s="15" t="s">
        <v>4769</v>
      </c>
      <c r="B190" s="18" t="s">
        <v>384</v>
      </c>
      <c r="C190" s="251">
        <v>189</v>
      </c>
      <c r="D190" s="20" t="s">
        <v>490</v>
      </c>
      <c r="E190" s="20"/>
      <c r="F190" s="18" t="s">
        <v>1085</v>
      </c>
      <c r="G190" s="19" t="s">
        <v>274</v>
      </c>
      <c r="H190" s="78" t="s">
        <v>402</v>
      </c>
      <c r="I190" s="78" t="s">
        <v>402</v>
      </c>
      <c r="J190" s="78"/>
      <c r="K190" s="78" t="s">
        <v>402</v>
      </c>
    </row>
    <row r="191" spans="1:11" ht="13.2" customHeight="1" x14ac:dyDescent="0.25">
      <c r="A191" s="15" t="s">
        <v>4749</v>
      </c>
      <c r="B191" s="18" t="s">
        <v>384</v>
      </c>
      <c r="C191" s="251">
        <v>190</v>
      </c>
      <c r="D191" s="20" t="s">
        <v>490</v>
      </c>
      <c r="E191" s="20"/>
      <c r="F191" s="18" t="s">
        <v>1085</v>
      </c>
      <c r="G191" s="19" t="s">
        <v>274</v>
      </c>
      <c r="H191" s="78" t="s">
        <v>402</v>
      </c>
      <c r="I191" s="78" t="s">
        <v>402</v>
      </c>
      <c r="J191" s="78"/>
      <c r="K191" s="78" t="s">
        <v>402</v>
      </c>
    </row>
    <row r="192" spans="1:11" ht="13.2" customHeight="1" x14ac:dyDescent="0.25">
      <c r="A192" s="15" t="s">
        <v>4751</v>
      </c>
      <c r="B192" s="18" t="s">
        <v>384</v>
      </c>
      <c r="C192" s="251">
        <v>191</v>
      </c>
      <c r="D192" s="20" t="s">
        <v>490</v>
      </c>
      <c r="E192" s="20"/>
      <c r="F192" s="18" t="s">
        <v>1085</v>
      </c>
      <c r="G192" s="19" t="s">
        <v>274</v>
      </c>
      <c r="H192" s="78" t="s">
        <v>402</v>
      </c>
      <c r="I192" s="78" t="s">
        <v>402</v>
      </c>
      <c r="J192" s="78"/>
      <c r="K192" s="78" t="s">
        <v>402</v>
      </c>
    </row>
    <row r="193" spans="1:11" ht="13.2" customHeight="1" x14ac:dyDescent="0.25">
      <c r="A193" s="15" t="s">
        <v>4752</v>
      </c>
      <c r="B193" s="18" t="s">
        <v>384</v>
      </c>
      <c r="C193" s="251">
        <v>192</v>
      </c>
      <c r="D193" s="20" t="s">
        <v>490</v>
      </c>
      <c r="E193" s="20"/>
      <c r="F193" s="18" t="s">
        <v>1085</v>
      </c>
      <c r="G193" s="19" t="s">
        <v>274</v>
      </c>
      <c r="H193" s="78" t="s">
        <v>402</v>
      </c>
      <c r="I193" s="78" t="s">
        <v>402</v>
      </c>
      <c r="J193" s="78"/>
      <c r="K193" s="78" t="s">
        <v>402</v>
      </c>
    </row>
    <row r="194" spans="1:11" ht="13.2" customHeight="1" x14ac:dyDescent="0.25">
      <c r="A194" s="15" t="s">
        <v>3247</v>
      </c>
      <c r="B194" s="18" t="s">
        <v>384</v>
      </c>
      <c r="C194" s="251">
        <v>193</v>
      </c>
      <c r="D194" s="20" t="s">
        <v>490</v>
      </c>
      <c r="E194" s="20"/>
      <c r="F194" s="18" t="s">
        <v>1085</v>
      </c>
      <c r="G194" s="19" t="s">
        <v>274</v>
      </c>
      <c r="H194" s="78" t="s">
        <v>402</v>
      </c>
      <c r="I194" s="78" t="s">
        <v>402</v>
      </c>
      <c r="J194" s="78"/>
      <c r="K194" s="78" t="s">
        <v>402</v>
      </c>
    </row>
    <row r="195" spans="1:11" ht="13.2" customHeight="1" x14ac:dyDescent="0.25">
      <c r="A195" s="15" t="s">
        <v>4757</v>
      </c>
      <c r="B195" s="18" t="s">
        <v>384</v>
      </c>
      <c r="C195" s="251">
        <v>194</v>
      </c>
      <c r="D195" s="20" t="s">
        <v>490</v>
      </c>
      <c r="E195" s="20"/>
      <c r="F195" s="18" t="s">
        <v>1085</v>
      </c>
      <c r="G195" s="19" t="s">
        <v>274</v>
      </c>
      <c r="H195" s="78" t="s">
        <v>402</v>
      </c>
      <c r="I195" s="78" t="s">
        <v>402</v>
      </c>
      <c r="J195" s="78"/>
      <c r="K195" s="78" t="s">
        <v>402</v>
      </c>
    </row>
    <row r="196" spans="1:11" ht="13.2" customHeight="1" x14ac:dyDescent="0.25">
      <c r="A196" s="15" t="s">
        <v>4760</v>
      </c>
      <c r="B196" s="18" t="s">
        <v>384</v>
      </c>
      <c r="C196" s="251">
        <v>195</v>
      </c>
      <c r="D196" s="20" t="s">
        <v>490</v>
      </c>
      <c r="E196" s="20"/>
      <c r="F196" s="18" t="s">
        <v>1085</v>
      </c>
      <c r="G196" s="19" t="s">
        <v>274</v>
      </c>
      <c r="H196" s="78" t="s">
        <v>402</v>
      </c>
      <c r="I196" s="78" t="s">
        <v>402</v>
      </c>
      <c r="J196" s="78"/>
      <c r="K196" s="78" t="s">
        <v>402</v>
      </c>
    </row>
    <row r="197" spans="1:11" ht="13.2" customHeight="1" x14ac:dyDescent="0.25">
      <c r="A197" s="15" t="s">
        <v>4762</v>
      </c>
      <c r="B197" s="18" t="s">
        <v>384</v>
      </c>
      <c r="C197" s="251">
        <v>196</v>
      </c>
      <c r="D197" s="20" t="s">
        <v>490</v>
      </c>
      <c r="E197" s="20"/>
      <c r="F197" s="18" t="s">
        <v>1085</v>
      </c>
      <c r="G197" s="19" t="s">
        <v>274</v>
      </c>
      <c r="H197" s="78" t="s">
        <v>402</v>
      </c>
      <c r="I197" s="78" t="s">
        <v>402</v>
      </c>
      <c r="J197" s="78"/>
      <c r="K197" s="78" t="s">
        <v>402</v>
      </c>
    </row>
    <row r="198" spans="1:11" ht="13.2" customHeight="1" x14ac:dyDescent="0.25">
      <c r="A198" s="15" t="s">
        <v>4721</v>
      </c>
      <c r="B198" s="18" t="s">
        <v>384</v>
      </c>
      <c r="C198" s="251">
        <v>197</v>
      </c>
      <c r="D198" s="20" t="s">
        <v>404</v>
      </c>
      <c r="E198" s="20">
        <v>330</v>
      </c>
      <c r="F198" s="18" t="s">
        <v>3679</v>
      </c>
      <c r="G198" s="19" t="s">
        <v>278</v>
      </c>
      <c r="H198" s="78" t="s">
        <v>402</v>
      </c>
      <c r="I198" s="78" t="s">
        <v>402</v>
      </c>
      <c r="J198" s="78"/>
      <c r="K198" s="78" t="s">
        <v>402</v>
      </c>
    </row>
    <row r="199" spans="1:11" ht="13.2" customHeight="1" x14ac:dyDescent="0.25">
      <c r="A199" s="15" t="s">
        <v>4724</v>
      </c>
      <c r="B199" s="18" t="s">
        <v>384</v>
      </c>
      <c r="C199" s="251">
        <v>198</v>
      </c>
      <c r="D199" s="20" t="s">
        <v>400</v>
      </c>
      <c r="E199" s="20">
        <v>270</v>
      </c>
      <c r="F199" s="18" t="s">
        <v>4549</v>
      </c>
      <c r="G199" s="19" t="s">
        <v>278</v>
      </c>
      <c r="H199" s="78" t="s">
        <v>402</v>
      </c>
      <c r="I199" s="78" t="s">
        <v>402</v>
      </c>
      <c r="J199" s="78"/>
      <c r="K199" s="78" t="s">
        <v>402</v>
      </c>
    </row>
    <row r="200" spans="1:11" ht="13.2" customHeight="1" x14ac:dyDescent="0.25">
      <c r="A200" s="15" t="s">
        <v>4732</v>
      </c>
      <c r="B200" s="18" t="s">
        <v>384</v>
      </c>
      <c r="C200" s="251">
        <v>199</v>
      </c>
      <c r="D200" s="20" t="s">
        <v>431</v>
      </c>
      <c r="E200" s="20">
        <v>260</v>
      </c>
      <c r="F200" s="18" t="s">
        <v>4549</v>
      </c>
      <c r="G200" s="19" t="s">
        <v>278</v>
      </c>
      <c r="H200" s="78" t="s">
        <v>402</v>
      </c>
      <c r="I200" s="78" t="s">
        <v>402</v>
      </c>
      <c r="J200" s="78"/>
      <c r="K200" s="78" t="s">
        <v>402</v>
      </c>
    </row>
    <row r="201" spans="1:11" ht="13.2" customHeight="1" x14ac:dyDescent="0.25">
      <c r="A201" s="15" t="s">
        <v>4733</v>
      </c>
      <c r="B201" s="18" t="s">
        <v>384</v>
      </c>
      <c r="C201" s="251">
        <v>200</v>
      </c>
      <c r="D201" s="20" t="s">
        <v>435</v>
      </c>
      <c r="E201" s="20">
        <v>270</v>
      </c>
      <c r="F201" s="18" t="s">
        <v>4549</v>
      </c>
      <c r="G201" s="19" t="s">
        <v>278</v>
      </c>
      <c r="H201" s="78" t="s">
        <v>402</v>
      </c>
      <c r="I201" s="78" t="s">
        <v>402</v>
      </c>
      <c r="J201" s="78"/>
      <c r="K201" s="78" t="s">
        <v>402</v>
      </c>
    </row>
    <row r="202" spans="1:11" ht="13.2" customHeight="1" x14ac:dyDescent="0.25">
      <c r="A202" s="15" t="s">
        <v>4738</v>
      </c>
      <c r="B202" s="18" t="s">
        <v>384</v>
      </c>
      <c r="C202" s="251">
        <v>201</v>
      </c>
      <c r="D202" s="20" t="s">
        <v>165</v>
      </c>
      <c r="E202" s="20">
        <v>280</v>
      </c>
      <c r="F202" s="18" t="s">
        <v>4549</v>
      </c>
      <c r="G202" s="19" t="s">
        <v>278</v>
      </c>
      <c r="H202" s="78" t="s">
        <v>402</v>
      </c>
      <c r="I202" s="78" t="s">
        <v>402</v>
      </c>
      <c r="J202" s="78"/>
      <c r="K202" s="78" t="s">
        <v>402</v>
      </c>
    </row>
    <row r="203" spans="1:11" ht="13.2" customHeight="1" x14ac:dyDescent="0.25">
      <c r="A203" s="15" t="s">
        <v>4742</v>
      </c>
      <c r="B203" s="18" t="s">
        <v>384</v>
      </c>
      <c r="C203" s="251">
        <v>202</v>
      </c>
      <c r="D203" s="20" t="s">
        <v>165</v>
      </c>
      <c r="E203" s="20">
        <v>270</v>
      </c>
      <c r="F203" s="18" t="s">
        <v>4549</v>
      </c>
      <c r="G203" s="19" t="s">
        <v>278</v>
      </c>
      <c r="H203" s="78" t="s">
        <v>402</v>
      </c>
      <c r="I203" s="78" t="s">
        <v>402</v>
      </c>
      <c r="J203" s="78"/>
      <c r="K203" s="78" t="s">
        <v>402</v>
      </c>
    </row>
    <row r="204" spans="1:11" ht="13.2" customHeight="1" x14ac:dyDescent="0.25">
      <c r="A204" s="15" t="s">
        <v>4770</v>
      </c>
      <c r="B204" s="18" t="s">
        <v>384</v>
      </c>
      <c r="C204" s="251">
        <v>203</v>
      </c>
      <c r="D204" s="20" t="s">
        <v>414</v>
      </c>
      <c r="E204" s="20">
        <v>270</v>
      </c>
      <c r="F204" s="18" t="s">
        <v>4549</v>
      </c>
      <c r="G204" s="19" t="s">
        <v>278</v>
      </c>
      <c r="H204" s="78" t="s">
        <v>402</v>
      </c>
      <c r="I204" s="78" t="s">
        <v>402</v>
      </c>
      <c r="J204" s="78"/>
      <c r="K204" s="78" t="s">
        <v>402</v>
      </c>
    </row>
    <row r="205" spans="1:11" ht="13.2" customHeight="1" x14ac:dyDescent="0.25">
      <c r="A205" s="15" t="s">
        <v>4747</v>
      </c>
      <c r="B205" s="18" t="s">
        <v>384</v>
      </c>
      <c r="C205" s="251">
        <v>204</v>
      </c>
      <c r="D205" s="20" t="s">
        <v>490</v>
      </c>
      <c r="E205" s="20"/>
      <c r="F205" s="18" t="s">
        <v>1085</v>
      </c>
      <c r="G205" s="19" t="s">
        <v>278</v>
      </c>
      <c r="H205" s="78" t="s">
        <v>402</v>
      </c>
      <c r="I205" s="78" t="s">
        <v>402</v>
      </c>
      <c r="J205" s="78"/>
      <c r="K205" s="78" t="s">
        <v>402</v>
      </c>
    </row>
    <row r="206" spans="1:11" ht="13.2" customHeight="1" x14ac:dyDescent="0.25">
      <c r="A206" s="15" t="s">
        <v>4749</v>
      </c>
      <c r="B206" s="18" t="s">
        <v>384</v>
      </c>
      <c r="C206" s="251">
        <v>205</v>
      </c>
      <c r="D206" s="20" t="s">
        <v>490</v>
      </c>
      <c r="E206" s="20"/>
      <c r="F206" s="18" t="s">
        <v>1085</v>
      </c>
      <c r="G206" s="19" t="s">
        <v>278</v>
      </c>
      <c r="H206" s="78" t="s">
        <v>402</v>
      </c>
      <c r="I206" s="78" t="s">
        <v>402</v>
      </c>
      <c r="J206" s="78"/>
      <c r="K206" s="78" t="s">
        <v>402</v>
      </c>
    </row>
    <row r="207" spans="1:11" ht="13.2" customHeight="1" x14ac:dyDescent="0.25">
      <c r="A207" s="15" t="s">
        <v>4751</v>
      </c>
      <c r="B207" s="18" t="s">
        <v>384</v>
      </c>
      <c r="C207" s="251">
        <v>206</v>
      </c>
      <c r="D207" s="20" t="s">
        <v>490</v>
      </c>
      <c r="E207" s="20"/>
      <c r="F207" s="18" t="s">
        <v>1085</v>
      </c>
      <c r="G207" s="19" t="s">
        <v>278</v>
      </c>
      <c r="H207" s="78" t="s">
        <v>402</v>
      </c>
      <c r="I207" s="78" t="s">
        <v>402</v>
      </c>
      <c r="J207" s="78"/>
      <c r="K207" s="78" t="s">
        <v>402</v>
      </c>
    </row>
    <row r="208" spans="1:11" ht="13.2" customHeight="1" x14ac:dyDescent="0.25">
      <c r="A208" s="15" t="s">
        <v>4752</v>
      </c>
      <c r="B208" s="18" t="s">
        <v>384</v>
      </c>
      <c r="C208" s="251">
        <v>207</v>
      </c>
      <c r="D208" s="20" t="s">
        <v>490</v>
      </c>
      <c r="E208" s="20"/>
      <c r="F208" s="18" t="s">
        <v>1085</v>
      </c>
      <c r="G208" s="19" t="s">
        <v>278</v>
      </c>
      <c r="H208" s="78" t="s">
        <v>402</v>
      </c>
      <c r="I208" s="78" t="s">
        <v>402</v>
      </c>
      <c r="J208" s="78"/>
      <c r="K208" s="78" t="s">
        <v>402</v>
      </c>
    </row>
    <row r="209" spans="1:11" ht="13.2" customHeight="1" x14ac:dyDescent="0.25">
      <c r="A209" s="15" t="s">
        <v>3247</v>
      </c>
      <c r="B209" s="18" t="s">
        <v>384</v>
      </c>
      <c r="C209" s="251">
        <v>208</v>
      </c>
      <c r="D209" s="20" t="s">
        <v>490</v>
      </c>
      <c r="E209" s="20"/>
      <c r="F209" s="18" t="s">
        <v>1085</v>
      </c>
      <c r="G209" s="19" t="s">
        <v>278</v>
      </c>
      <c r="H209" s="78" t="s">
        <v>402</v>
      </c>
      <c r="I209" s="78" t="s">
        <v>402</v>
      </c>
      <c r="J209" s="78"/>
      <c r="K209" s="78" t="s">
        <v>402</v>
      </c>
    </row>
    <row r="210" spans="1:11" ht="13.2" customHeight="1" x14ac:dyDescent="0.25">
      <c r="A210" s="15" t="s">
        <v>4757</v>
      </c>
      <c r="B210" s="18" t="s">
        <v>384</v>
      </c>
      <c r="C210" s="251">
        <v>209</v>
      </c>
      <c r="D210" s="20" t="s">
        <v>490</v>
      </c>
      <c r="E210" s="20"/>
      <c r="F210" s="18" t="s">
        <v>1085</v>
      </c>
      <c r="G210" s="19" t="s">
        <v>278</v>
      </c>
      <c r="H210" s="78" t="s">
        <v>402</v>
      </c>
      <c r="I210" s="78" t="s">
        <v>402</v>
      </c>
      <c r="J210" s="78"/>
      <c r="K210" s="78" t="s">
        <v>402</v>
      </c>
    </row>
    <row r="211" spans="1:11" ht="13.2" customHeight="1" x14ac:dyDescent="0.25">
      <c r="A211" s="15" t="s">
        <v>4760</v>
      </c>
      <c r="B211" s="18" t="s">
        <v>384</v>
      </c>
      <c r="C211" s="251">
        <v>210</v>
      </c>
      <c r="D211" s="20" t="s">
        <v>490</v>
      </c>
      <c r="E211" s="20"/>
      <c r="F211" s="18" t="s">
        <v>1085</v>
      </c>
      <c r="G211" s="19" t="s">
        <v>278</v>
      </c>
      <c r="H211" s="78" t="s">
        <v>402</v>
      </c>
      <c r="I211" s="78" t="s">
        <v>402</v>
      </c>
      <c r="J211" s="78"/>
      <c r="K211" s="78" t="s">
        <v>402</v>
      </c>
    </row>
    <row r="212" spans="1:11" ht="13.2" customHeight="1" x14ac:dyDescent="0.25">
      <c r="A212" s="15" t="s">
        <v>4762</v>
      </c>
      <c r="B212" s="18" t="s">
        <v>384</v>
      </c>
      <c r="C212" s="251">
        <v>211</v>
      </c>
      <c r="D212" s="20" t="s">
        <v>490</v>
      </c>
      <c r="E212" s="20"/>
      <c r="F212" s="18" t="s">
        <v>1085</v>
      </c>
      <c r="G212" s="19" t="s">
        <v>278</v>
      </c>
      <c r="H212" s="78" t="s">
        <v>402</v>
      </c>
      <c r="I212" s="78" t="s">
        <v>402</v>
      </c>
      <c r="J212" s="78"/>
      <c r="K212" s="78" t="s">
        <v>402</v>
      </c>
    </row>
    <row r="213" spans="1:11" ht="13.2" customHeight="1" x14ac:dyDescent="0.25">
      <c r="A213" s="15" t="s">
        <v>4738</v>
      </c>
      <c r="B213" s="18" t="s">
        <v>384</v>
      </c>
      <c r="C213" s="251">
        <v>212</v>
      </c>
      <c r="D213" s="20" t="s">
        <v>165</v>
      </c>
      <c r="E213" s="20">
        <v>280</v>
      </c>
      <c r="F213" s="18" t="s">
        <v>4549</v>
      </c>
      <c r="G213" s="19" t="s">
        <v>278</v>
      </c>
      <c r="H213" s="78" t="s">
        <v>402</v>
      </c>
      <c r="I213" s="78" t="s">
        <v>402</v>
      </c>
      <c r="J213" s="78"/>
      <c r="K213" s="78" t="s">
        <v>402</v>
      </c>
    </row>
    <row r="214" spans="1:11" ht="13.2" customHeight="1" x14ac:dyDescent="0.25">
      <c r="A214" s="15" t="s">
        <v>4770</v>
      </c>
      <c r="B214" s="18" t="s">
        <v>384</v>
      </c>
      <c r="C214" s="251">
        <v>213</v>
      </c>
      <c r="D214" s="20" t="s">
        <v>414</v>
      </c>
      <c r="E214" s="20">
        <v>270</v>
      </c>
      <c r="F214" s="18" t="s">
        <v>4549</v>
      </c>
      <c r="G214" s="19" t="s">
        <v>278</v>
      </c>
      <c r="H214" s="78" t="s">
        <v>402</v>
      </c>
      <c r="I214" s="78" t="s">
        <v>402</v>
      </c>
      <c r="J214" s="78"/>
      <c r="K214" s="78" t="s">
        <v>402</v>
      </c>
    </row>
    <row r="215" spans="1:11" ht="13.2" customHeight="1" x14ac:dyDescent="0.25">
      <c r="A215" s="15" t="s">
        <v>4748</v>
      </c>
      <c r="B215" s="18" t="s">
        <v>384</v>
      </c>
      <c r="C215" s="251">
        <v>214</v>
      </c>
      <c r="D215" s="20" t="s">
        <v>490</v>
      </c>
      <c r="E215" s="20"/>
      <c r="F215" s="18" t="s">
        <v>1562</v>
      </c>
      <c r="G215" s="19" t="s">
        <v>278</v>
      </c>
      <c r="H215" s="78" t="s">
        <v>402</v>
      </c>
      <c r="I215" s="78" t="s">
        <v>402</v>
      </c>
      <c r="J215" s="78"/>
      <c r="K215" s="78" t="s">
        <v>402</v>
      </c>
    </row>
    <row r="216" spans="1:11" ht="13.2" customHeight="1" x14ac:dyDescent="0.25">
      <c r="A216" s="15" t="s">
        <v>4577</v>
      </c>
      <c r="B216" s="18" t="s">
        <v>384</v>
      </c>
      <c r="C216" s="251">
        <v>215</v>
      </c>
      <c r="D216" s="20" t="s">
        <v>490</v>
      </c>
      <c r="E216" s="20"/>
      <c r="F216" s="18" t="s">
        <v>493</v>
      </c>
      <c r="G216" s="19" t="s">
        <v>278</v>
      </c>
      <c r="H216" s="78" t="s">
        <v>402</v>
      </c>
      <c r="I216" s="78" t="s">
        <v>402</v>
      </c>
      <c r="J216" s="78"/>
      <c r="K216" s="78" t="s">
        <v>402</v>
      </c>
    </row>
    <row r="217" spans="1:11" ht="13.2" customHeight="1" x14ac:dyDescent="0.25">
      <c r="A217" s="15" t="s">
        <v>2443</v>
      </c>
      <c r="B217" s="18" t="s">
        <v>384</v>
      </c>
      <c r="C217" s="251">
        <v>216</v>
      </c>
      <c r="D217" s="20" t="s">
        <v>490</v>
      </c>
      <c r="E217" s="20"/>
      <c r="F217" s="18" t="s">
        <v>1562</v>
      </c>
      <c r="G217" s="19" t="s">
        <v>278</v>
      </c>
      <c r="H217" s="78" t="s">
        <v>402</v>
      </c>
      <c r="I217" s="78" t="s">
        <v>402</v>
      </c>
      <c r="J217" s="78"/>
      <c r="K217" s="78" t="s">
        <v>402</v>
      </c>
    </row>
    <row r="218" spans="1:11" ht="13.2" customHeight="1" x14ac:dyDescent="0.25">
      <c r="A218" s="15" t="s">
        <v>4755</v>
      </c>
      <c r="B218" s="18" t="s">
        <v>384</v>
      </c>
      <c r="C218" s="251">
        <v>217</v>
      </c>
      <c r="D218" s="20" t="s">
        <v>490</v>
      </c>
      <c r="E218" s="20"/>
      <c r="F218" s="18" t="s">
        <v>1562</v>
      </c>
      <c r="G218" s="19" t="s">
        <v>278</v>
      </c>
      <c r="H218" s="78" t="s">
        <v>402</v>
      </c>
      <c r="I218" s="78" t="s">
        <v>402</v>
      </c>
      <c r="J218" s="78"/>
      <c r="K218" s="78" t="s">
        <v>402</v>
      </c>
    </row>
    <row r="219" spans="1:11" ht="13.2" customHeight="1" x14ac:dyDescent="0.25">
      <c r="A219" s="15" t="s">
        <v>639</v>
      </c>
      <c r="B219" s="18" t="s">
        <v>384</v>
      </c>
      <c r="C219" s="251" t="s">
        <v>4593</v>
      </c>
      <c r="D219" s="20" t="s">
        <v>407</v>
      </c>
      <c r="E219" s="20">
        <v>120</v>
      </c>
      <c r="F219" s="18" t="s">
        <v>405</v>
      </c>
      <c r="G219" s="19" t="s">
        <v>254</v>
      </c>
      <c r="H219" s="78" t="s">
        <v>402</v>
      </c>
      <c r="I219" s="78" t="s">
        <v>402</v>
      </c>
      <c r="J219" s="78"/>
      <c r="K219" s="78" t="s">
        <v>402</v>
      </c>
    </row>
    <row r="220" spans="1:11" ht="13.2" customHeight="1" x14ac:dyDescent="0.25">
      <c r="A220" s="15" t="s">
        <v>1824</v>
      </c>
      <c r="B220" s="18" t="s">
        <v>384</v>
      </c>
      <c r="C220" s="251" t="s">
        <v>4594</v>
      </c>
      <c r="D220" s="20" t="s">
        <v>407</v>
      </c>
      <c r="E220" s="20">
        <v>120</v>
      </c>
      <c r="F220" s="18" t="s">
        <v>405</v>
      </c>
      <c r="G220" s="19" t="s">
        <v>254</v>
      </c>
      <c r="H220" s="78" t="s">
        <v>402</v>
      </c>
      <c r="I220" s="78" t="s">
        <v>402</v>
      </c>
      <c r="J220" s="78"/>
      <c r="K220" s="78" t="s">
        <v>402</v>
      </c>
    </row>
    <row r="221" spans="1:11" ht="13.2" customHeight="1" x14ac:dyDescent="0.25">
      <c r="A221" s="15" t="s">
        <v>527</v>
      </c>
      <c r="B221" s="18" t="s">
        <v>384</v>
      </c>
      <c r="C221" s="251" t="s">
        <v>4595</v>
      </c>
      <c r="D221" s="20" t="s">
        <v>425</v>
      </c>
      <c r="E221" s="20">
        <v>170</v>
      </c>
      <c r="F221" s="18" t="s">
        <v>401</v>
      </c>
      <c r="G221" s="19" t="s">
        <v>254</v>
      </c>
      <c r="H221" s="78" t="s">
        <v>402</v>
      </c>
      <c r="I221" s="78" t="s">
        <v>402</v>
      </c>
      <c r="J221" s="78"/>
      <c r="K221" s="78" t="s">
        <v>402</v>
      </c>
    </row>
    <row r="222" spans="1:11" ht="13.2" customHeight="1" x14ac:dyDescent="0.25">
      <c r="A222" s="15" t="s">
        <v>2397</v>
      </c>
      <c r="B222" s="18" t="s">
        <v>384</v>
      </c>
      <c r="C222" s="251" t="s">
        <v>4596</v>
      </c>
      <c r="D222" s="20" t="s">
        <v>425</v>
      </c>
      <c r="E222" s="20">
        <v>150</v>
      </c>
      <c r="F222" s="18" t="s">
        <v>401</v>
      </c>
      <c r="G222" s="19" t="s">
        <v>254</v>
      </c>
      <c r="H222" s="78" t="s">
        <v>402</v>
      </c>
      <c r="I222" s="78" t="s">
        <v>402</v>
      </c>
      <c r="J222" s="78"/>
      <c r="K222" s="78" t="s">
        <v>402</v>
      </c>
    </row>
    <row r="223" spans="1:11" ht="13.2" customHeight="1" x14ac:dyDescent="0.25">
      <c r="A223" s="15" t="s">
        <v>477</v>
      </c>
      <c r="B223" s="18" t="s">
        <v>384</v>
      </c>
      <c r="C223" s="251" t="s">
        <v>4597</v>
      </c>
      <c r="D223" s="20" t="s">
        <v>400</v>
      </c>
      <c r="E223" s="20">
        <v>60</v>
      </c>
      <c r="F223" s="18" t="s">
        <v>410</v>
      </c>
      <c r="G223" s="19" t="s">
        <v>254</v>
      </c>
      <c r="H223" s="78" t="s">
        <v>402</v>
      </c>
      <c r="I223" s="78" t="s">
        <v>402</v>
      </c>
      <c r="J223" s="78"/>
      <c r="K223" s="78" t="s">
        <v>402</v>
      </c>
    </row>
    <row r="224" spans="1:11" ht="13.2" customHeight="1" x14ac:dyDescent="0.25">
      <c r="A224" s="15" t="s">
        <v>665</v>
      </c>
      <c r="B224" s="18" t="s">
        <v>384</v>
      </c>
      <c r="C224" s="251" t="s">
        <v>4598</v>
      </c>
      <c r="D224" s="20" t="s">
        <v>421</v>
      </c>
      <c r="E224" s="20">
        <v>120</v>
      </c>
      <c r="F224" s="18" t="s">
        <v>401</v>
      </c>
      <c r="G224" s="19" t="s">
        <v>254</v>
      </c>
      <c r="H224" s="78" t="s">
        <v>402</v>
      </c>
      <c r="I224" s="78" t="s">
        <v>402</v>
      </c>
      <c r="J224" s="78"/>
      <c r="K224" s="78" t="s">
        <v>402</v>
      </c>
    </row>
    <row r="225" spans="1:11" ht="13.2" customHeight="1" x14ac:dyDescent="0.25">
      <c r="A225" s="15" t="s">
        <v>1396</v>
      </c>
      <c r="B225" s="18" t="s">
        <v>384</v>
      </c>
      <c r="C225" s="251" t="s">
        <v>4599</v>
      </c>
      <c r="D225" s="20" t="s">
        <v>421</v>
      </c>
      <c r="E225" s="20">
        <v>80</v>
      </c>
      <c r="F225" s="18" t="s">
        <v>405</v>
      </c>
      <c r="G225" s="19" t="s">
        <v>254</v>
      </c>
      <c r="H225" s="78" t="s">
        <v>402</v>
      </c>
      <c r="I225" s="78" t="s">
        <v>402</v>
      </c>
      <c r="J225" s="78"/>
      <c r="K225" s="78" t="s">
        <v>402</v>
      </c>
    </row>
    <row r="226" spans="1:11" ht="13.2" customHeight="1" x14ac:dyDescent="0.25">
      <c r="A226" s="15" t="s">
        <v>4771</v>
      </c>
      <c r="B226" s="18" t="s">
        <v>384</v>
      </c>
      <c r="C226" s="251" t="s">
        <v>4600</v>
      </c>
      <c r="D226" s="20" t="s">
        <v>431</v>
      </c>
      <c r="E226" s="20">
        <v>130</v>
      </c>
      <c r="F226" s="18" t="s">
        <v>405</v>
      </c>
      <c r="G226" s="19" t="s">
        <v>254</v>
      </c>
      <c r="H226" s="78" t="s">
        <v>402</v>
      </c>
      <c r="I226" s="78" t="s">
        <v>402</v>
      </c>
      <c r="J226" s="78"/>
      <c r="K226" s="78" t="s">
        <v>402</v>
      </c>
    </row>
    <row r="227" spans="1:11" ht="13.2" customHeight="1" x14ac:dyDescent="0.25">
      <c r="A227" s="15" t="s">
        <v>1972</v>
      </c>
      <c r="B227" s="18" t="s">
        <v>384</v>
      </c>
      <c r="C227" s="251" t="s">
        <v>4601</v>
      </c>
      <c r="D227" s="20" t="s">
        <v>435</v>
      </c>
      <c r="E227" s="20">
        <v>60</v>
      </c>
      <c r="F227" s="18" t="s">
        <v>410</v>
      </c>
      <c r="G227" s="19" t="s">
        <v>254</v>
      </c>
      <c r="H227" s="78" t="s">
        <v>402</v>
      </c>
      <c r="I227" s="78" t="s">
        <v>402</v>
      </c>
      <c r="J227" s="78"/>
      <c r="K227" s="78" t="s">
        <v>402</v>
      </c>
    </row>
    <row r="228" spans="1:11" ht="13.2" customHeight="1" x14ac:dyDescent="0.25">
      <c r="A228" s="15" t="s">
        <v>626</v>
      </c>
      <c r="B228" s="18" t="s">
        <v>384</v>
      </c>
      <c r="C228" s="251" t="s">
        <v>4602</v>
      </c>
      <c r="D228" s="20" t="s">
        <v>414</v>
      </c>
      <c r="E228" s="20">
        <v>150</v>
      </c>
      <c r="F228" s="18" t="s">
        <v>410</v>
      </c>
      <c r="G228" s="19" t="s">
        <v>254</v>
      </c>
      <c r="H228" s="78" t="s">
        <v>402</v>
      </c>
      <c r="I228" s="78" t="s">
        <v>402</v>
      </c>
      <c r="J228" s="78"/>
      <c r="K228" s="78" t="s">
        <v>402</v>
      </c>
    </row>
    <row r="229" spans="1:11" ht="13.2" customHeight="1" x14ac:dyDescent="0.25">
      <c r="A229" s="15" t="s">
        <v>1417</v>
      </c>
      <c r="B229" s="18" t="s">
        <v>384</v>
      </c>
      <c r="C229" s="251" t="s">
        <v>4603</v>
      </c>
      <c r="D229" s="20" t="s">
        <v>414</v>
      </c>
      <c r="E229" s="20">
        <v>70</v>
      </c>
      <c r="F229" s="18" t="s">
        <v>410</v>
      </c>
      <c r="G229" s="19" t="s">
        <v>254</v>
      </c>
      <c r="H229" s="78" t="s">
        <v>402</v>
      </c>
      <c r="I229" s="78" t="s">
        <v>402</v>
      </c>
      <c r="J229" s="78"/>
      <c r="K229" s="78" t="s">
        <v>402</v>
      </c>
    </row>
    <row r="230" spans="1:11" ht="13.2" customHeight="1" x14ac:dyDescent="0.25">
      <c r="A230" s="15" t="s">
        <v>4092</v>
      </c>
      <c r="B230" s="18" t="s">
        <v>384</v>
      </c>
      <c r="C230" s="251" t="s">
        <v>4604</v>
      </c>
      <c r="D230" s="20" t="s">
        <v>407</v>
      </c>
      <c r="E230" s="20">
        <v>180</v>
      </c>
      <c r="F230" s="18" t="s">
        <v>410</v>
      </c>
      <c r="G230" s="19" t="s">
        <v>254</v>
      </c>
      <c r="H230" s="78" t="s">
        <v>402</v>
      </c>
      <c r="I230" s="78" t="s">
        <v>402</v>
      </c>
      <c r="J230" s="78"/>
      <c r="K230" s="78" t="s">
        <v>402</v>
      </c>
    </row>
    <row r="231" spans="1:11" ht="13.2" customHeight="1" x14ac:dyDescent="0.25">
      <c r="A231" s="15" t="s">
        <v>4093</v>
      </c>
      <c r="B231" s="18" t="s">
        <v>384</v>
      </c>
      <c r="C231" s="251" t="s">
        <v>4605</v>
      </c>
      <c r="D231" s="20" t="s">
        <v>407</v>
      </c>
      <c r="E231" s="20">
        <v>310</v>
      </c>
      <c r="F231" s="18" t="s">
        <v>3679</v>
      </c>
      <c r="G231" s="19" t="s">
        <v>254</v>
      </c>
      <c r="H231" s="78" t="s">
        <v>402</v>
      </c>
      <c r="I231" s="78" t="s">
        <v>402</v>
      </c>
      <c r="J231" s="78"/>
      <c r="K231" s="78" t="s">
        <v>402</v>
      </c>
    </row>
    <row r="232" spans="1:11" ht="13.2" customHeight="1" x14ac:dyDescent="0.25">
      <c r="A232" s="15" t="s">
        <v>3998</v>
      </c>
      <c r="B232" s="18" t="s">
        <v>384</v>
      </c>
      <c r="C232" s="251" t="s">
        <v>4606</v>
      </c>
      <c r="D232" s="20" t="s">
        <v>425</v>
      </c>
      <c r="E232" s="20">
        <v>210</v>
      </c>
      <c r="F232" s="18" t="s">
        <v>410</v>
      </c>
      <c r="G232" s="19" t="s">
        <v>254</v>
      </c>
      <c r="H232" s="78" t="s">
        <v>402</v>
      </c>
      <c r="I232" s="78" t="s">
        <v>402</v>
      </c>
      <c r="J232" s="78"/>
      <c r="K232" s="78" t="s">
        <v>402</v>
      </c>
    </row>
    <row r="233" spans="1:11" ht="13.2" customHeight="1" x14ac:dyDescent="0.25">
      <c r="A233" s="15" t="s">
        <v>3999</v>
      </c>
      <c r="B233" s="18" t="s">
        <v>384</v>
      </c>
      <c r="C233" s="251" t="s">
        <v>4607</v>
      </c>
      <c r="D233" s="20" t="s">
        <v>425</v>
      </c>
      <c r="E233" s="20">
        <v>320</v>
      </c>
      <c r="F233" s="18" t="s">
        <v>3679</v>
      </c>
      <c r="G233" s="19" t="s">
        <v>254</v>
      </c>
      <c r="H233" s="78" t="s">
        <v>402</v>
      </c>
      <c r="I233" s="78" t="s">
        <v>402</v>
      </c>
      <c r="J233" s="78"/>
      <c r="K233" s="78" t="s">
        <v>402</v>
      </c>
    </row>
    <row r="234" spans="1:11" ht="13.2" customHeight="1" x14ac:dyDescent="0.25">
      <c r="A234" s="15" t="s">
        <v>4098</v>
      </c>
      <c r="B234" s="18" t="s">
        <v>384</v>
      </c>
      <c r="C234" s="251" t="s">
        <v>4608</v>
      </c>
      <c r="D234" s="20" t="s">
        <v>400</v>
      </c>
      <c r="E234" s="20">
        <v>190</v>
      </c>
      <c r="F234" s="18" t="s">
        <v>410</v>
      </c>
      <c r="G234" s="19" t="s">
        <v>254</v>
      </c>
      <c r="H234" s="78" t="s">
        <v>402</v>
      </c>
      <c r="I234" s="78" t="s">
        <v>402</v>
      </c>
      <c r="J234" s="78"/>
      <c r="K234" s="78" t="s">
        <v>402</v>
      </c>
    </row>
    <row r="235" spans="1:11" ht="13.2" customHeight="1" x14ac:dyDescent="0.25">
      <c r="A235" s="15" t="s">
        <v>4099</v>
      </c>
      <c r="B235" s="18" t="s">
        <v>384</v>
      </c>
      <c r="C235" s="251" t="s">
        <v>4609</v>
      </c>
      <c r="D235" s="20" t="s">
        <v>400</v>
      </c>
      <c r="E235" s="20">
        <v>310</v>
      </c>
      <c r="F235" s="18" t="s">
        <v>3679</v>
      </c>
      <c r="G235" s="19" t="s">
        <v>254</v>
      </c>
      <c r="H235" s="78" t="s">
        <v>402</v>
      </c>
      <c r="I235" s="78" t="s">
        <v>402</v>
      </c>
      <c r="J235" s="78"/>
      <c r="K235" s="78" t="s">
        <v>402</v>
      </c>
    </row>
    <row r="236" spans="1:11" ht="13.2" customHeight="1" x14ac:dyDescent="0.25">
      <c r="A236" s="15" t="s">
        <v>4730</v>
      </c>
      <c r="B236" s="18" t="s">
        <v>384</v>
      </c>
      <c r="C236" s="251" t="s">
        <v>4610</v>
      </c>
      <c r="D236" s="20" t="s">
        <v>421</v>
      </c>
      <c r="E236" s="20">
        <v>210</v>
      </c>
      <c r="F236" s="18" t="s">
        <v>410</v>
      </c>
      <c r="G236" s="19" t="s">
        <v>254</v>
      </c>
      <c r="H236" s="78" t="s">
        <v>402</v>
      </c>
      <c r="I236" s="78" t="s">
        <v>402</v>
      </c>
      <c r="J236" s="78"/>
      <c r="K236" s="78" t="s">
        <v>402</v>
      </c>
    </row>
    <row r="237" spans="1:11" ht="13.2" customHeight="1" x14ac:dyDescent="0.25">
      <c r="A237" s="15" t="s">
        <v>4766</v>
      </c>
      <c r="B237" s="18" t="s">
        <v>384</v>
      </c>
      <c r="C237" s="251" t="s">
        <v>4611</v>
      </c>
      <c r="D237" s="20" t="s">
        <v>431</v>
      </c>
      <c r="E237" s="20">
        <v>220</v>
      </c>
      <c r="F237" s="18" t="s">
        <v>410</v>
      </c>
      <c r="G237" s="19" t="s">
        <v>254</v>
      </c>
      <c r="H237" s="78" t="s">
        <v>402</v>
      </c>
      <c r="I237" s="78" t="s">
        <v>402</v>
      </c>
      <c r="J237" s="78"/>
      <c r="K237" s="78" t="s">
        <v>402</v>
      </c>
    </row>
    <row r="238" spans="1:11" ht="13.2" customHeight="1" x14ac:dyDescent="0.25">
      <c r="A238" s="15" t="s">
        <v>4009</v>
      </c>
      <c r="B238" s="18" t="s">
        <v>384</v>
      </c>
      <c r="C238" s="251" t="s">
        <v>4612</v>
      </c>
      <c r="D238" s="20" t="s">
        <v>435</v>
      </c>
      <c r="E238" s="20">
        <v>180</v>
      </c>
      <c r="F238" s="18" t="s">
        <v>410</v>
      </c>
      <c r="G238" s="19" t="s">
        <v>254</v>
      </c>
      <c r="H238" s="78" t="s">
        <v>402</v>
      </c>
      <c r="I238" s="78" t="s">
        <v>402</v>
      </c>
      <c r="J238" s="78"/>
      <c r="K238" s="78" t="s">
        <v>402</v>
      </c>
    </row>
    <row r="239" spans="1:11" ht="13.2" customHeight="1" x14ac:dyDescent="0.25">
      <c r="A239" s="15" t="s">
        <v>4012</v>
      </c>
      <c r="B239" s="18" t="s">
        <v>384</v>
      </c>
      <c r="C239" s="251" t="s">
        <v>4613</v>
      </c>
      <c r="D239" s="20" t="s">
        <v>435</v>
      </c>
      <c r="E239" s="20">
        <v>220</v>
      </c>
      <c r="F239" s="18" t="s">
        <v>410</v>
      </c>
      <c r="G239" s="19" t="s">
        <v>254</v>
      </c>
      <c r="H239" s="78" t="s">
        <v>402</v>
      </c>
      <c r="I239" s="78" t="s">
        <v>402</v>
      </c>
      <c r="J239" s="78"/>
      <c r="K239" s="78" t="s">
        <v>402</v>
      </c>
    </row>
    <row r="240" spans="1:11" ht="13.2" customHeight="1" x14ac:dyDescent="0.25">
      <c r="A240" s="15" t="s">
        <v>4013</v>
      </c>
      <c r="B240" s="18" t="s">
        <v>384</v>
      </c>
      <c r="C240" s="251" t="s">
        <v>4614</v>
      </c>
      <c r="D240" s="20" t="s">
        <v>435</v>
      </c>
      <c r="E240" s="20">
        <v>340</v>
      </c>
      <c r="F240" s="18" t="s">
        <v>3679</v>
      </c>
      <c r="G240" s="19" t="s">
        <v>254</v>
      </c>
      <c r="H240" s="78" t="s">
        <v>402</v>
      </c>
      <c r="I240" s="78" t="s">
        <v>402</v>
      </c>
      <c r="J240" s="78"/>
      <c r="K240" s="78" t="s">
        <v>402</v>
      </c>
    </row>
    <row r="241" spans="1:11" ht="13.2" customHeight="1" x14ac:dyDescent="0.25">
      <c r="A241" s="15" t="s">
        <v>4772</v>
      </c>
      <c r="B241" s="18" t="s">
        <v>384</v>
      </c>
      <c r="C241" s="251" t="s">
        <v>4615</v>
      </c>
      <c r="D241" s="20" t="s">
        <v>490</v>
      </c>
      <c r="E241" s="20"/>
      <c r="F241" s="18" t="s">
        <v>1085</v>
      </c>
      <c r="G241" s="19" t="s">
        <v>254</v>
      </c>
      <c r="H241" s="78" t="s">
        <v>402</v>
      </c>
      <c r="I241" s="78" t="s">
        <v>402</v>
      </c>
      <c r="J241" s="78"/>
      <c r="K241" s="78" t="s">
        <v>402</v>
      </c>
    </row>
    <row r="242" spans="1:11" ht="13.2" customHeight="1" x14ac:dyDescent="0.25">
      <c r="A242" s="15" t="s">
        <v>4138</v>
      </c>
      <c r="B242" s="18" t="s">
        <v>384</v>
      </c>
      <c r="C242" s="251" t="s">
        <v>4616</v>
      </c>
      <c r="D242" s="20" t="s">
        <v>490</v>
      </c>
      <c r="E242" s="20"/>
      <c r="F242" s="18" t="s">
        <v>1085</v>
      </c>
      <c r="G242" s="19" t="s">
        <v>254</v>
      </c>
      <c r="H242" s="78" t="s">
        <v>402</v>
      </c>
      <c r="I242" s="78" t="s">
        <v>402</v>
      </c>
      <c r="J242" s="78"/>
      <c r="K242" s="78" t="s">
        <v>402</v>
      </c>
    </row>
    <row r="243" spans="1:11" ht="13.2" customHeight="1" x14ac:dyDescent="0.25">
      <c r="A243" s="15" t="s">
        <v>4484</v>
      </c>
      <c r="B243" s="18" t="s">
        <v>384</v>
      </c>
      <c r="C243" s="251" t="s">
        <v>4617</v>
      </c>
      <c r="D243" s="20" t="s">
        <v>490</v>
      </c>
      <c r="E243" s="20"/>
      <c r="F243" s="18" t="s">
        <v>1085</v>
      </c>
      <c r="G243" s="19" t="s">
        <v>254</v>
      </c>
      <c r="H243" s="78" t="s">
        <v>402</v>
      </c>
      <c r="I243" s="78" t="s">
        <v>402</v>
      </c>
      <c r="J243" s="78"/>
      <c r="K243" s="78" t="s">
        <v>402</v>
      </c>
    </row>
    <row r="244" spans="1:11" ht="13.2" customHeight="1" x14ac:dyDescent="0.25">
      <c r="A244" s="15" t="s">
        <v>4025</v>
      </c>
      <c r="B244" s="18" t="s">
        <v>384</v>
      </c>
      <c r="C244" s="251" t="s">
        <v>4618</v>
      </c>
      <c r="D244" s="20" t="s">
        <v>490</v>
      </c>
      <c r="E244" s="20"/>
      <c r="F244" s="18" t="s">
        <v>1085</v>
      </c>
      <c r="G244" s="19" t="s">
        <v>254</v>
      </c>
      <c r="H244" s="78" t="s">
        <v>402</v>
      </c>
      <c r="I244" s="78" t="s">
        <v>402</v>
      </c>
      <c r="J244" s="78"/>
      <c r="K244" s="78" t="s">
        <v>402</v>
      </c>
    </row>
    <row r="245" spans="1:11" ht="13.2" customHeight="1" x14ac:dyDescent="0.25">
      <c r="A245" s="15" t="s">
        <v>4120</v>
      </c>
      <c r="B245" s="18" t="s">
        <v>384</v>
      </c>
      <c r="C245" s="251" t="s">
        <v>4620</v>
      </c>
      <c r="D245" s="20" t="s">
        <v>490</v>
      </c>
      <c r="E245" s="20"/>
      <c r="F245" s="18" t="s">
        <v>1085</v>
      </c>
      <c r="G245" s="19" t="s">
        <v>254</v>
      </c>
      <c r="H245" s="78" t="s">
        <v>402</v>
      </c>
      <c r="I245" s="78" t="s">
        <v>402</v>
      </c>
      <c r="J245" s="78"/>
      <c r="K245" s="78" t="s">
        <v>402</v>
      </c>
    </row>
    <row r="246" spans="1:11" ht="13.2" customHeight="1" x14ac:dyDescent="0.25">
      <c r="A246" s="15" t="s">
        <v>4121</v>
      </c>
      <c r="B246" s="18" t="s">
        <v>384</v>
      </c>
      <c r="C246" s="251" t="s">
        <v>4622</v>
      </c>
      <c r="D246" s="20" t="s">
        <v>490</v>
      </c>
      <c r="E246" s="20"/>
      <c r="F246" s="18" t="s">
        <v>1085</v>
      </c>
      <c r="G246" s="19" t="s">
        <v>254</v>
      </c>
      <c r="H246" s="78" t="s">
        <v>402</v>
      </c>
      <c r="I246" s="78" t="s">
        <v>402</v>
      </c>
      <c r="J246" s="78"/>
      <c r="K246" s="78" t="s">
        <v>402</v>
      </c>
    </row>
    <row r="247" spans="1:11" ht="13.2" customHeight="1" x14ac:dyDescent="0.25">
      <c r="A247" s="15" t="s">
        <v>4099</v>
      </c>
      <c r="B247" s="18" t="s">
        <v>384</v>
      </c>
      <c r="C247" s="251" t="s">
        <v>4623</v>
      </c>
      <c r="D247" s="20" t="s">
        <v>400</v>
      </c>
      <c r="E247" s="20">
        <v>310</v>
      </c>
      <c r="F247" s="18" t="s">
        <v>3679</v>
      </c>
      <c r="G247" s="19" t="s">
        <v>254</v>
      </c>
      <c r="H247" s="78" t="s">
        <v>402</v>
      </c>
      <c r="I247" s="78" t="s">
        <v>402</v>
      </c>
      <c r="J247" s="78"/>
      <c r="K247" s="78" t="s">
        <v>402</v>
      </c>
    </row>
    <row r="248" spans="1:11" ht="13.2" customHeight="1" x14ac:dyDescent="0.25">
      <c r="A248" s="15" t="s">
        <v>4474</v>
      </c>
      <c r="B248" s="18" t="s">
        <v>384</v>
      </c>
      <c r="C248" s="251" t="s">
        <v>4624</v>
      </c>
      <c r="D248" s="20" t="s">
        <v>421</v>
      </c>
      <c r="E248" s="20">
        <v>310</v>
      </c>
      <c r="F248" s="18" t="s">
        <v>3679</v>
      </c>
      <c r="G248" s="19" t="s">
        <v>254</v>
      </c>
      <c r="H248" s="78" t="s">
        <v>402</v>
      </c>
      <c r="I248" s="78" t="s">
        <v>402</v>
      </c>
      <c r="J248" s="78"/>
      <c r="K248" s="78" t="s">
        <v>402</v>
      </c>
    </row>
  </sheetData>
  <sheetProtection selectLockedCells="1" selectUnlockedCells="1"/>
  <mergeCells count="1">
    <mergeCell ref="Z1:AH1"/>
  </mergeCells>
  <phoneticPr fontId="3" type="noConversion"/>
  <conditionalFormatting sqref="H2:K248">
    <cfRule type="cellIs" dxfId="402" priority="1" stopIfTrue="1" operator="equal">
      <formula>"-"</formula>
    </cfRule>
    <cfRule type="cellIs" dxfId="401" priority="2" stopIfTrue="1" operator="equal">
      <formula>"x"</formula>
    </cfRule>
  </conditionalFormatting>
  <hyperlinks>
    <hyperlink ref="L1" location="'Expansion set Check List'!A1" display="Home" xr:uid="{7409475A-DB60-4F9F-AE15-28DBED9821D8}"/>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D60F3-D36D-4A28-A4BA-F44F38D34995}">
  <sheetPr codeName="Sheet255">
    <tabColor rgb="FF00FF00"/>
  </sheetPr>
  <dimension ref="A1:AH246"/>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18.88671875" bestFit="1" customWidth="1"/>
    <col min="2" max="2" width="13.33203125" bestFit="1" customWidth="1"/>
    <col min="3" max="3" width="5.44140625" bestFit="1" customWidth="1"/>
    <col min="4" max="4" width="8.88671875" bestFit="1" customWidth="1"/>
    <col min="5" max="5" width="4" bestFit="1" customWidth="1"/>
    <col min="6" max="6" width="13.6640625" bestFit="1" customWidth="1"/>
    <col min="7" max="7" width="13.1093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659</v>
      </c>
      <c r="B2" s="18" t="s">
        <v>385</v>
      </c>
      <c r="C2" s="148" t="s">
        <v>3611</v>
      </c>
      <c r="D2" s="20" t="s">
        <v>407</v>
      </c>
      <c r="E2" s="128">
        <v>60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245</v>
      </c>
      <c r="Z2" s="109"/>
      <c r="AA2" s="109"/>
      <c r="AB2" s="109"/>
      <c r="AC2" s="109"/>
      <c r="AD2" s="109"/>
      <c r="AE2" s="109"/>
      <c r="AF2" s="109"/>
      <c r="AG2" s="109"/>
      <c r="AH2" s="109"/>
    </row>
    <row r="3" spans="1:34" x14ac:dyDescent="0.25">
      <c r="A3" s="15" t="s">
        <v>628</v>
      </c>
      <c r="B3" s="18" t="s">
        <v>385</v>
      </c>
      <c r="C3" s="148" t="s">
        <v>3612</v>
      </c>
      <c r="D3" s="20" t="s">
        <v>407</v>
      </c>
      <c r="E3" s="20">
        <v>90</v>
      </c>
      <c r="F3" s="18"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53</v>
      </c>
    </row>
    <row r="4" spans="1:34" x14ac:dyDescent="0.25">
      <c r="A4" s="15" t="s">
        <v>482</v>
      </c>
      <c r="B4" s="18" t="s">
        <v>385</v>
      </c>
      <c r="C4" s="148" t="s">
        <v>3613</v>
      </c>
      <c r="D4" s="20" t="s">
        <v>407</v>
      </c>
      <c r="E4" s="20">
        <v>60</v>
      </c>
      <c r="F4" s="18" t="s">
        <v>410</v>
      </c>
      <c r="G4" s="19" t="s">
        <v>190</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56</v>
      </c>
    </row>
    <row r="5" spans="1:34" x14ac:dyDescent="0.25">
      <c r="A5" s="15" t="s">
        <v>438</v>
      </c>
      <c r="B5" s="18" t="s">
        <v>385</v>
      </c>
      <c r="C5" s="148" t="s">
        <v>3614</v>
      </c>
      <c r="D5" s="20" t="s">
        <v>407</v>
      </c>
      <c r="E5" s="20">
        <v>90</v>
      </c>
      <c r="F5" s="18" t="s">
        <v>405</v>
      </c>
      <c r="G5" s="19" t="s">
        <v>202</v>
      </c>
      <c r="H5" s="78" t="s">
        <v>402</v>
      </c>
      <c r="I5" s="78" t="s">
        <v>402</v>
      </c>
      <c r="J5" s="78"/>
      <c r="K5" s="78"/>
      <c r="R5" s="125" t="s">
        <v>198</v>
      </c>
      <c r="S5" s="261">
        <f t="shared" si="1"/>
        <v>0</v>
      </c>
      <c r="T5" s="170">
        <f t="shared" si="2"/>
        <v>0</v>
      </c>
      <c r="U5" s="179"/>
      <c r="V5" s="125" t="s">
        <v>198</v>
      </c>
      <c r="W5" s="261">
        <f t="shared" si="3"/>
        <v>0</v>
      </c>
      <c r="X5" s="6">
        <f t="shared" si="4"/>
        <v>21</v>
      </c>
    </row>
    <row r="6" spans="1:34" x14ac:dyDescent="0.25">
      <c r="A6" s="15" t="s">
        <v>485</v>
      </c>
      <c r="B6" s="18" t="s">
        <v>385</v>
      </c>
      <c r="C6" s="148" t="s">
        <v>3615</v>
      </c>
      <c r="D6" s="20" t="s">
        <v>407</v>
      </c>
      <c r="E6" s="20">
        <v>40</v>
      </c>
      <c r="F6" s="18" t="s">
        <v>410</v>
      </c>
      <c r="G6" s="19" t="s">
        <v>190</v>
      </c>
      <c r="H6" s="78" t="s">
        <v>402</v>
      </c>
      <c r="I6" s="78" t="s">
        <v>402</v>
      </c>
      <c r="J6" s="78"/>
      <c r="K6" s="78"/>
      <c r="R6" s="125" t="s">
        <v>202</v>
      </c>
      <c r="S6" s="261">
        <f t="shared" si="1"/>
        <v>0</v>
      </c>
      <c r="T6" s="170">
        <f t="shared" si="2"/>
        <v>0</v>
      </c>
      <c r="U6" s="179"/>
      <c r="V6" s="125" t="s">
        <v>202</v>
      </c>
      <c r="W6" s="261">
        <f t="shared" si="3"/>
        <v>0</v>
      </c>
      <c r="X6" s="6">
        <f t="shared" si="4"/>
        <v>14</v>
      </c>
    </row>
    <row r="7" spans="1:34" x14ac:dyDescent="0.25">
      <c r="A7" s="15" t="s">
        <v>459</v>
      </c>
      <c r="B7" s="18" t="s">
        <v>385</v>
      </c>
      <c r="C7" s="148" t="s">
        <v>3616</v>
      </c>
      <c r="D7" s="20" t="s">
        <v>407</v>
      </c>
      <c r="E7" s="20">
        <v>90</v>
      </c>
      <c r="F7" s="18" t="s">
        <v>405</v>
      </c>
      <c r="G7" s="19" t="s">
        <v>194</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4773</v>
      </c>
      <c r="B8" s="18" t="s">
        <v>385</v>
      </c>
      <c r="C8" s="148" t="s">
        <v>3617</v>
      </c>
      <c r="D8" s="20" t="s">
        <v>407</v>
      </c>
      <c r="E8" s="20">
        <v>210</v>
      </c>
      <c r="F8" s="18" t="s">
        <v>410</v>
      </c>
      <c r="G8" s="19" t="s">
        <v>214</v>
      </c>
      <c r="H8" s="78" t="s">
        <v>402</v>
      </c>
      <c r="I8" s="78" t="s">
        <v>402</v>
      </c>
      <c r="J8" s="78"/>
      <c r="K8" s="78" t="s">
        <v>402</v>
      </c>
      <c r="R8" s="125" t="s">
        <v>210</v>
      </c>
      <c r="S8" s="261">
        <f t="shared" si="1"/>
        <v>0</v>
      </c>
      <c r="T8" s="170">
        <f t="shared" si="2"/>
        <v>0</v>
      </c>
      <c r="U8" s="179"/>
      <c r="V8" s="125" t="s">
        <v>210</v>
      </c>
      <c r="W8" s="261">
        <f t="shared" si="3"/>
        <v>0</v>
      </c>
      <c r="X8" s="6">
        <f t="shared" si="4"/>
        <v>0</v>
      </c>
    </row>
    <row r="9" spans="1:34" x14ac:dyDescent="0.25">
      <c r="A9" s="15" t="s">
        <v>4774</v>
      </c>
      <c r="B9" s="18" t="s">
        <v>385</v>
      </c>
      <c r="C9" s="148" t="s">
        <v>3618</v>
      </c>
      <c r="D9" s="20" t="s">
        <v>407</v>
      </c>
      <c r="E9" s="20">
        <v>270</v>
      </c>
      <c r="F9" s="18" t="s">
        <v>4549</v>
      </c>
      <c r="G9" s="19" t="s">
        <v>214</v>
      </c>
      <c r="H9" s="78" t="s">
        <v>402</v>
      </c>
      <c r="I9" s="78" t="s">
        <v>402</v>
      </c>
      <c r="J9" s="78"/>
      <c r="K9" s="78" t="s">
        <v>402</v>
      </c>
      <c r="R9" s="125" t="s">
        <v>214</v>
      </c>
      <c r="S9" s="261">
        <f t="shared" si="1"/>
        <v>0</v>
      </c>
      <c r="T9" s="170">
        <f t="shared" si="2"/>
        <v>0</v>
      </c>
      <c r="U9" s="179"/>
      <c r="V9" s="125" t="s">
        <v>214</v>
      </c>
      <c r="W9" s="261">
        <f t="shared" si="3"/>
        <v>0</v>
      </c>
      <c r="X9" s="6">
        <f t="shared" si="4"/>
        <v>22</v>
      </c>
    </row>
    <row r="10" spans="1:34" x14ac:dyDescent="0.25">
      <c r="A10" s="15" t="s">
        <v>2464</v>
      </c>
      <c r="B10" s="18" t="s">
        <v>385</v>
      </c>
      <c r="C10" s="148" t="s">
        <v>3620</v>
      </c>
      <c r="D10" s="20" t="s">
        <v>407</v>
      </c>
      <c r="E10" s="20">
        <v>50</v>
      </c>
      <c r="F10" s="18" t="s">
        <v>410</v>
      </c>
      <c r="G10" s="19" t="s">
        <v>190</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4775</v>
      </c>
      <c r="B11" s="18" t="s">
        <v>385</v>
      </c>
      <c r="C11" s="148" t="s">
        <v>3622</v>
      </c>
      <c r="D11" s="20" t="s">
        <v>407</v>
      </c>
      <c r="E11" s="20">
        <v>120</v>
      </c>
      <c r="F11" s="18" t="s">
        <v>405</v>
      </c>
      <c r="G11" s="19" t="s">
        <v>198</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2364</v>
      </c>
      <c r="B12" s="18" t="s">
        <v>385</v>
      </c>
      <c r="C12" s="148" t="s">
        <v>3623</v>
      </c>
      <c r="D12" s="20" t="s">
        <v>407</v>
      </c>
      <c r="E12" s="20">
        <v>50</v>
      </c>
      <c r="F12" s="18" t="s">
        <v>410</v>
      </c>
      <c r="G12" s="19"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2365</v>
      </c>
      <c r="B13" s="18" t="s">
        <v>385</v>
      </c>
      <c r="C13" s="148" t="s">
        <v>3625</v>
      </c>
      <c r="D13" s="20" t="s">
        <v>407</v>
      </c>
      <c r="E13" s="20">
        <v>90</v>
      </c>
      <c r="F13" s="18" t="s">
        <v>405</v>
      </c>
      <c r="G13" s="19" t="s">
        <v>198</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2412</v>
      </c>
      <c r="B14" s="18" t="s">
        <v>385</v>
      </c>
      <c r="C14" s="148" t="s">
        <v>3626</v>
      </c>
      <c r="D14" s="20" t="s">
        <v>407</v>
      </c>
      <c r="E14" s="20">
        <v>110</v>
      </c>
      <c r="F14" s="18" t="s">
        <v>410</v>
      </c>
      <c r="G14" s="19"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2335</v>
      </c>
      <c r="B15" s="18" t="s">
        <v>385</v>
      </c>
      <c r="C15" s="148" t="s">
        <v>3628</v>
      </c>
      <c r="D15" s="20" t="s">
        <v>407</v>
      </c>
      <c r="E15" s="20">
        <v>110</v>
      </c>
      <c r="F15" s="18" t="s">
        <v>410</v>
      </c>
      <c r="G15" s="19" t="s">
        <v>198</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4776</v>
      </c>
      <c r="B16" s="18" t="s">
        <v>385</v>
      </c>
      <c r="C16" s="148" t="s">
        <v>3629</v>
      </c>
      <c r="D16" s="20" t="s">
        <v>407</v>
      </c>
      <c r="E16" s="20">
        <v>230</v>
      </c>
      <c r="F16" s="18" t="s">
        <v>410</v>
      </c>
      <c r="G16" s="19" t="s">
        <v>214</v>
      </c>
      <c r="H16" s="78" t="s">
        <v>402</v>
      </c>
      <c r="I16" s="78" t="s">
        <v>402</v>
      </c>
      <c r="J16" s="78"/>
      <c r="K16" s="78" t="s">
        <v>402</v>
      </c>
      <c r="R16" s="125" t="s">
        <v>242</v>
      </c>
      <c r="S16" s="261">
        <f t="shared" si="1"/>
        <v>0</v>
      </c>
      <c r="T16" s="170">
        <f t="shared" si="2"/>
        <v>0</v>
      </c>
      <c r="U16" s="179"/>
      <c r="V16" s="125" t="s">
        <v>242</v>
      </c>
      <c r="W16" s="261">
        <f t="shared" si="3"/>
        <v>0</v>
      </c>
      <c r="X16" s="6">
        <f t="shared" si="4"/>
        <v>0</v>
      </c>
    </row>
    <row r="17" spans="1:24" x14ac:dyDescent="0.25">
      <c r="A17" s="15" t="s">
        <v>4777</v>
      </c>
      <c r="B17" s="18" t="s">
        <v>385</v>
      </c>
      <c r="C17" s="148" t="s">
        <v>3631</v>
      </c>
      <c r="D17" s="20" t="s">
        <v>407</v>
      </c>
      <c r="E17" s="20">
        <v>140</v>
      </c>
      <c r="F17" s="18" t="s">
        <v>410</v>
      </c>
      <c r="G17" s="19" t="s">
        <v>250</v>
      </c>
      <c r="H17" s="78" t="s">
        <v>402</v>
      </c>
      <c r="I17" s="78" t="s">
        <v>402</v>
      </c>
      <c r="J17" s="78"/>
      <c r="K17" s="78" t="s">
        <v>402</v>
      </c>
      <c r="R17" s="125" t="s">
        <v>246</v>
      </c>
      <c r="S17" s="261">
        <f t="shared" si="1"/>
        <v>0</v>
      </c>
      <c r="T17" s="170">
        <f t="shared" si="2"/>
        <v>0</v>
      </c>
      <c r="U17" s="184"/>
      <c r="V17" s="125" t="s">
        <v>246</v>
      </c>
      <c r="W17" s="261">
        <f t="shared" si="3"/>
        <v>0</v>
      </c>
      <c r="X17" s="6">
        <f t="shared" si="4"/>
        <v>0</v>
      </c>
    </row>
    <row r="18" spans="1:24" x14ac:dyDescent="0.25">
      <c r="A18" s="15" t="s">
        <v>588</v>
      </c>
      <c r="B18" s="18" t="s">
        <v>385</v>
      </c>
      <c r="C18" s="148" t="s">
        <v>3632</v>
      </c>
      <c r="D18" s="20" t="s">
        <v>425</v>
      </c>
      <c r="E18" s="20">
        <v>70</v>
      </c>
      <c r="F18" s="18" t="s">
        <v>410</v>
      </c>
      <c r="G18" s="19" t="s">
        <v>190</v>
      </c>
      <c r="H18" s="78" t="s">
        <v>402</v>
      </c>
      <c r="I18" s="78" t="s">
        <v>402</v>
      </c>
      <c r="J18" s="78"/>
      <c r="K18" s="78"/>
      <c r="R18" s="125" t="s">
        <v>250</v>
      </c>
      <c r="S18" s="261">
        <f t="shared" si="1"/>
        <v>0</v>
      </c>
      <c r="T18" s="170">
        <f t="shared" si="2"/>
        <v>0</v>
      </c>
      <c r="U18" s="184"/>
      <c r="V18" s="125" t="s">
        <v>250</v>
      </c>
      <c r="W18" s="261">
        <f t="shared" si="3"/>
        <v>0</v>
      </c>
      <c r="X18" s="6">
        <f t="shared" si="4"/>
        <v>3</v>
      </c>
    </row>
    <row r="19" spans="1:24" x14ac:dyDescent="0.25">
      <c r="A19" s="15" t="s">
        <v>535</v>
      </c>
      <c r="B19" s="18" t="s">
        <v>385</v>
      </c>
      <c r="C19" s="148" t="s">
        <v>3634</v>
      </c>
      <c r="D19" s="20" t="s">
        <v>425</v>
      </c>
      <c r="E19" s="20">
        <v>110</v>
      </c>
      <c r="F19" s="18" t="s">
        <v>405</v>
      </c>
      <c r="G19" s="19" t="s">
        <v>194</v>
      </c>
      <c r="H19" s="78" t="s">
        <v>402</v>
      </c>
      <c r="I19" s="78" t="s">
        <v>402</v>
      </c>
      <c r="J19" s="78"/>
      <c r="K19" s="78"/>
      <c r="R19" s="125" t="s">
        <v>254</v>
      </c>
      <c r="S19" s="261">
        <f t="shared" si="1"/>
        <v>0</v>
      </c>
      <c r="T19" s="170">
        <f t="shared" si="2"/>
        <v>0</v>
      </c>
      <c r="U19" s="184"/>
      <c r="V19" s="125" t="s">
        <v>254</v>
      </c>
      <c r="W19" s="261">
        <f t="shared" si="3"/>
        <v>0</v>
      </c>
      <c r="X19" s="6">
        <f t="shared" si="4"/>
        <v>30</v>
      </c>
    </row>
    <row r="20" spans="1:24" ht="13.8" thickBot="1" x14ac:dyDescent="0.3">
      <c r="A20" s="15" t="s">
        <v>551</v>
      </c>
      <c r="B20" s="18" t="s">
        <v>385</v>
      </c>
      <c r="C20" s="148" t="s">
        <v>3636</v>
      </c>
      <c r="D20" s="20" t="s">
        <v>425</v>
      </c>
      <c r="E20" s="20">
        <v>90</v>
      </c>
      <c r="F20" s="18" t="s">
        <v>410</v>
      </c>
      <c r="G20" s="19" t="s">
        <v>190</v>
      </c>
      <c r="H20" s="78" t="s">
        <v>402</v>
      </c>
      <c r="I20" s="78" t="s">
        <v>402</v>
      </c>
      <c r="J20" s="78"/>
      <c r="K20" s="78"/>
      <c r="R20" s="125" t="s">
        <v>258</v>
      </c>
      <c r="S20" s="261">
        <f t="shared" si="1"/>
        <v>0</v>
      </c>
      <c r="T20" s="170">
        <f t="shared" si="2"/>
        <v>0</v>
      </c>
      <c r="U20" s="184"/>
      <c r="V20" s="125" t="s">
        <v>258</v>
      </c>
      <c r="W20" s="261">
        <f t="shared" si="3"/>
        <v>0</v>
      </c>
      <c r="X20" s="6">
        <f t="shared" si="4"/>
        <v>0</v>
      </c>
    </row>
    <row r="21" spans="1:24" ht="13.8" thickBot="1" x14ac:dyDescent="0.3">
      <c r="A21" s="15" t="s">
        <v>546</v>
      </c>
      <c r="B21" s="18" t="s">
        <v>385</v>
      </c>
      <c r="C21" s="148" t="s">
        <v>3638</v>
      </c>
      <c r="D21" s="20" t="s">
        <v>425</v>
      </c>
      <c r="E21" s="20">
        <v>140</v>
      </c>
      <c r="F21" s="18" t="s">
        <v>405</v>
      </c>
      <c r="G21" s="19" t="s">
        <v>198</v>
      </c>
      <c r="H21" s="78" t="s">
        <v>402</v>
      </c>
      <c r="I21" s="78" t="s">
        <v>402</v>
      </c>
      <c r="J21" s="78"/>
      <c r="K21" s="78"/>
      <c r="R21" s="125" t="s">
        <v>262</v>
      </c>
      <c r="S21" s="261">
        <f t="shared" si="1"/>
        <v>0</v>
      </c>
      <c r="T21" s="170">
        <f t="shared" si="2"/>
        <v>0</v>
      </c>
      <c r="U21" s="187"/>
      <c r="V21" s="125" t="s">
        <v>262</v>
      </c>
      <c r="W21" s="261">
        <f t="shared" si="3"/>
        <v>0</v>
      </c>
      <c r="X21" s="6">
        <f t="shared" si="4"/>
        <v>0</v>
      </c>
    </row>
    <row r="22" spans="1:24" x14ac:dyDescent="0.25">
      <c r="A22" s="15" t="s">
        <v>580</v>
      </c>
      <c r="B22" s="18" t="s">
        <v>385</v>
      </c>
      <c r="C22" s="148" t="s">
        <v>3640</v>
      </c>
      <c r="D22" s="20" t="s">
        <v>425</v>
      </c>
      <c r="E22" s="20">
        <v>70</v>
      </c>
      <c r="F22" s="18" t="s">
        <v>410</v>
      </c>
      <c r="G22" s="19" t="s">
        <v>190</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642</v>
      </c>
      <c r="B23" s="18" t="s">
        <v>385</v>
      </c>
      <c r="C23" s="148" t="s">
        <v>3641</v>
      </c>
      <c r="D23" s="20" t="s">
        <v>425</v>
      </c>
      <c r="E23" s="20">
        <v>100</v>
      </c>
      <c r="F23" s="18" t="s">
        <v>405</v>
      </c>
      <c r="G23" s="19" t="s">
        <v>202</v>
      </c>
      <c r="H23" s="78" t="s">
        <v>402</v>
      </c>
      <c r="I23" s="78" t="s">
        <v>402</v>
      </c>
      <c r="J23" s="78"/>
      <c r="K23" s="78"/>
      <c r="R23" s="125" t="s">
        <v>270</v>
      </c>
      <c r="S23" s="261">
        <f t="shared" si="1"/>
        <v>0</v>
      </c>
      <c r="T23" s="170">
        <f t="shared" si="2"/>
        <v>0</v>
      </c>
      <c r="U23" s="179"/>
      <c r="V23" s="125" t="s">
        <v>270</v>
      </c>
      <c r="W23" s="261">
        <f t="shared" si="3"/>
        <v>0</v>
      </c>
      <c r="X23" s="6">
        <f t="shared" si="4"/>
        <v>0</v>
      </c>
    </row>
    <row r="24" spans="1:24" x14ac:dyDescent="0.25">
      <c r="A24" s="15" t="s">
        <v>2368</v>
      </c>
      <c r="B24" s="18" t="s">
        <v>385</v>
      </c>
      <c r="C24" s="148" t="s">
        <v>3642</v>
      </c>
      <c r="D24" s="20" t="s">
        <v>425</v>
      </c>
      <c r="E24" s="20">
        <v>70</v>
      </c>
      <c r="F24" s="18" t="s">
        <v>410</v>
      </c>
      <c r="G24" s="19" t="s">
        <v>198</v>
      </c>
      <c r="H24" s="78" t="s">
        <v>402</v>
      </c>
      <c r="I24" s="78" t="s">
        <v>402</v>
      </c>
      <c r="J24" s="78"/>
      <c r="K24" s="78"/>
      <c r="R24" s="125" t="s">
        <v>274</v>
      </c>
      <c r="S24" s="261">
        <f t="shared" si="1"/>
        <v>0</v>
      </c>
      <c r="T24" s="170">
        <f t="shared" si="2"/>
        <v>0</v>
      </c>
      <c r="U24" s="179"/>
      <c r="V24" s="125" t="s">
        <v>274</v>
      </c>
      <c r="W24" s="261">
        <f t="shared" si="3"/>
        <v>0</v>
      </c>
      <c r="X24" s="6">
        <f t="shared" si="4"/>
        <v>26</v>
      </c>
    </row>
    <row r="25" spans="1:24" ht="13.8" thickBot="1" x14ac:dyDescent="0.3">
      <c r="A25" s="15" t="s">
        <v>4778</v>
      </c>
      <c r="B25" s="18" t="s">
        <v>385</v>
      </c>
      <c r="C25" s="148" t="s">
        <v>3644</v>
      </c>
      <c r="D25" s="20" t="s">
        <v>425</v>
      </c>
      <c r="E25" s="20">
        <v>220</v>
      </c>
      <c r="F25" s="18" t="s">
        <v>410</v>
      </c>
      <c r="G25" s="19" t="s">
        <v>214</v>
      </c>
      <c r="H25" s="78" t="s">
        <v>402</v>
      </c>
      <c r="I25" s="78" t="s">
        <v>402</v>
      </c>
      <c r="J25" s="78"/>
      <c r="K25" s="78" t="s">
        <v>402</v>
      </c>
      <c r="R25" s="177" t="s">
        <v>278</v>
      </c>
      <c r="S25" s="262">
        <f t="shared" si="1"/>
        <v>0</v>
      </c>
      <c r="T25" s="209">
        <f t="shared" si="2"/>
        <v>0</v>
      </c>
      <c r="U25" s="179"/>
      <c r="V25" s="177" t="s">
        <v>278</v>
      </c>
      <c r="W25" s="262">
        <f t="shared" si="3"/>
        <v>0</v>
      </c>
      <c r="X25" s="7">
        <f t="shared" si="4"/>
        <v>20</v>
      </c>
    </row>
    <row r="26" spans="1:24" ht="13.8" thickBot="1" x14ac:dyDescent="0.3">
      <c r="A26" s="15" t="s">
        <v>2628</v>
      </c>
      <c r="B26" s="18" t="s">
        <v>385</v>
      </c>
      <c r="C26" s="148" t="s">
        <v>3646</v>
      </c>
      <c r="D26" s="20" t="s">
        <v>425</v>
      </c>
      <c r="E26" s="20">
        <v>60</v>
      </c>
      <c r="F26" s="18" t="s">
        <v>410</v>
      </c>
      <c r="G26" s="19" t="s">
        <v>190</v>
      </c>
      <c r="H26" s="78" t="s">
        <v>402</v>
      </c>
      <c r="I26" s="78" t="s">
        <v>402</v>
      </c>
      <c r="J26" s="78"/>
      <c r="K26" s="78"/>
      <c r="R26" s="171" t="s">
        <v>101</v>
      </c>
      <c r="S26" s="172"/>
      <c r="T26" s="186">
        <f>SUM(T27:T49)</f>
        <v>0</v>
      </c>
      <c r="U26" s="179"/>
      <c r="V26" s="188" t="s">
        <v>103</v>
      </c>
      <c r="W26" s="241"/>
      <c r="X26" s="243">
        <f>SUM(X27:X49)</f>
        <v>142</v>
      </c>
    </row>
    <row r="27" spans="1:24" x14ac:dyDescent="0.25">
      <c r="A27" s="15" t="s">
        <v>2629</v>
      </c>
      <c r="B27" s="18" t="s">
        <v>385</v>
      </c>
      <c r="C27" s="148" t="s">
        <v>3647</v>
      </c>
      <c r="D27" s="20" t="s">
        <v>425</v>
      </c>
      <c r="E27" s="20">
        <v>90</v>
      </c>
      <c r="F27" s="18" t="s">
        <v>405</v>
      </c>
      <c r="G27" s="19" t="s">
        <v>194</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53</v>
      </c>
    </row>
    <row r="28" spans="1:24" x14ac:dyDescent="0.25">
      <c r="A28" s="15" t="s">
        <v>2630</v>
      </c>
      <c r="B28" s="18" t="s">
        <v>385</v>
      </c>
      <c r="C28" s="148" t="s">
        <v>3648</v>
      </c>
      <c r="D28" s="20" t="s">
        <v>425</v>
      </c>
      <c r="E28" s="20">
        <v>150</v>
      </c>
      <c r="F28" s="18" t="s">
        <v>401</v>
      </c>
      <c r="G28" s="19" t="s">
        <v>198</v>
      </c>
      <c r="H28" s="78" t="s">
        <v>402</v>
      </c>
      <c r="I28" s="78" t="s">
        <v>402</v>
      </c>
      <c r="J28" s="78"/>
      <c r="K28" s="78"/>
      <c r="R28" s="125" t="s">
        <v>194</v>
      </c>
      <c r="S28" s="169">
        <f t="shared" si="5"/>
        <v>0</v>
      </c>
      <c r="T28" s="170">
        <f t="shared" si="6"/>
        <v>0</v>
      </c>
      <c r="U28" s="179"/>
      <c r="V28" s="264" t="s">
        <v>194</v>
      </c>
      <c r="W28" s="267">
        <f t="shared" si="7"/>
        <v>0</v>
      </c>
      <c r="X28" s="6">
        <f t="shared" si="8"/>
        <v>56</v>
      </c>
    </row>
    <row r="29" spans="1:24" x14ac:dyDescent="0.25">
      <c r="A29" s="15" t="s">
        <v>2631</v>
      </c>
      <c r="B29" s="18" t="s">
        <v>385</v>
      </c>
      <c r="C29" s="148" t="s">
        <v>3649</v>
      </c>
      <c r="D29" s="20" t="s">
        <v>425</v>
      </c>
      <c r="E29" s="20">
        <v>80</v>
      </c>
      <c r="F29" s="18" t="s">
        <v>405</v>
      </c>
      <c r="G29" s="19" t="s">
        <v>194</v>
      </c>
      <c r="H29" s="78" t="s">
        <v>402</v>
      </c>
      <c r="I29" s="78" t="s">
        <v>402</v>
      </c>
      <c r="J29" s="78"/>
      <c r="K29" s="78"/>
      <c r="R29" s="125" t="s">
        <v>198</v>
      </c>
      <c r="S29" s="169">
        <f t="shared" si="5"/>
        <v>0</v>
      </c>
      <c r="T29" s="170">
        <f t="shared" si="6"/>
        <v>0</v>
      </c>
      <c r="U29" s="179"/>
      <c r="V29" s="264" t="s">
        <v>198</v>
      </c>
      <c r="W29" s="267">
        <f t="shared" si="7"/>
        <v>0</v>
      </c>
      <c r="X29" s="6">
        <f t="shared" si="8"/>
        <v>21</v>
      </c>
    </row>
    <row r="30" spans="1:24" x14ac:dyDescent="0.25">
      <c r="A30" s="15" t="s">
        <v>2632</v>
      </c>
      <c r="B30" s="18" t="s">
        <v>385</v>
      </c>
      <c r="C30" s="148" t="s">
        <v>3650</v>
      </c>
      <c r="D30" s="20" t="s">
        <v>425</v>
      </c>
      <c r="E30" s="20">
        <v>140</v>
      </c>
      <c r="F30" s="18" t="s">
        <v>401</v>
      </c>
      <c r="G30" s="19" t="s">
        <v>198</v>
      </c>
      <c r="H30" s="78" t="s">
        <v>402</v>
      </c>
      <c r="I30" s="78" t="s">
        <v>402</v>
      </c>
      <c r="J30" s="78"/>
      <c r="K30" s="78"/>
      <c r="R30" s="125" t="s">
        <v>202</v>
      </c>
      <c r="S30" s="169">
        <f t="shared" si="5"/>
        <v>0</v>
      </c>
      <c r="T30" s="170">
        <f t="shared" si="6"/>
        <v>0</v>
      </c>
      <c r="U30" s="179"/>
      <c r="V30" s="264" t="s">
        <v>202</v>
      </c>
      <c r="W30" s="267">
        <f t="shared" si="7"/>
        <v>0</v>
      </c>
      <c r="X30" s="6">
        <f t="shared" si="8"/>
        <v>12</v>
      </c>
    </row>
    <row r="31" spans="1:24" x14ac:dyDescent="0.25">
      <c r="A31" s="15" t="s">
        <v>3018</v>
      </c>
      <c r="B31" s="18" t="s">
        <v>385</v>
      </c>
      <c r="C31" s="148" t="s">
        <v>3652</v>
      </c>
      <c r="D31" s="20" t="s">
        <v>425</v>
      </c>
      <c r="E31" s="20">
        <v>70</v>
      </c>
      <c r="F31" s="18" t="s">
        <v>410</v>
      </c>
      <c r="G31" s="19"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3019</v>
      </c>
      <c r="B32" s="18" t="s">
        <v>385</v>
      </c>
      <c r="C32" s="148" t="s">
        <v>3653</v>
      </c>
      <c r="D32" s="20" t="s">
        <v>425</v>
      </c>
      <c r="E32" s="20">
        <v>80</v>
      </c>
      <c r="F32" s="18" t="s">
        <v>405</v>
      </c>
      <c r="G32" s="19" t="s">
        <v>194</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3020</v>
      </c>
      <c r="B33" s="18" t="s">
        <v>385</v>
      </c>
      <c r="C33" s="148" t="s">
        <v>3655</v>
      </c>
      <c r="D33" s="20" t="s">
        <v>425</v>
      </c>
      <c r="E33" s="20">
        <v>170</v>
      </c>
      <c r="F33" s="18" t="s">
        <v>401</v>
      </c>
      <c r="G33" s="19"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4779</v>
      </c>
      <c r="B34" s="18" t="s">
        <v>385</v>
      </c>
      <c r="C34" s="148" t="s">
        <v>3656</v>
      </c>
      <c r="D34" s="20" t="s">
        <v>404</v>
      </c>
      <c r="E34" s="20">
        <v>190</v>
      </c>
      <c r="F34" s="18" t="s">
        <v>410</v>
      </c>
      <c r="G34" s="19" t="s">
        <v>214</v>
      </c>
      <c r="H34" s="78" t="s">
        <v>402</v>
      </c>
      <c r="I34" s="78" t="s">
        <v>402</v>
      </c>
      <c r="J34" s="78"/>
      <c r="K34" s="78" t="s">
        <v>402</v>
      </c>
      <c r="R34" s="125" t="s">
        <v>218</v>
      </c>
      <c r="S34" s="169">
        <f t="shared" si="5"/>
        <v>0</v>
      </c>
      <c r="T34" s="170">
        <f t="shared" si="6"/>
        <v>0</v>
      </c>
      <c r="U34" s="179"/>
      <c r="V34" s="265" t="s">
        <v>218</v>
      </c>
      <c r="W34" s="267">
        <f t="shared" si="7"/>
        <v>0</v>
      </c>
      <c r="X34" s="6">
        <f t="shared" si="8"/>
        <v>0</v>
      </c>
    </row>
    <row r="35" spans="1:24" x14ac:dyDescent="0.25">
      <c r="A35" s="15" t="s">
        <v>4780</v>
      </c>
      <c r="B35" s="18" t="s">
        <v>385</v>
      </c>
      <c r="C35" s="148" t="s">
        <v>3658</v>
      </c>
      <c r="D35" s="20" t="s">
        <v>404</v>
      </c>
      <c r="E35" s="20">
        <v>240</v>
      </c>
      <c r="F35" s="18" t="s">
        <v>4549</v>
      </c>
      <c r="G35" s="19" t="s">
        <v>214</v>
      </c>
      <c r="H35" s="78" t="s">
        <v>402</v>
      </c>
      <c r="I35" s="78" t="s">
        <v>402</v>
      </c>
      <c r="J35" s="78"/>
      <c r="K35" s="78" t="s">
        <v>402</v>
      </c>
      <c r="R35" s="125" t="s">
        <v>222</v>
      </c>
      <c r="S35" s="169">
        <f t="shared" si="5"/>
        <v>0</v>
      </c>
      <c r="T35" s="170">
        <f t="shared" si="6"/>
        <v>0</v>
      </c>
      <c r="U35" s="179"/>
      <c r="V35" s="264" t="s">
        <v>222</v>
      </c>
      <c r="W35" s="267">
        <f t="shared" si="7"/>
        <v>0</v>
      </c>
      <c r="X35" s="6">
        <f t="shared" si="8"/>
        <v>0</v>
      </c>
    </row>
    <row r="36" spans="1:24" x14ac:dyDescent="0.25">
      <c r="A36" s="15" t="s">
        <v>4781</v>
      </c>
      <c r="B36" s="18" t="s">
        <v>385</v>
      </c>
      <c r="C36" s="148" t="s">
        <v>3659</v>
      </c>
      <c r="D36" s="20" t="s">
        <v>404</v>
      </c>
      <c r="E36" s="20">
        <v>190</v>
      </c>
      <c r="F36" s="18" t="s">
        <v>410</v>
      </c>
      <c r="G36" s="19" t="s">
        <v>214</v>
      </c>
      <c r="H36" s="78" t="s">
        <v>402</v>
      </c>
      <c r="I36" s="78" t="s">
        <v>402</v>
      </c>
      <c r="J36" s="78"/>
      <c r="K36" s="78" t="s">
        <v>402</v>
      </c>
      <c r="R36" s="125" t="s">
        <v>226</v>
      </c>
      <c r="S36" s="169">
        <f t="shared" si="5"/>
        <v>0</v>
      </c>
      <c r="T36" s="170">
        <f t="shared" si="6"/>
        <v>0</v>
      </c>
      <c r="U36" s="179"/>
      <c r="V36" s="264" t="s">
        <v>226</v>
      </c>
      <c r="W36" s="267">
        <f t="shared" si="7"/>
        <v>0</v>
      </c>
      <c r="X36" s="6">
        <f t="shared" si="8"/>
        <v>0</v>
      </c>
    </row>
    <row r="37" spans="1:24" x14ac:dyDescent="0.25">
      <c r="A37" s="15" t="s">
        <v>662</v>
      </c>
      <c r="B37" s="18" t="s">
        <v>385</v>
      </c>
      <c r="C37" s="148" t="s">
        <v>3660</v>
      </c>
      <c r="D37" s="20" t="s">
        <v>404</v>
      </c>
      <c r="E37" s="20">
        <v>110</v>
      </c>
      <c r="F37" s="18" t="s">
        <v>410</v>
      </c>
      <c r="G37" s="19" t="s">
        <v>202</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1225</v>
      </c>
      <c r="B38" s="18" t="s">
        <v>385</v>
      </c>
      <c r="C38" s="148" t="s">
        <v>3662</v>
      </c>
      <c r="D38" s="20" t="s">
        <v>404</v>
      </c>
      <c r="E38" s="20">
        <v>110</v>
      </c>
      <c r="F38" s="18" t="s">
        <v>410</v>
      </c>
      <c r="G38" s="19" t="s">
        <v>190</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1206</v>
      </c>
      <c r="B39" s="18" t="s">
        <v>385</v>
      </c>
      <c r="C39" s="148" t="s">
        <v>3663</v>
      </c>
      <c r="D39" s="20" t="s">
        <v>404</v>
      </c>
      <c r="E39" s="20">
        <v>200</v>
      </c>
      <c r="F39" s="18" t="s">
        <v>405</v>
      </c>
      <c r="G39" s="19" t="s">
        <v>194</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1425</v>
      </c>
      <c r="B40" s="18" t="s">
        <v>385</v>
      </c>
      <c r="C40" s="148" t="s">
        <v>3665</v>
      </c>
      <c r="D40" s="20" t="s">
        <v>404</v>
      </c>
      <c r="E40" s="20">
        <v>30</v>
      </c>
      <c r="F40" s="18" t="s">
        <v>410</v>
      </c>
      <c r="G40" s="19"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1404</v>
      </c>
      <c r="B41" s="18" t="s">
        <v>385</v>
      </c>
      <c r="C41" s="148" t="s">
        <v>3666</v>
      </c>
      <c r="D41" s="20" t="s">
        <v>404</v>
      </c>
      <c r="E41" s="20">
        <v>130</v>
      </c>
      <c r="F41" s="18" t="s">
        <v>405</v>
      </c>
      <c r="G41" s="19" t="s">
        <v>198</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1310</v>
      </c>
      <c r="B42" s="18" t="s">
        <v>385</v>
      </c>
      <c r="C42" s="148" t="s">
        <v>3667</v>
      </c>
      <c r="D42" s="20" t="s">
        <v>404</v>
      </c>
      <c r="E42" s="20">
        <v>60</v>
      </c>
      <c r="F42" s="18" t="s">
        <v>410</v>
      </c>
      <c r="G42" s="19" t="s">
        <v>190</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1418</v>
      </c>
      <c r="B43" s="18" t="s">
        <v>385</v>
      </c>
      <c r="C43" s="148" t="s">
        <v>3668</v>
      </c>
      <c r="D43" s="20" t="s">
        <v>404</v>
      </c>
      <c r="E43" s="20">
        <v>130</v>
      </c>
      <c r="F43" s="18" t="s">
        <v>405</v>
      </c>
      <c r="G43" s="19"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1965</v>
      </c>
      <c r="B44" s="18" t="s">
        <v>385</v>
      </c>
      <c r="C44" s="148" t="s">
        <v>3669</v>
      </c>
      <c r="D44" s="20" t="s">
        <v>404</v>
      </c>
      <c r="E44" s="20">
        <v>90</v>
      </c>
      <c r="F44" s="18" t="s">
        <v>405</v>
      </c>
      <c r="G44" s="19" t="s">
        <v>198</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1412</v>
      </c>
      <c r="B45" s="18" t="s">
        <v>385</v>
      </c>
      <c r="C45" s="148" t="s">
        <v>3670</v>
      </c>
      <c r="D45" s="20" t="s">
        <v>404</v>
      </c>
      <c r="E45" s="20">
        <v>90</v>
      </c>
      <c r="F45" s="18" t="s">
        <v>410</v>
      </c>
      <c r="G45" s="19"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1951</v>
      </c>
      <c r="B46" s="18" t="s">
        <v>385</v>
      </c>
      <c r="C46" s="148" t="s">
        <v>3671</v>
      </c>
      <c r="D46" s="20" t="s">
        <v>404</v>
      </c>
      <c r="E46" s="20">
        <v>70</v>
      </c>
      <c r="F46" s="18" t="s">
        <v>410</v>
      </c>
      <c r="G46" s="19" t="s">
        <v>198</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2465</v>
      </c>
      <c r="B47" s="18" t="s">
        <v>385</v>
      </c>
      <c r="C47" s="148" t="s">
        <v>3672</v>
      </c>
      <c r="D47" s="20" t="s">
        <v>404</v>
      </c>
      <c r="E47" s="20">
        <v>120</v>
      </c>
      <c r="F47" s="18" t="s">
        <v>410</v>
      </c>
      <c r="G47" s="19" t="s">
        <v>198</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3029</v>
      </c>
      <c r="B48" s="18" t="s">
        <v>385</v>
      </c>
      <c r="C48" s="148" t="s">
        <v>3673</v>
      </c>
      <c r="D48" s="20" t="s">
        <v>404</v>
      </c>
      <c r="E48" s="20">
        <v>60</v>
      </c>
      <c r="F48" s="18" t="s">
        <v>410</v>
      </c>
      <c r="G48" s="19"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3030</v>
      </c>
      <c r="B49" s="18" t="s">
        <v>385</v>
      </c>
      <c r="C49" s="148" t="s">
        <v>3674</v>
      </c>
      <c r="D49" s="20" t="s">
        <v>404</v>
      </c>
      <c r="E49" s="20">
        <v>120</v>
      </c>
      <c r="F49" s="18" t="s">
        <v>405</v>
      </c>
      <c r="G49" s="19"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477</v>
      </c>
      <c r="B50" s="18" t="s">
        <v>385</v>
      </c>
      <c r="C50" s="148" t="s">
        <v>3676</v>
      </c>
      <c r="D50" s="20" t="s">
        <v>400</v>
      </c>
      <c r="E50" s="20">
        <v>70</v>
      </c>
      <c r="F50" s="18" t="s">
        <v>410</v>
      </c>
      <c r="G50" s="19" t="s">
        <v>190</v>
      </c>
      <c r="H50" s="78" t="s">
        <v>402</v>
      </c>
      <c r="I50" s="78" t="s">
        <v>402</v>
      </c>
      <c r="J50" s="78"/>
      <c r="K50" s="78"/>
      <c r="U50" s="179"/>
      <c r="V50" s="188" t="s">
        <v>458</v>
      </c>
      <c r="W50" s="206"/>
      <c r="X50" s="207">
        <f>SUM(X51:X73)</f>
        <v>387</v>
      </c>
    </row>
    <row r="51" spans="1:24" x14ac:dyDescent="0.25">
      <c r="A51" s="15" t="s">
        <v>537</v>
      </c>
      <c r="B51" s="18" t="s">
        <v>385</v>
      </c>
      <c r="C51" s="148" t="s">
        <v>3678</v>
      </c>
      <c r="D51" s="20" t="s">
        <v>400</v>
      </c>
      <c r="E51" s="20">
        <v>120</v>
      </c>
      <c r="F51" s="18" t="s">
        <v>405</v>
      </c>
      <c r="G51" s="19" t="s">
        <v>194</v>
      </c>
      <c r="H51" s="78" t="s">
        <v>402</v>
      </c>
      <c r="I51" s="78" t="s">
        <v>402</v>
      </c>
      <c r="J51" s="78"/>
      <c r="K51" s="78"/>
      <c r="U51" s="269"/>
      <c r="V51" s="124" t="s">
        <v>190</v>
      </c>
      <c r="W51" s="169">
        <f>S3+S27+W3+W27</f>
        <v>0</v>
      </c>
      <c r="X51" s="170">
        <f>T3+T27+X3+X27</f>
        <v>106</v>
      </c>
    </row>
    <row r="52" spans="1:24" x14ac:dyDescent="0.25">
      <c r="A52" s="15" t="s">
        <v>463</v>
      </c>
      <c r="B52" s="18" t="s">
        <v>385</v>
      </c>
      <c r="C52" s="148" t="s">
        <v>3680</v>
      </c>
      <c r="D52" s="20" t="s">
        <v>400</v>
      </c>
      <c r="E52" s="20">
        <v>60</v>
      </c>
      <c r="F52" s="18" t="s">
        <v>410</v>
      </c>
      <c r="G52" s="19" t="s">
        <v>190</v>
      </c>
      <c r="H52" s="78" t="s">
        <v>402</v>
      </c>
      <c r="I52" s="78" t="s">
        <v>402</v>
      </c>
      <c r="J52" s="78"/>
      <c r="K52" s="78"/>
      <c r="U52" s="269"/>
      <c r="V52" s="125" t="s">
        <v>194</v>
      </c>
      <c r="W52" s="169">
        <f t="shared" ref="W52:X67" si="9">S4+S28+W4+W28</f>
        <v>0</v>
      </c>
      <c r="X52" s="170">
        <f t="shared" si="9"/>
        <v>112</v>
      </c>
    </row>
    <row r="53" spans="1:24" x14ac:dyDescent="0.25">
      <c r="A53" s="15" t="s">
        <v>447</v>
      </c>
      <c r="B53" s="18" t="s">
        <v>385</v>
      </c>
      <c r="C53" s="148" t="s">
        <v>3681</v>
      </c>
      <c r="D53" s="20" t="s">
        <v>400</v>
      </c>
      <c r="E53" s="20">
        <v>120</v>
      </c>
      <c r="F53" s="18" t="s">
        <v>405</v>
      </c>
      <c r="G53" s="19" t="s">
        <v>194</v>
      </c>
      <c r="H53" s="78" t="s">
        <v>402</v>
      </c>
      <c r="I53" s="78" t="s">
        <v>402</v>
      </c>
      <c r="J53" s="78"/>
      <c r="K53" s="78"/>
      <c r="U53" s="269"/>
      <c r="V53" s="125" t="s">
        <v>198</v>
      </c>
      <c r="W53" s="169">
        <f t="shared" si="9"/>
        <v>0</v>
      </c>
      <c r="X53" s="170">
        <f t="shared" si="9"/>
        <v>42</v>
      </c>
    </row>
    <row r="54" spans="1:24" x14ac:dyDescent="0.25">
      <c r="A54" s="15" t="s">
        <v>1935</v>
      </c>
      <c r="B54" s="18" t="s">
        <v>385</v>
      </c>
      <c r="C54" s="148" t="s">
        <v>3683</v>
      </c>
      <c r="D54" s="20" t="s">
        <v>400</v>
      </c>
      <c r="E54" s="20">
        <v>80</v>
      </c>
      <c r="F54" s="18" t="s">
        <v>410</v>
      </c>
      <c r="G54" s="19" t="s">
        <v>190</v>
      </c>
      <c r="H54" s="78" t="s">
        <v>402</v>
      </c>
      <c r="I54" s="78" t="s">
        <v>402</v>
      </c>
      <c r="J54" s="78"/>
      <c r="K54" s="78"/>
      <c r="U54" s="269"/>
      <c r="V54" s="125" t="s">
        <v>202</v>
      </c>
      <c r="W54" s="169">
        <f t="shared" si="9"/>
        <v>0</v>
      </c>
      <c r="X54" s="170">
        <f t="shared" si="9"/>
        <v>26</v>
      </c>
    </row>
    <row r="55" spans="1:24" x14ac:dyDescent="0.25">
      <c r="A55" s="15" t="s">
        <v>2338</v>
      </c>
      <c r="B55" s="18" t="s">
        <v>385</v>
      </c>
      <c r="C55" s="148" t="s">
        <v>3685</v>
      </c>
      <c r="D55" s="20" t="s">
        <v>400</v>
      </c>
      <c r="E55" s="20">
        <v>70</v>
      </c>
      <c r="F55" s="18" t="s">
        <v>410</v>
      </c>
      <c r="G55" s="19" t="s">
        <v>190</v>
      </c>
      <c r="H55" s="78" t="s">
        <v>402</v>
      </c>
      <c r="I55" s="78" t="s">
        <v>402</v>
      </c>
      <c r="J55" s="78"/>
      <c r="K55" s="78"/>
      <c r="U55" s="269"/>
      <c r="V55" s="125" t="s">
        <v>206</v>
      </c>
      <c r="W55" s="169">
        <f t="shared" si="9"/>
        <v>0</v>
      </c>
      <c r="X55" s="170">
        <f t="shared" si="9"/>
        <v>0</v>
      </c>
    </row>
    <row r="56" spans="1:24" x14ac:dyDescent="0.25">
      <c r="A56" s="15" t="s">
        <v>2388</v>
      </c>
      <c r="B56" s="18" t="s">
        <v>385</v>
      </c>
      <c r="C56" s="148" t="s">
        <v>3686</v>
      </c>
      <c r="D56" s="20" t="s">
        <v>400</v>
      </c>
      <c r="E56" s="20">
        <v>110</v>
      </c>
      <c r="F56" s="18" t="s">
        <v>410</v>
      </c>
      <c r="G56" s="19" t="s">
        <v>190</v>
      </c>
      <c r="H56" s="78" t="s">
        <v>402</v>
      </c>
      <c r="I56" s="78" t="s">
        <v>402</v>
      </c>
      <c r="J56" s="78"/>
      <c r="K56" s="78"/>
      <c r="U56" s="270"/>
      <c r="V56" s="125" t="s">
        <v>210</v>
      </c>
      <c r="W56" s="169">
        <f t="shared" si="9"/>
        <v>0</v>
      </c>
      <c r="X56" s="170">
        <f t="shared" si="9"/>
        <v>0</v>
      </c>
    </row>
    <row r="57" spans="1:24" ht="13.8" thickBot="1" x14ac:dyDescent="0.3">
      <c r="A57" s="15" t="s">
        <v>3350</v>
      </c>
      <c r="B57" s="18" t="s">
        <v>385</v>
      </c>
      <c r="C57" s="148" t="s">
        <v>3688</v>
      </c>
      <c r="D57" s="20" t="s">
        <v>400</v>
      </c>
      <c r="E57" s="20">
        <v>110</v>
      </c>
      <c r="F57" s="18" t="s">
        <v>410</v>
      </c>
      <c r="G57" s="19" t="s">
        <v>198</v>
      </c>
      <c r="H57" s="78" t="s">
        <v>402</v>
      </c>
      <c r="I57" s="78" t="s">
        <v>402</v>
      </c>
      <c r="J57" s="78"/>
      <c r="K57" s="78"/>
      <c r="U57" s="271"/>
      <c r="V57" s="125" t="s">
        <v>214</v>
      </c>
      <c r="W57" s="169">
        <f t="shared" si="9"/>
        <v>0</v>
      </c>
      <c r="X57" s="170">
        <f t="shared" si="9"/>
        <v>22</v>
      </c>
    </row>
    <row r="58" spans="1:24" ht="13.8" thickBot="1" x14ac:dyDescent="0.3">
      <c r="A58" s="15" t="s">
        <v>4782</v>
      </c>
      <c r="B58" s="18" t="s">
        <v>385</v>
      </c>
      <c r="C58" s="148" t="s">
        <v>3689</v>
      </c>
      <c r="D58" s="20" t="s">
        <v>400</v>
      </c>
      <c r="E58" s="20">
        <v>200</v>
      </c>
      <c r="F58" s="18" t="s">
        <v>410</v>
      </c>
      <c r="G58" s="19" t="s">
        <v>214</v>
      </c>
      <c r="H58" s="78" t="s">
        <v>402</v>
      </c>
      <c r="I58" s="78" t="s">
        <v>402</v>
      </c>
      <c r="J58" s="78"/>
      <c r="K58" s="78" t="s">
        <v>402</v>
      </c>
      <c r="U58" s="271"/>
      <c r="V58" s="125" t="s">
        <v>218</v>
      </c>
      <c r="W58" s="169">
        <f t="shared" si="9"/>
        <v>0</v>
      </c>
      <c r="X58" s="170">
        <f t="shared" si="9"/>
        <v>0</v>
      </c>
    </row>
    <row r="59" spans="1:24" ht="13.8" thickBot="1" x14ac:dyDescent="0.3">
      <c r="A59" s="15" t="s">
        <v>4783</v>
      </c>
      <c r="B59" s="18" t="s">
        <v>385</v>
      </c>
      <c r="C59" s="148" t="s">
        <v>3691</v>
      </c>
      <c r="D59" s="20" t="s">
        <v>400</v>
      </c>
      <c r="E59" s="20">
        <v>310</v>
      </c>
      <c r="F59" s="18" t="s">
        <v>3679</v>
      </c>
      <c r="G59" s="19" t="s">
        <v>214</v>
      </c>
      <c r="H59" s="78" t="s">
        <v>402</v>
      </c>
      <c r="I59" s="78" t="s">
        <v>402</v>
      </c>
      <c r="J59" s="78"/>
      <c r="K59" s="78" t="s">
        <v>402</v>
      </c>
      <c r="U59" s="271"/>
      <c r="V59" s="125" t="s">
        <v>222</v>
      </c>
      <c r="W59" s="169">
        <f t="shared" si="9"/>
        <v>0</v>
      </c>
      <c r="X59" s="170">
        <f t="shared" si="9"/>
        <v>0</v>
      </c>
    </row>
    <row r="60" spans="1:24" ht="13.8" thickBot="1" x14ac:dyDescent="0.3">
      <c r="A60" s="15" t="s">
        <v>4784</v>
      </c>
      <c r="B60" s="18" t="s">
        <v>385</v>
      </c>
      <c r="C60" s="148" t="s">
        <v>3692</v>
      </c>
      <c r="D60" s="20" t="s">
        <v>421</v>
      </c>
      <c r="E60" s="20">
        <v>130</v>
      </c>
      <c r="F60" s="18" t="s">
        <v>410</v>
      </c>
      <c r="G60" s="19" t="s">
        <v>250</v>
      </c>
      <c r="H60" s="78" t="s">
        <v>402</v>
      </c>
      <c r="I60" s="78" t="s">
        <v>402</v>
      </c>
      <c r="J60" s="78"/>
      <c r="K60" s="78" t="s">
        <v>402</v>
      </c>
      <c r="U60" s="271"/>
      <c r="V60" s="125" t="s">
        <v>226</v>
      </c>
      <c r="W60" s="169">
        <f t="shared" si="9"/>
        <v>0</v>
      </c>
      <c r="X60" s="170">
        <f t="shared" si="9"/>
        <v>0</v>
      </c>
    </row>
    <row r="61" spans="1:24" ht="13.8" thickBot="1" x14ac:dyDescent="0.3">
      <c r="A61" s="15" t="s">
        <v>571</v>
      </c>
      <c r="B61" s="18" t="s">
        <v>385</v>
      </c>
      <c r="C61" s="148" t="s">
        <v>3694</v>
      </c>
      <c r="D61" s="20" t="s">
        <v>421</v>
      </c>
      <c r="E61" s="20">
        <v>70</v>
      </c>
      <c r="F61" s="18" t="s">
        <v>410</v>
      </c>
      <c r="G61" s="19" t="s">
        <v>190</v>
      </c>
      <c r="H61" s="78" t="s">
        <v>402</v>
      </c>
      <c r="I61" s="78" t="s">
        <v>402</v>
      </c>
      <c r="J61" s="78"/>
      <c r="K61" s="78"/>
      <c r="U61" s="271"/>
      <c r="V61" s="126" t="s">
        <v>230</v>
      </c>
      <c r="W61" s="169">
        <f t="shared" si="9"/>
        <v>0</v>
      </c>
      <c r="X61" s="170">
        <f t="shared" si="9"/>
        <v>0</v>
      </c>
    </row>
    <row r="62" spans="1:24" ht="13.8" thickBot="1" x14ac:dyDescent="0.3">
      <c r="A62" s="15" t="s">
        <v>667</v>
      </c>
      <c r="B62" s="18" t="s">
        <v>385</v>
      </c>
      <c r="C62" s="148" t="s">
        <v>3696</v>
      </c>
      <c r="D62" s="20" t="s">
        <v>421</v>
      </c>
      <c r="E62" s="20">
        <v>110</v>
      </c>
      <c r="F62" s="18" t="s">
        <v>405</v>
      </c>
      <c r="G62" s="19" t="s">
        <v>194</v>
      </c>
      <c r="H62" s="78" t="s">
        <v>402</v>
      </c>
      <c r="I62" s="78" t="s">
        <v>402</v>
      </c>
      <c r="J62" s="78"/>
      <c r="K62" s="78"/>
      <c r="U62" s="271"/>
      <c r="V62" s="125" t="s">
        <v>234</v>
      </c>
      <c r="W62" s="169">
        <f t="shared" si="9"/>
        <v>0</v>
      </c>
      <c r="X62" s="170">
        <f t="shared" si="9"/>
        <v>0</v>
      </c>
    </row>
    <row r="63" spans="1:24" ht="13.8" thickBot="1" x14ac:dyDescent="0.3">
      <c r="A63" s="15" t="s">
        <v>554</v>
      </c>
      <c r="B63" s="18" t="s">
        <v>385</v>
      </c>
      <c r="C63" s="148" t="s">
        <v>3698</v>
      </c>
      <c r="D63" s="20" t="s">
        <v>421</v>
      </c>
      <c r="E63" s="20">
        <v>100</v>
      </c>
      <c r="F63" s="18" t="s">
        <v>410</v>
      </c>
      <c r="G63" s="19" t="s">
        <v>194</v>
      </c>
      <c r="H63" s="78" t="s">
        <v>402</v>
      </c>
      <c r="I63" s="78" t="s">
        <v>402</v>
      </c>
      <c r="J63" s="78"/>
      <c r="K63" s="78"/>
      <c r="U63" s="271"/>
      <c r="V63" s="125" t="s">
        <v>238</v>
      </c>
      <c r="W63" s="169">
        <f t="shared" si="9"/>
        <v>0</v>
      </c>
      <c r="X63" s="170">
        <f t="shared" si="9"/>
        <v>0</v>
      </c>
    </row>
    <row r="64" spans="1:24" ht="13.8" thickBot="1" x14ac:dyDescent="0.3">
      <c r="A64" s="15" t="s">
        <v>982</v>
      </c>
      <c r="B64" s="18" t="s">
        <v>385</v>
      </c>
      <c r="C64" s="148" t="s">
        <v>3700</v>
      </c>
      <c r="D64" s="20" t="s">
        <v>421</v>
      </c>
      <c r="E64" s="20">
        <v>60</v>
      </c>
      <c r="F64" s="18" t="s">
        <v>410</v>
      </c>
      <c r="G64" s="19" t="s">
        <v>190</v>
      </c>
      <c r="H64" s="78" t="s">
        <v>402</v>
      </c>
      <c r="I64" s="78" t="s">
        <v>402</v>
      </c>
      <c r="J64" s="78"/>
      <c r="K64" s="78"/>
      <c r="U64" s="271"/>
      <c r="V64" s="125" t="s">
        <v>242</v>
      </c>
      <c r="W64" s="169">
        <f t="shared" si="9"/>
        <v>0</v>
      </c>
      <c r="X64" s="170">
        <f t="shared" si="9"/>
        <v>0</v>
      </c>
    </row>
    <row r="65" spans="1:24" ht="13.8" thickBot="1" x14ac:dyDescent="0.3">
      <c r="A65" s="15" t="s">
        <v>1821</v>
      </c>
      <c r="B65" s="18" t="s">
        <v>385</v>
      </c>
      <c r="C65" s="148" t="s">
        <v>3702</v>
      </c>
      <c r="D65" s="20" t="s">
        <v>421</v>
      </c>
      <c r="E65" s="20">
        <v>90</v>
      </c>
      <c r="F65" s="18" t="s">
        <v>405</v>
      </c>
      <c r="G65" s="19" t="s">
        <v>198</v>
      </c>
      <c r="H65" s="78" t="s">
        <v>402</v>
      </c>
      <c r="I65" s="78" t="s">
        <v>402</v>
      </c>
      <c r="J65" s="78"/>
      <c r="K65" s="78"/>
      <c r="U65" s="271"/>
      <c r="V65" s="125" t="s">
        <v>246</v>
      </c>
      <c r="W65" s="169">
        <f t="shared" si="9"/>
        <v>0</v>
      </c>
      <c r="X65" s="170">
        <f t="shared" si="9"/>
        <v>0</v>
      </c>
    </row>
    <row r="66" spans="1:24" ht="13.8" thickBot="1" x14ac:dyDescent="0.3">
      <c r="A66" s="15" t="s">
        <v>4785</v>
      </c>
      <c r="B66" s="18" t="s">
        <v>385</v>
      </c>
      <c r="C66" s="148" t="s">
        <v>3703</v>
      </c>
      <c r="D66" s="20" t="s">
        <v>421</v>
      </c>
      <c r="E66" s="20">
        <v>180</v>
      </c>
      <c r="F66" s="18" t="s">
        <v>410</v>
      </c>
      <c r="G66" s="19" t="s">
        <v>214</v>
      </c>
      <c r="H66" s="78" t="s">
        <v>402</v>
      </c>
      <c r="I66" s="78" t="s">
        <v>402</v>
      </c>
      <c r="J66" s="78"/>
      <c r="K66" s="78" t="s">
        <v>402</v>
      </c>
      <c r="U66" s="271"/>
      <c r="V66" s="125" t="s">
        <v>250</v>
      </c>
      <c r="W66" s="169">
        <f t="shared" si="9"/>
        <v>0</v>
      </c>
      <c r="X66" s="170">
        <f t="shared" si="9"/>
        <v>3</v>
      </c>
    </row>
    <row r="67" spans="1:24" ht="13.8" thickBot="1" x14ac:dyDescent="0.3">
      <c r="A67" s="15" t="s">
        <v>4786</v>
      </c>
      <c r="B67" s="18" t="s">
        <v>385</v>
      </c>
      <c r="C67" s="148" t="s">
        <v>3704</v>
      </c>
      <c r="D67" s="20" t="s">
        <v>421</v>
      </c>
      <c r="E67" s="20">
        <v>250</v>
      </c>
      <c r="F67" s="18" t="s">
        <v>4549</v>
      </c>
      <c r="G67" s="19" t="s">
        <v>214</v>
      </c>
      <c r="H67" s="78" t="s">
        <v>402</v>
      </c>
      <c r="I67" s="78" t="s">
        <v>402</v>
      </c>
      <c r="J67" s="78"/>
      <c r="K67" s="78" t="s">
        <v>402</v>
      </c>
      <c r="U67" s="271"/>
      <c r="V67" s="125" t="s">
        <v>254</v>
      </c>
      <c r="W67" s="169">
        <f t="shared" si="9"/>
        <v>0</v>
      </c>
      <c r="X67" s="170">
        <f t="shared" si="9"/>
        <v>30</v>
      </c>
    </row>
    <row r="68" spans="1:24" ht="13.8" thickBot="1" x14ac:dyDescent="0.3">
      <c r="A68" s="15" t="s">
        <v>1231</v>
      </c>
      <c r="B68" s="18" t="s">
        <v>385</v>
      </c>
      <c r="C68" s="148" t="s">
        <v>3705</v>
      </c>
      <c r="D68" s="20" t="s">
        <v>421</v>
      </c>
      <c r="E68" s="20">
        <v>60</v>
      </c>
      <c r="F68" s="18" t="s">
        <v>410</v>
      </c>
      <c r="G68" s="19" t="s">
        <v>190</v>
      </c>
      <c r="H68" s="78" t="s">
        <v>402</v>
      </c>
      <c r="I68" s="78" t="s">
        <v>402</v>
      </c>
      <c r="J68" s="78"/>
      <c r="K68" s="78"/>
      <c r="U68" s="271"/>
      <c r="V68" s="125" t="s">
        <v>258</v>
      </c>
      <c r="W68" s="169">
        <f t="shared" ref="W68:X73" si="10">S20+S44+W20+W44</f>
        <v>0</v>
      </c>
      <c r="X68" s="170">
        <f t="shared" si="10"/>
        <v>0</v>
      </c>
    </row>
    <row r="69" spans="1:24" ht="13.8" thickBot="1" x14ac:dyDescent="0.3">
      <c r="A69" s="15" t="s">
        <v>1216</v>
      </c>
      <c r="B69" s="18" t="s">
        <v>385</v>
      </c>
      <c r="C69" s="148" t="s">
        <v>3706</v>
      </c>
      <c r="D69" s="20" t="s">
        <v>421</v>
      </c>
      <c r="E69" s="20">
        <v>80</v>
      </c>
      <c r="F69" s="18" t="s">
        <v>405</v>
      </c>
      <c r="G69" s="19" t="s">
        <v>194</v>
      </c>
      <c r="H69" s="78" t="s">
        <v>402</v>
      </c>
      <c r="I69" s="78" t="s">
        <v>402</v>
      </c>
      <c r="J69" s="78"/>
      <c r="K69" s="78"/>
      <c r="U69" s="271"/>
      <c r="V69" s="125" t="s">
        <v>262</v>
      </c>
      <c r="W69" s="169">
        <f t="shared" si="10"/>
        <v>0</v>
      </c>
      <c r="X69" s="170">
        <f t="shared" si="10"/>
        <v>0</v>
      </c>
    </row>
    <row r="70" spans="1:24" ht="13.8" thickBot="1" x14ac:dyDescent="0.3">
      <c r="A70" s="15" t="s">
        <v>1199</v>
      </c>
      <c r="B70" s="18" t="s">
        <v>385</v>
      </c>
      <c r="C70" s="148" t="s">
        <v>3707</v>
      </c>
      <c r="D70" s="20" t="s">
        <v>421</v>
      </c>
      <c r="E70" s="20">
        <v>150</v>
      </c>
      <c r="F70" s="18" t="s">
        <v>401</v>
      </c>
      <c r="G70" s="19" t="s">
        <v>198</v>
      </c>
      <c r="H70" s="78" t="s">
        <v>402</v>
      </c>
      <c r="I70" s="78" t="s">
        <v>402</v>
      </c>
      <c r="J70" s="78"/>
      <c r="K70" s="78"/>
      <c r="U70" s="271"/>
      <c r="V70" s="125" t="s">
        <v>266</v>
      </c>
      <c r="W70" s="169">
        <f t="shared" si="10"/>
        <v>0</v>
      </c>
      <c r="X70" s="170">
        <f t="shared" si="10"/>
        <v>0</v>
      </c>
    </row>
    <row r="71" spans="1:24" ht="13.8" thickBot="1" x14ac:dyDescent="0.3">
      <c r="A71" s="15" t="s">
        <v>4787</v>
      </c>
      <c r="B71" s="18" t="s">
        <v>385</v>
      </c>
      <c r="C71" s="148" t="s">
        <v>3708</v>
      </c>
      <c r="D71" s="20" t="s">
        <v>421</v>
      </c>
      <c r="E71" s="20">
        <v>200</v>
      </c>
      <c r="F71" s="18" t="s">
        <v>410</v>
      </c>
      <c r="G71" s="19" t="s">
        <v>214</v>
      </c>
      <c r="H71" s="78" t="s">
        <v>402</v>
      </c>
      <c r="I71" s="78" t="s">
        <v>402</v>
      </c>
      <c r="J71" s="78"/>
      <c r="K71" s="78" t="s">
        <v>402</v>
      </c>
      <c r="U71" s="271"/>
      <c r="V71" s="125" t="s">
        <v>270</v>
      </c>
      <c r="W71" s="169">
        <f t="shared" si="10"/>
        <v>0</v>
      </c>
      <c r="X71" s="170">
        <f t="shared" si="10"/>
        <v>0</v>
      </c>
    </row>
    <row r="72" spans="1:24" ht="13.8" thickBot="1" x14ac:dyDescent="0.3">
      <c r="A72" s="15" t="s">
        <v>4788</v>
      </c>
      <c r="B72" s="18" t="s">
        <v>385</v>
      </c>
      <c r="C72" s="148" t="s">
        <v>3709</v>
      </c>
      <c r="D72" s="20" t="s">
        <v>421</v>
      </c>
      <c r="E72" s="20">
        <v>260</v>
      </c>
      <c r="F72" s="18" t="s">
        <v>4549</v>
      </c>
      <c r="G72" s="19" t="s">
        <v>214</v>
      </c>
      <c r="H72" s="78" t="s">
        <v>402</v>
      </c>
      <c r="I72" s="78" t="s">
        <v>402</v>
      </c>
      <c r="J72" s="78"/>
      <c r="K72" s="78" t="s">
        <v>402</v>
      </c>
      <c r="U72" s="271"/>
      <c r="V72" s="125" t="s">
        <v>274</v>
      </c>
      <c r="W72" s="169">
        <f t="shared" si="10"/>
        <v>0</v>
      </c>
      <c r="X72" s="170">
        <f t="shared" si="10"/>
        <v>26</v>
      </c>
    </row>
    <row r="73" spans="1:24" ht="13.8" thickBot="1" x14ac:dyDescent="0.3">
      <c r="A73" s="15" t="s">
        <v>1308</v>
      </c>
      <c r="B73" s="18" t="s">
        <v>385</v>
      </c>
      <c r="C73" s="148" t="s">
        <v>3711</v>
      </c>
      <c r="D73" s="20" t="s">
        <v>421</v>
      </c>
      <c r="E73" s="20">
        <v>60</v>
      </c>
      <c r="F73" s="18" t="s">
        <v>410</v>
      </c>
      <c r="G73" s="19" t="s">
        <v>190</v>
      </c>
      <c r="H73" s="78" t="s">
        <v>402</v>
      </c>
      <c r="I73" s="78" t="s">
        <v>402</v>
      </c>
      <c r="J73" s="78"/>
      <c r="K73" s="78"/>
      <c r="U73" s="271"/>
      <c r="V73" s="177" t="s">
        <v>278</v>
      </c>
      <c r="W73" s="169">
        <f t="shared" si="10"/>
        <v>0</v>
      </c>
      <c r="X73" s="170">
        <f t="shared" si="10"/>
        <v>20</v>
      </c>
    </row>
    <row r="74" spans="1:24" x14ac:dyDescent="0.25">
      <c r="A74" s="15" t="s">
        <v>1401</v>
      </c>
      <c r="B74" s="18" t="s">
        <v>385</v>
      </c>
      <c r="C74" s="148" t="s">
        <v>3713</v>
      </c>
      <c r="D74" s="20" t="s">
        <v>421</v>
      </c>
      <c r="E74" s="20">
        <v>120</v>
      </c>
      <c r="F74" s="18" t="s">
        <v>405</v>
      </c>
      <c r="G74" s="19" t="s">
        <v>202</v>
      </c>
      <c r="H74" s="78" t="s">
        <v>402</v>
      </c>
      <c r="I74" s="78" t="s">
        <v>402</v>
      </c>
      <c r="J74" s="78"/>
      <c r="K74" s="78"/>
    </row>
    <row r="75" spans="1:24" x14ac:dyDescent="0.25">
      <c r="A75" s="15" t="s">
        <v>1406</v>
      </c>
      <c r="B75" s="18" t="s">
        <v>385</v>
      </c>
      <c r="C75" s="148" t="s">
        <v>3714</v>
      </c>
      <c r="D75" s="20" t="s">
        <v>421</v>
      </c>
      <c r="E75" s="20">
        <v>70</v>
      </c>
      <c r="F75" s="18" t="s">
        <v>410</v>
      </c>
      <c r="G75" s="19" t="s">
        <v>190</v>
      </c>
      <c r="H75" s="78" t="s">
        <v>402</v>
      </c>
      <c r="I75" s="78" t="s">
        <v>402</v>
      </c>
      <c r="J75" s="78"/>
      <c r="K75" s="78"/>
    </row>
    <row r="76" spans="1:24" x14ac:dyDescent="0.25">
      <c r="A76" s="15" t="s">
        <v>2452</v>
      </c>
      <c r="B76" s="18" t="s">
        <v>385</v>
      </c>
      <c r="C76" s="148" t="s">
        <v>3716</v>
      </c>
      <c r="D76" s="20" t="s">
        <v>421</v>
      </c>
      <c r="E76" s="20">
        <v>100</v>
      </c>
      <c r="F76" s="18" t="s">
        <v>410</v>
      </c>
      <c r="G76" s="19" t="s">
        <v>194</v>
      </c>
      <c r="H76" s="78" t="s">
        <v>402</v>
      </c>
      <c r="I76" s="78" t="s">
        <v>402</v>
      </c>
      <c r="J76" s="78"/>
      <c r="K76" s="78"/>
    </row>
    <row r="77" spans="1:24" x14ac:dyDescent="0.25">
      <c r="A77" s="15" t="s">
        <v>2296</v>
      </c>
      <c r="B77" s="18" t="s">
        <v>385</v>
      </c>
      <c r="C77" s="148" t="s">
        <v>3717</v>
      </c>
      <c r="D77" s="20" t="s">
        <v>421</v>
      </c>
      <c r="E77" s="20">
        <v>40</v>
      </c>
      <c r="F77" s="18" t="s">
        <v>410</v>
      </c>
      <c r="G77" s="19" t="s">
        <v>190</v>
      </c>
      <c r="H77" s="78" t="s">
        <v>402</v>
      </c>
      <c r="I77" s="78" t="s">
        <v>402</v>
      </c>
      <c r="J77" s="78"/>
      <c r="K77" s="78"/>
    </row>
    <row r="78" spans="1:24" x14ac:dyDescent="0.25">
      <c r="A78" s="15" t="s">
        <v>2297</v>
      </c>
      <c r="B78" s="18" t="s">
        <v>385</v>
      </c>
      <c r="C78" s="148" t="s">
        <v>3719</v>
      </c>
      <c r="D78" s="20" t="s">
        <v>421</v>
      </c>
      <c r="E78" s="20">
        <v>70</v>
      </c>
      <c r="F78" s="18" t="s">
        <v>405</v>
      </c>
      <c r="G78" s="19" t="s">
        <v>194</v>
      </c>
      <c r="H78" s="78" t="s">
        <v>402</v>
      </c>
      <c r="I78" s="78" t="s">
        <v>402</v>
      </c>
      <c r="J78" s="78"/>
      <c r="K78" s="78"/>
    </row>
    <row r="79" spans="1:24" x14ac:dyDescent="0.25">
      <c r="A79" s="15" t="s">
        <v>2298</v>
      </c>
      <c r="B79" s="18" t="s">
        <v>385</v>
      </c>
      <c r="C79" s="148" t="s">
        <v>3721</v>
      </c>
      <c r="D79" s="20" t="s">
        <v>421</v>
      </c>
      <c r="E79" s="20">
        <v>120</v>
      </c>
      <c r="F79" s="18" t="s">
        <v>401</v>
      </c>
      <c r="G79" s="19" t="s">
        <v>202</v>
      </c>
      <c r="H79" s="78" t="s">
        <v>402</v>
      </c>
      <c r="I79" s="78" t="s">
        <v>402</v>
      </c>
      <c r="J79" s="78"/>
      <c r="K79" s="78"/>
    </row>
    <row r="80" spans="1:24" x14ac:dyDescent="0.25">
      <c r="A80" s="15" t="s">
        <v>2393</v>
      </c>
      <c r="B80" s="18" t="s">
        <v>385</v>
      </c>
      <c r="C80" s="148" t="s">
        <v>3723</v>
      </c>
      <c r="D80" s="20" t="s">
        <v>421</v>
      </c>
      <c r="E80" s="20">
        <v>60</v>
      </c>
      <c r="F80" s="18" t="s">
        <v>410</v>
      </c>
      <c r="G80" s="19" t="s">
        <v>190</v>
      </c>
      <c r="H80" s="78" t="s">
        <v>402</v>
      </c>
      <c r="I80" s="78" t="s">
        <v>402</v>
      </c>
      <c r="J80" s="78"/>
      <c r="K80" s="78"/>
    </row>
    <row r="81" spans="1:11" x14ac:dyDescent="0.25">
      <c r="A81" s="15" t="s">
        <v>2394</v>
      </c>
      <c r="B81" s="18" t="s">
        <v>385</v>
      </c>
      <c r="C81" s="148" t="s">
        <v>3725</v>
      </c>
      <c r="D81" s="20" t="s">
        <v>421</v>
      </c>
      <c r="E81" s="20">
        <v>90</v>
      </c>
      <c r="F81" s="18" t="s">
        <v>405</v>
      </c>
      <c r="G81" s="19" t="s">
        <v>194</v>
      </c>
      <c r="H81" s="78" t="s">
        <v>402</v>
      </c>
      <c r="I81" s="78" t="s">
        <v>402</v>
      </c>
      <c r="J81" s="78"/>
      <c r="K81" s="78"/>
    </row>
    <row r="82" spans="1:11" x14ac:dyDescent="0.25">
      <c r="A82" s="15" t="s">
        <v>2685</v>
      </c>
      <c r="B82" s="18" t="s">
        <v>385</v>
      </c>
      <c r="C82" s="148" t="s">
        <v>3727</v>
      </c>
      <c r="D82" s="20" t="s">
        <v>421</v>
      </c>
      <c r="E82" s="20">
        <v>60</v>
      </c>
      <c r="F82" s="18" t="s">
        <v>410</v>
      </c>
      <c r="G82" s="19" t="s">
        <v>190</v>
      </c>
      <c r="H82" s="78" t="s">
        <v>402</v>
      </c>
      <c r="I82" s="78" t="s">
        <v>402</v>
      </c>
      <c r="J82" s="78"/>
      <c r="K82" s="78"/>
    </row>
    <row r="83" spans="1:11" ht="13.2" customHeight="1" x14ac:dyDescent="0.25">
      <c r="A83" s="15" t="s">
        <v>2686</v>
      </c>
      <c r="B83" s="18" t="s">
        <v>385</v>
      </c>
      <c r="C83" s="148" t="s">
        <v>3729</v>
      </c>
      <c r="D83" s="20" t="s">
        <v>421</v>
      </c>
      <c r="E83" s="20">
        <v>90</v>
      </c>
      <c r="F83" s="18" t="s">
        <v>405</v>
      </c>
      <c r="G83" s="19" t="s">
        <v>194</v>
      </c>
      <c r="H83" s="78" t="s">
        <v>402</v>
      </c>
      <c r="I83" s="78" t="s">
        <v>402</v>
      </c>
      <c r="J83" s="78"/>
      <c r="K83" s="78"/>
    </row>
    <row r="84" spans="1:11" ht="13.2" customHeight="1" x14ac:dyDescent="0.25">
      <c r="A84" s="15" t="s">
        <v>2654</v>
      </c>
      <c r="B84" s="18" t="s">
        <v>385</v>
      </c>
      <c r="C84" s="148" t="s">
        <v>3730</v>
      </c>
      <c r="D84" s="20" t="s">
        <v>421</v>
      </c>
      <c r="E84" s="20">
        <v>60</v>
      </c>
      <c r="F84" s="18" t="s">
        <v>410</v>
      </c>
      <c r="G84" s="19" t="s">
        <v>190</v>
      </c>
      <c r="H84" s="78" t="s">
        <v>402</v>
      </c>
      <c r="I84" s="78" t="s">
        <v>402</v>
      </c>
      <c r="J84" s="78"/>
      <c r="K84" s="78"/>
    </row>
    <row r="85" spans="1:11" ht="13.2" customHeight="1" x14ac:dyDescent="0.25">
      <c r="A85" s="15" t="s">
        <v>2655</v>
      </c>
      <c r="B85" s="18" t="s">
        <v>385</v>
      </c>
      <c r="C85" s="148" t="s">
        <v>3731</v>
      </c>
      <c r="D85" s="20" t="s">
        <v>421</v>
      </c>
      <c r="E85" s="20">
        <v>120</v>
      </c>
      <c r="F85" s="18" t="s">
        <v>405</v>
      </c>
      <c r="G85" s="19" t="s">
        <v>194</v>
      </c>
      <c r="H85" s="78" t="s">
        <v>402</v>
      </c>
      <c r="I85" s="78" t="s">
        <v>402</v>
      </c>
      <c r="J85" s="78"/>
      <c r="K85" s="78"/>
    </row>
    <row r="86" spans="1:11" ht="13.2" customHeight="1" x14ac:dyDescent="0.25">
      <c r="A86" s="15" t="s">
        <v>2717</v>
      </c>
      <c r="B86" s="18" t="s">
        <v>385</v>
      </c>
      <c r="C86" s="148" t="s">
        <v>3732</v>
      </c>
      <c r="D86" s="20" t="s">
        <v>421</v>
      </c>
      <c r="E86" s="20">
        <v>60</v>
      </c>
      <c r="F86" s="18" t="s">
        <v>410</v>
      </c>
      <c r="G86" s="19" t="s">
        <v>194</v>
      </c>
      <c r="H86" s="78" t="s">
        <v>402</v>
      </c>
      <c r="I86" s="78" t="s">
        <v>402</v>
      </c>
      <c r="J86" s="78"/>
      <c r="K86" s="78"/>
    </row>
    <row r="87" spans="1:11" ht="13.2" customHeight="1" x14ac:dyDescent="0.25">
      <c r="A87" s="15" t="s">
        <v>3945</v>
      </c>
      <c r="B87" s="18" t="s">
        <v>385</v>
      </c>
      <c r="C87" s="148" t="s">
        <v>3734</v>
      </c>
      <c r="D87" s="20" t="s">
        <v>421</v>
      </c>
      <c r="E87" s="20">
        <v>90</v>
      </c>
      <c r="F87" s="18" t="s">
        <v>410</v>
      </c>
      <c r="G87" s="19" t="s">
        <v>190</v>
      </c>
      <c r="H87" s="78" t="s">
        <v>402</v>
      </c>
      <c r="I87" s="78" t="s">
        <v>402</v>
      </c>
      <c r="J87" s="78"/>
      <c r="K87" s="78"/>
    </row>
    <row r="88" spans="1:11" ht="13.2" customHeight="1" x14ac:dyDescent="0.25">
      <c r="A88" s="15" t="s">
        <v>3946</v>
      </c>
      <c r="B88" s="18" t="s">
        <v>385</v>
      </c>
      <c r="C88" s="148" t="s">
        <v>3735</v>
      </c>
      <c r="D88" s="20" t="s">
        <v>421</v>
      </c>
      <c r="E88" s="20">
        <v>60</v>
      </c>
      <c r="F88" s="18" t="s">
        <v>410</v>
      </c>
      <c r="G88" s="19" t="s">
        <v>190</v>
      </c>
      <c r="H88" s="78" t="s">
        <v>402</v>
      </c>
      <c r="I88" s="78" t="s">
        <v>402</v>
      </c>
      <c r="J88" s="78"/>
      <c r="K88" s="78"/>
    </row>
    <row r="89" spans="1:11" ht="13.2" customHeight="1" x14ac:dyDescent="0.25">
      <c r="A89" s="15" t="s">
        <v>3947</v>
      </c>
      <c r="B89" s="18" t="s">
        <v>385</v>
      </c>
      <c r="C89" s="148" t="s">
        <v>3736</v>
      </c>
      <c r="D89" s="20" t="s">
        <v>421</v>
      </c>
      <c r="E89" s="20">
        <v>90</v>
      </c>
      <c r="F89" s="18" t="s">
        <v>405</v>
      </c>
      <c r="G89" s="19" t="s">
        <v>194</v>
      </c>
      <c r="H89" s="78" t="s">
        <v>402</v>
      </c>
      <c r="I89" s="78" t="s">
        <v>402</v>
      </c>
      <c r="J89" s="78"/>
      <c r="K89" s="78"/>
    </row>
    <row r="90" spans="1:11" ht="13.2" customHeight="1" x14ac:dyDescent="0.25">
      <c r="A90" s="15" t="s">
        <v>3948</v>
      </c>
      <c r="B90" s="18" t="s">
        <v>385</v>
      </c>
      <c r="C90" s="148" t="s">
        <v>3738</v>
      </c>
      <c r="D90" s="20" t="s">
        <v>421</v>
      </c>
      <c r="E90" s="20">
        <v>150</v>
      </c>
      <c r="F90" s="18" t="s">
        <v>401</v>
      </c>
      <c r="G90" s="19" t="s">
        <v>202</v>
      </c>
      <c r="H90" s="78" t="s">
        <v>402</v>
      </c>
      <c r="I90" s="78" t="s">
        <v>402</v>
      </c>
      <c r="J90" s="78"/>
      <c r="K90" s="78"/>
    </row>
    <row r="91" spans="1:11" ht="13.2" customHeight="1" x14ac:dyDescent="0.25">
      <c r="A91" s="15" t="s">
        <v>4789</v>
      </c>
      <c r="B91" s="18" t="s">
        <v>385</v>
      </c>
      <c r="C91" s="148" t="s">
        <v>3740</v>
      </c>
      <c r="D91" s="20" t="s">
        <v>431</v>
      </c>
      <c r="E91" s="20">
        <v>230</v>
      </c>
      <c r="F91" s="18" t="s">
        <v>410</v>
      </c>
      <c r="G91" s="19" t="s">
        <v>214</v>
      </c>
      <c r="H91" s="78" t="s">
        <v>402</v>
      </c>
      <c r="I91" s="78" t="s">
        <v>402</v>
      </c>
      <c r="J91" s="78"/>
      <c r="K91" s="78" t="s">
        <v>402</v>
      </c>
    </row>
    <row r="92" spans="1:11" ht="13.2" customHeight="1" x14ac:dyDescent="0.25">
      <c r="A92" s="15" t="s">
        <v>452</v>
      </c>
      <c r="B92" s="18" t="s">
        <v>385</v>
      </c>
      <c r="C92" s="148" t="s">
        <v>3742</v>
      </c>
      <c r="D92" s="20" t="s">
        <v>431</v>
      </c>
      <c r="E92" s="20">
        <v>80</v>
      </c>
      <c r="F92" s="18" t="s">
        <v>410</v>
      </c>
      <c r="G92" s="19" t="s">
        <v>190</v>
      </c>
      <c r="H92" s="78" t="s">
        <v>402</v>
      </c>
      <c r="I92" s="78" t="s">
        <v>402</v>
      </c>
      <c r="J92" s="78"/>
      <c r="K92" s="78"/>
    </row>
    <row r="93" spans="1:11" ht="13.2" customHeight="1" x14ac:dyDescent="0.25">
      <c r="A93" s="15" t="s">
        <v>430</v>
      </c>
      <c r="B93" s="18" t="s">
        <v>385</v>
      </c>
      <c r="C93" s="148" t="s">
        <v>3743</v>
      </c>
      <c r="D93" s="20" t="s">
        <v>431</v>
      </c>
      <c r="E93" s="20">
        <v>150</v>
      </c>
      <c r="F93" s="18" t="s">
        <v>405</v>
      </c>
      <c r="G93" s="19" t="s">
        <v>194</v>
      </c>
      <c r="H93" s="78" t="s">
        <v>402</v>
      </c>
      <c r="I93" s="78" t="s">
        <v>402</v>
      </c>
      <c r="J93" s="78"/>
      <c r="K93" s="78"/>
    </row>
    <row r="94" spans="1:11" ht="13.2" customHeight="1" x14ac:dyDescent="0.25">
      <c r="A94" s="15" t="s">
        <v>1267</v>
      </c>
      <c r="B94" s="18" t="s">
        <v>385</v>
      </c>
      <c r="C94" s="148" t="s">
        <v>3744</v>
      </c>
      <c r="D94" s="20" t="s">
        <v>431</v>
      </c>
      <c r="E94" s="20">
        <v>50</v>
      </c>
      <c r="F94" s="18" t="s">
        <v>410</v>
      </c>
      <c r="G94" s="19" t="s">
        <v>190</v>
      </c>
      <c r="H94" s="78" t="s">
        <v>402</v>
      </c>
      <c r="I94" s="78" t="s">
        <v>402</v>
      </c>
      <c r="J94" s="78"/>
      <c r="K94" s="78"/>
    </row>
    <row r="95" spans="1:11" ht="13.2" customHeight="1" x14ac:dyDescent="0.25">
      <c r="A95" s="15" t="s">
        <v>1397</v>
      </c>
      <c r="B95" s="18" t="s">
        <v>385</v>
      </c>
      <c r="C95" s="148" t="s">
        <v>3745</v>
      </c>
      <c r="D95" s="20" t="s">
        <v>431</v>
      </c>
      <c r="E95" s="20">
        <v>110</v>
      </c>
      <c r="F95" s="18" t="s">
        <v>405</v>
      </c>
      <c r="G95" s="19" t="s">
        <v>194</v>
      </c>
      <c r="H95" s="78" t="s">
        <v>402</v>
      </c>
      <c r="I95" s="78" t="s">
        <v>402</v>
      </c>
      <c r="J95" s="78"/>
      <c r="K95" s="78"/>
    </row>
    <row r="96" spans="1:11" ht="13.2" customHeight="1" x14ac:dyDescent="0.25">
      <c r="A96" s="15" t="s">
        <v>1265</v>
      </c>
      <c r="B96" s="18" t="s">
        <v>385</v>
      </c>
      <c r="C96" s="148" t="s">
        <v>3746</v>
      </c>
      <c r="D96" s="20" t="s">
        <v>431</v>
      </c>
      <c r="E96" s="20">
        <v>90</v>
      </c>
      <c r="F96" s="18" t="s">
        <v>405</v>
      </c>
      <c r="G96" s="19" t="s">
        <v>194</v>
      </c>
      <c r="H96" s="78" t="s">
        <v>402</v>
      </c>
      <c r="I96" s="78" t="s">
        <v>402</v>
      </c>
      <c r="J96" s="78"/>
      <c r="K96" s="78"/>
    </row>
    <row r="97" spans="1:11" ht="13.2" customHeight="1" x14ac:dyDescent="0.25">
      <c r="A97" s="15" t="s">
        <v>1252</v>
      </c>
      <c r="B97" s="18" t="s">
        <v>385</v>
      </c>
      <c r="C97" s="148" t="s">
        <v>3747</v>
      </c>
      <c r="D97" s="20" t="s">
        <v>431</v>
      </c>
      <c r="E97" s="20">
        <v>150</v>
      </c>
      <c r="F97" s="18" t="s">
        <v>401</v>
      </c>
      <c r="G97" s="19" t="s">
        <v>198</v>
      </c>
      <c r="H97" s="78" t="s">
        <v>402</v>
      </c>
      <c r="I97" s="78" t="s">
        <v>402</v>
      </c>
      <c r="J97" s="78"/>
      <c r="K97" s="78"/>
    </row>
    <row r="98" spans="1:11" ht="13.2" customHeight="1" x14ac:dyDescent="0.25">
      <c r="A98" s="15" t="s">
        <v>2349</v>
      </c>
      <c r="B98" s="18" t="s">
        <v>385</v>
      </c>
      <c r="C98" s="148" t="s">
        <v>3748</v>
      </c>
      <c r="D98" s="20" t="s">
        <v>431</v>
      </c>
      <c r="E98" s="20">
        <v>130</v>
      </c>
      <c r="F98" s="18" t="s">
        <v>410</v>
      </c>
      <c r="G98" s="19" t="s">
        <v>202</v>
      </c>
      <c r="H98" s="78" t="s">
        <v>402</v>
      </c>
      <c r="I98" s="78" t="s">
        <v>402</v>
      </c>
      <c r="J98" s="78"/>
      <c r="K98" s="78"/>
    </row>
    <row r="99" spans="1:11" ht="13.2" customHeight="1" x14ac:dyDescent="0.25">
      <c r="A99" s="15" t="s">
        <v>2723</v>
      </c>
      <c r="B99" s="18" t="s">
        <v>385</v>
      </c>
      <c r="C99" s="148" t="s">
        <v>3749</v>
      </c>
      <c r="D99" s="20" t="s">
        <v>431</v>
      </c>
      <c r="E99" s="20">
        <v>80</v>
      </c>
      <c r="F99" s="18" t="s">
        <v>410</v>
      </c>
      <c r="G99" s="19" t="s">
        <v>190</v>
      </c>
      <c r="H99" s="78" t="s">
        <v>402</v>
      </c>
      <c r="I99" s="78" t="s">
        <v>402</v>
      </c>
      <c r="J99" s="78"/>
      <c r="K99" s="78"/>
    </row>
    <row r="100" spans="1:11" ht="13.2" customHeight="1" x14ac:dyDescent="0.25">
      <c r="A100" s="15" t="s">
        <v>3046</v>
      </c>
      <c r="B100" s="18" t="s">
        <v>385</v>
      </c>
      <c r="C100" s="148" t="s">
        <v>3750</v>
      </c>
      <c r="D100" s="20" t="s">
        <v>431</v>
      </c>
      <c r="E100" s="20">
        <v>80</v>
      </c>
      <c r="F100" s="18" t="s">
        <v>410</v>
      </c>
      <c r="G100" s="19" t="s">
        <v>190</v>
      </c>
      <c r="H100" s="78" t="s">
        <v>402</v>
      </c>
      <c r="I100" s="78" t="s">
        <v>402</v>
      </c>
      <c r="J100" s="78"/>
      <c r="K100" s="78"/>
    </row>
    <row r="101" spans="1:11" ht="13.2" customHeight="1" x14ac:dyDescent="0.25">
      <c r="A101" s="15" t="s">
        <v>3047</v>
      </c>
      <c r="B101" s="18" t="s">
        <v>385</v>
      </c>
      <c r="C101" s="251">
        <v>100</v>
      </c>
      <c r="D101" s="20" t="s">
        <v>431</v>
      </c>
      <c r="E101" s="20">
        <v>140</v>
      </c>
      <c r="F101" s="18" t="s">
        <v>405</v>
      </c>
      <c r="G101" s="19" t="s">
        <v>194</v>
      </c>
      <c r="H101" s="78" t="s">
        <v>402</v>
      </c>
      <c r="I101" s="78" t="s">
        <v>402</v>
      </c>
      <c r="J101" s="78"/>
      <c r="K101" s="78"/>
    </row>
    <row r="102" spans="1:11" ht="13.2" customHeight="1" x14ac:dyDescent="0.25">
      <c r="A102" s="15" t="s">
        <v>3770</v>
      </c>
      <c r="B102" s="18" t="s">
        <v>385</v>
      </c>
      <c r="C102" s="251">
        <v>101</v>
      </c>
      <c r="D102" s="20" t="s">
        <v>431</v>
      </c>
      <c r="E102" s="20">
        <v>130</v>
      </c>
      <c r="F102" s="18" t="s">
        <v>410</v>
      </c>
      <c r="G102" s="19" t="s">
        <v>194</v>
      </c>
      <c r="H102" s="78" t="s">
        <v>402</v>
      </c>
      <c r="I102" s="78" t="s">
        <v>402</v>
      </c>
      <c r="J102" s="78"/>
      <c r="K102" s="78"/>
    </row>
    <row r="103" spans="1:11" ht="13.2" customHeight="1" x14ac:dyDescent="0.25">
      <c r="A103" s="15" t="s">
        <v>4790</v>
      </c>
      <c r="B103" s="18" t="s">
        <v>385</v>
      </c>
      <c r="C103" s="251">
        <v>102</v>
      </c>
      <c r="D103" s="20" t="s">
        <v>431</v>
      </c>
      <c r="E103" s="20">
        <v>230</v>
      </c>
      <c r="F103" s="18" t="s">
        <v>410</v>
      </c>
      <c r="G103" s="19" t="s">
        <v>214</v>
      </c>
      <c r="H103" s="78" t="s">
        <v>402</v>
      </c>
      <c r="I103" s="78" t="s">
        <v>402</v>
      </c>
      <c r="J103" s="78"/>
      <c r="K103" s="78" t="s">
        <v>402</v>
      </c>
    </row>
    <row r="104" spans="1:11" ht="13.2" customHeight="1" x14ac:dyDescent="0.25">
      <c r="A104" s="15" t="s">
        <v>694</v>
      </c>
      <c r="B104" s="18" t="s">
        <v>385</v>
      </c>
      <c r="C104" s="251">
        <v>103</v>
      </c>
      <c r="D104" s="20" t="s">
        <v>435</v>
      </c>
      <c r="E104" s="20">
        <v>40</v>
      </c>
      <c r="F104" s="18" t="s">
        <v>410</v>
      </c>
      <c r="G104" s="19" t="s">
        <v>190</v>
      </c>
      <c r="H104" s="78" t="s">
        <v>402</v>
      </c>
      <c r="I104" s="78" t="s">
        <v>402</v>
      </c>
      <c r="J104" s="78"/>
      <c r="K104" s="78"/>
    </row>
    <row r="105" spans="1:11" ht="13.2" customHeight="1" x14ac:dyDescent="0.25">
      <c r="A105" s="15" t="s">
        <v>675</v>
      </c>
      <c r="B105" s="18" t="s">
        <v>385</v>
      </c>
      <c r="C105" s="251">
        <v>104</v>
      </c>
      <c r="D105" s="20" t="s">
        <v>435</v>
      </c>
      <c r="E105" s="20">
        <v>70</v>
      </c>
      <c r="F105" s="18" t="s">
        <v>405</v>
      </c>
      <c r="G105" s="19" t="s">
        <v>194</v>
      </c>
      <c r="H105" s="78" t="s">
        <v>402</v>
      </c>
      <c r="I105" s="78" t="s">
        <v>402</v>
      </c>
      <c r="J105" s="78"/>
      <c r="K105" s="78"/>
    </row>
    <row r="106" spans="1:11" ht="13.2" customHeight="1" x14ac:dyDescent="0.25">
      <c r="A106" s="15" t="s">
        <v>978</v>
      </c>
      <c r="B106" s="18" t="s">
        <v>385</v>
      </c>
      <c r="C106" s="251">
        <v>105</v>
      </c>
      <c r="D106" s="20" t="s">
        <v>435</v>
      </c>
      <c r="E106" s="20">
        <v>130</v>
      </c>
      <c r="F106" s="18" t="s">
        <v>401</v>
      </c>
      <c r="G106" s="19" t="s">
        <v>202</v>
      </c>
      <c r="H106" s="78" t="s">
        <v>402</v>
      </c>
      <c r="I106" s="78" t="s">
        <v>402</v>
      </c>
      <c r="J106" s="78"/>
      <c r="K106" s="78"/>
    </row>
    <row r="107" spans="1:11" ht="13.2" customHeight="1" x14ac:dyDescent="0.25">
      <c r="A107" s="15" t="s">
        <v>434</v>
      </c>
      <c r="B107" s="18" t="s">
        <v>385</v>
      </c>
      <c r="C107" s="251">
        <v>106</v>
      </c>
      <c r="D107" s="20" t="s">
        <v>435</v>
      </c>
      <c r="E107" s="20">
        <v>60</v>
      </c>
      <c r="F107" s="18" t="s">
        <v>410</v>
      </c>
      <c r="G107" s="19" t="s">
        <v>190</v>
      </c>
      <c r="H107" s="78" t="s">
        <v>402</v>
      </c>
      <c r="I107" s="78" t="s">
        <v>402</v>
      </c>
      <c r="J107" s="78"/>
      <c r="K107" s="78"/>
    </row>
    <row r="108" spans="1:11" ht="13.2" customHeight="1" x14ac:dyDescent="0.25">
      <c r="A108" s="15" t="s">
        <v>1880</v>
      </c>
      <c r="B108" s="18" t="s">
        <v>385</v>
      </c>
      <c r="C108" s="251">
        <v>107</v>
      </c>
      <c r="D108" s="20" t="s">
        <v>435</v>
      </c>
      <c r="E108" s="20">
        <v>120</v>
      </c>
      <c r="F108" s="18" t="s">
        <v>405</v>
      </c>
      <c r="G108" s="19" t="s">
        <v>194</v>
      </c>
      <c r="H108" s="78" t="s">
        <v>402</v>
      </c>
      <c r="I108" s="78" t="s">
        <v>402</v>
      </c>
      <c r="J108" s="78"/>
      <c r="K108" s="78"/>
    </row>
    <row r="109" spans="1:11" ht="13.2" customHeight="1" x14ac:dyDescent="0.25">
      <c r="A109" s="15" t="s">
        <v>4791</v>
      </c>
      <c r="B109" s="18" t="s">
        <v>385</v>
      </c>
      <c r="C109" s="251">
        <v>108</v>
      </c>
      <c r="D109" s="20" t="s">
        <v>435</v>
      </c>
      <c r="E109" s="20">
        <v>210</v>
      </c>
      <c r="F109" s="18" t="s">
        <v>410</v>
      </c>
      <c r="G109" s="19" t="s">
        <v>214</v>
      </c>
      <c r="H109" s="78" t="s">
        <v>402</v>
      </c>
      <c r="I109" s="78" t="s">
        <v>402</v>
      </c>
      <c r="J109" s="78"/>
      <c r="K109" s="78" t="s">
        <v>402</v>
      </c>
    </row>
    <row r="110" spans="1:11" ht="13.2" customHeight="1" x14ac:dyDescent="0.25">
      <c r="A110" s="15" t="s">
        <v>1896</v>
      </c>
      <c r="B110" s="18" t="s">
        <v>385</v>
      </c>
      <c r="C110" s="251">
        <v>109</v>
      </c>
      <c r="D110" s="20" t="s">
        <v>435</v>
      </c>
      <c r="E110" s="20">
        <v>80</v>
      </c>
      <c r="F110" s="18" t="s">
        <v>410</v>
      </c>
      <c r="G110" s="19" t="s">
        <v>190</v>
      </c>
      <c r="H110" s="78" t="s">
        <v>402</v>
      </c>
      <c r="I110" s="78" t="s">
        <v>402</v>
      </c>
      <c r="J110" s="78"/>
      <c r="K110" s="78"/>
    </row>
    <row r="111" spans="1:11" ht="13.2" customHeight="1" x14ac:dyDescent="0.25">
      <c r="A111" s="15" t="s">
        <v>1889</v>
      </c>
      <c r="B111" s="18" t="s">
        <v>385</v>
      </c>
      <c r="C111" s="251">
        <v>110</v>
      </c>
      <c r="D111" s="20" t="s">
        <v>435</v>
      </c>
      <c r="E111" s="20">
        <v>120</v>
      </c>
      <c r="F111" s="18" t="s">
        <v>405</v>
      </c>
      <c r="G111" s="19" t="s">
        <v>194</v>
      </c>
      <c r="H111" s="78" t="s">
        <v>402</v>
      </c>
      <c r="I111" s="78" t="s">
        <v>402</v>
      </c>
      <c r="J111" s="78"/>
      <c r="K111" s="78"/>
    </row>
    <row r="112" spans="1:11" ht="13.2" customHeight="1" x14ac:dyDescent="0.25">
      <c r="A112" s="15" t="s">
        <v>2303</v>
      </c>
      <c r="B112" s="18" t="s">
        <v>385</v>
      </c>
      <c r="C112" s="251">
        <v>111</v>
      </c>
      <c r="D112" s="20" t="s">
        <v>435</v>
      </c>
      <c r="E112" s="20">
        <v>70</v>
      </c>
      <c r="F112" s="18" t="s">
        <v>410</v>
      </c>
      <c r="G112" s="19" t="s">
        <v>190</v>
      </c>
      <c r="H112" s="78" t="s">
        <v>402</v>
      </c>
      <c r="I112" s="78" t="s">
        <v>402</v>
      </c>
      <c r="J112" s="78"/>
      <c r="K112" s="78"/>
    </row>
    <row r="113" spans="1:11" ht="13.2" customHeight="1" x14ac:dyDescent="0.25">
      <c r="A113" s="15" t="s">
        <v>2304</v>
      </c>
      <c r="B113" s="18" t="s">
        <v>385</v>
      </c>
      <c r="C113" s="251">
        <v>112</v>
      </c>
      <c r="D113" s="20" t="s">
        <v>435</v>
      </c>
      <c r="E113" s="20">
        <v>100</v>
      </c>
      <c r="F113" s="18" t="s">
        <v>405</v>
      </c>
      <c r="G113" s="19" t="s">
        <v>194</v>
      </c>
      <c r="H113" s="78" t="s">
        <v>402</v>
      </c>
      <c r="I113" s="78" t="s">
        <v>402</v>
      </c>
      <c r="J113" s="78"/>
      <c r="K113" s="78"/>
    </row>
    <row r="114" spans="1:11" ht="13.2" customHeight="1" x14ac:dyDescent="0.25">
      <c r="A114" s="15" t="s">
        <v>2305</v>
      </c>
      <c r="B114" s="18" t="s">
        <v>385</v>
      </c>
      <c r="C114" s="251">
        <v>113</v>
      </c>
      <c r="D114" s="20" t="s">
        <v>435</v>
      </c>
      <c r="E114" s="20">
        <v>160</v>
      </c>
      <c r="F114" s="18" t="s">
        <v>401</v>
      </c>
      <c r="G114" s="19" t="s">
        <v>202</v>
      </c>
      <c r="H114" s="78" t="s">
        <v>402</v>
      </c>
      <c r="I114" s="78" t="s">
        <v>402</v>
      </c>
      <c r="J114" s="78"/>
      <c r="K114" s="78"/>
    </row>
    <row r="115" spans="1:11" ht="13.2" customHeight="1" x14ac:dyDescent="0.25">
      <c r="A115" s="15" t="s">
        <v>3039</v>
      </c>
      <c r="B115" s="18" t="s">
        <v>385</v>
      </c>
      <c r="C115" s="251">
        <v>114</v>
      </c>
      <c r="D115" s="20" t="s">
        <v>435</v>
      </c>
      <c r="E115" s="20">
        <v>60</v>
      </c>
      <c r="F115" s="18" t="s">
        <v>410</v>
      </c>
      <c r="G115" s="19" t="s">
        <v>190</v>
      </c>
      <c r="H115" s="78" t="s">
        <v>402</v>
      </c>
      <c r="I115" s="78" t="s">
        <v>402</v>
      </c>
      <c r="J115" s="78"/>
      <c r="K115" s="78"/>
    </row>
    <row r="116" spans="1:11" ht="13.2" customHeight="1" x14ac:dyDescent="0.25">
      <c r="A116" s="15" t="s">
        <v>3040</v>
      </c>
      <c r="B116" s="18" t="s">
        <v>385</v>
      </c>
      <c r="C116" s="251">
        <v>115</v>
      </c>
      <c r="D116" s="20" t="s">
        <v>435</v>
      </c>
      <c r="E116" s="20">
        <v>120</v>
      </c>
      <c r="F116" s="18" t="s">
        <v>405</v>
      </c>
      <c r="G116" s="19" t="s">
        <v>194</v>
      </c>
      <c r="H116" s="78" t="s">
        <v>402</v>
      </c>
      <c r="I116" s="78" t="s">
        <v>402</v>
      </c>
      <c r="J116" s="78"/>
      <c r="K116" s="78"/>
    </row>
    <row r="117" spans="1:11" ht="13.2" customHeight="1" x14ac:dyDescent="0.25">
      <c r="A117" s="15" t="s">
        <v>3720</v>
      </c>
      <c r="B117" s="18" t="s">
        <v>385</v>
      </c>
      <c r="C117" s="251">
        <v>116</v>
      </c>
      <c r="D117" s="20" t="s">
        <v>435</v>
      </c>
      <c r="E117" s="20">
        <v>60</v>
      </c>
      <c r="F117" s="18" t="s">
        <v>410</v>
      </c>
      <c r="G117" s="19" t="s">
        <v>194</v>
      </c>
      <c r="H117" s="78" t="s">
        <v>402</v>
      </c>
      <c r="I117" s="78" t="s">
        <v>402</v>
      </c>
      <c r="J117" s="78"/>
      <c r="K117" s="78"/>
    </row>
    <row r="118" spans="1:11" ht="13.2" customHeight="1" x14ac:dyDescent="0.25">
      <c r="A118" s="15" t="s">
        <v>1416</v>
      </c>
      <c r="B118" s="18" t="s">
        <v>385</v>
      </c>
      <c r="C118" s="251">
        <v>117</v>
      </c>
      <c r="D118" s="20" t="s">
        <v>419</v>
      </c>
      <c r="E118" s="20">
        <v>60</v>
      </c>
      <c r="F118" s="18" t="s">
        <v>410</v>
      </c>
      <c r="G118" s="19" t="s">
        <v>190</v>
      </c>
      <c r="H118" s="78" t="s">
        <v>402</v>
      </c>
      <c r="I118" s="78" t="s">
        <v>402</v>
      </c>
      <c r="J118" s="78"/>
      <c r="K118" s="78"/>
    </row>
    <row r="119" spans="1:11" ht="13.2" customHeight="1" x14ac:dyDescent="0.25">
      <c r="A119" s="15" t="s">
        <v>1410</v>
      </c>
      <c r="B119" s="18" t="s">
        <v>385</v>
      </c>
      <c r="C119" s="251">
        <v>118</v>
      </c>
      <c r="D119" s="20" t="s">
        <v>419</v>
      </c>
      <c r="E119" s="20">
        <v>100</v>
      </c>
      <c r="F119" s="18" t="s">
        <v>405</v>
      </c>
      <c r="G119" s="19" t="s">
        <v>194</v>
      </c>
      <c r="H119" s="78" t="s">
        <v>402</v>
      </c>
      <c r="I119" s="78" t="s">
        <v>402</v>
      </c>
      <c r="J119" s="78"/>
      <c r="K119" s="78"/>
    </row>
    <row r="120" spans="1:11" ht="13.2" customHeight="1" x14ac:dyDescent="0.25">
      <c r="A120" s="15" t="s">
        <v>1402</v>
      </c>
      <c r="B120" s="18" t="s">
        <v>385</v>
      </c>
      <c r="C120" s="251">
        <v>119</v>
      </c>
      <c r="D120" s="20" t="s">
        <v>419</v>
      </c>
      <c r="E120" s="20">
        <v>170</v>
      </c>
      <c r="F120" s="18" t="s">
        <v>401</v>
      </c>
      <c r="G120" s="19" t="s">
        <v>202</v>
      </c>
      <c r="H120" s="78" t="s">
        <v>402</v>
      </c>
      <c r="I120" s="78" t="s">
        <v>402</v>
      </c>
      <c r="J120" s="78"/>
      <c r="K120" s="78"/>
    </row>
    <row r="121" spans="1:11" ht="13.2" customHeight="1" x14ac:dyDescent="0.25">
      <c r="A121" s="15" t="s">
        <v>4792</v>
      </c>
      <c r="B121" s="18" t="s">
        <v>385</v>
      </c>
      <c r="C121" s="251">
        <v>120</v>
      </c>
      <c r="D121" s="20" t="s">
        <v>419</v>
      </c>
      <c r="E121" s="20">
        <v>90</v>
      </c>
      <c r="F121" s="18" t="s">
        <v>410</v>
      </c>
      <c r="G121" s="19" t="s">
        <v>250</v>
      </c>
      <c r="H121" s="78" t="s">
        <v>402</v>
      </c>
      <c r="I121" s="78" t="s">
        <v>402</v>
      </c>
      <c r="J121" s="78"/>
      <c r="K121" s="78" t="s">
        <v>402</v>
      </c>
    </row>
    <row r="122" spans="1:11" ht="13.2" customHeight="1" x14ac:dyDescent="0.25">
      <c r="A122" s="15" t="s">
        <v>2350</v>
      </c>
      <c r="B122" s="18" t="s">
        <v>385</v>
      </c>
      <c r="C122" s="251">
        <v>121</v>
      </c>
      <c r="D122" s="20" t="s">
        <v>419</v>
      </c>
      <c r="E122" s="20">
        <v>60</v>
      </c>
      <c r="F122" s="18" t="s">
        <v>410</v>
      </c>
      <c r="G122" s="19" t="s">
        <v>190</v>
      </c>
      <c r="H122" s="78" t="s">
        <v>402</v>
      </c>
      <c r="I122" s="78" t="s">
        <v>402</v>
      </c>
      <c r="J122" s="78"/>
      <c r="K122" s="78"/>
    </row>
    <row r="123" spans="1:11" ht="13.2" customHeight="1" x14ac:dyDescent="0.25">
      <c r="A123" s="15" t="s">
        <v>2351</v>
      </c>
      <c r="B123" s="18" t="s">
        <v>385</v>
      </c>
      <c r="C123" s="251">
        <v>122</v>
      </c>
      <c r="D123" s="20" t="s">
        <v>419</v>
      </c>
      <c r="E123" s="20">
        <v>130</v>
      </c>
      <c r="F123" s="18" t="s">
        <v>405</v>
      </c>
      <c r="G123" s="19" t="s">
        <v>194</v>
      </c>
      <c r="H123" s="78" t="s">
        <v>402</v>
      </c>
      <c r="I123" s="78" t="s">
        <v>402</v>
      </c>
      <c r="J123" s="78"/>
      <c r="K123" s="78"/>
    </row>
    <row r="124" spans="1:11" ht="13.2" customHeight="1" x14ac:dyDescent="0.25">
      <c r="A124" s="15" t="s">
        <v>2314</v>
      </c>
      <c r="B124" s="18" t="s">
        <v>385</v>
      </c>
      <c r="C124" s="251">
        <v>123</v>
      </c>
      <c r="D124" s="20" t="s">
        <v>419</v>
      </c>
      <c r="E124" s="20">
        <v>50</v>
      </c>
      <c r="F124" s="18" t="s">
        <v>410</v>
      </c>
      <c r="G124" s="19" t="s">
        <v>190</v>
      </c>
      <c r="H124" s="78" t="s">
        <v>402</v>
      </c>
      <c r="I124" s="78" t="s">
        <v>402</v>
      </c>
      <c r="J124" s="78"/>
      <c r="K124" s="78"/>
    </row>
    <row r="125" spans="1:11" ht="13.2" customHeight="1" x14ac:dyDescent="0.25">
      <c r="A125" s="15" t="s">
        <v>2315</v>
      </c>
      <c r="B125" s="18" t="s">
        <v>385</v>
      </c>
      <c r="C125" s="251">
        <v>124</v>
      </c>
      <c r="D125" s="20" t="s">
        <v>419</v>
      </c>
      <c r="E125" s="20">
        <v>90</v>
      </c>
      <c r="F125" s="18" t="s">
        <v>405</v>
      </c>
      <c r="G125" s="19" t="s">
        <v>194</v>
      </c>
      <c r="H125" s="78" t="s">
        <v>402</v>
      </c>
      <c r="I125" s="78" t="s">
        <v>402</v>
      </c>
      <c r="J125" s="78"/>
      <c r="K125" s="78"/>
    </row>
    <row r="126" spans="1:11" ht="13.2" customHeight="1" x14ac:dyDescent="0.25">
      <c r="A126" s="15" t="s">
        <v>2316</v>
      </c>
      <c r="B126" s="18" t="s">
        <v>385</v>
      </c>
      <c r="C126" s="251">
        <v>125</v>
      </c>
      <c r="D126" s="20" t="s">
        <v>419</v>
      </c>
      <c r="E126" s="20">
        <v>160</v>
      </c>
      <c r="F126" s="18" t="s">
        <v>401</v>
      </c>
      <c r="G126" s="19" t="s">
        <v>198</v>
      </c>
      <c r="H126" s="78" t="s">
        <v>402</v>
      </c>
      <c r="I126" s="78" t="s">
        <v>402</v>
      </c>
      <c r="J126" s="78"/>
      <c r="K126" s="78"/>
    </row>
    <row r="127" spans="1:11" ht="13.2" customHeight="1" x14ac:dyDescent="0.25">
      <c r="A127" s="15" t="s">
        <v>2352</v>
      </c>
      <c r="B127" s="18" t="s">
        <v>385</v>
      </c>
      <c r="C127" s="251">
        <v>126</v>
      </c>
      <c r="D127" s="20" t="s">
        <v>419</v>
      </c>
      <c r="E127" s="20">
        <v>120</v>
      </c>
      <c r="F127" s="18" t="s">
        <v>410</v>
      </c>
      <c r="G127" s="19" t="s">
        <v>198</v>
      </c>
      <c r="H127" s="78" t="s">
        <v>402</v>
      </c>
      <c r="I127" s="78" t="s">
        <v>402</v>
      </c>
      <c r="J127" s="78"/>
      <c r="K127" s="78"/>
    </row>
    <row r="128" spans="1:11" ht="13.2" customHeight="1" x14ac:dyDescent="0.25">
      <c r="A128" s="15" t="s">
        <v>3035</v>
      </c>
      <c r="B128" s="18" t="s">
        <v>385</v>
      </c>
      <c r="C128" s="251">
        <v>127</v>
      </c>
      <c r="D128" s="20" t="s">
        <v>419</v>
      </c>
      <c r="E128" s="20">
        <v>80</v>
      </c>
      <c r="F128" s="18" t="s">
        <v>410</v>
      </c>
      <c r="G128" s="19" t="s">
        <v>190</v>
      </c>
      <c r="H128" s="78" t="s">
        <v>402</v>
      </c>
      <c r="I128" s="78" t="s">
        <v>402</v>
      </c>
      <c r="J128" s="78"/>
      <c r="K128" s="78"/>
    </row>
    <row r="129" spans="1:11" ht="13.2" customHeight="1" x14ac:dyDescent="0.25">
      <c r="A129" s="15" t="s">
        <v>4793</v>
      </c>
      <c r="B129" s="18" t="s">
        <v>385</v>
      </c>
      <c r="C129" s="251">
        <v>128</v>
      </c>
      <c r="D129" s="20" t="s">
        <v>419</v>
      </c>
      <c r="E129" s="20">
        <v>210</v>
      </c>
      <c r="F129" s="18" t="s">
        <v>410</v>
      </c>
      <c r="G129" s="19" t="s">
        <v>214</v>
      </c>
      <c r="H129" s="78" t="s">
        <v>402</v>
      </c>
      <c r="I129" s="78" t="s">
        <v>402</v>
      </c>
      <c r="J129" s="78"/>
      <c r="K129" s="78" t="s">
        <v>402</v>
      </c>
    </row>
    <row r="130" spans="1:11" ht="13.2" customHeight="1" x14ac:dyDescent="0.25">
      <c r="A130" s="15" t="s">
        <v>549</v>
      </c>
      <c r="B130" s="18" t="s">
        <v>385</v>
      </c>
      <c r="C130" s="251">
        <v>129</v>
      </c>
      <c r="D130" s="20" t="s">
        <v>165</v>
      </c>
      <c r="E130" s="20">
        <v>70</v>
      </c>
      <c r="F130" s="18" t="s">
        <v>410</v>
      </c>
      <c r="G130" s="19" t="s">
        <v>190</v>
      </c>
      <c r="H130" s="78" t="s">
        <v>402</v>
      </c>
      <c r="I130" s="78" t="s">
        <v>402</v>
      </c>
      <c r="J130" s="78"/>
      <c r="K130" s="78"/>
    </row>
    <row r="131" spans="1:11" ht="13.2" customHeight="1" x14ac:dyDescent="0.25">
      <c r="A131" s="15" t="s">
        <v>542</v>
      </c>
      <c r="B131" s="18" t="s">
        <v>385</v>
      </c>
      <c r="C131" s="251">
        <v>130</v>
      </c>
      <c r="D131" s="20" t="s">
        <v>165</v>
      </c>
      <c r="E131" s="20">
        <v>100</v>
      </c>
      <c r="F131" s="18" t="s">
        <v>405</v>
      </c>
      <c r="G131" s="19" t="s">
        <v>194</v>
      </c>
      <c r="H131" s="78" t="s">
        <v>402</v>
      </c>
      <c r="I131" s="78" t="s">
        <v>402</v>
      </c>
      <c r="J131" s="78"/>
      <c r="K131" s="78"/>
    </row>
    <row r="132" spans="1:11" ht="13.2" customHeight="1" x14ac:dyDescent="0.25">
      <c r="A132" s="15" t="s">
        <v>664</v>
      </c>
      <c r="B132" s="18" t="s">
        <v>385</v>
      </c>
      <c r="C132" s="251">
        <v>131</v>
      </c>
      <c r="D132" s="20" t="s">
        <v>165</v>
      </c>
      <c r="E132" s="20">
        <v>160</v>
      </c>
      <c r="F132" s="18" t="s">
        <v>401</v>
      </c>
      <c r="G132" s="19" t="s">
        <v>202</v>
      </c>
      <c r="H132" s="78" t="s">
        <v>402</v>
      </c>
      <c r="I132" s="78" t="s">
        <v>402</v>
      </c>
      <c r="J132" s="78"/>
      <c r="K132" s="78"/>
    </row>
    <row r="133" spans="1:11" ht="13.2" customHeight="1" x14ac:dyDescent="0.25">
      <c r="A133" s="15" t="s">
        <v>2730</v>
      </c>
      <c r="B133" s="18" t="s">
        <v>385</v>
      </c>
      <c r="C133" s="251">
        <v>132</v>
      </c>
      <c r="D133" s="20" t="s">
        <v>165</v>
      </c>
      <c r="E133" s="20">
        <v>60</v>
      </c>
      <c r="F133" s="18" t="s">
        <v>410</v>
      </c>
      <c r="G133" s="19" t="s">
        <v>190</v>
      </c>
      <c r="H133" s="78" t="s">
        <v>402</v>
      </c>
      <c r="I133" s="78" t="s">
        <v>402</v>
      </c>
      <c r="J133" s="78"/>
      <c r="K133" s="78"/>
    </row>
    <row r="134" spans="1:11" ht="13.2" customHeight="1" x14ac:dyDescent="0.25">
      <c r="A134" s="15" t="s">
        <v>2729</v>
      </c>
      <c r="B134" s="18" t="s">
        <v>385</v>
      </c>
      <c r="C134" s="251">
        <v>133</v>
      </c>
      <c r="D134" s="20" t="s">
        <v>165</v>
      </c>
      <c r="E134" s="20">
        <v>110</v>
      </c>
      <c r="F134" s="18" t="s">
        <v>405</v>
      </c>
      <c r="G134" s="19" t="s">
        <v>198</v>
      </c>
      <c r="H134" s="78" t="s">
        <v>402</v>
      </c>
      <c r="I134" s="78" t="s">
        <v>402</v>
      </c>
      <c r="J134" s="78"/>
      <c r="K134" s="78"/>
    </row>
    <row r="135" spans="1:11" ht="13.2" customHeight="1" x14ac:dyDescent="0.25">
      <c r="A135" s="15" t="s">
        <v>2934</v>
      </c>
      <c r="B135" s="18" t="s">
        <v>385</v>
      </c>
      <c r="C135" s="251">
        <v>134</v>
      </c>
      <c r="D135" s="20" t="s">
        <v>165</v>
      </c>
      <c r="E135" s="20">
        <v>90</v>
      </c>
      <c r="F135" s="18" t="s">
        <v>410</v>
      </c>
      <c r="G135" s="19" t="s">
        <v>198</v>
      </c>
      <c r="H135" s="78" t="s">
        <v>402</v>
      </c>
      <c r="I135" s="78" t="s">
        <v>402</v>
      </c>
      <c r="J135" s="78"/>
      <c r="K135" s="78"/>
    </row>
    <row r="136" spans="1:11" ht="13.2" customHeight="1" x14ac:dyDescent="0.25">
      <c r="A136" s="15" t="s">
        <v>4794</v>
      </c>
      <c r="B136" s="18" t="s">
        <v>385</v>
      </c>
      <c r="C136" s="251">
        <v>135</v>
      </c>
      <c r="D136" s="20" t="s">
        <v>165</v>
      </c>
      <c r="E136" s="20">
        <v>220</v>
      </c>
      <c r="F136" s="18" t="s">
        <v>410</v>
      </c>
      <c r="G136" s="19" t="s">
        <v>214</v>
      </c>
      <c r="H136" s="78" t="s">
        <v>402</v>
      </c>
      <c r="I136" s="78" t="s">
        <v>402</v>
      </c>
      <c r="J136" s="78"/>
      <c r="K136" s="78" t="s">
        <v>402</v>
      </c>
    </row>
    <row r="137" spans="1:11" ht="13.2" customHeight="1" x14ac:dyDescent="0.25">
      <c r="A137" s="15" t="s">
        <v>4795</v>
      </c>
      <c r="B137" s="18" t="s">
        <v>385</v>
      </c>
      <c r="C137" s="251">
        <v>136</v>
      </c>
      <c r="D137" s="20" t="s">
        <v>165</v>
      </c>
      <c r="E137" s="20">
        <v>280</v>
      </c>
      <c r="F137" s="18" t="s">
        <v>4549</v>
      </c>
      <c r="G137" s="19" t="s">
        <v>214</v>
      </c>
      <c r="H137" s="78" t="s">
        <v>402</v>
      </c>
      <c r="I137" s="78" t="s">
        <v>402</v>
      </c>
      <c r="J137" s="78"/>
      <c r="K137" s="78" t="s">
        <v>402</v>
      </c>
    </row>
    <row r="138" spans="1:11" ht="13.2" customHeight="1" x14ac:dyDescent="0.25">
      <c r="A138" s="15" t="s">
        <v>949</v>
      </c>
      <c r="B138" s="18" t="s">
        <v>385</v>
      </c>
      <c r="C138" s="251">
        <v>137</v>
      </c>
      <c r="D138" s="20" t="s">
        <v>414</v>
      </c>
      <c r="E138" s="20">
        <v>70</v>
      </c>
      <c r="F138" s="18" t="s">
        <v>410</v>
      </c>
      <c r="G138" s="19" t="s">
        <v>190</v>
      </c>
      <c r="H138" s="78" t="s">
        <v>402</v>
      </c>
      <c r="I138" s="78" t="s">
        <v>402</v>
      </c>
      <c r="J138" s="78"/>
      <c r="K138" s="78"/>
    </row>
    <row r="139" spans="1:11" ht="13.2" customHeight="1" x14ac:dyDescent="0.25">
      <c r="A139" s="15" t="s">
        <v>4796</v>
      </c>
      <c r="B139" s="18" t="s">
        <v>385</v>
      </c>
      <c r="C139" s="251">
        <v>138</v>
      </c>
      <c r="D139" s="20" t="s">
        <v>414</v>
      </c>
      <c r="E139" s="20">
        <v>220</v>
      </c>
      <c r="F139" s="18" t="s">
        <v>410</v>
      </c>
      <c r="G139" s="19" t="s">
        <v>214</v>
      </c>
      <c r="H139" s="78" t="s">
        <v>402</v>
      </c>
      <c r="I139" s="78" t="s">
        <v>402</v>
      </c>
      <c r="J139" s="78"/>
      <c r="K139" s="78" t="s">
        <v>402</v>
      </c>
    </row>
    <row r="140" spans="1:11" ht="13.2" customHeight="1" x14ac:dyDescent="0.25">
      <c r="A140" s="15" t="s">
        <v>4797</v>
      </c>
      <c r="B140" s="18" t="s">
        <v>385</v>
      </c>
      <c r="C140" s="251">
        <v>139</v>
      </c>
      <c r="D140" s="20" t="s">
        <v>414</v>
      </c>
      <c r="E140" s="20">
        <v>280</v>
      </c>
      <c r="F140" s="18" t="s">
        <v>4549</v>
      </c>
      <c r="G140" s="19" t="s">
        <v>214</v>
      </c>
      <c r="H140" s="78" t="s">
        <v>402</v>
      </c>
      <c r="I140" s="78" t="s">
        <v>402</v>
      </c>
      <c r="J140" s="78"/>
      <c r="K140" s="78" t="s">
        <v>402</v>
      </c>
    </row>
    <row r="141" spans="1:11" ht="13.2" customHeight="1" x14ac:dyDescent="0.25">
      <c r="A141" s="15" t="s">
        <v>4798</v>
      </c>
      <c r="B141" s="18" t="s">
        <v>385</v>
      </c>
      <c r="C141" s="251">
        <v>140</v>
      </c>
      <c r="D141" s="20" t="s">
        <v>414</v>
      </c>
      <c r="E141" s="20">
        <v>230</v>
      </c>
      <c r="F141" s="18" t="s">
        <v>410</v>
      </c>
      <c r="G141" s="19" t="s">
        <v>214</v>
      </c>
      <c r="H141" s="78" t="s">
        <v>402</v>
      </c>
      <c r="I141" s="78" t="s">
        <v>402</v>
      </c>
      <c r="J141" s="78"/>
      <c r="K141" s="78" t="s">
        <v>402</v>
      </c>
    </row>
    <row r="142" spans="1:11" ht="13.2" customHeight="1" x14ac:dyDescent="0.25">
      <c r="A142" s="15" t="s">
        <v>1422</v>
      </c>
      <c r="B142" s="18" t="s">
        <v>385</v>
      </c>
      <c r="C142" s="251">
        <v>141</v>
      </c>
      <c r="D142" s="20" t="s">
        <v>414</v>
      </c>
      <c r="E142" s="20">
        <v>90</v>
      </c>
      <c r="F142" s="18" t="s">
        <v>410</v>
      </c>
      <c r="G142" s="19" t="s">
        <v>190</v>
      </c>
      <c r="H142" s="78" t="s">
        <v>402</v>
      </c>
      <c r="I142" s="78" t="s">
        <v>402</v>
      </c>
      <c r="J142" s="78"/>
      <c r="K142" s="78"/>
    </row>
    <row r="143" spans="1:11" ht="13.2" customHeight="1" x14ac:dyDescent="0.25">
      <c r="A143" s="15" t="s">
        <v>1316</v>
      </c>
      <c r="B143" s="18" t="s">
        <v>385</v>
      </c>
      <c r="C143" s="251">
        <v>142</v>
      </c>
      <c r="D143" s="20" t="s">
        <v>414</v>
      </c>
      <c r="E143" s="20">
        <v>50</v>
      </c>
      <c r="F143" s="18" t="s">
        <v>410</v>
      </c>
      <c r="G143" s="19" t="s">
        <v>190</v>
      </c>
      <c r="H143" s="78" t="s">
        <v>402</v>
      </c>
      <c r="I143" s="78" t="s">
        <v>402</v>
      </c>
      <c r="J143" s="78"/>
      <c r="K143" s="78"/>
    </row>
    <row r="144" spans="1:11" ht="13.2" customHeight="1" x14ac:dyDescent="0.25">
      <c r="A144" s="15" t="s">
        <v>1294</v>
      </c>
      <c r="B144" s="18" t="s">
        <v>385</v>
      </c>
      <c r="C144" s="251">
        <v>143</v>
      </c>
      <c r="D144" s="20" t="s">
        <v>414</v>
      </c>
      <c r="E144" s="20">
        <v>110</v>
      </c>
      <c r="F144" s="18" t="s">
        <v>405</v>
      </c>
      <c r="G144" s="19" t="s">
        <v>194</v>
      </c>
      <c r="H144" s="78" t="s">
        <v>402</v>
      </c>
      <c r="I144" s="78" t="s">
        <v>402</v>
      </c>
      <c r="J144" s="78"/>
      <c r="K144" s="78"/>
    </row>
    <row r="145" spans="1:11" ht="13.2" customHeight="1" x14ac:dyDescent="0.25">
      <c r="A145" s="15" t="s">
        <v>1854</v>
      </c>
      <c r="B145" s="18" t="s">
        <v>385</v>
      </c>
      <c r="C145" s="251">
        <v>144</v>
      </c>
      <c r="D145" s="20" t="s">
        <v>414</v>
      </c>
      <c r="E145" s="20">
        <v>60</v>
      </c>
      <c r="F145" s="18" t="s">
        <v>410</v>
      </c>
      <c r="G145" s="19" t="s">
        <v>190</v>
      </c>
      <c r="H145" s="78" t="s">
        <v>402</v>
      </c>
      <c r="I145" s="78" t="s">
        <v>402</v>
      </c>
      <c r="J145" s="78"/>
      <c r="K145" s="78"/>
    </row>
    <row r="146" spans="1:11" ht="13.2" customHeight="1" x14ac:dyDescent="0.25">
      <c r="A146" s="15" t="s">
        <v>1834</v>
      </c>
      <c r="B146" s="18" t="s">
        <v>385</v>
      </c>
      <c r="C146" s="251">
        <v>145</v>
      </c>
      <c r="D146" s="20" t="s">
        <v>414</v>
      </c>
      <c r="E146" s="20">
        <v>110</v>
      </c>
      <c r="F146" s="18" t="s">
        <v>405</v>
      </c>
      <c r="G146" s="19" t="s">
        <v>194</v>
      </c>
      <c r="H146" s="78" t="s">
        <v>402</v>
      </c>
      <c r="I146" s="78" t="s">
        <v>402</v>
      </c>
      <c r="J146" s="78"/>
      <c r="K146" s="78"/>
    </row>
    <row r="147" spans="1:11" ht="13.2" customHeight="1" x14ac:dyDescent="0.25">
      <c r="A147" s="15" t="s">
        <v>2399</v>
      </c>
      <c r="B147" s="18" t="s">
        <v>385</v>
      </c>
      <c r="C147" s="251">
        <v>146</v>
      </c>
      <c r="D147" s="20" t="s">
        <v>414</v>
      </c>
      <c r="E147" s="20">
        <v>80</v>
      </c>
      <c r="F147" s="18" t="s">
        <v>405</v>
      </c>
      <c r="G147" s="19" t="s">
        <v>194</v>
      </c>
      <c r="H147" s="78" t="s">
        <v>402</v>
      </c>
      <c r="I147" s="78" t="s">
        <v>402</v>
      </c>
      <c r="J147" s="78"/>
      <c r="K147" s="78"/>
    </row>
    <row r="148" spans="1:11" ht="13.2" customHeight="1" x14ac:dyDescent="0.25">
      <c r="A148" s="15" t="s">
        <v>2400</v>
      </c>
      <c r="B148" s="18" t="s">
        <v>385</v>
      </c>
      <c r="C148" s="251">
        <v>147</v>
      </c>
      <c r="D148" s="20" t="s">
        <v>414</v>
      </c>
      <c r="E148" s="20">
        <v>150</v>
      </c>
      <c r="F148" s="18" t="s">
        <v>401</v>
      </c>
      <c r="G148" s="19" t="s">
        <v>202</v>
      </c>
      <c r="H148" s="78" t="s">
        <v>402</v>
      </c>
      <c r="I148" s="78" t="s">
        <v>402</v>
      </c>
      <c r="J148" s="78"/>
      <c r="K148" s="78"/>
    </row>
    <row r="149" spans="1:11" ht="13.2" customHeight="1" x14ac:dyDescent="0.25">
      <c r="A149" s="15" t="s">
        <v>2353</v>
      </c>
      <c r="B149" s="18" t="s">
        <v>385</v>
      </c>
      <c r="C149" s="251">
        <v>148</v>
      </c>
      <c r="D149" s="20" t="s">
        <v>414</v>
      </c>
      <c r="E149" s="20">
        <v>70</v>
      </c>
      <c r="F149" s="18" t="s">
        <v>410</v>
      </c>
      <c r="G149" s="19" t="s">
        <v>190</v>
      </c>
      <c r="H149" s="78" t="s">
        <v>402</v>
      </c>
      <c r="I149" s="78" t="s">
        <v>402</v>
      </c>
      <c r="J149" s="78"/>
      <c r="K149" s="78"/>
    </row>
    <row r="150" spans="1:11" ht="13.2" customHeight="1" x14ac:dyDescent="0.25">
      <c r="A150" s="15" t="s">
        <v>4799</v>
      </c>
      <c r="B150" s="18" t="s">
        <v>385</v>
      </c>
      <c r="C150" s="251">
        <v>149</v>
      </c>
      <c r="D150" s="20" t="s">
        <v>414</v>
      </c>
      <c r="E150" s="20">
        <v>120</v>
      </c>
      <c r="F150" s="18" t="s">
        <v>405</v>
      </c>
      <c r="G150" s="19" t="s">
        <v>198</v>
      </c>
      <c r="H150" s="78" t="s">
        <v>402</v>
      </c>
      <c r="I150" s="78" t="s">
        <v>402</v>
      </c>
      <c r="J150" s="78"/>
      <c r="K150" s="78"/>
    </row>
    <row r="151" spans="1:11" ht="13.2" customHeight="1" x14ac:dyDescent="0.25">
      <c r="A151" s="15" t="s">
        <v>2660</v>
      </c>
      <c r="B151" s="18" t="s">
        <v>385</v>
      </c>
      <c r="C151" s="251">
        <v>150</v>
      </c>
      <c r="D151" s="20" t="s">
        <v>414</v>
      </c>
      <c r="E151" s="20">
        <v>40</v>
      </c>
      <c r="F151" s="18" t="s">
        <v>410</v>
      </c>
      <c r="G151" s="19" t="s">
        <v>190</v>
      </c>
      <c r="H151" s="78" t="s">
        <v>402</v>
      </c>
      <c r="I151" s="78" t="s">
        <v>402</v>
      </c>
      <c r="J151" s="78"/>
      <c r="K151" s="78"/>
    </row>
    <row r="152" spans="1:11" ht="13.2" customHeight="1" x14ac:dyDescent="0.25">
      <c r="A152" s="15" t="s">
        <v>4800</v>
      </c>
      <c r="B152" s="18" t="s">
        <v>385</v>
      </c>
      <c r="C152" s="251">
        <v>151</v>
      </c>
      <c r="D152" s="20" t="s">
        <v>490</v>
      </c>
      <c r="E152" s="20"/>
      <c r="F152" s="18" t="s">
        <v>1085</v>
      </c>
      <c r="G152" s="19" t="s">
        <v>194</v>
      </c>
      <c r="H152" s="78" t="s">
        <v>402</v>
      </c>
      <c r="I152" s="78" t="s">
        <v>402</v>
      </c>
      <c r="J152" s="78"/>
      <c r="K152" s="78"/>
    </row>
    <row r="153" spans="1:11" ht="13.2" customHeight="1" x14ac:dyDescent="0.25">
      <c r="A153" s="15" t="s">
        <v>4801</v>
      </c>
      <c r="B153" s="18" t="s">
        <v>385</v>
      </c>
      <c r="C153" s="251">
        <v>152</v>
      </c>
      <c r="D153" s="20" t="s">
        <v>490</v>
      </c>
      <c r="E153" s="20"/>
      <c r="F153" s="18" t="s">
        <v>1085</v>
      </c>
      <c r="G153" s="19" t="s">
        <v>194</v>
      </c>
      <c r="H153" s="78" t="s">
        <v>402</v>
      </c>
      <c r="I153" s="78" t="s">
        <v>402</v>
      </c>
      <c r="J153" s="78"/>
      <c r="K153" s="78"/>
    </row>
    <row r="154" spans="1:11" ht="13.2" customHeight="1" x14ac:dyDescent="0.25">
      <c r="A154" s="15" t="s">
        <v>4802</v>
      </c>
      <c r="B154" s="18" t="s">
        <v>385</v>
      </c>
      <c r="C154" s="251">
        <v>153</v>
      </c>
      <c r="D154" s="20" t="s">
        <v>490</v>
      </c>
      <c r="E154" s="20"/>
      <c r="F154" s="18" t="s">
        <v>1562</v>
      </c>
      <c r="G154" s="19" t="s">
        <v>194</v>
      </c>
      <c r="H154" s="78" t="s">
        <v>402</v>
      </c>
      <c r="I154" s="78" t="s">
        <v>402</v>
      </c>
      <c r="J154" s="78"/>
      <c r="K154" s="78"/>
    </row>
    <row r="155" spans="1:11" ht="13.2" customHeight="1" x14ac:dyDescent="0.25">
      <c r="A155" s="15" t="s">
        <v>4803</v>
      </c>
      <c r="B155" s="18" t="s">
        <v>385</v>
      </c>
      <c r="C155" s="251">
        <v>154</v>
      </c>
      <c r="D155" s="20" t="s">
        <v>490</v>
      </c>
      <c r="E155" s="20"/>
      <c r="F155" s="18" t="s">
        <v>1562</v>
      </c>
      <c r="G155" s="19" t="s">
        <v>202</v>
      </c>
      <c r="H155" s="78" t="s">
        <v>402</v>
      </c>
      <c r="I155" s="78" t="s">
        <v>402</v>
      </c>
      <c r="J155" s="78"/>
      <c r="K155" s="78" t="s">
        <v>402</v>
      </c>
    </row>
    <row r="156" spans="1:11" ht="13.2" customHeight="1" x14ac:dyDescent="0.25">
      <c r="A156" s="15" t="s">
        <v>4804</v>
      </c>
      <c r="B156" s="18" t="s">
        <v>385</v>
      </c>
      <c r="C156" s="251">
        <v>155</v>
      </c>
      <c r="D156" s="20" t="s">
        <v>490</v>
      </c>
      <c r="E156" s="20"/>
      <c r="F156" s="18" t="s">
        <v>1562</v>
      </c>
      <c r="G156" s="19" t="s">
        <v>194</v>
      </c>
      <c r="H156" s="78" t="s">
        <v>402</v>
      </c>
      <c r="I156" s="78" t="s">
        <v>402</v>
      </c>
      <c r="J156" s="78"/>
      <c r="K156" s="78"/>
    </row>
    <row r="157" spans="1:11" ht="13.2" customHeight="1" x14ac:dyDescent="0.25">
      <c r="A157" s="15" t="s">
        <v>4805</v>
      </c>
      <c r="B157" s="18" t="s">
        <v>385</v>
      </c>
      <c r="C157" s="251">
        <v>156</v>
      </c>
      <c r="D157" s="20" t="s">
        <v>490</v>
      </c>
      <c r="E157" s="20"/>
      <c r="F157" s="18" t="s">
        <v>1562</v>
      </c>
      <c r="G157" s="19" t="s">
        <v>202</v>
      </c>
      <c r="H157" s="78" t="s">
        <v>402</v>
      </c>
      <c r="I157" s="78" t="s">
        <v>402</v>
      </c>
      <c r="J157" s="78"/>
      <c r="K157" s="78" t="s">
        <v>402</v>
      </c>
    </row>
    <row r="158" spans="1:11" ht="13.2" customHeight="1" x14ac:dyDescent="0.25">
      <c r="A158" s="15" t="s">
        <v>4806</v>
      </c>
      <c r="B158" s="18" t="s">
        <v>385</v>
      </c>
      <c r="C158" s="251">
        <v>157</v>
      </c>
      <c r="D158" s="20" t="s">
        <v>490</v>
      </c>
      <c r="E158" s="20"/>
      <c r="F158" s="18" t="s">
        <v>1085</v>
      </c>
      <c r="G158" s="19" t="s">
        <v>194</v>
      </c>
      <c r="H158" s="78" t="s">
        <v>402</v>
      </c>
      <c r="I158" s="78" t="s">
        <v>402</v>
      </c>
      <c r="J158" s="78"/>
      <c r="K158" s="78"/>
    </row>
    <row r="159" spans="1:11" ht="13.2" customHeight="1" x14ac:dyDescent="0.25">
      <c r="A159" s="15" t="s">
        <v>4139</v>
      </c>
      <c r="B159" s="18" t="s">
        <v>385</v>
      </c>
      <c r="C159" s="251">
        <v>158</v>
      </c>
      <c r="D159" s="20" t="s">
        <v>490</v>
      </c>
      <c r="E159" s="20"/>
      <c r="F159" s="18" t="s">
        <v>1085</v>
      </c>
      <c r="G159" s="19" t="s">
        <v>194</v>
      </c>
      <c r="H159" s="78" t="s">
        <v>402</v>
      </c>
      <c r="I159" s="78" t="s">
        <v>402</v>
      </c>
      <c r="J159" s="78"/>
      <c r="K159" s="78"/>
    </row>
    <row r="160" spans="1:11" ht="13.2" customHeight="1" x14ac:dyDescent="0.25">
      <c r="A160" s="15" t="s">
        <v>4807</v>
      </c>
      <c r="B160" s="18" t="s">
        <v>385</v>
      </c>
      <c r="C160" s="251">
        <v>159</v>
      </c>
      <c r="D160" s="20" t="s">
        <v>490</v>
      </c>
      <c r="E160" s="20"/>
      <c r="F160" s="18" t="s">
        <v>1085</v>
      </c>
      <c r="G160" s="19" t="s">
        <v>194</v>
      </c>
      <c r="H160" s="78" t="s">
        <v>402</v>
      </c>
      <c r="I160" s="78" t="s">
        <v>402</v>
      </c>
      <c r="J160" s="78"/>
      <c r="K160" s="78"/>
    </row>
    <row r="161" spans="1:11" ht="13.2" customHeight="1" x14ac:dyDescent="0.25">
      <c r="A161" s="15" t="s">
        <v>4808</v>
      </c>
      <c r="B161" s="18" t="s">
        <v>385</v>
      </c>
      <c r="C161" s="251">
        <v>160</v>
      </c>
      <c r="D161" s="20" t="s">
        <v>490</v>
      </c>
      <c r="E161" s="20"/>
      <c r="F161" s="18" t="s">
        <v>1562</v>
      </c>
      <c r="G161" s="19" t="s">
        <v>194</v>
      </c>
      <c r="H161" s="78" t="s">
        <v>402</v>
      </c>
      <c r="I161" s="78" t="s">
        <v>402</v>
      </c>
      <c r="J161" s="78"/>
      <c r="K161" s="78"/>
    </row>
    <row r="162" spans="1:11" ht="13.2" customHeight="1" x14ac:dyDescent="0.25">
      <c r="A162" s="15" t="s">
        <v>4809</v>
      </c>
      <c r="B162" s="18" t="s">
        <v>385</v>
      </c>
      <c r="C162" s="251">
        <v>161</v>
      </c>
      <c r="D162" s="20" t="s">
        <v>490</v>
      </c>
      <c r="E162" s="20"/>
      <c r="F162" s="18" t="s">
        <v>493</v>
      </c>
      <c r="G162" s="19" t="s">
        <v>194</v>
      </c>
      <c r="H162" s="78" t="s">
        <v>402</v>
      </c>
      <c r="I162" s="78" t="s">
        <v>402</v>
      </c>
      <c r="J162" s="78"/>
      <c r="K162" s="78"/>
    </row>
    <row r="163" spans="1:11" ht="13.2" customHeight="1" x14ac:dyDescent="0.25">
      <c r="A163" s="15" t="s">
        <v>4810</v>
      </c>
      <c r="B163" s="18" t="s">
        <v>385</v>
      </c>
      <c r="C163" s="251">
        <v>162</v>
      </c>
      <c r="D163" s="20" t="s">
        <v>490</v>
      </c>
      <c r="E163" s="20"/>
      <c r="F163" s="18" t="s">
        <v>1085</v>
      </c>
      <c r="G163" s="19" t="s">
        <v>194</v>
      </c>
      <c r="H163" s="78" t="s">
        <v>402</v>
      </c>
      <c r="I163" s="78" t="s">
        <v>402</v>
      </c>
      <c r="J163" s="78"/>
      <c r="K163" s="78"/>
    </row>
    <row r="164" spans="1:11" ht="13.2" customHeight="1" x14ac:dyDescent="0.25">
      <c r="A164" s="15" t="s">
        <v>4811</v>
      </c>
      <c r="B164" s="18" t="s">
        <v>385</v>
      </c>
      <c r="C164" s="251">
        <v>163</v>
      </c>
      <c r="D164" s="20" t="s">
        <v>490</v>
      </c>
      <c r="E164" s="20"/>
      <c r="F164" s="18" t="s">
        <v>1562</v>
      </c>
      <c r="G164" s="19" t="s">
        <v>194</v>
      </c>
      <c r="H164" s="78" t="s">
        <v>402</v>
      </c>
      <c r="I164" s="78" t="s">
        <v>402</v>
      </c>
      <c r="J164" s="78"/>
      <c r="K164" s="78"/>
    </row>
    <row r="165" spans="1:11" ht="13.2" customHeight="1" x14ac:dyDescent="0.25">
      <c r="A165" s="15" t="s">
        <v>4812</v>
      </c>
      <c r="B165" s="18" t="s">
        <v>385</v>
      </c>
      <c r="C165" s="251">
        <v>164</v>
      </c>
      <c r="D165" s="20" t="s">
        <v>490</v>
      </c>
      <c r="E165" s="20"/>
      <c r="F165" s="18" t="s">
        <v>1085</v>
      </c>
      <c r="G165" s="19" t="s">
        <v>194</v>
      </c>
      <c r="H165" s="78" t="s">
        <v>402</v>
      </c>
      <c r="I165" s="78" t="s">
        <v>402</v>
      </c>
      <c r="J165" s="78"/>
      <c r="K165" s="78"/>
    </row>
    <row r="166" spans="1:11" ht="13.2" customHeight="1" x14ac:dyDescent="0.25">
      <c r="A166" s="15" t="s">
        <v>3218</v>
      </c>
      <c r="B166" s="18" t="s">
        <v>385</v>
      </c>
      <c r="C166" s="251">
        <v>165</v>
      </c>
      <c r="D166" s="20" t="s">
        <v>490</v>
      </c>
      <c r="E166" s="20"/>
      <c r="F166" s="18" t="s">
        <v>1562</v>
      </c>
      <c r="G166" s="19" t="s">
        <v>194</v>
      </c>
      <c r="H166" s="78" t="s">
        <v>402</v>
      </c>
      <c r="I166" s="78" t="s">
        <v>402</v>
      </c>
      <c r="J166" s="78"/>
      <c r="K166" s="78"/>
    </row>
    <row r="167" spans="1:11" ht="13.2" customHeight="1" x14ac:dyDescent="0.25">
      <c r="A167" s="15" t="s">
        <v>4813</v>
      </c>
      <c r="B167" s="18" t="s">
        <v>385</v>
      </c>
      <c r="C167" s="251">
        <v>166</v>
      </c>
      <c r="D167" s="20" t="s">
        <v>490</v>
      </c>
      <c r="E167" s="20"/>
      <c r="F167" s="18" t="s">
        <v>1085</v>
      </c>
      <c r="G167" s="19" t="s">
        <v>194</v>
      </c>
      <c r="H167" s="78" t="s">
        <v>402</v>
      </c>
      <c r="I167" s="78" t="s">
        <v>402</v>
      </c>
      <c r="J167" s="78"/>
      <c r="K167" s="78"/>
    </row>
    <row r="168" spans="1:11" ht="13.2" customHeight="1" x14ac:dyDescent="0.25">
      <c r="A168" s="15" t="s">
        <v>4814</v>
      </c>
      <c r="B168" s="18" t="s">
        <v>385</v>
      </c>
      <c r="C168" s="251">
        <v>167</v>
      </c>
      <c r="D168" s="20" t="s">
        <v>490</v>
      </c>
      <c r="E168" s="20"/>
      <c r="F168" s="18" t="s">
        <v>1085</v>
      </c>
      <c r="G168" s="19" t="s">
        <v>194</v>
      </c>
      <c r="H168" s="78" t="s">
        <v>402</v>
      </c>
      <c r="I168" s="78" t="s">
        <v>402</v>
      </c>
      <c r="J168" s="78"/>
      <c r="K168" s="78"/>
    </row>
    <row r="169" spans="1:11" ht="13.2" customHeight="1" x14ac:dyDescent="0.25">
      <c r="A169" s="15" t="s">
        <v>4815</v>
      </c>
      <c r="B169" s="18" t="s">
        <v>385</v>
      </c>
      <c r="C169" s="251">
        <v>168</v>
      </c>
      <c r="D169" s="20" t="s">
        <v>427</v>
      </c>
      <c r="E169" s="20"/>
      <c r="F169" s="18" t="s">
        <v>428</v>
      </c>
      <c r="G169" s="19" t="s">
        <v>194</v>
      </c>
      <c r="H169" s="78" t="s">
        <v>402</v>
      </c>
      <c r="I169" s="78" t="s">
        <v>402</v>
      </c>
      <c r="J169" s="78"/>
      <c r="K169" s="78"/>
    </row>
    <row r="170" spans="1:11" ht="13.2" customHeight="1" x14ac:dyDescent="0.25">
      <c r="A170" s="15" t="s">
        <v>4816</v>
      </c>
      <c r="B170" s="18" t="s">
        <v>385</v>
      </c>
      <c r="C170" s="251">
        <v>169</v>
      </c>
      <c r="D170" s="20" t="s">
        <v>427</v>
      </c>
      <c r="E170" s="20"/>
      <c r="F170" s="18" t="s">
        <v>428</v>
      </c>
      <c r="G170" s="19" t="s">
        <v>194</v>
      </c>
      <c r="H170" s="78" t="s">
        <v>402</v>
      </c>
      <c r="I170" s="78" t="s">
        <v>402</v>
      </c>
      <c r="J170" s="78"/>
      <c r="K170" s="78"/>
    </row>
    <row r="171" spans="1:11" ht="13.2" customHeight="1" x14ac:dyDescent="0.25">
      <c r="A171" s="15" t="s">
        <v>4773</v>
      </c>
      <c r="B171" s="18" t="s">
        <v>385</v>
      </c>
      <c r="C171" s="251">
        <v>170</v>
      </c>
      <c r="D171" s="20" t="s">
        <v>407</v>
      </c>
      <c r="E171" s="20">
        <v>210</v>
      </c>
      <c r="F171" s="18" t="s">
        <v>410</v>
      </c>
      <c r="G171" s="19" t="s">
        <v>274</v>
      </c>
      <c r="H171" s="78" t="s">
        <v>402</v>
      </c>
      <c r="I171" s="78" t="s">
        <v>402</v>
      </c>
      <c r="J171" s="78"/>
      <c r="K171" s="78" t="s">
        <v>402</v>
      </c>
    </row>
    <row r="172" spans="1:11" ht="13.2" customHeight="1" x14ac:dyDescent="0.25">
      <c r="A172" s="15" t="s">
        <v>4776</v>
      </c>
      <c r="B172" s="18" t="s">
        <v>385</v>
      </c>
      <c r="C172" s="251">
        <v>171</v>
      </c>
      <c r="D172" s="20" t="s">
        <v>407</v>
      </c>
      <c r="E172" s="20">
        <v>230</v>
      </c>
      <c r="F172" s="18" t="s">
        <v>410</v>
      </c>
      <c r="G172" s="19" t="s">
        <v>274</v>
      </c>
      <c r="H172" s="78" t="s">
        <v>402</v>
      </c>
      <c r="I172" s="78" t="s">
        <v>402</v>
      </c>
      <c r="J172" s="78"/>
      <c r="K172" s="78" t="s">
        <v>402</v>
      </c>
    </row>
    <row r="173" spans="1:11" ht="13.2" customHeight="1" x14ac:dyDescent="0.25">
      <c r="A173" s="15" t="s">
        <v>4778</v>
      </c>
      <c r="B173" s="18" t="s">
        <v>385</v>
      </c>
      <c r="C173" s="251">
        <v>172</v>
      </c>
      <c r="D173" s="20" t="s">
        <v>425</v>
      </c>
      <c r="E173" s="20">
        <v>220</v>
      </c>
      <c r="F173" s="18" t="s">
        <v>410</v>
      </c>
      <c r="G173" s="19" t="s">
        <v>274</v>
      </c>
      <c r="H173" s="78" t="s">
        <v>402</v>
      </c>
      <c r="I173" s="78" t="s">
        <v>402</v>
      </c>
      <c r="J173" s="78"/>
      <c r="K173" s="78" t="s">
        <v>402</v>
      </c>
    </row>
    <row r="174" spans="1:11" ht="13.2" customHeight="1" x14ac:dyDescent="0.25">
      <c r="A174" s="15" t="s">
        <v>4779</v>
      </c>
      <c r="B174" s="18" t="s">
        <v>385</v>
      </c>
      <c r="C174" s="251">
        <v>173</v>
      </c>
      <c r="D174" s="20" t="s">
        <v>404</v>
      </c>
      <c r="E174" s="20">
        <v>190</v>
      </c>
      <c r="F174" s="18" t="s">
        <v>410</v>
      </c>
      <c r="G174" s="19" t="s">
        <v>274</v>
      </c>
      <c r="H174" s="78" t="s">
        <v>402</v>
      </c>
      <c r="I174" s="78" t="s">
        <v>402</v>
      </c>
      <c r="J174" s="78"/>
      <c r="K174" s="78" t="s">
        <v>402</v>
      </c>
    </row>
    <row r="175" spans="1:11" ht="13.2" customHeight="1" x14ac:dyDescent="0.25">
      <c r="A175" s="15" t="s">
        <v>4781</v>
      </c>
      <c r="B175" s="18" t="s">
        <v>385</v>
      </c>
      <c r="C175" s="251">
        <v>174</v>
      </c>
      <c r="D175" s="20" t="s">
        <v>404</v>
      </c>
      <c r="E175" s="20">
        <v>190</v>
      </c>
      <c r="F175" s="18" t="s">
        <v>410</v>
      </c>
      <c r="G175" s="19" t="s">
        <v>274</v>
      </c>
      <c r="H175" s="78" t="s">
        <v>402</v>
      </c>
      <c r="I175" s="78" t="s">
        <v>402</v>
      </c>
      <c r="J175" s="78"/>
      <c r="K175" s="78" t="s">
        <v>402</v>
      </c>
    </row>
    <row r="176" spans="1:11" ht="13.2" customHeight="1" x14ac:dyDescent="0.25">
      <c r="A176" s="15" t="s">
        <v>4782</v>
      </c>
      <c r="B176" s="18" t="s">
        <v>385</v>
      </c>
      <c r="C176" s="251">
        <v>175</v>
      </c>
      <c r="D176" s="20" t="s">
        <v>400</v>
      </c>
      <c r="E176" s="20">
        <v>200</v>
      </c>
      <c r="F176" s="18" t="s">
        <v>410</v>
      </c>
      <c r="G176" s="19" t="s">
        <v>274</v>
      </c>
      <c r="H176" s="78" t="s">
        <v>402</v>
      </c>
      <c r="I176" s="78" t="s">
        <v>402</v>
      </c>
      <c r="J176" s="78"/>
      <c r="K176" s="78" t="s">
        <v>402</v>
      </c>
    </row>
    <row r="177" spans="1:11" ht="13.2" customHeight="1" x14ac:dyDescent="0.25">
      <c r="A177" s="15" t="s">
        <v>4785</v>
      </c>
      <c r="B177" s="18" t="s">
        <v>385</v>
      </c>
      <c r="C177" s="251">
        <v>176</v>
      </c>
      <c r="D177" s="20" t="s">
        <v>421</v>
      </c>
      <c r="E177" s="20">
        <v>180</v>
      </c>
      <c r="F177" s="18" t="s">
        <v>410</v>
      </c>
      <c r="G177" s="19" t="s">
        <v>274</v>
      </c>
      <c r="H177" s="78" t="s">
        <v>402</v>
      </c>
      <c r="I177" s="78" t="s">
        <v>402</v>
      </c>
      <c r="J177" s="78"/>
      <c r="K177" s="78" t="s">
        <v>402</v>
      </c>
    </row>
    <row r="178" spans="1:11" ht="13.2" customHeight="1" x14ac:dyDescent="0.25">
      <c r="A178" s="15" t="s">
        <v>4785</v>
      </c>
      <c r="B178" s="18" t="s">
        <v>385</v>
      </c>
      <c r="C178" s="251">
        <v>177</v>
      </c>
      <c r="D178" s="20" t="s">
        <v>421</v>
      </c>
      <c r="E178" s="20">
        <v>180</v>
      </c>
      <c r="F178" s="18" t="s">
        <v>410</v>
      </c>
      <c r="G178" s="19" t="s">
        <v>274</v>
      </c>
      <c r="H178" s="78" t="s">
        <v>402</v>
      </c>
      <c r="I178" s="78" t="s">
        <v>402</v>
      </c>
      <c r="J178" s="78"/>
      <c r="K178" s="78" t="s">
        <v>402</v>
      </c>
    </row>
    <row r="179" spans="1:11" ht="13.2" customHeight="1" x14ac:dyDescent="0.25">
      <c r="A179" s="15" t="s">
        <v>4787</v>
      </c>
      <c r="B179" s="18" t="s">
        <v>385</v>
      </c>
      <c r="C179" s="251">
        <v>178</v>
      </c>
      <c r="D179" s="20" t="s">
        <v>421</v>
      </c>
      <c r="E179" s="20">
        <v>200</v>
      </c>
      <c r="F179" s="18" t="s">
        <v>410</v>
      </c>
      <c r="G179" s="19" t="s">
        <v>274</v>
      </c>
      <c r="H179" s="78" t="s">
        <v>402</v>
      </c>
      <c r="I179" s="78" t="s">
        <v>402</v>
      </c>
      <c r="J179" s="78"/>
      <c r="K179" s="78" t="s">
        <v>402</v>
      </c>
    </row>
    <row r="180" spans="1:11" ht="13.2" customHeight="1" x14ac:dyDescent="0.25">
      <c r="A180" s="15" t="s">
        <v>4789</v>
      </c>
      <c r="B180" s="18" t="s">
        <v>385</v>
      </c>
      <c r="C180" s="251">
        <v>179</v>
      </c>
      <c r="D180" s="20" t="s">
        <v>431</v>
      </c>
      <c r="E180" s="20">
        <v>230</v>
      </c>
      <c r="F180" s="18" t="s">
        <v>410</v>
      </c>
      <c r="G180" s="19" t="s">
        <v>274</v>
      </c>
      <c r="H180" s="78" t="s">
        <v>402</v>
      </c>
      <c r="I180" s="78" t="s">
        <v>402</v>
      </c>
      <c r="J180" s="78"/>
      <c r="K180" s="78" t="s">
        <v>402</v>
      </c>
    </row>
    <row r="181" spans="1:11" ht="13.2" customHeight="1" x14ac:dyDescent="0.25">
      <c r="A181" s="15" t="s">
        <v>4791</v>
      </c>
      <c r="B181" s="18" t="s">
        <v>385</v>
      </c>
      <c r="C181" s="251">
        <v>180</v>
      </c>
      <c r="D181" s="20" t="s">
        <v>435</v>
      </c>
      <c r="E181" s="20">
        <v>210</v>
      </c>
      <c r="F181" s="18" t="s">
        <v>410</v>
      </c>
      <c r="G181" s="19" t="s">
        <v>274</v>
      </c>
      <c r="H181" s="78" t="s">
        <v>402</v>
      </c>
      <c r="I181" s="78" t="s">
        <v>402</v>
      </c>
      <c r="J181" s="78"/>
      <c r="K181" s="78" t="s">
        <v>402</v>
      </c>
    </row>
    <row r="182" spans="1:11" ht="13.2" customHeight="1" x14ac:dyDescent="0.25">
      <c r="A182" s="15" t="s">
        <v>4791</v>
      </c>
      <c r="B182" s="18" t="s">
        <v>385</v>
      </c>
      <c r="C182" s="251">
        <v>181</v>
      </c>
      <c r="D182" s="20" t="s">
        <v>435</v>
      </c>
      <c r="E182" s="20">
        <v>210</v>
      </c>
      <c r="F182" s="18" t="s">
        <v>410</v>
      </c>
      <c r="G182" s="19" t="s">
        <v>274</v>
      </c>
      <c r="H182" s="78" t="s">
        <v>402</v>
      </c>
      <c r="I182" s="78" t="s">
        <v>402</v>
      </c>
      <c r="J182" s="78"/>
      <c r="K182" s="78" t="s">
        <v>402</v>
      </c>
    </row>
    <row r="183" spans="1:11" ht="13.2" customHeight="1" x14ac:dyDescent="0.25">
      <c r="A183" s="15" t="s">
        <v>4793</v>
      </c>
      <c r="B183" s="18" t="s">
        <v>385</v>
      </c>
      <c r="C183" s="251">
        <v>182</v>
      </c>
      <c r="D183" s="20" t="s">
        <v>419</v>
      </c>
      <c r="E183" s="20">
        <v>210</v>
      </c>
      <c r="F183" s="18" t="s">
        <v>410</v>
      </c>
      <c r="G183" s="19" t="s">
        <v>274</v>
      </c>
      <c r="H183" s="78" t="s">
        <v>402</v>
      </c>
      <c r="I183" s="78" t="s">
        <v>402</v>
      </c>
      <c r="J183" s="78"/>
      <c r="K183" s="78" t="s">
        <v>402</v>
      </c>
    </row>
    <row r="184" spans="1:11" ht="13.2" customHeight="1" x14ac:dyDescent="0.25">
      <c r="A184" s="15" t="s">
        <v>4794</v>
      </c>
      <c r="B184" s="18" t="s">
        <v>385</v>
      </c>
      <c r="C184" s="251">
        <v>183</v>
      </c>
      <c r="D184" s="20" t="s">
        <v>165</v>
      </c>
      <c r="E184" s="20">
        <v>220</v>
      </c>
      <c r="F184" s="18" t="s">
        <v>410</v>
      </c>
      <c r="G184" s="19" t="s">
        <v>274</v>
      </c>
      <c r="H184" s="78" t="s">
        <v>402</v>
      </c>
      <c r="I184" s="78" t="s">
        <v>402</v>
      </c>
      <c r="J184" s="78"/>
      <c r="K184" s="78" t="s">
        <v>402</v>
      </c>
    </row>
    <row r="185" spans="1:11" ht="13.2" customHeight="1" x14ac:dyDescent="0.25">
      <c r="A185" s="15" t="s">
        <v>4794</v>
      </c>
      <c r="B185" s="18" t="s">
        <v>385</v>
      </c>
      <c r="C185" s="251">
        <v>184</v>
      </c>
      <c r="D185" s="20" t="s">
        <v>165</v>
      </c>
      <c r="E185" s="20">
        <v>220</v>
      </c>
      <c r="F185" s="18" t="s">
        <v>410</v>
      </c>
      <c r="G185" s="19" t="s">
        <v>274</v>
      </c>
      <c r="H185" s="78" t="s">
        <v>402</v>
      </c>
      <c r="I185" s="78" t="s">
        <v>402</v>
      </c>
      <c r="J185" s="78"/>
      <c r="K185" s="78" t="s">
        <v>402</v>
      </c>
    </row>
    <row r="186" spans="1:11" ht="13.2" customHeight="1" x14ac:dyDescent="0.25">
      <c r="A186" s="15" t="s">
        <v>4796</v>
      </c>
      <c r="B186" s="18" t="s">
        <v>385</v>
      </c>
      <c r="C186" s="251">
        <v>185</v>
      </c>
      <c r="D186" s="20" t="s">
        <v>414</v>
      </c>
      <c r="E186" s="20">
        <v>220</v>
      </c>
      <c r="F186" s="18" t="s">
        <v>410</v>
      </c>
      <c r="G186" s="19" t="s">
        <v>274</v>
      </c>
      <c r="H186" s="78" t="s">
        <v>402</v>
      </c>
      <c r="I186" s="78" t="s">
        <v>402</v>
      </c>
      <c r="J186" s="78"/>
      <c r="K186" s="78" t="s">
        <v>402</v>
      </c>
    </row>
    <row r="187" spans="1:11" ht="13.2" customHeight="1" x14ac:dyDescent="0.25">
      <c r="A187" s="15" t="s">
        <v>4796</v>
      </c>
      <c r="B187" s="18" t="s">
        <v>385</v>
      </c>
      <c r="C187" s="251">
        <v>186</v>
      </c>
      <c r="D187" s="20" t="s">
        <v>414</v>
      </c>
      <c r="E187" s="20">
        <v>220</v>
      </c>
      <c r="F187" s="18" t="s">
        <v>410</v>
      </c>
      <c r="G187" s="19" t="s">
        <v>274</v>
      </c>
      <c r="H187" s="78" t="s">
        <v>402</v>
      </c>
      <c r="I187" s="78" t="s">
        <v>402</v>
      </c>
      <c r="J187" s="78"/>
      <c r="K187" s="78" t="s">
        <v>402</v>
      </c>
    </row>
    <row r="188" spans="1:11" ht="13.2" customHeight="1" x14ac:dyDescent="0.25">
      <c r="A188" s="15" t="s">
        <v>4798</v>
      </c>
      <c r="B188" s="18" t="s">
        <v>385</v>
      </c>
      <c r="C188" s="251">
        <v>187</v>
      </c>
      <c r="D188" s="20" t="s">
        <v>414</v>
      </c>
      <c r="E188" s="20">
        <v>230</v>
      </c>
      <c r="F188" s="18" t="s">
        <v>410</v>
      </c>
      <c r="G188" s="19" t="s">
        <v>274</v>
      </c>
      <c r="H188" s="78" t="s">
        <v>402</v>
      </c>
      <c r="I188" s="78" t="s">
        <v>402</v>
      </c>
      <c r="J188" s="78"/>
      <c r="K188" s="78" t="s">
        <v>402</v>
      </c>
    </row>
    <row r="189" spans="1:11" ht="13.2" customHeight="1" x14ac:dyDescent="0.25">
      <c r="A189" s="15" t="s">
        <v>4800</v>
      </c>
      <c r="B189" s="18" t="s">
        <v>385</v>
      </c>
      <c r="C189" s="251">
        <v>188</v>
      </c>
      <c r="D189" s="20" t="s">
        <v>490</v>
      </c>
      <c r="E189" s="20"/>
      <c r="F189" s="18" t="s">
        <v>1085</v>
      </c>
      <c r="G189" s="19" t="s">
        <v>274</v>
      </c>
      <c r="H189" s="78" t="s">
        <v>402</v>
      </c>
      <c r="I189" s="78" t="s">
        <v>402</v>
      </c>
      <c r="J189" s="78"/>
      <c r="K189" s="78" t="s">
        <v>402</v>
      </c>
    </row>
    <row r="190" spans="1:11" ht="13.2" customHeight="1" x14ac:dyDescent="0.25">
      <c r="A190" s="15" t="s">
        <v>4801</v>
      </c>
      <c r="B190" s="18" t="s">
        <v>385</v>
      </c>
      <c r="C190" s="251">
        <v>189</v>
      </c>
      <c r="D190" s="20" t="s">
        <v>490</v>
      </c>
      <c r="E190" s="20"/>
      <c r="F190" s="18" t="s">
        <v>1085</v>
      </c>
      <c r="G190" s="19" t="s">
        <v>274</v>
      </c>
      <c r="H190" s="78" t="s">
        <v>402</v>
      </c>
      <c r="I190" s="78" t="s">
        <v>402</v>
      </c>
      <c r="J190" s="78"/>
      <c r="K190" s="78" t="s">
        <v>402</v>
      </c>
    </row>
    <row r="191" spans="1:11" ht="13.2" customHeight="1" x14ac:dyDescent="0.25">
      <c r="A191" s="15" t="s">
        <v>4806</v>
      </c>
      <c r="B191" s="18" t="s">
        <v>385</v>
      </c>
      <c r="C191" s="251">
        <v>190</v>
      </c>
      <c r="D191" s="20" t="s">
        <v>490</v>
      </c>
      <c r="E191" s="20"/>
      <c r="F191" s="18" t="s">
        <v>1085</v>
      </c>
      <c r="G191" s="19" t="s">
        <v>274</v>
      </c>
      <c r="H191" s="78" t="s">
        <v>402</v>
      </c>
      <c r="I191" s="78" t="s">
        <v>402</v>
      </c>
      <c r="J191" s="78"/>
      <c r="K191" s="78" t="s">
        <v>402</v>
      </c>
    </row>
    <row r="192" spans="1:11" ht="13.2" customHeight="1" x14ac:dyDescent="0.25">
      <c r="A192" s="15" t="s">
        <v>4139</v>
      </c>
      <c r="B192" s="18" t="s">
        <v>385</v>
      </c>
      <c r="C192" s="251">
        <v>191</v>
      </c>
      <c r="D192" s="20" t="s">
        <v>490</v>
      </c>
      <c r="E192" s="20"/>
      <c r="F192" s="18" t="s">
        <v>1085</v>
      </c>
      <c r="G192" s="19" t="s">
        <v>274</v>
      </c>
      <c r="H192" s="78" t="s">
        <v>402</v>
      </c>
      <c r="I192" s="78" t="s">
        <v>402</v>
      </c>
      <c r="J192" s="78"/>
      <c r="K192" s="78" t="s">
        <v>402</v>
      </c>
    </row>
    <row r="193" spans="1:11" ht="13.2" customHeight="1" x14ac:dyDescent="0.25">
      <c r="A193" s="15" t="s">
        <v>4807</v>
      </c>
      <c r="B193" s="18" t="s">
        <v>385</v>
      </c>
      <c r="C193" s="251">
        <v>192</v>
      </c>
      <c r="D193" s="20" t="s">
        <v>490</v>
      </c>
      <c r="E193" s="20"/>
      <c r="F193" s="18" t="s">
        <v>1085</v>
      </c>
      <c r="G193" s="19" t="s">
        <v>274</v>
      </c>
      <c r="H193" s="78" t="s">
        <v>402</v>
      </c>
      <c r="I193" s="78" t="s">
        <v>402</v>
      </c>
      <c r="J193" s="78"/>
      <c r="K193" s="78" t="s">
        <v>402</v>
      </c>
    </row>
    <row r="194" spans="1:11" ht="13.2" customHeight="1" x14ac:dyDescent="0.25">
      <c r="A194" s="15" t="s">
        <v>4812</v>
      </c>
      <c r="B194" s="18" t="s">
        <v>385</v>
      </c>
      <c r="C194" s="251">
        <v>193</v>
      </c>
      <c r="D194" s="20" t="s">
        <v>490</v>
      </c>
      <c r="E194" s="20"/>
      <c r="F194" s="18" t="s">
        <v>1085</v>
      </c>
      <c r="G194" s="19" t="s">
        <v>274</v>
      </c>
      <c r="H194" s="78" t="s">
        <v>402</v>
      </c>
      <c r="I194" s="78" t="s">
        <v>402</v>
      </c>
      <c r="J194" s="78"/>
      <c r="K194" s="78" t="s">
        <v>402</v>
      </c>
    </row>
    <row r="195" spans="1:11" ht="13.2" customHeight="1" x14ac:dyDescent="0.25">
      <c r="A195" s="15" t="s">
        <v>4813</v>
      </c>
      <c r="B195" s="18" t="s">
        <v>385</v>
      </c>
      <c r="C195" s="251">
        <v>194</v>
      </c>
      <c r="D195" s="20" t="s">
        <v>490</v>
      </c>
      <c r="E195" s="20"/>
      <c r="F195" s="18" t="s">
        <v>1085</v>
      </c>
      <c r="G195" s="19" t="s">
        <v>274</v>
      </c>
      <c r="H195" s="78" t="s">
        <v>402</v>
      </c>
      <c r="I195" s="78" t="s">
        <v>402</v>
      </c>
      <c r="J195" s="78"/>
      <c r="K195" s="78" t="s">
        <v>402</v>
      </c>
    </row>
    <row r="196" spans="1:11" ht="13.2" customHeight="1" x14ac:dyDescent="0.25">
      <c r="A196" s="15" t="s">
        <v>4814</v>
      </c>
      <c r="B196" s="18" t="s">
        <v>385</v>
      </c>
      <c r="C196" s="251">
        <v>195</v>
      </c>
      <c r="D196" s="20" t="s">
        <v>490</v>
      </c>
      <c r="E196" s="20"/>
      <c r="F196" s="18" t="s">
        <v>1085</v>
      </c>
      <c r="G196" s="19" t="s">
        <v>274</v>
      </c>
      <c r="H196" s="78" t="s">
        <v>402</v>
      </c>
      <c r="I196" s="78" t="s">
        <v>402</v>
      </c>
      <c r="J196" s="78"/>
      <c r="K196" s="78" t="s">
        <v>402</v>
      </c>
    </row>
    <row r="197" spans="1:11" ht="13.2" customHeight="1" x14ac:dyDescent="0.25">
      <c r="A197" s="15" t="s">
        <v>4774</v>
      </c>
      <c r="B197" s="18" t="s">
        <v>385</v>
      </c>
      <c r="C197" s="251">
        <v>196</v>
      </c>
      <c r="D197" s="20" t="s">
        <v>407</v>
      </c>
      <c r="E197" s="20">
        <v>270</v>
      </c>
      <c r="F197" s="18" t="s">
        <v>4549</v>
      </c>
      <c r="G197" s="19" t="s">
        <v>278</v>
      </c>
      <c r="H197" s="78" t="s">
        <v>402</v>
      </c>
      <c r="I197" s="78" t="s">
        <v>402</v>
      </c>
      <c r="J197" s="78"/>
      <c r="K197" s="78" t="s">
        <v>402</v>
      </c>
    </row>
    <row r="198" spans="1:11" ht="13.2" customHeight="1" x14ac:dyDescent="0.25">
      <c r="A198" s="15" t="s">
        <v>4780</v>
      </c>
      <c r="B198" s="18" t="s">
        <v>385</v>
      </c>
      <c r="C198" s="251">
        <v>197</v>
      </c>
      <c r="D198" s="20" t="s">
        <v>404</v>
      </c>
      <c r="E198" s="20">
        <v>240</v>
      </c>
      <c r="F198" s="18" t="s">
        <v>4549</v>
      </c>
      <c r="G198" s="19" t="s">
        <v>278</v>
      </c>
      <c r="H198" s="78" t="s">
        <v>402</v>
      </c>
      <c r="I198" s="78" t="s">
        <v>402</v>
      </c>
      <c r="J198" s="78"/>
      <c r="K198" s="78" t="s">
        <v>402</v>
      </c>
    </row>
    <row r="199" spans="1:11" ht="13.2" customHeight="1" x14ac:dyDescent="0.25">
      <c r="A199" s="15" t="s">
        <v>4783</v>
      </c>
      <c r="B199" s="18" t="s">
        <v>385</v>
      </c>
      <c r="C199" s="251">
        <v>198</v>
      </c>
      <c r="D199" s="20" t="s">
        <v>400</v>
      </c>
      <c r="E199" s="20">
        <v>310</v>
      </c>
      <c r="F199" s="18" t="s">
        <v>3679</v>
      </c>
      <c r="G199" s="19" t="s">
        <v>278</v>
      </c>
      <c r="H199" s="78" t="s">
        <v>402</v>
      </c>
      <c r="I199" s="78" t="s">
        <v>402</v>
      </c>
      <c r="J199" s="78"/>
      <c r="K199" s="78" t="s">
        <v>402</v>
      </c>
    </row>
    <row r="200" spans="1:11" ht="13.2" customHeight="1" x14ac:dyDescent="0.25">
      <c r="A200" s="15" t="s">
        <v>4786</v>
      </c>
      <c r="B200" s="18" t="s">
        <v>385</v>
      </c>
      <c r="C200" s="251">
        <v>199</v>
      </c>
      <c r="D200" s="20" t="s">
        <v>421</v>
      </c>
      <c r="E200" s="20">
        <v>250</v>
      </c>
      <c r="F200" s="18" t="s">
        <v>4549</v>
      </c>
      <c r="G200" s="19" t="s">
        <v>278</v>
      </c>
      <c r="H200" s="78" t="s">
        <v>402</v>
      </c>
      <c r="I200" s="78" t="s">
        <v>402</v>
      </c>
      <c r="J200" s="78"/>
      <c r="K200" s="78" t="s">
        <v>402</v>
      </c>
    </row>
    <row r="201" spans="1:11" ht="13.2" customHeight="1" x14ac:dyDescent="0.25">
      <c r="A201" s="15" t="s">
        <v>4788</v>
      </c>
      <c r="B201" s="18" t="s">
        <v>385</v>
      </c>
      <c r="C201" s="251">
        <v>200</v>
      </c>
      <c r="D201" s="20" t="s">
        <v>421</v>
      </c>
      <c r="E201" s="20">
        <v>260</v>
      </c>
      <c r="F201" s="18" t="s">
        <v>4549</v>
      </c>
      <c r="G201" s="19" t="s">
        <v>278</v>
      </c>
      <c r="H201" s="78" t="s">
        <v>402</v>
      </c>
      <c r="I201" s="78" t="s">
        <v>402</v>
      </c>
      <c r="J201" s="78"/>
      <c r="K201" s="78" t="s">
        <v>402</v>
      </c>
    </row>
    <row r="202" spans="1:11" ht="13.2" customHeight="1" x14ac:dyDescent="0.25">
      <c r="A202" s="15" t="s">
        <v>4795</v>
      </c>
      <c r="B202" s="18" t="s">
        <v>385</v>
      </c>
      <c r="C202" s="251">
        <v>201</v>
      </c>
      <c r="D202" s="20" t="s">
        <v>165</v>
      </c>
      <c r="E202" s="20">
        <v>280</v>
      </c>
      <c r="F202" s="18" t="s">
        <v>4549</v>
      </c>
      <c r="G202" s="19" t="s">
        <v>278</v>
      </c>
      <c r="H202" s="78" t="s">
        <v>402</v>
      </c>
      <c r="I202" s="78" t="s">
        <v>402</v>
      </c>
      <c r="J202" s="78"/>
      <c r="K202" s="78" t="s">
        <v>402</v>
      </c>
    </row>
    <row r="203" spans="1:11" ht="13.2" customHeight="1" x14ac:dyDescent="0.25">
      <c r="A203" s="15" t="s">
        <v>4797</v>
      </c>
      <c r="B203" s="18" t="s">
        <v>385</v>
      </c>
      <c r="C203" s="251">
        <v>202</v>
      </c>
      <c r="D203" s="20" t="s">
        <v>414</v>
      </c>
      <c r="E203" s="20">
        <v>280</v>
      </c>
      <c r="F203" s="18" t="s">
        <v>4549</v>
      </c>
      <c r="G203" s="19" t="s">
        <v>278</v>
      </c>
      <c r="H203" s="78" t="s">
        <v>402</v>
      </c>
      <c r="I203" s="78" t="s">
        <v>402</v>
      </c>
      <c r="J203" s="78"/>
      <c r="K203" s="78" t="s">
        <v>402</v>
      </c>
    </row>
    <row r="204" spans="1:11" ht="13.2" customHeight="1" x14ac:dyDescent="0.25">
      <c r="A204" s="15" t="s">
        <v>4800</v>
      </c>
      <c r="B204" s="18" t="s">
        <v>385</v>
      </c>
      <c r="C204" s="251">
        <v>203</v>
      </c>
      <c r="D204" s="20" t="s">
        <v>490</v>
      </c>
      <c r="E204" s="20"/>
      <c r="F204" s="18" t="s">
        <v>1085</v>
      </c>
      <c r="G204" s="19" t="s">
        <v>278</v>
      </c>
      <c r="H204" s="78" t="s">
        <v>402</v>
      </c>
      <c r="I204" s="78" t="s">
        <v>402</v>
      </c>
      <c r="J204" s="78"/>
      <c r="K204" s="78" t="s">
        <v>402</v>
      </c>
    </row>
    <row r="205" spans="1:11" ht="13.2" customHeight="1" x14ac:dyDescent="0.25">
      <c r="A205" s="15" t="s">
        <v>4801</v>
      </c>
      <c r="B205" s="18" t="s">
        <v>385</v>
      </c>
      <c r="C205" s="251">
        <v>204</v>
      </c>
      <c r="D205" s="20" t="s">
        <v>490</v>
      </c>
      <c r="E205" s="20"/>
      <c r="F205" s="18" t="s">
        <v>1085</v>
      </c>
      <c r="G205" s="19" t="s">
        <v>278</v>
      </c>
      <c r="H205" s="78" t="s">
        <v>402</v>
      </c>
      <c r="I205" s="78" t="s">
        <v>402</v>
      </c>
      <c r="J205" s="78"/>
      <c r="K205" s="78" t="s">
        <v>402</v>
      </c>
    </row>
    <row r="206" spans="1:11" ht="13.2" customHeight="1" x14ac:dyDescent="0.25">
      <c r="A206" s="15" t="s">
        <v>4806</v>
      </c>
      <c r="B206" s="18" t="s">
        <v>385</v>
      </c>
      <c r="C206" s="251">
        <v>205</v>
      </c>
      <c r="D206" s="20" t="s">
        <v>490</v>
      </c>
      <c r="E206" s="20"/>
      <c r="F206" s="18" t="s">
        <v>1085</v>
      </c>
      <c r="G206" s="19" t="s">
        <v>278</v>
      </c>
      <c r="H206" s="78" t="s">
        <v>402</v>
      </c>
      <c r="I206" s="78" t="s">
        <v>402</v>
      </c>
      <c r="J206" s="78"/>
      <c r="K206" s="78" t="s">
        <v>402</v>
      </c>
    </row>
    <row r="207" spans="1:11" ht="13.2" customHeight="1" x14ac:dyDescent="0.25">
      <c r="A207" s="15" t="s">
        <v>4807</v>
      </c>
      <c r="B207" s="18" t="s">
        <v>385</v>
      </c>
      <c r="C207" s="251">
        <v>206</v>
      </c>
      <c r="D207" s="20" t="s">
        <v>490</v>
      </c>
      <c r="E207" s="20"/>
      <c r="F207" s="18" t="s">
        <v>1085</v>
      </c>
      <c r="G207" s="19" t="s">
        <v>278</v>
      </c>
      <c r="H207" s="78" t="s">
        <v>402</v>
      </c>
      <c r="I207" s="78" t="s">
        <v>402</v>
      </c>
      <c r="J207" s="78"/>
      <c r="K207" s="78" t="s">
        <v>402</v>
      </c>
    </row>
    <row r="208" spans="1:11" ht="13.2" customHeight="1" x14ac:dyDescent="0.25">
      <c r="A208" s="15" t="s">
        <v>4812</v>
      </c>
      <c r="B208" s="18" t="s">
        <v>385</v>
      </c>
      <c r="C208" s="251">
        <v>207</v>
      </c>
      <c r="D208" s="20" t="s">
        <v>490</v>
      </c>
      <c r="E208" s="20"/>
      <c r="F208" s="18" t="s">
        <v>1085</v>
      </c>
      <c r="G208" s="19" t="s">
        <v>278</v>
      </c>
      <c r="H208" s="78" t="s">
        <v>402</v>
      </c>
      <c r="I208" s="78" t="s">
        <v>402</v>
      </c>
      <c r="J208" s="78"/>
      <c r="K208" s="78" t="s">
        <v>402</v>
      </c>
    </row>
    <row r="209" spans="1:11" ht="13.2" customHeight="1" x14ac:dyDescent="0.25">
      <c r="A209" s="15" t="s">
        <v>4813</v>
      </c>
      <c r="B209" s="18" t="s">
        <v>385</v>
      </c>
      <c r="C209" s="251">
        <v>208</v>
      </c>
      <c r="D209" s="20" t="s">
        <v>490</v>
      </c>
      <c r="E209" s="20"/>
      <c r="F209" s="18" t="s">
        <v>1085</v>
      </c>
      <c r="G209" s="19" t="s">
        <v>278</v>
      </c>
      <c r="H209" s="78" t="s">
        <v>402</v>
      </c>
      <c r="I209" s="78" t="s">
        <v>402</v>
      </c>
      <c r="J209" s="78"/>
      <c r="K209" s="78" t="s">
        <v>402</v>
      </c>
    </row>
    <row r="210" spans="1:11" ht="13.2" customHeight="1" x14ac:dyDescent="0.25">
      <c r="A210" s="15" t="s">
        <v>4814</v>
      </c>
      <c r="B210" s="18" t="s">
        <v>385</v>
      </c>
      <c r="C210" s="251">
        <v>209</v>
      </c>
      <c r="D210" s="20" t="s">
        <v>490</v>
      </c>
      <c r="E210" s="20"/>
      <c r="F210" s="18" t="s">
        <v>1085</v>
      </c>
      <c r="G210" s="19" t="s">
        <v>278</v>
      </c>
      <c r="H210" s="78" t="s">
        <v>402</v>
      </c>
      <c r="I210" s="78" t="s">
        <v>402</v>
      </c>
      <c r="J210" s="78"/>
      <c r="K210" s="78" t="s">
        <v>402</v>
      </c>
    </row>
    <row r="211" spans="1:11" ht="13.2" customHeight="1" x14ac:dyDescent="0.25">
      <c r="A211" s="15" t="s">
        <v>4774</v>
      </c>
      <c r="B211" s="18" t="s">
        <v>385</v>
      </c>
      <c r="C211" s="251">
        <v>210</v>
      </c>
      <c r="D211" s="20" t="s">
        <v>407</v>
      </c>
      <c r="E211" s="20">
        <v>270</v>
      </c>
      <c r="F211" s="18" t="s">
        <v>4549</v>
      </c>
      <c r="G211" s="19" t="s">
        <v>278</v>
      </c>
      <c r="H211" s="78" t="s">
        <v>402</v>
      </c>
      <c r="I211" s="78" t="s">
        <v>402</v>
      </c>
      <c r="J211" s="78"/>
      <c r="K211" s="78" t="s">
        <v>402</v>
      </c>
    </row>
    <row r="212" spans="1:11" ht="13.2" customHeight="1" x14ac:dyDescent="0.25">
      <c r="A212" s="15" t="s">
        <v>4797</v>
      </c>
      <c r="B212" s="18" t="s">
        <v>385</v>
      </c>
      <c r="C212" s="251">
        <v>211</v>
      </c>
      <c r="D212" s="20" t="s">
        <v>414</v>
      </c>
      <c r="E212" s="20">
        <v>280</v>
      </c>
      <c r="F212" s="18" t="s">
        <v>4549</v>
      </c>
      <c r="G212" s="19" t="s">
        <v>278</v>
      </c>
      <c r="H212" s="78" t="s">
        <v>402</v>
      </c>
      <c r="I212" s="78" t="s">
        <v>402</v>
      </c>
      <c r="J212" s="78"/>
      <c r="K212" s="78" t="s">
        <v>402</v>
      </c>
    </row>
    <row r="213" spans="1:11" ht="13.2" customHeight="1" x14ac:dyDescent="0.25">
      <c r="A213" s="15" t="s">
        <v>1109</v>
      </c>
      <c r="B213" s="18" t="s">
        <v>385</v>
      </c>
      <c r="C213" s="251">
        <v>212</v>
      </c>
      <c r="D213" s="20" t="s">
        <v>490</v>
      </c>
      <c r="E213" s="20"/>
      <c r="F213" s="18" t="s">
        <v>1562</v>
      </c>
      <c r="G213" s="19" t="s">
        <v>278</v>
      </c>
      <c r="H213" s="78" t="s">
        <v>402</v>
      </c>
      <c r="I213" s="78" t="s">
        <v>402</v>
      </c>
      <c r="J213" s="78"/>
      <c r="K213" s="78" t="s">
        <v>402</v>
      </c>
    </row>
    <row r="214" spans="1:11" ht="13.2" customHeight="1" x14ac:dyDescent="0.25">
      <c r="A214" s="15" t="s">
        <v>4679</v>
      </c>
      <c r="B214" s="18" t="s">
        <v>385</v>
      </c>
      <c r="C214" s="251">
        <v>213</v>
      </c>
      <c r="D214" s="20" t="s">
        <v>490</v>
      </c>
      <c r="E214" s="20"/>
      <c r="F214" s="18" t="s">
        <v>493</v>
      </c>
      <c r="G214" s="19" t="s">
        <v>278</v>
      </c>
      <c r="H214" s="78" t="s">
        <v>402</v>
      </c>
      <c r="I214" s="78" t="s">
        <v>402</v>
      </c>
      <c r="J214" s="78"/>
      <c r="K214" s="78" t="s">
        <v>402</v>
      </c>
    </row>
    <row r="215" spans="1:11" ht="13.2" customHeight="1" x14ac:dyDescent="0.25">
      <c r="A215" s="15" t="s">
        <v>4808</v>
      </c>
      <c r="B215" s="18" t="s">
        <v>385</v>
      </c>
      <c r="C215" s="251">
        <v>214</v>
      </c>
      <c r="D215" s="20" t="s">
        <v>490</v>
      </c>
      <c r="E215" s="20"/>
      <c r="F215" s="18" t="s">
        <v>1562</v>
      </c>
      <c r="G215" s="19" t="s">
        <v>278</v>
      </c>
      <c r="H215" s="78" t="s">
        <v>402</v>
      </c>
      <c r="I215" s="78" t="s">
        <v>402</v>
      </c>
      <c r="J215" s="78"/>
      <c r="K215" s="78" t="s">
        <v>402</v>
      </c>
    </row>
    <row r="216" spans="1:11" ht="13.2" customHeight="1" x14ac:dyDescent="0.25">
      <c r="A216" s="15" t="s">
        <v>4816</v>
      </c>
      <c r="B216" s="18" t="s">
        <v>385</v>
      </c>
      <c r="C216" s="251">
        <v>215</v>
      </c>
      <c r="D216" s="20" t="s">
        <v>427</v>
      </c>
      <c r="E216" s="20"/>
      <c r="F216" s="18" t="s">
        <v>428</v>
      </c>
      <c r="G216" s="19" t="s">
        <v>278</v>
      </c>
      <c r="H216" s="78" t="s">
        <v>402</v>
      </c>
      <c r="I216" s="78" t="s">
        <v>402</v>
      </c>
      <c r="J216" s="78"/>
      <c r="K216" s="78" t="s">
        <v>402</v>
      </c>
    </row>
    <row r="217" spans="1:11" ht="13.2" customHeight="1" x14ac:dyDescent="0.25">
      <c r="A217" s="15" t="s">
        <v>2629</v>
      </c>
      <c r="B217" s="18" t="s">
        <v>385</v>
      </c>
      <c r="C217" s="251" t="s">
        <v>4593</v>
      </c>
      <c r="D217" s="20" t="s">
        <v>425</v>
      </c>
      <c r="E217" s="20">
        <v>90</v>
      </c>
      <c r="F217" s="18" t="s">
        <v>405</v>
      </c>
      <c r="G217" s="19" t="s">
        <v>254</v>
      </c>
      <c r="H217" s="78" t="s">
        <v>402</v>
      </c>
      <c r="I217" s="78" t="s">
        <v>402</v>
      </c>
      <c r="J217" s="78"/>
      <c r="K217" s="78" t="s">
        <v>402</v>
      </c>
    </row>
    <row r="218" spans="1:11" ht="13.2" customHeight="1" x14ac:dyDescent="0.25">
      <c r="A218" s="15" t="s">
        <v>1404</v>
      </c>
      <c r="B218" s="18" t="s">
        <v>385</v>
      </c>
      <c r="C218" s="251" t="s">
        <v>4594</v>
      </c>
      <c r="D218" s="20" t="s">
        <v>404</v>
      </c>
      <c r="E218" s="20">
        <v>130</v>
      </c>
      <c r="F218" s="18" t="s">
        <v>405</v>
      </c>
      <c r="G218" s="19" t="s">
        <v>254</v>
      </c>
      <c r="H218" s="78" t="s">
        <v>402</v>
      </c>
      <c r="I218" s="78" t="s">
        <v>402</v>
      </c>
      <c r="J218" s="78"/>
      <c r="K218" s="78" t="s">
        <v>402</v>
      </c>
    </row>
    <row r="219" spans="1:11" ht="13.2" customHeight="1" x14ac:dyDescent="0.25">
      <c r="A219" s="15" t="s">
        <v>443</v>
      </c>
      <c r="B219" s="18" t="s">
        <v>385</v>
      </c>
      <c r="C219" s="251" t="s">
        <v>4595</v>
      </c>
      <c r="D219" s="20" t="s">
        <v>400</v>
      </c>
      <c r="E219" s="20">
        <v>90</v>
      </c>
      <c r="F219" s="18" t="s">
        <v>405</v>
      </c>
      <c r="G219" s="19" t="s">
        <v>254</v>
      </c>
      <c r="H219" s="78" t="s">
        <v>402</v>
      </c>
      <c r="I219" s="78" t="s">
        <v>402</v>
      </c>
      <c r="J219" s="78"/>
      <c r="K219" s="78" t="s">
        <v>402</v>
      </c>
    </row>
    <row r="220" spans="1:11" ht="13.2" customHeight="1" x14ac:dyDescent="0.25">
      <c r="A220" s="15" t="s">
        <v>554</v>
      </c>
      <c r="B220" s="18" t="s">
        <v>385</v>
      </c>
      <c r="C220" s="251" t="s">
        <v>4596</v>
      </c>
      <c r="D220" s="20" t="s">
        <v>421</v>
      </c>
      <c r="E220" s="20">
        <v>100</v>
      </c>
      <c r="F220" s="18" t="s">
        <v>410</v>
      </c>
      <c r="G220" s="19" t="s">
        <v>254</v>
      </c>
      <c r="H220" s="78" t="s">
        <v>402</v>
      </c>
      <c r="I220" s="78" t="s">
        <v>402</v>
      </c>
      <c r="J220" s="78"/>
      <c r="K220" s="78" t="s">
        <v>402</v>
      </c>
    </row>
    <row r="221" spans="1:11" ht="13.2" customHeight="1" x14ac:dyDescent="0.25">
      <c r="A221" s="15" t="s">
        <v>1199</v>
      </c>
      <c r="B221" s="18" t="s">
        <v>385</v>
      </c>
      <c r="C221" s="251" t="s">
        <v>4597</v>
      </c>
      <c r="D221" s="20" t="s">
        <v>421</v>
      </c>
      <c r="E221" s="20">
        <v>150</v>
      </c>
      <c r="F221" s="18" t="s">
        <v>401</v>
      </c>
      <c r="G221" s="19" t="s">
        <v>254</v>
      </c>
      <c r="H221" s="78" t="s">
        <v>402</v>
      </c>
      <c r="I221" s="78" t="s">
        <v>402</v>
      </c>
      <c r="J221" s="78"/>
      <c r="K221" s="78" t="s">
        <v>402</v>
      </c>
    </row>
    <row r="222" spans="1:11" ht="13.2" customHeight="1" x14ac:dyDescent="0.25">
      <c r="A222" s="15" t="s">
        <v>2644</v>
      </c>
      <c r="B222" s="18" t="s">
        <v>385</v>
      </c>
      <c r="C222" s="251" t="s">
        <v>4598</v>
      </c>
      <c r="D222" s="20" t="s">
        <v>421</v>
      </c>
      <c r="E222" s="20">
        <v>120</v>
      </c>
      <c r="F222" s="18" t="s">
        <v>405</v>
      </c>
      <c r="G222" s="19" t="s">
        <v>254</v>
      </c>
      <c r="H222" s="78" t="s">
        <v>402</v>
      </c>
      <c r="I222" s="78" t="s">
        <v>402</v>
      </c>
      <c r="J222" s="78"/>
      <c r="K222" s="78" t="s">
        <v>402</v>
      </c>
    </row>
    <row r="223" spans="1:11" ht="13.2" customHeight="1" x14ac:dyDescent="0.25">
      <c r="A223" s="15" t="s">
        <v>3100</v>
      </c>
      <c r="B223" s="18" t="s">
        <v>385</v>
      </c>
      <c r="C223" s="251" t="s">
        <v>4599</v>
      </c>
      <c r="D223" s="20" t="s">
        <v>431</v>
      </c>
      <c r="E223" s="20">
        <v>70</v>
      </c>
      <c r="F223" s="18" t="s">
        <v>410</v>
      </c>
      <c r="G223" s="19" t="s">
        <v>254</v>
      </c>
      <c r="H223" s="78" t="s">
        <v>402</v>
      </c>
      <c r="I223" s="78" t="s">
        <v>402</v>
      </c>
      <c r="J223" s="78"/>
      <c r="K223" s="78" t="s">
        <v>402</v>
      </c>
    </row>
    <row r="224" spans="1:11" ht="13.2" customHeight="1" x14ac:dyDescent="0.25">
      <c r="A224" s="15" t="s">
        <v>3045</v>
      </c>
      <c r="B224" s="18" t="s">
        <v>385</v>
      </c>
      <c r="C224" s="251" t="s">
        <v>4600</v>
      </c>
      <c r="D224" s="20" t="s">
        <v>431</v>
      </c>
      <c r="E224" s="20">
        <v>110</v>
      </c>
      <c r="F224" s="18" t="s">
        <v>410</v>
      </c>
      <c r="G224" s="19" t="s">
        <v>254</v>
      </c>
      <c r="H224" s="78" t="s">
        <v>402</v>
      </c>
      <c r="I224" s="78" t="s">
        <v>402</v>
      </c>
      <c r="J224" s="78"/>
      <c r="K224" s="78" t="s">
        <v>402</v>
      </c>
    </row>
    <row r="225" spans="1:11" ht="13.2" customHeight="1" x14ac:dyDescent="0.25">
      <c r="A225" s="15" t="s">
        <v>2416</v>
      </c>
      <c r="B225" s="18" t="s">
        <v>385</v>
      </c>
      <c r="C225" s="251" t="s">
        <v>4601</v>
      </c>
      <c r="D225" s="20" t="s">
        <v>165</v>
      </c>
      <c r="E225" s="20">
        <v>120</v>
      </c>
      <c r="F225" s="18" t="s">
        <v>410</v>
      </c>
      <c r="G225" s="19" t="s">
        <v>254</v>
      </c>
      <c r="H225" s="78" t="s">
        <v>402</v>
      </c>
      <c r="I225" s="78" t="s">
        <v>402</v>
      </c>
      <c r="J225" s="78"/>
      <c r="K225" s="78" t="s">
        <v>402</v>
      </c>
    </row>
    <row r="226" spans="1:11" ht="13.2" customHeight="1" x14ac:dyDescent="0.25">
      <c r="A226" s="15" t="s">
        <v>949</v>
      </c>
      <c r="B226" s="18" t="s">
        <v>385</v>
      </c>
      <c r="C226" s="251" t="s">
        <v>4602</v>
      </c>
      <c r="D226" s="20" t="s">
        <v>414</v>
      </c>
      <c r="E226" s="20">
        <v>70</v>
      </c>
      <c r="F226" s="18" t="s">
        <v>410</v>
      </c>
      <c r="G226" s="19" t="s">
        <v>254</v>
      </c>
      <c r="H226" s="78" t="s">
        <v>402</v>
      </c>
      <c r="I226" s="78" t="s">
        <v>402</v>
      </c>
      <c r="J226" s="78"/>
      <c r="K226" s="78" t="s">
        <v>402</v>
      </c>
    </row>
    <row r="227" spans="1:11" ht="13.2" customHeight="1" x14ac:dyDescent="0.25">
      <c r="A227" s="15" t="s">
        <v>1294</v>
      </c>
      <c r="B227" s="18" t="s">
        <v>385</v>
      </c>
      <c r="C227" s="251" t="s">
        <v>4603</v>
      </c>
      <c r="D227" s="20" t="s">
        <v>414</v>
      </c>
      <c r="E227" s="20">
        <v>110</v>
      </c>
      <c r="F227" s="18" t="s">
        <v>405</v>
      </c>
      <c r="G227" s="19" t="s">
        <v>254</v>
      </c>
      <c r="H227" s="78" t="s">
        <v>402</v>
      </c>
      <c r="I227" s="78" t="s">
        <v>402</v>
      </c>
      <c r="J227" s="78"/>
      <c r="K227" s="78" t="s">
        <v>402</v>
      </c>
    </row>
    <row r="228" spans="1:11" ht="13.2" customHeight="1" x14ac:dyDescent="0.25">
      <c r="A228" s="15" t="s">
        <v>4271</v>
      </c>
      <c r="B228" s="18" t="s">
        <v>385</v>
      </c>
      <c r="C228" s="251" t="s">
        <v>4604</v>
      </c>
      <c r="D228" s="20" t="s">
        <v>407</v>
      </c>
      <c r="E228" s="20">
        <v>180</v>
      </c>
      <c r="F228" s="18" t="s">
        <v>410</v>
      </c>
      <c r="G228" s="19" t="s">
        <v>254</v>
      </c>
      <c r="H228" s="78" t="s">
        <v>402</v>
      </c>
      <c r="I228" s="78" t="s">
        <v>402</v>
      </c>
      <c r="J228" s="78"/>
      <c r="K228" s="78" t="s">
        <v>402</v>
      </c>
    </row>
    <row r="229" spans="1:11" ht="13.2" customHeight="1" x14ac:dyDescent="0.25">
      <c r="A229" s="15" t="s">
        <v>4773</v>
      </c>
      <c r="B229" s="18" t="s">
        <v>385</v>
      </c>
      <c r="C229" s="251" t="s">
        <v>4605</v>
      </c>
      <c r="D229" s="20" t="s">
        <v>407</v>
      </c>
      <c r="E229" s="20">
        <v>210</v>
      </c>
      <c r="F229" s="18" t="s">
        <v>410</v>
      </c>
      <c r="G229" s="19" t="s">
        <v>254</v>
      </c>
      <c r="H229" s="78" t="s">
        <v>402</v>
      </c>
      <c r="I229" s="78" t="s">
        <v>402</v>
      </c>
      <c r="J229" s="78"/>
      <c r="K229" s="78" t="s">
        <v>402</v>
      </c>
    </row>
    <row r="230" spans="1:11" ht="13.2" customHeight="1" x14ac:dyDescent="0.25">
      <c r="A230" s="15" t="s">
        <v>4307</v>
      </c>
      <c r="B230" s="18" t="s">
        <v>385</v>
      </c>
      <c r="C230" s="251" t="s">
        <v>4606</v>
      </c>
      <c r="D230" s="20" t="s">
        <v>425</v>
      </c>
      <c r="E230" s="20">
        <v>210</v>
      </c>
      <c r="F230" s="18" t="s">
        <v>410</v>
      </c>
      <c r="G230" s="19" t="s">
        <v>254</v>
      </c>
      <c r="H230" s="78" t="s">
        <v>402</v>
      </c>
      <c r="I230" s="78" t="s">
        <v>402</v>
      </c>
      <c r="J230" s="78"/>
      <c r="K230" s="78" t="s">
        <v>402</v>
      </c>
    </row>
    <row r="231" spans="1:11" ht="13.2" customHeight="1" x14ac:dyDescent="0.25">
      <c r="A231" s="15" t="s">
        <v>4308</v>
      </c>
      <c r="B231" s="18" t="s">
        <v>385</v>
      </c>
      <c r="C231" s="251" t="s">
        <v>4607</v>
      </c>
      <c r="D231" s="20" t="s">
        <v>425</v>
      </c>
      <c r="E231" s="20">
        <v>320</v>
      </c>
      <c r="F231" s="18" t="s">
        <v>3679</v>
      </c>
      <c r="G231" s="19" t="s">
        <v>254</v>
      </c>
      <c r="H231" s="78" t="s">
        <v>402</v>
      </c>
      <c r="I231" s="78" t="s">
        <v>402</v>
      </c>
      <c r="J231" s="78"/>
      <c r="K231" s="78" t="s">
        <v>402</v>
      </c>
    </row>
    <row r="232" spans="1:11" ht="13.2" customHeight="1" x14ac:dyDescent="0.25">
      <c r="A232" s="15" t="s">
        <v>4316</v>
      </c>
      <c r="B232" s="18" t="s">
        <v>385</v>
      </c>
      <c r="C232" s="251" t="s">
        <v>4608</v>
      </c>
      <c r="D232" s="20" t="s">
        <v>400</v>
      </c>
      <c r="E232" s="20">
        <v>210</v>
      </c>
      <c r="F232" s="18" t="s">
        <v>410</v>
      </c>
      <c r="G232" s="19" t="s">
        <v>254</v>
      </c>
      <c r="H232" s="78" t="s">
        <v>402</v>
      </c>
      <c r="I232" s="78" t="s">
        <v>402</v>
      </c>
      <c r="J232" s="78"/>
      <c r="K232" s="78" t="s">
        <v>402</v>
      </c>
    </row>
    <row r="233" spans="1:11" ht="13.2" customHeight="1" x14ac:dyDescent="0.25">
      <c r="A233" s="15" t="s">
        <v>4787</v>
      </c>
      <c r="B233" s="18" t="s">
        <v>385</v>
      </c>
      <c r="C233" s="251" t="s">
        <v>4609</v>
      </c>
      <c r="D233" s="20" t="s">
        <v>421</v>
      </c>
      <c r="E233" s="20">
        <v>200</v>
      </c>
      <c r="F233" s="18" t="s">
        <v>410</v>
      </c>
      <c r="G233" s="19" t="s">
        <v>254</v>
      </c>
      <c r="H233" s="78" t="s">
        <v>402</v>
      </c>
      <c r="I233" s="78" t="s">
        <v>402</v>
      </c>
      <c r="J233" s="78"/>
      <c r="K233" s="78" t="s">
        <v>402</v>
      </c>
    </row>
    <row r="234" spans="1:11" ht="13.2" customHeight="1" x14ac:dyDescent="0.25">
      <c r="A234" s="15" t="s">
        <v>4286</v>
      </c>
      <c r="B234" s="18" t="s">
        <v>385</v>
      </c>
      <c r="C234" s="251" t="s">
        <v>4610</v>
      </c>
      <c r="D234" s="20" t="s">
        <v>419</v>
      </c>
      <c r="E234" s="20">
        <v>210</v>
      </c>
      <c r="F234" s="18" t="s">
        <v>410</v>
      </c>
      <c r="G234" s="19" t="s">
        <v>254</v>
      </c>
      <c r="H234" s="78" t="s">
        <v>402</v>
      </c>
      <c r="I234" s="78" t="s">
        <v>402</v>
      </c>
      <c r="J234" s="78"/>
      <c r="K234" s="78" t="s">
        <v>402</v>
      </c>
    </row>
    <row r="235" spans="1:11" ht="13.2" customHeight="1" x14ac:dyDescent="0.25">
      <c r="A235" s="15" t="s">
        <v>4287</v>
      </c>
      <c r="B235" s="18" t="s">
        <v>385</v>
      </c>
      <c r="C235" s="251" t="s">
        <v>4611</v>
      </c>
      <c r="D235" s="20" t="s">
        <v>419</v>
      </c>
      <c r="E235" s="20">
        <v>320</v>
      </c>
      <c r="F235" s="18" t="s">
        <v>3679</v>
      </c>
      <c r="G235" s="19" t="s">
        <v>254</v>
      </c>
      <c r="H235" s="78" t="s">
        <v>402</v>
      </c>
      <c r="I235" s="78" t="s">
        <v>402</v>
      </c>
      <c r="J235" s="78"/>
      <c r="K235" s="78" t="s">
        <v>402</v>
      </c>
    </row>
    <row r="236" spans="1:11" ht="13.2" customHeight="1" x14ac:dyDescent="0.25">
      <c r="A236" s="15" t="s">
        <v>4416</v>
      </c>
      <c r="B236" s="18" t="s">
        <v>385</v>
      </c>
      <c r="C236" s="251" t="s">
        <v>4612</v>
      </c>
      <c r="D236" s="20" t="s">
        <v>165</v>
      </c>
      <c r="E236" s="20">
        <v>320</v>
      </c>
      <c r="F236" s="18" t="s">
        <v>3679</v>
      </c>
      <c r="G236" s="19" t="s">
        <v>254</v>
      </c>
      <c r="H236" s="78" t="s">
        <v>402</v>
      </c>
      <c r="I236" s="78" t="s">
        <v>402</v>
      </c>
      <c r="J236" s="78"/>
      <c r="K236" s="78" t="s">
        <v>402</v>
      </c>
    </row>
    <row r="237" spans="1:11" ht="13.2" customHeight="1" x14ac:dyDescent="0.25">
      <c r="A237" s="15" t="s">
        <v>4419</v>
      </c>
      <c r="B237" s="18" t="s">
        <v>385</v>
      </c>
      <c r="C237" s="251" t="s">
        <v>4613</v>
      </c>
      <c r="D237" s="20" t="s">
        <v>165</v>
      </c>
      <c r="E237" s="20">
        <v>330</v>
      </c>
      <c r="F237" s="18" t="s">
        <v>3679</v>
      </c>
      <c r="G237" s="19" t="s">
        <v>254</v>
      </c>
      <c r="H237" s="78" t="s">
        <v>402</v>
      </c>
      <c r="I237" s="78" t="s">
        <v>402</v>
      </c>
      <c r="J237" s="78"/>
      <c r="K237" s="78" t="s">
        <v>402</v>
      </c>
    </row>
    <row r="238" spans="1:11" ht="13.2" customHeight="1" x14ac:dyDescent="0.25">
      <c r="A238" s="15" t="s">
        <v>4331</v>
      </c>
      <c r="B238" s="18" t="s">
        <v>385</v>
      </c>
      <c r="C238" s="251" t="s">
        <v>4614</v>
      </c>
      <c r="D238" s="20" t="s">
        <v>414</v>
      </c>
      <c r="E238" s="20">
        <v>250</v>
      </c>
      <c r="F238" s="18" t="s">
        <v>410</v>
      </c>
      <c r="G238" s="19" t="s">
        <v>254</v>
      </c>
      <c r="H238" s="78" t="s">
        <v>402</v>
      </c>
      <c r="I238" s="78" t="s">
        <v>402</v>
      </c>
      <c r="J238" s="78"/>
      <c r="K238" s="78" t="s">
        <v>402</v>
      </c>
    </row>
    <row r="239" spans="1:11" ht="13.2" customHeight="1" x14ac:dyDescent="0.25">
      <c r="A239" s="15" t="s">
        <v>4817</v>
      </c>
      <c r="B239" s="18" t="s">
        <v>385</v>
      </c>
      <c r="C239" s="251" t="s">
        <v>4615</v>
      </c>
      <c r="D239" s="20" t="s">
        <v>490</v>
      </c>
      <c r="E239" s="20"/>
      <c r="F239" s="18" t="s">
        <v>1085</v>
      </c>
      <c r="G239" s="19" t="s">
        <v>254</v>
      </c>
      <c r="H239" s="78" t="s">
        <v>402</v>
      </c>
      <c r="I239" s="78" t="s">
        <v>402</v>
      </c>
      <c r="J239" s="78"/>
      <c r="K239" s="78" t="s">
        <v>402</v>
      </c>
    </row>
    <row r="240" spans="1:11" ht="13.2" customHeight="1" x14ac:dyDescent="0.25">
      <c r="A240" s="15" t="s">
        <v>4428</v>
      </c>
      <c r="B240" s="18" t="s">
        <v>385</v>
      </c>
      <c r="C240" s="251" t="s">
        <v>4616</v>
      </c>
      <c r="D240" s="20" t="s">
        <v>490</v>
      </c>
      <c r="E240" s="20"/>
      <c r="F240" s="18" t="s">
        <v>1085</v>
      </c>
      <c r="G240" s="19" t="s">
        <v>254</v>
      </c>
      <c r="H240" s="78" t="s">
        <v>402</v>
      </c>
      <c r="I240" s="78" t="s">
        <v>402</v>
      </c>
      <c r="J240" s="78"/>
      <c r="K240" s="78" t="s">
        <v>402</v>
      </c>
    </row>
    <row r="241" spans="1:11" ht="13.2" customHeight="1" x14ac:dyDescent="0.25">
      <c r="A241" s="15" t="s">
        <v>2205</v>
      </c>
      <c r="B241" s="18" t="s">
        <v>385</v>
      </c>
      <c r="C241" s="251" t="s">
        <v>4617</v>
      </c>
      <c r="D241" s="20" t="s">
        <v>490</v>
      </c>
      <c r="E241" s="20"/>
      <c r="F241" s="18" t="s">
        <v>1085</v>
      </c>
      <c r="G241" s="19" t="s">
        <v>254</v>
      </c>
      <c r="H241" s="78" t="s">
        <v>402</v>
      </c>
      <c r="I241" s="78" t="s">
        <v>402</v>
      </c>
      <c r="J241" s="78"/>
      <c r="K241" s="78" t="s">
        <v>402</v>
      </c>
    </row>
    <row r="242" spans="1:11" ht="13.2" customHeight="1" x14ac:dyDescent="0.25">
      <c r="A242" s="15" t="s">
        <v>4818</v>
      </c>
      <c r="B242" s="18" t="s">
        <v>385</v>
      </c>
      <c r="C242" s="251" t="s">
        <v>4618</v>
      </c>
      <c r="D242" s="20" t="s">
        <v>490</v>
      </c>
      <c r="E242" s="20"/>
      <c r="F242" s="18" t="s">
        <v>1085</v>
      </c>
      <c r="G242" s="19" t="s">
        <v>254</v>
      </c>
      <c r="H242" s="78" t="s">
        <v>402</v>
      </c>
      <c r="I242" s="78" t="s">
        <v>402</v>
      </c>
      <c r="J242" s="78"/>
      <c r="K242" s="78" t="s">
        <v>402</v>
      </c>
    </row>
    <row r="243" spans="1:11" ht="13.2" customHeight="1" x14ac:dyDescent="0.25">
      <c r="A243" s="15" t="s">
        <v>4431</v>
      </c>
      <c r="B243" s="18" t="s">
        <v>385</v>
      </c>
      <c r="C243" s="251" t="s">
        <v>4620</v>
      </c>
      <c r="D243" s="20" t="s">
        <v>490</v>
      </c>
      <c r="E243" s="20"/>
      <c r="F243" s="18" t="s">
        <v>1085</v>
      </c>
      <c r="G243" s="19" t="s">
        <v>254</v>
      </c>
      <c r="H243" s="78" t="s">
        <v>402</v>
      </c>
      <c r="I243" s="78" t="s">
        <v>402</v>
      </c>
      <c r="J243" s="78"/>
      <c r="K243" s="78" t="s">
        <v>402</v>
      </c>
    </row>
    <row r="244" spans="1:11" ht="13.2" customHeight="1" x14ac:dyDescent="0.25">
      <c r="A244" s="15" t="s">
        <v>4819</v>
      </c>
      <c r="B244" s="18" t="s">
        <v>385</v>
      </c>
      <c r="C244" s="251" t="s">
        <v>4622</v>
      </c>
      <c r="D244" s="20" t="s">
        <v>490</v>
      </c>
      <c r="E244" s="20"/>
      <c r="F244" s="18" t="s">
        <v>1085</v>
      </c>
      <c r="G244" s="19" t="s">
        <v>254</v>
      </c>
      <c r="H244" s="78" t="s">
        <v>402</v>
      </c>
      <c r="I244" s="78" t="s">
        <v>402</v>
      </c>
      <c r="J244" s="78"/>
      <c r="K244" s="78" t="s">
        <v>402</v>
      </c>
    </row>
    <row r="245" spans="1:11" ht="13.2" customHeight="1" x14ac:dyDescent="0.25">
      <c r="A245" s="15" t="s">
        <v>4416</v>
      </c>
      <c r="B245" s="18" t="s">
        <v>385</v>
      </c>
      <c r="C245" s="251" t="s">
        <v>4623</v>
      </c>
      <c r="D245" s="20" t="s">
        <v>165</v>
      </c>
      <c r="E245" s="20">
        <v>320</v>
      </c>
      <c r="F245" s="18" t="s">
        <v>3679</v>
      </c>
      <c r="G245" s="19" t="s">
        <v>254</v>
      </c>
      <c r="H245" s="78" t="s">
        <v>402</v>
      </c>
      <c r="I245" s="78" t="s">
        <v>402</v>
      </c>
      <c r="J245" s="78"/>
      <c r="K245" s="78" t="s">
        <v>402</v>
      </c>
    </row>
    <row r="246" spans="1:11" ht="13.2" customHeight="1" x14ac:dyDescent="0.25">
      <c r="A246" s="15" t="s">
        <v>4419</v>
      </c>
      <c r="B246" s="18" t="s">
        <v>385</v>
      </c>
      <c r="C246" s="251" t="s">
        <v>4624</v>
      </c>
      <c r="D246" s="20" t="s">
        <v>165</v>
      </c>
      <c r="E246" s="20">
        <v>330</v>
      </c>
      <c r="F246" s="18" t="s">
        <v>3679</v>
      </c>
      <c r="G246" s="19" t="s">
        <v>254</v>
      </c>
      <c r="H246" s="78" t="s">
        <v>402</v>
      </c>
      <c r="I246" s="78" t="s">
        <v>402</v>
      </c>
      <c r="J246" s="78"/>
      <c r="K246" s="78" t="s">
        <v>402</v>
      </c>
    </row>
  </sheetData>
  <sheetProtection selectLockedCells="1" selectUnlockedCells="1"/>
  <mergeCells count="1">
    <mergeCell ref="Z1:AH1"/>
  </mergeCells>
  <conditionalFormatting sqref="H2:K246">
    <cfRule type="cellIs" dxfId="400" priority="1" stopIfTrue="1" operator="equal">
      <formula>"-"</formula>
    </cfRule>
    <cfRule type="cellIs" dxfId="399" priority="2" stopIfTrue="1" operator="equal">
      <formula>"x"</formula>
    </cfRule>
  </conditionalFormatting>
  <hyperlinks>
    <hyperlink ref="L1" location="'Expansion set Check List'!A1" display="Home" xr:uid="{64579E75-8CF7-40F7-B225-92BA741783A6}"/>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29170-F2CB-4ED8-B184-665CEE26FD72}">
  <sheetPr codeName="Sheet256">
    <tabColor rgb="FF00FF00"/>
  </sheetPr>
  <dimension ref="A1:AH231"/>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4.109375" bestFit="1" customWidth="1"/>
    <col min="2" max="2" width="11.5546875" bestFit="1" customWidth="1"/>
    <col min="3" max="3" width="5.6640625" bestFit="1" customWidth="1"/>
    <col min="4" max="4" width="8.6640625" bestFit="1" customWidth="1"/>
    <col min="5" max="5" width="4" bestFit="1" customWidth="1"/>
    <col min="6" max="6" width="9" bestFit="1" customWidth="1"/>
    <col min="7" max="7" width="13.1093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475</v>
      </c>
      <c r="B2" s="18" t="s">
        <v>386</v>
      </c>
      <c r="C2" s="148" t="s">
        <v>3611</v>
      </c>
      <c r="D2" s="20" t="s">
        <v>407</v>
      </c>
      <c r="E2" s="128">
        <v>50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230</v>
      </c>
      <c r="Z2" s="109"/>
      <c r="AA2" s="109"/>
      <c r="AB2" s="109"/>
      <c r="AC2" s="109"/>
      <c r="AD2" s="109"/>
      <c r="AE2" s="109"/>
      <c r="AF2" s="109"/>
      <c r="AG2" s="109"/>
      <c r="AH2" s="109"/>
    </row>
    <row r="3" spans="1:34" x14ac:dyDescent="0.25">
      <c r="A3" s="15" t="s">
        <v>445</v>
      </c>
      <c r="B3" s="18" t="s">
        <v>386</v>
      </c>
      <c r="C3" s="148" t="s">
        <v>3612</v>
      </c>
      <c r="D3" s="20" t="s">
        <v>407</v>
      </c>
      <c r="E3" s="20">
        <v>70</v>
      </c>
      <c r="F3" s="18"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42</v>
      </c>
    </row>
    <row r="4" spans="1:34" x14ac:dyDescent="0.25">
      <c r="A4" s="15" t="s">
        <v>406</v>
      </c>
      <c r="B4" s="18" t="s">
        <v>386</v>
      </c>
      <c r="C4" s="148" t="s">
        <v>3613</v>
      </c>
      <c r="D4" s="20" t="s">
        <v>407</v>
      </c>
      <c r="E4" s="20">
        <v>120</v>
      </c>
      <c r="F4" s="18" t="s">
        <v>401</v>
      </c>
      <c r="G4" s="19" t="s">
        <v>198</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29</v>
      </c>
    </row>
    <row r="5" spans="1:34" x14ac:dyDescent="0.25">
      <c r="A5" s="15" t="s">
        <v>586</v>
      </c>
      <c r="B5" s="18" t="s">
        <v>386</v>
      </c>
      <c r="C5" s="148" t="s">
        <v>3614</v>
      </c>
      <c r="D5" s="20" t="s">
        <v>407</v>
      </c>
      <c r="E5" s="20">
        <v>80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22</v>
      </c>
    </row>
    <row r="6" spans="1:34" x14ac:dyDescent="0.25">
      <c r="A6" s="15" t="s">
        <v>1936</v>
      </c>
      <c r="B6" s="18" t="s">
        <v>386</v>
      </c>
      <c r="C6" s="148" t="s">
        <v>3615</v>
      </c>
      <c r="D6" s="20" t="s">
        <v>407</v>
      </c>
      <c r="E6" s="20">
        <v>150</v>
      </c>
      <c r="F6" s="18" t="s">
        <v>405</v>
      </c>
      <c r="G6" s="19" t="s">
        <v>198</v>
      </c>
      <c r="H6" s="78" t="s">
        <v>402</v>
      </c>
      <c r="I6" s="78" t="s">
        <v>402</v>
      </c>
      <c r="J6" s="78"/>
      <c r="K6" s="78"/>
      <c r="R6" s="125" t="s">
        <v>202</v>
      </c>
      <c r="S6" s="261">
        <f t="shared" si="1"/>
        <v>0</v>
      </c>
      <c r="T6" s="170">
        <f t="shared" si="2"/>
        <v>0</v>
      </c>
      <c r="U6" s="179"/>
      <c r="V6" s="125" t="s">
        <v>202</v>
      </c>
      <c r="W6" s="261">
        <f t="shared" si="3"/>
        <v>0</v>
      </c>
      <c r="X6" s="6">
        <f t="shared" si="4"/>
        <v>20</v>
      </c>
    </row>
    <row r="7" spans="1:34" x14ac:dyDescent="0.25">
      <c r="A7" s="15" t="s">
        <v>625</v>
      </c>
      <c r="B7" s="18" t="s">
        <v>386</v>
      </c>
      <c r="C7" s="148" t="s">
        <v>3616</v>
      </c>
      <c r="D7" s="20" t="s">
        <v>407</v>
      </c>
      <c r="E7" s="20">
        <v>80</v>
      </c>
      <c r="F7" s="18" t="s">
        <v>410</v>
      </c>
      <c r="G7" s="19" t="s">
        <v>190</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485</v>
      </c>
      <c r="B8" s="18" t="s">
        <v>386</v>
      </c>
      <c r="C8" s="148" t="s">
        <v>3617</v>
      </c>
      <c r="D8" s="20" t="s">
        <v>407</v>
      </c>
      <c r="E8" s="20">
        <v>40</v>
      </c>
      <c r="F8" s="18" t="s">
        <v>410</v>
      </c>
      <c r="G8" s="19" t="s">
        <v>190</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955</v>
      </c>
      <c r="B9" s="18" t="s">
        <v>386</v>
      </c>
      <c r="C9" s="148" t="s">
        <v>3618</v>
      </c>
      <c r="D9" s="20" t="s">
        <v>407</v>
      </c>
      <c r="E9" s="20">
        <v>70</v>
      </c>
      <c r="F9" s="18" t="s">
        <v>410</v>
      </c>
      <c r="G9" s="19" t="s">
        <v>190</v>
      </c>
      <c r="H9" s="78" t="s">
        <v>402</v>
      </c>
      <c r="I9" s="78" t="s">
        <v>402</v>
      </c>
      <c r="J9" s="78"/>
      <c r="K9" s="78"/>
      <c r="R9" s="125" t="s">
        <v>214</v>
      </c>
      <c r="S9" s="261">
        <f t="shared" si="1"/>
        <v>0</v>
      </c>
      <c r="T9" s="170">
        <f t="shared" si="2"/>
        <v>0</v>
      </c>
      <c r="U9" s="179"/>
      <c r="V9" s="125" t="s">
        <v>214</v>
      </c>
      <c r="W9" s="261">
        <f t="shared" si="3"/>
        <v>0</v>
      </c>
      <c r="X9" s="6">
        <f t="shared" si="4"/>
        <v>30</v>
      </c>
    </row>
    <row r="10" spans="1:34" x14ac:dyDescent="0.25">
      <c r="A10" s="15" t="s">
        <v>1973</v>
      </c>
      <c r="B10" s="18" t="s">
        <v>386</v>
      </c>
      <c r="C10" s="148" t="s">
        <v>3620</v>
      </c>
      <c r="D10" s="20" t="s">
        <v>407</v>
      </c>
      <c r="E10" s="20">
        <v>130</v>
      </c>
      <c r="F10" s="18" t="s">
        <v>405</v>
      </c>
      <c r="G10" s="19" t="s">
        <v>198</v>
      </c>
      <c r="H10" s="78" t="s">
        <v>402</v>
      </c>
      <c r="I10" s="78" t="s">
        <v>402</v>
      </c>
      <c r="J10" s="78"/>
      <c r="K10" s="78"/>
      <c r="R10" s="125" t="s">
        <v>218</v>
      </c>
      <c r="S10" s="261">
        <f t="shared" si="1"/>
        <v>0</v>
      </c>
      <c r="T10" s="170">
        <f t="shared" si="2"/>
        <v>0</v>
      </c>
      <c r="U10" s="179"/>
      <c r="V10" s="125" t="s">
        <v>218</v>
      </c>
      <c r="W10" s="261">
        <f t="shared" si="3"/>
        <v>0</v>
      </c>
      <c r="X10" s="6">
        <f t="shared" si="4"/>
        <v>0</v>
      </c>
    </row>
    <row r="11" spans="1:34" x14ac:dyDescent="0.25">
      <c r="A11" s="15" t="s">
        <v>1899</v>
      </c>
      <c r="B11" s="18" t="s">
        <v>386</v>
      </c>
      <c r="C11" s="148" t="s">
        <v>3622</v>
      </c>
      <c r="D11" s="20" t="s">
        <v>407</v>
      </c>
      <c r="E11" s="20">
        <v>60</v>
      </c>
      <c r="F11" s="18" t="s">
        <v>410</v>
      </c>
      <c r="G11" s="19" t="s">
        <v>190</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1856</v>
      </c>
      <c r="B12" s="18" t="s">
        <v>386</v>
      </c>
      <c r="C12" s="148" t="s">
        <v>3623</v>
      </c>
      <c r="D12" s="20" t="s">
        <v>407</v>
      </c>
      <c r="E12" s="20">
        <v>50</v>
      </c>
      <c r="F12" s="18" t="s">
        <v>410</v>
      </c>
      <c r="G12" s="19"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1829</v>
      </c>
      <c r="B13" s="18" t="s">
        <v>386</v>
      </c>
      <c r="C13" s="148" t="s">
        <v>3625</v>
      </c>
      <c r="D13" s="20" t="s">
        <v>407</v>
      </c>
      <c r="E13" s="20">
        <v>90</v>
      </c>
      <c r="F13" s="18" t="s">
        <v>410</v>
      </c>
      <c r="G13" s="19" t="s">
        <v>194</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4383</v>
      </c>
      <c r="B14" s="18" t="s">
        <v>386</v>
      </c>
      <c r="C14" s="148" t="s">
        <v>3626</v>
      </c>
      <c r="D14" s="20" t="s">
        <v>407</v>
      </c>
      <c r="E14" s="20">
        <v>210</v>
      </c>
      <c r="F14" s="18" t="s">
        <v>410</v>
      </c>
      <c r="G14" s="19" t="s">
        <v>214</v>
      </c>
      <c r="H14" s="78" t="s">
        <v>402</v>
      </c>
      <c r="I14" s="78" t="s">
        <v>402</v>
      </c>
      <c r="J14" s="78"/>
      <c r="K14" s="78" t="s">
        <v>402</v>
      </c>
      <c r="R14" s="125" t="s">
        <v>234</v>
      </c>
      <c r="S14" s="261">
        <f t="shared" si="1"/>
        <v>0</v>
      </c>
      <c r="T14" s="170">
        <f t="shared" si="2"/>
        <v>0</v>
      </c>
      <c r="U14" s="179"/>
      <c r="V14" s="125" t="s">
        <v>234</v>
      </c>
      <c r="W14" s="261">
        <f t="shared" si="3"/>
        <v>0</v>
      </c>
      <c r="X14" s="6">
        <f t="shared" si="4"/>
        <v>0</v>
      </c>
    </row>
    <row r="15" spans="1:34" x14ac:dyDescent="0.25">
      <c r="A15" s="15" t="s">
        <v>4820</v>
      </c>
      <c r="B15" s="18" t="s">
        <v>386</v>
      </c>
      <c r="C15" s="148" t="s">
        <v>3628</v>
      </c>
      <c r="D15" s="20" t="s">
        <v>407</v>
      </c>
      <c r="E15" s="20">
        <v>260</v>
      </c>
      <c r="F15" s="18" t="s">
        <v>4549</v>
      </c>
      <c r="G15" s="19" t="s">
        <v>214</v>
      </c>
      <c r="H15" s="78" t="s">
        <v>402</v>
      </c>
      <c r="I15" s="78" t="s">
        <v>402</v>
      </c>
      <c r="J15" s="78"/>
      <c r="K15" s="78" t="s">
        <v>402</v>
      </c>
      <c r="R15" s="125" t="s">
        <v>238</v>
      </c>
      <c r="S15" s="261">
        <f t="shared" si="1"/>
        <v>0</v>
      </c>
      <c r="T15" s="170">
        <f t="shared" si="2"/>
        <v>0</v>
      </c>
      <c r="U15" s="179"/>
      <c r="V15" s="125" t="s">
        <v>238</v>
      </c>
      <c r="W15" s="261">
        <f t="shared" si="3"/>
        <v>0</v>
      </c>
      <c r="X15" s="6">
        <f t="shared" si="4"/>
        <v>0</v>
      </c>
    </row>
    <row r="16" spans="1:34" x14ac:dyDescent="0.25">
      <c r="A16" s="15" t="s">
        <v>3010</v>
      </c>
      <c r="B16" s="18" t="s">
        <v>386</v>
      </c>
      <c r="C16" s="148" t="s">
        <v>3629</v>
      </c>
      <c r="D16" s="20" t="s">
        <v>407</v>
      </c>
      <c r="E16" s="20">
        <v>70</v>
      </c>
      <c r="F16" s="18" t="s">
        <v>410</v>
      </c>
      <c r="G16" s="19" t="s">
        <v>190</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4131</v>
      </c>
      <c r="B17" s="18" t="s">
        <v>386</v>
      </c>
      <c r="C17" s="148" t="s">
        <v>3631</v>
      </c>
      <c r="D17" s="20" t="s">
        <v>407</v>
      </c>
      <c r="E17" s="20">
        <v>120</v>
      </c>
      <c r="F17" s="18" t="s">
        <v>410</v>
      </c>
      <c r="G17" s="19" t="s">
        <v>202</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4821</v>
      </c>
      <c r="B18" s="18" t="s">
        <v>386</v>
      </c>
      <c r="C18" s="148" t="s">
        <v>3632</v>
      </c>
      <c r="D18" s="20" t="s">
        <v>407</v>
      </c>
      <c r="E18" s="20">
        <v>110</v>
      </c>
      <c r="F18" s="18" t="s">
        <v>410</v>
      </c>
      <c r="G18" s="19" t="s">
        <v>202</v>
      </c>
      <c r="H18" s="78" t="s">
        <v>402</v>
      </c>
      <c r="I18" s="78" t="s">
        <v>402</v>
      </c>
      <c r="J18" s="78"/>
      <c r="K18" s="78"/>
      <c r="R18" s="125" t="s">
        <v>250</v>
      </c>
      <c r="S18" s="261">
        <f t="shared" si="1"/>
        <v>0</v>
      </c>
      <c r="T18" s="170">
        <f t="shared" si="2"/>
        <v>0</v>
      </c>
      <c r="U18" s="184"/>
      <c r="V18" s="125" t="s">
        <v>250</v>
      </c>
      <c r="W18" s="261">
        <f t="shared" si="3"/>
        <v>0</v>
      </c>
      <c r="X18" s="6">
        <f t="shared" si="4"/>
        <v>3</v>
      </c>
    </row>
    <row r="19" spans="1:24" x14ac:dyDescent="0.25">
      <c r="A19" s="15" t="s">
        <v>3995</v>
      </c>
      <c r="B19" s="18" t="s">
        <v>386</v>
      </c>
      <c r="C19" s="148" t="s">
        <v>3634</v>
      </c>
      <c r="D19" s="20" t="s">
        <v>425</v>
      </c>
      <c r="E19" s="20">
        <v>220</v>
      </c>
      <c r="F19" s="18" t="s">
        <v>410</v>
      </c>
      <c r="G19" s="19" t="s">
        <v>214</v>
      </c>
      <c r="H19" s="78" t="s">
        <v>402</v>
      </c>
      <c r="I19" s="78" t="s">
        <v>402</v>
      </c>
      <c r="J19" s="78"/>
      <c r="K19" s="78" t="s">
        <v>402</v>
      </c>
      <c r="R19" s="125" t="s">
        <v>254</v>
      </c>
      <c r="S19" s="261">
        <f t="shared" si="1"/>
        <v>0</v>
      </c>
      <c r="T19" s="170">
        <f t="shared" si="2"/>
        <v>0</v>
      </c>
      <c r="U19" s="184"/>
      <c r="V19" s="125" t="s">
        <v>254</v>
      </c>
      <c r="W19" s="261">
        <f t="shared" si="3"/>
        <v>0</v>
      </c>
      <c r="X19" s="6">
        <f t="shared" si="4"/>
        <v>70</v>
      </c>
    </row>
    <row r="20" spans="1:24" ht="13.8" thickBot="1" x14ac:dyDescent="0.3">
      <c r="A20" s="15" t="s">
        <v>4550</v>
      </c>
      <c r="B20" s="18" t="s">
        <v>386</v>
      </c>
      <c r="C20" s="148" t="s">
        <v>3636</v>
      </c>
      <c r="D20" s="20" t="s">
        <v>425</v>
      </c>
      <c r="E20" s="20">
        <v>280</v>
      </c>
      <c r="F20" s="18" t="s">
        <v>4549</v>
      </c>
      <c r="G20" s="19" t="s">
        <v>214</v>
      </c>
      <c r="H20" s="78" t="s">
        <v>402</v>
      </c>
      <c r="I20" s="78" t="s">
        <v>402</v>
      </c>
      <c r="J20" s="78"/>
      <c r="K20" s="78" t="s">
        <v>402</v>
      </c>
      <c r="R20" s="125" t="s">
        <v>258</v>
      </c>
      <c r="S20" s="261">
        <f t="shared" si="1"/>
        <v>0</v>
      </c>
      <c r="T20" s="170">
        <f t="shared" si="2"/>
        <v>0</v>
      </c>
      <c r="U20" s="184"/>
      <c r="V20" s="125" t="s">
        <v>258</v>
      </c>
      <c r="W20" s="261">
        <f t="shared" si="3"/>
        <v>0</v>
      </c>
      <c r="X20" s="6">
        <f t="shared" si="4"/>
        <v>0</v>
      </c>
    </row>
    <row r="21" spans="1:24" ht="13.8" thickBot="1" x14ac:dyDescent="0.3">
      <c r="A21" s="15" t="s">
        <v>4702</v>
      </c>
      <c r="B21" s="18" t="s">
        <v>386</v>
      </c>
      <c r="C21" s="148" t="s">
        <v>3638</v>
      </c>
      <c r="D21" s="20" t="s">
        <v>425</v>
      </c>
      <c r="E21" s="20">
        <v>160</v>
      </c>
      <c r="F21" s="18" t="s">
        <v>410</v>
      </c>
      <c r="G21" s="19" t="s">
        <v>250</v>
      </c>
      <c r="H21" s="78" t="s">
        <v>402</v>
      </c>
      <c r="I21" s="78" t="s">
        <v>402</v>
      </c>
      <c r="J21" s="78"/>
      <c r="K21" s="78" t="s">
        <v>402</v>
      </c>
      <c r="R21" s="125" t="s">
        <v>262</v>
      </c>
      <c r="S21" s="261">
        <f t="shared" si="1"/>
        <v>0</v>
      </c>
      <c r="T21" s="170">
        <f t="shared" si="2"/>
        <v>0</v>
      </c>
      <c r="U21" s="187"/>
      <c r="V21" s="125" t="s">
        <v>262</v>
      </c>
      <c r="W21" s="261">
        <f t="shared" si="3"/>
        <v>0</v>
      </c>
      <c r="X21" s="6">
        <f t="shared" si="4"/>
        <v>0</v>
      </c>
    </row>
    <row r="22" spans="1:24" x14ac:dyDescent="0.25">
      <c r="A22" s="15" t="s">
        <v>980</v>
      </c>
      <c r="B22" s="18" t="s">
        <v>386</v>
      </c>
      <c r="C22" s="148" t="s">
        <v>3640</v>
      </c>
      <c r="D22" s="20" t="s">
        <v>425</v>
      </c>
      <c r="E22" s="20">
        <v>120</v>
      </c>
      <c r="F22" s="18" t="s">
        <v>410</v>
      </c>
      <c r="G22" s="19" t="s">
        <v>202</v>
      </c>
      <c r="H22" s="78" t="s">
        <v>402</v>
      </c>
      <c r="I22" s="78" t="s">
        <v>402</v>
      </c>
      <c r="J22" s="78"/>
      <c r="K22" s="78"/>
      <c r="R22" s="125" t="s">
        <v>266</v>
      </c>
      <c r="S22" s="261">
        <f t="shared" si="1"/>
        <v>0</v>
      </c>
      <c r="T22" s="170">
        <f t="shared" si="2"/>
        <v>0</v>
      </c>
      <c r="U22" s="182"/>
      <c r="V22" s="125" t="s">
        <v>266</v>
      </c>
      <c r="W22" s="261">
        <f t="shared" si="3"/>
        <v>0</v>
      </c>
      <c r="X22" s="6">
        <f t="shared" si="4"/>
        <v>0</v>
      </c>
    </row>
    <row r="23" spans="1:24" x14ac:dyDescent="0.25">
      <c r="A23" s="15" t="s">
        <v>4552</v>
      </c>
      <c r="B23" s="18" t="s">
        <v>386</v>
      </c>
      <c r="C23" s="148" t="s">
        <v>3641</v>
      </c>
      <c r="D23" s="20" t="s">
        <v>425</v>
      </c>
      <c r="E23" s="20">
        <v>210</v>
      </c>
      <c r="F23" s="18" t="s">
        <v>410</v>
      </c>
      <c r="G23" s="19" t="s">
        <v>214</v>
      </c>
      <c r="H23" s="78" t="s">
        <v>402</v>
      </c>
      <c r="I23" s="78" t="s">
        <v>402</v>
      </c>
      <c r="J23" s="78"/>
      <c r="K23" s="78" t="s">
        <v>402</v>
      </c>
      <c r="R23" s="125" t="s">
        <v>270</v>
      </c>
      <c r="S23" s="261">
        <f t="shared" si="1"/>
        <v>0</v>
      </c>
      <c r="T23" s="170">
        <f t="shared" si="2"/>
        <v>0</v>
      </c>
      <c r="U23" s="179"/>
      <c r="V23" s="125" t="s">
        <v>270</v>
      </c>
      <c r="W23" s="261">
        <f t="shared" si="3"/>
        <v>0</v>
      </c>
      <c r="X23" s="6">
        <f t="shared" si="4"/>
        <v>0</v>
      </c>
    </row>
    <row r="24" spans="1:24" x14ac:dyDescent="0.25">
      <c r="A24" s="15" t="s">
        <v>4822</v>
      </c>
      <c r="B24" s="18" t="s">
        <v>386</v>
      </c>
      <c r="C24" s="148" t="s">
        <v>3642</v>
      </c>
      <c r="D24" s="20" t="s">
        <v>425</v>
      </c>
      <c r="E24" s="20">
        <v>260</v>
      </c>
      <c r="F24" s="18" t="s">
        <v>4549</v>
      </c>
      <c r="G24" s="19" t="s">
        <v>214</v>
      </c>
      <c r="H24" s="78" t="s">
        <v>402</v>
      </c>
      <c r="I24" s="78" t="s">
        <v>402</v>
      </c>
      <c r="J24" s="78"/>
      <c r="K24" s="78" t="s">
        <v>402</v>
      </c>
      <c r="R24" s="125" t="s">
        <v>274</v>
      </c>
      <c r="S24" s="261">
        <f t="shared" si="1"/>
        <v>0</v>
      </c>
      <c r="T24" s="170">
        <f t="shared" si="2"/>
        <v>0</v>
      </c>
      <c r="U24" s="179"/>
      <c r="V24" s="125" t="s">
        <v>274</v>
      </c>
      <c r="W24" s="261">
        <f t="shared" si="3"/>
        <v>0</v>
      </c>
      <c r="X24" s="6">
        <f t="shared" si="4"/>
        <v>13</v>
      </c>
    </row>
    <row r="25" spans="1:24" ht="13.8" thickBot="1" x14ac:dyDescent="0.3">
      <c r="A25" s="15" t="s">
        <v>2370</v>
      </c>
      <c r="B25" s="18" t="s">
        <v>386</v>
      </c>
      <c r="C25" s="148" t="s">
        <v>3644</v>
      </c>
      <c r="D25" s="20" t="s">
        <v>425</v>
      </c>
      <c r="E25" s="20">
        <v>80</v>
      </c>
      <c r="F25" s="18" t="s">
        <v>410</v>
      </c>
      <c r="G25" s="19" t="s">
        <v>190</v>
      </c>
      <c r="H25" s="78" t="s">
        <v>402</v>
      </c>
      <c r="I25" s="78" t="s">
        <v>402</v>
      </c>
      <c r="J25" s="78"/>
      <c r="K25" s="78"/>
      <c r="R25" s="177" t="s">
        <v>278</v>
      </c>
      <c r="S25" s="262">
        <f t="shared" si="1"/>
        <v>0</v>
      </c>
      <c r="T25" s="209">
        <f t="shared" si="2"/>
        <v>0</v>
      </c>
      <c r="U25" s="179"/>
      <c r="V25" s="177" t="s">
        <v>278</v>
      </c>
      <c r="W25" s="262">
        <f t="shared" si="3"/>
        <v>0</v>
      </c>
      <c r="X25" s="7">
        <f t="shared" si="4"/>
        <v>1</v>
      </c>
    </row>
    <row r="26" spans="1:24" ht="13.8" thickBot="1" x14ac:dyDescent="0.3">
      <c r="A26" s="15" t="s">
        <v>2371</v>
      </c>
      <c r="B26" s="18" t="s">
        <v>386</v>
      </c>
      <c r="C26" s="148" t="s">
        <v>3646</v>
      </c>
      <c r="D26" s="20" t="s">
        <v>425</v>
      </c>
      <c r="E26" s="20">
        <v>130</v>
      </c>
      <c r="F26" s="18" t="s">
        <v>405</v>
      </c>
      <c r="G26" s="19" t="s">
        <v>198</v>
      </c>
      <c r="H26" s="78" t="s">
        <v>402</v>
      </c>
      <c r="I26" s="78" t="s">
        <v>402</v>
      </c>
      <c r="J26" s="78"/>
      <c r="K26" s="78"/>
      <c r="R26" s="171" t="s">
        <v>101</v>
      </c>
      <c r="S26" s="172"/>
      <c r="T26" s="186">
        <f>SUM(T27:T49)</f>
        <v>0</v>
      </c>
      <c r="U26" s="179"/>
      <c r="V26" s="188" t="s">
        <v>103</v>
      </c>
      <c r="W26" s="241"/>
      <c r="X26" s="243">
        <f>SUM(X27:X49)</f>
        <v>113</v>
      </c>
    </row>
    <row r="27" spans="1:24" x14ac:dyDescent="0.25">
      <c r="A27" s="15" t="s">
        <v>2965</v>
      </c>
      <c r="B27" s="18" t="s">
        <v>386</v>
      </c>
      <c r="C27" s="148" t="s">
        <v>3647</v>
      </c>
      <c r="D27" s="20" t="s">
        <v>425</v>
      </c>
      <c r="E27" s="20">
        <v>130</v>
      </c>
      <c r="F27" s="18" t="s">
        <v>410</v>
      </c>
      <c r="G27" s="19" t="s">
        <v>202</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42</v>
      </c>
    </row>
    <row r="28" spans="1:24" x14ac:dyDescent="0.25">
      <c r="A28" s="15" t="s">
        <v>3081</v>
      </c>
      <c r="B28" s="18" t="s">
        <v>386</v>
      </c>
      <c r="C28" s="148" t="s">
        <v>3648</v>
      </c>
      <c r="D28" s="20" t="s">
        <v>425</v>
      </c>
      <c r="E28" s="20">
        <v>70</v>
      </c>
      <c r="F28" s="18" t="s">
        <v>410</v>
      </c>
      <c r="G28" s="19" t="s">
        <v>190</v>
      </c>
      <c r="H28" s="78" t="s">
        <v>402</v>
      </c>
      <c r="I28" s="78" t="s">
        <v>402</v>
      </c>
      <c r="J28" s="78"/>
      <c r="K28" s="78"/>
      <c r="R28" s="125" t="s">
        <v>194</v>
      </c>
      <c r="S28" s="169">
        <f t="shared" si="5"/>
        <v>0</v>
      </c>
      <c r="T28" s="170">
        <f t="shared" si="6"/>
        <v>0</v>
      </c>
      <c r="U28" s="179"/>
      <c r="V28" s="264" t="s">
        <v>194</v>
      </c>
      <c r="W28" s="267">
        <f t="shared" si="7"/>
        <v>0</v>
      </c>
      <c r="X28" s="6">
        <f t="shared" si="8"/>
        <v>29</v>
      </c>
    </row>
    <row r="29" spans="1:24" x14ac:dyDescent="0.25">
      <c r="A29" s="15" t="s">
        <v>3082</v>
      </c>
      <c r="B29" s="18" t="s">
        <v>386</v>
      </c>
      <c r="C29" s="148" t="s">
        <v>3649</v>
      </c>
      <c r="D29" s="20" t="s">
        <v>425</v>
      </c>
      <c r="E29" s="20">
        <v>120</v>
      </c>
      <c r="F29" s="18" t="s">
        <v>405</v>
      </c>
      <c r="G29" s="19" t="s">
        <v>194</v>
      </c>
      <c r="H29" s="78" t="s">
        <v>402</v>
      </c>
      <c r="I29" s="78" t="s">
        <v>402</v>
      </c>
      <c r="J29" s="78"/>
      <c r="K29" s="78"/>
      <c r="R29" s="125" t="s">
        <v>198</v>
      </c>
      <c r="S29" s="169">
        <f t="shared" si="5"/>
        <v>0</v>
      </c>
      <c r="T29" s="170">
        <f t="shared" si="6"/>
        <v>0</v>
      </c>
      <c r="U29" s="179"/>
      <c r="V29" s="264" t="s">
        <v>198</v>
      </c>
      <c r="W29" s="267">
        <f t="shared" si="7"/>
        <v>0</v>
      </c>
      <c r="X29" s="6">
        <f t="shared" si="8"/>
        <v>22</v>
      </c>
    </row>
    <row r="30" spans="1:24" x14ac:dyDescent="0.25">
      <c r="A30" s="15" t="s">
        <v>563</v>
      </c>
      <c r="B30" s="18" t="s">
        <v>386</v>
      </c>
      <c r="C30" s="148" t="s">
        <v>3650</v>
      </c>
      <c r="D30" s="20" t="s">
        <v>404</v>
      </c>
      <c r="E30" s="20">
        <v>70</v>
      </c>
      <c r="F30" s="18" t="s">
        <v>410</v>
      </c>
      <c r="G30" s="19" t="s">
        <v>190</v>
      </c>
      <c r="H30" s="78" t="s">
        <v>402</v>
      </c>
      <c r="I30" s="78" t="s">
        <v>402</v>
      </c>
      <c r="J30" s="78"/>
      <c r="K30" s="78"/>
      <c r="R30" s="125" t="s">
        <v>202</v>
      </c>
      <c r="S30" s="169">
        <f t="shared" si="5"/>
        <v>0</v>
      </c>
      <c r="T30" s="170">
        <f t="shared" si="6"/>
        <v>0</v>
      </c>
      <c r="U30" s="179"/>
      <c r="V30" s="264" t="s">
        <v>202</v>
      </c>
      <c r="W30" s="267">
        <f t="shared" si="7"/>
        <v>0</v>
      </c>
      <c r="X30" s="6">
        <f t="shared" si="8"/>
        <v>20</v>
      </c>
    </row>
    <row r="31" spans="1:24" x14ac:dyDescent="0.25">
      <c r="A31" s="15" t="s">
        <v>3920</v>
      </c>
      <c r="B31" s="18" t="s">
        <v>386</v>
      </c>
      <c r="C31" s="148" t="s">
        <v>3652</v>
      </c>
      <c r="D31" s="20" t="s">
        <v>404</v>
      </c>
      <c r="E31" s="20">
        <v>80</v>
      </c>
      <c r="F31" s="18" t="s">
        <v>410</v>
      </c>
      <c r="G31" s="19"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1225</v>
      </c>
      <c r="B32" s="18" t="s">
        <v>386</v>
      </c>
      <c r="C32" s="148" t="s">
        <v>3653</v>
      </c>
      <c r="D32" s="20" t="s">
        <v>404</v>
      </c>
      <c r="E32" s="20">
        <v>120</v>
      </c>
      <c r="F32" s="18" t="s">
        <v>410</v>
      </c>
      <c r="G32" s="19"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1206</v>
      </c>
      <c r="B33" s="18" t="s">
        <v>386</v>
      </c>
      <c r="C33" s="148" t="s">
        <v>3655</v>
      </c>
      <c r="D33" s="20" t="s">
        <v>404</v>
      </c>
      <c r="E33" s="20">
        <v>220</v>
      </c>
      <c r="F33" s="18" t="s">
        <v>405</v>
      </c>
      <c r="G33" s="19" t="s">
        <v>198</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1313</v>
      </c>
      <c r="B34" s="18" t="s">
        <v>386</v>
      </c>
      <c r="C34" s="148" t="s">
        <v>3656</v>
      </c>
      <c r="D34" s="20" t="s">
        <v>404</v>
      </c>
      <c r="E34" s="20">
        <v>70</v>
      </c>
      <c r="F34" s="18" t="s">
        <v>410</v>
      </c>
      <c r="G34" s="19"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1310</v>
      </c>
      <c r="B35" s="18" t="s">
        <v>386</v>
      </c>
      <c r="C35" s="148" t="s">
        <v>3658</v>
      </c>
      <c r="D35" s="20" t="s">
        <v>404</v>
      </c>
      <c r="E35" s="20">
        <v>60</v>
      </c>
      <c r="F35" s="18" t="s">
        <v>410</v>
      </c>
      <c r="G35" s="19" t="s">
        <v>190</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1420</v>
      </c>
      <c r="B36" s="18" t="s">
        <v>386</v>
      </c>
      <c r="C36" s="148" t="s">
        <v>3659</v>
      </c>
      <c r="D36" s="20" t="s">
        <v>404</v>
      </c>
      <c r="E36" s="20">
        <v>70</v>
      </c>
      <c r="F36" s="18" t="s">
        <v>410</v>
      </c>
      <c r="G36" s="19" t="s">
        <v>190</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1518</v>
      </c>
      <c r="B37" s="18" t="s">
        <v>386</v>
      </c>
      <c r="C37" s="148" t="s">
        <v>3660</v>
      </c>
      <c r="D37" s="20" t="s">
        <v>404</v>
      </c>
      <c r="E37" s="20">
        <v>140</v>
      </c>
      <c r="F37" s="18" t="s">
        <v>410</v>
      </c>
      <c r="G37" s="19" t="s">
        <v>202</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4823</v>
      </c>
      <c r="B38" s="18" t="s">
        <v>386</v>
      </c>
      <c r="C38" s="148" t="s">
        <v>3662</v>
      </c>
      <c r="D38" s="20" t="s">
        <v>404</v>
      </c>
      <c r="E38" s="20">
        <v>230</v>
      </c>
      <c r="F38" s="18" t="s">
        <v>410</v>
      </c>
      <c r="G38" s="19" t="s">
        <v>214</v>
      </c>
      <c r="H38" s="78" t="s">
        <v>402</v>
      </c>
      <c r="I38" s="78" t="s">
        <v>402</v>
      </c>
      <c r="J38" s="78"/>
      <c r="K38" s="78" t="s">
        <v>402</v>
      </c>
      <c r="R38" s="125" t="s">
        <v>234</v>
      </c>
      <c r="S38" s="169">
        <f t="shared" si="5"/>
        <v>0</v>
      </c>
      <c r="T38" s="170">
        <f t="shared" si="6"/>
        <v>0</v>
      </c>
      <c r="U38" s="179"/>
      <c r="V38" s="264" t="s">
        <v>234</v>
      </c>
      <c r="W38" s="267">
        <f t="shared" si="7"/>
        <v>0</v>
      </c>
      <c r="X38" s="6">
        <f t="shared" si="8"/>
        <v>0</v>
      </c>
    </row>
    <row r="39" spans="1:24" ht="13.8" thickBot="1" x14ac:dyDescent="0.3">
      <c r="A39" s="15" t="s">
        <v>4393</v>
      </c>
      <c r="B39" s="18" t="s">
        <v>386</v>
      </c>
      <c r="C39" s="148" t="s">
        <v>3663</v>
      </c>
      <c r="D39" s="20" t="s">
        <v>404</v>
      </c>
      <c r="E39" s="20">
        <v>210</v>
      </c>
      <c r="F39" s="18" t="s">
        <v>410</v>
      </c>
      <c r="G39" s="19" t="s">
        <v>214</v>
      </c>
      <c r="H39" s="78" t="s">
        <v>402</v>
      </c>
      <c r="I39" s="78" t="s">
        <v>402</v>
      </c>
      <c r="J39" s="78"/>
      <c r="K39" s="78" t="s">
        <v>402</v>
      </c>
      <c r="R39" s="125" t="s">
        <v>238</v>
      </c>
      <c r="S39" s="169">
        <f t="shared" si="5"/>
        <v>0</v>
      </c>
      <c r="T39" s="170">
        <f t="shared" si="6"/>
        <v>0</v>
      </c>
      <c r="U39" s="204"/>
      <c r="V39" s="264" t="s">
        <v>238</v>
      </c>
      <c r="W39" s="267">
        <f t="shared" si="7"/>
        <v>0</v>
      </c>
      <c r="X39" s="6">
        <f t="shared" si="8"/>
        <v>0</v>
      </c>
    </row>
    <row r="40" spans="1:24" ht="13.8" thickBot="1" x14ac:dyDescent="0.3">
      <c r="A40" s="15" t="s">
        <v>1862</v>
      </c>
      <c r="B40" s="18" t="s">
        <v>386</v>
      </c>
      <c r="C40" s="148" t="s">
        <v>3665</v>
      </c>
      <c r="D40" s="20" t="s">
        <v>400</v>
      </c>
      <c r="E40" s="20">
        <v>60</v>
      </c>
      <c r="F40" s="18" t="s">
        <v>410</v>
      </c>
      <c r="G40" s="19"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1862</v>
      </c>
      <c r="B41" s="18" t="s">
        <v>386</v>
      </c>
      <c r="C41" s="148" t="s">
        <v>3666</v>
      </c>
      <c r="D41" s="20" t="s">
        <v>400</v>
      </c>
      <c r="E41" s="20">
        <v>60</v>
      </c>
      <c r="F41" s="18" t="s">
        <v>410</v>
      </c>
      <c r="G41" s="19" t="s">
        <v>190</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1845</v>
      </c>
      <c r="B42" s="18" t="s">
        <v>386</v>
      </c>
      <c r="C42" s="148" t="s">
        <v>3667</v>
      </c>
      <c r="D42" s="20" t="s">
        <v>400</v>
      </c>
      <c r="E42" s="20">
        <v>80</v>
      </c>
      <c r="F42" s="18" t="s">
        <v>405</v>
      </c>
      <c r="G42" s="19"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1845</v>
      </c>
      <c r="B43" s="18" t="s">
        <v>386</v>
      </c>
      <c r="C43" s="148" t="s">
        <v>3668</v>
      </c>
      <c r="D43" s="20" t="s">
        <v>400</v>
      </c>
      <c r="E43" s="20">
        <v>90</v>
      </c>
      <c r="F43" s="18" t="s">
        <v>405</v>
      </c>
      <c r="G43" s="19" t="s">
        <v>194</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1818</v>
      </c>
      <c r="B44" s="18" t="s">
        <v>386</v>
      </c>
      <c r="C44" s="148" t="s">
        <v>3669</v>
      </c>
      <c r="D44" s="20" t="s">
        <v>400</v>
      </c>
      <c r="E44" s="20">
        <v>150</v>
      </c>
      <c r="F44" s="18" t="s">
        <v>401</v>
      </c>
      <c r="G44" s="19" t="s">
        <v>198</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1818</v>
      </c>
      <c r="B45" s="18" t="s">
        <v>386</v>
      </c>
      <c r="C45" s="148" t="s">
        <v>3670</v>
      </c>
      <c r="D45" s="20" t="s">
        <v>400</v>
      </c>
      <c r="E45" s="20">
        <v>160</v>
      </c>
      <c r="F45" s="18" t="s">
        <v>401</v>
      </c>
      <c r="G45" s="19" t="s">
        <v>198</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4725</v>
      </c>
      <c r="B46" s="18" t="s">
        <v>386</v>
      </c>
      <c r="C46" s="148" t="s">
        <v>3671</v>
      </c>
      <c r="D46" s="20" t="s">
        <v>400</v>
      </c>
      <c r="E46" s="20">
        <v>190</v>
      </c>
      <c r="F46" s="18" t="s">
        <v>410</v>
      </c>
      <c r="G46" s="19" t="s">
        <v>214</v>
      </c>
      <c r="H46" s="78" t="s">
        <v>402</v>
      </c>
      <c r="I46" s="78" t="s">
        <v>402</v>
      </c>
      <c r="J46" s="78"/>
      <c r="K46" s="78" t="s">
        <v>402</v>
      </c>
      <c r="R46" s="125" t="s">
        <v>266</v>
      </c>
      <c r="S46" s="169">
        <f t="shared" si="5"/>
        <v>0</v>
      </c>
      <c r="T46" s="170">
        <f t="shared" si="6"/>
        <v>0</v>
      </c>
      <c r="U46" s="179"/>
      <c r="V46" s="265" t="s">
        <v>266</v>
      </c>
      <c r="W46" s="267">
        <f t="shared" si="7"/>
        <v>0</v>
      </c>
      <c r="X46" s="6">
        <f t="shared" si="8"/>
        <v>0</v>
      </c>
    </row>
    <row r="47" spans="1:24" x14ac:dyDescent="0.25">
      <c r="A47" s="15" t="s">
        <v>4824</v>
      </c>
      <c r="B47" s="18" t="s">
        <v>386</v>
      </c>
      <c r="C47" s="148" t="s">
        <v>3672</v>
      </c>
      <c r="D47" s="20" t="s">
        <v>400</v>
      </c>
      <c r="E47" s="20">
        <v>250</v>
      </c>
      <c r="F47" s="18" t="s">
        <v>4549</v>
      </c>
      <c r="G47" s="19" t="s">
        <v>214</v>
      </c>
      <c r="H47" s="78" t="s">
        <v>402</v>
      </c>
      <c r="I47" s="78" t="s">
        <v>402</v>
      </c>
      <c r="J47" s="78"/>
      <c r="K47" s="78" t="s">
        <v>402</v>
      </c>
      <c r="R47" s="125" t="s">
        <v>270</v>
      </c>
      <c r="S47" s="169">
        <f t="shared" si="5"/>
        <v>0</v>
      </c>
      <c r="T47" s="170">
        <f t="shared" si="6"/>
        <v>0</v>
      </c>
      <c r="U47" s="179"/>
      <c r="V47" s="265" t="s">
        <v>270</v>
      </c>
      <c r="W47" s="267">
        <f t="shared" si="7"/>
        <v>0</v>
      </c>
      <c r="X47" s="6">
        <f t="shared" si="8"/>
        <v>0</v>
      </c>
    </row>
    <row r="48" spans="1:24" x14ac:dyDescent="0.25">
      <c r="A48" s="15" t="s">
        <v>2338</v>
      </c>
      <c r="B48" s="18" t="s">
        <v>386</v>
      </c>
      <c r="C48" s="148" t="s">
        <v>3673</v>
      </c>
      <c r="D48" s="20" t="s">
        <v>400</v>
      </c>
      <c r="E48" s="20">
        <v>70</v>
      </c>
      <c r="F48" s="18" t="s">
        <v>410</v>
      </c>
      <c r="G48" s="19"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2386</v>
      </c>
      <c r="B49" s="18" t="s">
        <v>386</v>
      </c>
      <c r="C49" s="148" t="s">
        <v>3674</v>
      </c>
      <c r="D49" s="20" t="s">
        <v>400</v>
      </c>
      <c r="E49" s="20">
        <v>80</v>
      </c>
      <c r="F49" s="18" t="s">
        <v>405</v>
      </c>
      <c r="G49" s="19"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2682</v>
      </c>
      <c r="B50" s="18" t="s">
        <v>386</v>
      </c>
      <c r="C50" s="148" t="s">
        <v>3676</v>
      </c>
      <c r="D50" s="20" t="s">
        <v>400</v>
      </c>
      <c r="E50" s="20">
        <v>70</v>
      </c>
      <c r="F50" s="18" t="s">
        <v>410</v>
      </c>
      <c r="G50" s="19" t="s">
        <v>190</v>
      </c>
      <c r="H50" s="78" t="s">
        <v>402</v>
      </c>
      <c r="I50" s="78" t="s">
        <v>402</v>
      </c>
      <c r="J50" s="78"/>
      <c r="K50" s="78"/>
      <c r="U50" s="179"/>
      <c r="V50" s="188" t="s">
        <v>458</v>
      </c>
      <c r="W50" s="206"/>
      <c r="X50" s="207">
        <f>SUM(X51:X73)</f>
        <v>343</v>
      </c>
    </row>
    <row r="51" spans="1:24" x14ac:dyDescent="0.25">
      <c r="A51" s="15" t="s">
        <v>2683</v>
      </c>
      <c r="B51" s="18" t="s">
        <v>386</v>
      </c>
      <c r="C51" s="148" t="s">
        <v>3678</v>
      </c>
      <c r="D51" s="20" t="s">
        <v>400</v>
      </c>
      <c r="E51" s="20">
        <v>120</v>
      </c>
      <c r="F51" s="18" t="s">
        <v>405</v>
      </c>
      <c r="G51" s="19" t="s">
        <v>198</v>
      </c>
      <c r="H51" s="78" t="s">
        <v>402</v>
      </c>
      <c r="I51" s="78" t="s">
        <v>402</v>
      </c>
      <c r="J51" s="78"/>
      <c r="K51" s="78"/>
      <c r="U51" s="269"/>
      <c r="V51" s="124" t="s">
        <v>190</v>
      </c>
      <c r="W51" s="169">
        <f>S3+S27+W3+W27</f>
        <v>0</v>
      </c>
      <c r="X51" s="170">
        <f>T3+T27+X3+X27</f>
        <v>84</v>
      </c>
    </row>
    <row r="52" spans="1:24" x14ac:dyDescent="0.25">
      <c r="A52" s="15" t="s">
        <v>4825</v>
      </c>
      <c r="B52" s="18" t="s">
        <v>386</v>
      </c>
      <c r="C52" s="148" t="s">
        <v>3680</v>
      </c>
      <c r="D52" s="20" t="s">
        <v>400</v>
      </c>
      <c r="E52" s="20">
        <v>90</v>
      </c>
      <c r="F52" s="18" t="s">
        <v>410</v>
      </c>
      <c r="G52" s="19" t="s">
        <v>250</v>
      </c>
      <c r="H52" s="78" t="s">
        <v>402</v>
      </c>
      <c r="I52" s="78" t="s">
        <v>402</v>
      </c>
      <c r="J52" s="78"/>
      <c r="K52" s="78" t="s">
        <v>402</v>
      </c>
      <c r="U52" s="269"/>
      <c r="V52" s="125" t="s">
        <v>194</v>
      </c>
      <c r="W52" s="169">
        <f t="shared" ref="W52:X67" si="9">S4+S28+W4+W28</f>
        <v>0</v>
      </c>
      <c r="X52" s="170">
        <f t="shared" si="9"/>
        <v>58</v>
      </c>
    </row>
    <row r="53" spans="1:24" x14ac:dyDescent="0.25">
      <c r="A53" s="15" t="s">
        <v>3350</v>
      </c>
      <c r="B53" s="18" t="s">
        <v>386</v>
      </c>
      <c r="C53" s="148" t="s">
        <v>3681</v>
      </c>
      <c r="D53" s="20" t="s">
        <v>400</v>
      </c>
      <c r="E53" s="20">
        <v>120</v>
      </c>
      <c r="F53" s="18" t="s">
        <v>410</v>
      </c>
      <c r="G53" s="19" t="s">
        <v>198</v>
      </c>
      <c r="H53" s="78" t="s">
        <v>402</v>
      </c>
      <c r="I53" s="78" t="s">
        <v>402</v>
      </c>
      <c r="J53" s="78"/>
      <c r="K53" s="78"/>
      <c r="U53" s="269"/>
      <c r="V53" s="125" t="s">
        <v>198</v>
      </c>
      <c r="W53" s="169">
        <f t="shared" si="9"/>
        <v>0</v>
      </c>
      <c r="X53" s="170">
        <f t="shared" si="9"/>
        <v>44</v>
      </c>
    </row>
    <row r="54" spans="1:24" x14ac:dyDescent="0.25">
      <c r="A54" s="15" t="s">
        <v>4316</v>
      </c>
      <c r="B54" s="18" t="s">
        <v>386</v>
      </c>
      <c r="C54" s="148" t="s">
        <v>3683</v>
      </c>
      <c r="D54" s="20" t="s">
        <v>400</v>
      </c>
      <c r="E54" s="20">
        <v>210</v>
      </c>
      <c r="F54" s="18" t="s">
        <v>410</v>
      </c>
      <c r="G54" s="19" t="s">
        <v>214</v>
      </c>
      <c r="H54" s="78" t="s">
        <v>402</v>
      </c>
      <c r="I54" s="78" t="s">
        <v>402</v>
      </c>
      <c r="J54" s="78"/>
      <c r="K54" s="78" t="s">
        <v>402</v>
      </c>
      <c r="U54" s="269"/>
      <c r="V54" s="125" t="s">
        <v>202</v>
      </c>
      <c r="W54" s="169">
        <f t="shared" si="9"/>
        <v>0</v>
      </c>
      <c r="X54" s="170">
        <f t="shared" si="9"/>
        <v>40</v>
      </c>
    </row>
    <row r="55" spans="1:24" x14ac:dyDescent="0.25">
      <c r="A55" s="15" t="s">
        <v>4826</v>
      </c>
      <c r="B55" s="18" t="s">
        <v>386</v>
      </c>
      <c r="C55" s="148" t="s">
        <v>3685</v>
      </c>
      <c r="D55" s="20" t="s">
        <v>400</v>
      </c>
      <c r="E55" s="20">
        <v>320</v>
      </c>
      <c r="F55" s="18" t="s">
        <v>3679</v>
      </c>
      <c r="G55" s="19" t="s">
        <v>214</v>
      </c>
      <c r="H55" s="78" t="s">
        <v>402</v>
      </c>
      <c r="I55" s="78" t="s">
        <v>402</v>
      </c>
      <c r="J55" s="78"/>
      <c r="K55" s="78" t="s">
        <v>402</v>
      </c>
      <c r="U55" s="269"/>
      <c r="V55" s="125" t="s">
        <v>206</v>
      </c>
      <c r="W55" s="169">
        <f t="shared" si="9"/>
        <v>0</v>
      </c>
      <c r="X55" s="170">
        <f t="shared" si="9"/>
        <v>0</v>
      </c>
    </row>
    <row r="56" spans="1:24" x14ac:dyDescent="0.25">
      <c r="A56" s="15" t="s">
        <v>4827</v>
      </c>
      <c r="B56" s="18" t="s">
        <v>386</v>
      </c>
      <c r="C56" s="148" t="s">
        <v>3686</v>
      </c>
      <c r="D56" s="20" t="s">
        <v>400</v>
      </c>
      <c r="E56" s="20">
        <v>270</v>
      </c>
      <c r="F56" s="18" t="s">
        <v>4549</v>
      </c>
      <c r="G56" s="19" t="s">
        <v>214</v>
      </c>
      <c r="H56" s="78" t="s">
        <v>402</v>
      </c>
      <c r="I56" s="78" t="s">
        <v>402</v>
      </c>
      <c r="J56" s="78"/>
      <c r="K56" s="78" t="s">
        <v>402</v>
      </c>
      <c r="U56" s="270"/>
      <c r="V56" s="125" t="s">
        <v>210</v>
      </c>
      <c r="W56" s="169">
        <f t="shared" si="9"/>
        <v>0</v>
      </c>
      <c r="X56" s="170">
        <f t="shared" si="9"/>
        <v>0</v>
      </c>
    </row>
    <row r="57" spans="1:24" ht="13.8" thickBot="1" x14ac:dyDescent="0.3">
      <c r="A57" s="15" t="s">
        <v>3718</v>
      </c>
      <c r="B57" s="18" t="s">
        <v>386</v>
      </c>
      <c r="C57" s="148" t="s">
        <v>3688</v>
      </c>
      <c r="D57" s="20" t="s">
        <v>400</v>
      </c>
      <c r="E57" s="20">
        <v>80</v>
      </c>
      <c r="F57" s="18" t="s">
        <v>410</v>
      </c>
      <c r="G57" s="19" t="s">
        <v>194</v>
      </c>
      <c r="H57" s="78" t="s">
        <v>402</v>
      </c>
      <c r="I57" s="78" t="s">
        <v>402</v>
      </c>
      <c r="J57" s="78"/>
      <c r="K57" s="78"/>
      <c r="U57" s="271"/>
      <c r="V57" s="125" t="s">
        <v>214</v>
      </c>
      <c r="W57" s="169">
        <f t="shared" si="9"/>
        <v>0</v>
      </c>
      <c r="X57" s="170">
        <f t="shared" si="9"/>
        <v>30</v>
      </c>
    </row>
    <row r="58" spans="1:24" ht="13.8" thickBot="1" x14ac:dyDescent="0.3">
      <c r="A58" s="15" t="s">
        <v>650</v>
      </c>
      <c r="B58" s="18" t="s">
        <v>386</v>
      </c>
      <c r="C58" s="148" t="s">
        <v>3689</v>
      </c>
      <c r="D58" s="20" t="s">
        <v>421</v>
      </c>
      <c r="E58" s="20">
        <v>60</v>
      </c>
      <c r="F58" s="18" t="s">
        <v>410</v>
      </c>
      <c r="G58" s="19" t="s">
        <v>190</v>
      </c>
      <c r="H58" s="78" t="s">
        <v>402</v>
      </c>
      <c r="I58" s="78" t="s">
        <v>402</v>
      </c>
      <c r="J58" s="78"/>
      <c r="K58" s="78"/>
      <c r="U58" s="271"/>
      <c r="V58" s="125" t="s">
        <v>218</v>
      </c>
      <c r="W58" s="169">
        <f t="shared" si="9"/>
        <v>0</v>
      </c>
      <c r="X58" s="170">
        <f t="shared" si="9"/>
        <v>0</v>
      </c>
    </row>
    <row r="59" spans="1:24" ht="13.8" thickBot="1" x14ac:dyDescent="0.3">
      <c r="A59" s="15" t="s">
        <v>634</v>
      </c>
      <c r="B59" s="18" t="s">
        <v>386</v>
      </c>
      <c r="C59" s="148" t="s">
        <v>3691</v>
      </c>
      <c r="D59" s="20" t="s">
        <v>421</v>
      </c>
      <c r="E59" s="20">
        <v>130</v>
      </c>
      <c r="F59" s="18" t="s">
        <v>405</v>
      </c>
      <c r="G59" s="19" t="s">
        <v>198</v>
      </c>
      <c r="H59" s="78" t="s">
        <v>402</v>
      </c>
      <c r="I59" s="78" t="s">
        <v>402</v>
      </c>
      <c r="J59" s="78"/>
      <c r="K59" s="78"/>
      <c r="U59" s="271"/>
      <c r="V59" s="125" t="s">
        <v>222</v>
      </c>
      <c r="W59" s="169">
        <f t="shared" si="9"/>
        <v>0</v>
      </c>
      <c r="X59" s="170">
        <f t="shared" si="9"/>
        <v>0</v>
      </c>
    </row>
    <row r="60" spans="1:24" ht="13.8" thickBot="1" x14ac:dyDescent="0.3">
      <c r="A60" s="15" t="s">
        <v>533</v>
      </c>
      <c r="B60" s="18" t="s">
        <v>386</v>
      </c>
      <c r="C60" s="148" t="s">
        <v>3692</v>
      </c>
      <c r="D60" s="20" t="s">
        <v>421</v>
      </c>
      <c r="E60" s="20">
        <v>130</v>
      </c>
      <c r="F60" s="18" t="s">
        <v>410</v>
      </c>
      <c r="G60" s="19" t="s">
        <v>202</v>
      </c>
      <c r="H60" s="78" t="s">
        <v>402</v>
      </c>
      <c r="I60" s="78" t="s">
        <v>402</v>
      </c>
      <c r="J60" s="78"/>
      <c r="K60" s="78"/>
      <c r="U60" s="271"/>
      <c r="V60" s="125" t="s">
        <v>226</v>
      </c>
      <c r="W60" s="169">
        <f t="shared" si="9"/>
        <v>0</v>
      </c>
      <c r="X60" s="170">
        <f t="shared" si="9"/>
        <v>0</v>
      </c>
    </row>
    <row r="61" spans="1:24" ht="13.8" thickBot="1" x14ac:dyDescent="0.3">
      <c r="A61" s="15" t="s">
        <v>4005</v>
      </c>
      <c r="B61" s="18" t="s">
        <v>386</v>
      </c>
      <c r="C61" s="148" t="s">
        <v>3694</v>
      </c>
      <c r="D61" s="20" t="s">
        <v>421</v>
      </c>
      <c r="E61" s="20">
        <v>180</v>
      </c>
      <c r="F61" s="18" t="s">
        <v>410</v>
      </c>
      <c r="G61" s="19" t="s">
        <v>214</v>
      </c>
      <c r="H61" s="78" t="s">
        <v>402</v>
      </c>
      <c r="I61" s="78" t="s">
        <v>402</v>
      </c>
      <c r="J61" s="78"/>
      <c r="K61" s="78" t="s">
        <v>402</v>
      </c>
      <c r="U61" s="271"/>
      <c r="V61" s="126" t="s">
        <v>230</v>
      </c>
      <c r="W61" s="169">
        <f t="shared" si="9"/>
        <v>0</v>
      </c>
      <c r="X61" s="170">
        <f t="shared" si="9"/>
        <v>0</v>
      </c>
    </row>
    <row r="62" spans="1:24" ht="13.8" thickBot="1" x14ac:dyDescent="0.3">
      <c r="A62" s="15" t="s">
        <v>465</v>
      </c>
      <c r="B62" s="18" t="s">
        <v>386</v>
      </c>
      <c r="C62" s="148" t="s">
        <v>3696</v>
      </c>
      <c r="D62" s="20" t="s">
        <v>421</v>
      </c>
      <c r="E62" s="20">
        <v>90</v>
      </c>
      <c r="F62" s="18" t="s">
        <v>410</v>
      </c>
      <c r="G62" s="19" t="s">
        <v>194</v>
      </c>
      <c r="H62" s="78" t="s">
        <v>402</v>
      </c>
      <c r="I62" s="78" t="s">
        <v>402</v>
      </c>
      <c r="J62" s="78"/>
      <c r="K62" s="78"/>
      <c r="U62" s="271"/>
      <c r="V62" s="125" t="s">
        <v>234</v>
      </c>
      <c r="W62" s="169">
        <f t="shared" si="9"/>
        <v>0</v>
      </c>
      <c r="X62" s="170">
        <f t="shared" si="9"/>
        <v>0</v>
      </c>
    </row>
    <row r="63" spans="1:24" ht="13.8" thickBot="1" x14ac:dyDescent="0.3">
      <c r="A63" s="15" t="s">
        <v>1257</v>
      </c>
      <c r="B63" s="18" t="s">
        <v>386</v>
      </c>
      <c r="C63" s="148" t="s">
        <v>3698</v>
      </c>
      <c r="D63" s="20" t="s">
        <v>421</v>
      </c>
      <c r="E63" s="20">
        <v>90</v>
      </c>
      <c r="F63" s="18" t="s">
        <v>410</v>
      </c>
      <c r="G63" s="19" t="s">
        <v>194</v>
      </c>
      <c r="H63" s="78" t="s">
        <v>402</v>
      </c>
      <c r="I63" s="78" t="s">
        <v>402</v>
      </c>
      <c r="J63" s="78"/>
      <c r="K63" s="78"/>
      <c r="U63" s="271"/>
      <c r="V63" s="125" t="s">
        <v>238</v>
      </c>
      <c r="W63" s="169">
        <f t="shared" si="9"/>
        <v>0</v>
      </c>
      <c r="X63" s="170">
        <f t="shared" si="9"/>
        <v>0</v>
      </c>
    </row>
    <row r="64" spans="1:24" ht="13.8" thickBot="1" x14ac:dyDescent="0.3">
      <c r="A64" s="15" t="s">
        <v>1255</v>
      </c>
      <c r="B64" s="18" t="s">
        <v>386</v>
      </c>
      <c r="C64" s="148" t="s">
        <v>3700</v>
      </c>
      <c r="D64" s="20" t="s">
        <v>421</v>
      </c>
      <c r="E64" s="20">
        <v>90</v>
      </c>
      <c r="F64" s="18" t="s">
        <v>405</v>
      </c>
      <c r="G64" s="19" t="s">
        <v>194</v>
      </c>
      <c r="H64" s="78" t="s">
        <v>402</v>
      </c>
      <c r="I64" s="78" t="s">
        <v>402</v>
      </c>
      <c r="J64" s="78"/>
      <c r="K64" s="78"/>
      <c r="U64" s="271"/>
      <c r="V64" s="125" t="s">
        <v>242</v>
      </c>
      <c r="W64" s="169">
        <f t="shared" si="9"/>
        <v>0</v>
      </c>
      <c r="X64" s="170">
        <f t="shared" si="9"/>
        <v>0</v>
      </c>
    </row>
    <row r="65" spans="1:24" ht="13.8" thickBot="1" x14ac:dyDescent="0.3">
      <c r="A65" s="15" t="s">
        <v>3200</v>
      </c>
      <c r="B65" s="18" t="s">
        <v>386</v>
      </c>
      <c r="C65" s="148" t="s">
        <v>3702</v>
      </c>
      <c r="D65" s="20" t="s">
        <v>421</v>
      </c>
      <c r="E65" s="20">
        <v>110</v>
      </c>
      <c r="F65" s="18" t="s">
        <v>410</v>
      </c>
      <c r="G65" s="19" t="s">
        <v>202</v>
      </c>
      <c r="H65" s="78" t="s">
        <v>402</v>
      </c>
      <c r="I65" s="78" t="s">
        <v>402</v>
      </c>
      <c r="J65" s="78"/>
      <c r="K65" s="78"/>
      <c r="U65" s="271"/>
      <c r="V65" s="125" t="s">
        <v>246</v>
      </c>
      <c r="W65" s="169">
        <f t="shared" si="9"/>
        <v>0</v>
      </c>
      <c r="X65" s="170">
        <f t="shared" si="9"/>
        <v>0</v>
      </c>
    </row>
    <row r="66" spans="1:24" ht="13.8" thickBot="1" x14ac:dyDescent="0.3">
      <c r="A66" s="15" t="s">
        <v>4828</v>
      </c>
      <c r="B66" s="18" t="s">
        <v>386</v>
      </c>
      <c r="C66" s="148" t="s">
        <v>3703</v>
      </c>
      <c r="D66" s="20" t="s">
        <v>421</v>
      </c>
      <c r="E66" s="20">
        <v>200</v>
      </c>
      <c r="F66" s="18" t="s">
        <v>410</v>
      </c>
      <c r="G66" s="19" t="s">
        <v>214</v>
      </c>
      <c r="H66" s="78" t="s">
        <v>402</v>
      </c>
      <c r="I66" s="78" t="s">
        <v>402</v>
      </c>
      <c r="J66" s="78"/>
      <c r="K66" s="78" t="s">
        <v>402</v>
      </c>
      <c r="U66" s="271"/>
      <c r="V66" s="125" t="s">
        <v>250</v>
      </c>
      <c r="W66" s="169">
        <f t="shared" si="9"/>
        <v>0</v>
      </c>
      <c r="X66" s="170">
        <f t="shared" si="9"/>
        <v>3</v>
      </c>
    </row>
    <row r="67" spans="1:24" ht="13.8" thickBot="1" x14ac:dyDescent="0.3">
      <c r="A67" s="15" t="s">
        <v>4829</v>
      </c>
      <c r="B67" s="18" t="s">
        <v>386</v>
      </c>
      <c r="C67" s="148" t="s">
        <v>3704</v>
      </c>
      <c r="D67" s="20" t="s">
        <v>421</v>
      </c>
      <c r="E67" s="20">
        <v>320</v>
      </c>
      <c r="F67" s="18" t="s">
        <v>3679</v>
      </c>
      <c r="G67" s="19" t="s">
        <v>214</v>
      </c>
      <c r="H67" s="78" t="s">
        <v>402</v>
      </c>
      <c r="I67" s="78" t="s">
        <v>402</v>
      </c>
      <c r="J67" s="78"/>
      <c r="K67" s="78" t="s">
        <v>402</v>
      </c>
      <c r="U67" s="271"/>
      <c r="V67" s="125" t="s">
        <v>254</v>
      </c>
      <c r="W67" s="169">
        <f t="shared" si="9"/>
        <v>0</v>
      </c>
      <c r="X67" s="170">
        <f t="shared" si="9"/>
        <v>70</v>
      </c>
    </row>
    <row r="68" spans="1:24" ht="13.8" thickBot="1" x14ac:dyDescent="0.3">
      <c r="A68" s="15" t="s">
        <v>4830</v>
      </c>
      <c r="B68" s="18" t="s">
        <v>386</v>
      </c>
      <c r="C68" s="148" t="s">
        <v>3705</v>
      </c>
      <c r="D68" s="20" t="s">
        <v>421</v>
      </c>
      <c r="E68" s="20">
        <v>120</v>
      </c>
      <c r="F68" s="18" t="s">
        <v>410</v>
      </c>
      <c r="G68" s="19" t="s">
        <v>198</v>
      </c>
      <c r="H68" s="78" t="s">
        <v>402</v>
      </c>
      <c r="I68" s="78" t="s">
        <v>402</v>
      </c>
      <c r="J68" s="78"/>
      <c r="K68" s="78"/>
      <c r="U68" s="271"/>
      <c r="V68" s="125" t="s">
        <v>258</v>
      </c>
      <c r="W68" s="169">
        <f t="shared" ref="W68:X73" si="10">S20+S44+W20+W44</f>
        <v>0</v>
      </c>
      <c r="X68" s="170">
        <f t="shared" si="10"/>
        <v>0</v>
      </c>
    </row>
    <row r="69" spans="1:24" ht="13.8" thickBot="1" x14ac:dyDescent="0.3">
      <c r="A69" s="15" t="s">
        <v>678</v>
      </c>
      <c r="B69" s="18" t="s">
        <v>386</v>
      </c>
      <c r="C69" s="148" t="s">
        <v>3706</v>
      </c>
      <c r="D69" s="20" t="s">
        <v>431</v>
      </c>
      <c r="E69" s="20">
        <v>110</v>
      </c>
      <c r="F69" s="18" t="s">
        <v>405</v>
      </c>
      <c r="G69" s="19" t="s">
        <v>194</v>
      </c>
      <c r="H69" s="78" t="s">
        <v>402</v>
      </c>
      <c r="I69" s="78" t="s">
        <v>402</v>
      </c>
      <c r="J69" s="78"/>
      <c r="K69" s="78"/>
      <c r="U69" s="271"/>
      <c r="V69" s="125" t="s">
        <v>262</v>
      </c>
      <c r="W69" s="169">
        <f t="shared" si="10"/>
        <v>0</v>
      </c>
      <c r="X69" s="170">
        <f t="shared" si="10"/>
        <v>0</v>
      </c>
    </row>
    <row r="70" spans="1:24" ht="13.8" thickBot="1" x14ac:dyDescent="0.3">
      <c r="A70" s="15" t="s">
        <v>1262</v>
      </c>
      <c r="B70" s="18" t="s">
        <v>386</v>
      </c>
      <c r="C70" s="148" t="s">
        <v>3707</v>
      </c>
      <c r="D70" s="20" t="s">
        <v>431</v>
      </c>
      <c r="E70" s="20">
        <v>90</v>
      </c>
      <c r="F70" s="18" t="s">
        <v>410</v>
      </c>
      <c r="G70" s="19" t="s">
        <v>194</v>
      </c>
      <c r="H70" s="78" t="s">
        <v>402</v>
      </c>
      <c r="I70" s="78" t="s">
        <v>402</v>
      </c>
      <c r="J70" s="78"/>
      <c r="K70" s="78"/>
      <c r="U70" s="271"/>
      <c r="V70" s="125" t="s">
        <v>266</v>
      </c>
      <c r="W70" s="169">
        <f t="shared" si="10"/>
        <v>0</v>
      </c>
      <c r="X70" s="170">
        <f t="shared" si="10"/>
        <v>0</v>
      </c>
    </row>
    <row r="71" spans="1:24" ht="13.8" thickBot="1" x14ac:dyDescent="0.3">
      <c r="A71" s="15" t="s">
        <v>1267</v>
      </c>
      <c r="B71" s="18" t="s">
        <v>386</v>
      </c>
      <c r="C71" s="148" t="s">
        <v>3708</v>
      </c>
      <c r="D71" s="20" t="s">
        <v>431</v>
      </c>
      <c r="E71" s="20">
        <v>60</v>
      </c>
      <c r="F71" s="18" t="s">
        <v>410</v>
      </c>
      <c r="G71" s="19" t="s">
        <v>190</v>
      </c>
      <c r="H71" s="78" t="s">
        <v>402</v>
      </c>
      <c r="I71" s="78" t="s">
        <v>402</v>
      </c>
      <c r="J71" s="78"/>
      <c r="K71" s="78"/>
      <c r="U71" s="271"/>
      <c r="V71" s="125" t="s">
        <v>270</v>
      </c>
      <c r="W71" s="169">
        <f t="shared" si="10"/>
        <v>0</v>
      </c>
      <c r="X71" s="170">
        <f t="shared" si="10"/>
        <v>0</v>
      </c>
    </row>
    <row r="72" spans="1:24" ht="13.8" thickBot="1" x14ac:dyDescent="0.3">
      <c r="A72" s="15" t="s">
        <v>1849</v>
      </c>
      <c r="B72" s="18" t="s">
        <v>386</v>
      </c>
      <c r="C72" s="148" t="s">
        <v>3709</v>
      </c>
      <c r="D72" s="20" t="s">
        <v>431</v>
      </c>
      <c r="E72" s="20">
        <v>60</v>
      </c>
      <c r="F72" s="18" t="s">
        <v>410</v>
      </c>
      <c r="G72" s="19" t="s">
        <v>190</v>
      </c>
      <c r="H72" s="78" t="s">
        <v>402</v>
      </c>
      <c r="I72" s="78" t="s">
        <v>402</v>
      </c>
      <c r="J72" s="78"/>
      <c r="K72" s="78"/>
      <c r="U72" s="271"/>
      <c r="V72" s="125" t="s">
        <v>274</v>
      </c>
      <c r="W72" s="169">
        <f t="shared" si="10"/>
        <v>0</v>
      </c>
      <c r="X72" s="170">
        <f t="shared" si="10"/>
        <v>13</v>
      </c>
    </row>
    <row r="73" spans="1:24" ht="13.8" thickBot="1" x14ac:dyDescent="0.3">
      <c r="A73" s="15" t="s">
        <v>2720</v>
      </c>
      <c r="B73" s="18" t="s">
        <v>386</v>
      </c>
      <c r="C73" s="148" t="s">
        <v>3711</v>
      </c>
      <c r="D73" s="20" t="s">
        <v>431</v>
      </c>
      <c r="E73" s="20">
        <v>70</v>
      </c>
      <c r="F73" s="18" t="s">
        <v>410</v>
      </c>
      <c r="G73" s="19" t="s">
        <v>190</v>
      </c>
      <c r="H73" s="78" t="s">
        <v>402</v>
      </c>
      <c r="I73" s="78" t="s">
        <v>402</v>
      </c>
      <c r="J73" s="78"/>
      <c r="K73" s="78"/>
      <c r="U73" s="271"/>
      <c r="V73" s="177" t="s">
        <v>278</v>
      </c>
      <c r="W73" s="169">
        <f t="shared" si="10"/>
        <v>0</v>
      </c>
      <c r="X73" s="170">
        <f t="shared" si="10"/>
        <v>1</v>
      </c>
    </row>
    <row r="74" spans="1:24" x14ac:dyDescent="0.25">
      <c r="A74" s="15" t="s">
        <v>3100</v>
      </c>
      <c r="B74" s="18" t="s">
        <v>386</v>
      </c>
      <c r="C74" s="148" t="s">
        <v>3713</v>
      </c>
      <c r="D74" s="20" t="s">
        <v>431</v>
      </c>
      <c r="E74" s="20">
        <v>60</v>
      </c>
      <c r="F74" s="18" t="s">
        <v>410</v>
      </c>
      <c r="G74" s="19" t="s">
        <v>190</v>
      </c>
      <c r="H74" s="78" t="s">
        <v>402</v>
      </c>
      <c r="I74" s="78" t="s">
        <v>402</v>
      </c>
      <c r="J74" s="78"/>
      <c r="K74" s="78"/>
    </row>
    <row r="75" spans="1:24" x14ac:dyDescent="0.25">
      <c r="A75" s="15" t="s">
        <v>3135</v>
      </c>
      <c r="B75" s="18" t="s">
        <v>386</v>
      </c>
      <c r="C75" s="148" t="s">
        <v>3714</v>
      </c>
      <c r="D75" s="20" t="s">
        <v>431</v>
      </c>
      <c r="E75" s="20">
        <v>120</v>
      </c>
      <c r="F75" s="18" t="s">
        <v>405</v>
      </c>
      <c r="G75" s="19" t="s">
        <v>198</v>
      </c>
      <c r="H75" s="78" t="s">
        <v>402</v>
      </c>
      <c r="I75" s="78" t="s">
        <v>402</v>
      </c>
      <c r="J75" s="78"/>
      <c r="K75" s="78"/>
    </row>
    <row r="76" spans="1:24" x14ac:dyDescent="0.25">
      <c r="A76" s="15" t="s">
        <v>573</v>
      </c>
      <c r="B76" s="18" t="s">
        <v>386</v>
      </c>
      <c r="C76" s="148" t="s">
        <v>3716</v>
      </c>
      <c r="D76" s="20" t="s">
        <v>435</v>
      </c>
      <c r="E76" s="20">
        <v>70</v>
      </c>
      <c r="F76" s="18" t="s">
        <v>410</v>
      </c>
      <c r="G76" s="19" t="s">
        <v>190</v>
      </c>
      <c r="H76" s="78" t="s">
        <v>402</v>
      </c>
      <c r="I76" s="78" t="s">
        <v>402</v>
      </c>
      <c r="J76" s="78"/>
      <c r="K76" s="78"/>
    </row>
    <row r="77" spans="1:24" x14ac:dyDescent="0.25">
      <c r="A77" s="15" t="s">
        <v>1293</v>
      </c>
      <c r="B77" s="18" t="s">
        <v>386</v>
      </c>
      <c r="C77" s="148" t="s">
        <v>3717</v>
      </c>
      <c r="D77" s="20" t="s">
        <v>435</v>
      </c>
      <c r="E77" s="20">
        <v>100</v>
      </c>
      <c r="F77" s="18" t="s">
        <v>410</v>
      </c>
      <c r="G77" s="19" t="s">
        <v>202</v>
      </c>
      <c r="H77" s="78" t="s">
        <v>402</v>
      </c>
      <c r="I77" s="78" t="s">
        <v>402</v>
      </c>
      <c r="J77" s="78"/>
      <c r="K77" s="78"/>
    </row>
    <row r="78" spans="1:24" x14ac:dyDescent="0.25">
      <c r="A78" s="15" t="s">
        <v>2306</v>
      </c>
      <c r="B78" s="18" t="s">
        <v>386</v>
      </c>
      <c r="C78" s="148" t="s">
        <v>3719</v>
      </c>
      <c r="D78" s="20" t="s">
        <v>435</v>
      </c>
      <c r="E78" s="20">
        <v>60</v>
      </c>
      <c r="F78" s="18" t="s">
        <v>410</v>
      </c>
      <c r="G78" s="19" t="s">
        <v>190</v>
      </c>
      <c r="H78" s="78" t="s">
        <v>402</v>
      </c>
      <c r="I78" s="78" t="s">
        <v>402</v>
      </c>
      <c r="J78" s="78"/>
      <c r="K78" s="78"/>
    </row>
    <row r="79" spans="1:24" x14ac:dyDescent="0.25">
      <c r="A79" s="15" t="s">
        <v>2307</v>
      </c>
      <c r="B79" s="18" t="s">
        <v>386</v>
      </c>
      <c r="C79" s="148" t="s">
        <v>3721</v>
      </c>
      <c r="D79" s="20" t="s">
        <v>435</v>
      </c>
      <c r="E79" s="20">
        <v>100</v>
      </c>
      <c r="F79" s="18" t="s">
        <v>405</v>
      </c>
      <c r="G79" s="19" t="s">
        <v>198</v>
      </c>
      <c r="H79" s="78" t="s">
        <v>402</v>
      </c>
      <c r="I79" s="78" t="s">
        <v>402</v>
      </c>
      <c r="J79" s="78"/>
      <c r="K79" s="78"/>
    </row>
    <row r="80" spans="1:24" x14ac:dyDescent="0.25">
      <c r="A80" s="15" t="s">
        <v>2304</v>
      </c>
      <c r="B80" s="18" t="s">
        <v>386</v>
      </c>
      <c r="C80" s="148" t="s">
        <v>3723</v>
      </c>
      <c r="D80" s="20" t="s">
        <v>435</v>
      </c>
      <c r="E80" s="20">
        <v>90</v>
      </c>
      <c r="F80" s="18" t="s">
        <v>405</v>
      </c>
      <c r="G80" s="19" t="s">
        <v>194</v>
      </c>
      <c r="H80" s="78" t="s">
        <v>402</v>
      </c>
      <c r="I80" s="78" t="s">
        <v>402</v>
      </c>
      <c r="J80" s="78"/>
      <c r="K80" s="78"/>
    </row>
    <row r="81" spans="1:11" x14ac:dyDescent="0.25">
      <c r="A81" s="15" t="s">
        <v>2725</v>
      </c>
      <c r="B81" s="18" t="s">
        <v>386</v>
      </c>
      <c r="C81" s="148" t="s">
        <v>3725</v>
      </c>
      <c r="D81" s="20" t="s">
        <v>435</v>
      </c>
      <c r="E81" s="20">
        <v>140</v>
      </c>
      <c r="F81" s="18" t="s">
        <v>405</v>
      </c>
      <c r="G81" s="19" t="s">
        <v>198</v>
      </c>
      <c r="H81" s="78" t="s">
        <v>402</v>
      </c>
      <c r="I81" s="78" t="s">
        <v>402</v>
      </c>
      <c r="J81" s="78"/>
      <c r="K81" s="78"/>
    </row>
    <row r="82" spans="1:11" x14ac:dyDescent="0.25">
      <c r="A82" s="15" t="s">
        <v>2687</v>
      </c>
      <c r="B82" s="18" t="s">
        <v>386</v>
      </c>
      <c r="C82" s="148" t="s">
        <v>3727</v>
      </c>
      <c r="D82" s="20" t="s">
        <v>435</v>
      </c>
      <c r="E82" s="20">
        <v>60</v>
      </c>
      <c r="F82" s="18" t="s">
        <v>410</v>
      </c>
      <c r="G82" s="19" t="s">
        <v>190</v>
      </c>
      <c r="H82" s="78" t="s">
        <v>402</v>
      </c>
      <c r="I82" s="78" t="s">
        <v>402</v>
      </c>
      <c r="J82" s="78"/>
      <c r="K82" s="78"/>
    </row>
    <row r="83" spans="1:11" ht="13.2" customHeight="1" x14ac:dyDescent="0.25">
      <c r="A83" s="15" t="s">
        <v>2694</v>
      </c>
      <c r="B83" s="18" t="s">
        <v>386</v>
      </c>
      <c r="C83" s="148" t="s">
        <v>3729</v>
      </c>
      <c r="D83" s="20" t="s">
        <v>435</v>
      </c>
      <c r="E83" s="20">
        <v>120</v>
      </c>
      <c r="F83" s="18" t="s">
        <v>405</v>
      </c>
      <c r="G83" s="19" t="s">
        <v>198</v>
      </c>
      <c r="H83" s="78" t="s">
        <v>402</v>
      </c>
      <c r="I83" s="78" t="s">
        <v>402</v>
      </c>
      <c r="J83" s="78"/>
      <c r="K83" s="78"/>
    </row>
    <row r="84" spans="1:11" ht="13.2" customHeight="1" x14ac:dyDescent="0.25">
      <c r="A84" s="15" t="s">
        <v>2972</v>
      </c>
      <c r="B84" s="18" t="s">
        <v>386</v>
      </c>
      <c r="C84" s="148" t="s">
        <v>3730</v>
      </c>
      <c r="D84" s="20" t="s">
        <v>435</v>
      </c>
      <c r="E84" s="20">
        <v>120</v>
      </c>
      <c r="F84" s="18" t="s">
        <v>410</v>
      </c>
      <c r="G84" s="19" t="s">
        <v>202</v>
      </c>
      <c r="H84" s="78" t="s">
        <v>402</v>
      </c>
      <c r="I84" s="78" t="s">
        <v>402</v>
      </c>
      <c r="J84" s="78"/>
      <c r="K84" s="78"/>
    </row>
    <row r="85" spans="1:11" ht="13.2" customHeight="1" x14ac:dyDescent="0.25">
      <c r="A85" s="15" t="s">
        <v>3792</v>
      </c>
      <c r="B85" s="18" t="s">
        <v>386</v>
      </c>
      <c r="C85" s="148" t="s">
        <v>3731</v>
      </c>
      <c r="D85" s="20" t="s">
        <v>419</v>
      </c>
      <c r="E85" s="20">
        <v>70</v>
      </c>
      <c r="F85" s="18" t="s">
        <v>410</v>
      </c>
      <c r="G85" s="19" t="s">
        <v>190</v>
      </c>
      <c r="H85" s="78" t="s">
        <v>402</v>
      </c>
      <c r="I85" s="78" t="s">
        <v>402</v>
      </c>
      <c r="J85" s="78"/>
      <c r="K85" s="78"/>
    </row>
    <row r="86" spans="1:11" ht="13.2" customHeight="1" x14ac:dyDescent="0.25">
      <c r="A86" s="15" t="s">
        <v>3794</v>
      </c>
      <c r="B86" s="18" t="s">
        <v>386</v>
      </c>
      <c r="C86" s="148" t="s">
        <v>3732</v>
      </c>
      <c r="D86" s="20" t="s">
        <v>419</v>
      </c>
      <c r="E86" s="20">
        <v>120</v>
      </c>
      <c r="F86" s="18" t="s">
        <v>405</v>
      </c>
      <c r="G86" s="19" t="s">
        <v>198</v>
      </c>
      <c r="H86" s="78" t="s">
        <v>402</v>
      </c>
      <c r="I86" s="78" t="s">
        <v>402</v>
      </c>
      <c r="J86" s="78"/>
      <c r="K86" s="78"/>
    </row>
    <row r="87" spans="1:11" ht="13.2" customHeight="1" x14ac:dyDescent="0.25">
      <c r="A87" s="15" t="s">
        <v>948</v>
      </c>
      <c r="B87" s="18" t="s">
        <v>386</v>
      </c>
      <c r="C87" s="148" t="s">
        <v>3734</v>
      </c>
      <c r="D87" s="20" t="s">
        <v>419</v>
      </c>
      <c r="E87" s="20">
        <v>130</v>
      </c>
      <c r="F87" s="18" t="s">
        <v>405</v>
      </c>
      <c r="G87" s="19" t="s">
        <v>198</v>
      </c>
      <c r="H87" s="78" t="s">
        <v>402</v>
      </c>
      <c r="I87" s="78" t="s">
        <v>402</v>
      </c>
      <c r="J87" s="78"/>
      <c r="K87" s="78"/>
    </row>
    <row r="88" spans="1:11" ht="13.2" customHeight="1" x14ac:dyDescent="0.25">
      <c r="A88" s="15" t="s">
        <v>1211</v>
      </c>
      <c r="B88" s="18" t="s">
        <v>386</v>
      </c>
      <c r="C88" s="148" t="s">
        <v>3735</v>
      </c>
      <c r="D88" s="20" t="s">
        <v>419</v>
      </c>
      <c r="E88" s="20">
        <v>70</v>
      </c>
      <c r="F88" s="18" t="s">
        <v>410</v>
      </c>
      <c r="G88" s="19" t="s">
        <v>190</v>
      </c>
      <c r="H88" s="78" t="s">
        <v>402</v>
      </c>
      <c r="I88" s="78" t="s">
        <v>402</v>
      </c>
      <c r="J88" s="78"/>
      <c r="K88" s="78"/>
    </row>
    <row r="89" spans="1:11" ht="13.2" customHeight="1" x14ac:dyDescent="0.25">
      <c r="A89" s="15" t="s">
        <v>1217</v>
      </c>
      <c r="B89" s="18" t="s">
        <v>386</v>
      </c>
      <c r="C89" s="148" t="s">
        <v>3736</v>
      </c>
      <c r="D89" s="20" t="s">
        <v>419</v>
      </c>
      <c r="E89" s="20">
        <v>90</v>
      </c>
      <c r="F89" s="18" t="s">
        <v>405</v>
      </c>
      <c r="G89" s="19" t="s">
        <v>194</v>
      </c>
      <c r="H89" s="78" t="s">
        <v>402</v>
      </c>
      <c r="I89" s="78" t="s">
        <v>402</v>
      </c>
      <c r="J89" s="78"/>
      <c r="K89" s="78"/>
    </row>
    <row r="90" spans="1:11" ht="13.2" customHeight="1" x14ac:dyDescent="0.25">
      <c r="A90" s="15" t="s">
        <v>1193</v>
      </c>
      <c r="B90" s="18" t="s">
        <v>386</v>
      </c>
      <c r="C90" s="148" t="s">
        <v>3738</v>
      </c>
      <c r="D90" s="20" t="s">
        <v>419</v>
      </c>
      <c r="E90" s="20">
        <v>180</v>
      </c>
      <c r="F90" s="18" t="s">
        <v>401</v>
      </c>
      <c r="G90" s="19" t="s">
        <v>202</v>
      </c>
      <c r="H90" s="78" t="s">
        <v>402</v>
      </c>
      <c r="I90" s="78" t="s">
        <v>402</v>
      </c>
      <c r="J90" s="78"/>
      <c r="K90" s="78"/>
    </row>
    <row r="91" spans="1:11" ht="13.2" customHeight="1" x14ac:dyDescent="0.25">
      <c r="A91" s="15" t="s">
        <v>1410</v>
      </c>
      <c r="B91" s="18" t="s">
        <v>386</v>
      </c>
      <c r="C91" s="148" t="s">
        <v>3740</v>
      </c>
      <c r="D91" s="20" t="s">
        <v>419</v>
      </c>
      <c r="E91" s="20">
        <v>100</v>
      </c>
      <c r="F91" s="18" t="s">
        <v>405</v>
      </c>
      <c r="G91" s="19" t="s">
        <v>194</v>
      </c>
      <c r="H91" s="78" t="s">
        <v>402</v>
      </c>
      <c r="I91" s="78" t="s">
        <v>402</v>
      </c>
      <c r="J91" s="78"/>
      <c r="K91" s="78"/>
    </row>
    <row r="92" spans="1:11" ht="13.2" customHeight="1" x14ac:dyDescent="0.25">
      <c r="A92" s="15" t="s">
        <v>2406</v>
      </c>
      <c r="B92" s="18" t="s">
        <v>386</v>
      </c>
      <c r="C92" s="148" t="s">
        <v>3742</v>
      </c>
      <c r="D92" s="20" t="s">
        <v>419</v>
      </c>
      <c r="E92" s="20">
        <v>60</v>
      </c>
      <c r="F92" s="18" t="s">
        <v>410</v>
      </c>
      <c r="G92" s="19" t="s">
        <v>190</v>
      </c>
      <c r="H92" s="78" t="s">
        <v>402</v>
      </c>
      <c r="I92" s="78" t="s">
        <v>402</v>
      </c>
      <c r="J92" s="78"/>
      <c r="K92" s="78"/>
    </row>
    <row r="93" spans="1:11" ht="13.2" customHeight="1" x14ac:dyDescent="0.25">
      <c r="A93" s="15" t="s">
        <v>2406</v>
      </c>
      <c r="B93" s="18" t="s">
        <v>386</v>
      </c>
      <c r="C93" s="148" t="s">
        <v>3743</v>
      </c>
      <c r="D93" s="20" t="s">
        <v>419</v>
      </c>
      <c r="E93" s="20">
        <v>70</v>
      </c>
      <c r="F93" s="18" t="s">
        <v>410</v>
      </c>
      <c r="G93" s="19" t="s">
        <v>190</v>
      </c>
      <c r="H93" s="78" t="s">
        <v>402</v>
      </c>
      <c r="I93" s="78" t="s">
        <v>402</v>
      </c>
      <c r="J93" s="78"/>
      <c r="K93" s="78"/>
    </row>
    <row r="94" spans="1:11" ht="13.2" customHeight="1" x14ac:dyDescent="0.25">
      <c r="A94" s="15" t="s">
        <v>2407</v>
      </c>
      <c r="B94" s="18" t="s">
        <v>386</v>
      </c>
      <c r="C94" s="148" t="s">
        <v>3744</v>
      </c>
      <c r="D94" s="20" t="s">
        <v>419</v>
      </c>
      <c r="E94" s="20">
        <v>110</v>
      </c>
      <c r="F94" s="18" t="s">
        <v>405</v>
      </c>
      <c r="G94" s="19" t="s">
        <v>194</v>
      </c>
      <c r="H94" s="78" t="s">
        <v>402</v>
      </c>
      <c r="I94" s="78" t="s">
        <v>402</v>
      </c>
      <c r="J94" s="78"/>
      <c r="K94" s="78"/>
    </row>
    <row r="95" spans="1:11" ht="13.2" customHeight="1" x14ac:dyDescent="0.25">
      <c r="A95" s="15" t="s">
        <v>3970</v>
      </c>
      <c r="B95" s="18" t="s">
        <v>386</v>
      </c>
      <c r="C95" s="148" t="s">
        <v>3745</v>
      </c>
      <c r="D95" s="20" t="s">
        <v>419</v>
      </c>
      <c r="E95" s="20">
        <v>130</v>
      </c>
      <c r="F95" s="18" t="s">
        <v>410</v>
      </c>
      <c r="G95" s="19" t="s">
        <v>202</v>
      </c>
      <c r="H95" s="78" t="s">
        <v>402</v>
      </c>
      <c r="I95" s="78" t="s">
        <v>402</v>
      </c>
      <c r="J95" s="78"/>
      <c r="K95" s="78"/>
    </row>
    <row r="96" spans="1:11" ht="13.2" customHeight="1" x14ac:dyDescent="0.25">
      <c r="A96" s="15" t="s">
        <v>3809</v>
      </c>
      <c r="B96" s="18" t="s">
        <v>386</v>
      </c>
      <c r="C96" s="148" t="s">
        <v>3746</v>
      </c>
      <c r="D96" s="20" t="s">
        <v>419</v>
      </c>
      <c r="E96" s="20">
        <v>220</v>
      </c>
      <c r="F96" s="18" t="s">
        <v>410</v>
      </c>
      <c r="G96" s="19" t="s">
        <v>214</v>
      </c>
      <c r="H96" s="78" t="s">
        <v>402</v>
      </c>
      <c r="I96" s="78" t="s">
        <v>402</v>
      </c>
      <c r="J96" s="78"/>
      <c r="K96" s="78" t="s">
        <v>402</v>
      </c>
    </row>
    <row r="97" spans="1:11" ht="13.2" customHeight="1" x14ac:dyDescent="0.25">
      <c r="A97" s="15" t="s">
        <v>4831</v>
      </c>
      <c r="B97" s="18" t="s">
        <v>386</v>
      </c>
      <c r="C97" s="148" t="s">
        <v>3747</v>
      </c>
      <c r="D97" s="20" t="s">
        <v>419</v>
      </c>
      <c r="E97" s="20">
        <v>270</v>
      </c>
      <c r="F97" s="18" t="s">
        <v>4549</v>
      </c>
      <c r="G97" s="19" t="s">
        <v>214</v>
      </c>
      <c r="H97" s="78" t="s">
        <v>402</v>
      </c>
      <c r="I97" s="78" t="s">
        <v>402</v>
      </c>
      <c r="J97" s="78"/>
      <c r="K97" s="78" t="s">
        <v>402</v>
      </c>
    </row>
    <row r="98" spans="1:11" ht="13.2" customHeight="1" x14ac:dyDescent="0.25">
      <c r="A98" s="15" t="s">
        <v>3971</v>
      </c>
      <c r="B98" s="18" t="s">
        <v>386</v>
      </c>
      <c r="C98" s="148" t="s">
        <v>3748</v>
      </c>
      <c r="D98" s="20" t="s">
        <v>419</v>
      </c>
      <c r="E98" s="20">
        <v>130</v>
      </c>
      <c r="F98" s="18" t="s">
        <v>410</v>
      </c>
      <c r="G98" s="19" t="s">
        <v>202</v>
      </c>
      <c r="H98" s="78" t="s">
        <v>402</v>
      </c>
      <c r="I98" s="78" t="s">
        <v>402</v>
      </c>
      <c r="J98" s="78"/>
      <c r="K98" s="78"/>
    </row>
    <row r="99" spans="1:11" ht="13.2" customHeight="1" x14ac:dyDescent="0.25">
      <c r="A99" s="15" t="s">
        <v>3811</v>
      </c>
      <c r="B99" s="18" t="s">
        <v>386</v>
      </c>
      <c r="C99" s="148" t="s">
        <v>3749</v>
      </c>
      <c r="D99" s="20" t="s">
        <v>419</v>
      </c>
      <c r="E99" s="20">
        <v>220</v>
      </c>
      <c r="F99" s="18" t="s">
        <v>410</v>
      </c>
      <c r="G99" s="19" t="s">
        <v>214</v>
      </c>
      <c r="H99" s="78" t="s">
        <v>402</v>
      </c>
      <c r="I99" s="78" t="s">
        <v>402</v>
      </c>
      <c r="J99" s="78"/>
      <c r="K99" s="78" t="s">
        <v>402</v>
      </c>
    </row>
    <row r="100" spans="1:11" ht="13.2" customHeight="1" x14ac:dyDescent="0.25">
      <c r="A100" s="15" t="s">
        <v>4832</v>
      </c>
      <c r="B100" s="18" t="s">
        <v>386</v>
      </c>
      <c r="C100" s="148" t="s">
        <v>3750</v>
      </c>
      <c r="D100" s="20" t="s">
        <v>419</v>
      </c>
      <c r="E100" s="20">
        <v>270</v>
      </c>
      <c r="F100" s="18" t="s">
        <v>4549</v>
      </c>
      <c r="G100" s="19" t="s">
        <v>214</v>
      </c>
      <c r="H100" s="78" t="s">
        <v>402</v>
      </c>
      <c r="I100" s="78" t="s">
        <v>402</v>
      </c>
      <c r="J100" s="78"/>
      <c r="K100" s="78" t="s">
        <v>402</v>
      </c>
    </row>
    <row r="101" spans="1:11" ht="13.2" customHeight="1" x14ac:dyDescent="0.25">
      <c r="A101" s="15" t="s">
        <v>4415</v>
      </c>
      <c r="B101" s="18" t="s">
        <v>386</v>
      </c>
      <c r="C101" s="251">
        <v>100</v>
      </c>
      <c r="D101" s="20" t="s">
        <v>165</v>
      </c>
      <c r="E101" s="20">
        <v>210</v>
      </c>
      <c r="F101" s="18" t="s">
        <v>410</v>
      </c>
      <c r="G101" s="19" t="s">
        <v>214</v>
      </c>
      <c r="H101" s="78" t="s">
        <v>402</v>
      </c>
      <c r="I101" s="78" t="s">
        <v>402</v>
      </c>
      <c r="J101" s="78"/>
      <c r="K101" s="78" t="s">
        <v>402</v>
      </c>
    </row>
    <row r="102" spans="1:11" ht="13.2" customHeight="1" x14ac:dyDescent="0.25">
      <c r="A102" s="15" t="s">
        <v>4416</v>
      </c>
      <c r="B102" s="18" t="s">
        <v>386</v>
      </c>
      <c r="C102" s="251">
        <v>101</v>
      </c>
      <c r="D102" s="20" t="s">
        <v>165</v>
      </c>
      <c r="E102" s="20">
        <v>320</v>
      </c>
      <c r="F102" s="18" t="s">
        <v>3679</v>
      </c>
      <c r="G102" s="19" t="s">
        <v>214</v>
      </c>
      <c r="H102" s="78" t="s">
        <v>402</v>
      </c>
      <c r="I102" s="78" t="s">
        <v>402</v>
      </c>
      <c r="J102" s="78"/>
      <c r="K102" s="78" t="s">
        <v>402</v>
      </c>
    </row>
    <row r="103" spans="1:11" ht="13.2" customHeight="1" x14ac:dyDescent="0.25">
      <c r="A103" s="15" t="s">
        <v>4416</v>
      </c>
      <c r="B103" s="18" t="s">
        <v>386</v>
      </c>
      <c r="C103" s="251">
        <v>102</v>
      </c>
      <c r="D103" s="20" t="s">
        <v>165</v>
      </c>
      <c r="E103" s="20">
        <v>320</v>
      </c>
      <c r="F103" s="18" t="s">
        <v>3679</v>
      </c>
      <c r="G103" s="19" t="s">
        <v>214</v>
      </c>
      <c r="H103" s="78" t="s">
        <v>402</v>
      </c>
      <c r="I103" s="78" t="s">
        <v>402</v>
      </c>
      <c r="J103" s="78"/>
      <c r="K103" s="78" t="s">
        <v>402</v>
      </c>
    </row>
    <row r="104" spans="1:11" ht="13.2" customHeight="1" x14ac:dyDescent="0.25">
      <c r="A104" s="15" t="s">
        <v>4418</v>
      </c>
      <c r="B104" s="18" t="s">
        <v>386</v>
      </c>
      <c r="C104" s="251">
        <v>103</v>
      </c>
      <c r="D104" s="20" t="s">
        <v>165</v>
      </c>
      <c r="E104" s="20">
        <v>220</v>
      </c>
      <c r="F104" s="18" t="s">
        <v>410</v>
      </c>
      <c r="G104" s="19" t="s">
        <v>214</v>
      </c>
      <c r="H104" s="78" t="s">
        <v>402</v>
      </c>
      <c r="I104" s="78" t="s">
        <v>402</v>
      </c>
      <c r="J104" s="78"/>
      <c r="K104" s="78" t="s">
        <v>402</v>
      </c>
    </row>
    <row r="105" spans="1:11" ht="13.2" customHeight="1" x14ac:dyDescent="0.25">
      <c r="A105" s="15" t="s">
        <v>4419</v>
      </c>
      <c r="B105" s="18" t="s">
        <v>386</v>
      </c>
      <c r="C105" s="251">
        <v>104</v>
      </c>
      <c r="D105" s="20" t="s">
        <v>165</v>
      </c>
      <c r="E105" s="20">
        <v>330</v>
      </c>
      <c r="F105" s="18" t="s">
        <v>3679</v>
      </c>
      <c r="G105" s="19" t="s">
        <v>214</v>
      </c>
      <c r="H105" s="78" t="s">
        <v>402</v>
      </c>
      <c r="I105" s="78" t="s">
        <v>402</v>
      </c>
      <c r="J105" s="78"/>
      <c r="K105" s="78" t="s">
        <v>402</v>
      </c>
    </row>
    <row r="106" spans="1:11" ht="13.2" customHeight="1" x14ac:dyDescent="0.25">
      <c r="A106" s="15" t="s">
        <v>4833</v>
      </c>
      <c r="B106" s="18" t="s">
        <v>386</v>
      </c>
      <c r="C106" s="251">
        <v>105</v>
      </c>
      <c r="D106" s="20" t="s">
        <v>165</v>
      </c>
      <c r="E106" s="20">
        <v>170</v>
      </c>
      <c r="F106" s="18" t="s">
        <v>410</v>
      </c>
      <c r="G106" s="19" t="s">
        <v>250</v>
      </c>
      <c r="H106" s="78" t="s">
        <v>402</v>
      </c>
      <c r="I106" s="78" t="s">
        <v>402</v>
      </c>
      <c r="J106" s="78"/>
      <c r="K106" s="78" t="s">
        <v>402</v>
      </c>
    </row>
    <row r="107" spans="1:11" ht="13.2" customHeight="1" x14ac:dyDescent="0.25">
      <c r="A107" s="15" t="s">
        <v>645</v>
      </c>
      <c r="B107" s="18" t="s">
        <v>386</v>
      </c>
      <c r="C107" s="251">
        <v>106</v>
      </c>
      <c r="D107" s="20" t="s">
        <v>414</v>
      </c>
      <c r="E107" s="20">
        <v>110</v>
      </c>
      <c r="F107" s="18" t="s">
        <v>410</v>
      </c>
      <c r="G107" s="19" t="s">
        <v>198</v>
      </c>
      <c r="H107" s="78" t="s">
        <v>402</v>
      </c>
      <c r="I107" s="78" t="s">
        <v>402</v>
      </c>
      <c r="J107" s="78"/>
      <c r="K107" s="78"/>
    </row>
    <row r="108" spans="1:11" ht="13.2" customHeight="1" x14ac:dyDescent="0.25">
      <c r="A108" s="15" t="s">
        <v>663</v>
      </c>
      <c r="B108" s="18" t="s">
        <v>386</v>
      </c>
      <c r="C108" s="251">
        <v>107</v>
      </c>
      <c r="D108" s="20" t="s">
        <v>414</v>
      </c>
      <c r="E108" s="20">
        <v>70</v>
      </c>
      <c r="F108" s="18" t="s">
        <v>410</v>
      </c>
      <c r="G108" s="19" t="s">
        <v>202</v>
      </c>
      <c r="H108" s="78" t="s">
        <v>402</v>
      </c>
      <c r="I108" s="78" t="s">
        <v>402</v>
      </c>
      <c r="J108" s="78"/>
      <c r="K108" s="78"/>
    </row>
    <row r="109" spans="1:11" ht="13.2" customHeight="1" x14ac:dyDescent="0.25">
      <c r="A109" s="15" t="s">
        <v>4834</v>
      </c>
      <c r="B109" s="18" t="s">
        <v>386</v>
      </c>
      <c r="C109" s="251">
        <v>108</v>
      </c>
      <c r="D109" s="20" t="s">
        <v>414</v>
      </c>
      <c r="E109" s="20">
        <v>200</v>
      </c>
      <c r="F109" s="18" t="s">
        <v>410</v>
      </c>
      <c r="G109" s="19" t="s">
        <v>214</v>
      </c>
      <c r="H109" s="78" t="s">
        <v>402</v>
      </c>
      <c r="I109" s="78" t="s">
        <v>402</v>
      </c>
      <c r="J109" s="78"/>
      <c r="K109" s="78" t="s">
        <v>402</v>
      </c>
    </row>
    <row r="110" spans="1:11" ht="13.2" customHeight="1" x14ac:dyDescent="0.25">
      <c r="A110" s="15" t="s">
        <v>626</v>
      </c>
      <c r="B110" s="18" t="s">
        <v>386</v>
      </c>
      <c r="C110" s="251">
        <v>109</v>
      </c>
      <c r="D110" s="20" t="s">
        <v>414</v>
      </c>
      <c r="E110" s="20">
        <v>160</v>
      </c>
      <c r="F110" s="18" t="s">
        <v>410</v>
      </c>
      <c r="G110" s="19" t="s">
        <v>198</v>
      </c>
      <c r="H110" s="78" t="s">
        <v>402</v>
      </c>
      <c r="I110" s="78" t="s">
        <v>402</v>
      </c>
      <c r="J110" s="78"/>
      <c r="K110" s="78"/>
    </row>
    <row r="111" spans="1:11" ht="13.2" customHeight="1" x14ac:dyDescent="0.25">
      <c r="A111" s="15" t="s">
        <v>1864</v>
      </c>
      <c r="B111" s="18" t="s">
        <v>386</v>
      </c>
      <c r="C111" s="251">
        <v>110</v>
      </c>
      <c r="D111" s="20" t="s">
        <v>414</v>
      </c>
      <c r="E111" s="20">
        <v>60</v>
      </c>
      <c r="F111" s="18" t="s">
        <v>410</v>
      </c>
      <c r="G111" s="19" t="s">
        <v>190</v>
      </c>
      <c r="H111" s="78" t="s">
        <v>402</v>
      </c>
      <c r="I111" s="78" t="s">
        <v>402</v>
      </c>
      <c r="J111" s="78"/>
      <c r="K111" s="78"/>
    </row>
    <row r="112" spans="1:11" ht="13.2" customHeight="1" x14ac:dyDescent="0.25">
      <c r="A112" s="15" t="s">
        <v>1851</v>
      </c>
      <c r="B112" s="18" t="s">
        <v>386</v>
      </c>
      <c r="C112" s="251">
        <v>111</v>
      </c>
      <c r="D112" s="20" t="s">
        <v>414</v>
      </c>
      <c r="E112" s="20">
        <v>60</v>
      </c>
      <c r="F112" s="18" t="s">
        <v>410</v>
      </c>
      <c r="G112" s="19" t="s">
        <v>190</v>
      </c>
      <c r="H112" s="78" t="s">
        <v>402</v>
      </c>
      <c r="I112" s="78" t="s">
        <v>402</v>
      </c>
      <c r="J112" s="78"/>
      <c r="K112" s="78"/>
    </row>
    <row r="113" spans="1:11" ht="13.2" customHeight="1" x14ac:dyDescent="0.25">
      <c r="A113" s="15" t="s">
        <v>1855</v>
      </c>
      <c r="B113" s="18" t="s">
        <v>386</v>
      </c>
      <c r="C113" s="251">
        <v>112</v>
      </c>
      <c r="D113" s="20" t="s">
        <v>414</v>
      </c>
      <c r="E113" s="20">
        <v>70</v>
      </c>
      <c r="F113" s="18" t="s">
        <v>410</v>
      </c>
      <c r="G113" s="19" t="s">
        <v>190</v>
      </c>
      <c r="H113" s="78" t="s">
        <v>402</v>
      </c>
      <c r="I113" s="78" t="s">
        <v>402</v>
      </c>
      <c r="J113" s="78"/>
      <c r="K113" s="78"/>
    </row>
    <row r="114" spans="1:11" ht="13.2" customHeight="1" x14ac:dyDescent="0.25">
      <c r="A114" s="15" t="s">
        <v>4835</v>
      </c>
      <c r="B114" s="18" t="s">
        <v>386</v>
      </c>
      <c r="C114" s="251">
        <v>113</v>
      </c>
      <c r="D114" s="20" t="s">
        <v>414</v>
      </c>
      <c r="E114" s="20">
        <v>240</v>
      </c>
      <c r="F114" s="18" t="s">
        <v>410</v>
      </c>
      <c r="G114" s="19" t="s">
        <v>214</v>
      </c>
      <c r="H114" s="78" t="s">
        <v>402</v>
      </c>
      <c r="I114" s="78" t="s">
        <v>402</v>
      </c>
      <c r="J114" s="78"/>
      <c r="K114" s="78" t="s">
        <v>402</v>
      </c>
    </row>
    <row r="115" spans="1:11" ht="13.2" customHeight="1" x14ac:dyDescent="0.25">
      <c r="A115" s="15" t="s">
        <v>4836</v>
      </c>
      <c r="B115" s="18" t="s">
        <v>386</v>
      </c>
      <c r="C115" s="251">
        <v>114</v>
      </c>
      <c r="D115" s="20" t="s">
        <v>414</v>
      </c>
      <c r="E115" s="20">
        <v>300</v>
      </c>
      <c r="F115" s="18" t="s">
        <v>4549</v>
      </c>
      <c r="G115" s="19" t="s">
        <v>214</v>
      </c>
      <c r="H115" s="78" t="s">
        <v>402</v>
      </c>
      <c r="I115" s="78" t="s">
        <v>402</v>
      </c>
      <c r="J115" s="78"/>
      <c r="K115" s="78" t="s">
        <v>402</v>
      </c>
    </row>
    <row r="116" spans="1:11" ht="13.2" customHeight="1" x14ac:dyDescent="0.25">
      <c r="A116" s="15" t="s">
        <v>2017</v>
      </c>
      <c r="B116" s="18" t="s">
        <v>386</v>
      </c>
      <c r="C116" s="251">
        <v>115</v>
      </c>
      <c r="D116" s="20" t="s">
        <v>414</v>
      </c>
      <c r="E116" s="20">
        <v>70</v>
      </c>
      <c r="F116" s="18" t="s">
        <v>410</v>
      </c>
      <c r="G116" s="19" t="s">
        <v>194</v>
      </c>
      <c r="H116" s="78" t="s">
        <v>402</v>
      </c>
      <c r="I116" s="78" t="s">
        <v>402</v>
      </c>
      <c r="J116" s="78"/>
      <c r="K116" s="78"/>
    </row>
    <row r="117" spans="1:11" ht="13.2" customHeight="1" x14ac:dyDescent="0.25">
      <c r="A117" s="15" t="s">
        <v>4288</v>
      </c>
      <c r="B117" s="18" t="s">
        <v>386</v>
      </c>
      <c r="C117" s="251">
        <v>116</v>
      </c>
      <c r="D117" s="20" t="s">
        <v>414</v>
      </c>
      <c r="E117" s="20">
        <v>210</v>
      </c>
      <c r="F117" s="18" t="s">
        <v>410</v>
      </c>
      <c r="G117" s="19" t="s">
        <v>214</v>
      </c>
      <c r="H117" s="78" t="s">
        <v>402</v>
      </c>
      <c r="I117" s="78" t="s">
        <v>402</v>
      </c>
      <c r="J117" s="78"/>
      <c r="K117" s="78" t="s">
        <v>402</v>
      </c>
    </row>
    <row r="118" spans="1:11" ht="13.2" customHeight="1" x14ac:dyDescent="0.25">
      <c r="A118" s="15" t="s">
        <v>3062</v>
      </c>
      <c r="B118" s="18" t="s">
        <v>386</v>
      </c>
      <c r="C118" s="251">
        <v>117</v>
      </c>
      <c r="D118" s="20" t="s">
        <v>414</v>
      </c>
      <c r="E118" s="20">
        <v>70</v>
      </c>
      <c r="F118" s="18" t="s">
        <v>410</v>
      </c>
      <c r="G118" s="19" t="s">
        <v>190</v>
      </c>
      <c r="H118" s="78" t="s">
        <v>402</v>
      </c>
      <c r="I118" s="78" t="s">
        <v>402</v>
      </c>
      <c r="J118" s="78"/>
      <c r="K118" s="78"/>
    </row>
    <row r="119" spans="1:11" ht="13.2" customHeight="1" x14ac:dyDescent="0.25">
      <c r="A119" s="15" t="s">
        <v>3204</v>
      </c>
      <c r="B119" s="18" t="s">
        <v>386</v>
      </c>
      <c r="C119" s="251">
        <v>118</v>
      </c>
      <c r="D119" s="20" t="s">
        <v>414</v>
      </c>
      <c r="E119" s="20">
        <v>120</v>
      </c>
      <c r="F119" s="18" t="s">
        <v>405</v>
      </c>
      <c r="G119" s="19" t="s">
        <v>198</v>
      </c>
      <c r="H119" s="78" t="s">
        <v>402</v>
      </c>
      <c r="I119" s="78" t="s">
        <v>402</v>
      </c>
      <c r="J119" s="78"/>
      <c r="K119" s="78"/>
    </row>
    <row r="120" spans="1:11" ht="13.2" customHeight="1" x14ac:dyDescent="0.25">
      <c r="A120" s="15" t="s">
        <v>3066</v>
      </c>
      <c r="B120" s="18" t="s">
        <v>386</v>
      </c>
      <c r="C120" s="251">
        <v>119</v>
      </c>
      <c r="D120" s="20" t="s">
        <v>414</v>
      </c>
      <c r="E120" s="20">
        <v>110</v>
      </c>
      <c r="F120" s="18" t="s">
        <v>410</v>
      </c>
      <c r="G120" s="19" t="s">
        <v>198</v>
      </c>
      <c r="H120" s="78" t="s">
        <v>402</v>
      </c>
      <c r="I120" s="78" t="s">
        <v>402</v>
      </c>
      <c r="J120" s="78"/>
      <c r="K120" s="78"/>
    </row>
    <row r="121" spans="1:11" ht="13.2" customHeight="1" x14ac:dyDescent="0.25">
      <c r="A121" s="15" t="s">
        <v>4135</v>
      </c>
      <c r="B121" s="18" t="s">
        <v>386</v>
      </c>
      <c r="C121" s="251">
        <v>120</v>
      </c>
      <c r="D121" s="20" t="s">
        <v>414</v>
      </c>
      <c r="E121" s="20">
        <v>210</v>
      </c>
      <c r="F121" s="18" t="s">
        <v>410</v>
      </c>
      <c r="G121" s="19" t="s">
        <v>214</v>
      </c>
      <c r="H121" s="78" t="s">
        <v>402</v>
      </c>
      <c r="I121" s="78" t="s">
        <v>402</v>
      </c>
      <c r="J121" s="78"/>
      <c r="K121" s="78" t="s">
        <v>402</v>
      </c>
    </row>
    <row r="122" spans="1:11" ht="13.2" customHeight="1" x14ac:dyDescent="0.25">
      <c r="A122" s="15" t="s">
        <v>3829</v>
      </c>
      <c r="B122" s="18" t="s">
        <v>386</v>
      </c>
      <c r="C122" s="251">
        <v>121</v>
      </c>
      <c r="D122" s="20" t="s">
        <v>414</v>
      </c>
      <c r="E122" s="20">
        <v>70</v>
      </c>
      <c r="F122" s="18" t="s">
        <v>410</v>
      </c>
      <c r="G122" s="19" t="s">
        <v>190</v>
      </c>
      <c r="H122" s="78" t="s">
        <v>402</v>
      </c>
      <c r="I122" s="78" t="s">
        <v>402</v>
      </c>
      <c r="J122" s="78"/>
      <c r="K122" s="78"/>
    </row>
    <row r="123" spans="1:11" ht="13.2" customHeight="1" x14ac:dyDescent="0.25">
      <c r="A123" s="15" t="s">
        <v>3832</v>
      </c>
      <c r="B123" s="18" t="s">
        <v>386</v>
      </c>
      <c r="C123" s="251">
        <v>122</v>
      </c>
      <c r="D123" s="20" t="s">
        <v>414</v>
      </c>
      <c r="E123" s="20">
        <v>120</v>
      </c>
      <c r="F123" s="18" t="s">
        <v>405</v>
      </c>
      <c r="G123" s="19" t="s">
        <v>198</v>
      </c>
      <c r="H123" s="78" t="s">
        <v>402</v>
      </c>
      <c r="I123" s="78" t="s">
        <v>402</v>
      </c>
      <c r="J123" s="78"/>
      <c r="K123" s="78"/>
    </row>
    <row r="124" spans="1:11" ht="13.2" customHeight="1" x14ac:dyDescent="0.25">
      <c r="A124" s="15" t="s">
        <v>4110</v>
      </c>
      <c r="B124" s="18" t="s">
        <v>386</v>
      </c>
      <c r="C124" s="251">
        <v>123</v>
      </c>
      <c r="D124" s="20" t="s">
        <v>490</v>
      </c>
      <c r="E124" s="20"/>
      <c r="F124" s="20" t="s">
        <v>1085</v>
      </c>
      <c r="G124" s="19" t="s">
        <v>202</v>
      </c>
      <c r="H124" s="78" t="s">
        <v>402</v>
      </c>
      <c r="I124" s="78" t="s">
        <v>402</v>
      </c>
      <c r="J124" s="78"/>
      <c r="K124" s="78"/>
    </row>
    <row r="125" spans="1:11" ht="13.2" customHeight="1" x14ac:dyDescent="0.25">
      <c r="A125" s="15" t="s">
        <v>3838</v>
      </c>
      <c r="B125" s="18" t="s">
        <v>386</v>
      </c>
      <c r="C125" s="251">
        <v>124</v>
      </c>
      <c r="D125" s="20" t="s">
        <v>490</v>
      </c>
      <c r="E125" s="20"/>
      <c r="F125" s="20" t="s">
        <v>1085</v>
      </c>
      <c r="G125" s="19" t="s">
        <v>202</v>
      </c>
      <c r="H125" s="78" t="s">
        <v>402</v>
      </c>
      <c r="I125" s="78" t="s">
        <v>402</v>
      </c>
      <c r="J125" s="78"/>
      <c r="K125" s="78"/>
    </row>
    <row r="126" spans="1:11" ht="13.2" customHeight="1" x14ac:dyDescent="0.25">
      <c r="A126" s="15" t="s">
        <v>2358</v>
      </c>
      <c r="B126" s="18" t="s">
        <v>386</v>
      </c>
      <c r="C126" s="251">
        <v>125</v>
      </c>
      <c r="D126" s="20" t="s">
        <v>490</v>
      </c>
      <c r="E126" s="20"/>
      <c r="F126" s="20" t="s">
        <v>1562</v>
      </c>
      <c r="G126" s="19" t="s">
        <v>194</v>
      </c>
      <c r="H126" s="78" t="s">
        <v>402</v>
      </c>
      <c r="I126" s="78" t="s">
        <v>402</v>
      </c>
      <c r="J126" s="78"/>
      <c r="K126" s="78"/>
    </row>
    <row r="127" spans="1:11" ht="13.2" customHeight="1" x14ac:dyDescent="0.25">
      <c r="A127" s="15" t="s">
        <v>4837</v>
      </c>
      <c r="B127" s="18" t="s">
        <v>386</v>
      </c>
      <c r="C127" s="251">
        <v>126</v>
      </c>
      <c r="D127" s="20" t="s">
        <v>490</v>
      </c>
      <c r="E127" s="20"/>
      <c r="F127" s="20" t="s">
        <v>1085</v>
      </c>
      <c r="G127" s="19" t="s">
        <v>194</v>
      </c>
      <c r="H127" s="78" t="s">
        <v>402</v>
      </c>
      <c r="I127" s="78" t="s">
        <v>402</v>
      </c>
      <c r="J127" s="78"/>
      <c r="K127" s="78"/>
    </row>
    <row r="128" spans="1:11" ht="13.2" customHeight="1" x14ac:dyDescent="0.25">
      <c r="A128" s="15" t="s">
        <v>601</v>
      </c>
      <c r="B128" s="18" t="s">
        <v>386</v>
      </c>
      <c r="C128" s="251">
        <v>127</v>
      </c>
      <c r="D128" s="20" t="s">
        <v>490</v>
      </c>
      <c r="E128" s="20"/>
      <c r="F128" s="20" t="s">
        <v>1562</v>
      </c>
      <c r="G128" s="19" t="s">
        <v>190</v>
      </c>
      <c r="H128" s="78" t="s">
        <v>402</v>
      </c>
      <c r="I128" s="78" t="s">
        <v>402</v>
      </c>
      <c r="J128" s="78"/>
      <c r="K128" s="78"/>
    </row>
    <row r="129" spans="1:11" ht="13.2" customHeight="1" x14ac:dyDescent="0.25">
      <c r="A129" s="15" t="s">
        <v>696</v>
      </c>
      <c r="B129" s="18" t="s">
        <v>386</v>
      </c>
      <c r="C129" s="251">
        <v>128</v>
      </c>
      <c r="D129" s="20" t="s">
        <v>490</v>
      </c>
      <c r="E129" s="20"/>
      <c r="F129" s="20" t="s">
        <v>1562</v>
      </c>
      <c r="G129" s="19" t="s">
        <v>190</v>
      </c>
      <c r="H129" s="78" t="s">
        <v>402</v>
      </c>
      <c r="I129" s="78" t="s">
        <v>402</v>
      </c>
      <c r="J129" s="78"/>
      <c r="K129" s="78"/>
    </row>
    <row r="130" spans="1:11" ht="13.2" customHeight="1" x14ac:dyDescent="0.25">
      <c r="A130" s="15" t="s">
        <v>1109</v>
      </c>
      <c r="B130" s="18" t="s">
        <v>386</v>
      </c>
      <c r="C130" s="251">
        <v>129</v>
      </c>
      <c r="D130" s="20" t="s">
        <v>490</v>
      </c>
      <c r="E130" s="20"/>
      <c r="F130" s="20" t="s">
        <v>1562</v>
      </c>
      <c r="G130" s="19" t="s">
        <v>194</v>
      </c>
      <c r="H130" s="78" t="s">
        <v>402</v>
      </c>
      <c r="I130" s="78" t="s">
        <v>402</v>
      </c>
      <c r="J130" s="78"/>
      <c r="K130" s="78"/>
    </row>
    <row r="131" spans="1:11" ht="13.2" customHeight="1" x14ac:dyDescent="0.25">
      <c r="A131" s="15" t="s">
        <v>4838</v>
      </c>
      <c r="B131" s="18" t="s">
        <v>386</v>
      </c>
      <c r="C131" s="251">
        <v>130</v>
      </c>
      <c r="D131" s="20" t="s">
        <v>490</v>
      </c>
      <c r="E131" s="20"/>
      <c r="F131" s="20" t="s">
        <v>1085</v>
      </c>
      <c r="G131" s="19" t="s">
        <v>194</v>
      </c>
      <c r="H131" s="78" t="s">
        <v>402</v>
      </c>
      <c r="I131" s="78" t="s">
        <v>402</v>
      </c>
      <c r="J131" s="78"/>
      <c r="K131" s="78"/>
    </row>
    <row r="132" spans="1:11" ht="13.2" customHeight="1" x14ac:dyDescent="0.25">
      <c r="A132" s="15" t="s">
        <v>4839</v>
      </c>
      <c r="B132" s="18" t="s">
        <v>386</v>
      </c>
      <c r="C132" s="251">
        <v>131</v>
      </c>
      <c r="D132" s="20" t="s">
        <v>490</v>
      </c>
      <c r="E132" s="20"/>
      <c r="F132" s="20" t="s">
        <v>1085</v>
      </c>
      <c r="G132" s="19" t="s">
        <v>194</v>
      </c>
      <c r="H132" s="78" t="s">
        <v>402</v>
      </c>
      <c r="I132" s="78" t="s">
        <v>402</v>
      </c>
      <c r="J132" s="78"/>
      <c r="K132" s="78"/>
    </row>
    <row r="133" spans="1:11" ht="13.2" customHeight="1" x14ac:dyDescent="0.25">
      <c r="A133" s="15" t="s">
        <v>1450</v>
      </c>
      <c r="B133" s="18" t="s">
        <v>386</v>
      </c>
      <c r="C133" s="251">
        <v>132</v>
      </c>
      <c r="D133" s="20" t="s">
        <v>490</v>
      </c>
      <c r="E133" s="20"/>
      <c r="F133" s="20" t="s">
        <v>1562</v>
      </c>
      <c r="G133" s="19" t="s">
        <v>194</v>
      </c>
      <c r="H133" s="78" t="s">
        <v>402</v>
      </c>
      <c r="I133" s="78" t="s">
        <v>402</v>
      </c>
      <c r="J133" s="78"/>
      <c r="K133" s="78"/>
    </row>
    <row r="134" spans="1:11" ht="13.2" customHeight="1" x14ac:dyDescent="0.25">
      <c r="A134" s="15" t="s">
        <v>3849</v>
      </c>
      <c r="B134" s="18" t="s">
        <v>386</v>
      </c>
      <c r="C134" s="251">
        <v>133</v>
      </c>
      <c r="D134" s="20" t="s">
        <v>490</v>
      </c>
      <c r="E134" s="20"/>
      <c r="F134" s="20" t="s">
        <v>1085</v>
      </c>
      <c r="G134" s="19" t="s">
        <v>202</v>
      </c>
      <c r="H134" s="78" t="s">
        <v>402</v>
      </c>
      <c r="I134" s="78" t="s">
        <v>402</v>
      </c>
      <c r="J134" s="78"/>
      <c r="K134" s="78"/>
    </row>
    <row r="135" spans="1:11" ht="13.2" customHeight="1" x14ac:dyDescent="0.25">
      <c r="A135" s="15" t="s">
        <v>4117</v>
      </c>
      <c r="B135" s="18" t="s">
        <v>386</v>
      </c>
      <c r="C135" s="251">
        <v>134</v>
      </c>
      <c r="D135" s="20" t="s">
        <v>490</v>
      </c>
      <c r="E135" s="20"/>
      <c r="F135" s="20" t="s">
        <v>1085</v>
      </c>
      <c r="G135" s="19" t="s">
        <v>202</v>
      </c>
      <c r="H135" s="78" t="s">
        <v>402</v>
      </c>
      <c r="I135" s="78" t="s">
        <v>402</v>
      </c>
      <c r="J135" s="78"/>
      <c r="K135" s="78"/>
    </row>
    <row r="136" spans="1:11" ht="13.2" customHeight="1" x14ac:dyDescent="0.25">
      <c r="A136" s="15" t="s">
        <v>4755</v>
      </c>
      <c r="B136" s="18" t="s">
        <v>386</v>
      </c>
      <c r="C136" s="251">
        <v>135</v>
      </c>
      <c r="D136" s="20" t="s">
        <v>490</v>
      </c>
      <c r="E136" s="20"/>
      <c r="F136" s="20" t="s">
        <v>1562</v>
      </c>
      <c r="G136" s="19" t="s">
        <v>194</v>
      </c>
      <c r="H136" s="78" t="s">
        <v>402</v>
      </c>
      <c r="I136" s="78" t="s">
        <v>402</v>
      </c>
      <c r="J136" s="78"/>
      <c r="K136" s="78"/>
    </row>
    <row r="137" spans="1:11" ht="13.2" customHeight="1" x14ac:dyDescent="0.25">
      <c r="A137" s="15" t="s">
        <v>4120</v>
      </c>
      <c r="B137" s="18" t="s">
        <v>386</v>
      </c>
      <c r="C137" s="251">
        <v>136</v>
      </c>
      <c r="D137" s="20" t="s">
        <v>490</v>
      </c>
      <c r="E137" s="20"/>
      <c r="F137" s="20" t="s">
        <v>1085</v>
      </c>
      <c r="G137" s="19" t="s">
        <v>202</v>
      </c>
      <c r="H137" s="78" t="s">
        <v>402</v>
      </c>
      <c r="I137" s="78" t="s">
        <v>402</v>
      </c>
      <c r="J137" s="78"/>
      <c r="K137" s="78"/>
    </row>
    <row r="138" spans="1:11" ht="13.2" customHeight="1" x14ac:dyDescent="0.25">
      <c r="A138" s="15" t="s">
        <v>660</v>
      </c>
      <c r="B138" s="18" t="s">
        <v>386</v>
      </c>
      <c r="C138" s="251">
        <v>137</v>
      </c>
      <c r="D138" s="20" t="s">
        <v>490</v>
      </c>
      <c r="E138" s="20"/>
      <c r="F138" s="20" t="s">
        <v>1562</v>
      </c>
      <c r="G138" s="19" t="s">
        <v>190</v>
      </c>
      <c r="H138" s="78" t="s">
        <v>402</v>
      </c>
      <c r="I138" s="78" t="s">
        <v>402</v>
      </c>
      <c r="J138" s="78"/>
      <c r="K138" s="78"/>
    </row>
    <row r="139" spans="1:11" ht="13.2" customHeight="1" x14ac:dyDescent="0.25">
      <c r="A139" s="15" t="s">
        <v>2360</v>
      </c>
      <c r="B139" s="18" t="s">
        <v>386</v>
      </c>
      <c r="C139" s="251">
        <v>138</v>
      </c>
      <c r="D139" s="20" t="s">
        <v>490</v>
      </c>
      <c r="E139" s="20"/>
      <c r="F139" s="20" t="s">
        <v>1562</v>
      </c>
      <c r="G139" s="19" t="s">
        <v>194</v>
      </c>
      <c r="H139" s="78" t="s">
        <v>402</v>
      </c>
      <c r="I139" s="78" t="s">
        <v>402</v>
      </c>
      <c r="J139" s="78"/>
      <c r="K139" s="78"/>
    </row>
    <row r="140" spans="1:11" ht="13.2" customHeight="1" x14ac:dyDescent="0.25">
      <c r="A140" s="15" t="s">
        <v>614</v>
      </c>
      <c r="B140" s="18" t="s">
        <v>386</v>
      </c>
      <c r="C140" s="251">
        <v>139</v>
      </c>
      <c r="D140" s="20" t="s">
        <v>490</v>
      </c>
      <c r="E140" s="20"/>
      <c r="F140" s="20" t="s">
        <v>1562</v>
      </c>
      <c r="G140" s="19" t="s">
        <v>190</v>
      </c>
      <c r="H140" s="78" t="s">
        <v>402</v>
      </c>
      <c r="I140" s="78" t="s">
        <v>402</v>
      </c>
      <c r="J140" s="78"/>
      <c r="K140" s="78"/>
    </row>
    <row r="141" spans="1:11" ht="13.2" customHeight="1" x14ac:dyDescent="0.25">
      <c r="A141" s="15" t="s">
        <v>4431</v>
      </c>
      <c r="B141" s="18" t="s">
        <v>386</v>
      </c>
      <c r="C141" s="251">
        <v>140</v>
      </c>
      <c r="D141" s="20" t="s">
        <v>490</v>
      </c>
      <c r="E141" s="20"/>
      <c r="F141" s="20" t="s">
        <v>1085</v>
      </c>
      <c r="G141" s="19" t="s">
        <v>202</v>
      </c>
      <c r="H141" s="78" t="s">
        <v>402</v>
      </c>
      <c r="I141" s="78" t="s">
        <v>402</v>
      </c>
      <c r="J141" s="78"/>
      <c r="K141" s="78"/>
    </row>
    <row r="142" spans="1:11" ht="13.2" customHeight="1" x14ac:dyDescent="0.25">
      <c r="A142" s="15" t="s">
        <v>1281</v>
      </c>
      <c r="B142" s="18" t="s">
        <v>386</v>
      </c>
      <c r="C142" s="251">
        <v>141</v>
      </c>
      <c r="D142" s="20" t="s">
        <v>490</v>
      </c>
      <c r="E142" s="20"/>
      <c r="F142" s="20" t="s">
        <v>1562</v>
      </c>
      <c r="G142" s="19" t="s">
        <v>194</v>
      </c>
      <c r="H142" s="78" t="s">
        <v>402</v>
      </c>
      <c r="I142" s="78" t="s">
        <v>402</v>
      </c>
      <c r="J142" s="78"/>
      <c r="K142" s="78"/>
    </row>
    <row r="143" spans="1:11" ht="13.2" customHeight="1" x14ac:dyDescent="0.25">
      <c r="A143" s="15" t="s">
        <v>4433</v>
      </c>
      <c r="B143" s="18" t="s">
        <v>386</v>
      </c>
      <c r="C143" s="251">
        <v>142</v>
      </c>
      <c r="D143" s="20" t="s">
        <v>490</v>
      </c>
      <c r="E143" s="20"/>
      <c r="F143" s="20" t="s">
        <v>1562</v>
      </c>
      <c r="G143" s="19" t="s">
        <v>194</v>
      </c>
      <c r="H143" s="78" t="s">
        <v>402</v>
      </c>
      <c r="I143" s="78" t="s">
        <v>402</v>
      </c>
      <c r="J143" s="78"/>
      <c r="K143" s="78"/>
    </row>
    <row r="144" spans="1:11" ht="13.2" customHeight="1" x14ac:dyDescent="0.25">
      <c r="A144" s="15" t="s">
        <v>4840</v>
      </c>
      <c r="B144" s="18" t="s">
        <v>386</v>
      </c>
      <c r="C144" s="251">
        <v>143</v>
      </c>
      <c r="D144" s="20" t="s">
        <v>490</v>
      </c>
      <c r="E144" s="20"/>
      <c r="F144" s="20" t="s">
        <v>1562</v>
      </c>
      <c r="G144" s="19" t="s">
        <v>202</v>
      </c>
      <c r="H144" s="78" t="s">
        <v>402</v>
      </c>
      <c r="I144" s="78" t="s">
        <v>402</v>
      </c>
      <c r="J144" s="78"/>
      <c r="K144" s="78"/>
    </row>
    <row r="145" spans="1:11" ht="13.2" customHeight="1" x14ac:dyDescent="0.25">
      <c r="A145" s="15" t="s">
        <v>615</v>
      </c>
      <c r="B145" s="18" t="s">
        <v>386</v>
      </c>
      <c r="C145" s="251">
        <v>144</v>
      </c>
      <c r="D145" s="20" t="s">
        <v>490</v>
      </c>
      <c r="E145" s="20"/>
      <c r="F145" s="20" t="s">
        <v>1562</v>
      </c>
      <c r="G145" s="19" t="s">
        <v>190</v>
      </c>
      <c r="H145" s="78" t="s">
        <v>402</v>
      </c>
      <c r="I145" s="78" t="s">
        <v>402</v>
      </c>
      <c r="J145" s="78"/>
      <c r="K145" s="78"/>
    </row>
    <row r="146" spans="1:11" ht="13.2" customHeight="1" x14ac:dyDescent="0.25">
      <c r="A146" s="15" t="s">
        <v>4693</v>
      </c>
      <c r="B146" s="18" t="s">
        <v>386</v>
      </c>
      <c r="C146" s="251">
        <v>145</v>
      </c>
      <c r="D146" s="20" t="s">
        <v>490</v>
      </c>
      <c r="E146" s="20"/>
      <c r="F146" s="20" t="s">
        <v>1562</v>
      </c>
      <c r="G146" s="19" t="s">
        <v>194</v>
      </c>
      <c r="H146" s="78" t="s">
        <v>402</v>
      </c>
      <c r="I146" s="78" t="s">
        <v>402</v>
      </c>
      <c r="J146" s="78"/>
      <c r="K146" s="78"/>
    </row>
    <row r="147" spans="1:11" ht="13.2" customHeight="1" x14ac:dyDescent="0.25">
      <c r="A147" s="15" t="s">
        <v>2449</v>
      </c>
      <c r="B147" s="18" t="s">
        <v>386</v>
      </c>
      <c r="C147" s="251">
        <v>146</v>
      </c>
      <c r="D147" s="20" t="s">
        <v>490</v>
      </c>
      <c r="E147" s="20"/>
      <c r="F147" s="20" t="s">
        <v>1562</v>
      </c>
      <c r="G147" s="19" t="s">
        <v>194</v>
      </c>
      <c r="H147" s="78" t="s">
        <v>402</v>
      </c>
      <c r="I147" s="78" t="s">
        <v>402</v>
      </c>
      <c r="J147" s="78"/>
      <c r="K147" s="78"/>
    </row>
    <row r="148" spans="1:11" ht="13.2" customHeight="1" x14ac:dyDescent="0.25">
      <c r="A148" s="15" t="s">
        <v>4841</v>
      </c>
      <c r="B148" s="18" t="s">
        <v>386</v>
      </c>
      <c r="C148" s="251">
        <v>147</v>
      </c>
      <c r="D148" s="20" t="s">
        <v>490</v>
      </c>
      <c r="E148" s="20"/>
      <c r="F148" s="20" t="s">
        <v>1085</v>
      </c>
      <c r="G148" s="19" t="s">
        <v>274</v>
      </c>
      <c r="H148" s="78" t="s">
        <v>402</v>
      </c>
      <c r="I148" s="78" t="s">
        <v>402</v>
      </c>
      <c r="J148" s="78"/>
      <c r="K148" s="78" t="s">
        <v>402</v>
      </c>
    </row>
    <row r="149" spans="1:11" ht="13.2" customHeight="1" x14ac:dyDescent="0.25">
      <c r="A149" s="15" t="s">
        <v>4838</v>
      </c>
      <c r="B149" s="18" t="s">
        <v>386</v>
      </c>
      <c r="C149" s="251">
        <v>148</v>
      </c>
      <c r="D149" s="20" t="s">
        <v>490</v>
      </c>
      <c r="E149" s="20"/>
      <c r="F149" s="20" t="s">
        <v>1085</v>
      </c>
      <c r="G149" s="19" t="s">
        <v>274</v>
      </c>
      <c r="H149" s="78" t="s">
        <v>402</v>
      </c>
      <c r="I149" s="78" t="s">
        <v>402</v>
      </c>
      <c r="J149" s="78"/>
      <c r="K149" s="78" t="s">
        <v>402</v>
      </c>
    </row>
    <row r="150" spans="1:11" ht="13.2" customHeight="1" x14ac:dyDescent="0.25">
      <c r="A150" s="15" t="s">
        <v>4839</v>
      </c>
      <c r="B150" s="18" t="s">
        <v>386</v>
      </c>
      <c r="C150" s="251">
        <v>149</v>
      </c>
      <c r="D150" s="20" t="s">
        <v>490</v>
      </c>
      <c r="E150" s="20"/>
      <c r="F150" s="20" t="s">
        <v>1085</v>
      </c>
      <c r="G150" s="19" t="s">
        <v>274</v>
      </c>
      <c r="H150" s="78" t="s">
        <v>402</v>
      </c>
      <c r="I150" s="78" t="s">
        <v>402</v>
      </c>
      <c r="J150" s="78"/>
      <c r="K150" s="78" t="s">
        <v>402</v>
      </c>
    </row>
    <row r="151" spans="1:11" ht="13.2" customHeight="1" x14ac:dyDescent="0.25">
      <c r="A151" s="15" t="s">
        <v>3867</v>
      </c>
      <c r="B151" s="18" t="s">
        <v>386</v>
      </c>
      <c r="C151" s="251">
        <v>150</v>
      </c>
      <c r="D151" s="20" t="s">
        <v>490</v>
      </c>
      <c r="E151" s="20"/>
      <c r="F151" s="20" t="s">
        <v>1085</v>
      </c>
      <c r="G151" s="19" t="s">
        <v>274</v>
      </c>
      <c r="H151" s="78" t="s">
        <v>402</v>
      </c>
      <c r="I151" s="78" t="s">
        <v>402</v>
      </c>
      <c r="J151" s="78"/>
      <c r="K151" s="78" t="s">
        <v>402</v>
      </c>
    </row>
    <row r="152" spans="1:11" ht="13.2" customHeight="1" x14ac:dyDescent="0.25">
      <c r="A152" s="15" t="s">
        <v>4762</v>
      </c>
      <c r="B152" s="18" t="s">
        <v>386</v>
      </c>
      <c r="C152" s="251">
        <v>151</v>
      </c>
      <c r="D152" s="20" t="s">
        <v>490</v>
      </c>
      <c r="E152" s="20"/>
      <c r="F152" s="20" t="s">
        <v>1085</v>
      </c>
      <c r="G152" s="19" t="s">
        <v>274</v>
      </c>
      <c r="H152" s="78" t="s">
        <v>402</v>
      </c>
      <c r="I152" s="78" t="s">
        <v>402</v>
      </c>
      <c r="J152" s="78"/>
      <c r="K152" s="78" t="s">
        <v>402</v>
      </c>
    </row>
    <row r="153" spans="1:11" ht="13.2" customHeight="1" x14ac:dyDescent="0.25">
      <c r="A153" s="15" t="s">
        <v>518</v>
      </c>
      <c r="B153" s="18" t="s">
        <v>386</v>
      </c>
      <c r="C153" s="251">
        <v>152</v>
      </c>
      <c r="D153" s="20" t="s">
        <v>427</v>
      </c>
      <c r="E153" s="20"/>
      <c r="F153" s="20" t="s">
        <v>427</v>
      </c>
      <c r="G153" s="19" t="s">
        <v>274</v>
      </c>
      <c r="H153" s="78" t="s">
        <v>402</v>
      </c>
      <c r="I153" s="78" t="s">
        <v>402</v>
      </c>
      <c r="J153" s="78"/>
      <c r="K153" s="78" t="s">
        <v>402</v>
      </c>
    </row>
    <row r="154" spans="1:11" ht="13.2" customHeight="1" x14ac:dyDescent="0.25">
      <c r="A154" s="15" t="s">
        <v>517</v>
      </c>
      <c r="B154" s="18" t="s">
        <v>386</v>
      </c>
      <c r="C154" s="251">
        <v>153</v>
      </c>
      <c r="D154" s="20" t="s">
        <v>427</v>
      </c>
      <c r="E154" s="20"/>
      <c r="F154" s="20" t="s">
        <v>427</v>
      </c>
      <c r="G154" s="19" t="s">
        <v>274</v>
      </c>
      <c r="H154" s="78" t="s">
        <v>402</v>
      </c>
      <c r="I154" s="78" t="s">
        <v>402</v>
      </c>
      <c r="J154" s="78"/>
      <c r="K154" s="78" t="s">
        <v>402</v>
      </c>
    </row>
    <row r="155" spans="1:11" ht="13.2" customHeight="1" x14ac:dyDescent="0.25">
      <c r="A155" s="15" t="s">
        <v>521</v>
      </c>
      <c r="B155" s="18" t="s">
        <v>386</v>
      </c>
      <c r="C155" s="251">
        <v>154</v>
      </c>
      <c r="D155" s="20" t="s">
        <v>427</v>
      </c>
      <c r="E155" s="20"/>
      <c r="F155" s="20" t="s">
        <v>427</v>
      </c>
      <c r="G155" s="19" t="s">
        <v>274</v>
      </c>
      <c r="H155" s="78" t="s">
        <v>402</v>
      </c>
      <c r="I155" s="78" t="s">
        <v>402</v>
      </c>
      <c r="J155" s="78"/>
      <c r="K155" s="78" t="s">
        <v>402</v>
      </c>
    </row>
    <row r="156" spans="1:11" ht="13.2" customHeight="1" x14ac:dyDescent="0.25">
      <c r="A156" s="15" t="s">
        <v>519</v>
      </c>
      <c r="B156" s="18" t="s">
        <v>386</v>
      </c>
      <c r="C156" s="251">
        <v>155</v>
      </c>
      <c r="D156" s="20" t="s">
        <v>427</v>
      </c>
      <c r="E156" s="20"/>
      <c r="F156" s="20" t="s">
        <v>427</v>
      </c>
      <c r="G156" s="19" t="s">
        <v>274</v>
      </c>
      <c r="H156" s="78" t="s">
        <v>402</v>
      </c>
      <c r="I156" s="78" t="s">
        <v>402</v>
      </c>
      <c r="J156" s="78"/>
      <c r="K156" s="78" t="s">
        <v>402</v>
      </c>
    </row>
    <row r="157" spans="1:11" ht="13.2" customHeight="1" x14ac:dyDescent="0.25">
      <c r="A157" s="15" t="s">
        <v>520</v>
      </c>
      <c r="B157" s="18" t="s">
        <v>386</v>
      </c>
      <c r="C157" s="251">
        <v>156</v>
      </c>
      <c r="D157" s="20" t="s">
        <v>427</v>
      </c>
      <c r="E157" s="20"/>
      <c r="F157" s="20" t="s">
        <v>427</v>
      </c>
      <c r="G157" s="19" t="s">
        <v>274</v>
      </c>
      <c r="H157" s="78" t="s">
        <v>402</v>
      </c>
      <c r="I157" s="78" t="s">
        <v>402</v>
      </c>
      <c r="J157" s="78"/>
      <c r="K157" s="78" t="s">
        <v>402</v>
      </c>
    </row>
    <row r="158" spans="1:11" ht="13.2" customHeight="1" x14ac:dyDescent="0.25">
      <c r="A158" s="15" t="s">
        <v>516</v>
      </c>
      <c r="B158" s="18" t="s">
        <v>386</v>
      </c>
      <c r="C158" s="251">
        <v>157</v>
      </c>
      <c r="D158" s="20" t="s">
        <v>427</v>
      </c>
      <c r="E158" s="20"/>
      <c r="F158" s="20" t="s">
        <v>427</v>
      </c>
      <c r="G158" s="19" t="s">
        <v>274</v>
      </c>
      <c r="H158" s="78" t="s">
        <v>402</v>
      </c>
      <c r="I158" s="78" t="s">
        <v>402</v>
      </c>
      <c r="J158" s="78"/>
      <c r="K158" s="78" t="s">
        <v>402</v>
      </c>
    </row>
    <row r="159" spans="1:11" ht="13.2" customHeight="1" x14ac:dyDescent="0.25">
      <c r="A159" s="15" t="s">
        <v>514</v>
      </c>
      <c r="B159" s="18" t="s">
        <v>386</v>
      </c>
      <c r="C159" s="251">
        <v>158</v>
      </c>
      <c r="D159" s="20" t="s">
        <v>427</v>
      </c>
      <c r="E159" s="20"/>
      <c r="F159" s="20" t="s">
        <v>427</v>
      </c>
      <c r="G159" s="19" t="s">
        <v>274</v>
      </c>
      <c r="H159" s="78" t="s">
        <v>402</v>
      </c>
      <c r="I159" s="78" t="s">
        <v>402</v>
      </c>
      <c r="J159" s="78"/>
      <c r="K159" s="78" t="s">
        <v>402</v>
      </c>
    </row>
    <row r="160" spans="1:11" ht="13.2" customHeight="1" x14ac:dyDescent="0.25">
      <c r="A160" s="15" t="s">
        <v>426</v>
      </c>
      <c r="B160" s="18" t="s">
        <v>386</v>
      </c>
      <c r="C160" s="251">
        <v>159</v>
      </c>
      <c r="D160" s="20" t="s">
        <v>427</v>
      </c>
      <c r="E160" s="20"/>
      <c r="F160" s="20" t="s">
        <v>427</v>
      </c>
      <c r="G160" s="19" t="s">
        <v>274</v>
      </c>
      <c r="H160" s="78" t="s">
        <v>402</v>
      </c>
      <c r="I160" s="78" t="s">
        <v>402</v>
      </c>
      <c r="J160" s="78"/>
      <c r="K160" s="78" t="s">
        <v>402</v>
      </c>
    </row>
    <row r="161" spans="1:11" ht="13.2" customHeight="1" x14ac:dyDescent="0.25">
      <c r="A161" s="15" t="s">
        <v>477</v>
      </c>
      <c r="B161" s="18" t="s">
        <v>386</v>
      </c>
      <c r="C161" s="251">
        <v>160</v>
      </c>
      <c r="D161" s="20" t="s">
        <v>400</v>
      </c>
      <c r="E161" s="20">
        <v>70</v>
      </c>
      <c r="F161" s="18" t="s">
        <v>410</v>
      </c>
      <c r="G161" s="19" t="s">
        <v>278</v>
      </c>
      <c r="H161" s="78" t="s">
        <v>402</v>
      </c>
      <c r="I161" s="78" t="s">
        <v>402</v>
      </c>
      <c r="J161" s="78"/>
      <c r="K161" s="78" t="s">
        <v>402</v>
      </c>
    </row>
    <row r="162" spans="1:11" ht="13.2" customHeight="1" x14ac:dyDescent="0.25">
      <c r="A162" s="15" t="s">
        <v>4842</v>
      </c>
      <c r="B162" s="18" t="s">
        <v>386</v>
      </c>
      <c r="C162" s="251" t="s">
        <v>4843</v>
      </c>
      <c r="D162" s="20" t="s">
        <v>407</v>
      </c>
      <c r="E162" s="20">
        <v>50</v>
      </c>
      <c r="F162" s="18" t="s">
        <v>410</v>
      </c>
      <c r="G162" s="19" t="s">
        <v>254</v>
      </c>
      <c r="H162" s="78" t="s">
        <v>402</v>
      </c>
      <c r="I162" s="78" t="s">
        <v>402</v>
      </c>
      <c r="J162" s="78"/>
      <c r="K162" s="78" t="s">
        <v>402</v>
      </c>
    </row>
    <row r="163" spans="1:11" ht="13.2" customHeight="1" x14ac:dyDescent="0.25">
      <c r="A163" s="15" t="s">
        <v>1887</v>
      </c>
      <c r="B163" s="18" t="s">
        <v>386</v>
      </c>
      <c r="C163" s="251" t="s">
        <v>4844</v>
      </c>
      <c r="D163" s="20" t="s">
        <v>407</v>
      </c>
      <c r="E163" s="20">
        <v>90</v>
      </c>
      <c r="F163" s="18" t="s">
        <v>405</v>
      </c>
      <c r="G163" s="19" t="s">
        <v>254</v>
      </c>
      <c r="H163" s="78" t="s">
        <v>402</v>
      </c>
      <c r="I163" s="78" t="s">
        <v>402</v>
      </c>
      <c r="J163" s="78"/>
      <c r="K163" s="78" t="s">
        <v>402</v>
      </c>
    </row>
    <row r="164" spans="1:11" ht="13.2" customHeight="1" x14ac:dyDescent="0.25">
      <c r="A164" s="15" t="s">
        <v>1882</v>
      </c>
      <c r="B164" s="18" t="s">
        <v>386</v>
      </c>
      <c r="C164" s="251" t="s">
        <v>4845</v>
      </c>
      <c r="D164" s="20" t="s">
        <v>425</v>
      </c>
      <c r="E164" s="20">
        <v>140</v>
      </c>
      <c r="F164" s="18" t="s">
        <v>405</v>
      </c>
      <c r="G164" s="19" t="s">
        <v>254</v>
      </c>
      <c r="H164" s="78" t="s">
        <v>402</v>
      </c>
      <c r="I164" s="78" t="s">
        <v>402</v>
      </c>
      <c r="J164" s="78"/>
      <c r="K164" s="78" t="s">
        <v>402</v>
      </c>
    </row>
    <row r="165" spans="1:11" ht="13.2" customHeight="1" x14ac:dyDescent="0.25">
      <c r="A165" s="15" t="s">
        <v>3080</v>
      </c>
      <c r="B165" s="18" t="s">
        <v>386</v>
      </c>
      <c r="C165" s="251" t="s">
        <v>4846</v>
      </c>
      <c r="D165" s="20" t="s">
        <v>425</v>
      </c>
      <c r="E165" s="20">
        <v>90</v>
      </c>
      <c r="F165" s="18" t="s">
        <v>410</v>
      </c>
      <c r="G165" s="19" t="s">
        <v>254</v>
      </c>
      <c r="H165" s="78" t="s">
        <v>402</v>
      </c>
      <c r="I165" s="78" t="s">
        <v>402</v>
      </c>
      <c r="J165" s="78"/>
      <c r="K165" s="78" t="s">
        <v>402</v>
      </c>
    </row>
    <row r="166" spans="1:11" ht="13.2" customHeight="1" x14ac:dyDescent="0.25">
      <c r="A166" s="15" t="s">
        <v>669</v>
      </c>
      <c r="B166" s="18" t="s">
        <v>386</v>
      </c>
      <c r="C166" s="251" t="s">
        <v>4847</v>
      </c>
      <c r="D166" s="20" t="s">
        <v>404</v>
      </c>
      <c r="E166" s="20">
        <v>130</v>
      </c>
      <c r="F166" s="18" t="s">
        <v>410</v>
      </c>
      <c r="G166" s="19" t="s">
        <v>254</v>
      </c>
      <c r="H166" s="78" t="s">
        <v>402</v>
      </c>
      <c r="I166" s="78" t="s">
        <v>402</v>
      </c>
      <c r="J166" s="78"/>
      <c r="K166" s="78" t="s">
        <v>402</v>
      </c>
    </row>
    <row r="167" spans="1:11" ht="13.2" customHeight="1" x14ac:dyDescent="0.25">
      <c r="A167" s="15" t="s">
        <v>1820</v>
      </c>
      <c r="B167" s="18" t="s">
        <v>386</v>
      </c>
      <c r="C167" s="251" t="s">
        <v>4848</v>
      </c>
      <c r="D167" s="20" t="s">
        <v>404</v>
      </c>
      <c r="E167" s="20">
        <v>70</v>
      </c>
      <c r="F167" s="18" t="s">
        <v>410</v>
      </c>
      <c r="G167" s="19" t="s">
        <v>254</v>
      </c>
      <c r="H167" s="78" t="s">
        <v>402</v>
      </c>
      <c r="I167" s="78" t="s">
        <v>402</v>
      </c>
      <c r="J167" s="78"/>
      <c r="K167" s="78" t="s">
        <v>402</v>
      </c>
    </row>
    <row r="168" spans="1:11" ht="13.2" customHeight="1" x14ac:dyDescent="0.25">
      <c r="A168" s="15" t="s">
        <v>2465</v>
      </c>
      <c r="B168" s="18" t="s">
        <v>386</v>
      </c>
      <c r="C168" s="251" t="s">
        <v>4849</v>
      </c>
      <c r="D168" s="20" t="s">
        <v>404</v>
      </c>
      <c r="E168" s="20">
        <v>110</v>
      </c>
      <c r="F168" s="18" t="s">
        <v>410</v>
      </c>
      <c r="G168" s="19" t="s">
        <v>254</v>
      </c>
      <c r="H168" s="78" t="s">
        <v>402</v>
      </c>
      <c r="I168" s="78" t="s">
        <v>402</v>
      </c>
      <c r="J168" s="78"/>
      <c r="K168" s="78" t="s">
        <v>402</v>
      </c>
    </row>
    <row r="169" spans="1:11" ht="13.2" customHeight="1" x14ac:dyDescent="0.25">
      <c r="A169" s="15" t="s">
        <v>1814</v>
      </c>
      <c r="B169" s="18" t="s">
        <v>386</v>
      </c>
      <c r="C169" s="251" t="s">
        <v>4850</v>
      </c>
      <c r="D169" s="20" t="s">
        <v>400</v>
      </c>
      <c r="E169" s="20">
        <v>140</v>
      </c>
      <c r="F169" s="18" t="s">
        <v>405</v>
      </c>
      <c r="G169" s="19" t="s">
        <v>254</v>
      </c>
      <c r="H169" s="78" t="s">
        <v>402</v>
      </c>
      <c r="I169" s="78" t="s">
        <v>402</v>
      </c>
      <c r="J169" s="78"/>
      <c r="K169" s="78" t="s">
        <v>402</v>
      </c>
    </row>
    <row r="170" spans="1:11" ht="13.2" customHeight="1" x14ac:dyDescent="0.25">
      <c r="A170" s="15" t="s">
        <v>3934</v>
      </c>
      <c r="B170" s="18" t="s">
        <v>386</v>
      </c>
      <c r="C170" s="251" t="s">
        <v>4851</v>
      </c>
      <c r="D170" s="20" t="s">
        <v>400</v>
      </c>
      <c r="E170" s="20">
        <v>120</v>
      </c>
      <c r="F170" s="18" t="s">
        <v>405</v>
      </c>
      <c r="G170" s="19" t="s">
        <v>254</v>
      </c>
      <c r="H170" s="78" t="s">
        <v>402</v>
      </c>
      <c r="I170" s="78" t="s">
        <v>402</v>
      </c>
      <c r="J170" s="78"/>
      <c r="K170" s="78" t="s">
        <v>402</v>
      </c>
    </row>
    <row r="171" spans="1:11" ht="13.2" customHeight="1" x14ac:dyDescent="0.25">
      <c r="A171" s="15" t="s">
        <v>1083</v>
      </c>
      <c r="B171" s="18" t="s">
        <v>386</v>
      </c>
      <c r="C171" s="251" t="s">
        <v>4852</v>
      </c>
      <c r="D171" s="20" t="s">
        <v>421</v>
      </c>
      <c r="E171" s="20">
        <v>60</v>
      </c>
      <c r="F171" s="18" t="s">
        <v>410</v>
      </c>
      <c r="G171" s="19" t="s">
        <v>254</v>
      </c>
      <c r="H171" s="78" t="s">
        <v>402</v>
      </c>
      <c r="I171" s="78" t="s">
        <v>402</v>
      </c>
      <c r="J171" s="78"/>
      <c r="K171" s="78" t="s">
        <v>402</v>
      </c>
    </row>
    <row r="172" spans="1:11" ht="13.2" customHeight="1" x14ac:dyDescent="0.25">
      <c r="A172" s="15" t="s">
        <v>1257</v>
      </c>
      <c r="B172" s="18" t="s">
        <v>386</v>
      </c>
      <c r="C172" s="251" t="s">
        <v>4853</v>
      </c>
      <c r="D172" s="20" t="s">
        <v>421</v>
      </c>
      <c r="E172" s="20">
        <v>90</v>
      </c>
      <c r="F172" s="18" t="s">
        <v>410</v>
      </c>
      <c r="G172" s="19" t="s">
        <v>254</v>
      </c>
      <c r="H172" s="78" t="s">
        <v>402</v>
      </c>
      <c r="I172" s="78" t="s">
        <v>402</v>
      </c>
      <c r="J172" s="78"/>
      <c r="K172" s="78" t="s">
        <v>402</v>
      </c>
    </row>
    <row r="173" spans="1:11" ht="13.2" customHeight="1" x14ac:dyDescent="0.25">
      <c r="A173" s="15" t="s">
        <v>180</v>
      </c>
      <c r="B173" s="18" t="s">
        <v>386</v>
      </c>
      <c r="C173" s="251" t="s">
        <v>4854</v>
      </c>
      <c r="D173" s="20" t="s">
        <v>421</v>
      </c>
      <c r="E173" s="20">
        <v>120</v>
      </c>
      <c r="F173" s="18" t="s">
        <v>410</v>
      </c>
      <c r="G173" s="19" t="s">
        <v>254</v>
      </c>
      <c r="H173" s="78" t="s">
        <v>402</v>
      </c>
      <c r="I173" s="78" t="s">
        <v>402</v>
      </c>
      <c r="J173" s="78"/>
      <c r="K173" s="78" t="s">
        <v>402</v>
      </c>
    </row>
    <row r="174" spans="1:11" ht="13.2" customHeight="1" x14ac:dyDescent="0.25">
      <c r="A174" s="15" t="s">
        <v>2753</v>
      </c>
      <c r="B174" s="18" t="s">
        <v>386</v>
      </c>
      <c r="C174" s="251" t="s">
        <v>4855</v>
      </c>
      <c r="D174" s="20" t="s">
        <v>421</v>
      </c>
      <c r="E174" s="20">
        <v>90</v>
      </c>
      <c r="F174" s="18" t="s">
        <v>410</v>
      </c>
      <c r="G174" s="19" t="s">
        <v>254</v>
      </c>
      <c r="H174" s="78" t="s">
        <v>402</v>
      </c>
      <c r="I174" s="78" t="s">
        <v>402</v>
      </c>
      <c r="J174" s="78"/>
      <c r="K174" s="78" t="s">
        <v>402</v>
      </c>
    </row>
    <row r="175" spans="1:11" ht="13.2" customHeight="1" x14ac:dyDescent="0.25">
      <c r="A175" s="15" t="s">
        <v>3108</v>
      </c>
      <c r="B175" s="18" t="s">
        <v>386</v>
      </c>
      <c r="C175" s="251" t="s">
        <v>4856</v>
      </c>
      <c r="D175" s="20" t="s">
        <v>421</v>
      </c>
      <c r="E175" s="20">
        <v>70</v>
      </c>
      <c r="F175" s="18" t="s">
        <v>410</v>
      </c>
      <c r="G175" s="19" t="s">
        <v>254</v>
      </c>
      <c r="H175" s="78" t="s">
        <v>402</v>
      </c>
      <c r="I175" s="78" t="s">
        <v>402</v>
      </c>
      <c r="J175" s="78"/>
      <c r="K175" s="78" t="s">
        <v>402</v>
      </c>
    </row>
    <row r="176" spans="1:11" ht="13.2" customHeight="1" x14ac:dyDescent="0.25">
      <c r="A176" s="15" t="s">
        <v>1262</v>
      </c>
      <c r="B176" s="18" t="s">
        <v>386</v>
      </c>
      <c r="C176" s="251" t="s">
        <v>4857</v>
      </c>
      <c r="D176" s="20" t="s">
        <v>431</v>
      </c>
      <c r="E176" s="20">
        <v>90</v>
      </c>
      <c r="F176" s="18" t="s">
        <v>410</v>
      </c>
      <c r="G176" s="19" t="s">
        <v>254</v>
      </c>
      <c r="H176" s="78" t="s">
        <v>402</v>
      </c>
      <c r="I176" s="78" t="s">
        <v>402</v>
      </c>
      <c r="J176" s="78"/>
      <c r="K176" s="78" t="s">
        <v>402</v>
      </c>
    </row>
    <row r="177" spans="1:11" ht="13.2" customHeight="1" x14ac:dyDescent="0.25">
      <c r="A177" s="15" t="s">
        <v>1293</v>
      </c>
      <c r="B177" s="18" t="s">
        <v>386</v>
      </c>
      <c r="C177" s="251" t="s">
        <v>4858</v>
      </c>
      <c r="D177" s="20" t="s">
        <v>435</v>
      </c>
      <c r="E177" s="20">
        <v>100</v>
      </c>
      <c r="F177" s="18" t="s">
        <v>410</v>
      </c>
      <c r="G177" s="19" t="s">
        <v>254</v>
      </c>
      <c r="H177" s="78" t="s">
        <v>402</v>
      </c>
      <c r="I177" s="78" t="s">
        <v>402</v>
      </c>
      <c r="J177" s="78"/>
      <c r="K177" s="78" t="s">
        <v>402</v>
      </c>
    </row>
    <row r="178" spans="1:11" ht="13.2" customHeight="1" x14ac:dyDescent="0.25">
      <c r="A178" s="15" t="s">
        <v>3790</v>
      </c>
      <c r="B178" s="18" t="s">
        <v>386</v>
      </c>
      <c r="C178" s="251" t="s">
        <v>4859</v>
      </c>
      <c r="D178" s="20" t="s">
        <v>435</v>
      </c>
      <c r="E178" s="20">
        <v>100</v>
      </c>
      <c r="F178" s="18" t="s">
        <v>405</v>
      </c>
      <c r="G178" s="19" t="s">
        <v>254</v>
      </c>
      <c r="H178" s="78" t="s">
        <v>402</v>
      </c>
      <c r="I178" s="78" t="s">
        <v>402</v>
      </c>
      <c r="J178" s="78"/>
      <c r="K178" s="78" t="s">
        <v>402</v>
      </c>
    </row>
    <row r="179" spans="1:11" ht="13.2" customHeight="1" x14ac:dyDescent="0.25">
      <c r="A179" s="15" t="s">
        <v>1819</v>
      </c>
      <c r="B179" s="18" t="s">
        <v>386</v>
      </c>
      <c r="C179" s="251" t="s">
        <v>4860</v>
      </c>
      <c r="D179" s="20" t="s">
        <v>419</v>
      </c>
      <c r="E179" s="20">
        <v>150</v>
      </c>
      <c r="F179" s="18" t="s">
        <v>401</v>
      </c>
      <c r="G179" s="19" t="s">
        <v>254</v>
      </c>
      <c r="H179" s="78" t="s">
        <v>402</v>
      </c>
      <c r="I179" s="78" t="s">
        <v>402</v>
      </c>
      <c r="J179" s="78"/>
      <c r="K179" s="78" t="s">
        <v>402</v>
      </c>
    </row>
    <row r="180" spans="1:11" ht="13.2" customHeight="1" x14ac:dyDescent="0.25">
      <c r="A180" s="15" t="s">
        <v>1294</v>
      </c>
      <c r="B180" s="18" t="s">
        <v>386</v>
      </c>
      <c r="C180" s="251" t="s">
        <v>4861</v>
      </c>
      <c r="D180" s="20" t="s">
        <v>165</v>
      </c>
      <c r="E180" s="20">
        <v>90</v>
      </c>
      <c r="F180" s="18" t="s">
        <v>405</v>
      </c>
      <c r="G180" s="19" t="s">
        <v>254</v>
      </c>
      <c r="H180" s="78" t="s">
        <v>402</v>
      </c>
      <c r="I180" s="78" t="s">
        <v>402</v>
      </c>
      <c r="J180" s="78"/>
      <c r="K180" s="78" t="s">
        <v>402</v>
      </c>
    </row>
    <row r="181" spans="1:11" ht="13.2" customHeight="1" x14ac:dyDescent="0.25">
      <c r="A181" s="15" t="s">
        <v>1938</v>
      </c>
      <c r="B181" s="18" t="s">
        <v>386</v>
      </c>
      <c r="C181" s="251" t="s">
        <v>4862</v>
      </c>
      <c r="D181" s="20" t="s">
        <v>165</v>
      </c>
      <c r="E181" s="20">
        <v>120</v>
      </c>
      <c r="F181" s="18" t="s">
        <v>410</v>
      </c>
      <c r="G181" s="19" t="s">
        <v>254</v>
      </c>
      <c r="H181" s="78" t="s">
        <v>402</v>
      </c>
      <c r="I181" s="78" t="s">
        <v>402</v>
      </c>
      <c r="J181" s="78"/>
      <c r="K181" s="78" t="s">
        <v>402</v>
      </c>
    </row>
    <row r="182" spans="1:11" ht="13.2" customHeight="1" x14ac:dyDescent="0.25">
      <c r="A182" s="15" t="s">
        <v>4863</v>
      </c>
      <c r="B182" s="18" t="s">
        <v>386</v>
      </c>
      <c r="C182" s="251" t="s">
        <v>4864</v>
      </c>
      <c r="D182" s="20" t="s">
        <v>165</v>
      </c>
      <c r="E182" s="20">
        <v>160</v>
      </c>
      <c r="F182" s="18" t="s">
        <v>401</v>
      </c>
      <c r="G182" s="19" t="s">
        <v>254</v>
      </c>
      <c r="H182" s="78" t="s">
        <v>402</v>
      </c>
      <c r="I182" s="78" t="s">
        <v>402</v>
      </c>
      <c r="J182" s="78"/>
      <c r="K182" s="78" t="s">
        <v>402</v>
      </c>
    </row>
    <row r="183" spans="1:11" ht="13.2" customHeight="1" x14ac:dyDescent="0.25">
      <c r="A183" s="15" t="s">
        <v>663</v>
      </c>
      <c r="B183" s="18" t="s">
        <v>386</v>
      </c>
      <c r="C183" s="251" t="s">
        <v>4865</v>
      </c>
      <c r="D183" s="20" t="s">
        <v>414</v>
      </c>
      <c r="E183" s="20">
        <v>70</v>
      </c>
      <c r="F183" s="18" t="s">
        <v>410</v>
      </c>
      <c r="G183" s="19" t="s">
        <v>254</v>
      </c>
      <c r="H183" s="78" t="s">
        <v>402</v>
      </c>
      <c r="I183" s="78" t="s">
        <v>402</v>
      </c>
      <c r="J183" s="78"/>
      <c r="K183" s="78" t="s">
        <v>402</v>
      </c>
    </row>
    <row r="184" spans="1:11" ht="13.2" customHeight="1" x14ac:dyDescent="0.25">
      <c r="A184" s="15" t="s">
        <v>964</v>
      </c>
      <c r="B184" s="18" t="s">
        <v>386</v>
      </c>
      <c r="C184" s="251" t="s">
        <v>4866</v>
      </c>
      <c r="D184" s="20" t="s">
        <v>414</v>
      </c>
      <c r="E184" s="20">
        <v>60</v>
      </c>
      <c r="F184" s="18" t="s">
        <v>410</v>
      </c>
      <c r="G184" s="19" t="s">
        <v>254</v>
      </c>
      <c r="H184" s="78" t="s">
        <v>402</v>
      </c>
      <c r="I184" s="78" t="s">
        <v>402</v>
      </c>
      <c r="J184" s="78"/>
      <c r="K184" s="78" t="s">
        <v>402</v>
      </c>
    </row>
    <row r="185" spans="1:11" ht="13.2" customHeight="1" x14ac:dyDescent="0.25">
      <c r="A185" s="15" t="s">
        <v>450</v>
      </c>
      <c r="B185" s="18" t="s">
        <v>386</v>
      </c>
      <c r="C185" s="251" t="s">
        <v>4867</v>
      </c>
      <c r="D185" s="20" t="s">
        <v>414</v>
      </c>
      <c r="E185" s="20">
        <v>110</v>
      </c>
      <c r="F185" s="18" t="s">
        <v>410</v>
      </c>
      <c r="G185" s="19" t="s">
        <v>254</v>
      </c>
      <c r="H185" s="78" t="s">
        <v>402</v>
      </c>
      <c r="I185" s="78" t="s">
        <v>402</v>
      </c>
      <c r="J185" s="78"/>
      <c r="K185" s="78" t="s">
        <v>402</v>
      </c>
    </row>
    <row r="186" spans="1:11" ht="13.2" customHeight="1" x14ac:dyDescent="0.25">
      <c r="A186" s="15" t="s">
        <v>1828</v>
      </c>
      <c r="B186" s="18" t="s">
        <v>386</v>
      </c>
      <c r="C186" s="251" t="s">
        <v>4868</v>
      </c>
      <c r="D186" s="20" t="s">
        <v>414</v>
      </c>
      <c r="E186" s="20">
        <v>120</v>
      </c>
      <c r="F186" s="18" t="s">
        <v>405</v>
      </c>
      <c r="G186" s="19" t="s">
        <v>254</v>
      </c>
      <c r="H186" s="78" t="s">
        <v>402</v>
      </c>
      <c r="I186" s="78" t="s">
        <v>402</v>
      </c>
      <c r="J186" s="78"/>
      <c r="K186" s="78" t="s">
        <v>402</v>
      </c>
    </row>
    <row r="187" spans="1:11" ht="13.2" customHeight="1" x14ac:dyDescent="0.25">
      <c r="A187" s="15" t="s">
        <v>1849</v>
      </c>
      <c r="B187" s="18" t="s">
        <v>386</v>
      </c>
      <c r="C187" s="251" t="s">
        <v>4869</v>
      </c>
      <c r="D187" s="20" t="s">
        <v>431</v>
      </c>
      <c r="E187" s="20">
        <v>60</v>
      </c>
      <c r="F187" s="18" t="s">
        <v>410</v>
      </c>
      <c r="G187" s="19" t="s">
        <v>254</v>
      </c>
      <c r="H187" s="78" t="s">
        <v>402</v>
      </c>
      <c r="I187" s="78" t="s">
        <v>402</v>
      </c>
      <c r="J187" s="78"/>
      <c r="K187" s="78" t="s">
        <v>402</v>
      </c>
    </row>
    <row r="188" spans="1:11" ht="13.2" customHeight="1" x14ac:dyDescent="0.25">
      <c r="A188" s="15" t="s">
        <v>1316</v>
      </c>
      <c r="B188" s="18" t="s">
        <v>386</v>
      </c>
      <c r="C188" s="251" t="s">
        <v>4870</v>
      </c>
      <c r="D188" s="20" t="s">
        <v>414</v>
      </c>
      <c r="E188" s="20">
        <v>50</v>
      </c>
      <c r="F188" s="18" t="s">
        <v>410</v>
      </c>
      <c r="G188" s="19" t="s">
        <v>254</v>
      </c>
      <c r="H188" s="78" t="s">
        <v>402</v>
      </c>
      <c r="I188" s="78" t="s">
        <v>402</v>
      </c>
      <c r="J188" s="78"/>
      <c r="K188" s="78" t="s">
        <v>402</v>
      </c>
    </row>
    <row r="189" spans="1:11" ht="13.2" customHeight="1" x14ac:dyDescent="0.25">
      <c r="A189" s="15" t="s">
        <v>1275</v>
      </c>
      <c r="B189" s="18" t="s">
        <v>386</v>
      </c>
      <c r="C189" s="251" t="s">
        <v>4871</v>
      </c>
      <c r="D189" s="20" t="s">
        <v>421</v>
      </c>
      <c r="E189" s="20">
        <v>60</v>
      </c>
      <c r="F189" s="18" t="s">
        <v>410</v>
      </c>
      <c r="G189" s="19" t="s">
        <v>254</v>
      </c>
      <c r="H189" s="78" t="s">
        <v>402</v>
      </c>
      <c r="I189" s="78" t="s">
        <v>402</v>
      </c>
      <c r="J189" s="78"/>
      <c r="K189" s="78" t="s">
        <v>402</v>
      </c>
    </row>
    <row r="190" spans="1:11" ht="13.2" customHeight="1" x14ac:dyDescent="0.25">
      <c r="A190" s="15" t="s">
        <v>1851</v>
      </c>
      <c r="B190" s="18" t="s">
        <v>386</v>
      </c>
      <c r="C190" s="251" t="s">
        <v>4872</v>
      </c>
      <c r="D190" s="20" t="s">
        <v>414</v>
      </c>
      <c r="E190" s="20">
        <v>60</v>
      </c>
      <c r="F190" s="18" t="s">
        <v>410</v>
      </c>
      <c r="G190" s="19" t="s">
        <v>254</v>
      </c>
      <c r="H190" s="78" t="s">
        <v>402</v>
      </c>
      <c r="I190" s="78" t="s">
        <v>402</v>
      </c>
      <c r="J190" s="78"/>
      <c r="K190" s="78" t="s">
        <v>402</v>
      </c>
    </row>
    <row r="191" spans="1:11" ht="13.2" customHeight="1" x14ac:dyDescent="0.25">
      <c r="A191" s="15" t="s">
        <v>477</v>
      </c>
      <c r="B191" s="18" t="s">
        <v>386</v>
      </c>
      <c r="C191" s="251" t="s">
        <v>4873</v>
      </c>
      <c r="D191" s="20" t="s">
        <v>400</v>
      </c>
      <c r="E191" s="20">
        <v>60</v>
      </c>
      <c r="F191" s="18" t="s">
        <v>410</v>
      </c>
      <c r="G191" s="19" t="s">
        <v>254</v>
      </c>
      <c r="H191" s="78" t="s">
        <v>402</v>
      </c>
      <c r="I191" s="78" t="s">
        <v>402</v>
      </c>
      <c r="J191" s="78"/>
      <c r="K191" s="78" t="s">
        <v>402</v>
      </c>
    </row>
    <row r="192" spans="1:11" ht="13.2" customHeight="1" x14ac:dyDescent="0.25">
      <c r="A192" s="15" t="s">
        <v>1866</v>
      </c>
      <c r="B192" s="18" t="s">
        <v>386</v>
      </c>
      <c r="C192" s="251" t="s">
        <v>4874</v>
      </c>
      <c r="D192" s="20" t="s">
        <v>407</v>
      </c>
      <c r="E192" s="20">
        <v>80</v>
      </c>
      <c r="F192" s="18" t="s">
        <v>410</v>
      </c>
      <c r="G192" s="19" t="s">
        <v>254</v>
      </c>
      <c r="H192" s="78" t="s">
        <v>402</v>
      </c>
      <c r="I192" s="78" t="s">
        <v>402</v>
      </c>
      <c r="J192" s="78"/>
      <c r="K192" s="78" t="s">
        <v>402</v>
      </c>
    </row>
    <row r="193" spans="1:11" ht="13.2" customHeight="1" x14ac:dyDescent="0.25">
      <c r="A193" s="15" t="s">
        <v>656</v>
      </c>
      <c r="B193" s="18" t="s">
        <v>386</v>
      </c>
      <c r="C193" s="251" t="s">
        <v>4875</v>
      </c>
      <c r="D193" s="20" t="s">
        <v>407</v>
      </c>
      <c r="E193" s="20">
        <v>70</v>
      </c>
      <c r="F193" s="18" t="s">
        <v>410</v>
      </c>
      <c r="G193" s="19" t="s">
        <v>254</v>
      </c>
      <c r="H193" s="78" t="s">
        <v>402</v>
      </c>
      <c r="I193" s="78" t="s">
        <v>402</v>
      </c>
      <c r="J193" s="78"/>
      <c r="K193" s="78" t="s">
        <v>402</v>
      </c>
    </row>
    <row r="194" spans="1:11" ht="13.2" customHeight="1" x14ac:dyDescent="0.25">
      <c r="A194" s="15" t="s">
        <v>1230</v>
      </c>
      <c r="B194" s="18" t="s">
        <v>386</v>
      </c>
      <c r="C194" s="251" t="s">
        <v>4876</v>
      </c>
      <c r="D194" s="20" t="s">
        <v>435</v>
      </c>
      <c r="E194" s="20">
        <v>60</v>
      </c>
      <c r="F194" s="18" t="s">
        <v>410</v>
      </c>
      <c r="G194" s="19" t="s">
        <v>254</v>
      </c>
      <c r="H194" s="78" t="s">
        <v>402</v>
      </c>
      <c r="I194" s="78" t="s">
        <v>402</v>
      </c>
      <c r="J194" s="78"/>
      <c r="K194" s="78" t="s">
        <v>402</v>
      </c>
    </row>
    <row r="195" spans="1:11" ht="13.2" customHeight="1" x14ac:dyDescent="0.25">
      <c r="A195" s="15" t="s">
        <v>472</v>
      </c>
      <c r="B195" s="18" t="s">
        <v>386</v>
      </c>
      <c r="C195" s="251" t="s">
        <v>4877</v>
      </c>
      <c r="D195" s="20" t="s">
        <v>400</v>
      </c>
      <c r="E195" s="20">
        <v>60</v>
      </c>
      <c r="F195" s="18" t="s">
        <v>410</v>
      </c>
      <c r="G195" s="19" t="s">
        <v>254</v>
      </c>
      <c r="H195" s="78" t="s">
        <v>402</v>
      </c>
      <c r="I195" s="78" t="s">
        <v>402</v>
      </c>
      <c r="J195" s="78"/>
      <c r="K195" s="78" t="s">
        <v>402</v>
      </c>
    </row>
    <row r="196" spans="1:11" ht="13.2" customHeight="1" x14ac:dyDescent="0.25">
      <c r="A196" s="15" t="s">
        <v>4820</v>
      </c>
      <c r="B196" s="18" t="s">
        <v>386</v>
      </c>
      <c r="C196" s="251" t="s">
        <v>4878</v>
      </c>
      <c r="D196" s="20" t="s">
        <v>407</v>
      </c>
      <c r="E196" s="20">
        <v>260</v>
      </c>
      <c r="F196" s="18" t="s">
        <v>4549</v>
      </c>
      <c r="G196" s="19" t="s">
        <v>254</v>
      </c>
      <c r="H196" s="78" t="s">
        <v>402</v>
      </c>
      <c r="I196" s="78" t="s">
        <v>402</v>
      </c>
      <c r="J196" s="78"/>
      <c r="K196" s="78" t="s">
        <v>402</v>
      </c>
    </row>
    <row r="197" spans="1:11" ht="13.2" customHeight="1" x14ac:dyDescent="0.25">
      <c r="A197" s="15" t="s">
        <v>4551</v>
      </c>
      <c r="B197" s="18" t="s">
        <v>386</v>
      </c>
      <c r="C197" s="251" t="s">
        <v>4879</v>
      </c>
      <c r="D197" s="20" t="s">
        <v>425</v>
      </c>
      <c r="E197" s="20">
        <v>230</v>
      </c>
      <c r="F197" s="18" t="s">
        <v>410</v>
      </c>
      <c r="G197" s="19" t="s">
        <v>254</v>
      </c>
      <c r="H197" s="78" t="s">
        <v>402</v>
      </c>
      <c r="I197" s="78" t="s">
        <v>402</v>
      </c>
      <c r="J197" s="78"/>
      <c r="K197" s="78" t="s">
        <v>402</v>
      </c>
    </row>
    <row r="198" spans="1:11" ht="13.2" customHeight="1" x14ac:dyDescent="0.25">
      <c r="A198" s="15" t="s">
        <v>4822</v>
      </c>
      <c r="B198" s="18" t="s">
        <v>386</v>
      </c>
      <c r="C198" s="251" t="s">
        <v>4880</v>
      </c>
      <c r="D198" s="20" t="s">
        <v>425</v>
      </c>
      <c r="E198" s="20">
        <v>260</v>
      </c>
      <c r="F198" s="18" t="s">
        <v>4549</v>
      </c>
      <c r="G198" s="19" t="s">
        <v>254</v>
      </c>
      <c r="H198" s="78" t="s">
        <v>402</v>
      </c>
      <c r="I198" s="78" t="s">
        <v>402</v>
      </c>
      <c r="J198" s="78"/>
      <c r="K198" s="78" t="s">
        <v>402</v>
      </c>
    </row>
    <row r="199" spans="1:11" ht="13.2" customHeight="1" x14ac:dyDescent="0.25">
      <c r="A199" s="15" t="s">
        <v>4392</v>
      </c>
      <c r="B199" s="18" t="s">
        <v>386</v>
      </c>
      <c r="C199" s="251" t="s">
        <v>4881</v>
      </c>
      <c r="D199" s="20" t="s">
        <v>404</v>
      </c>
      <c r="E199" s="20">
        <v>210</v>
      </c>
      <c r="F199" s="18" t="s">
        <v>410</v>
      </c>
      <c r="G199" s="19" t="s">
        <v>254</v>
      </c>
      <c r="H199" s="78" t="s">
        <v>402</v>
      </c>
      <c r="I199" s="78" t="s">
        <v>402</v>
      </c>
      <c r="J199" s="78"/>
      <c r="K199" s="78" t="s">
        <v>402</v>
      </c>
    </row>
    <row r="200" spans="1:11" ht="13.2" customHeight="1" x14ac:dyDescent="0.25">
      <c r="A200" s="15" t="s">
        <v>4555</v>
      </c>
      <c r="B200" s="18" t="s">
        <v>386</v>
      </c>
      <c r="C200" s="251" t="s">
        <v>4882</v>
      </c>
      <c r="D200" s="20" t="s">
        <v>404</v>
      </c>
      <c r="E200" s="20">
        <v>170</v>
      </c>
      <c r="F200" s="18" t="s">
        <v>410</v>
      </c>
      <c r="G200" s="19" t="s">
        <v>254</v>
      </c>
      <c r="H200" s="78" t="s">
        <v>402</v>
      </c>
      <c r="I200" s="78" t="s">
        <v>402</v>
      </c>
      <c r="J200" s="78"/>
      <c r="K200" s="78" t="s">
        <v>402</v>
      </c>
    </row>
    <row r="201" spans="1:11" ht="13.2" customHeight="1" x14ac:dyDescent="0.25">
      <c r="A201" s="15" t="s">
        <v>4883</v>
      </c>
      <c r="B201" s="18" t="s">
        <v>386</v>
      </c>
      <c r="C201" s="251" t="s">
        <v>4884</v>
      </c>
      <c r="D201" s="20" t="s">
        <v>404</v>
      </c>
      <c r="E201" s="20">
        <v>260</v>
      </c>
      <c r="F201" s="18" t="s">
        <v>4549</v>
      </c>
      <c r="G201" s="19" t="s">
        <v>254</v>
      </c>
      <c r="H201" s="78" t="s">
        <v>402</v>
      </c>
      <c r="I201" s="78" t="s">
        <v>402</v>
      </c>
      <c r="J201" s="78"/>
      <c r="K201" s="78" t="s">
        <v>402</v>
      </c>
    </row>
    <row r="202" spans="1:11" ht="13.2" customHeight="1" x14ac:dyDescent="0.25">
      <c r="A202" s="15" t="s">
        <v>4557</v>
      </c>
      <c r="B202" s="18" t="s">
        <v>386</v>
      </c>
      <c r="C202" s="251" t="s">
        <v>4885</v>
      </c>
      <c r="D202" s="20" t="s">
        <v>400</v>
      </c>
      <c r="E202" s="20">
        <v>200</v>
      </c>
      <c r="F202" s="18" t="s">
        <v>410</v>
      </c>
      <c r="G202" s="19" t="s">
        <v>254</v>
      </c>
      <c r="H202" s="78" t="s">
        <v>402</v>
      </c>
      <c r="I202" s="78" t="s">
        <v>402</v>
      </c>
      <c r="J202" s="78"/>
      <c r="K202" s="78" t="s">
        <v>402</v>
      </c>
    </row>
    <row r="203" spans="1:11" ht="13.2" customHeight="1" x14ac:dyDescent="0.25">
      <c r="A203" s="15" t="s">
        <v>4826</v>
      </c>
      <c r="B203" s="18" t="s">
        <v>386</v>
      </c>
      <c r="C203" s="251" t="s">
        <v>4886</v>
      </c>
      <c r="D203" s="20" t="s">
        <v>400</v>
      </c>
      <c r="E203" s="20">
        <v>320</v>
      </c>
      <c r="F203" s="18" t="s">
        <v>3679</v>
      </c>
      <c r="G203" s="19" t="s">
        <v>254</v>
      </c>
      <c r="H203" s="78" t="s">
        <v>402</v>
      </c>
      <c r="I203" s="78" t="s">
        <v>402</v>
      </c>
      <c r="J203" s="78"/>
      <c r="K203" s="78" t="s">
        <v>402</v>
      </c>
    </row>
    <row r="204" spans="1:11" ht="13.2" customHeight="1" x14ac:dyDescent="0.25">
      <c r="A204" s="15" t="s">
        <v>4827</v>
      </c>
      <c r="B204" s="18" t="s">
        <v>386</v>
      </c>
      <c r="C204" s="251" t="s">
        <v>4887</v>
      </c>
      <c r="D204" s="20" t="s">
        <v>400</v>
      </c>
      <c r="E204" s="20">
        <v>270</v>
      </c>
      <c r="F204" s="18" t="s">
        <v>4549</v>
      </c>
      <c r="G204" s="19" t="s">
        <v>254</v>
      </c>
      <c r="H204" s="78" t="s">
        <v>402</v>
      </c>
      <c r="I204" s="78" t="s">
        <v>402</v>
      </c>
      <c r="J204" s="78"/>
      <c r="K204" s="78" t="s">
        <v>402</v>
      </c>
    </row>
    <row r="205" spans="1:11" ht="13.2" customHeight="1" x14ac:dyDescent="0.25">
      <c r="A205" s="15" t="s">
        <v>4705</v>
      </c>
      <c r="B205" s="18" t="s">
        <v>386</v>
      </c>
      <c r="C205" s="251" t="s">
        <v>4888</v>
      </c>
      <c r="D205" s="20" t="s">
        <v>421</v>
      </c>
      <c r="E205" s="20">
        <v>280</v>
      </c>
      <c r="F205" s="18" t="s">
        <v>4549</v>
      </c>
      <c r="G205" s="19" t="s">
        <v>254</v>
      </c>
      <c r="H205" s="78" t="s">
        <v>402</v>
      </c>
      <c r="I205" s="78" t="s">
        <v>402</v>
      </c>
      <c r="J205" s="78"/>
      <c r="K205" s="78" t="s">
        <v>402</v>
      </c>
    </row>
    <row r="206" spans="1:11" ht="13.2" customHeight="1" x14ac:dyDescent="0.25">
      <c r="A206" s="15" t="s">
        <v>4889</v>
      </c>
      <c r="B206" s="18" t="s">
        <v>386</v>
      </c>
      <c r="C206" s="251" t="s">
        <v>4890</v>
      </c>
      <c r="D206" s="20" t="s">
        <v>421</v>
      </c>
      <c r="E206" s="20">
        <v>330</v>
      </c>
      <c r="F206" s="18" t="s">
        <v>3679</v>
      </c>
      <c r="G206" s="19" t="s">
        <v>254</v>
      </c>
      <c r="H206" s="78" t="s">
        <v>402</v>
      </c>
      <c r="I206" s="78" t="s">
        <v>402</v>
      </c>
      <c r="J206" s="78"/>
      <c r="K206" s="78" t="s">
        <v>402</v>
      </c>
    </row>
    <row r="207" spans="1:11" ht="13.2" customHeight="1" x14ac:dyDescent="0.25">
      <c r="A207" s="15" t="s">
        <v>4891</v>
      </c>
      <c r="B207" s="18" t="s">
        <v>386</v>
      </c>
      <c r="C207" s="251" t="s">
        <v>4892</v>
      </c>
      <c r="D207" s="20" t="s">
        <v>421</v>
      </c>
      <c r="E207" s="20">
        <v>270</v>
      </c>
      <c r="F207" s="18" t="s">
        <v>4549</v>
      </c>
      <c r="G207" s="19" t="s">
        <v>254</v>
      </c>
      <c r="H207" s="78" t="s">
        <v>402</v>
      </c>
      <c r="I207" s="78" t="s">
        <v>402</v>
      </c>
      <c r="J207" s="78"/>
      <c r="K207" s="78" t="s">
        <v>402</v>
      </c>
    </row>
    <row r="208" spans="1:11" ht="13.2" customHeight="1" x14ac:dyDescent="0.25">
      <c r="A208" s="15" t="s">
        <v>4829</v>
      </c>
      <c r="B208" s="18" t="s">
        <v>386</v>
      </c>
      <c r="C208" s="251" t="s">
        <v>4893</v>
      </c>
      <c r="D208" s="20" t="s">
        <v>421</v>
      </c>
      <c r="E208" s="20">
        <v>320</v>
      </c>
      <c r="F208" s="18" t="s">
        <v>3679</v>
      </c>
      <c r="G208" s="19" t="s">
        <v>254</v>
      </c>
      <c r="H208" s="78" t="s">
        <v>402</v>
      </c>
      <c r="I208" s="78" t="s">
        <v>402</v>
      </c>
      <c r="J208" s="78"/>
      <c r="K208" s="78" t="s">
        <v>402</v>
      </c>
    </row>
    <row r="209" spans="1:11" ht="13.2" customHeight="1" x14ac:dyDescent="0.25">
      <c r="A209" s="15" t="s">
        <v>3809</v>
      </c>
      <c r="B209" s="18" t="s">
        <v>386</v>
      </c>
      <c r="C209" s="251" t="s">
        <v>4894</v>
      </c>
      <c r="D209" s="20" t="s">
        <v>419</v>
      </c>
      <c r="E209" s="20">
        <v>220</v>
      </c>
      <c r="F209" s="18" t="s">
        <v>410</v>
      </c>
      <c r="G209" s="19" t="s">
        <v>254</v>
      </c>
      <c r="H209" s="78" t="s">
        <v>402</v>
      </c>
      <c r="I209" s="78" t="s">
        <v>402</v>
      </c>
      <c r="J209" s="78"/>
      <c r="K209" s="78" t="s">
        <v>402</v>
      </c>
    </row>
    <row r="210" spans="1:11" ht="13.2" customHeight="1" x14ac:dyDescent="0.25">
      <c r="A210" s="15" t="s">
        <v>4103</v>
      </c>
      <c r="B210" s="18" t="s">
        <v>386</v>
      </c>
      <c r="C210" s="251" t="s">
        <v>4895</v>
      </c>
      <c r="D210" s="20" t="s">
        <v>435</v>
      </c>
      <c r="E210" s="20">
        <v>210</v>
      </c>
      <c r="F210" s="18" t="s">
        <v>410</v>
      </c>
      <c r="G210" s="19" t="s">
        <v>254</v>
      </c>
      <c r="H210" s="78" t="s">
        <v>402</v>
      </c>
      <c r="I210" s="78" t="s">
        <v>402</v>
      </c>
      <c r="J210" s="78"/>
      <c r="K210" s="78" t="s">
        <v>402</v>
      </c>
    </row>
    <row r="211" spans="1:11" ht="13.2" customHeight="1" x14ac:dyDescent="0.25">
      <c r="A211" s="15" t="s">
        <v>4663</v>
      </c>
      <c r="B211" s="18" t="s">
        <v>386</v>
      </c>
      <c r="C211" s="251" t="s">
        <v>4896</v>
      </c>
      <c r="D211" s="20" t="s">
        <v>435</v>
      </c>
      <c r="E211" s="20">
        <v>270</v>
      </c>
      <c r="F211" s="18" t="s">
        <v>4549</v>
      </c>
      <c r="G211" s="19" t="s">
        <v>254</v>
      </c>
      <c r="H211" s="78" t="s">
        <v>402</v>
      </c>
      <c r="I211" s="78" t="s">
        <v>402</v>
      </c>
      <c r="J211" s="78"/>
      <c r="K211" s="78" t="s">
        <v>402</v>
      </c>
    </row>
    <row r="212" spans="1:11" ht="13.2" customHeight="1" x14ac:dyDescent="0.25">
      <c r="A212" s="15" t="s">
        <v>4897</v>
      </c>
      <c r="B212" s="18" t="s">
        <v>386</v>
      </c>
      <c r="C212" s="251" t="s">
        <v>4898</v>
      </c>
      <c r="D212" s="20" t="s">
        <v>435</v>
      </c>
      <c r="E212" s="20">
        <v>220</v>
      </c>
      <c r="F212" s="18" t="s">
        <v>410</v>
      </c>
      <c r="G212" s="19" t="s">
        <v>254</v>
      </c>
      <c r="H212" s="78" t="s">
        <v>402</v>
      </c>
      <c r="I212" s="78" t="s">
        <v>402</v>
      </c>
      <c r="J212" s="78"/>
      <c r="K212" s="78" t="s">
        <v>402</v>
      </c>
    </row>
    <row r="213" spans="1:11" ht="13.2" customHeight="1" x14ac:dyDescent="0.25">
      <c r="A213" s="15" t="s">
        <v>4899</v>
      </c>
      <c r="B213" s="18" t="s">
        <v>386</v>
      </c>
      <c r="C213" s="251" t="s">
        <v>4900</v>
      </c>
      <c r="D213" s="20" t="s">
        <v>435</v>
      </c>
      <c r="E213" s="20">
        <v>270</v>
      </c>
      <c r="F213" s="18" t="s">
        <v>4549</v>
      </c>
      <c r="G213" s="19" t="s">
        <v>254</v>
      </c>
      <c r="H213" s="78" t="s">
        <v>402</v>
      </c>
      <c r="I213" s="78" t="s">
        <v>402</v>
      </c>
      <c r="J213" s="78"/>
      <c r="K213" s="78" t="s">
        <v>402</v>
      </c>
    </row>
    <row r="214" spans="1:11" ht="13.2" customHeight="1" x14ac:dyDescent="0.25">
      <c r="A214" s="15" t="s">
        <v>4513</v>
      </c>
      <c r="B214" s="18" t="s">
        <v>386</v>
      </c>
      <c r="C214" s="251" t="s">
        <v>4901</v>
      </c>
      <c r="D214" s="20" t="s">
        <v>435</v>
      </c>
      <c r="E214" s="20">
        <v>220</v>
      </c>
      <c r="F214" s="18" t="s">
        <v>410</v>
      </c>
      <c r="G214" s="19" t="s">
        <v>254</v>
      </c>
      <c r="H214" s="78" t="s">
        <v>402</v>
      </c>
      <c r="I214" s="78" t="s">
        <v>402</v>
      </c>
      <c r="J214" s="78"/>
      <c r="K214" s="78" t="s">
        <v>402</v>
      </c>
    </row>
    <row r="215" spans="1:11" ht="13.2" customHeight="1" x14ac:dyDescent="0.25">
      <c r="A215" s="15" t="s">
        <v>3811</v>
      </c>
      <c r="B215" s="18" t="s">
        <v>386</v>
      </c>
      <c r="C215" s="251" t="s">
        <v>4902</v>
      </c>
      <c r="D215" s="20" t="s">
        <v>419</v>
      </c>
      <c r="E215" s="20">
        <v>220</v>
      </c>
      <c r="F215" s="18" t="s">
        <v>410</v>
      </c>
      <c r="G215" s="19" t="s">
        <v>254</v>
      </c>
      <c r="H215" s="78" t="s">
        <v>402</v>
      </c>
      <c r="I215" s="78" t="s">
        <v>402</v>
      </c>
      <c r="J215" s="78"/>
      <c r="K215" s="78" t="s">
        <v>402</v>
      </c>
    </row>
    <row r="216" spans="1:11" ht="13.2" customHeight="1" x14ac:dyDescent="0.25">
      <c r="A216" s="15" t="s">
        <v>4836</v>
      </c>
      <c r="B216" s="18" t="s">
        <v>386</v>
      </c>
      <c r="C216" s="251" t="s">
        <v>4903</v>
      </c>
      <c r="D216" s="20" t="s">
        <v>414</v>
      </c>
      <c r="E216" s="20">
        <v>300</v>
      </c>
      <c r="F216" s="18" t="s">
        <v>4549</v>
      </c>
      <c r="G216" s="19" t="s">
        <v>254</v>
      </c>
      <c r="H216" s="78" t="s">
        <v>402</v>
      </c>
      <c r="I216" s="78" t="s">
        <v>402</v>
      </c>
      <c r="J216" s="78"/>
      <c r="K216" s="78" t="s">
        <v>402</v>
      </c>
    </row>
    <row r="217" spans="1:11" ht="13.2" customHeight="1" x14ac:dyDescent="0.25">
      <c r="A217" s="15" t="s">
        <v>4770</v>
      </c>
      <c r="B217" s="18" t="s">
        <v>386</v>
      </c>
      <c r="C217" s="251" t="s">
        <v>4904</v>
      </c>
      <c r="D217" s="20" t="s">
        <v>414</v>
      </c>
      <c r="E217" s="20">
        <v>270</v>
      </c>
      <c r="F217" s="18" t="s">
        <v>4549</v>
      </c>
      <c r="G217" s="19" t="s">
        <v>254</v>
      </c>
      <c r="H217" s="78" t="s">
        <v>402</v>
      </c>
      <c r="I217" s="78" t="s">
        <v>402</v>
      </c>
      <c r="J217" s="78"/>
      <c r="K217" s="78" t="s">
        <v>402</v>
      </c>
    </row>
    <row r="218" spans="1:11" ht="13.2" customHeight="1" x14ac:dyDescent="0.25">
      <c r="A218" s="15" t="s">
        <v>4674</v>
      </c>
      <c r="B218" s="18" t="s">
        <v>386</v>
      </c>
      <c r="C218" s="251" t="s">
        <v>4905</v>
      </c>
      <c r="D218" s="20" t="s">
        <v>490</v>
      </c>
      <c r="E218" s="20"/>
      <c r="F218" s="18" t="s">
        <v>1085</v>
      </c>
      <c r="G218" s="19" t="s">
        <v>254</v>
      </c>
      <c r="H218" s="78" t="s">
        <v>402</v>
      </c>
      <c r="I218" s="78" t="s">
        <v>402</v>
      </c>
      <c r="J218" s="78"/>
      <c r="K218" s="78" t="s">
        <v>402</v>
      </c>
    </row>
    <row r="219" spans="1:11" ht="13.2" customHeight="1" x14ac:dyDescent="0.25">
      <c r="A219" s="15" t="s">
        <v>4574</v>
      </c>
      <c r="B219" s="18" t="s">
        <v>386</v>
      </c>
      <c r="C219" s="251" t="s">
        <v>4906</v>
      </c>
      <c r="D219" s="20" t="s">
        <v>490</v>
      </c>
      <c r="E219" s="20"/>
      <c r="F219" s="18" t="s">
        <v>1085</v>
      </c>
      <c r="G219" s="19" t="s">
        <v>254</v>
      </c>
      <c r="H219" s="78" t="s">
        <v>402</v>
      </c>
      <c r="I219" s="78" t="s">
        <v>402</v>
      </c>
      <c r="J219" s="78"/>
      <c r="K219" s="78" t="s">
        <v>402</v>
      </c>
    </row>
    <row r="220" spans="1:11" ht="13.2" customHeight="1" x14ac:dyDescent="0.25">
      <c r="A220" s="15" t="s">
        <v>4749</v>
      </c>
      <c r="B220" s="18" t="s">
        <v>386</v>
      </c>
      <c r="C220" s="251" t="s">
        <v>4907</v>
      </c>
      <c r="D220" s="20" t="s">
        <v>490</v>
      </c>
      <c r="E220" s="20"/>
      <c r="F220" s="18" t="s">
        <v>1085</v>
      </c>
      <c r="G220" s="19" t="s">
        <v>254</v>
      </c>
      <c r="H220" s="78" t="s">
        <v>402</v>
      </c>
      <c r="I220" s="78" t="s">
        <v>402</v>
      </c>
      <c r="J220" s="78"/>
      <c r="K220" s="78" t="s">
        <v>402</v>
      </c>
    </row>
    <row r="221" spans="1:11" ht="13.2" customHeight="1" x14ac:dyDescent="0.25">
      <c r="A221" s="15" t="s">
        <v>4578</v>
      </c>
      <c r="B221" s="18" t="s">
        <v>386</v>
      </c>
      <c r="C221" s="251" t="s">
        <v>4908</v>
      </c>
      <c r="D221" s="20" t="s">
        <v>490</v>
      </c>
      <c r="E221" s="20"/>
      <c r="F221" s="18" t="s">
        <v>1085</v>
      </c>
      <c r="G221" s="19" t="s">
        <v>254</v>
      </c>
      <c r="H221" s="78" t="s">
        <v>402</v>
      </c>
      <c r="I221" s="78" t="s">
        <v>402</v>
      </c>
      <c r="J221" s="78"/>
      <c r="K221" s="78" t="s">
        <v>402</v>
      </c>
    </row>
    <row r="222" spans="1:11" ht="13.2" customHeight="1" x14ac:dyDescent="0.25">
      <c r="A222" s="15" t="s">
        <v>4680</v>
      </c>
      <c r="B222" s="18" t="s">
        <v>386</v>
      </c>
      <c r="C222" s="251" t="s">
        <v>4909</v>
      </c>
      <c r="D222" s="20" t="s">
        <v>490</v>
      </c>
      <c r="E222" s="20"/>
      <c r="F222" s="18" t="s">
        <v>1085</v>
      </c>
      <c r="G222" s="19" t="s">
        <v>254</v>
      </c>
      <c r="H222" s="78" t="s">
        <v>402</v>
      </c>
      <c r="I222" s="78" t="s">
        <v>402</v>
      </c>
      <c r="J222" s="78"/>
      <c r="K222" s="78" t="s">
        <v>402</v>
      </c>
    </row>
    <row r="223" spans="1:11" ht="13.2" customHeight="1" x14ac:dyDescent="0.25">
      <c r="A223" s="15" t="s">
        <v>4681</v>
      </c>
      <c r="B223" s="18" t="s">
        <v>386</v>
      </c>
      <c r="C223" s="251" t="s">
        <v>4910</v>
      </c>
      <c r="D223" s="20" t="s">
        <v>490</v>
      </c>
      <c r="E223" s="20"/>
      <c r="F223" s="18" t="s">
        <v>1085</v>
      </c>
      <c r="G223" s="19" t="s">
        <v>254</v>
      </c>
      <c r="H223" s="78" t="s">
        <v>402</v>
      </c>
      <c r="I223" s="78" t="s">
        <v>402</v>
      </c>
      <c r="J223" s="78"/>
      <c r="K223" s="78" t="s">
        <v>402</v>
      </c>
    </row>
    <row r="224" spans="1:11" ht="13.2" customHeight="1" x14ac:dyDescent="0.25">
      <c r="A224" s="15" t="s">
        <v>4684</v>
      </c>
      <c r="B224" s="18" t="s">
        <v>386</v>
      </c>
      <c r="C224" s="251" t="s">
        <v>4911</v>
      </c>
      <c r="D224" s="20" t="s">
        <v>490</v>
      </c>
      <c r="E224" s="20"/>
      <c r="F224" s="18" t="s">
        <v>1085</v>
      </c>
      <c r="G224" s="19" t="s">
        <v>254</v>
      </c>
      <c r="H224" s="78" t="s">
        <v>402</v>
      </c>
      <c r="I224" s="78" t="s">
        <v>402</v>
      </c>
      <c r="J224" s="78"/>
      <c r="K224" s="78" t="s">
        <v>402</v>
      </c>
    </row>
    <row r="225" spans="1:11" ht="13.2" customHeight="1" x14ac:dyDescent="0.25">
      <c r="A225" s="15" t="s">
        <v>4350</v>
      </c>
      <c r="B225" s="18" t="s">
        <v>386</v>
      </c>
      <c r="C225" s="251" t="s">
        <v>4912</v>
      </c>
      <c r="D225" s="20" t="s">
        <v>490</v>
      </c>
      <c r="E225" s="20"/>
      <c r="F225" s="18" t="s">
        <v>1085</v>
      </c>
      <c r="G225" s="19" t="s">
        <v>254</v>
      </c>
      <c r="H225" s="78" t="s">
        <v>402</v>
      </c>
      <c r="I225" s="78" t="s">
        <v>402</v>
      </c>
      <c r="J225" s="78"/>
      <c r="K225" s="78" t="s">
        <v>402</v>
      </c>
    </row>
    <row r="226" spans="1:11" ht="13.2" customHeight="1" x14ac:dyDescent="0.25">
      <c r="A226" s="15" t="s">
        <v>4431</v>
      </c>
      <c r="B226" s="18" t="s">
        <v>386</v>
      </c>
      <c r="C226" s="251" t="s">
        <v>4913</v>
      </c>
      <c r="D226" s="20" t="s">
        <v>490</v>
      </c>
      <c r="E226" s="20"/>
      <c r="F226" s="18" t="s">
        <v>1085</v>
      </c>
      <c r="G226" s="19" t="s">
        <v>254</v>
      </c>
      <c r="H226" s="78" t="s">
        <v>402</v>
      </c>
      <c r="I226" s="78" t="s">
        <v>402</v>
      </c>
      <c r="J226" s="78"/>
      <c r="K226" s="78" t="s">
        <v>402</v>
      </c>
    </row>
    <row r="227" spans="1:11" ht="13.2" customHeight="1" x14ac:dyDescent="0.25">
      <c r="A227" s="15" t="s">
        <v>4687</v>
      </c>
      <c r="B227" s="18" t="s">
        <v>386</v>
      </c>
      <c r="C227" s="251" t="s">
        <v>4914</v>
      </c>
      <c r="D227" s="20" t="s">
        <v>490</v>
      </c>
      <c r="E227" s="20"/>
      <c r="F227" s="18" t="s">
        <v>1085</v>
      </c>
      <c r="G227" s="19" t="s">
        <v>254</v>
      </c>
      <c r="H227" s="78" t="s">
        <v>402</v>
      </c>
      <c r="I227" s="78" t="s">
        <v>402</v>
      </c>
      <c r="J227" s="78"/>
      <c r="K227" s="78" t="s">
        <v>402</v>
      </c>
    </row>
    <row r="228" spans="1:11" ht="13.2" customHeight="1" x14ac:dyDescent="0.25">
      <c r="A228" s="15" t="s">
        <v>4915</v>
      </c>
      <c r="B228" s="18" t="s">
        <v>386</v>
      </c>
      <c r="C228" s="251" t="s">
        <v>4916</v>
      </c>
      <c r="D228" s="20" t="s">
        <v>404</v>
      </c>
      <c r="E228" s="20">
        <v>280</v>
      </c>
      <c r="F228" s="18" t="s">
        <v>4549</v>
      </c>
      <c r="G228" s="19" t="s">
        <v>254</v>
      </c>
      <c r="H228" s="78" t="s">
        <v>402</v>
      </c>
      <c r="I228" s="78" t="s">
        <v>402</v>
      </c>
      <c r="J228" s="78"/>
      <c r="K228" s="78" t="s">
        <v>402</v>
      </c>
    </row>
    <row r="229" spans="1:11" ht="13.2" customHeight="1" x14ac:dyDescent="0.25">
      <c r="A229" s="15" t="s">
        <v>4917</v>
      </c>
      <c r="B229" s="18" t="s">
        <v>386</v>
      </c>
      <c r="C229" s="251" t="s">
        <v>4918</v>
      </c>
      <c r="D229" s="20" t="s">
        <v>419</v>
      </c>
      <c r="E229" s="20">
        <v>280</v>
      </c>
      <c r="F229" s="18" t="s">
        <v>4549</v>
      </c>
      <c r="G229" s="19" t="s">
        <v>254</v>
      </c>
      <c r="H229" s="78" t="s">
        <v>402</v>
      </c>
      <c r="I229" s="78" t="s">
        <v>402</v>
      </c>
      <c r="J229" s="78"/>
      <c r="K229" s="78" t="s">
        <v>402</v>
      </c>
    </row>
    <row r="230" spans="1:11" ht="13.2" customHeight="1" x14ac:dyDescent="0.25">
      <c r="A230" s="15" t="s">
        <v>4738</v>
      </c>
      <c r="B230" s="18" t="s">
        <v>386</v>
      </c>
      <c r="C230" s="251" t="s">
        <v>4919</v>
      </c>
      <c r="D230" s="20" t="s">
        <v>165</v>
      </c>
      <c r="E230" s="20">
        <v>280</v>
      </c>
      <c r="F230" s="18" t="s">
        <v>4549</v>
      </c>
      <c r="G230" s="19" t="s">
        <v>254</v>
      </c>
      <c r="H230" s="78" t="s">
        <v>402</v>
      </c>
      <c r="I230" s="78" t="s">
        <v>402</v>
      </c>
      <c r="J230" s="78"/>
      <c r="K230" s="78" t="s">
        <v>402</v>
      </c>
    </row>
    <row r="231" spans="1:11" ht="13.2" customHeight="1" x14ac:dyDescent="0.25">
      <c r="A231" s="15" t="s">
        <v>4568</v>
      </c>
      <c r="B231" s="18" t="s">
        <v>386</v>
      </c>
      <c r="C231" s="251" t="s">
        <v>4920</v>
      </c>
      <c r="D231" s="20" t="s">
        <v>414</v>
      </c>
      <c r="E231" s="20">
        <v>280</v>
      </c>
      <c r="F231" s="18" t="s">
        <v>4549</v>
      </c>
      <c r="G231" s="19" t="s">
        <v>254</v>
      </c>
      <c r="H231" s="78" t="s">
        <v>402</v>
      </c>
      <c r="I231" s="78" t="s">
        <v>402</v>
      </c>
      <c r="J231" s="78"/>
      <c r="K231" s="78" t="s">
        <v>402</v>
      </c>
    </row>
  </sheetData>
  <sheetProtection selectLockedCells="1" selectUnlockedCells="1"/>
  <mergeCells count="1">
    <mergeCell ref="Z1:AH1"/>
  </mergeCells>
  <phoneticPr fontId="3" type="noConversion"/>
  <conditionalFormatting sqref="H2:K231">
    <cfRule type="cellIs" dxfId="398" priority="1" stopIfTrue="1" operator="equal">
      <formula>"-"</formula>
    </cfRule>
    <cfRule type="cellIs" dxfId="397" priority="2" stopIfTrue="1" operator="equal">
      <formula>"x"</formula>
    </cfRule>
  </conditionalFormatting>
  <hyperlinks>
    <hyperlink ref="L1" location="'Expansion set Check List'!A1" display="Home" xr:uid="{69868236-FB8A-49C6-856B-B76481DFE4C9}"/>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7B43-0AB3-4374-955E-7645C926A03A}">
  <sheetPr codeName="Sheet262">
    <tabColor rgb="FF00FF00"/>
  </sheetPr>
  <dimension ref="A1:AH259"/>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0.44140625" bestFit="1" customWidth="1"/>
    <col min="2" max="2" width="14.109375" bestFit="1" customWidth="1"/>
    <col min="3" max="3" width="4" bestFit="1" customWidth="1"/>
    <col min="4" max="4" width="8.88671875" bestFit="1" customWidth="1"/>
    <col min="5" max="5" width="4" bestFit="1" customWidth="1"/>
    <col min="6" max="6" width="9" bestFit="1" customWidth="1"/>
    <col min="7" max="7" width="20.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966</v>
      </c>
      <c r="B2" s="18" t="s">
        <v>387</v>
      </c>
      <c r="C2" s="148" t="s">
        <v>3611</v>
      </c>
      <c r="D2" s="20" t="s">
        <v>407</v>
      </c>
      <c r="E2" s="128">
        <v>60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258</v>
      </c>
      <c r="Z2" s="109"/>
      <c r="AA2" s="109"/>
      <c r="AB2" s="109"/>
      <c r="AC2" s="109"/>
      <c r="AD2" s="109"/>
      <c r="AE2" s="109"/>
      <c r="AF2" s="109"/>
      <c r="AG2" s="109"/>
      <c r="AH2" s="109"/>
    </row>
    <row r="3" spans="1:34" x14ac:dyDescent="0.25">
      <c r="A3" s="15" t="s">
        <v>409</v>
      </c>
      <c r="B3" s="18" t="s">
        <v>387</v>
      </c>
      <c r="C3" s="148" t="s">
        <v>3612</v>
      </c>
      <c r="D3" s="20" t="s">
        <v>407</v>
      </c>
      <c r="E3" s="20">
        <v>120</v>
      </c>
      <c r="F3" s="18" t="s">
        <v>410</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105</v>
      </c>
    </row>
    <row r="4" spans="1:34" x14ac:dyDescent="0.25">
      <c r="A4" s="15" t="s">
        <v>1232</v>
      </c>
      <c r="B4" s="18" t="s">
        <v>387</v>
      </c>
      <c r="C4" s="148" t="s">
        <v>3613</v>
      </c>
      <c r="D4" s="20" t="s">
        <v>407</v>
      </c>
      <c r="E4" s="20">
        <v>60</v>
      </c>
      <c r="F4" s="18" t="s">
        <v>410</v>
      </c>
      <c r="G4" s="19" t="s">
        <v>190</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60</v>
      </c>
    </row>
    <row r="5" spans="1:34" x14ac:dyDescent="0.25">
      <c r="A5" s="15" t="s">
        <v>1207</v>
      </c>
      <c r="B5" s="18" t="s">
        <v>387</v>
      </c>
      <c r="C5" s="148" t="s">
        <v>3614</v>
      </c>
      <c r="D5" s="20" t="s">
        <v>407</v>
      </c>
      <c r="E5" s="20">
        <v>110</v>
      </c>
      <c r="F5" s="18" t="s">
        <v>405</v>
      </c>
      <c r="G5" s="19" t="s">
        <v>194</v>
      </c>
      <c r="H5" s="78" t="s">
        <v>402</v>
      </c>
      <c r="I5" s="78" t="s">
        <v>402</v>
      </c>
      <c r="J5" s="78"/>
      <c r="K5" s="78"/>
      <c r="R5" s="125" t="s">
        <v>198</v>
      </c>
      <c r="S5" s="261">
        <f t="shared" si="1"/>
        <v>0</v>
      </c>
      <c r="T5" s="170">
        <f t="shared" si="2"/>
        <v>0</v>
      </c>
      <c r="U5" s="179"/>
      <c r="V5" s="125" t="s">
        <v>198</v>
      </c>
      <c r="W5" s="261">
        <f t="shared" si="3"/>
        <v>0</v>
      </c>
      <c r="X5" s="6">
        <f t="shared" si="4"/>
        <v>21</v>
      </c>
    </row>
    <row r="6" spans="1:34" x14ac:dyDescent="0.25">
      <c r="A6" s="15" t="s">
        <v>1274</v>
      </c>
      <c r="B6" s="18" t="s">
        <v>387</v>
      </c>
      <c r="C6" s="148" t="s">
        <v>3615</v>
      </c>
      <c r="D6" s="20" t="s">
        <v>407</v>
      </c>
      <c r="E6" s="20">
        <v>60</v>
      </c>
      <c r="F6" s="18" t="s">
        <v>410</v>
      </c>
      <c r="G6" s="19" t="s">
        <v>190</v>
      </c>
      <c r="H6" s="78" t="s">
        <v>402</v>
      </c>
      <c r="I6" s="78" t="s">
        <v>402</v>
      </c>
      <c r="J6" s="78"/>
      <c r="K6" s="78"/>
      <c r="R6" s="125" t="s">
        <v>202</v>
      </c>
      <c r="S6" s="261">
        <f t="shared" si="1"/>
        <v>0</v>
      </c>
      <c r="T6" s="170">
        <f t="shared" si="2"/>
        <v>0</v>
      </c>
      <c r="U6" s="179"/>
      <c r="V6" s="125" t="s">
        <v>202</v>
      </c>
      <c r="W6" s="261">
        <f t="shared" si="3"/>
        <v>0</v>
      </c>
      <c r="X6" s="6">
        <f t="shared" si="4"/>
        <v>0</v>
      </c>
    </row>
    <row r="7" spans="1:34" x14ac:dyDescent="0.25">
      <c r="A7" s="15" t="s">
        <v>1253</v>
      </c>
      <c r="B7" s="18" t="s">
        <v>387</v>
      </c>
      <c r="C7" s="148" t="s">
        <v>3616</v>
      </c>
      <c r="D7" s="20" t="s">
        <v>407</v>
      </c>
      <c r="E7" s="20">
        <v>130</v>
      </c>
      <c r="F7" s="18" t="s">
        <v>405</v>
      </c>
      <c r="G7" s="19" t="s">
        <v>194</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1415</v>
      </c>
      <c r="B8" s="18" t="s">
        <v>387</v>
      </c>
      <c r="C8" s="148" t="s">
        <v>3617</v>
      </c>
      <c r="D8" s="20" t="s">
        <v>407</v>
      </c>
      <c r="E8" s="20">
        <v>100</v>
      </c>
      <c r="F8" s="18" t="s">
        <v>410</v>
      </c>
      <c r="G8" s="19" t="s">
        <v>190</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2623</v>
      </c>
      <c r="B9" s="18" t="s">
        <v>387</v>
      </c>
      <c r="C9" s="148" t="s">
        <v>3618</v>
      </c>
      <c r="D9" s="20" t="s">
        <v>407</v>
      </c>
      <c r="E9" s="20">
        <v>30</v>
      </c>
      <c r="F9" s="18" t="s">
        <v>410</v>
      </c>
      <c r="G9" s="19" t="s">
        <v>190</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2624</v>
      </c>
      <c r="B10" s="18" t="s">
        <v>387</v>
      </c>
      <c r="C10" s="148" t="s">
        <v>3620</v>
      </c>
      <c r="D10" s="20" t="s">
        <v>407</v>
      </c>
      <c r="E10" s="20">
        <v>70</v>
      </c>
      <c r="F10" s="18" t="s">
        <v>405</v>
      </c>
      <c r="G10" s="19" t="s">
        <v>190</v>
      </c>
      <c r="H10" s="78" t="s">
        <v>402</v>
      </c>
      <c r="I10" s="78" t="s">
        <v>402</v>
      </c>
      <c r="J10" s="78"/>
      <c r="K10" s="78"/>
      <c r="R10" s="125" t="s">
        <v>218</v>
      </c>
      <c r="S10" s="261">
        <f t="shared" si="1"/>
        <v>0</v>
      </c>
      <c r="T10" s="170">
        <f t="shared" si="2"/>
        <v>0</v>
      </c>
      <c r="U10" s="179"/>
      <c r="V10" s="125" t="s">
        <v>218</v>
      </c>
      <c r="W10" s="261">
        <f t="shared" si="3"/>
        <v>0</v>
      </c>
      <c r="X10" s="6">
        <f t="shared" si="4"/>
        <v>12</v>
      </c>
    </row>
    <row r="11" spans="1:34" x14ac:dyDescent="0.25">
      <c r="A11" s="15" t="s">
        <v>2625</v>
      </c>
      <c r="B11" s="18" t="s">
        <v>387</v>
      </c>
      <c r="C11" s="148" t="s">
        <v>3622</v>
      </c>
      <c r="D11" s="20" t="s">
        <v>407</v>
      </c>
      <c r="E11" s="20">
        <v>120</v>
      </c>
      <c r="F11" s="18" t="s">
        <v>401</v>
      </c>
      <c r="G11" s="19" t="s">
        <v>194</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2626</v>
      </c>
      <c r="B12" s="18" t="s">
        <v>387</v>
      </c>
      <c r="C12" s="148" t="s">
        <v>3623</v>
      </c>
      <c r="D12" s="20" t="s">
        <v>407</v>
      </c>
      <c r="E12" s="20">
        <v>60</v>
      </c>
      <c r="F12" s="18" t="s">
        <v>410</v>
      </c>
      <c r="G12" s="19" t="s">
        <v>190</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2627</v>
      </c>
      <c r="B13" s="18" t="s">
        <v>387</v>
      </c>
      <c r="C13" s="148" t="s">
        <v>3625</v>
      </c>
      <c r="D13" s="20" t="s">
        <v>407</v>
      </c>
      <c r="E13" s="20">
        <v>130</v>
      </c>
      <c r="F13" s="18" t="s">
        <v>405</v>
      </c>
      <c r="G13" s="19" t="s">
        <v>190</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4921</v>
      </c>
      <c r="B14" s="18" t="s">
        <v>387</v>
      </c>
      <c r="C14" s="148" t="s">
        <v>3626</v>
      </c>
      <c r="D14" s="20" t="s">
        <v>407</v>
      </c>
      <c r="E14" s="20">
        <v>70</v>
      </c>
      <c r="F14" s="18" t="s">
        <v>410</v>
      </c>
      <c r="G14" s="19"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4922</v>
      </c>
      <c r="B15" s="18" t="s">
        <v>387</v>
      </c>
      <c r="C15" s="148" t="s">
        <v>3628</v>
      </c>
      <c r="D15" s="20" t="s">
        <v>407</v>
      </c>
      <c r="E15" s="20">
        <v>90</v>
      </c>
      <c r="F15" s="18" t="s">
        <v>405</v>
      </c>
      <c r="G15" s="19" t="s">
        <v>194</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4923</v>
      </c>
      <c r="B16" s="18" t="s">
        <v>387</v>
      </c>
      <c r="C16" s="148" t="s">
        <v>3629</v>
      </c>
      <c r="D16" s="20" t="s">
        <v>407</v>
      </c>
      <c r="E16" s="20">
        <v>160</v>
      </c>
      <c r="F16" s="18" t="s">
        <v>401</v>
      </c>
      <c r="G16" s="19" t="s">
        <v>198</v>
      </c>
      <c r="H16" s="78" t="s">
        <v>402</v>
      </c>
      <c r="I16" s="78" t="s">
        <v>402</v>
      </c>
      <c r="J16" s="78"/>
      <c r="K16" s="78"/>
      <c r="R16" s="125" t="s">
        <v>242</v>
      </c>
      <c r="S16" s="261">
        <f t="shared" si="1"/>
        <v>0</v>
      </c>
      <c r="T16" s="170">
        <f t="shared" si="2"/>
        <v>0</v>
      </c>
      <c r="U16" s="179"/>
      <c r="V16" s="125" t="s">
        <v>242</v>
      </c>
      <c r="W16" s="261">
        <f t="shared" si="3"/>
        <v>0</v>
      </c>
      <c r="X16" s="6">
        <f t="shared" si="4"/>
        <v>0</v>
      </c>
    </row>
    <row r="17" spans="1:24" x14ac:dyDescent="0.25">
      <c r="A17" s="15" t="s">
        <v>4924</v>
      </c>
      <c r="B17" s="18" t="s">
        <v>387</v>
      </c>
      <c r="C17" s="148" t="s">
        <v>3631</v>
      </c>
      <c r="D17" s="20" t="s">
        <v>407</v>
      </c>
      <c r="E17" s="20">
        <v>40</v>
      </c>
      <c r="F17" s="18" t="s">
        <v>410</v>
      </c>
      <c r="G17" s="19"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4924</v>
      </c>
      <c r="B18" s="18" t="s">
        <v>387</v>
      </c>
      <c r="C18" s="148" t="s">
        <v>3632</v>
      </c>
      <c r="D18" s="20" t="s">
        <v>407</v>
      </c>
      <c r="E18" s="20">
        <v>60</v>
      </c>
      <c r="F18" s="18" t="s">
        <v>410</v>
      </c>
      <c r="G18" s="19" t="s">
        <v>190</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4924</v>
      </c>
      <c r="B19" s="18" t="s">
        <v>387</v>
      </c>
      <c r="C19" s="148" t="s">
        <v>3634</v>
      </c>
      <c r="D19" s="20" t="s">
        <v>407</v>
      </c>
      <c r="E19" s="20">
        <v>40</v>
      </c>
      <c r="F19" s="18" t="s">
        <v>410</v>
      </c>
      <c r="G19" s="19" t="s">
        <v>190</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4925</v>
      </c>
      <c r="B20" s="18" t="s">
        <v>387</v>
      </c>
      <c r="C20" s="148" t="s">
        <v>3636</v>
      </c>
      <c r="D20" s="20" t="s">
        <v>407</v>
      </c>
      <c r="E20" s="20">
        <v>260</v>
      </c>
      <c r="F20" s="18" t="s">
        <v>405</v>
      </c>
      <c r="G20" s="19" t="s">
        <v>218</v>
      </c>
      <c r="H20" s="78" t="s">
        <v>402</v>
      </c>
      <c r="I20" s="78" t="s">
        <v>402</v>
      </c>
      <c r="J20" s="78"/>
      <c r="K20" s="78" t="s">
        <v>402</v>
      </c>
      <c r="R20" s="125" t="s">
        <v>258</v>
      </c>
      <c r="S20" s="261">
        <f t="shared" si="1"/>
        <v>0</v>
      </c>
      <c r="T20" s="170">
        <f t="shared" si="2"/>
        <v>0</v>
      </c>
      <c r="U20" s="184"/>
      <c r="V20" s="125" t="s">
        <v>258</v>
      </c>
      <c r="W20" s="261">
        <f t="shared" si="3"/>
        <v>0</v>
      </c>
      <c r="X20" s="6">
        <f t="shared" si="4"/>
        <v>24</v>
      </c>
    </row>
    <row r="21" spans="1:24" ht="13.8" thickBot="1" x14ac:dyDescent="0.3">
      <c r="A21" s="15" t="s">
        <v>4926</v>
      </c>
      <c r="B21" s="18" t="s">
        <v>387</v>
      </c>
      <c r="C21" s="148" t="s">
        <v>3638</v>
      </c>
      <c r="D21" s="20" t="s">
        <v>407</v>
      </c>
      <c r="E21" s="20">
        <v>50</v>
      </c>
      <c r="F21" s="18" t="s">
        <v>410</v>
      </c>
      <c r="G21" s="19" t="s">
        <v>190</v>
      </c>
      <c r="H21" s="78" t="s">
        <v>402</v>
      </c>
      <c r="I21" s="78" t="s">
        <v>402</v>
      </c>
      <c r="J21" s="78"/>
      <c r="K21" s="78"/>
      <c r="R21" s="125" t="s">
        <v>262</v>
      </c>
      <c r="S21" s="261">
        <f t="shared" si="1"/>
        <v>0</v>
      </c>
      <c r="T21" s="170">
        <f t="shared" si="2"/>
        <v>0</v>
      </c>
      <c r="U21" s="187"/>
      <c r="V21" s="125" t="s">
        <v>262</v>
      </c>
      <c r="W21" s="261">
        <f t="shared" si="3"/>
        <v>0</v>
      </c>
      <c r="X21" s="6">
        <f t="shared" si="4"/>
        <v>10</v>
      </c>
    </row>
    <row r="22" spans="1:24" x14ac:dyDescent="0.25">
      <c r="A22" s="15" t="s">
        <v>4926</v>
      </c>
      <c r="B22" s="18" t="s">
        <v>387</v>
      </c>
      <c r="C22" s="148" t="s">
        <v>3640</v>
      </c>
      <c r="D22" s="20" t="s">
        <v>407</v>
      </c>
      <c r="E22" s="20">
        <v>60</v>
      </c>
      <c r="F22" s="18" t="s">
        <v>410</v>
      </c>
      <c r="G22" s="19" t="s">
        <v>190</v>
      </c>
      <c r="H22" s="78" t="s">
        <v>402</v>
      </c>
      <c r="I22" s="78" t="s">
        <v>402</v>
      </c>
      <c r="J22" s="78"/>
      <c r="K22" s="78"/>
      <c r="R22" s="125" t="s">
        <v>266</v>
      </c>
      <c r="S22" s="261">
        <f t="shared" si="1"/>
        <v>0</v>
      </c>
      <c r="T22" s="170">
        <f t="shared" si="2"/>
        <v>0</v>
      </c>
      <c r="U22" s="182"/>
      <c r="V22" s="125" t="s">
        <v>266</v>
      </c>
      <c r="W22" s="261">
        <f t="shared" si="3"/>
        <v>0</v>
      </c>
      <c r="X22" s="6">
        <f t="shared" si="4"/>
        <v>20</v>
      </c>
    </row>
    <row r="23" spans="1:24" x14ac:dyDescent="0.25">
      <c r="A23" s="15" t="s">
        <v>4927</v>
      </c>
      <c r="B23" s="18" t="s">
        <v>387</v>
      </c>
      <c r="C23" s="148" t="s">
        <v>3641</v>
      </c>
      <c r="D23" s="20" t="s">
        <v>407</v>
      </c>
      <c r="E23" s="20">
        <v>90</v>
      </c>
      <c r="F23" s="18" t="s">
        <v>405</v>
      </c>
      <c r="G23" s="19" t="s">
        <v>190</v>
      </c>
      <c r="H23" s="78" t="s">
        <v>402</v>
      </c>
      <c r="I23" s="78" t="s">
        <v>402</v>
      </c>
      <c r="J23" s="78"/>
      <c r="K23" s="78"/>
      <c r="R23" s="125" t="s">
        <v>270</v>
      </c>
      <c r="S23" s="261">
        <f t="shared" si="1"/>
        <v>0</v>
      </c>
      <c r="T23" s="170">
        <f t="shared" si="2"/>
        <v>0</v>
      </c>
      <c r="U23" s="179"/>
      <c r="V23" s="125" t="s">
        <v>270</v>
      </c>
      <c r="W23" s="261">
        <f t="shared" si="3"/>
        <v>0</v>
      </c>
      <c r="X23" s="6">
        <f t="shared" si="4"/>
        <v>6</v>
      </c>
    </row>
    <row r="24" spans="1:24" x14ac:dyDescent="0.25">
      <c r="A24" s="15" t="s">
        <v>4928</v>
      </c>
      <c r="B24" s="18" t="s">
        <v>387</v>
      </c>
      <c r="C24" s="148" t="s">
        <v>3642</v>
      </c>
      <c r="D24" s="20" t="s">
        <v>407</v>
      </c>
      <c r="E24" s="20">
        <v>150</v>
      </c>
      <c r="F24" s="18" t="s">
        <v>401</v>
      </c>
      <c r="G24" s="19" t="s">
        <v>198</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4929</v>
      </c>
      <c r="B25" s="18" t="s">
        <v>387</v>
      </c>
      <c r="C25" s="148" t="s">
        <v>3644</v>
      </c>
      <c r="D25" s="20" t="s">
        <v>407</v>
      </c>
      <c r="E25" s="20">
        <v>50</v>
      </c>
      <c r="F25" s="18" t="s">
        <v>410</v>
      </c>
      <c r="G25" s="19" t="s">
        <v>190</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4929</v>
      </c>
      <c r="B26" s="18" t="s">
        <v>387</v>
      </c>
      <c r="C26" s="148" t="s">
        <v>3646</v>
      </c>
      <c r="D26" s="20" t="s">
        <v>407</v>
      </c>
      <c r="E26" s="20">
        <v>60</v>
      </c>
      <c r="F26" s="18" t="s">
        <v>410</v>
      </c>
      <c r="G26" s="19" t="s">
        <v>190</v>
      </c>
      <c r="H26" s="78" t="s">
        <v>402</v>
      </c>
      <c r="I26" s="78" t="s">
        <v>402</v>
      </c>
      <c r="J26" s="78"/>
      <c r="K26" s="78"/>
      <c r="R26" s="171" t="s">
        <v>101</v>
      </c>
      <c r="S26" s="172"/>
      <c r="T26" s="186">
        <f>SUM(T27:T49)</f>
        <v>0</v>
      </c>
      <c r="U26" s="179"/>
      <c r="V26" s="188" t="s">
        <v>103</v>
      </c>
      <c r="W26" s="241"/>
      <c r="X26" s="243">
        <f>SUM(X27:X49)</f>
        <v>186</v>
      </c>
    </row>
    <row r="27" spans="1:24" x14ac:dyDescent="0.25">
      <c r="A27" s="15" t="s">
        <v>4930</v>
      </c>
      <c r="B27" s="18" t="s">
        <v>387</v>
      </c>
      <c r="C27" s="148" t="s">
        <v>3647</v>
      </c>
      <c r="D27" s="20" t="s">
        <v>407</v>
      </c>
      <c r="E27" s="20">
        <v>120</v>
      </c>
      <c r="F27" s="18" t="s">
        <v>405</v>
      </c>
      <c r="G27" s="19" t="s">
        <v>194</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105</v>
      </c>
    </row>
    <row r="28" spans="1:24" x14ac:dyDescent="0.25">
      <c r="A28" s="15" t="s">
        <v>4931</v>
      </c>
      <c r="B28" s="18" t="s">
        <v>387</v>
      </c>
      <c r="C28" s="148" t="s">
        <v>3648</v>
      </c>
      <c r="D28" s="20" t="s">
        <v>407</v>
      </c>
      <c r="E28" s="20">
        <v>60</v>
      </c>
      <c r="F28" s="18" t="s">
        <v>410</v>
      </c>
      <c r="G28" s="19" t="s">
        <v>190</v>
      </c>
      <c r="H28" s="78" t="s">
        <v>402</v>
      </c>
      <c r="I28" s="78" t="s">
        <v>402</v>
      </c>
      <c r="J28" s="78"/>
      <c r="K28" s="78"/>
      <c r="R28" s="125" t="s">
        <v>194</v>
      </c>
      <c r="S28" s="169">
        <f t="shared" si="5"/>
        <v>0</v>
      </c>
      <c r="T28" s="170">
        <f t="shared" si="6"/>
        <v>0</v>
      </c>
      <c r="U28" s="179"/>
      <c r="V28" s="264" t="s">
        <v>194</v>
      </c>
      <c r="W28" s="267">
        <f t="shared" si="7"/>
        <v>0</v>
      </c>
      <c r="X28" s="6">
        <f t="shared" si="8"/>
        <v>60</v>
      </c>
    </row>
    <row r="29" spans="1:24" x14ac:dyDescent="0.25">
      <c r="A29" s="15" t="s">
        <v>4931</v>
      </c>
      <c r="B29" s="18" t="s">
        <v>387</v>
      </c>
      <c r="C29" s="148" t="s">
        <v>3649</v>
      </c>
      <c r="D29" s="20" t="s">
        <v>407</v>
      </c>
      <c r="E29" s="20">
        <v>70</v>
      </c>
      <c r="F29" s="18" t="s">
        <v>410</v>
      </c>
      <c r="G29" s="19" t="s">
        <v>190</v>
      </c>
      <c r="H29" s="78" t="s">
        <v>402</v>
      </c>
      <c r="I29" s="78" t="s">
        <v>402</v>
      </c>
      <c r="J29" s="78"/>
      <c r="K29" s="78"/>
      <c r="R29" s="125" t="s">
        <v>198</v>
      </c>
      <c r="S29" s="169">
        <f t="shared" si="5"/>
        <v>0</v>
      </c>
      <c r="T29" s="170">
        <f t="shared" si="6"/>
        <v>0</v>
      </c>
      <c r="U29" s="179"/>
      <c r="V29" s="264" t="s">
        <v>198</v>
      </c>
      <c r="W29" s="267">
        <f t="shared" si="7"/>
        <v>0</v>
      </c>
      <c r="X29" s="6">
        <f t="shared" si="8"/>
        <v>21</v>
      </c>
    </row>
    <row r="30" spans="1:24" x14ac:dyDescent="0.25">
      <c r="A30" s="15" t="s">
        <v>4932</v>
      </c>
      <c r="B30" s="18" t="s">
        <v>387</v>
      </c>
      <c r="C30" s="148" t="s">
        <v>3650</v>
      </c>
      <c r="D30" s="20" t="s">
        <v>407</v>
      </c>
      <c r="E30" s="20">
        <v>110</v>
      </c>
      <c r="F30" s="18" t="s">
        <v>405</v>
      </c>
      <c r="G30" s="19" t="s">
        <v>194</v>
      </c>
      <c r="H30" s="78" t="s">
        <v>402</v>
      </c>
      <c r="I30" s="78" t="s">
        <v>402</v>
      </c>
      <c r="J30" s="78"/>
      <c r="K30" s="78"/>
      <c r="R30" s="125" t="s">
        <v>202</v>
      </c>
      <c r="S30" s="169">
        <f t="shared" si="5"/>
        <v>0</v>
      </c>
      <c r="T30" s="170">
        <f t="shared" si="6"/>
        <v>0</v>
      </c>
      <c r="U30" s="179"/>
      <c r="V30" s="264" t="s">
        <v>202</v>
      </c>
      <c r="W30" s="267">
        <f t="shared" si="7"/>
        <v>0</v>
      </c>
      <c r="X30" s="6">
        <f t="shared" si="8"/>
        <v>0</v>
      </c>
    </row>
    <row r="31" spans="1:24" x14ac:dyDescent="0.25">
      <c r="A31" s="15" t="s">
        <v>551</v>
      </c>
      <c r="B31" s="18" t="s">
        <v>387</v>
      </c>
      <c r="C31" s="148" t="s">
        <v>3652</v>
      </c>
      <c r="D31" s="20" t="s">
        <v>425</v>
      </c>
      <c r="E31" s="20">
        <v>70</v>
      </c>
      <c r="F31" s="18" t="s">
        <v>410</v>
      </c>
      <c r="G31" s="19" t="s">
        <v>190</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551</v>
      </c>
      <c r="B32" s="18" t="s">
        <v>387</v>
      </c>
      <c r="C32" s="148" t="s">
        <v>3653</v>
      </c>
      <c r="D32" s="20" t="s">
        <v>425</v>
      </c>
      <c r="E32" s="20">
        <v>90</v>
      </c>
      <c r="F32" s="18" t="s">
        <v>410</v>
      </c>
      <c r="G32" s="19"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1646</v>
      </c>
      <c r="B33" s="18" t="s">
        <v>387</v>
      </c>
      <c r="C33" s="148" t="s">
        <v>3655</v>
      </c>
      <c r="D33" s="20" t="s">
        <v>425</v>
      </c>
      <c r="E33" s="20">
        <v>280</v>
      </c>
      <c r="F33" s="18" t="s">
        <v>405</v>
      </c>
      <c r="G33" s="19" t="s">
        <v>218</v>
      </c>
      <c r="H33" s="78" t="s">
        <v>402</v>
      </c>
      <c r="I33" s="78" t="s">
        <v>402</v>
      </c>
      <c r="J33" s="78"/>
      <c r="K33" s="78" t="s">
        <v>402</v>
      </c>
      <c r="R33" s="125" t="s">
        <v>214</v>
      </c>
      <c r="S33" s="169">
        <f t="shared" si="5"/>
        <v>0</v>
      </c>
      <c r="T33" s="170">
        <f t="shared" si="6"/>
        <v>0</v>
      </c>
      <c r="U33" s="179"/>
      <c r="V33" s="264" t="s">
        <v>214</v>
      </c>
      <c r="W33" s="267">
        <f t="shared" si="7"/>
        <v>0</v>
      </c>
      <c r="X33" s="6">
        <f t="shared" si="8"/>
        <v>0</v>
      </c>
    </row>
    <row r="34" spans="1:24" x14ac:dyDescent="0.25">
      <c r="A34" s="15" t="s">
        <v>946</v>
      </c>
      <c r="B34" s="18" t="s">
        <v>387</v>
      </c>
      <c r="C34" s="148" t="s">
        <v>3656</v>
      </c>
      <c r="D34" s="20" t="s">
        <v>425</v>
      </c>
      <c r="E34" s="20">
        <v>70</v>
      </c>
      <c r="F34" s="18" t="s">
        <v>410</v>
      </c>
      <c r="G34" s="19" t="s">
        <v>190</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945</v>
      </c>
      <c r="B35" s="18" t="s">
        <v>387</v>
      </c>
      <c r="C35" s="148" t="s">
        <v>3658</v>
      </c>
      <c r="D35" s="20" t="s">
        <v>425</v>
      </c>
      <c r="E35" s="20">
        <v>120</v>
      </c>
      <c r="F35" s="18" t="s">
        <v>405</v>
      </c>
      <c r="G35" s="19" t="s">
        <v>190</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1303</v>
      </c>
      <c r="B36" s="18" t="s">
        <v>387</v>
      </c>
      <c r="C36" s="148" t="s">
        <v>3659</v>
      </c>
      <c r="D36" s="20" t="s">
        <v>425</v>
      </c>
      <c r="E36" s="20">
        <v>130</v>
      </c>
      <c r="F36" s="18" t="s">
        <v>410</v>
      </c>
      <c r="G36" s="19" t="s">
        <v>194</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4933</v>
      </c>
      <c r="B37" s="18" t="s">
        <v>387</v>
      </c>
      <c r="C37" s="148" t="s">
        <v>3660</v>
      </c>
      <c r="D37" s="20" t="s">
        <v>425</v>
      </c>
      <c r="E37" s="20">
        <v>80</v>
      </c>
      <c r="F37" s="18" t="s">
        <v>410</v>
      </c>
      <c r="G37" s="19" t="s">
        <v>190</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4934</v>
      </c>
      <c r="B38" s="18" t="s">
        <v>387</v>
      </c>
      <c r="C38" s="148" t="s">
        <v>3662</v>
      </c>
      <c r="D38" s="20" t="s">
        <v>425</v>
      </c>
      <c r="E38" s="20">
        <v>100</v>
      </c>
      <c r="F38" s="18" t="s">
        <v>405</v>
      </c>
      <c r="G38" s="19" t="s">
        <v>194</v>
      </c>
      <c r="H38" s="78" t="s">
        <v>402</v>
      </c>
      <c r="I38" s="78" t="s">
        <v>402</v>
      </c>
      <c r="J38" s="78"/>
      <c r="K38" s="78"/>
      <c r="R38" s="125" t="s">
        <v>234</v>
      </c>
      <c r="S38" s="169">
        <f t="shared" si="5"/>
        <v>0</v>
      </c>
      <c r="T38" s="170">
        <f t="shared" si="6"/>
        <v>0</v>
      </c>
      <c r="U38" s="179"/>
      <c r="V38" s="264" t="s">
        <v>234</v>
      </c>
      <c r="W38" s="267">
        <f t="shared" si="7"/>
        <v>0</v>
      </c>
      <c r="X38" s="6">
        <f t="shared" si="8"/>
        <v>0</v>
      </c>
    </row>
    <row r="39" spans="1:24" ht="13.8" thickBot="1" x14ac:dyDescent="0.3">
      <c r="A39" s="15" t="s">
        <v>4935</v>
      </c>
      <c r="B39" s="18" t="s">
        <v>387</v>
      </c>
      <c r="C39" s="148" t="s">
        <v>3663</v>
      </c>
      <c r="D39" s="20" t="s">
        <v>425</v>
      </c>
      <c r="E39" s="20">
        <v>180</v>
      </c>
      <c r="F39" s="18" t="s">
        <v>401</v>
      </c>
      <c r="G39" s="19" t="s">
        <v>198</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4936</v>
      </c>
      <c r="B40" s="18" t="s">
        <v>387</v>
      </c>
      <c r="C40" s="148" t="s">
        <v>3665</v>
      </c>
      <c r="D40" s="20" t="s">
        <v>425</v>
      </c>
      <c r="E40" s="20">
        <v>60</v>
      </c>
      <c r="F40" s="18" t="s">
        <v>410</v>
      </c>
      <c r="G40" s="19"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4936</v>
      </c>
      <c r="B41" s="18" t="s">
        <v>387</v>
      </c>
      <c r="C41" s="148" t="s">
        <v>3666</v>
      </c>
      <c r="D41" s="20" t="s">
        <v>425</v>
      </c>
      <c r="E41" s="20">
        <v>70</v>
      </c>
      <c r="F41" s="18" t="s">
        <v>410</v>
      </c>
      <c r="G41" s="19" t="s">
        <v>190</v>
      </c>
      <c r="H41" s="78" t="s">
        <v>402</v>
      </c>
      <c r="I41" s="78" t="s">
        <v>402</v>
      </c>
      <c r="J41" s="78"/>
      <c r="K41" s="78"/>
      <c r="R41" s="125" t="s">
        <v>246</v>
      </c>
      <c r="S41" s="169">
        <f t="shared" si="5"/>
        <v>0</v>
      </c>
      <c r="T41" s="170">
        <f t="shared" si="6"/>
        <v>0</v>
      </c>
      <c r="U41" s="182"/>
      <c r="V41" s="264" t="s">
        <v>246</v>
      </c>
      <c r="W41" s="267">
        <f t="shared" si="7"/>
        <v>0</v>
      </c>
      <c r="X41" s="6">
        <f t="shared" si="8"/>
        <v>0</v>
      </c>
    </row>
    <row r="42" spans="1:24" x14ac:dyDescent="0.25">
      <c r="A42" s="15" t="s">
        <v>4937</v>
      </c>
      <c r="B42" s="18" t="s">
        <v>387</v>
      </c>
      <c r="C42" s="148" t="s">
        <v>3667</v>
      </c>
      <c r="D42" s="20" t="s">
        <v>425</v>
      </c>
      <c r="E42" s="20">
        <v>130</v>
      </c>
      <c r="F42" s="18" t="s">
        <v>405</v>
      </c>
      <c r="G42" s="19" t="s">
        <v>198</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480</v>
      </c>
      <c r="B43" s="18" t="s">
        <v>387</v>
      </c>
      <c r="C43" s="148" t="s">
        <v>3668</v>
      </c>
      <c r="D43" s="20" t="s">
        <v>404</v>
      </c>
      <c r="E43" s="20">
        <v>70</v>
      </c>
      <c r="F43" s="18" t="s">
        <v>410</v>
      </c>
      <c r="G43" s="19"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682</v>
      </c>
      <c r="B44" s="18" t="s">
        <v>387</v>
      </c>
      <c r="C44" s="148" t="s">
        <v>3669</v>
      </c>
      <c r="D44" s="20" t="s">
        <v>404</v>
      </c>
      <c r="E44" s="20">
        <v>100</v>
      </c>
      <c r="F44" s="18" t="s">
        <v>405</v>
      </c>
      <c r="G44" s="19" t="s">
        <v>198</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558</v>
      </c>
      <c r="B45" s="18" t="s">
        <v>387</v>
      </c>
      <c r="C45" s="148" t="s">
        <v>3670</v>
      </c>
      <c r="D45" s="20" t="s">
        <v>404</v>
      </c>
      <c r="E45" s="20">
        <v>30</v>
      </c>
      <c r="F45" s="18" t="s">
        <v>410</v>
      </c>
      <c r="G45" s="19"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1459</v>
      </c>
      <c r="B46" s="18" t="s">
        <v>387</v>
      </c>
      <c r="C46" s="148" t="s">
        <v>3671</v>
      </c>
      <c r="D46" s="20" t="s">
        <v>404</v>
      </c>
      <c r="E46" s="20">
        <v>300</v>
      </c>
      <c r="F46" s="18" t="s">
        <v>405</v>
      </c>
      <c r="G46" s="19" t="s">
        <v>218</v>
      </c>
      <c r="H46" s="78" t="s">
        <v>402</v>
      </c>
      <c r="I46" s="78" t="s">
        <v>402</v>
      </c>
      <c r="J46" s="78"/>
      <c r="K46" s="78" t="s">
        <v>402</v>
      </c>
      <c r="R46" s="125" t="s">
        <v>266</v>
      </c>
      <c r="S46" s="169">
        <f t="shared" si="5"/>
        <v>0</v>
      </c>
      <c r="T46" s="170">
        <f t="shared" si="6"/>
        <v>0</v>
      </c>
      <c r="U46" s="179"/>
      <c r="V46" s="265" t="s">
        <v>266</v>
      </c>
      <c r="W46" s="267">
        <f t="shared" si="7"/>
        <v>0</v>
      </c>
      <c r="X46" s="6">
        <f t="shared" si="8"/>
        <v>0</v>
      </c>
    </row>
    <row r="47" spans="1:24" x14ac:dyDescent="0.25">
      <c r="A47" s="15" t="s">
        <v>1853</v>
      </c>
      <c r="B47" s="18" t="s">
        <v>387</v>
      </c>
      <c r="C47" s="148" t="s">
        <v>3672</v>
      </c>
      <c r="D47" s="20" t="s">
        <v>404</v>
      </c>
      <c r="E47" s="20">
        <v>70</v>
      </c>
      <c r="F47" s="18" t="s">
        <v>410</v>
      </c>
      <c r="G47" s="19"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1832</v>
      </c>
      <c r="B48" s="18" t="s">
        <v>387</v>
      </c>
      <c r="C48" s="148" t="s">
        <v>3673</v>
      </c>
      <c r="D48" s="20" t="s">
        <v>404</v>
      </c>
      <c r="E48" s="20">
        <v>120</v>
      </c>
      <c r="F48" s="18" t="s">
        <v>405</v>
      </c>
      <c r="G48" s="19" t="s">
        <v>194</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2283</v>
      </c>
      <c r="B49" s="18" t="s">
        <v>387</v>
      </c>
      <c r="C49" s="148" t="s">
        <v>3674</v>
      </c>
      <c r="D49" s="20" t="s">
        <v>404</v>
      </c>
      <c r="E49" s="20">
        <v>120</v>
      </c>
      <c r="F49" s="18" t="s">
        <v>410</v>
      </c>
      <c r="G49" s="19" t="s">
        <v>190</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2713</v>
      </c>
      <c r="B50" s="18" t="s">
        <v>387</v>
      </c>
      <c r="C50" s="148" t="s">
        <v>3676</v>
      </c>
      <c r="D50" s="20" t="s">
        <v>404</v>
      </c>
      <c r="E50" s="20">
        <v>70</v>
      </c>
      <c r="F50" s="18" t="s">
        <v>410</v>
      </c>
      <c r="G50" s="19" t="s">
        <v>190</v>
      </c>
      <c r="H50" s="78" t="s">
        <v>402</v>
      </c>
      <c r="I50" s="78" t="s">
        <v>402</v>
      </c>
      <c r="J50" s="78"/>
      <c r="K50" s="78"/>
      <c r="U50" s="179"/>
      <c r="V50" s="188" t="s">
        <v>458</v>
      </c>
      <c r="W50" s="206"/>
      <c r="X50" s="207">
        <f>SUM(X51:X73)</f>
        <v>444</v>
      </c>
    </row>
    <row r="51" spans="1:24" x14ac:dyDescent="0.25">
      <c r="A51" s="15" t="s">
        <v>2714</v>
      </c>
      <c r="B51" s="18" t="s">
        <v>387</v>
      </c>
      <c r="C51" s="148" t="s">
        <v>3678</v>
      </c>
      <c r="D51" s="20" t="s">
        <v>404</v>
      </c>
      <c r="E51" s="20">
        <v>120</v>
      </c>
      <c r="F51" s="18" t="s">
        <v>405</v>
      </c>
      <c r="G51" s="19" t="s">
        <v>190</v>
      </c>
      <c r="H51" s="78" t="s">
        <v>402</v>
      </c>
      <c r="I51" s="78" t="s">
        <v>402</v>
      </c>
      <c r="J51" s="78"/>
      <c r="K51" s="78"/>
      <c r="U51" s="269"/>
      <c r="V51" s="124" t="s">
        <v>190</v>
      </c>
      <c r="W51" s="169">
        <f>S3+S27+W3+W27</f>
        <v>0</v>
      </c>
      <c r="X51" s="170">
        <f>T3+T27+X3+X27</f>
        <v>210</v>
      </c>
    </row>
    <row r="52" spans="1:24" x14ac:dyDescent="0.25">
      <c r="A52" s="15" t="s">
        <v>3032</v>
      </c>
      <c r="B52" s="18" t="s">
        <v>387</v>
      </c>
      <c r="C52" s="148" t="s">
        <v>3680</v>
      </c>
      <c r="D52" s="20" t="s">
        <v>404</v>
      </c>
      <c r="E52" s="20">
        <v>100</v>
      </c>
      <c r="F52" s="18" t="s">
        <v>410</v>
      </c>
      <c r="G52" s="19" t="s">
        <v>190</v>
      </c>
      <c r="H52" s="78" t="s">
        <v>402</v>
      </c>
      <c r="I52" s="78" t="s">
        <v>402</v>
      </c>
      <c r="J52" s="78"/>
      <c r="K52" s="78"/>
      <c r="U52" s="269"/>
      <c r="V52" s="125" t="s">
        <v>194</v>
      </c>
      <c r="W52" s="169">
        <f t="shared" ref="W52:X67" si="9">S4+S28+W4+W28</f>
        <v>0</v>
      </c>
      <c r="X52" s="170">
        <f t="shared" si="9"/>
        <v>120</v>
      </c>
    </row>
    <row r="53" spans="1:24" x14ac:dyDescent="0.25">
      <c r="A53" s="15" t="s">
        <v>4938</v>
      </c>
      <c r="B53" s="18" t="s">
        <v>387</v>
      </c>
      <c r="C53" s="148" t="s">
        <v>3681</v>
      </c>
      <c r="D53" s="20" t="s">
        <v>404</v>
      </c>
      <c r="E53" s="20">
        <v>70</v>
      </c>
      <c r="F53" s="18" t="s">
        <v>410</v>
      </c>
      <c r="G53" s="19" t="s">
        <v>190</v>
      </c>
      <c r="H53" s="78" t="s">
        <v>402</v>
      </c>
      <c r="I53" s="78" t="s">
        <v>402</v>
      </c>
      <c r="J53" s="78"/>
      <c r="K53" s="78"/>
      <c r="U53" s="269"/>
      <c r="V53" s="125" t="s">
        <v>198</v>
      </c>
      <c r="W53" s="169">
        <f t="shared" si="9"/>
        <v>0</v>
      </c>
      <c r="X53" s="170">
        <f t="shared" si="9"/>
        <v>42</v>
      </c>
    </row>
    <row r="54" spans="1:24" x14ac:dyDescent="0.25">
      <c r="A54" s="15" t="s">
        <v>4939</v>
      </c>
      <c r="B54" s="18" t="s">
        <v>387</v>
      </c>
      <c r="C54" s="148" t="s">
        <v>3683</v>
      </c>
      <c r="D54" s="20" t="s">
        <v>404</v>
      </c>
      <c r="E54" s="20">
        <v>100</v>
      </c>
      <c r="F54" s="18" t="s">
        <v>405</v>
      </c>
      <c r="G54" s="19" t="s">
        <v>194</v>
      </c>
      <c r="H54" s="78" t="s">
        <v>402</v>
      </c>
      <c r="I54" s="78" t="s">
        <v>402</v>
      </c>
      <c r="J54" s="78"/>
      <c r="K54" s="78"/>
      <c r="U54" s="269"/>
      <c r="V54" s="125" t="s">
        <v>202</v>
      </c>
      <c r="W54" s="169">
        <f t="shared" si="9"/>
        <v>0</v>
      </c>
      <c r="X54" s="170">
        <f t="shared" si="9"/>
        <v>0</v>
      </c>
    </row>
    <row r="55" spans="1:24" x14ac:dyDescent="0.25">
      <c r="A55" s="15" t="s">
        <v>4940</v>
      </c>
      <c r="B55" s="18" t="s">
        <v>387</v>
      </c>
      <c r="C55" s="148" t="s">
        <v>3685</v>
      </c>
      <c r="D55" s="20" t="s">
        <v>404</v>
      </c>
      <c r="E55" s="20">
        <v>170</v>
      </c>
      <c r="F55" s="18" t="s">
        <v>401</v>
      </c>
      <c r="G55" s="19" t="s">
        <v>198</v>
      </c>
      <c r="H55" s="78" t="s">
        <v>402</v>
      </c>
      <c r="I55" s="78" t="s">
        <v>402</v>
      </c>
      <c r="J55" s="78"/>
      <c r="K55" s="78"/>
      <c r="U55" s="269"/>
      <c r="V55" s="125" t="s">
        <v>206</v>
      </c>
      <c r="W55" s="169">
        <f t="shared" si="9"/>
        <v>0</v>
      </c>
      <c r="X55" s="170">
        <f t="shared" si="9"/>
        <v>0</v>
      </c>
    </row>
    <row r="56" spans="1:24" x14ac:dyDescent="0.25">
      <c r="A56" s="15" t="s">
        <v>4941</v>
      </c>
      <c r="B56" s="18" t="s">
        <v>387</v>
      </c>
      <c r="C56" s="148" t="s">
        <v>3686</v>
      </c>
      <c r="D56" s="20" t="s">
        <v>404</v>
      </c>
      <c r="E56" s="20">
        <v>50</v>
      </c>
      <c r="F56" s="18" t="s">
        <v>410</v>
      </c>
      <c r="G56" s="19" t="s">
        <v>190</v>
      </c>
      <c r="H56" s="78" t="s">
        <v>402</v>
      </c>
      <c r="I56" s="78" t="s">
        <v>402</v>
      </c>
      <c r="J56" s="78"/>
      <c r="K56" s="78"/>
      <c r="U56" s="270"/>
      <c r="V56" s="125" t="s">
        <v>210</v>
      </c>
      <c r="W56" s="169">
        <f t="shared" si="9"/>
        <v>0</v>
      </c>
      <c r="X56" s="170">
        <f t="shared" si="9"/>
        <v>0</v>
      </c>
    </row>
    <row r="57" spans="1:24" ht="13.8" thickBot="1" x14ac:dyDescent="0.3">
      <c r="A57" s="15" t="s">
        <v>4941</v>
      </c>
      <c r="B57" s="18" t="s">
        <v>387</v>
      </c>
      <c r="C57" s="148" t="s">
        <v>3688</v>
      </c>
      <c r="D57" s="20" t="s">
        <v>404</v>
      </c>
      <c r="E57" s="20">
        <v>60</v>
      </c>
      <c r="F57" s="18" t="s">
        <v>410</v>
      </c>
      <c r="G57" s="19" t="s">
        <v>190</v>
      </c>
      <c r="H57" s="78" t="s">
        <v>402</v>
      </c>
      <c r="I57" s="78" t="s">
        <v>402</v>
      </c>
      <c r="J57" s="78"/>
      <c r="K57" s="78"/>
      <c r="U57" s="271"/>
      <c r="V57" s="125" t="s">
        <v>214</v>
      </c>
      <c r="W57" s="169">
        <f t="shared" si="9"/>
        <v>0</v>
      </c>
      <c r="X57" s="170">
        <f t="shared" si="9"/>
        <v>0</v>
      </c>
    </row>
    <row r="58" spans="1:24" ht="13.8" thickBot="1" x14ac:dyDescent="0.3">
      <c r="A58" s="15" t="s">
        <v>4942</v>
      </c>
      <c r="B58" s="18" t="s">
        <v>387</v>
      </c>
      <c r="C58" s="148" t="s">
        <v>3689</v>
      </c>
      <c r="D58" s="20" t="s">
        <v>404</v>
      </c>
      <c r="E58" s="20">
        <v>90</v>
      </c>
      <c r="F58" s="18" t="s">
        <v>405</v>
      </c>
      <c r="G58" s="19" t="s">
        <v>194</v>
      </c>
      <c r="H58" s="78" t="s">
        <v>402</v>
      </c>
      <c r="I58" s="78" t="s">
        <v>402</v>
      </c>
      <c r="J58" s="78"/>
      <c r="K58" s="78"/>
      <c r="U58" s="271"/>
      <c r="V58" s="125" t="s">
        <v>218</v>
      </c>
      <c r="W58" s="169">
        <f t="shared" si="9"/>
        <v>0</v>
      </c>
      <c r="X58" s="170">
        <f t="shared" si="9"/>
        <v>12</v>
      </c>
    </row>
    <row r="59" spans="1:24" ht="13.8" thickBot="1" x14ac:dyDescent="0.3">
      <c r="A59" s="15" t="s">
        <v>4943</v>
      </c>
      <c r="B59" s="18" t="s">
        <v>387</v>
      </c>
      <c r="C59" s="148" t="s">
        <v>3691</v>
      </c>
      <c r="D59" s="20" t="s">
        <v>404</v>
      </c>
      <c r="E59" s="20">
        <v>80</v>
      </c>
      <c r="F59" s="18" t="s">
        <v>410</v>
      </c>
      <c r="G59" s="19" t="s">
        <v>190</v>
      </c>
      <c r="H59" s="78" t="s">
        <v>402</v>
      </c>
      <c r="I59" s="78" t="s">
        <v>402</v>
      </c>
      <c r="J59" s="78"/>
      <c r="K59" s="78"/>
      <c r="U59" s="271"/>
      <c r="V59" s="125" t="s">
        <v>222</v>
      </c>
      <c r="W59" s="169">
        <f t="shared" si="9"/>
        <v>0</v>
      </c>
      <c r="X59" s="170">
        <f t="shared" si="9"/>
        <v>0</v>
      </c>
    </row>
    <row r="60" spans="1:24" ht="13.8" thickBot="1" x14ac:dyDescent="0.3">
      <c r="A60" s="15" t="s">
        <v>4943</v>
      </c>
      <c r="B60" s="18" t="s">
        <v>387</v>
      </c>
      <c r="C60" s="148" t="s">
        <v>3692</v>
      </c>
      <c r="D60" s="20" t="s">
        <v>404</v>
      </c>
      <c r="E60" s="20">
        <v>100</v>
      </c>
      <c r="F60" s="18" t="s">
        <v>410</v>
      </c>
      <c r="G60" s="19" t="s">
        <v>190</v>
      </c>
      <c r="H60" s="78" t="s">
        <v>402</v>
      </c>
      <c r="I60" s="78" t="s">
        <v>402</v>
      </c>
      <c r="J60" s="78"/>
      <c r="K60" s="78"/>
      <c r="U60" s="271"/>
      <c r="V60" s="125" t="s">
        <v>226</v>
      </c>
      <c r="W60" s="169">
        <f t="shared" si="9"/>
        <v>0</v>
      </c>
      <c r="X60" s="170">
        <f t="shared" si="9"/>
        <v>0</v>
      </c>
    </row>
    <row r="61" spans="1:24" ht="13.8" thickBot="1" x14ac:dyDescent="0.3">
      <c r="A61" s="15" t="s">
        <v>4944</v>
      </c>
      <c r="B61" s="18" t="s">
        <v>387</v>
      </c>
      <c r="C61" s="148" t="s">
        <v>3694</v>
      </c>
      <c r="D61" s="20" t="s">
        <v>404</v>
      </c>
      <c r="E61" s="20">
        <v>180</v>
      </c>
      <c r="F61" s="18" t="s">
        <v>405</v>
      </c>
      <c r="G61" s="19" t="s">
        <v>194</v>
      </c>
      <c r="H61" s="78" t="s">
        <v>402</v>
      </c>
      <c r="I61" s="78" t="s">
        <v>402</v>
      </c>
      <c r="J61" s="78"/>
      <c r="K61" s="78"/>
      <c r="U61" s="271"/>
      <c r="V61" s="126" t="s">
        <v>230</v>
      </c>
      <c r="W61" s="169">
        <f t="shared" si="9"/>
        <v>0</v>
      </c>
      <c r="X61" s="170">
        <f t="shared" si="9"/>
        <v>0</v>
      </c>
    </row>
    <row r="62" spans="1:24" ht="13.8" thickBot="1" x14ac:dyDescent="0.3">
      <c r="A62" s="15" t="s">
        <v>4945</v>
      </c>
      <c r="B62" s="18" t="s">
        <v>387</v>
      </c>
      <c r="C62" s="148" t="s">
        <v>3696</v>
      </c>
      <c r="D62" s="20" t="s">
        <v>404</v>
      </c>
      <c r="E62" s="20">
        <v>160</v>
      </c>
      <c r="F62" s="18" t="s">
        <v>410</v>
      </c>
      <c r="G62" s="19" t="s">
        <v>198</v>
      </c>
      <c r="H62" s="78" t="s">
        <v>402</v>
      </c>
      <c r="I62" s="78" t="s">
        <v>402</v>
      </c>
      <c r="J62" s="78"/>
      <c r="K62" s="78"/>
      <c r="U62" s="271"/>
      <c r="V62" s="125" t="s">
        <v>234</v>
      </c>
      <c r="W62" s="169">
        <f t="shared" si="9"/>
        <v>0</v>
      </c>
      <c r="X62" s="170">
        <f t="shared" si="9"/>
        <v>0</v>
      </c>
    </row>
    <row r="63" spans="1:24" ht="13.8" thickBot="1" x14ac:dyDescent="0.3">
      <c r="A63" s="15" t="s">
        <v>4946</v>
      </c>
      <c r="B63" s="18" t="s">
        <v>387</v>
      </c>
      <c r="C63" s="148" t="s">
        <v>3698</v>
      </c>
      <c r="D63" s="20" t="s">
        <v>404</v>
      </c>
      <c r="E63" s="20">
        <v>70</v>
      </c>
      <c r="F63" s="18" t="s">
        <v>410</v>
      </c>
      <c r="G63" s="19" t="s">
        <v>194</v>
      </c>
      <c r="H63" s="78" t="s">
        <v>402</v>
      </c>
      <c r="I63" s="78" t="s">
        <v>402</v>
      </c>
      <c r="J63" s="78"/>
      <c r="K63" s="78"/>
      <c r="U63" s="271"/>
      <c r="V63" s="125" t="s">
        <v>238</v>
      </c>
      <c r="W63" s="169">
        <f t="shared" si="9"/>
        <v>0</v>
      </c>
      <c r="X63" s="170">
        <f t="shared" si="9"/>
        <v>0</v>
      </c>
    </row>
    <row r="64" spans="1:24" ht="13.8" thickBot="1" x14ac:dyDescent="0.3">
      <c r="A64" s="15" t="s">
        <v>575</v>
      </c>
      <c r="B64" s="18" t="s">
        <v>387</v>
      </c>
      <c r="C64" s="148" t="s">
        <v>3700</v>
      </c>
      <c r="D64" s="20" t="s">
        <v>400</v>
      </c>
      <c r="E64" s="20">
        <v>60</v>
      </c>
      <c r="F64" s="18" t="s">
        <v>410</v>
      </c>
      <c r="G64" s="19" t="s">
        <v>190</v>
      </c>
      <c r="H64" s="78" t="s">
        <v>402</v>
      </c>
      <c r="I64" s="78" t="s">
        <v>402</v>
      </c>
      <c r="J64" s="78"/>
      <c r="K64" s="78"/>
      <c r="U64" s="271"/>
      <c r="V64" s="125" t="s">
        <v>242</v>
      </c>
      <c r="W64" s="169">
        <f t="shared" si="9"/>
        <v>0</v>
      </c>
      <c r="X64" s="170">
        <f t="shared" si="9"/>
        <v>0</v>
      </c>
    </row>
    <row r="65" spans="1:24" ht="13.8" thickBot="1" x14ac:dyDescent="0.3">
      <c r="A65" s="15" t="s">
        <v>532</v>
      </c>
      <c r="B65" s="18" t="s">
        <v>387</v>
      </c>
      <c r="C65" s="148" t="s">
        <v>3702</v>
      </c>
      <c r="D65" s="20" t="s">
        <v>400</v>
      </c>
      <c r="E65" s="20">
        <v>90</v>
      </c>
      <c r="F65" s="18" t="s">
        <v>405</v>
      </c>
      <c r="G65" s="19" t="s">
        <v>190</v>
      </c>
      <c r="H65" s="78" t="s">
        <v>402</v>
      </c>
      <c r="I65" s="78" t="s">
        <v>402</v>
      </c>
      <c r="J65" s="78"/>
      <c r="K65" s="78"/>
      <c r="U65" s="271"/>
      <c r="V65" s="125" t="s">
        <v>246</v>
      </c>
      <c r="W65" s="169">
        <f t="shared" si="9"/>
        <v>0</v>
      </c>
      <c r="X65" s="170">
        <f t="shared" si="9"/>
        <v>0</v>
      </c>
    </row>
    <row r="66" spans="1:24" ht="13.8" thickBot="1" x14ac:dyDescent="0.3">
      <c r="A66" s="15" t="s">
        <v>4947</v>
      </c>
      <c r="B66" s="18" t="s">
        <v>387</v>
      </c>
      <c r="C66" s="148" t="s">
        <v>3703</v>
      </c>
      <c r="D66" s="20" t="s">
        <v>400</v>
      </c>
      <c r="E66" s="20">
        <v>330</v>
      </c>
      <c r="F66" s="18" t="s">
        <v>401</v>
      </c>
      <c r="G66" s="19" t="s">
        <v>218</v>
      </c>
      <c r="H66" s="78" t="s">
        <v>402</v>
      </c>
      <c r="I66" s="78" t="s">
        <v>402</v>
      </c>
      <c r="J66" s="78"/>
      <c r="K66" s="78" t="s">
        <v>402</v>
      </c>
      <c r="U66" s="271"/>
      <c r="V66" s="125" t="s">
        <v>250</v>
      </c>
      <c r="W66" s="169">
        <f t="shared" si="9"/>
        <v>0</v>
      </c>
      <c r="X66" s="170">
        <f t="shared" si="9"/>
        <v>0</v>
      </c>
    </row>
    <row r="67" spans="1:24" ht="13.8" thickBot="1" x14ac:dyDescent="0.3">
      <c r="A67" s="15" t="s">
        <v>472</v>
      </c>
      <c r="B67" s="18" t="s">
        <v>387</v>
      </c>
      <c r="C67" s="148" t="s">
        <v>3704</v>
      </c>
      <c r="D67" s="20" t="s">
        <v>400</v>
      </c>
      <c r="E67" s="20">
        <v>60</v>
      </c>
      <c r="F67" s="18" t="s">
        <v>410</v>
      </c>
      <c r="G67" s="19" t="s">
        <v>190</v>
      </c>
      <c r="H67" s="78" t="s">
        <v>402</v>
      </c>
      <c r="I67" s="78" t="s">
        <v>402</v>
      </c>
      <c r="J67" s="78"/>
      <c r="K67" s="78"/>
      <c r="U67" s="271"/>
      <c r="V67" s="125" t="s">
        <v>254</v>
      </c>
      <c r="W67" s="169">
        <f t="shared" si="9"/>
        <v>0</v>
      </c>
      <c r="X67" s="170">
        <f t="shared" si="9"/>
        <v>0</v>
      </c>
    </row>
    <row r="68" spans="1:24" ht="13.8" thickBot="1" x14ac:dyDescent="0.3">
      <c r="A68" s="15" t="s">
        <v>443</v>
      </c>
      <c r="B68" s="18" t="s">
        <v>387</v>
      </c>
      <c r="C68" s="148" t="s">
        <v>3705</v>
      </c>
      <c r="D68" s="20" t="s">
        <v>400</v>
      </c>
      <c r="E68" s="20">
        <v>90</v>
      </c>
      <c r="F68" s="18" t="s">
        <v>405</v>
      </c>
      <c r="G68" s="19" t="s">
        <v>194</v>
      </c>
      <c r="H68" s="78" t="s">
        <v>402</v>
      </c>
      <c r="I68" s="78" t="s">
        <v>402</v>
      </c>
      <c r="J68" s="78"/>
      <c r="K68" s="78"/>
      <c r="U68" s="271"/>
      <c r="V68" s="125" t="s">
        <v>258</v>
      </c>
      <c r="W68" s="169">
        <f t="shared" ref="W68:X73" si="10">S20+S44+W20+W44</f>
        <v>0</v>
      </c>
      <c r="X68" s="170">
        <f t="shared" si="10"/>
        <v>24</v>
      </c>
    </row>
    <row r="69" spans="1:24" ht="13.8" thickBot="1" x14ac:dyDescent="0.3">
      <c r="A69" s="15" t="s">
        <v>1836</v>
      </c>
      <c r="B69" s="18" t="s">
        <v>387</v>
      </c>
      <c r="C69" s="148" t="s">
        <v>3706</v>
      </c>
      <c r="D69" s="20" t="s">
        <v>400</v>
      </c>
      <c r="E69" s="20">
        <v>70</v>
      </c>
      <c r="F69" s="18" t="s">
        <v>410</v>
      </c>
      <c r="G69" s="19" t="s">
        <v>194</v>
      </c>
      <c r="H69" s="78" t="s">
        <v>402</v>
      </c>
      <c r="I69" s="78" t="s">
        <v>402</v>
      </c>
      <c r="J69" s="78"/>
      <c r="K69" s="78"/>
      <c r="U69" s="271"/>
      <c r="V69" s="125" t="s">
        <v>262</v>
      </c>
      <c r="W69" s="169">
        <f t="shared" si="10"/>
        <v>0</v>
      </c>
      <c r="X69" s="170">
        <f t="shared" si="10"/>
        <v>10</v>
      </c>
    </row>
    <row r="70" spans="1:24" ht="13.8" thickBot="1" x14ac:dyDescent="0.3">
      <c r="A70" s="15" t="s">
        <v>1935</v>
      </c>
      <c r="B70" s="18" t="s">
        <v>387</v>
      </c>
      <c r="C70" s="148" t="s">
        <v>3707</v>
      </c>
      <c r="D70" s="20" t="s">
        <v>400</v>
      </c>
      <c r="E70" s="20">
        <v>60</v>
      </c>
      <c r="F70" s="18" t="s">
        <v>410</v>
      </c>
      <c r="G70" s="19" t="s">
        <v>190</v>
      </c>
      <c r="H70" s="78" t="s">
        <v>402</v>
      </c>
      <c r="I70" s="78" t="s">
        <v>402</v>
      </c>
      <c r="J70" s="78"/>
      <c r="K70" s="78"/>
      <c r="U70" s="271"/>
      <c r="V70" s="125" t="s">
        <v>266</v>
      </c>
      <c r="W70" s="169">
        <f t="shared" si="10"/>
        <v>0</v>
      </c>
      <c r="X70" s="170">
        <f t="shared" si="10"/>
        <v>20</v>
      </c>
    </row>
    <row r="71" spans="1:24" ht="13.8" thickBot="1" x14ac:dyDescent="0.3">
      <c r="A71" s="15" t="s">
        <v>1935</v>
      </c>
      <c r="B71" s="18" t="s">
        <v>387</v>
      </c>
      <c r="C71" s="148" t="s">
        <v>3708</v>
      </c>
      <c r="D71" s="20" t="s">
        <v>400</v>
      </c>
      <c r="E71" s="20">
        <v>80</v>
      </c>
      <c r="F71" s="18" t="s">
        <v>410</v>
      </c>
      <c r="G71" s="19" t="s">
        <v>190</v>
      </c>
      <c r="H71" s="78" t="s">
        <v>402</v>
      </c>
      <c r="I71" s="78" t="s">
        <v>402</v>
      </c>
      <c r="J71" s="78"/>
      <c r="K71" s="78"/>
      <c r="U71" s="271"/>
      <c r="V71" s="125" t="s">
        <v>270</v>
      </c>
      <c r="W71" s="169">
        <f t="shared" si="10"/>
        <v>0</v>
      </c>
      <c r="X71" s="170">
        <f t="shared" si="10"/>
        <v>6</v>
      </c>
    </row>
    <row r="72" spans="1:24" ht="13.8" thickBot="1" x14ac:dyDescent="0.3">
      <c r="A72" s="15" t="s">
        <v>3933</v>
      </c>
      <c r="B72" s="18" t="s">
        <v>387</v>
      </c>
      <c r="C72" s="148" t="s">
        <v>3709</v>
      </c>
      <c r="D72" s="20" t="s">
        <v>400</v>
      </c>
      <c r="E72" s="20">
        <v>70</v>
      </c>
      <c r="F72" s="18" t="s">
        <v>410</v>
      </c>
      <c r="G72" s="19" t="s">
        <v>190</v>
      </c>
      <c r="H72" s="78" t="s">
        <v>402</v>
      </c>
      <c r="I72" s="78" t="s">
        <v>402</v>
      </c>
      <c r="J72" s="78"/>
      <c r="K72" s="78"/>
      <c r="U72" s="271"/>
      <c r="V72" s="125" t="s">
        <v>274</v>
      </c>
      <c r="W72" s="169">
        <f t="shared" si="10"/>
        <v>0</v>
      </c>
      <c r="X72" s="170">
        <f t="shared" si="10"/>
        <v>0</v>
      </c>
    </row>
    <row r="73" spans="1:24" ht="13.8" thickBot="1" x14ac:dyDescent="0.3">
      <c r="A73" s="15" t="s">
        <v>3934</v>
      </c>
      <c r="B73" s="18" t="s">
        <v>387</v>
      </c>
      <c r="C73" s="148" t="s">
        <v>3711</v>
      </c>
      <c r="D73" s="20" t="s">
        <v>400</v>
      </c>
      <c r="E73" s="20">
        <v>130</v>
      </c>
      <c r="F73" s="18" t="s">
        <v>405</v>
      </c>
      <c r="G73" s="19" t="s">
        <v>194</v>
      </c>
      <c r="H73" s="78" t="s">
        <v>402</v>
      </c>
      <c r="I73" s="78" t="s">
        <v>402</v>
      </c>
      <c r="J73" s="78"/>
      <c r="K73" s="78"/>
      <c r="U73" s="271"/>
      <c r="V73" s="177" t="s">
        <v>278</v>
      </c>
      <c r="W73" s="169">
        <f t="shared" si="10"/>
        <v>0</v>
      </c>
      <c r="X73" s="170">
        <f t="shared" si="10"/>
        <v>0</v>
      </c>
    </row>
    <row r="74" spans="1:24" x14ac:dyDescent="0.25">
      <c r="A74" s="15" t="s">
        <v>4948</v>
      </c>
      <c r="B74" s="18" t="s">
        <v>387</v>
      </c>
      <c r="C74" s="148" t="s">
        <v>3713</v>
      </c>
      <c r="D74" s="20" t="s">
        <v>400</v>
      </c>
      <c r="E74" s="20">
        <v>50</v>
      </c>
      <c r="F74" s="18" t="s">
        <v>410</v>
      </c>
      <c r="G74" s="19" t="s">
        <v>190</v>
      </c>
      <c r="H74" s="78" t="s">
        <v>402</v>
      </c>
      <c r="I74" s="78" t="s">
        <v>402</v>
      </c>
      <c r="J74" s="78"/>
      <c r="K74" s="78"/>
    </row>
    <row r="75" spans="1:24" x14ac:dyDescent="0.25">
      <c r="A75" s="15" t="s">
        <v>4948</v>
      </c>
      <c r="B75" s="18" t="s">
        <v>387</v>
      </c>
      <c r="C75" s="148" t="s">
        <v>3714</v>
      </c>
      <c r="D75" s="20" t="s">
        <v>400</v>
      </c>
      <c r="E75" s="20">
        <v>60</v>
      </c>
      <c r="F75" s="18" t="s">
        <v>410</v>
      </c>
      <c r="G75" s="19" t="s">
        <v>190</v>
      </c>
      <c r="H75" s="78" t="s">
        <v>402</v>
      </c>
      <c r="I75" s="78" t="s">
        <v>402</v>
      </c>
      <c r="J75" s="78"/>
      <c r="K75" s="78"/>
    </row>
    <row r="76" spans="1:24" x14ac:dyDescent="0.25">
      <c r="A76" s="15" t="s">
        <v>4949</v>
      </c>
      <c r="B76" s="18" t="s">
        <v>387</v>
      </c>
      <c r="C76" s="148" t="s">
        <v>3716</v>
      </c>
      <c r="D76" s="20" t="s">
        <v>400</v>
      </c>
      <c r="E76" s="20">
        <v>90</v>
      </c>
      <c r="F76" s="18" t="s">
        <v>405</v>
      </c>
      <c r="G76" s="19" t="s">
        <v>190</v>
      </c>
      <c r="H76" s="78" t="s">
        <v>402</v>
      </c>
      <c r="I76" s="78" t="s">
        <v>402</v>
      </c>
      <c r="J76" s="78"/>
      <c r="K76" s="78"/>
    </row>
    <row r="77" spans="1:24" x14ac:dyDescent="0.25">
      <c r="A77" s="15" t="s">
        <v>4950</v>
      </c>
      <c r="B77" s="18" t="s">
        <v>387</v>
      </c>
      <c r="C77" s="148" t="s">
        <v>3717</v>
      </c>
      <c r="D77" s="20" t="s">
        <v>400</v>
      </c>
      <c r="E77" s="20">
        <v>130</v>
      </c>
      <c r="F77" s="18" t="s">
        <v>401</v>
      </c>
      <c r="G77" s="19" t="s">
        <v>198</v>
      </c>
      <c r="H77" s="78" t="s">
        <v>402</v>
      </c>
      <c r="I77" s="78" t="s">
        <v>402</v>
      </c>
      <c r="J77" s="78"/>
      <c r="K77" s="78"/>
    </row>
    <row r="78" spans="1:24" x14ac:dyDescent="0.25">
      <c r="A78" s="15" t="s">
        <v>4951</v>
      </c>
      <c r="B78" s="18" t="s">
        <v>387</v>
      </c>
      <c r="C78" s="148" t="s">
        <v>3719</v>
      </c>
      <c r="D78" s="20" t="s">
        <v>400</v>
      </c>
      <c r="E78" s="20">
        <v>50</v>
      </c>
      <c r="F78" s="18" t="s">
        <v>410</v>
      </c>
      <c r="G78" s="19" t="s">
        <v>190</v>
      </c>
      <c r="H78" s="78" t="s">
        <v>402</v>
      </c>
      <c r="I78" s="78" t="s">
        <v>402</v>
      </c>
      <c r="J78" s="78"/>
      <c r="K78" s="78"/>
    </row>
    <row r="79" spans="1:24" x14ac:dyDescent="0.25">
      <c r="A79" s="15" t="s">
        <v>4951</v>
      </c>
      <c r="B79" s="18" t="s">
        <v>387</v>
      </c>
      <c r="C79" s="148" t="s">
        <v>3721</v>
      </c>
      <c r="D79" s="20" t="s">
        <v>400</v>
      </c>
      <c r="E79" s="20">
        <v>60</v>
      </c>
      <c r="F79" s="18" t="s">
        <v>410</v>
      </c>
      <c r="G79" s="19" t="s">
        <v>190</v>
      </c>
      <c r="H79" s="78" t="s">
        <v>402</v>
      </c>
      <c r="I79" s="78" t="s">
        <v>402</v>
      </c>
      <c r="J79" s="78"/>
      <c r="K79" s="78"/>
    </row>
    <row r="80" spans="1:24" x14ac:dyDescent="0.25">
      <c r="A80" s="15" t="s">
        <v>4952</v>
      </c>
      <c r="B80" s="18" t="s">
        <v>387</v>
      </c>
      <c r="C80" s="148" t="s">
        <v>3723</v>
      </c>
      <c r="D80" s="20" t="s">
        <v>400</v>
      </c>
      <c r="E80" s="20">
        <v>120</v>
      </c>
      <c r="F80" s="18" t="s">
        <v>405</v>
      </c>
      <c r="G80" s="19" t="s">
        <v>194</v>
      </c>
      <c r="H80" s="78" t="s">
        <v>402</v>
      </c>
      <c r="I80" s="78" t="s">
        <v>402</v>
      </c>
      <c r="J80" s="78"/>
      <c r="K80" s="78"/>
    </row>
    <row r="81" spans="1:11" x14ac:dyDescent="0.25">
      <c r="A81" s="15" t="s">
        <v>4953</v>
      </c>
      <c r="B81" s="18" t="s">
        <v>387</v>
      </c>
      <c r="C81" s="148" t="s">
        <v>3725</v>
      </c>
      <c r="D81" s="20" t="s">
        <v>400</v>
      </c>
      <c r="E81" s="20">
        <v>120</v>
      </c>
      <c r="F81" s="18" t="s">
        <v>410</v>
      </c>
      <c r="G81" s="19" t="s">
        <v>198</v>
      </c>
      <c r="H81" s="78" t="s">
        <v>402</v>
      </c>
      <c r="I81" s="78" t="s">
        <v>402</v>
      </c>
      <c r="J81" s="78"/>
      <c r="K81" s="78"/>
    </row>
    <row r="82" spans="1:11" x14ac:dyDescent="0.25">
      <c r="A82" s="15" t="s">
        <v>4954</v>
      </c>
      <c r="B82" s="18" t="s">
        <v>387</v>
      </c>
      <c r="C82" s="148" t="s">
        <v>3727</v>
      </c>
      <c r="D82" s="20" t="s">
        <v>400</v>
      </c>
      <c r="E82" s="20">
        <v>220</v>
      </c>
      <c r="F82" s="18" t="s">
        <v>410</v>
      </c>
      <c r="G82" s="19" t="s">
        <v>218</v>
      </c>
      <c r="H82" s="78" t="s">
        <v>402</v>
      </c>
      <c r="I82" s="78" t="s">
        <v>402</v>
      </c>
      <c r="J82" s="78"/>
      <c r="K82" s="78" t="s">
        <v>402</v>
      </c>
    </row>
    <row r="83" spans="1:11" ht="13.2" customHeight="1" x14ac:dyDescent="0.25">
      <c r="A83" s="15" t="s">
        <v>571</v>
      </c>
      <c r="B83" s="18" t="s">
        <v>387</v>
      </c>
      <c r="C83" s="148" t="s">
        <v>3729</v>
      </c>
      <c r="D83" s="20" t="s">
        <v>421</v>
      </c>
      <c r="E83" s="20">
        <v>70</v>
      </c>
      <c r="F83" s="18" t="s">
        <v>410</v>
      </c>
      <c r="G83" s="19" t="s">
        <v>190</v>
      </c>
      <c r="H83" s="78" t="s">
        <v>402</v>
      </c>
      <c r="I83" s="78" t="s">
        <v>402</v>
      </c>
      <c r="J83" s="78"/>
      <c r="K83" s="78"/>
    </row>
    <row r="84" spans="1:11" ht="13.2" customHeight="1" x14ac:dyDescent="0.25">
      <c r="A84" s="15" t="s">
        <v>667</v>
      </c>
      <c r="B84" s="18" t="s">
        <v>387</v>
      </c>
      <c r="C84" s="148" t="s">
        <v>3730</v>
      </c>
      <c r="D84" s="20" t="s">
        <v>421</v>
      </c>
      <c r="E84" s="20">
        <v>110</v>
      </c>
      <c r="F84" s="18" t="s">
        <v>405</v>
      </c>
      <c r="G84" s="19" t="s">
        <v>194</v>
      </c>
      <c r="H84" s="78" t="s">
        <v>402</v>
      </c>
      <c r="I84" s="78" t="s">
        <v>402</v>
      </c>
      <c r="J84" s="78"/>
      <c r="K84" s="78"/>
    </row>
    <row r="85" spans="1:11" ht="13.2" customHeight="1" x14ac:dyDescent="0.25">
      <c r="A85" s="15" t="s">
        <v>1231</v>
      </c>
      <c r="B85" s="18" t="s">
        <v>387</v>
      </c>
      <c r="C85" s="148" t="s">
        <v>3731</v>
      </c>
      <c r="D85" s="20" t="s">
        <v>421</v>
      </c>
      <c r="E85" s="20">
        <v>70</v>
      </c>
      <c r="F85" s="18" t="s">
        <v>410</v>
      </c>
      <c r="G85" s="19" t="s">
        <v>190</v>
      </c>
      <c r="H85" s="78" t="s">
        <v>402</v>
      </c>
      <c r="I85" s="78" t="s">
        <v>402</v>
      </c>
      <c r="J85" s="78"/>
      <c r="K85" s="78"/>
    </row>
    <row r="86" spans="1:11" ht="13.2" customHeight="1" x14ac:dyDescent="0.25">
      <c r="A86" s="15" t="s">
        <v>1216</v>
      </c>
      <c r="B86" s="18" t="s">
        <v>387</v>
      </c>
      <c r="C86" s="148" t="s">
        <v>3732</v>
      </c>
      <c r="D86" s="20" t="s">
        <v>421</v>
      </c>
      <c r="E86" s="20">
        <v>90</v>
      </c>
      <c r="F86" s="18" t="s">
        <v>405</v>
      </c>
      <c r="G86" s="19" t="s">
        <v>190</v>
      </c>
      <c r="H86" s="78" t="s">
        <v>402</v>
      </c>
      <c r="I86" s="78" t="s">
        <v>402</v>
      </c>
      <c r="J86" s="78"/>
      <c r="K86" s="78"/>
    </row>
    <row r="87" spans="1:11" ht="13.2" customHeight="1" x14ac:dyDescent="0.25">
      <c r="A87" s="15" t="s">
        <v>1288</v>
      </c>
      <c r="B87" s="18" t="s">
        <v>387</v>
      </c>
      <c r="C87" s="148" t="s">
        <v>3734</v>
      </c>
      <c r="D87" s="20" t="s">
        <v>421</v>
      </c>
      <c r="E87" s="20">
        <v>310</v>
      </c>
      <c r="F87" s="18" t="s">
        <v>401</v>
      </c>
      <c r="G87" s="19" t="s">
        <v>218</v>
      </c>
      <c r="H87" s="78" t="s">
        <v>402</v>
      </c>
      <c r="I87" s="78" t="s">
        <v>402</v>
      </c>
      <c r="J87" s="78"/>
      <c r="K87" s="78" t="s">
        <v>402</v>
      </c>
    </row>
    <row r="88" spans="1:11" ht="13.2" customHeight="1" x14ac:dyDescent="0.25">
      <c r="A88" s="15" t="s">
        <v>1309</v>
      </c>
      <c r="B88" s="18" t="s">
        <v>387</v>
      </c>
      <c r="C88" s="148" t="s">
        <v>3735</v>
      </c>
      <c r="D88" s="20" t="s">
        <v>421</v>
      </c>
      <c r="E88" s="20">
        <v>60</v>
      </c>
      <c r="F88" s="18" t="s">
        <v>410</v>
      </c>
      <c r="G88" s="19" t="s">
        <v>190</v>
      </c>
      <c r="H88" s="78" t="s">
        <v>402</v>
      </c>
      <c r="I88" s="78" t="s">
        <v>402</v>
      </c>
      <c r="J88" s="78"/>
      <c r="K88" s="78"/>
    </row>
    <row r="89" spans="1:11" ht="13.2" customHeight="1" x14ac:dyDescent="0.25">
      <c r="A89" s="15" t="s">
        <v>1648</v>
      </c>
      <c r="B89" s="18" t="s">
        <v>387</v>
      </c>
      <c r="C89" s="148" t="s">
        <v>3736</v>
      </c>
      <c r="D89" s="20" t="s">
        <v>421</v>
      </c>
      <c r="E89" s="20">
        <v>250</v>
      </c>
      <c r="F89" s="18" t="s">
        <v>405</v>
      </c>
      <c r="G89" s="19" t="s">
        <v>218</v>
      </c>
      <c r="H89" s="78" t="s">
        <v>402</v>
      </c>
      <c r="I89" s="78" t="s">
        <v>402</v>
      </c>
      <c r="J89" s="78"/>
      <c r="K89" s="78" t="s">
        <v>402</v>
      </c>
    </row>
    <row r="90" spans="1:11" ht="13.2" customHeight="1" x14ac:dyDescent="0.25">
      <c r="A90" s="15" t="s">
        <v>1842</v>
      </c>
      <c r="B90" s="18" t="s">
        <v>387</v>
      </c>
      <c r="C90" s="148" t="s">
        <v>3738</v>
      </c>
      <c r="D90" s="20" t="s">
        <v>421</v>
      </c>
      <c r="E90" s="20">
        <v>70</v>
      </c>
      <c r="F90" s="18" t="s">
        <v>410</v>
      </c>
      <c r="G90" s="19" t="s">
        <v>190</v>
      </c>
      <c r="H90" s="78" t="s">
        <v>402</v>
      </c>
      <c r="I90" s="78" t="s">
        <v>402</v>
      </c>
      <c r="J90" s="78"/>
      <c r="K90" s="78"/>
    </row>
    <row r="91" spans="1:11" ht="13.2" customHeight="1" x14ac:dyDescent="0.25">
      <c r="A91" s="15" t="s">
        <v>1831</v>
      </c>
      <c r="B91" s="18" t="s">
        <v>387</v>
      </c>
      <c r="C91" s="148" t="s">
        <v>3740</v>
      </c>
      <c r="D91" s="20" t="s">
        <v>421</v>
      </c>
      <c r="E91" s="20">
        <v>110</v>
      </c>
      <c r="F91" s="18" t="s">
        <v>405</v>
      </c>
      <c r="G91" s="19" t="s">
        <v>194</v>
      </c>
      <c r="H91" s="78" t="s">
        <v>402</v>
      </c>
      <c r="I91" s="78" t="s">
        <v>402</v>
      </c>
      <c r="J91" s="78"/>
      <c r="K91" s="78"/>
    </row>
    <row r="92" spans="1:11" ht="13.2" customHeight="1" x14ac:dyDescent="0.25">
      <c r="A92" s="15" t="s">
        <v>2690</v>
      </c>
      <c r="B92" s="18" t="s">
        <v>387</v>
      </c>
      <c r="C92" s="148" t="s">
        <v>3742</v>
      </c>
      <c r="D92" s="20" t="s">
        <v>421</v>
      </c>
      <c r="E92" s="20">
        <v>40</v>
      </c>
      <c r="F92" s="18" t="s">
        <v>410</v>
      </c>
      <c r="G92" s="19" t="s">
        <v>190</v>
      </c>
      <c r="H92" s="78" t="s">
        <v>402</v>
      </c>
      <c r="I92" s="78" t="s">
        <v>402</v>
      </c>
      <c r="J92" s="78"/>
      <c r="K92" s="78"/>
    </row>
    <row r="93" spans="1:11" ht="13.2" customHeight="1" x14ac:dyDescent="0.25">
      <c r="A93" s="15" t="s">
        <v>2691</v>
      </c>
      <c r="B93" s="18" t="s">
        <v>387</v>
      </c>
      <c r="C93" s="148" t="s">
        <v>3743</v>
      </c>
      <c r="D93" s="20" t="s">
        <v>421</v>
      </c>
      <c r="E93" s="20">
        <v>70</v>
      </c>
      <c r="F93" s="18" t="s">
        <v>405</v>
      </c>
      <c r="G93" s="19" t="s">
        <v>190</v>
      </c>
      <c r="H93" s="78" t="s">
        <v>402</v>
      </c>
      <c r="I93" s="78" t="s">
        <v>402</v>
      </c>
      <c r="J93" s="78"/>
      <c r="K93" s="78"/>
    </row>
    <row r="94" spans="1:11" ht="13.2" customHeight="1" x14ac:dyDescent="0.25">
      <c r="A94" s="15" t="s">
        <v>2692</v>
      </c>
      <c r="B94" s="18" t="s">
        <v>387</v>
      </c>
      <c r="C94" s="148" t="s">
        <v>3744</v>
      </c>
      <c r="D94" s="20" t="s">
        <v>421</v>
      </c>
      <c r="E94" s="20">
        <v>140</v>
      </c>
      <c r="F94" s="18" t="s">
        <v>401</v>
      </c>
      <c r="G94" s="19" t="s">
        <v>194</v>
      </c>
      <c r="H94" s="78" t="s">
        <v>402</v>
      </c>
      <c r="I94" s="78" t="s">
        <v>402</v>
      </c>
      <c r="J94" s="78"/>
      <c r="K94" s="78"/>
    </row>
    <row r="95" spans="1:11" ht="13.2" customHeight="1" x14ac:dyDescent="0.25">
      <c r="A95" s="15" t="s">
        <v>2717</v>
      </c>
      <c r="B95" s="18" t="s">
        <v>387</v>
      </c>
      <c r="C95" s="148" t="s">
        <v>3745</v>
      </c>
      <c r="D95" s="20" t="s">
        <v>421</v>
      </c>
      <c r="E95" s="20">
        <v>70</v>
      </c>
      <c r="F95" s="18" t="s">
        <v>410</v>
      </c>
      <c r="G95" s="19" t="s">
        <v>190</v>
      </c>
      <c r="H95" s="78" t="s">
        <v>402</v>
      </c>
      <c r="I95" s="78" t="s">
        <v>402</v>
      </c>
      <c r="J95" s="78"/>
      <c r="K95" s="78"/>
    </row>
    <row r="96" spans="1:11" ht="13.2" customHeight="1" x14ac:dyDescent="0.25">
      <c r="A96" s="15" t="s">
        <v>2717</v>
      </c>
      <c r="B96" s="18" t="s">
        <v>387</v>
      </c>
      <c r="C96" s="148" t="s">
        <v>3746</v>
      </c>
      <c r="D96" s="20" t="s">
        <v>421</v>
      </c>
      <c r="E96" s="20">
        <v>70</v>
      </c>
      <c r="F96" s="18" t="s">
        <v>410</v>
      </c>
      <c r="G96" s="19" t="s">
        <v>190</v>
      </c>
      <c r="H96" s="78" t="s">
        <v>402</v>
      </c>
      <c r="I96" s="78" t="s">
        <v>402</v>
      </c>
      <c r="J96" s="78"/>
      <c r="K96" s="78"/>
    </row>
    <row r="97" spans="1:11" ht="13.2" customHeight="1" x14ac:dyDescent="0.25">
      <c r="A97" s="15" t="s">
        <v>2727</v>
      </c>
      <c r="B97" s="18" t="s">
        <v>387</v>
      </c>
      <c r="C97" s="148" t="s">
        <v>3747</v>
      </c>
      <c r="D97" s="20" t="s">
        <v>421</v>
      </c>
      <c r="E97" s="20">
        <v>70</v>
      </c>
      <c r="F97" s="18" t="s">
        <v>410</v>
      </c>
      <c r="G97" s="19" t="s">
        <v>198</v>
      </c>
      <c r="H97" s="78" t="s">
        <v>402</v>
      </c>
      <c r="I97" s="78" t="s">
        <v>402</v>
      </c>
      <c r="J97" s="78"/>
      <c r="K97" s="78"/>
    </row>
    <row r="98" spans="1:11" ht="13.2" customHeight="1" x14ac:dyDescent="0.25">
      <c r="A98" s="15" t="s">
        <v>4955</v>
      </c>
      <c r="B98" s="18" t="s">
        <v>387</v>
      </c>
      <c r="C98" s="148" t="s">
        <v>3748</v>
      </c>
      <c r="D98" s="20" t="s">
        <v>421</v>
      </c>
      <c r="E98" s="20">
        <v>50</v>
      </c>
      <c r="F98" s="18" t="s">
        <v>410</v>
      </c>
      <c r="G98" s="19" t="s">
        <v>190</v>
      </c>
      <c r="H98" s="78" t="s">
        <v>402</v>
      </c>
      <c r="I98" s="78" t="s">
        <v>402</v>
      </c>
      <c r="J98" s="78"/>
      <c r="K98" s="78"/>
    </row>
    <row r="99" spans="1:11" ht="13.2" customHeight="1" x14ac:dyDescent="0.25">
      <c r="A99" s="15" t="s">
        <v>4955</v>
      </c>
      <c r="B99" s="18" t="s">
        <v>387</v>
      </c>
      <c r="C99" s="148" t="s">
        <v>3749</v>
      </c>
      <c r="D99" s="20" t="s">
        <v>421</v>
      </c>
      <c r="E99" s="20">
        <v>60</v>
      </c>
      <c r="F99" s="18" t="s">
        <v>410</v>
      </c>
      <c r="G99" s="19" t="s">
        <v>190</v>
      </c>
      <c r="H99" s="78" t="s">
        <v>402</v>
      </c>
      <c r="I99" s="78" t="s">
        <v>402</v>
      </c>
      <c r="J99" s="78"/>
      <c r="K99" s="78"/>
    </row>
    <row r="100" spans="1:11" ht="13.2" customHeight="1" x14ac:dyDescent="0.25">
      <c r="A100" s="15" t="s">
        <v>4956</v>
      </c>
      <c r="B100" s="18" t="s">
        <v>387</v>
      </c>
      <c r="C100" s="148" t="s">
        <v>3750</v>
      </c>
      <c r="D100" s="20" t="s">
        <v>421</v>
      </c>
      <c r="E100" s="20">
        <v>90</v>
      </c>
      <c r="F100" s="18" t="s">
        <v>405</v>
      </c>
      <c r="G100" s="19" t="s">
        <v>194</v>
      </c>
      <c r="H100" s="78" t="s">
        <v>402</v>
      </c>
      <c r="I100" s="78" t="s">
        <v>402</v>
      </c>
      <c r="J100" s="78"/>
      <c r="K100" s="78"/>
    </row>
    <row r="101" spans="1:11" ht="13.2" customHeight="1" x14ac:dyDescent="0.25">
      <c r="A101" s="15" t="s">
        <v>4957</v>
      </c>
      <c r="B101" s="18" t="s">
        <v>387</v>
      </c>
      <c r="C101" s="251">
        <v>100</v>
      </c>
      <c r="D101" s="20" t="s">
        <v>421</v>
      </c>
      <c r="E101" s="20">
        <v>30</v>
      </c>
      <c r="F101" s="18" t="s">
        <v>410</v>
      </c>
      <c r="G101" s="19" t="s">
        <v>190</v>
      </c>
      <c r="H101" s="78" t="s">
        <v>402</v>
      </c>
      <c r="I101" s="78" t="s">
        <v>402</v>
      </c>
      <c r="J101" s="78"/>
      <c r="K101" s="78"/>
    </row>
    <row r="102" spans="1:11" ht="13.2" customHeight="1" x14ac:dyDescent="0.25">
      <c r="A102" s="15" t="s">
        <v>4957</v>
      </c>
      <c r="B102" s="18" t="s">
        <v>387</v>
      </c>
      <c r="C102" s="251">
        <v>101</v>
      </c>
      <c r="D102" s="20" t="s">
        <v>421</v>
      </c>
      <c r="E102" s="20">
        <v>40</v>
      </c>
      <c r="F102" s="18" t="s">
        <v>410</v>
      </c>
      <c r="G102" s="19" t="s">
        <v>190</v>
      </c>
      <c r="H102" s="78" t="s">
        <v>402</v>
      </c>
      <c r="I102" s="78" t="s">
        <v>402</v>
      </c>
      <c r="J102" s="78"/>
      <c r="K102" s="78"/>
    </row>
    <row r="103" spans="1:11" ht="13.2" customHeight="1" x14ac:dyDescent="0.25">
      <c r="A103" s="15" t="s">
        <v>4957</v>
      </c>
      <c r="B103" s="18" t="s">
        <v>387</v>
      </c>
      <c r="C103" s="251">
        <v>102</v>
      </c>
      <c r="D103" s="20" t="s">
        <v>421</v>
      </c>
      <c r="E103" s="20">
        <v>40</v>
      </c>
      <c r="F103" s="18" t="s">
        <v>410</v>
      </c>
      <c r="G103" s="19" t="s">
        <v>190</v>
      </c>
      <c r="H103" s="78" t="s">
        <v>402</v>
      </c>
      <c r="I103" s="78" t="s">
        <v>402</v>
      </c>
      <c r="J103" s="78"/>
      <c r="K103" s="78"/>
    </row>
    <row r="104" spans="1:11" ht="13.2" customHeight="1" x14ac:dyDescent="0.25">
      <c r="A104" s="15" t="s">
        <v>4958</v>
      </c>
      <c r="B104" s="18" t="s">
        <v>387</v>
      </c>
      <c r="C104" s="251">
        <v>103</v>
      </c>
      <c r="D104" s="20" t="s">
        <v>421</v>
      </c>
      <c r="E104" s="20">
        <v>110</v>
      </c>
      <c r="F104" s="18" t="s">
        <v>405</v>
      </c>
      <c r="G104" s="19" t="s">
        <v>194</v>
      </c>
      <c r="H104" s="78" t="s">
        <v>402</v>
      </c>
      <c r="I104" s="78" t="s">
        <v>402</v>
      </c>
      <c r="J104" s="78"/>
      <c r="K104" s="78"/>
    </row>
    <row r="105" spans="1:11" ht="13.2" customHeight="1" x14ac:dyDescent="0.25">
      <c r="A105" s="15" t="s">
        <v>4959</v>
      </c>
      <c r="B105" s="18" t="s">
        <v>387</v>
      </c>
      <c r="C105" s="251">
        <v>104</v>
      </c>
      <c r="D105" s="20" t="s">
        <v>421</v>
      </c>
      <c r="E105" s="20">
        <v>70</v>
      </c>
      <c r="F105" s="18" t="s">
        <v>410</v>
      </c>
      <c r="G105" s="19" t="s">
        <v>190</v>
      </c>
      <c r="H105" s="78" t="s">
        <v>402</v>
      </c>
      <c r="I105" s="78" t="s">
        <v>402</v>
      </c>
      <c r="J105" s="78"/>
      <c r="K105" s="78"/>
    </row>
    <row r="106" spans="1:11" ht="13.2" customHeight="1" x14ac:dyDescent="0.25">
      <c r="A106" s="15" t="s">
        <v>4959</v>
      </c>
      <c r="B106" s="18" t="s">
        <v>387</v>
      </c>
      <c r="C106" s="251">
        <v>105</v>
      </c>
      <c r="D106" s="20" t="s">
        <v>421</v>
      </c>
      <c r="E106" s="20">
        <v>80</v>
      </c>
      <c r="F106" s="18" t="s">
        <v>410</v>
      </c>
      <c r="G106" s="19" t="s">
        <v>190</v>
      </c>
      <c r="H106" s="78" t="s">
        <v>402</v>
      </c>
      <c r="I106" s="78" t="s">
        <v>402</v>
      </c>
      <c r="J106" s="78"/>
      <c r="K106" s="78"/>
    </row>
    <row r="107" spans="1:11" ht="13.2" customHeight="1" x14ac:dyDescent="0.25">
      <c r="A107" s="15" t="s">
        <v>4960</v>
      </c>
      <c r="B107" s="18" t="s">
        <v>387</v>
      </c>
      <c r="C107" s="251">
        <v>106</v>
      </c>
      <c r="D107" s="20" t="s">
        <v>421</v>
      </c>
      <c r="E107" s="20">
        <v>140</v>
      </c>
      <c r="F107" s="18" t="s">
        <v>405</v>
      </c>
      <c r="G107" s="19" t="s">
        <v>198</v>
      </c>
      <c r="H107" s="78" t="s">
        <v>402</v>
      </c>
      <c r="I107" s="78" t="s">
        <v>402</v>
      </c>
      <c r="J107" s="78"/>
      <c r="K107" s="78"/>
    </row>
    <row r="108" spans="1:11" ht="13.2" customHeight="1" x14ac:dyDescent="0.25">
      <c r="A108" s="15" t="s">
        <v>653</v>
      </c>
      <c r="B108" s="18" t="s">
        <v>387</v>
      </c>
      <c r="C108" s="251">
        <v>107</v>
      </c>
      <c r="D108" s="20" t="s">
        <v>431</v>
      </c>
      <c r="E108" s="20">
        <v>60</v>
      </c>
      <c r="F108" s="18" t="s">
        <v>410</v>
      </c>
      <c r="G108" s="19" t="s">
        <v>190</v>
      </c>
      <c r="H108" s="78" t="s">
        <v>402</v>
      </c>
      <c r="I108" s="78" t="s">
        <v>402</v>
      </c>
      <c r="J108" s="78"/>
      <c r="K108" s="78"/>
    </row>
    <row r="109" spans="1:11" ht="13.2" customHeight="1" x14ac:dyDescent="0.25">
      <c r="A109" s="15" t="s">
        <v>641</v>
      </c>
      <c r="B109" s="18" t="s">
        <v>387</v>
      </c>
      <c r="C109" s="251">
        <v>108</v>
      </c>
      <c r="D109" s="20" t="s">
        <v>431</v>
      </c>
      <c r="E109" s="20">
        <v>90</v>
      </c>
      <c r="F109" s="18" t="s">
        <v>405</v>
      </c>
      <c r="G109" s="19" t="s">
        <v>190</v>
      </c>
      <c r="H109" s="78" t="s">
        <v>402</v>
      </c>
      <c r="I109" s="78" t="s">
        <v>402</v>
      </c>
      <c r="J109" s="78"/>
      <c r="K109" s="78"/>
    </row>
    <row r="110" spans="1:11" ht="13.2" customHeight="1" x14ac:dyDescent="0.25">
      <c r="A110" s="15" t="s">
        <v>4961</v>
      </c>
      <c r="B110" s="18" t="s">
        <v>387</v>
      </c>
      <c r="C110" s="251">
        <v>109</v>
      </c>
      <c r="D110" s="20" t="s">
        <v>431</v>
      </c>
      <c r="E110" s="20">
        <v>140</v>
      </c>
      <c r="F110" s="18" t="s">
        <v>401</v>
      </c>
      <c r="G110" s="19" t="s">
        <v>198</v>
      </c>
      <c r="H110" s="78" t="s">
        <v>402</v>
      </c>
      <c r="I110" s="78" t="s">
        <v>402</v>
      </c>
      <c r="J110" s="78"/>
      <c r="K110" s="78"/>
    </row>
    <row r="111" spans="1:11" ht="13.2" customHeight="1" x14ac:dyDescent="0.25">
      <c r="A111" s="15" t="s">
        <v>1308</v>
      </c>
      <c r="B111" s="18" t="s">
        <v>387</v>
      </c>
      <c r="C111" s="251">
        <v>110</v>
      </c>
      <c r="D111" s="20" t="s">
        <v>431</v>
      </c>
      <c r="E111" s="20">
        <v>60</v>
      </c>
      <c r="F111" s="18" t="s">
        <v>410</v>
      </c>
      <c r="G111" s="19" t="s">
        <v>190</v>
      </c>
      <c r="H111" s="78" t="s">
        <v>402</v>
      </c>
      <c r="I111" s="78" t="s">
        <v>402</v>
      </c>
      <c r="J111" s="78"/>
      <c r="K111" s="78"/>
    </row>
    <row r="112" spans="1:11" ht="13.2" customHeight="1" x14ac:dyDescent="0.25">
      <c r="A112" s="15" t="s">
        <v>1401</v>
      </c>
      <c r="B112" s="18" t="s">
        <v>387</v>
      </c>
      <c r="C112" s="251">
        <v>111</v>
      </c>
      <c r="D112" s="20" t="s">
        <v>431</v>
      </c>
      <c r="E112" s="20">
        <v>90</v>
      </c>
      <c r="F112" s="18" t="s">
        <v>405</v>
      </c>
      <c r="G112" s="19" t="s">
        <v>194</v>
      </c>
      <c r="H112" s="78" t="s">
        <v>402</v>
      </c>
      <c r="I112" s="78" t="s">
        <v>402</v>
      </c>
      <c r="J112" s="78"/>
      <c r="K112" s="78"/>
    </row>
    <row r="113" spans="1:11" ht="13.2" customHeight="1" x14ac:dyDescent="0.25">
      <c r="A113" s="15" t="s">
        <v>1849</v>
      </c>
      <c r="B113" s="18" t="s">
        <v>387</v>
      </c>
      <c r="C113" s="251">
        <v>112</v>
      </c>
      <c r="D113" s="20" t="s">
        <v>431</v>
      </c>
      <c r="E113" s="20">
        <v>70</v>
      </c>
      <c r="F113" s="18" t="s">
        <v>410</v>
      </c>
      <c r="G113" s="19" t="s">
        <v>190</v>
      </c>
      <c r="H113" s="78" t="s">
        <v>402</v>
      </c>
      <c r="I113" s="78" t="s">
        <v>402</v>
      </c>
      <c r="J113" s="78"/>
      <c r="K113" s="78"/>
    </row>
    <row r="114" spans="1:11" ht="13.2" customHeight="1" x14ac:dyDescent="0.25">
      <c r="A114" s="15" t="s">
        <v>1849</v>
      </c>
      <c r="B114" s="18" t="s">
        <v>387</v>
      </c>
      <c r="C114" s="251">
        <v>113</v>
      </c>
      <c r="D114" s="20" t="s">
        <v>431</v>
      </c>
      <c r="E114" s="20">
        <v>70</v>
      </c>
      <c r="F114" s="18" t="s">
        <v>410</v>
      </c>
      <c r="G114" s="19" t="s">
        <v>190</v>
      </c>
      <c r="H114" s="78" t="s">
        <v>402</v>
      </c>
      <c r="I114" s="78" t="s">
        <v>402</v>
      </c>
      <c r="J114" s="78"/>
      <c r="K114" s="78"/>
    </row>
    <row r="115" spans="1:11" ht="13.2" customHeight="1" x14ac:dyDescent="0.25">
      <c r="A115" s="15" t="s">
        <v>1817</v>
      </c>
      <c r="B115" s="18" t="s">
        <v>387</v>
      </c>
      <c r="C115" s="251">
        <v>114</v>
      </c>
      <c r="D115" s="20" t="s">
        <v>431</v>
      </c>
      <c r="E115" s="20">
        <v>130</v>
      </c>
      <c r="F115" s="18" t="s">
        <v>405</v>
      </c>
      <c r="G115" s="19" t="s">
        <v>194</v>
      </c>
      <c r="H115" s="78" t="s">
        <v>402</v>
      </c>
      <c r="I115" s="78" t="s">
        <v>402</v>
      </c>
      <c r="J115" s="78"/>
      <c r="K115" s="78"/>
    </row>
    <row r="116" spans="1:11" ht="13.2" customHeight="1" x14ac:dyDescent="0.25">
      <c r="A116" s="15" t="s">
        <v>2303</v>
      </c>
      <c r="B116" s="18" t="s">
        <v>387</v>
      </c>
      <c r="C116" s="251">
        <v>115</v>
      </c>
      <c r="D116" s="20" t="s">
        <v>431</v>
      </c>
      <c r="E116" s="20">
        <v>70</v>
      </c>
      <c r="F116" s="18" t="s">
        <v>410</v>
      </c>
      <c r="G116" s="19" t="s">
        <v>190</v>
      </c>
      <c r="H116" s="78" t="s">
        <v>402</v>
      </c>
      <c r="I116" s="78" t="s">
        <v>402</v>
      </c>
      <c r="J116" s="78"/>
      <c r="K116" s="78"/>
    </row>
    <row r="117" spans="1:11" ht="13.2" customHeight="1" x14ac:dyDescent="0.25">
      <c r="A117" s="15" t="s">
        <v>2304</v>
      </c>
      <c r="B117" s="18" t="s">
        <v>387</v>
      </c>
      <c r="C117" s="251">
        <v>116</v>
      </c>
      <c r="D117" s="20" t="s">
        <v>431</v>
      </c>
      <c r="E117" s="20">
        <v>100</v>
      </c>
      <c r="F117" s="18" t="s">
        <v>405</v>
      </c>
      <c r="G117" s="19" t="s">
        <v>190</v>
      </c>
      <c r="H117" s="78" t="s">
        <v>402</v>
      </c>
      <c r="I117" s="78" t="s">
        <v>402</v>
      </c>
      <c r="J117" s="78"/>
      <c r="K117" s="78"/>
    </row>
    <row r="118" spans="1:11" ht="13.2" customHeight="1" x14ac:dyDescent="0.25">
      <c r="A118" s="15" t="s">
        <v>2305</v>
      </c>
      <c r="B118" s="18" t="s">
        <v>387</v>
      </c>
      <c r="C118" s="251">
        <v>117</v>
      </c>
      <c r="D118" s="20" t="s">
        <v>431</v>
      </c>
      <c r="E118" s="20">
        <v>170</v>
      </c>
      <c r="F118" s="18" t="s">
        <v>401</v>
      </c>
      <c r="G118" s="19" t="s">
        <v>194</v>
      </c>
      <c r="H118" s="78" t="s">
        <v>402</v>
      </c>
      <c r="I118" s="78" t="s">
        <v>402</v>
      </c>
      <c r="J118" s="78"/>
      <c r="K118" s="78"/>
    </row>
    <row r="119" spans="1:11" ht="13.2" customHeight="1" x14ac:dyDescent="0.25">
      <c r="A119" s="15" t="s">
        <v>2723</v>
      </c>
      <c r="B119" s="18" t="s">
        <v>387</v>
      </c>
      <c r="C119" s="251">
        <v>118</v>
      </c>
      <c r="D119" s="20" t="s">
        <v>431</v>
      </c>
      <c r="E119" s="20">
        <v>70</v>
      </c>
      <c r="F119" s="18" t="s">
        <v>410</v>
      </c>
      <c r="G119" s="19" t="s">
        <v>198</v>
      </c>
      <c r="H119" s="78" t="s">
        <v>402</v>
      </c>
      <c r="I119" s="78" t="s">
        <v>402</v>
      </c>
      <c r="J119" s="78"/>
      <c r="K119" s="78"/>
    </row>
    <row r="120" spans="1:11" ht="13.2" customHeight="1" x14ac:dyDescent="0.25">
      <c r="A120" s="15" t="s">
        <v>3759</v>
      </c>
      <c r="B120" s="18" t="s">
        <v>387</v>
      </c>
      <c r="C120" s="251">
        <v>119</v>
      </c>
      <c r="D120" s="20" t="s">
        <v>431</v>
      </c>
      <c r="E120" s="20">
        <v>80</v>
      </c>
      <c r="F120" s="18" t="s">
        <v>410</v>
      </c>
      <c r="G120" s="19" t="s">
        <v>190</v>
      </c>
      <c r="H120" s="78" t="s">
        <v>402</v>
      </c>
      <c r="I120" s="78" t="s">
        <v>402</v>
      </c>
      <c r="J120" s="78"/>
      <c r="K120" s="78"/>
    </row>
    <row r="121" spans="1:11" ht="13.2" customHeight="1" x14ac:dyDescent="0.25">
      <c r="A121" s="15" t="s">
        <v>3762</v>
      </c>
      <c r="B121" s="18" t="s">
        <v>387</v>
      </c>
      <c r="C121" s="251">
        <v>120</v>
      </c>
      <c r="D121" s="20" t="s">
        <v>431</v>
      </c>
      <c r="E121" s="20">
        <v>140</v>
      </c>
      <c r="F121" s="18" t="s">
        <v>405</v>
      </c>
      <c r="G121" s="19" t="s">
        <v>194</v>
      </c>
      <c r="H121" s="78" t="s">
        <v>402</v>
      </c>
      <c r="I121" s="78" t="s">
        <v>402</v>
      </c>
      <c r="J121" s="78"/>
      <c r="K121" s="78"/>
    </row>
    <row r="122" spans="1:11" ht="13.2" customHeight="1" x14ac:dyDescent="0.25">
      <c r="A122" s="15" t="s">
        <v>3770</v>
      </c>
      <c r="B122" s="18" t="s">
        <v>387</v>
      </c>
      <c r="C122" s="251">
        <v>121</v>
      </c>
      <c r="D122" s="20" t="s">
        <v>431</v>
      </c>
      <c r="E122" s="20">
        <v>130</v>
      </c>
      <c r="F122" s="18" t="s">
        <v>410</v>
      </c>
      <c r="G122" s="19" t="s">
        <v>194</v>
      </c>
      <c r="H122" s="78" t="s">
        <v>402</v>
      </c>
      <c r="I122" s="78" t="s">
        <v>402</v>
      </c>
      <c r="J122" s="78"/>
      <c r="K122" s="78"/>
    </row>
    <row r="123" spans="1:11" ht="13.2" customHeight="1" x14ac:dyDescent="0.25">
      <c r="A123" s="15" t="s">
        <v>4962</v>
      </c>
      <c r="B123" s="18" t="s">
        <v>387</v>
      </c>
      <c r="C123" s="251">
        <v>122</v>
      </c>
      <c r="D123" s="20" t="s">
        <v>431</v>
      </c>
      <c r="E123" s="20">
        <v>130</v>
      </c>
      <c r="F123" s="18" t="s">
        <v>410</v>
      </c>
      <c r="G123" s="19" t="s">
        <v>198</v>
      </c>
      <c r="H123" s="78" t="s">
        <v>402</v>
      </c>
      <c r="I123" s="78" t="s">
        <v>402</v>
      </c>
      <c r="J123" s="78"/>
      <c r="K123" s="78"/>
    </row>
    <row r="124" spans="1:11" ht="13.2" customHeight="1" x14ac:dyDescent="0.25">
      <c r="A124" s="15" t="s">
        <v>4963</v>
      </c>
      <c r="B124" s="18" t="s">
        <v>387</v>
      </c>
      <c r="C124" s="251">
        <v>123</v>
      </c>
      <c r="D124" s="20" t="s">
        <v>431</v>
      </c>
      <c r="E124" s="20">
        <v>250</v>
      </c>
      <c r="F124" s="18" t="s">
        <v>410</v>
      </c>
      <c r="G124" s="19" t="s">
        <v>218</v>
      </c>
      <c r="H124" s="78" t="s">
        <v>402</v>
      </c>
      <c r="I124" s="78" t="s">
        <v>402</v>
      </c>
      <c r="J124" s="78"/>
      <c r="K124" s="78" t="s">
        <v>402</v>
      </c>
    </row>
    <row r="125" spans="1:11" ht="13.2" customHeight="1" x14ac:dyDescent="0.25">
      <c r="A125" s="15" t="s">
        <v>4964</v>
      </c>
      <c r="B125" s="18" t="s">
        <v>387</v>
      </c>
      <c r="C125" s="251">
        <v>124</v>
      </c>
      <c r="D125" s="20" t="s">
        <v>431</v>
      </c>
      <c r="E125" s="20">
        <v>130</v>
      </c>
      <c r="F125" s="18" t="s">
        <v>410</v>
      </c>
      <c r="G125" s="19" t="s">
        <v>198</v>
      </c>
      <c r="H125" s="78" t="s">
        <v>402</v>
      </c>
      <c r="I125" s="78" t="s">
        <v>402</v>
      </c>
      <c r="J125" s="78"/>
      <c r="K125" s="78"/>
    </row>
    <row r="126" spans="1:11" ht="13.2" customHeight="1" x14ac:dyDescent="0.25">
      <c r="A126" s="15" t="s">
        <v>4965</v>
      </c>
      <c r="B126" s="18" t="s">
        <v>387</v>
      </c>
      <c r="C126" s="251">
        <v>125</v>
      </c>
      <c r="D126" s="20" t="s">
        <v>431</v>
      </c>
      <c r="E126" s="20">
        <v>230</v>
      </c>
      <c r="F126" s="18" t="s">
        <v>410</v>
      </c>
      <c r="G126" s="19" t="s">
        <v>218</v>
      </c>
      <c r="H126" s="78" t="s">
        <v>402</v>
      </c>
      <c r="I126" s="78" t="s">
        <v>402</v>
      </c>
      <c r="J126" s="78"/>
      <c r="K126" s="78" t="s">
        <v>402</v>
      </c>
    </row>
    <row r="127" spans="1:11" ht="13.2" customHeight="1" x14ac:dyDescent="0.25">
      <c r="A127" s="15" t="s">
        <v>687</v>
      </c>
      <c r="B127" s="18" t="s">
        <v>387</v>
      </c>
      <c r="C127" s="251">
        <v>126</v>
      </c>
      <c r="D127" s="20" t="s">
        <v>435</v>
      </c>
      <c r="E127" s="20">
        <v>80</v>
      </c>
      <c r="F127" s="18" t="s">
        <v>410</v>
      </c>
      <c r="G127" s="19" t="s">
        <v>190</v>
      </c>
      <c r="H127" s="78" t="s">
        <v>402</v>
      </c>
      <c r="I127" s="78" t="s">
        <v>402</v>
      </c>
      <c r="J127" s="78"/>
      <c r="K127" s="78"/>
    </row>
    <row r="128" spans="1:11" ht="13.2" customHeight="1" x14ac:dyDescent="0.25">
      <c r="A128" s="15" t="s">
        <v>671</v>
      </c>
      <c r="B128" s="18" t="s">
        <v>387</v>
      </c>
      <c r="C128" s="251">
        <v>127</v>
      </c>
      <c r="D128" s="20" t="s">
        <v>435</v>
      </c>
      <c r="E128" s="20">
        <v>140</v>
      </c>
      <c r="F128" s="18" t="s">
        <v>405</v>
      </c>
      <c r="G128" s="19" t="s">
        <v>194</v>
      </c>
      <c r="H128" s="78" t="s">
        <v>402</v>
      </c>
      <c r="I128" s="78" t="s">
        <v>402</v>
      </c>
      <c r="J128" s="78"/>
      <c r="K128" s="78"/>
    </row>
    <row r="129" spans="1:11" ht="13.2" customHeight="1" x14ac:dyDescent="0.25">
      <c r="A129" s="15" t="s">
        <v>1260</v>
      </c>
      <c r="B129" s="18" t="s">
        <v>387</v>
      </c>
      <c r="C129" s="251">
        <v>128</v>
      </c>
      <c r="D129" s="20" t="s">
        <v>435</v>
      </c>
      <c r="E129" s="20">
        <v>120</v>
      </c>
      <c r="F129" s="18" t="s">
        <v>410</v>
      </c>
      <c r="G129" s="19" t="s">
        <v>190</v>
      </c>
      <c r="H129" s="78" t="s">
        <v>402</v>
      </c>
      <c r="I129" s="78" t="s">
        <v>402</v>
      </c>
      <c r="J129" s="78"/>
      <c r="K129" s="78"/>
    </row>
    <row r="130" spans="1:11" ht="13.2" customHeight="1" x14ac:dyDescent="0.25">
      <c r="A130" s="15" t="s">
        <v>1972</v>
      </c>
      <c r="B130" s="18" t="s">
        <v>387</v>
      </c>
      <c r="C130" s="251">
        <v>129</v>
      </c>
      <c r="D130" s="20" t="s">
        <v>435</v>
      </c>
      <c r="E130" s="20">
        <v>70</v>
      </c>
      <c r="F130" s="18" t="s">
        <v>410</v>
      </c>
      <c r="G130" s="19" t="s">
        <v>194</v>
      </c>
      <c r="H130" s="78" t="s">
        <v>402</v>
      </c>
      <c r="I130" s="78" t="s">
        <v>402</v>
      </c>
      <c r="J130" s="78"/>
      <c r="K130" s="78"/>
    </row>
    <row r="131" spans="1:11" ht="13.2" customHeight="1" x14ac:dyDescent="0.25">
      <c r="A131" s="15" t="s">
        <v>1896</v>
      </c>
      <c r="B131" s="18" t="s">
        <v>387</v>
      </c>
      <c r="C131" s="251">
        <v>130</v>
      </c>
      <c r="D131" s="20" t="s">
        <v>435</v>
      </c>
      <c r="E131" s="20">
        <v>70</v>
      </c>
      <c r="F131" s="18" t="s">
        <v>410</v>
      </c>
      <c r="G131" s="19" t="s">
        <v>190</v>
      </c>
      <c r="H131" s="78" t="s">
        <v>402</v>
      </c>
      <c r="I131" s="78" t="s">
        <v>402</v>
      </c>
      <c r="J131" s="78"/>
      <c r="K131" s="78"/>
    </row>
    <row r="132" spans="1:11" ht="13.2" customHeight="1" x14ac:dyDescent="0.25">
      <c r="A132" s="15" t="s">
        <v>4966</v>
      </c>
      <c r="B132" s="18" t="s">
        <v>387</v>
      </c>
      <c r="C132" s="251">
        <v>131</v>
      </c>
      <c r="D132" s="20" t="s">
        <v>435</v>
      </c>
      <c r="E132" s="20">
        <v>250</v>
      </c>
      <c r="F132" s="18" t="s">
        <v>405</v>
      </c>
      <c r="G132" s="19" t="s">
        <v>218</v>
      </c>
      <c r="H132" s="78" t="s">
        <v>402</v>
      </c>
      <c r="I132" s="78" t="s">
        <v>402</v>
      </c>
      <c r="J132" s="78"/>
      <c r="K132" s="78" t="s">
        <v>402</v>
      </c>
    </row>
    <row r="133" spans="1:11" ht="13.2" customHeight="1" x14ac:dyDescent="0.25">
      <c r="A133" s="15" t="s">
        <v>2406</v>
      </c>
      <c r="B133" s="18" t="s">
        <v>387</v>
      </c>
      <c r="C133" s="251">
        <v>132</v>
      </c>
      <c r="D133" s="20" t="s">
        <v>435</v>
      </c>
      <c r="E133" s="20">
        <v>70</v>
      </c>
      <c r="F133" s="18" t="s">
        <v>410</v>
      </c>
      <c r="G133" s="19" t="s">
        <v>190</v>
      </c>
      <c r="H133" s="78" t="s">
        <v>402</v>
      </c>
      <c r="I133" s="78" t="s">
        <v>402</v>
      </c>
      <c r="J133" s="78"/>
      <c r="K133" s="78"/>
    </row>
    <row r="134" spans="1:11" ht="13.2" customHeight="1" x14ac:dyDescent="0.25">
      <c r="A134" s="15" t="s">
        <v>2407</v>
      </c>
      <c r="B134" s="18" t="s">
        <v>387</v>
      </c>
      <c r="C134" s="251">
        <v>133</v>
      </c>
      <c r="D134" s="20" t="s">
        <v>435</v>
      </c>
      <c r="E134" s="20">
        <v>120</v>
      </c>
      <c r="F134" s="18" t="s">
        <v>405</v>
      </c>
      <c r="G134" s="19" t="s">
        <v>190</v>
      </c>
      <c r="H134" s="78" t="s">
        <v>402</v>
      </c>
      <c r="I134" s="78" t="s">
        <v>402</v>
      </c>
      <c r="J134" s="78"/>
      <c r="K134" s="78"/>
    </row>
    <row r="135" spans="1:11" ht="13.2" customHeight="1" x14ac:dyDescent="0.25">
      <c r="A135" s="15" t="s">
        <v>4967</v>
      </c>
      <c r="B135" s="18" t="s">
        <v>387</v>
      </c>
      <c r="C135" s="251">
        <v>134</v>
      </c>
      <c r="D135" s="20" t="s">
        <v>435</v>
      </c>
      <c r="E135" s="20">
        <v>170</v>
      </c>
      <c r="F135" s="18" t="s">
        <v>401</v>
      </c>
      <c r="G135" s="19" t="s">
        <v>198</v>
      </c>
      <c r="H135" s="78" t="s">
        <v>402</v>
      </c>
      <c r="I135" s="78" t="s">
        <v>402</v>
      </c>
      <c r="J135" s="78"/>
      <c r="K135" s="78"/>
    </row>
    <row r="136" spans="1:11" ht="13.2" customHeight="1" x14ac:dyDescent="0.25">
      <c r="A136" s="15" t="s">
        <v>4968</v>
      </c>
      <c r="B136" s="18" t="s">
        <v>387</v>
      </c>
      <c r="C136" s="251">
        <v>135</v>
      </c>
      <c r="D136" s="20" t="s">
        <v>435</v>
      </c>
      <c r="E136" s="20">
        <v>70</v>
      </c>
      <c r="F136" s="18" t="s">
        <v>410</v>
      </c>
      <c r="G136" s="19" t="s">
        <v>190</v>
      </c>
      <c r="H136" s="78" t="s">
        <v>402</v>
      </c>
      <c r="I136" s="78" t="s">
        <v>402</v>
      </c>
      <c r="J136" s="78"/>
      <c r="K136" s="78"/>
    </row>
    <row r="137" spans="1:11" ht="13.2" customHeight="1" x14ac:dyDescent="0.25">
      <c r="A137" s="15" t="s">
        <v>4968</v>
      </c>
      <c r="B137" s="18" t="s">
        <v>387</v>
      </c>
      <c r="C137" s="251">
        <v>136</v>
      </c>
      <c r="D137" s="20" t="s">
        <v>435</v>
      </c>
      <c r="E137" s="20">
        <v>80</v>
      </c>
      <c r="F137" s="18" t="s">
        <v>410</v>
      </c>
      <c r="G137" s="19" t="s">
        <v>190</v>
      </c>
      <c r="H137" s="78" t="s">
        <v>402</v>
      </c>
      <c r="I137" s="78" t="s">
        <v>402</v>
      </c>
      <c r="J137" s="78"/>
      <c r="K137" s="78"/>
    </row>
    <row r="138" spans="1:11" ht="13.2" customHeight="1" x14ac:dyDescent="0.25">
      <c r="A138" s="15" t="s">
        <v>4969</v>
      </c>
      <c r="B138" s="18" t="s">
        <v>387</v>
      </c>
      <c r="C138" s="251">
        <v>137</v>
      </c>
      <c r="D138" s="20" t="s">
        <v>435</v>
      </c>
      <c r="E138" s="20">
        <v>130</v>
      </c>
      <c r="F138" s="18" t="s">
        <v>405</v>
      </c>
      <c r="G138" s="19" t="s">
        <v>194</v>
      </c>
      <c r="H138" s="78" t="s">
        <v>402</v>
      </c>
      <c r="I138" s="78" t="s">
        <v>402</v>
      </c>
      <c r="J138" s="78"/>
      <c r="K138" s="78"/>
    </row>
    <row r="139" spans="1:11" ht="13.2" customHeight="1" x14ac:dyDescent="0.25">
      <c r="A139" s="15" t="s">
        <v>4970</v>
      </c>
      <c r="B139" s="18" t="s">
        <v>387</v>
      </c>
      <c r="C139" s="251">
        <v>138</v>
      </c>
      <c r="D139" s="20" t="s">
        <v>435</v>
      </c>
      <c r="E139" s="20">
        <v>110</v>
      </c>
      <c r="F139" s="18" t="s">
        <v>410</v>
      </c>
      <c r="G139" s="19" t="s">
        <v>194</v>
      </c>
      <c r="H139" s="78" t="s">
        <v>402</v>
      </c>
      <c r="I139" s="78" t="s">
        <v>402</v>
      </c>
      <c r="J139" s="78"/>
      <c r="K139" s="78"/>
    </row>
    <row r="140" spans="1:11" ht="13.2" customHeight="1" x14ac:dyDescent="0.25">
      <c r="A140" s="15" t="s">
        <v>943</v>
      </c>
      <c r="B140" s="18" t="s">
        <v>387</v>
      </c>
      <c r="C140" s="251">
        <v>139</v>
      </c>
      <c r="D140" s="20" t="s">
        <v>419</v>
      </c>
      <c r="E140" s="20">
        <v>120</v>
      </c>
      <c r="F140" s="18" t="s">
        <v>405</v>
      </c>
      <c r="G140" s="19" t="s">
        <v>194</v>
      </c>
      <c r="H140" s="78" t="s">
        <v>402</v>
      </c>
      <c r="I140" s="78" t="s">
        <v>402</v>
      </c>
      <c r="J140" s="78"/>
      <c r="K140" s="78"/>
    </row>
    <row r="141" spans="1:11" ht="13.2" customHeight="1" x14ac:dyDescent="0.25">
      <c r="A141" s="15" t="s">
        <v>4971</v>
      </c>
      <c r="B141" s="18" t="s">
        <v>387</v>
      </c>
      <c r="C141" s="251">
        <v>140</v>
      </c>
      <c r="D141" s="20" t="s">
        <v>419</v>
      </c>
      <c r="E141" s="20">
        <v>60</v>
      </c>
      <c r="F141" s="18" t="s">
        <v>410</v>
      </c>
      <c r="G141" s="19" t="s">
        <v>190</v>
      </c>
      <c r="H141" s="78" t="s">
        <v>402</v>
      </c>
      <c r="I141" s="78" t="s">
        <v>402</v>
      </c>
      <c r="J141" s="78"/>
      <c r="K141" s="78"/>
    </row>
    <row r="142" spans="1:11" ht="13.2" customHeight="1" x14ac:dyDescent="0.25">
      <c r="A142" s="15" t="s">
        <v>4971</v>
      </c>
      <c r="B142" s="18" t="s">
        <v>387</v>
      </c>
      <c r="C142" s="251">
        <v>141</v>
      </c>
      <c r="D142" s="20" t="s">
        <v>419</v>
      </c>
      <c r="E142" s="20">
        <v>80</v>
      </c>
      <c r="F142" s="18" t="s">
        <v>410</v>
      </c>
      <c r="G142" s="19" t="s">
        <v>190</v>
      </c>
      <c r="H142" s="78" t="s">
        <v>402</v>
      </c>
      <c r="I142" s="78" t="s">
        <v>402</v>
      </c>
      <c r="J142" s="78"/>
      <c r="K142" s="78"/>
    </row>
    <row r="143" spans="1:11" ht="13.2" customHeight="1" x14ac:dyDescent="0.25">
      <c r="A143" s="15" t="s">
        <v>4972</v>
      </c>
      <c r="B143" s="18" t="s">
        <v>387</v>
      </c>
      <c r="C143" s="251">
        <v>142</v>
      </c>
      <c r="D143" s="20" t="s">
        <v>419</v>
      </c>
      <c r="E143" s="20">
        <v>140</v>
      </c>
      <c r="F143" s="18" t="s">
        <v>405</v>
      </c>
      <c r="G143" s="19" t="s">
        <v>198</v>
      </c>
      <c r="H143" s="78" t="s">
        <v>402</v>
      </c>
      <c r="I143" s="78" t="s">
        <v>402</v>
      </c>
      <c r="J143" s="78"/>
      <c r="K143" s="78"/>
    </row>
    <row r="144" spans="1:11" ht="13.2" customHeight="1" x14ac:dyDescent="0.25">
      <c r="A144" s="15" t="s">
        <v>4973</v>
      </c>
      <c r="B144" s="18" t="s">
        <v>387</v>
      </c>
      <c r="C144" s="251">
        <v>143</v>
      </c>
      <c r="D144" s="20" t="s">
        <v>419</v>
      </c>
      <c r="E144" s="20">
        <v>220</v>
      </c>
      <c r="F144" s="18" t="s">
        <v>410</v>
      </c>
      <c r="G144" s="19" t="s">
        <v>218</v>
      </c>
      <c r="H144" s="78" t="s">
        <v>402</v>
      </c>
      <c r="I144" s="78" t="s">
        <v>402</v>
      </c>
      <c r="J144" s="78"/>
      <c r="K144" s="78" t="s">
        <v>402</v>
      </c>
    </row>
    <row r="145" spans="1:11" ht="13.2" customHeight="1" x14ac:dyDescent="0.25">
      <c r="A145" s="15" t="s">
        <v>526</v>
      </c>
      <c r="B145" s="18" t="s">
        <v>387</v>
      </c>
      <c r="C145" s="251">
        <v>144</v>
      </c>
      <c r="D145" s="20" t="s">
        <v>414</v>
      </c>
      <c r="E145" s="20">
        <v>110</v>
      </c>
      <c r="F145" s="18" t="s">
        <v>410</v>
      </c>
      <c r="G145" s="19" t="s">
        <v>190</v>
      </c>
      <c r="H145" s="78" t="s">
        <v>402</v>
      </c>
      <c r="I145" s="78" t="s">
        <v>402</v>
      </c>
      <c r="J145" s="78"/>
      <c r="K145" s="78"/>
    </row>
    <row r="146" spans="1:11" ht="13.2" customHeight="1" x14ac:dyDescent="0.25">
      <c r="A146" s="15" t="s">
        <v>976</v>
      </c>
      <c r="B146" s="18" t="s">
        <v>387</v>
      </c>
      <c r="C146" s="251">
        <v>145</v>
      </c>
      <c r="D146" s="20" t="s">
        <v>414</v>
      </c>
      <c r="E146" s="20">
        <v>150</v>
      </c>
      <c r="F146" s="18" t="s">
        <v>405</v>
      </c>
      <c r="G146" s="19" t="s">
        <v>194</v>
      </c>
      <c r="H146" s="78" t="s">
        <v>402</v>
      </c>
      <c r="I146" s="78" t="s">
        <v>402</v>
      </c>
      <c r="J146" s="78"/>
      <c r="K146" s="78"/>
    </row>
    <row r="147" spans="1:11" ht="13.2" customHeight="1" x14ac:dyDescent="0.25">
      <c r="A147" s="15" t="s">
        <v>1263</v>
      </c>
      <c r="B147" s="18" t="s">
        <v>387</v>
      </c>
      <c r="C147" s="251">
        <v>146</v>
      </c>
      <c r="D147" s="20" t="s">
        <v>414</v>
      </c>
      <c r="E147" s="20">
        <v>90</v>
      </c>
      <c r="F147" s="18" t="s">
        <v>410</v>
      </c>
      <c r="G147" s="19" t="s">
        <v>190</v>
      </c>
      <c r="H147" s="78" t="s">
        <v>402</v>
      </c>
      <c r="I147" s="78" t="s">
        <v>402</v>
      </c>
      <c r="J147" s="78"/>
      <c r="K147" s="78"/>
    </row>
    <row r="148" spans="1:11" ht="13.2" customHeight="1" x14ac:dyDescent="0.25">
      <c r="A148" s="15" t="s">
        <v>1263</v>
      </c>
      <c r="B148" s="18" t="s">
        <v>387</v>
      </c>
      <c r="C148" s="251">
        <v>147</v>
      </c>
      <c r="D148" s="20" t="s">
        <v>414</v>
      </c>
      <c r="E148" s="20">
        <v>110</v>
      </c>
      <c r="F148" s="18" t="s">
        <v>410</v>
      </c>
      <c r="G148" s="19" t="s">
        <v>194</v>
      </c>
      <c r="H148" s="78" t="s">
        <v>402</v>
      </c>
      <c r="I148" s="78" t="s">
        <v>402</v>
      </c>
      <c r="J148" s="78"/>
      <c r="K148" s="78"/>
    </row>
    <row r="149" spans="1:11" ht="13.2" customHeight="1" x14ac:dyDescent="0.25">
      <c r="A149" s="15" t="s">
        <v>1864</v>
      </c>
      <c r="B149" s="18" t="s">
        <v>387</v>
      </c>
      <c r="C149" s="251">
        <v>148</v>
      </c>
      <c r="D149" s="20" t="s">
        <v>414</v>
      </c>
      <c r="E149" s="20">
        <v>60</v>
      </c>
      <c r="F149" s="18" t="s">
        <v>410</v>
      </c>
      <c r="G149" s="19" t="s">
        <v>190</v>
      </c>
      <c r="H149" s="78" t="s">
        <v>402</v>
      </c>
      <c r="I149" s="78" t="s">
        <v>402</v>
      </c>
      <c r="J149" s="78"/>
      <c r="K149" s="78"/>
    </row>
    <row r="150" spans="1:11" ht="13.2" customHeight="1" x14ac:dyDescent="0.25">
      <c r="A150" s="15" t="s">
        <v>1850</v>
      </c>
      <c r="B150" s="18" t="s">
        <v>387</v>
      </c>
      <c r="C150" s="251">
        <v>149</v>
      </c>
      <c r="D150" s="20" t="s">
        <v>414</v>
      </c>
      <c r="E150" s="20">
        <v>80</v>
      </c>
      <c r="F150" s="18" t="s">
        <v>405</v>
      </c>
      <c r="G150" s="19" t="s">
        <v>190</v>
      </c>
      <c r="H150" s="78" t="s">
        <v>402</v>
      </c>
      <c r="I150" s="78" t="s">
        <v>402</v>
      </c>
      <c r="J150" s="78"/>
      <c r="K150" s="78"/>
    </row>
    <row r="151" spans="1:11" ht="13.2" customHeight="1" x14ac:dyDescent="0.25">
      <c r="A151" s="15" t="s">
        <v>1826</v>
      </c>
      <c r="B151" s="18" t="s">
        <v>387</v>
      </c>
      <c r="C151" s="251">
        <v>150</v>
      </c>
      <c r="D151" s="20" t="s">
        <v>414</v>
      </c>
      <c r="E151" s="20">
        <v>150</v>
      </c>
      <c r="F151" s="18" t="s">
        <v>401</v>
      </c>
      <c r="G151" s="19" t="s">
        <v>194</v>
      </c>
      <c r="H151" s="78" t="s">
        <v>402</v>
      </c>
      <c r="I151" s="78" t="s">
        <v>402</v>
      </c>
      <c r="J151" s="78"/>
      <c r="K151" s="78"/>
    </row>
    <row r="152" spans="1:11" ht="13.2" customHeight="1" x14ac:dyDescent="0.25">
      <c r="A152" s="15" t="s">
        <v>3972</v>
      </c>
      <c r="B152" s="18" t="s">
        <v>387</v>
      </c>
      <c r="C152" s="251">
        <v>151</v>
      </c>
      <c r="D152" s="20" t="s">
        <v>414</v>
      </c>
      <c r="E152" s="20">
        <v>60</v>
      </c>
      <c r="F152" s="18" t="s">
        <v>410</v>
      </c>
      <c r="G152" s="19" t="s">
        <v>190</v>
      </c>
      <c r="H152" s="78" t="s">
        <v>402</v>
      </c>
      <c r="I152" s="78" t="s">
        <v>402</v>
      </c>
      <c r="J152" s="78"/>
      <c r="K152" s="78"/>
    </row>
    <row r="153" spans="1:11" ht="13.2" customHeight="1" x14ac:dyDescent="0.25">
      <c r="A153" s="15" t="s">
        <v>3973</v>
      </c>
      <c r="B153" s="18" t="s">
        <v>387</v>
      </c>
      <c r="C153" s="251">
        <v>152</v>
      </c>
      <c r="D153" s="20" t="s">
        <v>414</v>
      </c>
      <c r="E153" s="20">
        <v>120</v>
      </c>
      <c r="F153" s="18" t="s">
        <v>405</v>
      </c>
      <c r="G153" s="19" t="s">
        <v>194</v>
      </c>
      <c r="H153" s="78" t="s">
        <v>402</v>
      </c>
      <c r="I153" s="78" t="s">
        <v>402</v>
      </c>
      <c r="J153" s="78"/>
      <c r="K153" s="78"/>
    </row>
    <row r="154" spans="1:11" ht="13.2" customHeight="1" x14ac:dyDescent="0.25">
      <c r="A154" s="15" t="s">
        <v>3945</v>
      </c>
      <c r="B154" s="18" t="s">
        <v>387</v>
      </c>
      <c r="C154" s="251">
        <v>153</v>
      </c>
      <c r="D154" s="20" t="s">
        <v>414</v>
      </c>
      <c r="E154" s="20">
        <v>90</v>
      </c>
      <c r="F154" s="18" t="s">
        <v>410</v>
      </c>
      <c r="G154" s="19" t="s">
        <v>198</v>
      </c>
      <c r="H154" s="78" t="s">
        <v>402</v>
      </c>
      <c r="I154" s="78" t="s">
        <v>402</v>
      </c>
      <c r="J154" s="78"/>
      <c r="K154" s="78"/>
    </row>
    <row r="155" spans="1:11" ht="13.2" customHeight="1" x14ac:dyDescent="0.25">
      <c r="A155" s="15" t="s">
        <v>4974</v>
      </c>
      <c r="B155" s="18" t="s">
        <v>387</v>
      </c>
      <c r="C155" s="251">
        <v>154</v>
      </c>
      <c r="D155" s="20" t="s">
        <v>414</v>
      </c>
      <c r="E155" s="20">
        <v>60</v>
      </c>
      <c r="F155" s="18" t="s">
        <v>410</v>
      </c>
      <c r="G155" s="19" t="s">
        <v>190</v>
      </c>
      <c r="H155" s="78" t="s">
        <v>402</v>
      </c>
      <c r="I155" s="78" t="s">
        <v>402</v>
      </c>
      <c r="J155" s="78"/>
      <c r="K155" s="78"/>
    </row>
    <row r="156" spans="1:11" ht="13.2" customHeight="1" x14ac:dyDescent="0.25">
      <c r="A156" s="15" t="s">
        <v>4974</v>
      </c>
      <c r="B156" s="18" t="s">
        <v>387</v>
      </c>
      <c r="C156" s="251">
        <v>155</v>
      </c>
      <c r="D156" s="20" t="s">
        <v>414</v>
      </c>
      <c r="E156" s="20">
        <v>60</v>
      </c>
      <c r="F156" s="18" t="s">
        <v>410</v>
      </c>
      <c r="G156" s="19" t="s">
        <v>190</v>
      </c>
      <c r="H156" s="78" t="s">
        <v>402</v>
      </c>
      <c r="I156" s="78" t="s">
        <v>402</v>
      </c>
      <c r="J156" s="78"/>
      <c r="K156" s="78"/>
    </row>
    <row r="157" spans="1:11" ht="13.2" customHeight="1" x14ac:dyDescent="0.25">
      <c r="A157" s="15" t="s">
        <v>4974</v>
      </c>
      <c r="B157" s="18" t="s">
        <v>387</v>
      </c>
      <c r="C157" s="251">
        <v>156</v>
      </c>
      <c r="D157" s="20" t="s">
        <v>414</v>
      </c>
      <c r="E157" s="20">
        <v>70</v>
      </c>
      <c r="F157" s="18" t="s">
        <v>410</v>
      </c>
      <c r="G157" s="19" t="s">
        <v>190</v>
      </c>
      <c r="H157" s="78" t="s">
        <v>402</v>
      </c>
      <c r="I157" s="78" t="s">
        <v>402</v>
      </c>
      <c r="J157" s="78"/>
      <c r="K157" s="78"/>
    </row>
    <row r="158" spans="1:11" ht="13.2" customHeight="1" x14ac:dyDescent="0.25">
      <c r="A158" s="15" t="s">
        <v>4975</v>
      </c>
      <c r="B158" s="18" t="s">
        <v>387</v>
      </c>
      <c r="C158" s="251">
        <v>157</v>
      </c>
      <c r="D158" s="20" t="s">
        <v>414</v>
      </c>
      <c r="E158" s="20">
        <v>120</v>
      </c>
      <c r="F158" s="18" t="s">
        <v>405</v>
      </c>
      <c r="G158" s="19" t="s">
        <v>194</v>
      </c>
      <c r="H158" s="78" t="s">
        <v>402</v>
      </c>
      <c r="I158" s="78" t="s">
        <v>402</v>
      </c>
      <c r="J158" s="78"/>
      <c r="K158" s="78"/>
    </row>
    <row r="159" spans="1:11" ht="13.2" customHeight="1" x14ac:dyDescent="0.25">
      <c r="A159" s="15" t="s">
        <v>4976</v>
      </c>
      <c r="B159" s="18" t="s">
        <v>387</v>
      </c>
      <c r="C159" s="251">
        <v>158</v>
      </c>
      <c r="D159" s="20" t="s">
        <v>414</v>
      </c>
      <c r="E159" s="20">
        <v>260</v>
      </c>
      <c r="F159" s="18" t="s">
        <v>405</v>
      </c>
      <c r="G159" s="19" t="s">
        <v>218</v>
      </c>
      <c r="H159" s="78" t="s">
        <v>402</v>
      </c>
      <c r="I159" s="78" t="s">
        <v>402</v>
      </c>
      <c r="J159" s="78"/>
      <c r="K159" s="78" t="s">
        <v>402</v>
      </c>
    </row>
    <row r="160" spans="1:11" ht="13.2" customHeight="1" x14ac:dyDescent="0.25">
      <c r="A160" s="15" t="s">
        <v>4977</v>
      </c>
      <c r="B160" s="18" t="s">
        <v>387</v>
      </c>
      <c r="C160" s="251">
        <v>159</v>
      </c>
      <c r="D160" s="20" t="s">
        <v>414</v>
      </c>
      <c r="E160" s="20">
        <v>30</v>
      </c>
      <c r="F160" s="18" t="s">
        <v>410</v>
      </c>
      <c r="G160" s="19" t="s">
        <v>190</v>
      </c>
      <c r="H160" s="78" t="s">
        <v>402</v>
      </c>
      <c r="I160" s="78" t="s">
        <v>402</v>
      </c>
      <c r="J160" s="78"/>
      <c r="K160" s="78"/>
    </row>
    <row r="161" spans="1:11" ht="13.2" customHeight="1" x14ac:dyDescent="0.25">
      <c r="A161" s="15" t="s">
        <v>4977</v>
      </c>
      <c r="B161" s="18" t="s">
        <v>387</v>
      </c>
      <c r="C161" s="251">
        <v>160</v>
      </c>
      <c r="D161" s="20" t="s">
        <v>414</v>
      </c>
      <c r="E161" s="20">
        <v>40</v>
      </c>
      <c r="F161" s="18" t="s">
        <v>410</v>
      </c>
      <c r="G161" s="19" t="s">
        <v>190</v>
      </c>
      <c r="H161" s="78" t="s">
        <v>402</v>
      </c>
      <c r="I161" s="78" t="s">
        <v>402</v>
      </c>
      <c r="J161" s="78"/>
      <c r="K161" s="78"/>
    </row>
    <row r="162" spans="1:11" ht="13.2" customHeight="1" x14ac:dyDescent="0.25">
      <c r="A162" s="15" t="s">
        <v>4978</v>
      </c>
      <c r="B162" s="18" t="s">
        <v>387</v>
      </c>
      <c r="C162" s="251">
        <v>161</v>
      </c>
      <c r="D162" s="20" t="s">
        <v>414</v>
      </c>
      <c r="E162" s="20">
        <v>70</v>
      </c>
      <c r="F162" s="18" t="s">
        <v>405</v>
      </c>
      <c r="G162" s="19" t="s">
        <v>194</v>
      </c>
      <c r="H162" s="78" t="s">
        <v>402</v>
      </c>
      <c r="I162" s="78" t="s">
        <v>402</v>
      </c>
      <c r="J162" s="78"/>
      <c r="K162" s="78"/>
    </row>
    <row r="163" spans="1:11" ht="13.2" customHeight="1" x14ac:dyDescent="0.25">
      <c r="A163" s="15" t="s">
        <v>4979</v>
      </c>
      <c r="B163" s="18" t="s">
        <v>387</v>
      </c>
      <c r="C163" s="251">
        <v>162</v>
      </c>
      <c r="D163" s="20" t="s">
        <v>414</v>
      </c>
      <c r="E163" s="20">
        <v>70</v>
      </c>
      <c r="F163" s="18" t="s">
        <v>410</v>
      </c>
      <c r="G163" s="19" t="s">
        <v>190</v>
      </c>
      <c r="H163" s="78" t="s">
        <v>402</v>
      </c>
      <c r="I163" s="78" t="s">
        <v>402</v>
      </c>
      <c r="J163" s="78"/>
      <c r="K163" s="78"/>
    </row>
    <row r="164" spans="1:11" ht="13.2" customHeight="1" x14ac:dyDescent="0.25">
      <c r="A164" s="15" t="s">
        <v>4980</v>
      </c>
      <c r="B164" s="18" t="s">
        <v>387</v>
      </c>
      <c r="C164" s="251">
        <v>163</v>
      </c>
      <c r="D164" s="20" t="s">
        <v>414</v>
      </c>
      <c r="E164" s="20">
        <v>110</v>
      </c>
      <c r="F164" s="18" t="s">
        <v>410</v>
      </c>
      <c r="G164" s="19" t="s">
        <v>194</v>
      </c>
      <c r="H164" s="78" t="s">
        <v>402</v>
      </c>
      <c r="I164" s="78" t="s">
        <v>402</v>
      </c>
      <c r="J164" s="78"/>
      <c r="K164" s="78"/>
    </row>
    <row r="165" spans="1:11" ht="13.2" customHeight="1" x14ac:dyDescent="0.25">
      <c r="A165" s="15" t="s">
        <v>4980</v>
      </c>
      <c r="B165" s="18" t="s">
        <v>387</v>
      </c>
      <c r="C165" s="251">
        <v>164</v>
      </c>
      <c r="D165" s="20" t="s">
        <v>414</v>
      </c>
      <c r="E165" s="20">
        <v>110</v>
      </c>
      <c r="F165" s="18" t="s">
        <v>410</v>
      </c>
      <c r="G165" s="19" t="s">
        <v>198</v>
      </c>
      <c r="H165" s="78" t="s">
        <v>402</v>
      </c>
      <c r="I165" s="78" t="s">
        <v>402</v>
      </c>
      <c r="J165" s="78"/>
      <c r="K165" s="78"/>
    </row>
    <row r="166" spans="1:11" ht="13.2" customHeight="1" x14ac:dyDescent="0.25">
      <c r="A166" s="15" t="s">
        <v>4981</v>
      </c>
      <c r="B166" s="18" t="s">
        <v>387</v>
      </c>
      <c r="C166" s="251">
        <v>165</v>
      </c>
      <c r="D166" s="20" t="s">
        <v>414</v>
      </c>
      <c r="E166" s="20">
        <v>110</v>
      </c>
      <c r="F166" s="18" t="s">
        <v>410</v>
      </c>
      <c r="G166" s="19" t="s">
        <v>194</v>
      </c>
      <c r="H166" s="78" t="s">
        <v>402</v>
      </c>
      <c r="I166" s="78" t="s">
        <v>402</v>
      </c>
      <c r="J166" s="78"/>
      <c r="K166" s="78"/>
    </row>
    <row r="167" spans="1:11" ht="13.2" customHeight="1" x14ac:dyDescent="0.25">
      <c r="A167" s="15" t="s">
        <v>4982</v>
      </c>
      <c r="B167" s="18" t="s">
        <v>387</v>
      </c>
      <c r="C167" s="251">
        <v>166</v>
      </c>
      <c r="D167" s="20" t="s">
        <v>490</v>
      </c>
      <c r="E167" s="20"/>
      <c r="F167" s="18" t="s">
        <v>1085</v>
      </c>
      <c r="G167" s="19" t="s">
        <v>194</v>
      </c>
      <c r="H167" s="78" t="s">
        <v>402</v>
      </c>
      <c r="I167" s="78" t="s">
        <v>402</v>
      </c>
      <c r="J167" s="78"/>
      <c r="K167" s="78"/>
    </row>
    <row r="168" spans="1:11" ht="13.2" customHeight="1" x14ac:dyDescent="0.25">
      <c r="A168" s="15" t="s">
        <v>4983</v>
      </c>
      <c r="B168" s="18" t="s">
        <v>387</v>
      </c>
      <c r="C168" s="251">
        <v>167</v>
      </c>
      <c r="D168" s="20" t="s">
        <v>490</v>
      </c>
      <c r="E168" s="20"/>
      <c r="F168" s="18" t="s">
        <v>493</v>
      </c>
      <c r="G168" s="19" t="s">
        <v>194</v>
      </c>
      <c r="H168" s="78" t="s">
        <v>402</v>
      </c>
      <c r="I168" s="78" t="s">
        <v>402</v>
      </c>
      <c r="J168" s="78"/>
      <c r="K168" s="78"/>
    </row>
    <row r="169" spans="1:11" ht="13.2" customHeight="1" x14ac:dyDescent="0.25">
      <c r="A169" s="15" t="s">
        <v>2358</v>
      </c>
      <c r="B169" s="18" t="s">
        <v>387</v>
      </c>
      <c r="C169" s="251">
        <v>168</v>
      </c>
      <c r="D169" s="20" t="s">
        <v>490</v>
      </c>
      <c r="E169" s="20"/>
      <c r="F169" s="18" t="s">
        <v>1562</v>
      </c>
      <c r="G169" s="19" t="s">
        <v>190</v>
      </c>
      <c r="H169" s="78" t="s">
        <v>402</v>
      </c>
      <c r="I169" s="78" t="s">
        <v>402</v>
      </c>
      <c r="J169" s="78"/>
      <c r="K169" s="78"/>
    </row>
    <row r="170" spans="1:11" ht="13.2" customHeight="1" x14ac:dyDescent="0.25">
      <c r="A170" s="15" t="s">
        <v>4984</v>
      </c>
      <c r="B170" s="18" t="s">
        <v>387</v>
      </c>
      <c r="C170" s="251">
        <v>169</v>
      </c>
      <c r="D170" s="20" t="s">
        <v>490</v>
      </c>
      <c r="E170" s="20"/>
      <c r="F170" s="18" t="s">
        <v>496</v>
      </c>
      <c r="G170" s="19" t="s">
        <v>194</v>
      </c>
      <c r="H170" s="78" t="s">
        <v>402</v>
      </c>
      <c r="I170" s="78" t="s">
        <v>402</v>
      </c>
      <c r="J170" s="78"/>
      <c r="K170" s="78"/>
    </row>
    <row r="171" spans="1:11" ht="13.2" customHeight="1" x14ac:dyDescent="0.25">
      <c r="A171" s="15" t="s">
        <v>4985</v>
      </c>
      <c r="B171" s="18" t="s">
        <v>387</v>
      </c>
      <c r="C171" s="251">
        <v>170</v>
      </c>
      <c r="D171" s="20" t="s">
        <v>490</v>
      </c>
      <c r="E171" s="20"/>
      <c r="F171" s="18" t="s">
        <v>1562</v>
      </c>
      <c r="G171" s="19" t="s">
        <v>194</v>
      </c>
      <c r="H171" s="78" t="s">
        <v>402</v>
      </c>
      <c r="I171" s="78" t="s">
        <v>402</v>
      </c>
      <c r="J171" s="78"/>
      <c r="K171" s="78"/>
    </row>
    <row r="172" spans="1:11" ht="13.2" customHeight="1" x14ac:dyDescent="0.25">
      <c r="A172" s="15" t="s">
        <v>601</v>
      </c>
      <c r="B172" s="18" t="s">
        <v>387</v>
      </c>
      <c r="C172" s="251">
        <v>171</v>
      </c>
      <c r="D172" s="20" t="s">
        <v>490</v>
      </c>
      <c r="E172" s="20"/>
      <c r="F172" s="18" t="s">
        <v>1562</v>
      </c>
      <c r="G172" s="19" t="s">
        <v>190</v>
      </c>
      <c r="H172" s="78" t="s">
        <v>402</v>
      </c>
      <c r="I172" s="78" t="s">
        <v>402</v>
      </c>
      <c r="J172" s="78"/>
      <c r="K172" s="78"/>
    </row>
    <row r="173" spans="1:11" ht="13.2" customHeight="1" x14ac:dyDescent="0.25">
      <c r="A173" s="15" t="s">
        <v>696</v>
      </c>
      <c r="B173" s="18" t="s">
        <v>387</v>
      </c>
      <c r="C173" s="251">
        <v>172</v>
      </c>
      <c r="D173" s="20" t="s">
        <v>490</v>
      </c>
      <c r="E173" s="20"/>
      <c r="F173" s="18" t="s">
        <v>1562</v>
      </c>
      <c r="G173" s="19" t="s">
        <v>190</v>
      </c>
      <c r="H173" s="78" t="s">
        <v>402</v>
      </c>
      <c r="I173" s="78" t="s">
        <v>402</v>
      </c>
      <c r="J173" s="78"/>
      <c r="K173" s="78"/>
    </row>
    <row r="174" spans="1:11" ht="13.2" customHeight="1" x14ac:dyDescent="0.25">
      <c r="A174" s="15" t="s">
        <v>1109</v>
      </c>
      <c r="B174" s="18" t="s">
        <v>387</v>
      </c>
      <c r="C174" s="251">
        <v>173</v>
      </c>
      <c r="D174" s="20" t="s">
        <v>490</v>
      </c>
      <c r="E174" s="20"/>
      <c r="F174" s="18" t="s">
        <v>1562</v>
      </c>
      <c r="G174" s="19" t="s">
        <v>190</v>
      </c>
      <c r="H174" s="78" t="s">
        <v>402</v>
      </c>
      <c r="I174" s="78" t="s">
        <v>402</v>
      </c>
      <c r="J174" s="78"/>
      <c r="K174" s="78"/>
    </row>
    <row r="175" spans="1:11" ht="13.2" customHeight="1" x14ac:dyDescent="0.25">
      <c r="A175" s="15" t="s">
        <v>2429</v>
      </c>
      <c r="B175" s="18" t="s">
        <v>387</v>
      </c>
      <c r="C175" s="251">
        <v>174</v>
      </c>
      <c r="D175" s="20" t="s">
        <v>490</v>
      </c>
      <c r="E175" s="20"/>
      <c r="F175" s="18" t="s">
        <v>496</v>
      </c>
      <c r="G175" s="19" t="s">
        <v>194</v>
      </c>
      <c r="H175" s="78" t="s">
        <v>402</v>
      </c>
      <c r="I175" s="78" t="s">
        <v>402</v>
      </c>
      <c r="J175" s="78"/>
      <c r="K175" s="78"/>
    </row>
    <row r="176" spans="1:11" ht="13.2" customHeight="1" x14ac:dyDescent="0.25">
      <c r="A176" s="15" t="s">
        <v>4986</v>
      </c>
      <c r="B176" s="18" t="s">
        <v>387</v>
      </c>
      <c r="C176" s="251">
        <v>175</v>
      </c>
      <c r="D176" s="20" t="s">
        <v>490</v>
      </c>
      <c r="E176" s="20"/>
      <c r="F176" s="18" t="s">
        <v>1085</v>
      </c>
      <c r="G176" s="19" t="s">
        <v>194</v>
      </c>
      <c r="H176" s="78" t="s">
        <v>402</v>
      </c>
      <c r="I176" s="78" t="s">
        <v>402</v>
      </c>
      <c r="J176" s="78"/>
      <c r="K176" s="78"/>
    </row>
    <row r="177" spans="1:11" ht="13.2" customHeight="1" x14ac:dyDescent="0.25">
      <c r="A177" s="15" t="s">
        <v>2205</v>
      </c>
      <c r="B177" s="18" t="s">
        <v>387</v>
      </c>
      <c r="C177" s="251">
        <v>176</v>
      </c>
      <c r="D177" s="20" t="s">
        <v>490</v>
      </c>
      <c r="E177" s="20"/>
      <c r="F177" s="18" t="s">
        <v>1085</v>
      </c>
      <c r="G177" s="19" t="s">
        <v>194</v>
      </c>
      <c r="H177" s="78" t="s">
        <v>402</v>
      </c>
      <c r="I177" s="78" t="s">
        <v>402</v>
      </c>
      <c r="J177" s="78"/>
      <c r="K177" s="78"/>
    </row>
    <row r="178" spans="1:11" ht="13.2" customHeight="1" x14ac:dyDescent="0.25">
      <c r="A178" s="15" t="s">
        <v>4987</v>
      </c>
      <c r="B178" s="18" t="s">
        <v>387</v>
      </c>
      <c r="C178" s="251">
        <v>177</v>
      </c>
      <c r="D178" s="20" t="s">
        <v>490</v>
      </c>
      <c r="E178" s="20"/>
      <c r="F178" s="18" t="s">
        <v>1085</v>
      </c>
      <c r="G178" s="19" t="s">
        <v>194</v>
      </c>
      <c r="H178" s="78" t="s">
        <v>402</v>
      </c>
      <c r="I178" s="78" t="s">
        <v>402</v>
      </c>
      <c r="J178" s="78"/>
      <c r="K178" s="78"/>
    </row>
    <row r="179" spans="1:11" ht="13.2" customHeight="1" x14ac:dyDescent="0.25">
      <c r="A179" s="15" t="s">
        <v>4988</v>
      </c>
      <c r="B179" s="18" t="s">
        <v>387</v>
      </c>
      <c r="C179" s="251">
        <v>178</v>
      </c>
      <c r="D179" s="20" t="s">
        <v>490</v>
      </c>
      <c r="E179" s="20"/>
      <c r="F179" s="18" t="s">
        <v>493</v>
      </c>
      <c r="G179" s="19" t="s">
        <v>194</v>
      </c>
      <c r="H179" s="78" t="s">
        <v>402</v>
      </c>
      <c r="I179" s="78" t="s">
        <v>402</v>
      </c>
      <c r="J179" s="78"/>
      <c r="K179" s="78"/>
    </row>
    <row r="180" spans="1:11" ht="13.2" customHeight="1" x14ac:dyDescent="0.25">
      <c r="A180" s="15" t="s">
        <v>4989</v>
      </c>
      <c r="B180" s="18" t="s">
        <v>387</v>
      </c>
      <c r="C180" s="251">
        <v>179</v>
      </c>
      <c r="D180" s="20" t="s">
        <v>490</v>
      </c>
      <c r="E180" s="20"/>
      <c r="F180" s="18" t="s">
        <v>1085</v>
      </c>
      <c r="G180" s="19" t="s">
        <v>194</v>
      </c>
      <c r="H180" s="78" t="s">
        <v>402</v>
      </c>
      <c r="I180" s="78" t="s">
        <v>402</v>
      </c>
      <c r="J180" s="78"/>
      <c r="K180" s="78"/>
    </row>
    <row r="181" spans="1:11" ht="13.2" customHeight="1" x14ac:dyDescent="0.25">
      <c r="A181" s="15" t="s">
        <v>4990</v>
      </c>
      <c r="B181" s="18" t="s">
        <v>387</v>
      </c>
      <c r="C181" s="251">
        <v>180</v>
      </c>
      <c r="D181" s="20" t="s">
        <v>490</v>
      </c>
      <c r="E181" s="20"/>
      <c r="F181" s="18" t="s">
        <v>1085</v>
      </c>
      <c r="G181" s="19" t="s">
        <v>190</v>
      </c>
      <c r="H181" s="78" t="s">
        <v>402</v>
      </c>
      <c r="I181" s="78" t="s">
        <v>402</v>
      </c>
      <c r="J181" s="78"/>
      <c r="K181" s="78"/>
    </row>
    <row r="182" spans="1:11" ht="13.2" customHeight="1" x14ac:dyDescent="0.25">
      <c r="A182" s="15" t="s">
        <v>3071</v>
      </c>
      <c r="B182" s="18" t="s">
        <v>387</v>
      </c>
      <c r="C182" s="251">
        <v>181</v>
      </c>
      <c r="D182" s="20" t="s">
        <v>490</v>
      </c>
      <c r="E182" s="20"/>
      <c r="F182" s="18" t="s">
        <v>1562</v>
      </c>
      <c r="G182" s="19" t="s">
        <v>194</v>
      </c>
      <c r="H182" s="78" t="s">
        <v>402</v>
      </c>
      <c r="I182" s="78" t="s">
        <v>402</v>
      </c>
      <c r="J182" s="78"/>
      <c r="K182" s="78"/>
    </row>
    <row r="183" spans="1:11" ht="13.2" customHeight="1" x14ac:dyDescent="0.25">
      <c r="A183" s="15" t="s">
        <v>2703</v>
      </c>
      <c r="B183" s="18" t="s">
        <v>387</v>
      </c>
      <c r="C183" s="251">
        <v>182</v>
      </c>
      <c r="D183" s="20" t="s">
        <v>490</v>
      </c>
      <c r="E183" s="20"/>
      <c r="F183" s="18" t="s">
        <v>1562</v>
      </c>
      <c r="G183" s="19" t="s">
        <v>190</v>
      </c>
      <c r="H183" s="78" t="s">
        <v>402</v>
      </c>
      <c r="I183" s="78" t="s">
        <v>402</v>
      </c>
      <c r="J183" s="78"/>
      <c r="K183" s="78"/>
    </row>
    <row r="184" spans="1:11" ht="13.2" customHeight="1" x14ac:dyDescent="0.25">
      <c r="A184" s="15" t="s">
        <v>4991</v>
      </c>
      <c r="B184" s="18" t="s">
        <v>387</v>
      </c>
      <c r="C184" s="251">
        <v>183</v>
      </c>
      <c r="D184" s="20" t="s">
        <v>490</v>
      </c>
      <c r="E184" s="20"/>
      <c r="F184" s="18" t="s">
        <v>1085</v>
      </c>
      <c r="G184" s="19" t="s">
        <v>194</v>
      </c>
      <c r="H184" s="78" t="s">
        <v>402</v>
      </c>
      <c r="I184" s="78" t="s">
        <v>402</v>
      </c>
      <c r="J184" s="78"/>
      <c r="K184" s="78"/>
    </row>
    <row r="185" spans="1:11" ht="13.2" customHeight="1" x14ac:dyDescent="0.25">
      <c r="A185" s="15" t="s">
        <v>4992</v>
      </c>
      <c r="B185" s="18" t="s">
        <v>387</v>
      </c>
      <c r="C185" s="251">
        <v>184</v>
      </c>
      <c r="D185" s="20" t="s">
        <v>490</v>
      </c>
      <c r="E185" s="20"/>
      <c r="F185" s="18" t="s">
        <v>1562</v>
      </c>
      <c r="G185" s="19" t="s">
        <v>194</v>
      </c>
      <c r="H185" s="78" t="s">
        <v>402</v>
      </c>
      <c r="I185" s="78" t="s">
        <v>402</v>
      </c>
      <c r="J185" s="78"/>
      <c r="K185" s="78"/>
    </row>
    <row r="186" spans="1:11" ht="13.2" customHeight="1" x14ac:dyDescent="0.25">
      <c r="A186" s="15" t="s">
        <v>660</v>
      </c>
      <c r="B186" s="18" t="s">
        <v>387</v>
      </c>
      <c r="C186" s="251">
        <v>185</v>
      </c>
      <c r="D186" s="20" t="s">
        <v>490</v>
      </c>
      <c r="E186" s="20"/>
      <c r="F186" s="18" t="s">
        <v>1562</v>
      </c>
      <c r="G186" s="19" t="s">
        <v>190</v>
      </c>
      <c r="H186" s="78" t="s">
        <v>402</v>
      </c>
      <c r="I186" s="78" t="s">
        <v>402</v>
      </c>
      <c r="J186" s="78"/>
      <c r="K186" s="78"/>
    </row>
    <row r="187" spans="1:11" ht="13.2" customHeight="1" x14ac:dyDescent="0.25">
      <c r="A187" s="15" t="s">
        <v>2188</v>
      </c>
      <c r="B187" s="18" t="s">
        <v>387</v>
      </c>
      <c r="C187" s="251">
        <v>186</v>
      </c>
      <c r="D187" s="20" t="s">
        <v>490</v>
      </c>
      <c r="E187" s="20"/>
      <c r="F187" s="18" t="s">
        <v>1562</v>
      </c>
      <c r="G187" s="19" t="s">
        <v>190</v>
      </c>
      <c r="H187" s="78" t="s">
        <v>402</v>
      </c>
      <c r="I187" s="78" t="s">
        <v>402</v>
      </c>
      <c r="J187" s="78"/>
      <c r="K187" s="78"/>
    </row>
    <row r="188" spans="1:11" ht="13.2" customHeight="1" x14ac:dyDescent="0.25">
      <c r="A188" s="15" t="s">
        <v>2360</v>
      </c>
      <c r="B188" s="18" t="s">
        <v>387</v>
      </c>
      <c r="C188" s="251">
        <v>187</v>
      </c>
      <c r="D188" s="20" t="s">
        <v>490</v>
      </c>
      <c r="E188" s="20"/>
      <c r="F188" s="18" t="s">
        <v>1562</v>
      </c>
      <c r="G188" s="19" t="s">
        <v>190</v>
      </c>
      <c r="H188" s="78" t="s">
        <v>402</v>
      </c>
      <c r="I188" s="78" t="s">
        <v>402</v>
      </c>
      <c r="J188" s="78"/>
      <c r="K188" s="78"/>
    </row>
    <row r="189" spans="1:11" ht="13.2" customHeight="1" x14ac:dyDescent="0.25">
      <c r="A189" s="15" t="s">
        <v>614</v>
      </c>
      <c r="B189" s="18" t="s">
        <v>387</v>
      </c>
      <c r="C189" s="251">
        <v>188</v>
      </c>
      <c r="D189" s="20" t="s">
        <v>490</v>
      </c>
      <c r="E189" s="20"/>
      <c r="F189" s="18" t="s">
        <v>1562</v>
      </c>
      <c r="G189" s="19" t="s">
        <v>190</v>
      </c>
      <c r="H189" s="78" t="s">
        <v>402</v>
      </c>
      <c r="I189" s="78" t="s">
        <v>402</v>
      </c>
      <c r="J189" s="78"/>
      <c r="K189" s="78"/>
    </row>
    <row r="190" spans="1:11" ht="13.2" customHeight="1" x14ac:dyDescent="0.25">
      <c r="A190" s="15" t="s">
        <v>3867</v>
      </c>
      <c r="B190" s="18" t="s">
        <v>387</v>
      </c>
      <c r="C190" s="251">
        <v>189</v>
      </c>
      <c r="D190" s="20" t="s">
        <v>490</v>
      </c>
      <c r="E190" s="20"/>
      <c r="F190" s="18" t="s">
        <v>1085</v>
      </c>
      <c r="G190" s="19" t="s">
        <v>198</v>
      </c>
      <c r="H190" s="78" t="s">
        <v>402</v>
      </c>
      <c r="I190" s="78" t="s">
        <v>402</v>
      </c>
      <c r="J190" s="78"/>
      <c r="K190" s="78"/>
    </row>
    <row r="191" spans="1:11" ht="13.2" customHeight="1" x14ac:dyDescent="0.25">
      <c r="A191" s="15" t="s">
        <v>3867</v>
      </c>
      <c r="B191" s="18" t="s">
        <v>387</v>
      </c>
      <c r="C191" s="251">
        <v>190</v>
      </c>
      <c r="D191" s="20" t="s">
        <v>490</v>
      </c>
      <c r="E191" s="20"/>
      <c r="F191" s="18" t="s">
        <v>1085</v>
      </c>
      <c r="G191" s="19" t="s">
        <v>198</v>
      </c>
      <c r="H191" s="78" t="s">
        <v>402</v>
      </c>
      <c r="I191" s="78" t="s">
        <v>402</v>
      </c>
      <c r="J191" s="78"/>
      <c r="K191" s="78"/>
    </row>
    <row r="192" spans="1:11" ht="13.2" customHeight="1" x14ac:dyDescent="0.25">
      <c r="A192" s="15" t="s">
        <v>1281</v>
      </c>
      <c r="B192" s="18" t="s">
        <v>387</v>
      </c>
      <c r="C192" s="251">
        <v>191</v>
      </c>
      <c r="D192" s="20" t="s">
        <v>490</v>
      </c>
      <c r="E192" s="20"/>
      <c r="F192" s="18" t="s">
        <v>1562</v>
      </c>
      <c r="G192" s="19" t="s">
        <v>190</v>
      </c>
      <c r="H192" s="78" t="s">
        <v>402</v>
      </c>
      <c r="I192" s="78" t="s">
        <v>402</v>
      </c>
      <c r="J192" s="78"/>
      <c r="K192" s="78"/>
    </row>
    <row r="193" spans="1:11" ht="13.2" customHeight="1" x14ac:dyDescent="0.25">
      <c r="A193" s="15" t="s">
        <v>4993</v>
      </c>
      <c r="B193" s="18" t="s">
        <v>387</v>
      </c>
      <c r="C193" s="251">
        <v>192</v>
      </c>
      <c r="D193" s="20" t="s">
        <v>490</v>
      </c>
      <c r="E193" s="20"/>
      <c r="F193" s="18" t="s">
        <v>496</v>
      </c>
      <c r="G193" s="19" t="s">
        <v>194</v>
      </c>
      <c r="H193" s="78" t="s">
        <v>402</v>
      </c>
      <c r="I193" s="78" t="s">
        <v>402</v>
      </c>
      <c r="J193" s="78"/>
      <c r="K193" s="78"/>
    </row>
    <row r="194" spans="1:11" ht="13.2" customHeight="1" x14ac:dyDescent="0.25">
      <c r="A194" s="15" t="s">
        <v>2420</v>
      </c>
      <c r="B194" s="18" t="s">
        <v>387</v>
      </c>
      <c r="C194" s="251">
        <v>193</v>
      </c>
      <c r="D194" s="20" t="s">
        <v>490</v>
      </c>
      <c r="E194" s="20"/>
      <c r="F194" s="18" t="s">
        <v>496</v>
      </c>
      <c r="G194" s="19" t="s">
        <v>194</v>
      </c>
      <c r="H194" s="78" t="s">
        <v>402</v>
      </c>
      <c r="I194" s="78" t="s">
        <v>402</v>
      </c>
      <c r="J194" s="78"/>
      <c r="K194" s="78"/>
    </row>
    <row r="195" spans="1:11" ht="13.2" customHeight="1" x14ac:dyDescent="0.25">
      <c r="A195" s="15" t="s">
        <v>615</v>
      </c>
      <c r="B195" s="18" t="s">
        <v>387</v>
      </c>
      <c r="C195" s="251">
        <v>194</v>
      </c>
      <c r="D195" s="20" t="s">
        <v>490</v>
      </c>
      <c r="E195" s="20"/>
      <c r="F195" s="18" t="s">
        <v>1562</v>
      </c>
      <c r="G195" s="19" t="s">
        <v>190</v>
      </c>
      <c r="H195" s="78" t="s">
        <v>402</v>
      </c>
      <c r="I195" s="78" t="s">
        <v>402</v>
      </c>
      <c r="J195" s="78"/>
      <c r="K195" s="78"/>
    </row>
    <row r="196" spans="1:11" ht="13.2" customHeight="1" x14ac:dyDescent="0.25">
      <c r="A196" s="15" t="s">
        <v>4994</v>
      </c>
      <c r="B196" s="18" t="s">
        <v>387</v>
      </c>
      <c r="C196" s="251">
        <v>195</v>
      </c>
      <c r="D196" s="20" t="s">
        <v>490</v>
      </c>
      <c r="E196" s="20"/>
      <c r="F196" s="18" t="s">
        <v>1085</v>
      </c>
      <c r="G196" s="19" t="s">
        <v>194</v>
      </c>
      <c r="H196" s="78" t="s">
        <v>402</v>
      </c>
      <c r="I196" s="78" t="s">
        <v>402</v>
      </c>
      <c r="J196" s="78"/>
      <c r="K196" s="78"/>
    </row>
    <row r="197" spans="1:11" ht="13.2" customHeight="1" x14ac:dyDescent="0.25">
      <c r="A197" s="15" t="s">
        <v>2449</v>
      </c>
      <c r="B197" s="18" t="s">
        <v>387</v>
      </c>
      <c r="C197" s="251">
        <v>196</v>
      </c>
      <c r="D197" s="20" t="s">
        <v>490</v>
      </c>
      <c r="E197" s="20"/>
      <c r="F197" s="18" t="s">
        <v>1562</v>
      </c>
      <c r="G197" s="19" t="s">
        <v>194</v>
      </c>
      <c r="H197" s="78" t="s">
        <v>402</v>
      </c>
      <c r="I197" s="78" t="s">
        <v>402</v>
      </c>
      <c r="J197" s="78"/>
      <c r="K197" s="78"/>
    </row>
    <row r="198" spans="1:11" ht="13.2" customHeight="1" x14ac:dyDescent="0.25">
      <c r="A198" s="15" t="s">
        <v>3877</v>
      </c>
      <c r="B198" s="18" t="s">
        <v>387</v>
      </c>
      <c r="C198" s="251">
        <v>197</v>
      </c>
      <c r="D198" s="20" t="s">
        <v>490</v>
      </c>
      <c r="E198" s="20"/>
      <c r="F198" s="18" t="s">
        <v>496</v>
      </c>
      <c r="G198" s="19" t="s">
        <v>194</v>
      </c>
      <c r="H198" s="78" t="s">
        <v>402</v>
      </c>
      <c r="I198" s="78" t="s">
        <v>402</v>
      </c>
      <c r="J198" s="78"/>
      <c r="K198" s="78"/>
    </row>
    <row r="199" spans="1:11" ht="13.2" customHeight="1" x14ac:dyDescent="0.25">
      <c r="A199" s="15" t="s">
        <v>4995</v>
      </c>
      <c r="B199" s="18" t="s">
        <v>387</v>
      </c>
      <c r="C199" s="251">
        <v>198</v>
      </c>
      <c r="D199" s="20" t="s">
        <v>490</v>
      </c>
      <c r="E199" s="20"/>
      <c r="F199" s="18" t="s">
        <v>1085</v>
      </c>
      <c r="G199" s="19" t="s">
        <v>194</v>
      </c>
      <c r="H199" s="78" t="s">
        <v>402</v>
      </c>
      <c r="I199" s="78" t="s">
        <v>402</v>
      </c>
      <c r="J199" s="78"/>
      <c r="K199" s="78"/>
    </row>
    <row r="200" spans="1:11" ht="13.2" customHeight="1" x14ac:dyDescent="0.25">
      <c r="A200" s="15" t="s">
        <v>4924</v>
      </c>
      <c r="B200" s="18" t="s">
        <v>387</v>
      </c>
      <c r="C200" s="251">
        <v>199</v>
      </c>
      <c r="D200" s="20" t="s">
        <v>407</v>
      </c>
      <c r="E200" s="20">
        <v>40</v>
      </c>
      <c r="F200" s="18" t="s">
        <v>410</v>
      </c>
      <c r="G200" s="19" t="s">
        <v>258</v>
      </c>
      <c r="H200" s="78" t="s">
        <v>402</v>
      </c>
      <c r="I200" s="78" t="s">
        <v>402</v>
      </c>
      <c r="J200" s="78"/>
      <c r="K200" s="78" t="s">
        <v>402</v>
      </c>
    </row>
    <row r="201" spans="1:11" ht="13.2" customHeight="1" x14ac:dyDescent="0.25">
      <c r="A201" s="15" t="s">
        <v>4927</v>
      </c>
      <c r="B201" s="18" t="s">
        <v>387</v>
      </c>
      <c r="C201" s="251">
        <v>200</v>
      </c>
      <c r="D201" s="20" t="s">
        <v>407</v>
      </c>
      <c r="E201" s="20">
        <v>90</v>
      </c>
      <c r="F201" s="18" t="s">
        <v>405</v>
      </c>
      <c r="G201" s="19" t="s">
        <v>258</v>
      </c>
      <c r="H201" s="78" t="s">
        <v>402</v>
      </c>
      <c r="I201" s="78" t="s">
        <v>402</v>
      </c>
      <c r="J201" s="78"/>
      <c r="K201" s="78" t="s">
        <v>402</v>
      </c>
    </row>
    <row r="202" spans="1:11" ht="13.2" customHeight="1" x14ac:dyDescent="0.25">
      <c r="A202" s="15" t="s">
        <v>4929</v>
      </c>
      <c r="B202" s="18" t="s">
        <v>387</v>
      </c>
      <c r="C202" s="251">
        <v>201</v>
      </c>
      <c r="D202" s="20" t="s">
        <v>407</v>
      </c>
      <c r="E202" s="20">
        <v>50</v>
      </c>
      <c r="F202" s="18" t="s">
        <v>410</v>
      </c>
      <c r="G202" s="19" t="s">
        <v>258</v>
      </c>
      <c r="H202" s="78" t="s">
        <v>402</v>
      </c>
      <c r="I202" s="78" t="s">
        <v>402</v>
      </c>
      <c r="J202" s="78"/>
      <c r="K202" s="78" t="s">
        <v>402</v>
      </c>
    </row>
    <row r="203" spans="1:11" ht="13.2" customHeight="1" x14ac:dyDescent="0.25">
      <c r="A203" s="15" t="s">
        <v>4932</v>
      </c>
      <c r="B203" s="18" t="s">
        <v>387</v>
      </c>
      <c r="C203" s="251">
        <v>202</v>
      </c>
      <c r="D203" s="20" t="s">
        <v>407</v>
      </c>
      <c r="E203" s="20">
        <v>110</v>
      </c>
      <c r="F203" s="18" t="s">
        <v>405</v>
      </c>
      <c r="G203" s="19" t="s">
        <v>258</v>
      </c>
      <c r="H203" s="78" t="s">
        <v>402</v>
      </c>
      <c r="I203" s="78" t="s">
        <v>402</v>
      </c>
      <c r="J203" s="78"/>
      <c r="K203" s="78" t="s">
        <v>402</v>
      </c>
    </row>
    <row r="204" spans="1:11" ht="13.2" customHeight="1" x14ac:dyDescent="0.25">
      <c r="A204" s="15" t="s">
        <v>4937</v>
      </c>
      <c r="B204" s="18" t="s">
        <v>387</v>
      </c>
      <c r="C204" s="251">
        <v>203</v>
      </c>
      <c r="D204" s="20" t="s">
        <v>425</v>
      </c>
      <c r="E204" s="20">
        <v>130</v>
      </c>
      <c r="F204" s="18" t="s">
        <v>405</v>
      </c>
      <c r="G204" s="19" t="s">
        <v>258</v>
      </c>
      <c r="H204" s="78" t="s">
        <v>402</v>
      </c>
      <c r="I204" s="78" t="s">
        <v>402</v>
      </c>
      <c r="J204" s="78"/>
      <c r="K204" s="78" t="s">
        <v>402</v>
      </c>
    </row>
    <row r="205" spans="1:11" ht="13.2" customHeight="1" x14ac:dyDescent="0.25">
      <c r="A205" s="15" t="s">
        <v>480</v>
      </c>
      <c r="B205" s="18" t="s">
        <v>387</v>
      </c>
      <c r="C205" s="251">
        <v>204</v>
      </c>
      <c r="D205" s="20" t="s">
        <v>404</v>
      </c>
      <c r="E205" s="20">
        <v>70</v>
      </c>
      <c r="F205" s="18" t="s">
        <v>410</v>
      </c>
      <c r="G205" s="19" t="s">
        <v>258</v>
      </c>
      <c r="H205" s="78" t="s">
        <v>402</v>
      </c>
      <c r="I205" s="78" t="s">
        <v>402</v>
      </c>
      <c r="J205" s="78"/>
      <c r="K205" s="78" t="s">
        <v>402</v>
      </c>
    </row>
    <row r="206" spans="1:11" ht="13.2" customHeight="1" x14ac:dyDescent="0.25">
      <c r="A206" s="15" t="s">
        <v>2713</v>
      </c>
      <c r="B206" s="18" t="s">
        <v>387</v>
      </c>
      <c r="C206" s="251">
        <v>205</v>
      </c>
      <c r="D206" s="20" t="s">
        <v>404</v>
      </c>
      <c r="E206" s="20">
        <v>70</v>
      </c>
      <c r="F206" s="18" t="s">
        <v>410</v>
      </c>
      <c r="G206" s="19" t="s">
        <v>258</v>
      </c>
      <c r="H206" s="78" t="s">
        <v>402</v>
      </c>
      <c r="I206" s="78" t="s">
        <v>402</v>
      </c>
      <c r="J206" s="78"/>
      <c r="K206" s="78" t="s">
        <v>402</v>
      </c>
    </row>
    <row r="207" spans="1:11" ht="13.2" customHeight="1" x14ac:dyDescent="0.25">
      <c r="A207" s="15" t="s">
        <v>4941</v>
      </c>
      <c r="B207" s="18" t="s">
        <v>387</v>
      </c>
      <c r="C207" s="251">
        <v>206</v>
      </c>
      <c r="D207" s="20" t="s">
        <v>404</v>
      </c>
      <c r="E207" s="20">
        <v>50</v>
      </c>
      <c r="F207" s="18" t="s">
        <v>410</v>
      </c>
      <c r="G207" s="19" t="s">
        <v>258</v>
      </c>
      <c r="H207" s="78" t="s">
        <v>402</v>
      </c>
      <c r="I207" s="78" t="s">
        <v>402</v>
      </c>
      <c r="J207" s="78"/>
      <c r="K207" s="78" t="s">
        <v>402</v>
      </c>
    </row>
    <row r="208" spans="1:11" ht="13.2" customHeight="1" x14ac:dyDescent="0.25">
      <c r="A208" s="15" t="s">
        <v>4945</v>
      </c>
      <c r="B208" s="18" t="s">
        <v>387</v>
      </c>
      <c r="C208" s="251">
        <v>207</v>
      </c>
      <c r="D208" s="20" t="s">
        <v>404</v>
      </c>
      <c r="E208" s="20">
        <v>160</v>
      </c>
      <c r="F208" s="18" t="s">
        <v>410</v>
      </c>
      <c r="G208" s="19" t="s">
        <v>258</v>
      </c>
      <c r="H208" s="78" t="s">
        <v>402</v>
      </c>
      <c r="I208" s="78" t="s">
        <v>402</v>
      </c>
      <c r="J208" s="78"/>
      <c r="K208" s="78" t="s">
        <v>402</v>
      </c>
    </row>
    <row r="209" spans="1:11" ht="13.2" customHeight="1" x14ac:dyDescent="0.25">
      <c r="A209" s="15" t="s">
        <v>1836</v>
      </c>
      <c r="B209" s="18" t="s">
        <v>387</v>
      </c>
      <c r="C209" s="251">
        <v>208</v>
      </c>
      <c r="D209" s="20" t="s">
        <v>400</v>
      </c>
      <c r="E209" s="20">
        <v>70</v>
      </c>
      <c r="F209" s="18" t="s">
        <v>410</v>
      </c>
      <c r="G209" s="19" t="s">
        <v>258</v>
      </c>
      <c r="H209" s="78" t="s">
        <v>402</v>
      </c>
      <c r="I209" s="78" t="s">
        <v>402</v>
      </c>
      <c r="J209" s="78"/>
      <c r="K209" s="78" t="s">
        <v>402</v>
      </c>
    </row>
    <row r="210" spans="1:11" ht="13.2" customHeight="1" x14ac:dyDescent="0.25">
      <c r="A210" s="15" t="s">
        <v>4950</v>
      </c>
      <c r="B210" s="18" t="s">
        <v>387</v>
      </c>
      <c r="C210" s="251">
        <v>209</v>
      </c>
      <c r="D210" s="20" t="s">
        <v>400</v>
      </c>
      <c r="E210" s="20">
        <v>130</v>
      </c>
      <c r="F210" s="18" t="s">
        <v>401</v>
      </c>
      <c r="G210" s="19" t="s">
        <v>258</v>
      </c>
      <c r="H210" s="78" t="s">
        <v>402</v>
      </c>
      <c r="I210" s="78" t="s">
        <v>402</v>
      </c>
      <c r="J210" s="78"/>
      <c r="K210" s="78" t="s">
        <v>402</v>
      </c>
    </row>
    <row r="211" spans="1:11" ht="13.2" customHeight="1" x14ac:dyDescent="0.25">
      <c r="A211" s="15" t="s">
        <v>571</v>
      </c>
      <c r="B211" s="18" t="s">
        <v>387</v>
      </c>
      <c r="C211" s="251">
        <v>210</v>
      </c>
      <c r="D211" s="20" t="s">
        <v>421</v>
      </c>
      <c r="E211" s="20">
        <v>70</v>
      </c>
      <c r="F211" s="18" t="s">
        <v>410</v>
      </c>
      <c r="G211" s="19" t="s">
        <v>258</v>
      </c>
      <c r="H211" s="78" t="s">
        <v>402</v>
      </c>
      <c r="I211" s="78" t="s">
        <v>402</v>
      </c>
      <c r="J211" s="78"/>
      <c r="K211" s="78" t="s">
        <v>402</v>
      </c>
    </row>
    <row r="212" spans="1:11" ht="13.2" customHeight="1" x14ac:dyDescent="0.25">
      <c r="A212" s="15" t="s">
        <v>1231</v>
      </c>
      <c r="B212" s="18" t="s">
        <v>387</v>
      </c>
      <c r="C212" s="251">
        <v>211</v>
      </c>
      <c r="D212" s="20" t="s">
        <v>421</v>
      </c>
      <c r="E212" s="20">
        <v>70</v>
      </c>
      <c r="F212" s="18" t="s">
        <v>410</v>
      </c>
      <c r="G212" s="19" t="s">
        <v>258</v>
      </c>
      <c r="H212" s="78" t="s">
        <v>402</v>
      </c>
      <c r="I212" s="78" t="s">
        <v>402</v>
      </c>
      <c r="J212" s="78"/>
      <c r="K212" s="78" t="s">
        <v>402</v>
      </c>
    </row>
    <row r="213" spans="1:11" ht="13.2" customHeight="1" x14ac:dyDescent="0.25">
      <c r="A213" s="15" t="s">
        <v>1216</v>
      </c>
      <c r="B213" s="18" t="s">
        <v>387</v>
      </c>
      <c r="C213" s="251">
        <v>212</v>
      </c>
      <c r="D213" s="20" t="s">
        <v>421</v>
      </c>
      <c r="E213" s="20">
        <v>90</v>
      </c>
      <c r="F213" s="18" t="s">
        <v>405</v>
      </c>
      <c r="G213" s="19" t="s">
        <v>258</v>
      </c>
      <c r="H213" s="78" t="s">
        <v>402</v>
      </c>
      <c r="I213" s="78" t="s">
        <v>402</v>
      </c>
      <c r="J213" s="78"/>
      <c r="K213" s="78" t="s">
        <v>402</v>
      </c>
    </row>
    <row r="214" spans="1:11" ht="13.2" customHeight="1" x14ac:dyDescent="0.25">
      <c r="A214" s="15" t="s">
        <v>4955</v>
      </c>
      <c r="B214" s="18" t="s">
        <v>387</v>
      </c>
      <c r="C214" s="251">
        <v>213</v>
      </c>
      <c r="D214" s="20" t="s">
        <v>421</v>
      </c>
      <c r="E214" s="20">
        <v>60</v>
      </c>
      <c r="F214" s="18" t="s">
        <v>410</v>
      </c>
      <c r="G214" s="19" t="s">
        <v>258</v>
      </c>
      <c r="H214" s="78" t="s">
        <v>402</v>
      </c>
      <c r="I214" s="78" t="s">
        <v>402</v>
      </c>
      <c r="J214" s="78"/>
      <c r="K214" s="78" t="s">
        <v>402</v>
      </c>
    </row>
    <row r="215" spans="1:11" ht="13.2" customHeight="1" x14ac:dyDescent="0.25">
      <c r="A215" s="15" t="s">
        <v>4959</v>
      </c>
      <c r="B215" s="18" t="s">
        <v>387</v>
      </c>
      <c r="C215" s="251">
        <v>214</v>
      </c>
      <c r="D215" s="20" t="s">
        <v>421</v>
      </c>
      <c r="E215" s="20">
        <v>70</v>
      </c>
      <c r="F215" s="18" t="s">
        <v>410</v>
      </c>
      <c r="G215" s="19" t="s">
        <v>258</v>
      </c>
      <c r="H215" s="78" t="s">
        <v>402</v>
      </c>
      <c r="I215" s="78" t="s">
        <v>402</v>
      </c>
      <c r="J215" s="78"/>
      <c r="K215" s="78" t="s">
        <v>402</v>
      </c>
    </row>
    <row r="216" spans="1:11" ht="13.2" customHeight="1" x14ac:dyDescent="0.25">
      <c r="A216" s="15" t="s">
        <v>1849</v>
      </c>
      <c r="B216" s="18" t="s">
        <v>387</v>
      </c>
      <c r="C216" s="251">
        <v>215</v>
      </c>
      <c r="D216" s="20" t="s">
        <v>431</v>
      </c>
      <c r="E216" s="20">
        <v>70</v>
      </c>
      <c r="F216" s="18" t="s">
        <v>410</v>
      </c>
      <c r="G216" s="19" t="s">
        <v>258</v>
      </c>
      <c r="H216" s="78" t="s">
        <v>402</v>
      </c>
      <c r="I216" s="78" t="s">
        <v>402</v>
      </c>
      <c r="J216" s="78"/>
      <c r="K216" s="78" t="s">
        <v>402</v>
      </c>
    </row>
    <row r="217" spans="1:11" ht="13.2" customHeight="1" x14ac:dyDescent="0.25">
      <c r="A217" s="15" t="s">
        <v>2303</v>
      </c>
      <c r="B217" s="18" t="s">
        <v>387</v>
      </c>
      <c r="C217" s="251">
        <v>216</v>
      </c>
      <c r="D217" s="20" t="s">
        <v>431</v>
      </c>
      <c r="E217" s="20">
        <v>70</v>
      </c>
      <c r="F217" s="18" t="s">
        <v>410</v>
      </c>
      <c r="G217" s="19" t="s">
        <v>258</v>
      </c>
      <c r="H217" s="78" t="s">
        <v>402</v>
      </c>
      <c r="I217" s="78" t="s">
        <v>402</v>
      </c>
      <c r="J217" s="78"/>
      <c r="K217" s="78" t="s">
        <v>402</v>
      </c>
    </row>
    <row r="218" spans="1:11" ht="13.2" customHeight="1" x14ac:dyDescent="0.25">
      <c r="A218" s="15" t="s">
        <v>4962</v>
      </c>
      <c r="B218" s="18" t="s">
        <v>387</v>
      </c>
      <c r="C218" s="251">
        <v>217</v>
      </c>
      <c r="D218" s="20" t="s">
        <v>431</v>
      </c>
      <c r="E218" s="20">
        <v>130</v>
      </c>
      <c r="F218" s="18" t="s">
        <v>410</v>
      </c>
      <c r="G218" s="19" t="s">
        <v>258</v>
      </c>
      <c r="H218" s="78" t="s">
        <v>402</v>
      </c>
      <c r="I218" s="78" t="s">
        <v>402</v>
      </c>
      <c r="J218" s="78"/>
      <c r="K218" s="78" t="s">
        <v>402</v>
      </c>
    </row>
    <row r="219" spans="1:11" ht="13.2" customHeight="1" x14ac:dyDescent="0.25">
      <c r="A219" s="15" t="s">
        <v>4969</v>
      </c>
      <c r="B219" s="18" t="s">
        <v>387</v>
      </c>
      <c r="C219" s="251">
        <v>218</v>
      </c>
      <c r="D219" s="20" t="s">
        <v>435</v>
      </c>
      <c r="E219" s="20">
        <v>130</v>
      </c>
      <c r="F219" s="18" t="s">
        <v>405</v>
      </c>
      <c r="G219" s="19" t="s">
        <v>258</v>
      </c>
      <c r="H219" s="78" t="s">
        <v>402</v>
      </c>
      <c r="I219" s="78" t="s">
        <v>402</v>
      </c>
      <c r="J219" s="78"/>
      <c r="K219" s="78" t="s">
        <v>402</v>
      </c>
    </row>
    <row r="220" spans="1:11" ht="13.2" customHeight="1" x14ac:dyDescent="0.25">
      <c r="A220" s="15" t="s">
        <v>4970</v>
      </c>
      <c r="B220" s="18" t="s">
        <v>387</v>
      </c>
      <c r="C220" s="251">
        <v>219</v>
      </c>
      <c r="D220" s="20" t="s">
        <v>435</v>
      </c>
      <c r="E220" s="20">
        <v>110</v>
      </c>
      <c r="F220" s="18" t="s">
        <v>410</v>
      </c>
      <c r="G220" s="19" t="s">
        <v>258</v>
      </c>
      <c r="H220" s="78" t="s">
        <v>402</v>
      </c>
      <c r="I220" s="78" t="s">
        <v>402</v>
      </c>
      <c r="J220" s="78"/>
      <c r="K220" s="78" t="s">
        <v>402</v>
      </c>
    </row>
    <row r="221" spans="1:11" ht="13.2" customHeight="1" x14ac:dyDescent="0.25">
      <c r="A221" s="15" t="s">
        <v>4967</v>
      </c>
      <c r="B221" s="18" t="s">
        <v>387</v>
      </c>
      <c r="C221" s="251">
        <v>220</v>
      </c>
      <c r="D221" s="20" t="s">
        <v>435</v>
      </c>
      <c r="E221" s="20">
        <v>170</v>
      </c>
      <c r="F221" s="18" t="s">
        <v>401</v>
      </c>
      <c r="G221" s="19" t="s">
        <v>258</v>
      </c>
      <c r="H221" s="78" t="s">
        <v>402</v>
      </c>
      <c r="I221" s="78" t="s">
        <v>402</v>
      </c>
      <c r="J221" s="78"/>
      <c r="K221" s="78" t="s">
        <v>402</v>
      </c>
    </row>
    <row r="222" spans="1:11" ht="13.2" customHeight="1" x14ac:dyDescent="0.25">
      <c r="A222" s="15" t="s">
        <v>1864</v>
      </c>
      <c r="B222" s="18" t="s">
        <v>387</v>
      </c>
      <c r="C222" s="251">
        <v>221</v>
      </c>
      <c r="D222" s="20" t="s">
        <v>414</v>
      </c>
      <c r="E222" s="20">
        <v>60</v>
      </c>
      <c r="F222" s="18" t="s">
        <v>410</v>
      </c>
      <c r="G222" s="19" t="s">
        <v>258</v>
      </c>
      <c r="H222" s="78" t="s">
        <v>402</v>
      </c>
      <c r="I222" s="78" t="s">
        <v>402</v>
      </c>
      <c r="J222" s="78"/>
      <c r="K222" s="78" t="s">
        <v>402</v>
      </c>
    </row>
    <row r="223" spans="1:11" ht="13.2" customHeight="1" x14ac:dyDescent="0.25">
      <c r="A223" s="15" t="s">
        <v>3972</v>
      </c>
      <c r="B223" s="18" t="s">
        <v>387</v>
      </c>
      <c r="C223" s="251">
        <v>222</v>
      </c>
      <c r="D223" s="20" t="s">
        <v>414</v>
      </c>
      <c r="E223" s="20">
        <v>60</v>
      </c>
      <c r="F223" s="18" t="s">
        <v>410</v>
      </c>
      <c r="G223" s="19" t="s">
        <v>258</v>
      </c>
      <c r="H223" s="78" t="s">
        <v>402</v>
      </c>
      <c r="I223" s="78" t="s">
        <v>402</v>
      </c>
      <c r="J223" s="78"/>
      <c r="K223" s="78" t="s">
        <v>402</v>
      </c>
    </row>
    <row r="224" spans="1:11" ht="13.2" customHeight="1" x14ac:dyDescent="0.25">
      <c r="A224" s="15" t="s">
        <v>4925</v>
      </c>
      <c r="B224" s="18" t="s">
        <v>387</v>
      </c>
      <c r="C224" s="251">
        <v>223</v>
      </c>
      <c r="D224" s="20" t="s">
        <v>407</v>
      </c>
      <c r="E224" s="20">
        <v>260</v>
      </c>
      <c r="F224" s="18" t="s">
        <v>405</v>
      </c>
      <c r="G224" s="19" t="s">
        <v>266</v>
      </c>
      <c r="H224" s="78" t="s">
        <v>402</v>
      </c>
      <c r="I224" s="78" t="s">
        <v>402</v>
      </c>
      <c r="J224" s="78"/>
      <c r="K224" s="78" t="s">
        <v>402</v>
      </c>
    </row>
    <row r="225" spans="1:11" ht="13.2" customHeight="1" x14ac:dyDescent="0.25">
      <c r="A225" s="15" t="s">
        <v>1646</v>
      </c>
      <c r="B225" s="18" t="s">
        <v>387</v>
      </c>
      <c r="C225" s="251">
        <v>224</v>
      </c>
      <c r="D225" s="20" t="s">
        <v>425</v>
      </c>
      <c r="E225" s="20">
        <v>280</v>
      </c>
      <c r="F225" s="18" t="s">
        <v>405</v>
      </c>
      <c r="G225" s="19" t="s">
        <v>266</v>
      </c>
      <c r="H225" s="78" t="s">
        <v>402</v>
      </c>
      <c r="I225" s="78" t="s">
        <v>402</v>
      </c>
      <c r="J225" s="78"/>
      <c r="K225" s="78" t="s">
        <v>402</v>
      </c>
    </row>
    <row r="226" spans="1:11" ht="13.2" customHeight="1" x14ac:dyDescent="0.25">
      <c r="A226" s="15" t="s">
        <v>1459</v>
      </c>
      <c r="B226" s="18" t="s">
        <v>387</v>
      </c>
      <c r="C226" s="251">
        <v>225</v>
      </c>
      <c r="D226" s="20" t="s">
        <v>404</v>
      </c>
      <c r="E226" s="20">
        <v>300</v>
      </c>
      <c r="F226" s="18" t="s">
        <v>405</v>
      </c>
      <c r="G226" s="19" t="s">
        <v>266</v>
      </c>
      <c r="H226" s="78" t="s">
        <v>402</v>
      </c>
      <c r="I226" s="78" t="s">
        <v>402</v>
      </c>
      <c r="J226" s="78"/>
      <c r="K226" s="78" t="s">
        <v>402</v>
      </c>
    </row>
    <row r="227" spans="1:11" ht="13.2" customHeight="1" x14ac:dyDescent="0.25">
      <c r="A227" s="15" t="s">
        <v>4947</v>
      </c>
      <c r="B227" s="18" t="s">
        <v>387</v>
      </c>
      <c r="C227" s="251">
        <v>226</v>
      </c>
      <c r="D227" s="20" t="s">
        <v>400</v>
      </c>
      <c r="E227" s="20">
        <v>330</v>
      </c>
      <c r="F227" s="18" t="s">
        <v>401</v>
      </c>
      <c r="G227" s="19" t="s">
        <v>266</v>
      </c>
      <c r="H227" s="78" t="s">
        <v>402</v>
      </c>
      <c r="I227" s="78" t="s">
        <v>402</v>
      </c>
      <c r="J227" s="78"/>
      <c r="K227" s="78" t="s">
        <v>402</v>
      </c>
    </row>
    <row r="228" spans="1:11" ht="13.2" customHeight="1" x14ac:dyDescent="0.25">
      <c r="A228" s="15" t="s">
        <v>4954</v>
      </c>
      <c r="B228" s="18" t="s">
        <v>387</v>
      </c>
      <c r="C228" s="251">
        <v>227</v>
      </c>
      <c r="D228" s="20" t="s">
        <v>400</v>
      </c>
      <c r="E228" s="20">
        <v>220</v>
      </c>
      <c r="F228" s="18" t="s">
        <v>410</v>
      </c>
      <c r="G228" s="19" t="s">
        <v>266</v>
      </c>
      <c r="H228" s="78" t="s">
        <v>402</v>
      </c>
      <c r="I228" s="78" t="s">
        <v>402</v>
      </c>
      <c r="J228" s="78"/>
      <c r="K228" s="78" t="s">
        <v>402</v>
      </c>
    </row>
    <row r="229" spans="1:11" ht="13.2" customHeight="1" x14ac:dyDescent="0.25">
      <c r="A229" s="15" t="s">
        <v>1288</v>
      </c>
      <c r="B229" s="18" t="s">
        <v>387</v>
      </c>
      <c r="C229" s="251">
        <v>228</v>
      </c>
      <c r="D229" s="20" t="s">
        <v>421</v>
      </c>
      <c r="E229" s="20">
        <v>310</v>
      </c>
      <c r="F229" s="18" t="s">
        <v>401</v>
      </c>
      <c r="G229" s="19" t="s">
        <v>266</v>
      </c>
      <c r="H229" s="78" t="s">
        <v>402</v>
      </c>
      <c r="I229" s="78" t="s">
        <v>402</v>
      </c>
      <c r="J229" s="78"/>
      <c r="K229" s="78" t="s">
        <v>402</v>
      </c>
    </row>
    <row r="230" spans="1:11" ht="13.2" customHeight="1" x14ac:dyDescent="0.25">
      <c r="A230" s="15" t="s">
        <v>1648</v>
      </c>
      <c r="B230" s="18" t="s">
        <v>387</v>
      </c>
      <c r="C230" s="251">
        <v>229</v>
      </c>
      <c r="D230" s="20" t="s">
        <v>421</v>
      </c>
      <c r="E230" s="20">
        <v>250</v>
      </c>
      <c r="F230" s="18" t="s">
        <v>405</v>
      </c>
      <c r="G230" s="19" t="s">
        <v>266</v>
      </c>
      <c r="H230" s="78" t="s">
        <v>402</v>
      </c>
      <c r="I230" s="78" t="s">
        <v>402</v>
      </c>
      <c r="J230" s="78"/>
      <c r="K230" s="78" t="s">
        <v>402</v>
      </c>
    </row>
    <row r="231" spans="1:11" ht="13.2" customHeight="1" x14ac:dyDescent="0.25">
      <c r="A231" s="15" t="s">
        <v>4963</v>
      </c>
      <c r="B231" s="18" t="s">
        <v>387</v>
      </c>
      <c r="C231" s="251">
        <v>230</v>
      </c>
      <c r="D231" s="20" t="s">
        <v>431</v>
      </c>
      <c r="E231" s="20">
        <v>250</v>
      </c>
      <c r="F231" s="18" t="s">
        <v>410</v>
      </c>
      <c r="G231" s="19" t="s">
        <v>266</v>
      </c>
      <c r="H231" s="78" t="s">
        <v>402</v>
      </c>
      <c r="I231" s="78" t="s">
        <v>402</v>
      </c>
      <c r="J231" s="78"/>
      <c r="K231" s="78" t="s">
        <v>402</v>
      </c>
    </row>
    <row r="232" spans="1:11" ht="13.2" customHeight="1" x14ac:dyDescent="0.25">
      <c r="A232" s="15" t="s">
        <v>4965</v>
      </c>
      <c r="B232" s="18" t="s">
        <v>387</v>
      </c>
      <c r="C232" s="251">
        <v>231</v>
      </c>
      <c r="D232" s="20" t="s">
        <v>431</v>
      </c>
      <c r="E232" s="20">
        <v>230</v>
      </c>
      <c r="F232" s="18" t="s">
        <v>410</v>
      </c>
      <c r="G232" s="19" t="s">
        <v>266</v>
      </c>
      <c r="H232" s="78" t="s">
        <v>402</v>
      </c>
      <c r="I232" s="78" t="s">
        <v>402</v>
      </c>
      <c r="J232" s="78"/>
      <c r="K232" s="78" t="s">
        <v>402</v>
      </c>
    </row>
    <row r="233" spans="1:11" ht="13.2" customHeight="1" x14ac:dyDescent="0.25">
      <c r="A233" s="15" t="s">
        <v>4966</v>
      </c>
      <c r="B233" s="18" t="s">
        <v>387</v>
      </c>
      <c r="C233" s="251">
        <v>232</v>
      </c>
      <c r="D233" s="20" t="s">
        <v>435</v>
      </c>
      <c r="E233" s="20">
        <v>250</v>
      </c>
      <c r="F233" s="18" t="s">
        <v>405</v>
      </c>
      <c r="G233" s="19" t="s">
        <v>266</v>
      </c>
      <c r="H233" s="78" t="s">
        <v>402</v>
      </c>
      <c r="I233" s="78" t="s">
        <v>402</v>
      </c>
      <c r="J233" s="78"/>
      <c r="K233" s="78" t="s">
        <v>402</v>
      </c>
    </row>
    <row r="234" spans="1:11" ht="13.2" customHeight="1" x14ac:dyDescent="0.25">
      <c r="A234" s="15" t="s">
        <v>4973</v>
      </c>
      <c r="B234" s="18" t="s">
        <v>387</v>
      </c>
      <c r="C234" s="251">
        <v>233</v>
      </c>
      <c r="D234" s="20" t="s">
        <v>419</v>
      </c>
      <c r="E234" s="20">
        <v>220</v>
      </c>
      <c r="F234" s="18" t="s">
        <v>410</v>
      </c>
      <c r="G234" s="19" t="s">
        <v>266</v>
      </c>
      <c r="H234" s="78" t="s">
        <v>402</v>
      </c>
      <c r="I234" s="78" t="s">
        <v>402</v>
      </c>
      <c r="J234" s="78"/>
      <c r="K234" s="78" t="s">
        <v>402</v>
      </c>
    </row>
    <row r="235" spans="1:11" ht="13.2" customHeight="1" x14ac:dyDescent="0.25">
      <c r="A235" s="15" t="s">
        <v>4976</v>
      </c>
      <c r="B235" s="18" t="s">
        <v>387</v>
      </c>
      <c r="C235" s="251">
        <v>234</v>
      </c>
      <c r="D235" s="20" t="s">
        <v>414</v>
      </c>
      <c r="E235" s="20">
        <v>260</v>
      </c>
      <c r="F235" s="18" t="s">
        <v>405</v>
      </c>
      <c r="G235" s="19" t="s">
        <v>266</v>
      </c>
      <c r="H235" s="78" t="s">
        <v>402</v>
      </c>
      <c r="I235" s="78" t="s">
        <v>402</v>
      </c>
      <c r="J235" s="78"/>
      <c r="K235" s="78" t="s">
        <v>402</v>
      </c>
    </row>
    <row r="236" spans="1:11" ht="13.2" customHeight="1" x14ac:dyDescent="0.25">
      <c r="A236" s="15" t="s">
        <v>4982</v>
      </c>
      <c r="B236" s="18" t="s">
        <v>387</v>
      </c>
      <c r="C236" s="251">
        <v>235</v>
      </c>
      <c r="D236" s="20" t="s">
        <v>490</v>
      </c>
      <c r="E236" s="20"/>
      <c r="F236" s="18" t="s">
        <v>1085</v>
      </c>
      <c r="G236" s="19" t="s">
        <v>266</v>
      </c>
      <c r="H236" s="78" t="s">
        <v>402</v>
      </c>
      <c r="I236" s="78" t="s">
        <v>402</v>
      </c>
      <c r="J236" s="78"/>
      <c r="K236" s="78" t="s">
        <v>402</v>
      </c>
    </row>
    <row r="237" spans="1:11" ht="13.2" customHeight="1" x14ac:dyDescent="0.25">
      <c r="A237" s="15" t="s">
        <v>4986</v>
      </c>
      <c r="B237" s="18" t="s">
        <v>387</v>
      </c>
      <c r="C237" s="251">
        <v>236</v>
      </c>
      <c r="D237" s="20" t="s">
        <v>490</v>
      </c>
      <c r="E237" s="20"/>
      <c r="F237" s="18" t="s">
        <v>1085</v>
      </c>
      <c r="G237" s="19" t="s">
        <v>266</v>
      </c>
      <c r="H237" s="78" t="s">
        <v>402</v>
      </c>
      <c r="I237" s="78" t="s">
        <v>402</v>
      </c>
      <c r="J237" s="78"/>
      <c r="K237" s="78" t="s">
        <v>402</v>
      </c>
    </row>
    <row r="238" spans="1:11" ht="13.2" customHeight="1" x14ac:dyDescent="0.25">
      <c r="A238" s="15" t="s">
        <v>4987</v>
      </c>
      <c r="B238" s="18" t="s">
        <v>387</v>
      </c>
      <c r="C238" s="251">
        <v>237</v>
      </c>
      <c r="D238" s="20" t="s">
        <v>490</v>
      </c>
      <c r="E238" s="20"/>
      <c r="F238" s="18" t="s">
        <v>1085</v>
      </c>
      <c r="G238" s="19" t="s">
        <v>266</v>
      </c>
      <c r="H238" s="78" t="s">
        <v>402</v>
      </c>
      <c r="I238" s="78" t="s">
        <v>402</v>
      </c>
      <c r="J238" s="78"/>
      <c r="K238" s="78" t="s">
        <v>402</v>
      </c>
    </row>
    <row r="239" spans="1:11" ht="13.2" customHeight="1" x14ac:dyDescent="0.25">
      <c r="A239" s="15" t="s">
        <v>4989</v>
      </c>
      <c r="B239" s="18" t="s">
        <v>387</v>
      </c>
      <c r="C239" s="251">
        <v>238</v>
      </c>
      <c r="D239" s="20" t="s">
        <v>490</v>
      </c>
      <c r="E239" s="20"/>
      <c r="F239" s="18" t="s">
        <v>1085</v>
      </c>
      <c r="G239" s="19" t="s">
        <v>266</v>
      </c>
      <c r="H239" s="78" t="s">
        <v>402</v>
      </c>
      <c r="I239" s="78" t="s">
        <v>402</v>
      </c>
      <c r="J239" s="78"/>
      <c r="K239" s="78" t="s">
        <v>402</v>
      </c>
    </row>
    <row r="240" spans="1:11" ht="13.2" customHeight="1" x14ac:dyDescent="0.25">
      <c r="A240" s="15" t="s">
        <v>4991</v>
      </c>
      <c r="B240" s="18" t="s">
        <v>387</v>
      </c>
      <c r="C240" s="251">
        <v>239</v>
      </c>
      <c r="D240" s="20" t="s">
        <v>490</v>
      </c>
      <c r="E240" s="20"/>
      <c r="F240" s="18" t="s">
        <v>1085</v>
      </c>
      <c r="G240" s="19" t="s">
        <v>266</v>
      </c>
      <c r="H240" s="78" t="s">
        <v>402</v>
      </c>
      <c r="I240" s="78" t="s">
        <v>402</v>
      </c>
      <c r="J240" s="78"/>
      <c r="K240" s="78" t="s">
        <v>402</v>
      </c>
    </row>
    <row r="241" spans="1:11" ht="13.2" customHeight="1" x14ac:dyDescent="0.25">
      <c r="A241" s="15" t="s">
        <v>3867</v>
      </c>
      <c r="B241" s="18" t="s">
        <v>387</v>
      </c>
      <c r="C241" s="251">
        <v>240</v>
      </c>
      <c r="D241" s="20" t="s">
        <v>490</v>
      </c>
      <c r="E241" s="20"/>
      <c r="F241" s="18" t="s">
        <v>1085</v>
      </c>
      <c r="G241" s="19" t="s">
        <v>266</v>
      </c>
      <c r="H241" s="78" t="s">
        <v>402</v>
      </c>
      <c r="I241" s="78" t="s">
        <v>402</v>
      </c>
      <c r="J241" s="78"/>
      <c r="K241" s="78" t="s">
        <v>402</v>
      </c>
    </row>
    <row r="242" spans="1:11" ht="13.2" customHeight="1" x14ac:dyDescent="0.25">
      <c r="A242" s="15" t="s">
        <v>3867</v>
      </c>
      <c r="B242" s="18" t="s">
        <v>387</v>
      </c>
      <c r="C242" s="251">
        <v>241</v>
      </c>
      <c r="D242" s="20" t="s">
        <v>490</v>
      </c>
      <c r="E242" s="20"/>
      <c r="F242" s="18" t="s">
        <v>1085</v>
      </c>
      <c r="G242" s="19" t="s">
        <v>266</v>
      </c>
      <c r="H242" s="78" t="s">
        <v>402</v>
      </c>
      <c r="I242" s="78" t="s">
        <v>402</v>
      </c>
      <c r="J242" s="78"/>
      <c r="K242" s="78" t="s">
        <v>402</v>
      </c>
    </row>
    <row r="243" spans="1:11" ht="13.2" customHeight="1" x14ac:dyDescent="0.25">
      <c r="A243" s="15" t="s">
        <v>4994</v>
      </c>
      <c r="B243" s="18" t="s">
        <v>387</v>
      </c>
      <c r="C243" s="251">
        <v>242</v>
      </c>
      <c r="D243" s="20" t="s">
        <v>490</v>
      </c>
      <c r="E243" s="20"/>
      <c r="F243" s="18" t="s">
        <v>1085</v>
      </c>
      <c r="G243" s="19" t="s">
        <v>266</v>
      </c>
      <c r="H243" s="78" t="s">
        <v>402</v>
      </c>
      <c r="I243" s="78" t="s">
        <v>402</v>
      </c>
      <c r="J243" s="78"/>
      <c r="K243" s="78" t="s">
        <v>402</v>
      </c>
    </row>
    <row r="244" spans="1:11" ht="13.2" customHeight="1" x14ac:dyDescent="0.25">
      <c r="A244" s="15" t="s">
        <v>4925</v>
      </c>
      <c r="B244" s="18" t="s">
        <v>387</v>
      </c>
      <c r="C244" s="251">
        <v>243</v>
      </c>
      <c r="D244" s="20" t="s">
        <v>407</v>
      </c>
      <c r="E244" s="20">
        <v>260</v>
      </c>
      <c r="F244" s="18" t="s">
        <v>405</v>
      </c>
      <c r="G244" s="19" t="s">
        <v>262</v>
      </c>
      <c r="H244" s="78" t="s">
        <v>402</v>
      </c>
      <c r="I244" s="78" t="s">
        <v>402</v>
      </c>
      <c r="J244" s="78"/>
      <c r="K244" s="78" t="s">
        <v>402</v>
      </c>
    </row>
    <row r="245" spans="1:11" ht="13.2" customHeight="1" x14ac:dyDescent="0.25">
      <c r="A245" s="15" t="s">
        <v>4954</v>
      </c>
      <c r="B245" s="18" t="s">
        <v>387</v>
      </c>
      <c r="C245" s="251">
        <v>244</v>
      </c>
      <c r="D245" s="20" t="s">
        <v>400</v>
      </c>
      <c r="E245" s="20">
        <v>220</v>
      </c>
      <c r="F245" s="18" t="s">
        <v>410</v>
      </c>
      <c r="G245" s="19" t="s">
        <v>262</v>
      </c>
      <c r="H245" s="78" t="s">
        <v>402</v>
      </c>
      <c r="I245" s="78" t="s">
        <v>402</v>
      </c>
      <c r="J245" s="78"/>
      <c r="K245" s="78" t="s">
        <v>402</v>
      </c>
    </row>
    <row r="246" spans="1:11" ht="13.2" customHeight="1" x14ac:dyDescent="0.25">
      <c r="A246" s="15" t="s">
        <v>1288</v>
      </c>
      <c r="B246" s="18" t="s">
        <v>387</v>
      </c>
      <c r="C246" s="251">
        <v>245</v>
      </c>
      <c r="D246" s="20" t="s">
        <v>421</v>
      </c>
      <c r="E246" s="20">
        <v>310</v>
      </c>
      <c r="F246" s="18" t="s">
        <v>401</v>
      </c>
      <c r="G246" s="19" t="s">
        <v>262</v>
      </c>
      <c r="H246" s="78" t="s">
        <v>402</v>
      </c>
      <c r="I246" s="78" t="s">
        <v>402</v>
      </c>
      <c r="J246" s="78"/>
      <c r="K246" s="78" t="s">
        <v>402</v>
      </c>
    </row>
    <row r="247" spans="1:11" ht="13.2" customHeight="1" x14ac:dyDescent="0.25">
      <c r="A247" s="15" t="s">
        <v>4963</v>
      </c>
      <c r="B247" s="18" t="s">
        <v>387</v>
      </c>
      <c r="C247" s="251">
        <v>246</v>
      </c>
      <c r="D247" s="20" t="s">
        <v>431</v>
      </c>
      <c r="E247" s="20">
        <v>250</v>
      </c>
      <c r="F247" s="18" t="s">
        <v>410</v>
      </c>
      <c r="G247" s="19" t="s">
        <v>262</v>
      </c>
      <c r="H247" s="78" t="s">
        <v>402</v>
      </c>
      <c r="I247" s="78" t="s">
        <v>402</v>
      </c>
      <c r="J247" s="78"/>
      <c r="K247" s="78" t="s">
        <v>402</v>
      </c>
    </row>
    <row r="248" spans="1:11" ht="13.2" customHeight="1" x14ac:dyDescent="0.25">
      <c r="A248" s="15" t="s">
        <v>4965</v>
      </c>
      <c r="B248" s="18" t="s">
        <v>387</v>
      </c>
      <c r="C248" s="251">
        <v>247</v>
      </c>
      <c r="D248" s="20" t="s">
        <v>431</v>
      </c>
      <c r="E248" s="20">
        <v>230</v>
      </c>
      <c r="F248" s="18" t="s">
        <v>410</v>
      </c>
      <c r="G248" s="19" t="s">
        <v>262</v>
      </c>
      <c r="H248" s="78" t="s">
        <v>402</v>
      </c>
      <c r="I248" s="78" t="s">
        <v>402</v>
      </c>
      <c r="J248" s="78"/>
      <c r="K248" s="78" t="s">
        <v>402</v>
      </c>
    </row>
    <row r="249" spans="1:11" ht="13.2" customHeight="1" x14ac:dyDescent="0.25">
      <c r="A249" s="15" t="s">
        <v>4973</v>
      </c>
      <c r="B249" s="18" t="s">
        <v>387</v>
      </c>
      <c r="C249" s="251">
        <v>248</v>
      </c>
      <c r="D249" s="20" t="s">
        <v>419</v>
      </c>
      <c r="E249" s="20">
        <v>220</v>
      </c>
      <c r="F249" s="18" t="s">
        <v>410</v>
      </c>
      <c r="G249" s="19" t="s">
        <v>262</v>
      </c>
      <c r="H249" s="78" t="s">
        <v>402</v>
      </c>
      <c r="I249" s="78" t="s">
        <v>402</v>
      </c>
      <c r="J249" s="78"/>
      <c r="K249" s="78" t="s">
        <v>402</v>
      </c>
    </row>
    <row r="250" spans="1:11" ht="13.2" customHeight="1" x14ac:dyDescent="0.25">
      <c r="A250" s="15" t="s">
        <v>4982</v>
      </c>
      <c r="B250" s="18" t="s">
        <v>387</v>
      </c>
      <c r="C250" s="251">
        <v>249</v>
      </c>
      <c r="D250" s="20" t="s">
        <v>490</v>
      </c>
      <c r="E250" s="20"/>
      <c r="F250" s="18" t="s">
        <v>1085</v>
      </c>
      <c r="G250" s="19" t="s">
        <v>262</v>
      </c>
      <c r="H250" s="78" t="s">
        <v>402</v>
      </c>
      <c r="I250" s="78" t="s">
        <v>402</v>
      </c>
      <c r="J250" s="78"/>
      <c r="K250" s="78" t="s">
        <v>402</v>
      </c>
    </row>
    <row r="251" spans="1:11" ht="13.2" customHeight="1" x14ac:dyDescent="0.25">
      <c r="A251" s="15" t="s">
        <v>4986</v>
      </c>
      <c r="B251" s="18" t="s">
        <v>387</v>
      </c>
      <c r="C251" s="251">
        <v>250</v>
      </c>
      <c r="D251" s="20" t="s">
        <v>490</v>
      </c>
      <c r="E251" s="20"/>
      <c r="F251" s="18" t="s">
        <v>1085</v>
      </c>
      <c r="G251" s="19" t="s">
        <v>262</v>
      </c>
      <c r="H251" s="78" t="s">
        <v>402</v>
      </c>
      <c r="I251" s="78" t="s">
        <v>402</v>
      </c>
      <c r="J251" s="78"/>
      <c r="K251" s="78" t="s">
        <v>402</v>
      </c>
    </row>
    <row r="252" spans="1:11" ht="13.2" customHeight="1" x14ac:dyDescent="0.25">
      <c r="A252" s="15" t="s">
        <v>4989</v>
      </c>
      <c r="B252" s="18" t="s">
        <v>387</v>
      </c>
      <c r="C252" s="251">
        <v>251</v>
      </c>
      <c r="D252" s="20" t="s">
        <v>490</v>
      </c>
      <c r="E252" s="20"/>
      <c r="F252" s="18" t="s">
        <v>1085</v>
      </c>
      <c r="G252" s="19" t="s">
        <v>262</v>
      </c>
      <c r="H252" s="78" t="s">
        <v>402</v>
      </c>
      <c r="I252" s="78" t="s">
        <v>402</v>
      </c>
      <c r="J252" s="78"/>
      <c r="K252" s="78" t="s">
        <v>402</v>
      </c>
    </row>
    <row r="253" spans="1:11" ht="13.2" customHeight="1" x14ac:dyDescent="0.25">
      <c r="A253" s="15" t="s">
        <v>4991</v>
      </c>
      <c r="B253" s="18" t="s">
        <v>387</v>
      </c>
      <c r="C253" s="251">
        <v>252</v>
      </c>
      <c r="D253" s="20" t="s">
        <v>490</v>
      </c>
      <c r="E253" s="20"/>
      <c r="F253" s="18" t="s">
        <v>1085</v>
      </c>
      <c r="G253" s="19" t="s">
        <v>262</v>
      </c>
      <c r="H253" s="78" t="s">
        <v>402</v>
      </c>
      <c r="I253" s="78" t="s">
        <v>402</v>
      </c>
      <c r="J253" s="78"/>
      <c r="K253" s="78" t="s">
        <v>402</v>
      </c>
    </row>
    <row r="254" spans="1:11" ht="13.2" customHeight="1" x14ac:dyDescent="0.25">
      <c r="A254" s="15" t="s">
        <v>4954</v>
      </c>
      <c r="B254" s="18" t="s">
        <v>387</v>
      </c>
      <c r="C254" s="251">
        <v>253</v>
      </c>
      <c r="D254" s="20" t="s">
        <v>400</v>
      </c>
      <c r="E254" s="20">
        <v>220</v>
      </c>
      <c r="F254" s="18" t="s">
        <v>410</v>
      </c>
      <c r="G254" s="19" t="s">
        <v>270</v>
      </c>
      <c r="H254" s="78" t="s">
        <v>402</v>
      </c>
      <c r="I254" s="78" t="s">
        <v>402</v>
      </c>
      <c r="J254" s="78"/>
      <c r="K254" s="78" t="s">
        <v>402</v>
      </c>
    </row>
    <row r="255" spans="1:11" ht="13.2" customHeight="1" x14ac:dyDescent="0.25">
      <c r="A255" s="15" t="s">
        <v>4965</v>
      </c>
      <c r="B255" s="18" t="s">
        <v>387</v>
      </c>
      <c r="C255" s="251">
        <v>254</v>
      </c>
      <c r="D255" s="20" t="s">
        <v>431</v>
      </c>
      <c r="E255" s="20">
        <v>230</v>
      </c>
      <c r="F255" s="18" t="s">
        <v>410</v>
      </c>
      <c r="G255" s="19" t="s">
        <v>270</v>
      </c>
      <c r="H255" s="78" t="s">
        <v>402</v>
      </c>
      <c r="I255" s="78" t="s">
        <v>402</v>
      </c>
      <c r="J255" s="78"/>
      <c r="K255" s="78" t="s">
        <v>402</v>
      </c>
    </row>
    <row r="256" spans="1:11" ht="13.2" customHeight="1" x14ac:dyDescent="0.25">
      <c r="A256" s="15" t="s">
        <v>3071</v>
      </c>
      <c r="B256" s="18" t="s">
        <v>387</v>
      </c>
      <c r="C256" s="251">
        <v>255</v>
      </c>
      <c r="D256" s="20" t="s">
        <v>490</v>
      </c>
      <c r="E256" s="20"/>
      <c r="F256" s="18" t="s">
        <v>1562</v>
      </c>
      <c r="G256" s="19" t="s">
        <v>270</v>
      </c>
      <c r="H256" s="78" t="s">
        <v>402</v>
      </c>
      <c r="I256" s="78" t="s">
        <v>402</v>
      </c>
      <c r="J256" s="78"/>
      <c r="K256" s="78" t="s">
        <v>402</v>
      </c>
    </row>
    <row r="257" spans="1:11" ht="13.2" customHeight="1" x14ac:dyDescent="0.25">
      <c r="A257" s="15" t="s">
        <v>1281</v>
      </c>
      <c r="B257" s="18" t="s">
        <v>387</v>
      </c>
      <c r="C257" s="251">
        <v>256</v>
      </c>
      <c r="D257" s="20" t="s">
        <v>490</v>
      </c>
      <c r="E257" s="20"/>
      <c r="F257" s="18" t="s">
        <v>1562</v>
      </c>
      <c r="G257" s="19" t="s">
        <v>270</v>
      </c>
      <c r="H257" s="78" t="s">
        <v>402</v>
      </c>
      <c r="I257" s="78" t="s">
        <v>402</v>
      </c>
      <c r="J257" s="78"/>
      <c r="K257" s="78" t="s">
        <v>402</v>
      </c>
    </row>
    <row r="258" spans="1:11" ht="13.2" customHeight="1" x14ac:dyDescent="0.25">
      <c r="A258" s="15" t="s">
        <v>4996</v>
      </c>
      <c r="B258" s="18" t="s">
        <v>387</v>
      </c>
      <c r="C258" s="251">
        <v>257</v>
      </c>
      <c r="D258" s="20" t="s">
        <v>427</v>
      </c>
      <c r="E258" s="20"/>
      <c r="F258" s="20" t="s">
        <v>427</v>
      </c>
      <c r="G258" s="19" t="s">
        <v>270</v>
      </c>
      <c r="H258" s="78" t="s">
        <v>402</v>
      </c>
      <c r="I258" s="78" t="s">
        <v>402</v>
      </c>
      <c r="J258" s="78"/>
      <c r="K258" s="78" t="s">
        <v>402</v>
      </c>
    </row>
    <row r="259" spans="1:11" ht="13.2" customHeight="1" x14ac:dyDescent="0.25">
      <c r="A259" s="15" t="s">
        <v>4997</v>
      </c>
      <c r="B259" s="18" t="s">
        <v>387</v>
      </c>
      <c r="C259" s="251">
        <v>258</v>
      </c>
      <c r="D259" s="20" t="s">
        <v>427</v>
      </c>
      <c r="E259" s="20"/>
      <c r="F259" s="20" t="s">
        <v>427</v>
      </c>
      <c r="G259" s="19" t="s">
        <v>270</v>
      </c>
      <c r="H259" s="78" t="s">
        <v>402</v>
      </c>
      <c r="I259" s="78" t="s">
        <v>402</v>
      </c>
      <c r="J259" s="78"/>
      <c r="K259" s="78" t="s">
        <v>402</v>
      </c>
    </row>
  </sheetData>
  <sheetProtection selectLockedCells="1" selectUnlockedCells="1"/>
  <mergeCells count="1">
    <mergeCell ref="Z1:AH1"/>
  </mergeCells>
  <conditionalFormatting sqref="H2:K259">
    <cfRule type="cellIs" dxfId="396" priority="1" stopIfTrue="1" operator="equal">
      <formula>"-"</formula>
    </cfRule>
    <cfRule type="cellIs" dxfId="395" priority="2" stopIfTrue="1" operator="equal">
      <formula>"x"</formula>
    </cfRule>
  </conditionalFormatting>
  <hyperlinks>
    <hyperlink ref="L1" location="'Expansion set Check List'!A1" display="Home" xr:uid="{E469F4F2-E0A8-4DD2-BC8A-D5485A48F64F}"/>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092DB-14A7-441D-A5C6-9A0EDF90E4D8}">
  <sheetPr codeName="Sheet264">
    <tabColor rgb="FF00FF00"/>
  </sheetPr>
  <dimension ref="A1:AH280"/>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5" bestFit="1" customWidth="1"/>
    <col min="2" max="2" width="13.5546875" bestFit="1" customWidth="1"/>
    <col min="3" max="3" width="4" bestFit="1" customWidth="1"/>
    <col min="4" max="4" width="8.88671875" bestFit="1" customWidth="1"/>
    <col min="5" max="5" width="4" bestFit="1" customWidth="1"/>
    <col min="6" max="6" width="13.6640625" bestFit="1" customWidth="1"/>
    <col min="7" max="7" width="20.8867187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468</v>
      </c>
      <c r="B2" s="18" t="s">
        <v>388</v>
      </c>
      <c r="C2" s="148" t="s">
        <v>3611</v>
      </c>
      <c r="D2" s="20" t="s">
        <v>407</v>
      </c>
      <c r="E2" s="128">
        <v>50</v>
      </c>
      <c r="F2" s="18" t="s">
        <v>410</v>
      </c>
      <c r="G2" s="19" t="s">
        <v>190</v>
      </c>
      <c r="H2" s="78" t="s">
        <v>402</v>
      </c>
      <c r="I2" s="78" t="s">
        <v>402</v>
      </c>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279</v>
      </c>
      <c r="Z2" s="109"/>
      <c r="AA2" s="109"/>
      <c r="AB2" s="109"/>
      <c r="AC2" s="109"/>
      <c r="AD2" s="109"/>
      <c r="AE2" s="109"/>
      <c r="AF2" s="109"/>
      <c r="AG2" s="109"/>
      <c r="AH2" s="109"/>
    </row>
    <row r="3" spans="1:34" x14ac:dyDescent="0.25">
      <c r="A3" s="15" t="s">
        <v>457</v>
      </c>
      <c r="B3" s="18" t="s">
        <v>388</v>
      </c>
      <c r="C3" s="148" t="s">
        <v>3612</v>
      </c>
      <c r="D3" s="20" t="s">
        <v>407</v>
      </c>
      <c r="E3" s="20">
        <v>70</v>
      </c>
      <c r="F3" s="18" t="s">
        <v>405</v>
      </c>
      <c r="G3" s="19" t="s">
        <v>194</v>
      </c>
      <c r="H3" s="78" t="s">
        <v>402</v>
      </c>
      <c r="I3" s="78" t="s">
        <v>402</v>
      </c>
      <c r="J3" s="78"/>
      <c r="K3" s="78"/>
      <c r="R3" s="124" t="s">
        <v>190</v>
      </c>
      <c r="S3" s="260">
        <f>COUNTIFS($G$2:$G$500,R3,$H$2:$H$500,"x")</f>
        <v>0</v>
      </c>
      <c r="T3" s="70">
        <f>COUNTIFS($H$2:$H$500,"&lt;&gt;-",$G$2:$G$500,R3)</f>
        <v>0</v>
      </c>
      <c r="U3" s="182"/>
      <c r="V3" s="124" t="s">
        <v>190</v>
      </c>
      <c r="W3" s="260">
        <f>COUNTIFS($G$2:$G$500,V3,$J$2:$J$500,"x")</f>
        <v>0</v>
      </c>
      <c r="X3" s="70">
        <f>COUNTIFS($J$2:$J$500,"&lt;&gt;-",$G$2:$G$500,V3)</f>
        <v>81</v>
      </c>
    </row>
    <row r="4" spans="1:34" x14ac:dyDescent="0.25">
      <c r="A4" s="15" t="s">
        <v>411</v>
      </c>
      <c r="B4" s="18" t="s">
        <v>388</v>
      </c>
      <c r="C4" s="148" t="s">
        <v>3613</v>
      </c>
      <c r="D4" s="20" t="s">
        <v>407</v>
      </c>
      <c r="E4" s="20">
        <v>90</v>
      </c>
      <c r="F4" s="18" t="s">
        <v>401</v>
      </c>
      <c r="G4" s="19" t="s">
        <v>198</v>
      </c>
      <c r="H4" s="78" t="s">
        <v>402</v>
      </c>
      <c r="I4" s="78" t="s">
        <v>402</v>
      </c>
      <c r="J4" s="78"/>
      <c r="K4" s="78"/>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70</v>
      </c>
    </row>
    <row r="5" spans="1:34" x14ac:dyDescent="0.25">
      <c r="A5" s="15" t="s">
        <v>966</v>
      </c>
      <c r="B5" s="18" t="s">
        <v>388</v>
      </c>
      <c r="C5" s="148" t="s">
        <v>3614</v>
      </c>
      <c r="D5" s="20" t="s">
        <v>407</v>
      </c>
      <c r="E5" s="20">
        <v>70</v>
      </c>
      <c r="F5" s="18" t="s">
        <v>410</v>
      </c>
      <c r="G5" s="19" t="s">
        <v>190</v>
      </c>
      <c r="H5" s="78" t="s">
        <v>402</v>
      </c>
      <c r="I5" s="78" t="s">
        <v>402</v>
      </c>
      <c r="J5" s="78"/>
      <c r="K5" s="78"/>
      <c r="R5" s="125" t="s">
        <v>198</v>
      </c>
      <c r="S5" s="261">
        <f t="shared" si="1"/>
        <v>0</v>
      </c>
      <c r="T5" s="170">
        <f t="shared" si="2"/>
        <v>0</v>
      </c>
      <c r="U5" s="179"/>
      <c r="V5" s="125" t="s">
        <v>198</v>
      </c>
      <c r="W5" s="261">
        <f t="shared" si="3"/>
        <v>0</v>
      </c>
      <c r="X5" s="6">
        <f t="shared" si="4"/>
        <v>25</v>
      </c>
    </row>
    <row r="6" spans="1:34" x14ac:dyDescent="0.25">
      <c r="A6" s="15" t="s">
        <v>4998</v>
      </c>
      <c r="B6" s="18" t="s">
        <v>388</v>
      </c>
      <c r="C6" s="148" t="s">
        <v>3615</v>
      </c>
      <c r="D6" s="20" t="s">
        <v>407</v>
      </c>
      <c r="E6" s="20">
        <v>270</v>
      </c>
      <c r="F6" s="18" t="s">
        <v>405</v>
      </c>
      <c r="G6" s="19" t="s">
        <v>218</v>
      </c>
      <c r="H6" s="78" t="s">
        <v>402</v>
      </c>
      <c r="I6" s="78" t="s">
        <v>402</v>
      </c>
      <c r="J6" s="78"/>
      <c r="K6" s="78" t="s">
        <v>402</v>
      </c>
      <c r="R6" s="125" t="s">
        <v>202</v>
      </c>
      <c r="S6" s="261">
        <f t="shared" si="1"/>
        <v>0</v>
      </c>
      <c r="T6" s="170">
        <f t="shared" si="2"/>
        <v>0</v>
      </c>
      <c r="U6" s="179"/>
      <c r="V6" s="125" t="s">
        <v>202</v>
      </c>
      <c r="W6" s="261">
        <f t="shared" si="3"/>
        <v>0</v>
      </c>
      <c r="X6" s="6">
        <f t="shared" si="4"/>
        <v>0</v>
      </c>
    </row>
    <row r="7" spans="1:34" x14ac:dyDescent="0.25">
      <c r="A7" s="15" t="s">
        <v>409</v>
      </c>
      <c r="B7" s="18" t="s">
        <v>388</v>
      </c>
      <c r="C7" s="148" t="s">
        <v>3616</v>
      </c>
      <c r="D7" s="20" t="s">
        <v>407</v>
      </c>
      <c r="E7" s="20">
        <v>130</v>
      </c>
      <c r="F7" s="18" t="s">
        <v>410</v>
      </c>
      <c r="G7" s="19" t="s">
        <v>194</v>
      </c>
      <c r="H7" s="78" t="s">
        <v>402</v>
      </c>
      <c r="I7" s="78" t="s">
        <v>402</v>
      </c>
      <c r="J7" s="78"/>
      <c r="K7" s="78"/>
      <c r="R7" s="125" t="s">
        <v>206</v>
      </c>
      <c r="S7" s="261">
        <f t="shared" si="1"/>
        <v>0</v>
      </c>
      <c r="T7" s="170">
        <f t="shared" si="2"/>
        <v>0</v>
      </c>
      <c r="U7" s="179"/>
      <c r="V7" s="125" t="s">
        <v>206</v>
      </c>
      <c r="W7" s="261">
        <f t="shared" si="3"/>
        <v>0</v>
      </c>
      <c r="X7" s="6">
        <f t="shared" si="4"/>
        <v>0</v>
      </c>
    </row>
    <row r="8" spans="1:34" x14ac:dyDescent="0.25">
      <c r="A8" s="15" t="s">
        <v>1415</v>
      </c>
      <c r="B8" s="18" t="s">
        <v>388</v>
      </c>
      <c r="C8" s="148" t="s">
        <v>3617</v>
      </c>
      <c r="D8" s="20" t="s">
        <v>407</v>
      </c>
      <c r="E8" s="20">
        <v>110</v>
      </c>
      <c r="F8" s="18" t="s">
        <v>410</v>
      </c>
      <c r="G8" s="19" t="s">
        <v>190</v>
      </c>
      <c r="H8" s="78" t="s">
        <v>402</v>
      </c>
      <c r="I8" s="78" t="s">
        <v>402</v>
      </c>
      <c r="J8" s="78"/>
      <c r="K8" s="78"/>
      <c r="R8" s="125" t="s">
        <v>210</v>
      </c>
      <c r="S8" s="261">
        <f t="shared" si="1"/>
        <v>0</v>
      </c>
      <c r="T8" s="170">
        <f t="shared" si="2"/>
        <v>0</v>
      </c>
      <c r="U8" s="179"/>
      <c r="V8" s="125" t="s">
        <v>210</v>
      </c>
      <c r="W8" s="261">
        <f t="shared" si="3"/>
        <v>0</v>
      </c>
      <c r="X8" s="6">
        <f t="shared" si="4"/>
        <v>0</v>
      </c>
    </row>
    <row r="9" spans="1:34" x14ac:dyDescent="0.25">
      <c r="A9" s="15" t="s">
        <v>1858</v>
      </c>
      <c r="B9" s="18" t="s">
        <v>388</v>
      </c>
      <c r="C9" s="148" t="s">
        <v>3618</v>
      </c>
      <c r="D9" s="20" t="s">
        <v>407</v>
      </c>
      <c r="E9" s="20">
        <v>50</v>
      </c>
      <c r="F9" s="18" t="s">
        <v>410</v>
      </c>
      <c r="G9" s="19" t="s">
        <v>190</v>
      </c>
      <c r="H9" s="78" t="s">
        <v>402</v>
      </c>
      <c r="I9" s="78" t="s">
        <v>402</v>
      </c>
      <c r="J9" s="78"/>
      <c r="K9" s="78"/>
      <c r="R9" s="125" t="s">
        <v>214</v>
      </c>
      <c r="S9" s="261">
        <f t="shared" si="1"/>
        <v>0</v>
      </c>
      <c r="T9" s="170">
        <f t="shared" si="2"/>
        <v>0</v>
      </c>
      <c r="U9" s="179"/>
      <c r="V9" s="125" t="s">
        <v>214</v>
      </c>
      <c r="W9" s="261">
        <f t="shared" si="3"/>
        <v>0</v>
      </c>
      <c r="X9" s="6">
        <f t="shared" si="4"/>
        <v>0</v>
      </c>
    </row>
    <row r="10" spans="1:34" x14ac:dyDescent="0.25">
      <c r="A10" s="15" t="s">
        <v>1838</v>
      </c>
      <c r="B10" s="18" t="s">
        <v>388</v>
      </c>
      <c r="C10" s="148" t="s">
        <v>3620</v>
      </c>
      <c r="D10" s="20" t="s">
        <v>407</v>
      </c>
      <c r="E10" s="20">
        <v>120</v>
      </c>
      <c r="F10" s="18" t="s">
        <v>405</v>
      </c>
      <c r="G10" s="19" t="s">
        <v>194</v>
      </c>
      <c r="H10" s="78" t="s">
        <v>402</v>
      </c>
      <c r="I10" s="78" t="s">
        <v>402</v>
      </c>
      <c r="J10" s="78"/>
      <c r="K10" s="78"/>
      <c r="R10" s="125" t="s">
        <v>218</v>
      </c>
      <c r="S10" s="261">
        <f t="shared" si="1"/>
        <v>0</v>
      </c>
      <c r="T10" s="170">
        <f t="shared" si="2"/>
        <v>0</v>
      </c>
      <c r="U10" s="179"/>
      <c r="V10" s="125" t="s">
        <v>218</v>
      </c>
      <c r="W10" s="261">
        <f t="shared" si="3"/>
        <v>0</v>
      </c>
      <c r="X10" s="6">
        <f t="shared" si="4"/>
        <v>17</v>
      </c>
    </row>
    <row r="11" spans="1:34" x14ac:dyDescent="0.25">
      <c r="A11" s="15" t="s">
        <v>1900</v>
      </c>
      <c r="B11" s="18" t="s">
        <v>388</v>
      </c>
      <c r="C11" s="148" t="s">
        <v>3622</v>
      </c>
      <c r="D11" s="20" t="s">
        <v>407</v>
      </c>
      <c r="E11" s="20">
        <v>90</v>
      </c>
      <c r="F11" s="18" t="s">
        <v>410</v>
      </c>
      <c r="G11" s="19" t="s">
        <v>190</v>
      </c>
      <c r="H11" s="78" t="s">
        <v>402</v>
      </c>
      <c r="I11" s="78" t="s">
        <v>402</v>
      </c>
      <c r="J11" s="78"/>
      <c r="K11" s="78"/>
      <c r="R11" s="125" t="s">
        <v>222</v>
      </c>
      <c r="S11" s="261">
        <f t="shared" si="1"/>
        <v>0</v>
      </c>
      <c r="T11" s="170">
        <f t="shared" si="2"/>
        <v>0</v>
      </c>
      <c r="U11" s="179"/>
      <c r="V11" s="125" t="s">
        <v>222</v>
      </c>
      <c r="W11" s="261">
        <f t="shared" si="3"/>
        <v>0</v>
      </c>
      <c r="X11" s="6">
        <f t="shared" si="4"/>
        <v>0</v>
      </c>
    </row>
    <row r="12" spans="1:34" x14ac:dyDescent="0.25">
      <c r="A12" s="15" t="s">
        <v>1885</v>
      </c>
      <c r="B12" s="18" t="s">
        <v>388</v>
      </c>
      <c r="C12" s="148" t="s">
        <v>3623</v>
      </c>
      <c r="D12" s="20" t="s">
        <v>407</v>
      </c>
      <c r="E12" s="20">
        <v>150</v>
      </c>
      <c r="F12" s="18" t="s">
        <v>405</v>
      </c>
      <c r="G12" s="19" t="s">
        <v>198</v>
      </c>
      <c r="H12" s="78" t="s">
        <v>402</v>
      </c>
      <c r="I12" s="78" t="s">
        <v>402</v>
      </c>
      <c r="J12" s="78"/>
      <c r="K12" s="78"/>
      <c r="R12" s="125" t="s">
        <v>226</v>
      </c>
      <c r="S12" s="261">
        <f t="shared" si="1"/>
        <v>0</v>
      </c>
      <c r="T12" s="170">
        <f t="shared" si="2"/>
        <v>0</v>
      </c>
      <c r="U12" s="179"/>
      <c r="V12" s="125" t="s">
        <v>226</v>
      </c>
      <c r="W12" s="261">
        <f t="shared" si="3"/>
        <v>0</v>
      </c>
      <c r="X12" s="6">
        <f t="shared" si="4"/>
        <v>0</v>
      </c>
    </row>
    <row r="13" spans="1:34" x14ac:dyDescent="0.25">
      <c r="A13" s="15" t="s">
        <v>4921</v>
      </c>
      <c r="B13" s="18" t="s">
        <v>388</v>
      </c>
      <c r="C13" s="148" t="s">
        <v>3625</v>
      </c>
      <c r="D13" s="20" t="s">
        <v>407</v>
      </c>
      <c r="E13" s="20">
        <v>60</v>
      </c>
      <c r="F13" s="18" t="s">
        <v>410</v>
      </c>
      <c r="G13" s="19" t="s">
        <v>190</v>
      </c>
      <c r="H13" s="78" t="s">
        <v>402</v>
      </c>
      <c r="I13" s="78" t="s">
        <v>402</v>
      </c>
      <c r="J13" s="78"/>
      <c r="K13" s="78"/>
      <c r="R13" s="125" t="s">
        <v>230</v>
      </c>
      <c r="S13" s="261">
        <f t="shared" si="1"/>
        <v>0</v>
      </c>
      <c r="T13" s="170">
        <f t="shared" si="2"/>
        <v>0</v>
      </c>
      <c r="U13" s="179"/>
      <c r="V13" s="126" t="s">
        <v>230</v>
      </c>
      <c r="W13" s="261">
        <f t="shared" si="3"/>
        <v>0</v>
      </c>
      <c r="X13" s="6">
        <f t="shared" si="4"/>
        <v>0</v>
      </c>
    </row>
    <row r="14" spans="1:34" x14ac:dyDescent="0.25">
      <c r="A14" s="15" t="s">
        <v>4921</v>
      </c>
      <c r="B14" s="18" t="s">
        <v>388</v>
      </c>
      <c r="C14" s="148" t="s">
        <v>3626</v>
      </c>
      <c r="D14" s="20" t="s">
        <v>407</v>
      </c>
      <c r="E14" s="20">
        <v>70</v>
      </c>
      <c r="F14" s="18" t="s">
        <v>410</v>
      </c>
      <c r="G14" s="19" t="s">
        <v>190</v>
      </c>
      <c r="H14" s="78" t="s">
        <v>402</v>
      </c>
      <c r="I14" s="78" t="s">
        <v>402</v>
      </c>
      <c r="J14" s="78"/>
      <c r="K14" s="78"/>
      <c r="R14" s="125" t="s">
        <v>234</v>
      </c>
      <c r="S14" s="261">
        <f t="shared" si="1"/>
        <v>0</v>
      </c>
      <c r="T14" s="170">
        <f t="shared" si="2"/>
        <v>0</v>
      </c>
      <c r="U14" s="179"/>
      <c r="V14" s="125" t="s">
        <v>234</v>
      </c>
      <c r="W14" s="261">
        <f t="shared" si="3"/>
        <v>0</v>
      </c>
      <c r="X14" s="6">
        <f t="shared" si="4"/>
        <v>0</v>
      </c>
    </row>
    <row r="15" spans="1:34" x14ac:dyDescent="0.25">
      <c r="A15" s="15" t="s">
        <v>4922</v>
      </c>
      <c r="B15" s="18" t="s">
        <v>388</v>
      </c>
      <c r="C15" s="148" t="s">
        <v>3628</v>
      </c>
      <c r="D15" s="20" t="s">
        <v>407</v>
      </c>
      <c r="E15" s="20">
        <v>90</v>
      </c>
      <c r="F15" s="18" t="s">
        <v>405</v>
      </c>
      <c r="G15" s="19" t="s">
        <v>194</v>
      </c>
      <c r="H15" s="78" t="s">
        <v>402</v>
      </c>
      <c r="I15" s="78" t="s">
        <v>402</v>
      </c>
      <c r="J15" s="78"/>
      <c r="K15" s="78"/>
      <c r="R15" s="125" t="s">
        <v>238</v>
      </c>
      <c r="S15" s="261">
        <f t="shared" si="1"/>
        <v>0</v>
      </c>
      <c r="T15" s="170">
        <f t="shared" si="2"/>
        <v>0</v>
      </c>
      <c r="U15" s="179"/>
      <c r="V15" s="125" t="s">
        <v>238</v>
      </c>
      <c r="W15" s="261">
        <f t="shared" si="3"/>
        <v>0</v>
      </c>
      <c r="X15" s="6">
        <f t="shared" si="4"/>
        <v>0</v>
      </c>
    </row>
    <row r="16" spans="1:34" x14ac:dyDescent="0.25">
      <c r="A16" s="15" t="s">
        <v>4999</v>
      </c>
      <c r="B16" s="18" t="s">
        <v>388</v>
      </c>
      <c r="C16" s="148" t="s">
        <v>3629</v>
      </c>
      <c r="D16" s="20" t="s">
        <v>407</v>
      </c>
      <c r="E16" s="20">
        <v>310</v>
      </c>
      <c r="F16" s="18" t="s">
        <v>401</v>
      </c>
      <c r="G16" s="19" t="s">
        <v>218</v>
      </c>
      <c r="H16" s="78" t="s">
        <v>402</v>
      </c>
      <c r="I16" s="78" t="s">
        <v>402</v>
      </c>
      <c r="J16" s="78"/>
      <c r="K16" s="78" t="s">
        <v>402</v>
      </c>
      <c r="R16" s="125" t="s">
        <v>242</v>
      </c>
      <c r="S16" s="261">
        <f t="shared" si="1"/>
        <v>0</v>
      </c>
      <c r="T16" s="170">
        <f t="shared" si="2"/>
        <v>0</v>
      </c>
      <c r="U16" s="179"/>
      <c r="V16" s="125" t="s">
        <v>242</v>
      </c>
      <c r="W16" s="261">
        <f t="shared" si="3"/>
        <v>0</v>
      </c>
      <c r="X16" s="6">
        <f t="shared" si="4"/>
        <v>0</v>
      </c>
    </row>
    <row r="17" spans="1:24" x14ac:dyDescent="0.25">
      <c r="A17" s="15" t="s">
        <v>4924</v>
      </c>
      <c r="B17" s="18" t="s">
        <v>388</v>
      </c>
      <c r="C17" s="148" t="s">
        <v>3631</v>
      </c>
      <c r="D17" s="20" t="s">
        <v>407</v>
      </c>
      <c r="E17" s="20">
        <v>50</v>
      </c>
      <c r="F17" s="18" t="s">
        <v>410</v>
      </c>
      <c r="G17" s="19" t="s">
        <v>190</v>
      </c>
      <c r="H17" s="78" t="s">
        <v>402</v>
      </c>
      <c r="I17" s="78" t="s">
        <v>402</v>
      </c>
      <c r="J17" s="78"/>
      <c r="K17" s="78"/>
      <c r="R17" s="125" t="s">
        <v>246</v>
      </c>
      <c r="S17" s="261">
        <f t="shared" si="1"/>
        <v>0</v>
      </c>
      <c r="T17" s="170">
        <f t="shared" si="2"/>
        <v>0</v>
      </c>
      <c r="U17" s="184"/>
      <c r="V17" s="125" t="s">
        <v>246</v>
      </c>
      <c r="W17" s="261">
        <f t="shared" si="3"/>
        <v>0</v>
      </c>
      <c r="X17" s="6">
        <f t="shared" si="4"/>
        <v>0</v>
      </c>
    </row>
    <row r="18" spans="1:24" x14ac:dyDescent="0.25">
      <c r="A18" s="15" t="s">
        <v>4924</v>
      </c>
      <c r="B18" s="18" t="s">
        <v>388</v>
      </c>
      <c r="C18" s="148" t="s">
        <v>3632</v>
      </c>
      <c r="D18" s="20" t="s">
        <v>407</v>
      </c>
      <c r="E18" s="20">
        <v>60</v>
      </c>
      <c r="F18" s="18" t="s">
        <v>410</v>
      </c>
      <c r="G18" s="19" t="s">
        <v>190</v>
      </c>
      <c r="H18" s="78" t="s">
        <v>402</v>
      </c>
      <c r="I18" s="78" t="s">
        <v>402</v>
      </c>
      <c r="J18" s="78"/>
      <c r="K18" s="78"/>
      <c r="R18" s="125" t="s">
        <v>250</v>
      </c>
      <c r="S18" s="261">
        <f t="shared" si="1"/>
        <v>0</v>
      </c>
      <c r="T18" s="170">
        <f t="shared" si="2"/>
        <v>0</v>
      </c>
      <c r="U18" s="184"/>
      <c r="V18" s="125" t="s">
        <v>250</v>
      </c>
      <c r="W18" s="261">
        <f t="shared" si="3"/>
        <v>0</v>
      </c>
      <c r="X18" s="6">
        <f t="shared" si="4"/>
        <v>0</v>
      </c>
    </row>
    <row r="19" spans="1:24" x14ac:dyDescent="0.25">
      <c r="A19" s="15" t="s">
        <v>5000</v>
      </c>
      <c r="B19" s="18" t="s">
        <v>388</v>
      </c>
      <c r="C19" s="148" t="s">
        <v>3634</v>
      </c>
      <c r="D19" s="20" t="s">
        <v>407</v>
      </c>
      <c r="E19" s="20">
        <v>110</v>
      </c>
      <c r="F19" s="18" t="s">
        <v>405</v>
      </c>
      <c r="G19" s="19" t="s">
        <v>194</v>
      </c>
      <c r="H19" s="78" t="s">
        <v>402</v>
      </c>
      <c r="I19" s="78" t="s">
        <v>402</v>
      </c>
      <c r="J19" s="78"/>
      <c r="K19" s="78"/>
      <c r="R19" s="125" t="s">
        <v>254</v>
      </c>
      <c r="S19" s="261">
        <f t="shared" si="1"/>
        <v>0</v>
      </c>
      <c r="T19" s="170">
        <f t="shared" si="2"/>
        <v>0</v>
      </c>
      <c r="U19" s="184"/>
      <c r="V19" s="125" t="s">
        <v>254</v>
      </c>
      <c r="W19" s="261">
        <f t="shared" si="3"/>
        <v>0</v>
      </c>
      <c r="X19" s="6">
        <f t="shared" si="4"/>
        <v>0</v>
      </c>
    </row>
    <row r="20" spans="1:24" ht="13.8" thickBot="1" x14ac:dyDescent="0.3">
      <c r="A20" s="15" t="s">
        <v>5001</v>
      </c>
      <c r="B20" s="18" t="s">
        <v>388</v>
      </c>
      <c r="C20" s="148" t="s">
        <v>3636</v>
      </c>
      <c r="D20" s="20" t="s">
        <v>407</v>
      </c>
      <c r="E20" s="20">
        <v>40</v>
      </c>
      <c r="F20" s="18" t="s">
        <v>410</v>
      </c>
      <c r="G20" s="19" t="s">
        <v>190</v>
      </c>
      <c r="H20" s="78" t="s">
        <v>402</v>
      </c>
      <c r="I20" s="78" t="s">
        <v>402</v>
      </c>
      <c r="J20" s="78"/>
      <c r="K20" s="78"/>
      <c r="R20" s="125" t="s">
        <v>258</v>
      </c>
      <c r="S20" s="261">
        <f t="shared" si="1"/>
        <v>0</v>
      </c>
      <c r="T20" s="170">
        <f t="shared" si="2"/>
        <v>0</v>
      </c>
      <c r="U20" s="184"/>
      <c r="V20" s="125" t="s">
        <v>258</v>
      </c>
      <c r="W20" s="261">
        <f t="shared" si="3"/>
        <v>0</v>
      </c>
      <c r="X20" s="6">
        <f t="shared" si="4"/>
        <v>36</v>
      </c>
    </row>
    <row r="21" spans="1:24" ht="13.8" thickBot="1" x14ac:dyDescent="0.3">
      <c r="A21" s="15" t="s">
        <v>5001</v>
      </c>
      <c r="B21" s="18" t="s">
        <v>388</v>
      </c>
      <c r="C21" s="148" t="s">
        <v>3638</v>
      </c>
      <c r="D21" s="20" t="s">
        <v>407</v>
      </c>
      <c r="E21" s="20">
        <v>50</v>
      </c>
      <c r="F21" s="18" t="s">
        <v>410</v>
      </c>
      <c r="G21" s="19" t="s">
        <v>190</v>
      </c>
      <c r="H21" s="78" t="s">
        <v>402</v>
      </c>
      <c r="I21" s="78" t="s">
        <v>402</v>
      </c>
      <c r="J21" s="78"/>
      <c r="K21" s="78"/>
      <c r="R21" s="125" t="s">
        <v>262</v>
      </c>
      <c r="S21" s="261">
        <f t="shared" si="1"/>
        <v>0</v>
      </c>
      <c r="T21" s="170">
        <f t="shared" si="2"/>
        <v>0</v>
      </c>
      <c r="U21" s="187"/>
      <c r="V21" s="125" t="s">
        <v>262</v>
      </c>
      <c r="W21" s="261">
        <f t="shared" si="3"/>
        <v>0</v>
      </c>
      <c r="X21" s="6">
        <f t="shared" si="4"/>
        <v>15</v>
      </c>
    </row>
    <row r="22" spans="1:24" x14ac:dyDescent="0.25">
      <c r="A22" s="15" t="s">
        <v>5002</v>
      </c>
      <c r="B22" s="18" t="s">
        <v>388</v>
      </c>
      <c r="C22" s="148" t="s">
        <v>3640</v>
      </c>
      <c r="D22" s="20" t="s">
        <v>407</v>
      </c>
      <c r="E22" s="20">
        <v>120</v>
      </c>
      <c r="F22" s="18" t="s">
        <v>405</v>
      </c>
      <c r="G22" s="19" t="s">
        <v>198</v>
      </c>
      <c r="H22" s="78" t="s">
        <v>402</v>
      </c>
      <c r="I22" s="78" t="s">
        <v>402</v>
      </c>
      <c r="J22" s="78"/>
      <c r="K22" s="78"/>
      <c r="R22" s="125" t="s">
        <v>266</v>
      </c>
      <c r="S22" s="261">
        <f t="shared" si="1"/>
        <v>0</v>
      </c>
      <c r="T22" s="170">
        <f t="shared" si="2"/>
        <v>0</v>
      </c>
      <c r="U22" s="182"/>
      <c r="V22" s="125" t="s">
        <v>266</v>
      </c>
      <c r="W22" s="261">
        <f t="shared" si="3"/>
        <v>0</v>
      </c>
      <c r="X22" s="6">
        <f t="shared" si="4"/>
        <v>26</v>
      </c>
    </row>
    <row r="23" spans="1:24" x14ac:dyDescent="0.25">
      <c r="A23" s="15" t="s">
        <v>5003</v>
      </c>
      <c r="B23" s="18" t="s">
        <v>388</v>
      </c>
      <c r="C23" s="148" t="s">
        <v>3641</v>
      </c>
      <c r="D23" s="20" t="s">
        <v>407</v>
      </c>
      <c r="E23" s="20">
        <v>40</v>
      </c>
      <c r="F23" s="18" t="s">
        <v>410</v>
      </c>
      <c r="G23" s="19" t="s">
        <v>190</v>
      </c>
      <c r="H23" s="78" t="s">
        <v>402</v>
      </c>
      <c r="I23" s="78" t="s">
        <v>402</v>
      </c>
      <c r="J23" s="78"/>
      <c r="K23" s="78"/>
      <c r="R23" s="125" t="s">
        <v>270</v>
      </c>
      <c r="S23" s="261">
        <f t="shared" si="1"/>
        <v>0</v>
      </c>
      <c r="T23" s="170">
        <f t="shared" si="2"/>
        <v>0</v>
      </c>
      <c r="U23" s="179"/>
      <c r="V23" s="125" t="s">
        <v>270</v>
      </c>
      <c r="W23" s="261">
        <f t="shared" si="3"/>
        <v>0</v>
      </c>
      <c r="X23" s="6">
        <f t="shared" si="4"/>
        <v>9</v>
      </c>
    </row>
    <row r="24" spans="1:24" x14ac:dyDescent="0.25">
      <c r="A24" s="15" t="s">
        <v>5003</v>
      </c>
      <c r="B24" s="18" t="s">
        <v>388</v>
      </c>
      <c r="C24" s="148" t="s">
        <v>3642</v>
      </c>
      <c r="D24" s="20" t="s">
        <v>407</v>
      </c>
      <c r="E24" s="20">
        <v>50</v>
      </c>
      <c r="F24" s="18" t="s">
        <v>410</v>
      </c>
      <c r="G24" s="19" t="s">
        <v>190</v>
      </c>
      <c r="H24" s="78" t="s">
        <v>402</v>
      </c>
      <c r="I24" s="78" t="s">
        <v>402</v>
      </c>
      <c r="J24" s="78"/>
      <c r="K24" s="78"/>
      <c r="R24" s="125" t="s">
        <v>274</v>
      </c>
      <c r="S24" s="261">
        <f t="shared" si="1"/>
        <v>0</v>
      </c>
      <c r="T24" s="170">
        <f t="shared" si="2"/>
        <v>0</v>
      </c>
      <c r="U24" s="179"/>
      <c r="V24" s="125" t="s">
        <v>274</v>
      </c>
      <c r="W24" s="261">
        <f t="shared" si="3"/>
        <v>0</v>
      </c>
      <c r="X24" s="6">
        <f t="shared" si="4"/>
        <v>0</v>
      </c>
    </row>
    <row r="25" spans="1:24" ht="13.8" thickBot="1" x14ac:dyDescent="0.3">
      <c r="A25" s="15" t="s">
        <v>5004</v>
      </c>
      <c r="B25" s="18" t="s">
        <v>388</v>
      </c>
      <c r="C25" s="148" t="s">
        <v>3644</v>
      </c>
      <c r="D25" s="20" t="s">
        <v>407</v>
      </c>
      <c r="E25" s="20">
        <v>100</v>
      </c>
      <c r="F25" s="18" t="s">
        <v>405</v>
      </c>
      <c r="G25" s="19" t="s">
        <v>194</v>
      </c>
      <c r="H25" s="78" t="s">
        <v>402</v>
      </c>
      <c r="I25" s="78" t="s">
        <v>402</v>
      </c>
      <c r="J25" s="78"/>
      <c r="K25" s="78"/>
      <c r="R25" s="177" t="s">
        <v>278</v>
      </c>
      <c r="S25" s="262">
        <f t="shared" si="1"/>
        <v>0</v>
      </c>
      <c r="T25" s="209">
        <f t="shared" si="2"/>
        <v>0</v>
      </c>
      <c r="U25" s="179"/>
      <c r="V25" s="177" t="s">
        <v>278</v>
      </c>
      <c r="W25" s="262">
        <f t="shared" si="3"/>
        <v>0</v>
      </c>
      <c r="X25" s="7">
        <f t="shared" si="4"/>
        <v>0</v>
      </c>
    </row>
    <row r="26" spans="1:24" ht="13.8" thickBot="1" x14ac:dyDescent="0.3">
      <c r="A26" s="15" t="s">
        <v>5005</v>
      </c>
      <c r="B26" s="18" t="s">
        <v>388</v>
      </c>
      <c r="C26" s="148" t="s">
        <v>3646</v>
      </c>
      <c r="D26" s="20" t="s">
        <v>407</v>
      </c>
      <c r="E26" s="20">
        <v>40</v>
      </c>
      <c r="F26" s="18" t="s">
        <v>410</v>
      </c>
      <c r="G26" s="19" t="s">
        <v>190</v>
      </c>
      <c r="H26" s="78" t="s">
        <v>402</v>
      </c>
      <c r="I26" s="78" t="s">
        <v>402</v>
      </c>
      <c r="J26" s="78"/>
      <c r="K26" s="78"/>
      <c r="R26" s="171" t="s">
        <v>101</v>
      </c>
      <c r="S26" s="172"/>
      <c r="T26" s="186">
        <f>SUM(T27:T49)</f>
        <v>0</v>
      </c>
      <c r="U26" s="179"/>
      <c r="V26" s="188" t="s">
        <v>103</v>
      </c>
      <c r="W26" s="241"/>
      <c r="X26" s="243">
        <f>SUM(X27:X49)</f>
        <v>176</v>
      </c>
    </row>
    <row r="27" spans="1:24" x14ac:dyDescent="0.25">
      <c r="A27" s="15" t="s">
        <v>5005</v>
      </c>
      <c r="B27" s="18" t="s">
        <v>388</v>
      </c>
      <c r="C27" s="148" t="s">
        <v>3647</v>
      </c>
      <c r="D27" s="20" t="s">
        <v>407</v>
      </c>
      <c r="E27" s="20">
        <v>50</v>
      </c>
      <c r="F27" s="18" t="s">
        <v>410</v>
      </c>
      <c r="G27" s="19" t="s">
        <v>190</v>
      </c>
      <c r="H27" s="78" t="s">
        <v>402</v>
      </c>
      <c r="I27" s="78" t="s">
        <v>402</v>
      </c>
      <c r="J27" s="78"/>
      <c r="K27" s="78"/>
      <c r="R27" s="124" t="s">
        <v>190</v>
      </c>
      <c r="S27" s="239">
        <f t="shared" ref="S27:S49" si="5">COUNTIFS($G$2:$G$500,R27,$I$2:$I$500,"x")</f>
        <v>0</v>
      </c>
      <c r="T27" s="70">
        <f t="shared" ref="T27:T49" si="6">COUNTIFS($I$2:$I$500,"&lt;&gt;-",$G$2:$G$500,R27)</f>
        <v>0</v>
      </c>
      <c r="U27" s="179"/>
      <c r="V27" s="263" t="s">
        <v>190</v>
      </c>
      <c r="W27" s="260">
        <f t="shared" ref="W27:W49" si="7">COUNTIFS($G$2:$G$500,V27,$K$2:$K$500,"x")</f>
        <v>0</v>
      </c>
      <c r="X27" s="70">
        <f t="shared" ref="X27:X49" si="8">COUNTIFS($K$2:$K$500,"&lt;&gt;-",$G$2:$G$500,V27)</f>
        <v>81</v>
      </c>
    </row>
    <row r="28" spans="1:24" x14ac:dyDescent="0.25">
      <c r="A28" s="15" t="s">
        <v>5006</v>
      </c>
      <c r="B28" s="18" t="s">
        <v>388</v>
      </c>
      <c r="C28" s="148" t="s">
        <v>3648</v>
      </c>
      <c r="D28" s="20" t="s">
        <v>407</v>
      </c>
      <c r="E28" s="20">
        <v>230</v>
      </c>
      <c r="F28" s="18" t="s">
        <v>410</v>
      </c>
      <c r="G28" s="19" t="s">
        <v>218</v>
      </c>
      <c r="H28" s="78" t="s">
        <v>402</v>
      </c>
      <c r="I28" s="78" t="s">
        <v>402</v>
      </c>
      <c r="J28" s="78"/>
      <c r="K28" s="78" t="s">
        <v>402</v>
      </c>
      <c r="R28" s="125" t="s">
        <v>194</v>
      </c>
      <c r="S28" s="169">
        <f t="shared" si="5"/>
        <v>0</v>
      </c>
      <c r="T28" s="170">
        <f t="shared" si="6"/>
        <v>0</v>
      </c>
      <c r="U28" s="179"/>
      <c r="V28" s="264" t="s">
        <v>194</v>
      </c>
      <c r="W28" s="267">
        <f t="shared" si="7"/>
        <v>0</v>
      </c>
      <c r="X28" s="6">
        <f t="shared" si="8"/>
        <v>70</v>
      </c>
    </row>
    <row r="29" spans="1:24" x14ac:dyDescent="0.25">
      <c r="A29" s="15" t="s">
        <v>5007</v>
      </c>
      <c r="B29" s="18" t="s">
        <v>388</v>
      </c>
      <c r="C29" s="148" t="s">
        <v>3649</v>
      </c>
      <c r="D29" s="20" t="s">
        <v>425</v>
      </c>
      <c r="E29" s="20">
        <v>130</v>
      </c>
      <c r="F29" s="18" t="s">
        <v>410</v>
      </c>
      <c r="G29" s="19" t="s">
        <v>194</v>
      </c>
      <c r="H29" s="78" t="s">
        <v>402</v>
      </c>
      <c r="I29" s="78" t="s">
        <v>402</v>
      </c>
      <c r="J29" s="78"/>
      <c r="K29" s="78"/>
      <c r="R29" s="125" t="s">
        <v>198</v>
      </c>
      <c r="S29" s="169">
        <f t="shared" si="5"/>
        <v>0</v>
      </c>
      <c r="T29" s="170">
        <f t="shared" si="6"/>
        <v>0</v>
      </c>
      <c r="U29" s="179"/>
      <c r="V29" s="264" t="s">
        <v>198</v>
      </c>
      <c r="W29" s="267">
        <f t="shared" si="7"/>
        <v>0</v>
      </c>
      <c r="X29" s="6">
        <f t="shared" si="8"/>
        <v>25</v>
      </c>
    </row>
    <row r="30" spans="1:24" x14ac:dyDescent="0.25">
      <c r="A30" s="15" t="s">
        <v>2631</v>
      </c>
      <c r="B30" s="18" t="s">
        <v>388</v>
      </c>
      <c r="C30" s="148" t="s">
        <v>3650</v>
      </c>
      <c r="D30" s="20" t="s">
        <v>425</v>
      </c>
      <c r="E30" s="20">
        <v>80</v>
      </c>
      <c r="F30" s="18" t="s">
        <v>405</v>
      </c>
      <c r="G30" s="19" t="s">
        <v>194</v>
      </c>
      <c r="H30" s="78" t="s">
        <v>402</v>
      </c>
      <c r="I30" s="78" t="s">
        <v>402</v>
      </c>
      <c r="J30" s="78"/>
      <c r="K30" s="78"/>
      <c r="R30" s="125" t="s">
        <v>202</v>
      </c>
      <c r="S30" s="169">
        <f t="shared" si="5"/>
        <v>0</v>
      </c>
      <c r="T30" s="170">
        <f t="shared" si="6"/>
        <v>0</v>
      </c>
      <c r="U30" s="179"/>
      <c r="V30" s="264" t="s">
        <v>202</v>
      </c>
      <c r="W30" s="267">
        <f t="shared" si="7"/>
        <v>0</v>
      </c>
      <c r="X30" s="6">
        <f t="shared" si="8"/>
        <v>0</v>
      </c>
    </row>
    <row r="31" spans="1:24" x14ac:dyDescent="0.25">
      <c r="A31" s="15" t="s">
        <v>2632</v>
      </c>
      <c r="B31" s="18" t="s">
        <v>388</v>
      </c>
      <c r="C31" s="148" t="s">
        <v>3652</v>
      </c>
      <c r="D31" s="20" t="s">
        <v>425</v>
      </c>
      <c r="E31" s="20">
        <v>150</v>
      </c>
      <c r="F31" s="18" t="s">
        <v>401</v>
      </c>
      <c r="G31" s="19" t="s">
        <v>194</v>
      </c>
      <c r="H31" s="78" t="s">
        <v>402</v>
      </c>
      <c r="I31" s="78" t="s">
        <v>402</v>
      </c>
      <c r="J31" s="78"/>
      <c r="K31" s="78"/>
      <c r="R31" s="125" t="s">
        <v>206</v>
      </c>
      <c r="S31" s="169">
        <f t="shared" si="5"/>
        <v>0</v>
      </c>
      <c r="T31" s="170">
        <f t="shared" si="6"/>
        <v>0</v>
      </c>
      <c r="U31" s="179"/>
      <c r="V31" s="264" t="s">
        <v>206</v>
      </c>
      <c r="W31" s="267">
        <f t="shared" si="7"/>
        <v>0</v>
      </c>
      <c r="X31" s="6">
        <f t="shared" si="8"/>
        <v>0</v>
      </c>
    </row>
    <row r="32" spans="1:24" x14ac:dyDescent="0.25">
      <c r="A32" s="15" t="s">
        <v>2677</v>
      </c>
      <c r="B32" s="18" t="s">
        <v>388</v>
      </c>
      <c r="C32" s="148" t="s">
        <v>3653</v>
      </c>
      <c r="D32" s="20" t="s">
        <v>425</v>
      </c>
      <c r="E32" s="20">
        <v>70</v>
      </c>
      <c r="F32" s="18" t="s">
        <v>410</v>
      </c>
      <c r="G32" s="19" t="s">
        <v>190</v>
      </c>
      <c r="H32" s="78" t="s">
        <v>402</v>
      </c>
      <c r="I32" s="78" t="s">
        <v>402</v>
      </c>
      <c r="J32" s="78"/>
      <c r="K32" s="78"/>
      <c r="R32" s="125" t="s">
        <v>210</v>
      </c>
      <c r="S32" s="169">
        <f t="shared" si="5"/>
        <v>0</v>
      </c>
      <c r="T32" s="170">
        <f t="shared" si="6"/>
        <v>0</v>
      </c>
      <c r="U32" s="179"/>
      <c r="V32" s="264" t="s">
        <v>210</v>
      </c>
      <c r="W32" s="267">
        <f t="shared" si="7"/>
        <v>0</v>
      </c>
      <c r="X32" s="6">
        <f t="shared" si="8"/>
        <v>0</v>
      </c>
    </row>
    <row r="33" spans="1:24" x14ac:dyDescent="0.25">
      <c r="A33" s="15" t="s">
        <v>2678</v>
      </c>
      <c r="B33" s="18" t="s">
        <v>388</v>
      </c>
      <c r="C33" s="148" t="s">
        <v>3655</v>
      </c>
      <c r="D33" s="20" t="s">
        <v>425</v>
      </c>
      <c r="E33" s="20">
        <v>120</v>
      </c>
      <c r="F33" s="18" t="s">
        <v>405</v>
      </c>
      <c r="G33" s="19" t="s">
        <v>194</v>
      </c>
      <c r="H33" s="78" t="s">
        <v>402</v>
      </c>
      <c r="I33" s="78" t="s">
        <v>402</v>
      </c>
      <c r="J33" s="78"/>
      <c r="K33" s="78"/>
      <c r="R33" s="125" t="s">
        <v>214</v>
      </c>
      <c r="S33" s="169">
        <f t="shared" si="5"/>
        <v>0</v>
      </c>
      <c r="T33" s="170">
        <f t="shared" si="6"/>
        <v>0</v>
      </c>
      <c r="U33" s="179"/>
      <c r="V33" s="264" t="s">
        <v>214</v>
      </c>
      <c r="W33" s="267">
        <f t="shared" si="7"/>
        <v>0</v>
      </c>
      <c r="X33" s="6">
        <f t="shared" si="8"/>
        <v>0</v>
      </c>
    </row>
    <row r="34" spans="1:24" x14ac:dyDescent="0.25">
      <c r="A34" s="15" t="s">
        <v>3080</v>
      </c>
      <c r="B34" s="18" t="s">
        <v>388</v>
      </c>
      <c r="C34" s="148" t="s">
        <v>3656</v>
      </c>
      <c r="D34" s="20" t="s">
        <v>425</v>
      </c>
      <c r="E34" s="20">
        <v>90</v>
      </c>
      <c r="F34" s="18" t="s">
        <v>410</v>
      </c>
      <c r="G34" s="19" t="s">
        <v>198</v>
      </c>
      <c r="H34" s="78" t="s">
        <v>402</v>
      </c>
      <c r="I34" s="78" t="s">
        <v>402</v>
      </c>
      <c r="J34" s="78"/>
      <c r="K34" s="78"/>
      <c r="R34" s="125" t="s">
        <v>218</v>
      </c>
      <c r="S34" s="169">
        <f t="shared" si="5"/>
        <v>0</v>
      </c>
      <c r="T34" s="170">
        <f t="shared" si="6"/>
        <v>0</v>
      </c>
      <c r="U34" s="179"/>
      <c r="V34" s="265" t="s">
        <v>218</v>
      </c>
      <c r="W34" s="267">
        <f t="shared" si="7"/>
        <v>0</v>
      </c>
      <c r="X34" s="6">
        <f t="shared" si="8"/>
        <v>0</v>
      </c>
    </row>
    <row r="35" spans="1:24" x14ac:dyDescent="0.25">
      <c r="A35" s="15" t="s">
        <v>4933</v>
      </c>
      <c r="B35" s="18" t="s">
        <v>388</v>
      </c>
      <c r="C35" s="148" t="s">
        <v>3658</v>
      </c>
      <c r="D35" s="20" t="s">
        <v>425</v>
      </c>
      <c r="E35" s="20">
        <v>80</v>
      </c>
      <c r="F35" s="18" t="s">
        <v>410</v>
      </c>
      <c r="G35" s="19" t="s">
        <v>190</v>
      </c>
      <c r="H35" s="78" t="s">
        <v>402</v>
      </c>
      <c r="I35" s="78" t="s">
        <v>402</v>
      </c>
      <c r="J35" s="78"/>
      <c r="K35" s="78"/>
      <c r="R35" s="125" t="s">
        <v>222</v>
      </c>
      <c r="S35" s="169">
        <f t="shared" si="5"/>
        <v>0</v>
      </c>
      <c r="T35" s="170">
        <f t="shared" si="6"/>
        <v>0</v>
      </c>
      <c r="U35" s="179"/>
      <c r="V35" s="264" t="s">
        <v>222</v>
      </c>
      <c r="W35" s="267">
        <f t="shared" si="7"/>
        <v>0</v>
      </c>
      <c r="X35" s="6">
        <f t="shared" si="8"/>
        <v>0</v>
      </c>
    </row>
    <row r="36" spans="1:24" x14ac:dyDescent="0.25">
      <c r="A36" s="15" t="s">
        <v>4933</v>
      </c>
      <c r="B36" s="18" t="s">
        <v>388</v>
      </c>
      <c r="C36" s="148" t="s">
        <v>3659</v>
      </c>
      <c r="D36" s="20" t="s">
        <v>425</v>
      </c>
      <c r="E36" s="20">
        <v>90</v>
      </c>
      <c r="F36" s="18" t="s">
        <v>410</v>
      </c>
      <c r="G36" s="19" t="s">
        <v>190</v>
      </c>
      <c r="H36" s="78" t="s">
        <v>402</v>
      </c>
      <c r="I36" s="78" t="s">
        <v>402</v>
      </c>
      <c r="J36" s="78"/>
      <c r="K36" s="78"/>
      <c r="R36" s="125" t="s">
        <v>226</v>
      </c>
      <c r="S36" s="169">
        <f t="shared" si="5"/>
        <v>0</v>
      </c>
      <c r="T36" s="170">
        <f t="shared" si="6"/>
        <v>0</v>
      </c>
      <c r="U36" s="179"/>
      <c r="V36" s="264" t="s">
        <v>226</v>
      </c>
      <c r="W36" s="267">
        <f t="shared" si="7"/>
        <v>0</v>
      </c>
      <c r="X36" s="6">
        <f t="shared" si="8"/>
        <v>0</v>
      </c>
    </row>
    <row r="37" spans="1:24" x14ac:dyDescent="0.25">
      <c r="A37" s="15" t="s">
        <v>4934</v>
      </c>
      <c r="B37" s="18" t="s">
        <v>388</v>
      </c>
      <c r="C37" s="148" t="s">
        <v>3660</v>
      </c>
      <c r="D37" s="20" t="s">
        <v>425</v>
      </c>
      <c r="E37" s="20">
        <v>110</v>
      </c>
      <c r="F37" s="18" t="s">
        <v>405</v>
      </c>
      <c r="G37" s="19" t="s">
        <v>194</v>
      </c>
      <c r="H37" s="78" t="s">
        <v>402</v>
      </c>
      <c r="I37" s="78" t="s">
        <v>402</v>
      </c>
      <c r="J37" s="78"/>
      <c r="K37" s="78"/>
      <c r="R37" s="126" t="s">
        <v>230</v>
      </c>
      <c r="S37" s="169">
        <f t="shared" si="5"/>
        <v>0</v>
      </c>
      <c r="T37" s="170">
        <f t="shared" si="6"/>
        <v>0</v>
      </c>
      <c r="U37" s="179"/>
      <c r="V37" s="266" t="s">
        <v>230</v>
      </c>
      <c r="W37" s="267">
        <f t="shared" si="7"/>
        <v>0</v>
      </c>
      <c r="X37" s="6">
        <f t="shared" si="8"/>
        <v>0</v>
      </c>
    </row>
    <row r="38" spans="1:24" x14ac:dyDescent="0.25">
      <c r="A38" s="15" t="s">
        <v>5008</v>
      </c>
      <c r="B38" s="18" t="s">
        <v>388</v>
      </c>
      <c r="C38" s="148" t="s">
        <v>3662</v>
      </c>
      <c r="D38" s="20" t="s">
        <v>425</v>
      </c>
      <c r="E38" s="20">
        <v>340</v>
      </c>
      <c r="F38" s="18" t="s">
        <v>401</v>
      </c>
      <c r="G38" s="19" t="s">
        <v>218</v>
      </c>
      <c r="H38" s="78" t="s">
        <v>402</v>
      </c>
      <c r="I38" s="78" t="s">
        <v>402</v>
      </c>
      <c r="J38" s="78"/>
      <c r="K38" s="78" t="s">
        <v>402</v>
      </c>
      <c r="R38" s="125" t="s">
        <v>234</v>
      </c>
      <c r="S38" s="169">
        <f t="shared" si="5"/>
        <v>0</v>
      </c>
      <c r="T38" s="170">
        <f t="shared" si="6"/>
        <v>0</v>
      </c>
      <c r="U38" s="179"/>
      <c r="V38" s="264" t="s">
        <v>234</v>
      </c>
      <c r="W38" s="267">
        <f t="shared" si="7"/>
        <v>0</v>
      </c>
      <c r="X38" s="6">
        <f t="shared" si="8"/>
        <v>0</v>
      </c>
    </row>
    <row r="39" spans="1:24" ht="13.8" thickBot="1" x14ac:dyDescent="0.3">
      <c r="A39" s="15" t="s">
        <v>4936</v>
      </c>
      <c r="B39" s="18" t="s">
        <v>388</v>
      </c>
      <c r="C39" s="148" t="s">
        <v>3663</v>
      </c>
      <c r="D39" s="20" t="s">
        <v>425</v>
      </c>
      <c r="E39" s="20">
        <v>60</v>
      </c>
      <c r="F39" s="18" t="s">
        <v>410</v>
      </c>
      <c r="G39" s="19" t="s">
        <v>190</v>
      </c>
      <c r="H39" s="78" t="s">
        <v>402</v>
      </c>
      <c r="I39" s="78" t="s">
        <v>402</v>
      </c>
      <c r="J39" s="78"/>
      <c r="K39" s="78"/>
      <c r="R39" s="125" t="s">
        <v>238</v>
      </c>
      <c r="S39" s="169">
        <f t="shared" si="5"/>
        <v>0</v>
      </c>
      <c r="T39" s="170">
        <f t="shared" si="6"/>
        <v>0</v>
      </c>
      <c r="U39" s="204"/>
      <c r="V39" s="264" t="s">
        <v>238</v>
      </c>
      <c r="W39" s="267">
        <f t="shared" si="7"/>
        <v>0</v>
      </c>
      <c r="X39" s="6">
        <f t="shared" si="8"/>
        <v>0</v>
      </c>
    </row>
    <row r="40" spans="1:24" ht="13.8" thickBot="1" x14ac:dyDescent="0.3">
      <c r="A40" s="15" t="s">
        <v>4936</v>
      </c>
      <c r="B40" s="18" t="s">
        <v>388</v>
      </c>
      <c r="C40" s="148" t="s">
        <v>3665</v>
      </c>
      <c r="D40" s="20" t="s">
        <v>425</v>
      </c>
      <c r="E40" s="20">
        <v>80</v>
      </c>
      <c r="F40" s="18" t="s">
        <v>410</v>
      </c>
      <c r="G40" s="19" t="s">
        <v>190</v>
      </c>
      <c r="H40" s="78" t="s">
        <v>402</v>
      </c>
      <c r="I40" s="78" t="s">
        <v>402</v>
      </c>
      <c r="J40" s="78"/>
      <c r="K40" s="78"/>
      <c r="R40" s="125" t="s">
        <v>242</v>
      </c>
      <c r="S40" s="169">
        <f t="shared" si="5"/>
        <v>0</v>
      </c>
      <c r="T40" s="170">
        <f t="shared" si="6"/>
        <v>0</v>
      </c>
      <c r="U40" s="204"/>
      <c r="V40" s="264" t="s">
        <v>242</v>
      </c>
      <c r="W40" s="267">
        <f t="shared" si="7"/>
        <v>0</v>
      </c>
      <c r="X40" s="6">
        <f t="shared" si="8"/>
        <v>0</v>
      </c>
    </row>
    <row r="41" spans="1:24" x14ac:dyDescent="0.25">
      <c r="A41" s="15" t="s">
        <v>5009</v>
      </c>
      <c r="B41" s="18" t="s">
        <v>388</v>
      </c>
      <c r="C41" s="148" t="s">
        <v>3666</v>
      </c>
      <c r="D41" s="20" t="s">
        <v>425</v>
      </c>
      <c r="E41" s="20">
        <v>190</v>
      </c>
      <c r="F41" s="18" t="s">
        <v>410</v>
      </c>
      <c r="G41" s="19" t="s">
        <v>218</v>
      </c>
      <c r="H41" s="78" t="s">
        <v>402</v>
      </c>
      <c r="I41" s="78" t="s">
        <v>402</v>
      </c>
      <c r="J41" s="78"/>
      <c r="K41" s="78" t="s">
        <v>402</v>
      </c>
      <c r="R41" s="125" t="s">
        <v>246</v>
      </c>
      <c r="S41" s="169">
        <f t="shared" si="5"/>
        <v>0</v>
      </c>
      <c r="T41" s="170">
        <f t="shared" si="6"/>
        <v>0</v>
      </c>
      <c r="U41" s="182"/>
      <c r="V41" s="264" t="s">
        <v>246</v>
      </c>
      <c r="W41" s="267">
        <f t="shared" si="7"/>
        <v>0</v>
      </c>
      <c r="X41" s="6">
        <f t="shared" si="8"/>
        <v>0</v>
      </c>
    </row>
    <row r="42" spans="1:24" x14ac:dyDescent="0.25">
      <c r="A42" s="15" t="s">
        <v>5007</v>
      </c>
      <c r="B42" s="18" t="s">
        <v>388</v>
      </c>
      <c r="C42" s="148" t="s">
        <v>3667</v>
      </c>
      <c r="D42" s="20" t="s">
        <v>404</v>
      </c>
      <c r="E42" s="20">
        <v>130</v>
      </c>
      <c r="F42" s="18" t="s">
        <v>410</v>
      </c>
      <c r="G42" s="19" t="s">
        <v>194</v>
      </c>
      <c r="H42" s="78" t="s">
        <v>402</v>
      </c>
      <c r="I42" s="78" t="s">
        <v>402</v>
      </c>
      <c r="J42" s="78"/>
      <c r="K42" s="78"/>
      <c r="R42" s="125" t="s">
        <v>250</v>
      </c>
      <c r="S42" s="169">
        <f t="shared" si="5"/>
        <v>0</v>
      </c>
      <c r="T42" s="170">
        <f t="shared" si="6"/>
        <v>0</v>
      </c>
      <c r="U42" s="179"/>
      <c r="V42" s="265" t="s">
        <v>250</v>
      </c>
      <c r="W42" s="267">
        <f t="shared" si="7"/>
        <v>0</v>
      </c>
      <c r="X42" s="6">
        <f t="shared" si="8"/>
        <v>0</v>
      </c>
    </row>
    <row r="43" spans="1:24" x14ac:dyDescent="0.25">
      <c r="A43" s="15" t="s">
        <v>558</v>
      </c>
      <c r="B43" s="18" t="s">
        <v>388</v>
      </c>
      <c r="C43" s="148" t="s">
        <v>3668</v>
      </c>
      <c r="D43" s="20" t="s">
        <v>404</v>
      </c>
      <c r="E43" s="20">
        <v>30</v>
      </c>
      <c r="F43" s="18" t="s">
        <v>410</v>
      </c>
      <c r="G43" s="19" t="s">
        <v>190</v>
      </c>
      <c r="H43" s="78" t="s">
        <v>402</v>
      </c>
      <c r="I43" s="78" t="s">
        <v>402</v>
      </c>
      <c r="J43" s="78"/>
      <c r="K43" s="78"/>
      <c r="R43" s="125" t="s">
        <v>254</v>
      </c>
      <c r="S43" s="169">
        <f t="shared" si="5"/>
        <v>0</v>
      </c>
      <c r="T43" s="170">
        <f t="shared" si="6"/>
        <v>0</v>
      </c>
      <c r="U43" s="179"/>
      <c r="V43" s="265" t="s">
        <v>254</v>
      </c>
      <c r="W43" s="267">
        <f t="shared" si="7"/>
        <v>0</v>
      </c>
      <c r="X43" s="6">
        <f t="shared" si="8"/>
        <v>0</v>
      </c>
    </row>
    <row r="44" spans="1:24" x14ac:dyDescent="0.25">
      <c r="A44" s="15" t="s">
        <v>528</v>
      </c>
      <c r="B44" s="18" t="s">
        <v>388</v>
      </c>
      <c r="C44" s="148" t="s">
        <v>3669</v>
      </c>
      <c r="D44" s="20" t="s">
        <v>404</v>
      </c>
      <c r="E44" s="20">
        <v>180</v>
      </c>
      <c r="F44" s="18" t="s">
        <v>405</v>
      </c>
      <c r="G44" s="19" t="s">
        <v>198</v>
      </c>
      <c r="H44" s="78" t="s">
        <v>402</v>
      </c>
      <c r="I44" s="78" t="s">
        <v>402</v>
      </c>
      <c r="J44" s="78"/>
      <c r="K44" s="78"/>
      <c r="R44" s="125" t="s">
        <v>258</v>
      </c>
      <c r="S44" s="169">
        <f t="shared" si="5"/>
        <v>0</v>
      </c>
      <c r="T44" s="170">
        <f t="shared" si="6"/>
        <v>0</v>
      </c>
      <c r="U44" s="179"/>
      <c r="V44" s="265" t="s">
        <v>258</v>
      </c>
      <c r="W44" s="267">
        <f t="shared" si="7"/>
        <v>0</v>
      </c>
      <c r="X44" s="6">
        <f t="shared" si="8"/>
        <v>0</v>
      </c>
    </row>
    <row r="45" spans="1:24" x14ac:dyDescent="0.25">
      <c r="A45" s="15" t="s">
        <v>473</v>
      </c>
      <c r="B45" s="18" t="s">
        <v>388</v>
      </c>
      <c r="C45" s="148" t="s">
        <v>3670</v>
      </c>
      <c r="D45" s="20" t="s">
        <v>404</v>
      </c>
      <c r="E45" s="20">
        <v>70</v>
      </c>
      <c r="F45" s="18" t="s">
        <v>410</v>
      </c>
      <c r="G45" s="19" t="s">
        <v>190</v>
      </c>
      <c r="H45" s="78" t="s">
        <v>402</v>
      </c>
      <c r="I45" s="78" t="s">
        <v>402</v>
      </c>
      <c r="J45" s="78"/>
      <c r="K45" s="78"/>
      <c r="R45" s="125" t="s">
        <v>262</v>
      </c>
      <c r="S45" s="169">
        <f>COUNTIFS($G$2:$G$500,R45,$I$2:$I$500,"x")</f>
        <v>0</v>
      </c>
      <c r="T45" s="170">
        <f t="shared" si="6"/>
        <v>0</v>
      </c>
      <c r="U45" s="179"/>
      <c r="V45" s="265" t="s">
        <v>262</v>
      </c>
      <c r="W45" s="267">
        <f t="shared" si="7"/>
        <v>0</v>
      </c>
      <c r="X45" s="6">
        <f t="shared" si="8"/>
        <v>0</v>
      </c>
    </row>
    <row r="46" spans="1:24" x14ac:dyDescent="0.25">
      <c r="A46" s="15" t="s">
        <v>403</v>
      </c>
      <c r="B46" s="18" t="s">
        <v>388</v>
      </c>
      <c r="C46" s="148" t="s">
        <v>3671</v>
      </c>
      <c r="D46" s="20" t="s">
        <v>404</v>
      </c>
      <c r="E46" s="20">
        <v>120</v>
      </c>
      <c r="F46" s="18" t="s">
        <v>405</v>
      </c>
      <c r="G46" s="19" t="s">
        <v>194</v>
      </c>
      <c r="H46" s="78" t="s">
        <v>402</v>
      </c>
      <c r="I46" s="78" t="s">
        <v>402</v>
      </c>
      <c r="J46" s="78"/>
      <c r="K46" s="78"/>
      <c r="R46" s="125" t="s">
        <v>266</v>
      </c>
      <c r="S46" s="169">
        <f t="shared" si="5"/>
        <v>0</v>
      </c>
      <c r="T46" s="170">
        <f t="shared" si="6"/>
        <v>0</v>
      </c>
      <c r="U46" s="179"/>
      <c r="V46" s="265" t="s">
        <v>266</v>
      </c>
      <c r="W46" s="267">
        <f t="shared" si="7"/>
        <v>0</v>
      </c>
      <c r="X46" s="6">
        <f t="shared" si="8"/>
        <v>0</v>
      </c>
    </row>
    <row r="47" spans="1:24" x14ac:dyDescent="0.25">
      <c r="A47" s="15" t="s">
        <v>979</v>
      </c>
      <c r="B47" s="18" t="s">
        <v>388</v>
      </c>
      <c r="C47" s="148" t="s">
        <v>3672</v>
      </c>
      <c r="D47" s="20" t="s">
        <v>404</v>
      </c>
      <c r="E47" s="20">
        <v>90</v>
      </c>
      <c r="F47" s="18" t="s">
        <v>410</v>
      </c>
      <c r="G47" s="19" t="s">
        <v>190</v>
      </c>
      <c r="H47" s="78" t="s">
        <v>402</v>
      </c>
      <c r="I47" s="78" t="s">
        <v>402</v>
      </c>
      <c r="J47" s="78"/>
      <c r="K47" s="78"/>
      <c r="R47" s="125" t="s">
        <v>270</v>
      </c>
      <c r="S47" s="169">
        <f t="shared" si="5"/>
        <v>0</v>
      </c>
      <c r="T47" s="170">
        <f t="shared" si="6"/>
        <v>0</v>
      </c>
      <c r="U47" s="179"/>
      <c r="V47" s="265" t="s">
        <v>270</v>
      </c>
      <c r="W47" s="267">
        <f t="shared" si="7"/>
        <v>0</v>
      </c>
      <c r="X47" s="6">
        <f t="shared" si="8"/>
        <v>0</v>
      </c>
    </row>
    <row r="48" spans="1:24" x14ac:dyDescent="0.25">
      <c r="A48" s="15" t="s">
        <v>1420</v>
      </c>
      <c r="B48" s="18" t="s">
        <v>388</v>
      </c>
      <c r="C48" s="148" t="s">
        <v>3673</v>
      </c>
      <c r="D48" s="20" t="s">
        <v>404</v>
      </c>
      <c r="E48" s="20">
        <v>70</v>
      </c>
      <c r="F48" s="18" t="s">
        <v>410</v>
      </c>
      <c r="G48" s="19" t="s">
        <v>190</v>
      </c>
      <c r="H48" s="78" t="s">
        <v>402</v>
      </c>
      <c r="I48" s="78" t="s">
        <v>402</v>
      </c>
      <c r="J48" s="78"/>
      <c r="K48" s="78"/>
      <c r="R48" s="125" t="s">
        <v>274</v>
      </c>
      <c r="S48" s="169">
        <f t="shared" si="5"/>
        <v>0</v>
      </c>
      <c r="T48" s="170">
        <f t="shared" si="6"/>
        <v>0</v>
      </c>
      <c r="U48" s="179"/>
      <c r="V48" s="264" t="s">
        <v>274</v>
      </c>
      <c r="W48" s="267">
        <f t="shared" si="7"/>
        <v>0</v>
      </c>
      <c r="X48" s="6">
        <f t="shared" si="8"/>
        <v>0</v>
      </c>
    </row>
    <row r="49" spans="1:24" ht="13.8" thickBot="1" x14ac:dyDescent="0.3">
      <c r="A49" s="15" t="s">
        <v>3929</v>
      </c>
      <c r="B49" s="18" t="s">
        <v>388</v>
      </c>
      <c r="C49" s="148" t="s">
        <v>3674</v>
      </c>
      <c r="D49" s="20" t="s">
        <v>404</v>
      </c>
      <c r="E49" s="20">
        <v>110</v>
      </c>
      <c r="F49" s="18" t="s">
        <v>410</v>
      </c>
      <c r="G49" s="19" t="s">
        <v>194</v>
      </c>
      <c r="H49" s="78" t="s">
        <v>402</v>
      </c>
      <c r="I49" s="78" t="s">
        <v>402</v>
      </c>
      <c r="J49" s="78"/>
      <c r="K49" s="78"/>
      <c r="R49" s="177" t="s">
        <v>278</v>
      </c>
      <c r="S49" s="208">
        <f t="shared" si="5"/>
        <v>0</v>
      </c>
      <c r="T49" s="209">
        <f t="shared" si="6"/>
        <v>0</v>
      </c>
      <c r="U49" s="179"/>
      <c r="V49" s="109" t="s">
        <v>278</v>
      </c>
      <c r="W49" s="268">
        <f t="shared" si="7"/>
        <v>0</v>
      </c>
      <c r="X49" s="7">
        <f t="shared" si="8"/>
        <v>0</v>
      </c>
    </row>
    <row r="50" spans="1:24" ht="13.8" thickBot="1" x14ac:dyDescent="0.3">
      <c r="A50" s="15" t="s">
        <v>4938</v>
      </c>
      <c r="B50" s="18" t="s">
        <v>388</v>
      </c>
      <c r="C50" s="148" t="s">
        <v>3676</v>
      </c>
      <c r="D50" s="20" t="s">
        <v>404</v>
      </c>
      <c r="E50" s="20">
        <v>60</v>
      </c>
      <c r="F50" s="18" t="s">
        <v>410</v>
      </c>
      <c r="G50" s="19" t="s">
        <v>190</v>
      </c>
      <c r="H50" s="78" t="s">
        <v>402</v>
      </c>
      <c r="I50" s="78" t="s">
        <v>402</v>
      </c>
      <c r="J50" s="78"/>
      <c r="K50" s="78"/>
      <c r="U50" s="179"/>
      <c r="V50" s="188" t="s">
        <v>458</v>
      </c>
      <c r="W50" s="206"/>
      <c r="X50" s="207">
        <f>SUM(X51:X73)</f>
        <v>455</v>
      </c>
    </row>
    <row r="51" spans="1:24" x14ac:dyDescent="0.25">
      <c r="A51" s="15" t="s">
        <v>4938</v>
      </c>
      <c r="B51" s="18" t="s">
        <v>388</v>
      </c>
      <c r="C51" s="148" t="s">
        <v>3678</v>
      </c>
      <c r="D51" s="20" t="s">
        <v>404</v>
      </c>
      <c r="E51" s="20">
        <v>70</v>
      </c>
      <c r="F51" s="18" t="s">
        <v>410</v>
      </c>
      <c r="G51" s="19" t="s">
        <v>190</v>
      </c>
      <c r="H51" s="78" t="s">
        <v>402</v>
      </c>
      <c r="I51" s="78" t="s">
        <v>402</v>
      </c>
      <c r="J51" s="78"/>
      <c r="K51" s="78"/>
      <c r="U51" s="269"/>
      <c r="V51" s="124" t="s">
        <v>190</v>
      </c>
      <c r="W51" s="169">
        <f>S3+S27+W3+W27</f>
        <v>0</v>
      </c>
      <c r="X51" s="170">
        <f>T3+T27+X3+X27</f>
        <v>162</v>
      </c>
    </row>
    <row r="52" spans="1:24" x14ac:dyDescent="0.25">
      <c r="A52" s="15" t="s">
        <v>4939</v>
      </c>
      <c r="B52" s="18" t="s">
        <v>388</v>
      </c>
      <c r="C52" s="148" t="s">
        <v>3680</v>
      </c>
      <c r="D52" s="20" t="s">
        <v>404</v>
      </c>
      <c r="E52" s="20">
        <v>90</v>
      </c>
      <c r="F52" s="18" t="s">
        <v>405</v>
      </c>
      <c r="G52" s="19" t="s">
        <v>194</v>
      </c>
      <c r="H52" s="78" t="s">
        <v>402</v>
      </c>
      <c r="I52" s="78" t="s">
        <v>402</v>
      </c>
      <c r="J52" s="78"/>
      <c r="K52" s="78"/>
      <c r="U52" s="269"/>
      <c r="V52" s="125" t="s">
        <v>194</v>
      </c>
      <c r="W52" s="169">
        <f t="shared" ref="W52:X67" si="9">S4+S28+W4+W28</f>
        <v>0</v>
      </c>
      <c r="X52" s="170">
        <f t="shared" si="9"/>
        <v>140</v>
      </c>
    </row>
    <row r="53" spans="1:24" x14ac:dyDescent="0.25">
      <c r="A53" s="15" t="s">
        <v>5010</v>
      </c>
      <c r="B53" s="18" t="s">
        <v>388</v>
      </c>
      <c r="C53" s="148" t="s">
        <v>3681</v>
      </c>
      <c r="D53" s="20" t="s">
        <v>404</v>
      </c>
      <c r="E53" s="20">
        <v>320</v>
      </c>
      <c r="F53" s="18" t="s">
        <v>401</v>
      </c>
      <c r="G53" s="19" t="s">
        <v>218</v>
      </c>
      <c r="H53" s="78" t="s">
        <v>402</v>
      </c>
      <c r="I53" s="78" t="s">
        <v>402</v>
      </c>
      <c r="J53" s="78"/>
      <c r="K53" s="78" t="s">
        <v>402</v>
      </c>
      <c r="U53" s="269"/>
      <c r="V53" s="125" t="s">
        <v>198</v>
      </c>
      <c r="W53" s="169">
        <f t="shared" si="9"/>
        <v>0</v>
      </c>
      <c r="X53" s="170">
        <f t="shared" si="9"/>
        <v>50</v>
      </c>
    </row>
    <row r="54" spans="1:24" x14ac:dyDescent="0.25">
      <c r="A54" s="15" t="s">
        <v>4943</v>
      </c>
      <c r="B54" s="18" t="s">
        <v>388</v>
      </c>
      <c r="C54" s="148" t="s">
        <v>3683</v>
      </c>
      <c r="D54" s="20" t="s">
        <v>404</v>
      </c>
      <c r="E54" s="20">
        <v>90</v>
      </c>
      <c r="F54" s="18" t="s">
        <v>410</v>
      </c>
      <c r="G54" s="19" t="s">
        <v>190</v>
      </c>
      <c r="H54" s="78" t="s">
        <v>402</v>
      </c>
      <c r="I54" s="78" t="s">
        <v>402</v>
      </c>
      <c r="J54" s="78"/>
      <c r="K54" s="78"/>
      <c r="U54" s="269"/>
      <c r="V54" s="125" t="s">
        <v>202</v>
      </c>
      <c r="W54" s="169">
        <f t="shared" si="9"/>
        <v>0</v>
      </c>
      <c r="X54" s="170">
        <f t="shared" si="9"/>
        <v>0</v>
      </c>
    </row>
    <row r="55" spans="1:24" x14ac:dyDescent="0.25">
      <c r="A55" s="15" t="s">
        <v>4943</v>
      </c>
      <c r="B55" s="18" t="s">
        <v>388</v>
      </c>
      <c r="C55" s="148" t="s">
        <v>3685</v>
      </c>
      <c r="D55" s="20" t="s">
        <v>404</v>
      </c>
      <c r="E55" s="20">
        <v>100</v>
      </c>
      <c r="F55" s="18" t="s">
        <v>410</v>
      </c>
      <c r="G55" s="19" t="s">
        <v>190</v>
      </c>
      <c r="H55" s="78" t="s">
        <v>402</v>
      </c>
      <c r="I55" s="78" t="s">
        <v>402</v>
      </c>
      <c r="J55" s="78"/>
      <c r="K55" s="78"/>
      <c r="U55" s="269"/>
      <c r="V55" s="125" t="s">
        <v>206</v>
      </c>
      <c r="W55" s="169">
        <f t="shared" si="9"/>
        <v>0</v>
      </c>
      <c r="X55" s="170">
        <f t="shared" si="9"/>
        <v>0</v>
      </c>
    </row>
    <row r="56" spans="1:24" x14ac:dyDescent="0.25">
      <c r="A56" s="15" t="s">
        <v>4944</v>
      </c>
      <c r="B56" s="18" t="s">
        <v>388</v>
      </c>
      <c r="C56" s="148" t="s">
        <v>3686</v>
      </c>
      <c r="D56" s="20" t="s">
        <v>404</v>
      </c>
      <c r="E56" s="20">
        <v>180</v>
      </c>
      <c r="F56" s="18" t="s">
        <v>405</v>
      </c>
      <c r="G56" s="19" t="s">
        <v>194</v>
      </c>
      <c r="H56" s="78" t="s">
        <v>402</v>
      </c>
      <c r="I56" s="78" t="s">
        <v>402</v>
      </c>
      <c r="J56" s="78"/>
      <c r="K56" s="78"/>
      <c r="U56" s="270"/>
      <c r="V56" s="125" t="s">
        <v>210</v>
      </c>
      <c r="W56" s="169">
        <f t="shared" si="9"/>
        <v>0</v>
      </c>
      <c r="X56" s="170">
        <f t="shared" si="9"/>
        <v>0</v>
      </c>
    </row>
    <row r="57" spans="1:24" ht="13.8" thickBot="1" x14ac:dyDescent="0.3">
      <c r="A57" s="15" t="s">
        <v>5011</v>
      </c>
      <c r="B57" s="18" t="s">
        <v>388</v>
      </c>
      <c r="C57" s="148" t="s">
        <v>3688</v>
      </c>
      <c r="D57" s="20" t="s">
        <v>404</v>
      </c>
      <c r="E57" s="20">
        <v>130</v>
      </c>
      <c r="F57" s="18" t="s">
        <v>410</v>
      </c>
      <c r="G57" s="19" t="s">
        <v>198</v>
      </c>
      <c r="H57" s="78" t="s">
        <v>402</v>
      </c>
      <c r="I57" s="78" t="s">
        <v>402</v>
      </c>
      <c r="J57" s="78"/>
      <c r="K57" s="78"/>
      <c r="U57" s="271"/>
      <c r="V57" s="125" t="s">
        <v>214</v>
      </c>
      <c r="W57" s="169">
        <f t="shared" si="9"/>
        <v>0</v>
      </c>
      <c r="X57" s="170">
        <f t="shared" si="9"/>
        <v>0</v>
      </c>
    </row>
    <row r="58" spans="1:24" ht="13.8" thickBot="1" x14ac:dyDescent="0.3">
      <c r="A58" s="15" t="s">
        <v>5012</v>
      </c>
      <c r="B58" s="18" t="s">
        <v>388</v>
      </c>
      <c r="C58" s="148" t="s">
        <v>3689</v>
      </c>
      <c r="D58" s="20" t="s">
        <v>404</v>
      </c>
      <c r="E58" s="20">
        <v>60</v>
      </c>
      <c r="F58" s="18" t="s">
        <v>410</v>
      </c>
      <c r="G58" s="19" t="s">
        <v>190</v>
      </c>
      <c r="H58" s="78" t="s">
        <v>402</v>
      </c>
      <c r="I58" s="78" t="s">
        <v>402</v>
      </c>
      <c r="J58" s="78"/>
      <c r="K58" s="78"/>
      <c r="U58" s="271"/>
      <c r="V58" s="125" t="s">
        <v>218</v>
      </c>
      <c r="W58" s="169">
        <f t="shared" si="9"/>
        <v>0</v>
      </c>
      <c r="X58" s="170">
        <f t="shared" si="9"/>
        <v>17</v>
      </c>
    </row>
    <row r="59" spans="1:24" ht="13.8" thickBot="1" x14ac:dyDescent="0.3">
      <c r="A59" s="15" t="s">
        <v>5012</v>
      </c>
      <c r="B59" s="18" t="s">
        <v>388</v>
      </c>
      <c r="C59" s="148" t="s">
        <v>3691</v>
      </c>
      <c r="D59" s="20" t="s">
        <v>404</v>
      </c>
      <c r="E59" s="20">
        <v>70</v>
      </c>
      <c r="F59" s="18" t="s">
        <v>410</v>
      </c>
      <c r="G59" s="19" t="s">
        <v>190</v>
      </c>
      <c r="H59" s="78" t="s">
        <v>402</v>
      </c>
      <c r="I59" s="78" t="s">
        <v>402</v>
      </c>
      <c r="J59" s="78"/>
      <c r="K59" s="78"/>
      <c r="U59" s="271"/>
      <c r="V59" s="125" t="s">
        <v>222</v>
      </c>
      <c r="W59" s="169">
        <f t="shared" si="9"/>
        <v>0</v>
      </c>
      <c r="X59" s="170">
        <f t="shared" si="9"/>
        <v>0</v>
      </c>
    </row>
    <row r="60" spans="1:24" ht="13.8" thickBot="1" x14ac:dyDescent="0.3">
      <c r="A60" s="15" t="s">
        <v>5013</v>
      </c>
      <c r="B60" s="18" t="s">
        <v>388</v>
      </c>
      <c r="C60" s="148" t="s">
        <v>3692</v>
      </c>
      <c r="D60" s="20" t="s">
        <v>404</v>
      </c>
      <c r="E60" s="20">
        <v>90</v>
      </c>
      <c r="F60" s="18" t="s">
        <v>405</v>
      </c>
      <c r="G60" s="19" t="s">
        <v>194</v>
      </c>
      <c r="H60" s="78" t="s">
        <v>402</v>
      </c>
      <c r="I60" s="78" t="s">
        <v>402</v>
      </c>
      <c r="J60" s="78"/>
      <c r="K60" s="78"/>
      <c r="U60" s="271"/>
      <c r="V60" s="125" t="s">
        <v>226</v>
      </c>
      <c r="W60" s="169">
        <f t="shared" si="9"/>
        <v>0</v>
      </c>
      <c r="X60" s="170">
        <f t="shared" si="9"/>
        <v>0</v>
      </c>
    </row>
    <row r="61" spans="1:24" ht="13.8" thickBot="1" x14ac:dyDescent="0.3">
      <c r="A61" s="15" t="s">
        <v>5014</v>
      </c>
      <c r="B61" s="18" t="s">
        <v>388</v>
      </c>
      <c r="C61" s="148" t="s">
        <v>3694</v>
      </c>
      <c r="D61" s="20" t="s">
        <v>404</v>
      </c>
      <c r="E61" s="20">
        <v>160</v>
      </c>
      <c r="F61" s="18" t="s">
        <v>401</v>
      </c>
      <c r="G61" s="19" t="s">
        <v>198</v>
      </c>
      <c r="H61" s="78" t="s">
        <v>402</v>
      </c>
      <c r="I61" s="78" t="s">
        <v>402</v>
      </c>
      <c r="J61" s="78"/>
      <c r="K61" s="78"/>
      <c r="U61" s="271"/>
      <c r="V61" s="126" t="s">
        <v>230</v>
      </c>
      <c r="W61" s="169">
        <f t="shared" si="9"/>
        <v>0</v>
      </c>
      <c r="X61" s="170">
        <f t="shared" si="9"/>
        <v>0</v>
      </c>
    </row>
    <row r="62" spans="1:24" ht="13.8" thickBot="1" x14ac:dyDescent="0.3">
      <c r="A62" s="15" t="s">
        <v>5015</v>
      </c>
      <c r="B62" s="18" t="s">
        <v>388</v>
      </c>
      <c r="C62" s="148" t="s">
        <v>3696</v>
      </c>
      <c r="D62" s="20" t="s">
        <v>404</v>
      </c>
      <c r="E62" s="20">
        <v>220</v>
      </c>
      <c r="F62" s="18" t="s">
        <v>410</v>
      </c>
      <c r="G62" s="19" t="s">
        <v>218</v>
      </c>
      <c r="H62" s="78" t="s">
        <v>402</v>
      </c>
      <c r="I62" s="78" t="s">
        <v>402</v>
      </c>
      <c r="J62" s="78"/>
      <c r="K62" s="78" t="s">
        <v>402</v>
      </c>
      <c r="U62" s="271"/>
      <c r="V62" s="125" t="s">
        <v>234</v>
      </c>
      <c r="W62" s="169">
        <f t="shared" si="9"/>
        <v>0</v>
      </c>
      <c r="X62" s="170">
        <f t="shared" si="9"/>
        <v>0</v>
      </c>
    </row>
    <row r="63" spans="1:24" ht="13.8" thickBot="1" x14ac:dyDescent="0.3">
      <c r="A63" s="15" t="s">
        <v>477</v>
      </c>
      <c r="B63" s="18" t="s">
        <v>388</v>
      </c>
      <c r="C63" s="148" t="s">
        <v>3698</v>
      </c>
      <c r="D63" s="20" t="s">
        <v>400</v>
      </c>
      <c r="E63" s="20">
        <v>70</v>
      </c>
      <c r="F63" s="18" t="s">
        <v>410</v>
      </c>
      <c r="G63" s="19" t="s">
        <v>190</v>
      </c>
      <c r="H63" s="78" t="s">
        <v>402</v>
      </c>
      <c r="I63" s="78" t="s">
        <v>402</v>
      </c>
      <c r="J63" s="78"/>
      <c r="K63" s="78"/>
      <c r="U63" s="271"/>
      <c r="V63" s="125" t="s">
        <v>238</v>
      </c>
      <c r="W63" s="169">
        <f t="shared" si="9"/>
        <v>0</v>
      </c>
      <c r="X63" s="170">
        <f t="shared" si="9"/>
        <v>0</v>
      </c>
    </row>
    <row r="64" spans="1:24" ht="13.8" thickBot="1" x14ac:dyDescent="0.3">
      <c r="A64" s="15" t="s">
        <v>5016</v>
      </c>
      <c r="B64" s="18" t="s">
        <v>388</v>
      </c>
      <c r="C64" s="148" t="s">
        <v>3700</v>
      </c>
      <c r="D64" s="20" t="s">
        <v>400</v>
      </c>
      <c r="E64" s="20">
        <v>190</v>
      </c>
      <c r="F64" s="18" t="s">
        <v>410</v>
      </c>
      <c r="G64" s="19" t="s">
        <v>218</v>
      </c>
      <c r="H64" s="78" t="s">
        <v>402</v>
      </c>
      <c r="I64" s="78" t="s">
        <v>402</v>
      </c>
      <c r="J64" s="78"/>
      <c r="K64" s="78" t="s">
        <v>402</v>
      </c>
      <c r="U64" s="271"/>
      <c r="V64" s="125" t="s">
        <v>242</v>
      </c>
      <c r="W64" s="169">
        <f t="shared" si="9"/>
        <v>0</v>
      </c>
      <c r="X64" s="170">
        <f t="shared" si="9"/>
        <v>0</v>
      </c>
    </row>
    <row r="65" spans="1:24" ht="13.8" thickBot="1" x14ac:dyDescent="0.3">
      <c r="A65" s="15" t="s">
        <v>537</v>
      </c>
      <c r="B65" s="18" t="s">
        <v>388</v>
      </c>
      <c r="C65" s="148" t="s">
        <v>3702</v>
      </c>
      <c r="D65" s="20" t="s">
        <v>400</v>
      </c>
      <c r="E65" s="20">
        <v>140</v>
      </c>
      <c r="F65" s="18" t="s">
        <v>405</v>
      </c>
      <c r="G65" s="19" t="s">
        <v>194</v>
      </c>
      <c r="H65" s="78" t="s">
        <v>402</v>
      </c>
      <c r="I65" s="78" t="s">
        <v>402</v>
      </c>
      <c r="J65" s="78"/>
      <c r="K65" s="78"/>
      <c r="U65" s="271"/>
      <c r="V65" s="125" t="s">
        <v>246</v>
      </c>
      <c r="W65" s="169">
        <f t="shared" si="9"/>
        <v>0</v>
      </c>
      <c r="X65" s="170">
        <f t="shared" si="9"/>
        <v>0</v>
      </c>
    </row>
    <row r="66" spans="1:24" ht="13.8" thickBot="1" x14ac:dyDescent="0.3">
      <c r="A66" s="15" t="s">
        <v>575</v>
      </c>
      <c r="B66" s="18" t="s">
        <v>388</v>
      </c>
      <c r="C66" s="148" t="s">
        <v>3703</v>
      </c>
      <c r="D66" s="20" t="s">
        <v>400</v>
      </c>
      <c r="E66" s="20">
        <v>50</v>
      </c>
      <c r="F66" s="18" t="s">
        <v>410</v>
      </c>
      <c r="G66" s="19" t="s">
        <v>190</v>
      </c>
      <c r="H66" s="78" t="s">
        <v>402</v>
      </c>
      <c r="I66" s="78" t="s">
        <v>402</v>
      </c>
      <c r="J66" s="78"/>
      <c r="K66" s="78"/>
      <c r="U66" s="271"/>
      <c r="V66" s="125" t="s">
        <v>250</v>
      </c>
      <c r="W66" s="169">
        <f t="shared" si="9"/>
        <v>0</v>
      </c>
      <c r="X66" s="170">
        <f t="shared" si="9"/>
        <v>0</v>
      </c>
    </row>
    <row r="67" spans="1:24" ht="13.8" thickBot="1" x14ac:dyDescent="0.3">
      <c r="A67" s="15" t="s">
        <v>587</v>
      </c>
      <c r="B67" s="18" t="s">
        <v>388</v>
      </c>
      <c r="C67" s="148" t="s">
        <v>3704</v>
      </c>
      <c r="D67" s="20" t="s">
        <v>400</v>
      </c>
      <c r="E67" s="20">
        <v>70</v>
      </c>
      <c r="F67" s="18" t="s">
        <v>410</v>
      </c>
      <c r="G67" s="19" t="s">
        <v>190</v>
      </c>
      <c r="H67" s="78" t="s">
        <v>402</v>
      </c>
      <c r="I67" s="78" t="s">
        <v>402</v>
      </c>
      <c r="J67" s="78"/>
      <c r="K67" s="78"/>
      <c r="U67" s="271"/>
      <c r="V67" s="125" t="s">
        <v>254</v>
      </c>
      <c r="W67" s="169">
        <f t="shared" si="9"/>
        <v>0</v>
      </c>
      <c r="X67" s="170">
        <f t="shared" si="9"/>
        <v>0</v>
      </c>
    </row>
    <row r="68" spans="1:24" ht="13.8" thickBot="1" x14ac:dyDescent="0.3">
      <c r="A68" s="15" t="s">
        <v>544</v>
      </c>
      <c r="B68" s="18" t="s">
        <v>388</v>
      </c>
      <c r="C68" s="148" t="s">
        <v>3705</v>
      </c>
      <c r="D68" s="20" t="s">
        <v>400</v>
      </c>
      <c r="E68" s="20">
        <v>90</v>
      </c>
      <c r="F68" s="18" t="s">
        <v>405</v>
      </c>
      <c r="G68" s="19" t="s">
        <v>194</v>
      </c>
      <c r="H68" s="78" t="s">
        <v>402</v>
      </c>
      <c r="I68" s="78" t="s">
        <v>402</v>
      </c>
      <c r="J68" s="78"/>
      <c r="K68" s="78"/>
      <c r="U68" s="271"/>
      <c r="V68" s="125" t="s">
        <v>258</v>
      </c>
      <c r="W68" s="169">
        <f t="shared" ref="W68:X73" si="10">S20+S44+W20+W44</f>
        <v>0</v>
      </c>
      <c r="X68" s="170">
        <f t="shared" si="10"/>
        <v>36</v>
      </c>
    </row>
    <row r="69" spans="1:24" ht="13.8" thickBot="1" x14ac:dyDescent="0.3">
      <c r="A69" s="15" t="s">
        <v>1862</v>
      </c>
      <c r="B69" s="18" t="s">
        <v>388</v>
      </c>
      <c r="C69" s="148" t="s">
        <v>3706</v>
      </c>
      <c r="D69" s="20" t="s">
        <v>400</v>
      </c>
      <c r="E69" s="20">
        <v>40</v>
      </c>
      <c r="F69" s="18" t="s">
        <v>410</v>
      </c>
      <c r="G69" s="19" t="s">
        <v>190</v>
      </c>
      <c r="H69" s="78" t="s">
        <v>402</v>
      </c>
      <c r="I69" s="78" t="s">
        <v>402</v>
      </c>
      <c r="J69" s="78"/>
      <c r="K69" s="78"/>
      <c r="U69" s="271"/>
      <c r="V69" s="125" t="s">
        <v>262</v>
      </c>
      <c r="W69" s="169">
        <f t="shared" si="10"/>
        <v>0</v>
      </c>
      <c r="X69" s="170">
        <f t="shared" si="10"/>
        <v>15</v>
      </c>
    </row>
    <row r="70" spans="1:24" ht="13.8" thickBot="1" x14ac:dyDescent="0.3">
      <c r="A70" s="15" t="s">
        <v>1862</v>
      </c>
      <c r="B70" s="18" t="s">
        <v>388</v>
      </c>
      <c r="C70" s="148" t="s">
        <v>3707</v>
      </c>
      <c r="D70" s="20" t="s">
        <v>400</v>
      </c>
      <c r="E70" s="20">
        <v>70</v>
      </c>
      <c r="F70" s="18" t="s">
        <v>410</v>
      </c>
      <c r="G70" s="19" t="s">
        <v>190</v>
      </c>
      <c r="H70" s="78" t="s">
        <v>402</v>
      </c>
      <c r="I70" s="78" t="s">
        <v>402</v>
      </c>
      <c r="J70" s="78"/>
      <c r="K70" s="78"/>
      <c r="U70" s="271"/>
      <c r="V70" s="125" t="s">
        <v>266</v>
      </c>
      <c r="W70" s="169">
        <f t="shared" si="10"/>
        <v>0</v>
      </c>
      <c r="X70" s="170">
        <f t="shared" si="10"/>
        <v>26</v>
      </c>
    </row>
    <row r="71" spans="1:24" ht="13.8" thickBot="1" x14ac:dyDescent="0.3">
      <c r="A71" s="15" t="s">
        <v>1845</v>
      </c>
      <c r="B71" s="18" t="s">
        <v>388</v>
      </c>
      <c r="C71" s="148" t="s">
        <v>3708</v>
      </c>
      <c r="D71" s="20" t="s">
        <v>400</v>
      </c>
      <c r="E71" s="20">
        <v>90</v>
      </c>
      <c r="F71" s="18" t="s">
        <v>405</v>
      </c>
      <c r="G71" s="19" t="s">
        <v>194</v>
      </c>
      <c r="H71" s="78" t="s">
        <v>402</v>
      </c>
      <c r="I71" s="78" t="s">
        <v>402</v>
      </c>
      <c r="J71" s="78"/>
      <c r="K71" s="78"/>
      <c r="U71" s="271"/>
      <c r="V71" s="125" t="s">
        <v>270</v>
      </c>
      <c r="W71" s="169">
        <f t="shared" si="10"/>
        <v>0</v>
      </c>
      <c r="X71" s="170">
        <f t="shared" si="10"/>
        <v>9</v>
      </c>
    </row>
    <row r="72" spans="1:24" ht="13.8" thickBot="1" x14ac:dyDescent="0.3">
      <c r="A72" s="15" t="s">
        <v>1818</v>
      </c>
      <c r="B72" s="18" t="s">
        <v>388</v>
      </c>
      <c r="C72" s="148" t="s">
        <v>3709</v>
      </c>
      <c r="D72" s="20" t="s">
        <v>400</v>
      </c>
      <c r="E72" s="20">
        <v>150</v>
      </c>
      <c r="F72" s="18" t="s">
        <v>401</v>
      </c>
      <c r="G72" s="19" t="s">
        <v>198</v>
      </c>
      <c r="H72" s="78" t="s">
        <v>402</v>
      </c>
      <c r="I72" s="78" t="s">
        <v>402</v>
      </c>
      <c r="J72" s="78"/>
      <c r="K72" s="78"/>
      <c r="U72" s="271"/>
      <c r="V72" s="125" t="s">
        <v>274</v>
      </c>
      <c r="W72" s="169">
        <f t="shared" si="10"/>
        <v>0</v>
      </c>
      <c r="X72" s="170">
        <f t="shared" si="10"/>
        <v>0</v>
      </c>
    </row>
    <row r="73" spans="1:24" ht="13.8" thickBot="1" x14ac:dyDescent="0.3">
      <c r="A73" s="15" t="s">
        <v>3718</v>
      </c>
      <c r="B73" s="18" t="s">
        <v>388</v>
      </c>
      <c r="C73" s="148" t="s">
        <v>3711</v>
      </c>
      <c r="D73" s="20" t="s">
        <v>400</v>
      </c>
      <c r="E73" s="20">
        <v>80</v>
      </c>
      <c r="F73" s="18" t="s">
        <v>410</v>
      </c>
      <c r="G73" s="19" t="s">
        <v>190</v>
      </c>
      <c r="H73" s="78" t="s">
        <v>402</v>
      </c>
      <c r="I73" s="78" t="s">
        <v>402</v>
      </c>
      <c r="J73" s="78"/>
      <c r="K73" s="78"/>
      <c r="U73" s="271"/>
      <c r="V73" s="177" t="s">
        <v>278</v>
      </c>
      <c r="W73" s="169">
        <f t="shared" si="10"/>
        <v>0</v>
      </c>
      <c r="X73" s="170">
        <f t="shared" si="10"/>
        <v>0</v>
      </c>
    </row>
    <row r="74" spans="1:24" x14ac:dyDescent="0.25">
      <c r="A74" s="15" t="s">
        <v>3718</v>
      </c>
      <c r="B74" s="18" t="s">
        <v>388</v>
      </c>
      <c r="C74" s="148" t="s">
        <v>3713</v>
      </c>
      <c r="D74" s="20" t="s">
        <v>400</v>
      </c>
      <c r="E74" s="20">
        <v>90</v>
      </c>
      <c r="F74" s="18" t="s">
        <v>410</v>
      </c>
      <c r="G74" s="19" t="s">
        <v>194</v>
      </c>
      <c r="H74" s="78" t="s">
        <v>402</v>
      </c>
      <c r="I74" s="78" t="s">
        <v>402</v>
      </c>
      <c r="J74" s="78"/>
      <c r="K74" s="78"/>
    </row>
    <row r="75" spans="1:24" x14ac:dyDescent="0.25">
      <c r="A75" s="15" t="s">
        <v>4948</v>
      </c>
      <c r="B75" s="18" t="s">
        <v>388</v>
      </c>
      <c r="C75" s="148" t="s">
        <v>3714</v>
      </c>
      <c r="D75" s="20" t="s">
        <v>400</v>
      </c>
      <c r="E75" s="20">
        <v>50</v>
      </c>
      <c r="F75" s="18" t="s">
        <v>410</v>
      </c>
      <c r="G75" s="19" t="s">
        <v>190</v>
      </c>
      <c r="H75" s="78" t="s">
        <v>402</v>
      </c>
      <c r="I75" s="78" t="s">
        <v>402</v>
      </c>
      <c r="J75" s="78"/>
      <c r="K75" s="78"/>
    </row>
    <row r="76" spans="1:24" x14ac:dyDescent="0.25">
      <c r="A76" s="15" t="s">
        <v>4949</v>
      </c>
      <c r="B76" s="18" t="s">
        <v>388</v>
      </c>
      <c r="C76" s="148" t="s">
        <v>3716</v>
      </c>
      <c r="D76" s="20" t="s">
        <v>400</v>
      </c>
      <c r="E76" s="20">
        <v>80</v>
      </c>
      <c r="F76" s="18" t="s">
        <v>405</v>
      </c>
      <c r="G76" s="19" t="s">
        <v>194</v>
      </c>
      <c r="H76" s="78" t="s">
        <v>402</v>
      </c>
      <c r="I76" s="78" t="s">
        <v>402</v>
      </c>
      <c r="J76" s="78"/>
      <c r="K76" s="78"/>
    </row>
    <row r="77" spans="1:24" x14ac:dyDescent="0.25">
      <c r="A77" s="15" t="s">
        <v>4950</v>
      </c>
      <c r="B77" s="18" t="s">
        <v>388</v>
      </c>
      <c r="C77" s="148" t="s">
        <v>3717</v>
      </c>
      <c r="D77" s="20" t="s">
        <v>400</v>
      </c>
      <c r="E77" s="20">
        <v>140</v>
      </c>
      <c r="F77" s="18" t="s">
        <v>401</v>
      </c>
      <c r="G77" s="19" t="s">
        <v>198</v>
      </c>
      <c r="H77" s="78" t="s">
        <v>402</v>
      </c>
      <c r="I77" s="78" t="s">
        <v>402</v>
      </c>
      <c r="J77" s="78"/>
      <c r="K77" s="78"/>
    </row>
    <row r="78" spans="1:24" x14ac:dyDescent="0.25">
      <c r="A78" s="15" t="s">
        <v>5017</v>
      </c>
      <c r="B78" s="18" t="s">
        <v>388</v>
      </c>
      <c r="C78" s="148" t="s">
        <v>3719</v>
      </c>
      <c r="D78" s="20" t="s">
        <v>400</v>
      </c>
      <c r="E78" s="20">
        <v>50</v>
      </c>
      <c r="F78" s="18" t="s">
        <v>410</v>
      </c>
      <c r="G78" s="19" t="s">
        <v>190</v>
      </c>
      <c r="H78" s="78" t="s">
        <v>402</v>
      </c>
      <c r="I78" s="78" t="s">
        <v>402</v>
      </c>
      <c r="J78" s="78"/>
      <c r="K78" s="78"/>
    </row>
    <row r="79" spans="1:24" x14ac:dyDescent="0.25">
      <c r="A79" s="15" t="s">
        <v>5017</v>
      </c>
      <c r="B79" s="18" t="s">
        <v>388</v>
      </c>
      <c r="C79" s="148" t="s">
        <v>3721</v>
      </c>
      <c r="D79" s="20" t="s">
        <v>400</v>
      </c>
      <c r="E79" s="20">
        <v>60</v>
      </c>
      <c r="F79" s="18" t="s">
        <v>410</v>
      </c>
      <c r="G79" s="19" t="s">
        <v>190</v>
      </c>
      <c r="H79" s="78" t="s">
        <v>402</v>
      </c>
      <c r="I79" s="78" t="s">
        <v>402</v>
      </c>
      <c r="J79" s="78"/>
      <c r="K79" s="78"/>
    </row>
    <row r="80" spans="1:24" x14ac:dyDescent="0.25">
      <c r="A80" s="15" t="s">
        <v>5018</v>
      </c>
      <c r="B80" s="18" t="s">
        <v>388</v>
      </c>
      <c r="C80" s="148" t="s">
        <v>3723</v>
      </c>
      <c r="D80" s="20" t="s">
        <v>400</v>
      </c>
      <c r="E80" s="20">
        <v>280</v>
      </c>
      <c r="F80" s="18" t="s">
        <v>405</v>
      </c>
      <c r="G80" s="19" t="s">
        <v>218</v>
      </c>
      <c r="H80" s="78" t="s">
        <v>402</v>
      </c>
      <c r="I80" s="78" t="s">
        <v>402</v>
      </c>
      <c r="J80" s="78"/>
      <c r="K80" s="78" t="s">
        <v>402</v>
      </c>
    </row>
    <row r="81" spans="1:11" x14ac:dyDescent="0.25">
      <c r="A81" s="15" t="s">
        <v>4951</v>
      </c>
      <c r="B81" s="18" t="s">
        <v>388</v>
      </c>
      <c r="C81" s="148" t="s">
        <v>3725</v>
      </c>
      <c r="D81" s="20" t="s">
        <v>400</v>
      </c>
      <c r="E81" s="20">
        <v>60</v>
      </c>
      <c r="F81" s="18" t="s">
        <v>410</v>
      </c>
      <c r="G81" s="19" t="s">
        <v>190</v>
      </c>
      <c r="H81" s="78" t="s">
        <v>402</v>
      </c>
      <c r="I81" s="78" t="s">
        <v>402</v>
      </c>
      <c r="J81" s="78"/>
      <c r="K81" s="78"/>
    </row>
    <row r="82" spans="1:11" x14ac:dyDescent="0.25">
      <c r="A82" s="15" t="s">
        <v>4951</v>
      </c>
      <c r="B82" s="18" t="s">
        <v>388</v>
      </c>
      <c r="C82" s="148" t="s">
        <v>3727</v>
      </c>
      <c r="D82" s="20" t="s">
        <v>400</v>
      </c>
      <c r="E82" s="20">
        <v>60</v>
      </c>
      <c r="F82" s="18" t="s">
        <v>410</v>
      </c>
      <c r="G82" s="19" t="s">
        <v>190</v>
      </c>
      <c r="H82" s="78" t="s">
        <v>402</v>
      </c>
      <c r="I82" s="78" t="s">
        <v>402</v>
      </c>
      <c r="J82" s="78"/>
      <c r="K82" s="78"/>
    </row>
    <row r="83" spans="1:11" ht="13.2" customHeight="1" x14ac:dyDescent="0.25">
      <c r="A83" s="15" t="s">
        <v>4952</v>
      </c>
      <c r="B83" s="18" t="s">
        <v>388</v>
      </c>
      <c r="C83" s="148" t="s">
        <v>3729</v>
      </c>
      <c r="D83" s="20" t="s">
        <v>400</v>
      </c>
      <c r="E83" s="20">
        <v>120</v>
      </c>
      <c r="F83" s="18" t="s">
        <v>405</v>
      </c>
      <c r="G83" s="19" t="s">
        <v>194</v>
      </c>
      <c r="H83" s="78" t="s">
        <v>402</v>
      </c>
      <c r="I83" s="78" t="s">
        <v>402</v>
      </c>
      <c r="J83" s="78"/>
      <c r="K83" s="78"/>
    </row>
    <row r="84" spans="1:11" ht="13.2" customHeight="1" x14ac:dyDescent="0.25">
      <c r="A84" s="15" t="s">
        <v>652</v>
      </c>
      <c r="B84" s="18" t="s">
        <v>388</v>
      </c>
      <c r="C84" s="148" t="s">
        <v>3730</v>
      </c>
      <c r="D84" s="20" t="s">
        <v>421</v>
      </c>
      <c r="E84" s="20">
        <v>70</v>
      </c>
      <c r="F84" s="18" t="s">
        <v>410</v>
      </c>
      <c r="G84" s="19" t="s">
        <v>190</v>
      </c>
      <c r="H84" s="78" t="s">
        <v>402</v>
      </c>
      <c r="I84" s="78" t="s">
        <v>402</v>
      </c>
      <c r="J84" s="78"/>
      <c r="K84" s="78"/>
    </row>
    <row r="85" spans="1:11" ht="13.2" customHeight="1" x14ac:dyDescent="0.25">
      <c r="A85" s="15" t="s">
        <v>631</v>
      </c>
      <c r="B85" s="18" t="s">
        <v>388</v>
      </c>
      <c r="C85" s="148" t="s">
        <v>3731</v>
      </c>
      <c r="D85" s="20" t="s">
        <v>421</v>
      </c>
      <c r="E85" s="20">
        <v>110</v>
      </c>
      <c r="F85" s="18" t="s">
        <v>405</v>
      </c>
      <c r="G85" s="19" t="s">
        <v>198</v>
      </c>
      <c r="H85" s="78" t="s">
        <v>402</v>
      </c>
      <c r="I85" s="78" t="s">
        <v>402</v>
      </c>
      <c r="J85" s="78"/>
      <c r="K85" s="78"/>
    </row>
    <row r="86" spans="1:11" ht="13.2" customHeight="1" x14ac:dyDescent="0.25">
      <c r="A86" s="15" t="s">
        <v>480</v>
      </c>
      <c r="B86" s="18" t="s">
        <v>388</v>
      </c>
      <c r="C86" s="148" t="s">
        <v>3732</v>
      </c>
      <c r="D86" s="20" t="s">
        <v>421</v>
      </c>
      <c r="E86" s="20">
        <v>80</v>
      </c>
      <c r="F86" s="18" t="s">
        <v>410</v>
      </c>
      <c r="G86" s="19" t="s">
        <v>190</v>
      </c>
      <c r="H86" s="78" t="s">
        <v>402</v>
      </c>
      <c r="I86" s="78" t="s">
        <v>402</v>
      </c>
      <c r="J86" s="78"/>
      <c r="K86" s="78"/>
    </row>
    <row r="87" spans="1:11" ht="13.2" customHeight="1" x14ac:dyDescent="0.25">
      <c r="A87" s="15" t="s">
        <v>5019</v>
      </c>
      <c r="B87" s="18" t="s">
        <v>388</v>
      </c>
      <c r="C87" s="148" t="s">
        <v>3734</v>
      </c>
      <c r="D87" s="20" t="s">
        <v>421</v>
      </c>
      <c r="E87" s="20">
        <v>270</v>
      </c>
      <c r="F87" s="18" t="s">
        <v>405</v>
      </c>
      <c r="G87" s="19" t="s">
        <v>218</v>
      </c>
      <c r="H87" s="78" t="s">
        <v>402</v>
      </c>
      <c r="I87" s="78" t="s">
        <v>402</v>
      </c>
      <c r="J87" s="78"/>
      <c r="K87" s="78" t="s">
        <v>402</v>
      </c>
    </row>
    <row r="88" spans="1:11" ht="13.2" customHeight="1" x14ac:dyDescent="0.25">
      <c r="A88" s="15" t="s">
        <v>982</v>
      </c>
      <c r="B88" s="18" t="s">
        <v>388</v>
      </c>
      <c r="C88" s="148" t="s">
        <v>3735</v>
      </c>
      <c r="D88" s="20" t="s">
        <v>421</v>
      </c>
      <c r="E88" s="20">
        <v>70</v>
      </c>
      <c r="F88" s="18" t="s">
        <v>410</v>
      </c>
      <c r="G88" s="19" t="s">
        <v>190</v>
      </c>
      <c r="H88" s="78" t="s">
        <v>402</v>
      </c>
      <c r="I88" s="78" t="s">
        <v>402</v>
      </c>
      <c r="J88" s="78"/>
      <c r="K88" s="78"/>
    </row>
    <row r="89" spans="1:11" ht="13.2" customHeight="1" x14ac:dyDescent="0.25">
      <c r="A89" s="15" t="s">
        <v>1821</v>
      </c>
      <c r="B89" s="18" t="s">
        <v>388</v>
      </c>
      <c r="C89" s="148" t="s">
        <v>3736</v>
      </c>
      <c r="D89" s="20" t="s">
        <v>421</v>
      </c>
      <c r="E89" s="20">
        <v>90</v>
      </c>
      <c r="F89" s="18" t="s">
        <v>405</v>
      </c>
      <c r="G89" s="19" t="s">
        <v>194</v>
      </c>
      <c r="H89" s="78" t="s">
        <v>402</v>
      </c>
      <c r="I89" s="78" t="s">
        <v>402</v>
      </c>
      <c r="J89" s="78"/>
      <c r="K89" s="78"/>
    </row>
    <row r="90" spans="1:11" ht="13.2" customHeight="1" x14ac:dyDescent="0.25">
      <c r="A90" s="15" t="s">
        <v>1972</v>
      </c>
      <c r="B90" s="18" t="s">
        <v>388</v>
      </c>
      <c r="C90" s="148" t="s">
        <v>3738</v>
      </c>
      <c r="D90" s="20" t="s">
        <v>421</v>
      </c>
      <c r="E90" s="20">
        <v>60</v>
      </c>
      <c r="F90" s="18" t="s">
        <v>410</v>
      </c>
      <c r="G90" s="19" t="s">
        <v>198</v>
      </c>
      <c r="H90" s="78" t="s">
        <v>402</v>
      </c>
      <c r="I90" s="78" t="s">
        <v>402</v>
      </c>
      <c r="J90" s="78"/>
      <c r="K90" s="78"/>
    </row>
    <row r="91" spans="1:11" ht="13.2" customHeight="1" x14ac:dyDescent="0.25">
      <c r="A91" s="15" t="s">
        <v>2341</v>
      </c>
      <c r="B91" s="18" t="s">
        <v>388</v>
      </c>
      <c r="C91" s="148" t="s">
        <v>3740</v>
      </c>
      <c r="D91" s="20" t="s">
        <v>421</v>
      </c>
      <c r="E91" s="20">
        <v>70</v>
      </c>
      <c r="F91" s="18" t="s">
        <v>410</v>
      </c>
      <c r="G91" s="19" t="s">
        <v>190</v>
      </c>
      <c r="H91" s="78" t="s">
        <v>402</v>
      </c>
      <c r="I91" s="78" t="s">
        <v>402</v>
      </c>
      <c r="J91" s="78"/>
      <c r="K91" s="78"/>
    </row>
    <row r="92" spans="1:11" ht="13.2" customHeight="1" x14ac:dyDescent="0.25">
      <c r="A92" s="15" t="s">
        <v>2342</v>
      </c>
      <c r="B92" s="18" t="s">
        <v>388</v>
      </c>
      <c r="C92" s="148" t="s">
        <v>3742</v>
      </c>
      <c r="D92" s="20" t="s">
        <v>421</v>
      </c>
      <c r="E92" s="20">
        <v>90</v>
      </c>
      <c r="F92" s="18" t="s">
        <v>405</v>
      </c>
      <c r="G92" s="19" t="s">
        <v>194</v>
      </c>
      <c r="H92" s="78" t="s">
        <v>402</v>
      </c>
      <c r="I92" s="78" t="s">
        <v>402</v>
      </c>
      <c r="J92" s="78"/>
      <c r="K92" s="78"/>
    </row>
    <row r="93" spans="1:11" ht="13.2" customHeight="1" x14ac:dyDescent="0.25">
      <c r="A93" s="15" t="s">
        <v>2343</v>
      </c>
      <c r="B93" s="18" t="s">
        <v>388</v>
      </c>
      <c r="C93" s="148" t="s">
        <v>3743</v>
      </c>
      <c r="D93" s="20" t="s">
        <v>421</v>
      </c>
      <c r="E93" s="20">
        <v>150</v>
      </c>
      <c r="F93" s="18" t="s">
        <v>401</v>
      </c>
      <c r="G93" s="19" t="s">
        <v>194</v>
      </c>
      <c r="H93" s="78" t="s">
        <v>402</v>
      </c>
      <c r="I93" s="78" t="s">
        <v>402</v>
      </c>
      <c r="J93" s="78"/>
      <c r="K93" s="78"/>
    </row>
    <row r="94" spans="1:11" ht="13.2" customHeight="1" x14ac:dyDescent="0.25">
      <c r="A94" s="15" t="s">
        <v>5020</v>
      </c>
      <c r="B94" s="18" t="s">
        <v>388</v>
      </c>
      <c r="C94" s="148" t="s">
        <v>3744</v>
      </c>
      <c r="D94" s="20" t="s">
        <v>421</v>
      </c>
      <c r="E94" s="20">
        <v>170</v>
      </c>
      <c r="F94" s="18" t="s">
        <v>410</v>
      </c>
      <c r="G94" s="19" t="s">
        <v>218</v>
      </c>
      <c r="H94" s="78" t="s">
        <v>402</v>
      </c>
      <c r="I94" s="78" t="s">
        <v>402</v>
      </c>
      <c r="J94" s="78"/>
      <c r="K94" s="78" t="s">
        <v>402</v>
      </c>
    </row>
    <row r="95" spans="1:11" ht="13.2" customHeight="1" x14ac:dyDescent="0.25">
      <c r="A95" s="15" t="s">
        <v>3066</v>
      </c>
      <c r="B95" s="18" t="s">
        <v>388</v>
      </c>
      <c r="C95" s="148" t="s">
        <v>3745</v>
      </c>
      <c r="D95" s="20" t="s">
        <v>421</v>
      </c>
      <c r="E95" s="20">
        <v>120</v>
      </c>
      <c r="F95" s="18" t="s">
        <v>410</v>
      </c>
      <c r="G95" s="19" t="s">
        <v>194</v>
      </c>
      <c r="H95" s="78" t="s">
        <v>402</v>
      </c>
      <c r="I95" s="78" t="s">
        <v>402</v>
      </c>
      <c r="J95" s="78"/>
      <c r="K95" s="78"/>
    </row>
    <row r="96" spans="1:11" ht="13.2" customHeight="1" x14ac:dyDescent="0.25">
      <c r="A96" s="15" t="s">
        <v>3046</v>
      </c>
      <c r="B96" s="18" t="s">
        <v>388</v>
      </c>
      <c r="C96" s="148" t="s">
        <v>3746</v>
      </c>
      <c r="D96" s="20" t="s">
        <v>421</v>
      </c>
      <c r="E96" s="20">
        <v>90</v>
      </c>
      <c r="F96" s="18" t="s">
        <v>410</v>
      </c>
      <c r="G96" s="19" t="s">
        <v>190</v>
      </c>
      <c r="H96" s="78" t="s">
        <v>402</v>
      </c>
      <c r="I96" s="78" t="s">
        <v>402</v>
      </c>
      <c r="J96" s="78"/>
      <c r="K96" s="78"/>
    </row>
    <row r="97" spans="1:11" ht="13.2" customHeight="1" x14ac:dyDescent="0.25">
      <c r="A97" s="15" t="s">
        <v>3047</v>
      </c>
      <c r="B97" s="18" t="s">
        <v>388</v>
      </c>
      <c r="C97" s="148" t="s">
        <v>3747</v>
      </c>
      <c r="D97" s="20" t="s">
        <v>421</v>
      </c>
      <c r="E97" s="20">
        <v>150</v>
      </c>
      <c r="F97" s="18" t="s">
        <v>405</v>
      </c>
      <c r="G97" s="19" t="s">
        <v>194</v>
      </c>
      <c r="H97" s="78" t="s">
        <v>402</v>
      </c>
      <c r="I97" s="78" t="s">
        <v>402</v>
      </c>
      <c r="J97" s="78"/>
      <c r="K97" s="78"/>
    </row>
    <row r="98" spans="1:11" ht="13.2" customHeight="1" x14ac:dyDescent="0.25">
      <c r="A98" s="15" t="s">
        <v>3096</v>
      </c>
      <c r="B98" s="18" t="s">
        <v>388</v>
      </c>
      <c r="C98" s="148" t="s">
        <v>3748</v>
      </c>
      <c r="D98" s="20" t="s">
        <v>421</v>
      </c>
      <c r="E98" s="20">
        <v>70</v>
      </c>
      <c r="F98" s="18" t="s">
        <v>410</v>
      </c>
      <c r="G98" s="19" t="s">
        <v>198</v>
      </c>
      <c r="H98" s="78" t="s">
        <v>402</v>
      </c>
      <c r="I98" s="78" t="s">
        <v>402</v>
      </c>
      <c r="J98" s="78"/>
      <c r="K98" s="78"/>
    </row>
    <row r="99" spans="1:11" ht="13.2" customHeight="1" x14ac:dyDescent="0.25">
      <c r="A99" s="15" t="s">
        <v>5021</v>
      </c>
      <c r="B99" s="18" t="s">
        <v>388</v>
      </c>
      <c r="C99" s="148" t="s">
        <v>3749</v>
      </c>
      <c r="D99" s="20" t="s">
        <v>421</v>
      </c>
      <c r="E99" s="20">
        <v>140</v>
      </c>
      <c r="F99" s="18" t="s">
        <v>405</v>
      </c>
      <c r="G99" s="19" t="s">
        <v>198</v>
      </c>
      <c r="H99" s="78" t="s">
        <v>402</v>
      </c>
      <c r="I99" s="78" t="s">
        <v>402</v>
      </c>
      <c r="J99" s="78"/>
      <c r="K99" s="78"/>
    </row>
    <row r="100" spans="1:11" ht="13.2" customHeight="1" x14ac:dyDescent="0.25">
      <c r="A100" s="15" t="s">
        <v>5022</v>
      </c>
      <c r="B100" s="18" t="s">
        <v>388</v>
      </c>
      <c r="C100" s="148" t="s">
        <v>3750</v>
      </c>
      <c r="D100" s="20" t="s">
        <v>421</v>
      </c>
      <c r="E100" s="20">
        <v>70</v>
      </c>
      <c r="F100" s="18" t="s">
        <v>405</v>
      </c>
      <c r="G100" s="19" t="s">
        <v>198</v>
      </c>
      <c r="H100" s="78" t="s">
        <v>402</v>
      </c>
      <c r="I100" s="78" t="s">
        <v>402</v>
      </c>
      <c r="J100" s="78"/>
      <c r="K100" s="78"/>
    </row>
    <row r="101" spans="1:11" ht="13.2" customHeight="1" x14ac:dyDescent="0.25">
      <c r="A101" s="15" t="s">
        <v>5023</v>
      </c>
      <c r="B101" s="18" t="s">
        <v>388</v>
      </c>
      <c r="C101" s="251">
        <v>100</v>
      </c>
      <c r="D101" s="20" t="s">
        <v>421</v>
      </c>
      <c r="E101" s="20">
        <v>60</v>
      </c>
      <c r="F101" s="18" t="s">
        <v>410</v>
      </c>
      <c r="G101" s="19" t="s">
        <v>190</v>
      </c>
      <c r="H101" s="78" t="s">
        <v>402</v>
      </c>
      <c r="I101" s="78" t="s">
        <v>402</v>
      </c>
      <c r="J101" s="78"/>
      <c r="K101" s="78"/>
    </row>
    <row r="102" spans="1:11" ht="13.2" customHeight="1" x14ac:dyDescent="0.25">
      <c r="A102" s="15" t="s">
        <v>5023</v>
      </c>
      <c r="B102" s="18" t="s">
        <v>388</v>
      </c>
      <c r="C102" s="251">
        <v>101</v>
      </c>
      <c r="D102" s="20" t="s">
        <v>421</v>
      </c>
      <c r="E102" s="20">
        <v>60</v>
      </c>
      <c r="F102" s="18" t="s">
        <v>410</v>
      </c>
      <c r="G102" s="19" t="s">
        <v>190</v>
      </c>
      <c r="H102" s="78" t="s">
        <v>402</v>
      </c>
      <c r="I102" s="78" t="s">
        <v>402</v>
      </c>
      <c r="J102" s="78"/>
      <c r="K102" s="78"/>
    </row>
    <row r="103" spans="1:11" ht="13.2" customHeight="1" x14ac:dyDescent="0.25">
      <c r="A103" s="15" t="s">
        <v>5023</v>
      </c>
      <c r="B103" s="18" t="s">
        <v>388</v>
      </c>
      <c r="C103" s="251">
        <v>102</v>
      </c>
      <c r="D103" s="20" t="s">
        <v>421</v>
      </c>
      <c r="E103" s="20">
        <v>70</v>
      </c>
      <c r="F103" s="18" t="s">
        <v>410</v>
      </c>
      <c r="G103" s="19" t="s">
        <v>190</v>
      </c>
      <c r="H103" s="78" t="s">
        <v>402</v>
      </c>
      <c r="I103" s="78" t="s">
        <v>402</v>
      </c>
      <c r="J103" s="78"/>
      <c r="K103" s="78"/>
    </row>
    <row r="104" spans="1:11" ht="13.2" customHeight="1" x14ac:dyDescent="0.25">
      <c r="A104" s="15" t="s">
        <v>5024</v>
      </c>
      <c r="B104" s="18" t="s">
        <v>388</v>
      </c>
      <c r="C104" s="251">
        <v>103</v>
      </c>
      <c r="D104" s="20" t="s">
        <v>421</v>
      </c>
      <c r="E104" s="20">
        <v>80</v>
      </c>
      <c r="F104" s="18" t="s">
        <v>405</v>
      </c>
      <c r="G104" s="19" t="s">
        <v>194</v>
      </c>
      <c r="H104" s="78" t="s">
        <v>402</v>
      </c>
      <c r="I104" s="78" t="s">
        <v>402</v>
      </c>
      <c r="J104" s="78"/>
      <c r="K104" s="78"/>
    </row>
    <row r="105" spans="1:11" ht="13.2" customHeight="1" x14ac:dyDescent="0.25">
      <c r="A105" s="15" t="s">
        <v>5024</v>
      </c>
      <c r="B105" s="18" t="s">
        <v>388</v>
      </c>
      <c r="C105" s="251">
        <v>104</v>
      </c>
      <c r="D105" s="20" t="s">
        <v>421</v>
      </c>
      <c r="E105" s="20">
        <v>90</v>
      </c>
      <c r="F105" s="18" t="s">
        <v>405</v>
      </c>
      <c r="G105" s="19" t="s">
        <v>194</v>
      </c>
      <c r="H105" s="78" t="s">
        <v>402</v>
      </c>
      <c r="I105" s="78" t="s">
        <v>402</v>
      </c>
      <c r="J105" s="78"/>
      <c r="K105" s="78"/>
    </row>
    <row r="106" spans="1:11" ht="13.2" customHeight="1" x14ac:dyDescent="0.25">
      <c r="A106" s="15" t="s">
        <v>5025</v>
      </c>
      <c r="B106" s="18" t="s">
        <v>388</v>
      </c>
      <c r="C106" s="251">
        <v>105</v>
      </c>
      <c r="D106" s="20" t="s">
        <v>421</v>
      </c>
      <c r="E106" s="20">
        <v>140</v>
      </c>
      <c r="F106" s="18" t="s">
        <v>401</v>
      </c>
      <c r="G106" s="19" t="s">
        <v>198</v>
      </c>
      <c r="H106" s="78" t="s">
        <v>402</v>
      </c>
      <c r="I106" s="78" t="s">
        <v>402</v>
      </c>
      <c r="J106" s="78"/>
      <c r="K106" s="78"/>
    </row>
    <row r="107" spans="1:11" ht="13.2" customHeight="1" x14ac:dyDescent="0.25">
      <c r="A107" s="15" t="s">
        <v>653</v>
      </c>
      <c r="B107" s="18" t="s">
        <v>388</v>
      </c>
      <c r="C107" s="251">
        <v>106</v>
      </c>
      <c r="D107" s="20" t="s">
        <v>431</v>
      </c>
      <c r="E107" s="20">
        <v>60</v>
      </c>
      <c r="F107" s="18" t="s">
        <v>410</v>
      </c>
      <c r="G107" s="19" t="s">
        <v>190</v>
      </c>
      <c r="H107" s="78" t="s">
        <v>402</v>
      </c>
      <c r="I107" s="78" t="s">
        <v>402</v>
      </c>
      <c r="J107" s="78"/>
      <c r="K107" s="78"/>
    </row>
    <row r="108" spans="1:11" ht="13.2" customHeight="1" x14ac:dyDescent="0.25">
      <c r="A108" s="15" t="s">
        <v>641</v>
      </c>
      <c r="B108" s="18" t="s">
        <v>388</v>
      </c>
      <c r="C108" s="251">
        <v>107</v>
      </c>
      <c r="D108" s="20" t="s">
        <v>431</v>
      </c>
      <c r="E108" s="20">
        <v>110</v>
      </c>
      <c r="F108" s="18" t="s">
        <v>405</v>
      </c>
      <c r="G108" s="19" t="s">
        <v>194</v>
      </c>
      <c r="H108" s="78" t="s">
        <v>402</v>
      </c>
      <c r="I108" s="78" t="s">
        <v>402</v>
      </c>
      <c r="J108" s="78"/>
      <c r="K108" s="78"/>
    </row>
    <row r="109" spans="1:11" ht="13.2" customHeight="1" x14ac:dyDescent="0.25">
      <c r="A109" s="15" t="s">
        <v>5007</v>
      </c>
      <c r="B109" s="18" t="s">
        <v>388</v>
      </c>
      <c r="C109" s="251">
        <v>108</v>
      </c>
      <c r="D109" s="20" t="s">
        <v>431</v>
      </c>
      <c r="E109" s="20">
        <v>130</v>
      </c>
      <c r="F109" s="18" t="s">
        <v>410</v>
      </c>
      <c r="G109" s="19" t="s">
        <v>194</v>
      </c>
      <c r="H109" s="78" t="s">
        <v>402</v>
      </c>
      <c r="I109" s="78" t="s">
        <v>402</v>
      </c>
      <c r="J109" s="78"/>
      <c r="K109" s="78"/>
    </row>
    <row r="110" spans="1:11" ht="13.2" customHeight="1" x14ac:dyDescent="0.25">
      <c r="A110" s="15" t="s">
        <v>484</v>
      </c>
      <c r="B110" s="18" t="s">
        <v>388</v>
      </c>
      <c r="C110" s="251">
        <v>109</v>
      </c>
      <c r="D110" s="20" t="s">
        <v>431</v>
      </c>
      <c r="E110" s="20">
        <v>110</v>
      </c>
      <c r="F110" s="18" t="s">
        <v>410</v>
      </c>
      <c r="G110" s="19" t="s">
        <v>194</v>
      </c>
      <c r="H110" s="78" t="s">
        <v>402</v>
      </c>
      <c r="I110" s="78" t="s">
        <v>402</v>
      </c>
      <c r="J110" s="78"/>
      <c r="K110" s="78"/>
    </row>
    <row r="111" spans="1:11" ht="13.2" customHeight="1" x14ac:dyDescent="0.25">
      <c r="A111" s="15" t="s">
        <v>965</v>
      </c>
      <c r="B111" s="18" t="s">
        <v>388</v>
      </c>
      <c r="C111" s="251">
        <v>110</v>
      </c>
      <c r="D111" s="20" t="s">
        <v>431</v>
      </c>
      <c r="E111" s="20">
        <v>70</v>
      </c>
      <c r="F111" s="18" t="s">
        <v>410</v>
      </c>
      <c r="G111" s="19" t="s">
        <v>190</v>
      </c>
      <c r="H111" s="78" t="s">
        <v>402</v>
      </c>
      <c r="I111" s="78" t="s">
        <v>402</v>
      </c>
      <c r="J111" s="78"/>
      <c r="K111" s="78"/>
    </row>
    <row r="112" spans="1:11" ht="13.2" customHeight="1" x14ac:dyDescent="0.25">
      <c r="A112" s="15" t="s">
        <v>958</v>
      </c>
      <c r="B112" s="18" t="s">
        <v>388</v>
      </c>
      <c r="C112" s="251">
        <v>111</v>
      </c>
      <c r="D112" s="20" t="s">
        <v>431</v>
      </c>
      <c r="E112" s="20">
        <v>90</v>
      </c>
      <c r="F112" s="18" t="s">
        <v>405</v>
      </c>
      <c r="G112" s="19" t="s">
        <v>194</v>
      </c>
      <c r="H112" s="78" t="s">
        <v>402</v>
      </c>
      <c r="I112" s="78" t="s">
        <v>402</v>
      </c>
      <c r="J112" s="78"/>
      <c r="K112" s="78"/>
    </row>
    <row r="113" spans="1:11" ht="13.2" customHeight="1" x14ac:dyDescent="0.25">
      <c r="A113" s="15" t="s">
        <v>1227</v>
      </c>
      <c r="B113" s="18" t="s">
        <v>388</v>
      </c>
      <c r="C113" s="251">
        <v>112</v>
      </c>
      <c r="D113" s="20" t="s">
        <v>431</v>
      </c>
      <c r="E113" s="20">
        <v>90</v>
      </c>
      <c r="F113" s="18" t="s">
        <v>410</v>
      </c>
      <c r="G113" s="19" t="s">
        <v>190</v>
      </c>
      <c r="H113" s="78" t="s">
        <v>402</v>
      </c>
      <c r="I113" s="78" t="s">
        <v>402</v>
      </c>
      <c r="J113" s="78"/>
      <c r="K113" s="78"/>
    </row>
    <row r="114" spans="1:11" ht="13.2" customHeight="1" x14ac:dyDescent="0.25">
      <c r="A114" s="15" t="s">
        <v>1200</v>
      </c>
      <c r="B114" s="18" t="s">
        <v>388</v>
      </c>
      <c r="C114" s="251">
        <v>113</v>
      </c>
      <c r="D114" s="20" t="s">
        <v>431</v>
      </c>
      <c r="E114" s="20">
        <v>140</v>
      </c>
      <c r="F114" s="18" t="s">
        <v>405</v>
      </c>
      <c r="G114" s="19" t="s">
        <v>198</v>
      </c>
      <c r="H114" s="78" t="s">
        <v>402</v>
      </c>
      <c r="I114" s="78" t="s">
        <v>402</v>
      </c>
      <c r="J114" s="78"/>
      <c r="K114" s="78"/>
    </row>
    <row r="115" spans="1:11" ht="13.2" customHeight="1" x14ac:dyDescent="0.25">
      <c r="A115" s="15" t="s">
        <v>1896</v>
      </c>
      <c r="B115" s="18" t="s">
        <v>388</v>
      </c>
      <c r="C115" s="251">
        <v>114</v>
      </c>
      <c r="D115" s="20" t="s">
        <v>431</v>
      </c>
      <c r="E115" s="20">
        <v>70</v>
      </c>
      <c r="F115" s="18" t="s">
        <v>410</v>
      </c>
      <c r="G115" s="19" t="s">
        <v>190</v>
      </c>
      <c r="H115" s="78" t="s">
        <v>402</v>
      </c>
      <c r="I115" s="78" t="s">
        <v>402</v>
      </c>
      <c r="J115" s="78"/>
      <c r="K115" s="78"/>
    </row>
    <row r="116" spans="1:11" ht="13.2" customHeight="1" x14ac:dyDescent="0.25">
      <c r="A116" s="15" t="s">
        <v>1889</v>
      </c>
      <c r="B116" s="18" t="s">
        <v>388</v>
      </c>
      <c r="C116" s="251">
        <v>115</v>
      </c>
      <c r="D116" s="20" t="s">
        <v>431</v>
      </c>
      <c r="E116" s="20">
        <v>130</v>
      </c>
      <c r="F116" s="18" t="s">
        <v>405</v>
      </c>
      <c r="G116" s="19" t="s">
        <v>194</v>
      </c>
      <c r="H116" s="78" t="s">
        <v>402</v>
      </c>
      <c r="I116" s="78" t="s">
        <v>402</v>
      </c>
      <c r="J116" s="78"/>
      <c r="K116" s="78"/>
    </row>
    <row r="117" spans="1:11" ht="13.2" customHeight="1" x14ac:dyDescent="0.25">
      <c r="A117" s="15" t="s">
        <v>3100</v>
      </c>
      <c r="B117" s="18" t="s">
        <v>388</v>
      </c>
      <c r="C117" s="251">
        <v>116</v>
      </c>
      <c r="D117" s="20" t="s">
        <v>431</v>
      </c>
      <c r="E117" s="20">
        <v>70</v>
      </c>
      <c r="F117" s="18" t="s">
        <v>410</v>
      </c>
      <c r="G117" s="19" t="s">
        <v>190</v>
      </c>
      <c r="H117" s="78" t="s">
        <v>402</v>
      </c>
      <c r="I117" s="78" t="s">
        <v>402</v>
      </c>
      <c r="J117" s="78"/>
      <c r="K117" s="78"/>
    </row>
    <row r="118" spans="1:11" ht="13.2" customHeight="1" x14ac:dyDescent="0.25">
      <c r="A118" s="15" t="s">
        <v>5026</v>
      </c>
      <c r="B118" s="18" t="s">
        <v>388</v>
      </c>
      <c r="C118" s="251">
        <v>117</v>
      </c>
      <c r="D118" s="20" t="s">
        <v>431</v>
      </c>
      <c r="E118" s="20">
        <v>260</v>
      </c>
      <c r="F118" s="18" t="s">
        <v>405</v>
      </c>
      <c r="G118" s="19" t="s">
        <v>218</v>
      </c>
      <c r="H118" s="78" t="s">
        <v>402</v>
      </c>
      <c r="I118" s="78" t="s">
        <v>402</v>
      </c>
      <c r="J118" s="78"/>
      <c r="K118" s="78" t="s">
        <v>402</v>
      </c>
    </row>
    <row r="119" spans="1:11" ht="13.2" customHeight="1" x14ac:dyDescent="0.25">
      <c r="A119" s="15" t="s">
        <v>3045</v>
      </c>
      <c r="B119" s="18" t="s">
        <v>388</v>
      </c>
      <c r="C119" s="251">
        <v>118</v>
      </c>
      <c r="D119" s="20" t="s">
        <v>431</v>
      </c>
      <c r="E119" s="20">
        <v>110</v>
      </c>
      <c r="F119" s="18" t="s">
        <v>410</v>
      </c>
      <c r="G119" s="19" t="s">
        <v>194</v>
      </c>
      <c r="H119" s="78" t="s">
        <v>402</v>
      </c>
      <c r="I119" s="78" t="s">
        <v>402</v>
      </c>
      <c r="J119" s="78"/>
      <c r="K119" s="78"/>
    </row>
    <row r="120" spans="1:11" ht="13.2" customHeight="1" x14ac:dyDescent="0.25">
      <c r="A120" s="15" t="s">
        <v>3959</v>
      </c>
      <c r="B120" s="18" t="s">
        <v>388</v>
      </c>
      <c r="C120" s="251">
        <v>119</v>
      </c>
      <c r="D120" s="20" t="s">
        <v>431</v>
      </c>
      <c r="E120" s="20">
        <v>110</v>
      </c>
      <c r="F120" s="18" t="s">
        <v>410</v>
      </c>
      <c r="G120" s="19" t="s">
        <v>190</v>
      </c>
      <c r="H120" s="78" t="s">
        <v>402</v>
      </c>
      <c r="I120" s="78" t="s">
        <v>402</v>
      </c>
      <c r="J120" s="78"/>
      <c r="K120" s="78"/>
    </row>
    <row r="121" spans="1:11" ht="13.2" customHeight="1" x14ac:dyDescent="0.25">
      <c r="A121" s="15" t="s">
        <v>5027</v>
      </c>
      <c r="B121" s="18" t="s">
        <v>388</v>
      </c>
      <c r="C121" s="251">
        <v>120</v>
      </c>
      <c r="D121" s="20" t="s">
        <v>431</v>
      </c>
      <c r="E121" s="20">
        <v>60</v>
      </c>
      <c r="F121" s="18" t="s">
        <v>410</v>
      </c>
      <c r="G121" s="19" t="s">
        <v>190</v>
      </c>
      <c r="H121" s="78" t="s">
        <v>402</v>
      </c>
      <c r="I121" s="78" t="s">
        <v>402</v>
      </c>
      <c r="J121" s="78"/>
      <c r="K121" s="78"/>
    </row>
    <row r="122" spans="1:11" ht="13.2" customHeight="1" x14ac:dyDescent="0.25">
      <c r="A122" s="15" t="s">
        <v>5027</v>
      </c>
      <c r="B122" s="18" t="s">
        <v>388</v>
      </c>
      <c r="C122" s="251">
        <v>121</v>
      </c>
      <c r="D122" s="20" t="s">
        <v>431</v>
      </c>
      <c r="E122" s="20">
        <v>70</v>
      </c>
      <c r="F122" s="18" t="s">
        <v>410</v>
      </c>
      <c r="G122" s="19" t="s">
        <v>190</v>
      </c>
      <c r="H122" s="78" t="s">
        <v>402</v>
      </c>
      <c r="I122" s="78" t="s">
        <v>402</v>
      </c>
      <c r="J122" s="78"/>
      <c r="K122" s="78"/>
    </row>
    <row r="123" spans="1:11" ht="13.2" customHeight="1" x14ac:dyDescent="0.25">
      <c r="A123" s="15" t="s">
        <v>5028</v>
      </c>
      <c r="B123" s="18" t="s">
        <v>388</v>
      </c>
      <c r="C123" s="251">
        <v>122</v>
      </c>
      <c r="D123" s="20" t="s">
        <v>431</v>
      </c>
      <c r="E123" s="20">
        <v>100</v>
      </c>
      <c r="F123" s="18" t="s">
        <v>405</v>
      </c>
      <c r="G123" s="19" t="s">
        <v>194</v>
      </c>
      <c r="H123" s="78" t="s">
        <v>402</v>
      </c>
      <c r="I123" s="78" t="s">
        <v>402</v>
      </c>
      <c r="J123" s="78"/>
      <c r="K123" s="78"/>
    </row>
    <row r="124" spans="1:11" ht="13.2" customHeight="1" x14ac:dyDescent="0.25">
      <c r="A124" s="15" t="s">
        <v>5029</v>
      </c>
      <c r="B124" s="18" t="s">
        <v>388</v>
      </c>
      <c r="C124" s="251">
        <v>123</v>
      </c>
      <c r="D124" s="20" t="s">
        <v>431</v>
      </c>
      <c r="E124" s="20">
        <v>180</v>
      </c>
      <c r="F124" s="18" t="s">
        <v>401</v>
      </c>
      <c r="G124" s="19" t="s">
        <v>198</v>
      </c>
      <c r="H124" s="78" t="s">
        <v>402</v>
      </c>
      <c r="I124" s="78" t="s">
        <v>402</v>
      </c>
      <c r="J124" s="78"/>
      <c r="K124" s="78"/>
    </row>
    <row r="125" spans="1:11" ht="13.2" customHeight="1" x14ac:dyDescent="0.25">
      <c r="A125" s="15" t="s">
        <v>5030</v>
      </c>
      <c r="B125" s="18" t="s">
        <v>388</v>
      </c>
      <c r="C125" s="251">
        <v>124</v>
      </c>
      <c r="D125" s="20" t="s">
        <v>431</v>
      </c>
      <c r="E125" s="20">
        <v>40</v>
      </c>
      <c r="F125" s="18" t="s">
        <v>410</v>
      </c>
      <c r="G125" s="19" t="s">
        <v>190</v>
      </c>
      <c r="H125" s="78" t="s">
        <v>402</v>
      </c>
      <c r="I125" s="78" t="s">
        <v>402</v>
      </c>
      <c r="J125" s="78"/>
      <c r="K125" s="78"/>
    </row>
    <row r="126" spans="1:11" ht="13.2" customHeight="1" x14ac:dyDescent="0.25">
      <c r="A126" s="15" t="s">
        <v>5030</v>
      </c>
      <c r="B126" s="18" t="s">
        <v>388</v>
      </c>
      <c r="C126" s="251">
        <v>125</v>
      </c>
      <c r="D126" s="20" t="s">
        <v>431</v>
      </c>
      <c r="E126" s="20">
        <v>70</v>
      </c>
      <c r="F126" s="18" t="s">
        <v>410</v>
      </c>
      <c r="G126" s="19" t="s">
        <v>190</v>
      </c>
      <c r="H126" s="78" t="s">
        <v>402</v>
      </c>
      <c r="I126" s="78" t="s">
        <v>402</v>
      </c>
      <c r="J126" s="78"/>
      <c r="K126" s="78"/>
    </row>
    <row r="127" spans="1:11" ht="13.2" customHeight="1" x14ac:dyDescent="0.25">
      <c r="A127" s="15" t="s">
        <v>5031</v>
      </c>
      <c r="B127" s="18" t="s">
        <v>388</v>
      </c>
      <c r="C127" s="251">
        <v>126</v>
      </c>
      <c r="D127" s="20" t="s">
        <v>431</v>
      </c>
      <c r="E127" s="20">
        <v>130</v>
      </c>
      <c r="F127" s="18" t="s">
        <v>405</v>
      </c>
      <c r="G127" s="19" t="s">
        <v>198</v>
      </c>
      <c r="H127" s="78" t="s">
        <v>402</v>
      </c>
      <c r="I127" s="78" t="s">
        <v>402</v>
      </c>
      <c r="J127" s="78"/>
      <c r="K127" s="78"/>
    </row>
    <row r="128" spans="1:11" ht="13.2" customHeight="1" x14ac:dyDescent="0.25">
      <c r="A128" s="15" t="s">
        <v>5032</v>
      </c>
      <c r="B128" s="18" t="s">
        <v>388</v>
      </c>
      <c r="C128" s="251">
        <v>127</v>
      </c>
      <c r="D128" s="20" t="s">
        <v>431</v>
      </c>
      <c r="E128" s="20">
        <v>240</v>
      </c>
      <c r="F128" s="18" t="s">
        <v>410</v>
      </c>
      <c r="G128" s="19" t="s">
        <v>218</v>
      </c>
      <c r="H128" s="78" t="s">
        <v>402</v>
      </c>
      <c r="I128" s="78" t="s">
        <v>402</v>
      </c>
      <c r="J128" s="78"/>
      <c r="K128" s="78" t="s">
        <v>402</v>
      </c>
    </row>
    <row r="129" spans="1:11" ht="13.2" customHeight="1" x14ac:dyDescent="0.25">
      <c r="A129" s="15" t="s">
        <v>5033</v>
      </c>
      <c r="B129" s="18" t="s">
        <v>388</v>
      </c>
      <c r="C129" s="251">
        <v>128</v>
      </c>
      <c r="D129" s="20" t="s">
        <v>435</v>
      </c>
      <c r="E129" s="20">
        <v>60</v>
      </c>
      <c r="F129" s="18" t="s">
        <v>410</v>
      </c>
      <c r="G129" s="19" t="s">
        <v>190</v>
      </c>
      <c r="H129" s="78" t="s">
        <v>402</v>
      </c>
      <c r="I129" s="78" t="s">
        <v>402</v>
      </c>
      <c r="J129" s="78"/>
      <c r="K129" s="78"/>
    </row>
    <row r="130" spans="1:11" ht="13.2" customHeight="1" x14ac:dyDescent="0.25">
      <c r="A130" s="15" t="s">
        <v>5033</v>
      </c>
      <c r="B130" s="18" t="s">
        <v>388</v>
      </c>
      <c r="C130" s="251">
        <v>129</v>
      </c>
      <c r="D130" s="20" t="s">
        <v>435</v>
      </c>
      <c r="E130" s="20">
        <v>60</v>
      </c>
      <c r="F130" s="18" t="s">
        <v>410</v>
      </c>
      <c r="G130" s="19" t="s">
        <v>190</v>
      </c>
      <c r="H130" s="78" t="s">
        <v>402</v>
      </c>
      <c r="I130" s="78" t="s">
        <v>402</v>
      </c>
      <c r="J130" s="78"/>
      <c r="K130" s="78"/>
    </row>
    <row r="131" spans="1:11" ht="13.2" customHeight="1" x14ac:dyDescent="0.25">
      <c r="A131" s="15" t="s">
        <v>5034</v>
      </c>
      <c r="B131" s="18" t="s">
        <v>388</v>
      </c>
      <c r="C131" s="251">
        <v>130</v>
      </c>
      <c r="D131" s="20" t="s">
        <v>435</v>
      </c>
      <c r="E131" s="20">
        <v>280</v>
      </c>
      <c r="F131" s="18" t="s">
        <v>405</v>
      </c>
      <c r="G131" s="19" t="s">
        <v>218</v>
      </c>
      <c r="H131" s="78" t="s">
        <v>402</v>
      </c>
      <c r="I131" s="78" t="s">
        <v>402</v>
      </c>
      <c r="J131" s="78"/>
      <c r="K131" s="78" t="s">
        <v>402</v>
      </c>
    </row>
    <row r="132" spans="1:11" ht="13.2" customHeight="1" x14ac:dyDescent="0.25">
      <c r="A132" s="15" t="s">
        <v>434</v>
      </c>
      <c r="B132" s="18" t="s">
        <v>388</v>
      </c>
      <c r="C132" s="251">
        <v>131</v>
      </c>
      <c r="D132" s="20" t="s">
        <v>435</v>
      </c>
      <c r="E132" s="20">
        <v>60</v>
      </c>
      <c r="F132" s="18" t="s">
        <v>410</v>
      </c>
      <c r="G132" s="19" t="s">
        <v>190</v>
      </c>
      <c r="H132" s="78" t="s">
        <v>402</v>
      </c>
      <c r="I132" s="78" t="s">
        <v>402</v>
      </c>
      <c r="J132" s="78"/>
      <c r="K132" s="78"/>
    </row>
    <row r="133" spans="1:11" ht="13.2" customHeight="1" x14ac:dyDescent="0.25">
      <c r="A133" s="15" t="s">
        <v>1880</v>
      </c>
      <c r="B133" s="18" t="s">
        <v>388</v>
      </c>
      <c r="C133" s="251">
        <v>132</v>
      </c>
      <c r="D133" s="20" t="s">
        <v>435</v>
      </c>
      <c r="E133" s="20">
        <v>130</v>
      </c>
      <c r="F133" s="18" t="s">
        <v>405</v>
      </c>
      <c r="G133" s="19" t="s">
        <v>194</v>
      </c>
      <c r="H133" s="78" t="s">
        <v>402</v>
      </c>
      <c r="I133" s="78" t="s">
        <v>402</v>
      </c>
      <c r="J133" s="78"/>
      <c r="K133" s="78"/>
    </row>
    <row r="134" spans="1:11" ht="13.2" customHeight="1" x14ac:dyDescent="0.25">
      <c r="A134" s="15" t="s">
        <v>436</v>
      </c>
      <c r="B134" s="18" t="s">
        <v>388</v>
      </c>
      <c r="C134" s="251">
        <v>133</v>
      </c>
      <c r="D134" s="20" t="s">
        <v>435</v>
      </c>
      <c r="E134" s="20">
        <v>70</v>
      </c>
      <c r="F134" s="18" t="s">
        <v>410</v>
      </c>
      <c r="G134" s="19" t="s">
        <v>190</v>
      </c>
      <c r="H134" s="78" t="s">
        <v>402</v>
      </c>
      <c r="I134" s="78" t="s">
        <v>402</v>
      </c>
      <c r="J134" s="78"/>
      <c r="K134" s="78"/>
    </row>
    <row r="135" spans="1:11" ht="13.2" customHeight="1" x14ac:dyDescent="0.25">
      <c r="A135" s="15" t="s">
        <v>1839</v>
      </c>
      <c r="B135" s="18" t="s">
        <v>388</v>
      </c>
      <c r="C135" s="251">
        <v>134</v>
      </c>
      <c r="D135" s="20" t="s">
        <v>435</v>
      </c>
      <c r="E135" s="20">
        <v>110</v>
      </c>
      <c r="F135" s="18" t="s">
        <v>405</v>
      </c>
      <c r="G135" s="19" t="s">
        <v>198</v>
      </c>
      <c r="H135" s="78" t="s">
        <v>402</v>
      </c>
      <c r="I135" s="78" t="s">
        <v>402</v>
      </c>
      <c r="J135" s="78"/>
      <c r="K135" s="78"/>
    </row>
    <row r="136" spans="1:11" ht="13.2" customHeight="1" x14ac:dyDescent="0.25">
      <c r="A136" s="15" t="s">
        <v>950</v>
      </c>
      <c r="B136" s="18" t="s">
        <v>388</v>
      </c>
      <c r="C136" s="251">
        <v>135</v>
      </c>
      <c r="D136" s="20" t="s">
        <v>435</v>
      </c>
      <c r="E136" s="20">
        <v>180</v>
      </c>
      <c r="F136" s="18" t="s">
        <v>401</v>
      </c>
      <c r="G136" s="19" t="s">
        <v>198</v>
      </c>
      <c r="H136" s="78" t="s">
        <v>402</v>
      </c>
      <c r="I136" s="78" t="s">
        <v>402</v>
      </c>
      <c r="J136" s="78"/>
      <c r="K136" s="78"/>
    </row>
    <row r="137" spans="1:11" ht="13.2" customHeight="1" x14ac:dyDescent="0.25">
      <c r="A137" s="15" t="s">
        <v>1259</v>
      </c>
      <c r="B137" s="18" t="s">
        <v>388</v>
      </c>
      <c r="C137" s="251">
        <v>136</v>
      </c>
      <c r="D137" s="20" t="s">
        <v>435</v>
      </c>
      <c r="E137" s="20">
        <v>70</v>
      </c>
      <c r="F137" s="18" t="s">
        <v>410</v>
      </c>
      <c r="G137" s="19" t="s">
        <v>198</v>
      </c>
      <c r="H137" s="78" t="s">
        <v>402</v>
      </c>
      <c r="I137" s="78" t="s">
        <v>402</v>
      </c>
      <c r="J137" s="78"/>
      <c r="K137" s="78"/>
    </row>
    <row r="138" spans="1:11" ht="13.2" customHeight="1" x14ac:dyDescent="0.25">
      <c r="A138" s="15" t="s">
        <v>1260</v>
      </c>
      <c r="B138" s="18" t="s">
        <v>388</v>
      </c>
      <c r="C138" s="251">
        <v>137</v>
      </c>
      <c r="D138" s="20" t="s">
        <v>435</v>
      </c>
      <c r="E138" s="20">
        <v>110</v>
      </c>
      <c r="F138" s="18" t="s">
        <v>410</v>
      </c>
      <c r="G138" s="19" t="s">
        <v>194</v>
      </c>
      <c r="H138" s="78" t="s">
        <v>402</v>
      </c>
      <c r="I138" s="78" t="s">
        <v>402</v>
      </c>
      <c r="J138" s="78"/>
      <c r="K138" s="78"/>
    </row>
    <row r="139" spans="1:11" ht="13.2" customHeight="1" x14ac:dyDescent="0.25">
      <c r="A139" s="15" t="s">
        <v>2408</v>
      </c>
      <c r="B139" s="18" t="s">
        <v>388</v>
      </c>
      <c r="C139" s="251">
        <v>138</v>
      </c>
      <c r="D139" s="20" t="s">
        <v>435</v>
      </c>
      <c r="E139" s="20">
        <v>70</v>
      </c>
      <c r="F139" s="18" t="s">
        <v>410</v>
      </c>
      <c r="G139" s="19" t="s">
        <v>190</v>
      </c>
      <c r="H139" s="78" t="s">
        <v>402</v>
      </c>
      <c r="I139" s="78" t="s">
        <v>402</v>
      </c>
      <c r="J139" s="78"/>
      <c r="K139" s="78"/>
    </row>
    <row r="140" spans="1:11" ht="13.2" customHeight="1" x14ac:dyDescent="0.25">
      <c r="A140" s="15" t="s">
        <v>2409</v>
      </c>
      <c r="B140" s="18" t="s">
        <v>388</v>
      </c>
      <c r="C140" s="251">
        <v>139</v>
      </c>
      <c r="D140" s="20" t="s">
        <v>435</v>
      </c>
      <c r="E140" s="20">
        <v>100</v>
      </c>
      <c r="F140" s="18" t="s">
        <v>405</v>
      </c>
      <c r="G140" s="19" t="s">
        <v>194</v>
      </c>
      <c r="H140" s="78" t="s">
        <v>402</v>
      </c>
      <c r="I140" s="78" t="s">
        <v>402</v>
      </c>
      <c r="J140" s="78"/>
      <c r="K140" s="78"/>
    </row>
    <row r="141" spans="1:11" ht="13.2" customHeight="1" x14ac:dyDescent="0.25">
      <c r="A141" s="15" t="s">
        <v>2410</v>
      </c>
      <c r="B141" s="18" t="s">
        <v>388</v>
      </c>
      <c r="C141" s="251">
        <v>140</v>
      </c>
      <c r="D141" s="20" t="s">
        <v>435</v>
      </c>
      <c r="E141" s="20">
        <v>180</v>
      </c>
      <c r="F141" s="18" t="s">
        <v>401</v>
      </c>
      <c r="G141" s="19" t="s">
        <v>198</v>
      </c>
      <c r="H141" s="78" t="s">
        <v>402</v>
      </c>
      <c r="I141" s="78" t="s">
        <v>402</v>
      </c>
      <c r="J141" s="78"/>
      <c r="K141" s="78"/>
    </row>
    <row r="142" spans="1:11" ht="13.2" customHeight="1" x14ac:dyDescent="0.25">
      <c r="A142" s="15" t="s">
        <v>4968</v>
      </c>
      <c r="B142" s="18" t="s">
        <v>388</v>
      </c>
      <c r="C142" s="251">
        <v>141</v>
      </c>
      <c r="D142" s="20" t="s">
        <v>435</v>
      </c>
      <c r="E142" s="20">
        <v>60</v>
      </c>
      <c r="F142" s="18" t="s">
        <v>410</v>
      </c>
      <c r="G142" s="19" t="s">
        <v>190</v>
      </c>
      <c r="H142" s="78" t="s">
        <v>402</v>
      </c>
      <c r="I142" s="78" t="s">
        <v>402</v>
      </c>
      <c r="J142" s="78"/>
      <c r="K142" s="78"/>
    </row>
    <row r="143" spans="1:11" ht="13.2" customHeight="1" x14ac:dyDescent="0.25">
      <c r="A143" s="15" t="s">
        <v>4968</v>
      </c>
      <c r="B143" s="18" t="s">
        <v>388</v>
      </c>
      <c r="C143" s="251">
        <v>142</v>
      </c>
      <c r="D143" s="20" t="s">
        <v>435</v>
      </c>
      <c r="E143" s="20">
        <v>70</v>
      </c>
      <c r="F143" s="18" t="s">
        <v>410</v>
      </c>
      <c r="G143" s="19" t="s">
        <v>190</v>
      </c>
      <c r="H143" s="78" t="s">
        <v>402</v>
      </c>
      <c r="I143" s="78" t="s">
        <v>402</v>
      </c>
      <c r="J143" s="78"/>
      <c r="K143" s="78"/>
    </row>
    <row r="144" spans="1:11" ht="13.2" customHeight="1" x14ac:dyDescent="0.25">
      <c r="A144" s="15" t="s">
        <v>4969</v>
      </c>
      <c r="B144" s="18" t="s">
        <v>388</v>
      </c>
      <c r="C144" s="251">
        <v>143</v>
      </c>
      <c r="D144" s="20" t="s">
        <v>435</v>
      </c>
      <c r="E144" s="20">
        <v>140</v>
      </c>
      <c r="F144" s="18" t="s">
        <v>405</v>
      </c>
      <c r="G144" s="19" t="s">
        <v>194</v>
      </c>
      <c r="H144" s="78" t="s">
        <v>402</v>
      </c>
      <c r="I144" s="78" t="s">
        <v>402</v>
      </c>
      <c r="J144" s="78"/>
      <c r="K144" s="78"/>
    </row>
    <row r="145" spans="1:11" ht="13.2" customHeight="1" x14ac:dyDescent="0.25">
      <c r="A145" s="15" t="s">
        <v>5035</v>
      </c>
      <c r="B145" s="18" t="s">
        <v>388</v>
      </c>
      <c r="C145" s="251">
        <v>144</v>
      </c>
      <c r="D145" s="20" t="s">
        <v>435</v>
      </c>
      <c r="E145" s="20">
        <v>50</v>
      </c>
      <c r="F145" s="18" t="s">
        <v>410</v>
      </c>
      <c r="G145" s="19" t="s">
        <v>190</v>
      </c>
      <c r="H145" s="78" t="s">
        <v>402</v>
      </c>
      <c r="I145" s="78" t="s">
        <v>402</v>
      </c>
      <c r="J145" s="78"/>
      <c r="K145" s="78"/>
    </row>
    <row r="146" spans="1:11" ht="13.2" customHeight="1" x14ac:dyDescent="0.25">
      <c r="A146" s="15" t="s">
        <v>5035</v>
      </c>
      <c r="B146" s="18" t="s">
        <v>388</v>
      </c>
      <c r="C146" s="251">
        <v>145</v>
      </c>
      <c r="D146" s="20" t="s">
        <v>435</v>
      </c>
      <c r="E146" s="20">
        <v>60</v>
      </c>
      <c r="F146" s="18" t="s">
        <v>410</v>
      </c>
      <c r="G146" s="19" t="s">
        <v>190</v>
      </c>
      <c r="H146" s="78" t="s">
        <v>402</v>
      </c>
      <c r="I146" s="78" t="s">
        <v>402</v>
      </c>
      <c r="J146" s="78"/>
      <c r="K146" s="78"/>
    </row>
    <row r="147" spans="1:11" ht="13.2" customHeight="1" x14ac:dyDescent="0.25">
      <c r="A147" s="15" t="s">
        <v>5036</v>
      </c>
      <c r="B147" s="18" t="s">
        <v>388</v>
      </c>
      <c r="C147" s="251">
        <v>146</v>
      </c>
      <c r="D147" s="20" t="s">
        <v>435</v>
      </c>
      <c r="E147" s="20">
        <v>90</v>
      </c>
      <c r="F147" s="18" t="s">
        <v>405</v>
      </c>
      <c r="G147" s="19" t="s">
        <v>194</v>
      </c>
      <c r="H147" s="78" t="s">
        <v>402</v>
      </c>
      <c r="I147" s="78" t="s">
        <v>402</v>
      </c>
      <c r="J147" s="78"/>
      <c r="K147" s="78"/>
    </row>
    <row r="148" spans="1:11" ht="13.2" customHeight="1" x14ac:dyDescent="0.25">
      <c r="A148" s="15" t="s">
        <v>4970</v>
      </c>
      <c r="B148" s="18" t="s">
        <v>388</v>
      </c>
      <c r="C148" s="251">
        <v>147</v>
      </c>
      <c r="D148" s="20" t="s">
        <v>435</v>
      </c>
      <c r="E148" s="20">
        <v>120</v>
      </c>
      <c r="F148" s="18" t="s">
        <v>410</v>
      </c>
      <c r="G148" s="19" t="s">
        <v>194</v>
      </c>
      <c r="H148" s="78" t="s">
        <v>402</v>
      </c>
      <c r="I148" s="78" t="s">
        <v>402</v>
      </c>
      <c r="J148" s="78"/>
      <c r="K148" s="78"/>
    </row>
    <row r="149" spans="1:11" ht="13.2" customHeight="1" x14ac:dyDescent="0.25">
      <c r="A149" s="15" t="s">
        <v>3803</v>
      </c>
      <c r="B149" s="18" t="s">
        <v>388</v>
      </c>
      <c r="C149" s="251">
        <v>148</v>
      </c>
      <c r="D149" s="20" t="s">
        <v>419</v>
      </c>
      <c r="E149" s="20">
        <v>170</v>
      </c>
      <c r="F149" s="18" t="s">
        <v>401</v>
      </c>
      <c r="G149" s="19" t="s">
        <v>194</v>
      </c>
      <c r="H149" s="78" t="s">
        <v>402</v>
      </c>
      <c r="I149" s="78" t="s">
        <v>402</v>
      </c>
      <c r="J149" s="78"/>
      <c r="K149" s="78"/>
    </row>
    <row r="150" spans="1:11" ht="13.2" customHeight="1" x14ac:dyDescent="0.25">
      <c r="A150" s="15" t="s">
        <v>3805</v>
      </c>
      <c r="B150" s="18" t="s">
        <v>388</v>
      </c>
      <c r="C150" s="251">
        <v>149</v>
      </c>
      <c r="D150" s="20" t="s">
        <v>419</v>
      </c>
      <c r="E150" s="20">
        <v>100</v>
      </c>
      <c r="F150" s="18" t="s">
        <v>410</v>
      </c>
      <c r="G150" s="19" t="s">
        <v>190</v>
      </c>
      <c r="H150" s="78" t="s">
        <v>402</v>
      </c>
      <c r="I150" s="78" t="s">
        <v>402</v>
      </c>
      <c r="J150" s="78"/>
      <c r="K150" s="78"/>
    </row>
    <row r="151" spans="1:11" ht="13.2" customHeight="1" x14ac:dyDescent="0.25">
      <c r="A151" s="15" t="s">
        <v>5037</v>
      </c>
      <c r="B151" s="18" t="s">
        <v>388</v>
      </c>
      <c r="C151" s="251">
        <v>150</v>
      </c>
      <c r="D151" s="20" t="s">
        <v>419</v>
      </c>
      <c r="E151" s="20">
        <v>300</v>
      </c>
      <c r="F151" s="18" t="s">
        <v>405</v>
      </c>
      <c r="G151" s="19" t="s">
        <v>218</v>
      </c>
      <c r="H151" s="78" t="s">
        <v>402</v>
      </c>
      <c r="I151" s="78" t="s">
        <v>402</v>
      </c>
      <c r="J151" s="78"/>
      <c r="K151" s="78" t="s">
        <v>402</v>
      </c>
    </row>
    <row r="152" spans="1:11" ht="13.2" customHeight="1" x14ac:dyDescent="0.25">
      <c r="A152" s="15" t="s">
        <v>5038</v>
      </c>
      <c r="B152" s="18" t="s">
        <v>388</v>
      </c>
      <c r="C152" s="251">
        <v>151</v>
      </c>
      <c r="D152" s="20" t="s">
        <v>419</v>
      </c>
      <c r="E152" s="20">
        <v>130</v>
      </c>
      <c r="F152" s="18" t="s">
        <v>410</v>
      </c>
      <c r="G152" s="19" t="s">
        <v>198</v>
      </c>
      <c r="H152" s="78" t="s">
        <v>402</v>
      </c>
      <c r="I152" s="78" t="s">
        <v>402</v>
      </c>
      <c r="J152" s="78"/>
      <c r="K152" s="78"/>
    </row>
    <row r="153" spans="1:11" ht="13.2" customHeight="1" x14ac:dyDescent="0.25">
      <c r="A153" s="15" t="s">
        <v>2730</v>
      </c>
      <c r="B153" s="18" t="s">
        <v>388</v>
      </c>
      <c r="C153" s="251">
        <v>152</v>
      </c>
      <c r="D153" s="20" t="s">
        <v>165</v>
      </c>
      <c r="E153" s="20">
        <v>70</v>
      </c>
      <c r="F153" s="18" t="s">
        <v>410</v>
      </c>
      <c r="G153" s="19" t="s">
        <v>190</v>
      </c>
      <c r="H153" s="78" t="s">
        <v>402</v>
      </c>
      <c r="I153" s="78" t="s">
        <v>402</v>
      </c>
      <c r="J153" s="78"/>
      <c r="K153" s="78"/>
    </row>
    <row r="154" spans="1:11" ht="13.2" customHeight="1" x14ac:dyDescent="0.25">
      <c r="A154" s="15" t="s">
        <v>5039</v>
      </c>
      <c r="B154" s="18" t="s">
        <v>388</v>
      </c>
      <c r="C154" s="251">
        <v>153</v>
      </c>
      <c r="D154" s="20" t="s">
        <v>165</v>
      </c>
      <c r="E154" s="20">
        <v>260</v>
      </c>
      <c r="F154" s="18" t="s">
        <v>405</v>
      </c>
      <c r="G154" s="19" t="s">
        <v>218</v>
      </c>
      <c r="H154" s="78" t="s">
        <v>402</v>
      </c>
      <c r="I154" s="78" t="s">
        <v>402</v>
      </c>
      <c r="J154" s="78"/>
      <c r="K154" s="78" t="s">
        <v>402</v>
      </c>
    </row>
    <row r="155" spans="1:11" ht="13.2" customHeight="1" x14ac:dyDescent="0.25">
      <c r="A155" s="15" t="s">
        <v>465</v>
      </c>
      <c r="B155" s="18" t="s">
        <v>388</v>
      </c>
      <c r="C155" s="251">
        <v>154</v>
      </c>
      <c r="D155" s="20" t="s">
        <v>414</v>
      </c>
      <c r="E155" s="20">
        <v>100</v>
      </c>
      <c r="F155" s="18" t="s">
        <v>410</v>
      </c>
      <c r="G155" s="19" t="s">
        <v>190</v>
      </c>
      <c r="H155" s="78" t="s">
        <v>402</v>
      </c>
      <c r="I155" s="78" t="s">
        <v>402</v>
      </c>
      <c r="J155" s="78"/>
      <c r="K155" s="78"/>
    </row>
    <row r="156" spans="1:11" ht="13.2" customHeight="1" x14ac:dyDescent="0.25">
      <c r="A156" s="15" t="s">
        <v>5040</v>
      </c>
      <c r="B156" s="18" t="s">
        <v>388</v>
      </c>
      <c r="C156" s="251">
        <v>155</v>
      </c>
      <c r="D156" s="20" t="s">
        <v>414</v>
      </c>
      <c r="E156" s="20">
        <v>140</v>
      </c>
      <c r="F156" s="18" t="s">
        <v>405</v>
      </c>
      <c r="G156" s="19" t="s">
        <v>194</v>
      </c>
      <c r="H156" s="78" t="s">
        <v>402</v>
      </c>
      <c r="I156" s="78" t="s">
        <v>402</v>
      </c>
      <c r="J156" s="78"/>
      <c r="K156" s="78"/>
    </row>
    <row r="157" spans="1:11" ht="13.2" customHeight="1" x14ac:dyDescent="0.25">
      <c r="A157" s="15" t="s">
        <v>964</v>
      </c>
      <c r="B157" s="18" t="s">
        <v>388</v>
      </c>
      <c r="C157" s="251">
        <v>156</v>
      </c>
      <c r="D157" s="20" t="s">
        <v>414</v>
      </c>
      <c r="E157" s="20">
        <v>70</v>
      </c>
      <c r="F157" s="18" t="s">
        <v>410</v>
      </c>
      <c r="G157" s="19" t="s">
        <v>190</v>
      </c>
      <c r="H157" s="78" t="s">
        <v>402</v>
      </c>
      <c r="I157" s="78" t="s">
        <v>402</v>
      </c>
      <c r="J157" s="78"/>
      <c r="K157" s="78"/>
    </row>
    <row r="158" spans="1:11" ht="13.2" customHeight="1" x14ac:dyDescent="0.25">
      <c r="A158" s="15" t="s">
        <v>5041</v>
      </c>
      <c r="B158" s="18" t="s">
        <v>388</v>
      </c>
      <c r="C158" s="251">
        <v>157</v>
      </c>
      <c r="D158" s="20" t="s">
        <v>414</v>
      </c>
      <c r="E158" s="20">
        <v>140</v>
      </c>
      <c r="F158" s="18" t="s">
        <v>405</v>
      </c>
      <c r="G158" s="19" t="s">
        <v>194</v>
      </c>
      <c r="H158" s="78" t="s">
        <v>402</v>
      </c>
      <c r="I158" s="78" t="s">
        <v>402</v>
      </c>
      <c r="J158" s="78"/>
      <c r="K158" s="78"/>
    </row>
    <row r="159" spans="1:11" ht="13.2" customHeight="1" x14ac:dyDescent="0.25">
      <c r="A159" s="15" t="s">
        <v>1236</v>
      </c>
      <c r="B159" s="18" t="s">
        <v>388</v>
      </c>
      <c r="C159" s="251">
        <v>158</v>
      </c>
      <c r="D159" s="20" t="s">
        <v>414</v>
      </c>
      <c r="E159" s="20">
        <v>70</v>
      </c>
      <c r="F159" s="18" t="s">
        <v>410</v>
      </c>
      <c r="G159" s="19" t="s">
        <v>190</v>
      </c>
      <c r="H159" s="78" t="s">
        <v>402</v>
      </c>
      <c r="I159" s="78" t="s">
        <v>402</v>
      </c>
      <c r="J159" s="78"/>
      <c r="K159" s="78"/>
    </row>
    <row r="160" spans="1:11" ht="13.2" customHeight="1" x14ac:dyDescent="0.25">
      <c r="A160" s="15" t="s">
        <v>1209</v>
      </c>
      <c r="B160" s="18" t="s">
        <v>388</v>
      </c>
      <c r="C160" s="251">
        <v>159</v>
      </c>
      <c r="D160" s="20" t="s">
        <v>414</v>
      </c>
      <c r="E160" s="20">
        <v>120</v>
      </c>
      <c r="F160" s="18" t="s">
        <v>405</v>
      </c>
      <c r="G160" s="19" t="s">
        <v>194</v>
      </c>
      <c r="H160" s="78" t="s">
        <v>402</v>
      </c>
      <c r="I160" s="78" t="s">
        <v>402</v>
      </c>
      <c r="J160" s="78"/>
      <c r="K160" s="78"/>
    </row>
    <row r="161" spans="1:11" ht="13.2" customHeight="1" x14ac:dyDescent="0.25">
      <c r="A161" s="15" t="s">
        <v>1222</v>
      </c>
      <c r="B161" s="18" t="s">
        <v>388</v>
      </c>
      <c r="C161" s="251">
        <v>160</v>
      </c>
      <c r="D161" s="20" t="s">
        <v>414</v>
      </c>
      <c r="E161" s="20">
        <v>70</v>
      </c>
      <c r="F161" s="18" t="s">
        <v>410</v>
      </c>
      <c r="G161" s="19" t="s">
        <v>190</v>
      </c>
      <c r="H161" s="78" t="s">
        <v>402</v>
      </c>
      <c r="I161" s="78" t="s">
        <v>402</v>
      </c>
      <c r="J161" s="78"/>
      <c r="K161" s="78"/>
    </row>
    <row r="162" spans="1:11" ht="13.2" customHeight="1" x14ac:dyDescent="0.25">
      <c r="A162" s="15" t="s">
        <v>1224</v>
      </c>
      <c r="B162" s="18" t="s">
        <v>388</v>
      </c>
      <c r="C162" s="251">
        <v>161</v>
      </c>
      <c r="D162" s="20" t="s">
        <v>414</v>
      </c>
      <c r="E162" s="20">
        <v>90</v>
      </c>
      <c r="F162" s="18" t="s">
        <v>405</v>
      </c>
      <c r="G162" s="19" t="s">
        <v>194</v>
      </c>
      <c r="H162" s="78" t="s">
        <v>402</v>
      </c>
      <c r="I162" s="78" t="s">
        <v>402</v>
      </c>
      <c r="J162" s="78"/>
      <c r="K162" s="78"/>
    </row>
    <row r="163" spans="1:11" ht="13.2" customHeight="1" x14ac:dyDescent="0.25">
      <c r="A163" s="15" t="s">
        <v>1204</v>
      </c>
      <c r="B163" s="18" t="s">
        <v>388</v>
      </c>
      <c r="C163" s="251">
        <v>162</v>
      </c>
      <c r="D163" s="20" t="s">
        <v>414</v>
      </c>
      <c r="E163" s="20">
        <v>180</v>
      </c>
      <c r="F163" s="18" t="s">
        <v>401</v>
      </c>
      <c r="G163" s="19" t="s">
        <v>198</v>
      </c>
      <c r="H163" s="78" t="s">
        <v>402</v>
      </c>
      <c r="I163" s="78" t="s">
        <v>402</v>
      </c>
      <c r="J163" s="78"/>
      <c r="K163" s="78"/>
    </row>
    <row r="164" spans="1:11" ht="13.2" customHeight="1" x14ac:dyDescent="0.25">
      <c r="A164" s="15" t="s">
        <v>2660</v>
      </c>
      <c r="B164" s="18" t="s">
        <v>388</v>
      </c>
      <c r="C164" s="251">
        <v>163</v>
      </c>
      <c r="D164" s="20" t="s">
        <v>414</v>
      </c>
      <c r="E164" s="20">
        <v>60</v>
      </c>
      <c r="F164" s="18" t="s">
        <v>410</v>
      </c>
      <c r="G164" s="19" t="s">
        <v>190</v>
      </c>
      <c r="H164" s="78" t="s">
        <v>402</v>
      </c>
      <c r="I164" s="78" t="s">
        <v>402</v>
      </c>
      <c r="J164" s="78"/>
      <c r="K164" s="78"/>
    </row>
    <row r="165" spans="1:11" ht="13.2" customHeight="1" x14ac:dyDescent="0.25">
      <c r="A165" s="15" t="s">
        <v>3825</v>
      </c>
      <c r="B165" s="18" t="s">
        <v>388</v>
      </c>
      <c r="C165" s="251">
        <v>164</v>
      </c>
      <c r="D165" s="20" t="s">
        <v>414</v>
      </c>
      <c r="E165" s="20">
        <v>60</v>
      </c>
      <c r="F165" s="18" t="s">
        <v>410</v>
      </c>
      <c r="G165" s="19" t="s">
        <v>190</v>
      </c>
      <c r="H165" s="78" t="s">
        <v>402</v>
      </c>
      <c r="I165" s="78" t="s">
        <v>402</v>
      </c>
      <c r="J165" s="78"/>
      <c r="K165" s="78"/>
    </row>
    <row r="166" spans="1:11" ht="13.2" customHeight="1" x14ac:dyDescent="0.25">
      <c r="A166" s="15" t="s">
        <v>3827</v>
      </c>
      <c r="B166" s="18" t="s">
        <v>388</v>
      </c>
      <c r="C166" s="251">
        <v>165</v>
      </c>
      <c r="D166" s="20" t="s">
        <v>414</v>
      </c>
      <c r="E166" s="20">
        <v>90</v>
      </c>
      <c r="F166" s="18" t="s">
        <v>401</v>
      </c>
      <c r="G166" s="19" t="s">
        <v>194</v>
      </c>
      <c r="H166" s="78" t="s">
        <v>402</v>
      </c>
      <c r="I166" s="78" t="s">
        <v>402</v>
      </c>
      <c r="J166" s="78"/>
      <c r="K166" s="78"/>
    </row>
    <row r="167" spans="1:11" ht="13.2" customHeight="1" x14ac:dyDescent="0.25">
      <c r="A167" s="15" t="s">
        <v>4977</v>
      </c>
      <c r="B167" s="18" t="s">
        <v>388</v>
      </c>
      <c r="C167" s="251">
        <v>166</v>
      </c>
      <c r="D167" s="20" t="s">
        <v>414</v>
      </c>
      <c r="E167" s="20">
        <v>30</v>
      </c>
      <c r="F167" s="18" t="s">
        <v>410</v>
      </c>
      <c r="G167" s="19" t="s">
        <v>190</v>
      </c>
      <c r="H167" s="78" t="s">
        <v>402</v>
      </c>
      <c r="I167" s="78" t="s">
        <v>402</v>
      </c>
      <c r="J167" s="78"/>
      <c r="K167" s="78"/>
    </row>
    <row r="168" spans="1:11" ht="13.2" customHeight="1" x14ac:dyDescent="0.25">
      <c r="A168" s="15" t="s">
        <v>4977</v>
      </c>
      <c r="B168" s="18" t="s">
        <v>388</v>
      </c>
      <c r="C168" s="251">
        <v>167</v>
      </c>
      <c r="D168" s="20" t="s">
        <v>414</v>
      </c>
      <c r="E168" s="20">
        <v>40</v>
      </c>
      <c r="F168" s="18" t="s">
        <v>410</v>
      </c>
      <c r="G168" s="19" t="s">
        <v>190</v>
      </c>
      <c r="H168" s="78" t="s">
        <v>402</v>
      </c>
      <c r="I168" s="78" t="s">
        <v>402</v>
      </c>
      <c r="J168" s="78"/>
      <c r="K168" s="78"/>
    </row>
    <row r="169" spans="1:11" ht="13.2" customHeight="1" x14ac:dyDescent="0.25">
      <c r="A169" s="15" t="s">
        <v>4978</v>
      </c>
      <c r="B169" s="18" t="s">
        <v>388</v>
      </c>
      <c r="C169" s="251">
        <v>168</v>
      </c>
      <c r="D169" s="20" t="s">
        <v>414</v>
      </c>
      <c r="E169" s="20">
        <v>60</v>
      </c>
      <c r="F169" s="18" t="s">
        <v>405</v>
      </c>
      <c r="G169" s="19" t="s">
        <v>194</v>
      </c>
      <c r="H169" s="78" t="s">
        <v>402</v>
      </c>
      <c r="I169" s="78" t="s">
        <v>402</v>
      </c>
      <c r="J169" s="78"/>
      <c r="K169" s="78"/>
    </row>
    <row r="170" spans="1:11" ht="13.2" customHeight="1" x14ac:dyDescent="0.25">
      <c r="A170" s="15" t="s">
        <v>5042</v>
      </c>
      <c r="B170" s="18" t="s">
        <v>388</v>
      </c>
      <c r="C170" s="251">
        <v>169</v>
      </c>
      <c r="D170" s="20" t="s">
        <v>414</v>
      </c>
      <c r="E170" s="20">
        <v>160</v>
      </c>
      <c r="F170" s="18" t="s">
        <v>410</v>
      </c>
      <c r="G170" s="19" t="s">
        <v>218</v>
      </c>
      <c r="H170" s="78" t="s">
        <v>402</v>
      </c>
      <c r="I170" s="78" t="s">
        <v>402</v>
      </c>
      <c r="J170" s="78"/>
      <c r="K170" s="78" t="s">
        <v>402</v>
      </c>
    </row>
    <row r="171" spans="1:11" ht="13.2" customHeight="1" x14ac:dyDescent="0.25">
      <c r="A171" s="15" t="s">
        <v>4981</v>
      </c>
      <c r="B171" s="18" t="s">
        <v>388</v>
      </c>
      <c r="C171" s="251">
        <v>170</v>
      </c>
      <c r="D171" s="20" t="s">
        <v>414</v>
      </c>
      <c r="E171" s="20">
        <v>110</v>
      </c>
      <c r="F171" s="18" t="s">
        <v>410</v>
      </c>
      <c r="G171" s="19" t="s">
        <v>194</v>
      </c>
      <c r="H171" s="78" t="s">
        <v>402</v>
      </c>
      <c r="I171" s="78" t="s">
        <v>402</v>
      </c>
      <c r="J171" s="78"/>
      <c r="K171" s="78"/>
    </row>
    <row r="172" spans="1:11" ht="13.2" customHeight="1" x14ac:dyDescent="0.25">
      <c r="A172" s="15" t="s">
        <v>5043</v>
      </c>
      <c r="B172" s="18" t="s">
        <v>388</v>
      </c>
      <c r="C172" s="251">
        <v>171</v>
      </c>
      <c r="D172" s="20" t="s">
        <v>490</v>
      </c>
      <c r="E172" s="20"/>
      <c r="F172" s="18" t="s">
        <v>493</v>
      </c>
      <c r="G172" s="19" t="s">
        <v>194</v>
      </c>
      <c r="H172" s="78" t="s">
        <v>402</v>
      </c>
      <c r="I172" s="78" t="s">
        <v>402</v>
      </c>
      <c r="J172" s="78"/>
      <c r="K172" s="78"/>
    </row>
    <row r="173" spans="1:11" ht="13.2" customHeight="1" x14ac:dyDescent="0.25">
      <c r="A173" s="15" t="s">
        <v>4138</v>
      </c>
      <c r="B173" s="18" t="s">
        <v>388</v>
      </c>
      <c r="C173" s="251">
        <v>172</v>
      </c>
      <c r="D173" s="20" t="s">
        <v>490</v>
      </c>
      <c r="E173" s="20"/>
      <c r="F173" s="18" t="s">
        <v>1085</v>
      </c>
      <c r="G173" s="19" t="s">
        <v>198</v>
      </c>
      <c r="H173" s="78" t="s">
        <v>402</v>
      </c>
      <c r="I173" s="78" t="s">
        <v>402</v>
      </c>
      <c r="J173" s="78"/>
      <c r="K173" s="78"/>
    </row>
    <row r="174" spans="1:11" ht="13.2" customHeight="1" x14ac:dyDescent="0.25">
      <c r="A174" s="15" t="s">
        <v>5044</v>
      </c>
      <c r="B174" s="18" t="s">
        <v>388</v>
      </c>
      <c r="C174" s="251">
        <v>173</v>
      </c>
      <c r="D174" s="20" t="s">
        <v>490</v>
      </c>
      <c r="E174" s="20"/>
      <c r="F174" s="18" t="s">
        <v>496</v>
      </c>
      <c r="G174" s="19" t="s">
        <v>194</v>
      </c>
      <c r="H174" s="78" t="s">
        <v>402</v>
      </c>
      <c r="I174" s="78" t="s">
        <v>402</v>
      </c>
      <c r="J174" s="78"/>
      <c r="K174" s="78"/>
    </row>
    <row r="175" spans="1:11" ht="13.2" customHeight="1" x14ac:dyDescent="0.25">
      <c r="A175" s="15" t="s">
        <v>5045</v>
      </c>
      <c r="B175" s="18" t="s">
        <v>388</v>
      </c>
      <c r="C175" s="251">
        <v>174</v>
      </c>
      <c r="D175" s="20" t="s">
        <v>490</v>
      </c>
      <c r="E175" s="20"/>
      <c r="F175" s="18" t="s">
        <v>493</v>
      </c>
      <c r="G175" s="19" t="s">
        <v>194</v>
      </c>
      <c r="H175" s="78" t="s">
        <v>402</v>
      </c>
      <c r="I175" s="78" t="s">
        <v>402</v>
      </c>
      <c r="J175" s="78"/>
      <c r="K175" s="78"/>
    </row>
    <row r="176" spans="1:11" ht="13.2" customHeight="1" x14ac:dyDescent="0.25">
      <c r="A176" s="15" t="s">
        <v>5046</v>
      </c>
      <c r="B176" s="18" t="s">
        <v>388</v>
      </c>
      <c r="C176" s="251">
        <v>175</v>
      </c>
      <c r="D176" s="20" t="s">
        <v>490</v>
      </c>
      <c r="E176" s="20"/>
      <c r="F176" s="18" t="s">
        <v>493</v>
      </c>
      <c r="G176" s="19" t="s">
        <v>194</v>
      </c>
      <c r="H176" s="78" t="s">
        <v>402</v>
      </c>
      <c r="I176" s="78" t="s">
        <v>402</v>
      </c>
      <c r="J176" s="78"/>
      <c r="K176" s="78"/>
    </row>
    <row r="177" spans="1:11" ht="13.2" customHeight="1" x14ac:dyDescent="0.25">
      <c r="A177" s="15" t="s">
        <v>4575</v>
      </c>
      <c r="B177" s="18" t="s">
        <v>388</v>
      </c>
      <c r="C177" s="251">
        <v>176</v>
      </c>
      <c r="D177" s="20" t="s">
        <v>490</v>
      </c>
      <c r="E177" s="20"/>
      <c r="F177" s="18" t="s">
        <v>496</v>
      </c>
      <c r="G177" s="19" t="s">
        <v>194</v>
      </c>
      <c r="H177" s="78" t="s">
        <v>402</v>
      </c>
      <c r="I177" s="78" t="s">
        <v>402</v>
      </c>
      <c r="J177" s="78"/>
      <c r="K177" s="78"/>
    </row>
    <row r="178" spans="1:11" ht="13.2" customHeight="1" x14ac:dyDescent="0.25">
      <c r="A178" s="15" t="s">
        <v>5047</v>
      </c>
      <c r="B178" s="18" t="s">
        <v>388</v>
      </c>
      <c r="C178" s="251">
        <v>177</v>
      </c>
      <c r="D178" s="20" t="s">
        <v>490</v>
      </c>
      <c r="E178" s="20"/>
      <c r="F178" s="18" t="s">
        <v>1085</v>
      </c>
      <c r="G178" s="19" t="s">
        <v>190</v>
      </c>
      <c r="H178" s="78" t="s">
        <v>402</v>
      </c>
      <c r="I178" s="78" t="s">
        <v>402</v>
      </c>
      <c r="J178" s="78"/>
      <c r="K178" s="78"/>
    </row>
    <row r="179" spans="1:11" ht="13.2" customHeight="1" x14ac:dyDescent="0.25">
      <c r="A179" s="15" t="s">
        <v>5048</v>
      </c>
      <c r="B179" s="18" t="s">
        <v>388</v>
      </c>
      <c r="C179" s="251">
        <v>178</v>
      </c>
      <c r="D179" s="20" t="s">
        <v>490</v>
      </c>
      <c r="E179" s="20"/>
      <c r="F179" s="18" t="s">
        <v>1562</v>
      </c>
      <c r="G179" s="19" t="s">
        <v>194</v>
      </c>
      <c r="H179" s="78" t="s">
        <v>402</v>
      </c>
      <c r="I179" s="78" t="s">
        <v>402</v>
      </c>
      <c r="J179" s="78"/>
      <c r="K179" s="78"/>
    </row>
    <row r="180" spans="1:11" ht="13.2" customHeight="1" x14ac:dyDescent="0.25">
      <c r="A180" s="15" t="s">
        <v>5049</v>
      </c>
      <c r="B180" s="18" t="s">
        <v>388</v>
      </c>
      <c r="C180" s="251">
        <v>179</v>
      </c>
      <c r="D180" s="20" t="s">
        <v>490</v>
      </c>
      <c r="E180" s="20"/>
      <c r="F180" s="18" t="s">
        <v>1085</v>
      </c>
      <c r="G180" s="19" t="s">
        <v>194</v>
      </c>
      <c r="H180" s="78" t="s">
        <v>402</v>
      </c>
      <c r="I180" s="78" t="s">
        <v>402</v>
      </c>
      <c r="J180" s="78"/>
      <c r="K180" s="78"/>
    </row>
    <row r="181" spans="1:11" ht="13.2" customHeight="1" x14ac:dyDescent="0.25">
      <c r="A181" s="15" t="s">
        <v>5050</v>
      </c>
      <c r="B181" s="18" t="s">
        <v>388</v>
      </c>
      <c r="C181" s="251">
        <v>180</v>
      </c>
      <c r="D181" s="20" t="s">
        <v>490</v>
      </c>
      <c r="E181" s="20"/>
      <c r="F181" s="18" t="s">
        <v>1085</v>
      </c>
      <c r="G181" s="19" t="s">
        <v>194</v>
      </c>
      <c r="H181" s="78" t="s">
        <v>402</v>
      </c>
      <c r="I181" s="78" t="s">
        <v>402</v>
      </c>
      <c r="J181" s="78"/>
      <c r="K181" s="78"/>
    </row>
    <row r="182" spans="1:11" ht="13.2" customHeight="1" x14ac:dyDescent="0.25">
      <c r="A182" s="15" t="s">
        <v>5051</v>
      </c>
      <c r="B182" s="18" t="s">
        <v>388</v>
      </c>
      <c r="C182" s="251">
        <v>181</v>
      </c>
      <c r="D182" s="20" t="s">
        <v>490</v>
      </c>
      <c r="E182" s="20"/>
      <c r="F182" s="18" t="s">
        <v>1562</v>
      </c>
      <c r="G182" s="19" t="s">
        <v>194</v>
      </c>
      <c r="H182" s="78" t="s">
        <v>402</v>
      </c>
      <c r="I182" s="78" t="s">
        <v>402</v>
      </c>
      <c r="J182" s="78"/>
      <c r="K182" s="78"/>
    </row>
    <row r="183" spans="1:11" ht="13.2" customHeight="1" x14ac:dyDescent="0.25">
      <c r="A183" s="15" t="s">
        <v>5052</v>
      </c>
      <c r="B183" s="18" t="s">
        <v>388</v>
      </c>
      <c r="C183" s="251">
        <v>182</v>
      </c>
      <c r="D183" s="20" t="s">
        <v>490</v>
      </c>
      <c r="E183" s="20"/>
      <c r="F183" s="18" t="s">
        <v>1085</v>
      </c>
      <c r="G183" s="19" t="s">
        <v>194</v>
      </c>
      <c r="H183" s="78" t="s">
        <v>402</v>
      </c>
      <c r="I183" s="78" t="s">
        <v>402</v>
      </c>
      <c r="J183" s="78"/>
      <c r="K183" s="78"/>
    </row>
    <row r="184" spans="1:11" ht="13.2" customHeight="1" x14ac:dyDescent="0.25">
      <c r="A184" s="15" t="s">
        <v>1450</v>
      </c>
      <c r="B184" s="18" t="s">
        <v>388</v>
      </c>
      <c r="C184" s="251">
        <v>183</v>
      </c>
      <c r="D184" s="20" t="s">
        <v>490</v>
      </c>
      <c r="E184" s="20"/>
      <c r="F184" s="18" t="s">
        <v>1562</v>
      </c>
      <c r="G184" s="19" t="s">
        <v>190</v>
      </c>
      <c r="H184" s="78" t="s">
        <v>402</v>
      </c>
      <c r="I184" s="78" t="s">
        <v>402</v>
      </c>
      <c r="J184" s="78"/>
      <c r="K184" s="78"/>
    </row>
    <row r="185" spans="1:11" ht="13.2" customHeight="1" x14ac:dyDescent="0.25">
      <c r="A185" s="15" t="s">
        <v>5053</v>
      </c>
      <c r="B185" s="18" t="s">
        <v>388</v>
      </c>
      <c r="C185" s="251">
        <v>184</v>
      </c>
      <c r="D185" s="20" t="s">
        <v>490</v>
      </c>
      <c r="E185" s="20"/>
      <c r="F185" s="18" t="s">
        <v>1085</v>
      </c>
      <c r="G185" s="19" t="s">
        <v>194</v>
      </c>
      <c r="H185" s="78" t="s">
        <v>402</v>
      </c>
      <c r="I185" s="78" t="s">
        <v>402</v>
      </c>
      <c r="J185" s="78"/>
      <c r="K185" s="78"/>
    </row>
    <row r="186" spans="1:11" ht="13.2" customHeight="1" x14ac:dyDescent="0.25">
      <c r="A186" s="15" t="s">
        <v>5054</v>
      </c>
      <c r="B186" s="18" t="s">
        <v>388</v>
      </c>
      <c r="C186" s="251">
        <v>185</v>
      </c>
      <c r="D186" s="20" t="s">
        <v>490</v>
      </c>
      <c r="E186" s="20"/>
      <c r="F186" s="18" t="s">
        <v>1085</v>
      </c>
      <c r="G186" s="19" t="s">
        <v>194</v>
      </c>
      <c r="H186" s="78" t="s">
        <v>402</v>
      </c>
      <c r="I186" s="78" t="s">
        <v>402</v>
      </c>
      <c r="J186" s="78"/>
      <c r="K186" s="78"/>
    </row>
    <row r="187" spans="1:11" ht="13.2" customHeight="1" x14ac:dyDescent="0.25">
      <c r="A187" s="15" t="s">
        <v>5055</v>
      </c>
      <c r="B187" s="18" t="s">
        <v>388</v>
      </c>
      <c r="C187" s="251">
        <v>186</v>
      </c>
      <c r="D187" s="20" t="s">
        <v>490</v>
      </c>
      <c r="E187" s="20"/>
      <c r="F187" s="18" t="s">
        <v>493</v>
      </c>
      <c r="G187" s="19" t="s">
        <v>194</v>
      </c>
      <c r="H187" s="78" t="s">
        <v>402</v>
      </c>
      <c r="I187" s="78" t="s">
        <v>402</v>
      </c>
      <c r="J187" s="78"/>
      <c r="K187" s="78"/>
    </row>
    <row r="188" spans="1:11" ht="13.2" customHeight="1" x14ac:dyDescent="0.25">
      <c r="A188" s="15" t="s">
        <v>5056</v>
      </c>
      <c r="B188" s="18" t="s">
        <v>388</v>
      </c>
      <c r="C188" s="251">
        <v>187</v>
      </c>
      <c r="D188" s="20" t="s">
        <v>490</v>
      </c>
      <c r="E188" s="20"/>
      <c r="F188" s="18" t="s">
        <v>1085</v>
      </c>
      <c r="G188" s="19" t="s">
        <v>194</v>
      </c>
      <c r="H188" s="78" t="s">
        <v>402</v>
      </c>
      <c r="I188" s="78" t="s">
        <v>402</v>
      </c>
      <c r="J188" s="78"/>
      <c r="K188" s="78"/>
    </row>
    <row r="189" spans="1:11" ht="13.2" customHeight="1" x14ac:dyDescent="0.25">
      <c r="A189" s="15" t="s">
        <v>513</v>
      </c>
      <c r="B189" s="18" t="s">
        <v>388</v>
      </c>
      <c r="C189" s="251">
        <v>188</v>
      </c>
      <c r="D189" s="20" t="s">
        <v>490</v>
      </c>
      <c r="E189" s="20"/>
      <c r="F189" s="18" t="s">
        <v>1562</v>
      </c>
      <c r="G189" s="19" t="s">
        <v>190</v>
      </c>
      <c r="H189" s="78" t="s">
        <v>402</v>
      </c>
      <c r="I189" s="78" t="s">
        <v>402</v>
      </c>
      <c r="J189" s="78"/>
      <c r="K189" s="78"/>
    </row>
    <row r="190" spans="1:11" ht="13.2" customHeight="1" x14ac:dyDescent="0.25">
      <c r="A190" s="15" t="s">
        <v>2555</v>
      </c>
      <c r="B190" s="18" t="s">
        <v>388</v>
      </c>
      <c r="C190" s="251">
        <v>189</v>
      </c>
      <c r="D190" s="20" t="s">
        <v>490</v>
      </c>
      <c r="E190" s="20"/>
      <c r="F190" s="18" t="s">
        <v>1562</v>
      </c>
      <c r="G190" s="19" t="s">
        <v>194</v>
      </c>
      <c r="H190" s="78" t="s">
        <v>402</v>
      </c>
      <c r="I190" s="78" t="s">
        <v>402</v>
      </c>
      <c r="J190" s="78"/>
      <c r="K190" s="78"/>
    </row>
    <row r="191" spans="1:11" ht="13.2" customHeight="1" x14ac:dyDescent="0.25">
      <c r="A191" s="15" t="s">
        <v>5057</v>
      </c>
      <c r="B191" s="18" t="s">
        <v>388</v>
      </c>
      <c r="C191" s="251">
        <v>190</v>
      </c>
      <c r="D191" s="20" t="s">
        <v>427</v>
      </c>
      <c r="E191" s="20"/>
      <c r="F191" s="18" t="s">
        <v>428</v>
      </c>
      <c r="G191" s="19" t="s">
        <v>194</v>
      </c>
      <c r="H191" s="78" t="s">
        <v>402</v>
      </c>
      <c r="I191" s="78" t="s">
        <v>402</v>
      </c>
      <c r="J191" s="78"/>
      <c r="K191" s="78"/>
    </row>
    <row r="192" spans="1:11" ht="13.2" customHeight="1" x14ac:dyDescent="0.25">
      <c r="A192" s="15" t="s">
        <v>5058</v>
      </c>
      <c r="B192" s="18" t="s">
        <v>388</v>
      </c>
      <c r="C192" s="251">
        <v>191</v>
      </c>
      <c r="D192" s="20" t="s">
        <v>427</v>
      </c>
      <c r="E192" s="20"/>
      <c r="F192" s="18" t="s">
        <v>428</v>
      </c>
      <c r="G192" s="19" t="s">
        <v>194</v>
      </c>
      <c r="H192" s="78" t="s">
        <v>402</v>
      </c>
      <c r="I192" s="78" t="s">
        <v>402</v>
      </c>
      <c r="J192" s="78"/>
      <c r="K192" s="78"/>
    </row>
    <row r="193" spans="1:11" ht="13.2" customHeight="1" x14ac:dyDescent="0.25">
      <c r="A193" s="15" t="s">
        <v>5059</v>
      </c>
      <c r="B193" s="18" t="s">
        <v>388</v>
      </c>
      <c r="C193" s="251">
        <v>192</v>
      </c>
      <c r="D193" s="20" t="s">
        <v>427</v>
      </c>
      <c r="E193" s="20"/>
      <c r="F193" s="18" t="s">
        <v>428</v>
      </c>
      <c r="G193" s="19" t="s">
        <v>194</v>
      </c>
      <c r="H193" s="78" t="s">
        <v>402</v>
      </c>
      <c r="I193" s="78" t="s">
        <v>402</v>
      </c>
      <c r="J193" s="78"/>
      <c r="K193" s="78"/>
    </row>
    <row r="194" spans="1:11" ht="13.2" customHeight="1" x14ac:dyDescent="0.25">
      <c r="A194" s="15" t="s">
        <v>5060</v>
      </c>
      <c r="B194" s="18" t="s">
        <v>388</v>
      </c>
      <c r="C194" s="251">
        <v>193</v>
      </c>
      <c r="D194" s="20" t="s">
        <v>427</v>
      </c>
      <c r="E194" s="20"/>
      <c r="F194" s="18" t="s">
        <v>428</v>
      </c>
      <c r="G194" s="19" t="s">
        <v>194</v>
      </c>
      <c r="H194" s="78" t="s">
        <v>402</v>
      </c>
      <c r="I194" s="78" t="s">
        <v>402</v>
      </c>
      <c r="J194" s="78"/>
      <c r="K194" s="78"/>
    </row>
    <row r="195" spans="1:11" ht="13.2" customHeight="1" x14ac:dyDescent="0.25">
      <c r="A195" s="15" t="s">
        <v>409</v>
      </c>
      <c r="B195" s="18" t="s">
        <v>388</v>
      </c>
      <c r="C195" s="251">
        <v>194</v>
      </c>
      <c r="D195" s="20" t="s">
        <v>407</v>
      </c>
      <c r="E195" s="20">
        <v>130</v>
      </c>
      <c r="F195" s="18" t="s">
        <v>410</v>
      </c>
      <c r="G195" s="19" t="s">
        <v>258</v>
      </c>
      <c r="H195" s="78" t="s">
        <v>402</v>
      </c>
      <c r="I195" s="78" t="s">
        <v>402</v>
      </c>
      <c r="J195" s="78"/>
      <c r="K195" s="78" t="s">
        <v>402</v>
      </c>
    </row>
    <row r="196" spans="1:11" ht="13.2" customHeight="1" x14ac:dyDescent="0.25">
      <c r="A196" s="15" t="s">
        <v>1415</v>
      </c>
      <c r="B196" s="18" t="s">
        <v>388</v>
      </c>
      <c r="C196" s="251">
        <v>195</v>
      </c>
      <c r="D196" s="20" t="s">
        <v>407</v>
      </c>
      <c r="E196" s="20">
        <v>110</v>
      </c>
      <c r="F196" s="18" t="s">
        <v>410</v>
      </c>
      <c r="G196" s="19" t="s">
        <v>258</v>
      </c>
      <c r="H196" s="78" t="s">
        <v>402</v>
      </c>
      <c r="I196" s="78" t="s">
        <v>402</v>
      </c>
      <c r="J196" s="78"/>
      <c r="K196" s="78" t="s">
        <v>402</v>
      </c>
    </row>
    <row r="197" spans="1:11" ht="13.2" customHeight="1" x14ac:dyDescent="0.25">
      <c r="A197" s="15" t="s">
        <v>4921</v>
      </c>
      <c r="B197" s="18" t="s">
        <v>388</v>
      </c>
      <c r="C197" s="251">
        <v>196</v>
      </c>
      <c r="D197" s="20" t="s">
        <v>407</v>
      </c>
      <c r="E197" s="20">
        <v>60</v>
      </c>
      <c r="F197" s="18" t="s">
        <v>410</v>
      </c>
      <c r="G197" s="19" t="s">
        <v>258</v>
      </c>
      <c r="H197" s="78" t="s">
        <v>402</v>
      </c>
      <c r="I197" s="78" t="s">
        <v>402</v>
      </c>
      <c r="J197" s="78"/>
      <c r="K197" s="78" t="s">
        <v>402</v>
      </c>
    </row>
    <row r="198" spans="1:11" ht="13.2" customHeight="1" x14ac:dyDescent="0.25">
      <c r="A198" s="15" t="s">
        <v>4922</v>
      </c>
      <c r="B198" s="18" t="s">
        <v>388</v>
      </c>
      <c r="C198" s="251">
        <v>197</v>
      </c>
      <c r="D198" s="20" t="s">
        <v>407</v>
      </c>
      <c r="E198" s="20">
        <v>90</v>
      </c>
      <c r="F198" s="18" t="s">
        <v>405</v>
      </c>
      <c r="G198" s="19" t="s">
        <v>258</v>
      </c>
      <c r="H198" s="78" t="s">
        <v>402</v>
      </c>
      <c r="I198" s="78" t="s">
        <v>402</v>
      </c>
      <c r="J198" s="78"/>
      <c r="K198" s="78" t="s">
        <v>402</v>
      </c>
    </row>
    <row r="199" spans="1:11" ht="13.2" customHeight="1" x14ac:dyDescent="0.25">
      <c r="A199" s="15" t="s">
        <v>5003</v>
      </c>
      <c r="B199" s="18" t="s">
        <v>388</v>
      </c>
      <c r="C199" s="251">
        <v>198</v>
      </c>
      <c r="D199" s="20" t="s">
        <v>407</v>
      </c>
      <c r="E199" s="20">
        <v>50</v>
      </c>
      <c r="F199" s="18" t="s">
        <v>410</v>
      </c>
      <c r="G199" s="19" t="s">
        <v>258</v>
      </c>
      <c r="H199" s="78" t="s">
        <v>402</v>
      </c>
      <c r="I199" s="78" t="s">
        <v>402</v>
      </c>
      <c r="J199" s="78"/>
      <c r="K199" s="78" t="s">
        <v>402</v>
      </c>
    </row>
    <row r="200" spans="1:11" ht="13.2" customHeight="1" x14ac:dyDescent="0.25">
      <c r="A200" s="15" t="s">
        <v>2631</v>
      </c>
      <c r="B200" s="18" t="s">
        <v>388</v>
      </c>
      <c r="C200" s="251">
        <v>199</v>
      </c>
      <c r="D200" s="20" t="s">
        <v>425</v>
      </c>
      <c r="E200" s="20">
        <v>80</v>
      </c>
      <c r="F200" s="18" t="s">
        <v>405</v>
      </c>
      <c r="G200" s="19" t="s">
        <v>258</v>
      </c>
      <c r="H200" s="78" t="s">
        <v>402</v>
      </c>
      <c r="I200" s="78" t="s">
        <v>402</v>
      </c>
      <c r="J200" s="78"/>
      <c r="K200" s="78" t="s">
        <v>402</v>
      </c>
    </row>
    <row r="201" spans="1:11" ht="13.2" customHeight="1" x14ac:dyDescent="0.25">
      <c r="A201" s="15" t="s">
        <v>2678</v>
      </c>
      <c r="B201" s="18" t="s">
        <v>388</v>
      </c>
      <c r="C201" s="251">
        <v>200</v>
      </c>
      <c r="D201" s="20" t="s">
        <v>425</v>
      </c>
      <c r="E201" s="20">
        <v>120</v>
      </c>
      <c r="F201" s="18" t="s">
        <v>405</v>
      </c>
      <c r="G201" s="19" t="s">
        <v>258</v>
      </c>
      <c r="H201" s="78" t="s">
        <v>402</v>
      </c>
      <c r="I201" s="78" t="s">
        <v>402</v>
      </c>
      <c r="J201" s="78"/>
      <c r="K201" s="78" t="s">
        <v>402</v>
      </c>
    </row>
    <row r="202" spans="1:11" ht="13.2" customHeight="1" x14ac:dyDescent="0.25">
      <c r="A202" s="15" t="s">
        <v>4933</v>
      </c>
      <c r="B202" s="18" t="s">
        <v>388</v>
      </c>
      <c r="C202" s="251">
        <v>201</v>
      </c>
      <c r="D202" s="20" t="s">
        <v>425</v>
      </c>
      <c r="E202" s="20">
        <v>90</v>
      </c>
      <c r="F202" s="18" t="s">
        <v>410</v>
      </c>
      <c r="G202" s="19" t="s">
        <v>258</v>
      </c>
      <c r="H202" s="78" t="s">
        <v>402</v>
      </c>
      <c r="I202" s="78" t="s">
        <v>402</v>
      </c>
      <c r="J202" s="78"/>
      <c r="K202" s="78" t="s">
        <v>402</v>
      </c>
    </row>
    <row r="203" spans="1:11" ht="13.2" customHeight="1" x14ac:dyDescent="0.25">
      <c r="A203" s="15" t="s">
        <v>4934</v>
      </c>
      <c r="B203" s="18" t="s">
        <v>388</v>
      </c>
      <c r="C203" s="251">
        <v>202</v>
      </c>
      <c r="D203" s="20" t="s">
        <v>425</v>
      </c>
      <c r="E203" s="20">
        <v>110</v>
      </c>
      <c r="F203" s="18" t="s">
        <v>405</v>
      </c>
      <c r="G203" s="19" t="s">
        <v>258</v>
      </c>
      <c r="H203" s="78" t="s">
        <v>402</v>
      </c>
      <c r="I203" s="78" t="s">
        <v>402</v>
      </c>
      <c r="J203" s="78"/>
      <c r="K203" s="78" t="s">
        <v>402</v>
      </c>
    </row>
    <row r="204" spans="1:11" ht="13.2" customHeight="1" x14ac:dyDescent="0.25">
      <c r="A204" s="15" t="s">
        <v>558</v>
      </c>
      <c r="B204" s="18" t="s">
        <v>388</v>
      </c>
      <c r="C204" s="251">
        <v>203</v>
      </c>
      <c r="D204" s="20" t="s">
        <v>404</v>
      </c>
      <c r="E204" s="20">
        <v>30</v>
      </c>
      <c r="F204" s="18" t="s">
        <v>410</v>
      </c>
      <c r="G204" s="19" t="s">
        <v>258</v>
      </c>
      <c r="H204" s="78" t="s">
        <v>402</v>
      </c>
      <c r="I204" s="78" t="s">
        <v>402</v>
      </c>
      <c r="J204" s="78"/>
      <c r="K204" s="78" t="s">
        <v>402</v>
      </c>
    </row>
    <row r="205" spans="1:11" ht="13.2" customHeight="1" x14ac:dyDescent="0.25">
      <c r="A205" s="15" t="s">
        <v>473</v>
      </c>
      <c r="B205" s="18" t="s">
        <v>388</v>
      </c>
      <c r="C205" s="251">
        <v>204</v>
      </c>
      <c r="D205" s="20" t="s">
        <v>404</v>
      </c>
      <c r="E205" s="20">
        <v>70</v>
      </c>
      <c r="F205" s="18" t="s">
        <v>410</v>
      </c>
      <c r="G205" s="19" t="s">
        <v>258</v>
      </c>
      <c r="H205" s="78" t="s">
        <v>402</v>
      </c>
      <c r="I205" s="78" t="s">
        <v>402</v>
      </c>
      <c r="J205" s="78"/>
      <c r="K205" s="78" t="s">
        <v>402</v>
      </c>
    </row>
    <row r="206" spans="1:11" ht="13.2" customHeight="1" x14ac:dyDescent="0.25">
      <c r="A206" s="15" t="s">
        <v>3929</v>
      </c>
      <c r="B206" s="18" t="s">
        <v>388</v>
      </c>
      <c r="C206" s="251">
        <v>205</v>
      </c>
      <c r="D206" s="20" t="s">
        <v>404</v>
      </c>
      <c r="E206" s="20">
        <v>110</v>
      </c>
      <c r="F206" s="18" t="s">
        <v>410</v>
      </c>
      <c r="G206" s="19" t="s">
        <v>258</v>
      </c>
      <c r="H206" s="78" t="s">
        <v>402</v>
      </c>
      <c r="I206" s="78" t="s">
        <v>402</v>
      </c>
      <c r="J206" s="78"/>
      <c r="K206" s="78" t="s">
        <v>402</v>
      </c>
    </row>
    <row r="207" spans="1:11" ht="13.2" customHeight="1" x14ac:dyDescent="0.25">
      <c r="A207" s="15" t="s">
        <v>4938</v>
      </c>
      <c r="B207" s="18" t="s">
        <v>388</v>
      </c>
      <c r="C207" s="251">
        <v>206</v>
      </c>
      <c r="D207" s="20" t="s">
        <v>404</v>
      </c>
      <c r="E207" s="20">
        <v>60</v>
      </c>
      <c r="F207" s="18" t="s">
        <v>410</v>
      </c>
      <c r="G207" s="19" t="s">
        <v>258</v>
      </c>
      <c r="H207" s="78" t="s">
        <v>402</v>
      </c>
      <c r="I207" s="78" t="s">
        <v>402</v>
      </c>
      <c r="J207" s="78"/>
      <c r="K207" s="78" t="s">
        <v>402</v>
      </c>
    </row>
    <row r="208" spans="1:11" ht="13.2" customHeight="1" x14ac:dyDescent="0.25">
      <c r="A208" s="15" t="s">
        <v>4939</v>
      </c>
      <c r="B208" s="18" t="s">
        <v>388</v>
      </c>
      <c r="C208" s="251">
        <v>207</v>
      </c>
      <c r="D208" s="20" t="s">
        <v>404</v>
      </c>
      <c r="E208" s="20">
        <v>90</v>
      </c>
      <c r="F208" s="18" t="s">
        <v>405</v>
      </c>
      <c r="G208" s="19" t="s">
        <v>258</v>
      </c>
      <c r="H208" s="78" t="s">
        <v>402</v>
      </c>
      <c r="I208" s="78" t="s">
        <v>402</v>
      </c>
      <c r="J208" s="78"/>
      <c r="K208" s="78" t="s">
        <v>402</v>
      </c>
    </row>
    <row r="209" spans="1:11" ht="13.2" customHeight="1" x14ac:dyDescent="0.25">
      <c r="A209" s="15" t="s">
        <v>5012</v>
      </c>
      <c r="B209" s="18" t="s">
        <v>388</v>
      </c>
      <c r="C209" s="251">
        <v>208</v>
      </c>
      <c r="D209" s="20" t="s">
        <v>404</v>
      </c>
      <c r="E209" s="20">
        <v>60</v>
      </c>
      <c r="F209" s="18" t="s">
        <v>410</v>
      </c>
      <c r="G209" s="19" t="s">
        <v>258</v>
      </c>
      <c r="H209" s="78" t="s">
        <v>402</v>
      </c>
      <c r="I209" s="78" t="s">
        <v>402</v>
      </c>
      <c r="J209" s="78"/>
      <c r="K209" s="78" t="s">
        <v>402</v>
      </c>
    </row>
    <row r="210" spans="1:11" ht="13.2" customHeight="1" x14ac:dyDescent="0.25">
      <c r="A210" s="15" t="s">
        <v>5013</v>
      </c>
      <c r="B210" s="18" t="s">
        <v>388</v>
      </c>
      <c r="C210" s="251">
        <v>209</v>
      </c>
      <c r="D210" s="20" t="s">
        <v>404</v>
      </c>
      <c r="E210" s="20">
        <v>90</v>
      </c>
      <c r="F210" s="18" t="s">
        <v>405</v>
      </c>
      <c r="G210" s="19" t="s">
        <v>258</v>
      </c>
      <c r="H210" s="78" t="s">
        <v>402</v>
      </c>
      <c r="I210" s="78" t="s">
        <v>402</v>
      </c>
      <c r="J210" s="78"/>
      <c r="K210" s="78" t="s">
        <v>402</v>
      </c>
    </row>
    <row r="211" spans="1:11" ht="13.2" customHeight="1" x14ac:dyDescent="0.25">
      <c r="A211" s="15" t="s">
        <v>5014</v>
      </c>
      <c r="B211" s="18" t="s">
        <v>388</v>
      </c>
      <c r="C211" s="251">
        <v>210</v>
      </c>
      <c r="D211" s="20" t="s">
        <v>404</v>
      </c>
      <c r="E211" s="20">
        <v>160</v>
      </c>
      <c r="F211" s="18" t="s">
        <v>401</v>
      </c>
      <c r="G211" s="19" t="s">
        <v>258</v>
      </c>
      <c r="H211" s="78" t="s">
        <v>402</v>
      </c>
      <c r="I211" s="78" t="s">
        <v>402</v>
      </c>
      <c r="J211" s="78"/>
      <c r="K211" s="78" t="s">
        <v>402</v>
      </c>
    </row>
    <row r="212" spans="1:11" ht="13.2" customHeight="1" x14ac:dyDescent="0.25">
      <c r="A212" s="15" t="s">
        <v>537</v>
      </c>
      <c r="B212" s="18" t="s">
        <v>388</v>
      </c>
      <c r="C212" s="251">
        <v>211</v>
      </c>
      <c r="D212" s="20" t="s">
        <v>400</v>
      </c>
      <c r="E212" s="20">
        <v>140</v>
      </c>
      <c r="F212" s="18" t="s">
        <v>405</v>
      </c>
      <c r="G212" s="19" t="s">
        <v>258</v>
      </c>
      <c r="H212" s="78" t="s">
        <v>402</v>
      </c>
      <c r="I212" s="78" t="s">
        <v>402</v>
      </c>
      <c r="J212" s="78"/>
      <c r="K212" s="78" t="s">
        <v>402</v>
      </c>
    </row>
    <row r="213" spans="1:11" ht="13.2" customHeight="1" x14ac:dyDescent="0.25">
      <c r="A213" s="15" t="s">
        <v>1821</v>
      </c>
      <c r="B213" s="18" t="s">
        <v>388</v>
      </c>
      <c r="C213" s="251">
        <v>212</v>
      </c>
      <c r="D213" s="20" t="s">
        <v>421</v>
      </c>
      <c r="E213" s="20">
        <v>90</v>
      </c>
      <c r="F213" s="18" t="s">
        <v>405</v>
      </c>
      <c r="G213" s="19" t="s">
        <v>258</v>
      </c>
      <c r="H213" s="78" t="s">
        <v>402</v>
      </c>
      <c r="I213" s="78" t="s">
        <v>402</v>
      </c>
      <c r="J213" s="78"/>
      <c r="K213" s="78" t="s">
        <v>402</v>
      </c>
    </row>
    <row r="214" spans="1:11" ht="13.2" customHeight="1" x14ac:dyDescent="0.25">
      <c r="A214" s="15" t="s">
        <v>2342</v>
      </c>
      <c r="B214" s="18" t="s">
        <v>388</v>
      </c>
      <c r="C214" s="251">
        <v>213</v>
      </c>
      <c r="D214" s="20" t="s">
        <v>421</v>
      </c>
      <c r="E214" s="20">
        <v>90</v>
      </c>
      <c r="F214" s="18" t="s">
        <v>405</v>
      </c>
      <c r="G214" s="19" t="s">
        <v>258</v>
      </c>
      <c r="H214" s="78" t="s">
        <v>402</v>
      </c>
      <c r="I214" s="78" t="s">
        <v>402</v>
      </c>
      <c r="J214" s="78"/>
      <c r="K214" s="78" t="s">
        <v>402</v>
      </c>
    </row>
    <row r="215" spans="1:11" ht="13.2" customHeight="1" x14ac:dyDescent="0.25">
      <c r="A215" s="15" t="s">
        <v>3046</v>
      </c>
      <c r="B215" s="18" t="s">
        <v>388</v>
      </c>
      <c r="C215" s="251">
        <v>214</v>
      </c>
      <c r="D215" s="20" t="s">
        <v>421</v>
      </c>
      <c r="E215" s="20">
        <v>90</v>
      </c>
      <c r="F215" s="18" t="s">
        <v>410</v>
      </c>
      <c r="G215" s="19" t="s">
        <v>258</v>
      </c>
      <c r="H215" s="78" t="s">
        <v>402</v>
      </c>
      <c r="I215" s="78" t="s">
        <v>402</v>
      </c>
      <c r="J215" s="78"/>
      <c r="K215" s="78" t="s">
        <v>402</v>
      </c>
    </row>
    <row r="216" spans="1:11" ht="13.2" customHeight="1" x14ac:dyDescent="0.25">
      <c r="A216" s="15" t="s">
        <v>5022</v>
      </c>
      <c r="B216" s="18" t="s">
        <v>388</v>
      </c>
      <c r="C216" s="251">
        <v>215</v>
      </c>
      <c r="D216" s="20" t="s">
        <v>421</v>
      </c>
      <c r="E216" s="20">
        <v>70</v>
      </c>
      <c r="F216" s="18" t="s">
        <v>405</v>
      </c>
      <c r="G216" s="19" t="s">
        <v>258</v>
      </c>
      <c r="H216" s="78" t="s">
        <v>402</v>
      </c>
      <c r="I216" s="78" t="s">
        <v>402</v>
      </c>
      <c r="J216" s="78"/>
      <c r="K216" s="78" t="s">
        <v>402</v>
      </c>
    </row>
    <row r="217" spans="1:11" ht="13.2" customHeight="1" x14ac:dyDescent="0.25">
      <c r="A217" s="15" t="s">
        <v>5023</v>
      </c>
      <c r="B217" s="18" t="s">
        <v>388</v>
      </c>
      <c r="C217" s="251">
        <v>216</v>
      </c>
      <c r="D217" s="20" t="s">
        <v>421</v>
      </c>
      <c r="E217" s="20">
        <v>60</v>
      </c>
      <c r="F217" s="18" t="s">
        <v>410</v>
      </c>
      <c r="G217" s="19" t="s">
        <v>258</v>
      </c>
      <c r="H217" s="78" t="s">
        <v>402</v>
      </c>
      <c r="I217" s="78" t="s">
        <v>402</v>
      </c>
      <c r="J217" s="78"/>
      <c r="K217" s="78" t="s">
        <v>402</v>
      </c>
    </row>
    <row r="218" spans="1:11" ht="13.2" customHeight="1" x14ac:dyDescent="0.25">
      <c r="A218" s="15" t="s">
        <v>5024</v>
      </c>
      <c r="B218" s="18" t="s">
        <v>388</v>
      </c>
      <c r="C218" s="251">
        <v>217</v>
      </c>
      <c r="D218" s="20" t="s">
        <v>421</v>
      </c>
      <c r="E218" s="20">
        <v>90</v>
      </c>
      <c r="F218" s="18" t="s">
        <v>405</v>
      </c>
      <c r="G218" s="19" t="s">
        <v>258</v>
      </c>
      <c r="H218" s="78" t="s">
        <v>402</v>
      </c>
      <c r="I218" s="78" t="s">
        <v>402</v>
      </c>
      <c r="J218" s="78"/>
      <c r="K218" s="78" t="s">
        <v>402</v>
      </c>
    </row>
    <row r="219" spans="1:11" ht="13.2" customHeight="1" x14ac:dyDescent="0.25">
      <c r="A219" s="15" t="s">
        <v>5007</v>
      </c>
      <c r="B219" s="18" t="s">
        <v>388</v>
      </c>
      <c r="C219" s="251">
        <v>218</v>
      </c>
      <c r="D219" s="20" t="s">
        <v>431</v>
      </c>
      <c r="E219" s="20">
        <v>130</v>
      </c>
      <c r="F219" s="18" t="s">
        <v>410</v>
      </c>
      <c r="G219" s="19" t="s">
        <v>258</v>
      </c>
      <c r="H219" s="78" t="s">
        <v>402</v>
      </c>
      <c r="I219" s="78" t="s">
        <v>402</v>
      </c>
      <c r="J219" s="78"/>
      <c r="K219" s="78" t="s">
        <v>402</v>
      </c>
    </row>
    <row r="220" spans="1:11" ht="13.2" customHeight="1" x14ac:dyDescent="0.25">
      <c r="A220" s="15" t="s">
        <v>484</v>
      </c>
      <c r="B220" s="18" t="s">
        <v>388</v>
      </c>
      <c r="C220" s="251">
        <v>219</v>
      </c>
      <c r="D220" s="20" t="s">
        <v>431</v>
      </c>
      <c r="E220" s="20">
        <v>110</v>
      </c>
      <c r="F220" s="18" t="s">
        <v>410</v>
      </c>
      <c r="G220" s="19" t="s">
        <v>258</v>
      </c>
      <c r="H220" s="78" t="s">
        <v>402</v>
      </c>
      <c r="I220" s="78" t="s">
        <v>402</v>
      </c>
      <c r="J220" s="78"/>
      <c r="K220" s="78" t="s">
        <v>402</v>
      </c>
    </row>
    <row r="221" spans="1:11" ht="13.2" customHeight="1" x14ac:dyDescent="0.25">
      <c r="A221" s="15" t="s">
        <v>5027</v>
      </c>
      <c r="B221" s="18" t="s">
        <v>388</v>
      </c>
      <c r="C221" s="251">
        <v>220</v>
      </c>
      <c r="D221" s="20" t="s">
        <v>431</v>
      </c>
      <c r="E221" s="20">
        <v>70</v>
      </c>
      <c r="F221" s="18" t="s">
        <v>410</v>
      </c>
      <c r="G221" s="19" t="s">
        <v>258</v>
      </c>
      <c r="H221" s="78" t="s">
        <v>402</v>
      </c>
      <c r="I221" s="78" t="s">
        <v>402</v>
      </c>
      <c r="J221" s="78"/>
      <c r="K221" s="78" t="s">
        <v>402</v>
      </c>
    </row>
    <row r="222" spans="1:11" ht="13.2" customHeight="1" x14ac:dyDescent="0.25">
      <c r="A222" s="15" t="s">
        <v>5033</v>
      </c>
      <c r="B222" s="18" t="s">
        <v>388</v>
      </c>
      <c r="C222" s="251">
        <v>221</v>
      </c>
      <c r="D222" s="20" t="s">
        <v>435</v>
      </c>
      <c r="E222" s="20">
        <v>60</v>
      </c>
      <c r="F222" s="18" t="s">
        <v>410</v>
      </c>
      <c r="G222" s="19" t="s">
        <v>258</v>
      </c>
      <c r="H222" s="78" t="s">
        <v>402</v>
      </c>
      <c r="I222" s="78" t="s">
        <v>402</v>
      </c>
      <c r="J222" s="78"/>
      <c r="K222" s="78" t="s">
        <v>402</v>
      </c>
    </row>
    <row r="223" spans="1:11" ht="13.2" customHeight="1" x14ac:dyDescent="0.25">
      <c r="A223" s="15" t="s">
        <v>950</v>
      </c>
      <c r="B223" s="18" t="s">
        <v>388</v>
      </c>
      <c r="C223" s="251">
        <v>222</v>
      </c>
      <c r="D223" s="20" t="s">
        <v>435</v>
      </c>
      <c r="E223" s="20">
        <v>180</v>
      </c>
      <c r="F223" s="18" t="s">
        <v>401</v>
      </c>
      <c r="G223" s="19" t="s">
        <v>258</v>
      </c>
      <c r="H223" s="78" t="s">
        <v>402</v>
      </c>
      <c r="I223" s="78" t="s">
        <v>402</v>
      </c>
      <c r="J223" s="78"/>
      <c r="K223" s="78" t="s">
        <v>402</v>
      </c>
    </row>
    <row r="224" spans="1:11" ht="13.2" customHeight="1" x14ac:dyDescent="0.25">
      <c r="A224" s="15" t="s">
        <v>5036</v>
      </c>
      <c r="B224" s="18" t="s">
        <v>388</v>
      </c>
      <c r="C224" s="251">
        <v>223</v>
      </c>
      <c r="D224" s="20" t="s">
        <v>435</v>
      </c>
      <c r="E224" s="20">
        <v>90</v>
      </c>
      <c r="F224" s="18" t="s">
        <v>405</v>
      </c>
      <c r="G224" s="19" t="s">
        <v>258</v>
      </c>
      <c r="H224" s="78" t="s">
        <v>402</v>
      </c>
      <c r="I224" s="78" t="s">
        <v>402</v>
      </c>
      <c r="J224" s="78"/>
      <c r="K224" s="78" t="s">
        <v>402</v>
      </c>
    </row>
    <row r="225" spans="1:11" ht="13.2" customHeight="1" x14ac:dyDescent="0.25">
      <c r="A225" s="15" t="s">
        <v>5038</v>
      </c>
      <c r="B225" s="18" t="s">
        <v>388</v>
      </c>
      <c r="C225" s="251">
        <v>224</v>
      </c>
      <c r="D225" s="20" t="s">
        <v>419</v>
      </c>
      <c r="E225" s="20">
        <v>130</v>
      </c>
      <c r="F225" s="18" t="s">
        <v>410</v>
      </c>
      <c r="G225" s="19" t="s">
        <v>258</v>
      </c>
      <c r="H225" s="78" t="s">
        <v>402</v>
      </c>
      <c r="I225" s="78" t="s">
        <v>402</v>
      </c>
      <c r="J225" s="78"/>
      <c r="K225" s="78" t="s">
        <v>402</v>
      </c>
    </row>
    <row r="226" spans="1:11" ht="13.2" customHeight="1" x14ac:dyDescent="0.25">
      <c r="A226" s="15" t="s">
        <v>3825</v>
      </c>
      <c r="B226" s="18" t="s">
        <v>388</v>
      </c>
      <c r="C226" s="251">
        <v>225</v>
      </c>
      <c r="D226" s="20" t="s">
        <v>414</v>
      </c>
      <c r="E226" s="20">
        <v>60</v>
      </c>
      <c r="F226" s="18" t="s">
        <v>410</v>
      </c>
      <c r="G226" s="19" t="s">
        <v>258</v>
      </c>
      <c r="H226" s="78" t="s">
        <v>402</v>
      </c>
      <c r="I226" s="78" t="s">
        <v>402</v>
      </c>
      <c r="J226" s="78"/>
      <c r="K226" s="78" t="s">
        <v>402</v>
      </c>
    </row>
    <row r="227" spans="1:11" ht="13.2" customHeight="1" x14ac:dyDescent="0.25">
      <c r="A227" s="15" t="s">
        <v>4978</v>
      </c>
      <c r="B227" s="18" t="s">
        <v>388</v>
      </c>
      <c r="C227" s="251">
        <v>226</v>
      </c>
      <c r="D227" s="20" t="s">
        <v>414</v>
      </c>
      <c r="E227" s="20">
        <v>60</v>
      </c>
      <c r="F227" s="18" t="s">
        <v>405</v>
      </c>
      <c r="G227" s="19" t="s">
        <v>258</v>
      </c>
      <c r="H227" s="78" t="s">
        <v>402</v>
      </c>
      <c r="I227" s="78" t="s">
        <v>402</v>
      </c>
      <c r="J227" s="78"/>
      <c r="K227" s="78" t="s">
        <v>402</v>
      </c>
    </row>
    <row r="228" spans="1:11" ht="13.2" customHeight="1" x14ac:dyDescent="0.25">
      <c r="A228" s="15" t="s">
        <v>4981</v>
      </c>
      <c r="B228" s="18" t="s">
        <v>388</v>
      </c>
      <c r="C228" s="251">
        <v>227</v>
      </c>
      <c r="D228" s="20" t="s">
        <v>414</v>
      </c>
      <c r="E228" s="20">
        <v>110</v>
      </c>
      <c r="F228" s="18" t="s">
        <v>410</v>
      </c>
      <c r="G228" s="19" t="s">
        <v>258</v>
      </c>
      <c r="H228" s="78" t="s">
        <v>402</v>
      </c>
      <c r="I228" s="78" t="s">
        <v>402</v>
      </c>
      <c r="J228" s="78"/>
      <c r="K228" s="78" t="s">
        <v>402</v>
      </c>
    </row>
    <row r="229" spans="1:11" ht="13.2" customHeight="1" x14ac:dyDescent="0.25">
      <c r="A229" s="15" t="s">
        <v>5040</v>
      </c>
      <c r="B229" s="18" t="s">
        <v>388</v>
      </c>
      <c r="C229" s="251">
        <v>228</v>
      </c>
      <c r="D229" s="20" t="s">
        <v>414</v>
      </c>
      <c r="E229" s="20">
        <v>140</v>
      </c>
      <c r="F229" s="18" t="s">
        <v>405</v>
      </c>
      <c r="G229" s="19" t="s">
        <v>258</v>
      </c>
      <c r="H229" s="78" t="s">
        <v>402</v>
      </c>
      <c r="I229" s="78" t="s">
        <v>402</v>
      </c>
      <c r="J229" s="78"/>
      <c r="K229" s="78" t="s">
        <v>402</v>
      </c>
    </row>
    <row r="230" spans="1:11" ht="13.2" customHeight="1" x14ac:dyDescent="0.25">
      <c r="A230" s="15" t="s">
        <v>5041</v>
      </c>
      <c r="B230" s="18" t="s">
        <v>388</v>
      </c>
      <c r="C230" s="251">
        <v>229</v>
      </c>
      <c r="D230" s="20" t="s">
        <v>414</v>
      </c>
      <c r="E230" s="20">
        <v>140</v>
      </c>
      <c r="F230" s="18" t="s">
        <v>405</v>
      </c>
      <c r="G230" s="19" t="s">
        <v>258</v>
      </c>
      <c r="H230" s="78" t="s">
        <v>402</v>
      </c>
      <c r="I230" s="78" t="s">
        <v>402</v>
      </c>
      <c r="J230" s="78"/>
      <c r="K230" s="78" t="s">
        <v>402</v>
      </c>
    </row>
    <row r="231" spans="1:11" ht="13.2" customHeight="1" x14ac:dyDescent="0.25">
      <c r="A231" s="15" t="s">
        <v>4998</v>
      </c>
      <c r="B231" s="18" t="s">
        <v>388</v>
      </c>
      <c r="C231" s="251">
        <v>230</v>
      </c>
      <c r="D231" s="20" t="s">
        <v>407</v>
      </c>
      <c r="E231" s="20">
        <v>270</v>
      </c>
      <c r="F231" s="18" t="s">
        <v>405</v>
      </c>
      <c r="G231" s="19" t="s">
        <v>266</v>
      </c>
      <c r="H231" s="78" t="s">
        <v>402</v>
      </c>
      <c r="I231" s="78" t="s">
        <v>402</v>
      </c>
      <c r="J231" s="78"/>
      <c r="K231" s="78" t="s">
        <v>402</v>
      </c>
    </row>
    <row r="232" spans="1:11" ht="13.2" customHeight="1" x14ac:dyDescent="0.25">
      <c r="A232" s="15" t="s">
        <v>4999</v>
      </c>
      <c r="B232" s="18" t="s">
        <v>388</v>
      </c>
      <c r="C232" s="251">
        <v>231</v>
      </c>
      <c r="D232" s="20" t="s">
        <v>407</v>
      </c>
      <c r="E232" s="20">
        <v>310</v>
      </c>
      <c r="F232" s="18" t="s">
        <v>401</v>
      </c>
      <c r="G232" s="19" t="s">
        <v>266</v>
      </c>
      <c r="H232" s="78" t="s">
        <v>402</v>
      </c>
      <c r="I232" s="78" t="s">
        <v>402</v>
      </c>
      <c r="J232" s="78"/>
      <c r="K232" s="78" t="s">
        <v>402</v>
      </c>
    </row>
    <row r="233" spans="1:11" ht="13.2" customHeight="1" x14ac:dyDescent="0.25">
      <c r="A233" s="15" t="s">
        <v>5006</v>
      </c>
      <c r="B233" s="18" t="s">
        <v>388</v>
      </c>
      <c r="C233" s="251">
        <v>232</v>
      </c>
      <c r="D233" s="20" t="s">
        <v>407</v>
      </c>
      <c r="E233" s="20">
        <v>230</v>
      </c>
      <c r="F233" s="20" t="s">
        <v>410</v>
      </c>
      <c r="G233" s="19" t="s">
        <v>266</v>
      </c>
      <c r="H233" s="78" t="s">
        <v>402</v>
      </c>
      <c r="I233" s="78" t="s">
        <v>402</v>
      </c>
      <c r="J233" s="78"/>
      <c r="K233" s="78" t="s">
        <v>402</v>
      </c>
    </row>
    <row r="234" spans="1:11" ht="13.2" customHeight="1" x14ac:dyDescent="0.25">
      <c r="A234" s="15" t="s">
        <v>5008</v>
      </c>
      <c r="B234" s="18" t="s">
        <v>388</v>
      </c>
      <c r="C234" s="251">
        <v>233</v>
      </c>
      <c r="D234" s="20" t="s">
        <v>425</v>
      </c>
      <c r="E234" s="20">
        <v>340</v>
      </c>
      <c r="F234" s="18" t="s">
        <v>401</v>
      </c>
      <c r="G234" s="19" t="s">
        <v>266</v>
      </c>
      <c r="H234" s="78" t="s">
        <v>402</v>
      </c>
      <c r="I234" s="78" t="s">
        <v>402</v>
      </c>
      <c r="J234" s="78"/>
      <c r="K234" s="78" t="s">
        <v>402</v>
      </c>
    </row>
    <row r="235" spans="1:11" ht="13.2" customHeight="1" x14ac:dyDescent="0.25">
      <c r="A235" s="15" t="s">
        <v>5009</v>
      </c>
      <c r="B235" s="18" t="s">
        <v>388</v>
      </c>
      <c r="C235" s="251">
        <v>234</v>
      </c>
      <c r="D235" s="20" t="s">
        <v>425</v>
      </c>
      <c r="E235" s="20">
        <v>190</v>
      </c>
      <c r="F235" s="20" t="s">
        <v>410</v>
      </c>
      <c r="G235" s="19" t="s">
        <v>266</v>
      </c>
      <c r="H235" s="78" t="s">
        <v>402</v>
      </c>
      <c r="I235" s="78" t="s">
        <v>402</v>
      </c>
      <c r="J235" s="78"/>
      <c r="K235" s="78" t="s">
        <v>402</v>
      </c>
    </row>
    <row r="236" spans="1:11" ht="13.2" customHeight="1" x14ac:dyDescent="0.25">
      <c r="A236" s="15" t="s">
        <v>5010</v>
      </c>
      <c r="B236" s="18" t="s">
        <v>388</v>
      </c>
      <c r="C236" s="251">
        <v>235</v>
      </c>
      <c r="D236" s="20" t="s">
        <v>404</v>
      </c>
      <c r="E236" s="20">
        <v>320</v>
      </c>
      <c r="F236" s="18" t="s">
        <v>401</v>
      </c>
      <c r="G236" s="19" t="s">
        <v>266</v>
      </c>
      <c r="H236" s="78" t="s">
        <v>402</v>
      </c>
      <c r="I236" s="78" t="s">
        <v>402</v>
      </c>
      <c r="J236" s="78"/>
      <c r="K236" s="78" t="s">
        <v>402</v>
      </c>
    </row>
    <row r="237" spans="1:11" ht="13.2" customHeight="1" x14ac:dyDescent="0.25">
      <c r="A237" s="15" t="s">
        <v>5015</v>
      </c>
      <c r="B237" s="18" t="s">
        <v>388</v>
      </c>
      <c r="C237" s="251">
        <v>236</v>
      </c>
      <c r="D237" s="20" t="s">
        <v>404</v>
      </c>
      <c r="E237" s="20">
        <v>220</v>
      </c>
      <c r="F237" s="20" t="s">
        <v>410</v>
      </c>
      <c r="G237" s="19" t="s">
        <v>266</v>
      </c>
      <c r="H237" s="78" t="s">
        <v>402</v>
      </c>
      <c r="I237" s="78" t="s">
        <v>402</v>
      </c>
      <c r="J237" s="78"/>
      <c r="K237" s="78" t="s">
        <v>402</v>
      </c>
    </row>
    <row r="238" spans="1:11" ht="13.2" customHeight="1" x14ac:dyDescent="0.25">
      <c r="A238" s="15" t="s">
        <v>5018</v>
      </c>
      <c r="B238" s="18" t="s">
        <v>388</v>
      </c>
      <c r="C238" s="251">
        <v>237</v>
      </c>
      <c r="D238" s="20" t="s">
        <v>400</v>
      </c>
      <c r="E238" s="20">
        <v>280</v>
      </c>
      <c r="F238" s="18" t="s">
        <v>405</v>
      </c>
      <c r="G238" s="19" t="s">
        <v>266</v>
      </c>
      <c r="H238" s="78" t="s">
        <v>402</v>
      </c>
      <c r="I238" s="78" t="s">
        <v>402</v>
      </c>
      <c r="J238" s="78"/>
      <c r="K238" s="78" t="s">
        <v>402</v>
      </c>
    </row>
    <row r="239" spans="1:11" ht="13.2" customHeight="1" x14ac:dyDescent="0.25">
      <c r="A239" s="15" t="s">
        <v>5019</v>
      </c>
      <c r="B239" s="18" t="s">
        <v>388</v>
      </c>
      <c r="C239" s="251">
        <v>238</v>
      </c>
      <c r="D239" s="20" t="s">
        <v>421</v>
      </c>
      <c r="E239" s="20">
        <v>270</v>
      </c>
      <c r="F239" s="18" t="s">
        <v>405</v>
      </c>
      <c r="G239" s="19" t="s">
        <v>266</v>
      </c>
      <c r="H239" s="78" t="s">
        <v>402</v>
      </c>
      <c r="I239" s="78" t="s">
        <v>402</v>
      </c>
      <c r="J239" s="78"/>
      <c r="K239" s="78" t="s">
        <v>402</v>
      </c>
    </row>
    <row r="240" spans="1:11" ht="13.2" customHeight="1" x14ac:dyDescent="0.25">
      <c r="A240" s="15" t="s">
        <v>5020</v>
      </c>
      <c r="B240" s="18" t="s">
        <v>388</v>
      </c>
      <c r="C240" s="251">
        <v>239</v>
      </c>
      <c r="D240" s="20" t="s">
        <v>421</v>
      </c>
      <c r="E240" s="20">
        <v>170</v>
      </c>
      <c r="F240" s="20" t="s">
        <v>410</v>
      </c>
      <c r="G240" s="19" t="s">
        <v>266</v>
      </c>
      <c r="H240" s="78" t="s">
        <v>402</v>
      </c>
      <c r="I240" s="78" t="s">
        <v>402</v>
      </c>
      <c r="J240" s="78"/>
      <c r="K240" s="78" t="s">
        <v>402</v>
      </c>
    </row>
    <row r="241" spans="1:11" ht="13.2" customHeight="1" x14ac:dyDescent="0.25">
      <c r="A241" s="15" t="s">
        <v>5061</v>
      </c>
      <c r="B241" s="18" t="s">
        <v>388</v>
      </c>
      <c r="C241" s="251">
        <v>240</v>
      </c>
      <c r="D241" s="20" t="s">
        <v>421</v>
      </c>
      <c r="E241" s="20">
        <v>300</v>
      </c>
      <c r="F241" s="18" t="s">
        <v>401</v>
      </c>
      <c r="G241" s="19" t="s">
        <v>266</v>
      </c>
      <c r="H241" s="78" t="s">
        <v>402</v>
      </c>
      <c r="I241" s="78" t="s">
        <v>402</v>
      </c>
      <c r="J241" s="78"/>
      <c r="K241" s="78" t="s">
        <v>402</v>
      </c>
    </row>
    <row r="242" spans="1:11" ht="13.2" customHeight="1" x14ac:dyDescent="0.25">
      <c r="A242" s="15" t="s">
        <v>5026</v>
      </c>
      <c r="B242" s="18" t="s">
        <v>388</v>
      </c>
      <c r="C242" s="251">
        <v>241</v>
      </c>
      <c r="D242" s="20" t="s">
        <v>431</v>
      </c>
      <c r="E242" s="20">
        <v>260</v>
      </c>
      <c r="F242" s="18" t="s">
        <v>405</v>
      </c>
      <c r="G242" s="19" t="s">
        <v>266</v>
      </c>
      <c r="H242" s="78" t="s">
        <v>402</v>
      </c>
      <c r="I242" s="78" t="s">
        <v>402</v>
      </c>
      <c r="J242" s="78"/>
      <c r="K242" s="78" t="s">
        <v>402</v>
      </c>
    </row>
    <row r="243" spans="1:11" ht="13.2" customHeight="1" x14ac:dyDescent="0.25">
      <c r="A243" s="15" t="s">
        <v>5062</v>
      </c>
      <c r="B243" s="18" t="s">
        <v>388</v>
      </c>
      <c r="C243" s="251">
        <v>242</v>
      </c>
      <c r="D243" s="20" t="s">
        <v>431</v>
      </c>
      <c r="E243" s="20">
        <v>320</v>
      </c>
      <c r="F243" s="18" t="s">
        <v>401</v>
      </c>
      <c r="G243" s="19" t="s">
        <v>266</v>
      </c>
      <c r="H243" s="78" t="s">
        <v>402</v>
      </c>
      <c r="I243" s="78" t="s">
        <v>402</v>
      </c>
      <c r="J243" s="78"/>
      <c r="K243" s="78" t="s">
        <v>402</v>
      </c>
    </row>
    <row r="244" spans="1:11" ht="13.2" customHeight="1" x14ac:dyDescent="0.25">
      <c r="A244" s="15" t="s">
        <v>5032</v>
      </c>
      <c r="B244" s="18" t="s">
        <v>388</v>
      </c>
      <c r="C244" s="251">
        <v>243</v>
      </c>
      <c r="D244" s="20" t="s">
        <v>431</v>
      </c>
      <c r="E244" s="20">
        <v>240</v>
      </c>
      <c r="F244" s="20" t="s">
        <v>410</v>
      </c>
      <c r="G244" s="19" t="s">
        <v>266</v>
      </c>
      <c r="H244" s="78" t="s">
        <v>402</v>
      </c>
      <c r="I244" s="78" t="s">
        <v>402</v>
      </c>
      <c r="J244" s="78"/>
      <c r="K244" s="78" t="s">
        <v>402</v>
      </c>
    </row>
    <row r="245" spans="1:11" ht="13.2" customHeight="1" x14ac:dyDescent="0.25">
      <c r="A245" s="15" t="s">
        <v>5034</v>
      </c>
      <c r="B245" s="18" t="s">
        <v>388</v>
      </c>
      <c r="C245" s="251">
        <v>244</v>
      </c>
      <c r="D245" s="20" t="s">
        <v>435</v>
      </c>
      <c r="E245" s="20">
        <v>280</v>
      </c>
      <c r="F245" s="18" t="s">
        <v>405</v>
      </c>
      <c r="G245" s="19" t="s">
        <v>266</v>
      </c>
      <c r="H245" s="78" t="s">
        <v>402</v>
      </c>
      <c r="I245" s="78" t="s">
        <v>402</v>
      </c>
      <c r="J245" s="78"/>
      <c r="K245" s="78" t="s">
        <v>402</v>
      </c>
    </row>
    <row r="246" spans="1:11" ht="13.2" customHeight="1" x14ac:dyDescent="0.25">
      <c r="A246" s="15" t="s">
        <v>5037</v>
      </c>
      <c r="B246" s="18" t="s">
        <v>388</v>
      </c>
      <c r="C246" s="251">
        <v>245</v>
      </c>
      <c r="D246" s="20" t="s">
        <v>419</v>
      </c>
      <c r="E246" s="20">
        <v>300</v>
      </c>
      <c r="F246" s="18" t="s">
        <v>405</v>
      </c>
      <c r="G246" s="19" t="s">
        <v>266</v>
      </c>
      <c r="H246" s="78" t="s">
        <v>402</v>
      </c>
      <c r="I246" s="78" t="s">
        <v>402</v>
      </c>
      <c r="J246" s="78"/>
      <c r="K246" s="78" t="s">
        <v>402</v>
      </c>
    </row>
    <row r="247" spans="1:11" ht="13.2" customHeight="1" x14ac:dyDescent="0.25">
      <c r="A247" s="15" t="s">
        <v>5039</v>
      </c>
      <c r="B247" s="18" t="s">
        <v>388</v>
      </c>
      <c r="C247" s="251">
        <v>246</v>
      </c>
      <c r="D247" s="20" t="s">
        <v>165</v>
      </c>
      <c r="E247" s="20">
        <v>260</v>
      </c>
      <c r="F247" s="18" t="s">
        <v>405</v>
      </c>
      <c r="G247" s="19" t="s">
        <v>266</v>
      </c>
      <c r="H247" s="78" t="s">
        <v>402</v>
      </c>
      <c r="I247" s="78" t="s">
        <v>402</v>
      </c>
      <c r="J247" s="78"/>
      <c r="K247" s="78" t="s">
        <v>402</v>
      </c>
    </row>
    <row r="248" spans="1:11" ht="13.2" customHeight="1" x14ac:dyDescent="0.25">
      <c r="A248" s="15" t="s">
        <v>5042</v>
      </c>
      <c r="B248" s="18" t="s">
        <v>388</v>
      </c>
      <c r="C248" s="251">
        <v>247</v>
      </c>
      <c r="D248" s="20" t="s">
        <v>414</v>
      </c>
      <c r="E248" s="20">
        <v>160</v>
      </c>
      <c r="F248" s="20" t="s">
        <v>410</v>
      </c>
      <c r="G248" s="19" t="s">
        <v>266</v>
      </c>
      <c r="H248" s="78" t="s">
        <v>402</v>
      </c>
      <c r="I248" s="78" t="s">
        <v>402</v>
      </c>
      <c r="J248" s="78"/>
      <c r="K248" s="78" t="s">
        <v>402</v>
      </c>
    </row>
    <row r="249" spans="1:11" ht="13.2" customHeight="1" x14ac:dyDescent="0.25">
      <c r="A249" s="15" t="s">
        <v>4138</v>
      </c>
      <c r="B249" s="18" t="s">
        <v>388</v>
      </c>
      <c r="C249" s="251">
        <v>248</v>
      </c>
      <c r="D249" s="20" t="s">
        <v>490</v>
      </c>
      <c r="E249" s="20"/>
      <c r="F249" s="18" t="s">
        <v>1085</v>
      </c>
      <c r="G249" s="19" t="s">
        <v>266</v>
      </c>
      <c r="H249" s="78" t="s">
        <v>402</v>
      </c>
      <c r="I249" s="78" t="s">
        <v>402</v>
      </c>
      <c r="J249" s="78"/>
      <c r="K249" s="78" t="s">
        <v>402</v>
      </c>
    </row>
    <row r="250" spans="1:11" ht="13.2" customHeight="1" x14ac:dyDescent="0.25">
      <c r="A250" s="15" t="s">
        <v>5047</v>
      </c>
      <c r="B250" s="18" t="s">
        <v>388</v>
      </c>
      <c r="C250" s="251">
        <v>249</v>
      </c>
      <c r="D250" s="20" t="s">
        <v>490</v>
      </c>
      <c r="E250" s="20"/>
      <c r="F250" s="18" t="s">
        <v>1085</v>
      </c>
      <c r="G250" s="19" t="s">
        <v>266</v>
      </c>
      <c r="H250" s="78" t="s">
        <v>402</v>
      </c>
      <c r="I250" s="78" t="s">
        <v>402</v>
      </c>
      <c r="J250" s="78"/>
      <c r="K250" s="78" t="s">
        <v>402</v>
      </c>
    </row>
    <row r="251" spans="1:11" ht="13.2" customHeight="1" x14ac:dyDescent="0.25">
      <c r="A251" s="15" t="s">
        <v>5049</v>
      </c>
      <c r="B251" s="18" t="s">
        <v>388</v>
      </c>
      <c r="C251" s="251">
        <v>250</v>
      </c>
      <c r="D251" s="20" t="s">
        <v>490</v>
      </c>
      <c r="E251" s="20"/>
      <c r="F251" s="18" t="s">
        <v>1085</v>
      </c>
      <c r="G251" s="19" t="s">
        <v>266</v>
      </c>
      <c r="H251" s="78" t="s">
        <v>402</v>
      </c>
      <c r="I251" s="78" t="s">
        <v>402</v>
      </c>
      <c r="J251" s="78"/>
      <c r="K251" s="78" t="s">
        <v>402</v>
      </c>
    </row>
    <row r="252" spans="1:11" ht="13.2" customHeight="1" x14ac:dyDescent="0.25">
      <c r="A252" s="15" t="s">
        <v>5050</v>
      </c>
      <c r="B252" s="18" t="s">
        <v>388</v>
      </c>
      <c r="C252" s="251">
        <v>251</v>
      </c>
      <c r="D252" s="20" t="s">
        <v>490</v>
      </c>
      <c r="E252" s="20"/>
      <c r="F252" s="18" t="s">
        <v>1085</v>
      </c>
      <c r="G252" s="19" t="s">
        <v>266</v>
      </c>
      <c r="H252" s="78" t="s">
        <v>402</v>
      </c>
      <c r="I252" s="78" t="s">
        <v>402</v>
      </c>
      <c r="J252" s="78"/>
      <c r="K252" s="78" t="s">
        <v>402</v>
      </c>
    </row>
    <row r="253" spans="1:11" ht="13.2" customHeight="1" x14ac:dyDescent="0.25">
      <c r="A253" s="15" t="s">
        <v>5052</v>
      </c>
      <c r="B253" s="18" t="s">
        <v>388</v>
      </c>
      <c r="C253" s="251">
        <v>252</v>
      </c>
      <c r="D253" s="20" t="s">
        <v>490</v>
      </c>
      <c r="E253" s="20"/>
      <c r="F253" s="18" t="s">
        <v>1085</v>
      </c>
      <c r="G253" s="19" t="s">
        <v>266</v>
      </c>
      <c r="H253" s="78" t="s">
        <v>402</v>
      </c>
      <c r="I253" s="78" t="s">
        <v>402</v>
      </c>
      <c r="J253" s="78"/>
      <c r="K253" s="78" t="s">
        <v>402</v>
      </c>
    </row>
    <row r="254" spans="1:11" ht="13.2" customHeight="1" x14ac:dyDescent="0.25">
      <c r="A254" s="15" t="s">
        <v>5053</v>
      </c>
      <c r="B254" s="18" t="s">
        <v>388</v>
      </c>
      <c r="C254" s="251">
        <v>253</v>
      </c>
      <c r="D254" s="20" t="s">
        <v>490</v>
      </c>
      <c r="E254" s="20"/>
      <c r="F254" s="18" t="s">
        <v>1085</v>
      </c>
      <c r="G254" s="19" t="s">
        <v>266</v>
      </c>
      <c r="H254" s="78" t="s">
        <v>402</v>
      </c>
      <c r="I254" s="78" t="s">
        <v>402</v>
      </c>
      <c r="J254" s="78"/>
      <c r="K254" s="78" t="s">
        <v>402</v>
      </c>
    </row>
    <row r="255" spans="1:11" ht="13.2" customHeight="1" x14ac:dyDescent="0.25">
      <c r="A255" s="15" t="s">
        <v>5054</v>
      </c>
      <c r="B255" s="18" t="s">
        <v>388</v>
      </c>
      <c r="C255" s="251">
        <v>254</v>
      </c>
      <c r="D255" s="20" t="s">
        <v>490</v>
      </c>
      <c r="E255" s="20"/>
      <c r="F255" s="18" t="s">
        <v>1085</v>
      </c>
      <c r="G255" s="19" t="s">
        <v>266</v>
      </c>
      <c r="H255" s="78" t="s">
        <v>402</v>
      </c>
      <c r="I255" s="78" t="s">
        <v>402</v>
      </c>
      <c r="J255" s="78"/>
      <c r="K255" s="78" t="s">
        <v>402</v>
      </c>
    </row>
    <row r="256" spans="1:11" ht="13.2" customHeight="1" x14ac:dyDescent="0.25">
      <c r="A256" s="15" t="s">
        <v>5056</v>
      </c>
      <c r="B256" s="18" t="s">
        <v>388</v>
      </c>
      <c r="C256" s="251">
        <v>255</v>
      </c>
      <c r="D256" s="20" t="s">
        <v>490</v>
      </c>
      <c r="E256" s="20"/>
      <c r="F256" s="18" t="s">
        <v>1085</v>
      </c>
      <c r="G256" s="19" t="s">
        <v>266</v>
      </c>
      <c r="H256" s="78" t="s">
        <v>402</v>
      </c>
      <c r="I256" s="78" t="s">
        <v>402</v>
      </c>
      <c r="J256" s="78"/>
      <c r="K256" s="78" t="s">
        <v>402</v>
      </c>
    </row>
    <row r="257" spans="1:11" ht="13.2" customHeight="1" x14ac:dyDescent="0.25">
      <c r="A257" s="15" t="s">
        <v>4999</v>
      </c>
      <c r="B257" s="18" t="s">
        <v>388</v>
      </c>
      <c r="C257" s="251">
        <v>256</v>
      </c>
      <c r="D257" s="20" t="s">
        <v>407</v>
      </c>
      <c r="E257" s="20">
        <v>310</v>
      </c>
      <c r="F257" s="20" t="s">
        <v>401</v>
      </c>
      <c r="G257" s="19" t="s">
        <v>262</v>
      </c>
      <c r="H257" s="78" t="s">
        <v>402</v>
      </c>
      <c r="I257" s="78" t="s">
        <v>402</v>
      </c>
      <c r="J257" s="78"/>
      <c r="K257" s="78" t="s">
        <v>402</v>
      </c>
    </row>
    <row r="258" spans="1:11" ht="13.2" customHeight="1" x14ac:dyDescent="0.25">
      <c r="A258" s="15" t="s">
        <v>5006</v>
      </c>
      <c r="B258" s="18" t="s">
        <v>388</v>
      </c>
      <c r="C258" s="251">
        <v>257</v>
      </c>
      <c r="D258" s="20" t="s">
        <v>407</v>
      </c>
      <c r="E258" s="20">
        <v>230</v>
      </c>
      <c r="F258" s="20" t="s">
        <v>410</v>
      </c>
      <c r="G258" s="19" t="s">
        <v>262</v>
      </c>
      <c r="H258" s="78" t="s">
        <v>402</v>
      </c>
      <c r="I258" s="78" t="s">
        <v>402</v>
      </c>
      <c r="J258" s="78"/>
      <c r="K258" s="78" t="s">
        <v>402</v>
      </c>
    </row>
    <row r="259" spans="1:11" ht="13.2" customHeight="1" x14ac:dyDescent="0.25">
      <c r="A259" s="15" t="s">
        <v>5008</v>
      </c>
      <c r="B259" s="18" t="s">
        <v>388</v>
      </c>
      <c r="C259" s="251">
        <v>258</v>
      </c>
      <c r="D259" s="20" t="s">
        <v>425</v>
      </c>
      <c r="E259" s="20">
        <v>340</v>
      </c>
      <c r="F259" s="20" t="s">
        <v>401</v>
      </c>
      <c r="G259" s="19" t="s">
        <v>262</v>
      </c>
      <c r="H259" s="78" t="s">
        <v>402</v>
      </c>
      <c r="I259" s="78" t="s">
        <v>402</v>
      </c>
      <c r="J259" s="78"/>
      <c r="K259" s="78" t="s">
        <v>402</v>
      </c>
    </row>
    <row r="260" spans="1:11" ht="13.2" customHeight="1" x14ac:dyDescent="0.25">
      <c r="A260" s="15" t="s">
        <v>5009</v>
      </c>
      <c r="B260" s="18" t="s">
        <v>388</v>
      </c>
      <c r="C260" s="251">
        <v>259</v>
      </c>
      <c r="D260" s="20" t="s">
        <v>425</v>
      </c>
      <c r="E260" s="20">
        <v>190</v>
      </c>
      <c r="F260" s="20" t="s">
        <v>410</v>
      </c>
      <c r="G260" s="19" t="s">
        <v>262</v>
      </c>
      <c r="H260" s="78" t="s">
        <v>402</v>
      </c>
      <c r="I260" s="78" t="s">
        <v>402</v>
      </c>
      <c r="J260" s="78"/>
      <c r="K260" s="78" t="s">
        <v>402</v>
      </c>
    </row>
    <row r="261" spans="1:11" ht="13.2" customHeight="1" x14ac:dyDescent="0.25">
      <c r="A261" s="15" t="s">
        <v>5010</v>
      </c>
      <c r="B261" s="18" t="s">
        <v>388</v>
      </c>
      <c r="C261" s="251">
        <v>260</v>
      </c>
      <c r="D261" s="20" t="s">
        <v>404</v>
      </c>
      <c r="E261" s="20">
        <v>320</v>
      </c>
      <c r="F261" s="20" t="s">
        <v>401</v>
      </c>
      <c r="G261" s="19" t="s">
        <v>262</v>
      </c>
      <c r="H261" s="78" t="s">
        <v>402</v>
      </c>
      <c r="I261" s="78" t="s">
        <v>402</v>
      </c>
      <c r="J261" s="78"/>
      <c r="K261" s="78" t="s">
        <v>402</v>
      </c>
    </row>
    <row r="262" spans="1:11" ht="13.2" customHeight="1" x14ac:dyDescent="0.25">
      <c r="A262" s="15" t="s">
        <v>5015</v>
      </c>
      <c r="B262" s="18" t="s">
        <v>388</v>
      </c>
      <c r="C262" s="251">
        <v>261</v>
      </c>
      <c r="D262" s="20" t="s">
        <v>404</v>
      </c>
      <c r="E262" s="20">
        <v>220</v>
      </c>
      <c r="F262" s="20" t="s">
        <v>410</v>
      </c>
      <c r="G262" s="19" t="s">
        <v>262</v>
      </c>
      <c r="H262" s="78" t="s">
        <v>402</v>
      </c>
      <c r="I262" s="78" t="s">
        <v>402</v>
      </c>
      <c r="J262" s="78"/>
      <c r="K262" s="78" t="s">
        <v>402</v>
      </c>
    </row>
    <row r="263" spans="1:11" ht="13.2" customHeight="1" x14ac:dyDescent="0.25">
      <c r="A263" s="15" t="s">
        <v>5061</v>
      </c>
      <c r="B263" s="18" t="s">
        <v>388</v>
      </c>
      <c r="C263" s="251">
        <v>262</v>
      </c>
      <c r="D263" s="20" t="s">
        <v>421</v>
      </c>
      <c r="E263" s="20">
        <v>300</v>
      </c>
      <c r="F263" s="20" t="s">
        <v>401</v>
      </c>
      <c r="G263" s="19" t="s">
        <v>262</v>
      </c>
      <c r="H263" s="78" t="s">
        <v>402</v>
      </c>
      <c r="I263" s="78" t="s">
        <v>402</v>
      </c>
      <c r="J263" s="78"/>
      <c r="K263" s="78" t="s">
        <v>402</v>
      </c>
    </row>
    <row r="264" spans="1:11" ht="13.2" customHeight="1" x14ac:dyDescent="0.25">
      <c r="A264" s="15" t="s">
        <v>5032</v>
      </c>
      <c r="B264" s="18" t="s">
        <v>388</v>
      </c>
      <c r="C264" s="251">
        <v>263</v>
      </c>
      <c r="D264" s="20" t="s">
        <v>431</v>
      </c>
      <c r="E264" s="20">
        <v>240</v>
      </c>
      <c r="F264" s="20" t="s">
        <v>410</v>
      </c>
      <c r="G264" s="19" t="s">
        <v>262</v>
      </c>
      <c r="H264" s="78" t="s">
        <v>402</v>
      </c>
      <c r="I264" s="78" t="s">
        <v>402</v>
      </c>
      <c r="J264" s="78"/>
      <c r="K264" s="78" t="s">
        <v>402</v>
      </c>
    </row>
    <row r="265" spans="1:11" ht="13.2" customHeight="1" x14ac:dyDescent="0.25">
      <c r="A265" s="15" t="s">
        <v>5042</v>
      </c>
      <c r="B265" s="18" t="s">
        <v>388</v>
      </c>
      <c r="C265" s="251">
        <v>264</v>
      </c>
      <c r="D265" s="20" t="s">
        <v>414</v>
      </c>
      <c r="E265" s="20">
        <v>160</v>
      </c>
      <c r="F265" s="20" t="s">
        <v>410</v>
      </c>
      <c r="G265" s="19" t="s">
        <v>262</v>
      </c>
      <c r="H265" s="78" t="s">
        <v>402</v>
      </c>
      <c r="I265" s="78" t="s">
        <v>402</v>
      </c>
      <c r="J265" s="78"/>
      <c r="K265" s="78" t="s">
        <v>402</v>
      </c>
    </row>
    <row r="266" spans="1:11" ht="13.2" customHeight="1" x14ac:dyDescent="0.25">
      <c r="A266" s="15" t="s">
        <v>4138</v>
      </c>
      <c r="B266" s="18" t="s">
        <v>388</v>
      </c>
      <c r="C266" s="251">
        <v>265</v>
      </c>
      <c r="D266" s="20" t="s">
        <v>490</v>
      </c>
      <c r="E266" s="20"/>
      <c r="F266" s="20" t="s">
        <v>5063</v>
      </c>
      <c r="G266" s="19" t="s">
        <v>262</v>
      </c>
      <c r="H266" s="78" t="s">
        <v>402</v>
      </c>
      <c r="I266" s="78" t="s">
        <v>402</v>
      </c>
      <c r="J266" s="78"/>
      <c r="K266" s="78" t="s">
        <v>402</v>
      </c>
    </row>
    <row r="267" spans="1:11" ht="13.2" customHeight="1" x14ac:dyDescent="0.25">
      <c r="A267" s="15" t="s">
        <v>5049</v>
      </c>
      <c r="B267" s="18" t="s">
        <v>388</v>
      </c>
      <c r="C267" s="251">
        <v>266</v>
      </c>
      <c r="D267" s="20" t="s">
        <v>490</v>
      </c>
      <c r="E267" s="20"/>
      <c r="F267" s="20" t="s">
        <v>5063</v>
      </c>
      <c r="G267" s="19" t="s">
        <v>262</v>
      </c>
      <c r="H267" s="78" t="s">
        <v>402</v>
      </c>
      <c r="I267" s="78" t="s">
        <v>402</v>
      </c>
      <c r="J267" s="78"/>
      <c r="K267" s="78" t="s">
        <v>402</v>
      </c>
    </row>
    <row r="268" spans="1:11" ht="13.2" customHeight="1" x14ac:dyDescent="0.25">
      <c r="A268" s="15" t="s">
        <v>5052</v>
      </c>
      <c r="B268" s="18" t="s">
        <v>388</v>
      </c>
      <c r="C268" s="251">
        <v>267</v>
      </c>
      <c r="D268" s="20" t="s">
        <v>490</v>
      </c>
      <c r="E268" s="20"/>
      <c r="F268" s="20" t="s">
        <v>5063</v>
      </c>
      <c r="G268" s="19" t="s">
        <v>262</v>
      </c>
      <c r="H268" s="78" t="s">
        <v>402</v>
      </c>
      <c r="I268" s="78" t="s">
        <v>402</v>
      </c>
      <c r="J268" s="78"/>
      <c r="K268" s="78" t="s">
        <v>402</v>
      </c>
    </row>
    <row r="269" spans="1:11" ht="13.2" customHeight="1" x14ac:dyDescent="0.25">
      <c r="A269" s="15" t="s">
        <v>5053</v>
      </c>
      <c r="B269" s="18" t="s">
        <v>388</v>
      </c>
      <c r="C269" s="251">
        <v>268</v>
      </c>
      <c r="D269" s="20" t="s">
        <v>490</v>
      </c>
      <c r="E269" s="20"/>
      <c r="F269" s="20" t="s">
        <v>5063</v>
      </c>
      <c r="G269" s="19" t="s">
        <v>262</v>
      </c>
      <c r="H269" s="78" t="s">
        <v>402</v>
      </c>
      <c r="I269" s="78" t="s">
        <v>402</v>
      </c>
      <c r="J269" s="78"/>
      <c r="K269" s="78" t="s">
        <v>402</v>
      </c>
    </row>
    <row r="270" spans="1:11" ht="13.2" customHeight="1" x14ac:dyDescent="0.25">
      <c r="A270" s="15" t="s">
        <v>5054</v>
      </c>
      <c r="B270" s="18" t="s">
        <v>388</v>
      </c>
      <c r="C270" s="251">
        <v>269</v>
      </c>
      <c r="D270" s="20" t="s">
        <v>490</v>
      </c>
      <c r="E270" s="20"/>
      <c r="F270" s="20" t="s">
        <v>5063</v>
      </c>
      <c r="G270" s="19" t="s">
        <v>262</v>
      </c>
      <c r="H270" s="78" t="s">
        <v>402</v>
      </c>
      <c r="I270" s="78" t="s">
        <v>402</v>
      </c>
      <c r="J270" s="78"/>
      <c r="K270" s="78" t="s">
        <v>402</v>
      </c>
    </row>
    <row r="271" spans="1:11" ht="13.2" customHeight="1" x14ac:dyDescent="0.25">
      <c r="A271" s="15" t="s">
        <v>5056</v>
      </c>
      <c r="B271" s="18" t="s">
        <v>388</v>
      </c>
      <c r="C271" s="251">
        <v>270</v>
      </c>
      <c r="D271" s="20" t="s">
        <v>490</v>
      </c>
      <c r="E271" s="20"/>
      <c r="F271" s="20" t="s">
        <v>5063</v>
      </c>
      <c r="G271" s="19" t="s">
        <v>262</v>
      </c>
      <c r="H271" s="78" t="s">
        <v>402</v>
      </c>
      <c r="I271" s="78" t="s">
        <v>402</v>
      </c>
      <c r="J271" s="78"/>
      <c r="K271" s="78" t="s">
        <v>402</v>
      </c>
    </row>
    <row r="272" spans="1:11" ht="13.2" customHeight="1" x14ac:dyDescent="0.25">
      <c r="A272" s="15" t="s">
        <v>4999</v>
      </c>
      <c r="B272" s="18" t="s">
        <v>388</v>
      </c>
      <c r="C272" s="251">
        <v>271</v>
      </c>
      <c r="D272" s="20" t="s">
        <v>407</v>
      </c>
      <c r="E272" s="20">
        <v>310</v>
      </c>
      <c r="F272" s="20" t="s">
        <v>401</v>
      </c>
      <c r="G272" s="19" t="s">
        <v>270</v>
      </c>
      <c r="H272" s="78" t="s">
        <v>402</v>
      </c>
      <c r="I272" s="78" t="s">
        <v>402</v>
      </c>
      <c r="J272" s="78"/>
      <c r="K272" s="78" t="s">
        <v>402</v>
      </c>
    </row>
    <row r="273" spans="1:11" ht="13.2" customHeight="1" x14ac:dyDescent="0.25">
      <c r="A273" s="15" t="s">
        <v>5008</v>
      </c>
      <c r="B273" s="18" t="s">
        <v>388</v>
      </c>
      <c r="C273" s="251">
        <v>272</v>
      </c>
      <c r="D273" s="20" t="s">
        <v>425</v>
      </c>
      <c r="E273" s="20">
        <v>340</v>
      </c>
      <c r="F273" s="20" t="s">
        <v>401</v>
      </c>
      <c r="G273" s="19" t="s">
        <v>270</v>
      </c>
      <c r="H273" s="78" t="s">
        <v>402</v>
      </c>
      <c r="I273" s="78" t="s">
        <v>402</v>
      </c>
      <c r="J273" s="78"/>
      <c r="K273" s="78" t="s">
        <v>402</v>
      </c>
    </row>
    <row r="274" spans="1:11" ht="13.2" customHeight="1" x14ac:dyDescent="0.25">
      <c r="A274" s="15" t="s">
        <v>5010</v>
      </c>
      <c r="B274" s="18" t="s">
        <v>388</v>
      </c>
      <c r="C274" s="251">
        <v>273</v>
      </c>
      <c r="D274" s="20" t="s">
        <v>404</v>
      </c>
      <c r="E274" s="20">
        <v>320</v>
      </c>
      <c r="F274" s="20" t="s">
        <v>401</v>
      </c>
      <c r="G274" s="19" t="s">
        <v>270</v>
      </c>
      <c r="H274" s="78" t="s">
        <v>402</v>
      </c>
      <c r="I274" s="78" t="s">
        <v>402</v>
      </c>
      <c r="J274" s="78"/>
      <c r="K274" s="78" t="s">
        <v>402</v>
      </c>
    </row>
    <row r="275" spans="1:11" ht="13.2" customHeight="1" x14ac:dyDescent="0.25">
      <c r="A275" s="15" t="s">
        <v>5015</v>
      </c>
      <c r="B275" s="18" t="s">
        <v>388</v>
      </c>
      <c r="C275" s="251">
        <v>274</v>
      </c>
      <c r="D275" s="20" t="s">
        <v>404</v>
      </c>
      <c r="E275" s="20">
        <v>220</v>
      </c>
      <c r="F275" s="20" t="s">
        <v>410</v>
      </c>
      <c r="G275" s="19" t="s">
        <v>270</v>
      </c>
      <c r="H275" s="78" t="s">
        <v>402</v>
      </c>
      <c r="I275" s="78" t="s">
        <v>402</v>
      </c>
      <c r="J275" s="78"/>
      <c r="K275" s="78" t="s">
        <v>402</v>
      </c>
    </row>
    <row r="276" spans="1:11" ht="13.2" customHeight="1" x14ac:dyDescent="0.25">
      <c r="A276" s="15" t="s">
        <v>5032</v>
      </c>
      <c r="B276" s="18" t="s">
        <v>388</v>
      </c>
      <c r="C276" s="251">
        <v>275</v>
      </c>
      <c r="D276" s="20" t="s">
        <v>431</v>
      </c>
      <c r="E276" s="20">
        <v>240</v>
      </c>
      <c r="F276" s="20" t="s">
        <v>410</v>
      </c>
      <c r="G276" s="19" t="s">
        <v>270</v>
      </c>
      <c r="H276" s="78" t="s">
        <v>402</v>
      </c>
      <c r="I276" s="78" t="s">
        <v>402</v>
      </c>
      <c r="J276" s="78"/>
      <c r="K276" s="78" t="s">
        <v>402</v>
      </c>
    </row>
    <row r="277" spans="1:11" ht="13.2" customHeight="1" x14ac:dyDescent="0.25">
      <c r="A277" s="15" t="s">
        <v>513</v>
      </c>
      <c r="B277" s="18" t="s">
        <v>388</v>
      </c>
      <c r="C277" s="251">
        <v>276</v>
      </c>
      <c r="D277" s="20" t="s">
        <v>490</v>
      </c>
      <c r="E277" s="20"/>
      <c r="F277" s="20" t="s">
        <v>1562</v>
      </c>
      <c r="G277" s="19" t="s">
        <v>270</v>
      </c>
      <c r="H277" s="78" t="s">
        <v>402</v>
      </c>
      <c r="I277" s="78" t="s">
        <v>402</v>
      </c>
      <c r="J277" s="78"/>
      <c r="K277" s="78" t="s">
        <v>402</v>
      </c>
    </row>
    <row r="278" spans="1:11" ht="13.2" customHeight="1" x14ac:dyDescent="0.25">
      <c r="A278" s="15" t="s">
        <v>2555</v>
      </c>
      <c r="B278" s="18" t="s">
        <v>388</v>
      </c>
      <c r="C278" s="251">
        <v>277</v>
      </c>
      <c r="D278" s="20" t="s">
        <v>490</v>
      </c>
      <c r="E278" s="20"/>
      <c r="F278" s="20" t="s">
        <v>1562</v>
      </c>
      <c r="G278" s="19" t="s">
        <v>270</v>
      </c>
      <c r="H278" s="78" t="s">
        <v>402</v>
      </c>
      <c r="I278" s="78" t="s">
        <v>402</v>
      </c>
      <c r="J278" s="78"/>
      <c r="K278" s="78" t="s">
        <v>402</v>
      </c>
    </row>
    <row r="279" spans="1:11" ht="13.2" customHeight="1" x14ac:dyDescent="0.25">
      <c r="A279" s="15" t="s">
        <v>5064</v>
      </c>
      <c r="B279" s="18" t="s">
        <v>388</v>
      </c>
      <c r="C279" s="251">
        <v>278</v>
      </c>
      <c r="D279" s="20" t="s">
        <v>427</v>
      </c>
      <c r="E279" s="20"/>
      <c r="F279" s="20" t="s">
        <v>427</v>
      </c>
      <c r="G279" s="19" t="s">
        <v>270</v>
      </c>
      <c r="H279" s="78" t="s">
        <v>402</v>
      </c>
      <c r="I279" s="78" t="s">
        <v>402</v>
      </c>
      <c r="J279" s="78"/>
      <c r="K279" s="78" t="s">
        <v>402</v>
      </c>
    </row>
    <row r="280" spans="1:11" ht="13.2" customHeight="1" x14ac:dyDescent="0.25">
      <c r="A280" s="15" t="s">
        <v>5065</v>
      </c>
      <c r="B280" s="18" t="s">
        <v>388</v>
      </c>
      <c r="C280" s="251">
        <v>279</v>
      </c>
      <c r="D280" s="20" t="s">
        <v>427</v>
      </c>
      <c r="E280" s="20"/>
      <c r="F280" s="20" t="s">
        <v>427</v>
      </c>
      <c r="G280" s="19" t="s">
        <v>270</v>
      </c>
      <c r="H280" s="78" t="s">
        <v>402</v>
      </c>
      <c r="I280" s="78" t="s">
        <v>402</v>
      </c>
      <c r="J280" s="78"/>
      <c r="K280" s="78" t="s">
        <v>402</v>
      </c>
    </row>
  </sheetData>
  <sheetProtection selectLockedCells="1" selectUnlockedCells="1"/>
  <mergeCells count="1">
    <mergeCell ref="Z1:AH1"/>
  </mergeCells>
  <conditionalFormatting sqref="H2:K63 H65:K276">
    <cfRule type="cellIs" dxfId="394" priority="9" stopIfTrue="1" operator="equal">
      <formula>"-"</formula>
    </cfRule>
    <cfRule type="cellIs" dxfId="393" priority="10" stopIfTrue="1" operator="equal">
      <formula>"x"</formula>
    </cfRule>
  </conditionalFormatting>
  <conditionalFormatting sqref="H64:K64">
    <cfRule type="cellIs" dxfId="392" priority="7" stopIfTrue="1" operator="equal">
      <formula>"-"</formula>
    </cfRule>
    <cfRule type="cellIs" dxfId="391" priority="8" stopIfTrue="1" operator="equal">
      <formula>"x"</formula>
    </cfRule>
  </conditionalFormatting>
  <conditionalFormatting sqref="H277:K280">
    <cfRule type="cellIs" dxfId="390" priority="1" stopIfTrue="1" operator="equal">
      <formula>"-"</formula>
    </cfRule>
    <cfRule type="cellIs" dxfId="389" priority="2" stopIfTrue="1" operator="equal">
      <formula>"x"</formula>
    </cfRule>
  </conditionalFormatting>
  <hyperlinks>
    <hyperlink ref="L1" location="'Expansion set Check List'!A1" display="Home" xr:uid="{F53F265F-81EF-4F76-96C6-062AEFBEF8AB}"/>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1D929-ABDE-4C74-91AA-22DEE93E28C2}">
  <sheetPr codeName="Sheet265">
    <tabColor rgb="FF00FF00"/>
  </sheetPr>
  <dimension ref="A1:AH231"/>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7" bestFit="1" customWidth="1"/>
    <col min="2" max="2" width="14.5546875" bestFit="1" customWidth="1"/>
    <col min="3" max="3" width="4" bestFit="1" customWidth="1"/>
    <col min="4" max="4" width="8.6640625" bestFit="1" customWidth="1"/>
    <col min="5" max="5" width="4" bestFit="1" customWidth="1"/>
    <col min="6" max="6" width="13.6640625" bestFit="1" customWidth="1"/>
    <col min="7" max="7" width="20.3320312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475</v>
      </c>
      <c r="B2" s="18" t="s">
        <v>389</v>
      </c>
      <c r="C2" s="148" t="s">
        <v>3611</v>
      </c>
      <c r="D2" s="20" t="s">
        <v>407</v>
      </c>
      <c r="E2" s="128">
        <v>50</v>
      </c>
      <c r="F2" s="18" t="s">
        <v>410</v>
      </c>
      <c r="G2" s="19" t="s">
        <v>190</v>
      </c>
      <c r="H2" s="78" t="s">
        <v>402</v>
      </c>
      <c r="I2" s="78" t="s">
        <v>402</v>
      </c>
      <c r="J2" s="78"/>
      <c r="K2" s="78"/>
      <c r="M2" s="25">
        <f>COUNTIF(H2:H450,"x")</f>
        <v>0</v>
      </c>
      <c r="N2" s="26">
        <f>COUNTIF(I2:I450,"x")</f>
        <v>0</v>
      </c>
      <c r="O2" s="26">
        <f>COUNTIF(J2:J450,"x")</f>
        <v>0</v>
      </c>
      <c r="P2" s="27">
        <f>COUNTIF(K2:K450,"x")</f>
        <v>0</v>
      </c>
      <c r="R2" s="171" t="s">
        <v>100</v>
      </c>
      <c r="S2" s="172"/>
      <c r="T2" s="186">
        <f>SUM(T3:T25)</f>
        <v>0</v>
      </c>
      <c r="U2" s="187"/>
      <c r="V2" s="188" t="s">
        <v>102</v>
      </c>
      <c r="W2" s="172"/>
      <c r="X2" s="173">
        <f>SUM(X3:X25)</f>
        <v>230</v>
      </c>
      <c r="Z2" s="109"/>
      <c r="AA2" s="109"/>
      <c r="AB2" s="109"/>
      <c r="AC2" s="109"/>
      <c r="AD2" s="109"/>
      <c r="AE2" s="109"/>
      <c r="AF2" s="109"/>
      <c r="AG2" s="109"/>
      <c r="AH2" s="109"/>
    </row>
    <row r="3" spans="1:34" x14ac:dyDescent="0.25">
      <c r="A3" s="15" t="s">
        <v>445</v>
      </c>
      <c r="B3" s="18" t="s">
        <v>389</v>
      </c>
      <c r="C3" s="148" t="s">
        <v>3612</v>
      </c>
      <c r="D3" s="20" t="s">
        <v>407</v>
      </c>
      <c r="E3" s="20">
        <v>80</v>
      </c>
      <c r="F3" s="18" t="s">
        <v>405</v>
      </c>
      <c r="G3" s="19" t="s">
        <v>190</v>
      </c>
      <c r="H3" s="78" t="s">
        <v>402</v>
      </c>
      <c r="I3" s="78" t="s">
        <v>402</v>
      </c>
      <c r="J3" s="78"/>
      <c r="K3" s="78"/>
      <c r="R3" s="124" t="s">
        <v>190</v>
      </c>
      <c r="S3" s="260">
        <f t="shared" ref="S3:S25" si="0">COUNTIFS($G$2:$G$450,R3,$H$2:$H$450,"x")</f>
        <v>0</v>
      </c>
      <c r="T3" s="70">
        <f t="shared" ref="T3:T25" si="1">COUNTIFS($H$2:$H$450,"&lt;&gt;-",$G$2:$G$450,R3)</f>
        <v>0</v>
      </c>
      <c r="U3" s="182"/>
      <c r="V3" s="124" t="s">
        <v>190</v>
      </c>
      <c r="W3" s="260">
        <f t="shared" ref="W3:W25" si="2">COUNTIFS($G$2:$G$450,V3,$J$2:$J$450,"x")</f>
        <v>0</v>
      </c>
      <c r="X3" s="70">
        <f t="shared" ref="X3:X25" si="3">COUNTIFS($J$2:$J$450,"&lt;&gt;-",$G$2:$G$450,V3)</f>
        <v>92</v>
      </c>
    </row>
    <row r="4" spans="1:34" x14ac:dyDescent="0.25">
      <c r="A4" s="15" t="s">
        <v>406</v>
      </c>
      <c r="B4" s="18" t="s">
        <v>389</v>
      </c>
      <c r="C4" s="148" t="s">
        <v>3613</v>
      </c>
      <c r="D4" s="20" t="s">
        <v>407</v>
      </c>
      <c r="E4" s="20">
        <v>130</v>
      </c>
      <c r="F4" s="18" t="s">
        <v>401</v>
      </c>
      <c r="G4" s="19" t="s">
        <v>194</v>
      </c>
      <c r="H4" s="78" t="s">
        <v>402</v>
      </c>
      <c r="I4" s="78" t="s">
        <v>402</v>
      </c>
      <c r="J4" s="78"/>
      <c r="K4" s="78"/>
      <c r="R4" s="125" t="s">
        <v>194</v>
      </c>
      <c r="S4" s="261">
        <f t="shared" si="0"/>
        <v>0</v>
      </c>
      <c r="T4" s="170">
        <f t="shared" si="1"/>
        <v>0</v>
      </c>
      <c r="U4" s="179"/>
      <c r="V4" s="125" t="s">
        <v>194</v>
      </c>
      <c r="W4" s="261">
        <f t="shared" si="2"/>
        <v>0</v>
      </c>
      <c r="X4" s="6">
        <f t="shared" si="3"/>
        <v>74</v>
      </c>
    </row>
    <row r="5" spans="1:34" x14ac:dyDescent="0.25">
      <c r="A5" s="15" t="s">
        <v>625</v>
      </c>
      <c r="B5" s="18" t="s">
        <v>389</v>
      </c>
      <c r="C5" s="148" t="s">
        <v>3614</v>
      </c>
      <c r="D5" s="20" t="s">
        <v>407</v>
      </c>
      <c r="E5" s="20">
        <v>80</v>
      </c>
      <c r="F5" s="18" t="s">
        <v>410</v>
      </c>
      <c r="G5" s="19" t="s">
        <v>190</v>
      </c>
      <c r="H5" s="78" t="s">
        <v>402</v>
      </c>
      <c r="I5" s="78" t="s">
        <v>402</v>
      </c>
      <c r="J5" s="78"/>
      <c r="K5" s="78"/>
      <c r="R5" s="125" t="s">
        <v>198</v>
      </c>
      <c r="S5" s="261">
        <f t="shared" si="0"/>
        <v>0</v>
      </c>
      <c r="T5" s="170">
        <f t="shared" si="1"/>
        <v>0</v>
      </c>
      <c r="U5" s="179"/>
      <c r="V5" s="125" t="s">
        <v>198</v>
      </c>
      <c r="W5" s="261">
        <f t="shared" si="2"/>
        <v>0</v>
      </c>
      <c r="X5" s="6">
        <f t="shared" si="3"/>
        <v>10</v>
      </c>
    </row>
    <row r="6" spans="1:34" x14ac:dyDescent="0.25">
      <c r="A6" s="15" t="s">
        <v>479</v>
      </c>
      <c r="B6" s="18" t="s">
        <v>389</v>
      </c>
      <c r="C6" s="148" t="s">
        <v>3615</v>
      </c>
      <c r="D6" s="20" t="s">
        <v>407</v>
      </c>
      <c r="E6" s="20">
        <v>80</v>
      </c>
      <c r="F6" s="18" t="s">
        <v>410</v>
      </c>
      <c r="G6" s="19" t="s">
        <v>190</v>
      </c>
      <c r="H6" s="78" t="s">
        <v>402</v>
      </c>
      <c r="I6" s="78" t="s">
        <v>402</v>
      </c>
      <c r="J6" s="78"/>
      <c r="K6" s="78"/>
      <c r="R6" s="125" t="s">
        <v>202</v>
      </c>
      <c r="S6" s="261">
        <f t="shared" si="0"/>
        <v>0</v>
      </c>
      <c r="T6" s="170">
        <f t="shared" si="1"/>
        <v>0</v>
      </c>
      <c r="U6" s="179"/>
      <c r="V6" s="125" t="s">
        <v>202</v>
      </c>
      <c r="W6" s="261">
        <f t="shared" si="2"/>
        <v>0</v>
      </c>
      <c r="X6" s="6">
        <f t="shared" si="3"/>
        <v>0</v>
      </c>
    </row>
    <row r="7" spans="1:34" x14ac:dyDescent="0.25">
      <c r="A7" s="15" t="s">
        <v>1428</v>
      </c>
      <c r="B7" s="18" t="s">
        <v>389</v>
      </c>
      <c r="C7" s="148" t="s">
        <v>3616</v>
      </c>
      <c r="D7" s="20" t="s">
        <v>407</v>
      </c>
      <c r="E7" s="20">
        <v>60</v>
      </c>
      <c r="F7" s="18" t="s">
        <v>410</v>
      </c>
      <c r="G7" s="19" t="s">
        <v>190</v>
      </c>
      <c r="H7" s="78" t="s">
        <v>402</v>
      </c>
      <c r="I7" s="78" t="s">
        <v>402</v>
      </c>
      <c r="J7" s="78"/>
      <c r="K7" s="78"/>
      <c r="R7" s="125" t="s">
        <v>206</v>
      </c>
      <c r="S7" s="261">
        <f t="shared" si="0"/>
        <v>0</v>
      </c>
      <c r="T7" s="170">
        <f t="shared" si="1"/>
        <v>0</v>
      </c>
      <c r="U7" s="179"/>
      <c r="V7" s="125" t="s">
        <v>206</v>
      </c>
      <c r="W7" s="261">
        <f t="shared" si="2"/>
        <v>0</v>
      </c>
      <c r="X7" s="6">
        <f t="shared" si="3"/>
        <v>0</v>
      </c>
    </row>
    <row r="8" spans="1:34" x14ac:dyDescent="0.25">
      <c r="A8" s="15" t="s">
        <v>1409</v>
      </c>
      <c r="B8" s="18" t="s">
        <v>389</v>
      </c>
      <c r="C8" s="148" t="s">
        <v>3617</v>
      </c>
      <c r="D8" s="20" t="s">
        <v>407</v>
      </c>
      <c r="E8" s="20">
        <v>100</v>
      </c>
      <c r="F8" s="18" t="s">
        <v>405</v>
      </c>
      <c r="G8" s="19" t="s">
        <v>194</v>
      </c>
      <c r="H8" s="78" t="s">
        <v>402</v>
      </c>
      <c r="I8" s="78" t="s">
        <v>402</v>
      </c>
      <c r="J8" s="78"/>
      <c r="K8" s="78"/>
      <c r="R8" s="125" t="s">
        <v>210</v>
      </c>
      <c r="S8" s="261">
        <f t="shared" si="0"/>
        <v>0</v>
      </c>
      <c r="T8" s="170">
        <f t="shared" si="1"/>
        <v>0</v>
      </c>
      <c r="U8" s="179"/>
      <c r="V8" s="125" t="s">
        <v>210</v>
      </c>
      <c r="W8" s="261">
        <f t="shared" si="2"/>
        <v>0</v>
      </c>
      <c r="X8" s="6">
        <f t="shared" si="3"/>
        <v>0</v>
      </c>
    </row>
    <row r="9" spans="1:34" x14ac:dyDescent="0.25">
      <c r="A9" s="15" t="s">
        <v>1858</v>
      </c>
      <c r="B9" s="18" t="s">
        <v>389</v>
      </c>
      <c r="C9" s="148" t="s">
        <v>3618</v>
      </c>
      <c r="D9" s="20" t="s">
        <v>407</v>
      </c>
      <c r="E9" s="20">
        <v>50</v>
      </c>
      <c r="F9" s="18" t="s">
        <v>410</v>
      </c>
      <c r="G9" s="19" t="s">
        <v>190</v>
      </c>
      <c r="H9" s="78" t="s">
        <v>402</v>
      </c>
      <c r="I9" s="78" t="s">
        <v>402</v>
      </c>
      <c r="J9" s="78"/>
      <c r="K9" s="78"/>
      <c r="R9" s="125" t="s">
        <v>214</v>
      </c>
      <c r="S9" s="261">
        <f t="shared" si="0"/>
        <v>0</v>
      </c>
      <c r="T9" s="170">
        <f t="shared" si="1"/>
        <v>0</v>
      </c>
      <c r="U9" s="179"/>
      <c r="V9" s="125" t="s">
        <v>214</v>
      </c>
      <c r="W9" s="261">
        <f t="shared" si="2"/>
        <v>0</v>
      </c>
      <c r="X9" s="6">
        <f t="shared" si="3"/>
        <v>0</v>
      </c>
    </row>
    <row r="10" spans="1:34" x14ac:dyDescent="0.25">
      <c r="A10" s="15" t="s">
        <v>2364</v>
      </c>
      <c r="B10" s="18" t="s">
        <v>389</v>
      </c>
      <c r="C10" s="148" t="s">
        <v>3620</v>
      </c>
      <c r="D10" s="20" t="s">
        <v>407</v>
      </c>
      <c r="E10" s="20">
        <v>50</v>
      </c>
      <c r="F10" s="18" t="s">
        <v>410</v>
      </c>
      <c r="G10" s="19" t="s">
        <v>190</v>
      </c>
      <c r="H10" s="78" t="s">
        <v>402</v>
      </c>
      <c r="I10" s="78" t="s">
        <v>402</v>
      </c>
      <c r="J10" s="78"/>
      <c r="K10" s="78"/>
      <c r="R10" s="125" t="s">
        <v>218</v>
      </c>
      <c r="S10" s="261">
        <f t="shared" si="0"/>
        <v>0</v>
      </c>
      <c r="T10" s="170">
        <f t="shared" si="1"/>
        <v>0</v>
      </c>
      <c r="U10" s="179"/>
      <c r="V10" s="125" t="s">
        <v>218</v>
      </c>
      <c r="W10" s="261">
        <f t="shared" si="2"/>
        <v>0</v>
      </c>
      <c r="X10" s="6">
        <f t="shared" si="3"/>
        <v>21</v>
      </c>
    </row>
    <row r="11" spans="1:34" x14ac:dyDescent="0.25">
      <c r="A11" s="15" t="s">
        <v>2365</v>
      </c>
      <c r="B11" s="18" t="s">
        <v>389</v>
      </c>
      <c r="C11" s="148" t="s">
        <v>3622</v>
      </c>
      <c r="D11" s="20" t="s">
        <v>407</v>
      </c>
      <c r="E11" s="20">
        <v>110</v>
      </c>
      <c r="F11" s="18" t="s">
        <v>405</v>
      </c>
      <c r="G11" s="19" t="s">
        <v>194</v>
      </c>
      <c r="H11" s="78" t="s">
        <v>402</v>
      </c>
      <c r="I11" s="78" t="s">
        <v>402</v>
      </c>
      <c r="J11" s="78"/>
      <c r="K11" s="78"/>
      <c r="R11" s="125" t="s">
        <v>222</v>
      </c>
      <c r="S11" s="261">
        <f t="shared" si="0"/>
        <v>0</v>
      </c>
      <c r="T11" s="170">
        <f t="shared" si="1"/>
        <v>0</v>
      </c>
      <c r="U11" s="179"/>
      <c r="V11" s="125" t="s">
        <v>222</v>
      </c>
      <c r="W11" s="261">
        <f t="shared" si="2"/>
        <v>0</v>
      </c>
      <c r="X11" s="6">
        <f t="shared" si="3"/>
        <v>0</v>
      </c>
    </row>
    <row r="12" spans="1:34" x14ac:dyDescent="0.25">
      <c r="A12" s="15" t="s">
        <v>2639</v>
      </c>
      <c r="B12" s="18" t="s">
        <v>389</v>
      </c>
      <c r="C12" s="148" t="s">
        <v>3623</v>
      </c>
      <c r="D12" s="20" t="s">
        <v>407</v>
      </c>
      <c r="E12" s="20">
        <v>60</v>
      </c>
      <c r="F12" s="18" t="s">
        <v>410</v>
      </c>
      <c r="G12" s="19" t="s">
        <v>190</v>
      </c>
      <c r="H12" s="78" t="s">
        <v>402</v>
      </c>
      <c r="I12" s="78" t="s">
        <v>402</v>
      </c>
      <c r="J12" s="78"/>
      <c r="K12" s="78"/>
      <c r="R12" s="125" t="s">
        <v>226</v>
      </c>
      <c r="S12" s="261">
        <f t="shared" si="0"/>
        <v>0</v>
      </c>
      <c r="T12" s="170">
        <f t="shared" si="1"/>
        <v>0</v>
      </c>
      <c r="U12" s="179"/>
      <c r="V12" s="125" t="s">
        <v>226</v>
      </c>
      <c r="W12" s="261">
        <f t="shared" si="2"/>
        <v>0</v>
      </c>
      <c r="X12" s="6">
        <f t="shared" si="3"/>
        <v>0</v>
      </c>
    </row>
    <row r="13" spans="1:34" x14ac:dyDescent="0.25">
      <c r="A13" s="15" t="s">
        <v>2640</v>
      </c>
      <c r="B13" s="18" t="s">
        <v>389</v>
      </c>
      <c r="C13" s="148" t="s">
        <v>3625</v>
      </c>
      <c r="D13" s="20" t="s">
        <v>407</v>
      </c>
      <c r="E13" s="20">
        <v>140</v>
      </c>
      <c r="F13" s="18" t="s">
        <v>405</v>
      </c>
      <c r="G13" s="19" t="s">
        <v>194</v>
      </c>
      <c r="H13" s="78" t="s">
        <v>402</v>
      </c>
      <c r="I13" s="78" t="s">
        <v>402</v>
      </c>
      <c r="J13" s="78"/>
      <c r="K13" s="78"/>
      <c r="R13" s="125" t="s">
        <v>230</v>
      </c>
      <c r="S13" s="261">
        <f t="shared" si="0"/>
        <v>0</v>
      </c>
      <c r="T13" s="170">
        <f t="shared" si="1"/>
        <v>0</v>
      </c>
      <c r="U13" s="179"/>
      <c r="V13" s="126" t="s">
        <v>230</v>
      </c>
      <c r="W13" s="261">
        <f t="shared" si="2"/>
        <v>0</v>
      </c>
      <c r="X13" s="6">
        <f t="shared" si="3"/>
        <v>0</v>
      </c>
    </row>
    <row r="14" spans="1:34" x14ac:dyDescent="0.25">
      <c r="A14" s="15" t="s">
        <v>3006</v>
      </c>
      <c r="B14" s="18" t="s">
        <v>389</v>
      </c>
      <c r="C14" s="148" t="s">
        <v>3626</v>
      </c>
      <c r="D14" s="20" t="s">
        <v>407</v>
      </c>
      <c r="E14" s="20">
        <v>70</v>
      </c>
      <c r="F14" s="18" t="s">
        <v>410</v>
      </c>
      <c r="G14" s="19" t="s">
        <v>190</v>
      </c>
      <c r="H14" s="78" t="s">
        <v>402</v>
      </c>
      <c r="I14" s="78" t="s">
        <v>402</v>
      </c>
      <c r="J14" s="78"/>
      <c r="K14" s="78"/>
      <c r="R14" s="125" t="s">
        <v>234</v>
      </c>
      <c r="S14" s="261">
        <f t="shared" si="0"/>
        <v>0</v>
      </c>
      <c r="T14" s="170">
        <f t="shared" si="1"/>
        <v>0</v>
      </c>
      <c r="U14" s="179"/>
      <c r="V14" s="125" t="s">
        <v>234</v>
      </c>
      <c r="W14" s="261">
        <f t="shared" si="2"/>
        <v>0</v>
      </c>
      <c r="X14" s="6">
        <f t="shared" si="3"/>
        <v>0</v>
      </c>
    </row>
    <row r="15" spans="1:34" x14ac:dyDescent="0.25">
      <c r="A15" s="15" t="s">
        <v>3007</v>
      </c>
      <c r="B15" s="18" t="s">
        <v>389</v>
      </c>
      <c r="C15" s="148" t="s">
        <v>3628</v>
      </c>
      <c r="D15" s="20" t="s">
        <v>407</v>
      </c>
      <c r="E15" s="20">
        <v>90</v>
      </c>
      <c r="F15" s="18" t="s">
        <v>405</v>
      </c>
      <c r="G15" s="19" t="s">
        <v>194</v>
      </c>
      <c r="H15" s="78" t="s">
        <v>402</v>
      </c>
      <c r="I15" s="78" t="s">
        <v>402</v>
      </c>
      <c r="J15" s="78"/>
      <c r="K15" s="78"/>
      <c r="R15" s="125" t="s">
        <v>238</v>
      </c>
      <c r="S15" s="261">
        <f t="shared" si="0"/>
        <v>0</v>
      </c>
      <c r="T15" s="170">
        <f t="shared" si="1"/>
        <v>0</v>
      </c>
      <c r="U15" s="179"/>
      <c r="V15" s="125" t="s">
        <v>238</v>
      </c>
      <c r="W15" s="261">
        <f t="shared" si="2"/>
        <v>0</v>
      </c>
      <c r="X15" s="6">
        <f t="shared" si="3"/>
        <v>0</v>
      </c>
    </row>
    <row r="16" spans="1:34" x14ac:dyDescent="0.25">
      <c r="A16" s="15" t="s">
        <v>5066</v>
      </c>
      <c r="B16" s="18" t="s">
        <v>389</v>
      </c>
      <c r="C16" s="148" t="s">
        <v>3629</v>
      </c>
      <c r="D16" s="20" t="s">
        <v>407</v>
      </c>
      <c r="E16" s="20">
        <v>320</v>
      </c>
      <c r="F16" s="18" t="s">
        <v>401</v>
      </c>
      <c r="G16" s="19" t="s">
        <v>218</v>
      </c>
      <c r="H16" s="78" t="s">
        <v>402</v>
      </c>
      <c r="I16" s="78" t="s">
        <v>402</v>
      </c>
      <c r="J16" s="78"/>
      <c r="K16" s="78" t="s">
        <v>402</v>
      </c>
      <c r="R16" s="125" t="s">
        <v>242</v>
      </c>
      <c r="S16" s="261">
        <f t="shared" si="0"/>
        <v>0</v>
      </c>
      <c r="T16" s="170">
        <f t="shared" si="1"/>
        <v>0</v>
      </c>
      <c r="U16" s="179"/>
      <c r="V16" s="125" t="s">
        <v>242</v>
      </c>
      <c r="W16" s="261">
        <f t="shared" si="2"/>
        <v>0</v>
      </c>
      <c r="X16" s="6">
        <f t="shared" si="3"/>
        <v>0</v>
      </c>
    </row>
    <row r="17" spans="1:24" x14ac:dyDescent="0.25">
      <c r="A17" s="15" t="s">
        <v>3015</v>
      </c>
      <c r="B17" s="18" t="s">
        <v>389</v>
      </c>
      <c r="C17" s="148" t="s">
        <v>3631</v>
      </c>
      <c r="D17" s="20" t="s">
        <v>407</v>
      </c>
      <c r="E17" s="20">
        <v>60</v>
      </c>
      <c r="F17" s="18" t="s">
        <v>410</v>
      </c>
      <c r="G17" s="19" t="s">
        <v>190</v>
      </c>
      <c r="H17" s="78" t="s">
        <v>402</v>
      </c>
      <c r="I17" s="78" t="s">
        <v>402</v>
      </c>
      <c r="J17" s="78"/>
      <c r="K17" s="78"/>
      <c r="R17" s="125" t="s">
        <v>246</v>
      </c>
      <c r="S17" s="261">
        <f t="shared" si="0"/>
        <v>0</v>
      </c>
      <c r="T17" s="170">
        <f t="shared" si="1"/>
        <v>0</v>
      </c>
      <c r="U17" s="184"/>
      <c r="V17" s="125" t="s">
        <v>246</v>
      </c>
      <c r="W17" s="261">
        <f t="shared" si="2"/>
        <v>0</v>
      </c>
      <c r="X17" s="6">
        <f t="shared" si="3"/>
        <v>0</v>
      </c>
    </row>
    <row r="18" spans="1:24" x14ac:dyDescent="0.25">
      <c r="A18" s="15" t="s">
        <v>3016</v>
      </c>
      <c r="B18" s="18" t="s">
        <v>389</v>
      </c>
      <c r="C18" s="148" t="s">
        <v>3632</v>
      </c>
      <c r="D18" s="20" t="s">
        <v>407</v>
      </c>
      <c r="E18" s="20">
        <v>90</v>
      </c>
      <c r="F18" s="18" t="s">
        <v>405</v>
      </c>
      <c r="G18" s="19" t="s">
        <v>190</v>
      </c>
      <c r="H18" s="78" t="s">
        <v>402</v>
      </c>
      <c r="I18" s="78" t="s">
        <v>402</v>
      </c>
      <c r="J18" s="78"/>
      <c r="K18" s="78"/>
      <c r="R18" s="125" t="s">
        <v>250</v>
      </c>
      <c r="S18" s="261">
        <f t="shared" si="0"/>
        <v>0</v>
      </c>
      <c r="T18" s="170">
        <f t="shared" si="1"/>
        <v>0</v>
      </c>
      <c r="U18" s="184"/>
      <c r="V18" s="125" t="s">
        <v>250</v>
      </c>
      <c r="W18" s="261">
        <f t="shared" si="2"/>
        <v>0</v>
      </c>
      <c r="X18" s="6">
        <f t="shared" si="3"/>
        <v>0</v>
      </c>
    </row>
    <row r="19" spans="1:24" x14ac:dyDescent="0.25">
      <c r="A19" s="15" t="s">
        <v>3017</v>
      </c>
      <c r="B19" s="18" t="s">
        <v>389</v>
      </c>
      <c r="C19" s="148" t="s">
        <v>3634</v>
      </c>
      <c r="D19" s="20" t="s">
        <v>407</v>
      </c>
      <c r="E19" s="20">
        <v>160</v>
      </c>
      <c r="F19" s="18" t="s">
        <v>401</v>
      </c>
      <c r="G19" s="19" t="s">
        <v>194</v>
      </c>
      <c r="H19" s="78" t="s">
        <v>402</v>
      </c>
      <c r="I19" s="78" t="s">
        <v>402</v>
      </c>
      <c r="J19" s="78"/>
      <c r="K19" s="78"/>
      <c r="R19" s="125" t="s">
        <v>254</v>
      </c>
      <c r="S19" s="261">
        <f t="shared" si="0"/>
        <v>0</v>
      </c>
      <c r="T19" s="170">
        <f t="shared" si="1"/>
        <v>0</v>
      </c>
      <c r="U19" s="184"/>
      <c r="V19" s="125" t="s">
        <v>254</v>
      </c>
      <c r="W19" s="261">
        <f t="shared" si="2"/>
        <v>0</v>
      </c>
      <c r="X19" s="6">
        <f t="shared" si="3"/>
        <v>0</v>
      </c>
    </row>
    <row r="20" spans="1:24" ht="13.8" thickBot="1" x14ac:dyDescent="0.3">
      <c r="A20" s="15" t="s">
        <v>4926</v>
      </c>
      <c r="B20" s="18" t="s">
        <v>389</v>
      </c>
      <c r="C20" s="148" t="s">
        <v>3636</v>
      </c>
      <c r="D20" s="20" t="s">
        <v>407</v>
      </c>
      <c r="E20" s="20">
        <v>50</v>
      </c>
      <c r="F20" s="18" t="s">
        <v>410</v>
      </c>
      <c r="G20" s="19" t="s">
        <v>190</v>
      </c>
      <c r="H20" s="78" t="s">
        <v>402</v>
      </c>
      <c r="I20" s="78" t="s">
        <v>402</v>
      </c>
      <c r="J20" s="78"/>
      <c r="K20" s="78"/>
      <c r="R20" s="125" t="s">
        <v>258</v>
      </c>
      <c r="S20" s="261">
        <f t="shared" si="0"/>
        <v>0</v>
      </c>
      <c r="T20" s="170">
        <f t="shared" si="1"/>
        <v>0</v>
      </c>
      <c r="U20" s="184"/>
      <c r="V20" s="125" t="s">
        <v>258</v>
      </c>
      <c r="W20" s="261">
        <f t="shared" si="2"/>
        <v>0</v>
      </c>
      <c r="X20" s="6">
        <f t="shared" si="3"/>
        <v>12</v>
      </c>
    </row>
    <row r="21" spans="1:24" ht="13.8" thickBot="1" x14ac:dyDescent="0.3">
      <c r="A21" s="15" t="s">
        <v>4927</v>
      </c>
      <c r="B21" s="18" t="s">
        <v>389</v>
      </c>
      <c r="C21" s="148" t="s">
        <v>3638</v>
      </c>
      <c r="D21" s="20" t="s">
        <v>407</v>
      </c>
      <c r="E21" s="20">
        <v>80</v>
      </c>
      <c r="F21" s="18" t="s">
        <v>405</v>
      </c>
      <c r="G21" s="19" t="s">
        <v>190</v>
      </c>
      <c r="H21" s="78" t="s">
        <v>402</v>
      </c>
      <c r="I21" s="78" t="s">
        <v>402</v>
      </c>
      <c r="J21" s="78"/>
      <c r="K21" s="78"/>
      <c r="R21" s="125" t="s">
        <v>262</v>
      </c>
      <c r="S21" s="261">
        <f t="shared" si="0"/>
        <v>0</v>
      </c>
      <c r="T21" s="170">
        <f t="shared" si="1"/>
        <v>0</v>
      </c>
      <c r="U21" s="187"/>
      <c r="V21" s="125" t="s">
        <v>262</v>
      </c>
      <c r="W21" s="261">
        <f t="shared" si="2"/>
        <v>0</v>
      </c>
      <c r="X21" s="6">
        <f t="shared" si="3"/>
        <v>6</v>
      </c>
    </row>
    <row r="22" spans="1:24" x14ac:dyDescent="0.25">
      <c r="A22" s="15" t="s">
        <v>4928</v>
      </c>
      <c r="B22" s="18" t="s">
        <v>389</v>
      </c>
      <c r="C22" s="148" t="s">
        <v>3640</v>
      </c>
      <c r="D22" s="20" t="s">
        <v>407</v>
      </c>
      <c r="E22" s="20">
        <v>140</v>
      </c>
      <c r="F22" s="18" t="s">
        <v>401</v>
      </c>
      <c r="G22" s="19" t="s">
        <v>194</v>
      </c>
      <c r="H22" s="78" t="s">
        <v>402</v>
      </c>
      <c r="I22" s="78" t="s">
        <v>402</v>
      </c>
      <c r="J22" s="78"/>
      <c r="K22" s="78"/>
      <c r="R22" s="125" t="s">
        <v>266</v>
      </c>
      <c r="S22" s="261">
        <f t="shared" si="0"/>
        <v>0</v>
      </c>
      <c r="T22" s="170">
        <f t="shared" si="1"/>
        <v>0</v>
      </c>
      <c r="U22" s="182"/>
      <c r="V22" s="125" t="s">
        <v>266</v>
      </c>
      <c r="W22" s="261">
        <f t="shared" si="2"/>
        <v>0</v>
      </c>
      <c r="X22" s="6">
        <f t="shared" si="3"/>
        <v>12</v>
      </c>
    </row>
    <row r="23" spans="1:24" x14ac:dyDescent="0.25">
      <c r="A23" s="15" t="s">
        <v>5067</v>
      </c>
      <c r="B23" s="18" t="s">
        <v>389</v>
      </c>
      <c r="C23" s="148" t="s">
        <v>3641</v>
      </c>
      <c r="D23" s="20" t="s">
        <v>407</v>
      </c>
      <c r="E23" s="20">
        <v>270</v>
      </c>
      <c r="F23" s="18" t="s">
        <v>405</v>
      </c>
      <c r="G23" s="19" t="s">
        <v>218</v>
      </c>
      <c r="H23" s="78" t="s">
        <v>402</v>
      </c>
      <c r="I23" s="78" t="s">
        <v>402</v>
      </c>
      <c r="J23" s="78"/>
      <c r="K23" s="78" t="s">
        <v>402</v>
      </c>
      <c r="R23" s="125" t="s">
        <v>270</v>
      </c>
      <c r="S23" s="261">
        <f t="shared" si="0"/>
        <v>0</v>
      </c>
      <c r="T23" s="170">
        <f t="shared" si="1"/>
        <v>0</v>
      </c>
      <c r="U23" s="179"/>
      <c r="V23" s="125" t="s">
        <v>270</v>
      </c>
      <c r="W23" s="261">
        <f t="shared" si="2"/>
        <v>0</v>
      </c>
      <c r="X23" s="6">
        <f t="shared" si="3"/>
        <v>3</v>
      </c>
    </row>
    <row r="24" spans="1:24" x14ac:dyDescent="0.25">
      <c r="A24" s="15" t="s">
        <v>4931</v>
      </c>
      <c r="B24" s="18" t="s">
        <v>389</v>
      </c>
      <c r="C24" s="148" t="s">
        <v>3642</v>
      </c>
      <c r="D24" s="20" t="s">
        <v>407</v>
      </c>
      <c r="E24" s="20">
        <v>50</v>
      </c>
      <c r="F24" s="18" t="s">
        <v>410</v>
      </c>
      <c r="G24" s="19" t="s">
        <v>190</v>
      </c>
      <c r="H24" s="78" t="s">
        <v>402</v>
      </c>
      <c r="I24" s="78" t="s">
        <v>402</v>
      </c>
      <c r="J24" s="78"/>
      <c r="K24" s="78"/>
      <c r="R24" s="125" t="s">
        <v>274</v>
      </c>
      <c r="S24" s="261">
        <f t="shared" si="0"/>
        <v>0</v>
      </c>
      <c r="T24" s="170">
        <f t="shared" si="1"/>
        <v>0</v>
      </c>
      <c r="U24" s="179"/>
      <c r="V24" s="125" t="s">
        <v>274</v>
      </c>
      <c r="W24" s="261">
        <f t="shared" si="2"/>
        <v>0</v>
      </c>
      <c r="X24" s="6">
        <f t="shared" si="3"/>
        <v>0</v>
      </c>
    </row>
    <row r="25" spans="1:24" ht="13.8" thickBot="1" x14ac:dyDescent="0.3">
      <c r="A25" s="15" t="s">
        <v>4931</v>
      </c>
      <c r="B25" s="18" t="s">
        <v>389</v>
      </c>
      <c r="C25" s="148" t="s">
        <v>3644</v>
      </c>
      <c r="D25" s="20" t="s">
        <v>407</v>
      </c>
      <c r="E25" s="20">
        <v>70</v>
      </c>
      <c r="F25" s="18" t="s">
        <v>410</v>
      </c>
      <c r="G25" s="19" t="s">
        <v>190</v>
      </c>
      <c r="H25" s="78" t="s">
        <v>402</v>
      </c>
      <c r="I25" s="78" t="s">
        <v>402</v>
      </c>
      <c r="J25" s="78"/>
      <c r="K25" s="78"/>
      <c r="R25" s="177" t="s">
        <v>278</v>
      </c>
      <c r="S25" s="262">
        <f t="shared" si="0"/>
        <v>0</v>
      </c>
      <c r="T25" s="209">
        <f t="shared" si="1"/>
        <v>0</v>
      </c>
      <c r="U25" s="179"/>
      <c r="V25" s="177" t="s">
        <v>278</v>
      </c>
      <c r="W25" s="262">
        <f t="shared" si="2"/>
        <v>0</v>
      </c>
      <c r="X25" s="7">
        <f t="shared" si="3"/>
        <v>0</v>
      </c>
    </row>
    <row r="26" spans="1:24" ht="13.8" thickBot="1" x14ac:dyDescent="0.3">
      <c r="A26" s="15" t="s">
        <v>4932</v>
      </c>
      <c r="B26" s="18" t="s">
        <v>389</v>
      </c>
      <c r="C26" s="148" t="s">
        <v>3646</v>
      </c>
      <c r="D26" s="20" t="s">
        <v>407</v>
      </c>
      <c r="E26" s="20">
        <v>110</v>
      </c>
      <c r="F26" s="18" t="s">
        <v>405</v>
      </c>
      <c r="G26" s="19" t="s">
        <v>198</v>
      </c>
      <c r="H26" s="78" t="s">
        <v>402</v>
      </c>
      <c r="I26" s="78" t="s">
        <v>402</v>
      </c>
      <c r="J26" s="78"/>
      <c r="K26" s="78"/>
      <c r="R26" s="171" t="s">
        <v>101</v>
      </c>
      <c r="S26" s="172"/>
      <c r="T26" s="186">
        <f>SUM(T27:T49)</f>
        <v>0</v>
      </c>
      <c r="U26" s="179"/>
      <c r="V26" s="188" t="s">
        <v>103</v>
      </c>
      <c r="W26" s="241"/>
      <c r="X26" s="243">
        <f>SUM(X27:X49)</f>
        <v>176</v>
      </c>
    </row>
    <row r="27" spans="1:24" x14ac:dyDescent="0.25">
      <c r="A27" s="15" t="s">
        <v>568</v>
      </c>
      <c r="B27" s="18" t="s">
        <v>389</v>
      </c>
      <c r="C27" s="148" t="s">
        <v>3647</v>
      </c>
      <c r="D27" s="20" t="s">
        <v>425</v>
      </c>
      <c r="E27" s="20">
        <v>60</v>
      </c>
      <c r="F27" s="18" t="s">
        <v>410</v>
      </c>
      <c r="G27" s="19" t="s">
        <v>190</v>
      </c>
      <c r="H27" s="78" t="s">
        <v>402</v>
      </c>
      <c r="I27" s="78" t="s">
        <v>402</v>
      </c>
      <c r="J27" s="78"/>
      <c r="K27" s="78"/>
      <c r="R27" s="124" t="s">
        <v>190</v>
      </c>
      <c r="S27" s="239">
        <f t="shared" ref="S27:S49" si="4">COUNTIFS($G$2:$G$450,R27,$I$2:$I$450,"x")</f>
        <v>0</v>
      </c>
      <c r="T27" s="70">
        <f t="shared" ref="T27:T49" si="5">COUNTIFS($I$2:$I$450,"&lt;&gt;-",$G$2:$G$450,R27)</f>
        <v>0</v>
      </c>
      <c r="U27" s="179"/>
      <c r="V27" s="263" t="s">
        <v>190</v>
      </c>
      <c r="W27" s="260">
        <f t="shared" ref="W27:W49" si="6">COUNTIFS($G$2:$G$450,V27,$K$2:$K$450,"x")</f>
        <v>0</v>
      </c>
      <c r="X27" s="70">
        <f t="shared" ref="X27:X49" si="7">COUNTIFS($K$2:$K$450,"&lt;&gt;-",$G$2:$G$450,V27)</f>
        <v>92</v>
      </c>
    </row>
    <row r="28" spans="1:24" x14ac:dyDescent="0.25">
      <c r="A28" s="15" t="s">
        <v>547</v>
      </c>
      <c r="B28" s="18" t="s">
        <v>389</v>
      </c>
      <c r="C28" s="148" t="s">
        <v>3648</v>
      </c>
      <c r="D28" s="20" t="s">
        <v>425</v>
      </c>
      <c r="E28" s="20">
        <v>90</v>
      </c>
      <c r="F28" s="18" t="s">
        <v>405</v>
      </c>
      <c r="G28" s="19" t="s">
        <v>194</v>
      </c>
      <c r="H28" s="78" t="s">
        <v>402</v>
      </c>
      <c r="I28" s="78" t="s">
        <v>402</v>
      </c>
      <c r="J28" s="78"/>
      <c r="K28" s="78"/>
      <c r="R28" s="125" t="s">
        <v>194</v>
      </c>
      <c r="S28" s="169">
        <f t="shared" si="4"/>
        <v>0</v>
      </c>
      <c r="T28" s="170">
        <f t="shared" si="5"/>
        <v>0</v>
      </c>
      <c r="U28" s="179"/>
      <c r="V28" s="264" t="s">
        <v>194</v>
      </c>
      <c r="W28" s="267">
        <f t="shared" si="6"/>
        <v>0</v>
      </c>
      <c r="X28" s="6">
        <f t="shared" si="7"/>
        <v>74</v>
      </c>
    </row>
    <row r="29" spans="1:24" x14ac:dyDescent="0.25">
      <c r="A29" s="15" t="s">
        <v>588</v>
      </c>
      <c r="B29" s="18" t="s">
        <v>389</v>
      </c>
      <c r="C29" s="148" t="s">
        <v>3649</v>
      </c>
      <c r="D29" s="20" t="s">
        <v>425</v>
      </c>
      <c r="E29" s="20">
        <v>60</v>
      </c>
      <c r="F29" s="18" t="s">
        <v>410</v>
      </c>
      <c r="G29" s="19" t="s">
        <v>190</v>
      </c>
      <c r="H29" s="78" t="s">
        <v>402</v>
      </c>
      <c r="I29" s="78" t="s">
        <v>402</v>
      </c>
      <c r="J29" s="78"/>
      <c r="K29" s="78"/>
      <c r="R29" s="125" t="s">
        <v>198</v>
      </c>
      <c r="S29" s="169">
        <f t="shared" si="4"/>
        <v>0</v>
      </c>
      <c r="T29" s="170">
        <f t="shared" si="5"/>
        <v>0</v>
      </c>
      <c r="U29" s="179"/>
      <c r="V29" s="264" t="s">
        <v>198</v>
      </c>
      <c r="W29" s="267">
        <f t="shared" si="6"/>
        <v>0</v>
      </c>
      <c r="X29" s="6">
        <f t="shared" si="7"/>
        <v>10</v>
      </c>
    </row>
    <row r="30" spans="1:24" x14ac:dyDescent="0.25">
      <c r="A30" s="15" t="s">
        <v>535</v>
      </c>
      <c r="B30" s="18" t="s">
        <v>389</v>
      </c>
      <c r="C30" s="148" t="s">
        <v>3650</v>
      </c>
      <c r="D30" s="20" t="s">
        <v>425</v>
      </c>
      <c r="E30" s="20">
        <v>120</v>
      </c>
      <c r="F30" s="18" t="s">
        <v>405</v>
      </c>
      <c r="G30" s="19" t="s">
        <v>194</v>
      </c>
      <c r="H30" s="78" t="s">
        <v>402</v>
      </c>
      <c r="I30" s="78" t="s">
        <v>402</v>
      </c>
      <c r="J30" s="78"/>
      <c r="K30" s="78"/>
      <c r="R30" s="125" t="s">
        <v>202</v>
      </c>
      <c r="S30" s="169">
        <f t="shared" si="4"/>
        <v>0</v>
      </c>
      <c r="T30" s="170">
        <f t="shared" si="5"/>
        <v>0</v>
      </c>
      <c r="U30" s="179"/>
      <c r="V30" s="264" t="s">
        <v>202</v>
      </c>
      <c r="W30" s="267">
        <f t="shared" si="6"/>
        <v>0</v>
      </c>
      <c r="X30" s="6">
        <f t="shared" si="7"/>
        <v>0</v>
      </c>
    </row>
    <row r="31" spans="1:24" x14ac:dyDescent="0.25">
      <c r="A31" s="15" t="s">
        <v>980</v>
      </c>
      <c r="B31" s="18" t="s">
        <v>389</v>
      </c>
      <c r="C31" s="148" t="s">
        <v>3652</v>
      </c>
      <c r="D31" s="20" t="s">
        <v>425</v>
      </c>
      <c r="E31" s="20">
        <v>130</v>
      </c>
      <c r="F31" s="18" t="s">
        <v>410</v>
      </c>
      <c r="G31" s="19" t="s">
        <v>198</v>
      </c>
      <c r="H31" s="78" t="s">
        <v>402</v>
      </c>
      <c r="I31" s="78" t="s">
        <v>402</v>
      </c>
      <c r="J31" s="78"/>
      <c r="K31" s="78"/>
      <c r="R31" s="125" t="s">
        <v>206</v>
      </c>
      <c r="S31" s="169">
        <f t="shared" si="4"/>
        <v>0</v>
      </c>
      <c r="T31" s="170">
        <f t="shared" si="5"/>
        <v>0</v>
      </c>
      <c r="U31" s="179"/>
      <c r="V31" s="264" t="s">
        <v>206</v>
      </c>
      <c r="W31" s="267">
        <f t="shared" si="6"/>
        <v>0</v>
      </c>
      <c r="X31" s="6">
        <f t="shared" si="7"/>
        <v>0</v>
      </c>
    </row>
    <row r="32" spans="1:24" x14ac:dyDescent="0.25">
      <c r="A32" s="15" t="s">
        <v>1229</v>
      </c>
      <c r="B32" s="18" t="s">
        <v>389</v>
      </c>
      <c r="C32" s="148" t="s">
        <v>3653</v>
      </c>
      <c r="D32" s="20" t="s">
        <v>425</v>
      </c>
      <c r="E32" s="20">
        <v>90</v>
      </c>
      <c r="F32" s="18" t="s">
        <v>410</v>
      </c>
      <c r="G32" s="19" t="s">
        <v>190</v>
      </c>
      <c r="H32" s="78" t="s">
        <v>402</v>
      </c>
      <c r="I32" s="78" t="s">
        <v>402</v>
      </c>
      <c r="J32" s="78"/>
      <c r="K32" s="78"/>
      <c r="R32" s="125" t="s">
        <v>210</v>
      </c>
      <c r="S32" s="169">
        <f t="shared" si="4"/>
        <v>0</v>
      </c>
      <c r="T32" s="170">
        <f t="shared" si="5"/>
        <v>0</v>
      </c>
      <c r="U32" s="179"/>
      <c r="V32" s="264" t="s">
        <v>210</v>
      </c>
      <c r="W32" s="267">
        <f t="shared" si="6"/>
        <v>0</v>
      </c>
      <c r="X32" s="6">
        <f t="shared" si="7"/>
        <v>0</v>
      </c>
    </row>
    <row r="33" spans="1:24" x14ac:dyDescent="0.25">
      <c r="A33" s="15" t="s">
        <v>1196</v>
      </c>
      <c r="B33" s="18" t="s">
        <v>389</v>
      </c>
      <c r="C33" s="148" t="s">
        <v>3655</v>
      </c>
      <c r="D33" s="20" t="s">
        <v>425</v>
      </c>
      <c r="E33" s="20">
        <v>140</v>
      </c>
      <c r="F33" s="18" t="s">
        <v>405</v>
      </c>
      <c r="G33" s="19" t="s">
        <v>194</v>
      </c>
      <c r="H33" s="78" t="s">
        <v>402</v>
      </c>
      <c r="I33" s="78" t="s">
        <v>402</v>
      </c>
      <c r="J33" s="78"/>
      <c r="K33" s="78"/>
      <c r="R33" s="125" t="s">
        <v>214</v>
      </c>
      <c r="S33" s="169">
        <f t="shared" si="4"/>
        <v>0</v>
      </c>
      <c r="T33" s="170">
        <f t="shared" si="5"/>
        <v>0</v>
      </c>
      <c r="U33" s="179"/>
      <c r="V33" s="264" t="s">
        <v>214</v>
      </c>
      <c r="W33" s="267">
        <f t="shared" si="6"/>
        <v>0</v>
      </c>
      <c r="X33" s="6">
        <f t="shared" si="7"/>
        <v>0</v>
      </c>
    </row>
    <row r="34" spans="1:24" x14ac:dyDescent="0.25">
      <c r="A34" s="15" t="s">
        <v>5068</v>
      </c>
      <c r="B34" s="18" t="s">
        <v>389</v>
      </c>
      <c r="C34" s="148" t="s">
        <v>3656</v>
      </c>
      <c r="D34" s="20" t="s">
        <v>425</v>
      </c>
      <c r="E34" s="20">
        <v>190</v>
      </c>
      <c r="F34" s="18" t="s">
        <v>410</v>
      </c>
      <c r="G34" s="19" t="s">
        <v>218</v>
      </c>
      <c r="H34" s="78" t="s">
        <v>402</v>
      </c>
      <c r="I34" s="78" t="s">
        <v>402</v>
      </c>
      <c r="J34" s="78"/>
      <c r="K34" s="78" t="s">
        <v>402</v>
      </c>
      <c r="R34" s="125" t="s">
        <v>218</v>
      </c>
      <c r="S34" s="169">
        <f t="shared" si="4"/>
        <v>0</v>
      </c>
      <c r="T34" s="170">
        <f t="shared" si="5"/>
        <v>0</v>
      </c>
      <c r="U34" s="179"/>
      <c r="V34" s="265" t="s">
        <v>218</v>
      </c>
      <c r="W34" s="267">
        <f t="shared" si="6"/>
        <v>0</v>
      </c>
      <c r="X34" s="6">
        <f t="shared" si="7"/>
        <v>0</v>
      </c>
    </row>
    <row r="35" spans="1:24" x14ac:dyDescent="0.25">
      <c r="A35" s="15" t="s">
        <v>2272</v>
      </c>
      <c r="B35" s="18" t="s">
        <v>389</v>
      </c>
      <c r="C35" s="148" t="s">
        <v>3658</v>
      </c>
      <c r="D35" s="20" t="s">
        <v>425</v>
      </c>
      <c r="E35" s="20">
        <v>80</v>
      </c>
      <c r="F35" s="18" t="s">
        <v>410</v>
      </c>
      <c r="G35" s="19" t="s">
        <v>190</v>
      </c>
      <c r="H35" s="78" t="s">
        <v>402</v>
      </c>
      <c r="I35" s="78" t="s">
        <v>402</v>
      </c>
      <c r="J35" s="78"/>
      <c r="K35" s="78"/>
      <c r="R35" s="125" t="s">
        <v>222</v>
      </c>
      <c r="S35" s="169">
        <f t="shared" si="4"/>
        <v>0</v>
      </c>
      <c r="T35" s="170">
        <f t="shared" si="5"/>
        <v>0</v>
      </c>
      <c r="U35" s="179"/>
      <c r="V35" s="264" t="s">
        <v>222</v>
      </c>
      <c r="W35" s="267">
        <f t="shared" si="6"/>
        <v>0</v>
      </c>
      <c r="X35" s="6">
        <f t="shared" si="7"/>
        <v>0</v>
      </c>
    </row>
    <row r="36" spans="1:24" x14ac:dyDescent="0.25">
      <c r="A36" s="15" t="s">
        <v>2273</v>
      </c>
      <c r="B36" s="18" t="s">
        <v>389</v>
      </c>
      <c r="C36" s="148" t="s">
        <v>3659</v>
      </c>
      <c r="D36" s="20" t="s">
        <v>425</v>
      </c>
      <c r="E36" s="20">
        <v>140</v>
      </c>
      <c r="F36" s="18" t="s">
        <v>405</v>
      </c>
      <c r="G36" s="19" t="s">
        <v>194</v>
      </c>
      <c r="H36" s="78" t="s">
        <v>402</v>
      </c>
      <c r="I36" s="78" t="s">
        <v>402</v>
      </c>
      <c r="J36" s="78"/>
      <c r="K36" s="78"/>
      <c r="R36" s="125" t="s">
        <v>226</v>
      </c>
      <c r="S36" s="169">
        <f t="shared" si="4"/>
        <v>0</v>
      </c>
      <c r="T36" s="170">
        <f t="shared" si="5"/>
        <v>0</v>
      </c>
      <c r="U36" s="179"/>
      <c r="V36" s="264" t="s">
        <v>226</v>
      </c>
      <c r="W36" s="267">
        <f t="shared" si="6"/>
        <v>0</v>
      </c>
      <c r="X36" s="6">
        <f t="shared" si="7"/>
        <v>0</v>
      </c>
    </row>
    <row r="37" spans="1:24" x14ac:dyDescent="0.25">
      <c r="A37" s="15" t="s">
        <v>2395</v>
      </c>
      <c r="B37" s="18" t="s">
        <v>389</v>
      </c>
      <c r="C37" s="148" t="s">
        <v>3660</v>
      </c>
      <c r="D37" s="20" t="s">
        <v>425</v>
      </c>
      <c r="E37" s="20">
        <v>110</v>
      </c>
      <c r="F37" s="18" t="s">
        <v>410</v>
      </c>
      <c r="G37" s="19" t="s">
        <v>190</v>
      </c>
      <c r="H37" s="78" t="s">
        <v>402</v>
      </c>
      <c r="I37" s="78" t="s">
        <v>402</v>
      </c>
      <c r="J37" s="78"/>
      <c r="K37" s="78"/>
      <c r="R37" s="126" t="s">
        <v>230</v>
      </c>
      <c r="S37" s="169">
        <f t="shared" si="4"/>
        <v>0</v>
      </c>
      <c r="T37" s="170">
        <f t="shared" si="5"/>
        <v>0</v>
      </c>
      <c r="U37" s="179"/>
      <c r="V37" s="266" t="s">
        <v>230</v>
      </c>
      <c r="W37" s="267">
        <f t="shared" si="6"/>
        <v>0</v>
      </c>
      <c r="X37" s="6">
        <f t="shared" si="7"/>
        <v>0</v>
      </c>
    </row>
    <row r="38" spans="1:24" x14ac:dyDescent="0.25">
      <c r="A38" s="15" t="s">
        <v>2396</v>
      </c>
      <c r="B38" s="18" t="s">
        <v>389</v>
      </c>
      <c r="C38" s="148" t="s">
        <v>3662</v>
      </c>
      <c r="D38" s="20" t="s">
        <v>425</v>
      </c>
      <c r="E38" s="20">
        <v>60</v>
      </c>
      <c r="F38" s="18" t="s">
        <v>405</v>
      </c>
      <c r="G38" s="19" t="s">
        <v>190</v>
      </c>
      <c r="H38" s="78" t="s">
        <v>402</v>
      </c>
      <c r="I38" s="78" t="s">
        <v>402</v>
      </c>
      <c r="J38" s="78"/>
      <c r="K38" s="78"/>
      <c r="R38" s="125" t="s">
        <v>234</v>
      </c>
      <c r="S38" s="169">
        <f t="shared" si="4"/>
        <v>0</v>
      </c>
      <c r="T38" s="170">
        <f t="shared" si="5"/>
        <v>0</v>
      </c>
      <c r="U38" s="179"/>
      <c r="V38" s="264" t="s">
        <v>234</v>
      </c>
      <c r="W38" s="267">
        <f t="shared" si="6"/>
        <v>0</v>
      </c>
      <c r="X38" s="6">
        <f t="shared" si="7"/>
        <v>0</v>
      </c>
    </row>
    <row r="39" spans="1:24" ht="13.8" thickBot="1" x14ac:dyDescent="0.3">
      <c r="A39" s="15" t="s">
        <v>2397</v>
      </c>
      <c r="B39" s="18" t="s">
        <v>389</v>
      </c>
      <c r="C39" s="148" t="s">
        <v>3663</v>
      </c>
      <c r="D39" s="20" t="s">
        <v>425</v>
      </c>
      <c r="E39" s="20">
        <v>80</v>
      </c>
      <c r="F39" s="18" t="s">
        <v>401</v>
      </c>
      <c r="G39" s="19" t="s">
        <v>194</v>
      </c>
      <c r="H39" s="78" t="s">
        <v>402</v>
      </c>
      <c r="I39" s="78" t="s">
        <v>402</v>
      </c>
      <c r="J39" s="78"/>
      <c r="K39" s="78"/>
      <c r="R39" s="125" t="s">
        <v>238</v>
      </c>
      <c r="S39" s="169">
        <f t="shared" si="4"/>
        <v>0</v>
      </c>
      <c r="T39" s="170">
        <f t="shared" si="5"/>
        <v>0</v>
      </c>
      <c r="U39" s="204"/>
      <c r="V39" s="264" t="s">
        <v>238</v>
      </c>
      <c r="W39" s="267">
        <f t="shared" si="6"/>
        <v>0</v>
      </c>
      <c r="X39" s="6">
        <f t="shared" si="7"/>
        <v>0</v>
      </c>
    </row>
    <row r="40" spans="1:24" ht="13.8" thickBot="1" x14ac:dyDescent="0.3">
      <c r="A40" s="15" t="s">
        <v>2369</v>
      </c>
      <c r="B40" s="18" t="s">
        <v>389</v>
      </c>
      <c r="C40" s="148" t="s">
        <v>3665</v>
      </c>
      <c r="D40" s="20" t="s">
        <v>425</v>
      </c>
      <c r="E40" s="20">
        <v>150</v>
      </c>
      <c r="F40" s="18" t="s">
        <v>410</v>
      </c>
      <c r="G40" s="19" t="s">
        <v>190</v>
      </c>
      <c r="H40" s="78" t="s">
        <v>402</v>
      </c>
      <c r="I40" s="78" t="s">
        <v>402</v>
      </c>
      <c r="J40" s="78"/>
      <c r="K40" s="78"/>
      <c r="R40" s="125" t="s">
        <v>242</v>
      </c>
      <c r="S40" s="169">
        <f t="shared" si="4"/>
        <v>0</v>
      </c>
      <c r="T40" s="170">
        <f t="shared" si="5"/>
        <v>0</v>
      </c>
      <c r="U40" s="204"/>
      <c r="V40" s="264" t="s">
        <v>242</v>
      </c>
      <c r="W40" s="267">
        <f t="shared" si="6"/>
        <v>0</v>
      </c>
      <c r="X40" s="6">
        <f t="shared" si="7"/>
        <v>0</v>
      </c>
    </row>
    <row r="41" spans="1:24" x14ac:dyDescent="0.25">
      <c r="A41" s="15" t="s">
        <v>2370</v>
      </c>
      <c r="B41" s="18" t="s">
        <v>389</v>
      </c>
      <c r="C41" s="148" t="s">
        <v>3666</v>
      </c>
      <c r="D41" s="20" t="s">
        <v>425</v>
      </c>
      <c r="E41" s="20">
        <v>80</v>
      </c>
      <c r="F41" s="18" t="s">
        <v>410</v>
      </c>
      <c r="G41" s="19" t="s">
        <v>190</v>
      </c>
      <c r="H41" s="78" t="s">
        <v>402</v>
      </c>
      <c r="I41" s="78" t="s">
        <v>402</v>
      </c>
      <c r="J41" s="78"/>
      <c r="K41" s="78"/>
      <c r="R41" s="125" t="s">
        <v>246</v>
      </c>
      <c r="S41" s="169">
        <f t="shared" si="4"/>
        <v>0</v>
      </c>
      <c r="T41" s="170">
        <f t="shared" si="5"/>
        <v>0</v>
      </c>
      <c r="U41" s="182"/>
      <c r="V41" s="264" t="s">
        <v>246</v>
      </c>
      <c r="W41" s="267">
        <f t="shared" si="6"/>
        <v>0</v>
      </c>
      <c r="X41" s="6">
        <f t="shared" si="7"/>
        <v>0</v>
      </c>
    </row>
    <row r="42" spans="1:24" x14ac:dyDescent="0.25">
      <c r="A42" s="15" t="s">
        <v>2371</v>
      </c>
      <c r="B42" s="18" t="s">
        <v>389</v>
      </c>
      <c r="C42" s="148" t="s">
        <v>3667</v>
      </c>
      <c r="D42" s="20" t="s">
        <v>425</v>
      </c>
      <c r="E42" s="20">
        <v>140</v>
      </c>
      <c r="F42" s="18" t="s">
        <v>405</v>
      </c>
      <c r="G42" s="19" t="s">
        <v>194</v>
      </c>
      <c r="H42" s="78" t="s">
        <v>402</v>
      </c>
      <c r="I42" s="78" t="s">
        <v>402</v>
      </c>
      <c r="J42" s="78"/>
      <c r="K42" s="78"/>
      <c r="R42" s="125" t="s">
        <v>250</v>
      </c>
      <c r="S42" s="169">
        <f t="shared" si="4"/>
        <v>0</v>
      </c>
      <c r="T42" s="170">
        <f t="shared" si="5"/>
        <v>0</v>
      </c>
      <c r="U42" s="179"/>
      <c r="V42" s="265" t="s">
        <v>250</v>
      </c>
      <c r="W42" s="267">
        <f t="shared" si="6"/>
        <v>0</v>
      </c>
      <c r="X42" s="6">
        <f t="shared" si="7"/>
        <v>0</v>
      </c>
    </row>
    <row r="43" spans="1:24" x14ac:dyDescent="0.25">
      <c r="A43" s="15" t="s">
        <v>5069</v>
      </c>
      <c r="B43" s="18" t="s">
        <v>389</v>
      </c>
      <c r="C43" s="148" t="s">
        <v>3668</v>
      </c>
      <c r="D43" s="20" t="s">
        <v>425</v>
      </c>
      <c r="E43" s="20">
        <v>210</v>
      </c>
      <c r="F43" s="18" t="s">
        <v>410</v>
      </c>
      <c r="G43" s="19" t="s">
        <v>218</v>
      </c>
      <c r="H43" s="78" t="s">
        <v>402</v>
      </c>
      <c r="I43" s="78" t="s">
        <v>402</v>
      </c>
      <c r="J43" s="78"/>
      <c r="K43" s="78" t="s">
        <v>402</v>
      </c>
      <c r="R43" s="125" t="s">
        <v>254</v>
      </c>
      <c r="S43" s="169">
        <f t="shared" si="4"/>
        <v>0</v>
      </c>
      <c r="T43" s="170">
        <f t="shared" si="5"/>
        <v>0</v>
      </c>
      <c r="U43" s="179"/>
      <c r="V43" s="265" t="s">
        <v>254</v>
      </c>
      <c r="W43" s="267">
        <f t="shared" si="6"/>
        <v>0</v>
      </c>
      <c r="X43" s="6">
        <f t="shared" si="7"/>
        <v>0</v>
      </c>
    </row>
    <row r="44" spans="1:24" x14ac:dyDescent="0.25">
      <c r="A44" s="15" t="s">
        <v>4936</v>
      </c>
      <c r="B44" s="18" t="s">
        <v>389</v>
      </c>
      <c r="C44" s="148" t="s">
        <v>3669</v>
      </c>
      <c r="D44" s="20" t="s">
        <v>425</v>
      </c>
      <c r="E44" s="20">
        <v>70</v>
      </c>
      <c r="F44" s="18" t="s">
        <v>410</v>
      </c>
      <c r="G44" s="19" t="s">
        <v>190</v>
      </c>
      <c r="H44" s="78" t="s">
        <v>402</v>
      </c>
      <c r="I44" s="78" t="s">
        <v>402</v>
      </c>
      <c r="J44" s="78"/>
      <c r="K44" s="78"/>
      <c r="R44" s="125" t="s">
        <v>258</v>
      </c>
      <c r="S44" s="169">
        <f t="shared" si="4"/>
        <v>0</v>
      </c>
      <c r="T44" s="170">
        <f t="shared" si="5"/>
        <v>0</v>
      </c>
      <c r="U44" s="179"/>
      <c r="V44" s="265" t="s">
        <v>258</v>
      </c>
      <c r="W44" s="267">
        <f t="shared" si="6"/>
        <v>0</v>
      </c>
      <c r="X44" s="6">
        <f t="shared" si="7"/>
        <v>0</v>
      </c>
    </row>
    <row r="45" spans="1:24" x14ac:dyDescent="0.25">
      <c r="A45" s="15" t="s">
        <v>4937</v>
      </c>
      <c r="B45" s="18" t="s">
        <v>389</v>
      </c>
      <c r="C45" s="148" t="s">
        <v>3670</v>
      </c>
      <c r="D45" s="20" t="s">
        <v>425</v>
      </c>
      <c r="E45" s="20">
        <v>120</v>
      </c>
      <c r="F45" s="18" t="s">
        <v>405</v>
      </c>
      <c r="G45" s="19" t="s">
        <v>194</v>
      </c>
      <c r="H45" s="78" t="s">
        <v>402</v>
      </c>
      <c r="I45" s="78" t="s">
        <v>402</v>
      </c>
      <c r="J45" s="78"/>
      <c r="K45" s="78"/>
      <c r="R45" s="125" t="s">
        <v>262</v>
      </c>
      <c r="S45" s="169">
        <f t="shared" si="4"/>
        <v>0</v>
      </c>
      <c r="T45" s="170">
        <f t="shared" si="5"/>
        <v>0</v>
      </c>
      <c r="U45" s="179"/>
      <c r="V45" s="265" t="s">
        <v>262</v>
      </c>
      <c r="W45" s="267">
        <f t="shared" si="6"/>
        <v>0</v>
      </c>
      <c r="X45" s="6">
        <f t="shared" si="7"/>
        <v>0</v>
      </c>
    </row>
    <row r="46" spans="1:24" x14ac:dyDescent="0.25">
      <c r="A46" s="15" t="s">
        <v>669</v>
      </c>
      <c r="B46" s="18" t="s">
        <v>389</v>
      </c>
      <c r="C46" s="148" t="s">
        <v>3671</v>
      </c>
      <c r="D46" s="20" t="s">
        <v>404</v>
      </c>
      <c r="E46" s="20">
        <v>110</v>
      </c>
      <c r="F46" s="18" t="s">
        <v>410</v>
      </c>
      <c r="G46" s="19" t="s">
        <v>194</v>
      </c>
      <c r="H46" s="78" t="s">
        <v>402</v>
      </c>
      <c r="I46" s="78" t="s">
        <v>402</v>
      </c>
      <c r="J46" s="78"/>
      <c r="K46" s="78"/>
      <c r="R46" s="125" t="s">
        <v>266</v>
      </c>
      <c r="S46" s="169">
        <f t="shared" si="4"/>
        <v>0</v>
      </c>
      <c r="T46" s="170">
        <f t="shared" si="5"/>
        <v>0</v>
      </c>
      <c r="U46" s="179"/>
      <c r="V46" s="265" t="s">
        <v>266</v>
      </c>
      <c r="W46" s="267">
        <f t="shared" si="6"/>
        <v>0</v>
      </c>
      <c r="X46" s="6">
        <f t="shared" si="7"/>
        <v>0</v>
      </c>
    </row>
    <row r="47" spans="1:24" x14ac:dyDescent="0.25">
      <c r="A47" s="15" t="s">
        <v>1226</v>
      </c>
      <c r="B47" s="18" t="s">
        <v>389</v>
      </c>
      <c r="C47" s="148" t="s">
        <v>3672</v>
      </c>
      <c r="D47" s="20" t="s">
        <v>404</v>
      </c>
      <c r="E47" s="20">
        <v>50</v>
      </c>
      <c r="F47" s="18" t="s">
        <v>410</v>
      </c>
      <c r="G47" s="19" t="s">
        <v>190</v>
      </c>
      <c r="H47" s="78" t="s">
        <v>402</v>
      </c>
      <c r="I47" s="78" t="s">
        <v>402</v>
      </c>
      <c r="J47" s="78"/>
      <c r="K47" s="78"/>
      <c r="R47" s="125" t="s">
        <v>270</v>
      </c>
      <c r="S47" s="169">
        <f t="shared" si="4"/>
        <v>0</v>
      </c>
      <c r="T47" s="170">
        <f t="shared" si="5"/>
        <v>0</v>
      </c>
      <c r="U47" s="179"/>
      <c r="V47" s="265" t="s">
        <v>270</v>
      </c>
      <c r="W47" s="267">
        <f t="shared" si="6"/>
        <v>0</v>
      </c>
      <c r="X47" s="6">
        <f t="shared" si="7"/>
        <v>0</v>
      </c>
    </row>
    <row r="48" spans="1:24" x14ac:dyDescent="0.25">
      <c r="A48" s="15" t="s">
        <v>1210</v>
      </c>
      <c r="B48" s="18" t="s">
        <v>389</v>
      </c>
      <c r="C48" s="148" t="s">
        <v>3673</v>
      </c>
      <c r="D48" s="20" t="s">
        <v>404</v>
      </c>
      <c r="E48" s="20">
        <v>120</v>
      </c>
      <c r="F48" s="18" t="s">
        <v>405</v>
      </c>
      <c r="G48" s="19" t="s">
        <v>194</v>
      </c>
      <c r="H48" s="78" t="s">
        <v>402</v>
      </c>
      <c r="I48" s="78" t="s">
        <v>402</v>
      </c>
      <c r="J48" s="78"/>
      <c r="K48" s="78"/>
      <c r="R48" s="125" t="s">
        <v>274</v>
      </c>
      <c r="S48" s="169">
        <f t="shared" si="4"/>
        <v>0</v>
      </c>
      <c r="T48" s="170">
        <f t="shared" si="5"/>
        <v>0</v>
      </c>
      <c r="U48" s="179"/>
      <c r="V48" s="264" t="s">
        <v>274</v>
      </c>
      <c r="W48" s="267">
        <f t="shared" si="6"/>
        <v>0</v>
      </c>
      <c r="X48" s="6">
        <f t="shared" si="7"/>
        <v>0</v>
      </c>
    </row>
    <row r="49" spans="1:24" ht="13.8" thickBot="1" x14ac:dyDescent="0.3">
      <c r="A49" s="15" t="s">
        <v>1853</v>
      </c>
      <c r="B49" s="18" t="s">
        <v>389</v>
      </c>
      <c r="C49" s="148" t="s">
        <v>3674</v>
      </c>
      <c r="D49" s="20" t="s">
        <v>404</v>
      </c>
      <c r="E49" s="20">
        <v>70</v>
      </c>
      <c r="F49" s="18" t="s">
        <v>410</v>
      </c>
      <c r="G49" s="19" t="s">
        <v>190</v>
      </c>
      <c r="H49" s="78" t="s">
        <v>402</v>
      </c>
      <c r="I49" s="78" t="s">
        <v>402</v>
      </c>
      <c r="J49" s="78"/>
      <c r="K49" s="78"/>
      <c r="R49" s="177" t="s">
        <v>278</v>
      </c>
      <c r="S49" s="208">
        <f t="shared" si="4"/>
        <v>0</v>
      </c>
      <c r="T49" s="209">
        <f t="shared" si="5"/>
        <v>0</v>
      </c>
      <c r="U49" s="179"/>
      <c r="V49" s="109" t="s">
        <v>278</v>
      </c>
      <c r="W49" s="268">
        <f t="shared" si="6"/>
        <v>0</v>
      </c>
      <c r="X49" s="7">
        <f t="shared" si="7"/>
        <v>0</v>
      </c>
    </row>
    <row r="50" spans="1:24" ht="13.8" thickBot="1" x14ac:dyDescent="0.3">
      <c r="A50" s="15" t="s">
        <v>1832</v>
      </c>
      <c r="B50" s="18" t="s">
        <v>389</v>
      </c>
      <c r="C50" s="148" t="s">
        <v>3676</v>
      </c>
      <c r="D50" s="20" t="s">
        <v>404</v>
      </c>
      <c r="E50" s="20">
        <v>110</v>
      </c>
      <c r="F50" s="18" t="s">
        <v>405</v>
      </c>
      <c r="G50" s="19" t="s">
        <v>194</v>
      </c>
      <c r="H50" s="78" t="s">
        <v>402</v>
      </c>
      <c r="I50" s="78" t="s">
        <v>402</v>
      </c>
      <c r="J50" s="78"/>
      <c r="K50" s="78"/>
      <c r="U50" s="179"/>
      <c r="V50" s="188" t="s">
        <v>458</v>
      </c>
      <c r="W50" s="206"/>
      <c r="X50" s="207">
        <f>SUM(X51:X73)</f>
        <v>406</v>
      </c>
    </row>
    <row r="51" spans="1:24" x14ac:dyDescent="0.25">
      <c r="A51" s="15" t="s">
        <v>2372</v>
      </c>
      <c r="B51" s="18" t="s">
        <v>389</v>
      </c>
      <c r="C51" s="148" t="s">
        <v>3678</v>
      </c>
      <c r="D51" s="20" t="s">
        <v>404</v>
      </c>
      <c r="E51" s="20">
        <v>70</v>
      </c>
      <c r="F51" s="18" t="s">
        <v>410</v>
      </c>
      <c r="G51" s="19" t="s">
        <v>190</v>
      </c>
      <c r="H51" s="78" t="s">
        <v>402</v>
      </c>
      <c r="I51" s="78" t="s">
        <v>402</v>
      </c>
      <c r="J51" s="78"/>
      <c r="K51" s="78"/>
      <c r="U51" s="269"/>
      <c r="V51" s="124" t="s">
        <v>190</v>
      </c>
      <c r="W51" s="169">
        <f>S3+S27+W3+W27</f>
        <v>0</v>
      </c>
      <c r="X51" s="170">
        <f>T3+T27+X3+X27</f>
        <v>184</v>
      </c>
    </row>
    <row r="52" spans="1:24" x14ac:dyDescent="0.25">
      <c r="A52" s="15" t="s">
        <v>2373</v>
      </c>
      <c r="B52" s="18" t="s">
        <v>389</v>
      </c>
      <c r="C52" s="148" t="s">
        <v>3680</v>
      </c>
      <c r="D52" s="20" t="s">
        <v>404</v>
      </c>
      <c r="E52" s="20">
        <v>100</v>
      </c>
      <c r="F52" s="18" t="s">
        <v>405</v>
      </c>
      <c r="G52" s="19" t="s">
        <v>190</v>
      </c>
      <c r="H52" s="78" t="s">
        <v>402</v>
      </c>
      <c r="I52" s="78" t="s">
        <v>402</v>
      </c>
      <c r="J52" s="78"/>
      <c r="K52" s="78"/>
      <c r="U52" s="269"/>
      <c r="V52" s="125" t="s">
        <v>194</v>
      </c>
      <c r="W52" s="169">
        <f t="shared" ref="W52:X67" si="8">S4+S28+W4+W28</f>
        <v>0</v>
      </c>
      <c r="X52" s="170">
        <f t="shared" si="8"/>
        <v>148</v>
      </c>
    </row>
    <row r="53" spans="1:24" x14ac:dyDescent="0.25">
      <c r="A53" s="15" t="s">
        <v>2374</v>
      </c>
      <c r="B53" s="18" t="s">
        <v>389</v>
      </c>
      <c r="C53" s="148" t="s">
        <v>3681</v>
      </c>
      <c r="D53" s="20" t="s">
        <v>404</v>
      </c>
      <c r="E53" s="20">
        <v>170</v>
      </c>
      <c r="F53" s="18" t="s">
        <v>401</v>
      </c>
      <c r="G53" s="19" t="s">
        <v>194</v>
      </c>
      <c r="H53" s="78" t="s">
        <v>402</v>
      </c>
      <c r="I53" s="78" t="s">
        <v>402</v>
      </c>
      <c r="J53" s="78"/>
      <c r="K53" s="78"/>
      <c r="U53" s="269"/>
      <c r="V53" s="125" t="s">
        <v>198</v>
      </c>
      <c r="W53" s="169">
        <f t="shared" si="8"/>
        <v>0</v>
      </c>
      <c r="X53" s="170">
        <f t="shared" si="8"/>
        <v>20</v>
      </c>
    </row>
    <row r="54" spans="1:24" x14ac:dyDescent="0.25">
      <c r="A54" s="15" t="s">
        <v>2336</v>
      </c>
      <c r="B54" s="18" t="s">
        <v>389</v>
      </c>
      <c r="C54" s="148" t="s">
        <v>3683</v>
      </c>
      <c r="D54" s="20" t="s">
        <v>404</v>
      </c>
      <c r="E54" s="20">
        <v>70</v>
      </c>
      <c r="F54" s="18" t="s">
        <v>410</v>
      </c>
      <c r="G54" s="19" t="s">
        <v>190</v>
      </c>
      <c r="H54" s="78" t="s">
        <v>402</v>
      </c>
      <c r="I54" s="78" t="s">
        <v>402</v>
      </c>
      <c r="J54" s="78"/>
      <c r="K54" s="78"/>
      <c r="U54" s="269"/>
      <c r="V54" s="125" t="s">
        <v>202</v>
      </c>
      <c r="W54" s="169">
        <f t="shared" si="8"/>
        <v>0</v>
      </c>
      <c r="X54" s="170">
        <f t="shared" si="8"/>
        <v>0</v>
      </c>
    </row>
    <row r="55" spans="1:24" x14ac:dyDescent="0.25">
      <c r="A55" s="15" t="s">
        <v>2337</v>
      </c>
      <c r="B55" s="18" t="s">
        <v>389</v>
      </c>
      <c r="C55" s="148" t="s">
        <v>3685</v>
      </c>
      <c r="D55" s="20" t="s">
        <v>404</v>
      </c>
      <c r="E55" s="20">
        <v>150</v>
      </c>
      <c r="F55" s="18" t="s">
        <v>405</v>
      </c>
      <c r="G55" s="19" t="s">
        <v>194</v>
      </c>
      <c r="H55" s="78" t="s">
        <v>402</v>
      </c>
      <c r="I55" s="78" t="s">
        <v>402</v>
      </c>
      <c r="J55" s="78"/>
      <c r="K55" s="78"/>
      <c r="U55" s="269"/>
      <c r="V55" s="125" t="s">
        <v>206</v>
      </c>
      <c r="W55" s="169">
        <f t="shared" si="8"/>
        <v>0</v>
      </c>
      <c r="X55" s="170">
        <f t="shared" si="8"/>
        <v>0</v>
      </c>
    </row>
    <row r="56" spans="1:24" x14ac:dyDescent="0.25">
      <c r="A56" s="15" t="s">
        <v>2383</v>
      </c>
      <c r="B56" s="18" t="s">
        <v>389</v>
      </c>
      <c r="C56" s="148" t="s">
        <v>3686</v>
      </c>
      <c r="D56" s="20" t="s">
        <v>404</v>
      </c>
      <c r="E56" s="20">
        <v>90</v>
      </c>
      <c r="F56" s="18" t="s">
        <v>410</v>
      </c>
      <c r="G56" s="19" t="s">
        <v>190</v>
      </c>
      <c r="H56" s="78" t="s">
        <v>402</v>
      </c>
      <c r="I56" s="78" t="s">
        <v>402</v>
      </c>
      <c r="J56" s="78"/>
      <c r="K56" s="78"/>
      <c r="U56" s="270"/>
      <c r="V56" s="125" t="s">
        <v>210</v>
      </c>
      <c r="W56" s="169">
        <f t="shared" si="8"/>
        <v>0</v>
      </c>
      <c r="X56" s="170">
        <f t="shared" si="8"/>
        <v>0</v>
      </c>
    </row>
    <row r="57" spans="1:24" ht="13.8" thickBot="1" x14ac:dyDescent="0.3">
      <c r="A57" s="15" t="s">
        <v>2635</v>
      </c>
      <c r="B57" s="18" t="s">
        <v>389</v>
      </c>
      <c r="C57" s="148" t="s">
        <v>3688</v>
      </c>
      <c r="D57" s="20" t="s">
        <v>404</v>
      </c>
      <c r="E57" s="20">
        <v>70</v>
      </c>
      <c r="F57" s="18" t="s">
        <v>410</v>
      </c>
      <c r="G57" s="19" t="s">
        <v>190</v>
      </c>
      <c r="H57" s="78" t="s">
        <v>402</v>
      </c>
      <c r="I57" s="78" t="s">
        <v>402</v>
      </c>
      <c r="J57" s="78"/>
      <c r="K57" s="78"/>
      <c r="U57" s="271"/>
      <c r="V57" s="125" t="s">
        <v>214</v>
      </c>
      <c r="W57" s="169">
        <f t="shared" si="8"/>
        <v>0</v>
      </c>
      <c r="X57" s="170">
        <f t="shared" si="8"/>
        <v>0</v>
      </c>
    </row>
    <row r="58" spans="1:24" ht="13.8" thickBot="1" x14ac:dyDescent="0.3">
      <c r="A58" s="15" t="s">
        <v>2636</v>
      </c>
      <c r="B58" s="18" t="s">
        <v>389</v>
      </c>
      <c r="C58" s="148" t="s">
        <v>3689</v>
      </c>
      <c r="D58" s="20" t="s">
        <v>404</v>
      </c>
      <c r="E58" s="20">
        <v>90</v>
      </c>
      <c r="F58" s="18" t="s">
        <v>405</v>
      </c>
      <c r="G58" s="19" t="s">
        <v>194</v>
      </c>
      <c r="H58" s="78" t="s">
        <v>402</v>
      </c>
      <c r="I58" s="78" t="s">
        <v>402</v>
      </c>
      <c r="J58" s="78"/>
      <c r="K58" s="78"/>
      <c r="U58" s="271"/>
      <c r="V58" s="125" t="s">
        <v>218</v>
      </c>
      <c r="W58" s="169">
        <f t="shared" si="8"/>
        <v>0</v>
      </c>
      <c r="X58" s="170">
        <f t="shared" si="8"/>
        <v>21</v>
      </c>
    </row>
    <row r="59" spans="1:24" ht="13.8" thickBot="1" x14ac:dyDescent="0.3">
      <c r="A59" s="15" t="s">
        <v>4941</v>
      </c>
      <c r="B59" s="18" t="s">
        <v>389</v>
      </c>
      <c r="C59" s="148" t="s">
        <v>3691</v>
      </c>
      <c r="D59" s="20" t="s">
        <v>404</v>
      </c>
      <c r="E59" s="20">
        <v>60</v>
      </c>
      <c r="F59" s="18" t="s">
        <v>410</v>
      </c>
      <c r="G59" s="19" t="s">
        <v>190</v>
      </c>
      <c r="H59" s="78" t="s">
        <v>402</v>
      </c>
      <c r="I59" s="78" t="s">
        <v>402</v>
      </c>
      <c r="J59" s="78"/>
      <c r="K59" s="78"/>
      <c r="U59" s="271"/>
      <c r="V59" s="125" t="s">
        <v>222</v>
      </c>
      <c r="W59" s="169">
        <f t="shared" si="8"/>
        <v>0</v>
      </c>
      <c r="X59" s="170">
        <f t="shared" si="8"/>
        <v>0</v>
      </c>
    </row>
    <row r="60" spans="1:24" ht="13.8" thickBot="1" x14ac:dyDescent="0.3">
      <c r="A60" s="15" t="s">
        <v>4942</v>
      </c>
      <c r="B60" s="18" t="s">
        <v>389</v>
      </c>
      <c r="C60" s="148" t="s">
        <v>3692</v>
      </c>
      <c r="D60" s="20" t="s">
        <v>404</v>
      </c>
      <c r="E60" s="20">
        <v>90</v>
      </c>
      <c r="F60" s="18" t="s">
        <v>405</v>
      </c>
      <c r="G60" s="19" t="s">
        <v>194</v>
      </c>
      <c r="H60" s="78" t="s">
        <v>402</v>
      </c>
      <c r="I60" s="78" t="s">
        <v>402</v>
      </c>
      <c r="J60" s="78"/>
      <c r="K60" s="78"/>
      <c r="U60" s="271"/>
      <c r="V60" s="125" t="s">
        <v>226</v>
      </c>
      <c r="W60" s="169">
        <f t="shared" si="8"/>
        <v>0</v>
      </c>
      <c r="X60" s="170">
        <f t="shared" si="8"/>
        <v>0</v>
      </c>
    </row>
    <row r="61" spans="1:24" ht="13.8" thickBot="1" x14ac:dyDescent="0.3">
      <c r="A61" s="15" t="s">
        <v>5070</v>
      </c>
      <c r="B61" s="18" t="s">
        <v>389</v>
      </c>
      <c r="C61" s="148" t="s">
        <v>3694</v>
      </c>
      <c r="D61" s="20" t="s">
        <v>404</v>
      </c>
      <c r="E61" s="20">
        <v>50</v>
      </c>
      <c r="F61" s="18" t="s">
        <v>410</v>
      </c>
      <c r="G61" s="19" t="s">
        <v>190</v>
      </c>
      <c r="H61" s="78" t="s">
        <v>402</v>
      </c>
      <c r="I61" s="78" t="s">
        <v>402</v>
      </c>
      <c r="J61" s="78"/>
      <c r="K61" s="78"/>
      <c r="U61" s="271"/>
      <c r="V61" s="126" t="s">
        <v>230</v>
      </c>
      <c r="W61" s="169">
        <f t="shared" si="8"/>
        <v>0</v>
      </c>
      <c r="X61" s="170">
        <f t="shared" si="8"/>
        <v>0</v>
      </c>
    </row>
    <row r="62" spans="1:24" ht="13.8" thickBot="1" x14ac:dyDescent="0.3">
      <c r="A62" s="15" t="s">
        <v>5070</v>
      </c>
      <c r="B62" s="18" t="s">
        <v>389</v>
      </c>
      <c r="C62" s="148" t="s">
        <v>3696</v>
      </c>
      <c r="D62" s="20" t="s">
        <v>404</v>
      </c>
      <c r="E62" s="20">
        <v>90</v>
      </c>
      <c r="F62" s="18" t="s">
        <v>410</v>
      </c>
      <c r="G62" s="19" t="s">
        <v>190</v>
      </c>
      <c r="H62" s="78" t="s">
        <v>402</v>
      </c>
      <c r="I62" s="78" t="s">
        <v>402</v>
      </c>
      <c r="J62" s="78"/>
      <c r="K62" s="78"/>
      <c r="U62" s="271"/>
      <c r="V62" s="125" t="s">
        <v>234</v>
      </c>
      <c r="W62" s="169">
        <f t="shared" si="8"/>
        <v>0</v>
      </c>
      <c r="X62" s="170">
        <f t="shared" si="8"/>
        <v>0</v>
      </c>
    </row>
    <row r="63" spans="1:24" ht="13.8" thickBot="1" x14ac:dyDescent="0.3">
      <c r="A63" s="15" t="s">
        <v>5071</v>
      </c>
      <c r="B63" s="18" t="s">
        <v>389</v>
      </c>
      <c r="C63" s="148" t="s">
        <v>3698</v>
      </c>
      <c r="D63" s="20" t="s">
        <v>404</v>
      </c>
      <c r="E63" s="20">
        <v>150</v>
      </c>
      <c r="F63" s="18" t="s">
        <v>405</v>
      </c>
      <c r="G63" s="19" t="s">
        <v>198</v>
      </c>
      <c r="H63" s="78" t="s">
        <v>402</v>
      </c>
      <c r="I63" s="78" t="s">
        <v>402</v>
      </c>
      <c r="J63" s="78"/>
      <c r="K63" s="78"/>
      <c r="U63" s="271"/>
      <c r="V63" s="125" t="s">
        <v>238</v>
      </c>
      <c r="W63" s="169">
        <f t="shared" si="8"/>
        <v>0</v>
      </c>
      <c r="X63" s="170">
        <f t="shared" si="8"/>
        <v>0</v>
      </c>
    </row>
    <row r="64" spans="1:24" ht="13.8" thickBot="1" x14ac:dyDescent="0.3">
      <c r="A64" s="15" t="s">
        <v>575</v>
      </c>
      <c r="B64" s="18" t="s">
        <v>389</v>
      </c>
      <c r="C64" s="148" t="s">
        <v>3700</v>
      </c>
      <c r="D64" s="20" t="s">
        <v>400</v>
      </c>
      <c r="E64" s="20">
        <v>60</v>
      </c>
      <c r="F64" s="18" t="s">
        <v>410</v>
      </c>
      <c r="G64" s="19" t="s">
        <v>190</v>
      </c>
      <c r="H64" s="78" t="s">
        <v>402</v>
      </c>
      <c r="I64" s="78" t="s">
        <v>402</v>
      </c>
      <c r="J64" s="78"/>
      <c r="K64" s="78"/>
      <c r="U64" s="271"/>
      <c r="V64" s="125" t="s">
        <v>242</v>
      </c>
      <c r="W64" s="169">
        <f t="shared" si="8"/>
        <v>0</v>
      </c>
      <c r="X64" s="170">
        <f t="shared" si="8"/>
        <v>0</v>
      </c>
    </row>
    <row r="65" spans="1:24" ht="13.8" thickBot="1" x14ac:dyDescent="0.3">
      <c r="A65" s="15" t="s">
        <v>532</v>
      </c>
      <c r="B65" s="18" t="s">
        <v>389</v>
      </c>
      <c r="C65" s="148" t="s">
        <v>3702</v>
      </c>
      <c r="D65" s="20" t="s">
        <v>400</v>
      </c>
      <c r="E65" s="20">
        <v>90</v>
      </c>
      <c r="F65" s="18" t="s">
        <v>405</v>
      </c>
      <c r="G65" s="19" t="s">
        <v>190</v>
      </c>
      <c r="H65" s="78" t="s">
        <v>402</v>
      </c>
      <c r="I65" s="78" t="s">
        <v>402</v>
      </c>
      <c r="J65" s="78"/>
      <c r="K65" s="78"/>
      <c r="U65" s="271"/>
      <c r="V65" s="125" t="s">
        <v>246</v>
      </c>
      <c r="W65" s="169">
        <f t="shared" si="8"/>
        <v>0</v>
      </c>
      <c r="X65" s="170">
        <f t="shared" si="8"/>
        <v>0</v>
      </c>
    </row>
    <row r="66" spans="1:24" ht="13.8" thickBot="1" x14ac:dyDescent="0.3">
      <c r="A66" s="15" t="s">
        <v>1819</v>
      </c>
      <c r="B66" s="18" t="s">
        <v>389</v>
      </c>
      <c r="C66" s="148" t="s">
        <v>3703</v>
      </c>
      <c r="D66" s="20" t="s">
        <v>400</v>
      </c>
      <c r="E66" s="20">
        <v>170</v>
      </c>
      <c r="F66" s="18" t="s">
        <v>401</v>
      </c>
      <c r="G66" s="19" t="s">
        <v>194</v>
      </c>
      <c r="H66" s="78" t="s">
        <v>402</v>
      </c>
      <c r="I66" s="78" t="s">
        <v>402</v>
      </c>
      <c r="J66" s="78"/>
      <c r="K66" s="78"/>
      <c r="U66" s="271"/>
      <c r="V66" s="125" t="s">
        <v>250</v>
      </c>
      <c r="W66" s="169">
        <f t="shared" si="8"/>
        <v>0</v>
      </c>
      <c r="X66" s="170">
        <f t="shared" si="8"/>
        <v>0</v>
      </c>
    </row>
    <row r="67" spans="1:24" ht="13.8" thickBot="1" x14ac:dyDescent="0.3">
      <c r="A67" s="15" t="s">
        <v>1546</v>
      </c>
      <c r="B67" s="18" t="s">
        <v>389</v>
      </c>
      <c r="C67" s="148" t="s">
        <v>3704</v>
      </c>
      <c r="D67" s="20" t="s">
        <v>400</v>
      </c>
      <c r="E67" s="20">
        <v>340</v>
      </c>
      <c r="F67" s="18" t="s">
        <v>401</v>
      </c>
      <c r="G67" s="19" t="s">
        <v>218</v>
      </c>
      <c r="H67" s="78" t="s">
        <v>402</v>
      </c>
      <c r="I67" s="78" t="s">
        <v>402</v>
      </c>
      <c r="J67" s="78"/>
      <c r="K67" s="78" t="s">
        <v>402</v>
      </c>
      <c r="U67" s="271"/>
      <c r="V67" s="125" t="s">
        <v>254</v>
      </c>
      <c r="W67" s="169">
        <f t="shared" si="8"/>
        <v>0</v>
      </c>
      <c r="X67" s="170">
        <f t="shared" si="8"/>
        <v>0</v>
      </c>
    </row>
    <row r="68" spans="1:24" ht="13.8" thickBot="1" x14ac:dyDescent="0.3">
      <c r="A68" s="15" t="s">
        <v>2385</v>
      </c>
      <c r="B68" s="18" t="s">
        <v>389</v>
      </c>
      <c r="C68" s="148" t="s">
        <v>3705</v>
      </c>
      <c r="D68" s="20" t="s">
        <v>400</v>
      </c>
      <c r="E68" s="20">
        <v>40</v>
      </c>
      <c r="F68" s="18" t="s">
        <v>410</v>
      </c>
      <c r="G68" s="19" t="s">
        <v>190</v>
      </c>
      <c r="H68" s="78" t="s">
        <v>402</v>
      </c>
      <c r="I68" s="78" t="s">
        <v>402</v>
      </c>
      <c r="J68" s="78"/>
      <c r="K68" s="78"/>
      <c r="U68" s="271"/>
      <c r="V68" s="125" t="s">
        <v>258</v>
      </c>
      <c r="W68" s="169">
        <f t="shared" ref="W68:X73" si="9">S20+S44+W20+W44</f>
        <v>0</v>
      </c>
      <c r="X68" s="170">
        <f t="shared" si="9"/>
        <v>12</v>
      </c>
    </row>
    <row r="69" spans="1:24" ht="13.8" thickBot="1" x14ac:dyDescent="0.3">
      <c r="A69" s="15" t="s">
        <v>2386</v>
      </c>
      <c r="B69" s="18" t="s">
        <v>389</v>
      </c>
      <c r="C69" s="148" t="s">
        <v>3706</v>
      </c>
      <c r="D69" s="20" t="s">
        <v>400</v>
      </c>
      <c r="E69" s="20">
        <v>90</v>
      </c>
      <c r="F69" s="18" t="s">
        <v>405</v>
      </c>
      <c r="G69" s="19" t="s">
        <v>190</v>
      </c>
      <c r="H69" s="78" t="s">
        <v>402</v>
      </c>
      <c r="I69" s="78" t="s">
        <v>402</v>
      </c>
      <c r="J69" s="78"/>
      <c r="K69" s="78"/>
      <c r="U69" s="271"/>
      <c r="V69" s="125" t="s">
        <v>262</v>
      </c>
      <c r="W69" s="169">
        <f t="shared" si="9"/>
        <v>0</v>
      </c>
      <c r="X69" s="170">
        <f t="shared" si="9"/>
        <v>6</v>
      </c>
    </row>
    <row r="70" spans="1:24" ht="13.8" thickBot="1" x14ac:dyDescent="0.3">
      <c r="A70" s="15" t="s">
        <v>2387</v>
      </c>
      <c r="B70" s="18" t="s">
        <v>389</v>
      </c>
      <c r="C70" s="148" t="s">
        <v>3707</v>
      </c>
      <c r="D70" s="20" t="s">
        <v>400</v>
      </c>
      <c r="E70" s="20">
        <v>160</v>
      </c>
      <c r="F70" s="18" t="s">
        <v>401</v>
      </c>
      <c r="G70" s="19" t="s">
        <v>194</v>
      </c>
      <c r="H70" s="78" t="s">
        <v>402</v>
      </c>
      <c r="I70" s="78" t="s">
        <v>402</v>
      </c>
      <c r="J70" s="78"/>
      <c r="K70" s="78"/>
      <c r="U70" s="271"/>
      <c r="V70" s="125" t="s">
        <v>266</v>
      </c>
      <c r="W70" s="169">
        <f t="shared" si="9"/>
        <v>0</v>
      </c>
      <c r="X70" s="170">
        <f t="shared" si="9"/>
        <v>12</v>
      </c>
    </row>
    <row r="71" spans="1:24" ht="13.8" thickBot="1" x14ac:dyDescent="0.3">
      <c r="A71" s="15" t="s">
        <v>2339</v>
      </c>
      <c r="B71" s="18" t="s">
        <v>389</v>
      </c>
      <c r="C71" s="148" t="s">
        <v>3708</v>
      </c>
      <c r="D71" s="20" t="s">
        <v>400</v>
      </c>
      <c r="E71" s="20">
        <v>110</v>
      </c>
      <c r="F71" s="18" t="s">
        <v>410</v>
      </c>
      <c r="G71" s="19" t="s">
        <v>198</v>
      </c>
      <c r="H71" s="78" t="s">
        <v>402</v>
      </c>
      <c r="I71" s="78" t="s">
        <v>402</v>
      </c>
      <c r="J71" s="78"/>
      <c r="K71" s="78"/>
      <c r="U71" s="271"/>
      <c r="V71" s="125" t="s">
        <v>270</v>
      </c>
      <c r="W71" s="169">
        <f t="shared" si="9"/>
        <v>0</v>
      </c>
      <c r="X71" s="170">
        <f t="shared" si="9"/>
        <v>3</v>
      </c>
    </row>
    <row r="72" spans="1:24" ht="13.8" thickBot="1" x14ac:dyDescent="0.3">
      <c r="A72" s="15" t="s">
        <v>3933</v>
      </c>
      <c r="B72" s="18" t="s">
        <v>389</v>
      </c>
      <c r="C72" s="148" t="s">
        <v>3709</v>
      </c>
      <c r="D72" s="20" t="s">
        <v>400</v>
      </c>
      <c r="E72" s="20">
        <v>70</v>
      </c>
      <c r="F72" s="18" t="s">
        <v>410</v>
      </c>
      <c r="G72" s="19" t="s">
        <v>190</v>
      </c>
      <c r="H72" s="78" t="s">
        <v>402</v>
      </c>
      <c r="I72" s="78" t="s">
        <v>402</v>
      </c>
      <c r="J72" s="78"/>
      <c r="K72" s="78"/>
      <c r="U72" s="271"/>
      <c r="V72" s="125" t="s">
        <v>274</v>
      </c>
      <c r="W72" s="169">
        <f t="shared" si="9"/>
        <v>0</v>
      </c>
      <c r="X72" s="170">
        <f t="shared" si="9"/>
        <v>0</v>
      </c>
    </row>
    <row r="73" spans="1:24" ht="13.8" thickBot="1" x14ac:dyDescent="0.3">
      <c r="A73" s="15" t="s">
        <v>3934</v>
      </c>
      <c r="B73" s="18" t="s">
        <v>389</v>
      </c>
      <c r="C73" s="148" t="s">
        <v>3711</v>
      </c>
      <c r="D73" s="20" t="s">
        <v>400</v>
      </c>
      <c r="E73" s="20">
        <v>140</v>
      </c>
      <c r="F73" s="18" t="s">
        <v>405</v>
      </c>
      <c r="G73" s="19" t="s">
        <v>198</v>
      </c>
      <c r="H73" s="78" t="s">
        <v>402</v>
      </c>
      <c r="I73" s="78" t="s">
        <v>402</v>
      </c>
      <c r="J73" s="78"/>
      <c r="K73" s="78"/>
      <c r="U73" s="271"/>
      <c r="V73" s="177" t="s">
        <v>278</v>
      </c>
      <c r="W73" s="169">
        <f t="shared" si="9"/>
        <v>0</v>
      </c>
      <c r="X73" s="170">
        <f t="shared" si="9"/>
        <v>0</v>
      </c>
    </row>
    <row r="74" spans="1:24" x14ac:dyDescent="0.25">
      <c r="A74" s="15" t="s">
        <v>5072</v>
      </c>
      <c r="B74" s="18" t="s">
        <v>389</v>
      </c>
      <c r="C74" s="148" t="s">
        <v>3713</v>
      </c>
      <c r="D74" s="20" t="s">
        <v>400</v>
      </c>
      <c r="E74" s="20">
        <v>300</v>
      </c>
      <c r="F74" s="18" t="s">
        <v>401</v>
      </c>
      <c r="G74" s="19" t="s">
        <v>218</v>
      </c>
      <c r="H74" s="78" t="s">
        <v>402</v>
      </c>
      <c r="I74" s="78" t="s">
        <v>402</v>
      </c>
      <c r="J74" s="78"/>
      <c r="K74" s="78" t="s">
        <v>402</v>
      </c>
    </row>
    <row r="75" spans="1:24" x14ac:dyDescent="0.25">
      <c r="A75" s="15" t="s">
        <v>5017</v>
      </c>
      <c r="B75" s="18" t="s">
        <v>389</v>
      </c>
      <c r="C75" s="148" t="s">
        <v>3714</v>
      </c>
      <c r="D75" s="20" t="s">
        <v>400</v>
      </c>
      <c r="E75" s="20">
        <v>50</v>
      </c>
      <c r="F75" s="18" t="s">
        <v>410</v>
      </c>
      <c r="G75" s="19" t="s">
        <v>190</v>
      </c>
      <c r="H75" s="78" t="s">
        <v>402</v>
      </c>
      <c r="I75" s="78" t="s">
        <v>402</v>
      </c>
      <c r="J75" s="78"/>
      <c r="K75" s="78"/>
    </row>
    <row r="76" spans="1:24" x14ac:dyDescent="0.25">
      <c r="A76" s="15" t="s">
        <v>5017</v>
      </c>
      <c r="B76" s="18" t="s">
        <v>389</v>
      </c>
      <c r="C76" s="148" t="s">
        <v>3716</v>
      </c>
      <c r="D76" s="20" t="s">
        <v>400</v>
      </c>
      <c r="E76" s="20">
        <v>60</v>
      </c>
      <c r="F76" s="18" t="s">
        <v>410</v>
      </c>
      <c r="G76" s="19" t="s">
        <v>190</v>
      </c>
      <c r="H76" s="78" t="s">
        <v>402</v>
      </c>
      <c r="I76" s="78" t="s">
        <v>402</v>
      </c>
      <c r="J76" s="78"/>
      <c r="K76" s="78"/>
    </row>
    <row r="77" spans="1:24" x14ac:dyDescent="0.25">
      <c r="A77" s="15" t="s">
        <v>5017</v>
      </c>
      <c r="B77" s="18" t="s">
        <v>389</v>
      </c>
      <c r="C77" s="148" t="s">
        <v>3717</v>
      </c>
      <c r="D77" s="20" t="s">
        <v>400</v>
      </c>
      <c r="E77" s="20">
        <v>60</v>
      </c>
      <c r="F77" s="18" t="s">
        <v>410</v>
      </c>
      <c r="G77" s="19" t="s">
        <v>190</v>
      </c>
      <c r="H77" s="78" t="s">
        <v>402</v>
      </c>
      <c r="I77" s="78" t="s">
        <v>402</v>
      </c>
      <c r="J77" s="78"/>
      <c r="K77" s="78"/>
    </row>
    <row r="78" spans="1:24" x14ac:dyDescent="0.25">
      <c r="A78" s="15" t="s">
        <v>5073</v>
      </c>
      <c r="B78" s="18" t="s">
        <v>389</v>
      </c>
      <c r="C78" s="148" t="s">
        <v>3719</v>
      </c>
      <c r="D78" s="20" t="s">
        <v>400</v>
      </c>
      <c r="E78" s="20">
        <v>130</v>
      </c>
      <c r="F78" s="18" t="s">
        <v>405</v>
      </c>
      <c r="G78" s="19" t="s">
        <v>194</v>
      </c>
      <c r="H78" s="78" t="s">
        <v>402</v>
      </c>
      <c r="I78" s="78" t="s">
        <v>402</v>
      </c>
      <c r="J78" s="78"/>
      <c r="K78" s="78"/>
    </row>
    <row r="79" spans="1:24" x14ac:dyDescent="0.25">
      <c r="A79" s="15" t="s">
        <v>5073</v>
      </c>
      <c r="B79" s="18" t="s">
        <v>389</v>
      </c>
      <c r="C79" s="148" t="s">
        <v>3721</v>
      </c>
      <c r="D79" s="20" t="s">
        <v>400</v>
      </c>
      <c r="E79" s="20">
        <v>140</v>
      </c>
      <c r="F79" s="18" t="s">
        <v>405</v>
      </c>
      <c r="G79" s="19" t="s">
        <v>194</v>
      </c>
      <c r="H79" s="78" t="s">
        <v>402</v>
      </c>
      <c r="I79" s="78" t="s">
        <v>402</v>
      </c>
      <c r="J79" s="78"/>
      <c r="K79" s="78"/>
    </row>
    <row r="80" spans="1:24" x14ac:dyDescent="0.25">
      <c r="A80" s="15" t="s">
        <v>4954</v>
      </c>
      <c r="B80" s="18" t="s">
        <v>389</v>
      </c>
      <c r="C80" s="148" t="s">
        <v>3723</v>
      </c>
      <c r="D80" s="20" t="s">
        <v>400</v>
      </c>
      <c r="E80" s="20">
        <v>220</v>
      </c>
      <c r="F80" s="18" t="s">
        <v>410</v>
      </c>
      <c r="G80" s="19" t="s">
        <v>218</v>
      </c>
      <c r="H80" s="78" t="s">
        <v>402</v>
      </c>
      <c r="I80" s="78" t="s">
        <v>402</v>
      </c>
      <c r="J80" s="78"/>
      <c r="K80" s="78" t="s">
        <v>402</v>
      </c>
    </row>
    <row r="81" spans="1:11" x14ac:dyDescent="0.25">
      <c r="A81" s="15" t="s">
        <v>429</v>
      </c>
      <c r="B81" s="18" t="s">
        <v>389</v>
      </c>
      <c r="C81" s="148" t="s">
        <v>3725</v>
      </c>
      <c r="D81" s="20" t="s">
        <v>421</v>
      </c>
      <c r="E81" s="20">
        <v>30</v>
      </c>
      <c r="F81" s="18" t="s">
        <v>410</v>
      </c>
      <c r="G81" s="19" t="s">
        <v>190</v>
      </c>
      <c r="H81" s="78" t="s">
        <v>402</v>
      </c>
      <c r="I81" s="78" t="s">
        <v>402</v>
      </c>
      <c r="J81" s="78"/>
      <c r="K81" s="78"/>
    </row>
    <row r="82" spans="1:11" x14ac:dyDescent="0.25">
      <c r="A82" s="15" t="s">
        <v>440</v>
      </c>
      <c r="B82" s="18" t="s">
        <v>389</v>
      </c>
      <c r="C82" s="148" t="s">
        <v>3727</v>
      </c>
      <c r="D82" s="20" t="s">
        <v>421</v>
      </c>
      <c r="E82" s="20">
        <v>60</v>
      </c>
      <c r="F82" s="18" t="s">
        <v>410</v>
      </c>
      <c r="G82" s="19" t="s">
        <v>190</v>
      </c>
      <c r="H82" s="78" t="s">
        <v>402</v>
      </c>
      <c r="I82" s="78" t="s">
        <v>402</v>
      </c>
      <c r="J82" s="78"/>
      <c r="K82" s="78"/>
    </row>
    <row r="83" spans="1:11" ht="13.2" customHeight="1" x14ac:dyDescent="0.25">
      <c r="A83" s="15" t="s">
        <v>1456</v>
      </c>
      <c r="B83" s="18" t="s">
        <v>389</v>
      </c>
      <c r="C83" s="148" t="s">
        <v>3729</v>
      </c>
      <c r="D83" s="20" t="s">
        <v>421</v>
      </c>
      <c r="E83" s="20">
        <v>260</v>
      </c>
      <c r="F83" s="18" t="s">
        <v>405</v>
      </c>
      <c r="G83" s="19" t="s">
        <v>218</v>
      </c>
      <c r="H83" s="78" t="s">
        <v>402</v>
      </c>
      <c r="I83" s="78" t="s">
        <v>402</v>
      </c>
      <c r="J83" s="78"/>
      <c r="K83" s="78" t="s">
        <v>402</v>
      </c>
    </row>
    <row r="84" spans="1:11" ht="13.2" customHeight="1" x14ac:dyDescent="0.25">
      <c r="A84" s="15" t="s">
        <v>460</v>
      </c>
      <c r="B84" s="18" t="s">
        <v>389</v>
      </c>
      <c r="C84" s="148" t="s">
        <v>3730</v>
      </c>
      <c r="D84" s="20" t="s">
        <v>421</v>
      </c>
      <c r="E84" s="20">
        <v>50</v>
      </c>
      <c r="F84" s="18" t="s">
        <v>410</v>
      </c>
      <c r="G84" s="19" t="s">
        <v>190</v>
      </c>
      <c r="H84" s="78" t="s">
        <v>402</v>
      </c>
      <c r="I84" s="78" t="s">
        <v>402</v>
      </c>
      <c r="J84" s="78"/>
      <c r="K84" s="78"/>
    </row>
    <row r="85" spans="1:11" ht="13.2" customHeight="1" x14ac:dyDescent="0.25">
      <c r="A85" s="15" t="s">
        <v>423</v>
      </c>
      <c r="B85" s="18" t="s">
        <v>389</v>
      </c>
      <c r="C85" s="148" t="s">
        <v>3731</v>
      </c>
      <c r="D85" s="20" t="s">
        <v>421</v>
      </c>
      <c r="E85" s="20">
        <v>90</v>
      </c>
      <c r="F85" s="18" t="s">
        <v>405</v>
      </c>
      <c r="G85" s="19" t="s">
        <v>194</v>
      </c>
      <c r="H85" s="78" t="s">
        <v>402</v>
      </c>
      <c r="I85" s="78" t="s">
        <v>402</v>
      </c>
      <c r="J85" s="78"/>
      <c r="K85" s="78"/>
    </row>
    <row r="86" spans="1:11" ht="13.2" customHeight="1" x14ac:dyDescent="0.25">
      <c r="A86" s="15" t="s">
        <v>1937</v>
      </c>
      <c r="B86" s="18" t="s">
        <v>389</v>
      </c>
      <c r="C86" s="148" t="s">
        <v>3732</v>
      </c>
      <c r="D86" s="20" t="s">
        <v>421</v>
      </c>
      <c r="E86" s="20">
        <v>150</v>
      </c>
      <c r="F86" s="18" t="s">
        <v>401</v>
      </c>
      <c r="G86" s="19" t="s">
        <v>198</v>
      </c>
      <c r="H86" s="78" t="s">
        <v>402</v>
      </c>
      <c r="I86" s="78" t="s">
        <v>402</v>
      </c>
      <c r="J86" s="78"/>
      <c r="K86" s="78"/>
    </row>
    <row r="87" spans="1:11" ht="13.2" customHeight="1" x14ac:dyDescent="0.25">
      <c r="A87" s="15" t="s">
        <v>942</v>
      </c>
      <c r="B87" s="18" t="s">
        <v>389</v>
      </c>
      <c r="C87" s="148" t="s">
        <v>3734</v>
      </c>
      <c r="D87" s="20" t="s">
        <v>421</v>
      </c>
      <c r="E87" s="20">
        <v>110</v>
      </c>
      <c r="F87" s="18" t="s">
        <v>405</v>
      </c>
      <c r="G87" s="19" t="s">
        <v>194</v>
      </c>
      <c r="H87" s="78" t="s">
        <v>402</v>
      </c>
      <c r="I87" s="78" t="s">
        <v>402</v>
      </c>
      <c r="J87" s="78"/>
      <c r="K87" s="78"/>
    </row>
    <row r="88" spans="1:11" ht="13.2" customHeight="1" x14ac:dyDescent="0.25">
      <c r="A88" s="15" t="s">
        <v>481</v>
      </c>
      <c r="B88" s="18" t="s">
        <v>389</v>
      </c>
      <c r="C88" s="148" t="s">
        <v>3735</v>
      </c>
      <c r="D88" s="20" t="s">
        <v>421</v>
      </c>
      <c r="E88" s="20">
        <v>80</v>
      </c>
      <c r="F88" s="18" t="s">
        <v>410</v>
      </c>
      <c r="G88" s="19" t="s">
        <v>190</v>
      </c>
      <c r="H88" s="78" t="s">
        <v>402</v>
      </c>
      <c r="I88" s="78" t="s">
        <v>402</v>
      </c>
      <c r="J88" s="78"/>
      <c r="K88" s="78"/>
    </row>
    <row r="89" spans="1:11" ht="13.2" customHeight="1" x14ac:dyDescent="0.25">
      <c r="A89" s="15" t="s">
        <v>446</v>
      </c>
      <c r="B89" s="18" t="s">
        <v>389</v>
      </c>
      <c r="C89" s="148" t="s">
        <v>3736</v>
      </c>
      <c r="D89" s="20" t="s">
        <v>421</v>
      </c>
      <c r="E89" s="20">
        <v>130</v>
      </c>
      <c r="F89" s="18" t="s">
        <v>405</v>
      </c>
      <c r="G89" s="19" t="s">
        <v>194</v>
      </c>
      <c r="H89" s="78" t="s">
        <v>402</v>
      </c>
      <c r="I89" s="78" t="s">
        <v>402</v>
      </c>
      <c r="J89" s="78"/>
      <c r="K89" s="78"/>
    </row>
    <row r="90" spans="1:11" ht="13.2" customHeight="1" x14ac:dyDescent="0.25">
      <c r="A90" s="15" t="s">
        <v>1258</v>
      </c>
      <c r="B90" s="18" t="s">
        <v>389</v>
      </c>
      <c r="C90" s="148" t="s">
        <v>3738</v>
      </c>
      <c r="D90" s="20" t="s">
        <v>421</v>
      </c>
      <c r="E90" s="20">
        <v>100</v>
      </c>
      <c r="F90" s="18" t="s">
        <v>410</v>
      </c>
      <c r="G90" s="19" t="s">
        <v>190</v>
      </c>
      <c r="H90" s="78" t="s">
        <v>402</v>
      </c>
      <c r="I90" s="78" t="s">
        <v>402</v>
      </c>
      <c r="J90" s="78"/>
      <c r="K90" s="78"/>
    </row>
    <row r="91" spans="1:11" ht="13.2" customHeight="1" x14ac:dyDescent="0.25">
      <c r="A91" s="15" t="s">
        <v>1315</v>
      </c>
      <c r="B91" s="18" t="s">
        <v>389</v>
      </c>
      <c r="C91" s="148" t="s">
        <v>3740</v>
      </c>
      <c r="D91" s="20" t="s">
        <v>421</v>
      </c>
      <c r="E91" s="20">
        <v>70</v>
      </c>
      <c r="F91" s="18" t="s">
        <v>410</v>
      </c>
      <c r="G91" s="19" t="s">
        <v>190</v>
      </c>
      <c r="H91" s="78" t="s">
        <v>402</v>
      </c>
      <c r="I91" s="78" t="s">
        <v>402</v>
      </c>
      <c r="J91" s="78"/>
      <c r="K91" s="78"/>
    </row>
    <row r="92" spans="1:11" ht="13.2" customHeight="1" x14ac:dyDescent="0.25">
      <c r="A92" s="15" t="s">
        <v>1297</v>
      </c>
      <c r="B92" s="18" t="s">
        <v>389</v>
      </c>
      <c r="C92" s="148" t="s">
        <v>3742</v>
      </c>
      <c r="D92" s="20" t="s">
        <v>421</v>
      </c>
      <c r="E92" s="20">
        <v>120</v>
      </c>
      <c r="F92" s="18" t="s">
        <v>405</v>
      </c>
      <c r="G92" s="19" t="s">
        <v>194</v>
      </c>
      <c r="H92" s="78" t="s">
        <v>402</v>
      </c>
      <c r="I92" s="78" t="s">
        <v>402</v>
      </c>
      <c r="J92" s="78"/>
      <c r="K92" s="78"/>
    </row>
    <row r="93" spans="1:11" ht="13.2" customHeight="1" x14ac:dyDescent="0.25">
      <c r="A93" s="15" t="s">
        <v>1257</v>
      </c>
      <c r="B93" s="18" t="s">
        <v>389</v>
      </c>
      <c r="C93" s="148" t="s">
        <v>3743</v>
      </c>
      <c r="D93" s="20" t="s">
        <v>421</v>
      </c>
      <c r="E93" s="20">
        <v>90</v>
      </c>
      <c r="F93" s="18" t="s">
        <v>410</v>
      </c>
      <c r="G93" s="19" t="s">
        <v>194</v>
      </c>
      <c r="H93" s="78" t="s">
        <v>402</v>
      </c>
      <c r="I93" s="78" t="s">
        <v>402</v>
      </c>
      <c r="J93" s="78"/>
      <c r="K93" s="78"/>
    </row>
    <row r="94" spans="1:11" ht="13.2" customHeight="1" x14ac:dyDescent="0.25">
      <c r="A94" s="15" t="s">
        <v>1262</v>
      </c>
      <c r="B94" s="18" t="s">
        <v>389</v>
      </c>
      <c r="C94" s="148" t="s">
        <v>3744</v>
      </c>
      <c r="D94" s="20" t="s">
        <v>421</v>
      </c>
      <c r="E94" s="20">
        <v>90</v>
      </c>
      <c r="F94" s="18" t="s">
        <v>410</v>
      </c>
      <c r="G94" s="19" t="s">
        <v>194</v>
      </c>
      <c r="H94" s="78" t="s">
        <v>402</v>
      </c>
      <c r="I94" s="78" t="s">
        <v>402</v>
      </c>
      <c r="J94" s="78"/>
      <c r="K94" s="78"/>
    </row>
    <row r="95" spans="1:11" ht="13.2" customHeight="1" x14ac:dyDescent="0.25">
      <c r="A95" s="15" t="s">
        <v>1267</v>
      </c>
      <c r="B95" s="18" t="s">
        <v>389</v>
      </c>
      <c r="C95" s="148" t="s">
        <v>3745</v>
      </c>
      <c r="D95" s="20" t="s">
        <v>421</v>
      </c>
      <c r="E95" s="20">
        <v>70</v>
      </c>
      <c r="F95" s="18" t="s">
        <v>410</v>
      </c>
      <c r="G95" s="19" t="s">
        <v>190</v>
      </c>
      <c r="H95" s="78" t="s">
        <v>402</v>
      </c>
      <c r="I95" s="78" t="s">
        <v>402</v>
      </c>
      <c r="J95" s="78"/>
      <c r="K95" s="78"/>
    </row>
    <row r="96" spans="1:11" ht="13.2" customHeight="1" x14ac:dyDescent="0.25">
      <c r="A96" s="15" t="s">
        <v>1397</v>
      </c>
      <c r="B96" s="18" t="s">
        <v>389</v>
      </c>
      <c r="C96" s="148" t="s">
        <v>3746</v>
      </c>
      <c r="D96" s="20" t="s">
        <v>421</v>
      </c>
      <c r="E96" s="20">
        <v>120</v>
      </c>
      <c r="F96" s="18" t="s">
        <v>405</v>
      </c>
      <c r="G96" s="19" t="s">
        <v>198</v>
      </c>
      <c r="H96" s="78" t="s">
        <v>402</v>
      </c>
      <c r="I96" s="78" t="s">
        <v>402</v>
      </c>
      <c r="J96" s="78"/>
      <c r="K96" s="78"/>
    </row>
    <row r="97" spans="1:11" ht="13.2" customHeight="1" x14ac:dyDescent="0.25">
      <c r="A97" s="15" t="s">
        <v>5074</v>
      </c>
      <c r="B97" s="18" t="s">
        <v>389</v>
      </c>
      <c r="C97" s="148" t="s">
        <v>3747</v>
      </c>
      <c r="D97" s="20" t="s">
        <v>421</v>
      </c>
      <c r="E97" s="20">
        <v>270</v>
      </c>
      <c r="F97" s="18" t="s">
        <v>405</v>
      </c>
      <c r="G97" s="19" t="s">
        <v>218</v>
      </c>
      <c r="H97" s="78" t="s">
        <v>402</v>
      </c>
      <c r="I97" s="78" t="s">
        <v>402</v>
      </c>
      <c r="J97" s="78"/>
      <c r="K97" s="78" t="s">
        <v>402</v>
      </c>
    </row>
    <row r="98" spans="1:11" ht="13.2" customHeight="1" x14ac:dyDescent="0.25">
      <c r="A98" s="15" t="s">
        <v>3737</v>
      </c>
      <c r="B98" s="18" t="s">
        <v>389</v>
      </c>
      <c r="C98" s="148" t="s">
        <v>3748</v>
      </c>
      <c r="D98" s="20" t="s">
        <v>421</v>
      </c>
      <c r="E98" s="20">
        <v>30</v>
      </c>
      <c r="F98" s="18" t="s">
        <v>410</v>
      </c>
      <c r="G98" s="19" t="s">
        <v>190</v>
      </c>
      <c r="H98" s="78" t="s">
        <v>402</v>
      </c>
      <c r="I98" s="78" t="s">
        <v>402</v>
      </c>
      <c r="J98" s="78"/>
      <c r="K98" s="78"/>
    </row>
    <row r="99" spans="1:11" ht="13.2" customHeight="1" x14ac:dyDescent="0.25">
      <c r="A99" s="15" t="s">
        <v>3739</v>
      </c>
      <c r="B99" s="18" t="s">
        <v>389</v>
      </c>
      <c r="C99" s="148" t="s">
        <v>3749</v>
      </c>
      <c r="D99" s="20" t="s">
        <v>421</v>
      </c>
      <c r="E99" s="20">
        <v>70</v>
      </c>
      <c r="F99" s="18" t="s">
        <v>405</v>
      </c>
      <c r="G99" s="19" t="s">
        <v>194</v>
      </c>
      <c r="H99" s="78" t="s">
        <v>402</v>
      </c>
      <c r="I99" s="78" t="s">
        <v>402</v>
      </c>
      <c r="J99" s="78"/>
      <c r="K99" s="78"/>
    </row>
    <row r="100" spans="1:11" ht="13.2" customHeight="1" x14ac:dyDescent="0.25">
      <c r="A100" s="15" t="s">
        <v>4959</v>
      </c>
      <c r="B100" s="18" t="s">
        <v>389</v>
      </c>
      <c r="C100" s="148" t="s">
        <v>3750</v>
      </c>
      <c r="D100" s="20" t="s">
        <v>421</v>
      </c>
      <c r="E100" s="20">
        <v>70</v>
      </c>
      <c r="F100" s="18" t="s">
        <v>410</v>
      </c>
      <c r="G100" s="19" t="s">
        <v>190</v>
      </c>
      <c r="H100" s="78" t="s">
        <v>402</v>
      </c>
      <c r="I100" s="78" t="s">
        <v>402</v>
      </c>
      <c r="J100" s="78"/>
      <c r="K100" s="78"/>
    </row>
    <row r="101" spans="1:11" ht="13.2" customHeight="1" x14ac:dyDescent="0.25">
      <c r="A101" s="15" t="s">
        <v>4959</v>
      </c>
      <c r="B101" s="18" t="s">
        <v>389</v>
      </c>
      <c r="C101" s="251">
        <v>100</v>
      </c>
      <c r="D101" s="20" t="s">
        <v>421</v>
      </c>
      <c r="E101" s="20">
        <v>80</v>
      </c>
      <c r="F101" s="18" t="s">
        <v>410</v>
      </c>
      <c r="G101" s="19" t="s">
        <v>190</v>
      </c>
      <c r="H101" s="78" t="s">
        <v>402</v>
      </c>
      <c r="I101" s="78" t="s">
        <v>402</v>
      </c>
      <c r="J101" s="78"/>
      <c r="K101" s="78"/>
    </row>
    <row r="102" spans="1:11" ht="13.2" customHeight="1" x14ac:dyDescent="0.25">
      <c r="A102" s="15" t="s">
        <v>4960</v>
      </c>
      <c r="B102" s="18" t="s">
        <v>389</v>
      </c>
      <c r="C102" s="251">
        <v>101</v>
      </c>
      <c r="D102" s="20" t="s">
        <v>421</v>
      </c>
      <c r="E102" s="20">
        <v>140</v>
      </c>
      <c r="F102" s="18" t="s">
        <v>405</v>
      </c>
      <c r="G102" s="19" t="s">
        <v>194</v>
      </c>
      <c r="H102" s="78" t="s">
        <v>402</v>
      </c>
      <c r="I102" s="78" t="s">
        <v>402</v>
      </c>
      <c r="J102" s="78"/>
      <c r="K102" s="78"/>
    </row>
    <row r="103" spans="1:11" ht="13.2" customHeight="1" x14ac:dyDescent="0.25">
      <c r="A103" s="15" t="s">
        <v>5075</v>
      </c>
      <c r="B103" s="18" t="s">
        <v>389</v>
      </c>
      <c r="C103" s="251">
        <v>102</v>
      </c>
      <c r="D103" s="20" t="s">
        <v>421</v>
      </c>
      <c r="E103" s="20">
        <v>260</v>
      </c>
      <c r="F103" s="18" t="s">
        <v>405</v>
      </c>
      <c r="G103" s="19" t="s">
        <v>218</v>
      </c>
      <c r="H103" s="78" t="s">
        <v>402</v>
      </c>
      <c r="I103" s="78" t="s">
        <v>402</v>
      </c>
      <c r="J103" s="78"/>
      <c r="K103" s="78" t="s">
        <v>402</v>
      </c>
    </row>
    <row r="104" spans="1:11" ht="13.2" customHeight="1" x14ac:dyDescent="0.25">
      <c r="A104" s="15" t="s">
        <v>569</v>
      </c>
      <c r="B104" s="18" t="s">
        <v>389</v>
      </c>
      <c r="C104" s="251">
        <v>103</v>
      </c>
      <c r="D104" s="20" t="s">
        <v>431</v>
      </c>
      <c r="E104" s="20">
        <v>50</v>
      </c>
      <c r="F104" s="18" t="s">
        <v>410</v>
      </c>
      <c r="G104" s="19" t="s">
        <v>190</v>
      </c>
      <c r="H104" s="78" t="s">
        <v>402</v>
      </c>
      <c r="I104" s="78" t="s">
        <v>402</v>
      </c>
      <c r="J104" s="78"/>
      <c r="K104" s="78"/>
    </row>
    <row r="105" spans="1:11" ht="13.2" customHeight="1" x14ac:dyDescent="0.25">
      <c r="A105" s="15" t="s">
        <v>543</v>
      </c>
      <c r="B105" s="18" t="s">
        <v>389</v>
      </c>
      <c r="C105" s="251">
        <v>104</v>
      </c>
      <c r="D105" s="20" t="s">
        <v>431</v>
      </c>
      <c r="E105" s="20">
        <v>90</v>
      </c>
      <c r="F105" s="18" t="s">
        <v>405</v>
      </c>
      <c r="G105" s="19" t="s">
        <v>194</v>
      </c>
      <c r="H105" s="78" t="s">
        <v>402</v>
      </c>
      <c r="I105" s="78" t="s">
        <v>402</v>
      </c>
      <c r="J105" s="78"/>
      <c r="K105" s="78"/>
    </row>
    <row r="106" spans="1:11" ht="13.2" customHeight="1" x14ac:dyDescent="0.25">
      <c r="A106" s="15" t="s">
        <v>965</v>
      </c>
      <c r="B106" s="18" t="s">
        <v>389</v>
      </c>
      <c r="C106" s="251">
        <v>105</v>
      </c>
      <c r="D106" s="20" t="s">
        <v>431</v>
      </c>
      <c r="E106" s="20">
        <v>70</v>
      </c>
      <c r="F106" s="18" t="s">
        <v>410</v>
      </c>
      <c r="G106" s="19" t="s">
        <v>190</v>
      </c>
      <c r="H106" s="78" t="s">
        <v>402</v>
      </c>
      <c r="I106" s="78" t="s">
        <v>402</v>
      </c>
      <c r="J106" s="78"/>
      <c r="K106" s="78"/>
    </row>
    <row r="107" spans="1:11" ht="13.2" customHeight="1" x14ac:dyDescent="0.25">
      <c r="A107" s="15" t="s">
        <v>958</v>
      </c>
      <c r="B107" s="18" t="s">
        <v>389</v>
      </c>
      <c r="C107" s="251">
        <v>106</v>
      </c>
      <c r="D107" s="20" t="s">
        <v>431</v>
      </c>
      <c r="E107" s="20">
        <v>80</v>
      </c>
      <c r="F107" s="18" t="s">
        <v>405</v>
      </c>
      <c r="G107" s="19" t="s">
        <v>194</v>
      </c>
      <c r="H107" s="78" t="s">
        <v>402</v>
      </c>
      <c r="I107" s="78" t="s">
        <v>402</v>
      </c>
      <c r="J107" s="78"/>
      <c r="K107" s="78"/>
    </row>
    <row r="108" spans="1:11" ht="13.2" customHeight="1" x14ac:dyDescent="0.25">
      <c r="A108" s="15" t="s">
        <v>1208</v>
      </c>
      <c r="B108" s="18" t="s">
        <v>389</v>
      </c>
      <c r="C108" s="251">
        <v>107</v>
      </c>
      <c r="D108" s="20" t="s">
        <v>431</v>
      </c>
      <c r="E108" s="20">
        <v>90</v>
      </c>
      <c r="F108" s="18" t="s">
        <v>410</v>
      </c>
      <c r="G108" s="19" t="s">
        <v>190</v>
      </c>
      <c r="H108" s="78" t="s">
        <v>402</v>
      </c>
      <c r="I108" s="78" t="s">
        <v>402</v>
      </c>
      <c r="J108" s="78"/>
      <c r="K108" s="78"/>
    </row>
    <row r="109" spans="1:11" ht="13.2" customHeight="1" x14ac:dyDescent="0.25">
      <c r="A109" s="15" t="s">
        <v>1312</v>
      </c>
      <c r="B109" s="18" t="s">
        <v>389</v>
      </c>
      <c r="C109" s="251">
        <v>108</v>
      </c>
      <c r="D109" s="20" t="s">
        <v>431</v>
      </c>
      <c r="E109" s="20">
        <v>70</v>
      </c>
      <c r="F109" s="18" t="s">
        <v>410</v>
      </c>
      <c r="G109" s="19" t="s">
        <v>190</v>
      </c>
      <c r="H109" s="78" t="s">
        <v>402</v>
      </c>
      <c r="I109" s="78" t="s">
        <v>402</v>
      </c>
      <c r="J109" s="78"/>
      <c r="K109" s="78"/>
    </row>
    <row r="110" spans="1:11" ht="13.2" customHeight="1" x14ac:dyDescent="0.25">
      <c r="A110" s="15" t="s">
        <v>1311</v>
      </c>
      <c r="B110" s="18" t="s">
        <v>389</v>
      </c>
      <c r="C110" s="251">
        <v>109</v>
      </c>
      <c r="D110" s="20" t="s">
        <v>431</v>
      </c>
      <c r="E110" s="20">
        <v>140</v>
      </c>
      <c r="F110" s="18" t="s">
        <v>405</v>
      </c>
      <c r="G110" s="19" t="s">
        <v>194</v>
      </c>
      <c r="H110" s="78" t="s">
        <v>402</v>
      </c>
      <c r="I110" s="78" t="s">
        <v>402</v>
      </c>
      <c r="J110" s="78"/>
      <c r="K110" s="78"/>
    </row>
    <row r="111" spans="1:11" ht="13.2" customHeight="1" x14ac:dyDescent="0.25">
      <c r="A111" s="15" t="s">
        <v>1852</v>
      </c>
      <c r="B111" s="18" t="s">
        <v>389</v>
      </c>
      <c r="C111" s="251">
        <v>110</v>
      </c>
      <c r="D111" s="20" t="s">
        <v>431</v>
      </c>
      <c r="E111" s="20">
        <v>30</v>
      </c>
      <c r="F111" s="18" t="s">
        <v>410</v>
      </c>
      <c r="G111" s="19" t="s">
        <v>190</v>
      </c>
      <c r="H111" s="78" t="s">
        <v>402</v>
      </c>
      <c r="I111" s="78" t="s">
        <v>402</v>
      </c>
      <c r="J111" s="78"/>
      <c r="K111" s="78"/>
    </row>
    <row r="112" spans="1:11" ht="13.2" customHeight="1" x14ac:dyDescent="0.25">
      <c r="A112" s="15" t="s">
        <v>2347</v>
      </c>
      <c r="B112" s="18" t="s">
        <v>389</v>
      </c>
      <c r="C112" s="251">
        <v>111</v>
      </c>
      <c r="D112" s="20" t="s">
        <v>431</v>
      </c>
      <c r="E112" s="20">
        <v>70</v>
      </c>
      <c r="F112" s="18" t="s">
        <v>410</v>
      </c>
      <c r="G112" s="19" t="s">
        <v>190</v>
      </c>
      <c r="H112" s="78" t="s">
        <v>402</v>
      </c>
      <c r="I112" s="78" t="s">
        <v>402</v>
      </c>
      <c r="J112" s="78"/>
      <c r="K112" s="78"/>
    </row>
    <row r="113" spans="1:11" ht="13.2" customHeight="1" x14ac:dyDescent="0.25">
      <c r="A113" s="15" t="s">
        <v>2388</v>
      </c>
      <c r="B113" s="18" t="s">
        <v>389</v>
      </c>
      <c r="C113" s="251">
        <v>112</v>
      </c>
      <c r="D113" s="20" t="s">
        <v>431</v>
      </c>
      <c r="E113" s="20">
        <v>120</v>
      </c>
      <c r="F113" s="18" t="s">
        <v>410</v>
      </c>
      <c r="G113" s="19" t="s">
        <v>194</v>
      </c>
      <c r="H113" s="78" t="s">
        <v>402</v>
      </c>
      <c r="I113" s="78" t="s">
        <v>402</v>
      </c>
      <c r="J113" s="78"/>
      <c r="K113" s="78"/>
    </row>
    <row r="114" spans="1:11" ht="13.2" customHeight="1" x14ac:dyDescent="0.25">
      <c r="A114" s="15" t="s">
        <v>2659</v>
      </c>
      <c r="B114" s="18" t="s">
        <v>389</v>
      </c>
      <c r="C114" s="251">
        <v>113</v>
      </c>
      <c r="D114" s="20" t="s">
        <v>431</v>
      </c>
      <c r="E114" s="20">
        <v>140</v>
      </c>
      <c r="F114" s="18" t="s">
        <v>405</v>
      </c>
      <c r="G114" s="19" t="s">
        <v>194</v>
      </c>
      <c r="H114" s="78" t="s">
        <v>402</v>
      </c>
      <c r="I114" s="78" t="s">
        <v>402</v>
      </c>
      <c r="J114" s="78"/>
      <c r="K114" s="78"/>
    </row>
    <row r="115" spans="1:11" ht="13.2" customHeight="1" x14ac:dyDescent="0.25">
      <c r="A115" s="15" t="s">
        <v>3044</v>
      </c>
      <c r="B115" s="18" t="s">
        <v>389</v>
      </c>
      <c r="C115" s="251">
        <v>114</v>
      </c>
      <c r="D115" s="20" t="s">
        <v>431</v>
      </c>
      <c r="E115" s="20">
        <v>90</v>
      </c>
      <c r="F115" s="18" t="s">
        <v>410</v>
      </c>
      <c r="G115" s="19" t="s">
        <v>190</v>
      </c>
      <c r="H115" s="78" t="s">
        <v>402</v>
      </c>
      <c r="I115" s="78" t="s">
        <v>402</v>
      </c>
      <c r="J115" s="78"/>
      <c r="K115" s="78"/>
    </row>
    <row r="116" spans="1:11" ht="13.2" customHeight="1" x14ac:dyDescent="0.25">
      <c r="A116" s="15" t="s">
        <v>3027</v>
      </c>
      <c r="B116" s="18" t="s">
        <v>389</v>
      </c>
      <c r="C116" s="251">
        <v>115</v>
      </c>
      <c r="D116" s="20" t="s">
        <v>431</v>
      </c>
      <c r="E116" s="20">
        <v>160</v>
      </c>
      <c r="F116" s="18" t="s">
        <v>405</v>
      </c>
      <c r="G116" s="19" t="s">
        <v>194</v>
      </c>
      <c r="H116" s="78" t="s">
        <v>402</v>
      </c>
      <c r="I116" s="78" t="s">
        <v>402</v>
      </c>
      <c r="J116" s="78"/>
      <c r="K116" s="78"/>
    </row>
    <row r="117" spans="1:11" ht="13.2" customHeight="1" x14ac:dyDescent="0.25">
      <c r="A117" s="15" t="s">
        <v>3100</v>
      </c>
      <c r="B117" s="18" t="s">
        <v>389</v>
      </c>
      <c r="C117" s="251">
        <v>116</v>
      </c>
      <c r="D117" s="20" t="s">
        <v>431</v>
      </c>
      <c r="E117" s="20">
        <v>60</v>
      </c>
      <c r="F117" s="18" t="s">
        <v>410</v>
      </c>
      <c r="G117" s="19" t="s">
        <v>190</v>
      </c>
      <c r="H117" s="78" t="s">
        <v>402</v>
      </c>
      <c r="I117" s="78" t="s">
        <v>402</v>
      </c>
      <c r="J117" s="78"/>
      <c r="K117" s="78"/>
    </row>
    <row r="118" spans="1:11" ht="13.2" customHeight="1" x14ac:dyDescent="0.25">
      <c r="A118" s="15" t="s">
        <v>3135</v>
      </c>
      <c r="B118" s="18" t="s">
        <v>389</v>
      </c>
      <c r="C118" s="251">
        <v>117</v>
      </c>
      <c r="D118" s="20" t="s">
        <v>431</v>
      </c>
      <c r="E118" s="20">
        <v>130</v>
      </c>
      <c r="F118" s="18" t="s">
        <v>405</v>
      </c>
      <c r="G118" s="19" t="s">
        <v>194</v>
      </c>
      <c r="H118" s="78" t="s">
        <v>402</v>
      </c>
      <c r="I118" s="78" t="s">
        <v>402</v>
      </c>
      <c r="J118" s="78"/>
      <c r="K118" s="78"/>
    </row>
    <row r="119" spans="1:11" ht="13.2" customHeight="1" x14ac:dyDescent="0.25">
      <c r="A119" s="15" t="s">
        <v>4929</v>
      </c>
      <c r="B119" s="18" t="s">
        <v>389</v>
      </c>
      <c r="C119" s="251">
        <v>118</v>
      </c>
      <c r="D119" s="20" t="s">
        <v>431</v>
      </c>
      <c r="E119" s="20">
        <v>60</v>
      </c>
      <c r="F119" s="18" t="s">
        <v>410</v>
      </c>
      <c r="G119" s="19" t="s">
        <v>190</v>
      </c>
      <c r="H119" s="78" t="s">
        <v>402</v>
      </c>
      <c r="I119" s="78" t="s">
        <v>402</v>
      </c>
      <c r="J119" s="78"/>
      <c r="K119" s="78"/>
    </row>
    <row r="120" spans="1:11" ht="13.2" customHeight="1" x14ac:dyDescent="0.25">
      <c r="A120" s="15" t="s">
        <v>4930</v>
      </c>
      <c r="B120" s="18" t="s">
        <v>389</v>
      </c>
      <c r="C120" s="251">
        <v>119</v>
      </c>
      <c r="D120" s="20" t="s">
        <v>431</v>
      </c>
      <c r="E120" s="20">
        <v>130</v>
      </c>
      <c r="F120" s="18" t="s">
        <v>405</v>
      </c>
      <c r="G120" s="19" t="s">
        <v>194</v>
      </c>
      <c r="H120" s="78" t="s">
        <v>402</v>
      </c>
      <c r="I120" s="78" t="s">
        <v>402</v>
      </c>
      <c r="J120" s="78"/>
      <c r="K120" s="78"/>
    </row>
    <row r="121" spans="1:11" ht="13.2" customHeight="1" x14ac:dyDescent="0.25">
      <c r="A121" s="15" t="s">
        <v>5076</v>
      </c>
      <c r="B121" s="18" t="s">
        <v>389</v>
      </c>
      <c r="C121" s="251">
        <v>120</v>
      </c>
      <c r="D121" s="20" t="s">
        <v>431</v>
      </c>
      <c r="E121" s="20">
        <v>220</v>
      </c>
      <c r="F121" s="18" t="s">
        <v>410</v>
      </c>
      <c r="G121" s="19" t="s">
        <v>218</v>
      </c>
      <c r="H121" s="78" t="s">
        <v>402</v>
      </c>
      <c r="I121" s="78" t="s">
        <v>402</v>
      </c>
      <c r="J121" s="78"/>
      <c r="K121" s="78" t="s">
        <v>402</v>
      </c>
    </row>
    <row r="122" spans="1:11" ht="13.2" customHeight="1" x14ac:dyDescent="0.25">
      <c r="A122" s="15" t="s">
        <v>5030</v>
      </c>
      <c r="B122" s="18" t="s">
        <v>389</v>
      </c>
      <c r="C122" s="251">
        <v>121</v>
      </c>
      <c r="D122" s="20" t="s">
        <v>431</v>
      </c>
      <c r="E122" s="20">
        <v>60</v>
      </c>
      <c r="F122" s="18" t="s">
        <v>410</v>
      </c>
      <c r="G122" s="19" t="s">
        <v>190</v>
      </c>
      <c r="H122" s="78" t="s">
        <v>402</v>
      </c>
      <c r="I122" s="78" t="s">
        <v>402</v>
      </c>
      <c r="J122" s="78"/>
      <c r="K122" s="78"/>
    </row>
    <row r="123" spans="1:11" ht="13.2" customHeight="1" x14ac:dyDescent="0.25">
      <c r="A123" s="15" t="s">
        <v>5030</v>
      </c>
      <c r="B123" s="18" t="s">
        <v>389</v>
      </c>
      <c r="C123" s="251">
        <v>122</v>
      </c>
      <c r="D123" s="20" t="s">
        <v>431</v>
      </c>
      <c r="E123" s="20">
        <v>70</v>
      </c>
      <c r="F123" s="18" t="s">
        <v>410</v>
      </c>
      <c r="G123" s="19" t="s">
        <v>190</v>
      </c>
      <c r="H123" s="78" t="s">
        <v>402</v>
      </c>
      <c r="I123" s="78" t="s">
        <v>402</v>
      </c>
      <c r="J123" s="78"/>
      <c r="K123" s="78"/>
    </row>
    <row r="124" spans="1:11" ht="13.2" customHeight="1" x14ac:dyDescent="0.25">
      <c r="A124" s="15" t="s">
        <v>5077</v>
      </c>
      <c r="B124" s="18" t="s">
        <v>389</v>
      </c>
      <c r="C124" s="251">
        <v>123</v>
      </c>
      <c r="D124" s="20" t="s">
        <v>431</v>
      </c>
      <c r="E124" s="20">
        <v>270</v>
      </c>
      <c r="F124" s="18" t="s">
        <v>405</v>
      </c>
      <c r="G124" s="19" t="s">
        <v>218</v>
      </c>
      <c r="H124" s="78" t="s">
        <v>402</v>
      </c>
      <c r="I124" s="78" t="s">
        <v>402</v>
      </c>
      <c r="J124" s="78"/>
      <c r="K124" s="78" t="s">
        <v>402</v>
      </c>
    </row>
    <row r="125" spans="1:11" ht="13.2" customHeight="1" x14ac:dyDescent="0.25">
      <c r="A125" s="15" t="s">
        <v>4965</v>
      </c>
      <c r="B125" s="18" t="s">
        <v>389</v>
      </c>
      <c r="C125" s="251">
        <v>124</v>
      </c>
      <c r="D125" s="20" t="s">
        <v>431</v>
      </c>
      <c r="E125" s="20">
        <v>230</v>
      </c>
      <c r="F125" s="18" t="s">
        <v>410</v>
      </c>
      <c r="G125" s="19" t="s">
        <v>218</v>
      </c>
      <c r="H125" s="78" t="s">
        <v>402</v>
      </c>
      <c r="I125" s="78" t="s">
        <v>402</v>
      </c>
      <c r="J125" s="78"/>
      <c r="K125" s="78" t="s">
        <v>402</v>
      </c>
    </row>
    <row r="126" spans="1:11" ht="13.2" customHeight="1" x14ac:dyDescent="0.25">
      <c r="A126" s="15" t="s">
        <v>1455</v>
      </c>
      <c r="B126" s="18" t="s">
        <v>389</v>
      </c>
      <c r="C126" s="251">
        <v>125</v>
      </c>
      <c r="D126" s="20" t="s">
        <v>435</v>
      </c>
      <c r="E126" s="20">
        <v>330</v>
      </c>
      <c r="F126" s="18" t="s">
        <v>401</v>
      </c>
      <c r="G126" s="19" t="s">
        <v>218</v>
      </c>
      <c r="H126" s="78" t="s">
        <v>402</v>
      </c>
      <c r="I126" s="78" t="s">
        <v>402</v>
      </c>
      <c r="J126" s="78"/>
      <c r="K126" s="78" t="s">
        <v>402</v>
      </c>
    </row>
    <row r="127" spans="1:11" ht="13.2" customHeight="1" x14ac:dyDescent="0.25">
      <c r="A127" s="15" t="s">
        <v>5033</v>
      </c>
      <c r="B127" s="18" t="s">
        <v>389</v>
      </c>
      <c r="C127" s="251">
        <v>126</v>
      </c>
      <c r="D127" s="20" t="s">
        <v>435</v>
      </c>
      <c r="E127" s="20">
        <v>60</v>
      </c>
      <c r="F127" s="18" t="s">
        <v>410</v>
      </c>
      <c r="G127" s="19" t="s">
        <v>190</v>
      </c>
      <c r="H127" s="78" t="s">
        <v>402</v>
      </c>
      <c r="I127" s="78" t="s">
        <v>402</v>
      </c>
      <c r="J127" s="78"/>
      <c r="K127" s="78"/>
    </row>
    <row r="128" spans="1:11" ht="13.2" customHeight="1" x14ac:dyDescent="0.25">
      <c r="A128" s="15" t="s">
        <v>5033</v>
      </c>
      <c r="B128" s="18" t="s">
        <v>389</v>
      </c>
      <c r="C128" s="251">
        <v>127</v>
      </c>
      <c r="D128" s="20" t="s">
        <v>435</v>
      </c>
      <c r="E128" s="20">
        <v>70</v>
      </c>
      <c r="F128" s="18" t="s">
        <v>410</v>
      </c>
      <c r="G128" s="19" t="s">
        <v>190</v>
      </c>
      <c r="H128" s="78" t="s">
        <v>402</v>
      </c>
      <c r="I128" s="78" t="s">
        <v>402</v>
      </c>
      <c r="J128" s="78"/>
      <c r="K128" s="78"/>
    </row>
    <row r="129" spans="1:11" ht="13.2" customHeight="1" x14ac:dyDescent="0.25">
      <c r="A129" s="15" t="s">
        <v>5078</v>
      </c>
      <c r="B129" s="18" t="s">
        <v>389</v>
      </c>
      <c r="C129" s="251">
        <v>128</v>
      </c>
      <c r="D129" s="20" t="s">
        <v>435</v>
      </c>
      <c r="E129" s="20">
        <v>140</v>
      </c>
      <c r="F129" s="18" t="s">
        <v>405</v>
      </c>
      <c r="G129" s="19" t="s">
        <v>194</v>
      </c>
      <c r="H129" s="78" t="s">
        <v>402</v>
      </c>
      <c r="I129" s="78" t="s">
        <v>402</v>
      </c>
      <c r="J129" s="78"/>
      <c r="K129" s="78"/>
    </row>
    <row r="130" spans="1:11" ht="13.2" customHeight="1" x14ac:dyDescent="0.25">
      <c r="A130" s="15" t="s">
        <v>5078</v>
      </c>
      <c r="B130" s="18" t="s">
        <v>389</v>
      </c>
      <c r="C130" s="251">
        <v>129</v>
      </c>
      <c r="D130" s="20" t="s">
        <v>435</v>
      </c>
      <c r="E130" s="20">
        <v>140</v>
      </c>
      <c r="F130" s="18" t="s">
        <v>405</v>
      </c>
      <c r="G130" s="19" t="s">
        <v>194</v>
      </c>
      <c r="H130" s="78" t="s">
        <v>402</v>
      </c>
      <c r="I130" s="78" t="s">
        <v>402</v>
      </c>
      <c r="J130" s="78"/>
      <c r="K130" s="78"/>
    </row>
    <row r="131" spans="1:11" ht="13.2" customHeight="1" x14ac:dyDescent="0.25">
      <c r="A131" s="15" t="s">
        <v>951</v>
      </c>
      <c r="B131" s="18" t="s">
        <v>389</v>
      </c>
      <c r="C131" s="251">
        <v>130</v>
      </c>
      <c r="D131" s="20" t="s">
        <v>435</v>
      </c>
      <c r="E131" s="20">
        <v>110</v>
      </c>
      <c r="F131" s="18" t="s">
        <v>405</v>
      </c>
      <c r="G131" s="19" t="s">
        <v>194</v>
      </c>
      <c r="H131" s="78" t="s">
        <v>402</v>
      </c>
      <c r="I131" s="78" t="s">
        <v>402</v>
      </c>
      <c r="J131" s="78"/>
      <c r="K131" s="78"/>
    </row>
    <row r="132" spans="1:11" ht="13.2" customHeight="1" x14ac:dyDescent="0.25">
      <c r="A132" s="15" t="s">
        <v>946</v>
      </c>
      <c r="B132" s="18" t="s">
        <v>389</v>
      </c>
      <c r="C132" s="251">
        <v>131</v>
      </c>
      <c r="D132" s="20" t="s">
        <v>435</v>
      </c>
      <c r="E132" s="20">
        <v>50</v>
      </c>
      <c r="F132" s="18" t="s">
        <v>410</v>
      </c>
      <c r="G132" s="19" t="s">
        <v>190</v>
      </c>
      <c r="H132" s="78" t="s">
        <v>402</v>
      </c>
      <c r="I132" s="78" t="s">
        <v>402</v>
      </c>
      <c r="J132" s="78"/>
      <c r="K132" s="78"/>
    </row>
    <row r="133" spans="1:11" ht="13.2" customHeight="1" x14ac:dyDescent="0.25">
      <c r="A133" s="15" t="s">
        <v>946</v>
      </c>
      <c r="B133" s="18" t="s">
        <v>389</v>
      </c>
      <c r="C133" s="251">
        <v>132</v>
      </c>
      <c r="D133" s="20" t="s">
        <v>435</v>
      </c>
      <c r="E133" s="20">
        <v>70</v>
      </c>
      <c r="F133" s="18" t="s">
        <v>410</v>
      </c>
      <c r="G133" s="19" t="s">
        <v>190</v>
      </c>
      <c r="H133" s="78" t="s">
        <v>402</v>
      </c>
      <c r="I133" s="78" t="s">
        <v>402</v>
      </c>
      <c r="J133" s="78"/>
      <c r="K133" s="78"/>
    </row>
    <row r="134" spans="1:11" ht="13.2" customHeight="1" x14ac:dyDescent="0.25">
      <c r="A134" s="15" t="s">
        <v>945</v>
      </c>
      <c r="B134" s="18" t="s">
        <v>389</v>
      </c>
      <c r="C134" s="251">
        <v>133</v>
      </c>
      <c r="D134" s="20" t="s">
        <v>435</v>
      </c>
      <c r="E134" s="20">
        <v>130</v>
      </c>
      <c r="F134" s="18" t="s">
        <v>405</v>
      </c>
      <c r="G134" s="19" t="s">
        <v>194</v>
      </c>
      <c r="H134" s="78" t="s">
        <v>402</v>
      </c>
      <c r="I134" s="78" t="s">
        <v>402</v>
      </c>
      <c r="J134" s="78"/>
      <c r="K134" s="78"/>
    </row>
    <row r="135" spans="1:11" ht="13.2" customHeight="1" x14ac:dyDescent="0.25">
      <c r="A135" s="15" t="s">
        <v>5079</v>
      </c>
      <c r="B135" s="18" t="s">
        <v>389</v>
      </c>
      <c r="C135" s="251">
        <v>134</v>
      </c>
      <c r="D135" s="20" t="s">
        <v>435</v>
      </c>
      <c r="E135" s="20">
        <v>270</v>
      </c>
      <c r="F135" s="18" t="s">
        <v>405</v>
      </c>
      <c r="G135" s="19" t="s">
        <v>218</v>
      </c>
      <c r="H135" s="78" t="s">
        <v>402</v>
      </c>
      <c r="I135" s="78" t="s">
        <v>402</v>
      </c>
      <c r="J135" s="78"/>
      <c r="K135" s="78" t="s">
        <v>402</v>
      </c>
    </row>
    <row r="136" spans="1:11" ht="13.2" customHeight="1" x14ac:dyDescent="0.25">
      <c r="A136" s="15" t="s">
        <v>1806</v>
      </c>
      <c r="B136" s="18" t="s">
        <v>389</v>
      </c>
      <c r="C136" s="251">
        <v>135</v>
      </c>
      <c r="D136" s="20" t="s">
        <v>435</v>
      </c>
      <c r="E136" s="20">
        <v>210</v>
      </c>
      <c r="F136" s="18" t="s">
        <v>410</v>
      </c>
      <c r="G136" s="19" t="s">
        <v>218</v>
      </c>
      <c r="H136" s="78" t="s">
        <v>402</v>
      </c>
      <c r="I136" s="78" t="s">
        <v>402</v>
      </c>
      <c r="J136" s="78"/>
      <c r="K136" s="78" t="s">
        <v>402</v>
      </c>
    </row>
    <row r="137" spans="1:11" ht="13.2" customHeight="1" x14ac:dyDescent="0.25">
      <c r="A137" s="15" t="s">
        <v>1933</v>
      </c>
      <c r="B137" s="18" t="s">
        <v>389</v>
      </c>
      <c r="C137" s="251">
        <v>136</v>
      </c>
      <c r="D137" s="20" t="s">
        <v>435</v>
      </c>
      <c r="E137" s="20">
        <v>130</v>
      </c>
      <c r="F137" s="18" t="s">
        <v>410</v>
      </c>
      <c r="G137" s="19" t="s">
        <v>198</v>
      </c>
      <c r="H137" s="78" t="s">
        <v>402</v>
      </c>
      <c r="I137" s="78" t="s">
        <v>402</v>
      </c>
      <c r="J137" s="78"/>
      <c r="K137" s="78"/>
    </row>
    <row r="138" spans="1:11" ht="13.2" customHeight="1" x14ac:dyDescent="0.25">
      <c r="A138" s="15" t="s">
        <v>2643</v>
      </c>
      <c r="B138" s="18" t="s">
        <v>389</v>
      </c>
      <c r="C138" s="251">
        <v>137</v>
      </c>
      <c r="D138" s="20" t="s">
        <v>435</v>
      </c>
      <c r="E138" s="20">
        <v>60</v>
      </c>
      <c r="F138" s="18" t="s">
        <v>410</v>
      </c>
      <c r="G138" s="19" t="s">
        <v>190</v>
      </c>
      <c r="H138" s="78" t="s">
        <v>402</v>
      </c>
      <c r="I138" s="78" t="s">
        <v>402</v>
      </c>
      <c r="J138" s="78"/>
      <c r="K138" s="78"/>
    </row>
    <row r="139" spans="1:11" ht="13.2" customHeight="1" x14ac:dyDescent="0.25">
      <c r="A139" s="15" t="s">
        <v>2644</v>
      </c>
      <c r="B139" s="18" t="s">
        <v>389</v>
      </c>
      <c r="C139" s="251">
        <v>138</v>
      </c>
      <c r="D139" s="20" t="s">
        <v>435</v>
      </c>
      <c r="E139" s="20">
        <v>120</v>
      </c>
      <c r="F139" s="18" t="s">
        <v>405</v>
      </c>
      <c r="G139" s="19" t="s">
        <v>194</v>
      </c>
      <c r="H139" s="78" t="s">
        <v>402</v>
      </c>
      <c r="I139" s="78" t="s">
        <v>402</v>
      </c>
      <c r="J139" s="78"/>
      <c r="K139" s="78"/>
    </row>
    <row r="140" spans="1:11" ht="13.2" customHeight="1" x14ac:dyDescent="0.25">
      <c r="A140" s="15" t="s">
        <v>3081</v>
      </c>
      <c r="B140" s="18" t="s">
        <v>389</v>
      </c>
      <c r="C140" s="251">
        <v>139</v>
      </c>
      <c r="D140" s="20" t="s">
        <v>435</v>
      </c>
      <c r="E140" s="20">
        <v>70</v>
      </c>
      <c r="F140" s="18" t="s">
        <v>410</v>
      </c>
      <c r="G140" s="19" t="s">
        <v>190</v>
      </c>
      <c r="H140" s="78" t="s">
        <v>402</v>
      </c>
      <c r="I140" s="78" t="s">
        <v>402</v>
      </c>
      <c r="J140" s="78"/>
      <c r="K140" s="78"/>
    </row>
    <row r="141" spans="1:11" ht="13.2" customHeight="1" x14ac:dyDescent="0.25">
      <c r="A141" s="15" t="s">
        <v>3082</v>
      </c>
      <c r="B141" s="18" t="s">
        <v>389</v>
      </c>
      <c r="C141" s="251">
        <v>140</v>
      </c>
      <c r="D141" s="20" t="s">
        <v>435</v>
      </c>
      <c r="E141" s="20">
        <v>120</v>
      </c>
      <c r="F141" s="18" t="s">
        <v>405</v>
      </c>
      <c r="G141" s="19" t="s">
        <v>194</v>
      </c>
      <c r="H141" s="78" t="s">
        <v>402</v>
      </c>
      <c r="I141" s="78" t="s">
        <v>402</v>
      </c>
      <c r="J141" s="78"/>
      <c r="K141" s="78"/>
    </row>
    <row r="142" spans="1:11" ht="13.2" customHeight="1" x14ac:dyDescent="0.25">
      <c r="A142" s="15" t="s">
        <v>948</v>
      </c>
      <c r="B142" s="18" t="s">
        <v>389</v>
      </c>
      <c r="C142" s="251">
        <v>141</v>
      </c>
      <c r="D142" s="20" t="s">
        <v>419</v>
      </c>
      <c r="E142" s="20">
        <v>140</v>
      </c>
      <c r="F142" s="18" t="s">
        <v>405</v>
      </c>
      <c r="G142" s="19" t="s">
        <v>198</v>
      </c>
      <c r="H142" s="78" t="s">
        <v>402</v>
      </c>
      <c r="I142" s="78" t="s">
        <v>402</v>
      </c>
      <c r="J142" s="78"/>
      <c r="K142" s="78"/>
    </row>
    <row r="143" spans="1:11" ht="13.2" customHeight="1" x14ac:dyDescent="0.25">
      <c r="A143" s="15" t="s">
        <v>418</v>
      </c>
      <c r="B143" s="18" t="s">
        <v>389</v>
      </c>
      <c r="C143" s="251">
        <v>142</v>
      </c>
      <c r="D143" s="20" t="s">
        <v>419</v>
      </c>
      <c r="E143" s="20">
        <v>120</v>
      </c>
      <c r="F143" s="18" t="s">
        <v>410</v>
      </c>
      <c r="G143" s="19" t="s">
        <v>194</v>
      </c>
      <c r="H143" s="78" t="s">
        <v>402</v>
      </c>
      <c r="I143" s="78" t="s">
        <v>402</v>
      </c>
      <c r="J143" s="78"/>
      <c r="K143" s="78"/>
    </row>
    <row r="144" spans="1:11" ht="13.2" customHeight="1" x14ac:dyDescent="0.25">
      <c r="A144" s="15" t="s">
        <v>1258</v>
      </c>
      <c r="B144" s="18" t="s">
        <v>389</v>
      </c>
      <c r="C144" s="251">
        <v>143</v>
      </c>
      <c r="D144" s="20" t="s">
        <v>419</v>
      </c>
      <c r="E144" s="20">
        <v>90</v>
      </c>
      <c r="F144" s="18" t="s">
        <v>410</v>
      </c>
      <c r="G144" s="19" t="s">
        <v>194</v>
      </c>
      <c r="H144" s="78" t="s">
        <v>402</v>
      </c>
      <c r="I144" s="78" t="s">
        <v>402</v>
      </c>
      <c r="J144" s="78"/>
      <c r="K144" s="78"/>
    </row>
    <row r="145" spans="1:11" ht="13.2" customHeight="1" x14ac:dyDescent="0.25">
      <c r="A145" s="15" t="s">
        <v>1895</v>
      </c>
      <c r="B145" s="18" t="s">
        <v>389</v>
      </c>
      <c r="C145" s="251">
        <v>144</v>
      </c>
      <c r="D145" s="20" t="s">
        <v>419</v>
      </c>
      <c r="E145" s="20">
        <v>70</v>
      </c>
      <c r="F145" s="18" t="s">
        <v>410</v>
      </c>
      <c r="G145" s="19" t="s">
        <v>190</v>
      </c>
      <c r="H145" s="78" t="s">
        <v>402</v>
      </c>
      <c r="I145" s="78" t="s">
        <v>402</v>
      </c>
      <c r="J145" s="78"/>
      <c r="K145" s="78"/>
    </row>
    <row r="146" spans="1:11" ht="13.2" customHeight="1" x14ac:dyDescent="0.25">
      <c r="A146" s="15" t="s">
        <v>1878</v>
      </c>
      <c r="B146" s="18" t="s">
        <v>389</v>
      </c>
      <c r="C146" s="251">
        <v>145</v>
      </c>
      <c r="D146" s="20" t="s">
        <v>419</v>
      </c>
      <c r="E146" s="20">
        <v>140</v>
      </c>
      <c r="F146" s="18" t="s">
        <v>405</v>
      </c>
      <c r="G146" s="19" t="s">
        <v>194</v>
      </c>
      <c r="H146" s="78" t="s">
        <v>402</v>
      </c>
      <c r="I146" s="78" t="s">
        <v>402</v>
      </c>
      <c r="J146" s="78"/>
      <c r="K146" s="78"/>
    </row>
    <row r="147" spans="1:11" ht="13.2" customHeight="1" x14ac:dyDescent="0.25">
      <c r="A147" s="15" t="s">
        <v>1970</v>
      </c>
      <c r="B147" s="18" t="s">
        <v>389</v>
      </c>
      <c r="C147" s="251">
        <v>146</v>
      </c>
      <c r="D147" s="20" t="s">
        <v>419</v>
      </c>
      <c r="E147" s="20">
        <v>150</v>
      </c>
      <c r="F147" s="18" t="s">
        <v>405</v>
      </c>
      <c r="G147" s="19" t="s">
        <v>194</v>
      </c>
      <c r="H147" s="78" t="s">
        <v>402</v>
      </c>
      <c r="I147" s="78" t="s">
        <v>402</v>
      </c>
      <c r="J147" s="78"/>
      <c r="K147" s="78"/>
    </row>
    <row r="148" spans="1:11" ht="13.2" customHeight="1" x14ac:dyDescent="0.25">
      <c r="A148" s="15" t="s">
        <v>2348</v>
      </c>
      <c r="B148" s="18" t="s">
        <v>389</v>
      </c>
      <c r="C148" s="251">
        <v>147</v>
      </c>
      <c r="D148" s="20" t="s">
        <v>419</v>
      </c>
      <c r="E148" s="20">
        <v>120</v>
      </c>
      <c r="F148" s="18" t="s">
        <v>405</v>
      </c>
      <c r="G148" s="19" t="s">
        <v>194</v>
      </c>
      <c r="H148" s="78" t="s">
        <v>402</v>
      </c>
      <c r="I148" s="78" t="s">
        <v>402</v>
      </c>
      <c r="J148" s="78"/>
      <c r="K148" s="78"/>
    </row>
    <row r="149" spans="1:11" ht="13.2" customHeight="1" x14ac:dyDescent="0.25">
      <c r="A149" s="15" t="s">
        <v>2406</v>
      </c>
      <c r="B149" s="18" t="s">
        <v>389</v>
      </c>
      <c r="C149" s="251">
        <v>148</v>
      </c>
      <c r="D149" s="20" t="s">
        <v>419</v>
      </c>
      <c r="E149" s="20">
        <v>70</v>
      </c>
      <c r="F149" s="18" t="s">
        <v>410</v>
      </c>
      <c r="G149" s="19" t="s">
        <v>190</v>
      </c>
      <c r="H149" s="78" t="s">
        <v>402</v>
      </c>
      <c r="I149" s="78" t="s">
        <v>402</v>
      </c>
      <c r="J149" s="78"/>
      <c r="K149" s="78"/>
    </row>
    <row r="150" spans="1:11" ht="13.2" customHeight="1" x14ac:dyDescent="0.25">
      <c r="A150" s="15" t="s">
        <v>2407</v>
      </c>
      <c r="B150" s="18" t="s">
        <v>389</v>
      </c>
      <c r="C150" s="251">
        <v>149</v>
      </c>
      <c r="D150" s="20" t="s">
        <v>419</v>
      </c>
      <c r="E150" s="20">
        <v>110</v>
      </c>
      <c r="F150" s="18" t="s">
        <v>405</v>
      </c>
      <c r="G150" s="19" t="s">
        <v>190</v>
      </c>
      <c r="H150" s="78" t="s">
        <v>402</v>
      </c>
      <c r="I150" s="78" t="s">
        <v>402</v>
      </c>
      <c r="J150" s="78"/>
      <c r="K150" s="78"/>
    </row>
    <row r="151" spans="1:11" ht="13.2" customHeight="1" x14ac:dyDescent="0.25">
      <c r="A151" s="15" t="s">
        <v>4967</v>
      </c>
      <c r="B151" s="18" t="s">
        <v>389</v>
      </c>
      <c r="C151" s="251">
        <v>150</v>
      </c>
      <c r="D151" s="20" t="s">
        <v>419</v>
      </c>
      <c r="E151" s="20">
        <v>180</v>
      </c>
      <c r="F151" s="18" t="s">
        <v>401</v>
      </c>
      <c r="G151" s="19" t="s">
        <v>194</v>
      </c>
      <c r="H151" s="78" t="s">
        <v>402</v>
      </c>
      <c r="I151" s="78" t="s">
        <v>402</v>
      </c>
      <c r="J151" s="78"/>
      <c r="K151" s="78"/>
    </row>
    <row r="152" spans="1:11" ht="13.2" customHeight="1" x14ac:dyDescent="0.25">
      <c r="A152" s="15" t="s">
        <v>3035</v>
      </c>
      <c r="B152" s="18" t="s">
        <v>389</v>
      </c>
      <c r="C152" s="251">
        <v>151</v>
      </c>
      <c r="D152" s="20" t="s">
        <v>419</v>
      </c>
      <c r="E152" s="20">
        <v>80</v>
      </c>
      <c r="F152" s="18" t="s">
        <v>410</v>
      </c>
      <c r="G152" s="19" t="s">
        <v>190</v>
      </c>
      <c r="H152" s="78" t="s">
        <v>402</v>
      </c>
      <c r="I152" s="78" t="s">
        <v>402</v>
      </c>
      <c r="J152" s="78"/>
      <c r="K152" s="78"/>
    </row>
    <row r="153" spans="1:11" ht="13.2" customHeight="1" x14ac:dyDescent="0.25">
      <c r="A153" s="15" t="s">
        <v>3392</v>
      </c>
      <c r="B153" s="18" t="s">
        <v>389</v>
      </c>
      <c r="C153" s="251">
        <v>152</v>
      </c>
      <c r="D153" s="20" t="s">
        <v>419</v>
      </c>
      <c r="E153" s="20">
        <v>70</v>
      </c>
      <c r="F153" s="18" t="s">
        <v>410</v>
      </c>
      <c r="G153" s="19" t="s">
        <v>190</v>
      </c>
      <c r="H153" s="78" t="s">
        <v>402</v>
      </c>
      <c r="I153" s="78" t="s">
        <v>402</v>
      </c>
      <c r="J153" s="78"/>
      <c r="K153" s="78"/>
    </row>
    <row r="154" spans="1:11" ht="13.2" customHeight="1" x14ac:dyDescent="0.25">
      <c r="A154" s="15" t="s">
        <v>5080</v>
      </c>
      <c r="B154" s="18" t="s">
        <v>389</v>
      </c>
      <c r="C154" s="251">
        <v>153</v>
      </c>
      <c r="D154" s="20" t="s">
        <v>419</v>
      </c>
      <c r="E154" s="20">
        <v>300</v>
      </c>
      <c r="F154" s="18" t="s">
        <v>405</v>
      </c>
      <c r="G154" s="19" t="s">
        <v>218</v>
      </c>
      <c r="H154" s="78" t="s">
        <v>402</v>
      </c>
      <c r="I154" s="78" t="s">
        <v>402</v>
      </c>
      <c r="J154" s="78"/>
      <c r="K154" s="78" t="s">
        <v>402</v>
      </c>
    </row>
    <row r="155" spans="1:11" ht="13.2" customHeight="1" x14ac:dyDescent="0.25">
      <c r="A155" s="15" t="s">
        <v>4971</v>
      </c>
      <c r="B155" s="18" t="s">
        <v>389</v>
      </c>
      <c r="C155" s="251">
        <v>154</v>
      </c>
      <c r="D155" s="20" t="s">
        <v>419</v>
      </c>
      <c r="E155" s="20">
        <v>60</v>
      </c>
      <c r="F155" s="18" t="s">
        <v>410</v>
      </c>
      <c r="G155" s="19" t="s">
        <v>190</v>
      </c>
      <c r="H155" s="78" t="s">
        <v>402</v>
      </c>
      <c r="I155" s="78" t="s">
        <v>402</v>
      </c>
      <c r="J155" s="78"/>
      <c r="K155" s="78"/>
    </row>
    <row r="156" spans="1:11" ht="13.2" customHeight="1" x14ac:dyDescent="0.25">
      <c r="A156" s="15" t="s">
        <v>4971</v>
      </c>
      <c r="B156" s="18" t="s">
        <v>389</v>
      </c>
      <c r="C156" s="251">
        <v>155</v>
      </c>
      <c r="D156" s="20" t="s">
        <v>419</v>
      </c>
      <c r="E156" s="20">
        <v>70</v>
      </c>
      <c r="F156" s="18" t="s">
        <v>410</v>
      </c>
      <c r="G156" s="19" t="s">
        <v>190</v>
      </c>
      <c r="H156" s="78" t="s">
        <v>402</v>
      </c>
      <c r="I156" s="78" t="s">
        <v>402</v>
      </c>
      <c r="J156" s="78"/>
      <c r="K156" s="78"/>
    </row>
    <row r="157" spans="1:11" ht="13.2" customHeight="1" x14ac:dyDescent="0.25">
      <c r="A157" s="15" t="s">
        <v>5081</v>
      </c>
      <c r="B157" s="18" t="s">
        <v>389</v>
      </c>
      <c r="C157" s="251">
        <v>156</v>
      </c>
      <c r="D157" s="20" t="s">
        <v>419</v>
      </c>
      <c r="E157" s="20">
        <v>280</v>
      </c>
      <c r="F157" s="18" t="s">
        <v>405</v>
      </c>
      <c r="G157" s="19" t="s">
        <v>218</v>
      </c>
      <c r="H157" s="78" t="s">
        <v>402</v>
      </c>
      <c r="I157" s="78" t="s">
        <v>402</v>
      </c>
      <c r="J157" s="78"/>
      <c r="K157" s="78" t="s">
        <v>402</v>
      </c>
    </row>
    <row r="158" spans="1:11" ht="13.2" customHeight="1" x14ac:dyDescent="0.25">
      <c r="A158" s="15" t="s">
        <v>549</v>
      </c>
      <c r="B158" s="18" t="s">
        <v>389</v>
      </c>
      <c r="C158" s="251">
        <v>157</v>
      </c>
      <c r="D158" s="20" t="s">
        <v>165</v>
      </c>
      <c r="E158" s="20">
        <v>70</v>
      </c>
      <c r="F158" s="18" t="s">
        <v>410</v>
      </c>
      <c r="G158" s="19" t="s">
        <v>190</v>
      </c>
      <c r="H158" s="78" t="s">
        <v>402</v>
      </c>
      <c r="I158" s="78" t="s">
        <v>402</v>
      </c>
      <c r="J158" s="78"/>
      <c r="K158" s="78"/>
    </row>
    <row r="159" spans="1:11" ht="13.2" customHeight="1" x14ac:dyDescent="0.25">
      <c r="A159" s="15" t="s">
        <v>542</v>
      </c>
      <c r="B159" s="18" t="s">
        <v>389</v>
      </c>
      <c r="C159" s="251">
        <v>158</v>
      </c>
      <c r="D159" s="20" t="s">
        <v>165</v>
      </c>
      <c r="E159" s="20">
        <v>100</v>
      </c>
      <c r="F159" s="18" t="s">
        <v>405</v>
      </c>
      <c r="G159" s="19" t="s">
        <v>194</v>
      </c>
      <c r="H159" s="78" t="s">
        <v>402</v>
      </c>
      <c r="I159" s="78" t="s">
        <v>402</v>
      </c>
      <c r="J159" s="78"/>
      <c r="K159" s="78"/>
    </row>
    <row r="160" spans="1:11" ht="13.2" customHeight="1" x14ac:dyDescent="0.25">
      <c r="A160" s="15" t="s">
        <v>1324</v>
      </c>
      <c r="B160" s="18" t="s">
        <v>389</v>
      </c>
      <c r="C160" s="251">
        <v>159</v>
      </c>
      <c r="D160" s="20" t="s">
        <v>165</v>
      </c>
      <c r="E160" s="20">
        <v>330</v>
      </c>
      <c r="F160" s="18" t="s">
        <v>401</v>
      </c>
      <c r="G160" s="19" t="s">
        <v>218</v>
      </c>
      <c r="H160" s="78" t="s">
        <v>402</v>
      </c>
      <c r="I160" s="78" t="s">
        <v>402</v>
      </c>
      <c r="J160" s="78"/>
      <c r="K160" s="78" t="s">
        <v>402</v>
      </c>
    </row>
    <row r="161" spans="1:11" ht="13.2" customHeight="1" x14ac:dyDescent="0.25">
      <c r="A161" s="15" t="s">
        <v>1294</v>
      </c>
      <c r="B161" s="18" t="s">
        <v>389</v>
      </c>
      <c r="C161" s="251">
        <v>160</v>
      </c>
      <c r="D161" s="20" t="s">
        <v>165</v>
      </c>
      <c r="E161" s="20">
        <v>120</v>
      </c>
      <c r="F161" s="18" t="s">
        <v>405</v>
      </c>
      <c r="G161" s="19" t="s">
        <v>194</v>
      </c>
      <c r="H161" s="78" t="s">
        <v>402</v>
      </c>
      <c r="I161" s="78" t="s">
        <v>402</v>
      </c>
      <c r="J161" s="78"/>
      <c r="K161" s="78"/>
    </row>
    <row r="162" spans="1:11" ht="13.2" customHeight="1" x14ac:dyDescent="0.25">
      <c r="A162" s="15" t="s">
        <v>3109</v>
      </c>
      <c r="B162" s="18" t="s">
        <v>389</v>
      </c>
      <c r="C162" s="251">
        <v>161</v>
      </c>
      <c r="D162" s="20" t="s">
        <v>165</v>
      </c>
      <c r="E162" s="20">
        <v>120</v>
      </c>
      <c r="F162" s="18" t="s">
        <v>410</v>
      </c>
      <c r="G162" s="19" t="s">
        <v>194</v>
      </c>
      <c r="H162" s="78" t="s">
        <v>402</v>
      </c>
      <c r="I162" s="78" t="s">
        <v>402</v>
      </c>
      <c r="J162" s="78"/>
      <c r="K162" s="78"/>
    </row>
    <row r="163" spans="1:11" ht="13.2" customHeight="1" x14ac:dyDescent="0.25">
      <c r="A163" s="15" t="s">
        <v>578</v>
      </c>
      <c r="B163" s="18" t="s">
        <v>389</v>
      </c>
      <c r="C163" s="251">
        <v>162</v>
      </c>
      <c r="D163" s="20" t="s">
        <v>414</v>
      </c>
      <c r="E163" s="20">
        <v>60</v>
      </c>
      <c r="F163" s="18" t="s">
        <v>410</v>
      </c>
      <c r="G163" s="19" t="s">
        <v>190</v>
      </c>
      <c r="H163" s="78" t="s">
        <v>402</v>
      </c>
      <c r="I163" s="78" t="s">
        <v>402</v>
      </c>
      <c r="J163" s="78"/>
      <c r="K163" s="78"/>
    </row>
    <row r="164" spans="1:11" ht="13.2" customHeight="1" x14ac:dyDescent="0.25">
      <c r="A164" s="15" t="s">
        <v>545</v>
      </c>
      <c r="B164" s="18" t="s">
        <v>389</v>
      </c>
      <c r="C164" s="251">
        <v>163</v>
      </c>
      <c r="D164" s="20" t="s">
        <v>414</v>
      </c>
      <c r="E164" s="20">
        <v>90</v>
      </c>
      <c r="F164" s="18" t="s">
        <v>405</v>
      </c>
      <c r="G164" s="19" t="s">
        <v>194</v>
      </c>
      <c r="H164" s="78" t="s">
        <v>402</v>
      </c>
      <c r="I164" s="78" t="s">
        <v>402</v>
      </c>
      <c r="J164" s="78"/>
      <c r="K164" s="78"/>
    </row>
    <row r="165" spans="1:11" ht="13.2" customHeight="1" x14ac:dyDescent="0.25">
      <c r="A165" s="15" t="s">
        <v>5082</v>
      </c>
      <c r="B165" s="18" t="s">
        <v>389</v>
      </c>
      <c r="C165" s="251">
        <v>164</v>
      </c>
      <c r="D165" s="20" t="s">
        <v>414</v>
      </c>
      <c r="E165" s="20">
        <v>280</v>
      </c>
      <c r="F165" s="18" t="s">
        <v>401</v>
      </c>
      <c r="G165" s="19" t="s">
        <v>218</v>
      </c>
      <c r="H165" s="78" t="s">
        <v>402</v>
      </c>
      <c r="I165" s="78" t="s">
        <v>402</v>
      </c>
      <c r="J165" s="78"/>
      <c r="K165" s="78" t="s">
        <v>402</v>
      </c>
    </row>
    <row r="166" spans="1:11" ht="13.2" customHeight="1" x14ac:dyDescent="0.25">
      <c r="A166" s="15" t="s">
        <v>620</v>
      </c>
      <c r="B166" s="18" t="s">
        <v>389</v>
      </c>
      <c r="C166" s="251">
        <v>165</v>
      </c>
      <c r="D166" s="20" t="s">
        <v>414</v>
      </c>
      <c r="E166" s="20">
        <v>130</v>
      </c>
      <c r="F166" s="18" t="s">
        <v>410</v>
      </c>
      <c r="G166" s="19" t="s">
        <v>194</v>
      </c>
      <c r="H166" s="78" t="s">
        <v>402</v>
      </c>
      <c r="I166" s="78" t="s">
        <v>402</v>
      </c>
      <c r="J166" s="78"/>
      <c r="K166" s="78"/>
    </row>
    <row r="167" spans="1:11" ht="13.2" customHeight="1" x14ac:dyDescent="0.25">
      <c r="A167" s="15" t="s">
        <v>649</v>
      </c>
      <c r="B167" s="18" t="s">
        <v>389</v>
      </c>
      <c r="C167" s="251">
        <v>166</v>
      </c>
      <c r="D167" s="20" t="s">
        <v>414</v>
      </c>
      <c r="E167" s="20">
        <v>70</v>
      </c>
      <c r="F167" s="18" t="s">
        <v>410</v>
      </c>
      <c r="G167" s="19" t="s">
        <v>190</v>
      </c>
      <c r="H167" s="78" t="s">
        <v>402</v>
      </c>
      <c r="I167" s="78" t="s">
        <v>402</v>
      </c>
      <c r="J167" s="78"/>
      <c r="K167" s="78"/>
    </row>
    <row r="168" spans="1:11" ht="13.2" customHeight="1" x14ac:dyDescent="0.25">
      <c r="A168" s="15" t="s">
        <v>1238</v>
      </c>
      <c r="B168" s="18" t="s">
        <v>389</v>
      </c>
      <c r="C168" s="251">
        <v>167</v>
      </c>
      <c r="D168" s="20" t="s">
        <v>414</v>
      </c>
      <c r="E168" s="20">
        <v>70</v>
      </c>
      <c r="F168" s="18" t="s">
        <v>410</v>
      </c>
      <c r="G168" s="19" t="s">
        <v>190</v>
      </c>
      <c r="H168" s="78" t="s">
        <v>402</v>
      </c>
      <c r="I168" s="78" t="s">
        <v>402</v>
      </c>
      <c r="J168" s="78"/>
      <c r="K168" s="78"/>
    </row>
    <row r="169" spans="1:11" ht="13.2" customHeight="1" x14ac:dyDescent="0.25">
      <c r="A169" s="15" t="s">
        <v>1218</v>
      </c>
      <c r="B169" s="18" t="s">
        <v>389</v>
      </c>
      <c r="C169" s="251">
        <v>168</v>
      </c>
      <c r="D169" s="20" t="s">
        <v>414</v>
      </c>
      <c r="E169" s="20">
        <v>110</v>
      </c>
      <c r="F169" s="18" t="s">
        <v>405</v>
      </c>
      <c r="G169" s="19" t="s">
        <v>194</v>
      </c>
      <c r="H169" s="78" t="s">
        <v>402</v>
      </c>
      <c r="I169" s="78" t="s">
        <v>402</v>
      </c>
      <c r="J169" s="78"/>
      <c r="K169" s="78"/>
    </row>
    <row r="170" spans="1:11" ht="13.2" customHeight="1" x14ac:dyDescent="0.25">
      <c r="A170" s="15" t="s">
        <v>1316</v>
      </c>
      <c r="B170" s="18" t="s">
        <v>389</v>
      </c>
      <c r="C170" s="251">
        <v>169</v>
      </c>
      <c r="D170" s="20" t="s">
        <v>414</v>
      </c>
      <c r="E170" s="20">
        <v>50</v>
      </c>
      <c r="F170" s="18" t="s">
        <v>410</v>
      </c>
      <c r="G170" s="19" t="s">
        <v>190</v>
      </c>
      <c r="H170" s="78" t="s">
        <v>402</v>
      </c>
      <c r="I170" s="78" t="s">
        <v>402</v>
      </c>
      <c r="J170" s="78"/>
      <c r="K170" s="78"/>
    </row>
    <row r="171" spans="1:11" ht="13.2" customHeight="1" x14ac:dyDescent="0.25">
      <c r="A171" s="15" t="s">
        <v>2319</v>
      </c>
      <c r="B171" s="18" t="s">
        <v>389</v>
      </c>
      <c r="C171" s="251">
        <v>170</v>
      </c>
      <c r="D171" s="20" t="s">
        <v>414</v>
      </c>
      <c r="E171" s="20">
        <v>50</v>
      </c>
      <c r="F171" s="18" t="s">
        <v>410</v>
      </c>
      <c r="G171" s="19" t="s">
        <v>190</v>
      </c>
      <c r="H171" s="78" t="s">
        <v>402</v>
      </c>
      <c r="I171" s="78" t="s">
        <v>402</v>
      </c>
      <c r="J171" s="78"/>
      <c r="K171" s="78"/>
    </row>
    <row r="172" spans="1:11" ht="13.2" customHeight="1" x14ac:dyDescent="0.25">
      <c r="A172" s="15" t="s">
        <v>2320</v>
      </c>
      <c r="B172" s="18" t="s">
        <v>389</v>
      </c>
      <c r="C172" s="251">
        <v>171</v>
      </c>
      <c r="D172" s="20" t="s">
        <v>414</v>
      </c>
      <c r="E172" s="20">
        <v>90</v>
      </c>
      <c r="F172" s="18" t="s">
        <v>405</v>
      </c>
      <c r="G172" s="19" t="s">
        <v>190</v>
      </c>
      <c r="H172" s="78" t="s">
        <v>402</v>
      </c>
      <c r="I172" s="78" t="s">
        <v>402</v>
      </c>
      <c r="J172" s="78"/>
      <c r="K172" s="78"/>
    </row>
    <row r="173" spans="1:11" ht="13.2" customHeight="1" x14ac:dyDescent="0.25">
      <c r="A173" s="15" t="s">
        <v>2321</v>
      </c>
      <c r="B173" s="18" t="s">
        <v>389</v>
      </c>
      <c r="C173" s="251">
        <v>172</v>
      </c>
      <c r="D173" s="20" t="s">
        <v>414</v>
      </c>
      <c r="E173" s="20">
        <v>160</v>
      </c>
      <c r="F173" s="18" t="s">
        <v>401</v>
      </c>
      <c r="G173" s="19" t="s">
        <v>194</v>
      </c>
      <c r="H173" s="78" t="s">
        <v>402</v>
      </c>
      <c r="I173" s="78" t="s">
        <v>402</v>
      </c>
      <c r="J173" s="78"/>
      <c r="K173" s="78"/>
    </row>
    <row r="174" spans="1:11" ht="13.2" customHeight="1" x14ac:dyDescent="0.25">
      <c r="A174" s="15" t="s">
        <v>2325</v>
      </c>
      <c r="B174" s="18" t="s">
        <v>389</v>
      </c>
      <c r="C174" s="251">
        <v>173</v>
      </c>
      <c r="D174" s="20" t="s">
        <v>414</v>
      </c>
      <c r="E174" s="20">
        <v>100</v>
      </c>
      <c r="F174" s="18" t="s">
        <v>410</v>
      </c>
      <c r="G174" s="19" t="s">
        <v>190</v>
      </c>
      <c r="H174" s="78" t="s">
        <v>402</v>
      </c>
      <c r="I174" s="78" t="s">
        <v>402</v>
      </c>
      <c r="J174" s="78"/>
      <c r="K174" s="78"/>
    </row>
    <row r="175" spans="1:11" ht="13.2" customHeight="1" x14ac:dyDescent="0.25">
      <c r="A175" s="15" t="s">
        <v>2328</v>
      </c>
      <c r="B175" s="18" t="s">
        <v>389</v>
      </c>
      <c r="C175" s="251">
        <v>174</v>
      </c>
      <c r="D175" s="20" t="s">
        <v>414</v>
      </c>
      <c r="E175" s="20">
        <v>120</v>
      </c>
      <c r="F175" s="18" t="s">
        <v>410</v>
      </c>
      <c r="G175" s="19" t="s">
        <v>194</v>
      </c>
      <c r="H175" s="78" t="s">
        <v>402</v>
      </c>
      <c r="I175" s="78" t="s">
        <v>402</v>
      </c>
      <c r="J175" s="78"/>
      <c r="K175" s="78"/>
    </row>
    <row r="176" spans="1:11" ht="13.2" customHeight="1" x14ac:dyDescent="0.25">
      <c r="A176" s="15" t="s">
        <v>2658</v>
      </c>
      <c r="B176" s="18" t="s">
        <v>389</v>
      </c>
      <c r="C176" s="251">
        <v>175</v>
      </c>
      <c r="D176" s="20" t="s">
        <v>414</v>
      </c>
      <c r="E176" s="20">
        <v>70</v>
      </c>
      <c r="F176" s="18" t="s">
        <v>410</v>
      </c>
      <c r="G176" s="19" t="s">
        <v>190</v>
      </c>
      <c r="H176" s="78" t="s">
        <v>402</v>
      </c>
      <c r="I176" s="78" t="s">
        <v>402</v>
      </c>
      <c r="J176" s="78"/>
      <c r="K176" s="78"/>
    </row>
    <row r="177" spans="1:11" ht="13.2" customHeight="1" x14ac:dyDescent="0.25">
      <c r="A177" s="15" t="s">
        <v>3062</v>
      </c>
      <c r="B177" s="18" t="s">
        <v>389</v>
      </c>
      <c r="C177" s="251">
        <v>176</v>
      </c>
      <c r="D177" s="20" t="s">
        <v>414</v>
      </c>
      <c r="E177" s="20">
        <v>70</v>
      </c>
      <c r="F177" s="18" t="s">
        <v>410</v>
      </c>
      <c r="G177" s="19" t="s">
        <v>190</v>
      </c>
      <c r="H177" s="78" t="s">
        <v>402</v>
      </c>
      <c r="I177" s="78" t="s">
        <v>402</v>
      </c>
      <c r="J177" s="78"/>
      <c r="K177" s="78"/>
    </row>
    <row r="178" spans="1:11" ht="13.2" customHeight="1" x14ac:dyDescent="0.25">
      <c r="A178" s="15" t="s">
        <v>3204</v>
      </c>
      <c r="B178" s="18" t="s">
        <v>389</v>
      </c>
      <c r="C178" s="251">
        <v>177</v>
      </c>
      <c r="D178" s="20" t="s">
        <v>414</v>
      </c>
      <c r="E178" s="20">
        <v>120</v>
      </c>
      <c r="F178" s="18" t="s">
        <v>405</v>
      </c>
      <c r="G178" s="19" t="s">
        <v>194</v>
      </c>
      <c r="H178" s="78" t="s">
        <v>402</v>
      </c>
      <c r="I178" s="78" t="s">
        <v>402</v>
      </c>
      <c r="J178" s="78"/>
      <c r="K178" s="78"/>
    </row>
    <row r="179" spans="1:11" ht="13.2" customHeight="1" x14ac:dyDescent="0.25">
      <c r="A179" s="15" t="s">
        <v>3972</v>
      </c>
      <c r="B179" s="18" t="s">
        <v>389</v>
      </c>
      <c r="C179" s="251">
        <v>178</v>
      </c>
      <c r="D179" s="20" t="s">
        <v>414</v>
      </c>
      <c r="E179" s="20">
        <v>60</v>
      </c>
      <c r="F179" s="18" t="s">
        <v>410</v>
      </c>
      <c r="G179" s="19" t="s">
        <v>190</v>
      </c>
      <c r="H179" s="78" t="s">
        <v>402</v>
      </c>
      <c r="I179" s="78" t="s">
        <v>402</v>
      </c>
      <c r="J179" s="78"/>
      <c r="K179" s="78"/>
    </row>
    <row r="180" spans="1:11" ht="13.2" customHeight="1" x14ac:dyDescent="0.25">
      <c r="A180" s="15" t="s">
        <v>5083</v>
      </c>
      <c r="B180" s="18" t="s">
        <v>389</v>
      </c>
      <c r="C180" s="251">
        <v>179</v>
      </c>
      <c r="D180" s="20" t="s">
        <v>414</v>
      </c>
      <c r="E180" s="20">
        <v>260</v>
      </c>
      <c r="F180" s="18" t="s">
        <v>405</v>
      </c>
      <c r="G180" s="19" t="s">
        <v>218</v>
      </c>
      <c r="H180" s="78" t="s">
        <v>402</v>
      </c>
      <c r="I180" s="78" t="s">
        <v>402</v>
      </c>
      <c r="J180" s="78"/>
      <c r="K180" s="78" t="s">
        <v>402</v>
      </c>
    </row>
    <row r="181" spans="1:11" ht="13.2" customHeight="1" x14ac:dyDescent="0.25">
      <c r="A181" s="15" t="s">
        <v>4974</v>
      </c>
      <c r="B181" s="18" t="s">
        <v>389</v>
      </c>
      <c r="C181" s="251">
        <v>180</v>
      </c>
      <c r="D181" s="20" t="s">
        <v>414</v>
      </c>
      <c r="E181" s="20">
        <v>60</v>
      </c>
      <c r="F181" s="18" t="s">
        <v>410</v>
      </c>
      <c r="G181" s="19" t="s">
        <v>190</v>
      </c>
      <c r="H181" s="78" t="s">
        <v>402</v>
      </c>
      <c r="I181" s="78" t="s">
        <v>402</v>
      </c>
      <c r="J181" s="78"/>
      <c r="K181" s="78"/>
    </row>
    <row r="182" spans="1:11" ht="13.2" customHeight="1" x14ac:dyDescent="0.25">
      <c r="A182" s="15" t="s">
        <v>4974</v>
      </c>
      <c r="B182" s="18" t="s">
        <v>389</v>
      </c>
      <c r="C182" s="251">
        <v>181</v>
      </c>
      <c r="D182" s="20" t="s">
        <v>414</v>
      </c>
      <c r="E182" s="20">
        <v>70</v>
      </c>
      <c r="F182" s="18" t="s">
        <v>410</v>
      </c>
      <c r="G182" s="19" t="s">
        <v>190</v>
      </c>
      <c r="H182" s="78" t="s">
        <v>402</v>
      </c>
      <c r="I182" s="78" t="s">
        <v>402</v>
      </c>
      <c r="J182" s="78"/>
      <c r="K182" s="78"/>
    </row>
    <row r="183" spans="1:11" ht="13.2" customHeight="1" x14ac:dyDescent="0.25">
      <c r="A183" s="15" t="s">
        <v>4974</v>
      </c>
      <c r="B183" s="18" t="s">
        <v>389</v>
      </c>
      <c r="C183" s="251">
        <v>182</v>
      </c>
      <c r="D183" s="20" t="s">
        <v>414</v>
      </c>
      <c r="E183" s="20">
        <v>70</v>
      </c>
      <c r="F183" s="18" t="s">
        <v>410</v>
      </c>
      <c r="G183" s="19" t="s">
        <v>190</v>
      </c>
      <c r="H183" s="78" t="s">
        <v>402</v>
      </c>
      <c r="I183" s="78" t="s">
        <v>402</v>
      </c>
      <c r="J183" s="78"/>
      <c r="K183" s="78"/>
    </row>
    <row r="184" spans="1:11" ht="13.2" customHeight="1" x14ac:dyDescent="0.25">
      <c r="A184" s="15" t="s">
        <v>5084</v>
      </c>
      <c r="B184" s="18" t="s">
        <v>389</v>
      </c>
      <c r="C184" s="251">
        <v>183</v>
      </c>
      <c r="D184" s="20" t="s">
        <v>414</v>
      </c>
      <c r="E184" s="20">
        <v>120</v>
      </c>
      <c r="F184" s="18" t="s">
        <v>405</v>
      </c>
      <c r="G184" s="19" t="s">
        <v>194</v>
      </c>
      <c r="H184" s="78" t="s">
        <v>402</v>
      </c>
      <c r="I184" s="78" t="s">
        <v>402</v>
      </c>
      <c r="J184" s="78"/>
      <c r="K184" s="78"/>
    </row>
    <row r="185" spans="1:11" ht="13.2" customHeight="1" x14ac:dyDescent="0.25">
      <c r="A185" s="15" t="s">
        <v>5084</v>
      </c>
      <c r="B185" s="18" t="s">
        <v>389</v>
      </c>
      <c r="C185" s="251">
        <v>184</v>
      </c>
      <c r="D185" s="20" t="s">
        <v>414</v>
      </c>
      <c r="E185" s="20">
        <v>130</v>
      </c>
      <c r="F185" s="18" t="s">
        <v>405</v>
      </c>
      <c r="G185" s="19" t="s">
        <v>194</v>
      </c>
      <c r="H185" s="78" t="s">
        <v>402</v>
      </c>
      <c r="I185" s="78" t="s">
        <v>402</v>
      </c>
      <c r="J185" s="78"/>
      <c r="K185" s="78"/>
    </row>
    <row r="186" spans="1:11" ht="13.2" customHeight="1" x14ac:dyDescent="0.25">
      <c r="A186" s="15" t="s">
        <v>4981</v>
      </c>
      <c r="B186" s="18" t="s">
        <v>389</v>
      </c>
      <c r="C186" s="251">
        <v>185</v>
      </c>
      <c r="D186" s="20" t="s">
        <v>414</v>
      </c>
      <c r="E186" s="20">
        <v>120</v>
      </c>
      <c r="F186" s="18" t="s">
        <v>410</v>
      </c>
      <c r="G186" s="19" t="s">
        <v>194</v>
      </c>
      <c r="H186" s="78" t="s">
        <v>402</v>
      </c>
      <c r="I186" s="78" t="s">
        <v>402</v>
      </c>
      <c r="J186" s="78"/>
      <c r="K186" s="78"/>
    </row>
    <row r="187" spans="1:11" ht="13.2" customHeight="1" x14ac:dyDescent="0.25">
      <c r="A187" s="15" t="s">
        <v>4982</v>
      </c>
      <c r="B187" s="18" t="s">
        <v>389</v>
      </c>
      <c r="C187" s="251">
        <v>186</v>
      </c>
      <c r="D187" s="20" t="s">
        <v>490</v>
      </c>
      <c r="E187" s="20"/>
      <c r="F187" s="18" t="s">
        <v>1085</v>
      </c>
      <c r="G187" s="19" t="s">
        <v>194</v>
      </c>
      <c r="H187" s="78" t="s">
        <v>402</v>
      </c>
      <c r="I187" s="78" t="s">
        <v>402</v>
      </c>
      <c r="J187" s="78"/>
      <c r="K187" s="78"/>
    </row>
    <row r="188" spans="1:11" ht="13.2" customHeight="1" x14ac:dyDescent="0.25">
      <c r="A188" s="15" t="s">
        <v>5085</v>
      </c>
      <c r="B188" s="18" t="s">
        <v>389</v>
      </c>
      <c r="C188" s="251">
        <v>187</v>
      </c>
      <c r="D188" s="20" t="s">
        <v>490</v>
      </c>
      <c r="E188" s="20"/>
      <c r="F188" s="18" t="s">
        <v>1085</v>
      </c>
      <c r="G188" s="19" t="s">
        <v>194</v>
      </c>
      <c r="H188" s="78" t="s">
        <v>402</v>
      </c>
      <c r="I188" s="78" t="s">
        <v>402</v>
      </c>
      <c r="J188" s="78"/>
      <c r="K188" s="78"/>
    </row>
    <row r="189" spans="1:11" ht="13.2" customHeight="1" x14ac:dyDescent="0.25">
      <c r="A189" s="15" t="s">
        <v>5086</v>
      </c>
      <c r="B189" s="18" t="s">
        <v>389</v>
      </c>
      <c r="C189" s="251">
        <v>188</v>
      </c>
      <c r="D189" s="20" t="s">
        <v>490</v>
      </c>
      <c r="E189" s="20"/>
      <c r="F189" s="18" t="s">
        <v>1085</v>
      </c>
      <c r="G189" s="19" t="s">
        <v>198</v>
      </c>
      <c r="H189" s="78" t="s">
        <v>402</v>
      </c>
      <c r="I189" s="78" t="s">
        <v>402</v>
      </c>
      <c r="J189" s="78"/>
      <c r="K189" s="78"/>
    </row>
    <row r="190" spans="1:11" ht="13.2" customHeight="1" x14ac:dyDescent="0.25">
      <c r="A190" s="15" t="s">
        <v>5087</v>
      </c>
      <c r="B190" s="18" t="s">
        <v>389</v>
      </c>
      <c r="C190" s="251">
        <v>189</v>
      </c>
      <c r="D190" s="20" t="s">
        <v>490</v>
      </c>
      <c r="E190" s="20"/>
      <c r="F190" s="18" t="s">
        <v>1562</v>
      </c>
      <c r="G190" s="19" t="s">
        <v>194</v>
      </c>
      <c r="H190" s="78" t="s">
        <v>402</v>
      </c>
      <c r="I190" s="78" t="s">
        <v>402</v>
      </c>
      <c r="J190" s="78"/>
      <c r="K190" s="78"/>
    </row>
    <row r="191" spans="1:11" ht="13.2" customHeight="1" x14ac:dyDescent="0.25">
      <c r="A191" s="15" t="s">
        <v>5088</v>
      </c>
      <c r="B191" s="18" t="s">
        <v>389</v>
      </c>
      <c r="C191" s="251">
        <v>190</v>
      </c>
      <c r="D191" s="20" t="s">
        <v>490</v>
      </c>
      <c r="E191" s="20"/>
      <c r="F191" s="18" t="s">
        <v>1085</v>
      </c>
      <c r="G191" s="19" t="s">
        <v>194</v>
      </c>
      <c r="H191" s="78" t="s">
        <v>402</v>
      </c>
      <c r="I191" s="78" t="s">
        <v>402</v>
      </c>
      <c r="J191" s="78"/>
      <c r="K191" s="78"/>
    </row>
    <row r="192" spans="1:11" ht="13.2" customHeight="1" x14ac:dyDescent="0.25">
      <c r="A192" s="15" t="s">
        <v>5089</v>
      </c>
      <c r="B192" s="18" t="s">
        <v>389</v>
      </c>
      <c r="C192" s="251">
        <v>191</v>
      </c>
      <c r="D192" s="20" t="s">
        <v>490</v>
      </c>
      <c r="E192" s="20"/>
      <c r="F192" s="18" t="s">
        <v>496</v>
      </c>
      <c r="G192" s="19" t="s">
        <v>194</v>
      </c>
      <c r="H192" s="78" t="s">
        <v>402</v>
      </c>
      <c r="I192" s="78" t="s">
        <v>402</v>
      </c>
      <c r="J192" s="78"/>
      <c r="K192" s="78"/>
    </row>
    <row r="193" spans="1:11" ht="13.2" customHeight="1" x14ac:dyDescent="0.25">
      <c r="A193" s="15" t="s">
        <v>5090</v>
      </c>
      <c r="B193" s="18" t="s">
        <v>389</v>
      </c>
      <c r="C193" s="251">
        <v>192</v>
      </c>
      <c r="D193" s="20" t="s">
        <v>490</v>
      </c>
      <c r="E193" s="20"/>
      <c r="F193" s="18" t="s">
        <v>493</v>
      </c>
      <c r="G193" s="19" t="s">
        <v>194</v>
      </c>
      <c r="H193" s="78" t="s">
        <v>402</v>
      </c>
      <c r="I193" s="78" t="s">
        <v>402</v>
      </c>
      <c r="J193" s="78"/>
      <c r="K193" s="78"/>
    </row>
    <row r="194" spans="1:11" ht="13.2" customHeight="1" x14ac:dyDescent="0.25">
      <c r="A194" s="15" t="s">
        <v>5091</v>
      </c>
      <c r="B194" s="18" t="s">
        <v>389</v>
      </c>
      <c r="C194" s="251">
        <v>193</v>
      </c>
      <c r="D194" s="20" t="s">
        <v>490</v>
      </c>
      <c r="E194" s="20"/>
      <c r="F194" s="18" t="s">
        <v>1085</v>
      </c>
      <c r="G194" s="19" t="s">
        <v>194</v>
      </c>
      <c r="H194" s="78" t="s">
        <v>402</v>
      </c>
      <c r="I194" s="78" t="s">
        <v>402</v>
      </c>
      <c r="J194" s="78"/>
      <c r="K194" s="78"/>
    </row>
    <row r="195" spans="1:11" ht="13.2" customHeight="1" x14ac:dyDescent="0.25">
      <c r="A195" s="15" t="s">
        <v>5092</v>
      </c>
      <c r="B195" s="18" t="s">
        <v>389</v>
      </c>
      <c r="C195" s="251">
        <v>194</v>
      </c>
      <c r="D195" s="20" t="s">
        <v>490</v>
      </c>
      <c r="E195" s="20"/>
      <c r="F195" s="18" t="s">
        <v>1085</v>
      </c>
      <c r="G195" s="19" t="s">
        <v>190</v>
      </c>
      <c r="H195" s="78" t="s">
        <v>402</v>
      </c>
      <c r="I195" s="78" t="s">
        <v>402</v>
      </c>
      <c r="J195" s="78"/>
      <c r="K195" s="78"/>
    </row>
    <row r="196" spans="1:11" ht="13.2" customHeight="1" x14ac:dyDescent="0.25">
      <c r="A196" s="15" t="s">
        <v>4994</v>
      </c>
      <c r="B196" s="18" t="s">
        <v>389</v>
      </c>
      <c r="C196" s="251">
        <v>195</v>
      </c>
      <c r="D196" s="20" t="s">
        <v>490</v>
      </c>
      <c r="E196" s="20"/>
      <c r="F196" s="18" t="s">
        <v>1085</v>
      </c>
      <c r="G196" s="19" t="s">
        <v>194</v>
      </c>
      <c r="H196" s="78" t="s">
        <v>402</v>
      </c>
      <c r="I196" s="78" t="s">
        <v>402</v>
      </c>
      <c r="J196" s="78"/>
      <c r="K196" s="78"/>
    </row>
    <row r="197" spans="1:11" ht="13.2" customHeight="1" x14ac:dyDescent="0.25">
      <c r="A197" s="15" t="s">
        <v>5093</v>
      </c>
      <c r="B197" s="18" t="s">
        <v>389</v>
      </c>
      <c r="C197" s="251">
        <v>196</v>
      </c>
      <c r="D197" s="20" t="s">
        <v>490</v>
      </c>
      <c r="E197" s="20"/>
      <c r="F197" s="18" t="s">
        <v>493</v>
      </c>
      <c r="G197" s="19" t="s">
        <v>190</v>
      </c>
      <c r="H197" s="78" t="s">
        <v>402</v>
      </c>
      <c r="I197" s="78" t="s">
        <v>402</v>
      </c>
      <c r="J197" s="78"/>
      <c r="K197" s="78"/>
    </row>
    <row r="198" spans="1:11" ht="13.2" customHeight="1" x14ac:dyDescent="0.25">
      <c r="A198" s="15" t="s">
        <v>5094</v>
      </c>
      <c r="B198" s="18" t="s">
        <v>389</v>
      </c>
      <c r="C198" s="251">
        <v>197</v>
      </c>
      <c r="D198" s="20" t="s">
        <v>490</v>
      </c>
      <c r="E198" s="20"/>
      <c r="F198" s="18" t="s">
        <v>496</v>
      </c>
      <c r="G198" s="19" t="s">
        <v>194</v>
      </c>
      <c r="H198" s="78" t="s">
        <v>402</v>
      </c>
      <c r="I198" s="78" t="s">
        <v>402</v>
      </c>
      <c r="J198" s="78"/>
      <c r="K198" s="78"/>
    </row>
    <row r="199" spans="1:11" ht="13.2" customHeight="1" x14ac:dyDescent="0.25">
      <c r="A199" s="15" t="s">
        <v>445</v>
      </c>
      <c r="B199" s="18" t="s">
        <v>389</v>
      </c>
      <c r="C199" s="251">
        <v>198</v>
      </c>
      <c r="D199" s="20" t="s">
        <v>407</v>
      </c>
      <c r="E199" s="20">
        <v>80</v>
      </c>
      <c r="F199" s="18" t="s">
        <v>405</v>
      </c>
      <c r="G199" s="19" t="s">
        <v>258</v>
      </c>
      <c r="H199" s="78" t="s">
        <v>402</v>
      </c>
      <c r="I199" s="78" t="s">
        <v>402</v>
      </c>
      <c r="J199" s="78"/>
      <c r="K199" s="78" t="s">
        <v>402</v>
      </c>
    </row>
    <row r="200" spans="1:11" ht="13.2" customHeight="1" x14ac:dyDescent="0.25">
      <c r="A200" s="15" t="s">
        <v>535</v>
      </c>
      <c r="B200" s="18" t="s">
        <v>389</v>
      </c>
      <c r="C200" s="251">
        <v>199</v>
      </c>
      <c r="D200" s="20" t="s">
        <v>425</v>
      </c>
      <c r="E200" s="20">
        <v>120</v>
      </c>
      <c r="F200" s="18" t="s">
        <v>405</v>
      </c>
      <c r="G200" s="19" t="s">
        <v>258</v>
      </c>
      <c r="H200" s="78" t="s">
        <v>402</v>
      </c>
      <c r="I200" s="78" t="s">
        <v>402</v>
      </c>
      <c r="J200" s="78"/>
      <c r="K200" s="78" t="s">
        <v>402</v>
      </c>
    </row>
    <row r="201" spans="1:11" ht="13.2" customHeight="1" x14ac:dyDescent="0.25">
      <c r="A201" s="15" t="s">
        <v>5071</v>
      </c>
      <c r="B201" s="18" t="s">
        <v>389</v>
      </c>
      <c r="C201" s="251">
        <v>200</v>
      </c>
      <c r="D201" s="20" t="s">
        <v>404</v>
      </c>
      <c r="E201" s="20">
        <v>150</v>
      </c>
      <c r="F201" s="18" t="s">
        <v>405</v>
      </c>
      <c r="G201" s="19" t="s">
        <v>258</v>
      </c>
      <c r="H201" s="78" t="s">
        <v>402</v>
      </c>
      <c r="I201" s="78" t="s">
        <v>402</v>
      </c>
      <c r="J201" s="78"/>
      <c r="K201" s="78" t="s">
        <v>402</v>
      </c>
    </row>
    <row r="202" spans="1:11" ht="13.2" customHeight="1" x14ac:dyDescent="0.25">
      <c r="A202" s="15" t="s">
        <v>5073</v>
      </c>
      <c r="B202" s="18" t="s">
        <v>389</v>
      </c>
      <c r="C202" s="251">
        <v>201</v>
      </c>
      <c r="D202" s="20" t="s">
        <v>400</v>
      </c>
      <c r="E202" s="20">
        <v>140</v>
      </c>
      <c r="F202" s="18" t="s">
        <v>405</v>
      </c>
      <c r="G202" s="19" t="s">
        <v>258</v>
      </c>
      <c r="H202" s="78" t="s">
        <v>402</v>
      </c>
      <c r="I202" s="78" t="s">
        <v>402</v>
      </c>
      <c r="J202" s="78"/>
      <c r="K202" s="78" t="s">
        <v>402</v>
      </c>
    </row>
    <row r="203" spans="1:11" ht="13.2" customHeight="1" x14ac:dyDescent="0.25">
      <c r="A203" s="15" t="s">
        <v>429</v>
      </c>
      <c r="B203" s="18" t="s">
        <v>389</v>
      </c>
      <c r="C203" s="251">
        <v>202</v>
      </c>
      <c r="D203" s="20" t="s">
        <v>421</v>
      </c>
      <c r="E203" s="20">
        <v>30</v>
      </c>
      <c r="F203" s="18" t="s">
        <v>410</v>
      </c>
      <c r="G203" s="19" t="s">
        <v>258</v>
      </c>
      <c r="H203" s="78" t="s">
        <v>402</v>
      </c>
      <c r="I203" s="78" t="s">
        <v>402</v>
      </c>
      <c r="J203" s="78"/>
      <c r="K203" s="78" t="s">
        <v>402</v>
      </c>
    </row>
    <row r="204" spans="1:11" ht="13.2" customHeight="1" x14ac:dyDescent="0.25">
      <c r="A204" s="15" t="s">
        <v>965</v>
      </c>
      <c r="B204" s="18" t="s">
        <v>389</v>
      </c>
      <c r="C204" s="251">
        <v>203</v>
      </c>
      <c r="D204" s="20" t="s">
        <v>431</v>
      </c>
      <c r="E204" s="20">
        <v>70</v>
      </c>
      <c r="F204" s="18" t="s">
        <v>410</v>
      </c>
      <c r="G204" s="19" t="s">
        <v>258</v>
      </c>
      <c r="H204" s="78" t="s">
        <v>402</v>
      </c>
      <c r="I204" s="78" t="s">
        <v>402</v>
      </c>
      <c r="J204" s="78"/>
      <c r="K204" s="78" t="s">
        <v>402</v>
      </c>
    </row>
    <row r="205" spans="1:11" ht="13.2" customHeight="1" x14ac:dyDescent="0.25">
      <c r="A205" s="15" t="s">
        <v>946</v>
      </c>
      <c r="B205" s="18" t="s">
        <v>389</v>
      </c>
      <c r="C205" s="251">
        <v>204</v>
      </c>
      <c r="D205" s="20" t="s">
        <v>435</v>
      </c>
      <c r="E205" s="20">
        <v>50</v>
      </c>
      <c r="F205" s="18" t="s">
        <v>410</v>
      </c>
      <c r="G205" s="19" t="s">
        <v>258</v>
      </c>
      <c r="H205" s="78" t="s">
        <v>402</v>
      </c>
      <c r="I205" s="78" t="s">
        <v>402</v>
      </c>
      <c r="J205" s="78"/>
      <c r="K205" s="78" t="s">
        <v>402</v>
      </c>
    </row>
    <row r="206" spans="1:11" ht="13.2" customHeight="1" x14ac:dyDescent="0.25">
      <c r="A206" s="15" t="s">
        <v>948</v>
      </c>
      <c r="B206" s="18" t="s">
        <v>389</v>
      </c>
      <c r="C206" s="251">
        <v>205</v>
      </c>
      <c r="D206" s="20" t="s">
        <v>419</v>
      </c>
      <c r="E206" s="20">
        <v>140</v>
      </c>
      <c r="F206" s="18" t="s">
        <v>405</v>
      </c>
      <c r="G206" s="19" t="s">
        <v>258</v>
      </c>
      <c r="H206" s="78" t="s">
        <v>402</v>
      </c>
      <c r="I206" s="78" t="s">
        <v>402</v>
      </c>
      <c r="J206" s="78"/>
      <c r="K206" s="78" t="s">
        <v>402</v>
      </c>
    </row>
    <row r="207" spans="1:11" ht="13.2" customHeight="1" x14ac:dyDescent="0.25">
      <c r="A207" s="15" t="s">
        <v>4971</v>
      </c>
      <c r="B207" s="18" t="s">
        <v>389</v>
      </c>
      <c r="C207" s="251">
        <v>206</v>
      </c>
      <c r="D207" s="20" t="s">
        <v>419</v>
      </c>
      <c r="E207" s="20">
        <v>60</v>
      </c>
      <c r="F207" s="18" t="s">
        <v>410</v>
      </c>
      <c r="G207" s="19" t="s">
        <v>258</v>
      </c>
      <c r="H207" s="78" t="s">
        <v>402</v>
      </c>
      <c r="I207" s="78" t="s">
        <v>402</v>
      </c>
      <c r="J207" s="78"/>
      <c r="K207" s="78" t="s">
        <v>402</v>
      </c>
    </row>
    <row r="208" spans="1:11" ht="13.2" customHeight="1" x14ac:dyDescent="0.25">
      <c r="A208" s="15" t="s">
        <v>578</v>
      </c>
      <c r="B208" s="18" t="s">
        <v>389</v>
      </c>
      <c r="C208" s="251">
        <v>207</v>
      </c>
      <c r="D208" s="20" t="s">
        <v>414</v>
      </c>
      <c r="E208" s="20">
        <v>60</v>
      </c>
      <c r="F208" s="18" t="s">
        <v>410</v>
      </c>
      <c r="G208" s="19" t="s">
        <v>258</v>
      </c>
      <c r="H208" s="78" t="s">
        <v>402</v>
      </c>
      <c r="I208" s="78" t="s">
        <v>402</v>
      </c>
      <c r="J208" s="78"/>
      <c r="K208" s="78" t="s">
        <v>402</v>
      </c>
    </row>
    <row r="209" spans="1:11" ht="13.2" customHeight="1" x14ac:dyDescent="0.25">
      <c r="A209" s="15" t="s">
        <v>545</v>
      </c>
      <c r="B209" s="18" t="s">
        <v>389</v>
      </c>
      <c r="C209" s="251">
        <v>208</v>
      </c>
      <c r="D209" s="20" t="s">
        <v>414</v>
      </c>
      <c r="E209" s="20">
        <v>90</v>
      </c>
      <c r="F209" s="18" t="s">
        <v>405</v>
      </c>
      <c r="G209" s="19" t="s">
        <v>258</v>
      </c>
      <c r="H209" s="78" t="s">
        <v>402</v>
      </c>
      <c r="I209" s="78" t="s">
        <v>402</v>
      </c>
      <c r="J209" s="78"/>
      <c r="K209" s="78" t="s">
        <v>402</v>
      </c>
    </row>
    <row r="210" spans="1:11" ht="13.2" customHeight="1" x14ac:dyDescent="0.25">
      <c r="A210" s="15" t="s">
        <v>4974</v>
      </c>
      <c r="B210" s="18" t="s">
        <v>389</v>
      </c>
      <c r="C210" s="251">
        <v>209</v>
      </c>
      <c r="D210" s="20" t="s">
        <v>414</v>
      </c>
      <c r="E210" s="20">
        <v>60</v>
      </c>
      <c r="F210" s="18" t="s">
        <v>410</v>
      </c>
      <c r="G210" s="19" t="s">
        <v>258</v>
      </c>
      <c r="H210" s="78" t="s">
        <v>402</v>
      </c>
      <c r="I210" s="78" t="s">
        <v>402</v>
      </c>
      <c r="J210" s="78"/>
      <c r="K210" s="78" t="s">
        <v>402</v>
      </c>
    </row>
    <row r="211" spans="1:11" ht="13.2" customHeight="1" x14ac:dyDescent="0.25">
      <c r="A211" s="15" t="s">
        <v>5069</v>
      </c>
      <c r="B211" s="18" t="s">
        <v>389</v>
      </c>
      <c r="C211" s="251">
        <v>210</v>
      </c>
      <c r="D211" s="20" t="s">
        <v>425</v>
      </c>
      <c r="E211" s="20">
        <v>210</v>
      </c>
      <c r="F211" s="18" t="s">
        <v>410</v>
      </c>
      <c r="G211" s="19" t="s">
        <v>266</v>
      </c>
      <c r="H211" s="78" t="s">
        <v>402</v>
      </c>
      <c r="I211" s="78" t="s">
        <v>402</v>
      </c>
      <c r="J211" s="78"/>
      <c r="K211" s="78" t="s">
        <v>402</v>
      </c>
    </row>
    <row r="212" spans="1:11" ht="13.2" customHeight="1" x14ac:dyDescent="0.25">
      <c r="A212" s="15" t="s">
        <v>1546</v>
      </c>
      <c r="B212" s="18" t="s">
        <v>389</v>
      </c>
      <c r="C212" s="251">
        <v>211</v>
      </c>
      <c r="D212" s="20" t="s">
        <v>400</v>
      </c>
      <c r="E212" s="20">
        <v>340</v>
      </c>
      <c r="F212" s="18" t="s">
        <v>401</v>
      </c>
      <c r="G212" s="19" t="s">
        <v>266</v>
      </c>
      <c r="H212" s="78" t="s">
        <v>402</v>
      </c>
      <c r="I212" s="78" t="s">
        <v>402</v>
      </c>
      <c r="J212" s="78"/>
      <c r="K212" s="78" t="s">
        <v>402</v>
      </c>
    </row>
    <row r="213" spans="1:11" ht="13.2" customHeight="1" x14ac:dyDescent="0.25">
      <c r="A213" s="15" t="s">
        <v>5074</v>
      </c>
      <c r="B213" s="18" t="s">
        <v>389</v>
      </c>
      <c r="C213" s="251">
        <v>212</v>
      </c>
      <c r="D213" s="20" t="s">
        <v>421</v>
      </c>
      <c r="E213" s="20">
        <v>270</v>
      </c>
      <c r="F213" s="18" t="s">
        <v>405</v>
      </c>
      <c r="G213" s="19" t="s">
        <v>266</v>
      </c>
      <c r="H213" s="78" t="s">
        <v>402</v>
      </c>
      <c r="I213" s="78" t="s">
        <v>402</v>
      </c>
      <c r="J213" s="78"/>
      <c r="K213" s="78" t="s">
        <v>402</v>
      </c>
    </row>
    <row r="214" spans="1:11" ht="13.2" customHeight="1" x14ac:dyDescent="0.25">
      <c r="A214" s="15" t="s">
        <v>5077</v>
      </c>
      <c r="B214" s="18" t="s">
        <v>389</v>
      </c>
      <c r="C214" s="251">
        <v>213</v>
      </c>
      <c r="D214" s="20" t="s">
        <v>431</v>
      </c>
      <c r="E214" s="20">
        <v>270</v>
      </c>
      <c r="F214" s="18" t="s">
        <v>405</v>
      </c>
      <c r="G214" s="19" t="s">
        <v>266</v>
      </c>
      <c r="H214" s="78" t="s">
        <v>402</v>
      </c>
      <c r="I214" s="78" t="s">
        <v>402</v>
      </c>
      <c r="J214" s="78"/>
      <c r="K214" s="78" t="s">
        <v>402</v>
      </c>
    </row>
    <row r="215" spans="1:11" ht="13.2" customHeight="1" x14ac:dyDescent="0.25">
      <c r="A215" s="15" t="s">
        <v>1455</v>
      </c>
      <c r="B215" s="18" t="s">
        <v>389</v>
      </c>
      <c r="C215" s="251">
        <v>214</v>
      </c>
      <c r="D215" s="20" t="s">
        <v>435</v>
      </c>
      <c r="E215" s="20">
        <v>210</v>
      </c>
      <c r="F215" s="18" t="s">
        <v>401</v>
      </c>
      <c r="G215" s="19" t="s">
        <v>266</v>
      </c>
      <c r="H215" s="78" t="s">
        <v>402</v>
      </c>
      <c r="I215" s="78" t="s">
        <v>402</v>
      </c>
      <c r="J215" s="78"/>
      <c r="K215" s="78" t="s">
        <v>402</v>
      </c>
    </row>
    <row r="216" spans="1:11" ht="13.2" customHeight="1" x14ac:dyDescent="0.25">
      <c r="A216" s="15" t="s">
        <v>1806</v>
      </c>
      <c r="B216" s="18" t="s">
        <v>389</v>
      </c>
      <c r="C216" s="251">
        <v>215</v>
      </c>
      <c r="D216" s="20" t="s">
        <v>435</v>
      </c>
      <c r="E216" s="20">
        <v>330</v>
      </c>
      <c r="F216" s="18" t="s">
        <v>410</v>
      </c>
      <c r="G216" s="19" t="s">
        <v>266</v>
      </c>
      <c r="H216" s="78" t="s">
        <v>402</v>
      </c>
      <c r="I216" s="78" t="s">
        <v>402</v>
      </c>
      <c r="J216" s="78"/>
      <c r="K216" s="78" t="s">
        <v>402</v>
      </c>
    </row>
    <row r="217" spans="1:11" ht="13.2" customHeight="1" x14ac:dyDescent="0.25">
      <c r="A217" s="15" t="s">
        <v>5081</v>
      </c>
      <c r="B217" s="18" t="s">
        <v>389</v>
      </c>
      <c r="C217" s="251">
        <v>216</v>
      </c>
      <c r="D217" s="20" t="s">
        <v>419</v>
      </c>
      <c r="E217" s="20">
        <v>280</v>
      </c>
      <c r="F217" s="18" t="s">
        <v>405</v>
      </c>
      <c r="G217" s="19" t="s">
        <v>266</v>
      </c>
      <c r="H217" s="78" t="s">
        <v>402</v>
      </c>
      <c r="I217" s="78" t="s">
        <v>402</v>
      </c>
      <c r="J217" s="78"/>
      <c r="K217" s="78" t="s">
        <v>402</v>
      </c>
    </row>
    <row r="218" spans="1:11" ht="13.2" customHeight="1" x14ac:dyDescent="0.25">
      <c r="A218" s="15" t="s">
        <v>5082</v>
      </c>
      <c r="B218" s="18" t="s">
        <v>389</v>
      </c>
      <c r="C218" s="251">
        <v>217</v>
      </c>
      <c r="D218" s="20" t="s">
        <v>414</v>
      </c>
      <c r="E218" s="20">
        <v>280</v>
      </c>
      <c r="F218" s="18" t="s">
        <v>401</v>
      </c>
      <c r="G218" s="19" t="s">
        <v>266</v>
      </c>
      <c r="H218" s="78" t="s">
        <v>402</v>
      </c>
      <c r="I218" s="78" t="s">
        <v>402</v>
      </c>
      <c r="J218" s="78"/>
      <c r="K218" s="78" t="s">
        <v>402</v>
      </c>
    </row>
    <row r="219" spans="1:11" ht="13.2" customHeight="1" x14ac:dyDescent="0.25">
      <c r="A219" s="15" t="s">
        <v>5086</v>
      </c>
      <c r="B219" s="18" t="s">
        <v>389</v>
      </c>
      <c r="C219" s="251">
        <v>218</v>
      </c>
      <c r="D219" s="20" t="s">
        <v>490</v>
      </c>
      <c r="E219" s="20"/>
      <c r="F219" s="18" t="s">
        <v>1085</v>
      </c>
      <c r="G219" s="19" t="s">
        <v>266</v>
      </c>
      <c r="H219" s="78" t="s">
        <v>402</v>
      </c>
      <c r="I219" s="78" t="s">
        <v>402</v>
      </c>
      <c r="J219" s="78"/>
      <c r="K219" s="78" t="s">
        <v>402</v>
      </c>
    </row>
    <row r="220" spans="1:11" ht="13.2" customHeight="1" x14ac:dyDescent="0.25">
      <c r="A220" s="15" t="s">
        <v>5088</v>
      </c>
      <c r="B220" s="18" t="s">
        <v>389</v>
      </c>
      <c r="C220" s="251">
        <v>219</v>
      </c>
      <c r="D220" s="20" t="s">
        <v>490</v>
      </c>
      <c r="E220" s="20"/>
      <c r="F220" s="18" t="s">
        <v>1085</v>
      </c>
      <c r="G220" s="19" t="s">
        <v>266</v>
      </c>
      <c r="H220" s="78" t="s">
        <v>402</v>
      </c>
      <c r="I220" s="78" t="s">
        <v>402</v>
      </c>
      <c r="J220" s="78"/>
      <c r="K220" s="78" t="s">
        <v>402</v>
      </c>
    </row>
    <row r="221" spans="1:11" ht="13.2" customHeight="1" x14ac:dyDescent="0.25">
      <c r="A221" s="15" t="s">
        <v>5091</v>
      </c>
      <c r="B221" s="18" t="s">
        <v>389</v>
      </c>
      <c r="C221" s="251">
        <v>220</v>
      </c>
      <c r="D221" s="20" t="s">
        <v>490</v>
      </c>
      <c r="E221" s="20"/>
      <c r="F221" s="18" t="s">
        <v>1085</v>
      </c>
      <c r="G221" s="19" t="s">
        <v>266</v>
      </c>
      <c r="H221" s="78" t="s">
        <v>402</v>
      </c>
      <c r="I221" s="78" t="s">
        <v>402</v>
      </c>
      <c r="J221" s="78"/>
      <c r="K221" s="78" t="s">
        <v>402</v>
      </c>
    </row>
    <row r="222" spans="1:11" ht="13.2" customHeight="1" x14ac:dyDescent="0.25">
      <c r="A222" s="15" t="s">
        <v>5092</v>
      </c>
      <c r="B222" s="18" t="s">
        <v>389</v>
      </c>
      <c r="C222" s="251">
        <v>221</v>
      </c>
      <c r="D222" s="20" t="s">
        <v>490</v>
      </c>
      <c r="E222" s="20"/>
      <c r="F222" s="18" t="s">
        <v>1085</v>
      </c>
      <c r="G222" s="19" t="s">
        <v>266</v>
      </c>
      <c r="H222" s="78" t="s">
        <v>402</v>
      </c>
      <c r="I222" s="78" t="s">
        <v>402</v>
      </c>
      <c r="J222" s="78"/>
      <c r="K222" s="78" t="s">
        <v>402</v>
      </c>
    </row>
    <row r="223" spans="1:11" ht="13.2" customHeight="1" x14ac:dyDescent="0.25">
      <c r="A223" s="15" t="s">
        <v>5069</v>
      </c>
      <c r="B223" s="18" t="s">
        <v>389</v>
      </c>
      <c r="C223" s="251">
        <v>222</v>
      </c>
      <c r="D223" s="20" t="s">
        <v>425</v>
      </c>
      <c r="E223" s="20">
        <v>210</v>
      </c>
      <c r="F223" s="18" t="s">
        <v>410</v>
      </c>
      <c r="G223" s="19" t="s">
        <v>262</v>
      </c>
      <c r="H223" s="78" t="s">
        <v>402</v>
      </c>
      <c r="I223" s="78" t="s">
        <v>402</v>
      </c>
      <c r="J223" s="78"/>
      <c r="K223" s="78" t="s">
        <v>402</v>
      </c>
    </row>
    <row r="224" spans="1:11" ht="13.2" customHeight="1" x14ac:dyDescent="0.25">
      <c r="A224" s="15" t="s">
        <v>1455</v>
      </c>
      <c r="B224" s="18" t="s">
        <v>389</v>
      </c>
      <c r="C224" s="251">
        <v>223</v>
      </c>
      <c r="D224" s="20" t="s">
        <v>435</v>
      </c>
      <c r="E224" s="20">
        <v>330</v>
      </c>
      <c r="F224" s="18" t="s">
        <v>401</v>
      </c>
      <c r="G224" s="19" t="s">
        <v>262</v>
      </c>
      <c r="H224" s="78" t="s">
        <v>402</v>
      </c>
      <c r="I224" s="78" t="s">
        <v>402</v>
      </c>
      <c r="J224" s="78"/>
      <c r="K224" s="78" t="s">
        <v>402</v>
      </c>
    </row>
    <row r="225" spans="1:11" ht="13.2" customHeight="1" x14ac:dyDescent="0.25">
      <c r="A225" s="15" t="s">
        <v>5081</v>
      </c>
      <c r="B225" s="18" t="s">
        <v>389</v>
      </c>
      <c r="C225" s="251">
        <v>224</v>
      </c>
      <c r="D225" s="20" t="s">
        <v>419</v>
      </c>
      <c r="E225" s="20">
        <v>280</v>
      </c>
      <c r="F225" s="18" t="s">
        <v>405</v>
      </c>
      <c r="G225" s="19" t="s">
        <v>262</v>
      </c>
      <c r="H225" s="78" t="s">
        <v>402</v>
      </c>
      <c r="I225" s="78" t="s">
        <v>402</v>
      </c>
      <c r="J225" s="78"/>
      <c r="K225" s="78" t="s">
        <v>402</v>
      </c>
    </row>
    <row r="226" spans="1:11" ht="13.2" customHeight="1" x14ac:dyDescent="0.25">
      <c r="A226" s="15" t="s">
        <v>5082</v>
      </c>
      <c r="B226" s="18" t="s">
        <v>389</v>
      </c>
      <c r="C226" s="251">
        <v>225</v>
      </c>
      <c r="D226" s="20" t="s">
        <v>414</v>
      </c>
      <c r="E226" s="20">
        <v>280</v>
      </c>
      <c r="F226" s="18" t="s">
        <v>401</v>
      </c>
      <c r="G226" s="19" t="s">
        <v>262</v>
      </c>
      <c r="H226" s="78" t="s">
        <v>402</v>
      </c>
      <c r="I226" s="78" t="s">
        <v>402</v>
      </c>
      <c r="J226" s="78"/>
      <c r="K226" s="78" t="s">
        <v>402</v>
      </c>
    </row>
    <row r="227" spans="1:11" ht="13.2" customHeight="1" x14ac:dyDescent="0.25">
      <c r="A227" s="15" t="s">
        <v>5086</v>
      </c>
      <c r="B227" s="18" t="s">
        <v>389</v>
      </c>
      <c r="C227" s="251">
        <v>226</v>
      </c>
      <c r="D227" s="20" t="s">
        <v>490</v>
      </c>
      <c r="E227" s="20"/>
      <c r="F227" s="18" t="s">
        <v>1085</v>
      </c>
      <c r="G227" s="19" t="s">
        <v>262</v>
      </c>
      <c r="H227" s="78" t="s">
        <v>402</v>
      </c>
      <c r="I227" s="78" t="s">
        <v>402</v>
      </c>
      <c r="J227" s="78"/>
      <c r="K227" s="78" t="s">
        <v>402</v>
      </c>
    </row>
    <row r="228" spans="1:11" ht="13.2" customHeight="1" x14ac:dyDescent="0.25">
      <c r="A228" s="15" t="s">
        <v>5091</v>
      </c>
      <c r="B228" s="18" t="s">
        <v>389</v>
      </c>
      <c r="C228" s="251">
        <v>227</v>
      </c>
      <c r="D228" s="20" t="s">
        <v>490</v>
      </c>
      <c r="E228" s="20"/>
      <c r="F228" s="18" t="s">
        <v>1085</v>
      </c>
      <c r="G228" s="19" t="s">
        <v>262</v>
      </c>
      <c r="H228" s="78" t="s">
        <v>402</v>
      </c>
      <c r="I228" s="78" t="s">
        <v>402</v>
      </c>
      <c r="J228" s="78"/>
      <c r="K228" s="78" t="s">
        <v>402</v>
      </c>
    </row>
    <row r="229" spans="1:11" ht="13.2" customHeight="1" x14ac:dyDescent="0.25">
      <c r="A229" s="15" t="s">
        <v>1455</v>
      </c>
      <c r="B229" s="18" t="s">
        <v>389</v>
      </c>
      <c r="C229" s="251">
        <v>228</v>
      </c>
      <c r="D229" s="20" t="s">
        <v>435</v>
      </c>
      <c r="E229" s="20">
        <v>330</v>
      </c>
      <c r="F229" s="18" t="s">
        <v>401</v>
      </c>
      <c r="G229" s="19" t="s">
        <v>270</v>
      </c>
      <c r="H229" s="78" t="s">
        <v>402</v>
      </c>
      <c r="I229" s="78" t="s">
        <v>402</v>
      </c>
      <c r="J229" s="78"/>
      <c r="K229" s="78" t="s">
        <v>402</v>
      </c>
    </row>
    <row r="230" spans="1:11" ht="13.2" customHeight="1" x14ac:dyDescent="0.25">
      <c r="A230" s="15" t="s">
        <v>5043</v>
      </c>
      <c r="B230" s="18" t="s">
        <v>389</v>
      </c>
      <c r="C230" s="251">
        <v>229</v>
      </c>
      <c r="D230" s="20" t="s">
        <v>490</v>
      </c>
      <c r="E230" s="20"/>
      <c r="F230" s="18" t="s">
        <v>493</v>
      </c>
      <c r="G230" s="19" t="s">
        <v>270</v>
      </c>
      <c r="H230" s="78" t="s">
        <v>402</v>
      </c>
      <c r="I230" s="78" t="s">
        <v>402</v>
      </c>
      <c r="J230" s="78"/>
      <c r="K230" s="78" t="s">
        <v>402</v>
      </c>
    </row>
    <row r="231" spans="1:11" ht="13.2" customHeight="1" x14ac:dyDescent="0.25">
      <c r="A231" s="15" t="s">
        <v>5095</v>
      </c>
      <c r="B231" s="18" t="s">
        <v>389</v>
      </c>
      <c r="C231" s="251">
        <v>230</v>
      </c>
      <c r="D231" s="20" t="s">
        <v>427</v>
      </c>
      <c r="E231" s="20"/>
      <c r="F231" s="18" t="s">
        <v>427</v>
      </c>
      <c r="G231" s="19" t="s">
        <v>270</v>
      </c>
      <c r="H231" s="78" t="s">
        <v>402</v>
      </c>
      <c r="I231" s="78" t="s">
        <v>402</v>
      </c>
      <c r="J231" s="78"/>
      <c r="K231" s="78" t="s">
        <v>402</v>
      </c>
    </row>
  </sheetData>
  <sheetProtection selectLockedCells="1" selectUnlockedCells="1"/>
  <mergeCells count="1">
    <mergeCell ref="Z1:AH1"/>
  </mergeCells>
  <conditionalFormatting sqref="H2:K63 H65:K231">
    <cfRule type="cellIs" dxfId="388" priority="5" stopIfTrue="1" operator="equal">
      <formula>"-"</formula>
    </cfRule>
    <cfRule type="cellIs" dxfId="387" priority="6" stopIfTrue="1" operator="equal">
      <formula>"x"</formula>
    </cfRule>
  </conditionalFormatting>
  <conditionalFormatting sqref="H64:K64">
    <cfRule type="cellIs" dxfId="386" priority="3" stopIfTrue="1" operator="equal">
      <formula>"-"</formula>
    </cfRule>
    <cfRule type="cellIs" dxfId="385" priority="4" stopIfTrue="1" operator="equal">
      <formula>"x"</formula>
    </cfRule>
  </conditionalFormatting>
  <hyperlinks>
    <hyperlink ref="L1" location="'Expansion set Check List'!A1" display="Home" xr:uid="{4DB25CC4-6D39-4BCD-AA5F-2F92D6D54CDD}"/>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D27BB-AC16-4E20-B3C5-BD3F6A68254F}">
  <sheetPr codeName="Sheet267">
    <tabColor rgb="FF00FF00"/>
  </sheetPr>
  <dimension ref="A1:AH208"/>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19.33203125" bestFit="1" customWidth="1"/>
    <col min="2" max="2" width="5.88671875" customWidth="1"/>
    <col min="3" max="3" width="4" bestFit="1" customWidth="1"/>
    <col min="4" max="4" width="8.6640625" bestFit="1" customWidth="1"/>
    <col min="5" max="5" width="4" bestFit="1" customWidth="1"/>
    <col min="6" max="6" width="13.6640625" bestFit="1" customWidth="1"/>
    <col min="7" max="7" width="20.33203125" bestFit="1" customWidth="1"/>
    <col min="8" max="10" width="3.33203125" customWidth="1"/>
    <col min="11" max="11" width="3.33203125" bestFit="1" customWidth="1"/>
    <col min="12" max="12" width="3.33203125" customWidth="1"/>
    <col min="13" max="16" width="4.109375" customWidth="1"/>
    <col min="17" max="17" width="3.109375" customWidth="1"/>
    <col min="18" max="18" width="20.33203125" customWidth="1"/>
    <col min="19" max="20" width="4.109375" customWidth="1"/>
    <col min="21" max="21" width="1.44140625" customWidth="1"/>
    <col min="22" max="22" width="20.33203125" customWidth="1"/>
    <col min="23" max="24" width="4.109375" customWidth="1"/>
    <col min="25" max="33" width="4" customWidth="1"/>
    <col min="34" max="34" width="3" customWidth="1"/>
  </cols>
  <sheetData>
    <row r="1" spans="1:34" ht="57.6" thickBot="1" x14ac:dyDescent="0.3">
      <c r="A1" s="11" t="s">
        <v>390</v>
      </c>
      <c r="B1" s="9" t="s">
        <v>391</v>
      </c>
      <c r="C1" s="9" t="s">
        <v>392</v>
      </c>
      <c r="D1" s="9" t="s">
        <v>393</v>
      </c>
      <c r="E1" s="9" t="s">
        <v>394</v>
      </c>
      <c r="F1" s="9" t="s">
        <v>395</v>
      </c>
      <c r="G1" s="10" t="s">
        <v>396</v>
      </c>
      <c r="H1" s="8" t="s">
        <v>100</v>
      </c>
      <c r="I1" s="9" t="s">
        <v>101</v>
      </c>
      <c r="J1" s="79" t="s">
        <v>102</v>
      </c>
      <c r="K1" s="9" t="s">
        <v>103</v>
      </c>
      <c r="L1" s="48" t="s">
        <v>397</v>
      </c>
      <c r="M1" s="64" t="s">
        <v>100</v>
      </c>
      <c r="N1" s="65" t="s">
        <v>101</v>
      </c>
      <c r="O1" s="65" t="s">
        <v>102</v>
      </c>
      <c r="P1" s="66" t="s">
        <v>103</v>
      </c>
      <c r="Z1" s="332" t="s">
        <v>398</v>
      </c>
      <c r="AA1" s="333"/>
      <c r="AB1" s="333"/>
      <c r="AC1" s="333"/>
      <c r="AD1" s="333"/>
      <c r="AE1" s="333"/>
      <c r="AF1" s="333"/>
      <c r="AG1" s="333"/>
      <c r="AH1" s="334"/>
    </row>
    <row r="2" spans="1:34" ht="13.8" thickBot="1" x14ac:dyDescent="0.3">
      <c r="A2" s="15" t="s">
        <v>566</v>
      </c>
      <c r="B2" s="18">
        <v>151</v>
      </c>
      <c r="C2" s="148" t="s">
        <v>3611</v>
      </c>
      <c r="D2" s="20" t="s">
        <v>407</v>
      </c>
      <c r="E2" s="128">
        <v>70</v>
      </c>
      <c r="F2" s="18" t="s">
        <v>410</v>
      </c>
      <c r="G2" s="19" t="s">
        <v>190</v>
      </c>
      <c r="H2" s="78" t="s">
        <v>402</v>
      </c>
      <c r="I2" s="78" t="s">
        <v>402</v>
      </c>
      <c r="J2" s="78"/>
      <c r="K2" s="78"/>
      <c r="M2" s="25">
        <f>COUNTIF(H2:H424,"x")</f>
        <v>0</v>
      </c>
      <c r="N2" s="26">
        <f>COUNTIF(I2:I424,"x")</f>
        <v>0</v>
      </c>
      <c r="O2" s="26">
        <f>COUNTIF(J2:J424,"x")</f>
        <v>0</v>
      </c>
      <c r="P2" s="27">
        <f>COUNTIF(K2:K424,"x")</f>
        <v>0</v>
      </c>
      <c r="R2" s="171" t="s">
        <v>100</v>
      </c>
      <c r="S2" s="172"/>
      <c r="T2" s="186">
        <f>SUM(T3:T25)</f>
        <v>0</v>
      </c>
      <c r="U2" s="187"/>
      <c r="V2" s="188" t="s">
        <v>102</v>
      </c>
      <c r="W2" s="172"/>
      <c r="X2" s="173">
        <f>SUM(X3:X25)</f>
        <v>207</v>
      </c>
      <c r="Z2" s="109"/>
      <c r="AA2" s="109"/>
      <c r="AB2" s="109"/>
      <c r="AC2" s="109"/>
      <c r="AD2" s="109"/>
      <c r="AE2" s="109"/>
      <c r="AF2" s="109"/>
      <c r="AG2" s="109"/>
      <c r="AH2" s="109"/>
    </row>
    <row r="3" spans="1:34" x14ac:dyDescent="0.25">
      <c r="A3" s="15" t="s">
        <v>553</v>
      </c>
      <c r="B3" s="18">
        <v>151</v>
      </c>
      <c r="C3" s="148" t="s">
        <v>3612</v>
      </c>
      <c r="D3" s="20" t="s">
        <v>407</v>
      </c>
      <c r="E3" s="20">
        <v>100</v>
      </c>
      <c r="F3" s="18" t="s">
        <v>405</v>
      </c>
      <c r="G3" s="19" t="s">
        <v>194</v>
      </c>
      <c r="H3" s="78" t="s">
        <v>402</v>
      </c>
      <c r="I3" s="78" t="s">
        <v>402</v>
      </c>
      <c r="J3" s="78"/>
      <c r="K3" s="78"/>
      <c r="R3" s="124" t="s">
        <v>190</v>
      </c>
      <c r="S3" s="260">
        <f t="shared" ref="S3:S25" si="0">COUNTIFS($G$2:$G$424,R3,$H$2:$H$424,"x")</f>
        <v>0</v>
      </c>
      <c r="T3" s="70">
        <f t="shared" ref="T3:T25" si="1">COUNTIFS($H$2:$H$424,"&lt;&gt;-",$G$2:$G$424,R3)</f>
        <v>0</v>
      </c>
      <c r="U3" s="182"/>
      <c r="V3" s="124" t="s">
        <v>190</v>
      </c>
      <c r="W3" s="260">
        <f t="shared" ref="W3:W25" si="2">COUNTIFS($G$2:$G$424,V3,$J$2:$J$424,"x")</f>
        <v>0</v>
      </c>
      <c r="X3" s="70">
        <f t="shared" ref="X3:X25" si="3">COUNTIFS($J$2:$J$424,"&lt;&gt;-",$G$2:$G$424,V3)</f>
        <v>66</v>
      </c>
    </row>
    <row r="4" spans="1:34" x14ac:dyDescent="0.25">
      <c r="A4" s="15" t="s">
        <v>1461</v>
      </c>
      <c r="B4" s="18">
        <v>151</v>
      </c>
      <c r="C4" s="148" t="s">
        <v>3613</v>
      </c>
      <c r="D4" s="20" t="s">
        <v>407</v>
      </c>
      <c r="E4" s="20">
        <v>340</v>
      </c>
      <c r="F4" s="18" t="s">
        <v>401</v>
      </c>
      <c r="G4" s="19" t="s">
        <v>218</v>
      </c>
      <c r="H4" s="78" t="s">
        <v>402</v>
      </c>
      <c r="I4" s="78" t="s">
        <v>402</v>
      </c>
      <c r="J4" s="78"/>
      <c r="K4" s="78" t="s">
        <v>402</v>
      </c>
      <c r="R4" s="125" t="s">
        <v>194</v>
      </c>
      <c r="S4" s="261">
        <f t="shared" si="0"/>
        <v>0</v>
      </c>
      <c r="T4" s="170">
        <f t="shared" si="1"/>
        <v>0</v>
      </c>
      <c r="U4" s="179"/>
      <c r="V4" s="125" t="s">
        <v>194</v>
      </c>
      <c r="W4" s="261">
        <f t="shared" si="2"/>
        <v>0</v>
      </c>
      <c r="X4" s="6">
        <f t="shared" si="3"/>
        <v>62</v>
      </c>
    </row>
    <row r="5" spans="1:34" x14ac:dyDescent="0.25">
      <c r="A5" s="15" t="s">
        <v>568</v>
      </c>
      <c r="B5" s="18">
        <v>151</v>
      </c>
      <c r="C5" s="148" t="s">
        <v>3614</v>
      </c>
      <c r="D5" s="20" t="s">
        <v>425</v>
      </c>
      <c r="E5" s="20">
        <v>70</v>
      </c>
      <c r="F5" s="18" t="s">
        <v>410</v>
      </c>
      <c r="G5" s="19" t="s">
        <v>190</v>
      </c>
      <c r="H5" s="78" t="s">
        <v>402</v>
      </c>
      <c r="I5" s="78" t="s">
        <v>402</v>
      </c>
      <c r="J5" s="78"/>
      <c r="K5" s="78"/>
      <c r="R5" s="125" t="s">
        <v>198</v>
      </c>
      <c r="S5" s="261">
        <f t="shared" si="0"/>
        <v>0</v>
      </c>
      <c r="T5" s="170">
        <f t="shared" si="1"/>
        <v>0</v>
      </c>
      <c r="U5" s="179"/>
      <c r="V5" s="125" t="s">
        <v>198</v>
      </c>
      <c r="W5" s="261">
        <f t="shared" si="2"/>
        <v>0</v>
      </c>
      <c r="X5" s="6">
        <f t="shared" si="3"/>
        <v>25</v>
      </c>
    </row>
    <row r="6" spans="1:34" x14ac:dyDescent="0.25">
      <c r="A6" s="15" t="s">
        <v>547</v>
      </c>
      <c r="B6" s="18">
        <v>151</v>
      </c>
      <c r="C6" s="148" t="s">
        <v>3615</v>
      </c>
      <c r="D6" s="20" t="s">
        <v>425</v>
      </c>
      <c r="E6" s="20">
        <v>100</v>
      </c>
      <c r="F6" s="18" t="s">
        <v>405</v>
      </c>
      <c r="G6" s="19" t="s">
        <v>194</v>
      </c>
      <c r="H6" s="78" t="s">
        <v>402</v>
      </c>
      <c r="I6" s="78" t="s">
        <v>402</v>
      </c>
      <c r="J6" s="78"/>
      <c r="K6" s="78"/>
      <c r="R6" s="125" t="s">
        <v>202</v>
      </c>
      <c r="S6" s="261">
        <f t="shared" si="0"/>
        <v>0</v>
      </c>
      <c r="T6" s="170">
        <f t="shared" si="1"/>
        <v>0</v>
      </c>
      <c r="U6" s="179"/>
      <c r="V6" s="125" t="s">
        <v>202</v>
      </c>
      <c r="W6" s="261">
        <f t="shared" si="2"/>
        <v>0</v>
      </c>
      <c r="X6" s="6">
        <f t="shared" si="3"/>
        <v>0</v>
      </c>
    </row>
    <row r="7" spans="1:34" x14ac:dyDescent="0.25">
      <c r="A7" s="15" t="s">
        <v>1455</v>
      </c>
      <c r="B7" s="18">
        <v>151</v>
      </c>
      <c r="C7" s="148" t="s">
        <v>3616</v>
      </c>
      <c r="D7" s="20" t="s">
        <v>425</v>
      </c>
      <c r="E7" s="20">
        <v>330</v>
      </c>
      <c r="F7" s="18" t="s">
        <v>401</v>
      </c>
      <c r="G7" s="19" t="s">
        <v>218</v>
      </c>
      <c r="H7" s="78" t="s">
        <v>402</v>
      </c>
      <c r="I7" s="78" t="s">
        <v>402</v>
      </c>
      <c r="J7" s="78"/>
      <c r="K7" s="78" t="s">
        <v>402</v>
      </c>
      <c r="R7" s="125" t="s">
        <v>206</v>
      </c>
      <c r="S7" s="261">
        <f t="shared" si="0"/>
        <v>0</v>
      </c>
      <c r="T7" s="170">
        <f t="shared" si="1"/>
        <v>0</v>
      </c>
      <c r="U7" s="179"/>
      <c r="V7" s="125" t="s">
        <v>206</v>
      </c>
      <c r="W7" s="261">
        <f t="shared" si="2"/>
        <v>0</v>
      </c>
      <c r="X7" s="6">
        <f t="shared" si="3"/>
        <v>0</v>
      </c>
    </row>
    <row r="8" spans="1:34" x14ac:dyDescent="0.25">
      <c r="A8" s="15" t="s">
        <v>583</v>
      </c>
      <c r="B8" s="18">
        <v>151</v>
      </c>
      <c r="C8" s="148" t="s">
        <v>3617</v>
      </c>
      <c r="D8" s="20" t="s">
        <v>404</v>
      </c>
      <c r="E8" s="20">
        <v>60</v>
      </c>
      <c r="F8" s="18" t="s">
        <v>410</v>
      </c>
      <c r="G8" s="19" t="s">
        <v>190</v>
      </c>
      <c r="H8" s="78" t="s">
        <v>402</v>
      </c>
      <c r="I8" s="78" t="s">
        <v>402</v>
      </c>
      <c r="J8" s="78"/>
      <c r="K8" s="78"/>
      <c r="R8" s="125" t="s">
        <v>210</v>
      </c>
      <c r="S8" s="261">
        <f t="shared" si="0"/>
        <v>0</v>
      </c>
      <c r="T8" s="170">
        <f t="shared" si="1"/>
        <v>0</v>
      </c>
      <c r="U8" s="179"/>
      <c r="V8" s="125" t="s">
        <v>210</v>
      </c>
      <c r="W8" s="261">
        <f t="shared" si="2"/>
        <v>0</v>
      </c>
      <c r="X8" s="6">
        <f t="shared" si="3"/>
        <v>0</v>
      </c>
    </row>
    <row r="9" spans="1:34" x14ac:dyDescent="0.25">
      <c r="A9" s="15" t="s">
        <v>564</v>
      </c>
      <c r="B9" s="18">
        <v>151</v>
      </c>
      <c r="C9" s="148" t="s">
        <v>3618</v>
      </c>
      <c r="D9" s="20" t="s">
        <v>404</v>
      </c>
      <c r="E9" s="20">
        <v>100</v>
      </c>
      <c r="F9" s="18" t="s">
        <v>405</v>
      </c>
      <c r="G9" s="19" t="s">
        <v>194</v>
      </c>
      <c r="H9" s="78" t="s">
        <v>402</v>
      </c>
      <c r="I9" s="78" t="s">
        <v>402</v>
      </c>
      <c r="J9" s="78"/>
      <c r="K9" s="78"/>
      <c r="R9" s="125" t="s">
        <v>214</v>
      </c>
      <c r="S9" s="261">
        <f t="shared" si="0"/>
        <v>0</v>
      </c>
      <c r="T9" s="170">
        <f t="shared" si="1"/>
        <v>0</v>
      </c>
      <c r="U9" s="179"/>
      <c r="V9" s="125" t="s">
        <v>214</v>
      </c>
      <c r="W9" s="261">
        <f t="shared" si="2"/>
        <v>0</v>
      </c>
      <c r="X9" s="6">
        <f t="shared" si="3"/>
        <v>0</v>
      </c>
    </row>
    <row r="10" spans="1:34" x14ac:dyDescent="0.25">
      <c r="A10" s="15" t="s">
        <v>1454</v>
      </c>
      <c r="B10" s="18">
        <v>151</v>
      </c>
      <c r="C10" s="148" t="s">
        <v>3620</v>
      </c>
      <c r="D10" s="20" t="s">
        <v>404</v>
      </c>
      <c r="E10" s="20">
        <v>330</v>
      </c>
      <c r="F10" s="18" t="s">
        <v>401</v>
      </c>
      <c r="G10" s="19" t="s">
        <v>218</v>
      </c>
      <c r="H10" s="78" t="s">
        <v>402</v>
      </c>
      <c r="I10" s="78" t="s">
        <v>402</v>
      </c>
      <c r="J10" s="78"/>
      <c r="K10" s="78" t="s">
        <v>402</v>
      </c>
      <c r="R10" s="125" t="s">
        <v>218</v>
      </c>
      <c r="S10" s="261">
        <f t="shared" si="0"/>
        <v>0</v>
      </c>
      <c r="T10" s="170">
        <f t="shared" si="1"/>
        <v>0</v>
      </c>
      <c r="U10" s="179"/>
      <c r="V10" s="125" t="s">
        <v>218</v>
      </c>
      <c r="W10" s="261">
        <f t="shared" si="2"/>
        <v>0</v>
      </c>
      <c r="X10" s="6">
        <f t="shared" si="3"/>
        <v>12</v>
      </c>
    </row>
    <row r="11" spans="1:34" x14ac:dyDescent="0.25">
      <c r="A11" s="15" t="s">
        <v>567</v>
      </c>
      <c r="B11" s="18">
        <v>151</v>
      </c>
      <c r="C11" s="148" t="s">
        <v>3622</v>
      </c>
      <c r="D11" s="20" t="s">
        <v>407</v>
      </c>
      <c r="E11" s="20">
        <v>50</v>
      </c>
      <c r="F11" s="18" t="s">
        <v>410</v>
      </c>
      <c r="G11" s="19" t="s">
        <v>190</v>
      </c>
      <c r="H11" s="78" t="s">
        <v>402</v>
      </c>
      <c r="I11" s="78" t="s">
        <v>402</v>
      </c>
      <c r="J11" s="78"/>
      <c r="K11" s="78"/>
      <c r="R11" s="125" t="s">
        <v>222</v>
      </c>
      <c r="S11" s="261">
        <f t="shared" si="0"/>
        <v>0</v>
      </c>
      <c r="T11" s="170">
        <f t="shared" si="1"/>
        <v>0</v>
      </c>
      <c r="U11" s="179"/>
      <c r="V11" s="125" t="s">
        <v>222</v>
      </c>
      <c r="W11" s="261">
        <f t="shared" si="2"/>
        <v>0</v>
      </c>
      <c r="X11" s="6">
        <f t="shared" si="3"/>
        <v>0</v>
      </c>
    </row>
    <row r="12" spans="1:34" x14ac:dyDescent="0.25">
      <c r="A12" s="15" t="s">
        <v>576</v>
      </c>
      <c r="B12" s="18">
        <v>151</v>
      </c>
      <c r="C12" s="148" t="s">
        <v>3623</v>
      </c>
      <c r="D12" s="20" t="s">
        <v>407</v>
      </c>
      <c r="E12" s="20">
        <v>90</v>
      </c>
      <c r="F12" s="18" t="s">
        <v>405</v>
      </c>
      <c r="G12" s="19" t="s">
        <v>190</v>
      </c>
      <c r="H12" s="78" t="s">
        <v>402</v>
      </c>
      <c r="I12" s="78" t="s">
        <v>402</v>
      </c>
      <c r="J12" s="78"/>
      <c r="K12" s="78"/>
      <c r="R12" s="125" t="s">
        <v>226</v>
      </c>
      <c r="S12" s="261">
        <f t="shared" si="0"/>
        <v>0</v>
      </c>
      <c r="T12" s="170">
        <f t="shared" si="1"/>
        <v>0</v>
      </c>
      <c r="U12" s="179"/>
      <c r="V12" s="125" t="s">
        <v>226</v>
      </c>
      <c r="W12" s="261">
        <f t="shared" si="2"/>
        <v>0</v>
      </c>
      <c r="X12" s="6">
        <f t="shared" si="3"/>
        <v>0</v>
      </c>
    </row>
    <row r="13" spans="1:34" x14ac:dyDescent="0.25">
      <c r="A13" s="15" t="s">
        <v>632</v>
      </c>
      <c r="B13" s="18">
        <v>151</v>
      </c>
      <c r="C13" s="148" t="s">
        <v>3625</v>
      </c>
      <c r="D13" s="20" t="s">
        <v>407</v>
      </c>
      <c r="E13" s="20">
        <v>130</v>
      </c>
      <c r="F13" s="18" t="s">
        <v>401</v>
      </c>
      <c r="G13" s="19" t="s">
        <v>194</v>
      </c>
      <c r="H13" s="78" t="s">
        <v>402</v>
      </c>
      <c r="I13" s="78" t="s">
        <v>402</v>
      </c>
      <c r="J13" s="78"/>
      <c r="K13" s="78"/>
      <c r="R13" s="125" t="s">
        <v>230</v>
      </c>
      <c r="S13" s="261">
        <f t="shared" si="0"/>
        <v>0</v>
      </c>
      <c r="T13" s="170">
        <f t="shared" si="1"/>
        <v>0</v>
      </c>
      <c r="U13" s="179"/>
      <c r="V13" s="126" t="s">
        <v>230</v>
      </c>
      <c r="W13" s="261">
        <f t="shared" si="2"/>
        <v>0</v>
      </c>
      <c r="X13" s="6">
        <f t="shared" si="3"/>
        <v>0</v>
      </c>
    </row>
    <row r="14" spans="1:34" x14ac:dyDescent="0.25">
      <c r="A14" s="15" t="s">
        <v>589</v>
      </c>
      <c r="B14" s="18">
        <v>151</v>
      </c>
      <c r="C14" s="148" t="s">
        <v>3626</v>
      </c>
      <c r="D14" s="20" t="s">
        <v>407</v>
      </c>
      <c r="E14" s="20">
        <v>50</v>
      </c>
      <c r="F14" s="18" t="s">
        <v>410</v>
      </c>
      <c r="G14" s="19" t="s">
        <v>190</v>
      </c>
      <c r="H14" s="78" t="s">
        <v>402</v>
      </c>
      <c r="I14" s="78" t="s">
        <v>402</v>
      </c>
      <c r="J14" s="78"/>
      <c r="K14" s="78"/>
      <c r="R14" s="125" t="s">
        <v>234</v>
      </c>
      <c r="S14" s="261">
        <f t="shared" si="0"/>
        <v>0</v>
      </c>
      <c r="T14" s="170">
        <f t="shared" si="1"/>
        <v>0</v>
      </c>
      <c r="U14" s="179"/>
      <c r="V14" s="125" t="s">
        <v>234</v>
      </c>
      <c r="W14" s="261">
        <f t="shared" si="2"/>
        <v>0</v>
      </c>
      <c r="X14" s="6">
        <f t="shared" si="3"/>
        <v>0</v>
      </c>
    </row>
    <row r="15" spans="1:34" x14ac:dyDescent="0.25">
      <c r="A15" s="15" t="s">
        <v>556</v>
      </c>
      <c r="B15" s="18">
        <v>151</v>
      </c>
      <c r="C15" s="148" t="s">
        <v>3628</v>
      </c>
      <c r="D15" s="20" t="s">
        <v>407</v>
      </c>
      <c r="E15" s="20">
        <v>80</v>
      </c>
      <c r="F15" s="18" t="s">
        <v>405</v>
      </c>
      <c r="G15" s="19" t="s">
        <v>190</v>
      </c>
      <c r="H15" s="78" t="s">
        <v>402</v>
      </c>
      <c r="I15" s="78" t="s">
        <v>402</v>
      </c>
      <c r="J15" s="78"/>
      <c r="K15" s="78"/>
      <c r="R15" s="125" t="s">
        <v>238</v>
      </c>
      <c r="S15" s="261">
        <f t="shared" si="0"/>
        <v>0</v>
      </c>
      <c r="T15" s="170">
        <f t="shared" si="1"/>
        <v>0</v>
      </c>
      <c r="U15" s="179"/>
      <c r="V15" s="125" t="s">
        <v>238</v>
      </c>
      <c r="W15" s="261">
        <f t="shared" si="2"/>
        <v>0</v>
      </c>
      <c r="X15" s="6">
        <f t="shared" si="3"/>
        <v>0</v>
      </c>
    </row>
    <row r="16" spans="1:34" x14ac:dyDescent="0.25">
      <c r="A16" s="15" t="s">
        <v>540</v>
      </c>
      <c r="B16" s="18">
        <v>151</v>
      </c>
      <c r="C16" s="148" t="s">
        <v>3629</v>
      </c>
      <c r="D16" s="20" t="s">
        <v>407</v>
      </c>
      <c r="E16" s="20">
        <v>130</v>
      </c>
      <c r="F16" s="18" t="s">
        <v>401</v>
      </c>
      <c r="G16" s="19" t="s">
        <v>198</v>
      </c>
      <c r="H16" s="78" t="s">
        <v>402</v>
      </c>
      <c r="I16" s="78" t="s">
        <v>402</v>
      </c>
      <c r="J16" s="78"/>
      <c r="K16" s="78"/>
      <c r="R16" s="125" t="s">
        <v>242</v>
      </c>
      <c r="S16" s="261">
        <f t="shared" si="0"/>
        <v>0</v>
      </c>
      <c r="T16" s="170">
        <f t="shared" si="1"/>
        <v>0</v>
      </c>
      <c r="U16" s="179"/>
      <c r="V16" s="125" t="s">
        <v>242</v>
      </c>
      <c r="W16" s="261">
        <f t="shared" si="2"/>
        <v>0</v>
      </c>
      <c r="X16" s="6">
        <f t="shared" si="3"/>
        <v>0</v>
      </c>
    </row>
    <row r="17" spans="1:24" x14ac:dyDescent="0.25">
      <c r="A17" s="15" t="s">
        <v>578</v>
      </c>
      <c r="B17" s="18">
        <v>151</v>
      </c>
      <c r="C17" s="148" t="s">
        <v>3631</v>
      </c>
      <c r="D17" s="20" t="s">
        <v>414</v>
      </c>
      <c r="E17" s="20">
        <v>50</v>
      </c>
      <c r="F17" s="18" t="s">
        <v>410</v>
      </c>
      <c r="G17" s="19" t="s">
        <v>190</v>
      </c>
      <c r="H17" s="78" t="s">
        <v>402</v>
      </c>
      <c r="I17" s="78" t="s">
        <v>402</v>
      </c>
      <c r="J17" s="78"/>
      <c r="K17" s="78"/>
      <c r="R17" s="125" t="s">
        <v>246</v>
      </c>
      <c r="S17" s="261">
        <f t="shared" si="0"/>
        <v>0</v>
      </c>
      <c r="T17" s="170">
        <f t="shared" si="1"/>
        <v>0</v>
      </c>
      <c r="U17" s="184"/>
      <c r="V17" s="125" t="s">
        <v>246</v>
      </c>
      <c r="W17" s="261">
        <f t="shared" si="2"/>
        <v>0</v>
      </c>
      <c r="X17" s="6">
        <f t="shared" si="3"/>
        <v>0</v>
      </c>
    </row>
    <row r="18" spans="1:24" x14ac:dyDescent="0.25">
      <c r="A18" s="15" t="s">
        <v>545</v>
      </c>
      <c r="B18" s="18">
        <v>151</v>
      </c>
      <c r="C18" s="148" t="s">
        <v>3632</v>
      </c>
      <c r="D18" s="20" t="s">
        <v>414</v>
      </c>
      <c r="E18" s="20">
        <v>80</v>
      </c>
      <c r="F18" s="18" t="s">
        <v>405</v>
      </c>
      <c r="G18" s="19" t="s">
        <v>190</v>
      </c>
      <c r="H18" s="78" t="s">
        <v>402</v>
      </c>
      <c r="I18" s="78" t="s">
        <v>402</v>
      </c>
      <c r="J18" s="78"/>
      <c r="K18" s="78"/>
      <c r="R18" s="125" t="s">
        <v>250</v>
      </c>
      <c r="S18" s="261">
        <f t="shared" si="0"/>
        <v>0</v>
      </c>
      <c r="T18" s="170">
        <f t="shared" si="1"/>
        <v>0</v>
      </c>
      <c r="U18" s="184"/>
      <c r="V18" s="125" t="s">
        <v>250</v>
      </c>
      <c r="W18" s="261">
        <f t="shared" si="2"/>
        <v>0</v>
      </c>
      <c r="X18" s="6">
        <f t="shared" si="3"/>
        <v>0</v>
      </c>
    </row>
    <row r="19" spans="1:24" x14ac:dyDescent="0.25">
      <c r="A19" s="15" t="s">
        <v>623</v>
      </c>
      <c r="B19" s="18">
        <v>151</v>
      </c>
      <c r="C19" s="148" t="s">
        <v>3634</v>
      </c>
      <c r="D19" s="20" t="s">
        <v>414</v>
      </c>
      <c r="E19" s="20">
        <v>130</v>
      </c>
      <c r="F19" s="18" t="s">
        <v>401</v>
      </c>
      <c r="G19" s="19" t="s">
        <v>194</v>
      </c>
      <c r="H19" s="78" t="s">
        <v>402</v>
      </c>
      <c r="I19" s="78" t="s">
        <v>402</v>
      </c>
      <c r="J19" s="78"/>
      <c r="K19" s="78"/>
      <c r="R19" s="125" t="s">
        <v>254</v>
      </c>
      <c r="S19" s="261">
        <f t="shared" si="0"/>
        <v>0</v>
      </c>
      <c r="T19" s="170">
        <f t="shared" si="1"/>
        <v>0</v>
      </c>
      <c r="U19" s="184"/>
      <c r="V19" s="125" t="s">
        <v>254</v>
      </c>
      <c r="W19" s="261">
        <f t="shared" si="2"/>
        <v>0</v>
      </c>
      <c r="X19" s="6">
        <f t="shared" si="3"/>
        <v>0</v>
      </c>
    </row>
    <row r="20" spans="1:24" ht="13.8" thickBot="1" x14ac:dyDescent="0.3">
      <c r="A20" s="15" t="s">
        <v>581</v>
      </c>
      <c r="B20" s="18">
        <v>151</v>
      </c>
      <c r="C20" s="148" t="s">
        <v>3636</v>
      </c>
      <c r="D20" s="20" t="s">
        <v>414</v>
      </c>
      <c r="E20" s="20">
        <v>40</v>
      </c>
      <c r="F20" s="18" t="s">
        <v>410</v>
      </c>
      <c r="G20" s="19" t="s">
        <v>190</v>
      </c>
      <c r="H20" s="78" t="s">
        <v>402</v>
      </c>
      <c r="I20" s="78" t="s">
        <v>402</v>
      </c>
      <c r="J20" s="78"/>
      <c r="K20" s="78"/>
      <c r="R20" s="125" t="s">
        <v>258</v>
      </c>
      <c r="S20" s="261">
        <f t="shared" si="0"/>
        <v>0</v>
      </c>
      <c r="T20" s="170">
        <f t="shared" si="1"/>
        <v>0</v>
      </c>
      <c r="U20" s="184"/>
      <c r="V20" s="125" t="s">
        <v>258</v>
      </c>
      <c r="W20" s="261">
        <f t="shared" si="2"/>
        <v>0</v>
      </c>
      <c r="X20" s="6">
        <f t="shared" si="3"/>
        <v>16</v>
      </c>
    </row>
    <row r="21" spans="1:24" ht="13.8" thickBot="1" x14ac:dyDescent="0.3">
      <c r="A21" s="15" t="s">
        <v>562</v>
      </c>
      <c r="B21" s="18">
        <v>151</v>
      </c>
      <c r="C21" s="148" t="s">
        <v>3638</v>
      </c>
      <c r="D21" s="20" t="s">
        <v>414</v>
      </c>
      <c r="E21" s="20">
        <v>70</v>
      </c>
      <c r="F21" s="18" t="s">
        <v>405</v>
      </c>
      <c r="G21" s="19" t="s">
        <v>194</v>
      </c>
      <c r="H21" s="78" t="s">
        <v>402</v>
      </c>
      <c r="I21" s="78" t="s">
        <v>402</v>
      </c>
      <c r="J21" s="78"/>
      <c r="K21" s="78"/>
      <c r="R21" s="125" t="s">
        <v>262</v>
      </c>
      <c r="S21" s="261">
        <f t="shared" si="0"/>
        <v>0</v>
      </c>
      <c r="T21" s="170">
        <f t="shared" si="1"/>
        <v>0</v>
      </c>
      <c r="U21" s="187"/>
      <c r="V21" s="125" t="s">
        <v>262</v>
      </c>
      <c r="W21" s="261">
        <f t="shared" si="2"/>
        <v>0</v>
      </c>
      <c r="X21" s="6">
        <f t="shared" si="3"/>
        <v>7</v>
      </c>
    </row>
    <row r="22" spans="1:24" x14ac:dyDescent="0.25">
      <c r="A22" s="15" t="s">
        <v>658</v>
      </c>
      <c r="B22" s="18">
        <v>151</v>
      </c>
      <c r="C22" s="148" t="s">
        <v>3640</v>
      </c>
      <c r="D22" s="20" t="s">
        <v>414</v>
      </c>
      <c r="E22" s="20">
        <v>50</v>
      </c>
      <c r="F22" s="18" t="s">
        <v>410</v>
      </c>
      <c r="G22" s="19" t="s">
        <v>190</v>
      </c>
      <c r="H22" s="78" t="s">
        <v>402</v>
      </c>
      <c r="I22" s="78" t="s">
        <v>402</v>
      </c>
      <c r="J22" s="78"/>
      <c r="K22" s="78"/>
      <c r="R22" s="125" t="s">
        <v>266</v>
      </c>
      <c r="S22" s="261">
        <f t="shared" si="0"/>
        <v>0</v>
      </c>
      <c r="T22" s="170">
        <f t="shared" si="1"/>
        <v>0</v>
      </c>
      <c r="U22" s="182"/>
      <c r="V22" s="125" t="s">
        <v>266</v>
      </c>
      <c r="W22" s="261">
        <f t="shared" si="2"/>
        <v>0</v>
      </c>
      <c r="X22" s="6">
        <f t="shared" si="3"/>
        <v>16</v>
      </c>
    </row>
    <row r="23" spans="1:24" x14ac:dyDescent="0.25">
      <c r="A23" s="15" t="s">
        <v>635</v>
      </c>
      <c r="B23" s="18">
        <v>151</v>
      </c>
      <c r="C23" s="148" t="s">
        <v>3641</v>
      </c>
      <c r="D23" s="20" t="s">
        <v>414</v>
      </c>
      <c r="E23" s="20">
        <v>90</v>
      </c>
      <c r="F23" s="18" t="s">
        <v>405</v>
      </c>
      <c r="G23" s="19" t="s">
        <v>194</v>
      </c>
      <c r="H23" s="78" t="s">
        <v>402</v>
      </c>
      <c r="I23" s="78" t="s">
        <v>402</v>
      </c>
      <c r="J23" s="78"/>
      <c r="K23" s="78"/>
      <c r="R23" s="125" t="s">
        <v>270</v>
      </c>
      <c r="S23" s="261">
        <f t="shared" si="0"/>
        <v>0</v>
      </c>
      <c r="T23" s="170">
        <f t="shared" si="1"/>
        <v>0</v>
      </c>
      <c r="U23" s="179"/>
      <c r="V23" s="125" t="s">
        <v>270</v>
      </c>
      <c r="W23" s="261">
        <f t="shared" si="2"/>
        <v>0</v>
      </c>
      <c r="X23" s="6">
        <f t="shared" si="3"/>
        <v>3</v>
      </c>
    </row>
    <row r="24" spans="1:24" x14ac:dyDescent="0.25">
      <c r="A24" s="15" t="s">
        <v>685</v>
      </c>
      <c r="B24" s="18">
        <v>151</v>
      </c>
      <c r="C24" s="148" t="s">
        <v>3642</v>
      </c>
      <c r="D24" s="20" t="s">
        <v>435</v>
      </c>
      <c r="E24" s="20">
        <v>70</v>
      </c>
      <c r="F24" s="18" t="s">
        <v>410</v>
      </c>
      <c r="G24" s="19" t="s">
        <v>190</v>
      </c>
      <c r="H24" s="78" t="s">
        <v>402</v>
      </c>
      <c r="I24" s="78" t="s">
        <v>402</v>
      </c>
      <c r="J24" s="78"/>
      <c r="K24" s="78"/>
      <c r="R24" s="125" t="s">
        <v>274</v>
      </c>
      <c r="S24" s="261">
        <f t="shared" si="0"/>
        <v>0</v>
      </c>
      <c r="T24" s="170">
        <f t="shared" si="1"/>
        <v>0</v>
      </c>
      <c r="U24" s="179"/>
      <c r="V24" s="125" t="s">
        <v>274</v>
      </c>
      <c r="W24" s="261">
        <f t="shared" si="2"/>
        <v>0</v>
      </c>
      <c r="X24" s="6">
        <f t="shared" si="3"/>
        <v>0</v>
      </c>
    </row>
    <row r="25" spans="1:24" ht="13.8" thickBot="1" x14ac:dyDescent="0.3">
      <c r="A25" s="15" t="s">
        <v>5096</v>
      </c>
      <c r="B25" s="18">
        <v>151</v>
      </c>
      <c r="C25" s="148" t="s">
        <v>3644</v>
      </c>
      <c r="D25" s="20" t="s">
        <v>435</v>
      </c>
      <c r="E25" s="20">
        <v>270</v>
      </c>
      <c r="F25" s="18" t="s">
        <v>405</v>
      </c>
      <c r="G25" s="19" t="s">
        <v>218</v>
      </c>
      <c r="H25" s="78" t="s">
        <v>402</v>
      </c>
      <c r="I25" s="78" t="s">
        <v>402</v>
      </c>
      <c r="J25" s="78"/>
      <c r="K25" s="78" t="s">
        <v>402</v>
      </c>
      <c r="R25" s="177" t="s">
        <v>278</v>
      </c>
      <c r="S25" s="262">
        <f t="shared" si="0"/>
        <v>0</v>
      </c>
      <c r="T25" s="209">
        <f t="shared" si="1"/>
        <v>0</v>
      </c>
      <c r="U25" s="179"/>
      <c r="V25" s="177" t="s">
        <v>278</v>
      </c>
      <c r="W25" s="262">
        <f t="shared" si="2"/>
        <v>0</v>
      </c>
      <c r="X25" s="7">
        <f t="shared" si="3"/>
        <v>0</v>
      </c>
    </row>
    <row r="26" spans="1:24" ht="13.8" thickBot="1" x14ac:dyDescent="0.3">
      <c r="A26" s="15" t="s">
        <v>477</v>
      </c>
      <c r="B26" s="18">
        <v>151</v>
      </c>
      <c r="C26" s="148" t="s">
        <v>3646</v>
      </c>
      <c r="D26" s="20" t="s">
        <v>400</v>
      </c>
      <c r="E26" s="20">
        <v>60</v>
      </c>
      <c r="F26" s="18" t="s">
        <v>410</v>
      </c>
      <c r="G26" s="19" t="s">
        <v>190</v>
      </c>
      <c r="H26" s="78" t="s">
        <v>402</v>
      </c>
      <c r="I26" s="78" t="s">
        <v>402</v>
      </c>
      <c r="J26" s="78"/>
      <c r="K26" s="78"/>
      <c r="R26" s="171" t="s">
        <v>101</v>
      </c>
      <c r="S26" s="172"/>
      <c r="T26" s="186">
        <f>SUM(T27:T49)</f>
        <v>0</v>
      </c>
      <c r="U26" s="179"/>
      <c r="V26" s="188" t="s">
        <v>103</v>
      </c>
      <c r="W26" s="241"/>
      <c r="X26" s="243">
        <f>SUM(X27:X49)</f>
        <v>153</v>
      </c>
    </row>
    <row r="27" spans="1:24" x14ac:dyDescent="0.25">
      <c r="A27" s="15" t="s">
        <v>537</v>
      </c>
      <c r="B27" s="18">
        <v>151</v>
      </c>
      <c r="C27" s="148" t="s">
        <v>3647</v>
      </c>
      <c r="D27" s="20" t="s">
        <v>400</v>
      </c>
      <c r="E27" s="20">
        <v>120</v>
      </c>
      <c r="F27" s="18" t="s">
        <v>405</v>
      </c>
      <c r="G27" s="19" t="s">
        <v>198</v>
      </c>
      <c r="H27" s="78" t="s">
        <v>402</v>
      </c>
      <c r="I27" s="78" t="s">
        <v>402</v>
      </c>
      <c r="J27" s="78"/>
      <c r="K27" s="78"/>
      <c r="R27" s="124" t="s">
        <v>190</v>
      </c>
      <c r="S27" s="239">
        <f t="shared" ref="S27:S49" si="4">COUNTIFS($G$2:$G$424,R27,$I$2:$I$424,"x")</f>
        <v>0</v>
      </c>
      <c r="T27" s="70">
        <f t="shared" ref="T27:T49" si="5">COUNTIFS($I$2:$I$424,"&lt;&gt;-",$G$2:$G$424,R27)</f>
        <v>0</v>
      </c>
      <c r="U27" s="179"/>
      <c r="V27" s="263" t="s">
        <v>190</v>
      </c>
      <c r="W27" s="260">
        <f t="shared" ref="W27:W49" si="6">COUNTIFS($G$2:$G$424,V27,$K$2:$K$424,"x")</f>
        <v>0</v>
      </c>
      <c r="X27" s="70">
        <f t="shared" ref="X27:X49" si="7">COUNTIFS($K$2:$K$424,"&lt;&gt;-",$G$2:$G$424,V27)</f>
        <v>66</v>
      </c>
    </row>
    <row r="28" spans="1:24" x14ac:dyDescent="0.25">
      <c r="A28" s="15" t="s">
        <v>582</v>
      </c>
      <c r="B28" s="18">
        <v>151</v>
      </c>
      <c r="C28" s="148" t="s">
        <v>3648</v>
      </c>
      <c r="D28" s="20" t="s">
        <v>431</v>
      </c>
      <c r="E28" s="20">
        <v>60</v>
      </c>
      <c r="F28" s="18" t="s">
        <v>410</v>
      </c>
      <c r="G28" s="19" t="s">
        <v>190</v>
      </c>
      <c r="H28" s="78" t="s">
        <v>402</v>
      </c>
      <c r="I28" s="78" t="s">
        <v>402</v>
      </c>
      <c r="J28" s="78"/>
      <c r="K28" s="78"/>
      <c r="R28" s="125" t="s">
        <v>194</v>
      </c>
      <c r="S28" s="169">
        <f t="shared" si="4"/>
        <v>0</v>
      </c>
      <c r="T28" s="170">
        <f t="shared" si="5"/>
        <v>0</v>
      </c>
      <c r="U28" s="179"/>
      <c r="V28" s="264" t="s">
        <v>194</v>
      </c>
      <c r="W28" s="267">
        <f t="shared" si="6"/>
        <v>0</v>
      </c>
      <c r="X28" s="6">
        <f t="shared" si="7"/>
        <v>62</v>
      </c>
    </row>
    <row r="29" spans="1:24" x14ac:dyDescent="0.25">
      <c r="A29" s="15" t="s">
        <v>681</v>
      </c>
      <c r="B29" s="18">
        <v>151</v>
      </c>
      <c r="C29" s="148" t="s">
        <v>3649</v>
      </c>
      <c r="D29" s="20" t="s">
        <v>431</v>
      </c>
      <c r="E29" s="20">
        <v>120</v>
      </c>
      <c r="F29" s="18" t="s">
        <v>405</v>
      </c>
      <c r="G29" s="19" t="s">
        <v>194</v>
      </c>
      <c r="H29" s="78" t="s">
        <v>402</v>
      </c>
      <c r="I29" s="78" t="s">
        <v>402</v>
      </c>
      <c r="J29" s="78"/>
      <c r="K29" s="78"/>
      <c r="R29" s="125" t="s">
        <v>198</v>
      </c>
      <c r="S29" s="169">
        <f t="shared" si="4"/>
        <v>0</v>
      </c>
      <c r="T29" s="170">
        <f t="shared" si="5"/>
        <v>0</v>
      </c>
      <c r="U29" s="179"/>
      <c r="V29" s="264" t="s">
        <v>198</v>
      </c>
      <c r="W29" s="267">
        <f t="shared" si="6"/>
        <v>0</v>
      </c>
      <c r="X29" s="6">
        <f t="shared" si="7"/>
        <v>25</v>
      </c>
    </row>
    <row r="30" spans="1:24" x14ac:dyDescent="0.25">
      <c r="A30" s="15" t="s">
        <v>700</v>
      </c>
      <c r="B30" s="18">
        <v>151</v>
      </c>
      <c r="C30" s="148" t="s">
        <v>3650</v>
      </c>
      <c r="D30" s="20" t="s">
        <v>435</v>
      </c>
      <c r="E30" s="20">
        <v>60</v>
      </c>
      <c r="F30" s="18" t="s">
        <v>410</v>
      </c>
      <c r="G30" s="19" t="s">
        <v>190</v>
      </c>
      <c r="H30" s="78" t="s">
        <v>402</v>
      </c>
      <c r="I30" s="78" t="s">
        <v>402</v>
      </c>
      <c r="J30" s="78"/>
      <c r="K30" s="78"/>
      <c r="R30" s="125" t="s">
        <v>202</v>
      </c>
      <c r="S30" s="169">
        <f t="shared" si="4"/>
        <v>0</v>
      </c>
      <c r="T30" s="170">
        <f t="shared" si="5"/>
        <v>0</v>
      </c>
      <c r="U30" s="179"/>
      <c r="V30" s="264" t="s">
        <v>202</v>
      </c>
      <c r="W30" s="267">
        <f t="shared" si="6"/>
        <v>0</v>
      </c>
      <c r="X30" s="6">
        <f t="shared" si="7"/>
        <v>0</v>
      </c>
    </row>
    <row r="31" spans="1:24" x14ac:dyDescent="0.25">
      <c r="A31" s="15" t="s">
        <v>638</v>
      </c>
      <c r="B31" s="18">
        <v>151</v>
      </c>
      <c r="C31" s="148" t="s">
        <v>3652</v>
      </c>
      <c r="D31" s="20" t="s">
        <v>435</v>
      </c>
      <c r="E31" s="20">
        <v>90</v>
      </c>
      <c r="F31" s="18" t="s">
        <v>405</v>
      </c>
      <c r="G31" s="19" t="s">
        <v>194</v>
      </c>
      <c r="H31" s="78" t="s">
        <v>402</v>
      </c>
      <c r="I31" s="78" t="s">
        <v>402</v>
      </c>
      <c r="J31" s="78"/>
      <c r="K31" s="78"/>
      <c r="R31" s="125" t="s">
        <v>206</v>
      </c>
      <c r="S31" s="169">
        <f t="shared" si="4"/>
        <v>0</v>
      </c>
      <c r="T31" s="170">
        <f t="shared" si="5"/>
        <v>0</v>
      </c>
      <c r="U31" s="179"/>
      <c r="V31" s="264" t="s">
        <v>206</v>
      </c>
      <c r="W31" s="267">
        <f t="shared" si="6"/>
        <v>0</v>
      </c>
      <c r="X31" s="6">
        <f t="shared" si="7"/>
        <v>0</v>
      </c>
    </row>
    <row r="32" spans="1:24" x14ac:dyDescent="0.25">
      <c r="A32" s="15" t="s">
        <v>622</v>
      </c>
      <c r="B32" s="18">
        <v>151</v>
      </c>
      <c r="C32" s="148" t="s">
        <v>3653</v>
      </c>
      <c r="D32" s="20" t="s">
        <v>435</v>
      </c>
      <c r="E32" s="20">
        <v>170</v>
      </c>
      <c r="F32" s="18" t="s">
        <v>401</v>
      </c>
      <c r="G32" s="19" t="s">
        <v>194</v>
      </c>
      <c r="H32" s="78" t="s">
        <v>402</v>
      </c>
      <c r="I32" s="78" t="s">
        <v>402</v>
      </c>
      <c r="J32" s="78"/>
      <c r="K32" s="78"/>
      <c r="R32" s="125" t="s">
        <v>210</v>
      </c>
      <c r="S32" s="169">
        <f t="shared" si="4"/>
        <v>0</v>
      </c>
      <c r="T32" s="170">
        <f t="shared" si="5"/>
        <v>0</v>
      </c>
      <c r="U32" s="179"/>
      <c r="V32" s="264" t="s">
        <v>210</v>
      </c>
      <c r="W32" s="267">
        <f t="shared" si="6"/>
        <v>0</v>
      </c>
      <c r="X32" s="6">
        <f t="shared" si="7"/>
        <v>0</v>
      </c>
    </row>
    <row r="33" spans="1:24" x14ac:dyDescent="0.25">
      <c r="A33" s="15" t="s">
        <v>701</v>
      </c>
      <c r="B33" s="18">
        <v>151</v>
      </c>
      <c r="C33" s="148" t="s">
        <v>3655</v>
      </c>
      <c r="D33" s="20" t="s">
        <v>435</v>
      </c>
      <c r="E33" s="20">
        <v>60</v>
      </c>
      <c r="F33" s="18" t="s">
        <v>410</v>
      </c>
      <c r="G33" s="19" t="s">
        <v>190</v>
      </c>
      <c r="H33" s="78" t="s">
        <v>402</v>
      </c>
      <c r="I33" s="78" t="s">
        <v>402</v>
      </c>
      <c r="J33" s="78"/>
      <c r="K33" s="78"/>
      <c r="R33" s="125" t="s">
        <v>214</v>
      </c>
      <c r="S33" s="169">
        <f t="shared" si="4"/>
        <v>0</v>
      </c>
      <c r="T33" s="170">
        <f t="shared" si="5"/>
        <v>0</v>
      </c>
      <c r="U33" s="179"/>
      <c r="V33" s="264" t="s">
        <v>214</v>
      </c>
      <c r="W33" s="267">
        <f t="shared" si="6"/>
        <v>0</v>
      </c>
      <c r="X33" s="6">
        <f t="shared" si="7"/>
        <v>0</v>
      </c>
    </row>
    <row r="34" spans="1:24" x14ac:dyDescent="0.25">
      <c r="A34" s="15" t="s">
        <v>559</v>
      </c>
      <c r="B34" s="18">
        <v>151</v>
      </c>
      <c r="C34" s="148" t="s">
        <v>3656</v>
      </c>
      <c r="D34" s="20" t="s">
        <v>435</v>
      </c>
      <c r="E34" s="20">
        <v>90</v>
      </c>
      <c r="F34" s="18" t="s">
        <v>405</v>
      </c>
      <c r="G34" s="19" t="s">
        <v>194</v>
      </c>
      <c r="H34" s="78" t="s">
        <v>402</v>
      </c>
      <c r="I34" s="78" t="s">
        <v>402</v>
      </c>
      <c r="J34" s="78"/>
      <c r="K34" s="78"/>
      <c r="R34" s="125" t="s">
        <v>218</v>
      </c>
      <c r="S34" s="169">
        <f t="shared" si="4"/>
        <v>0</v>
      </c>
      <c r="T34" s="170">
        <f t="shared" si="5"/>
        <v>0</v>
      </c>
      <c r="U34" s="179"/>
      <c r="V34" s="265" t="s">
        <v>218</v>
      </c>
      <c r="W34" s="267">
        <f t="shared" si="6"/>
        <v>0</v>
      </c>
      <c r="X34" s="6">
        <f t="shared" si="7"/>
        <v>0</v>
      </c>
    </row>
    <row r="35" spans="1:24" x14ac:dyDescent="0.25">
      <c r="A35" s="15" t="s">
        <v>534</v>
      </c>
      <c r="B35" s="18">
        <v>151</v>
      </c>
      <c r="C35" s="148" t="s">
        <v>3658</v>
      </c>
      <c r="D35" s="20" t="s">
        <v>435</v>
      </c>
      <c r="E35" s="20">
        <v>170</v>
      </c>
      <c r="F35" s="18" t="s">
        <v>401</v>
      </c>
      <c r="G35" s="19" t="s">
        <v>198</v>
      </c>
      <c r="H35" s="78" t="s">
        <v>402</v>
      </c>
      <c r="I35" s="78" t="s">
        <v>402</v>
      </c>
      <c r="J35" s="78"/>
      <c r="K35" s="78"/>
      <c r="R35" s="125" t="s">
        <v>222</v>
      </c>
      <c r="S35" s="169">
        <f t="shared" si="4"/>
        <v>0</v>
      </c>
      <c r="T35" s="170">
        <f t="shared" si="5"/>
        <v>0</v>
      </c>
      <c r="U35" s="179"/>
      <c r="V35" s="264" t="s">
        <v>222</v>
      </c>
      <c r="W35" s="267">
        <f t="shared" si="6"/>
        <v>0</v>
      </c>
      <c r="X35" s="6">
        <f t="shared" si="7"/>
        <v>0</v>
      </c>
    </row>
    <row r="36" spans="1:24" x14ac:dyDescent="0.25">
      <c r="A36" s="15" t="s">
        <v>440</v>
      </c>
      <c r="B36" s="18">
        <v>151</v>
      </c>
      <c r="C36" s="148" t="s">
        <v>3659</v>
      </c>
      <c r="D36" s="20" t="s">
        <v>421</v>
      </c>
      <c r="E36" s="20">
        <v>60</v>
      </c>
      <c r="F36" s="18" t="s">
        <v>410</v>
      </c>
      <c r="G36" s="19" t="s">
        <v>190</v>
      </c>
      <c r="H36" s="78" t="s">
        <v>402</v>
      </c>
      <c r="I36" s="78" t="s">
        <v>402</v>
      </c>
      <c r="J36" s="78"/>
      <c r="K36" s="78"/>
      <c r="R36" s="125" t="s">
        <v>226</v>
      </c>
      <c r="S36" s="169">
        <f t="shared" si="4"/>
        <v>0</v>
      </c>
      <c r="T36" s="170">
        <f t="shared" si="5"/>
        <v>0</v>
      </c>
      <c r="U36" s="179"/>
      <c r="V36" s="264" t="s">
        <v>226</v>
      </c>
      <c r="W36" s="267">
        <f t="shared" si="6"/>
        <v>0</v>
      </c>
      <c r="X36" s="6">
        <f t="shared" si="7"/>
        <v>0</v>
      </c>
    </row>
    <row r="37" spans="1:24" x14ac:dyDescent="0.25">
      <c r="A37" s="15" t="s">
        <v>617</v>
      </c>
      <c r="B37" s="18">
        <v>151</v>
      </c>
      <c r="C37" s="148" t="s">
        <v>3660</v>
      </c>
      <c r="D37" s="20" t="s">
        <v>421</v>
      </c>
      <c r="E37" s="20">
        <v>100</v>
      </c>
      <c r="F37" s="18" t="s">
        <v>405</v>
      </c>
      <c r="G37" s="19" t="s">
        <v>194</v>
      </c>
      <c r="H37" s="78" t="s">
        <v>402</v>
      </c>
      <c r="I37" s="78" t="s">
        <v>402</v>
      </c>
      <c r="J37" s="78"/>
      <c r="K37" s="78"/>
      <c r="R37" s="126" t="s">
        <v>230</v>
      </c>
      <c r="S37" s="169">
        <f t="shared" si="4"/>
        <v>0</v>
      </c>
      <c r="T37" s="170">
        <f t="shared" si="5"/>
        <v>0</v>
      </c>
      <c r="U37" s="179"/>
      <c r="V37" s="266" t="s">
        <v>230</v>
      </c>
      <c r="W37" s="267">
        <f t="shared" si="6"/>
        <v>0</v>
      </c>
      <c r="X37" s="6">
        <f t="shared" si="7"/>
        <v>0</v>
      </c>
    </row>
    <row r="38" spans="1:24" x14ac:dyDescent="0.25">
      <c r="A38" s="15" t="s">
        <v>588</v>
      </c>
      <c r="B38" s="18">
        <v>151</v>
      </c>
      <c r="C38" s="148" t="s">
        <v>3662</v>
      </c>
      <c r="D38" s="20" t="s">
        <v>425</v>
      </c>
      <c r="E38" s="20">
        <v>70</v>
      </c>
      <c r="F38" s="18" t="s">
        <v>410</v>
      </c>
      <c r="G38" s="19" t="s">
        <v>190</v>
      </c>
      <c r="H38" s="78" t="s">
        <v>402</v>
      </c>
      <c r="I38" s="78" t="s">
        <v>402</v>
      </c>
      <c r="J38" s="78"/>
      <c r="K38" s="78"/>
      <c r="R38" s="125" t="s">
        <v>234</v>
      </c>
      <c r="S38" s="169">
        <f t="shared" si="4"/>
        <v>0</v>
      </c>
      <c r="T38" s="170">
        <f t="shared" si="5"/>
        <v>0</v>
      </c>
      <c r="U38" s="179"/>
      <c r="V38" s="264" t="s">
        <v>234</v>
      </c>
      <c r="W38" s="267">
        <f t="shared" si="6"/>
        <v>0</v>
      </c>
      <c r="X38" s="6">
        <f t="shared" si="7"/>
        <v>0</v>
      </c>
    </row>
    <row r="39" spans="1:24" ht="13.8" thickBot="1" x14ac:dyDescent="0.3">
      <c r="A39" s="15" t="s">
        <v>1442</v>
      </c>
      <c r="B39" s="18">
        <v>151</v>
      </c>
      <c r="C39" s="148" t="s">
        <v>3663</v>
      </c>
      <c r="D39" s="20" t="s">
        <v>425</v>
      </c>
      <c r="E39" s="20">
        <v>260</v>
      </c>
      <c r="F39" s="18" t="s">
        <v>405</v>
      </c>
      <c r="G39" s="19" t="s">
        <v>218</v>
      </c>
      <c r="H39" s="78" t="s">
        <v>402</v>
      </c>
      <c r="I39" s="78" t="s">
        <v>402</v>
      </c>
      <c r="J39" s="78"/>
      <c r="K39" s="78" t="s">
        <v>402</v>
      </c>
      <c r="R39" s="125" t="s">
        <v>238</v>
      </c>
      <c r="S39" s="169">
        <f t="shared" si="4"/>
        <v>0</v>
      </c>
      <c r="T39" s="170">
        <f t="shared" si="5"/>
        <v>0</v>
      </c>
      <c r="U39" s="204"/>
      <c r="V39" s="264" t="s">
        <v>238</v>
      </c>
      <c r="W39" s="267">
        <f t="shared" si="6"/>
        <v>0</v>
      </c>
      <c r="X39" s="6">
        <f t="shared" si="7"/>
        <v>0</v>
      </c>
    </row>
    <row r="40" spans="1:24" ht="13.8" thickBot="1" x14ac:dyDescent="0.3">
      <c r="A40" s="15" t="s">
        <v>652</v>
      </c>
      <c r="B40" s="18">
        <v>151</v>
      </c>
      <c r="C40" s="148" t="s">
        <v>3665</v>
      </c>
      <c r="D40" s="20" t="s">
        <v>414</v>
      </c>
      <c r="E40" s="20">
        <v>70</v>
      </c>
      <c r="F40" s="18" t="s">
        <v>410</v>
      </c>
      <c r="G40" s="19" t="s">
        <v>190</v>
      </c>
      <c r="H40" s="78" t="s">
        <v>402</v>
      </c>
      <c r="I40" s="78" t="s">
        <v>402</v>
      </c>
      <c r="J40" s="78"/>
      <c r="K40" s="78"/>
      <c r="R40" s="125" t="s">
        <v>242</v>
      </c>
      <c r="S40" s="169">
        <f t="shared" si="4"/>
        <v>0</v>
      </c>
      <c r="T40" s="170">
        <f t="shared" si="5"/>
        <v>0</v>
      </c>
      <c r="U40" s="204"/>
      <c r="V40" s="264" t="s">
        <v>242</v>
      </c>
      <c r="W40" s="267">
        <f t="shared" si="6"/>
        <v>0</v>
      </c>
      <c r="X40" s="6">
        <f t="shared" si="7"/>
        <v>0</v>
      </c>
    </row>
    <row r="41" spans="1:24" x14ac:dyDescent="0.25">
      <c r="A41" s="15" t="s">
        <v>1447</v>
      </c>
      <c r="B41" s="18">
        <v>151</v>
      </c>
      <c r="C41" s="148" t="s">
        <v>3666</v>
      </c>
      <c r="D41" s="20" t="s">
        <v>414</v>
      </c>
      <c r="E41" s="20">
        <v>250</v>
      </c>
      <c r="F41" s="18" t="s">
        <v>405</v>
      </c>
      <c r="G41" s="19" t="s">
        <v>218</v>
      </c>
      <c r="H41" s="78" t="s">
        <v>402</v>
      </c>
      <c r="I41" s="78" t="s">
        <v>402</v>
      </c>
      <c r="J41" s="78"/>
      <c r="K41" s="78" t="s">
        <v>402</v>
      </c>
      <c r="R41" s="125" t="s">
        <v>246</v>
      </c>
      <c r="S41" s="169">
        <f t="shared" si="4"/>
        <v>0</v>
      </c>
      <c r="T41" s="170">
        <f t="shared" si="5"/>
        <v>0</v>
      </c>
      <c r="U41" s="182"/>
      <c r="V41" s="264" t="s">
        <v>246</v>
      </c>
      <c r="W41" s="267">
        <f t="shared" si="6"/>
        <v>0</v>
      </c>
      <c r="X41" s="6">
        <f t="shared" si="7"/>
        <v>0</v>
      </c>
    </row>
    <row r="42" spans="1:24" x14ac:dyDescent="0.25">
      <c r="A42" s="15" t="s">
        <v>694</v>
      </c>
      <c r="B42" s="18">
        <v>151</v>
      </c>
      <c r="C42" s="148" t="s">
        <v>3667</v>
      </c>
      <c r="D42" s="20" t="s">
        <v>435</v>
      </c>
      <c r="E42" s="20">
        <v>40</v>
      </c>
      <c r="F42" s="18" t="s">
        <v>410</v>
      </c>
      <c r="G42" s="19" t="s">
        <v>190</v>
      </c>
      <c r="H42" s="78" t="s">
        <v>402</v>
      </c>
      <c r="I42" s="78" t="s">
        <v>402</v>
      </c>
      <c r="J42" s="78"/>
      <c r="K42" s="78"/>
      <c r="R42" s="125" t="s">
        <v>250</v>
      </c>
      <c r="S42" s="169">
        <f t="shared" si="4"/>
        <v>0</v>
      </c>
      <c r="T42" s="170">
        <f t="shared" si="5"/>
        <v>0</v>
      </c>
      <c r="U42" s="179"/>
      <c r="V42" s="265" t="s">
        <v>250</v>
      </c>
      <c r="W42" s="267">
        <f t="shared" si="6"/>
        <v>0</v>
      </c>
      <c r="X42" s="6">
        <f t="shared" si="7"/>
        <v>0</v>
      </c>
    </row>
    <row r="43" spans="1:24" x14ac:dyDescent="0.25">
      <c r="A43" s="15" t="s">
        <v>675</v>
      </c>
      <c r="B43" s="18">
        <v>151</v>
      </c>
      <c r="C43" s="148" t="s">
        <v>3668</v>
      </c>
      <c r="D43" s="20" t="s">
        <v>435</v>
      </c>
      <c r="E43" s="20">
        <v>80</v>
      </c>
      <c r="F43" s="18" t="s">
        <v>405</v>
      </c>
      <c r="G43" s="19" t="s">
        <v>194</v>
      </c>
      <c r="H43" s="78" t="s">
        <v>402</v>
      </c>
      <c r="I43" s="78" t="s">
        <v>402</v>
      </c>
      <c r="J43" s="78"/>
      <c r="K43" s="78"/>
      <c r="R43" s="125" t="s">
        <v>254</v>
      </c>
      <c r="S43" s="169">
        <f t="shared" si="4"/>
        <v>0</v>
      </c>
      <c r="T43" s="170">
        <f t="shared" si="5"/>
        <v>0</v>
      </c>
      <c r="U43" s="179"/>
      <c r="V43" s="265" t="s">
        <v>254</v>
      </c>
      <c r="W43" s="267">
        <f t="shared" si="6"/>
        <v>0</v>
      </c>
      <c r="X43" s="6">
        <f t="shared" si="7"/>
        <v>0</v>
      </c>
    </row>
    <row r="44" spans="1:24" x14ac:dyDescent="0.25">
      <c r="A44" s="15" t="s">
        <v>475</v>
      </c>
      <c r="B44" s="18">
        <v>151</v>
      </c>
      <c r="C44" s="148" t="s">
        <v>3669</v>
      </c>
      <c r="D44" s="20" t="s">
        <v>407</v>
      </c>
      <c r="E44" s="20">
        <v>60</v>
      </c>
      <c r="F44" s="18" t="s">
        <v>410</v>
      </c>
      <c r="G44" s="19" t="s">
        <v>190</v>
      </c>
      <c r="H44" s="78" t="s">
        <v>402</v>
      </c>
      <c r="I44" s="78" t="s">
        <v>402</v>
      </c>
      <c r="J44" s="78"/>
      <c r="K44" s="78"/>
      <c r="R44" s="125" t="s">
        <v>258</v>
      </c>
      <c r="S44" s="169">
        <f t="shared" si="4"/>
        <v>0</v>
      </c>
      <c r="T44" s="170">
        <f t="shared" si="5"/>
        <v>0</v>
      </c>
      <c r="U44" s="179"/>
      <c r="V44" s="265" t="s">
        <v>258</v>
      </c>
      <c r="W44" s="267">
        <f t="shared" si="6"/>
        <v>0</v>
      </c>
      <c r="X44" s="6">
        <f t="shared" si="7"/>
        <v>0</v>
      </c>
    </row>
    <row r="45" spans="1:24" x14ac:dyDescent="0.25">
      <c r="A45" s="15" t="s">
        <v>445</v>
      </c>
      <c r="B45" s="18">
        <v>151</v>
      </c>
      <c r="C45" s="148" t="s">
        <v>3670</v>
      </c>
      <c r="D45" s="20" t="s">
        <v>407</v>
      </c>
      <c r="E45" s="20">
        <v>70</v>
      </c>
      <c r="F45" s="18" t="s">
        <v>405</v>
      </c>
      <c r="G45" s="19" t="s">
        <v>194</v>
      </c>
      <c r="H45" s="78" t="s">
        <v>402</v>
      </c>
      <c r="I45" s="78" t="s">
        <v>402</v>
      </c>
      <c r="J45" s="78"/>
      <c r="K45" s="78"/>
      <c r="R45" s="125" t="s">
        <v>262</v>
      </c>
      <c r="S45" s="169">
        <f t="shared" si="4"/>
        <v>0</v>
      </c>
      <c r="T45" s="170">
        <f t="shared" si="5"/>
        <v>0</v>
      </c>
      <c r="U45" s="179"/>
      <c r="V45" s="265" t="s">
        <v>262</v>
      </c>
      <c r="W45" s="267">
        <f t="shared" si="6"/>
        <v>0</v>
      </c>
      <c r="X45" s="6">
        <f t="shared" si="7"/>
        <v>0</v>
      </c>
    </row>
    <row r="46" spans="1:24" x14ac:dyDescent="0.25">
      <c r="A46" s="15" t="s">
        <v>630</v>
      </c>
      <c r="B46" s="18">
        <v>151</v>
      </c>
      <c r="C46" s="148" t="s">
        <v>3671</v>
      </c>
      <c r="D46" s="20" t="s">
        <v>407</v>
      </c>
      <c r="E46" s="20">
        <v>140</v>
      </c>
      <c r="F46" s="18" t="s">
        <v>401</v>
      </c>
      <c r="G46" s="19" t="s">
        <v>198</v>
      </c>
      <c r="H46" s="78" t="s">
        <v>402</v>
      </c>
      <c r="I46" s="78" t="s">
        <v>402</v>
      </c>
      <c r="J46" s="78"/>
      <c r="K46" s="78"/>
      <c r="R46" s="125" t="s">
        <v>266</v>
      </c>
      <c r="S46" s="169">
        <f t="shared" si="4"/>
        <v>0</v>
      </c>
      <c r="T46" s="170">
        <f t="shared" si="5"/>
        <v>0</v>
      </c>
      <c r="U46" s="179"/>
      <c r="V46" s="265" t="s">
        <v>266</v>
      </c>
      <c r="W46" s="267">
        <f t="shared" si="6"/>
        <v>0</v>
      </c>
      <c r="X46" s="6">
        <f t="shared" si="7"/>
        <v>0</v>
      </c>
    </row>
    <row r="47" spans="1:24" x14ac:dyDescent="0.25">
      <c r="A47" s="15" t="s">
        <v>656</v>
      </c>
      <c r="B47" s="18">
        <v>151</v>
      </c>
      <c r="C47" s="148" t="s">
        <v>3672</v>
      </c>
      <c r="D47" s="20" t="s">
        <v>407</v>
      </c>
      <c r="E47" s="20">
        <v>70</v>
      </c>
      <c r="F47" s="18" t="s">
        <v>410</v>
      </c>
      <c r="G47" s="19" t="s">
        <v>190</v>
      </c>
      <c r="H47" s="78" t="s">
        <v>402</v>
      </c>
      <c r="I47" s="78" t="s">
        <v>402</v>
      </c>
      <c r="J47" s="78"/>
      <c r="K47" s="78"/>
      <c r="R47" s="125" t="s">
        <v>270</v>
      </c>
      <c r="S47" s="169">
        <f t="shared" si="4"/>
        <v>0</v>
      </c>
      <c r="T47" s="170">
        <f t="shared" si="5"/>
        <v>0</v>
      </c>
      <c r="U47" s="179"/>
      <c r="V47" s="265" t="s">
        <v>270</v>
      </c>
      <c r="W47" s="267">
        <f t="shared" si="6"/>
        <v>0</v>
      </c>
      <c r="X47" s="6">
        <f t="shared" si="7"/>
        <v>0</v>
      </c>
    </row>
    <row r="48" spans="1:24" x14ac:dyDescent="0.25">
      <c r="A48" s="15" t="s">
        <v>639</v>
      </c>
      <c r="B48" s="18">
        <v>151</v>
      </c>
      <c r="C48" s="148" t="s">
        <v>3673</v>
      </c>
      <c r="D48" s="20" t="s">
        <v>407</v>
      </c>
      <c r="E48" s="20">
        <v>120</v>
      </c>
      <c r="F48" s="18" t="s">
        <v>405</v>
      </c>
      <c r="G48" s="19" t="s">
        <v>194</v>
      </c>
      <c r="H48" s="78" t="s">
        <v>402</v>
      </c>
      <c r="I48" s="78" t="s">
        <v>402</v>
      </c>
      <c r="J48" s="78"/>
      <c r="K48" s="78"/>
      <c r="R48" s="125" t="s">
        <v>274</v>
      </c>
      <c r="S48" s="169">
        <f t="shared" si="4"/>
        <v>0</v>
      </c>
      <c r="T48" s="170">
        <f t="shared" si="5"/>
        <v>0</v>
      </c>
      <c r="U48" s="179"/>
      <c r="V48" s="264" t="s">
        <v>274</v>
      </c>
      <c r="W48" s="267">
        <f t="shared" si="6"/>
        <v>0</v>
      </c>
      <c r="X48" s="6">
        <f t="shared" si="7"/>
        <v>0</v>
      </c>
    </row>
    <row r="49" spans="1:24" ht="13.8" thickBot="1" x14ac:dyDescent="0.3">
      <c r="A49" s="15" t="s">
        <v>659</v>
      </c>
      <c r="B49" s="18">
        <v>151</v>
      </c>
      <c r="C49" s="148" t="s">
        <v>3674</v>
      </c>
      <c r="D49" s="20" t="s">
        <v>407</v>
      </c>
      <c r="E49" s="20">
        <v>70</v>
      </c>
      <c r="F49" s="18" t="s">
        <v>410</v>
      </c>
      <c r="G49" s="19" t="s">
        <v>190</v>
      </c>
      <c r="H49" s="78" t="s">
        <v>402</v>
      </c>
      <c r="I49" s="78" t="s">
        <v>402</v>
      </c>
      <c r="J49" s="78"/>
      <c r="K49" s="78"/>
      <c r="R49" s="177" t="s">
        <v>278</v>
      </c>
      <c r="S49" s="208">
        <f t="shared" si="4"/>
        <v>0</v>
      </c>
      <c r="T49" s="209">
        <f t="shared" si="5"/>
        <v>0</v>
      </c>
      <c r="U49" s="179"/>
      <c r="V49" s="109" t="s">
        <v>278</v>
      </c>
      <c r="W49" s="268">
        <f t="shared" si="6"/>
        <v>0</v>
      </c>
      <c r="X49" s="7">
        <f t="shared" si="7"/>
        <v>0</v>
      </c>
    </row>
    <row r="50" spans="1:24" ht="13.8" thickBot="1" x14ac:dyDescent="0.3">
      <c r="A50" s="15" t="s">
        <v>628</v>
      </c>
      <c r="B50" s="18">
        <v>151</v>
      </c>
      <c r="C50" s="148" t="s">
        <v>3676</v>
      </c>
      <c r="D50" s="20" t="s">
        <v>407</v>
      </c>
      <c r="E50" s="20">
        <v>90</v>
      </c>
      <c r="F50" s="18" t="s">
        <v>405</v>
      </c>
      <c r="G50" s="19" t="s">
        <v>194</v>
      </c>
      <c r="H50" s="78" t="s">
        <v>402</v>
      </c>
      <c r="I50" s="78" t="s">
        <v>402</v>
      </c>
      <c r="J50" s="78"/>
      <c r="K50" s="78"/>
      <c r="U50" s="179"/>
      <c r="V50" s="188" t="s">
        <v>458</v>
      </c>
      <c r="W50" s="206"/>
      <c r="X50" s="207">
        <f>SUM(X51:X73)</f>
        <v>360</v>
      </c>
    </row>
    <row r="51" spans="1:24" x14ac:dyDescent="0.25">
      <c r="A51" s="15" t="s">
        <v>569</v>
      </c>
      <c r="B51" s="18">
        <v>151</v>
      </c>
      <c r="C51" s="148" t="s">
        <v>3678</v>
      </c>
      <c r="D51" s="20" t="s">
        <v>431</v>
      </c>
      <c r="E51" s="20">
        <v>50</v>
      </c>
      <c r="F51" s="18" t="s">
        <v>410</v>
      </c>
      <c r="G51" s="19" t="s">
        <v>190</v>
      </c>
      <c r="H51" s="78" t="s">
        <v>402</v>
      </c>
      <c r="I51" s="78" t="s">
        <v>402</v>
      </c>
      <c r="J51" s="78"/>
      <c r="K51" s="78"/>
      <c r="U51" s="269"/>
      <c r="V51" s="124" t="s">
        <v>190</v>
      </c>
      <c r="W51" s="169">
        <f>S3+S27+W3+W27</f>
        <v>0</v>
      </c>
      <c r="X51" s="170">
        <f>T3+T27+X3+X27</f>
        <v>132</v>
      </c>
    </row>
    <row r="52" spans="1:24" x14ac:dyDescent="0.25">
      <c r="A52" s="15" t="s">
        <v>543</v>
      </c>
      <c r="B52" s="18">
        <v>151</v>
      </c>
      <c r="C52" s="148" t="s">
        <v>3680</v>
      </c>
      <c r="D52" s="20" t="s">
        <v>431</v>
      </c>
      <c r="E52" s="20">
        <v>90</v>
      </c>
      <c r="F52" s="18" t="s">
        <v>405</v>
      </c>
      <c r="G52" s="19" t="s">
        <v>194</v>
      </c>
      <c r="H52" s="78" t="s">
        <v>402</v>
      </c>
      <c r="I52" s="78" t="s">
        <v>402</v>
      </c>
      <c r="J52" s="78"/>
      <c r="K52" s="78"/>
      <c r="U52" s="269"/>
      <c r="V52" s="125" t="s">
        <v>194</v>
      </c>
      <c r="W52" s="169">
        <f t="shared" ref="W52:X67" si="8">S4+S28+W4+W28</f>
        <v>0</v>
      </c>
      <c r="X52" s="170">
        <f t="shared" si="8"/>
        <v>124</v>
      </c>
    </row>
    <row r="53" spans="1:24" x14ac:dyDescent="0.25">
      <c r="A53" s="15" t="s">
        <v>654</v>
      </c>
      <c r="B53" s="18">
        <v>151</v>
      </c>
      <c r="C53" s="148" t="s">
        <v>3681</v>
      </c>
      <c r="D53" s="20" t="s">
        <v>414</v>
      </c>
      <c r="E53" s="20">
        <v>70</v>
      </c>
      <c r="F53" s="18" t="s">
        <v>410</v>
      </c>
      <c r="G53" s="19" t="s">
        <v>190</v>
      </c>
      <c r="H53" s="78" t="s">
        <v>402</v>
      </c>
      <c r="I53" s="78" t="s">
        <v>402</v>
      </c>
      <c r="J53" s="78"/>
      <c r="K53" s="78"/>
      <c r="U53" s="269"/>
      <c r="V53" s="125" t="s">
        <v>198</v>
      </c>
      <c r="W53" s="169">
        <f t="shared" si="8"/>
        <v>0</v>
      </c>
      <c r="X53" s="170">
        <f t="shared" si="8"/>
        <v>50</v>
      </c>
    </row>
    <row r="54" spans="1:24" x14ac:dyDescent="0.25">
      <c r="A54" s="15" t="s">
        <v>640</v>
      </c>
      <c r="B54" s="18">
        <v>151</v>
      </c>
      <c r="C54" s="148" t="s">
        <v>3683</v>
      </c>
      <c r="D54" s="20" t="s">
        <v>414</v>
      </c>
      <c r="E54" s="20">
        <v>110</v>
      </c>
      <c r="F54" s="18" t="s">
        <v>405</v>
      </c>
      <c r="G54" s="19" t="s">
        <v>194</v>
      </c>
      <c r="H54" s="78" t="s">
        <v>402</v>
      </c>
      <c r="I54" s="78" t="s">
        <v>402</v>
      </c>
      <c r="J54" s="78"/>
      <c r="K54" s="78"/>
      <c r="U54" s="269"/>
      <c r="V54" s="125" t="s">
        <v>202</v>
      </c>
      <c r="W54" s="169">
        <f t="shared" si="8"/>
        <v>0</v>
      </c>
      <c r="X54" s="170">
        <f t="shared" si="8"/>
        <v>0</v>
      </c>
    </row>
    <row r="55" spans="1:24" x14ac:dyDescent="0.25">
      <c r="A55" s="15" t="s">
        <v>691</v>
      </c>
      <c r="B55" s="18">
        <v>151</v>
      </c>
      <c r="C55" s="148" t="s">
        <v>3685</v>
      </c>
      <c r="D55" s="20" t="s">
        <v>404</v>
      </c>
      <c r="E55" s="20">
        <v>70</v>
      </c>
      <c r="F55" s="18" t="s">
        <v>410</v>
      </c>
      <c r="G55" s="19" t="s">
        <v>190</v>
      </c>
      <c r="H55" s="78" t="s">
        <v>402</v>
      </c>
      <c r="I55" s="78" t="s">
        <v>402</v>
      </c>
      <c r="J55" s="78"/>
      <c r="K55" s="78"/>
      <c r="U55" s="269"/>
      <c r="V55" s="125" t="s">
        <v>206</v>
      </c>
      <c r="W55" s="169">
        <f t="shared" si="8"/>
        <v>0</v>
      </c>
      <c r="X55" s="170">
        <f t="shared" si="8"/>
        <v>0</v>
      </c>
    </row>
    <row r="56" spans="1:24" x14ac:dyDescent="0.25">
      <c r="A56" s="15" t="s">
        <v>676</v>
      </c>
      <c r="B56" s="18">
        <v>151</v>
      </c>
      <c r="C56" s="148" t="s">
        <v>3686</v>
      </c>
      <c r="D56" s="20" t="s">
        <v>404</v>
      </c>
      <c r="E56" s="20">
        <v>110</v>
      </c>
      <c r="F56" s="18" t="s">
        <v>405</v>
      </c>
      <c r="G56" s="19" t="s">
        <v>194</v>
      </c>
      <c r="H56" s="78" t="s">
        <v>402</v>
      </c>
      <c r="I56" s="78" t="s">
        <v>402</v>
      </c>
      <c r="J56" s="78"/>
      <c r="K56" s="78"/>
      <c r="U56" s="270"/>
      <c r="V56" s="125" t="s">
        <v>210</v>
      </c>
      <c r="W56" s="169">
        <f t="shared" si="8"/>
        <v>0</v>
      </c>
      <c r="X56" s="170">
        <f t="shared" si="8"/>
        <v>0</v>
      </c>
    </row>
    <row r="57" spans="1:24" ht="13.8" thickBot="1" x14ac:dyDescent="0.3">
      <c r="A57" s="15" t="s">
        <v>653</v>
      </c>
      <c r="B57" s="18">
        <v>151</v>
      </c>
      <c r="C57" s="148" t="s">
        <v>3688</v>
      </c>
      <c r="D57" s="20" t="s">
        <v>431</v>
      </c>
      <c r="E57" s="20">
        <v>60</v>
      </c>
      <c r="F57" s="18" t="s">
        <v>410</v>
      </c>
      <c r="G57" s="19" t="s">
        <v>190</v>
      </c>
      <c r="H57" s="78" t="s">
        <v>402</v>
      </c>
      <c r="I57" s="78" t="s">
        <v>402</v>
      </c>
      <c r="J57" s="78"/>
      <c r="K57" s="78"/>
      <c r="U57" s="271"/>
      <c r="V57" s="125" t="s">
        <v>214</v>
      </c>
      <c r="W57" s="169">
        <f t="shared" si="8"/>
        <v>0</v>
      </c>
      <c r="X57" s="170">
        <f t="shared" si="8"/>
        <v>0</v>
      </c>
    </row>
    <row r="58" spans="1:24" ht="13.8" thickBot="1" x14ac:dyDescent="0.3">
      <c r="A58" s="15" t="s">
        <v>641</v>
      </c>
      <c r="B58" s="18">
        <v>151</v>
      </c>
      <c r="C58" s="148" t="s">
        <v>3689</v>
      </c>
      <c r="D58" s="20" t="s">
        <v>431</v>
      </c>
      <c r="E58" s="20">
        <v>120</v>
      </c>
      <c r="F58" s="18" t="s">
        <v>405</v>
      </c>
      <c r="G58" s="19" t="s">
        <v>194</v>
      </c>
      <c r="H58" s="78" t="s">
        <v>402</v>
      </c>
      <c r="I58" s="78" t="s">
        <v>402</v>
      </c>
      <c r="J58" s="78"/>
      <c r="K58" s="78"/>
      <c r="U58" s="271"/>
      <c r="V58" s="125" t="s">
        <v>218</v>
      </c>
      <c r="W58" s="169">
        <f t="shared" si="8"/>
        <v>0</v>
      </c>
      <c r="X58" s="170">
        <f t="shared" si="8"/>
        <v>12</v>
      </c>
    </row>
    <row r="59" spans="1:24" ht="13.8" thickBot="1" x14ac:dyDescent="0.3">
      <c r="A59" s="15" t="s">
        <v>551</v>
      </c>
      <c r="B59" s="18">
        <v>151</v>
      </c>
      <c r="C59" s="148" t="s">
        <v>3691</v>
      </c>
      <c r="D59" s="20" t="s">
        <v>425</v>
      </c>
      <c r="E59" s="20">
        <v>80</v>
      </c>
      <c r="F59" s="18" t="s">
        <v>410</v>
      </c>
      <c r="G59" s="19" t="s">
        <v>190</v>
      </c>
      <c r="H59" s="78" t="s">
        <v>402</v>
      </c>
      <c r="I59" s="78" t="s">
        <v>402</v>
      </c>
      <c r="J59" s="78"/>
      <c r="K59" s="78"/>
      <c r="U59" s="271"/>
      <c r="V59" s="125" t="s">
        <v>222</v>
      </c>
      <c r="W59" s="169">
        <f t="shared" si="8"/>
        <v>0</v>
      </c>
      <c r="X59" s="170">
        <f t="shared" si="8"/>
        <v>0</v>
      </c>
    </row>
    <row r="60" spans="1:24" ht="13.8" thickBot="1" x14ac:dyDescent="0.3">
      <c r="A60" s="15" t="s">
        <v>546</v>
      </c>
      <c r="B60" s="18">
        <v>151</v>
      </c>
      <c r="C60" s="148" t="s">
        <v>3692</v>
      </c>
      <c r="D60" s="20" t="s">
        <v>425</v>
      </c>
      <c r="E60" s="20">
        <v>150</v>
      </c>
      <c r="F60" s="18" t="s">
        <v>405</v>
      </c>
      <c r="G60" s="19" t="s">
        <v>194</v>
      </c>
      <c r="H60" s="78" t="s">
        <v>402</v>
      </c>
      <c r="I60" s="78" t="s">
        <v>402</v>
      </c>
      <c r="J60" s="78"/>
      <c r="K60" s="78"/>
      <c r="U60" s="271"/>
      <c r="V60" s="125" t="s">
        <v>226</v>
      </c>
      <c r="W60" s="169">
        <f t="shared" si="8"/>
        <v>0</v>
      </c>
      <c r="X60" s="170">
        <f t="shared" si="8"/>
        <v>0</v>
      </c>
    </row>
    <row r="61" spans="1:24" ht="13.8" thickBot="1" x14ac:dyDescent="0.3">
      <c r="A61" s="15" t="s">
        <v>579</v>
      </c>
      <c r="B61" s="18">
        <v>151</v>
      </c>
      <c r="C61" s="148" t="s">
        <v>3694</v>
      </c>
      <c r="D61" s="20" t="s">
        <v>404</v>
      </c>
      <c r="E61" s="20">
        <v>60</v>
      </c>
      <c r="F61" s="18" t="s">
        <v>410</v>
      </c>
      <c r="G61" s="19" t="s">
        <v>190</v>
      </c>
      <c r="H61" s="78" t="s">
        <v>402</v>
      </c>
      <c r="I61" s="78" t="s">
        <v>402</v>
      </c>
      <c r="J61" s="78"/>
      <c r="K61" s="78"/>
      <c r="U61" s="271"/>
      <c r="V61" s="126" t="s">
        <v>230</v>
      </c>
      <c r="W61" s="169">
        <f t="shared" si="8"/>
        <v>0</v>
      </c>
      <c r="X61" s="170">
        <f t="shared" si="8"/>
        <v>0</v>
      </c>
    </row>
    <row r="62" spans="1:24" ht="13.8" thickBot="1" x14ac:dyDescent="0.3">
      <c r="A62" s="15" t="s">
        <v>560</v>
      </c>
      <c r="B62" s="18">
        <v>151</v>
      </c>
      <c r="C62" s="148" t="s">
        <v>3696</v>
      </c>
      <c r="D62" s="20" t="s">
        <v>404</v>
      </c>
      <c r="E62" s="20">
        <v>90</v>
      </c>
      <c r="F62" s="18" t="s">
        <v>405</v>
      </c>
      <c r="G62" s="19" t="s">
        <v>190</v>
      </c>
      <c r="H62" s="78" t="s">
        <v>402</v>
      </c>
      <c r="I62" s="78" t="s">
        <v>402</v>
      </c>
      <c r="J62" s="78"/>
      <c r="K62" s="78"/>
      <c r="U62" s="271"/>
      <c r="V62" s="125" t="s">
        <v>234</v>
      </c>
      <c r="W62" s="169">
        <f t="shared" si="8"/>
        <v>0</v>
      </c>
      <c r="X62" s="170">
        <f t="shared" si="8"/>
        <v>0</v>
      </c>
    </row>
    <row r="63" spans="1:24" ht="13.8" thickBot="1" x14ac:dyDescent="0.3">
      <c r="A63" s="15" t="s">
        <v>536</v>
      </c>
      <c r="B63" s="18">
        <v>151</v>
      </c>
      <c r="C63" s="148" t="s">
        <v>3698</v>
      </c>
      <c r="D63" s="20" t="s">
        <v>404</v>
      </c>
      <c r="E63" s="20">
        <v>160</v>
      </c>
      <c r="F63" s="18" t="s">
        <v>401</v>
      </c>
      <c r="G63" s="19" t="s">
        <v>194</v>
      </c>
      <c r="H63" s="78" t="s">
        <v>402</v>
      </c>
      <c r="I63" s="78" t="s">
        <v>402</v>
      </c>
      <c r="J63" s="78"/>
      <c r="K63" s="78"/>
      <c r="U63" s="271"/>
      <c r="V63" s="125" t="s">
        <v>238</v>
      </c>
      <c r="W63" s="169">
        <f t="shared" si="8"/>
        <v>0</v>
      </c>
      <c r="X63" s="170">
        <f t="shared" si="8"/>
        <v>0</v>
      </c>
    </row>
    <row r="64" spans="1:24" ht="13.8" thickBot="1" x14ac:dyDescent="0.3">
      <c r="A64" s="15" t="s">
        <v>565</v>
      </c>
      <c r="B64" s="18">
        <v>151</v>
      </c>
      <c r="C64" s="148" t="s">
        <v>3700</v>
      </c>
      <c r="D64" s="20" t="s">
        <v>421</v>
      </c>
      <c r="E64" s="20">
        <v>50</v>
      </c>
      <c r="F64" s="18" t="s">
        <v>410</v>
      </c>
      <c r="G64" s="19" t="s">
        <v>190</v>
      </c>
      <c r="H64" s="78" t="s">
        <v>402</v>
      </c>
      <c r="I64" s="78" t="s">
        <v>402</v>
      </c>
      <c r="J64" s="78"/>
      <c r="K64" s="78"/>
      <c r="U64" s="271"/>
      <c r="V64" s="125" t="s">
        <v>242</v>
      </c>
      <c r="W64" s="169">
        <f t="shared" si="8"/>
        <v>0</v>
      </c>
      <c r="X64" s="170">
        <f t="shared" si="8"/>
        <v>0</v>
      </c>
    </row>
    <row r="65" spans="1:24" ht="13.8" thickBot="1" x14ac:dyDescent="0.3">
      <c r="A65" s="15" t="s">
        <v>555</v>
      </c>
      <c r="B65" s="18">
        <v>151</v>
      </c>
      <c r="C65" s="148" t="s">
        <v>3702</v>
      </c>
      <c r="D65" s="20" t="s">
        <v>421</v>
      </c>
      <c r="E65" s="20">
        <v>80</v>
      </c>
      <c r="F65" s="18" t="s">
        <v>405</v>
      </c>
      <c r="G65" s="19" t="s">
        <v>194</v>
      </c>
      <c r="H65" s="78" t="s">
        <v>402</v>
      </c>
      <c r="I65" s="78" t="s">
        <v>402</v>
      </c>
      <c r="J65" s="78"/>
      <c r="K65" s="78"/>
      <c r="U65" s="271"/>
      <c r="V65" s="125" t="s">
        <v>246</v>
      </c>
      <c r="W65" s="169">
        <f t="shared" si="8"/>
        <v>0</v>
      </c>
      <c r="X65" s="170">
        <f t="shared" si="8"/>
        <v>0</v>
      </c>
    </row>
    <row r="66" spans="1:24" ht="13.8" thickBot="1" x14ac:dyDescent="0.3">
      <c r="A66" s="15" t="s">
        <v>5097</v>
      </c>
      <c r="B66" s="18">
        <v>151</v>
      </c>
      <c r="C66" s="148" t="s">
        <v>3703</v>
      </c>
      <c r="D66" s="20" t="s">
        <v>421</v>
      </c>
      <c r="E66" s="20">
        <v>310</v>
      </c>
      <c r="F66" s="18" t="s">
        <v>401</v>
      </c>
      <c r="G66" s="19" t="s">
        <v>218</v>
      </c>
      <c r="H66" s="78" t="s">
        <v>402</v>
      </c>
      <c r="I66" s="78" t="s">
        <v>402</v>
      </c>
      <c r="J66" s="78"/>
      <c r="K66" s="78" t="s">
        <v>402</v>
      </c>
      <c r="U66" s="271"/>
      <c r="V66" s="125" t="s">
        <v>250</v>
      </c>
      <c r="W66" s="169">
        <f t="shared" si="8"/>
        <v>0</v>
      </c>
      <c r="X66" s="170">
        <f t="shared" si="8"/>
        <v>0</v>
      </c>
    </row>
    <row r="67" spans="1:24" ht="13.8" thickBot="1" x14ac:dyDescent="0.3">
      <c r="A67" s="15" t="s">
        <v>574</v>
      </c>
      <c r="B67" s="18">
        <v>151</v>
      </c>
      <c r="C67" s="148" t="s">
        <v>3704</v>
      </c>
      <c r="D67" s="20" t="s">
        <v>431</v>
      </c>
      <c r="E67" s="20">
        <v>70</v>
      </c>
      <c r="F67" s="18" t="s">
        <v>410</v>
      </c>
      <c r="G67" s="19" t="s">
        <v>190</v>
      </c>
      <c r="H67" s="78" t="s">
        <v>402</v>
      </c>
      <c r="I67" s="78" t="s">
        <v>402</v>
      </c>
      <c r="J67" s="78"/>
      <c r="K67" s="78"/>
      <c r="U67" s="271"/>
      <c r="V67" s="125" t="s">
        <v>254</v>
      </c>
      <c r="W67" s="169">
        <f t="shared" si="8"/>
        <v>0</v>
      </c>
      <c r="X67" s="170">
        <f t="shared" si="8"/>
        <v>0</v>
      </c>
    </row>
    <row r="68" spans="1:24" ht="13.8" thickBot="1" x14ac:dyDescent="0.3">
      <c r="A68" s="15" t="s">
        <v>557</v>
      </c>
      <c r="B68" s="18">
        <v>151</v>
      </c>
      <c r="C68" s="148" t="s">
        <v>3705</v>
      </c>
      <c r="D68" s="20" t="s">
        <v>431</v>
      </c>
      <c r="E68" s="20">
        <v>100</v>
      </c>
      <c r="F68" s="18" t="s">
        <v>405</v>
      </c>
      <c r="G68" s="19" t="s">
        <v>194</v>
      </c>
      <c r="H68" s="78" t="s">
        <v>402</v>
      </c>
      <c r="I68" s="78" t="s">
        <v>402</v>
      </c>
      <c r="J68" s="78"/>
      <c r="K68" s="78"/>
      <c r="U68" s="271"/>
      <c r="V68" s="125" t="s">
        <v>258</v>
      </c>
      <c r="W68" s="169">
        <f t="shared" ref="W68:X73" si="9">S20+S44+W20+W44</f>
        <v>0</v>
      </c>
      <c r="X68" s="170">
        <f t="shared" si="9"/>
        <v>16</v>
      </c>
    </row>
    <row r="69" spans="1:24" ht="13.8" thickBot="1" x14ac:dyDescent="0.3">
      <c r="A69" s="15" t="s">
        <v>530</v>
      </c>
      <c r="B69" s="18">
        <v>151</v>
      </c>
      <c r="C69" s="148" t="s">
        <v>3706</v>
      </c>
      <c r="D69" s="20" t="s">
        <v>431</v>
      </c>
      <c r="E69" s="20">
        <v>180</v>
      </c>
      <c r="F69" s="18" t="s">
        <v>401</v>
      </c>
      <c r="G69" s="19" t="s">
        <v>198</v>
      </c>
      <c r="H69" s="78" t="s">
        <v>402</v>
      </c>
      <c r="I69" s="78" t="s">
        <v>402</v>
      </c>
      <c r="J69" s="78"/>
      <c r="K69" s="78"/>
      <c r="U69" s="271"/>
      <c r="V69" s="125" t="s">
        <v>262</v>
      </c>
      <c r="W69" s="169">
        <f t="shared" si="9"/>
        <v>0</v>
      </c>
      <c r="X69" s="170">
        <f t="shared" si="9"/>
        <v>7</v>
      </c>
    </row>
    <row r="70" spans="1:24" ht="13.8" thickBot="1" x14ac:dyDescent="0.3">
      <c r="A70" s="15" t="s">
        <v>647</v>
      </c>
      <c r="B70" s="18">
        <v>151</v>
      </c>
      <c r="C70" s="148" t="s">
        <v>3707</v>
      </c>
      <c r="D70" s="20" t="s">
        <v>407</v>
      </c>
      <c r="E70" s="20">
        <v>60</v>
      </c>
      <c r="F70" s="18" t="s">
        <v>410</v>
      </c>
      <c r="G70" s="19" t="s">
        <v>190</v>
      </c>
      <c r="H70" s="78" t="s">
        <v>402</v>
      </c>
      <c r="I70" s="78" t="s">
        <v>402</v>
      </c>
      <c r="J70" s="78"/>
      <c r="K70" s="78"/>
      <c r="U70" s="271"/>
      <c r="V70" s="125" t="s">
        <v>266</v>
      </c>
      <c r="W70" s="169">
        <f t="shared" si="9"/>
        <v>0</v>
      </c>
      <c r="X70" s="170">
        <f t="shared" si="9"/>
        <v>16</v>
      </c>
    </row>
    <row r="71" spans="1:24" ht="13.8" thickBot="1" x14ac:dyDescent="0.3">
      <c r="A71" s="15" t="s">
        <v>646</v>
      </c>
      <c r="B71" s="18">
        <v>151</v>
      </c>
      <c r="C71" s="148" t="s">
        <v>3708</v>
      </c>
      <c r="D71" s="20" t="s">
        <v>407</v>
      </c>
      <c r="E71" s="20">
        <v>90</v>
      </c>
      <c r="F71" s="18" t="s">
        <v>405</v>
      </c>
      <c r="G71" s="19" t="s">
        <v>190</v>
      </c>
      <c r="H71" s="78" t="s">
        <v>402</v>
      </c>
      <c r="I71" s="78" t="s">
        <v>402</v>
      </c>
      <c r="J71" s="78"/>
      <c r="K71" s="78"/>
      <c r="U71" s="271"/>
      <c r="V71" s="125" t="s">
        <v>270</v>
      </c>
      <c r="W71" s="169">
        <f t="shared" si="9"/>
        <v>0</v>
      </c>
      <c r="X71" s="170">
        <f t="shared" si="9"/>
        <v>3</v>
      </c>
    </row>
    <row r="72" spans="1:24" ht="13.8" thickBot="1" x14ac:dyDescent="0.3">
      <c r="A72" s="15" t="s">
        <v>629</v>
      </c>
      <c r="B72" s="18">
        <v>151</v>
      </c>
      <c r="C72" s="148" t="s">
        <v>3709</v>
      </c>
      <c r="D72" s="20" t="s">
        <v>407</v>
      </c>
      <c r="E72" s="20">
        <v>150</v>
      </c>
      <c r="F72" s="18" t="s">
        <v>401</v>
      </c>
      <c r="G72" s="19" t="s">
        <v>194</v>
      </c>
      <c r="H72" s="78" t="s">
        <v>402</v>
      </c>
      <c r="I72" s="78" t="s">
        <v>402</v>
      </c>
      <c r="J72" s="78"/>
      <c r="K72" s="78"/>
      <c r="U72" s="271"/>
      <c r="V72" s="125" t="s">
        <v>274</v>
      </c>
      <c r="W72" s="169">
        <f t="shared" si="9"/>
        <v>0</v>
      </c>
      <c r="X72" s="170">
        <f t="shared" si="9"/>
        <v>0</v>
      </c>
    </row>
    <row r="73" spans="1:24" ht="13.8" thickBot="1" x14ac:dyDescent="0.3">
      <c r="A73" s="15" t="s">
        <v>693</v>
      </c>
      <c r="B73" s="18">
        <v>151</v>
      </c>
      <c r="C73" s="148" t="s">
        <v>3711</v>
      </c>
      <c r="D73" s="20" t="s">
        <v>404</v>
      </c>
      <c r="E73" s="20">
        <v>60</v>
      </c>
      <c r="F73" s="18" t="s">
        <v>410</v>
      </c>
      <c r="G73" s="19" t="s">
        <v>190</v>
      </c>
      <c r="H73" s="78" t="s">
        <v>402</v>
      </c>
      <c r="I73" s="78" t="s">
        <v>402</v>
      </c>
      <c r="J73" s="78"/>
      <c r="K73" s="78"/>
      <c r="U73" s="271"/>
      <c r="V73" s="177" t="s">
        <v>278</v>
      </c>
      <c r="W73" s="169">
        <f t="shared" si="9"/>
        <v>0</v>
      </c>
      <c r="X73" s="170">
        <f t="shared" si="9"/>
        <v>0</v>
      </c>
    </row>
    <row r="74" spans="1:24" x14ac:dyDescent="0.25">
      <c r="A74" s="15" t="s">
        <v>683</v>
      </c>
      <c r="B74" s="18">
        <v>151</v>
      </c>
      <c r="C74" s="148" t="s">
        <v>3713</v>
      </c>
      <c r="D74" s="20" t="s">
        <v>404</v>
      </c>
      <c r="E74" s="20">
        <v>120</v>
      </c>
      <c r="F74" s="18" t="s">
        <v>405</v>
      </c>
      <c r="G74" s="19" t="s">
        <v>194</v>
      </c>
      <c r="H74" s="78" t="s">
        <v>402</v>
      </c>
      <c r="I74" s="78" t="s">
        <v>402</v>
      </c>
      <c r="J74" s="78"/>
      <c r="K74" s="78"/>
    </row>
    <row r="75" spans="1:24" x14ac:dyDescent="0.25">
      <c r="A75" s="15" t="s">
        <v>686</v>
      </c>
      <c r="B75" s="18">
        <v>151</v>
      </c>
      <c r="C75" s="148" t="s">
        <v>3714</v>
      </c>
      <c r="D75" s="20" t="s">
        <v>431</v>
      </c>
      <c r="E75" s="20">
        <v>80</v>
      </c>
      <c r="F75" s="18" t="s">
        <v>410</v>
      </c>
      <c r="G75" s="19" t="s">
        <v>190</v>
      </c>
      <c r="H75" s="78" t="s">
        <v>402</v>
      </c>
      <c r="I75" s="78" t="s">
        <v>402</v>
      </c>
      <c r="J75" s="78"/>
      <c r="K75" s="78"/>
    </row>
    <row r="76" spans="1:24" x14ac:dyDescent="0.25">
      <c r="A76" s="15" t="s">
        <v>678</v>
      </c>
      <c r="B76" s="18">
        <v>151</v>
      </c>
      <c r="C76" s="148" t="s">
        <v>3716</v>
      </c>
      <c r="D76" s="20" t="s">
        <v>431</v>
      </c>
      <c r="E76" s="20">
        <v>110</v>
      </c>
      <c r="F76" s="18" t="s">
        <v>405</v>
      </c>
      <c r="G76" s="19" t="s">
        <v>194</v>
      </c>
      <c r="H76" s="78" t="s">
        <v>402</v>
      </c>
      <c r="I76" s="78" t="s">
        <v>402</v>
      </c>
      <c r="J76" s="78"/>
      <c r="K76" s="78"/>
    </row>
    <row r="77" spans="1:24" x14ac:dyDescent="0.25">
      <c r="A77" s="15" t="s">
        <v>1325</v>
      </c>
      <c r="B77" s="18">
        <v>151</v>
      </c>
      <c r="C77" s="148" t="s">
        <v>3717</v>
      </c>
      <c r="D77" s="20" t="s">
        <v>431</v>
      </c>
      <c r="E77" s="20">
        <v>330</v>
      </c>
      <c r="F77" s="18" t="s">
        <v>401</v>
      </c>
      <c r="G77" s="19" t="s">
        <v>218</v>
      </c>
      <c r="H77" s="78" t="s">
        <v>402</v>
      </c>
      <c r="I77" s="78" t="s">
        <v>402</v>
      </c>
      <c r="J77" s="78"/>
      <c r="K77" s="78" t="s">
        <v>402</v>
      </c>
    </row>
    <row r="78" spans="1:24" x14ac:dyDescent="0.25">
      <c r="A78" s="15" t="s">
        <v>580</v>
      </c>
      <c r="B78" s="18">
        <v>151</v>
      </c>
      <c r="C78" s="148" t="s">
        <v>3719</v>
      </c>
      <c r="D78" s="20" t="s">
        <v>425</v>
      </c>
      <c r="E78" s="20">
        <v>70</v>
      </c>
      <c r="F78" s="18" t="s">
        <v>410</v>
      </c>
      <c r="G78" s="19" t="s">
        <v>190</v>
      </c>
      <c r="H78" s="78" t="s">
        <v>402</v>
      </c>
      <c r="I78" s="78" t="s">
        <v>402</v>
      </c>
      <c r="J78" s="78"/>
      <c r="K78" s="78"/>
    </row>
    <row r="79" spans="1:24" x14ac:dyDescent="0.25">
      <c r="A79" s="15" t="s">
        <v>642</v>
      </c>
      <c r="B79" s="18">
        <v>151</v>
      </c>
      <c r="C79" s="148" t="s">
        <v>3721</v>
      </c>
      <c r="D79" s="20" t="s">
        <v>425</v>
      </c>
      <c r="E79" s="20">
        <v>100</v>
      </c>
      <c r="F79" s="18" t="s">
        <v>405</v>
      </c>
      <c r="G79" s="19" t="s">
        <v>194</v>
      </c>
      <c r="H79" s="78" t="s">
        <v>402</v>
      </c>
      <c r="I79" s="78" t="s">
        <v>402</v>
      </c>
      <c r="J79" s="78"/>
      <c r="K79" s="78"/>
    </row>
    <row r="80" spans="1:24" x14ac:dyDescent="0.25">
      <c r="A80" s="15" t="s">
        <v>480</v>
      </c>
      <c r="B80" s="18">
        <v>151</v>
      </c>
      <c r="C80" s="148" t="s">
        <v>3723</v>
      </c>
      <c r="D80" s="20" t="s">
        <v>421</v>
      </c>
      <c r="E80" s="20">
        <v>80</v>
      </c>
      <c r="F80" s="18" t="s">
        <v>410</v>
      </c>
      <c r="G80" s="19" t="s">
        <v>190</v>
      </c>
      <c r="H80" s="78" t="s">
        <v>402</v>
      </c>
      <c r="I80" s="78" t="s">
        <v>402</v>
      </c>
      <c r="J80" s="78"/>
      <c r="K80" s="78"/>
    </row>
    <row r="81" spans="1:11" x14ac:dyDescent="0.25">
      <c r="A81" s="15" t="s">
        <v>682</v>
      </c>
      <c r="B81" s="18">
        <v>151</v>
      </c>
      <c r="C81" s="148" t="s">
        <v>3725</v>
      </c>
      <c r="D81" s="20" t="s">
        <v>421</v>
      </c>
      <c r="E81" s="20">
        <v>130</v>
      </c>
      <c r="F81" s="18" t="s">
        <v>405</v>
      </c>
      <c r="G81" s="19" t="s">
        <v>194</v>
      </c>
      <c r="H81" s="78" t="s">
        <v>402</v>
      </c>
      <c r="I81" s="78" t="s">
        <v>402</v>
      </c>
      <c r="J81" s="78"/>
      <c r="K81" s="78"/>
    </row>
    <row r="82" spans="1:11" x14ac:dyDescent="0.25">
      <c r="A82" s="15" t="s">
        <v>575</v>
      </c>
      <c r="B82" s="18">
        <v>151</v>
      </c>
      <c r="C82" s="148" t="s">
        <v>3727</v>
      </c>
      <c r="D82" s="20" t="s">
        <v>400</v>
      </c>
      <c r="E82" s="20">
        <v>60</v>
      </c>
      <c r="F82" s="18" t="s">
        <v>410</v>
      </c>
      <c r="G82" s="19" t="s">
        <v>190</v>
      </c>
      <c r="H82" s="78" t="s">
        <v>402</v>
      </c>
      <c r="I82" s="78" t="s">
        <v>402</v>
      </c>
      <c r="J82" s="78"/>
      <c r="K82" s="78"/>
    </row>
    <row r="83" spans="1:11" ht="13.2" customHeight="1" x14ac:dyDescent="0.25">
      <c r="A83" s="15" t="s">
        <v>532</v>
      </c>
      <c r="B83" s="18">
        <v>151</v>
      </c>
      <c r="C83" s="148" t="s">
        <v>3729</v>
      </c>
      <c r="D83" s="20" t="s">
        <v>400</v>
      </c>
      <c r="E83" s="20">
        <v>90</v>
      </c>
      <c r="F83" s="18" t="s">
        <v>405</v>
      </c>
      <c r="G83" s="19" t="s">
        <v>194</v>
      </c>
      <c r="H83" s="78" t="s">
        <v>402</v>
      </c>
      <c r="I83" s="78" t="s">
        <v>402</v>
      </c>
      <c r="J83" s="78"/>
      <c r="K83" s="78"/>
    </row>
    <row r="84" spans="1:11" ht="13.2" customHeight="1" x14ac:dyDescent="0.25">
      <c r="A84" s="15" t="s">
        <v>550</v>
      </c>
      <c r="B84" s="18">
        <v>151</v>
      </c>
      <c r="C84" s="148" t="s">
        <v>3730</v>
      </c>
      <c r="D84" s="20" t="s">
        <v>414</v>
      </c>
      <c r="E84" s="20">
        <v>90</v>
      </c>
      <c r="F84" s="18" t="s">
        <v>410</v>
      </c>
      <c r="G84" s="19" t="s">
        <v>190</v>
      </c>
      <c r="H84" s="78" t="s">
        <v>402</v>
      </c>
      <c r="I84" s="78" t="s">
        <v>402</v>
      </c>
      <c r="J84" s="78"/>
      <c r="K84" s="78"/>
    </row>
    <row r="85" spans="1:11" ht="13.2" customHeight="1" x14ac:dyDescent="0.25">
      <c r="A85" s="15" t="s">
        <v>570</v>
      </c>
      <c r="B85" s="18">
        <v>151</v>
      </c>
      <c r="C85" s="148" t="s">
        <v>3731</v>
      </c>
      <c r="D85" s="20" t="s">
        <v>414</v>
      </c>
      <c r="E85" s="20">
        <v>70</v>
      </c>
      <c r="F85" s="18" t="s">
        <v>410</v>
      </c>
      <c r="G85" s="19" t="s">
        <v>190</v>
      </c>
      <c r="H85" s="78" t="s">
        <v>402</v>
      </c>
      <c r="I85" s="78" t="s">
        <v>402</v>
      </c>
      <c r="J85" s="78"/>
      <c r="K85" s="78"/>
    </row>
    <row r="86" spans="1:11" ht="13.2" customHeight="1" x14ac:dyDescent="0.25">
      <c r="A86" s="15" t="s">
        <v>633</v>
      </c>
      <c r="B86" s="18">
        <v>151</v>
      </c>
      <c r="C86" s="148" t="s">
        <v>3732</v>
      </c>
      <c r="D86" s="20" t="s">
        <v>414</v>
      </c>
      <c r="E86" s="20">
        <v>100</v>
      </c>
      <c r="F86" s="18" t="s">
        <v>405</v>
      </c>
      <c r="G86" s="19" t="s">
        <v>198</v>
      </c>
      <c r="H86" s="78" t="s">
        <v>402</v>
      </c>
      <c r="I86" s="78" t="s">
        <v>402</v>
      </c>
      <c r="J86" s="78"/>
      <c r="K86" s="78"/>
    </row>
    <row r="87" spans="1:11" ht="13.2" customHeight="1" x14ac:dyDescent="0.25">
      <c r="A87" s="15" t="s">
        <v>563</v>
      </c>
      <c r="B87" s="18">
        <v>151</v>
      </c>
      <c r="C87" s="148" t="s">
        <v>3734</v>
      </c>
      <c r="D87" s="20" t="s">
        <v>404</v>
      </c>
      <c r="E87" s="20">
        <v>80</v>
      </c>
      <c r="F87" s="18" t="s">
        <v>410</v>
      </c>
      <c r="G87" s="19" t="s">
        <v>190</v>
      </c>
      <c r="H87" s="78" t="s">
        <v>402</v>
      </c>
      <c r="I87" s="78" t="s">
        <v>402</v>
      </c>
      <c r="J87" s="78"/>
      <c r="K87" s="78"/>
    </row>
    <row r="88" spans="1:11" ht="13.2" customHeight="1" x14ac:dyDescent="0.25">
      <c r="A88" s="15" t="s">
        <v>548</v>
      </c>
      <c r="B88" s="18">
        <v>151</v>
      </c>
      <c r="C88" s="148" t="s">
        <v>3735</v>
      </c>
      <c r="D88" s="20" t="s">
        <v>404</v>
      </c>
      <c r="E88" s="20">
        <v>130</v>
      </c>
      <c r="F88" s="18" t="s">
        <v>405</v>
      </c>
      <c r="G88" s="19" t="s">
        <v>194</v>
      </c>
      <c r="H88" s="78" t="s">
        <v>402</v>
      </c>
      <c r="I88" s="78" t="s">
        <v>402</v>
      </c>
      <c r="J88" s="78"/>
      <c r="K88" s="78"/>
    </row>
    <row r="89" spans="1:11" ht="13.2" customHeight="1" x14ac:dyDescent="0.25">
      <c r="A89" s="15" t="s">
        <v>687</v>
      </c>
      <c r="B89" s="18">
        <v>151</v>
      </c>
      <c r="C89" s="148" t="s">
        <v>3736</v>
      </c>
      <c r="D89" s="20" t="s">
        <v>435</v>
      </c>
      <c r="E89" s="20">
        <v>80</v>
      </c>
      <c r="F89" s="18" t="s">
        <v>410</v>
      </c>
      <c r="G89" s="19" t="s">
        <v>190</v>
      </c>
      <c r="H89" s="78" t="s">
        <v>402</v>
      </c>
      <c r="I89" s="78" t="s">
        <v>402</v>
      </c>
      <c r="J89" s="78"/>
      <c r="K89" s="78"/>
    </row>
    <row r="90" spans="1:11" ht="13.2" customHeight="1" x14ac:dyDescent="0.25">
      <c r="A90" s="15" t="s">
        <v>671</v>
      </c>
      <c r="B90" s="18">
        <v>151</v>
      </c>
      <c r="C90" s="148" t="s">
        <v>3738</v>
      </c>
      <c r="D90" s="20" t="s">
        <v>435</v>
      </c>
      <c r="E90" s="20">
        <v>150</v>
      </c>
      <c r="F90" s="18" t="s">
        <v>405</v>
      </c>
      <c r="G90" s="19" t="s">
        <v>194</v>
      </c>
      <c r="H90" s="78" t="s">
        <v>402</v>
      </c>
      <c r="I90" s="78" t="s">
        <v>402</v>
      </c>
      <c r="J90" s="78"/>
      <c r="K90" s="78"/>
    </row>
    <row r="91" spans="1:11" ht="13.2" customHeight="1" x14ac:dyDescent="0.25">
      <c r="A91" s="15" t="s">
        <v>692</v>
      </c>
      <c r="B91" s="18">
        <v>151</v>
      </c>
      <c r="C91" s="148" t="s">
        <v>3740</v>
      </c>
      <c r="D91" s="20" t="s">
        <v>404</v>
      </c>
      <c r="E91" s="20">
        <v>70</v>
      </c>
      <c r="F91" s="18" t="s">
        <v>410</v>
      </c>
      <c r="G91" s="19" t="s">
        <v>190</v>
      </c>
      <c r="H91" s="78" t="s">
        <v>402</v>
      </c>
      <c r="I91" s="78" t="s">
        <v>402</v>
      </c>
      <c r="J91" s="78"/>
      <c r="K91" s="78"/>
    </row>
    <row r="92" spans="1:11" ht="13.2" customHeight="1" x14ac:dyDescent="0.25">
      <c r="A92" s="15" t="s">
        <v>674</v>
      </c>
      <c r="B92" s="18">
        <v>151</v>
      </c>
      <c r="C92" s="148" t="s">
        <v>3742</v>
      </c>
      <c r="D92" s="20" t="s">
        <v>404</v>
      </c>
      <c r="E92" s="20">
        <v>130</v>
      </c>
      <c r="F92" s="18" t="s">
        <v>405</v>
      </c>
      <c r="G92" s="19" t="s">
        <v>194</v>
      </c>
      <c r="H92" s="78" t="s">
        <v>402</v>
      </c>
      <c r="I92" s="78" t="s">
        <v>402</v>
      </c>
      <c r="J92" s="78"/>
      <c r="K92" s="78"/>
    </row>
    <row r="93" spans="1:11" ht="13.2" customHeight="1" x14ac:dyDescent="0.25">
      <c r="A93" s="15" t="s">
        <v>572</v>
      </c>
      <c r="B93" s="18">
        <v>151</v>
      </c>
      <c r="C93" s="148" t="s">
        <v>3743</v>
      </c>
      <c r="D93" s="20" t="s">
        <v>421</v>
      </c>
      <c r="E93" s="20">
        <v>50</v>
      </c>
      <c r="F93" s="18" t="s">
        <v>410</v>
      </c>
      <c r="G93" s="19" t="s">
        <v>190</v>
      </c>
      <c r="H93" s="78" t="s">
        <v>402</v>
      </c>
      <c r="I93" s="78" t="s">
        <v>402</v>
      </c>
      <c r="J93" s="78"/>
      <c r="K93" s="78"/>
    </row>
    <row r="94" spans="1:11" ht="13.2" customHeight="1" x14ac:dyDescent="0.25">
      <c r="A94" s="15" t="s">
        <v>552</v>
      </c>
      <c r="B94" s="18">
        <v>151</v>
      </c>
      <c r="C94" s="148" t="s">
        <v>3744</v>
      </c>
      <c r="D94" s="20" t="s">
        <v>421</v>
      </c>
      <c r="E94" s="20">
        <v>80</v>
      </c>
      <c r="F94" s="18" t="s">
        <v>405</v>
      </c>
      <c r="G94" s="19" t="s">
        <v>194</v>
      </c>
      <c r="H94" s="78" t="s">
        <v>402</v>
      </c>
      <c r="I94" s="78" t="s">
        <v>402</v>
      </c>
      <c r="J94" s="78"/>
      <c r="K94" s="78"/>
    </row>
    <row r="95" spans="1:11" ht="13.2" customHeight="1" x14ac:dyDescent="0.25">
      <c r="A95" s="15" t="s">
        <v>665</v>
      </c>
      <c r="B95" s="18">
        <v>151</v>
      </c>
      <c r="C95" s="148" t="s">
        <v>3745</v>
      </c>
      <c r="D95" s="20" t="s">
        <v>421</v>
      </c>
      <c r="E95" s="20">
        <v>130</v>
      </c>
      <c r="F95" s="18" t="s">
        <v>401</v>
      </c>
      <c r="G95" s="19" t="s">
        <v>198</v>
      </c>
      <c r="H95" s="78" t="s">
        <v>402</v>
      </c>
      <c r="I95" s="78" t="s">
        <v>402</v>
      </c>
      <c r="J95" s="78"/>
      <c r="K95" s="78"/>
    </row>
    <row r="96" spans="1:11" ht="13.2" customHeight="1" x14ac:dyDescent="0.25">
      <c r="A96" s="15" t="s">
        <v>476</v>
      </c>
      <c r="B96" s="18">
        <v>151</v>
      </c>
      <c r="C96" s="148" t="s">
        <v>3746</v>
      </c>
      <c r="D96" s="20" t="s">
        <v>431</v>
      </c>
      <c r="E96" s="20">
        <v>120</v>
      </c>
      <c r="F96" s="18" t="s">
        <v>410</v>
      </c>
      <c r="G96" s="19" t="s">
        <v>194</v>
      </c>
      <c r="H96" s="78" t="s">
        <v>402</v>
      </c>
      <c r="I96" s="78" t="s">
        <v>402</v>
      </c>
      <c r="J96" s="78"/>
      <c r="K96" s="78"/>
    </row>
    <row r="97" spans="1:11" ht="13.2" customHeight="1" x14ac:dyDescent="0.25">
      <c r="A97" s="15" t="s">
        <v>571</v>
      </c>
      <c r="B97" s="18">
        <v>151</v>
      </c>
      <c r="C97" s="148" t="s">
        <v>3747</v>
      </c>
      <c r="D97" s="20" t="s">
        <v>421</v>
      </c>
      <c r="E97" s="20">
        <v>80</v>
      </c>
      <c r="F97" s="18" t="s">
        <v>410</v>
      </c>
      <c r="G97" s="19" t="s">
        <v>190</v>
      </c>
      <c r="H97" s="78" t="s">
        <v>402</v>
      </c>
      <c r="I97" s="78" t="s">
        <v>402</v>
      </c>
      <c r="J97" s="78"/>
      <c r="K97" s="78"/>
    </row>
    <row r="98" spans="1:11" ht="13.2" customHeight="1" x14ac:dyDescent="0.25">
      <c r="A98" s="15" t="s">
        <v>667</v>
      </c>
      <c r="B98" s="18">
        <v>151</v>
      </c>
      <c r="C98" s="148" t="s">
        <v>3748</v>
      </c>
      <c r="D98" s="20" t="s">
        <v>421</v>
      </c>
      <c r="E98" s="20">
        <v>110</v>
      </c>
      <c r="F98" s="18" t="s">
        <v>405</v>
      </c>
      <c r="G98" s="19" t="s">
        <v>194</v>
      </c>
      <c r="H98" s="78" t="s">
        <v>402</v>
      </c>
      <c r="I98" s="78" t="s">
        <v>402</v>
      </c>
      <c r="J98" s="78"/>
      <c r="K98" s="78"/>
    </row>
    <row r="99" spans="1:11" ht="13.2" customHeight="1" x14ac:dyDescent="0.25">
      <c r="A99" s="15" t="s">
        <v>689</v>
      </c>
      <c r="B99" s="18">
        <v>151</v>
      </c>
      <c r="C99" s="148" t="s">
        <v>3749</v>
      </c>
      <c r="D99" s="20" t="s">
        <v>404</v>
      </c>
      <c r="E99" s="20">
        <v>70</v>
      </c>
      <c r="F99" s="18" t="s">
        <v>410</v>
      </c>
      <c r="G99" s="19" t="s">
        <v>190</v>
      </c>
      <c r="H99" s="78" t="s">
        <v>402</v>
      </c>
      <c r="I99" s="78" t="s">
        <v>402</v>
      </c>
      <c r="J99" s="78"/>
      <c r="K99" s="78"/>
    </row>
    <row r="100" spans="1:11" ht="13.2" customHeight="1" x14ac:dyDescent="0.25">
      <c r="A100" s="15" t="s">
        <v>679</v>
      </c>
      <c r="B100" s="18">
        <v>151</v>
      </c>
      <c r="C100" s="148" t="s">
        <v>3750</v>
      </c>
      <c r="D100" s="20" t="s">
        <v>404</v>
      </c>
      <c r="E100" s="20">
        <v>140</v>
      </c>
      <c r="F100" s="18" t="s">
        <v>405</v>
      </c>
      <c r="G100" s="19" t="s">
        <v>194</v>
      </c>
      <c r="H100" s="78" t="s">
        <v>402</v>
      </c>
      <c r="I100" s="78" t="s">
        <v>402</v>
      </c>
      <c r="J100" s="78"/>
      <c r="K100" s="78"/>
    </row>
    <row r="101" spans="1:11" ht="13.2" customHeight="1" x14ac:dyDescent="0.25">
      <c r="A101" s="15" t="s">
        <v>587</v>
      </c>
      <c r="B101" s="18">
        <v>151</v>
      </c>
      <c r="C101" s="251">
        <v>100</v>
      </c>
      <c r="D101" s="20" t="s">
        <v>400</v>
      </c>
      <c r="E101" s="20">
        <v>60</v>
      </c>
      <c r="F101" s="18" t="s">
        <v>410</v>
      </c>
      <c r="G101" s="19" t="s">
        <v>190</v>
      </c>
      <c r="H101" s="78" t="s">
        <v>402</v>
      </c>
      <c r="I101" s="78" t="s">
        <v>402</v>
      </c>
      <c r="J101" s="78"/>
      <c r="K101" s="78"/>
    </row>
    <row r="102" spans="1:11" ht="13.2" customHeight="1" x14ac:dyDescent="0.25">
      <c r="A102" s="15" t="s">
        <v>544</v>
      </c>
      <c r="B102" s="18">
        <v>151</v>
      </c>
      <c r="C102" s="251">
        <v>101</v>
      </c>
      <c r="D102" s="20" t="s">
        <v>400</v>
      </c>
      <c r="E102" s="20">
        <v>90</v>
      </c>
      <c r="F102" s="18" t="s">
        <v>405</v>
      </c>
      <c r="G102" s="19" t="s">
        <v>198</v>
      </c>
      <c r="H102" s="78" t="s">
        <v>402</v>
      </c>
      <c r="I102" s="78" t="s">
        <v>402</v>
      </c>
      <c r="J102" s="78"/>
      <c r="K102" s="78"/>
    </row>
    <row r="103" spans="1:11" ht="13.2" customHeight="1" x14ac:dyDescent="0.25">
      <c r="A103" s="15" t="s">
        <v>650</v>
      </c>
      <c r="B103" s="18">
        <v>151</v>
      </c>
      <c r="C103" s="251">
        <v>102</v>
      </c>
      <c r="D103" s="20" t="s">
        <v>407</v>
      </c>
      <c r="E103" s="20">
        <v>60</v>
      </c>
      <c r="F103" s="18" t="s">
        <v>410</v>
      </c>
      <c r="G103" s="19" t="s">
        <v>190</v>
      </c>
      <c r="H103" s="78" t="s">
        <v>402</v>
      </c>
      <c r="I103" s="78" t="s">
        <v>402</v>
      </c>
      <c r="J103" s="78"/>
      <c r="K103" s="78"/>
    </row>
    <row r="104" spans="1:11" ht="13.2" customHeight="1" x14ac:dyDescent="0.25">
      <c r="A104" s="15" t="s">
        <v>634</v>
      </c>
      <c r="B104" s="18">
        <v>151</v>
      </c>
      <c r="C104" s="251">
        <v>103</v>
      </c>
      <c r="D104" s="20" t="s">
        <v>407</v>
      </c>
      <c r="E104" s="20">
        <v>140</v>
      </c>
      <c r="F104" s="18" t="s">
        <v>405</v>
      </c>
      <c r="G104" s="19" t="s">
        <v>194</v>
      </c>
      <c r="H104" s="78" t="s">
        <v>402</v>
      </c>
      <c r="I104" s="78" t="s">
        <v>402</v>
      </c>
      <c r="J104" s="78"/>
      <c r="K104" s="78"/>
    </row>
    <row r="105" spans="1:11" ht="13.2" customHeight="1" x14ac:dyDescent="0.25">
      <c r="A105" s="15" t="s">
        <v>648</v>
      </c>
      <c r="B105" s="18">
        <v>151</v>
      </c>
      <c r="C105" s="251">
        <v>104</v>
      </c>
      <c r="D105" s="20" t="s">
        <v>431</v>
      </c>
      <c r="E105" s="20">
        <v>70</v>
      </c>
      <c r="F105" s="18" t="s">
        <v>410</v>
      </c>
      <c r="G105" s="19" t="s">
        <v>190</v>
      </c>
      <c r="H105" s="78" t="s">
        <v>402</v>
      </c>
      <c r="I105" s="78" t="s">
        <v>402</v>
      </c>
      <c r="J105" s="78"/>
      <c r="K105" s="78"/>
    </row>
    <row r="106" spans="1:11" ht="13.2" customHeight="1" x14ac:dyDescent="0.25">
      <c r="A106" s="15" t="s">
        <v>637</v>
      </c>
      <c r="B106" s="18">
        <v>151</v>
      </c>
      <c r="C106" s="251">
        <v>105</v>
      </c>
      <c r="D106" s="20" t="s">
        <v>431</v>
      </c>
      <c r="E106" s="20">
        <v>120</v>
      </c>
      <c r="F106" s="18" t="s">
        <v>405</v>
      </c>
      <c r="G106" s="19" t="s">
        <v>198</v>
      </c>
      <c r="H106" s="78" t="s">
        <v>402</v>
      </c>
      <c r="I106" s="78" t="s">
        <v>402</v>
      </c>
      <c r="J106" s="78"/>
      <c r="K106" s="78"/>
    </row>
    <row r="107" spans="1:11" ht="13.2" customHeight="1" x14ac:dyDescent="0.25">
      <c r="A107" s="15" t="s">
        <v>666</v>
      </c>
      <c r="B107" s="18">
        <v>151</v>
      </c>
      <c r="C107" s="251">
        <v>106</v>
      </c>
      <c r="D107" s="20" t="s">
        <v>431</v>
      </c>
      <c r="E107" s="20">
        <v>120</v>
      </c>
      <c r="F107" s="18" t="s">
        <v>410</v>
      </c>
      <c r="G107" s="19" t="s">
        <v>194</v>
      </c>
      <c r="H107" s="78" t="s">
        <v>402</v>
      </c>
      <c r="I107" s="78" t="s">
        <v>402</v>
      </c>
      <c r="J107" s="78"/>
      <c r="K107" s="78"/>
    </row>
    <row r="108" spans="1:11" ht="13.2" customHeight="1" x14ac:dyDescent="0.25">
      <c r="A108" s="15" t="s">
        <v>529</v>
      </c>
      <c r="B108" s="18">
        <v>151</v>
      </c>
      <c r="C108" s="251">
        <v>107</v>
      </c>
      <c r="D108" s="20" t="s">
        <v>431</v>
      </c>
      <c r="E108" s="20">
        <v>120</v>
      </c>
      <c r="F108" s="18" t="s">
        <v>410</v>
      </c>
      <c r="G108" s="19" t="s">
        <v>194</v>
      </c>
      <c r="H108" s="78" t="s">
        <v>402</v>
      </c>
      <c r="I108" s="78" t="s">
        <v>402</v>
      </c>
      <c r="J108" s="78"/>
      <c r="K108" s="78"/>
    </row>
    <row r="109" spans="1:11" ht="13.2" customHeight="1" x14ac:dyDescent="0.25">
      <c r="A109" s="15" t="s">
        <v>636</v>
      </c>
      <c r="B109" s="18">
        <v>151</v>
      </c>
      <c r="C109" s="251">
        <v>108</v>
      </c>
      <c r="D109" s="20" t="s">
        <v>414</v>
      </c>
      <c r="E109" s="20">
        <v>100</v>
      </c>
      <c r="F109" s="18" t="s">
        <v>410</v>
      </c>
      <c r="G109" s="19" t="s">
        <v>190</v>
      </c>
      <c r="H109" s="78" t="s">
        <v>402</v>
      </c>
      <c r="I109" s="78" t="s">
        <v>402</v>
      </c>
      <c r="J109" s="78"/>
      <c r="K109" s="78"/>
    </row>
    <row r="110" spans="1:11" ht="13.2" customHeight="1" x14ac:dyDescent="0.25">
      <c r="A110" s="15" t="s">
        <v>573</v>
      </c>
      <c r="B110" s="18">
        <v>151</v>
      </c>
      <c r="C110" s="251">
        <v>109</v>
      </c>
      <c r="D110" s="20" t="s">
        <v>435</v>
      </c>
      <c r="E110" s="20">
        <v>60</v>
      </c>
      <c r="F110" s="18" t="s">
        <v>410</v>
      </c>
      <c r="G110" s="19" t="s">
        <v>190</v>
      </c>
      <c r="H110" s="78" t="s">
        <v>402</v>
      </c>
      <c r="I110" s="78" t="s">
        <v>402</v>
      </c>
      <c r="J110" s="78"/>
      <c r="K110" s="78"/>
    </row>
    <row r="111" spans="1:11" ht="13.2" customHeight="1" x14ac:dyDescent="0.25">
      <c r="A111" s="15" t="s">
        <v>684</v>
      </c>
      <c r="B111" s="18">
        <v>151</v>
      </c>
      <c r="C111" s="251">
        <v>110</v>
      </c>
      <c r="D111" s="20" t="s">
        <v>435</v>
      </c>
      <c r="E111" s="20">
        <v>110</v>
      </c>
      <c r="F111" s="18" t="s">
        <v>405</v>
      </c>
      <c r="G111" s="19" t="s">
        <v>198</v>
      </c>
      <c r="H111" s="78" t="s">
        <v>402</v>
      </c>
      <c r="I111" s="78" t="s">
        <v>402</v>
      </c>
      <c r="J111" s="78"/>
      <c r="K111" s="78"/>
    </row>
    <row r="112" spans="1:11" ht="13.2" customHeight="1" x14ac:dyDescent="0.25">
      <c r="A112" s="15" t="s">
        <v>657</v>
      </c>
      <c r="B112" s="18">
        <v>151</v>
      </c>
      <c r="C112" s="251">
        <v>111</v>
      </c>
      <c r="D112" s="20" t="s">
        <v>431</v>
      </c>
      <c r="E112" s="20">
        <v>100</v>
      </c>
      <c r="F112" s="18" t="s">
        <v>410</v>
      </c>
      <c r="G112" s="19" t="s">
        <v>190</v>
      </c>
      <c r="H112" s="78" t="s">
        <v>402</v>
      </c>
      <c r="I112" s="78" t="s">
        <v>402</v>
      </c>
      <c r="J112" s="78"/>
      <c r="K112" s="78"/>
    </row>
    <row r="113" spans="1:11" ht="13.2" customHeight="1" x14ac:dyDescent="0.25">
      <c r="A113" s="15" t="s">
        <v>643</v>
      </c>
      <c r="B113" s="18">
        <v>151</v>
      </c>
      <c r="C113" s="251">
        <v>112</v>
      </c>
      <c r="D113" s="20" t="s">
        <v>431</v>
      </c>
      <c r="E113" s="20">
        <v>120</v>
      </c>
      <c r="F113" s="18" t="s">
        <v>405</v>
      </c>
      <c r="G113" s="19" t="s">
        <v>194</v>
      </c>
      <c r="H113" s="78" t="s">
        <v>402</v>
      </c>
      <c r="I113" s="78" t="s">
        <v>402</v>
      </c>
      <c r="J113" s="78"/>
      <c r="K113" s="78"/>
    </row>
    <row r="114" spans="1:11" ht="13.2" customHeight="1" x14ac:dyDescent="0.25">
      <c r="A114" s="15" t="s">
        <v>526</v>
      </c>
      <c r="B114" s="18">
        <v>151</v>
      </c>
      <c r="C114" s="251">
        <v>113</v>
      </c>
      <c r="D114" s="20" t="s">
        <v>414</v>
      </c>
      <c r="E114" s="20">
        <v>110</v>
      </c>
      <c r="F114" s="18" t="s">
        <v>410</v>
      </c>
      <c r="G114" s="19" t="s">
        <v>198</v>
      </c>
      <c r="H114" s="78" t="s">
        <v>402</v>
      </c>
      <c r="I114" s="78" t="s">
        <v>402</v>
      </c>
      <c r="J114" s="78"/>
      <c r="K114" s="78"/>
    </row>
    <row r="115" spans="1:11" ht="13.2" customHeight="1" x14ac:dyDescent="0.25">
      <c r="A115" s="15" t="s">
        <v>586</v>
      </c>
      <c r="B115" s="18">
        <v>151</v>
      </c>
      <c r="C115" s="251">
        <v>114</v>
      </c>
      <c r="D115" s="20" t="s">
        <v>407</v>
      </c>
      <c r="E115" s="20">
        <v>80</v>
      </c>
      <c r="F115" s="18" t="s">
        <v>410</v>
      </c>
      <c r="G115" s="19" t="s">
        <v>190</v>
      </c>
      <c r="H115" s="78" t="s">
        <v>402</v>
      </c>
      <c r="I115" s="78" t="s">
        <v>402</v>
      </c>
      <c r="J115" s="78"/>
      <c r="K115" s="78"/>
    </row>
    <row r="116" spans="1:11" ht="13.2" customHeight="1" x14ac:dyDescent="0.25">
      <c r="A116" s="15" t="s">
        <v>5098</v>
      </c>
      <c r="B116" s="18">
        <v>151</v>
      </c>
      <c r="C116" s="251">
        <v>115</v>
      </c>
      <c r="D116" s="20" t="s">
        <v>414</v>
      </c>
      <c r="E116" s="20">
        <v>230</v>
      </c>
      <c r="F116" s="18" t="s">
        <v>410</v>
      </c>
      <c r="G116" s="19" t="s">
        <v>218</v>
      </c>
      <c r="H116" s="78" t="s">
        <v>402</v>
      </c>
      <c r="I116" s="78" t="s">
        <v>402</v>
      </c>
      <c r="J116" s="78"/>
      <c r="K116" s="78" t="s">
        <v>402</v>
      </c>
    </row>
    <row r="117" spans="1:11" ht="13.2" customHeight="1" x14ac:dyDescent="0.25">
      <c r="A117" s="15" t="s">
        <v>469</v>
      </c>
      <c r="B117" s="18">
        <v>151</v>
      </c>
      <c r="C117" s="251">
        <v>116</v>
      </c>
      <c r="D117" s="20" t="s">
        <v>404</v>
      </c>
      <c r="E117" s="20">
        <v>60</v>
      </c>
      <c r="F117" s="18" t="s">
        <v>410</v>
      </c>
      <c r="G117" s="19" t="s">
        <v>190</v>
      </c>
      <c r="H117" s="78" t="s">
        <v>402</v>
      </c>
      <c r="I117" s="78" t="s">
        <v>402</v>
      </c>
      <c r="J117" s="78"/>
      <c r="K117" s="78"/>
    </row>
    <row r="118" spans="1:11" ht="13.2" customHeight="1" x14ac:dyDescent="0.25">
      <c r="A118" s="15" t="s">
        <v>456</v>
      </c>
      <c r="B118" s="18">
        <v>151</v>
      </c>
      <c r="C118" s="251">
        <v>117</v>
      </c>
      <c r="D118" s="20" t="s">
        <v>404</v>
      </c>
      <c r="E118" s="20">
        <v>80</v>
      </c>
      <c r="F118" s="18" t="s">
        <v>405</v>
      </c>
      <c r="G118" s="19" t="s">
        <v>194</v>
      </c>
      <c r="H118" s="78" t="s">
        <v>402</v>
      </c>
      <c r="I118" s="78" t="s">
        <v>402</v>
      </c>
      <c r="J118" s="78"/>
      <c r="K118" s="78"/>
    </row>
    <row r="119" spans="1:11" ht="13.2" customHeight="1" x14ac:dyDescent="0.25">
      <c r="A119" s="15" t="s">
        <v>651</v>
      </c>
      <c r="B119" s="18">
        <v>151</v>
      </c>
      <c r="C119" s="251">
        <v>118</v>
      </c>
      <c r="D119" s="20" t="s">
        <v>404</v>
      </c>
      <c r="E119" s="20">
        <v>70</v>
      </c>
      <c r="F119" s="18" t="s">
        <v>410</v>
      </c>
      <c r="G119" s="19" t="s">
        <v>190</v>
      </c>
      <c r="H119" s="78" t="s">
        <v>402</v>
      </c>
      <c r="I119" s="78" t="s">
        <v>402</v>
      </c>
      <c r="J119" s="78"/>
      <c r="K119" s="78"/>
    </row>
    <row r="120" spans="1:11" ht="13.2" customHeight="1" x14ac:dyDescent="0.25">
      <c r="A120" s="15" t="s">
        <v>644</v>
      </c>
      <c r="B120" s="18">
        <v>151</v>
      </c>
      <c r="C120" s="251">
        <v>119</v>
      </c>
      <c r="D120" s="20" t="s">
        <v>404</v>
      </c>
      <c r="E120" s="20">
        <v>110</v>
      </c>
      <c r="F120" s="18" t="s">
        <v>405</v>
      </c>
      <c r="G120" s="19" t="s">
        <v>194</v>
      </c>
      <c r="H120" s="78" t="s">
        <v>402</v>
      </c>
      <c r="I120" s="78" t="s">
        <v>402</v>
      </c>
      <c r="J120" s="78"/>
      <c r="K120" s="78"/>
    </row>
    <row r="121" spans="1:11" ht="13.2" customHeight="1" x14ac:dyDescent="0.25">
      <c r="A121" s="15" t="s">
        <v>585</v>
      </c>
      <c r="B121" s="18">
        <v>151</v>
      </c>
      <c r="C121" s="251">
        <v>120</v>
      </c>
      <c r="D121" s="20" t="s">
        <v>404</v>
      </c>
      <c r="E121" s="20">
        <v>60</v>
      </c>
      <c r="F121" s="18" t="s">
        <v>410</v>
      </c>
      <c r="G121" s="19" t="s">
        <v>190</v>
      </c>
      <c r="H121" s="78" t="s">
        <v>402</v>
      </c>
      <c r="I121" s="78" t="s">
        <v>402</v>
      </c>
      <c r="J121" s="78"/>
      <c r="K121" s="78"/>
    </row>
    <row r="122" spans="1:11" ht="13.2" customHeight="1" x14ac:dyDescent="0.25">
      <c r="A122" s="15" t="s">
        <v>584</v>
      </c>
      <c r="B122" s="18">
        <v>151</v>
      </c>
      <c r="C122" s="251">
        <v>121</v>
      </c>
      <c r="D122" s="20" t="s">
        <v>404</v>
      </c>
      <c r="E122" s="20">
        <v>90</v>
      </c>
      <c r="F122" s="18" t="s">
        <v>405</v>
      </c>
      <c r="G122" s="19" t="s">
        <v>198</v>
      </c>
      <c r="H122" s="78" t="s">
        <v>402</v>
      </c>
      <c r="I122" s="78" t="s">
        <v>402</v>
      </c>
      <c r="J122" s="78"/>
      <c r="K122" s="78"/>
    </row>
    <row r="123" spans="1:11" ht="13.2" customHeight="1" x14ac:dyDescent="0.25">
      <c r="A123" s="15" t="s">
        <v>621</v>
      </c>
      <c r="B123" s="18">
        <v>151</v>
      </c>
      <c r="C123" s="251">
        <v>122</v>
      </c>
      <c r="D123" s="20" t="s">
        <v>421</v>
      </c>
      <c r="E123" s="20">
        <v>90</v>
      </c>
      <c r="F123" s="18" t="s">
        <v>410</v>
      </c>
      <c r="G123" s="19" t="s">
        <v>198</v>
      </c>
      <c r="H123" s="78" t="s">
        <v>402</v>
      </c>
      <c r="I123" s="78" t="s">
        <v>402</v>
      </c>
      <c r="J123" s="78"/>
      <c r="K123" s="78"/>
    </row>
    <row r="124" spans="1:11" ht="13.2" customHeight="1" x14ac:dyDescent="0.25">
      <c r="A124" s="15" t="s">
        <v>625</v>
      </c>
      <c r="B124" s="18">
        <v>151</v>
      </c>
      <c r="C124" s="251">
        <v>123</v>
      </c>
      <c r="D124" s="20" t="s">
        <v>407</v>
      </c>
      <c r="E124" s="20">
        <v>70</v>
      </c>
      <c r="F124" s="18" t="s">
        <v>410</v>
      </c>
      <c r="G124" s="19" t="s">
        <v>194</v>
      </c>
      <c r="H124" s="78" t="s">
        <v>402</v>
      </c>
      <c r="I124" s="78" t="s">
        <v>402</v>
      </c>
      <c r="J124" s="78"/>
      <c r="K124" s="78"/>
    </row>
    <row r="125" spans="1:11" ht="13.2" customHeight="1" x14ac:dyDescent="0.25">
      <c r="A125" s="15" t="s">
        <v>5099</v>
      </c>
      <c r="B125" s="18">
        <v>151</v>
      </c>
      <c r="C125" s="251">
        <v>124</v>
      </c>
      <c r="D125" s="20" t="s">
        <v>404</v>
      </c>
      <c r="E125" s="20">
        <v>200</v>
      </c>
      <c r="F125" s="18" t="s">
        <v>410</v>
      </c>
      <c r="G125" s="19" t="s">
        <v>218</v>
      </c>
      <c r="H125" s="78" t="s">
        <v>402</v>
      </c>
      <c r="I125" s="78" t="s">
        <v>402</v>
      </c>
      <c r="J125" s="78"/>
      <c r="K125" s="78" t="s">
        <v>402</v>
      </c>
    </row>
    <row r="126" spans="1:11" ht="13.2" customHeight="1" x14ac:dyDescent="0.25">
      <c r="A126" s="15" t="s">
        <v>442</v>
      </c>
      <c r="B126" s="18">
        <v>151</v>
      </c>
      <c r="C126" s="251">
        <v>125</v>
      </c>
      <c r="D126" s="20" t="s">
        <v>400</v>
      </c>
      <c r="E126" s="20">
        <v>90</v>
      </c>
      <c r="F126" s="18" t="s">
        <v>410</v>
      </c>
      <c r="G126" s="19" t="s">
        <v>190</v>
      </c>
      <c r="H126" s="78" t="s">
        <v>402</v>
      </c>
      <c r="I126" s="78" t="s">
        <v>402</v>
      </c>
      <c r="J126" s="78"/>
      <c r="K126" s="78"/>
    </row>
    <row r="127" spans="1:11" ht="13.2" customHeight="1" x14ac:dyDescent="0.25">
      <c r="A127" s="15" t="s">
        <v>449</v>
      </c>
      <c r="B127" s="18">
        <v>151</v>
      </c>
      <c r="C127" s="251">
        <v>126</v>
      </c>
      <c r="D127" s="20" t="s">
        <v>425</v>
      </c>
      <c r="E127" s="20">
        <v>90</v>
      </c>
      <c r="F127" s="18" t="s">
        <v>410</v>
      </c>
      <c r="G127" s="19" t="s">
        <v>190</v>
      </c>
      <c r="H127" s="78" t="s">
        <v>402</v>
      </c>
      <c r="I127" s="78" t="s">
        <v>402</v>
      </c>
      <c r="J127" s="78"/>
      <c r="K127" s="78"/>
    </row>
    <row r="128" spans="1:11" ht="13.2" customHeight="1" x14ac:dyDescent="0.25">
      <c r="A128" s="15" t="s">
        <v>624</v>
      </c>
      <c r="B128" s="18">
        <v>151</v>
      </c>
      <c r="C128" s="251">
        <v>127</v>
      </c>
      <c r="D128" s="20" t="s">
        <v>407</v>
      </c>
      <c r="E128" s="20">
        <v>120</v>
      </c>
      <c r="F128" s="18" t="s">
        <v>410</v>
      </c>
      <c r="G128" s="19" t="s">
        <v>194</v>
      </c>
      <c r="H128" s="78" t="s">
        <v>402</v>
      </c>
      <c r="I128" s="78" t="s">
        <v>402</v>
      </c>
      <c r="J128" s="78"/>
      <c r="K128" s="78"/>
    </row>
    <row r="129" spans="1:11" ht="13.2" customHeight="1" x14ac:dyDescent="0.25">
      <c r="A129" s="15" t="s">
        <v>645</v>
      </c>
      <c r="B129" s="18">
        <v>151</v>
      </c>
      <c r="C129" s="251">
        <v>128</v>
      </c>
      <c r="D129" s="20" t="s">
        <v>414</v>
      </c>
      <c r="E129" s="20">
        <v>120</v>
      </c>
      <c r="F129" s="18" t="s">
        <v>410</v>
      </c>
      <c r="G129" s="19" t="s">
        <v>194</v>
      </c>
      <c r="H129" s="78" t="s">
        <v>402</v>
      </c>
      <c r="I129" s="78" t="s">
        <v>402</v>
      </c>
      <c r="J129" s="78"/>
      <c r="K129" s="78"/>
    </row>
    <row r="130" spans="1:11" ht="13.2" customHeight="1" x14ac:dyDescent="0.25">
      <c r="A130" s="15" t="s">
        <v>558</v>
      </c>
      <c r="B130" s="18">
        <v>151</v>
      </c>
      <c r="C130" s="251">
        <v>129</v>
      </c>
      <c r="D130" s="20" t="s">
        <v>404</v>
      </c>
      <c r="E130" s="20">
        <v>30</v>
      </c>
      <c r="F130" s="18" t="s">
        <v>410</v>
      </c>
      <c r="G130" s="19" t="s">
        <v>190</v>
      </c>
      <c r="H130" s="78" t="s">
        <v>402</v>
      </c>
      <c r="I130" s="78" t="s">
        <v>402</v>
      </c>
      <c r="J130" s="78"/>
      <c r="K130" s="78"/>
    </row>
    <row r="131" spans="1:11" ht="13.2" customHeight="1" x14ac:dyDescent="0.25">
      <c r="A131" s="15" t="s">
        <v>528</v>
      </c>
      <c r="B131" s="18">
        <v>151</v>
      </c>
      <c r="C131" s="251">
        <v>130</v>
      </c>
      <c r="D131" s="20" t="s">
        <v>404</v>
      </c>
      <c r="E131" s="20">
        <v>190</v>
      </c>
      <c r="F131" s="18" t="s">
        <v>405</v>
      </c>
      <c r="G131" s="19" t="s">
        <v>198</v>
      </c>
      <c r="H131" s="78" t="s">
        <v>402</v>
      </c>
      <c r="I131" s="78" t="s">
        <v>402</v>
      </c>
      <c r="J131" s="78"/>
      <c r="K131" s="78"/>
    </row>
    <row r="132" spans="1:11" ht="13.2" customHeight="1" x14ac:dyDescent="0.25">
      <c r="A132" s="15" t="s">
        <v>669</v>
      </c>
      <c r="B132" s="18">
        <v>151</v>
      </c>
      <c r="C132" s="251">
        <v>131</v>
      </c>
      <c r="D132" s="20" t="s">
        <v>404</v>
      </c>
      <c r="E132" s="20">
        <v>110</v>
      </c>
      <c r="F132" s="18" t="s">
        <v>410</v>
      </c>
      <c r="G132" s="19" t="s">
        <v>194</v>
      </c>
      <c r="H132" s="78" t="s">
        <v>402</v>
      </c>
      <c r="I132" s="78" t="s">
        <v>402</v>
      </c>
      <c r="J132" s="78"/>
      <c r="K132" s="78"/>
    </row>
    <row r="133" spans="1:11" ht="13.2" customHeight="1" x14ac:dyDescent="0.25">
      <c r="A133" s="15" t="s">
        <v>663</v>
      </c>
      <c r="B133" s="18">
        <v>151</v>
      </c>
      <c r="C133" s="251">
        <v>132</v>
      </c>
      <c r="D133" s="20" t="s">
        <v>414</v>
      </c>
      <c r="E133" s="20">
        <v>60</v>
      </c>
      <c r="F133" s="18" t="s">
        <v>410</v>
      </c>
      <c r="G133" s="19" t="s">
        <v>198</v>
      </c>
      <c r="H133" s="78" t="s">
        <v>402</v>
      </c>
      <c r="I133" s="78" t="s">
        <v>402</v>
      </c>
      <c r="J133" s="78"/>
      <c r="K133" s="78"/>
    </row>
    <row r="134" spans="1:11" ht="13.2" customHeight="1" x14ac:dyDescent="0.25">
      <c r="A134" s="15" t="s">
        <v>649</v>
      </c>
      <c r="B134" s="18">
        <v>151</v>
      </c>
      <c r="C134" s="251">
        <v>133</v>
      </c>
      <c r="D134" s="20" t="s">
        <v>414</v>
      </c>
      <c r="E134" s="20">
        <v>70</v>
      </c>
      <c r="F134" s="18" t="s">
        <v>410</v>
      </c>
      <c r="G134" s="19" t="s">
        <v>190</v>
      </c>
      <c r="H134" s="78" t="s">
        <v>402</v>
      </c>
      <c r="I134" s="78" t="s">
        <v>402</v>
      </c>
      <c r="J134" s="78"/>
      <c r="K134" s="78"/>
    </row>
    <row r="135" spans="1:11" ht="13.2" customHeight="1" x14ac:dyDescent="0.25">
      <c r="A135" s="15" t="s">
        <v>627</v>
      </c>
      <c r="B135" s="18">
        <v>151</v>
      </c>
      <c r="C135" s="251">
        <v>134</v>
      </c>
      <c r="D135" s="20" t="s">
        <v>404</v>
      </c>
      <c r="E135" s="20">
        <v>130</v>
      </c>
      <c r="F135" s="18" t="s">
        <v>405</v>
      </c>
      <c r="G135" s="19" t="s">
        <v>198</v>
      </c>
      <c r="H135" s="78" t="s">
        <v>402</v>
      </c>
      <c r="I135" s="78" t="s">
        <v>402</v>
      </c>
      <c r="J135" s="78"/>
      <c r="K135" s="78"/>
    </row>
    <row r="136" spans="1:11" ht="13.2" customHeight="1" x14ac:dyDescent="0.25">
      <c r="A136" s="15" t="s">
        <v>619</v>
      </c>
      <c r="B136" s="18">
        <v>151</v>
      </c>
      <c r="C136" s="251">
        <v>135</v>
      </c>
      <c r="D136" s="20" t="s">
        <v>400</v>
      </c>
      <c r="E136" s="20">
        <v>110</v>
      </c>
      <c r="F136" s="18" t="s">
        <v>405</v>
      </c>
      <c r="G136" s="19" t="s">
        <v>198</v>
      </c>
      <c r="H136" s="78" t="s">
        <v>402</v>
      </c>
      <c r="I136" s="78" t="s">
        <v>402</v>
      </c>
      <c r="J136" s="78"/>
      <c r="K136" s="78"/>
    </row>
    <row r="137" spans="1:11" ht="13.2" customHeight="1" x14ac:dyDescent="0.25">
      <c r="A137" s="15" t="s">
        <v>618</v>
      </c>
      <c r="B137" s="18">
        <v>151</v>
      </c>
      <c r="C137" s="251">
        <v>136</v>
      </c>
      <c r="D137" s="20" t="s">
        <v>425</v>
      </c>
      <c r="E137" s="20">
        <v>130</v>
      </c>
      <c r="F137" s="18" t="s">
        <v>405</v>
      </c>
      <c r="G137" s="19" t="s">
        <v>198</v>
      </c>
      <c r="H137" s="78" t="s">
        <v>402</v>
      </c>
      <c r="I137" s="78" t="s">
        <v>402</v>
      </c>
      <c r="J137" s="78"/>
      <c r="K137" s="78"/>
    </row>
    <row r="138" spans="1:11" ht="13.2" customHeight="1" x14ac:dyDescent="0.25">
      <c r="A138" s="15" t="s">
        <v>561</v>
      </c>
      <c r="B138" s="18">
        <v>151</v>
      </c>
      <c r="C138" s="251">
        <v>137</v>
      </c>
      <c r="D138" s="20" t="s">
        <v>414</v>
      </c>
      <c r="E138" s="20">
        <v>60</v>
      </c>
      <c r="F138" s="18" t="s">
        <v>410</v>
      </c>
      <c r="G138" s="19" t="s">
        <v>190</v>
      </c>
      <c r="H138" s="78" t="s">
        <v>402</v>
      </c>
      <c r="I138" s="78" t="s">
        <v>402</v>
      </c>
      <c r="J138" s="78"/>
      <c r="K138" s="78"/>
    </row>
    <row r="139" spans="1:11" ht="13.2" customHeight="1" x14ac:dyDescent="0.25">
      <c r="A139" s="15" t="s">
        <v>690</v>
      </c>
      <c r="B139" s="18">
        <v>151</v>
      </c>
      <c r="C139" s="251">
        <v>138</v>
      </c>
      <c r="D139" s="20" t="s">
        <v>404</v>
      </c>
      <c r="E139" s="20">
        <v>100</v>
      </c>
      <c r="F139" s="18" t="s">
        <v>405</v>
      </c>
      <c r="G139" s="19" t="s">
        <v>194</v>
      </c>
      <c r="H139" s="78" t="s">
        <v>402</v>
      </c>
      <c r="I139" s="78" t="s">
        <v>402</v>
      </c>
      <c r="J139" s="78"/>
      <c r="K139" s="78"/>
    </row>
    <row r="140" spans="1:11" ht="13.2" customHeight="1" x14ac:dyDescent="0.25">
      <c r="A140" s="15" t="s">
        <v>680</v>
      </c>
      <c r="B140" s="18">
        <v>151</v>
      </c>
      <c r="C140" s="251">
        <v>139</v>
      </c>
      <c r="D140" s="20" t="s">
        <v>404</v>
      </c>
      <c r="E140" s="20">
        <v>150</v>
      </c>
      <c r="F140" s="18" t="s">
        <v>401</v>
      </c>
      <c r="G140" s="19" t="s">
        <v>198</v>
      </c>
      <c r="H140" s="78" t="s">
        <v>402</v>
      </c>
      <c r="I140" s="78" t="s">
        <v>402</v>
      </c>
      <c r="J140" s="78"/>
      <c r="K140" s="78"/>
    </row>
    <row r="141" spans="1:11" ht="13.2" customHeight="1" x14ac:dyDescent="0.25">
      <c r="A141" s="15" t="s">
        <v>688</v>
      </c>
      <c r="B141" s="18">
        <v>151</v>
      </c>
      <c r="C141" s="251">
        <v>140</v>
      </c>
      <c r="D141" s="20" t="s">
        <v>431</v>
      </c>
      <c r="E141" s="20">
        <v>90</v>
      </c>
      <c r="F141" s="18" t="s">
        <v>405</v>
      </c>
      <c r="G141" s="19" t="s">
        <v>194</v>
      </c>
      <c r="H141" s="78" t="s">
        <v>402</v>
      </c>
      <c r="I141" s="78" t="s">
        <v>402</v>
      </c>
      <c r="J141" s="78"/>
      <c r="K141" s="78"/>
    </row>
    <row r="142" spans="1:11" ht="13.2" customHeight="1" x14ac:dyDescent="0.25">
      <c r="A142" s="15" t="s">
        <v>668</v>
      </c>
      <c r="B142" s="18">
        <v>151</v>
      </c>
      <c r="C142" s="251">
        <v>141</v>
      </c>
      <c r="D142" s="20" t="s">
        <v>431</v>
      </c>
      <c r="E142" s="20">
        <v>160</v>
      </c>
      <c r="F142" s="18" t="s">
        <v>401</v>
      </c>
      <c r="G142" s="19" t="s">
        <v>198</v>
      </c>
      <c r="H142" s="78" t="s">
        <v>402</v>
      </c>
      <c r="I142" s="78" t="s">
        <v>402</v>
      </c>
      <c r="J142" s="78"/>
      <c r="K142" s="78"/>
    </row>
    <row r="143" spans="1:11" ht="13.2" customHeight="1" x14ac:dyDescent="0.25">
      <c r="A143" s="15" t="s">
        <v>661</v>
      </c>
      <c r="B143" s="18">
        <v>151</v>
      </c>
      <c r="C143" s="251">
        <v>142</v>
      </c>
      <c r="D143" s="20" t="s">
        <v>414</v>
      </c>
      <c r="E143" s="20">
        <v>130</v>
      </c>
      <c r="F143" s="18" t="s">
        <v>405</v>
      </c>
      <c r="G143" s="19" t="s">
        <v>198</v>
      </c>
      <c r="H143" s="78" t="s">
        <v>402</v>
      </c>
      <c r="I143" s="78" t="s">
        <v>402</v>
      </c>
      <c r="J143" s="78"/>
      <c r="K143" s="78"/>
    </row>
    <row r="144" spans="1:11" ht="13.2" customHeight="1" x14ac:dyDescent="0.25">
      <c r="A144" s="15" t="s">
        <v>626</v>
      </c>
      <c r="B144" s="18">
        <v>151</v>
      </c>
      <c r="C144" s="251">
        <v>143</v>
      </c>
      <c r="D144" s="20" t="s">
        <v>414</v>
      </c>
      <c r="E144" s="20">
        <v>150</v>
      </c>
      <c r="F144" s="18" t="s">
        <v>410</v>
      </c>
      <c r="G144" s="19" t="s">
        <v>194</v>
      </c>
      <c r="H144" s="78" t="s">
        <v>402</v>
      </c>
      <c r="I144" s="78" t="s">
        <v>402</v>
      </c>
      <c r="J144" s="78"/>
      <c r="K144" s="78"/>
    </row>
    <row r="145" spans="1:11" ht="13.2" customHeight="1" x14ac:dyDescent="0.25">
      <c r="A145" s="15" t="s">
        <v>662</v>
      </c>
      <c r="B145" s="18">
        <v>151</v>
      </c>
      <c r="C145" s="251">
        <v>144</v>
      </c>
      <c r="D145" s="20" t="s">
        <v>404</v>
      </c>
      <c r="E145" s="20">
        <v>120</v>
      </c>
      <c r="F145" s="18" t="s">
        <v>410</v>
      </c>
      <c r="G145" s="19" t="s">
        <v>198</v>
      </c>
      <c r="H145" s="78" t="s">
        <v>402</v>
      </c>
      <c r="I145" s="78" t="s">
        <v>402</v>
      </c>
      <c r="J145" s="78"/>
      <c r="K145" s="78"/>
    </row>
    <row r="146" spans="1:11" ht="13.2" customHeight="1" x14ac:dyDescent="0.25">
      <c r="A146" s="15" t="s">
        <v>1464</v>
      </c>
      <c r="B146" s="18">
        <v>151</v>
      </c>
      <c r="C146" s="251">
        <v>145</v>
      </c>
      <c r="D146" s="20" t="s">
        <v>400</v>
      </c>
      <c r="E146" s="20">
        <v>200</v>
      </c>
      <c r="F146" s="18" t="s">
        <v>410</v>
      </c>
      <c r="G146" s="19" t="s">
        <v>218</v>
      </c>
      <c r="H146" s="78" t="s">
        <v>402</v>
      </c>
      <c r="I146" s="78" t="s">
        <v>402</v>
      </c>
      <c r="J146" s="78"/>
      <c r="K146" s="78" t="s">
        <v>402</v>
      </c>
    </row>
    <row r="147" spans="1:11" ht="13.2" customHeight="1" x14ac:dyDescent="0.25">
      <c r="A147" s="15" t="s">
        <v>670</v>
      </c>
      <c r="B147" s="18">
        <v>151</v>
      </c>
      <c r="C147" s="251">
        <v>146</v>
      </c>
      <c r="D147" s="20" t="s">
        <v>425</v>
      </c>
      <c r="E147" s="20">
        <v>120</v>
      </c>
      <c r="F147" s="18" t="s">
        <v>410</v>
      </c>
      <c r="G147" s="19" t="s">
        <v>198</v>
      </c>
      <c r="H147" s="78" t="s">
        <v>402</v>
      </c>
      <c r="I147" s="78" t="s">
        <v>402</v>
      </c>
      <c r="J147" s="78"/>
      <c r="K147" s="78"/>
    </row>
    <row r="148" spans="1:11" ht="13.2" customHeight="1" x14ac:dyDescent="0.25">
      <c r="A148" s="15" t="s">
        <v>549</v>
      </c>
      <c r="B148" s="18">
        <v>151</v>
      </c>
      <c r="C148" s="251">
        <v>147</v>
      </c>
      <c r="D148" s="20" t="s">
        <v>165</v>
      </c>
      <c r="E148" s="20">
        <v>60</v>
      </c>
      <c r="F148" s="18" t="s">
        <v>410</v>
      </c>
      <c r="G148" s="19" t="s">
        <v>190</v>
      </c>
      <c r="H148" s="78" t="s">
        <v>402</v>
      </c>
      <c r="I148" s="78" t="s">
        <v>402</v>
      </c>
      <c r="J148" s="78"/>
      <c r="K148" s="78"/>
    </row>
    <row r="149" spans="1:11" ht="13.2" customHeight="1" x14ac:dyDescent="0.25">
      <c r="A149" s="15" t="s">
        <v>542</v>
      </c>
      <c r="B149" s="18">
        <v>151</v>
      </c>
      <c r="C149" s="251">
        <v>148</v>
      </c>
      <c r="D149" s="20" t="s">
        <v>165</v>
      </c>
      <c r="E149" s="20">
        <v>100</v>
      </c>
      <c r="F149" s="18" t="s">
        <v>405</v>
      </c>
      <c r="G149" s="19" t="s">
        <v>194</v>
      </c>
      <c r="H149" s="78" t="s">
        <v>402</v>
      </c>
      <c r="I149" s="78" t="s">
        <v>402</v>
      </c>
      <c r="J149" s="78"/>
      <c r="K149" s="78"/>
    </row>
    <row r="150" spans="1:11" ht="13.2" customHeight="1" x14ac:dyDescent="0.25">
      <c r="A150" s="15" t="s">
        <v>664</v>
      </c>
      <c r="B150" s="18">
        <v>151</v>
      </c>
      <c r="C150" s="251">
        <v>149</v>
      </c>
      <c r="D150" s="20" t="s">
        <v>165</v>
      </c>
      <c r="E150" s="20">
        <v>180</v>
      </c>
      <c r="F150" s="18" t="s">
        <v>401</v>
      </c>
      <c r="G150" s="19" t="s">
        <v>198</v>
      </c>
      <c r="H150" s="78" t="s">
        <v>402</v>
      </c>
      <c r="I150" s="78" t="s">
        <v>402</v>
      </c>
      <c r="J150" s="78"/>
      <c r="K150" s="78"/>
    </row>
    <row r="151" spans="1:11" ht="13.2" customHeight="1" x14ac:dyDescent="0.25">
      <c r="A151" s="15" t="s">
        <v>533</v>
      </c>
      <c r="B151" s="18">
        <v>151</v>
      </c>
      <c r="C151" s="251">
        <v>150</v>
      </c>
      <c r="D151" s="20" t="s">
        <v>421</v>
      </c>
      <c r="E151" s="20">
        <v>130</v>
      </c>
      <c r="F151" s="18" t="s">
        <v>410</v>
      </c>
      <c r="G151" s="19" t="s">
        <v>198</v>
      </c>
      <c r="H151" s="78" t="s">
        <v>402</v>
      </c>
      <c r="I151" s="78" t="s">
        <v>402</v>
      </c>
      <c r="J151" s="78"/>
      <c r="K151" s="78"/>
    </row>
    <row r="152" spans="1:11" ht="13.2" customHeight="1" x14ac:dyDescent="0.25">
      <c r="A152" s="15" t="s">
        <v>1651</v>
      </c>
      <c r="B152" s="18">
        <v>151</v>
      </c>
      <c r="C152" s="251">
        <v>151</v>
      </c>
      <c r="D152" s="20" t="s">
        <v>421</v>
      </c>
      <c r="E152" s="20">
        <v>180</v>
      </c>
      <c r="F152" s="18" t="s">
        <v>410</v>
      </c>
      <c r="G152" s="19" t="s">
        <v>218</v>
      </c>
      <c r="H152" s="78" t="s">
        <v>402</v>
      </c>
      <c r="I152" s="78" t="s">
        <v>402</v>
      </c>
      <c r="J152" s="78"/>
      <c r="K152" s="78" t="s">
        <v>402</v>
      </c>
    </row>
    <row r="153" spans="1:11" ht="13.2" customHeight="1" x14ac:dyDescent="0.25">
      <c r="A153" s="15" t="s">
        <v>5100</v>
      </c>
      <c r="B153" s="18">
        <v>151</v>
      </c>
      <c r="C153" s="251">
        <v>152</v>
      </c>
      <c r="D153" s="20" t="s">
        <v>490</v>
      </c>
      <c r="E153" s="20">
        <v>60</v>
      </c>
      <c r="F153" s="20" t="s">
        <v>1562</v>
      </c>
      <c r="G153" s="19" t="s">
        <v>190</v>
      </c>
      <c r="H153" s="78" t="s">
        <v>402</v>
      </c>
      <c r="I153" s="78" t="s">
        <v>402</v>
      </c>
      <c r="J153" s="78"/>
      <c r="K153" s="78"/>
    </row>
    <row r="154" spans="1:11" ht="13.2" customHeight="1" x14ac:dyDescent="0.25">
      <c r="A154" s="15" t="s">
        <v>5101</v>
      </c>
      <c r="B154" s="18">
        <v>151</v>
      </c>
      <c r="C154" s="251">
        <v>153</v>
      </c>
      <c r="D154" s="20" t="s">
        <v>490</v>
      </c>
      <c r="E154" s="20">
        <v>60</v>
      </c>
      <c r="F154" s="20" t="s">
        <v>1562</v>
      </c>
      <c r="G154" s="19" t="s">
        <v>190</v>
      </c>
      <c r="H154" s="78" t="s">
        <v>402</v>
      </c>
      <c r="I154" s="78" t="s">
        <v>402</v>
      </c>
      <c r="J154" s="78"/>
      <c r="K154" s="78"/>
    </row>
    <row r="155" spans="1:11" ht="13.2" customHeight="1" x14ac:dyDescent="0.25">
      <c r="A155" s="15" t="s">
        <v>5102</v>
      </c>
      <c r="B155" s="18">
        <v>151</v>
      </c>
      <c r="C155" s="251">
        <v>154</v>
      </c>
      <c r="D155" s="20" t="s">
        <v>490</v>
      </c>
      <c r="E155" s="20">
        <v>60</v>
      </c>
      <c r="F155" s="20" t="s">
        <v>1562</v>
      </c>
      <c r="G155" s="19" t="s">
        <v>190</v>
      </c>
      <c r="H155" s="78" t="s">
        <v>402</v>
      </c>
      <c r="I155" s="78" t="s">
        <v>402</v>
      </c>
      <c r="J155" s="78"/>
      <c r="K155" s="78"/>
    </row>
    <row r="156" spans="1:11" ht="13.2" customHeight="1" x14ac:dyDescent="0.25">
      <c r="A156" s="15" t="s">
        <v>5103</v>
      </c>
      <c r="B156" s="18">
        <v>151</v>
      </c>
      <c r="C156" s="251">
        <v>155</v>
      </c>
      <c r="D156" s="20" t="s">
        <v>490</v>
      </c>
      <c r="E156" s="20"/>
      <c r="F156" s="20" t="s">
        <v>496</v>
      </c>
      <c r="G156" s="19" t="s">
        <v>194</v>
      </c>
      <c r="H156" s="78" t="s">
        <v>402</v>
      </c>
      <c r="I156" s="78" t="s">
        <v>402</v>
      </c>
      <c r="J156" s="78"/>
      <c r="K156" s="78"/>
    </row>
    <row r="157" spans="1:11" ht="13.2" customHeight="1" x14ac:dyDescent="0.25">
      <c r="A157" s="15" t="s">
        <v>5104</v>
      </c>
      <c r="B157" s="18">
        <v>151</v>
      </c>
      <c r="C157" s="251">
        <v>156</v>
      </c>
      <c r="D157" s="20" t="s">
        <v>490</v>
      </c>
      <c r="E157" s="20"/>
      <c r="F157" s="20" t="s">
        <v>1085</v>
      </c>
      <c r="G157" s="19" t="s">
        <v>194</v>
      </c>
      <c r="H157" s="78" t="s">
        <v>402</v>
      </c>
      <c r="I157" s="78" t="s">
        <v>402</v>
      </c>
      <c r="J157" s="78"/>
      <c r="K157" s="78"/>
    </row>
    <row r="158" spans="1:11" ht="13.2" customHeight="1" x14ac:dyDescent="0.25">
      <c r="A158" s="15" t="s">
        <v>5105</v>
      </c>
      <c r="B158" s="18">
        <v>151</v>
      </c>
      <c r="C158" s="251">
        <v>157</v>
      </c>
      <c r="D158" s="20" t="s">
        <v>490</v>
      </c>
      <c r="E158" s="20"/>
      <c r="F158" s="20" t="s">
        <v>493</v>
      </c>
      <c r="G158" s="19" t="s">
        <v>194</v>
      </c>
      <c r="H158" s="78" t="s">
        <v>402</v>
      </c>
      <c r="I158" s="78" t="s">
        <v>402</v>
      </c>
      <c r="J158" s="78"/>
      <c r="K158" s="78"/>
    </row>
    <row r="159" spans="1:11" ht="13.2" customHeight="1" x14ac:dyDescent="0.25">
      <c r="A159" s="15" t="s">
        <v>5106</v>
      </c>
      <c r="B159" s="18">
        <v>151</v>
      </c>
      <c r="C159" s="251">
        <v>158</v>
      </c>
      <c r="D159" s="20" t="s">
        <v>490</v>
      </c>
      <c r="E159" s="20"/>
      <c r="F159" s="20" t="s">
        <v>1085</v>
      </c>
      <c r="G159" s="19" t="s">
        <v>194</v>
      </c>
      <c r="H159" s="78" t="s">
        <v>402</v>
      </c>
      <c r="I159" s="78" t="s">
        <v>402</v>
      </c>
      <c r="J159" s="78"/>
      <c r="K159" s="78"/>
    </row>
    <row r="160" spans="1:11" ht="13.2" customHeight="1" x14ac:dyDescent="0.25">
      <c r="A160" s="15" t="s">
        <v>5107</v>
      </c>
      <c r="B160" s="18">
        <v>151</v>
      </c>
      <c r="C160" s="251">
        <v>159</v>
      </c>
      <c r="D160" s="20" t="s">
        <v>490</v>
      </c>
      <c r="E160" s="20"/>
      <c r="F160" s="20" t="s">
        <v>1562</v>
      </c>
      <c r="G160" s="19" t="s">
        <v>194</v>
      </c>
      <c r="H160" s="78" t="s">
        <v>402</v>
      </c>
      <c r="I160" s="78" t="s">
        <v>402</v>
      </c>
      <c r="J160" s="78"/>
      <c r="K160" s="78"/>
    </row>
    <row r="161" spans="1:11" ht="13.2" customHeight="1" x14ac:dyDescent="0.25">
      <c r="A161" s="15" t="s">
        <v>5108</v>
      </c>
      <c r="B161" s="18">
        <v>151</v>
      </c>
      <c r="C161" s="251">
        <v>160</v>
      </c>
      <c r="D161" s="20" t="s">
        <v>490</v>
      </c>
      <c r="E161" s="20"/>
      <c r="F161" s="20" t="s">
        <v>1085</v>
      </c>
      <c r="G161" s="19" t="s">
        <v>194</v>
      </c>
      <c r="H161" s="78" t="s">
        <v>402</v>
      </c>
      <c r="I161" s="78" t="s">
        <v>402</v>
      </c>
      <c r="J161" s="78"/>
      <c r="K161" s="78"/>
    </row>
    <row r="162" spans="1:11" ht="13.2" customHeight="1" x14ac:dyDescent="0.25">
      <c r="A162" s="15" t="s">
        <v>5109</v>
      </c>
      <c r="B162" s="18">
        <v>151</v>
      </c>
      <c r="C162" s="251">
        <v>161</v>
      </c>
      <c r="D162" s="20" t="s">
        <v>490</v>
      </c>
      <c r="E162" s="20"/>
      <c r="F162" s="20" t="s">
        <v>1085</v>
      </c>
      <c r="G162" s="19" t="s">
        <v>194</v>
      </c>
      <c r="H162" s="78" t="s">
        <v>402</v>
      </c>
      <c r="I162" s="78" t="s">
        <v>402</v>
      </c>
      <c r="J162" s="78"/>
      <c r="K162" s="78"/>
    </row>
    <row r="163" spans="1:11" ht="13.2" customHeight="1" x14ac:dyDescent="0.25">
      <c r="A163" s="15" t="s">
        <v>5110</v>
      </c>
      <c r="B163" s="18">
        <v>151</v>
      </c>
      <c r="C163" s="251">
        <v>162</v>
      </c>
      <c r="D163" s="20" t="s">
        <v>490</v>
      </c>
      <c r="E163" s="20"/>
      <c r="F163" s="20" t="s">
        <v>1562</v>
      </c>
      <c r="G163" s="19" t="s">
        <v>194</v>
      </c>
      <c r="H163" s="78" t="s">
        <v>402</v>
      </c>
      <c r="I163" s="78" t="s">
        <v>402</v>
      </c>
      <c r="J163" s="78"/>
      <c r="K163" s="78"/>
    </row>
    <row r="164" spans="1:11" ht="13.2" customHeight="1" x14ac:dyDescent="0.25">
      <c r="A164" s="15" t="s">
        <v>1942</v>
      </c>
      <c r="B164" s="18">
        <v>151</v>
      </c>
      <c r="C164" s="251">
        <v>163</v>
      </c>
      <c r="D164" s="20" t="s">
        <v>490</v>
      </c>
      <c r="E164" s="20"/>
      <c r="F164" s="20" t="s">
        <v>496</v>
      </c>
      <c r="G164" s="19" t="s">
        <v>194</v>
      </c>
      <c r="H164" s="78" t="s">
        <v>402</v>
      </c>
      <c r="I164" s="78" t="s">
        <v>402</v>
      </c>
      <c r="J164" s="78"/>
      <c r="K164" s="78"/>
    </row>
    <row r="165" spans="1:11" ht="13.2" customHeight="1" x14ac:dyDescent="0.25">
      <c r="A165" s="15" t="s">
        <v>5111</v>
      </c>
      <c r="B165" s="18">
        <v>151</v>
      </c>
      <c r="C165" s="251">
        <v>164</v>
      </c>
      <c r="D165" s="20" t="s">
        <v>490</v>
      </c>
      <c r="E165" s="20"/>
      <c r="F165" s="20" t="s">
        <v>496</v>
      </c>
      <c r="G165" s="19" t="s">
        <v>194</v>
      </c>
      <c r="H165" s="78" t="s">
        <v>402</v>
      </c>
      <c r="I165" s="78" t="s">
        <v>402</v>
      </c>
      <c r="J165" s="78"/>
      <c r="K165" s="78"/>
    </row>
    <row r="166" spans="1:11" ht="13.2" customHeight="1" x14ac:dyDescent="0.25">
      <c r="A166" s="15" t="s">
        <v>5112</v>
      </c>
      <c r="B166" s="18">
        <v>151</v>
      </c>
      <c r="C166" s="251">
        <v>165</v>
      </c>
      <c r="D166" s="20" t="s">
        <v>490</v>
      </c>
      <c r="E166" s="20"/>
      <c r="F166" s="20" t="s">
        <v>496</v>
      </c>
      <c r="G166" s="19" t="s">
        <v>194</v>
      </c>
      <c r="H166" s="78" t="s">
        <v>402</v>
      </c>
      <c r="I166" s="78" t="s">
        <v>402</v>
      </c>
      <c r="J166" s="78"/>
      <c r="K166" s="78"/>
    </row>
    <row r="167" spans="1:11" ht="13.2" customHeight="1" x14ac:dyDescent="0.25">
      <c r="A167" s="15" t="s">
        <v>566</v>
      </c>
      <c r="B167" s="18">
        <v>151</v>
      </c>
      <c r="C167" s="251">
        <v>166</v>
      </c>
      <c r="D167" s="20" t="s">
        <v>407</v>
      </c>
      <c r="E167" s="20">
        <v>70</v>
      </c>
      <c r="F167" s="18" t="s">
        <v>410</v>
      </c>
      <c r="G167" s="19" t="s">
        <v>258</v>
      </c>
      <c r="H167" s="78" t="s">
        <v>402</v>
      </c>
      <c r="I167" s="78" t="s">
        <v>402</v>
      </c>
      <c r="J167" s="78"/>
      <c r="K167" s="78" t="s">
        <v>402</v>
      </c>
    </row>
    <row r="168" spans="1:11" ht="13.2" customHeight="1" x14ac:dyDescent="0.25">
      <c r="A168" s="15" t="s">
        <v>553</v>
      </c>
      <c r="B168" s="18">
        <v>151</v>
      </c>
      <c r="C168" s="251">
        <v>167</v>
      </c>
      <c r="D168" s="20" t="s">
        <v>407</v>
      </c>
      <c r="E168" s="20">
        <v>100</v>
      </c>
      <c r="F168" s="18" t="s">
        <v>405</v>
      </c>
      <c r="G168" s="19" t="s">
        <v>258</v>
      </c>
      <c r="H168" s="78" t="s">
        <v>402</v>
      </c>
      <c r="I168" s="78" t="s">
        <v>402</v>
      </c>
      <c r="J168" s="78"/>
      <c r="K168" s="78" t="s">
        <v>402</v>
      </c>
    </row>
    <row r="169" spans="1:11" ht="13.2" customHeight="1" x14ac:dyDescent="0.25">
      <c r="A169" s="15" t="s">
        <v>568</v>
      </c>
      <c r="B169" s="18">
        <v>151</v>
      </c>
      <c r="C169" s="251">
        <v>168</v>
      </c>
      <c r="D169" s="20" t="s">
        <v>425</v>
      </c>
      <c r="E169" s="20">
        <v>70</v>
      </c>
      <c r="F169" s="18" t="s">
        <v>410</v>
      </c>
      <c r="G169" s="19" t="s">
        <v>258</v>
      </c>
      <c r="H169" s="78" t="s">
        <v>402</v>
      </c>
      <c r="I169" s="78" t="s">
        <v>402</v>
      </c>
      <c r="J169" s="78"/>
      <c r="K169" s="78" t="s">
        <v>402</v>
      </c>
    </row>
    <row r="170" spans="1:11" ht="13.2" customHeight="1" x14ac:dyDescent="0.25">
      <c r="A170" s="15" t="s">
        <v>547</v>
      </c>
      <c r="B170" s="18">
        <v>151</v>
      </c>
      <c r="C170" s="251">
        <v>169</v>
      </c>
      <c r="D170" s="20" t="s">
        <v>425</v>
      </c>
      <c r="E170" s="20">
        <v>100</v>
      </c>
      <c r="F170" s="18" t="s">
        <v>405</v>
      </c>
      <c r="G170" s="19" t="s">
        <v>258</v>
      </c>
      <c r="H170" s="78" t="s">
        <v>402</v>
      </c>
      <c r="I170" s="78" t="s">
        <v>402</v>
      </c>
      <c r="J170" s="78"/>
      <c r="K170" s="78" t="s">
        <v>402</v>
      </c>
    </row>
    <row r="171" spans="1:11" ht="13.2" customHeight="1" x14ac:dyDescent="0.25">
      <c r="A171" s="15" t="s">
        <v>583</v>
      </c>
      <c r="B171" s="18">
        <v>151</v>
      </c>
      <c r="C171" s="251">
        <v>170</v>
      </c>
      <c r="D171" s="20" t="s">
        <v>404</v>
      </c>
      <c r="E171" s="20">
        <v>60</v>
      </c>
      <c r="F171" s="18" t="s">
        <v>410</v>
      </c>
      <c r="G171" s="19" t="s">
        <v>258</v>
      </c>
      <c r="H171" s="78" t="s">
        <v>402</v>
      </c>
      <c r="I171" s="78" t="s">
        <v>402</v>
      </c>
      <c r="J171" s="78"/>
      <c r="K171" s="78" t="s">
        <v>402</v>
      </c>
    </row>
    <row r="172" spans="1:11" ht="13.2" customHeight="1" x14ac:dyDescent="0.25">
      <c r="A172" s="15" t="s">
        <v>564</v>
      </c>
      <c r="B172" s="18">
        <v>151</v>
      </c>
      <c r="C172" s="251">
        <v>171</v>
      </c>
      <c r="D172" s="20" t="s">
        <v>404</v>
      </c>
      <c r="E172" s="20">
        <v>100</v>
      </c>
      <c r="F172" s="18" t="s">
        <v>405</v>
      </c>
      <c r="G172" s="19" t="s">
        <v>258</v>
      </c>
      <c r="H172" s="78" t="s">
        <v>402</v>
      </c>
      <c r="I172" s="78" t="s">
        <v>402</v>
      </c>
      <c r="J172" s="78"/>
      <c r="K172" s="78" t="s">
        <v>402</v>
      </c>
    </row>
    <row r="173" spans="1:11" ht="13.2" customHeight="1" x14ac:dyDescent="0.25">
      <c r="A173" s="15" t="s">
        <v>567</v>
      </c>
      <c r="B173" s="18">
        <v>151</v>
      </c>
      <c r="C173" s="251">
        <v>172</v>
      </c>
      <c r="D173" s="20" t="s">
        <v>407</v>
      </c>
      <c r="E173" s="20">
        <v>50</v>
      </c>
      <c r="F173" s="18" t="s">
        <v>410</v>
      </c>
      <c r="G173" s="19" t="s">
        <v>258</v>
      </c>
      <c r="H173" s="78" t="s">
        <v>402</v>
      </c>
      <c r="I173" s="78" t="s">
        <v>402</v>
      </c>
      <c r="J173" s="78"/>
      <c r="K173" s="78" t="s">
        <v>402</v>
      </c>
    </row>
    <row r="174" spans="1:11" ht="13.2" customHeight="1" x14ac:dyDescent="0.25">
      <c r="A174" s="15" t="s">
        <v>477</v>
      </c>
      <c r="B174" s="18">
        <v>151</v>
      </c>
      <c r="C174" s="251">
        <v>173</v>
      </c>
      <c r="D174" s="20" t="s">
        <v>400</v>
      </c>
      <c r="E174" s="20">
        <v>60</v>
      </c>
      <c r="F174" s="18" t="s">
        <v>410</v>
      </c>
      <c r="G174" s="19" t="s">
        <v>258</v>
      </c>
      <c r="H174" s="78" t="s">
        <v>402</v>
      </c>
      <c r="I174" s="78" t="s">
        <v>402</v>
      </c>
      <c r="J174" s="78"/>
      <c r="K174" s="78" t="s">
        <v>402</v>
      </c>
    </row>
    <row r="175" spans="1:11" ht="13.2" customHeight="1" x14ac:dyDescent="0.25">
      <c r="A175" s="15" t="s">
        <v>534</v>
      </c>
      <c r="B175" s="18">
        <v>151</v>
      </c>
      <c r="C175" s="251">
        <v>174</v>
      </c>
      <c r="D175" s="20" t="s">
        <v>435</v>
      </c>
      <c r="E175" s="20">
        <v>170</v>
      </c>
      <c r="F175" s="18" t="s">
        <v>401</v>
      </c>
      <c r="G175" s="19" t="s">
        <v>258</v>
      </c>
      <c r="H175" s="78" t="s">
        <v>402</v>
      </c>
      <c r="I175" s="78" t="s">
        <v>402</v>
      </c>
      <c r="J175" s="78"/>
      <c r="K175" s="78" t="s">
        <v>402</v>
      </c>
    </row>
    <row r="176" spans="1:11" ht="13.2" customHeight="1" x14ac:dyDescent="0.25">
      <c r="A176" s="15" t="s">
        <v>691</v>
      </c>
      <c r="B176" s="18">
        <v>151</v>
      </c>
      <c r="C176" s="251">
        <v>175</v>
      </c>
      <c r="D176" s="20" t="s">
        <v>404</v>
      </c>
      <c r="E176" s="20">
        <v>70</v>
      </c>
      <c r="F176" s="18" t="s">
        <v>410</v>
      </c>
      <c r="G176" s="19" t="s">
        <v>258</v>
      </c>
      <c r="H176" s="78" t="s">
        <v>402</v>
      </c>
      <c r="I176" s="78" t="s">
        <v>402</v>
      </c>
      <c r="J176" s="78"/>
      <c r="K176" s="78" t="s">
        <v>402</v>
      </c>
    </row>
    <row r="177" spans="1:11" ht="13.2" customHeight="1" x14ac:dyDescent="0.25">
      <c r="A177" s="15" t="s">
        <v>560</v>
      </c>
      <c r="B177" s="18">
        <v>151</v>
      </c>
      <c r="C177" s="251">
        <v>176</v>
      </c>
      <c r="D177" s="20" t="s">
        <v>404</v>
      </c>
      <c r="E177" s="20">
        <v>90</v>
      </c>
      <c r="F177" s="18" t="s">
        <v>405</v>
      </c>
      <c r="G177" s="19" t="s">
        <v>258</v>
      </c>
      <c r="H177" s="78" t="s">
        <v>402</v>
      </c>
      <c r="I177" s="78" t="s">
        <v>402</v>
      </c>
      <c r="J177" s="78"/>
      <c r="K177" s="78" t="s">
        <v>402</v>
      </c>
    </row>
    <row r="178" spans="1:11" ht="13.2" customHeight="1" x14ac:dyDescent="0.25">
      <c r="A178" s="15" t="s">
        <v>557</v>
      </c>
      <c r="B178" s="18">
        <v>151</v>
      </c>
      <c r="C178" s="251">
        <v>177</v>
      </c>
      <c r="D178" s="20" t="s">
        <v>431</v>
      </c>
      <c r="E178" s="20">
        <v>100</v>
      </c>
      <c r="F178" s="18" t="s">
        <v>405</v>
      </c>
      <c r="G178" s="19" t="s">
        <v>258</v>
      </c>
      <c r="H178" s="78" t="s">
        <v>402</v>
      </c>
      <c r="I178" s="78" t="s">
        <v>402</v>
      </c>
      <c r="J178" s="78"/>
      <c r="K178" s="78" t="s">
        <v>402</v>
      </c>
    </row>
    <row r="179" spans="1:11" ht="13.2" customHeight="1" x14ac:dyDescent="0.25">
      <c r="A179" s="15" t="s">
        <v>586</v>
      </c>
      <c r="B179" s="18">
        <v>151</v>
      </c>
      <c r="C179" s="251">
        <v>178</v>
      </c>
      <c r="D179" s="20" t="s">
        <v>407</v>
      </c>
      <c r="E179" s="20">
        <v>80</v>
      </c>
      <c r="F179" s="18" t="s">
        <v>410</v>
      </c>
      <c r="G179" s="19" t="s">
        <v>258</v>
      </c>
      <c r="H179" s="78" t="s">
        <v>402</v>
      </c>
      <c r="I179" s="78" t="s">
        <v>402</v>
      </c>
      <c r="J179" s="78"/>
      <c r="K179" s="78" t="s">
        <v>402</v>
      </c>
    </row>
    <row r="180" spans="1:11" ht="13.2" customHeight="1" x14ac:dyDescent="0.25">
      <c r="A180" s="15" t="s">
        <v>621</v>
      </c>
      <c r="B180" s="18">
        <v>151</v>
      </c>
      <c r="C180" s="251">
        <v>179</v>
      </c>
      <c r="D180" s="20" t="s">
        <v>421</v>
      </c>
      <c r="E180" s="20">
        <v>90</v>
      </c>
      <c r="F180" s="18" t="s">
        <v>410</v>
      </c>
      <c r="G180" s="19" t="s">
        <v>258</v>
      </c>
      <c r="H180" s="78" t="s">
        <v>402</v>
      </c>
      <c r="I180" s="78" t="s">
        <v>402</v>
      </c>
      <c r="J180" s="78"/>
      <c r="K180" s="78" t="s">
        <v>402</v>
      </c>
    </row>
    <row r="181" spans="1:11" ht="13.2" customHeight="1" x14ac:dyDescent="0.25">
      <c r="A181" s="15" t="s">
        <v>690</v>
      </c>
      <c r="B181" s="18">
        <v>151</v>
      </c>
      <c r="C181" s="251">
        <v>180</v>
      </c>
      <c r="D181" s="20" t="s">
        <v>404</v>
      </c>
      <c r="E181" s="20">
        <v>100</v>
      </c>
      <c r="F181" s="18" t="s">
        <v>405</v>
      </c>
      <c r="G181" s="19" t="s">
        <v>258</v>
      </c>
      <c r="H181" s="78" t="s">
        <v>402</v>
      </c>
      <c r="I181" s="78" t="s">
        <v>402</v>
      </c>
      <c r="J181" s="78"/>
      <c r="K181" s="78" t="s">
        <v>402</v>
      </c>
    </row>
    <row r="182" spans="1:11" ht="13.2" customHeight="1" x14ac:dyDescent="0.25">
      <c r="A182" s="15" t="s">
        <v>542</v>
      </c>
      <c r="B182" s="18">
        <v>151</v>
      </c>
      <c r="C182" s="251">
        <v>181</v>
      </c>
      <c r="D182" s="20" t="s">
        <v>165</v>
      </c>
      <c r="E182" s="20">
        <v>100</v>
      </c>
      <c r="F182" s="18" t="s">
        <v>405</v>
      </c>
      <c r="G182" s="19" t="s">
        <v>258</v>
      </c>
      <c r="H182" s="78" t="s">
        <v>402</v>
      </c>
      <c r="I182" s="78" t="s">
        <v>402</v>
      </c>
      <c r="J182" s="78"/>
      <c r="K182" s="78" t="s">
        <v>402</v>
      </c>
    </row>
    <row r="183" spans="1:11" ht="13.2" customHeight="1" x14ac:dyDescent="0.25">
      <c r="A183" s="15" t="s">
        <v>1461</v>
      </c>
      <c r="B183" s="18">
        <v>151</v>
      </c>
      <c r="C183" s="251">
        <v>182</v>
      </c>
      <c r="D183" s="20" t="s">
        <v>407</v>
      </c>
      <c r="E183" s="20">
        <v>340</v>
      </c>
      <c r="F183" s="18" t="s">
        <v>401</v>
      </c>
      <c r="G183" s="19" t="s">
        <v>266</v>
      </c>
      <c r="H183" s="78" t="s">
        <v>402</v>
      </c>
      <c r="I183" s="78" t="s">
        <v>402</v>
      </c>
      <c r="J183" s="78"/>
      <c r="K183" s="78" t="s">
        <v>402</v>
      </c>
    </row>
    <row r="184" spans="1:11" ht="13.2" customHeight="1" x14ac:dyDescent="0.25">
      <c r="A184" s="15" t="s">
        <v>1455</v>
      </c>
      <c r="B184" s="18">
        <v>151</v>
      </c>
      <c r="C184" s="251">
        <v>183</v>
      </c>
      <c r="D184" s="20" t="s">
        <v>425</v>
      </c>
      <c r="E184" s="20">
        <v>330</v>
      </c>
      <c r="F184" s="18" t="s">
        <v>401</v>
      </c>
      <c r="G184" s="19" t="s">
        <v>266</v>
      </c>
      <c r="H184" s="78" t="s">
        <v>402</v>
      </c>
      <c r="I184" s="78" t="s">
        <v>402</v>
      </c>
      <c r="J184" s="78"/>
      <c r="K184" s="78" t="s">
        <v>402</v>
      </c>
    </row>
    <row r="185" spans="1:11" ht="13.2" customHeight="1" x14ac:dyDescent="0.25">
      <c r="A185" s="15" t="s">
        <v>1454</v>
      </c>
      <c r="B185" s="18">
        <v>151</v>
      </c>
      <c r="C185" s="251">
        <v>184</v>
      </c>
      <c r="D185" s="20" t="s">
        <v>404</v>
      </c>
      <c r="E185" s="20">
        <v>330</v>
      </c>
      <c r="F185" s="18" t="s">
        <v>401</v>
      </c>
      <c r="G185" s="19" t="s">
        <v>266</v>
      </c>
      <c r="H185" s="78" t="s">
        <v>402</v>
      </c>
      <c r="I185" s="78" t="s">
        <v>402</v>
      </c>
      <c r="J185" s="78"/>
      <c r="K185" s="78" t="s">
        <v>402</v>
      </c>
    </row>
    <row r="186" spans="1:11" ht="13.2" customHeight="1" x14ac:dyDescent="0.25">
      <c r="A186" s="15" t="s">
        <v>5096</v>
      </c>
      <c r="B186" s="18">
        <v>151</v>
      </c>
      <c r="C186" s="251">
        <v>185</v>
      </c>
      <c r="D186" s="20" t="s">
        <v>435</v>
      </c>
      <c r="E186" s="20">
        <v>270</v>
      </c>
      <c r="F186" s="18" t="s">
        <v>405</v>
      </c>
      <c r="G186" s="19" t="s">
        <v>266</v>
      </c>
      <c r="H186" s="78" t="s">
        <v>402</v>
      </c>
      <c r="I186" s="78" t="s">
        <v>402</v>
      </c>
      <c r="J186" s="78"/>
      <c r="K186" s="78" t="s">
        <v>402</v>
      </c>
    </row>
    <row r="187" spans="1:11" ht="13.2" customHeight="1" x14ac:dyDescent="0.25">
      <c r="A187" s="15" t="s">
        <v>1442</v>
      </c>
      <c r="B187" s="18">
        <v>151</v>
      </c>
      <c r="C187" s="251">
        <v>186</v>
      </c>
      <c r="D187" s="20" t="s">
        <v>425</v>
      </c>
      <c r="E187" s="20">
        <v>260</v>
      </c>
      <c r="F187" s="18" t="s">
        <v>405</v>
      </c>
      <c r="G187" s="19" t="s">
        <v>266</v>
      </c>
      <c r="H187" s="78" t="s">
        <v>402</v>
      </c>
      <c r="I187" s="78" t="s">
        <v>402</v>
      </c>
      <c r="J187" s="78"/>
      <c r="K187" s="78" t="s">
        <v>402</v>
      </c>
    </row>
    <row r="188" spans="1:11" ht="13.2" customHeight="1" x14ac:dyDescent="0.25">
      <c r="A188" s="15" t="s">
        <v>1447</v>
      </c>
      <c r="B188" s="18">
        <v>151</v>
      </c>
      <c r="C188" s="251">
        <v>187</v>
      </c>
      <c r="D188" s="20" t="s">
        <v>414</v>
      </c>
      <c r="E188" s="20">
        <v>250</v>
      </c>
      <c r="F188" s="18" t="s">
        <v>405</v>
      </c>
      <c r="G188" s="19" t="s">
        <v>266</v>
      </c>
      <c r="H188" s="78" t="s">
        <v>402</v>
      </c>
      <c r="I188" s="78" t="s">
        <v>402</v>
      </c>
      <c r="J188" s="78"/>
      <c r="K188" s="78" t="s">
        <v>402</v>
      </c>
    </row>
    <row r="189" spans="1:11" ht="13.2" customHeight="1" x14ac:dyDescent="0.25">
      <c r="A189" s="15" t="s">
        <v>5097</v>
      </c>
      <c r="B189" s="18">
        <v>151</v>
      </c>
      <c r="C189" s="251">
        <v>188</v>
      </c>
      <c r="D189" s="20" t="s">
        <v>421</v>
      </c>
      <c r="E189" s="20">
        <v>310</v>
      </c>
      <c r="F189" s="18" t="s">
        <v>401</v>
      </c>
      <c r="G189" s="19" t="s">
        <v>266</v>
      </c>
      <c r="H189" s="78" t="s">
        <v>402</v>
      </c>
      <c r="I189" s="78" t="s">
        <v>402</v>
      </c>
      <c r="J189" s="78"/>
      <c r="K189" s="78" t="s">
        <v>402</v>
      </c>
    </row>
    <row r="190" spans="1:11" ht="13.2" customHeight="1" x14ac:dyDescent="0.25">
      <c r="A190" s="15" t="s">
        <v>1325</v>
      </c>
      <c r="B190" s="18">
        <v>151</v>
      </c>
      <c r="C190" s="251">
        <v>189</v>
      </c>
      <c r="D190" s="20" t="s">
        <v>431</v>
      </c>
      <c r="E190" s="20">
        <v>330</v>
      </c>
      <c r="F190" s="18" t="s">
        <v>401</v>
      </c>
      <c r="G190" s="19" t="s">
        <v>266</v>
      </c>
      <c r="H190" s="78" t="s">
        <v>402</v>
      </c>
      <c r="I190" s="78" t="s">
        <v>402</v>
      </c>
      <c r="J190" s="78"/>
      <c r="K190" s="78" t="s">
        <v>402</v>
      </c>
    </row>
    <row r="191" spans="1:11" ht="13.2" customHeight="1" x14ac:dyDescent="0.25">
      <c r="A191" s="15" t="s">
        <v>5098</v>
      </c>
      <c r="B191" s="18">
        <v>151</v>
      </c>
      <c r="C191" s="251">
        <v>190</v>
      </c>
      <c r="D191" s="20" t="s">
        <v>414</v>
      </c>
      <c r="E191" s="20">
        <v>230</v>
      </c>
      <c r="F191" s="18" t="s">
        <v>410</v>
      </c>
      <c r="G191" s="19" t="s">
        <v>266</v>
      </c>
      <c r="H191" s="78" t="s">
        <v>402</v>
      </c>
      <c r="I191" s="78" t="s">
        <v>402</v>
      </c>
      <c r="J191" s="78"/>
      <c r="K191" s="78" t="s">
        <v>402</v>
      </c>
    </row>
    <row r="192" spans="1:11" ht="13.2" customHeight="1" x14ac:dyDescent="0.25">
      <c r="A192" s="15" t="s">
        <v>5099</v>
      </c>
      <c r="B192" s="18">
        <v>151</v>
      </c>
      <c r="C192" s="251">
        <v>191</v>
      </c>
      <c r="D192" s="20" t="s">
        <v>404</v>
      </c>
      <c r="E192" s="20">
        <v>200</v>
      </c>
      <c r="F192" s="18" t="s">
        <v>410</v>
      </c>
      <c r="G192" s="19" t="s">
        <v>266</v>
      </c>
      <c r="H192" s="78" t="s">
        <v>402</v>
      </c>
      <c r="I192" s="78" t="s">
        <v>402</v>
      </c>
      <c r="J192" s="78"/>
      <c r="K192" s="78" t="s">
        <v>402</v>
      </c>
    </row>
    <row r="193" spans="1:11" ht="13.2" customHeight="1" x14ac:dyDescent="0.25">
      <c r="A193" s="15" t="s">
        <v>1464</v>
      </c>
      <c r="B193" s="18">
        <v>151</v>
      </c>
      <c r="C193" s="251">
        <v>192</v>
      </c>
      <c r="D193" s="20" t="s">
        <v>400</v>
      </c>
      <c r="E193" s="20">
        <v>200</v>
      </c>
      <c r="F193" s="18" t="s">
        <v>410</v>
      </c>
      <c r="G193" s="19" t="s">
        <v>266</v>
      </c>
      <c r="H193" s="78" t="s">
        <v>402</v>
      </c>
      <c r="I193" s="78" t="s">
        <v>402</v>
      </c>
      <c r="J193" s="78"/>
      <c r="K193" s="78" t="s">
        <v>402</v>
      </c>
    </row>
    <row r="194" spans="1:11" ht="13.2" customHeight="1" x14ac:dyDescent="0.25">
      <c r="A194" s="15" t="s">
        <v>1651</v>
      </c>
      <c r="B194" s="18">
        <v>151</v>
      </c>
      <c r="C194" s="251">
        <v>193</v>
      </c>
      <c r="D194" s="20" t="s">
        <v>421</v>
      </c>
      <c r="E194" s="20">
        <v>180</v>
      </c>
      <c r="F194" s="18" t="s">
        <v>410</v>
      </c>
      <c r="G194" s="19" t="s">
        <v>266</v>
      </c>
      <c r="H194" s="78" t="s">
        <v>402</v>
      </c>
      <c r="I194" s="78" t="s">
        <v>402</v>
      </c>
      <c r="J194" s="78"/>
      <c r="K194" s="78" t="s">
        <v>402</v>
      </c>
    </row>
    <row r="195" spans="1:11" ht="13.2" customHeight="1" x14ac:dyDescent="0.25">
      <c r="A195" s="15" t="s">
        <v>5104</v>
      </c>
      <c r="B195" s="18">
        <v>151</v>
      </c>
      <c r="C195" s="251">
        <v>194</v>
      </c>
      <c r="D195" s="20" t="s">
        <v>490</v>
      </c>
      <c r="E195" s="20"/>
      <c r="F195" s="20" t="s">
        <v>1085</v>
      </c>
      <c r="G195" s="19" t="s">
        <v>266</v>
      </c>
      <c r="H195" s="78" t="s">
        <v>402</v>
      </c>
      <c r="I195" s="78" t="s">
        <v>402</v>
      </c>
      <c r="J195" s="78"/>
      <c r="K195" s="78" t="s">
        <v>402</v>
      </c>
    </row>
    <row r="196" spans="1:11" ht="13.2" customHeight="1" x14ac:dyDescent="0.25">
      <c r="A196" s="15" t="s">
        <v>5106</v>
      </c>
      <c r="B196" s="18">
        <v>151</v>
      </c>
      <c r="C196" s="251">
        <v>195</v>
      </c>
      <c r="D196" s="20" t="s">
        <v>490</v>
      </c>
      <c r="E196" s="20"/>
      <c r="F196" s="20" t="s">
        <v>1085</v>
      </c>
      <c r="G196" s="19" t="s">
        <v>266</v>
      </c>
      <c r="H196" s="78" t="s">
        <v>402</v>
      </c>
      <c r="I196" s="78" t="s">
        <v>402</v>
      </c>
      <c r="J196" s="78"/>
      <c r="K196" s="78" t="s">
        <v>402</v>
      </c>
    </row>
    <row r="197" spans="1:11" ht="13.2" customHeight="1" x14ac:dyDescent="0.25">
      <c r="A197" s="15" t="s">
        <v>5108</v>
      </c>
      <c r="B197" s="18">
        <v>151</v>
      </c>
      <c r="C197" s="251">
        <v>196</v>
      </c>
      <c r="D197" s="20" t="s">
        <v>490</v>
      </c>
      <c r="E197" s="20"/>
      <c r="F197" s="20" t="s">
        <v>1085</v>
      </c>
      <c r="G197" s="19" t="s">
        <v>266</v>
      </c>
      <c r="H197" s="78" t="s">
        <v>402</v>
      </c>
      <c r="I197" s="78" t="s">
        <v>402</v>
      </c>
      <c r="J197" s="78"/>
      <c r="K197" s="78" t="s">
        <v>402</v>
      </c>
    </row>
    <row r="198" spans="1:11" ht="13.2" customHeight="1" x14ac:dyDescent="0.25">
      <c r="A198" s="15" t="s">
        <v>5109</v>
      </c>
      <c r="B198" s="18">
        <v>151</v>
      </c>
      <c r="C198" s="251">
        <v>197</v>
      </c>
      <c r="D198" s="20" t="s">
        <v>490</v>
      </c>
      <c r="E198" s="20"/>
      <c r="F198" s="20" t="s">
        <v>1085</v>
      </c>
      <c r="G198" s="19" t="s">
        <v>266</v>
      </c>
      <c r="H198" s="78" t="s">
        <v>402</v>
      </c>
      <c r="I198" s="78" t="s">
        <v>402</v>
      </c>
      <c r="J198" s="78"/>
      <c r="K198" s="78" t="s">
        <v>402</v>
      </c>
    </row>
    <row r="199" spans="1:11" ht="13.2" customHeight="1" x14ac:dyDescent="0.25">
      <c r="A199" s="15" t="s">
        <v>1461</v>
      </c>
      <c r="B199" s="18">
        <v>151</v>
      </c>
      <c r="C199" s="251">
        <v>198</v>
      </c>
      <c r="D199" s="20" t="s">
        <v>407</v>
      </c>
      <c r="E199" s="20">
        <v>340</v>
      </c>
      <c r="F199" s="18" t="s">
        <v>401</v>
      </c>
      <c r="G199" s="19" t="s">
        <v>262</v>
      </c>
      <c r="H199" s="78" t="s">
        <v>402</v>
      </c>
      <c r="I199" s="78" t="s">
        <v>402</v>
      </c>
      <c r="J199" s="78"/>
      <c r="K199" s="78" t="s">
        <v>402</v>
      </c>
    </row>
    <row r="200" spans="1:11" ht="13.2" customHeight="1" x14ac:dyDescent="0.25">
      <c r="A200" s="15" t="s">
        <v>1455</v>
      </c>
      <c r="B200" s="18">
        <v>151</v>
      </c>
      <c r="C200" s="251">
        <v>199</v>
      </c>
      <c r="D200" s="20" t="s">
        <v>425</v>
      </c>
      <c r="E200" s="20">
        <v>330</v>
      </c>
      <c r="F200" s="18" t="s">
        <v>401</v>
      </c>
      <c r="G200" s="19" t="s">
        <v>262</v>
      </c>
      <c r="H200" s="78" t="s">
        <v>402</v>
      </c>
      <c r="I200" s="78" t="s">
        <v>402</v>
      </c>
      <c r="J200" s="78"/>
      <c r="K200" s="78" t="s">
        <v>402</v>
      </c>
    </row>
    <row r="201" spans="1:11" ht="13.2" customHeight="1" x14ac:dyDescent="0.25">
      <c r="A201" s="15" t="s">
        <v>1454</v>
      </c>
      <c r="B201" s="18">
        <v>151</v>
      </c>
      <c r="C201" s="251">
        <v>200</v>
      </c>
      <c r="D201" s="20" t="s">
        <v>404</v>
      </c>
      <c r="E201" s="20">
        <v>330</v>
      </c>
      <c r="F201" s="18" t="s">
        <v>401</v>
      </c>
      <c r="G201" s="19" t="s">
        <v>262</v>
      </c>
      <c r="H201" s="78" t="s">
        <v>402</v>
      </c>
      <c r="I201" s="78" t="s">
        <v>402</v>
      </c>
      <c r="J201" s="78"/>
      <c r="K201" s="78" t="s">
        <v>402</v>
      </c>
    </row>
    <row r="202" spans="1:11" ht="13.2" customHeight="1" x14ac:dyDescent="0.25">
      <c r="A202" s="15" t="s">
        <v>5097</v>
      </c>
      <c r="B202" s="18">
        <v>151</v>
      </c>
      <c r="C202" s="251">
        <v>201</v>
      </c>
      <c r="D202" s="20" t="s">
        <v>421</v>
      </c>
      <c r="E202" s="20">
        <v>310</v>
      </c>
      <c r="F202" s="18" t="s">
        <v>401</v>
      </c>
      <c r="G202" s="19" t="s">
        <v>262</v>
      </c>
      <c r="H202" s="78" t="s">
        <v>402</v>
      </c>
      <c r="I202" s="78" t="s">
        <v>402</v>
      </c>
      <c r="J202" s="78"/>
      <c r="K202" s="78" t="s">
        <v>402</v>
      </c>
    </row>
    <row r="203" spans="1:11" ht="13.2" customHeight="1" x14ac:dyDescent="0.25">
      <c r="A203" s="15" t="s">
        <v>1464</v>
      </c>
      <c r="B203" s="18">
        <v>151</v>
      </c>
      <c r="C203" s="251">
        <v>202</v>
      </c>
      <c r="D203" s="20" t="s">
        <v>400</v>
      </c>
      <c r="E203" s="20">
        <v>200</v>
      </c>
      <c r="F203" s="18" t="s">
        <v>410</v>
      </c>
      <c r="G203" s="19" t="s">
        <v>262</v>
      </c>
      <c r="H203" s="78" t="s">
        <v>402</v>
      </c>
      <c r="I203" s="78" t="s">
        <v>402</v>
      </c>
      <c r="J203" s="78"/>
      <c r="K203" s="78" t="s">
        <v>402</v>
      </c>
    </row>
    <row r="204" spans="1:11" ht="13.2" customHeight="1" x14ac:dyDescent="0.25">
      <c r="A204" s="15" t="s">
        <v>5108</v>
      </c>
      <c r="B204" s="18">
        <v>151</v>
      </c>
      <c r="C204" s="251">
        <v>203</v>
      </c>
      <c r="D204" s="20" t="s">
        <v>490</v>
      </c>
      <c r="E204" s="20"/>
      <c r="F204" s="20" t="s">
        <v>1085</v>
      </c>
      <c r="G204" s="19" t="s">
        <v>262</v>
      </c>
      <c r="H204" s="78" t="s">
        <v>402</v>
      </c>
      <c r="I204" s="78" t="s">
        <v>402</v>
      </c>
      <c r="J204" s="78"/>
      <c r="K204" s="78" t="s">
        <v>402</v>
      </c>
    </row>
    <row r="205" spans="1:11" ht="13.2" customHeight="1" x14ac:dyDescent="0.25">
      <c r="A205" s="15" t="s">
        <v>5109</v>
      </c>
      <c r="B205" s="18">
        <v>151</v>
      </c>
      <c r="C205" s="251">
        <v>204</v>
      </c>
      <c r="D205" s="20" t="s">
        <v>490</v>
      </c>
      <c r="E205" s="20"/>
      <c r="F205" s="20" t="s">
        <v>1085</v>
      </c>
      <c r="G205" s="19" t="s">
        <v>262</v>
      </c>
      <c r="H205" s="78" t="s">
        <v>402</v>
      </c>
      <c r="I205" s="78" t="s">
        <v>402</v>
      </c>
      <c r="J205" s="78"/>
      <c r="K205" s="78" t="s">
        <v>402</v>
      </c>
    </row>
    <row r="206" spans="1:11" ht="13.2" customHeight="1" x14ac:dyDescent="0.25">
      <c r="A206" s="15" t="s">
        <v>1651</v>
      </c>
      <c r="B206" s="18">
        <v>151</v>
      </c>
      <c r="C206" s="251">
        <v>205</v>
      </c>
      <c r="D206" s="20" t="s">
        <v>421</v>
      </c>
      <c r="E206" s="20">
        <v>180</v>
      </c>
      <c r="F206" s="18" t="s">
        <v>410</v>
      </c>
      <c r="G206" s="19" t="s">
        <v>270</v>
      </c>
      <c r="H206" s="78" t="s">
        <v>402</v>
      </c>
      <c r="I206" s="78" t="s">
        <v>402</v>
      </c>
      <c r="J206" s="78"/>
      <c r="K206" s="78" t="s">
        <v>402</v>
      </c>
    </row>
    <row r="207" spans="1:11" ht="13.2" customHeight="1" x14ac:dyDescent="0.25">
      <c r="A207" s="15" t="s">
        <v>615</v>
      </c>
      <c r="B207" s="18">
        <v>151</v>
      </c>
      <c r="C207" s="251">
        <v>206</v>
      </c>
      <c r="D207" s="20" t="s">
        <v>490</v>
      </c>
      <c r="E207" s="20"/>
      <c r="F207" s="18" t="s">
        <v>1562</v>
      </c>
      <c r="G207" s="19" t="s">
        <v>270</v>
      </c>
      <c r="H207" s="78" t="s">
        <v>402</v>
      </c>
      <c r="I207" s="78" t="s">
        <v>402</v>
      </c>
      <c r="J207" s="78"/>
      <c r="K207" s="78" t="s">
        <v>402</v>
      </c>
    </row>
    <row r="208" spans="1:11" ht="13.2" customHeight="1" x14ac:dyDescent="0.25">
      <c r="A208" s="15" t="s">
        <v>5113</v>
      </c>
      <c r="B208" s="18">
        <v>151</v>
      </c>
      <c r="C208" s="251">
        <v>207</v>
      </c>
      <c r="D208" s="20" t="s">
        <v>427</v>
      </c>
      <c r="E208" s="20"/>
      <c r="F208" s="20" t="s">
        <v>427</v>
      </c>
      <c r="G208" s="19" t="s">
        <v>270</v>
      </c>
      <c r="H208" s="78" t="s">
        <v>402</v>
      </c>
      <c r="I208" s="78" t="s">
        <v>402</v>
      </c>
      <c r="J208" s="78"/>
      <c r="K208" s="78" t="s">
        <v>402</v>
      </c>
    </row>
  </sheetData>
  <sheetProtection selectLockedCells="1" selectUnlockedCells="1"/>
  <mergeCells count="1">
    <mergeCell ref="Z1:AH1"/>
  </mergeCells>
  <conditionalFormatting sqref="H2:K63 H65:K166 H167:J205 K167:K206">
    <cfRule type="cellIs" dxfId="384" priority="13" stopIfTrue="1" operator="equal">
      <formula>"-"</formula>
    </cfRule>
    <cfRule type="cellIs" dxfId="383" priority="14" stopIfTrue="1" operator="equal">
      <formula>"x"</formula>
    </cfRule>
  </conditionalFormatting>
  <conditionalFormatting sqref="H64:K64">
    <cfRule type="cellIs" dxfId="382" priority="11" stopIfTrue="1" operator="equal">
      <formula>"-"</formula>
    </cfRule>
    <cfRule type="cellIs" dxfId="381" priority="12" stopIfTrue="1" operator="equal">
      <formula>"x"</formula>
    </cfRule>
  </conditionalFormatting>
  <conditionalFormatting sqref="H206:J206">
    <cfRule type="cellIs" dxfId="380" priority="9" stopIfTrue="1" operator="equal">
      <formula>"-"</formula>
    </cfRule>
    <cfRule type="cellIs" dxfId="379" priority="10" stopIfTrue="1" operator="equal">
      <formula>"x"</formula>
    </cfRule>
  </conditionalFormatting>
  <conditionalFormatting sqref="K207:K208">
    <cfRule type="cellIs" dxfId="378" priority="3" stopIfTrue="1" operator="equal">
      <formula>"-"</formula>
    </cfRule>
    <cfRule type="cellIs" dxfId="377" priority="4" stopIfTrue="1" operator="equal">
      <formula>"x"</formula>
    </cfRule>
  </conditionalFormatting>
  <conditionalFormatting sqref="H207:J208">
    <cfRule type="cellIs" dxfId="376" priority="1" stopIfTrue="1" operator="equal">
      <formula>"-"</formula>
    </cfRule>
    <cfRule type="cellIs" dxfId="375" priority="2" stopIfTrue="1" operator="equal">
      <formula>"x"</formula>
    </cfRule>
  </conditionalFormatting>
  <hyperlinks>
    <hyperlink ref="L1" location="'Expansion set Check List'!A1" display="Home" xr:uid="{CDB46C24-EB87-4F01-AE8C-1FBAA315E312}"/>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Sheet53">
    <tabColor rgb="FF00B0F0"/>
  </sheetPr>
  <dimension ref="A1:W59"/>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0.88671875" customWidth="1"/>
    <col min="2" max="2" width="24.5546875" bestFit="1" customWidth="1"/>
    <col min="3" max="3" width="3.33203125" bestFit="1" customWidth="1"/>
    <col min="4" max="4" width="8.6640625" bestFit="1" customWidth="1"/>
    <col min="5" max="5" width="4" bestFit="1" customWidth="1"/>
    <col min="6" max="6" width="7.6640625" bestFit="1" customWidth="1"/>
    <col min="7" max="7" width="66.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237" t="s">
        <v>106</v>
      </c>
      <c r="I1" s="2"/>
      <c r="J1" s="2"/>
      <c r="K1" s="2"/>
      <c r="L1" s="48" t="s">
        <v>397</v>
      </c>
      <c r="M1" s="29" t="s">
        <v>106</v>
      </c>
      <c r="O1" s="332" t="s">
        <v>398</v>
      </c>
      <c r="P1" s="333"/>
      <c r="Q1" s="333"/>
      <c r="R1" s="333"/>
      <c r="S1" s="333"/>
      <c r="T1" s="333"/>
      <c r="U1" s="333"/>
      <c r="V1" s="333"/>
      <c r="W1" s="334"/>
    </row>
    <row r="2" spans="1:23" x14ac:dyDescent="0.25">
      <c r="A2" s="12" t="s">
        <v>477</v>
      </c>
      <c r="B2" s="13" t="s">
        <v>110</v>
      </c>
      <c r="C2" s="13">
        <v>1</v>
      </c>
      <c r="D2" s="13" t="s">
        <v>400</v>
      </c>
      <c r="E2" s="13">
        <v>60</v>
      </c>
      <c r="F2" s="13" t="s">
        <v>410</v>
      </c>
      <c r="G2" s="30" t="s">
        <v>5115</v>
      </c>
      <c r="H2" s="77"/>
      <c r="M2" s="33">
        <f>SUM(COUNTA(H2:H750))</f>
        <v>0</v>
      </c>
      <c r="O2" s="109"/>
      <c r="P2" s="109"/>
      <c r="Q2" s="109"/>
      <c r="R2" s="109"/>
      <c r="S2" s="109"/>
      <c r="T2" s="109"/>
      <c r="U2" s="109"/>
      <c r="V2" s="109"/>
      <c r="W2" s="109"/>
    </row>
    <row r="3" spans="1:23" x14ac:dyDescent="0.25">
      <c r="A3" s="15" t="s">
        <v>442</v>
      </c>
      <c r="B3" s="13" t="s">
        <v>110</v>
      </c>
      <c r="C3" s="16">
        <v>2</v>
      </c>
      <c r="D3" s="16" t="s">
        <v>400</v>
      </c>
      <c r="E3" s="16">
        <v>60</v>
      </c>
      <c r="F3" s="16" t="s">
        <v>410</v>
      </c>
      <c r="G3" s="31" t="s">
        <v>5116</v>
      </c>
      <c r="H3" s="77"/>
    </row>
    <row r="4" spans="1:23" x14ac:dyDescent="0.25">
      <c r="A4" s="15" t="s">
        <v>533</v>
      </c>
      <c r="B4" s="13" t="s">
        <v>110</v>
      </c>
      <c r="C4" s="16">
        <v>3</v>
      </c>
      <c r="D4" s="16" t="s">
        <v>421</v>
      </c>
      <c r="E4" s="16">
        <v>70</v>
      </c>
      <c r="F4" s="16" t="s">
        <v>410</v>
      </c>
      <c r="G4" s="31" t="s">
        <v>5116</v>
      </c>
      <c r="H4" s="77"/>
    </row>
    <row r="5" spans="1:23" x14ac:dyDescent="0.25">
      <c r="A5" s="15" t="s">
        <v>477</v>
      </c>
      <c r="B5" s="13" t="s">
        <v>110</v>
      </c>
      <c r="C5" s="16">
        <v>4</v>
      </c>
      <c r="D5" s="16" t="s">
        <v>400</v>
      </c>
      <c r="E5" s="16">
        <v>50</v>
      </c>
      <c r="F5" s="16" t="s">
        <v>410</v>
      </c>
      <c r="G5" s="31" t="s">
        <v>5116</v>
      </c>
      <c r="H5" s="77"/>
    </row>
    <row r="6" spans="1:23" x14ac:dyDescent="0.25">
      <c r="A6" s="15" t="s">
        <v>664</v>
      </c>
      <c r="B6" s="13" t="s">
        <v>110</v>
      </c>
      <c r="C6" s="16">
        <v>5</v>
      </c>
      <c r="D6" s="16" t="s">
        <v>414</v>
      </c>
      <c r="E6" s="16">
        <v>90</v>
      </c>
      <c r="F6" s="16" t="s">
        <v>401</v>
      </c>
      <c r="G6" s="31" t="s">
        <v>5116</v>
      </c>
      <c r="H6" s="77"/>
    </row>
    <row r="7" spans="1:23" x14ac:dyDescent="0.25">
      <c r="A7" s="15" t="s">
        <v>546</v>
      </c>
      <c r="B7" s="13" t="s">
        <v>110</v>
      </c>
      <c r="C7" s="16">
        <v>6</v>
      </c>
      <c r="D7" s="16" t="s">
        <v>425</v>
      </c>
      <c r="E7" s="16">
        <v>70</v>
      </c>
      <c r="F7" s="16" t="s">
        <v>405</v>
      </c>
      <c r="G7" s="31" t="s">
        <v>5117</v>
      </c>
      <c r="H7" s="77"/>
    </row>
    <row r="8" spans="1:23" x14ac:dyDescent="0.25">
      <c r="A8" s="15" t="s">
        <v>652</v>
      </c>
      <c r="B8" s="13" t="s">
        <v>110</v>
      </c>
      <c r="C8" s="16">
        <v>7</v>
      </c>
      <c r="D8" s="16" t="s">
        <v>414</v>
      </c>
      <c r="E8" s="16">
        <v>70</v>
      </c>
      <c r="F8" s="16" t="s">
        <v>410</v>
      </c>
      <c r="G8" s="31" t="s">
        <v>5118</v>
      </c>
      <c r="H8" s="77"/>
    </row>
    <row r="9" spans="1:23" x14ac:dyDescent="0.25">
      <c r="A9" s="15" t="s">
        <v>1083</v>
      </c>
      <c r="B9" s="13" t="s">
        <v>110</v>
      </c>
      <c r="C9" s="16">
        <v>8</v>
      </c>
      <c r="D9" s="16" t="s">
        <v>421</v>
      </c>
      <c r="E9" s="16">
        <v>50</v>
      </c>
      <c r="F9" s="16" t="s">
        <v>410</v>
      </c>
      <c r="G9" s="31" t="s">
        <v>5119</v>
      </c>
      <c r="H9" s="77"/>
    </row>
    <row r="10" spans="1:23" x14ac:dyDescent="0.25">
      <c r="A10" s="15" t="s">
        <v>1083</v>
      </c>
      <c r="B10" s="13" t="s">
        <v>110</v>
      </c>
      <c r="C10" s="16">
        <v>9</v>
      </c>
      <c r="D10" s="16" t="s">
        <v>421</v>
      </c>
      <c r="E10" s="16">
        <v>50</v>
      </c>
      <c r="F10" s="16" t="s">
        <v>410</v>
      </c>
      <c r="G10" s="31" t="s">
        <v>5120</v>
      </c>
      <c r="H10" s="77"/>
    </row>
    <row r="11" spans="1:23" x14ac:dyDescent="0.25">
      <c r="A11" s="15" t="s">
        <v>654</v>
      </c>
      <c r="B11" s="13" t="s">
        <v>110</v>
      </c>
      <c r="C11" s="16">
        <v>10</v>
      </c>
      <c r="D11" s="16" t="s">
        <v>414</v>
      </c>
      <c r="E11" s="16">
        <v>50</v>
      </c>
      <c r="F11" s="16" t="s">
        <v>410</v>
      </c>
      <c r="G11" s="31" t="s">
        <v>5121</v>
      </c>
      <c r="H11" s="77"/>
    </row>
    <row r="12" spans="1:23" x14ac:dyDescent="0.25">
      <c r="A12" s="20" t="s">
        <v>654</v>
      </c>
      <c r="B12" s="13" t="s">
        <v>110</v>
      </c>
      <c r="C12" s="16">
        <v>10</v>
      </c>
      <c r="D12" s="16" t="s">
        <v>414</v>
      </c>
      <c r="E12" s="16">
        <v>50</v>
      </c>
      <c r="F12" s="16" t="s">
        <v>410</v>
      </c>
      <c r="G12" s="16" t="s">
        <v>5122</v>
      </c>
      <c r="H12" s="77"/>
    </row>
    <row r="13" spans="1:23" x14ac:dyDescent="0.25">
      <c r="A13" s="15" t="s">
        <v>649</v>
      </c>
      <c r="B13" s="13" t="s">
        <v>110</v>
      </c>
      <c r="C13" s="16">
        <v>11</v>
      </c>
      <c r="D13" s="16" t="s">
        <v>414</v>
      </c>
      <c r="E13" s="16">
        <v>30</v>
      </c>
      <c r="F13" s="16" t="s">
        <v>410</v>
      </c>
      <c r="G13" s="31" t="s">
        <v>5123</v>
      </c>
      <c r="H13" s="77"/>
    </row>
    <row r="14" spans="1:23" x14ac:dyDescent="0.25">
      <c r="A14" s="20" t="s">
        <v>649</v>
      </c>
      <c r="B14" s="13" t="s">
        <v>110</v>
      </c>
      <c r="C14" s="16">
        <v>11</v>
      </c>
      <c r="D14" s="16" t="s">
        <v>414</v>
      </c>
      <c r="E14" s="16">
        <v>30</v>
      </c>
      <c r="F14" s="16" t="s">
        <v>410</v>
      </c>
      <c r="G14" s="16" t="s">
        <v>5122</v>
      </c>
      <c r="H14" s="77"/>
    </row>
    <row r="15" spans="1:23" x14ac:dyDescent="0.25">
      <c r="A15" s="15" t="s">
        <v>533</v>
      </c>
      <c r="B15" s="13" t="s">
        <v>110</v>
      </c>
      <c r="C15" s="16">
        <v>12</v>
      </c>
      <c r="D15" s="16" t="s">
        <v>421</v>
      </c>
      <c r="E15" s="16">
        <v>60</v>
      </c>
      <c r="F15" s="16" t="s">
        <v>410</v>
      </c>
      <c r="G15" s="31" t="s">
        <v>5124</v>
      </c>
      <c r="H15" s="77"/>
    </row>
    <row r="16" spans="1:23" x14ac:dyDescent="0.25">
      <c r="A16" s="20" t="s">
        <v>533</v>
      </c>
      <c r="B16" s="13" t="s">
        <v>110</v>
      </c>
      <c r="C16" s="16">
        <v>12</v>
      </c>
      <c r="D16" s="16" t="s">
        <v>421</v>
      </c>
      <c r="E16" s="16">
        <v>60</v>
      </c>
      <c r="F16" s="16" t="s">
        <v>410</v>
      </c>
      <c r="G16" s="16" t="s">
        <v>5125</v>
      </c>
      <c r="H16" s="77"/>
    </row>
    <row r="17" spans="1:8" x14ac:dyDescent="0.25">
      <c r="A17" s="15" t="s">
        <v>538</v>
      </c>
      <c r="B17" s="13" t="s">
        <v>110</v>
      </c>
      <c r="C17" s="16">
        <v>13</v>
      </c>
      <c r="D17" s="16" t="s">
        <v>407</v>
      </c>
      <c r="E17" s="16">
        <v>100</v>
      </c>
      <c r="F17" s="16" t="s">
        <v>401</v>
      </c>
      <c r="G17" s="31" t="s">
        <v>5126</v>
      </c>
      <c r="H17" s="77"/>
    </row>
    <row r="18" spans="1:8" x14ac:dyDescent="0.25">
      <c r="A18" s="15" t="s">
        <v>533</v>
      </c>
      <c r="B18" s="13" t="s">
        <v>110</v>
      </c>
      <c r="C18" s="16">
        <v>14</v>
      </c>
      <c r="D18" s="16" t="s">
        <v>421</v>
      </c>
      <c r="E18" s="16">
        <v>70</v>
      </c>
      <c r="F18" s="16" t="s">
        <v>410</v>
      </c>
      <c r="G18" s="31" t="s">
        <v>5127</v>
      </c>
      <c r="H18" s="77"/>
    </row>
    <row r="19" spans="1:8" x14ac:dyDescent="0.25">
      <c r="A19" s="15" t="s">
        <v>5128</v>
      </c>
      <c r="B19" s="13" t="s">
        <v>110</v>
      </c>
      <c r="C19" s="16">
        <v>15</v>
      </c>
      <c r="D19" s="16" t="s">
        <v>414</v>
      </c>
      <c r="E19" s="16">
        <v>50</v>
      </c>
      <c r="F19" s="16" t="s">
        <v>410</v>
      </c>
      <c r="G19" s="31" t="s">
        <v>5129</v>
      </c>
      <c r="H19" s="77"/>
    </row>
    <row r="20" spans="1:8" x14ac:dyDescent="0.25">
      <c r="A20" s="15" t="s">
        <v>5130</v>
      </c>
      <c r="B20" s="13" t="s">
        <v>110</v>
      </c>
      <c r="C20" s="16">
        <v>16</v>
      </c>
      <c r="D20" s="16" t="s">
        <v>490</v>
      </c>
      <c r="E20" s="16"/>
      <c r="F20" s="16" t="s">
        <v>490</v>
      </c>
      <c r="G20" s="31" t="s">
        <v>5131</v>
      </c>
      <c r="H20" s="77"/>
    </row>
    <row r="21" spans="1:8" x14ac:dyDescent="0.25">
      <c r="A21" s="15" t="s">
        <v>730</v>
      </c>
      <c r="B21" s="13" t="s">
        <v>110</v>
      </c>
      <c r="C21" s="16">
        <v>17</v>
      </c>
      <c r="D21" s="16" t="s">
        <v>414</v>
      </c>
      <c r="E21" s="16">
        <v>60</v>
      </c>
      <c r="F21" s="16" t="s">
        <v>405</v>
      </c>
      <c r="G21" s="31" t="s">
        <v>5132</v>
      </c>
      <c r="H21" s="77"/>
    </row>
    <row r="22" spans="1:8" x14ac:dyDescent="0.25">
      <c r="A22" s="15" t="s">
        <v>5133</v>
      </c>
      <c r="B22" s="13" t="s">
        <v>110</v>
      </c>
      <c r="C22" s="16">
        <v>18</v>
      </c>
      <c r="D22" s="16" t="s">
        <v>414</v>
      </c>
      <c r="E22" s="16">
        <v>40</v>
      </c>
      <c r="F22" s="16" t="s">
        <v>410</v>
      </c>
      <c r="G22" s="31" t="s">
        <v>5134</v>
      </c>
      <c r="H22" s="77"/>
    </row>
    <row r="23" spans="1:8" x14ac:dyDescent="0.25">
      <c r="A23" s="15" t="s">
        <v>820</v>
      </c>
      <c r="B23" s="13" t="s">
        <v>110</v>
      </c>
      <c r="C23" s="16">
        <v>19</v>
      </c>
      <c r="D23" s="16" t="s">
        <v>421</v>
      </c>
      <c r="E23" s="16">
        <v>40</v>
      </c>
      <c r="F23" s="16" t="s">
        <v>410</v>
      </c>
      <c r="G23" s="31" t="s">
        <v>5135</v>
      </c>
      <c r="H23" s="77"/>
    </row>
    <row r="24" spans="1:8" x14ac:dyDescent="0.25">
      <c r="A24" s="15" t="s">
        <v>691</v>
      </c>
      <c r="B24" s="13" t="s">
        <v>110</v>
      </c>
      <c r="C24" s="16">
        <v>20</v>
      </c>
      <c r="D24" s="16" t="s">
        <v>404</v>
      </c>
      <c r="E24" s="16">
        <v>50</v>
      </c>
      <c r="F24" s="16" t="s">
        <v>410</v>
      </c>
      <c r="G24" s="31" t="s">
        <v>5136</v>
      </c>
      <c r="H24" s="77"/>
    </row>
    <row r="25" spans="1:8" x14ac:dyDescent="0.25">
      <c r="A25" s="15" t="s">
        <v>670</v>
      </c>
      <c r="B25" s="13" t="s">
        <v>110</v>
      </c>
      <c r="C25" s="16">
        <v>21</v>
      </c>
      <c r="D25" s="16" t="s">
        <v>425</v>
      </c>
      <c r="E25" s="16">
        <v>70</v>
      </c>
      <c r="F25" s="16" t="s">
        <v>410</v>
      </c>
      <c r="G25" s="31" t="s">
        <v>5137</v>
      </c>
      <c r="H25" s="77"/>
    </row>
    <row r="26" spans="1:8" x14ac:dyDescent="0.25">
      <c r="A26" s="15" t="s">
        <v>662</v>
      </c>
      <c r="B26" s="13" t="s">
        <v>110</v>
      </c>
      <c r="C26" s="16">
        <v>22</v>
      </c>
      <c r="D26" s="16" t="s">
        <v>404</v>
      </c>
      <c r="E26" s="16">
        <v>70</v>
      </c>
      <c r="F26" s="16" t="s">
        <v>410</v>
      </c>
      <c r="G26" s="31" t="s">
        <v>5137</v>
      </c>
      <c r="H26" s="77"/>
    </row>
    <row r="27" spans="1:8" x14ac:dyDescent="0.25">
      <c r="A27" s="15" t="s">
        <v>539</v>
      </c>
      <c r="B27" s="13" t="s">
        <v>110</v>
      </c>
      <c r="C27" s="16">
        <v>23</v>
      </c>
      <c r="D27" s="16" t="s">
        <v>400</v>
      </c>
      <c r="E27" s="16">
        <v>70</v>
      </c>
      <c r="F27" s="16" t="s">
        <v>410</v>
      </c>
      <c r="G27" s="31" t="s">
        <v>5137</v>
      </c>
      <c r="H27" s="77"/>
    </row>
    <row r="28" spans="1:8" x14ac:dyDescent="0.25">
      <c r="A28" s="15" t="s">
        <v>4458</v>
      </c>
      <c r="B28" s="13" t="s">
        <v>110</v>
      </c>
      <c r="C28" s="16">
        <v>24</v>
      </c>
      <c r="D28" s="16" t="s">
        <v>400</v>
      </c>
      <c r="E28" s="16">
        <v>50</v>
      </c>
      <c r="F28" s="16" t="s">
        <v>410</v>
      </c>
      <c r="G28" s="31" t="s">
        <v>5138</v>
      </c>
      <c r="H28" s="77"/>
    </row>
    <row r="29" spans="1:8" x14ac:dyDescent="0.25">
      <c r="A29" s="15" t="s">
        <v>2104</v>
      </c>
      <c r="B29" s="13" t="s">
        <v>110</v>
      </c>
      <c r="C29" s="16">
        <v>25</v>
      </c>
      <c r="D29" s="16" t="s">
        <v>400</v>
      </c>
      <c r="E29" s="16">
        <v>40</v>
      </c>
      <c r="F29" s="16" t="s">
        <v>410</v>
      </c>
      <c r="G29" s="31" t="s">
        <v>5139</v>
      </c>
      <c r="H29" s="77"/>
    </row>
    <row r="30" spans="1:8" x14ac:dyDescent="0.25">
      <c r="A30" s="15" t="s">
        <v>477</v>
      </c>
      <c r="B30" s="13" t="s">
        <v>110</v>
      </c>
      <c r="C30" s="16">
        <v>26</v>
      </c>
      <c r="D30" s="16" t="s">
        <v>400</v>
      </c>
      <c r="E30" s="16">
        <v>40</v>
      </c>
      <c r="F30" s="16" t="s">
        <v>410</v>
      </c>
      <c r="G30" s="31" t="s">
        <v>5139</v>
      </c>
      <c r="H30" s="77"/>
    </row>
    <row r="31" spans="1:8" x14ac:dyDescent="0.25">
      <c r="A31" s="15" t="s">
        <v>477</v>
      </c>
      <c r="B31" s="13" t="s">
        <v>110</v>
      </c>
      <c r="C31" s="16">
        <v>27</v>
      </c>
      <c r="D31" s="16" t="s">
        <v>400</v>
      </c>
      <c r="E31" s="16">
        <v>30</v>
      </c>
      <c r="F31" s="16" t="s">
        <v>410</v>
      </c>
      <c r="G31" s="31" t="s">
        <v>5140</v>
      </c>
      <c r="H31" s="77"/>
    </row>
    <row r="32" spans="1:8" x14ac:dyDescent="0.25">
      <c r="A32" s="15" t="s">
        <v>2105</v>
      </c>
      <c r="B32" s="13" t="s">
        <v>110</v>
      </c>
      <c r="C32" s="16">
        <v>28</v>
      </c>
      <c r="D32" s="16" t="s">
        <v>400</v>
      </c>
      <c r="E32" s="16">
        <v>50</v>
      </c>
      <c r="F32" s="16" t="s">
        <v>410</v>
      </c>
      <c r="G32" s="31" t="s">
        <v>5139</v>
      </c>
      <c r="H32" s="77"/>
    </row>
    <row r="33" spans="1:8" x14ac:dyDescent="0.25">
      <c r="A33" s="15" t="s">
        <v>473</v>
      </c>
      <c r="B33" s="13" t="s">
        <v>110</v>
      </c>
      <c r="C33" s="16">
        <v>29</v>
      </c>
      <c r="D33" s="16" t="s">
        <v>404</v>
      </c>
      <c r="E33" s="16">
        <v>50</v>
      </c>
      <c r="F33" s="16" t="s">
        <v>410</v>
      </c>
      <c r="G33" s="31" t="s">
        <v>5141</v>
      </c>
      <c r="H33" s="77"/>
    </row>
    <row r="34" spans="1:8" x14ac:dyDescent="0.25">
      <c r="A34" s="15" t="s">
        <v>460</v>
      </c>
      <c r="B34" s="13" t="s">
        <v>110</v>
      </c>
      <c r="C34" s="16">
        <v>30</v>
      </c>
      <c r="D34" s="16" t="s">
        <v>414</v>
      </c>
      <c r="E34" s="16">
        <v>30</v>
      </c>
      <c r="F34" s="16" t="s">
        <v>410</v>
      </c>
      <c r="G34" s="31" t="s">
        <v>5142</v>
      </c>
      <c r="H34" s="77"/>
    </row>
    <row r="35" spans="1:8" x14ac:dyDescent="0.25">
      <c r="A35" s="15" t="s">
        <v>429</v>
      </c>
      <c r="B35" s="13" t="s">
        <v>110</v>
      </c>
      <c r="C35" s="16">
        <v>31</v>
      </c>
      <c r="D35" s="16" t="s">
        <v>414</v>
      </c>
      <c r="E35" s="16">
        <v>30</v>
      </c>
      <c r="F35" s="16" t="s">
        <v>417</v>
      </c>
      <c r="G35" s="31" t="s">
        <v>5143</v>
      </c>
      <c r="H35" s="77"/>
    </row>
    <row r="36" spans="1:8" x14ac:dyDescent="0.25">
      <c r="A36" s="15" t="s">
        <v>949</v>
      </c>
      <c r="B36" s="13" t="s">
        <v>110</v>
      </c>
      <c r="C36" s="16">
        <v>32</v>
      </c>
      <c r="D36" s="16" t="s">
        <v>414</v>
      </c>
      <c r="E36" s="16">
        <v>40</v>
      </c>
      <c r="F36" s="16" t="s">
        <v>410</v>
      </c>
      <c r="G36" s="31" t="s">
        <v>5144</v>
      </c>
      <c r="H36" s="77"/>
    </row>
    <row r="37" spans="1:8" x14ac:dyDescent="0.25">
      <c r="A37" s="15" t="s">
        <v>948</v>
      </c>
      <c r="B37" s="13" t="s">
        <v>110</v>
      </c>
      <c r="C37" s="16">
        <v>33</v>
      </c>
      <c r="D37" s="16" t="s">
        <v>419</v>
      </c>
      <c r="E37" s="16">
        <v>70</v>
      </c>
      <c r="F37" s="16" t="s">
        <v>405</v>
      </c>
      <c r="G37" s="31" t="s">
        <v>5145</v>
      </c>
      <c r="H37" s="77"/>
    </row>
    <row r="38" spans="1:8" x14ac:dyDescent="0.25">
      <c r="A38" s="15" t="s">
        <v>980</v>
      </c>
      <c r="B38" s="13" t="s">
        <v>110</v>
      </c>
      <c r="C38" s="16">
        <v>34</v>
      </c>
      <c r="D38" s="16" t="s">
        <v>425</v>
      </c>
      <c r="E38" s="16">
        <v>80</v>
      </c>
      <c r="F38" s="16" t="s">
        <v>410</v>
      </c>
      <c r="G38" s="31" t="s">
        <v>5146</v>
      </c>
      <c r="H38" s="77"/>
    </row>
    <row r="39" spans="1:8" x14ac:dyDescent="0.25">
      <c r="A39" s="15" t="s">
        <v>416</v>
      </c>
      <c r="B39" s="13" t="s">
        <v>110</v>
      </c>
      <c r="C39" s="16">
        <v>35</v>
      </c>
      <c r="D39" s="16" t="s">
        <v>400</v>
      </c>
      <c r="E39" s="16">
        <v>30</v>
      </c>
      <c r="F39" s="16" t="s">
        <v>417</v>
      </c>
      <c r="G39" s="31" t="s">
        <v>5147</v>
      </c>
      <c r="H39" s="77"/>
    </row>
    <row r="40" spans="1:8" x14ac:dyDescent="0.25">
      <c r="A40" s="15" t="s">
        <v>957</v>
      </c>
      <c r="B40" s="13" t="s">
        <v>110</v>
      </c>
      <c r="C40" s="16">
        <v>36</v>
      </c>
      <c r="D40" s="16" t="s">
        <v>414</v>
      </c>
      <c r="E40" s="16">
        <v>30</v>
      </c>
      <c r="F40" s="16" t="s">
        <v>417</v>
      </c>
      <c r="G40" s="31" t="s">
        <v>5148</v>
      </c>
      <c r="H40" s="77"/>
    </row>
    <row r="41" spans="1:8" x14ac:dyDescent="0.25">
      <c r="A41" s="15" t="s">
        <v>944</v>
      </c>
      <c r="B41" s="13" t="s">
        <v>110</v>
      </c>
      <c r="C41" s="16">
        <v>37</v>
      </c>
      <c r="D41" s="16" t="s">
        <v>431</v>
      </c>
      <c r="E41" s="16">
        <v>60</v>
      </c>
      <c r="F41" s="16" t="s">
        <v>410</v>
      </c>
      <c r="G41" s="31" t="s">
        <v>5149</v>
      </c>
      <c r="H41" s="77"/>
    </row>
    <row r="42" spans="1:8" x14ac:dyDescent="0.25">
      <c r="A42" s="15" t="s">
        <v>1981</v>
      </c>
      <c r="B42" s="13" t="s">
        <v>110</v>
      </c>
      <c r="C42" s="16">
        <v>38</v>
      </c>
      <c r="D42" s="16" t="s">
        <v>421</v>
      </c>
      <c r="E42" s="16">
        <v>40</v>
      </c>
      <c r="F42" s="16" t="s">
        <v>410</v>
      </c>
      <c r="G42" s="31" t="s">
        <v>5150</v>
      </c>
      <c r="H42" s="77"/>
    </row>
    <row r="43" spans="1:8" x14ac:dyDescent="0.25">
      <c r="A43" s="15" t="s">
        <v>982</v>
      </c>
      <c r="B43" s="13" t="s">
        <v>110</v>
      </c>
      <c r="C43" s="16">
        <v>39</v>
      </c>
      <c r="D43" s="16" t="s">
        <v>421</v>
      </c>
      <c r="E43" s="16">
        <v>50</v>
      </c>
      <c r="F43" s="16" t="s">
        <v>410</v>
      </c>
      <c r="G43" s="31" t="s">
        <v>5151</v>
      </c>
      <c r="H43" s="77"/>
    </row>
    <row r="44" spans="1:8" x14ac:dyDescent="0.25">
      <c r="A44" s="15" t="s">
        <v>605</v>
      </c>
      <c r="B44" s="13" t="s">
        <v>110</v>
      </c>
      <c r="C44" s="16">
        <v>40</v>
      </c>
      <c r="D44" s="16" t="s">
        <v>490</v>
      </c>
      <c r="E44" s="16"/>
      <c r="F44" s="16" t="s">
        <v>490</v>
      </c>
      <c r="G44" s="31" t="s">
        <v>5152</v>
      </c>
      <c r="H44" s="77"/>
    </row>
    <row r="45" spans="1:8" x14ac:dyDescent="0.25">
      <c r="A45" s="15" t="s">
        <v>1069</v>
      </c>
      <c r="B45" s="13" t="s">
        <v>110</v>
      </c>
      <c r="C45" s="16">
        <v>41</v>
      </c>
      <c r="D45" s="16" t="s">
        <v>490</v>
      </c>
      <c r="E45" s="16"/>
      <c r="F45" s="16" t="s">
        <v>493</v>
      </c>
      <c r="G45" s="31" t="s">
        <v>5152</v>
      </c>
      <c r="H45" s="77"/>
    </row>
    <row r="46" spans="1:8" x14ac:dyDescent="0.25">
      <c r="A46" s="15" t="s">
        <v>5153</v>
      </c>
      <c r="B46" s="13" t="s">
        <v>110</v>
      </c>
      <c r="C46" s="16">
        <v>42</v>
      </c>
      <c r="D46" s="16" t="s">
        <v>490</v>
      </c>
      <c r="E46" s="16"/>
      <c r="F46" s="16" t="s">
        <v>493</v>
      </c>
      <c r="G46" s="31" t="s">
        <v>5154</v>
      </c>
      <c r="H46" s="77"/>
    </row>
    <row r="47" spans="1:8" x14ac:dyDescent="0.25">
      <c r="A47" s="15" t="s">
        <v>530</v>
      </c>
      <c r="B47" s="13" t="s">
        <v>110</v>
      </c>
      <c r="C47" s="16">
        <v>43</v>
      </c>
      <c r="D47" s="16" t="s">
        <v>431</v>
      </c>
      <c r="E47" s="16">
        <v>90</v>
      </c>
      <c r="F47" s="16" t="s">
        <v>401</v>
      </c>
      <c r="G47" s="31" t="s">
        <v>5155</v>
      </c>
      <c r="H47" s="77"/>
    </row>
    <row r="48" spans="1:8" x14ac:dyDescent="0.25">
      <c r="A48" s="15" t="s">
        <v>449</v>
      </c>
      <c r="B48" s="13" t="s">
        <v>110</v>
      </c>
      <c r="C48" s="16">
        <v>44</v>
      </c>
      <c r="D48" s="16" t="s">
        <v>425</v>
      </c>
      <c r="E48" s="16">
        <v>60</v>
      </c>
      <c r="F48" s="16" t="s">
        <v>410</v>
      </c>
      <c r="G48" s="31" t="s">
        <v>5156</v>
      </c>
      <c r="H48" s="77"/>
    </row>
    <row r="49" spans="1:8" x14ac:dyDescent="0.25">
      <c r="A49" s="15" t="s">
        <v>625</v>
      </c>
      <c r="B49" s="13" t="s">
        <v>110</v>
      </c>
      <c r="C49" s="16">
        <v>45</v>
      </c>
      <c r="D49" s="16" t="s">
        <v>407</v>
      </c>
      <c r="E49" s="16">
        <v>60</v>
      </c>
      <c r="F49" s="16" t="s">
        <v>410</v>
      </c>
      <c r="G49" s="31" t="s">
        <v>5157</v>
      </c>
      <c r="H49" s="77"/>
    </row>
    <row r="50" spans="1:8" x14ac:dyDescent="0.25">
      <c r="A50" s="15" t="s">
        <v>442</v>
      </c>
      <c r="B50" s="13" t="s">
        <v>110</v>
      </c>
      <c r="C50" s="16">
        <v>46</v>
      </c>
      <c r="D50" s="16" t="s">
        <v>400</v>
      </c>
      <c r="E50" s="16">
        <v>60</v>
      </c>
      <c r="F50" s="16" t="s">
        <v>410</v>
      </c>
      <c r="G50" s="31" t="s">
        <v>5158</v>
      </c>
      <c r="H50" s="77"/>
    </row>
    <row r="51" spans="1:8" x14ac:dyDescent="0.25">
      <c r="A51" s="15" t="s">
        <v>1083</v>
      </c>
      <c r="B51" s="13" t="s">
        <v>110</v>
      </c>
      <c r="C51" s="16">
        <v>47</v>
      </c>
      <c r="D51" s="16" t="s">
        <v>421</v>
      </c>
      <c r="E51" s="16">
        <v>40</v>
      </c>
      <c r="F51" s="16" t="s">
        <v>410</v>
      </c>
      <c r="G51" s="31" t="s">
        <v>5159</v>
      </c>
      <c r="H51" s="77"/>
    </row>
    <row r="52" spans="1:8" x14ac:dyDescent="0.25">
      <c r="A52" s="15" t="s">
        <v>662</v>
      </c>
      <c r="B52" s="13" t="s">
        <v>110</v>
      </c>
      <c r="C52" s="16">
        <v>48</v>
      </c>
      <c r="D52" s="16" t="s">
        <v>404</v>
      </c>
      <c r="E52" s="16">
        <v>80</v>
      </c>
      <c r="F52" s="16" t="s">
        <v>410</v>
      </c>
      <c r="G52" s="31" t="s">
        <v>5160</v>
      </c>
      <c r="H52" s="77"/>
    </row>
    <row r="53" spans="1:8" x14ac:dyDescent="0.25">
      <c r="A53" s="15" t="s">
        <v>626</v>
      </c>
      <c r="B53" s="13" t="s">
        <v>110</v>
      </c>
      <c r="C53" s="16">
        <v>49</v>
      </c>
      <c r="D53" s="16" t="s">
        <v>414</v>
      </c>
      <c r="E53" s="16">
        <v>90</v>
      </c>
      <c r="F53" s="16" t="s">
        <v>410</v>
      </c>
      <c r="G53" s="31" t="s">
        <v>5161</v>
      </c>
      <c r="H53" s="77"/>
    </row>
    <row r="54" spans="1:8" x14ac:dyDescent="0.25">
      <c r="A54" s="15" t="s">
        <v>977</v>
      </c>
      <c r="B54" s="13" t="s">
        <v>110</v>
      </c>
      <c r="C54" s="16">
        <v>50</v>
      </c>
      <c r="D54" s="16" t="s">
        <v>407</v>
      </c>
      <c r="E54" s="16">
        <v>50</v>
      </c>
      <c r="F54" s="16" t="s">
        <v>410</v>
      </c>
      <c r="G54" s="31" t="s">
        <v>5162</v>
      </c>
      <c r="H54" s="77"/>
    </row>
    <row r="55" spans="1:8" x14ac:dyDescent="0.25">
      <c r="A55" s="15" t="s">
        <v>642</v>
      </c>
      <c r="B55" s="13" t="s">
        <v>110</v>
      </c>
      <c r="C55" s="16">
        <v>51</v>
      </c>
      <c r="D55" s="16" t="s">
        <v>425</v>
      </c>
      <c r="E55" s="16">
        <v>60</v>
      </c>
      <c r="F55" s="16" t="s">
        <v>405</v>
      </c>
      <c r="G55" s="31" t="s">
        <v>5163</v>
      </c>
      <c r="H55" s="77"/>
    </row>
    <row r="56" spans="1:8" x14ac:dyDescent="0.25">
      <c r="A56" s="15" t="s">
        <v>642</v>
      </c>
      <c r="B56" s="13" t="s">
        <v>110</v>
      </c>
      <c r="C56" s="16">
        <v>51</v>
      </c>
      <c r="D56" s="16" t="s">
        <v>425</v>
      </c>
      <c r="E56" s="16">
        <v>60</v>
      </c>
      <c r="F56" s="16" t="s">
        <v>405</v>
      </c>
      <c r="G56" s="31" t="s">
        <v>5164</v>
      </c>
      <c r="H56" s="77"/>
    </row>
    <row r="57" spans="1:8" x14ac:dyDescent="0.25">
      <c r="A57" s="15" t="s">
        <v>981</v>
      </c>
      <c r="B57" s="13" t="s">
        <v>110</v>
      </c>
      <c r="C57" s="16">
        <v>52</v>
      </c>
      <c r="D57" s="16" t="s">
        <v>425</v>
      </c>
      <c r="E57" s="16">
        <v>80</v>
      </c>
      <c r="F57" s="16" t="s">
        <v>410</v>
      </c>
      <c r="G57" s="31" t="s">
        <v>5163</v>
      </c>
      <c r="H57" s="77"/>
    </row>
    <row r="58" spans="1:8" x14ac:dyDescent="0.25">
      <c r="A58" s="15" t="s">
        <v>981</v>
      </c>
      <c r="B58" s="13" t="s">
        <v>110</v>
      </c>
      <c r="C58" s="16">
        <v>52</v>
      </c>
      <c r="D58" s="16" t="s">
        <v>425</v>
      </c>
      <c r="E58" s="16">
        <v>80</v>
      </c>
      <c r="F58" s="16" t="s">
        <v>410</v>
      </c>
      <c r="G58" s="31" t="s">
        <v>5164</v>
      </c>
      <c r="H58" s="77"/>
    </row>
    <row r="59" spans="1:8" x14ac:dyDescent="0.25">
      <c r="A59" s="15" t="s">
        <v>985</v>
      </c>
      <c r="B59" s="13" t="s">
        <v>110</v>
      </c>
      <c r="C59" s="16">
        <v>53</v>
      </c>
      <c r="D59" s="16" t="s">
        <v>404</v>
      </c>
      <c r="E59" s="16">
        <v>70</v>
      </c>
      <c r="F59" s="16" t="s">
        <v>410</v>
      </c>
      <c r="G59" s="31" t="s">
        <v>5165</v>
      </c>
      <c r="H59" s="77"/>
    </row>
  </sheetData>
  <sheetProtection selectLockedCells="1" selectUnlockedCells="1"/>
  <mergeCells count="1">
    <mergeCell ref="O1:W1"/>
  </mergeCells>
  <phoneticPr fontId="3" type="noConversion"/>
  <conditionalFormatting sqref="H2:H59">
    <cfRule type="cellIs" dxfId="374" priority="1" stopIfTrue="1" operator="equal">
      <formula>"-"</formula>
    </cfRule>
    <cfRule type="cellIs" dxfId="373" priority="2" stopIfTrue="1" operator="equal">
      <formula>"x"</formula>
    </cfRule>
  </conditionalFormatting>
  <hyperlinks>
    <hyperlink ref="L1" location="'Expansion set Check List'!A1" display="Home" xr:uid="{00000000-0004-0000-6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Sheet54">
    <tabColor rgb="FF00B0F0"/>
  </sheetPr>
  <dimension ref="A1:W70"/>
  <sheetViews>
    <sheetView zoomScaleSheetLayoutView="10" workbookViewId="0">
      <pane ySplit="1" topLeftCell="A2" activePane="bottomLeft" state="frozen"/>
      <selection pane="bottomLeft"/>
    </sheetView>
  </sheetViews>
  <sheetFormatPr defaultColWidth="0" defaultRowHeight="13.2" customHeight="1" x14ac:dyDescent="0.25"/>
  <cols>
    <col min="1" max="1" width="20.88671875" customWidth="1"/>
    <col min="2" max="2" width="24.109375" bestFit="1" customWidth="1"/>
    <col min="3" max="3" width="4" bestFit="1" customWidth="1"/>
    <col min="4" max="4" width="8.6640625" bestFit="1" customWidth="1"/>
    <col min="5" max="5" width="4" bestFit="1" customWidth="1"/>
    <col min="6" max="6" width="7.6640625" bestFit="1" customWidth="1"/>
    <col min="7" max="7" width="53.886718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32" t="s">
        <v>106</v>
      </c>
      <c r="I1" s="2"/>
      <c r="J1" s="2"/>
      <c r="K1" s="2"/>
      <c r="L1" s="48" t="s">
        <v>397</v>
      </c>
      <c r="M1" s="29" t="s">
        <v>106</v>
      </c>
      <c r="O1" s="332" t="s">
        <v>398</v>
      </c>
      <c r="P1" s="333"/>
      <c r="Q1" s="333"/>
      <c r="R1" s="333"/>
      <c r="S1" s="333"/>
      <c r="T1" s="333"/>
      <c r="U1" s="333"/>
      <c r="V1" s="333"/>
      <c r="W1" s="334"/>
    </row>
    <row r="2" spans="1:23" x14ac:dyDescent="0.25">
      <c r="A2" s="12" t="s">
        <v>1440</v>
      </c>
      <c r="B2" s="13" t="s">
        <v>113</v>
      </c>
      <c r="C2" s="133">
        <v>1</v>
      </c>
      <c r="D2" s="13" t="s">
        <v>404</v>
      </c>
      <c r="E2" s="13">
        <v>120</v>
      </c>
      <c r="F2" s="13" t="s">
        <v>410</v>
      </c>
      <c r="G2" s="30" t="s">
        <v>5166</v>
      </c>
      <c r="H2" s="77"/>
      <c r="M2" s="33">
        <f>SUM(COUNTA(H2:H750))</f>
        <v>0</v>
      </c>
      <c r="O2" s="109"/>
      <c r="P2" s="109"/>
      <c r="Q2" s="109"/>
      <c r="R2" s="109"/>
      <c r="S2" s="109"/>
      <c r="T2" s="109"/>
      <c r="U2" s="109"/>
      <c r="V2" s="109"/>
      <c r="W2" s="109"/>
    </row>
    <row r="3" spans="1:23" x14ac:dyDescent="0.25">
      <c r="A3" s="12" t="s">
        <v>1440</v>
      </c>
      <c r="B3" s="13" t="s">
        <v>113</v>
      </c>
      <c r="C3" s="133">
        <v>1</v>
      </c>
      <c r="D3" s="13" t="s">
        <v>404</v>
      </c>
      <c r="E3" s="13">
        <v>120</v>
      </c>
      <c r="F3" s="13" t="s">
        <v>410</v>
      </c>
      <c r="G3" s="30" t="s">
        <v>5167</v>
      </c>
      <c r="H3" s="77"/>
    </row>
    <row r="4" spans="1:23" x14ac:dyDescent="0.25">
      <c r="A4" s="15" t="s">
        <v>1439</v>
      </c>
      <c r="B4" s="13" t="s">
        <v>113</v>
      </c>
      <c r="C4" s="133">
        <v>2</v>
      </c>
      <c r="D4" s="16" t="s">
        <v>431</v>
      </c>
      <c r="E4" s="16">
        <v>120</v>
      </c>
      <c r="F4" s="16" t="s">
        <v>410</v>
      </c>
      <c r="G4" s="30" t="s">
        <v>5166</v>
      </c>
      <c r="H4" s="77"/>
    </row>
    <row r="5" spans="1:23" x14ac:dyDescent="0.25">
      <c r="A5" s="15" t="s">
        <v>1439</v>
      </c>
      <c r="B5" s="13" t="s">
        <v>113</v>
      </c>
      <c r="C5" s="133">
        <v>2</v>
      </c>
      <c r="D5" s="16" t="s">
        <v>431</v>
      </c>
      <c r="E5" s="16">
        <v>120</v>
      </c>
      <c r="F5" s="16" t="s">
        <v>410</v>
      </c>
      <c r="G5" s="30" t="s">
        <v>5167</v>
      </c>
      <c r="H5" s="77"/>
    </row>
    <row r="6" spans="1:23" x14ac:dyDescent="0.25">
      <c r="A6" s="15" t="s">
        <v>1235</v>
      </c>
      <c r="B6" s="13" t="s">
        <v>113</v>
      </c>
      <c r="C6" s="133">
        <v>3</v>
      </c>
      <c r="D6" s="16" t="s">
        <v>407</v>
      </c>
      <c r="E6" s="16">
        <v>40</v>
      </c>
      <c r="F6" s="16" t="s">
        <v>410</v>
      </c>
      <c r="G6" s="31" t="s">
        <v>5168</v>
      </c>
      <c r="H6" s="77"/>
    </row>
    <row r="7" spans="1:23" x14ac:dyDescent="0.25">
      <c r="A7" s="15" t="s">
        <v>1215</v>
      </c>
      <c r="B7" s="13" t="s">
        <v>113</v>
      </c>
      <c r="C7" s="133">
        <v>4</v>
      </c>
      <c r="D7" s="16" t="s">
        <v>407</v>
      </c>
      <c r="E7" s="16">
        <v>70</v>
      </c>
      <c r="F7" s="16" t="s">
        <v>405</v>
      </c>
      <c r="G7" s="31" t="s">
        <v>5169</v>
      </c>
      <c r="H7" s="77"/>
    </row>
    <row r="8" spans="1:23" x14ac:dyDescent="0.25">
      <c r="A8" s="15" t="s">
        <v>1228</v>
      </c>
      <c r="B8" s="13" t="s">
        <v>113</v>
      </c>
      <c r="C8" s="133">
        <v>5</v>
      </c>
      <c r="D8" s="16" t="s">
        <v>404</v>
      </c>
      <c r="E8" s="16">
        <v>50</v>
      </c>
      <c r="F8" s="16" t="s">
        <v>410</v>
      </c>
      <c r="G8" s="31" t="s">
        <v>5170</v>
      </c>
      <c r="H8" s="77"/>
    </row>
    <row r="9" spans="1:23" x14ac:dyDescent="0.25">
      <c r="A9" s="15" t="s">
        <v>1234</v>
      </c>
      <c r="B9" s="13" t="s">
        <v>113</v>
      </c>
      <c r="C9" s="133">
        <v>6</v>
      </c>
      <c r="D9" s="16" t="s">
        <v>425</v>
      </c>
      <c r="E9" s="16">
        <v>40</v>
      </c>
      <c r="F9" s="16" t="s">
        <v>410</v>
      </c>
      <c r="G9" s="31" t="s">
        <v>5170</v>
      </c>
      <c r="H9" s="77"/>
    </row>
    <row r="10" spans="1:23" x14ac:dyDescent="0.25">
      <c r="A10" s="15" t="s">
        <v>1235</v>
      </c>
      <c r="B10" s="13" t="s">
        <v>113</v>
      </c>
      <c r="C10" s="133">
        <v>7</v>
      </c>
      <c r="D10" s="16" t="s">
        <v>407</v>
      </c>
      <c r="E10" s="16">
        <v>40</v>
      </c>
      <c r="F10" s="16" t="s">
        <v>410</v>
      </c>
      <c r="G10" s="31" t="s">
        <v>5170</v>
      </c>
      <c r="H10" s="77"/>
    </row>
    <row r="11" spans="1:23" x14ac:dyDescent="0.25">
      <c r="A11" s="15" t="s">
        <v>1234</v>
      </c>
      <c r="B11" s="13" t="s">
        <v>113</v>
      </c>
      <c r="C11" s="133">
        <v>8</v>
      </c>
      <c r="D11" s="16" t="s">
        <v>425</v>
      </c>
      <c r="E11" s="16">
        <v>40</v>
      </c>
      <c r="F11" s="16" t="s">
        <v>410</v>
      </c>
      <c r="G11" s="31" t="s">
        <v>5171</v>
      </c>
      <c r="H11" s="77"/>
    </row>
    <row r="12" spans="1:23" x14ac:dyDescent="0.25">
      <c r="A12" s="15" t="s">
        <v>1213</v>
      </c>
      <c r="B12" s="13" t="s">
        <v>113</v>
      </c>
      <c r="C12" s="133">
        <v>9</v>
      </c>
      <c r="D12" s="16" t="s">
        <v>425</v>
      </c>
      <c r="E12" s="16">
        <v>70</v>
      </c>
      <c r="F12" s="16" t="s">
        <v>405</v>
      </c>
      <c r="G12" s="31" t="s">
        <v>5172</v>
      </c>
      <c r="H12" s="77"/>
    </row>
    <row r="13" spans="1:23" x14ac:dyDescent="0.25">
      <c r="A13" s="15" t="s">
        <v>1228</v>
      </c>
      <c r="B13" s="13" t="s">
        <v>113</v>
      </c>
      <c r="C13" s="133">
        <v>10</v>
      </c>
      <c r="D13" s="16" t="s">
        <v>404</v>
      </c>
      <c r="E13" s="16">
        <v>50</v>
      </c>
      <c r="F13" s="16" t="s">
        <v>410</v>
      </c>
      <c r="G13" s="31" t="s">
        <v>5173</v>
      </c>
      <c r="H13" s="77"/>
    </row>
    <row r="14" spans="1:23" x14ac:dyDescent="0.25">
      <c r="A14" s="15" t="s">
        <v>1219</v>
      </c>
      <c r="B14" s="13" t="s">
        <v>113</v>
      </c>
      <c r="C14" s="133">
        <v>11</v>
      </c>
      <c r="D14" s="16" t="s">
        <v>404</v>
      </c>
      <c r="E14" s="16">
        <v>70</v>
      </c>
      <c r="F14" s="16" t="s">
        <v>405</v>
      </c>
      <c r="G14" s="31" t="s">
        <v>5174</v>
      </c>
      <c r="H14" s="77"/>
    </row>
    <row r="15" spans="1:23" x14ac:dyDescent="0.25">
      <c r="A15" s="15" t="s">
        <v>477</v>
      </c>
      <c r="B15" s="13" t="s">
        <v>113</v>
      </c>
      <c r="C15" s="133">
        <v>12</v>
      </c>
      <c r="D15" s="16" t="s">
        <v>400</v>
      </c>
      <c r="E15" s="16">
        <v>50</v>
      </c>
      <c r="F15" s="16" t="s">
        <v>410</v>
      </c>
      <c r="G15" s="31" t="s">
        <v>5175</v>
      </c>
      <c r="H15" s="77"/>
    </row>
    <row r="16" spans="1:23" x14ac:dyDescent="0.25">
      <c r="A16" s="20" t="s">
        <v>477</v>
      </c>
      <c r="B16" s="13" t="s">
        <v>113</v>
      </c>
      <c r="C16" s="133">
        <v>12</v>
      </c>
      <c r="D16" s="16" t="s">
        <v>400</v>
      </c>
      <c r="E16" s="16">
        <v>50</v>
      </c>
      <c r="F16" s="16" t="s">
        <v>410</v>
      </c>
      <c r="G16" s="16" t="s">
        <v>5176</v>
      </c>
      <c r="H16" s="77"/>
    </row>
    <row r="17" spans="1:8" x14ac:dyDescent="0.25">
      <c r="A17" s="15" t="s">
        <v>654</v>
      </c>
      <c r="B17" s="13" t="s">
        <v>113</v>
      </c>
      <c r="C17" s="133">
        <v>13</v>
      </c>
      <c r="D17" s="16" t="s">
        <v>414</v>
      </c>
      <c r="E17" s="16">
        <v>50</v>
      </c>
      <c r="F17" s="16" t="s">
        <v>410</v>
      </c>
      <c r="G17" s="31" t="s">
        <v>5175</v>
      </c>
      <c r="H17" s="77"/>
    </row>
    <row r="18" spans="1:8" x14ac:dyDescent="0.25">
      <c r="A18" s="20" t="s">
        <v>654</v>
      </c>
      <c r="B18" s="13" t="s">
        <v>113</v>
      </c>
      <c r="C18" s="133">
        <v>13</v>
      </c>
      <c r="D18" s="16" t="s">
        <v>414</v>
      </c>
      <c r="E18" s="16">
        <v>50</v>
      </c>
      <c r="F18" s="16" t="s">
        <v>410</v>
      </c>
      <c r="G18" s="16" t="s">
        <v>5176</v>
      </c>
      <c r="H18" s="77"/>
    </row>
    <row r="19" spans="1:8" x14ac:dyDescent="0.25">
      <c r="A19" s="15" t="s">
        <v>1938</v>
      </c>
      <c r="B19" s="13" t="s">
        <v>113</v>
      </c>
      <c r="C19" s="133">
        <v>14</v>
      </c>
      <c r="D19" s="16" t="s">
        <v>414</v>
      </c>
      <c r="E19" s="16">
        <v>70</v>
      </c>
      <c r="F19" s="16" t="s">
        <v>410</v>
      </c>
      <c r="G19" s="31" t="s">
        <v>5177</v>
      </c>
      <c r="H19" s="77"/>
    </row>
    <row r="20" spans="1:8" x14ac:dyDescent="0.25">
      <c r="A20" s="15" t="s">
        <v>1939</v>
      </c>
      <c r="B20" s="13" t="s">
        <v>113</v>
      </c>
      <c r="C20" s="133">
        <v>15</v>
      </c>
      <c r="D20" s="16" t="s">
        <v>414</v>
      </c>
      <c r="E20" s="16">
        <v>80</v>
      </c>
      <c r="F20" s="16" t="s">
        <v>410</v>
      </c>
      <c r="G20" s="31" t="s">
        <v>5177</v>
      </c>
      <c r="H20" s="77"/>
    </row>
    <row r="21" spans="1:8" x14ac:dyDescent="0.25">
      <c r="A21" s="15" t="s">
        <v>1235</v>
      </c>
      <c r="B21" s="13" t="s">
        <v>113</v>
      </c>
      <c r="C21" s="133">
        <v>16</v>
      </c>
      <c r="D21" s="16" t="s">
        <v>407</v>
      </c>
      <c r="E21" s="16">
        <v>40</v>
      </c>
      <c r="F21" s="16" t="s">
        <v>410</v>
      </c>
      <c r="G21" s="31" t="s">
        <v>5178</v>
      </c>
      <c r="H21" s="77"/>
    </row>
    <row r="22" spans="1:8" x14ac:dyDescent="0.25">
      <c r="A22" s="15" t="s">
        <v>1235</v>
      </c>
      <c r="B22" s="13" t="s">
        <v>113</v>
      </c>
      <c r="C22" s="133">
        <v>16</v>
      </c>
      <c r="D22" s="16" t="s">
        <v>407</v>
      </c>
      <c r="E22" s="16">
        <v>40</v>
      </c>
      <c r="F22" s="16" t="s">
        <v>410</v>
      </c>
      <c r="G22" s="31" t="s">
        <v>5179</v>
      </c>
      <c r="H22" s="77"/>
    </row>
    <row r="23" spans="1:8" x14ac:dyDescent="0.25">
      <c r="A23" s="15" t="s">
        <v>1234</v>
      </c>
      <c r="B23" s="13" t="s">
        <v>113</v>
      </c>
      <c r="C23" s="133">
        <v>17</v>
      </c>
      <c r="D23" s="16" t="s">
        <v>425</v>
      </c>
      <c r="E23" s="16">
        <v>50</v>
      </c>
      <c r="F23" s="16" t="s">
        <v>410</v>
      </c>
      <c r="G23" s="31" t="s">
        <v>5178</v>
      </c>
      <c r="H23" s="77"/>
    </row>
    <row r="24" spans="1:8" x14ac:dyDescent="0.25">
      <c r="A24" s="15" t="s">
        <v>1234</v>
      </c>
      <c r="B24" s="13" t="s">
        <v>113</v>
      </c>
      <c r="C24" s="133">
        <v>17</v>
      </c>
      <c r="D24" s="16" t="s">
        <v>425</v>
      </c>
      <c r="E24" s="16">
        <v>50</v>
      </c>
      <c r="F24" s="16" t="s">
        <v>410</v>
      </c>
      <c r="G24" s="31" t="s">
        <v>5179</v>
      </c>
      <c r="H24" s="77"/>
    </row>
    <row r="25" spans="1:8" x14ac:dyDescent="0.25">
      <c r="A25" s="15" t="s">
        <v>1228</v>
      </c>
      <c r="B25" s="13" t="s">
        <v>113</v>
      </c>
      <c r="C25" s="133">
        <v>18</v>
      </c>
      <c r="D25" s="16" t="s">
        <v>404</v>
      </c>
      <c r="E25" s="16">
        <v>50</v>
      </c>
      <c r="F25" s="16" t="s">
        <v>410</v>
      </c>
      <c r="G25" s="31" t="s">
        <v>5178</v>
      </c>
      <c r="H25" s="77"/>
    </row>
    <row r="26" spans="1:8" x14ac:dyDescent="0.25">
      <c r="A26" s="15" t="s">
        <v>1228</v>
      </c>
      <c r="B26" s="13" t="s">
        <v>113</v>
      </c>
      <c r="C26" s="133">
        <v>18</v>
      </c>
      <c r="D26" s="16" t="s">
        <v>404</v>
      </c>
      <c r="E26" s="16">
        <v>50</v>
      </c>
      <c r="F26" s="16" t="s">
        <v>410</v>
      </c>
      <c r="G26" s="31" t="s">
        <v>5179</v>
      </c>
      <c r="H26" s="77"/>
    </row>
    <row r="27" spans="1:8" x14ac:dyDescent="0.25">
      <c r="A27" s="15" t="s">
        <v>1429</v>
      </c>
      <c r="B27" s="13" t="s">
        <v>113</v>
      </c>
      <c r="C27" s="133">
        <v>19</v>
      </c>
      <c r="D27" s="16" t="s">
        <v>414</v>
      </c>
      <c r="E27" s="16">
        <v>50</v>
      </c>
      <c r="F27" s="16" t="s">
        <v>410</v>
      </c>
      <c r="G27" s="31" t="s">
        <v>5178</v>
      </c>
      <c r="H27" s="77"/>
    </row>
    <row r="28" spans="1:8" x14ac:dyDescent="0.25">
      <c r="A28" s="15" t="s">
        <v>1429</v>
      </c>
      <c r="B28" s="13" t="s">
        <v>113</v>
      </c>
      <c r="C28" s="133">
        <v>19</v>
      </c>
      <c r="D28" s="16" t="s">
        <v>414</v>
      </c>
      <c r="E28" s="16">
        <v>50</v>
      </c>
      <c r="F28" s="16" t="s">
        <v>410</v>
      </c>
      <c r="G28" s="31" t="s">
        <v>5179</v>
      </c>
      <c r="H28" s="77"/>
    </row>
    <row r="29" spans="1:8" x14ac:dyDescent="0.25">
      <c r="A29" s="15" t="s">
        <v>1256</v>
      </c>
      <c r="B29" s="13" t="s">
        <v>113</v>
      </c>
      <c r="C29" s="133">
        <v>20</v>
      </c>
      <c r="D29" s="16" t="s">
        <v>404</v>
      </c>
      <c r="E29" s="16">
        <v>90</v>
      </c>
      <c r="F29" s="16" t="s">
        <v>401</v>
      </c>
      <c r="G29" s="31" t="s">
        <v>5180</v>
      </c>
      <c r="H29" s="77"/>
    </row>
    <row r="30" spans="1:8" x14ac:dyDescent="0.25">
      <c r="A30" s="15" t="s">
        <v>1395</v>
      </c>
      <c r="B30" s="13" t="s">
        <v>113</v>
      </c>
      <c r="C30" s="133">
        <v>21</v>
      </c>
      <c r="D30" s="16" t="s">
        <v>421</v>
      </c>
      <c r="E30" s="16">
        <v>50</v>
      </c>
      <c r="F30" s="16" t="s">
        <v>410</v>
      </c>
      <c r="G30" s="31" t="s">
        <v>5181</v>
      </c>
      <c r="H30" s="77"/>
    </row>
    <row r="31" spans="1:8" x14ac:dyDescent="0.25">
      <c r="A31" s="15" t="s">
        <v>1416</v>
      </c>
      <c r="B31" s="13" t="s">
        <v>113</v>
      </c>
      <c r="C31" s="133">
        <v>22</v>
      </c>
      <c r="D31" s="16" t="s">
        <v>419</v>
      </c>
      <c r="E31" s="16">
        <v>50</v>
      </c>
      <c r="F31" s="16" t="s">
        <v>410</v>
      </c>
      <c r="G31" s="31" t="s">
        <v>5182</v>
      </c>
      <c r="H31" s="77"/>
    </row>
    <row r="32" spans="1:8" x14ac:dyDescent="0.25">
      <c r="A32" s="15" t="s">
        <v>1416</v>
      </c>
      <c r="B32" s="13" t="s">
        <v>113</v>
      </c>
      <c r="C32" s="133">
        <v>22</v>
      </c>
      <c r="D32" s="16" t="s">
        <v>419</v>
      </c>
      <c r="E32" s="16">
        <v>50</v>
      </c>
      <c r="F32" s="16" t="s">
        <v>410</v>
      </c>
      <c r="G32" s="31" t="s">
        <v>5183</v>
      </c>
      <c r="H32" s="77"/>
    </row>
    <row r="33" spans="1:8" x14ac:dyDescent="0.25">
      <c r="A33" s="15" t="s">
        <v>1410</v>
      </c>
      <c r="B33" s="13" t="s">
        <v>113</v>
      </c>
      <c r="C33" s="133">
        <v>23</v>
      </c>
      <c r="D33" s="16" t="s">
        <v>419</v>
      </c>
      <c r="E33" s="16">
        <v>80</v>
      </c>
      <c r="F33" s="16" t="s">
        <v>405</v>
      </c>
      <c r="G33" s="31" t="s">
        <v>5184</v>
      </c>
      <c r="H33" s="77"/>
    </row>
    <row r="34" spans="1:8" x14ac:dyDescent="0.25">
      <c r="A34" s="15" t="s">
        <v>1406</v>
      </c>
      <c r="B34" s="13" t="s">
        <v>113</v>
      </c>
      <c r="C34" s="133">
        <v>24</v>
      </c>
      <c r="D34" s="16" t="s">
        <v>421</v>
      </c>
      <c r="E34" s="16">
        <v>70</v>
      </c>
      <c r="F34" s="16" t="s">
        <v>410</v>
      </c>
      <c r="G34" s="31" t="s">
        <v>5185</v>
      </c>
      <c r="H34" s="77"/>
    </row>
    <row r="35" spans="1:8" x14ac:dyDescent="0.25">
      <c r="A35" s="15" t="s">
        <v>1406</v>
      </c>
      <c r="B35" s="13" t="s">
        <v>113</v>
      </c>
      <c r="C35" s="133">
        <v>24</v>
      </c>
      <c r="D35" s="16" t="s">
        <v>421</v>
      </c>
      <c r="E35" s="16">
        <v>70</v>
      </c>
      <c r="F35" s="16" t="s">
        <v>410</v>
      </c>
      <c r="G35" s="31" t="s">
        <v>5186</v>
      </c>
      <c r="H35" s="77"/>
    </row>
    <row r="36" spans="1:8" x14ac:dyDescent="0.25">
      <c r="A36" s="15" t="s">
        <v>1296</v>
      </c>
      <c r="B36" s="13" t="s">
        <v>113</v>
      </c>
      <c r="C36" s="133">
        <v>25</v>
      </c>
      <c r="D36" s="16" t="s">
        <v>414</v>
      </c>
      <c r="E36" s="16">
        <v>120</v>
      </c>
      <c r="F36" s="16" t="s">
        <v>401</v>
      </c>
      <c r="G36" s="31" t="s">
        <v>5187</v>
      </c>
      <c r="H36" s="77"/>
    </row>
    <row r="37" spans="1:8" x14ac:dyDescent="0.25">
      <c r="A37" s="15" t="s">
        <v>1296</v>
      </c>
      <c r="B37" s="13" t="s">
        <v>113</v>
      </c>
      <c r="C37" s="133">
        <v>25</v>
      </c>
      <c r="D37" s="16" t="s">
        <v>414</v>
      </c>
      <c r="E37" s="16">
        <v>120</v>
      </c>
      <c r="F37" s="16" t="s">
        <v>401</v>
      </c>
      <c r="G37" s="31" t="s">
        <v>5188</v>
      </c>
      <c r="H37" s="77"/>
    </row>
    <row r="38" spans="1:8" x14ac:dyDescent="0.25">
      <c r="A38" s="15" t="s">
        <v>5189</v>
      </c>
      <c r="B38" s="13" t="s">
        <v>113</v>
      </c>
      <c r="C38" s="133">
        <v>26</v>
      </c>
      <c r="D38" s="16" t="s">
        <v>490</v>
      </c>
      <c r="E38" s="16"/>
      <c r="F38" s="16" t="s">
        <v>490</v>
      </c>
      <c r="G38" s="31" t="s">
        <v>5190</v>
      </c>
      <c r="H38" s="77"/>
    </row>
    <row r="39" spans="1:8" x14ac:dyDescent="0.25">
      <c r="A39" s="15" t="s">
        <v>5189</v>
      </c>
      <c r="B39" s="13" t="s">
        <v>113</v>
      </c>
      <c r="C39" s="133">
        <v>26</v>
      </c>
      <c r="D39" s="16" t="s">
        <v>490</v>
      </c>
      <c r="E39" s="16"/>
      <c r="F39" s="16" t="s">
        <v>490</v>
      </c>
      <c r="G39" s="31" t="s">
        <v>5191</v>
      </c>
      <c r="H39" s="77"/>
    </row>
    <row r="40" spans="1:8" x14ac:dyDescent="0.25">
      <c r="A40" s="15" t="s">
        <v>5189</v>
      </c>
      <c r="B40" s="13" t="s">
        <v>113</v>
      </c>
      <c r="C40" s="133">
        <v>26</v>
      </c>
      <c r="D40" s="16" t="s">
        <v>490</v>
      </c>
      <c r="E40" s="16"/>
      <c r="F40" s="16" t="s">
        <v>490</v>
      </c>
      <c r="G40" s="31" t="s">
        <v>5192</v>
      </c>
      <c r="H40" s="77"/>
    </row>
    <row r="41" spans="1:8" x14ac:dyDescent="0.25">
      <c r="A41" s="15" t="s">
        <v>5189</v>
      </c>
      <c r="B41" s="13" t="s">
        <v>113</v>
      </c>
      <c r="C41" s="133">
        <v>26</v>
      </c>
      <c r="D41" s="16" t="s">
        <v>490</v>
      </c>
      <c r="E41" s="16"/>
      <c r="F41" s="16" t="s">
        <v>490</v>
      </c>
      <c r="G41" s="31" t="s">
        <v>5193</v>
      </c>
      <c r="H41" s="77"/>
    </row>
    <row r="42" spans="1:8" x14ac:dyDescent="0.25">
      <c r="A42" s="15" t="s">
        <v>5189</v>
      </c>
      <c r="B42" s="13" t="s">
        <v>113</v>
      </c>
      <c r="C42" s="133">
        <v>26</v>
      </c>
      <c r="D42" s="16" t="s">
        <v>490</v>
      </c>
      <c r="E42" s="16"/>
      <c r="F42" s="16" t="s">
        <v>490</v>
      </c>
      <c r="G42" s="31" t="s">
        <v>5194</v>
      </c>
      <c r="H42" s="77"/>
    </row>
    <row r="43" spans="1:8" x14ac:dyDescent="0.25">
      <c r="A43" s="15" t="s">
        <v>5189</v>
      </c>
      <c r="B43" s="13" t="s">
        <v>113</v>
      </c>
      <c r="C43" s="133">
        <v>26</v>
      </c>
      <c r="D43" s="16" t="s">
        <v>490</v>
      </c>
      <c r="E43" s="16"/>
      <c r="F43" s="16" t="s">
        <v>490</v>
      </c>
      <c r="G43" s="31" t="s">
        <v>5195</v>
      </c>
      <c r="H43" s="77"/>
    </row>
    <row r="44" spans="1:8" x14ac:dyDescent="0.25">
      <c r="A44" s="15" t="s">
        <v>5189</v>
      </c>
      <c r="B44" s="13" t="s">
        <v>113</v>
      </c>
      <c r="C44" s="133">
        <v>26</v>
      </c>
      <c r="D44" s="16" t="s">
        <v>490</v>
      </c>
      <c r="E44" s="16"/>
      <c r="F44" s="16" t="s">
        <v>490</v>
      </c>
      <c r="G44" s="31" t="s">
        <v>5196</v>
      </c>
      <c r="H44" s="77"/>
    </row>
    <row r="45" spans="1:8" x14ac:dyDescent="0.25">
      <c r="A45" s="15" t="s">
        <v>5197</v>
      </c>
      <c r="B45" s="13" t="s">
        <v>113</v>
      </c>
      <c r="C45" s="133">
        <v>27</v>
      </c>
      <c r="D45" s="16" t="s">
        <v>490</v>
      </c>
      <c r="E45" s="16"/>
      <c r="F45" s="16" t="s">
        <v>490</v>
      </c>
      <c r="G45" s="31" t="s">
        <v>5198</v>
      </c>
      <c r="H45" s="77"/>
    </row>
    <row r="46" spans="1:8" x14ac:dyDescent="0.25">
      <c r="A46" s="15" t="s">
        <v>5197</v>
      </c>
      <c r="B46" s="13" t="s">
        <v>113</v>
      </c>
      <c r="C46" s="133">
        <v>27</v>
      </c>
      <c r="D46" s="16" t="s">
        <v>490</v>
      </c>
      <c r="E46" s="16"/>
      <c r="F46" s="16" t="s">
        <v>490</v>
      </c>
      <c r="G46" s="31" t="s">
        <v>5199</v>
      </c>
      <c r="H46" s="77"/>
    </row>
    <row r="47" spans="1:8" x14ac:dyDescent="0.25">
      <c r="A47" s="15" t="s">
        <v>5197</v>
      </c>
      <c r="B47" s="13" t="s">
        <v>113</v>
      </c>
      <c r="C47" s="133">
        <v>27</v>
      </c>
      <c r="D47" s="16" t="s">
        <v>490</v>
      </c>
      <c r="E47" s="16"/>
      <c r="F47" s="16" t="s">
        <v>490</v>
      </c>
      <c r="G47" s="31" t="s">
        <v>5200</v>
      </c>
      <c r="H47" s="77"/>
    </row>
    <row r="48" spans="1:8" x14ac:dyDescent="0.25">
      <c r="A48" s="15" t="s">
        <v>5197</v>
      </c>
      <c r="B48" s="13" t="s">
        <v>113</v>
      </c>
      <c r="C48" s="133">
        <v>27</v>
      </c>
      <c r="D48" s="16" t="s">
        <v>490</v>
      </c>
      <c r="E48" s="16"/>
      <c r="F48" s="16" t="s">
        <v>490</v>
      </c>
      <c r="G48" s="31" t="s">
        <v>5201</v>
      </c>
      <c r="H48" s="77"/>
    </row>
    <row r="49" spans="1:8" x14ac:dyDescent="0.25">
      <c r="A49" s="15" t="s">
        <v>5197</v>
      </c>
      <c r="B49" s="13" t="s">
        <v>113</v>
      </c>
      <c r="C49" s="133">
        <v>27</v>
      </c>
      <c r="D49" s="16" t="s">
        <v>490</v>
      </c>
      <c r="E49" s="16"/>
      <c r="F49" s="16" t="s">
        <v>490</v>
      </c>
      <c r="G49" s="31" t="s">
        <v>5202</v>
      </c>
      <c r="H49" s="77"/>
    </row>
    <row r="50" spans="1:8" x14ac:dyDescent="0.25">
      <c r="A50" s="15" t="s">
        <v>5197</v>
      </c>
      <c r="B50" s="13" t="s">
        <v>113</v>
      </c>
      <c r="C50" s="133">
        <v>27</v>
      </c>
      <c r="D50" s="16" t="s">
        <v>490</v>
      </c>
      <c r="E50" s="16"/>
      <c r="F50" s="16" t="s">
        <v>490</v>
      </c>
      <c r="G50" s="31" t="s">
        <v>5203</v>
      </c>
      <c r="H50" s="77"/>
    </row>
    <row r="51" spans="1:8" x14ac:dyDescent="0.25">
      <c r="A51" s="15" t="s">
        <v>5197</v>
      </c>
      <c r="B51" s="13" t="s">
        <v>113</v>
      </c>
      <c r="C51" s="133">
        <v>27</v>
      </c>
      <c r="D51" s="16" t="s">
        <v>490</v>
      </c>
      <c r="E51" s="16"/>
      <c r="F51" s="16" t="s">
        <v>490</v>
      </c>
      <c r="G51" s="31" t="s">
        <v>5204</v>
      </c>
      <c r="H51" s="77"/>
    </row>
    <row r="52" spans="1:8" x14ac:dyDescent="0.25">
      <c r="A52" s="15" t="s">
        <v>5205</v>
      </c>
      <c r="B52" s="13" t="s">
        <v>113</v>
      </c>
      <c r="C52" s="133">
        <v>28</v>
      </c>
      <c r="D52" s="16" t="s">
        <v>490</v>
      </c>
      <c r="E52" s="16"/>
      <c r="F52" s="16" t="s">
        <v>493</v>
      </c>
      <c r="G52" s="31" t="s">
        <v>5206</v>
      </c>
      <c r="H52" s="77"/>
    </row>
    <row r="53" spans="1:8" x14ac:dyDescent="0.25">
      <c r="A53" s="15" t="s">
        <v>977</v>
      </c>
      <c r="B53" s="13" t="s">
        <v>113</v>
      </c>
      <c r="C53" s="133">
        <v>29</v>
      </c>
      <c r="D53" s="16" t="s">
        <v>407</v>
      </c>
      <c r="E53" s="16">
        <v>50</v>
      </c>
      <c r="F53" s="16" t="s">
        <v>410</v>
      </c>
      <c r="G53" s="31" t="s">
        <v>5207</v>
      </c>
      <c r="H53" s="77"/>
    </row>
    <row r="54" spans="1:8" x14ac:dyDescent="0.25">
      <c r="A54" s="15" t="s">
        <v>985</v>
      </c>
      <c r="B54" s="13" t="s">
        <v>113</v>
      </c>
      <c r="C54" s="133">
        <v>30</v>
      </c>
      <c r="D54" s="16" t="s">
        <v>404</v>
      </c>
      <c r="E54" s="16">
        <v>70</v>
      </c>
      <c r="F54" s="16" t="s">
        <v>410</v>
      </c>
      <c r="G54" s="31" t="s">
        <v>5208</v>
      </c>
      <c r="H54" s="77"/>
    </row>
    <row r="55" spans="1:8" x14ac:dyDescent="0.25">
      <c r="A55" s="15" t="s">
        <v>1463</v>
      </c>
      <c r="B55" s="13" t="s">
        <v>113</v>
      </c>
      <c r="C55" s="133">
        <v>31</v>
      </c>
      <c r="D55" s="16" t="s">
        <v>425</v>
      </c>
      <c r="E55" s="16">
        <v>100</v>
      </c>
      <c r="F55" s="16" t="s">
        <v>410</v>
      </c>
      <c r="G55" s="31" t="s">
        <v>5209</v>
      </c>
      <c r="H55" s="77"/>
    </row>
    <row r="56" spans="1:8" x14ac:dyDescent="0.25">
      <c r="A56" s="15" t="s">
        <v>1462</v>
      </c>
      <c r="B56" s="13" t="s">
        <v>113</v>
      </c>
      <c r="C56" s="133">
        <v>32</v>
      </c>
      <c r="D56" s="16" t="s">
        <v>404</v>
      </c>
      <c r="E56" s="16">
        <v>100</v>
      </c>
      <c r="F56" s="16" t="s">
        <v>410</v>
      </c>
      <c r="G56" s="31" t="s">
        <v>5209</v>
      </c>
      <c r="H56" s="77"/>
    </row>
    <row r="57" spans="1:8" x14ac:dyDescent="0.25">
      <c r="A57" s="15" t="s">
        <v>1464</v>
      </c>
      <c r="B57" s="13" t="s">
        <v>113</v>
      </c>
      <c r="C57" s="133">
        <v>33</v>
      </c>
      <c r="D57" s="16" t="s">
        <v>400</v>
      </c>
      <c r="E57" s="16">
        <v>100</v>
      </c>
      <c r="F57" s="16" t="s">
        <v>410</v>
      </c>
      <c r="G57" s="31" t="s">
        <v>5209</v>
      </c>
      <c r="H57" s="77"/>
    </row>
    <row r="58" spans="1:8" x14ac:dyDescent="0.25">
      <c r="A58" s="15" t="s">
        <v>424</v>
      </c>
      <c r="B58" s="13" t="s">
        <v>113</v>
      </c>
      <c r="C58" s="133">
        <v>34</v>
      </c>
      <c r="D58" s="16" t="s">
        <v>425</v>
      </c>
      <c r="E58" s="16">
        <v>110</v>
      </c>
      <c r="F58" s="16" t="s">
        <v>401</v>
      </c>
      <c r="G58" s="31" t="s">
        <v>5210</v>
      </c>
      <c r="H58" s="77"/>
    </row>
    <row r="59" spans="1:8" x14ac:dyDescent="0.25">
      <c r="A59" s="15" t="s">
        <v>1656</v>
      </c>
      <c r="B59" s="13" t="s">
        <v>113</v>
      </c>
      <c r="C59" s="133">
        <v>35</v>
      </c>
      <c r="D59" s="16" t="s">
        <v>419</v>
      </c>
      <c r="E59" s="16">
        <v>40</v>
      </c>
      <c r="F59" s="16" t="s">
        <v>410</v>
      </c>
      <c r="G59" s="31" t="s">
        <v>5211</v>
      </c>
      <c r="H59" s="77"/>
    </row>
    <row r="60" spans="1:8" x14ac:dyDescent="0.25">
      <c r="A60" s="15" t="s">
        <v>5197</v>
      </c>
      <c r="B60" s="13" t="s">
        <v>113</v>
      </c>
      <c r="C60" s="133">
        <v>36</v>
      </c>
      <c r="D60" s="16" t="s">
        <v>490</v>
      </c>
      <c r="E60" s="16"/>
      <c r="F60" s="16" t="s">
        <v>490</v>
      </c>
      <c r="G60" s="31" t="s">
        <v>5212</v>
      </c>
      <c r="H60" s="77"/>
    </row>
    <row r="61" spans="1:8" x14ac:dyDescent="0.25">
      <c r="A61" s="15" t="s">
        <v>5197</v>
      </c>
      <c r="B61" s="13" t="s">
        <v>113</v>
      </c>
      <c r="C61" s="133">
        <v>36</v>
      </c>
      <c r="D61" s="16" t="s">
        <v>490</v>
      </c>
      <c r="E61" s="16"/>
      <c r="F61" s="16" t="s">
        <v>490</v>
      </c>
      <c r="G61" s="31" t="s">
        <v>5213</v>
      </c>
      <c r="H61" s="77"/>
    </row>
    <row r="62" spans="1:8" x14ac:dyDescent="0.25">
      <c r="A62" s="15" t="s">
        <v>5197</v>
      </c>
      <c r="B62" s="13" t="s">
        <v>113</v>
      </c>
      <c r="C62" s="133">
        <v>36</v>
      </c>
      <c r="D62" s="16" t="s">
        <v>490</v>
      </c>
      <c r="E62" s="16"/>
      <c r="F62" s="16" t="s">
        <v>490</v>
      </c>
      <c r="G62" s="31" t="s">
        <v>5214</v>
      </c>
      <c r="H62" s="77"/>
    </row>
    <row r="63" spans="1:8" x14ac:dyDescent="0.25">
      <c r="A63" s="15" t="s">
        <v>5197</v>
      </c>
      <c r="B63" s="13" t="s">
        <v>113</v>
      </c>
      <c r="C63" s="133">
        <v>36</v>
      </c>
      <c r="D63" s="16" t="s">
        <v>490</v>
      </c>
      <c r="E63" s="16"/>
      <c r="F63" s="16" t="s">
        <v>490</v>
      </c>
      <c r="G63" s="31" t="s">
        <v>5215</v>
      </c>
      <c r="H63" s="77"/>
    </row>
    <row r="64" spans="1:8" x14ac:dyDescent="0.25">
      <c r="A64" s="15" t="s">
        <v>5197</v>
      </c>
      <c r="B64" s="13" t="s">
        <v>113</v>
      </c>
      <c r="C64" s="133">
        <v>36</v>
      </c>
      <c r="D64" s="16" t="s">
        <v>490</v>
      </c>
      <c r="E64" s="16"/>
      <c r="F64" s="16" t="s">
        <v>490</v>
      </c>
      <c r="G64" s="31" t="s">
        <v>5216</v>
      </c>
      <c r="H64" s="77"/>
    </row>
    <row r="65" spans="1:8" x14ac:dyDescent="0.25">
      <c r="A65" s="15" t="s">
        <v>5197</v>
      </c>
      <c r="B65" s="13" t="s">
        <v>113</v>
      </c>
      <c r="C65" s="133">
        <v>36</v>
      </c>
      <c r="D65" s="16" t="s">
        <v>490</v>
      </c>
      <c r="E65" s="16"/>
      <c r="F65" s="16" t="s">
        <v>490</v>
      </c>
      <c r="G65" s="31" t="s">
        <v>5217</v>
      </c>
      <c r="H65" s="77"/>
    </row>
    <row r="66" spans="1:8" x14ac:dyDescent="0.25">
      <c r="A66" s="15" t="s">
        <v>5197</v>
      </c>
      <c r="B66" s="13" t="s">
        <v>113</v>
      </c>
      <c r="C66" s="133">
        <v>36</v>
      </c>
      <c r="D66" s="16" t="s">
        <v>490</v>
      </c>
      <c r="E66" s="16"/>
      <c r="F66" s="16" t="s">
        <v>490</v>
      </c>
      <c r="G66" s="31" t="s">
        <v>5218</v>
      </c>
      <c r="H66" s="77"/>
    </row>
    <row r="67" spans="1:8" x14ac:dyDescent="0.25">
      <c r="A67" s="15" t="s">
        <v>1440</v>
      </c>
      <c r="B67" s="13" t="s">
        <v>113</v>
      </c>
      <c r="C67" s="133">
        <v>37</v>
      </c>
      <c r="D67" s="16" t="s">
        <v>404</v>
      </c>
      <c r="E67" s="16">
        <v>100</v>
      </c>
      <c r="F67" s="16" t="s">
        <v>410</v>
      </c>
      <c r="G67" s="31" t="s">
        <v>5219</v>
      </c>
      <c r="H67" s="77"/>
    </row>
    <row r="68" spans="1:8" x14ac:dyDescent="0.25">
      <c r="A68" s="15" t="s">
        <v>1439</v>
      </c>
      <c r="B68" s="13" t="s">
        <v>113</v>
      </c>
      <c r="C68" s="133">
        <v>38</v>
      </c>
      <c r="D68" s="16" t="s">
        <v>431</v>
      </c>
      <c r="E68" s="16">
        <v>100</v>
      </c>
      <c r="F68" s="16" t="s">
        <v>410</v>
      </c>
      <c r="G68" s="31" t="s">
        <v>5219</v>
      </c>
      <c r="H68" s="77"/>
    </row>
    <row r="69" spans="1:8" x14ac:dyDescent="0.25">
      <c r="A69" s="15" t="s">
        <v>1331</v>
      </c>
      <c r="B69" s="13" t="s">
        <v>113</v>
      </c>
      <c r="C69" s="133">
        <v>39</v>
      </c>
      <c r="D69" s="16" t="s">
        <v>414</v>
      </c>
      <c r="E69" s="16">
        <v>100</v>
      </c>
      <c r="F69" s="16" t="s">
        <v>410</v>
      </c>
      <c r="G69" s="31" t="s">
        <v>5219</v>
      </c>
      <c r="H69" s="77"/>
    </row>
    <row r="70" spans="1:8" x14ac:dyDescent="0.25">
      <c r="A70" s="15" t="s">
        <v>1083</v>
      </c>
      <c r="B70" s="13" t="s">
        <v>113</v>
      </c>
      <c r="C70" s="133">
        <v>40</v>
      </c>
      <c r="D70" s="16" t="s">
        <v>421</v>
      </c>
      <c r="E70" s="16">
        <v>50</v>
      </c>
      <c r="F70" s="16" t="s">
        <v>410</v>
      </c>
      <c r="G70" s="31" t="s">
        <v>5220</v>
      </c>
      <c r="H70" s="77"/>
    </row>
  </sheetData>
  <sheetProtection selectLockedCells="1" selectUnlockedCells="1"/>
  <mergeCells count="1">
    <mergeCell ref="O1:W1"/>
  </mergeCells>
  <phoneticPr fontId="3" type="noConversion"/>
  <conditionalFormatting sqref="H2:H70">
    <cfRule type="cellIs" dxfId="372" priority="26" stopIfTrue="1" operator="equal">
      <formula>"-"</formula>
    </cfRule>
    <cfRule type="cellIs" dxfId="371" priority="27" stopIfTrue="1" operator="equal">
      <formula>"x"</formula>
    </cfRule>
  </conditionalFormatting>
  <hyperlinks>
    <hyperlink ref="L1" location="'Expansion set Check List'!A1" display="Home" xr:uid="{00000000-0004-0000-6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Sheet56">
    <tabColor rgb="FF00B0F0"/>
  </sheetPr>
  <dimension ref="A1:W74"/>
  <sheetViews>
    <sheetView zoomScaleSheetLayoutView="10" workbookViewId="0">
      <pane ySplit="1" topLeftCell="A2" activePane="bottomLeft" state="frozen"/>
      <selection pane="bottomLeft"/>
    </sheetView>
  </sheetViews>
  <sheetFormatPr defaultColWidth="0" defaultRowHeight="13.2" customHeight="1" x14ac:dyDescent="0.25"/>
  <cols>
    <col min="1" max="1" width="15.33203125" customWidth="1"/>
    <col min="2" max="2" width="20.109375" bestFit="1" customWidth="1"/>
    <col min="3" max="3" width="5.5546875" bestFit="1" customWidth="1"/>
    <col min="4" max="4" width="8.88671875" bestFit="1" customWidth="1"/>
    <col min="5" max="5" width="4" bestFit="1" customWidth="1"/>
    <col min="6" max="6" width="8" bestFit="1" customWidth="1"/>
    <col min="7" max="7" width="72.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32" t="s">
        <v>106</v>
      </c>
      <c r="I1" s="2"/>
      <c r="J1" s="2"/>
      <c r="K1" s="2"/>
      <c r="L1" s="48" t="s">
        <v>397</v>
      </c>
      <c r="M1" s="29" t="s">
        <v>106</v>
      </c>
      <c r="O1" s="332" t="s">
        <v>398</v>
      </c>
      <c r="P1" s="333"/>
      <c r="Q1" s="333"/>
      <c r="R1" s="333"/>
      <c r="S1" s="333"/>
      <c r="T1" s="333"/>
      <c r="U1" s="333"/>
      <c r="V1" s="333"/>
      <c r="W1" s="334"/>
    </row>
    <row r="2" spans="1:23" x14ac:dyDescent="0.25">
      <c r="A2" s="12" t="s">
        <v>1866</v>
      </c>
      <c r="B2" s="13" t="s">
        <v>116</v>
      </c>
      <c r="C2" s="13" t="s">
        <v>5221</v>
      </c>
      <c r="D2" s="13" t="s">
        <v>407</v>
      </c>
      <c r="E2" s="13">
        <v>60</v>
      </c>
      <c r="F2" s="13" t="s">
        <v>410</v>
      </c>
      <c r="G2" s="30" t="s">
        <v>5222</v>
      </c>
      <c r="H2" s="77"/>
      <c r="M2" s="33">
        <f>SUM(COUNTA(H2:H750))</f>
        <v>0</v>
      </c>
      <c r="O2" s="109"/>
      <c r="P2" s="109"/>
      <c r="Q2" s="109"/>
      <c r="R2" s="109"/>
      <c r="S2" s="109"/>
      <c r="T2" s="109"/>
      <c r="U2" s="109"/>
      <c r="V2" s="109"/>
      <c r="W2" s="109"/>
    </row>
    <row r="3" spans="1:23" x14ac:dyDescent="0.25">
      <c r="A3" s="15" t="s">
        <v>1857</v>
      </c>
      <c r="B3" s="13" t="s">
        <v>116</v>
      </c>
      <c r="C3" s="16" t="s">
        <v>5223</v>
      </c>
      <c r="D3" s="16" t="s">
        <v>425</v>
      </c>
      <c r="E3" s="16">
        <v>50</v>
      </c>
      <c r="F3" s="16" t="s">
        <v>410</v>
      </c>
      <c r="G3" s="31" t="s">
        <v>5222</v>
      </c>
      <c r="H3" s="77"/>
    </row>
    <row r="4" spans="1:23" x14ac:dyDescent="0.25">
      <c r="A4" s="15" t="s">
        <v>1861</v>
      </c>
      <c r="B4" s="13" t="s">
        <v>116</v>
      </c>
      <c r="C4" s="16" t="s">
        <v>5224</v>
      </c>
      <c r="D4" s="16" t="s">
        <v>404</v>
      </c>
      <c r="E4" s="16">
        <v>60</v>
      </c>
      <c r="F4" s="16" t="s">
        <v>410</v>
      </c>
      <c r="G4" s="31" t="s">
        <v>5222</v>
      </c>
      <c r="H4" s="77"/>
    </row>
    <row r="5" spans="1:23" x14ac:dyDescent="0.25">
      <c r="A5" s="15" t="s">
        <v>1836</v>
      </c>
      <c r="B5" s="13" t="s">
        <v>116</v>
      </c>
      <c r="C5" s="16" t="s">
        <v>5225</v>
      </c>
      <c r="D5" s="16" t="s">
        <v>400</v>
      </c>
      <c r="E5" s="16">
        <v>70</v>
      </c>
      <c r="F5" s="16" t="s">
        <v>410</v>
      </c>
      <c r="G5" s="31" t="s">
        <v>5226</v>
      </c>
      <c r="H5" s="77"/>
    </row>
    <row r="6" spans="1:23" x14ac:dyDescent="0.25">
      <c r="A6" s="15" t="s">
        <v>5189</v>
      </c>
      <c r="B6" s="13" t="s">
        <v>116</v>
      </c>
      <c r="C6" s="16" t="s">
        <v>5227</v>
      </c>
      <c r="D6" s="16" t="s">
        <v>490</v>
      </c>
      <c r="E6" s="16"/>
      <c r="F6" s="16" t="s">
        <v>490</v>
      </c>
      <c r="G6" s="31" t="s">
        <v>5228</v>
      </c>
      <c r="H6" s="77"/>
    </row>
    <row r="7" spans="1:23" x14ac:dyDescent="0.25">
      <c r="A7" s="15" t="s">
        <v>5189</v>
      </c>
      <c r="B7" s="13" t="s">
        <v>116</v>
      </c>
      <c r="C7" s="16" t="s">
        <v>5227</v>
      </c>
      <c r="D7" s="16" t="s">
        <v>490</v>
      </c>
      <c r="E7" s="16"/>
      <c r="F7" s="16" t="s">
        <v>490</v>
      </c>
      <c r="G7" s="31" t="s">
        <v>5229</v>
      </c>
      <c r="H7" s="77"/>
    </row>
    <row r="8" spans="1:23" x14ac:dyDescent="0.25">
      <c r="A8" s="15" t="s">
        <v>5189</v>
      </c>
      <c r="B8" s="13" t="s">
        <v>116</v>
      </c>
      <c r="C8" s="16" t="s">
        <v>5227</v>
      </c>
      <c r="D8" s="16" t="s">
        <v>490</v>
      </c>
      <c r="E8" s="16"/>
      <c r="F8" s="16" t="s">
        <v>490</v>
      </c>
      <c r="G8" s="31" t="s">
        <v>5230</v>
      </c>
      <c r="H8" s="77"/>
    </row>
    <row r="9" spans="1:23" x14ac:dyDescent="0.25">
      <c r="A9" s="15" t="s">
        <v>5189</v>
      </c>
      <c r="B9" s="13" t="s">
        <v>116</v>
      </c>
      <c r="C9" s="16" t="s">
        <v>5227</v>
      </c>
      <c r="D9" s="16" t="s">
        <v>490</v>
      </c>
      <c r="E9" s="16"/>
      <c r="F9" s="16" t="s">
        <v>490</v>
      </c>
      <c r="G9" s="31" t="s">
        <v>5231</v>
      </c>
      <c r="H9" s="77"/>
    </row>
    <row r="10" spans="1:23" x14ac:dyDescent="0.25">
      <c r="A10" s="15" t="s">
        <v>5189</v>
      </c>
      <c r="B10" s="13" t="s">
        <v>116</v>
      </c>
      <c r="C10" s="16" t="s">
        <v>5227</v>
      </c>
      <c r="D10" s="16" t="s">
        <v>490</v>
      </c>
      <c r="E10" s="16"/>
      <c r="F10" s="16" t="s">
        <v>490</v>
      </c>
      <c r="G10" s="31" t="s">
        <v>5232</v>
      </c>
      <c r="H10" s="77"/>
    </row>
    <row r="11" spans="1:23" x14ac:dyDescent="0.25">
      <c r="A11" s="15" t="s">
        <v>5189</v>
      </c>
      <c r="B11" s="13" t="s">
        <v>116</v>
      </c>
      <c r="C11" s="16" t="s">
        <v>5227</v>
      </c>
      <c r="D11" s="16" t="s">
        <v>490</v>
      </c>
      <c r="E11" s="16"/>
      <c r="F11" s="16" t="s">
        <v>490</v>
      </c>
      <c r="G11" s="31" t="s">
        <v>5233</v>
      </c>
      <c r="H11" s="77"/>
    </row>
    <row r="12" spans="1:23" x14ac:dyDescent="0.25">
      <c r="A12" s="15" t="s">
        <v>5189</v>
      </c>
      <c r="B12" s="13" t="s">
        <v>116</v>
      </c>
      <c r="C12" s="16" t="s">
        <v>5227</v>
      </c>
      <c r="D12" s="16" t="s">
        <v>490</v>
      </c>
      <c r="E12" s="16"/>
      <c r="F12" s="16" t="s">
        <v>490</v>
      </c>
      <c r="G12" s="31" t="s">
        <v>5234</v>
      </c>
      <c r="H12" s="77"/>
    </row>
    <row r="13" spans="1:23" x14ac:dyDescent="0.25">
      <c r="A13" s="15" t="s">
        <v>1854</v>
      </c>
      <c r="B13" s="13" t="s">
        <v>116</v>
      </c>
      <c r="C13" s="16" t="s">
        <v>5235</v>
      </c>
      <c r="D13" s="16" t="s">
        <v>414</v>
      </c>
      <c r="E13" s="16">
        <v>50</v>
      </c>
      <c r="F13" s="16" t="s">
        <v>410</v>
      </c>
      <c r="G13" s="31" t="s">
        <v>5236</v>
      </c>
      <c r="H13" s="77"/>
    </row>
    <row r="14" spans="1:23" x14ac:dyDescent="0.25">
      <c r="A14" s="15" t="s">
        <v>1891</v>
      </c>
      <c r="B14" s="13" t="s">
        <v>116</v>
      </c>
      <c r="C14" s="16" t="s">
        <v>5237</v>
      </c>
      <c r="D14" s="16" t="s">
        <v>431</v>
      </c>
      <c r="E14" s="16">
        <v>70</v>
      </c>
      <c r="F14" s="16" t="s">
        <v>405</v>
      </c>
      <c r="G14" s="31" t="s">
        <v>5238</v>
      </c>
      <c r="H14" s="77"/>
    </row>
    <row r="15" spans="1:23" x14ac:dyDescent="0.25">
      <c r="A15" s="15" t="s">
        <v>1894</v>
      </c>
      <c r="B15" s="13" t="s">
        <v>116</v>
      </c>
      <c r="C15" s="16" t="s">
        <v>5239</v>
      </c>
      <c r="D15" s="16" t="s">
        <v>419</v>
      </c>
      <c r="E15" s="16">
        <v>80</v>
      </c>
      <c r="F15" s="16" t="s">
        <v>405</v>
      </c>
      <c r="G15" s="31" t="s">
        <v>5240</v>
      </c>
      <c r="H15" s="77"/>
    </row>
    <row r="16" spans="1:23" x14ac:dyDescent="0.25">
      <c r="A16" s="15" t="s">
        <v>1875</v>
      </c>
      <c r="B16" s="13" t="s">
        <v>116</v>
      </c>
      <c r="C16" s="16" t="s">
        <v>5241</v>
      </c>
      <c r="D16" s="16" t="s">
        <v>407</v>
      </c>
      <c r="E16" s="16">
        <v>160</v>
      </c>
      <c r="F16" s="16" t="s">
        <v>1873</v>
      </c>
      <c r="G16" s="31" t="s">
        <v>5242</v>
      </c>
      <c r="H16" s="77"/>
    </row>
    <row r="17" spans="1:8" x14ac:dyDescent="0.25">
      <c r="A17" s="15" t="s">
        <v>1874</v>
      </c>
      <c r="B17" s="13" t="s">
        <v>116</v>
      </c>
      <c r="C17" s="16" t="s">
        <v>5243</v>
      </c>
      <c r="D17" s="16" t="s">
        <v>425</v>
      </c>
      <c r="E17" s="16">
        <v>120</v>
      </c>
      <c r="F17" s="16" t="s">
        <v>1873</v>
      </c>
      <c r="G17" s="31" t="s">
        <v>5242</v>
      </c>
      <c r="H17" s="77"/>
    </row>
    <row r="18" spans="1:8" x14ac:dyDescent="0.25">
      <c r="A18" s="15" t="s">
        <v>1872</v>
      </c>
      <c r="B18" s="13" t="s">
        <v>116</v>
      </c>
      <c r="C18" s="16" t="s">
        <v>5244</v>
      </c>
      <c r="D18" s="16" t="s">
        <v>404</v>
      </c>
      <c r="E18" s="16">
        <v>140</v>
      </c>
      <c r="F18" s="16" t="s">
        <v>1873</v>
      </c>
      <c r="G18" s="31" t="s">
        <v>5242</v>
      </c>
      <c r="H18" s="77"/>
    </row>
    <row r="19" spans="1:8" x14ac:dyDescent="0.25">
      <c r="A19" s="15" t="s">
        <v>1911</v>
      </c>
      <c r="B19" s="13" t="s">
        <v>116</v>
      </c>
      <c r="C19" s="16" t="s">
        <v>5245</v>
      </c>
      <c r="D19" s="16" t="s">
        <v>431</v>
      </c>
      <c r="E19" s="16">
        <v>110</v>
      </c>
      <c r="F19" s="16" t="s">
        <v>1873</v>
      </c>
      <c r="G19" s="31" t="s">
        <v>5246</v>
      </c>
      <c r="H19" s="77"/>
    </row>
    <row r="20" spans="1:8" x14ac:dyDescent="0.25">
      <c r="A20" s="15" t="s">
        <v>1853</v>
      </c>
      <c r="B20" s="13" t="s">
        <v>116</v>
      </c>
      <c r="C20" s="16" t="s">
        <v>5247</v>
      </c>
      <c r="D20" s="16" t="s">
        <v>404</v>
      </c>
      <c r="E20" s="16">
        <v>60</v>
      </c>
      <c r="F20" s="16" t="s">
        <v>410</v>
      </c>
      <c r="G20" s="31" t="s">
        <v>5248</v>
      </c>
      <c r="H20" s="77"/>
    </row>
    <row r="21" spans="1:8" x14ac:dyDescent="0.25">
      <c r="A21" s="15" t="s">
        <v>1855</v>
      </c>
      <c r="B21" s="13" t="s">
        <v>116</v>
      </c>
      <c r="C21" s="16" t="s">
        <v>5249</v>
      </c>
      <c r="D21" s="16" t="s">
        <v>414</v>
      </c>
      <c r="E21" s="16">
        <v>60</v>
      </c>
      <c r="F21" s="16" t="s">
        <v>410</v>
      </c>
      <c r="G21" s="31" t="s">
        <v>5248</v>
      </c>
      <c r="H21" s="77"/>
    </row>
    <row r="22" spans="1:8" x14ac:dyDescent="0.25">
      <c r="A22" s="15" t="s">
        <v>1862</v>
      </c>
      <c r="B22" s="13" t="s">
        <v>116</v>
      </c>
      <c r="C22" s="16" t="s">
        <v>5250</v>
      </c>
      <c r="D22" s="16" t="s">
        <v>400</v>
      </c>
      <c r="E22" s="16">
        <v>60</v>
      </c>
      <c r="F22" s="16" t="s">
        <v>410</v>
      </c>
      <c r="G22" s="31" t="s">
        <v>5251</v>
      </c>
      <c r="H22" s="77"/>
    </row>
    <row r="23" spans="1:8" x14ac:dyDescent="0.25">
      <c r="A23" s="15" t="s">
        <v>477</v>
      </c>
      <c r="B23" s="13" t="s">
        <v>116</v>
      </c>
      <c r="C23" s="16" t="s">
        <v>5252</v>
      </c>
      <c r="D23" s="16" t="s">
        <v>400</v>
      </c>
      <c r="E23" s="16">
        <v>60</v>
      </c>
      <c r="F23" s="16" t="s">
        <v>410</v>
      </c>
      <c r="G23" s="31" t="s">
        <v>5253</v>
      </c>
      <c r="H23" s="77"/>
    </row>
    <row r="24" spans="1:8" x14ac:dyDescent="0.25">
      <c r="A24" s="15" t="s">
        <v>1947</v>
      </c>
      <c r="B24" s="13" t="s">
        <v>116</v>
      </c>
      <c r="C24" s="16" t="s">
        <v>5254</v>
      </c>
      <c r="D24" s="16" t="s">
        <v>419</v>
      </c>
      <c r="E24" s="16">
        <v>110</v>
      </c>
      <c r="F24" s="16" t="s">
        <v>1873</v>
      </c>
      <c r="G24" s="31" t="s">
        <v>5255</v>
      </c>
      <c r="H24" s="77"/>
    </row>
    <row r="25" spans="1:8" x14ac:dyDescent="0.25">
      <c r="A25" s="15" t="s">
        <v>1948</v>
      </c>
      <c r="B25" s="13" t="s">
        <v>116</v>
      </c>
      <c r="C25" s="16" t="s">
        <v>5256</v>
      </c>
      <c r="D25" s="16" t="s">
        <v>404</v>
      </c>
      <c r="E25" s="16">
        <v>120</v>
      </c>
      <c r="F25" s="16" t="s">
        <v>1873</v>
      </c>
      <c r="G25" s="31" t="s">
        <v>5255</v>
      </c>
      <c r="H25" s="77"/>
    </row>
    <row r="26" spans="1:8" x14ac:dyDescent="0.25">
      <c r="A26" s="15" t="s">
        <v>1946</v>
      </c>
      <c r="B26" s="13" t="s">
        <v>116</v>
      </c>
      <c r="C26" s="16" t="s">
        <v>5257</v>
      </c>
      <c r="D26" s="16" t="s">
        <v>435</v>
      </c>
      <c r="E26" s="16">
        <v>100</v>
      </c>
      <c r="F26" s="16" t="s">
        <v>1873</v>
      </c>
      <c r="G26" s="31" t="s">
        <v>5255</v>
      </c>
      <c r="H26" s="77"/>
    </row>
    <row r="27" spans="1:8" x14ac:dyDescent="0.25">
      <c r="A27" s="15" t="s">
        <v>1882</v>
      </c>
      <c r="B27" s="13" t="s">
        <v>116</v>
      </c>
      <c r="C27" s="16" t="s">
        <v>5258</v>
      </c>
      <c r="D27" s="16" t="s">
        <v>425</v>
      </c>
      <c r="E27" s="16">
        <v>100</v>
      </c>
      <c r="F27" s="16" t="s">
        <v>405</v>
      </c>
      <c r="G27" s="31" t="s">
        <v>5259</v>
      </c>
      <c r="H27" s="77"/>
    </row>
    <row r="28" spans="1:8" x14ac:dyDescent="0.25">
      <c r="A28" s="15" t="s">
        <v>537</v>
      </c>
      <c r="B28" s="13" t="s">
        <v>116</v>
      </c>
      <c r="C28" s="16" t="s">
        <v>5260</v>
      </c>
      <c r="D28" s="16" t="s">
        <v>400</v>
      </c>
      <c r="E28" s="16">
        <v>90</v>
      </c>
      <c r="F28" s="16" t="s">
        <v>405</v>
      </c>
      <c r="G28" s="31" t="s">
        <v>5259</v>
      </c>
      <c r="H28" s="77"/>
    </row>
    <row r="29" spans="1:8" x14ac:dyDescent="0.25">
      <c r="A29" s="15" t="s">
        <v>1860</v>
      </c>
      <c r="B29" s="13" t="s">
        <v>116</v>
      </c>
      <c r="C29" s="16" t="s">
        <v>5261</v>
      </c>
      <c r="D29" s="16" t="s">
        <v>421</v>
      </c>
      <c r="E29" s="16">
        <v>40</v>
      </c>
      <c r="F29" s="16" t="s">
        <v>410</v>
      </c>
      <c r="G29" s="31" t="s">
        <v>5262</v>
      </c>
      <c r="H29" s="77"/>
    </row>
    <row r="30" spans="1:8" x14ac:dyDescent="0.25">
      <c r="A30" s="15" t="s">
        <v>1859</v>
      </c>
      <c r="B30" s="13" t="s">
        <v>116</v>
      </c>
      <c r="C30" s="16" t="s">
        <v>5263</v>
      </c>
      <c r="D30" s="16" t="s">
        <v>414</v>
      </c>
      <c r="E30" s="16">
        <v>50</v>
      </c>
      <c r="F30" s="16" t="s">
        <v>410</v>
      </c>
      <c r="G30" s="31" t="s">
        <v>5262</v>
      </c>
      <c r="H30" s="77"/>
    </row>
    <row r="31" spans="1:8" x14ac:dyDescent="0.25">
      <c r="A31" s="15" t="s">
        <v>1933</v>
      </c>
      <c r="B31" s="13" t="s">
        <v>116</v>
      </c>
      <c r="C31" s="16" t="s">
        <v>5264</v>
      </c>
      <c r="D31" s="16" t="s">
        <v>435</v>
      </c>
      <c r="E31" s="16">
        <v>80</v>
      </c>
      <c r="F31" s="16" t="s">
        <v>410</v>
      </c>
      <c r="G31" s="31" t="s">
        <v>5265</v>
      </c>
      <c r="H31" s="77"/>
    </row>
    <row r="32" spans="1:8" x14ac:dyDescent="0.25">
      <c r="A32" s="15" t="s">
        <v>1933</v>
      </c>
      <c r="B32" s="13" t="s">
        <v>116</v>
      </c>
      <c r="C32" s="16" t="s">
        <v>5264</v>
      </c>
      <c r="D32" s="16" t="s">
        <v>435</v>
      </c>
      <c r="E32" s="16">
        <v>80</v>
      </c>
      <c r="F32" s="16" t="s">
        <v>410</v>
      </c>
      <c r="G32" s="31" t="s">
        <v>5266</v>
      </c>
      <c r="H32" s="77"/>
    </row>
    <row r="33" spans="1:8" x14ac:dyDescent="0.25">
      <c r="A33" s="15" t="s">
        <v>5189</v>
      </c>
      <c r="B33" s="13" t="s">
        <v>116</v>
      </c>
      <c r="C33" s="16" t="s">
        <v>5267</v>
      </c>
      <c r="D33" s="16" t="s">
        <v>490</v>
      </c>
      <c r="E33" s="16"/>
      <c r="F33" s="16" t="s">
        <v>490</v>
      </c>
      <c r="G33" s="31" t="s">
        <v>5268</v>
      </c>
      <c r="H33" s="77"/>
    </row>
    <row r="34" spans="1:8" x14ac:dyDescent="0.25">
      <c r="A34" s="15" t="s">
        <v>5189</v>
      </c>
      <c r="B34" s="13" t="s">
        <v>116</v>
      </c>
      <c r="C34" s="16" t="s">
        <v>5267</v>
      </c>
      <c r="D34" s="16" t="s">
        <v>490</v>
      </c>
      <c r="E34" s="16"/>
      <c r="F34" s="16" t="s">
        <v>490</v>
      </c>
      <c r="G34" s="31" t="s">
        <v>5269</v>
      </c>
      <c r="H34" s="77"/>
    </row>
    <row r="35" spans="1:8" x14ac:dyDescent="0.25">
      <c r="A35" s="15" t="s">
        <v>5189</v>
      </c>
      <c r="B35" s="13" t="s">
        <v>116</v>
      </c>
      <c r="C35" s="16" t="s">
        <v>5267</v>
      </c>
      <c r="D35" s="16" t="s">
        <v>490</v>
      </c>
      <c r="E35" s="16"/>
      <c r="F35" s="16" t="s">
        <v>490</v>
      </c>
      <c r="G35" s="31" t="s">
        <v>5270</v>
      </c>
      <c r="H35" s="77"/>
    </row>
    <row r="36" spans="1:8" x14ac:dyDescent="0.25">
      <c r="A36" s="15" t="s">
        <v>5189</v>
      </c>
      <c r="B36" s="13" t="s">
        <v>116</v>
      </c>
      <c r="C36" s="16" t="s">
        <v>5267</v>
      </c>
      <c r="D36" s="16" t="s">
        <v>490</v>
      </c>
      <c r="E36" s="16"/>
      <c r="F36" s="16" t="s">
        <v>490</v>
      </c>
      <c r="G36" s="31" t="s">
        <v>5271</v>
      </c>
      <c r="H36" s="77"/>
    </row>
    <row r="37" spans="1:8" x14ac:dyDescent="0.25">
      <c r="A37" s="15" t="s">
        <v>5189</v>
      </c>
      <c r="B37" s="13" t="s">
        <v>116</v>
      </c>
      <c r="C37" s="16" t="s">
        <v>5267</v>
      </c>
      <c r="D37" s="16" t="s">
        <v>490</v>
      </c>
      <c r="E37" s="16"/>
      <c r="F37" s="16" t="s">
        <v>490</v>
      </c>
      <c r="G37" s="31" t="s">
        <v>5272</v>
      </c>
      <c r="H37" s="77"/>
    </row>
    <row r="38" spans="1:8" x14ac:dyDescent="0.25">
      <c r="A38" s="15" t="s">
        <v>5189</v>
      </c>
      <c r="B38" s="13" t="s">
        <v>116</v>
      </c>
      <c r="C38" s="16" t="s">
        <v>5267</v>
      </c>
      <c r="D38" s="16" t="s">
        <v>490</v>
      </c>
      <c r="E38" s="16"/>
      <c r="F38" s="16" t="s">
        <v>490</v>
      </c>
      <c r="G38" s="31" t="s">
        <v>5273</v>
      </c>
      <c r="H38" s="77"/>
    </row>
    <row r="39" spans="1:8" x14ac:dyDescent="0.25">
      <c r="A39" s="15" t="s">
        <v>5189</v>
      </c>
      <c r="B39" s="13" t="s">
        <v>116</v>
      </c>
      <c r="C39" s="16" t="s">
        <v>5267</v>
      </c>
      <c r="D39" s="16" t="s">
        <v>490</v>
      </c>
      <c r="E39" s="16"/>
      <c r="F39" s="16" t="s">
        <v>490</v>
      </c>
      <c r="G39" s="31" t="s">
        <v>5274</v>
      </c>
      <c r="H39" s="77"/>
    </row>
    <row r="40" spans="1:8" x14ac:dyDescent="0.25">
      <c r="A40" s="15" t="s">
        <v>1812</v>
      </c>
      <c r="B40" s="13" t="s">
        <v>116</v>
      </c>
      <c r="C40" s="16" t="s">
        <v>5275</v>
      </c>
      <c r="D40" s="16" t="s">
        <v>419</v>
      </c>
      <c r="E40" s="16">
        <v>90</v>
      </c>
      <c r="F40" s="16" t="s">
        <v>410</v>
      </c>
      <c r="G40" s="31" t="s">
        <v>5276</v>
      </c>
      <c r="H40" s="77"/>
    </row>
    <row r="41" spans="1:8" x14ac:dyDescent="0.25">
      <c r="A41" s="15" t="s">
        <v>1822</v>
      </c>
      <c r="B41" s="13" t="s">
        <v>116</v>
      </c>
      <c r="C41" s="16" t="s">
        <v>5277</v>
      </c>
      <c r="D41" s="16" t="s">
        <v>404</v>
      </c>
      <c r="E41" s="16">
        <v>90</v>
      </c>
      <c r="F41" s="16" t="s">
        <v>410</v>
      </c>
      <c r="G41" s="31" t="s">
        <v>5278</v>
      </c>
      <c r="H41" s="77"/>
    </row>
    <row r="42" spans="1:8" x14ac:dyDescent="0.25">
      <c r="A42" s="15" t="s">
        <v>1997</v>
      </c>
      <c r="B42" s="13" t="s">
        <v>116</v>
      </c>
      <c r="C42" s="16" t="s">
        <v>5279</v>
      </c>
      <c r="D42" s="16" t="s">
        <v>421</v>
      </c>
      <c r="E42" s="16">
        <v>120</v>
      </c>
      <c r="F42" s="16" t="s">
        <v>1873</v>
      </c>
      <c r="G42" s="31" t="s">
        <v>5280</v>
      </c>
      <c r="H42" s="77"/>
    </row>
    <row r="43" spans="1:8" x14ac:dyDescent="0.25">
      <c r="A43" s="15" t="s">
        <v>1998</v>
      </c>
      <c r="B43" s="13" t="s">
        <v>116</v>
      </c>
      <c r="C43" s="16" t="s">
        <v>5281</v>
      </c>
      <c r="D43" s="16" t="s">
        <v>431</v>
      </c>
      <c r="E43" s="16">
        <v>170</v>
      </c>
      <c r="F43" s="16" t="s">
        <v>1873</v>
      </c>
      <c r="G43" s="31" t="s">
        <v>5280</v>
      </c>
      <c r="H43" s="77"/>
    </row>
    <row r="44" spans="1:8" x14ac:dyDescent="0.25">
      <c r="A44" s="15" t="s">
        <v>2011</v>
      </c>
      <c r="B44" s="13" t="s">
        <v>116</v>
      </c>
      <c r="C44" s="16" t="s">
        <v>5282</v>
      </c>
      <c r="D44" s="16" t="s">
        <v>414</v>
      </c>
      <c r="E44" s="16">
        <v>150</v>
      </c>
      <c r="F44" s="16" t="s">
        <v>1873</v>
      </c>
      <c r="G44" s="31" t="s">
        <v>5283</v>
      </c>
      <c r="H44" s="77"/>
    </row>
    <row r="45" spans="1:8" x14ac:dyDescent="0.25">
      <c r="A45" s="15" t="s">
        <v>2008</v>
      </c>
      <c r="B45" s="13" t="s">
        <v>116</v>
      </c>
      <c r="C45" s="16" t="s">
        <v>5284</v>
      </c>
      <c r="D45" s="16" t="s">
        <v>425</v>
      </c>
      <c r="E45" s="16">
        <v>120</v>
      </c>
      <c r="F45" s="16" t="s">
        <v>1873</v>
      </c>
      <c r="G45" s="31" t="s">
        <v>5283</v>
      </c>
      <c r="H45" s="77"/>
    </row>
    <row r="46" spans="1:8" x14ac:dyDescent="0.25">
      <c r="A46" s="15" t="s">
        <v>1819</v>
      </c>
      <c r="B46" s="13" t="s">
        <v>116</v>
      </c>
      <c r="C46" s="16" t="s">
        <v>5285</v>
      </c>
      <c r="D46" s="16" t="s">
        <v>419</v>
      </c>
      <c r="E46" s="16">
        <v>130</v>
      </c>
      <c r="F46" s="16" t="s">
        <v>401</v>
      </c>
      <c r="G46" s="31" t="s">
        <v>5286</v>
      </c>
      <c r="H46" s="77"/>
    </row>
    <row r="47" spans="1:8" x14ac:dyDescent="0.25">
      <c r="A47" s="15" t="s">
        <v>1813</v>
      </c>
      <c r="B47" s="13" t="s">
        <v>116</v>
      </c>
      <c r="C47" s="16" t="s">
        <v>5287</v>
      </c>
      <c r="D47" s="16" t="s">
        <v>421</v>
      </c>
      <c r="E47" s="16">
        <v>130</v>
      </c>
      <c r="F47" s="16" t="s">
        <v>401</v>
      </c>
      <c r="G47" s="31" t="s">
        <v>5286</v>
      </c>
      <c r="H47" s="77"/>
    </row>
    <row r="48" spans="1:8" x14ac:dyDescent="0.25">
      <c r="A48" s="15" t="s">
        <v>1831</v>
      </c>
      <c r="B48" s="13" t="s">
        <v>116</v>
      </c>
      <c r="C48" s="16" t="s">
        <v>5288</v>
      </c>
      <c r="D48" s="16" t="s">
        <v>421</v>
      </c>
      <c r="E48" s="16">
        <v>80</v>
      </c>
      <c r="F48" s="16" t="s">
        <v>405</v>
      </c>
      <c r="G48" s="31" t="s">
        <v>5289</v>
      </c>
      <c r="H48" s="77"/>
    </row>
    <row r="49" spans="1:8" x14ac:dyDescent="0.25">
      <c r="A49" s="15" t="s">
        <v>1934</v>
      </c>
      <c r="B49" s="13" t="s">
        <v>116</v>
      </c>
      <c r="C49" s="16" t="s">
        <v>5290</v>
      </c>
      <c r="D49" s="16" t="s">
        <v>414</v>
      </c>
      <c r="E49" s="16">
        <v>120</v>
      </c>
      <c r="F49" s="16" t="s">
        <v>401</v>
      </c>
      <c r="G49" s="31" t="s">
        <v>5291</v>
      </c>
      <c r="H49" s="77"/>
    </row>
    <row r="50" spans="1:8" x14ac:dyDescent="0.25">
      <c r="A50" s="15" t="s">
        <v>1967</v>
      </c>
      <c r="B50" s="13" t="s">
        <v>116</v>
      </c>
      <c r="C50" s="16" t="s">
        <v>5292</v>
      </c>
      <c r="D50" s="16" t="s">
        <v>431</v>
      </c>
      <c r="E50" s="16">
        <v>90</v>
      </c>
      <c r="F50" s="16" t="s">
        <v>405</v>
      </c>
      <c r="G50" s="31" t="s">
        <v>5291</v>
      </c>
      <c r="H50" s="77"/>
    </row>
    <row r="51" spans="1:8" x14ac:dyDescent="0.25">
      <c r="A51" s="15" t="s">
        <v>1947</v>
      </c>
      <c r="B51" s="13" t="s">
        <v>116</v>
      </c>
      <c r="C51" s="16" t="s">
        <v>5293</v>
      </c>
      <c r="D51" s="16" t="s">
        <v>419</v>
      </c>
      <c r="E51" s="16">
        <v>110</v>
      </c>
      <c r="F51" s="16" t="s">
        <v>1873</v>
      </c>
      <c r="G51" s="31" t="s">
        <v>5294</v>
      </c>
      <c r="H51" s="77"/>
    </row>
    <row r="52" spans="1:8" x14ac:dyDescent="0.25">
      <c r="A52" s="15" t="s">
        <v>2039</v>
      </c>
      <c r="B52" s="13" t="s">
        <v>116</v>
      </c>
      <c r="C52" s="16" t="s">
        <v>5295</v>
      </c>
      <c r="D52" s="16" t="s">
        <v>421</v>
      </c>
      <c r="E52" s="16">
        <v>130</v>
      </c>
      <c r="F52" s="16" t="s">
        <v>1873</v>
      </c>
      <c r="G52" s="31" t="s">
        <v>5294</v>
      </c>
      <c r="H52" s="77"/>
    </row>
    <row r="53" spans="1:8" x14ac:dyDescent="0.25">
      <c r="A53" s="15" t="s">
        <v>2041</v>
      </c>
      <c r="B53" s="13" t="s">
        <v>116</v>
      </c>
      <c r="C53" s="16" t="s">
        <v>5296</v>
      </c>
      <c r="D53" s="16" t="s">
        <v>407</v>
      </c>
      <c r="E53" s="16">
        <v>110</v>
      </c>
      <c r="F53" s="16" t="s">
        <v>1873</v>
      </c>
      <c r="G53" s="31" t="s">
        <v>5294</v>
      </c>
      <c r="H53" s="77"/>
    </row>
    <row r="54" spans="1:8" x14ac:dyDescent="0.25">
      <c r="A54" s="15" t="s">
        <v>1971</v>
      </c>
      <c r="B54" s="13" t="s">
        <v>116</v>
      </c>
      <c r="C54" s="16" t="s">
        <v>5297</v>
      </c>
      <c r="D54" s="16" t="s">
        <v>414</v>
      </c>
      <c r="E54" s="16">
        <v>100</v>
      </c>
      <c r="F54" s="16" t="s">
        <v>410</v>
      </c>
      <c r="G54" s="31" t="s">
        <v>5298</v>
      </c>
      <c r="H54" s="77"/>
    </row>
    <row r="55" spans="1:8" x14ac:dyDescent="0.25">
      <c r="A55" s="15" t="s">
        <v>2020</v>
      </c>
      <c r="B55" s="13" t="s">
        <v>116</v>
      </c>
      <c r="C55" s="16" t="s">
        <v>5299</v>
      </c>
      <c r="D55" s="16" t="s">
        <v>431</v>
      </c>
      <c r="E55" s="16">
        <v>90</v>
      </c>
      <c r="F55" s="16" t="s">
        <v>410</v>
      </c>
      <c r="G55" s="31" t="s">
        <v>5300</v>
      </c>
      <c r="H55" s="77"/>
    </row>
    <row r="56" spans="1:8" x14ac:dyDescent="0.25">
      <c r="A56" s="15" t="s">
        <v>5301</v>
      </c>
      <c r="B56" s="13" t="s">
        <v>116</v>
      </c>
      <c r="C56" s="16" t="s">
        <v>5302</v>
      </c>
      <c r="D56" s="16" t="s">
        <v>407</v>
      </c>
      <c r="E56" s="16">
        <v>80</v>
      </c>
      <c r="F56" s="16" t="s">
        <v>410</v>
      </c>
      <c r="G56" s="31" t="s">
        <v>5303</v>
      </c>
      <c r="H56" s="77"/>
    </row>
    <row r="57" spans="1:8" x14ac:dyDescent="0.25">
      <c r="A57" s="15" t="s">
        <v>5304</v>
      </c>
      <c r="B57" s="13" t="s">
        <v>116</v>
      </c>
      <c r="C57" s="16" t="s">
        <v>5305</v>
      </c>
      <c r="D57" s="16" t="s">
        <v>431</v>
      </c>
      <c r="E57" s="16">
        <v>90</v>
      </c>
      <c r="F57" s="16" t="s">
        <v>410</v>
      </c>
      <c r="G57" s="31" t="s">
        <v>5303</v>
      </c>
      <c r="H57" s="77"/>
    </row>
    <row r="58" spans="1:8" x14ac:dyDescent="0.25">
      <c r="A58" s="15" t="s">
        <v>1819</v>
      </c>
      <c r="B58" s="13" t="s">
        <v>116</v>
      </c>
      <c r="C58" s="16" t="s">
        <v>5306</v>
      </c>
      <c r="D58" s="16" t="s">
        <v>400</v>
      </c>
      <c r="E58" s="16">
        <v>130</v>
      </c>
      <c r="F58" s="16" t="s">
        <v>401</v>
      </c>
      <c r="G58" s="31" t="s">
        <v>5307</v>
      </c>
      <c r="H58" s="77"/>
    </row>
    <row r="59" spans="1:8" x14ac:dyDescent="0.25">
      <c r="A59" s="15" t="s">
        <v>2154</v>
      </c>
      <c r="B59" s="13" t="s">
        <v>116</v>
      </c>
      <c r="C59" s="16" t="s">
        <v>5308</v>
      </c>
      <c r="D59" s="16" t="s">
        <v>425</v>
      </c>
      <c r="E59" s="16">
        <v>120</v>
      </c>
      <c r="F59" s="16" t="s">
        <v>1873</v>
      </c>
      <c r="G59" s="31" t="s">
        <v>5309</v>
      </c>
      <c r="H59" s="77"/>
    </row>
    <row r="60" spans="1:8" x14ac:dyDescent="0.25">
      <c r="A60" s="15" t="s">
        <v>2156</v>
      </c>
      <c r="B60" s="13" t="s">
        <v>116</v>
      </c>
      <c r="C60" s="16" t="s">
        <v>5310</v>
      </c>
      <c r="D60" s="16" t="s">
        <v>414</v>
      </c>
      <c r="E60" s="16">
        <v>110</v>
      </c>
      <c r="F60" s="16" t="s">
        <v>1873</v>
      </c>
      <c r="G60" s="31" t="s">
        <v>5309</v>
      </c>
      <c r="H60" s="77"/>
    </row>
    <row r="61" spans="1:8" x14ac:dyDescent="0.25">
      <c r="A61" s="15" t="s">
        <v>2157</v>
      </c>
      <c r="B61" s="13" t="s">
        <v>116</v>
      </c>
      <c r="C61" s="16" t="s">
        <v>5311</v>
      </c>
      <c r="D61" s="16" t="s">
        <v>414</v>
      </c>
      <c r="E61" s="16">
        <v>120</v>
      </c>
      <c r="F61" s="16" t="s">
        <v>1873</v>
      </c>
      <c r="G61" s="31" t="s">
        <v>5309</v>
      </c>
      <c r="H61" s="77"/>
    </row>
    <row r="62" spans="1:8" x14ac:dyDescent="0.25">
      <c r="A62" s="15" t="s">
        <v>5189</v>
      </c>
      <c r="B62" s="13" t="s">
        <v>116</v>
      </c>
      <c r="C62" s="16" t="s">
        <v>5312</v>
      </c>
      <c r="D62" s="16" t="s">
        <v>490</v>
      </c>
      <c r="E62" s="16"/>
      <c r="F62" s="16" t="s">
        <v>490</v>
      </c>
      <c r="G62" s="31" t="s">
        <v>5313</v>
      </c>
      <c r="H62" s="77"/>
    </row>
    <row r="63" spans="1:8" x14ac:dyDescent="0.25">
      <c r="A63" s="15" t="s">
        <v>5189</v>
      </c>
      <c r="B63" s="13" t="s">
        <v>116</v>
      </c>
      <c r="C63" s="16" t="s">
        <v>5312</v>
      </c>
      <c r="D63" s="16" t="s">
        <v>490</v>
      </c>
      <c r="E63" s="16"/>
      <c r="F63" s="16" t="s">
        <v>490</v>
      </c>
      <c r="G63" s="31" t="s">
        <v>5314</v>
      </c>
      <c r="H63" s="77"/>
    </row>
    <row r="64" spans="1:8" x14ac:dyDescent="0.25">
      <c r="A64" s="15" t="s">
        <v>5189</v>
      </c>
      <c r="B64" s="13" t="s">
        <v>116</v>
      </c>
      <c r="C64" s="16" t="s">
        <v>5312</v>
      </c>
      <c r="D64" s="16" t="s">
        <v>490</v>
      </c>
      <c r="E64" s="16"/>
      <c r="F64" s="16" t="s">
        <v>490</v>
      </c>
      <c r="G64" s="31" t="s">
        <v>5315</v>
      </c>
      <c r="H64" s="77"/>
    </row>
    <row r="65" spans="1:8" x14ac:dyDescent="0.25">
      <c r="A65" s="15" t="s">
        <v>5189</v>
      </c>
      <c r="B65" s="13" t="s">
        <v>116</v>
      </c>
      <c r="C65" s="16" t="s">
        <v>5312</v>
      </c>
      <c r="D65" s="16" t="s">
        <v>490</v>
      </c>
      <c r="E65" s="16"/>
      <c r="F65" s="16" t="s">
        <v>490</v>
      </c>
      <c r="G65" s="31" t="s">
        <v>5316</v>
      </c>
      <c r="H65" s="77"/>
    </row>
    <row r="66" spans="1:8" x14ac:dyDescent="0.25">
      <c r="A66" s="15" t="s">
        <v>5189</v>
      </c>
      <c r="B66" s="13" t="s">
        <v>116</v>
      </c>
      <c r="C66" s="16" t="s">
        <v>5312</v>
      </c>
      <c r="D66" s="16" t="s">
        <v>490</v>
      </c>
      <c r="E66" s="16"/>
      <c r="F66" s="16" t="s">
        <v>490</v>
      </c>
      <c r="G66" s="31" t="s">
        <v>5317</v>
      </c>
      <c r="H66" s="77"/>
    </row>
    <row r="67" spans="1:8" x14ac:dyDescent="0.25">
      <c r="A67" s="15" t="s">
        <v>5189</v>
      </c>
      <c r="B67" s="13" t="s">
        <v>116</v>
      </c>
      <c r="C67" s="16" t="s">
        <v>5312</v>
      </c>
      <c r="D67" s="16" t="s">
        <v>490</v>
      </c>
      <c r="E67" s="16"/>
      <c r="F67" s="16" t="s">
        <v>490</v>
      </c>
      <c r="G67" s="31" t="s">
        <v>5318</v>
      </c>
      <c r="H67" s="77"/>
    </row>
    <row r="68" spans="1:8" x14ac:dyDescent="0.25">
      <c r="A68" s="15" t="s">
        <v>5189</v>
      </c>
      <c r="B68" s="13" t="s">
        <v>116</v>
      </c>
      <c r="C68" s="16" t="s">
        <v>5312</v>
      </c>
      <c r="D68" s="16" t="s">
        <v>490</v>
      </c>
      <c r="E68" s="16"/>
      <c r="F68" s="16" t="s">
        <v>490</v>
      </c>
      <c r="G68" s="31" t="s">
        <v>5319</v>
      </c>
      <c r="H68" s="77"/>
    </row>
    <row r="69" spans="1:8" x14ac:dyDescent="0.25">
      <c r="A69" s="15" t="s">
        <v>1812</v>
      </c>
      <c r="B69" s="13" t="s">
        <v>116</v>
      </c>
      <c r="C69" s="16" t="s">
        <v>5320</v>
      </c>
      <c r="D69" s="16" t="s">
        <v>419</v>
      </c>
      <c r="E69" s="16">
        <v>100</v>
      </c>
      <c r="F69" s="16" t="s">
        <v>410</v>
      </c>
      <c r="G69" s="31" t="s">
        <v>5321</v>
      </c>
      <c r="H69" s="77"/>
    </row>
    <row r="70" spans="1:8" x14ac:dyDescent="0.25">
      <c r="A70" s="15" t="s">
        <v>255</v>
      </c>
      <c r="B70" s="13" t="s">
        <v>116</v>
      </c>
      <c r="C70" s="16" t="s">
        <v>5322</v>
      </c>
      <c r="D70" s="16" t="s">
        <v>414</v>
      </c>
      <c r="E70" s="16">
        <v>90</v>
      </c>
      <c r="F70" s="16" t="s">
        <v>410</v>
      </c>
      <c r="G70" s="31" t="s">
        <v>5323</v>
      </c>
      <c r="H70" s="77"/>
    </row>
    <row r="71" spans="1:8" x14ac:dyDescent="0.25">
      <c r="A71" s="15" t="s">
        <v>1932</v>
      </c>
      <c r="B71" s="13" t="s">
        <v>116</v>
      </c>
      <c r="C71" s="16" t="s">
        <v>5324</v>
      </c>
      <c r="D71" s="16" t="s">
        <v>421</v>
      </c>
      <c r="E71" s="16">
        <v>90</v>
      </c>
      <c r="F71" s="16" t="s">
        <v>410</v>
      </c>
      <c r="G71" s="31" t="s">
        <v>5325</v>
      </c>
      <c r="H71" s="77"/>
    </row>
    <row r="72" spans="1:8" x14ac:dyDescent="0.25">
      <c r="A72" s="15" t="s">
        <v>1933</v>
      </c>
      <c r="B72" s="13" t="s">
        <v>116</v>
      </c>
      <c r="C72" s="16" t="s">
        <v>5326</v>
      </c>
      <c r="D72" s="16" t="s">
        <v>435</v>
      </c>
      <c r="E72" s="16">
        <v>90</v>
      </c>
      <c r="F72" s="16" t="s">
        <v>410</v>
      </c>
      <c r="G72" s="31" t="s">
        <v>5325</v>
      </c>
      <c r="H72" s="77"/>
    </row>
    <row r="73" spans="1:8" x14ac:dyDescent="0.25">
      <c r="A73" s="15" t="s">
        <v>2171</v>
      </c>
      <c r="B73" s="13" t="s">
        <v>116</v>
      </c>
      <c r="C73" s="16" t="s">
        <v>5327</v>
      </c>
      <c r="D73" s="16" t="s">
        <v>414</v>
      </c>
      <c r="E73" s="16">
        <v>120</v>
      </c>
      <c r="F73" s="16" t="s">
        <v>1873</v>
      </c>
      <c r="G73" s="31" t="s">
        <v>5328</v>
      </c>
      <c r="H73" s="77"/>
    </row>
    <row r="74" spans="1:8" x14ac:dyDescent="0.25">
      <c r="A74" s="15" t="s">
        <v>2171</v>
      </c>
      <c r="B74" s="13" t="s">
        <v>116</v>
      </c>
      <c r="C74" s="16" t="s">
        <v>5329</v>
      </c>
      <c r="D74" s="16" t="s">
        <v>414</v>
      </c>
      <c r="E74" s="16">
        <v>120</v>
      </c>
      <c r="F74" s="16" t="s">
        <v>1873</v>
      </c>
      <c r="G74" s="31" t="s">
        <v>5328</v>
      </c>
      <c r="H74" s="77"/>
    </row>
  </sheetData>
  <sheetProtection selectLockedCells="1" selectUnlockedCells="1"/>
  <mergeCells count="1">
    <mergeCell ref="O1:W1"/>
  </mergeCells>
  <phoneticPr fontId="3" type="noConversion"/>
  <conditionalFormatting sqref="H2:H74">
    <cfRule type="cellIs" dxfId="370" priority="1" stopIfTrue="1" operator="equal">
      <formula>"-"</formula>
    </cfRule>
    <cfRule type="cellIs" dxfId="369" priority="2" stopIfTrue="1" operator="equal">
      <formula>"x"</formula>
    </cfRule>
  </conditionalFormatting>
  <hyperlinks>
    <hyperlink ref="L1" location="'Expansion set Check List'!A1" display="Home" xr:uid="{00000000-0004-0000-6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Sheet57">
    <tabColor rgb="FF00B0F0"/>
  </sheetPr>
  <dimension ref="A1:W34"/>
  <sheetViews>
    <sheetView zoomScaleSheetLayoutView="10" workbookViewId="0">
      <pane ySplit="1" topLeftCell="A2" activePane="bottomLeft" state="frozen"/>
      <selection pane="bottomLeft"/>
    </sheetView>
  </sheetViews>
  <sheetFormatPr defaultColWidth="0" defaultRowHeight="13.2" customHeight="1" x14ac:dyDescent="0.25"/>
  <cols>
    <col min="1" max="1" width="17.44140625" customWidth="1"/>
    <col min="2" max="2" width="23.109375" bestFit="1" customWidth="1"/>
    <col min="3" max="3" width="8.33203125" bestFit="1" customWidth="1"/>
    <col min="4" max="4" width="8.6640625" bestFit="1" customWidth="1"/>
    <col min="5" max="5" width="4" bestFit="1" customWidth="1"/>
    <col min="6" max="6" width="7.44140625" bestFit="1" customWidth="1"/>
    <col min="7" max="7" width="70.886718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32" t="s">
        <v>106</v>
      </c>
      <c r="I1" s="2"/>
      <c r="J1" s="2"/>
      <c r="K1" s="2"/>
      <c r="L1" s="48" t="s">
        <v>397</v>
      </c>
      <c r="M1" s="29" t="s">
        <v>106</v>
      </c>
      <c r="O1" s="332" t="s">
        <v>398</v>
      </c>
      <c r="P1" s="333"/>
      <c r="Q1" s="333"/>
      <c r="R1" s="333"/>
      <c r="S1" s="333"/>
      <c r="T1" s="333"/>
      <c r="U1" s="333"/>
      <c r="V1" s="333"/>
      <c r="W1" s="334"/>
    </row>
    <row r="2" spans="1:23" x14ac:dyDescent="0.25">
      <c r="A2" s="12" t="s">
        <v>981</v>
      </c>
      <c r="B2" s="13" t="s">
        <v>119</v>
      </c>
      <c r="C2" s="13" t="s">
        <v>5330</v>
      </c>
      <c r="D2" s="13" t="s">
        <v>425</v>
      </c>
      <c r="E2" s="13">
        <v>100</v>
      </c>
      <c r="F2" s="13" t="s">
        <v>410</v>
      </c>
      <c r="G2" s="30" t="s">
        <v>5331</v>
      </c>
      <c r="H2" s="77"/>
      <c r="M2" s="33">
        <f>SUM(COUNTA(H2:H750))</f>
        <v>0</v>
      </c>
      <c r="O2" s="109"/>
      <c r="P2" s="109"/>
      <c r="Q2" s="109"/>
      <c r="R2" s="109"/>
      <c r="S2" s="109"/>
      <c r="T2" s="109"/>
      <c r="U2" s="109"/>
      <c r="V2" s="109"/>
      <c r="W2" s="109"/>
    </row>
    <row r="3" spans="1:23" x14ac:dyDescent="0.25">
      <c r="A3" s="15" t="s">
        <v>413</v>
      </c>
      <c r="B3" s="13" t="s">
        <v>119</v>
      </c>
      <c r="C3" s="16" t="s">
        <v>5332</v>
      </c>
      <c r="D3" s="16" t="s">
        <v>404</v>
      </c>
      <c r="E3" s="16">
        <v>90</v>
      </c>
      <c r="F3" s="16" t="s">
        <v>410</v>
      </c>
      <c r="G3" s="30" t="s">
        <v>5331</v>
      </c>
      <c r="H3" s="77"/>
    </row>
    <row r="4" spans="1:23" x14ac:dyDescent="0.25">
      <c r="A4" s="15" t="s">
        <v>477</v>
      </c>
      <c r="B4" s="13" t="s">
        <v>119</v>
      </c>
      <c r="C4" s="16" t="s">
        <v>5333</v>
      </c>
      <c r="D4" s="16" t="s">
        <v>400</v>
      </c>
      <c r="E4" s="16">
        <v>70</v>
      </c>
      <c r="F4" s="16" t="s">
        <v>410</v>
      </c>
      <c r="G4" s="31" t="s">
        <v>5334</v>
      </c>
      <c r="H4" s="77"/>
    </row>
    <row r="5" spans="1:23" x14ac:dyDescent="0.25">
      <c r="A5" s="15" t="s">
        <v>954</v>
      </c>
      <c r="B5" s="13" t="s">
        <v>119</v>
      </c>
      <c r="C5" s="16" t="s">
        <v>5335</v>
      </c>
      <c r="D5" s="16" t="s">
        <v>421</v>
      </c>
      <c r="E5" s="16">
        <v>90</v>
      </c>
      <c r="F5" s="16" t="s">
        <v>410</v>
      </c>
      <c r="G5" s="31" t="s">
        <v>5336</v>
      </c>
      <c r="H5" s="77"/>
    </row>
    <row r="6" spans="1:23" x14ac:dyDescent="0.25">
      <c r="A6" s="15" t="s">
        <v>467</v>
      </c>
      <c r="B6" s="13" t="s">
        <v>119</v>
      </c>
      <c r="C6" s="16" t="s">
        <v>5337</v>
      </c>
      <c r="D6" s="16" t="s">
        <v>414</v>
      </c>
      <c r="E6" s="16">
        <v>50</v>
      </c>
      <c r="F6" s="16" t="s">
        <v>410</v>
      </c>
      <c r="G6" s="31" t="s">
        <v>5336</v>
      </c>
      <c r="H6" s="77"/>
    </row>
    <row r="7" spans="1:23" x14ac:dyDescent="0.25">
      <c r="A7" s="15" t="s">
        <v>451</v>
      </c>
      <c r="B7" s="13" t="s">
        <v>119</v>
      </c>
      <c r="C7" s="16" t="s">
        <v>5338</v>
      </c>
      <c r="D7" s="16" t="s">
        <v>414</v>
      </c>
      <c r="E7" s="16">
        <v>90</v>
      </c>
      <c r="F7" s="16" t="s">
        <v>405</v>
      </c>
      <c r="G7" s="31" t="s">
        <v>5336</v>
      </c>
      <c r="H7" s="77"/>
    </row>
    <row r="8" spans="1:23" x14ac:dyDescent="0.25">
      <c r="A8" s="15" t="s">
        <v>408</v>
      </c>
      <c r="B8" s="13" t="s">
        <v>119</v>
      </c>
      <c r="C8" s="16" t="s">
        <v>5339</v>
      </c>
      <c r="D8" s="16" t="s">
        <v>404</v>
      </c>
      <c r="E8" s="16">
        <v>140</v>
      </c>
      <c r="F8" s="16" t="s">
        <v>401</v>
      </c>
      <c r="G8" s="31" t="s">
        <v>5340</v>
      </c>
      <c r="H8" s="77"/>
    </row>
    <row r="9" spans="1:23" x14ac:dyDescent="0.25">
      <c r="A9" s="15" t="s">
        <v>415</v>
      </c>
      <c r="B9" s="13" t="s">
        <v>119</v>
      </c>
      <c r="C9" s="16" t="s">
        <v>5341</v>
      </c>
      <c r="D9" s="16" t="s">
        <v>407</v>
      </c>
      <c r="E9" s="16">
        <v>150</v>
      </c>
      <c r="F9" s="16" t="s">
        <v>401</v>
      </c>
      <c r="G9" s="31" t="s">
        <v>5340</v>
      </c>
      <c r="H9" s="77"/>
    </row>
    <row r="10" spans="1:23" x14ac:dyDescent="0.25">
      <c r="A10" s="15" t="s">
        <v>424</v>
      </c>
      <c r="B10" s="13" t="s">
        <v>119</v>
      </c>
      <c r="C10" s="16" t="s">
        <v>5342</v>
      </c>
      <c r="D10" s="16" t="s">
        <v>425</v>
      </c>
      <c r="E10" s="16">
        <v>140</v>
      </c>
      <c r="F10" s="16" t="s">
        <v>401</v>
      </c>
      <c r="G10" s="31" t="s">
        <v>5340</v>
      </c>
      <c r="H10" s="77"/>
    </row>
    <row r="11" spans="1:23" x14ac:dyDescent="0.25">
      <c r="A11" s="15" t="s">
        <v>1938</v>
      </c>
      <c r="B11" s="13" t="s">
        <v>119</v>
      </c>
      <c r="C11" s="16" t="s">
        <v>5343</v>
      </c>
      <c r="D11" s="16" t="s">
        <v>414</v>
      </c>
      <c r="E11" s="16">
        <v>80</v>
      </c>
      <c r="F11" s="16" t="s">
        <v>410</v>
      </c>
      <c r="G11" s="31" t="s">
        <v>5344</v>
      </c>
      <c r="H11" s="77"/>
    </row>
    <row r="12" spans="1:23" x14ac:dyDescent="0.25">
      <c r="A12" s="15" t="s">
        <v>1938</v>
      </c>
      <c r="B12" s="13" t="s">
        <v>119</v>
      </c>
      <c r="C12" s="16" t="s">
        <v>5343</v>
      </c>
      <c r="D12" s="16" t="s">
        <v>414</v>
      </c>
      <c r="E12" s="16">
        <v>80</v>
      </c>
      <c r="F12" s="16" t="s">
        <v>410</v>
      </c>
      <c r="G12" s="31" t="s">
        <v>5345</v>
      </c>
      <c r="H12" s="77"/>
    </row>
    <row r="13" spans="1:23" x14ac:dyDescent="0.25">
      <c r="A13" s="15" t="s">
        <v>1939</v>
      </c>
      <c r="B13" s="13" t="s">
        <v>119</v>
      </c>
      <c r="C13" s="16" t="s">
        <v>5346</v>
      </c>
      <c r="D13" s="16" t="s">
        <v>414</v>
      </c>
      <c r="E13" s="16">
        <v>90</v>
      </c>
      <c r="F13" s="16" t="s">
        <v>410</v>
      </c>
      <c r="G13" s="31" t="s">
        <v>5344</v>
      </c>
      <c r="H13" s="77"/>
    </row>
    <row r="14" spans="1:23" x14ac:dyDescent="0.25">
      <c r="A14" s="15" t="s">
        <v>1939</v>
      </c>
      <c r="B14" s="13" t="s">
        <v>119</v>
      </c>
      <c r="C14" s="16" t="s">
        <v>5346</v>
      </c>
      <c r="D14" s="16" t="s">
        <v>414</v>
      </c>
      <c r="E14" s="16">
        <v>90</v>
      </c>
      <c r="F14" s="16" t="s">
        <v>410</v>
      </c>
      <c r="G14" s="31" t="s">
        <v>5345</v>
      </c>
      <c r="H14" s="77"/>
    </row>
    <row r="15" spans="1:23" x14ac:dyDescent="0.25">
      <c r="A15" s="15" t="s">
        <v>429</v>
      </c>
      <c r="B15" s="13" t="s">
        <v>119</v>
      </c>
      <c r="C15" s="16" t="s">
        <v>5347</v>
      </c>
      <c r="D15" s="16" t="s">
        <v>414</v>
      </c>
      <c r="E15" s="16">
        <v>30</v>
      </c>
      <c r="F15" s="16" t="s">
        <v>410</v>
      </c>
      <c r="G15" s="31" t="s">
        <v>5348</v>
      </c>
      <c r="H15" s="77"/>
    </row>
    <row r="16" spans="1:23" x14ac:dyDescent="0.25">
      <c r="A16" s="15" t="s">
        <v>993</v>
      </c>
      <c r="B16" s="13" t="s">
        <v>119</v>
      </c>
      <c r="C16" s="16" t="s">
        <v>5349</v>
      </c>
      <c r="D16" s="16" t="s">
        <v>421</v>
      </c>
      <c r="E16" s="16">
        <v>30</v>
      </c>
      <c r="F16" s="16" t="s">
        <v>410</v>
      </c>
      <c r="G16" s="31" t="s">
        <v>5348</v>
      </c>
      <c r="H16" s="77"/>
    </row>
    <row r="17" spans="1:8" x14ac:dyDescent="0.25">
      <c r="A17" s="15" t="s">
        <v>669</v>
      </c>
      <c r="B17" s="13" t="s">
        <v>119</v>
      </c>
      <c r="C17" s="16" t="s">
        <v>5350</v>
      </c>
      <c r="D17" s="16" t="s">
        <v>404</v>
      </c>
      <c r="E17" s="16">
        <v>90</v>
      </c>
      <c r="F17" s="16" t="s">
        <v>410</v>
      </c>
      <c r="G17" s="31" t="s">
        <v>5351</v>
      </c>
      <c r="H17" s="77"/>
    </row>
    <row r="18" spans="1:8" x14ac:dyDescent="0.25">
      <c r="A18" s="15" t="s">
        <v>479</v>
      </c>
      <c r="B18" s="13" t="s">
        <v>119</v>
      </c>
      <c r="C18" s="16" t="s">
        <v>5352</v>
      </c>
      <c r="D18" s="16" t="s">
        <v>431</v>
      </c>
      <c r="E18" s="16">
        <v>60</v>
      </c>
      <c r="F18" s="16" t="s">
        <v>410</v>
      </c>
      <c r="G18" s="31" t="s">
        <v>5351</v>
      </c>
      <c r="H18" s="77"/>
    </row>
    <row r="19" spans="1:8" x14ac:dyDescent="0.25">
      <c r="A19" s="15" t="s">
        <v>1299</v>
      </c>
      <c r="B19" s="13" t="s">
        <v>119</v>
      </c>
      <c r="C19" s="16" t="s">
        <v>5353</v>
      </c>
      <c r="D19" s="16" t="s">
        <v>400</v>
      </c>
      <c r="E19" s="16">
        <v>60</v>
      </c>
      <c r="F19" s="16" t="s">
        <v>410</v>
      </c>
      <c r="G19" s="31" t="s">
        <v>5354</v>
      </c>
      <c r="H19" s="77"/>
    </row>
    <row r="20" spans="1:8" x14ac:dyDescent="0.25">
      <c r="A20" s="15" t="s">
        <v>1298</v>
      </c>
      <c r="B20" s="13" t="s">
        <v>119</v>
      </c>
      <c r="C20" s="16" t="s">
        <v>5355</v>
      </c>
      <c r="D20" s="16" t="s">
        <v>400</v>
      </c>
      <c r="E20" s="16">
        <v>60</v>
      </c>
      <c r="F20" s="16" t="s">
        <v>410</v>
      </c>
      <c r="G20" s="31" t="s">
        <v>5354</v>
      </c>
      <c r="H20" s="77"/>
    </row>
    <row r="21" spans="1:8" x14ac:dyDescent="0.25">
      <c r="A21" s="15" t="s">
        <v>5197</v>
      </c>
      <c r="B21" s="13" t="s">
        <v>119</v>
      </c>
      <c r="C21" s="16" t="s">
        <v>5356</v>
      </c>
      <c r="D21" s="16" t="s">
        <v>490</v>
      </c>
      <c r="E21" s="16"/>
      <c r="F21" s="16" t="s">
        <v>490</v>
      </c>
      <c r="G21" s="31" t="s">
        <v>5357</v>
      </c>
      <c r="H21" s="77"/>
    </row>
    <row r="22" spans="1:8" x14ac:dyDescent="0.25">
      <c r="A22" s="15" t="s">
        <v>5197</v>
      </c>
      <c r="B22" s="13" t="s">
        <v>119</v>
      </c>
      <c r="C22" s="16" t="s">
        <v>5356</v>
      </c>
      <c r="D22" s="16" t="s">
        <v>490</v>
      </c>
      <c r="E22" s="16"/>
      <c r="F22" s="16" t="s">
        <v>490</v>
      </c>
      <c r="G22" s="31" t="s">
        <v>5358</v>
      </c>
      <c r="H22" s="77"/>
    </row>
    <row r="23" spans="1:8" x14ac:dyDescent="0.25">
      <c r="A23" s="15" t="s">
        <v>5197</v>
      </c>
      <c r="B23" s="13" t="s">
        <v>119</v>
      </c>
      <c r="C23" s="16" t="s">
        <v>5356</v>
      </c>
      <c r="D23" s="16" t="s">
        <v>490</v>
      </c>
      <c r="E23" s="16"/>
      <c r="F23" s="16" t="s">
        <v>490</v>
      </c>
      <c r="G23" s="31" t="s">
        <v>5359</v>
      </c>
      <c r="H23" s="77"/>
    </row>
    <row r="24" spans="1:8" x14ac:dyDescent="0.25">
      <c r="A24" s="15" t="s">
        <v>5197</v>
      </c>
      <c r="B24" s="13" t="s">
        <v>119</v>
      </c>
      <c r="C24" s="16" t="s">
        <v>5356</v>
      </c>
      <c r="D24" s="16" t="s">
        <v>490</v>
      </c>
      <c r="E24" s="16"/>
      <c r="F24" s="16" t="s">
        <v>490</v>
      </c>
      <c r="G24" s="31" t="s">
        <v>5360</v>
      </c>
      <c r="H24" s="77"/>
    </row>
    <row r="25" spans="1:8" x14ac:dyDescent="0.25">
      <c r="A25" s="15" t="s">
        <v>5197</v>
      </c>
      <c r="B25" s="13" t="s">
        <v>119</v>
      </c>
      <c r="C25" s="16" t="s">
        <v>5356</v>
      </c>
      <c r="D25" s="16" t="s">
        <v>490</v>
      </c>
      <c r="E25" s="16"/>
      <c r="F25" s="16" t="s">
        <v>490</v>
      </c>
      <c r="G25" s="31" t="s">
        <v>5361</v>
      </c>
      <c r="H25" s="77"/>
    </row>
    <row r="26" spans="1:8" x14ac:dyDescent="0.25">
      <c r="A26" s="15" t="s">
        <v>5197</v>
      </c>
      <c r="B26" s="13" t="s">
        <v>119</v>
      </c>
      <c r="C26" s="16" t="s">
        <v>5356</v>
      </c>
      <c r="D26" s="16" t="s">
        <v>490</v>
      </c>
      <c r="E26" s="16"/>
      <c r="F26" s="16" t="s">
        <v>490</v>
      </c>
      <c r="G26" s="31" t="s">
        <v>5362</v>
      </c>
      <c r="H26" s="77"/>
    </row>
    <row r="27" spans="1:8" x14ac:dyDescent="0.25">
      <c r="A27" s="15" t="s">
        <v>5197</v>
      </c>
      <c r="B27" s="13" t="s">
        <v>119</v>
      </c>
      <c r="C27" s="16" t="s">
        <v>5356</v>
      </c>
      <c r="D27" s="16" t="s">
        <v>490</v>
      </c>
      <c r="E27" s="16"/>
      <c r="F27" s="16" t="s">
        <v>490</v>
      </c>
      <c r="G27" s="31" t="s">
        <v>5363</v>
      </c>
      <c r="H27" s="77"/>
    </row>
    <row r="28" spans="1:8" x14ac:dyDescent="0.25">
      <c r="A28" s="15" t="s">
        <v>984</v>
      </c>
      <c r="B28" s="13" t="s">
        <v>119</v>
      </c>
      <c r="C28" s="16" t="s">
        <v>5364</v>
      </c>
      <c r="D28" s="16" t="s">
        <v>400</v>
      </c>
      <c r="E28" s="16">
        <v>80</v>
      </c>
      <c r="F28" s="16" t="s">
        <v>410</v>
      </c>
      <c r="G28" s="31" t="s">
        <v>5365</v>
      </c>
      <c r="H28" s="77"/>
    </row>
    <row r="29" spans="1:8" x14ac:dyDescent="0.25">
      <c r="A29" s="15" t="s">
        <v>980</v>
      </c>
      <c r="B29" s="13" t="s">
        <v>119</v>
      </c>
      <c r="C29" s="16" t="s">
        <v>5366</v>
      </c>
      <c r="D29" s="16" t="s">
        <v>425</v>
      </c>
      <c r="E29" s="16">
        <v>80</v>
      </c>
      <c r="F29" s="16" t="s">
        <v>410</v>
      </c>
      <c r="G29" s="31" t="s">
        <v>5365</v>
      </c>
      <c r="H29" s="77"/>
    </row>
    <row r="30" spans="1:8" x14ac:dyDescent="0.25">
      <c r="A30" s="15" t="s">
        <v>985</v>
      </c>
      <c r="B30" s="13" t="s">
        <v>119</v>
      </c>
      <c r="C30" s="16" t="s">
        <v>5367</v>
      </c>
      <c r="D30" s="16" t="s">
        <v>404</v>
      </c>
      <c r="E30" s="16">
        <v>80</v>
      </c>
      <c r="F30" s="16" t="s">
        <v>410</v>
      </c>
      <c r="G30" s="31" t="s">
        <v>5365</v>
      </c>
      <c r="H30" s="77"/>
    </row>
    <row r="31" spans="1:8" x14ac:dyDescent="0.25">
      <c r="A31" s="15" t="s">
        <v>561</v>
      </c>
      <c r="B31" s="13" t="s">
        <v>119</v>
      </c>
      <c r="C31" s="16" t="s">
        <v>5368</v>
      </c>
      <c r="D31" s="16" t="s">
        <v>414</v>
      </c>
      <c r="E31" s="16">
        <v>50</v>
      </c>
      <c r="F31" s="16" t="s">
        <v>410</v>
      </c>
      <c r="G31" s="31" t="s">
        <v>5369</v>
      </c>
      <c r="H31" s="77"/>
    </row>
    <row r="32" spans="1:8" x14ac:dyDescent="0.25">
      <c r="A32" s="15" t="s">
        <v>983</v>
      </c>
      <c r="B32" s="13" t="s">
        <v>119</v>
      </c>
      <c r="C32" s="16" t="s">
        <v>5370</v>
      </c>
      <c r="D32" s="16" t="s">
        <v>414</v>
      </c>
      <c r="E32" s="16">
        <v>80</v>
      </c>
      <c r="F32" s="16" t="s">
        <v>405</v>
      </c>
      <c r="G32" s="31" t="s">
        <v>5369</v>
      </c>
      <c r="H32" s="77"/>
    </row>
    <row r="33" spans="1:8" x14ac:dyDescent="0.25">
      <c r="A33" s="15" t="s">
        <v>529</v>
      </c>
      <c r="B33" s="13" t="s">
        <v>119</v>
      </c>
      <c r="C33" s="16" t="s">
        <v>5371</v>
      </c>
      <c r="D33" s="16" t="s">
        <v>431</v>
      </c>
      <c r="E33" s="16">
        <v>70</v>
      </c>
      <c r="F33" s="16" t="s">
        <v>410</v>
      </c>
      <c r="G33" s="31" t="s">
        <v>5372</v>
      </c>
      <c r="H33" s="77"/>
    </row>
    <row r="34" spans="1:8" x14ac:dyDescent="0.25">
      <c r="A34" s="15" t="s">
        <v>666</v>
      </c>
      <c r="B34" s="13" t="s">
        <v>119</v>
      </c>
      <c r="C34" s="16" t="s">
        <v>5373</v>
      </c>
      <c r="D34" s="16" t="s">
        <v>431</v>
      </c>
      <c r="E34" s="16">
        <v>80</v>
      </c>
      <c r="F34" s="16" t="s">
        <v>410</v>
      </c>
      <c r="G34" s="31" t="s">
        <v>5372</v>
      </c>
      <c r="H34" s="77"/>
    </row>
  </sheetData>
  <sheetProtection selectLockedCells="1" selectUnlockedCells="1"/>
  <mergeCells count="1">
    <mergeCell ref="O1:W1"/>
  </mergeCells>
  <phoneticPr fontId="3" type="noConversion"/>
  <conditionalFormatting sqref="H2:H34">
    <cfRule type="cellIs" dxfId="368" priority="1" stopIfTrue="1" operator="equal">
      <formula>"-"</formula>
    </cfRule>
    <cfRule type="cellIs" dxfId="367" priority="2" stopIfTrue="1" operator="equal">
      <formula>"x"</formula>
    </cfRule>
  </conditionalFormatting>
  <hyperlinks>
    <hyperlink ref="L1" location="'Expansion set Check List'!A1" display="Home" xr:uid="{00000000-0004-0000-6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58">
    <tabColor rgb="FF00B0F0"/>
  </sheetPr>
  <dimension ref="A1:W144"/>
  <sheetViews>
    <sheetView zoomScaleSheetLayoutView="10" workbookViewId="0">
      <pane ySplit="1" topLeftCell="A2" activePane="bottomLeft" state="frozen"/>
      <selection pane="bottomLeft"/>
    </sheetView>
  </sheetViews>
  <sheetFormatPr defaultColWidth="0" defaultRowHeight="13.2" customHeight="1" x14ac:dyDescent="0.25"/>
  <cols>
    <col min="1" max="1" width="17.44140625" customWidth="1"/>
    <col min="2" max="2" width="20.6640625" bestFit="1" customWidth="1"/>
    <col min="3" max="3" width="7.109375" bestFit="1" customWidth="1"/>
    <col min="4" max="4" width="8.88671875" bestFit="1" customWidth="1"/>
    <col min="5" max="5" width="4" bestFit="1" customWidth="1"/>
    <col min="6" max="6" width="7.6640625" bestFit="1" customWidth="1"/>
    <col min="7" max="7" width="61.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32" t="s">
        <v>106</v>
      </c>
      <c r="I1" s="2"/>
      <c r="J1" s="2"/>
      <c r="K1" s="2"/>
      <c r="L1" s="48" t="s">
        <v>397</v>
      </c>
      <c r="M1" s="29" t="s">
        <v>106</v>
      </c>
      <c r="O1" s="332" t="s">
        <v>398</v>
      </c>
      <c r="P1" s="333"/>
      <c r="Q1" s="333"/>
      <c r="R1" s="333"/>
      <c r="S1" s="333"/>
      <c r="T1" s="333"/>
      <c r="U1" s="333"/>
      <c r="V1" s="333"/>
      <c r="W1" s="334"/>
    </row>
    <row r="2" spans="1:23" x14ac:dyDescent="0.25">
      <c r="A2" s="12" t="s">
        <v>2257</v>
      </c>
      <c r="B2" s="13" t="s">
        <v>122</v>
      </c>
      <c r="C2" s="13" t="s">
        <v>5374</v>
      </c>
      <c r="D2" s="13" t="s">
        <v>407</v>
      </c>
      <c r="E2" s="13">
        <v>60</v>
      </c>
      <c r="F2" s="13" t="s">
        <v>410</v>
      </c>
      <c r="G2" s="30" t="s">
        <v>5375</v>
      </c>
      <c r="H2" s="77"/>
      <c r="M2" s="33">
        <f>SUM(COUNTA(H2:H750))</f>
        <v>0</v>
      </c>
      <c r="O2" s="109"/>
      <c r="P2" s="109"/>
      <c r="Q2" s="109"/>
      <c r="R2" s="109"/>
      <c r="S2" s="109"/>
      <c r="T2" s="109"/>
      <c r="U2" s="109"/>
      <c r="V2" s="109"/>
      <c r="W2" s="109"/>
    </row>
    <row r="3" spans="1:23" x14ac:dyDescent="0.25">
      <c r="A3" s="15" t="s">
        <v>2267</v>
      </c>
      <c r="B3" s="13" t="s">
        <v>122</v>
      </c>
      <c r="C3" s="16" t="s">
        <v>5376</v>
      </c>
      <c r="D3" s="16" t="s">
        <v>425</v>
      </c>
      <c r="E3" s="16">
        <v>70</v>
      </c>
      <c r="F3" s="16" t="s">
        <v>410</v>
      </c>
      <c r="G3" s="31" t="s">
        <v>5375</v>
      </c>
      <c r="H3" s="77"/>
    </row>
    <row r="4" spans="1:23" x14ac:dyDescent="0.25">
      <c r="A4" s="15" t="s">
        <v>2275</v>
      </c>
      <c r="B4" s="13" t="s">
        <v>122</v>
      </c>
      <c r="C4" s="16" t="s">
        <v>5377</v>
      </c>
      <c r="D4" s="16" t="s">
        <v>404</v>
      </c>
      <c r="E4" s="16">
        <v>60</v>
      </c>
      <c r="F4" s="16" t="s">
        <v>410</v>
      </c>
      <c r="G4" s="31" t="s">
        <v>5375</v>
      </c>
      <c r="H4" s="77"/>
    </row>
    <row r="5" spans="1:23" x14ac:dyDescent="0.25">
      <c r="A5" s="15" t="s">
        <v>2274</v>
      </c>
      <c r="B5" s="13" t="s">
        <v>122</v>
      </c>
      <c r="C5" s="16" t="s">
        <v>5378</v>
      </c>
      <c r="D5" s="16" t="s">
        <v>425</v>
      </c>
      <c r="E5" s="16">
        <v>130</v>
      </c>
      <c r="F5" s="16" t="s">
        <v>410</v>
      </c>
      <c r="G5" s="31" t="s">
        <v>5379</v>
      </c>
      <c r="H5" s="77"/>
    </row>
    <row r="6" spans="1:23" x14ac:dyDescent="0.25">
      <c r="A6" s="15" t="s">
        <v>2288</v>
      </c>
      <c r="B6" s="13" t="s">
        <v>122</v>
      </c>
      <c r="C6" s="16" t="s">
        <v>5380</v>
      </c>
      <c r="D6" s="16" t="s">
        <v>400</v>
      </c>
      <c r="E6" s="16">
        <v>130</v>
      </c>
      <c r="F6" s="16" t="s">
        <v>410</v>
      </c>
      <c r="G6" s="31" t="s">
        <v>5379</v>
      </c>
      <c r="H6" s="77"/>
    </row>
    <row r="7" spans="1:23" x14ac:dyDescent="0.25">
      <c r="A7" s="15" t="s">
        <v>2257</v>
      </c>
      <c r="B7" s="13" t="s">
        <v>122</v>
      </c>
      <c r="C7" s="16" t="s">
        <v>5381</v>
      </c>
      <c r="D7" s="16" t="s">
        <v>407</v>
      </c>
      <c r="E7" s="16">
        <v>60</v>
      </c>
      <c r="F7" s="16" t="s">
        <v>410</v>
      </c>
      <c r="G7" s="31" t="s">
        <v>5382</v>
      </c>
      <c r="H7" s="77"/>
    </row>
    <row r="8" spans="1:23" x14ac:dyDescent="0.25">
      <c r="A8" s="15" t="s">
        <v>2267</v>
      </c>
      <c r="B8" s="13" t="s">
        <v>122</v>
      </c>
      <c r="C8" s="16" t="s">
        <v>5383</v>
      </c>
      <c r="D8" s="16" t="s">
        <v>425</v>
      </c>
      <c r="E8" s="16">
        <v>60</v>
      </c>
      <c r="F8" s="16" t="s">
        <v>410</v>
      </c>
      <c r="G8" s="31" t="s">
        <v>5382</v>
      </c>
      <c r="H8" s="77"/>
    </row>
    <row r="9" spans="1:23" x14ac:dyDescent="0.25">
      <c r="A9" s="15" t="s">
        <v>2275</v>
      </c>
      <c r="B9" s="13" t="s">
        <v>122</v>
      </c>
      <c r="C9" s="16" t="s">
        <v>5384</v>
      </c>
      <c r="D9" s="16" t="s">
        <v>404</v>
      </c>
      <c r="E9" s="16">
        <v>60</v>
      </c>
      <c r="F9" s="16" t="s">
        <v>410</v>
      </c>
      <c r="G9" s="31" t="s">
        <v>5382</v>
      </c>
      <c r="H9" s="77"/>
    </row>
    <row r="10" spans="1:23" x14ac:dyDescent="0.25">
      <c r="A10" s="15" t="s">
        <v>2311</v>
      </c>
      <c r="B10" s="13" t="s">
        <v>122</v>
      </c>
      <c r="C10" s="16" t="s">
        <v>5385</v>
      </c>
      <c r="D10" s="16" t="s">
        <v>435</v>
      </c>
      <c r="E10" s="16">
        <v>100</v>
      </c>
      <c r="F10" s="16" t="s">
        <v>405</v>
      </c>
      <c r="G10" s="31" t="s">
        <v>5386</v>
      </c>
      <c r="H10" s="77"/>
    </row>
    <row r="11" spans="1:23" x14ac:dyDescent="0.25">
      <c r="A11" s="15" t="s">
        <v>2413</v>
      </c>
      <c r="B11" s="13" t="s">
        <v>122</v>
      </c>
      <c r="C11" s="16" t="s">
        <v>5387</v>
      </c>
      <c r="D11" s="16" t="s">
        <v>414</v>
      </c>
      <c r="E11" s="16">
        <v>50</v>
      </c>
      <c r="F11" s="16" t="s">
        <v>410</v>
      </c>
      <c r="G11" s="31" t="s">
        <v>5388</v>
      </c>
      <c r="H11" s="77"/>
    </row>
    <row r="12" spans="1:23" x14ac:dyDescent="0.25">
      <c r="A12" s="15" t="s">
        <v>2260</v>
      </c>
      <c r="B12" s="13" t="s">
        <v>122</v>
      </c>
      <c r="C12" s="16" t="s">
        <v>5389</v>
      </c>
      <c r="D12" s="16" t="s">
        <v>407</v>
      </c>
      <c r="E12" s="16">
        <v>60</v>
      </c>
      <c r="F12" s="16" t="s">
        <v>410</v>
      </c>
      <c r="G12" s="31" t="s">
        <v>5390</v>
      </c>
      <c r="H12" s="77"/>
    </row>
    <row r="13" spans="1:23" x14ac:dyDescent="0.25">
      <c r="A13" s="15" t="s">
        <v>2310</v>
      </c>
      <c r="B13" s="13" t="s">
        <v>122</v>
      </c>
      <c r="C13" s="16" t="s">
        <v>5391</v>
      </c>
      <c r="D13" s="16" t="s">
        <v>435</v>
      </c>
      <c r="E13" s="16">
        <v>60</v>
      </c>
      <c r="F13" s="16" t="s">
        <v>410</v>
      </c>
      <c r="G13" s="31" t="s">
        <v>5390</v>
      </c>
      <c r="H13" s="77"/>
    </row>
    <row r="14" spans="1:23" x14ac:dyDescent="0.25">
      <c r="A14" s="15" t="s">
        <v>2326</v>
      </c>
      <c r="B14" s="13" t="s">
        <v>122</v>
      </c>
      <c r="C14" s="16" t="s">
        <v>5392</v>
      </c>
      <c r="D14" s="16" t="s">
        <v>414</v>
      </c>
      <c r="E14" s="16">
        <v>50</v>
      </c>
      <c r="F14" s="16" t="s">
        <v>410</v>
      </c>
      <c r="G14" s="31" t="s">
        <v>5393</v>
      </c>
      <c r="H14" s="77"/>
    </row>
    <row r="15" spans="1:23" x14ac:dyDescent="0.25">
      <c r="A15" s="15" t="s">
        <v>2326</v>
      </c>
      <c r="B15" s="13" t="s">
        <v>122</v>
      </c>
      <c r="C15" s="16" t="s">
        <v>5392</v>
      </c>
      <c r="D15" s="16" t="s">
        <v>414</v>
      </c>
      <c r="E15" s="16">
        <v>50</v>
      </c>
      <c r="F15" s="16" t="s">
        <v>410</v>
      </c>
      <c r="G15" s="31" t="s">
        <v>5394</v>
      </c>
      <c r="H15" s="77"/>
    </row>
    <row r="16" spans="1:23" x14ac:dyDescent="0.25">
      <c r="A16" s="15" t="s">
        <v>2260</v>
      </c>
      <c r="B16" s="13" t="s">
        <v>122</v>
      </c>
      <c r="C16" s="16" t="s">
        <v>5395</v>
      </c>
      <c r="D16" s="16" t="s">
        <v>407</v>
      </c>
      <c r="E16" s="16">
        <v>60</v>
      </c>
      <c r="F16" s="16" t="s">
        <v>410</v>
      </c>
      <c r="G16" s="31" t="s">
        <v>5396</v>
      </c>
      <c r="H16" s="77"/>
    </row>
    <row r="17" spans="1:8" x14ac:dyDescent="0.25">
      <c r="A17" s="15" t="s">
        <v>2322</v>
      </c>
      <c r="B17" s="13" t="s">
        <v>122</v>
      </c>
      <c r="C17" s="16" t="s">
        <v>5397</v>
      </c>
      <c r="D17" s="16" t="s">
        <v>414</v>
      </c>
      <c r="E17" s="16">
        <v>50</v>
      </c>
      <c r="F17" s="16" t="s">
        <v>410</v>
      </c>
      <c r="G17" s="31" t="s">
        <v>5396</v>
      </c>
      <c r="H17" s="77"/>
    </row>
    <row r="18" spans="1:8" x14ac:dyDescent="0.25">
      <c r="A18" s="15" t="s">
        <v>2413</v>
      </c>
      <c r="B18" s="13" t="s">
        <v>122</v>
      </c>
      <c r="C18" s="16" t="s">
        <v>5398</v>
      </c>
      <c r="D18" s="16" t="s">
        <v>414</v>
      </c>
      <c r="E18" s="16">
        <v>50</v>
      </c>
      <c r="F18" s="16" t="s">
        <v>410</v>
      </c>
      <c r="G18" s="31" t="s">
        <v>5396</v>
      </c>
      <c r="H18" s="77"/>
    </row>
    <row r="19" spans="1:8" x14ac:dyDescent="0.25">
      <c r="A19" s="15" t="s">
        <v>2281</v>
      </c>
      <c r="B19" s="13" t="s">
        <v>122</v>
      </c>
      <c r="C19" s="16" t="s">
        <v>5399</v>
      </c>
      <c r="D19" s="16" t="s">
        <v>404</v>
      </c>
      <c r="E19" s="16">
        <v>60</v>
      </c>
      <c r="F19" s="16" t="s">
        <v>410</v>
      </c>
      <c r="G19" s="31" t="s">
        <v>5400</v>
      </c>
      <c r="H19" s="77"/>
    </row>
    <row r="20" spans="1:8" x14ac:dyDescent="0.25">
      <c r="A20" s="15" t="s">
        <v>2272</v>
      </c>
      <c r="B20" s="13" t="s">
        <v>122</v>
      </c>
      <c r="C20" s="16" t="s">
        <v>5401</v>
      </c>
      <c r="D20" s="16" t="s">
        <v>425</v>
      </c>
      <c r="E20" s="16">
        <v>60</v>
      </c>
      <c r="F20" s="16" t="s">
        <v>410</v>
      </c>
      <c r="G20" s="31" t="s">
        <v>5402</v>
      </c>
      <c r="H20" s="77"/>
    </row>
    <row r="21" spans="1:8" x14ac:dyDescent="0.25">
      <c r="A21" s="15" t="s">
        <v>2311</v>
      </c>
      <c r="B21" s="13" t="s">
        <v>122</v>
      </c>
      <c r="C21" s="16" t="s">
        <v>5403</v>
      </c>
      <c r="D21" s="16" t="s">
        <v>435</v>
      </c>
      <c r="E21" s="16">
        <v>100</v>
      </c>
      <c r="F21" s="16" t="s">
        <v>405</v>
      </c>
      <c r="G21" s="31" t="s">
        <v>5404</v>
      </c>
      <c r="H21" s="77"/>
    </row>
    <row r="22" spans="1:8" x14ac:dyDescent="0.25">
      <c r="A22" s="15" t="s">
        <v>2259</v>
      </c>
      <c r="B22" s="13" t="s">
        <v>122</v>
      </c>
      <c r="C22" s="16" t="s">
        <v>5405</v>
      </c>
      <c r="D22" s="16" t="s">
        <v>407</v>
      </c>
      <c r="E22" s="16">
        <v>130</v>
      </c>
      <c r="F22" s="16" t="s">
        <v>401</v>
      </c>
      <c r="G22" s="31" t="s">
        <v>5406</v>
      </c>
      <c r="H22" s="77"/>
    </row>
    <row r="23" spans="1:8" x14ac:dyDescent="0.25">
      <c r="A23" s="15" t="s">
        <v>2269</v>
      </c>
      <c r="B23" s="13" t="s">
        <v>122</v>
      </c>
      <c r="C23" s="16" t="s">
        <v>5407</v>
      </c>
      <c r="D23" s="16" t="s">
        <v>425</v>
      </c>
      <c r="E23" s="16">
        <v>150</v>
      </c>
      <c r="F23" s="16" t="s">
        <v>401</v>
      </c>
      <c r="G23" s="31" t="s">
        <v>5406</v>
      </c>
      <c r="H23" s="77"/>
    </row>
    <row r="24" spans="1:8" x14ac:dyDescent="0.25">
      <c r="A24" s="15" t="s">
        <v>2277</v>
      </c>
      <c r="B24" s="13" t="s">
        <v>122</v>
      </c>
      <c r="C24" s="16" t="s">
        <v>5408</v>
      </c>
      <c r="D24" s="16" t="s">
        <v>404</v>
      </c>
      <c r="E24" s="16">
        <v>140</v>
      </c>
      <c r="F24" s="16" t="s">
        <v>401</v>
      </c>
      <c r="G24" s="31" t="s">
        <v>5406</v>
      </c>
      <c r="H24" s="77"/>
    </row>
    <row r="25" spans="1:8" x14ac:dyDescent="0.25">
      <c r="A25" s="15" t="s">
        <v>2274</v>
      </c>
      <c r="B25" s="13" t="s">
        <v>122</v>
      </c>
      <c r="C25" s="16" t="s">
        <v>5409</v>
      </c>
      <c r="D25" s="16" t="s">
        <v>425</v>
      </c>
      <c r="E25" s="16">
        <v>130</v>
      </c>
      <c r="F25" s="16" t="s">
        <v>410</v>
      </c>
      <c r="G25" s="31" t="s">
        <v>5410</v>
      </c>
      <c r="H25" s="77"/>
    </row>
    <row r="26" spans="1:8" x14ac:dyDescent="0.25">
      <c r="A26" s="15" t="s">
        <v>2288</v>
      </c>
      <c r="B26" s="13" t="s">
        <v>122</v>
      </c>
      <c r="C26" s="16" t="s">
        <v>5411</v>
      </c>
      <c r="D26" s="16" t="s">
        <v>400</v>
      </c>
      <c r="E26" s="16">
        <v>130</v>
      </c>
      <c r="F26" s="16" t="s">
        <v>410</v>
      </c>
      <c r="G26" s="31" t="s">
        <v>5412</v>
      </c>
      <c r="H26" s="77"/>
    </row>
    <row r="27" spans="1:8" x14ac:dyDescent="0.25">
      <c r="A27" s="15" t="s">
        <v>2308</v>
      </c>
      <c r="B27" s="13" t="s">
        <v>122</v>
      </c>
      <c r="C27" s="16" t="s">
        <v>5413</v>
      </c>
      <c r="D27" s="16" t="s">
        <v>435</v>
      </c>
      <c r="E27" s="16">
        <v>50</v>
      </c>
      <c r="F27" s="16" t="s">
        <v>410</v>
      </c>
      <c r="G27" s="31" t="s">
        <v>5414</v>
      </c>
      <c r="H27" s="77"/>
    </row>
    <row r="28" spans="1:8" x14ac:dyDescent="0.25">
      <c r="A28" s="15" t="s">
        <v>2308</v>
      </c>
      <c r="B28" s="13" t="s">
        <v>122</v>
      </c>
      <c r="C28" s="16" t="s">
        <v>5413</v>
      </c>
      <c r="D28" s="16" t="s">
        <v>435</v>
      </c>
      <c r="E28" s="16">
        <v>50</v>
      </c>
      <c r="F28" s="16" t="s">
        <v>410</v>
      </c>
      <c r="G28" s="31" t="s">
        <v>5415</v>
      </c>
      <c r="H28" s="77"/>
    </row>
    <row r="29" spans="1:8" x14ac:dyDescent="0.25">
      <c r="A29" s="15" t="s">
        <v>2413</v>
      </c>
      <c r="B29" s="13" t="s">
        <v>122</v>
      </c>
      <c r="C29" s="16" t="s">
        <v>5416</v>
      </c>
      <c r="D29" s="16" t="s">
        <v>414</v>
      </c>
      <c r="E29" s="16">
        <v>50</v>
      </c>
      <c r="F29" s="16" t="s">
        <v>410</v>
      </c>
      <c r="G29" s="31" t="s">
        <v>5417</v>
      </c>
      <c r="H29" s="77"/>
    </row>
    <row r="30" spans="1:8" x14ac:dyDescent="0.25">
      <c r="A30" s="15" t="s">
        <v>2395</v>
      </c>
      <c r="B30" s="13" t="s">
        <v>122</v>
      </c>
      <c r="C30" s="16" t="s">
        <v>5418</v>
      </c>
      <c r="D30" s="16" t="s">
        <v>421</v>
      </c>
      <c r="E30" s="16">
        <v>50</v>
      </c>
      <c r="F30" s="16" t="s">
        <v>410</v>
      </c>
      <c r="G30" s="31" t="s">
        <v>5417</v>
      </c>
      <c r="H30" s="77"/>
    </row>
    <row r="31" spans="1:8" x14ac:dyDescent="0.25">
      <c r="A31" s="15" t="s">
        <v>5419</v>
      </c>
      <c r="B31" s="13" t="s">
        <v>122</v>
      </c>
      <c r="C31" s="16" t="s">
        <v>5420</v>
      </c>
      <c r="D31" s="16" t="s">
        <v>490</v>
      </c>
      <c r="E31" s="16"/>
      <c r="F31" s="16" t="s">
        <v>493</v>
      </c>
      <c r="G31" s="31" t="s">
        <v>5421</v>
      </c>
      <c r="H31" s="77"/>
    </row>
    <row r="32" spans="1:8" x14ac:dyDescent="0.25">
      <c r="A32" s="15" t="s">
        <v>5419</v>
      </c>
      <c r="B32" s="13" t="s">
        <v>122</v>
      </c>
      <c r="C32" s="16" t="s">
        <v>5420</v>
      </c>
      <c r="D32" s="16" t="s">
        <v>490</v>
      </c>
      <c r="E32" s="16"/>
      <c r="F32" s="16" t="s">
        <v>493</v>
      </c>
      <c r="G32" s="30" t="s">
        <v>5422</v>
      </c>
      <c r="H32" s="77"/>
    </row>
    <row r="33" spans="1:8" x14ac:dyDescent="0.25">
      <c r="A33" s="15" t="s">
        <v>5419</v>
      </c>
      <c r="B33" s="13" t="s">
        <v>122</v>
      </c>
      <c r="C33" s="16" t="s">
        <v>5420</v>
      </c>
      <c r="D33" s="16" t="s">
        <v>490</v>
      </c>
      <c r="E33" s="16"/>
      <c r="F33" s="16" t="s">
        <v>493</v>
      </c>
      <c r="G33" s="30" t="s">
        <v>5423</v>
      </c>
      <c r="H33" s="77"/>
    </row>
    <row r="34" spans="1:8" x14ac:dyDescent="0.25">
      <c r="A34" s="15" t="s">
        <v>5419</v>
      </c>
      <c r="B34" s="13" t="s">
        <v>122</v>
      </c>
      <c r="C34" s="16" t="s">
        <v>5420</v>
      </c>
      <c r="D34" s="16" t="s">
        <v>490</v>
      </c>
      <c r="E34" s="16"/>
      <c r="F34" s="16" t="s">
        <v>493</v>
      </c>
      <c r="G34" s="30" t="s">
        <v>5424</v>
      </c>
      <c r="H34" s="77"/>
    </row>
    <row r="35" spans="1:8" x14ac:dyDescent="0.25">
      <c r="A35" s="15" t="s">
        <v>5419</v>
      </c>
      <c r="B35" s="13" t="s">
        <v>122</v>
      </c>
      <c r="C35" s="16" t="s">
        <v>5420</v>
      </c>
      <c r="D35" s="16" t="s">
        <v>490</v>
      </c>
      <c r="E35" s="16"/>
      <c r="F35" s="16" t="s">
        <v>493</v>
      </c>
      <c r="G35" s="30" t="s">
        <v>5425</v>
      </c>
      <c r="H35" s="77"/>
    </row>
    <row r="36" spans="1:8" x14ac:dyDescent="0.25">
      <c r="A36" s="15" t="s">
        <v>5419</v>
      </c>
      <c r="B36" s="13" t="s">
        <v>122</v>
      </c>
      <c r="C36" s="16" t="s">
        <v>5420</v>
      </c>
      <c r="D36" s="16" t="s">
        <v>490</v>
      </c>
      <c r="E36" s="16"/>
      <c r="F36" s="16" t="s">
        <v>493</v>
      </c>
      <c r="G36" s="30" t="s">
        <v>5426</v>
      </c>
      <c r="H36" s="77"/>
    </row>
    <row r="37" spans="1:8" x14ac:dyDescent="0.25">
      <c r="A37" s="15" t="s">
        <v>5419</v>
      </c>
      <c r="B37" s="13" t="s">
        <v>122</v>
      </c>
      <c r="C37" s="16" t="s">
        <v>5420</v>
      </c>
      <c r="D37" s="16" t="s">
        <v>490</v>
      </c>
      <c r="E37" s="16"/>
      <c r="F37" s="16" t="s">
        <v>493</v>
      </c>
      <c r="G37" s="30" t="s">
        <v>5427</v>
      </c>
      <c r="H37" s="77"/>
    </row>
    <row r="38" spans="1:8" x14ac:dyDescent="0.25">
      <c r="A38" s="15" t="s">
        <v>5428</v>
      </c>
      <c r="B38" s="13" t="s">
        <v>122</v>
      </c>
      <c r="C38" s="16" t="s">
        <v>5429</v>
      </c>
      <c r="D38" s="16" t="s">
        <v>490</v>
      </c>
      <c r="E38" s="16"/>
      <c r="F38" s="16" t="s">
        <v>1562</v>
      </c>
      <c r="G38" s="31" t="s">
        <v>5430</v>
      </c>
      <c r="H38" s="77"/>
    </row>
    <row r="39" spans="1:8" x14ac:dyDescent="0.25">
      <c r="A39" s="15" t="s">
        <v>5428</v>
      </c>
      <c r="B39" s="13" t="s">
        <v>122</v>
      </c>
      <c r="C39" s="16" t="s">
        <v>5429</v>
      </c>
      <c r="D39" s="16" t="s">
        <v>490</v>
      </c>
      <c r="E39" s="16"/>
      <c r="F39" s="16" t="s">
        <v>1562</v>
      </c>
      <c r="G39" s="31" t="s">
        <v>5431</v>
      </c>
      <c r="H39" s="77"/>
    </row>
    <row r="40" spans="1:8" x14ac:dyDescent="0.25">
      <c r="A40" s="15" t="s">
        <v>5428</v>
      </c>
      <c r="B40" s="13" t="s">
        <v>122</v>
      </c>
      <c r="C40" s="16" t="s">
        <v>5429</v>
      </c>
      <c r="D40" s="16" t="s">
        <v>490</v>
      </c>
      <c r="E40" s="16"/>
      <c r="F40" s="16" t="s">
        <v>1562</v>
      </c>
      <c r="G40" s="31" t="s">
        <v>5432</v>
      </c>
      <c r="H40" s="77"/>
    </row>
    <row r="41" spans="1:8" x14ac:dyDescent="0.25">
      <c r="A41" s="15" t="s">
        <v>5428</v>
      </c>
      <c r="B41" s="13" t="s">
        <v>122</v>
      </c>
      <c r="C41" s="16" t="s">
        <v>5429</v>
      </c>
      <c r="D41" s="16" t="s">
        <v>490</v>
      </c>
      <c r="E41" s="16"/>
      <c r="F41" s="16" t="s">
        <v>1562</v>
      </c>
      <c r="G41" s="31" t="s">
        <v>5433</v>
      </c>
      <c r="H41" s="77"/>
    </row>
    <row r="42" spans="1:8" x14ac:dyDescent="0.25">
      <c r="A42" s="15" t="s">
        <v>5428</v>
      </c>
      <c r="B42" s="13" t="s">
        <v>122</v>
      </c>
      <c r="C42" s="16" t="s">
        <v>5434</v>
      </c>
      <c r="D42" s="16" t="s">
        <v>490</v>
      </c>
      <c r="E42" s="16"/>
      <c r="F42" s="16" t="s">
        <v>1562</v>
      </c>
      <c r="G42" s="31" t="s">
        <v>5435</v>
      </c>
      <c r="H42" s="77"/>
    </row>
    <row r="43" spans="1:8" x14ac:dyDescent="0.25">
      <c r="A43" s="15" t="s">
        <v>5428</v>
      </c>
      <c r="B43" s="13" t="s">
        <v>122</v>
      </c>
      <c r="C43" s="16" t="s">
        <v>5434</v>
      </c>
      <c r="D43" s="16" t="s">
        <v>490</v>
      </c>
      <c r="E43" s="16"/>
      <c r="F43" s="16" t="s">
        <v>1562</v>
      </c>
      <c r="G43" s="31" t="s">
        <v>5436</v>
      </c>
      <c r="H43" s="77"/>
    </row>
    <row r="44" spans="1:8" x14ac:dyDescent="0.25">
      <c r="A44" s="15" t="s">
        <v>5428</v>
      </c>
      <c r="B44" s="13" t="s">
        <v>122</v>
      </c>
      <c r="C44" s="16" t="s">
        <v>5434</v>
      </c>
      <c r="D44" s="16" t="s">
        <v>490</v>
      </c>
      <c r="E44" s="16"/>
      <c r="F44" s="16" t="s">
        <v>1562</v>
      </c>
      <c r="G44" s="31" t="s">
        <v>5437</v>
      </c>
      <c r="H44" s="77"/>
    </row>
    <row r="45" spans="1:8" x14ac:dyDescent="0.25">
      <c r="A45" s="15" t="s">
        <v>5428</v>
      </c>
      <c r="B45" s="13" t="s">
        <v>122</v>
      </c>
      <c r="C45" s="16" t="s">
        <v>5434</v>
      </c>
      <c r="D45" s="16" t="s">
        <v>490</v>
      </c>
      <c r="E45" s="16"/>
      <c r="F45" s="16" t="s">
        <v>1562</v>
      </c>
      <c r="G45" s="31" t="s">
        <v>5438</v>
      </c>
      <c r="H45" s="77"/>
    </row>
    <row r="46" spans="1:8" x14ac:dyDescent="0.25">
      <c r="A46" s="15" t="s">
        <v>5428</v>
      </c>
      <c r="B46" s="13" t="s">
        <v>122</v>
      </c>
      <c r="C46" s="16" t="s">
        <v>5439</v>
      </c>
      <c r="D46" s="16" t="s">
        <v>490</v>
      </c>
      <c r="E46" s="16"/>
      <c r="F46" s="16" t="s">
        <v>1562</v>
      </c>
      <c r="G46" s="31" t="s">
        <v>5440</v>
      </c>
      <c r="H46" s="77"/>
    </row>
    <row r="47" spans="1:8" x14ac:dyDescent="0.25">
      <c r="A47" s="15" t="s">
        <v>5428</v>
      </c>
      <c r="B47" s="13" t="s">
        <v>122</v>
      </c>
      <c r="C47" s="16" t="s">
        <v>5439</v>
      </c>
      <c r="D47" s="16" t="s">
        <v>490</v>
      </c>
      <c r="E47" s="16"/>
      <c r="F47" s="16" t="s">
        <v>1562</v>
      </c>
      <c r="G47" s="31" t="s">
        <v>5441</v>
      </c>
      <c r="H47" s="77"/>
    </row>
    <row r="48" spans="1:8" x14ac:dyDescent="0.25">
      <c r="A48" s="15" t="s">
        <v>5428</v>
      </c>
      <c r="B48" s="13" t="s">
        <v>122</v>
      </c>
      <c r="C48" s="16" t="s">
        <v>5439</v>
      </c>
      <c r="D48" s="16" t="s">
        <v>490</v>
      </c>
      <c r="E48" s="16"/>
      <c r="F48" s="16" t="s">
        <v>1562</v>
      </c>
      <c r="G48" s="31" t="s">
        <v>5442</v>
      </c>
      <c r="H48" s="77"/>
    </row>
    <row r="49" spans="1:8" x14ac:dyDescent="0.25">
      <c r="A49" s="15" t="s">
        <v>5428</v>
      </c>
      <c r="B49" s="13" t="s">
        <v>122</v>
      </c>
      <c r="C49" s="16" t="s">
        <v>5439</v>
      </c>
      <c r="D49" s="16" t="s">
        <v>490</v>
      </c>
      <c r="E49" s="16"/>
      <c r="F49" s="16" t="s">
        <v>1562</v>
      </c>
      <c r="G49" s="31" t="s">
        <v>5443</v>
      </c>
      <c r="H49" s="77"/>
    </row>
    <row r="50" spans="1:8" x14ac:dyDescent="0.25">
      <c r="A50" s="15" t="s">
        <v>2368</v>
      </c>
      <c r="B50" s="13" t="s">
        <v>122</v>
      </c>
      <c r="C50" s="16" t="s">
        <v>5444</v>
      </c>
      <c r="D50" s="16" t="s">
        <v>425</v>
      </c>
      <c r="E50" s="16">
        <v>60</v>
      </c>
      <c r="F50" s="16" t="s">
        <v>410</v>
      </c>
      <c r="G50" s="31" t="s">
        <v>5445</v>
      </c>
      <c r="H50" s="77"/>
    </row>
    <row r="51" spans="1:8" x14ac:dyDescent="0.25">
      <c r="A51" s="15" t="s">
        <v>1849</v>
      </c>
      <c r="B51" s="13" t="s">
        <v>122</v>
      </c>
      <c r="C51" s="16" t="s">
        <v>5446</v>
      </c>
      <c r="D51" s="16" t="s">
        <v>431</v>
      </c>
      <c r="E51" s="16">
        <v>60</v>
      </c>
      <c r="F51" s="16" t="s">
        <v>410</v>
      </c>
      <c r="G51" s="31" t="s">
        <v>5447</v>
      </c>
      <c r="H51" s="77"/>
    </row>
    <row r="52" spans="1:8" x14ac:dyDescent="0.25">
      <c r="A52" s="15" t="s">
        <v>1849</v>
      </c>
      <c r="B52" s="13" t="s">
        <v>122</v>
      </c>
      <c r="C52" s="16" t="s">
        <v>5446</v>
      </c>
      <c r="D52" s="16" t="s">
        <v>431</v>
      </c>
      <c r="E52" s="16">
        <v>60</v>
      </c>
      <c r="F52" s="16" t="s">
        <v>410</v>
      </c>
      <c r="G52" s="31" t="s">
        <v>5448</v>
      </c>
      <c r="H52" s="77"/>
    </row>
    <row r="53" spans="1:8" x14ac:dyDescent="0.25">
      <c r="A53" s="15" t="s">
        <v>1845</v>
      </c>
      <c r="B53" s="13" t="s">
        <v>122</v>
      </c>
      <c r="C53" s="16" t="s">
        <v>5449</v>
      </c>
      <c r="D53" s="16" t="s">
        <v>400</v>
      </c>
      <c r="E53" s="16">
        <v>80</v>
      </c>
      <c r="F53" s="16" t="s">
        <v>405</v>
      </c>
      <c r="G53" s="31" t="s">
        <v>5447</v>
      </c>
      <c r="H53" s="77"/>
    </row>
    <row r="54" spans="1:8" x14ac:dyDescent="0.25">
      <c r="A54" s="15" t="s">
        <v>1845</v>
      </c>
      <c r="B54" s="13" t="s">
        <v>122</v>
      </c>
      <c r="C54" s="16" t="s">
        <v>5449</v>
      </c>
      <c r="D54" s="16" t="s">
        <v>400</v>
      </c>
      <c r="E54" s="16">
        <v>80</v>
      </c>
      <c r="F54" s="16" t="s">
        <v>405</v>
      </c>
      <c r="G54" s="31" t="s">
        <v>5450</v>
      </c>
      <c r="H54" s="77"/>
    </row>
    <row r="55" spans="1:8" x14ac:dyDescent="0.25">
      <c r="A55" s="15" t="s">
        <v>654</v>
      </c>
      <c r="B55" s="13" t="s">
        <v>122</v>
      </c>
      <c r="C55" s="16" t="s">
        <v>5451</v>
      </c>
      <c r="D55" s="16" t="s">
        <v>414</v>
      </c>
      <c r="E55" s="16">
        <v>60</v>
      </c>
      <c r="F55" s="16" t="s">
        <v>410</v>
      </c>
      <c r="G55" s="31" t="s">
        <v>5452</v>
      </c>
      <c r="H55" s="77"/>
    </row>
    <row r="56" spans="1:8" x14ac:dyDescent="0.25">
      <c r="A56" s="15" t="s">
        <v>2423</v>
      </c>
      <c r="B56" s="13" t="s">
        <v>122</v>
      </c>
      <c r="C56" s="16" t="s">
        <v>5453</v>
      </c>
      <c r="D56" s="16" t="s">
        <v>425</v>
      </c>
      <c r="E56" s="16">
        <v>180</v>
      </c>
      <c r="F56" s="16" t="s">
        <v>410</v>
      </c>
      <c r="G56" s="31" t="s">
        <v>5454</v>
      </c>
      <c r="H56" s="77"/>
    </row>
    <row r="57" spans="1:8" x14ac:dyDescent="0.25">
      <c r="A57" s="15" t="s">
        <v>2424</v>
      </c>
      <c r="B57" s="13" t="s">
        <v>122</v>
      </c>
      <c r="C57" s="16" t="s">
        <v>5455</v>
      </c>
      <c r="D57" s="16" t="s">
        <v>404</v>
      </c>
      <c r="E57" s="16">
        <v>180</v>
      </c>
      <c r="F57" s="16" t="s">
        <v>410</v>
      </c>
      <c r="G57" s="31" t="s">
        <v>5454</v>
      </c>
      <c r="H57" s="77"/>
    </row>
    <row r="58" spans="1:8" x14ac:dyDescent="0.25">
      <c r="A58" s="15" t="s">
        <v>2425</v>
      </c>
      <c r="B58" s="13" t="s">
        <v>122</v>
      </c>
      <c r="C58" s="16" t="s">
        <v>5456</v>
      </c>
      <c r="D58" s="16" t="s">
        <v>400</v>
      </c>
      <c r="E58" s="16">
        <v>180</v>
      </c>
      <c r="F58" s="16" t="s">
        <v>410</v>
      </c>
      <c r="G58" s="31" t="s">
        <v>5454</v>
      </c>
      <c r="H58" s="77"/>
    </row>
    <row r="59" spans="1:8" x14ac:dyDescent="0.25">
      <c r="A59" s="15" t="s">
        <v>5457</v>
      </c>
      <c r="B59" s="13" t="s">
        <v>122</v>
      </c>
      <c r="C59" s="16" t="s">
        <v>5458</v>
      </c>
      <c r="D59" s="16" t="s">
        <v>490</v>
      </c>
      <c r="E59" s="16"/>
      <c r="F59" s="16" t="s">
        <v>493</v>
      </c>
      <c r="G59" s="31" t="s">
        <v>5459</v>
      </c>
      <c r="H59" s="77"/>
    </row>
    <row r="60" spans="1:8" x14ac:dyDescent="0.25">
      <c r="A60" s="15" t="s">
        <v>2371</v>
      </c>
      <c r="B60" s="13" t="s">
        <v>122</v>
      </c>
      <c r="C60" s="16" t="s">
        <v>5460</v>
      </c>
      <c r="D60" s="16" t="s">
        <v>425</v>
      </c>
      <c r="E60" s="16">
        <v>110</v>
      </c>
      <c r="F60" s="16" t="s">
        <v>405</v>
      </c>
      <c r="G60" s="31" t="s">
        <v>5461</v>
      </c>
      <c r="H60" s="77"/>
    </row>
    <row r="61" spans="1:8" x14ac:dyDescent="0.25">
      <c r="A61" s="15" t="s">
        <v>2371</v>
      </c>
      <c r="B61" s="13" t="s">
        <v>122</v>
      </c>
      <c r="C61" s="16" t="s">
        <v>5460</v>
      </c>
      <c r="D61" s="16" t="s">
        <v>425</v>
      </c>
      <c r="E61" s="16">
        <v>110</v>
      </c>
      <c r="F61" s="16" t="s">
        <v>405</v>
      </c>
      <c r="G61" s="31" t="s">
        <v>5462</v>
      </c>
      <c r="H61" s="77"/>
    </row>
    <row r="62" spans="1:8" x14ac:dyDescent="0.25">
      <c r="A62" s="15" t="s">
        <v>2339</v>
      </c>
      <c r="B62" s="13" t="s">
        <v>122</v>
      </c>
      <c r="C62" s="16" t="s">
        <v>5463</v>
      </c>
      <c r="D62" s="16" t="s">
        <v>400</v>
      </c>
      <c r="E62" s="16">
        <v>110</v>
      </c>
      <c r="F62" s="16" t="s">
        <v>410</v>
      </c>
      <c r="G62" s="31" t="s">
        <v>5464</v>
      </c>
      <c r="H62" s="77"/>
    </row>
    <row r="63" spans="1:8" x14ac:dyDescent="0.25">
      <c r="A63" s="15" t="s">
        <v>2355</v>
      </c>
      <c r="B63" s="13" t="s">
        <v>122</v>
      </c>
      <c r="C63" s="16" t="s">
        <v>5465</v>
      </c>
      <c r="D63" s="16" t="s">
        <v>414</v>
      </c>
      <c r="E63" s="16">
        <v>110</v>
      </c>
      <c r="F63" s="16" t="s">
        <v>410</v>
      </c>
      <c r="G63" s="31" t="s">
        <v>5464</v>
      </c>
      <c r="H63" s="77"/>
    </row>
    <row r="64" spans="1:8" x14ac:dyDescent="0.25">
      <c r="A64" s="15" t="s">
        <v>2405</v>
      </c>
      <c r="B64" s="13" t="s">
        <v>122</v>
      </c>
      <c r="C64" s="16" t="s">
        <v>5466</v>
      </c>
      <c r="D64" s="16" t="s">
        <v>431</v>
      </c>
      <c r="E64" s="16">
        <v>110</v>
      </c>
      <c r="F64" s="16" t="s">
        <v>410</v>
      </c>
      <c r="G64" s="31" t="s">
        <v>5464</v>
      </c>
      <c r="H64" s="77"/>
    </row>
    <row r="65" spans="1:8" x14ac:dyDescent="0.25">
      <c r="A65" s="15" t="s">
        <v>2384</v>
      </c>
      <c r="B65" s="13" t="s">
        <v>122</v>
      </c>
      <c r="C65" s="16" t="s">
        <v>5467</v>
      </c>
      <c r="D65" s="16" t="s">
        <v>404</v>
      </c>
      <c r="E65" s="16">
        <v>130</v>
      </c>
      <c r="F65" s="16" t="s">
        <v>410</v>
      </c>
      <c r="G65" s="31" t="s">
        <v>5468</v>
      </c>
      <c r="H65" s="77"/>
    </row>
    <row r="66" spans="1:8" x14ac:dyDescent="0.25">
      <c r="A66" s="15" t="s">
        <v>2426</v>
      </c>
      <c r="B66" s="13" t="s">
        <v>122</v>
      </c>
      <c r="C66" s="16" t="s">
        <v>5469</v>
      </c>
      <c r="D66" s="16" t="s">
        <v>421</v>
      </c>
      <c r="E66" s="16">
        <v>170</v>
      </c>
      <c r="F66" s="16" t="s">
        <v>410</v>
      </c>
      <c r="G66" s="31" t="s">
        <v>5470</v>
      </c>
      <c r="H66" s="77"/>
    </row>
    <row r="67" spans="1:8" x14ac:dyDescent="0.25">
      <c r="A67" s="15" t="s">
        <v>2440</v>
      </c>
      <c r="B67" s="13" t="s">
        <v>122</v>
      </c>
      <c r="C67" s="16" t="s">
        <v>5471</v>
      </c>
      <c r="D67" s="16" t="s">
        <v>435</v>
      </c>
      <c r="E67" s="16">
        <v>180</v>
      </c>
      <c r="F67" s="16" t="s">
        <v>410</v>
      </c>
      <c r="G67" s="31" t="s">
        <v>5470</v>
      </c>
      <c r="H67" s="77"/>
    </row>
    <row r="68" spans="1:8" x14ac:dyDescent="0.25">
      <c r="A68" s="15" t="s">
        <v>2455</v>
      </c>
      <c r="B68" s="13" t="s">
        <v>122</v>
      </c>
      <c r="C68" s="16" t="s">
        <v>5472</v>
      </c>
      <c r="D68" s="16" t="s">
        <v>165</v>
      </c>
      <c r="E68" s="16">
        <v>170</v>
      </c>
      <c r="F68" s="16" t="s">
        <v>410</v>
      </c>
      <c r="G68" s="31" t="s">
        <v>5470</v>
      </c>
      <c r="H68" s="77"/>
    </row>
    <row r="69" spans="1:8" x14ac:dyDescent="0.25">
      <c r="A69" s="15" t="s">
        <v>1294</v>
      </c>
      <c r="B69" s="13" t="s">
        <v>122</v>
      </c>
      <c r="C69" s="16" t="s">
        <v>5473</v>
      </c>
      <c r="D69" s="16" t="s">
        <v>165</v>
      </c>
      <c r="E69" s="16">
        <v>70</v>
      </c>
      <c r="F69" s="16" t="s">
        <v>410</v>
      </c>
      <c r="G69" s="31" t="s">
        <v>5474</v>
      </c>
      <c r="H69" s="77"/>
    </row>
    <row r="70" spans="1:8" x14ac:dyDescent="0.25">
      <c r="A70" s="15" t="s">
        <v>1294</v>
      </c>
      <c r="B70" s="13" t="s">
        <v>122</v>
      </c>
      <c r="C70" s="16" t="s">
        <v>5473</v>
      </c>
      <c r="D70" s="16" t="s">
        <v>165</v>
      </c>
      <c r="E70" s="16">
        <v>70</v>
      </c>
      <c r="F70" s="16" t="s">
        <v>410</v>
      </c>
      <c r="G70" s="31" t="s">
        <v>5475</v>
      </c>
      <c r="H70" s="77"/>
    </row>
    <row r="71" spans="1:8" x14ac:dyDescent="0.25">
      <c r="A71" s="15" t="s">
        <v>2263</v>
      </c>
      <c r="B71" s="13" t="s">
        <v>122</v>
      </c>
      <c r="C71" s="16" t="s">
        <v>5476</v>
      </c>
      <c r="D71" s="16" t="s">
        <v>407</v>
      </c>
      <c r="E71" s="16">
        <v>90</v>
      </c>
      <c r="F71" s="16" t="s">
        <v>405</v>
      </c>
      <c r="G71" s="31" t="s">
        <v>5477</v>
      </c>
      <c r="H71" s="77"/>
    </row>
    <row r="72" spans="1:8" x14ac:dyDescent="0.25">
      <c r="A72" s="15" t="s">
        <v>5419</v>
      </c>
      <c r="B72" s="13" t="s">
        <v>122</v>
      </c>
      <c r="C72" s="16" t="s">
        <v>5478</v>
      </c>
      <c r="D72" s="16" t="s">
        <v>490</v>
      </c>
      <c r="E72" s="16"/>
      <c r="F72" s="16" t="s">
        <v>493</v>
      </c>
      <c r="G72" s="31" t="s">
        <v>5479</v>
      </c>
      <c r="H72" s="77"/>
    </row>
    <row r="73" spans="1:8" x14ac:dyDescent="0.25">
      <c r="A73" s="15" t="s">
        <v>5419</v>
      </c>
      <c r="B73" s="13" t="s">
        <v>122</v>
      </c>
      <c r="C73" s="16" t="s">
        <v>5478</v>
      </c>
      <c r="D73" s="16" t="s">
        <v>490</v>
      </c>
      <c r="E73" s="16"/>
      <c r="F73" s="16" t="s">
        <v>493</v>
      </c>
      <c r="G73" s="30" t="s">
        <v>5480</v>
      </c>
      <c r="H73" s="77"/>
    </row>
    <row r="74" spans="1:8" x14ac:dyDescent="0.25">
      <c r="A74" s="15" t="s">
        <v>5419</v>
      </c>
      <c r="B74" s="13" t="s">
        <v>122</v>
      </c>
      <c r="C74" s="16" t="s">
        <v>5478</v>
      </c>
      <c r="D74" s="16" t="s">
        <v>490</v>
      </c>
      <c r="E74" s="16"/>
      <c r="F74" s="16" t="s">
        <v>493</v>
      </c>
      <c r="G74" s="30" t="s">
        <v>5481</v>
      </c>
      <c r="H74" s="77"/>
    </row>
    <row r="75" spans="1:8" x14ac:dyDescent="0.25">
      <c r="A75" s="15" t="s">
        <v>5419</v>
      </c>
      <c r="B75" s="13" t="s">
        <v>122</v>
      </c>
      <c r="C75" s="16" t="s">
        <v>5478</v>
      </c>
      <c r="D75" s="16" t="s">
        <v>490</v>
      </c>
      <c r="E75" s="16"/>
      <c r="F75" s="16" t="s">
        <v>493</v>
      </c>
      <c r="G75" s="30" t="s">
        <v>5482</v>
      </c>
      <c r="H75" s="77"/>
    </row>
    <row r="76" spans="1:8" x14ac:dyDescent="0.25">
      <c r="A76" s="15" t="s">
        <v>5419</v>
      </c>
      <c r="B76" s="13" t="s">
        <v>122</v>
      </c>
      <c r="C76" s="16" t="s">
        <v>5478</v>
      </c>
      <c r="D76" s="16" t="s">
        <v>490</v>
      </c>
      <c r="E76" s="16"/>
      <c r="F76" s="16" t="s">
        <v>493</v>
      </c>
      <c r="G76" s="30" t="s">
        <v>5483</v>
      </c>
      <c r="H76" s="77"/>
    </row>
    <row r="77" spans="1:8" x14ac:dyDescent="0.25">
      <c r="A77" s="15" t="s">
        <v>5419</v>
      </c>
      <c r="B77" s="13" t="s">
        <v>122</v>
      </c>
      <c r="C77" s="16" t="s">
        <v>5478</v>
      </c>
      <c r="D77" s="16" t="s">
        <v>490</v>
      </c>
      <c r="E77" s="16"/>
      <c r="F77" s="16" t="s">
        <v>493</v>
      </c>
      <c r="G77" s="30" t="s">
        <v>5484</v>
      </c>
      <c r="H77" s="77"/>
    </row>
    <row r="78" spans="1:8" x14ac:dyDescent="0.25">
      <c r="A78" s="15" t="s">
        <v>5419</v>
      </c>
      <c r="B78" s="13" t="s">
        <v>122</v>
      </c>
      <c r="C78" s="16" t="s">
        <v>5478</v>
      </c>
      <c r="D78" s="16" t="s">
        <v>490</v>
      </c>
      <c r="E78" s="16"/>
      <c r="F78" s="16" t="s">
        <v>493</v>
      </c>
      <c r="G78" s="30" t="s">
        <v>5485</v>
      </c>
      <c r="H78" s="77"/>
    </row>
    <row r="79" spans="1:8" x14ac:dyDescent="0.25">
      <c r="A79" s="15" t="s">
        <v>978</v>
      </c>
      <c r="B79" s="13" t="s">
        <v>122</v>
      </c>
      <c r="C79" s="16" t="s">
        <v>5486</v>
      </c>
      <c r="D79" s="16" t="s">
        <v>421</v>
      </c>
      <c r="E79" s="16">
        <v>130</v>
      </c>
      <c r="F79" s="16" t="s">
        <v>401</v>
      </c>
      <c r="G79" s="31" t="s">
        <v>5487</v>
      </c>
      <c r="H79" s="77"/>
    </row>
    <row r="80" spans="1:8" x14ac:dyDescent="0.25">
      <c r="A80" s="15" t="s">
        <v>978</v>
      </c>
      <c r="B80" s="13" t="s">
        <v>122</v>
      </c>
      <c r="C80" s="16" t="s">
        <v>5486</v>
      </c>
      <c r="D80" s="16" t="s">
        <v>421</v>
      </c>
      <c r="E80" s="16">
        <v>130</v>
      </c>
      <c r="F80" s="16" t="s">
        <v>401</v>
      </c>
      <c r="G80" s="31" t="s">
        <v>5488</v>
      </c>
      <c r="H80" s="77"/>
    </row>
    <row r="81" spans="1:8" x14ac:dyDescent="0.25">
      <c r="A81" s="15" t="s">
        <v>2319</v>
      </c>
      <c r="B81" s="13" t="s">
        <v>122</v>
      </c>
      <c r="C81" s="16" t="s">
        <v>5489</v>
      </c>
      <c r="D81" s="16" t="s">
        <v>414</v>
      </c>
      <c r="E81" s="16">
        <v>50</v>
      </c>
      <c r="F81" s="16" t="s">
        <v>410</v>
      </c>
      <c r="G81" s="31" t="s">
        <v>5490</v>
      </c>
      <c r="H81" s="77"/>
    </row>
    <row r="82" spans="1:8" x14ac:dyDescent="0.25">
      <c r="A82" s="15" t="s">
        <v>1296</v>
      </c>
      <c r="B82" s="13" t="s">
        <v>122</v>
      </c>
      <c r="C82" s="16" t="s">
        <v>5491</v>
      </c>
      <c r="D82" s="16" t="s">
        <v>165</v>
      </c>
      <c r="E82" s="16">
        <v>140</v>
      </c>
      <c r="F82" s="16" t="s">
        <v>401</v>
      </c>
      <c r="G82" s="31" t="s">
        <v>5492</v>
      </c>
      <c r="H82" s="77"/>
    </row>
    <row r="83" spans="1:8" x14ac:dyDescent="0.25">
      <c r="A83" s="15" t="s">
        <v>1296</v>
      </c>
      <c r="B83" s="13" t="s">
        <v>122</v>
      </c>
      <c r="C83" s="16" t="s">
        <v>5491</v>
      </c>
      <c r="D83" s="16" t="s">
        <v>165</v>
      </c>
      <c r="E83" s="16">
        <v>140</v>
      </c>
      <c r="F83" s="16" t="s">
        <v>401</v>
      </c>
      <c r="G83" s="31" t="s">
        <v>5493</v>
      </c>
      <c r="H83" s="77"/>
    </row>
    <row r="84" spans="1:8" x14ac:dyDescent="0.25">
      <c r="A84" s="15" t="s">
        <v>477</v>
      </c>
      <c r="B84" s="13" t="s">
        <v>122</v>
      </c>
      <c r="C84" s="16" t="s">
        <v>5494</v>
      </c>
      <c r="D84" s="16" t="s">
        <v>400</v>
      </c>
      <c r="E84" s="16">
        <v>60</v>
      </c>
      <c r="F84" s="16" t="s">
        <v>410</v>
      </c>
      <c r="G84" s="31" t="s">
        <v>5495</v>
      </c>
      <c r="H84" s="77"/>
    </row>
    <row r="85" spans="1:8" x14ac:dyDescent="0.25">
      <c r="A85" s="15" t="s">
        <v>2393</v>
      </c>
      <c r="B85" s="13" t="s">
        <v>122</v>
      </c>
      <c r="C85" s="16" t="s">
        <v>5496</v>
      </c>
      <c r="D85" s="16" t="s">
        <v>421</v>
      </c>
      <c r="E85" s="16">
        <v>60</v>
      </c>
      <c r="F85" s="16" t="s">
        <v>410</v>
      </c>
      <c r="G85" s="31" t="s">
        <v>5495</v>
      </c>
      <c r="H85" s="77"/>
    </row>
    <row r="86" spans="1:8" x14ac:dyDescent="0.25">
      <c r="A86" s="15" t="s">
        <v>1815</v>
      </c>
      <c r="B86" s="13" t="s">
        <v>122</v>
      </c>
      <c r="C86" s="16" t="s">
        <v>5497</v>
      </c>
      <c r="D86" s="16" t="s">
        <v>404</v>
      </c>
      <c r="E86" s="16">
        <v>140</v>
      </c>
      <c r="F86" s="16" t="s">
        <v>401</v>
      </c>
      <c r="G86" s="31" t="s">
        <v>5498</v>
      </c>
      <c r="H86" s="77"/>
    </row>
    <row r="87" spans="1:8" x14ac:dyDescent="0.25">
      <c r="A87" s="15" t="s">
        <v>2415</v>
      </c>
      <c r="B87" s="13" t="s">
        <v>122</v>
      </c>
      <c r="C87" s="16" t="s">
        <v>5499</v>
      </c>
      <c r="D87" s="16" t="s">
        <v>165</v>
      </c>
      <c r="E87" s="16">
        <v>140</v>
      </c>
      <c r="F87" s="16" t="s">
        <v>401</v>
      </c>
      <c r="G87" s="31" t="s">
        <v>5498</v>
      </c>
      <c r="H87" s="77"/>
    </row>
    <row r="88" spans="1:8" x14ac:dyDescent="0.25">
      <c r="A88" s="15" t="s">
        <v>2470</v>
      </c>
      <c r="B88" s="13" t="s">
        <v>122</v>
      </c>
      <c r="C88" s="16" t="s">
        <v>5500</v>
      </c>
      <c r="D88" s="16" t="s">
        <v>165</v>
      </c>
      <c r="E88" s="16">
        <v>130</v>
      </c>
      <c r="F88" s="16" t="s">
        <v>410</v>
      </c>
      <c r="G88" s="31" t="s">
        <v>5501</v>
      </c>
      <c r="H88" s="77"/>
    </row>
    <row r="89" spans="1:8" x14ac:dyDescent="0.25">
      <c r="A89" s="15" t="s">
        <v>2472</v>
      </c>
      <c r="B89" s="13" t="s">
        <v>122</v>
      </c>
      <c r="C89" s="16" t="s">
        <v>5502</v>
      </c>
      <c r="D89" s="16" t="s">
        <v>165</v>
      </c>
      <c r="E89" s="16">
        <v>130</v>
      </c>
      <c r="F89" s="16" t="s">
        <v>410</v>
      </c>
      <c r="G89" s="31" t="s">
        <v>5503</v>
      </c>
      <c r="H89" s="77"/>
    </row>
    <row r="90" spans="1:8" x14ac:dyDescent="0.25">
      <c r="A90" s="15" t="s">
        <v>2465</v>
      </c>
      <c r="B90" s="13" t="s">
        <v>122</v>
      </c>
      <c r="C90" s="16" t="s">
        <v>5504</v>
      </c>
      <c r="D90" s="16" t="s">
        <v>404</v>
      </c>
      <c r="E90" s="16">
        <v>90</v>
      </c>
      <c r="F90" s="16" t="s">
        <v>410</v>
      </c>
      <c r="G90" s="31" t="s">
        <v>5505</v>
      </c>
      <c r="H90" s="77"/>
    </row>
    <row r="91" spans="1:8" x14ac:dyDescent="0.25">
      <c r="A91" s="15" t="s">
        <v>2465</v>
      </c>
      <c r="B91" s="13" t="s">
        <v>122</v>
      </c>
      <c r="C91" s="16" t="s">
        <v>5504</v>
      </c>
      <c r="D91" s="16" t="s">
        <v>404</v>
      </c>
      <c r="E91" s="16">
        <v>90</v>
      </c>
      <c r="F91" s="16" t="s">
        <v>410</v>
      </c>
      <c r="G91" s="31" t="s">
        <v>5506</v>
      </c>
      <c r="H91" s="77"/>
    </row>
    <row r="92" spans="1:8" x14ac:dyDescent="0.25">
      <c r="A92" s="15" t="s">
        <v>2466</v>
      </c>
      <c r="B92" s="13" t="s">
        <v>122</v>
      </c>
      <c r="C92" s="16" t="s">
        <v>5507</v>
      </c>
      <c r="D92" s="16" t="s">
        <v>404</v>
      </c>
      <c r="E92" s="16">
        <v>170</v>
      </c>
      <c r="F92" s="16" t="s">
        <v>410</v>
      </c>
      <c r="G92" s="31" t="s">
        <v>5508</v>
      </c>
      <c r="H92" s="77"/>
    </row>
    <row r="93" spans="1:8" x14ac:dyDescent="0.25">
      <c r="A93" s="15" t="s">
        <v>2471</v>
      </c>
      <c r="B93" s="13" t="s">
        <v>122</v>
      </c>
      <c r="C93" s="16" t="s">
        <v>5509</v>
      </c>
      <c r="D93" s="16" t="s">
        <v>165</v>
      </c>
      <c r="E93" s="16">
        <v>180</v>
      </c>
      <c r="F93" s="16" t="s">
        <v>410</v>
      </c>
      <c r="G93" s="31" t="s">
        <v>5508</v>
      </c>
      <c r="H93" s="77"/>
    </row>
    <row r="94" spans="1:8" x14ac:dyDescent="0.25">
      <c r="A94" s="15" t="s">
        <v>2473</v>
      </c>
      <c r="B94" s="13" t="s">
        <v>122</v>
      </c>
      <c r="C94" s="16" t="s">
        <v>5510</v>
      </c>
      <c r="D94" s="16" t="s">
        <v>165</v>
      </c>
      <c r="E94" s="16">
        <v>180</v>
      </c>
      <c r="F94" s="16" t="s">
        <v>410</v>
      </c>
      <c r="G94" s="31" t="s">
        <v>5508</v>
      </c>
      <c r="H94" s="77"/>
    </row>
    <row r="95" spans="1:8" x14ac:dyDescent="0.25">
      <c r="A95" s="15" t="s">
        <v>1831</v>
      </c>
      <c r="B95" s="13" t="s">
        <v>122</v>
      </c>
      <c r="C95" s="16" t="s">
        <v>5511</v>
      </c>
      <c r="D95" s="16" t="s">
        <v>421</v>
      </c>
      <c r="E95" s="16">
        <v>100</v>
      </c>
      <c r="F95" s="16" t="s">
        <v>405</v>
      </c>
      <c r="G95" s="31" t="s">
        <v>5512</v>
      </c>
      <c r="H95" s="77"/>
    </row>
    <row r="96" spans="1:8" x14ac:dyDescent="0.25">
      <c r="A96" s="15" t="s">
        <v>1831</v>
      </c>
      <c r="B96" s="13" t="s">
        <v>122</v>
      </c>
      <c r="C96" s="16" t="s">
        <v>5511</v>
      </c>
      <c r="D96" s="16" t="s">
        <v>421</v>
      </c>
      <c r="E96" s="16">
        <v>100</v>
      </c>
      <c r="F96" s="16" t="s">
        <v>405</v>
      </c>
      <c r="G96" s="31" t="s">
        <v>5513</v>
      </c>
      <c r="H96" s="77"/>
    </row>
    <row r="97" spans="1:8" x14ac:dyDescent="0.25">
      <c r="A97" s="15" t="s">
        <v>652</v>
      </c>
      <c r="B97" s="13" t="s">
        <v>122</v>
      </c>
      <c r="C97" s="16" t="s">
        <v>5514</v>
      </c>
      <c r="D97" s="16" t="s">
        <v>414</v>
      </c>
      <c r="E97" s="16">
        <v>60</v>
      </c>
      <c r="F97" s="16" t="s">
        <v>410</v>
      </c>
      <c r="G97" s="31" t="s">
        <v>5515</v>
      </c>
      <c r="H97" s="77"/>
    </row>
    <row r="98" spans="1:8" x14ac:dyDescent="0.25">
      <c r="A98" s="15" t="s">
        <v>535</v>
      </c>
      <c r="B98" s="13" t="s">
        <v>122</v>
      </c>
      <c r="C98" s="16" t="s">
        <v>5516</v>
      </c>
      <c r="D98" s="16" t="s">
        <v>425</v>
      </c>
      <c r="E98" s="16">
        <v>90</v>
      </c>
      <c r="F98" s="16" t="s">
        <v>405</v>
      </c>
      <c r="G98" s="31" t="s">
        <v>5517</v>
      </c>
      <c r="H98" s="77"/>
    </row>
    <row r="99" spans="1:8" x14ac:dyDescent="0.25">
      <c r="A99" s="15" t="s">
        <v>535</v>
      </c>
      <c r="B99" s="13" t="s">
        <v>122</v>
      </c>
      <c r="C99" s="16" t="s">
        <v>5516</v>
      </c>
      <c r="D99" s="16" t="s">
        <v>425</v>
      </c>
      <c r="E99" s="16">
        <v>90</v>
      </c>
      <c r="F99" s="16" t="s">
        <v>405</v>
      </c>
      <c r="G99" s="31" t="s">
        <v>5513</v>
      </c>
      <c r="H99" s="77"/>
    </row>
    <row r="100" spans="1:8" x14ac:dyDescent="0.25">
      <c r="A100" s="15" t="s">
        <v>399</v>
      </c>
      <c r="B100" s="13" t="s">
        <v>122</v>
      </c>
      <c r="C100" s="16" t="s">
        <v>5518</v>
      </c>
      <c r="D100" s="16" t="s">
        <v>400</v>
      </c>
      <c r="E100" s="16">
        <v>140</v>
      </c>
      <c r="F100" s="16" t="s">
        <v>401</v>
      </c>
      <c r="G100" s="31" t="s">
        <v>5517</v>
      </c>
      <c r="H100" s="77"/>
    </row>
    <row r="101" spans="1:8" x14ac:dyDescent="0.25">
      <c r="A101" s="15" t="s">
        <v>399</v>
      </c>
      <c r="B101" s="13" t="s">
        <v>122</v>
      </c>
      <c r="C101" s="16" t="s">
        <v>5518</v>
      </c>
      <c r="D101" s="16" t="s">
        <v>400</v>
      </c>
      <c r="E101" s="16">
        <v>140</v>
      </c>
      <c r="F101" s="16" t="s">
        <v>401</v>
      </c>
      <c r="G101" s="31" t="s">
        <v>5513</v>
      </c>
      <c r="H101" s="77"/>
    </row>
    <row r="102" spans="1:8" x14ac:dyDescent="0.25">
      <c r="A102" s="15" t="s">
        <v>2468</v>
      </c>
      <c r="B102" s="13" t="s">
        <v>122</v>
      </c>
      <c r="C102" s="16" t="s">
        <v>5519</v>
      </c>
      <c r="D102" s="16" t="s">
        <v>421</v>
      </c>
      <c r="E102" s="16">
        <v>80</v>
      </c>
      <c r="F102" s="16" t="s">
        <v>410</v>
      </c>
      <c r="G102" s="31" t="s">
        <v>5508</v>
      </c>
      <c r="H102" s="77"/>
    </row>
    <row r="103" spans="1:8" x14ac:dyDescent="0.25">
      <c r="A103" s="15" t="s">
        <v>2468</v>
      </c>
      <c r="B103" s="13" t="s">
        <v>122</v>
      </c>
      <c r="C103" s="16" t="s">
        <v>5520</v>
      </c>
      <c r="D103" s="16" t="s">
        <v>431</v>
      </c>
      <c r="E103" s="16">
        <v>80</v>
      </c>
      <c r="F103" s="16" t="s">
        <v>410</v>
      </c>
      <c r="G103" s="31" t="s">
        <v>5508</v>
      </c>
      <c r="H103" s="77"/>
    </row>
    <row r="104" spans="1:8" x14ac:dyDescent="0.25">
      <c r="A104" s="15" t="s">
        <v>2335</v>
      </c>
      <c r="B104" s="13" t="s">
        <v>122</v>
      </c>
      <c r="C104" s="16" t="s">
        <v>5521</v>
      </c>
      <c r="D104" s="16" t="s">
        <v>407</v>
      </c>
      <c r="E104" s="16">
        <v>100</v>
      </c>
      <c r="F104" s="16" t="s">
        <v>410</v>
      </c>
      <c r="G104" s="31" t="s">
        <v>5522</v>
      </c>
      <c r="H104" s="77"/>
    </row>
    <row r="105" spans="1:8" x14ac:dyDescent="0.25">
      <c r="A105" s="15" t="s">
        <v>2349</v>
      </c>
      <c r="B105" s="13" t="s">
        <v>122</v>
      </c>
      <c r="C105" s="16" t="s">
        <v>5523</v>
      </c>
      <c r="D105" s="16" t="s">
        <v>431</v>
      </c>
      <c r="E105" s="16">
        <v>130</v>
      </c>
      <c r="F105" s="16" t="s">
        <v>410</v>
      </c>
      <c r="G105" s="31" t="s">
        <v>5522</v>
      </c>
      <c r="H105" s="77"/>
    </row>
    <row r="106" spans="1:8" x14ac:dyDescent="0.25">
      <c r="A106" s="15" t="s">
        <v>2352</v>
      </c>
      <c r="B106" s="13" t="s">
        <v>122</v>
      </c>
      <c r="C106" s="16" t="s">
        <v>5524</v>
      </c>
      <c r="D106" s="16" t="s">
        <v>419</v>
      </c>
      <c r="E106" s="16">
        <v>120</v>
      </c>
      <c r="F106" s="16" t="s">
        <v>410</v>
      </c>
      <c r="G106" s="31" t="s">
        <v>5522</v>
      </c>
      <c r="H106" s="77"/>
    </row>
    <row r="107" spans="1:8" x14ac:dyDescent="0.25">
      <c r="A107" s="15" t="s">
        <v>1933</v>
      </c>
      <c r="B107" s="13" t="s">
        <v>122</v>
      </c>
      <c r="C107" s="16" t="s">
        <v>5525</v>
      </c>
      <c r="D107" s="16" t="s">
        <v>435</v>
      </c>
      <c r="E107" s="16">
        <v>110</v>
      </c>
      <c r="F107" s="16" t="s">
        <v>410</v>
      </c>
      <c r="G107" s="31" t="s">
        <v>5526</v>
      </c>
      <c r="H107" s="77"/>
    </row>
    <row r="108" spans="1:8" x14ac:dyDescent="0.25">
      <c r="A108" s="15" t="s">
        <v>1966</v>
      </c>
      <c r="B108" s="13" t="s">
        <v>122</v>
      </c>
      <c r="C108" s="16" t="s">
        <v>5527</v>
      </c>
      <c r="D108" s="16" t="s">
        <v>421</v>
      </c>
      <c r="E108" s="16">
        <v>130</v>
      </c>
      <c r="F108" s="16" t="s">
        <v>410</v>
      </c>
      <c r="G108" s="31" t="s">
        <v>5526</v>
      </c>
      <c r="H108" s="77"/>
    </row>
    <row r="109" spans="1:8" x14ac:dyDescent="0.25">
      <c r="A109" s="15" t="s">
        <v>1402</v>
      </c>
      <c r="B109" s="13" t="s">
        <v>122</v>
      </c>
      <c r="C109" s="16" t="s">
        <v>5528</v>
      </c>
      <c r="D109" s="16" t="s">
        <v>421</v>
      </c>
      <c r="E109" s="16">
        <v>140</v>
      </c>
      <c r="F109" s="16" t="s">
        <v>401</v>
      </c>
      <c r="G109" s="31" t="s">
        <v>5529</v>
      </c>
      <c r="H109" s="77"/>
    </row>
    <row r="110" spans="1:8" x14ac:dyDescent="0.25">
      <c r="A110" s="15" t="s">
        <v>1402</v>
      </c>
      <c r="B110" s="13" t="s">
        <v>122</v>
      </c>
      <c r="C110" s="16" t="s">
        <v>5528</v>
      </c>
      <c r="D110" s="16" t="s">
        <v>421</v>
      </c>
      <c r="E110" s="16">
        <v>140</v>
      </c>
      <c r="F110" s="16" t="s">
        <v>401</v>
      </c>
      <c r="G110" s="31" t="s">
        <v>5530</v>
      </c>
      <c r="H110" s="77"/>
    </row>
    <row r="111" spans="1:8" x14ac:dyDescent="0.25">
      <c r="A111" s="15" t="s">
        <v>544</v>
      </c>
      <c r="B111" s="13" t="s">
        <v>122</v>
      </c>
      <c r="C111" s="16" t="s">
        <v>5531</v>
      </c>
      <c r="D111" s="16" t="s">
        <v>400</v>
      </c>
      <c r="E111" s="16">
        <v>100</v>
      </c>
      <c r="F111" s="16" t="s">
        <v>405</v>
      </c>
      <c r="G111" s="31" t="s">
        <v>5532</v>
      </c>
      <c r="H111" s="77"/>
    </row>
    <row r="112" spans="1:8" x14ac:dyDescent="0.25">
      <c r="A112" s="15" t="s">
        <v>2405</v>
      </c>
      <c r="B112" s="13" t="s">
        <v>122</v>
      </c>
      <c r="C112" s="16" t="s">
        <v>5533</v>
      </c>
      <c r="D112" s="16" t="s">
        <v>431</v>
      </c>
      <c r="E112" s="16">
        <v>110</v>
      </c>
      <c r="F112" s="16" t="s">
        <v>410</v>
      </c>
      <c r="G112" s="31" t="s">
        <v>5534</v>
      </c>
      <c r="H112" s="77"/>
    </row>
    <row r="113" spans="1:8" x14ac:dyDescent="0.25">
      <c r="A113" s="15" t="s">
        <v>2416</v>
      </c>
      <c r="B113" s="13" t="s">
        <v>122</v>
      </c>
      <c r="C113" s="16" t="s">
        <v>5535</v>
      </c>
      <c r="D113" s="16" t="s">
        <v>165</v>
      </c>
      <c r="E113" s="16">
        <v>100</v>
      </c>
      <c r="F113" s="16" t="s">
        <v>410</v>
      </c>
      <c r="G113" s="31" t="s">
        <v>5536</v>
      </c>
      <c r="H113" s="77"/>
    </row>
    <row r="114" spans="1:8" x14ac:dyDescent="0.25">
      <c r="A114" s="15" t="s">
        <v>2416</v>
      </c>
      <c r="B114" s="13" t="s">
        <v>122</v>
      </c>
      <c r="C114" s="16" t="s">
        <v>5535</v>
      </c>
      <c r="D114" s="16" t="s">
        <v>165</v>
      </c>
      <c r="E114" s="16">
        <v>100</v>
      </c>
      <c r="F114" s="16" t="s">
        <v>410</v>
      </c>
      <c r="G114" s="31" t="s">
        <v>5537</v>
      </c>
      <c r="H114" s="77"/>
    </row>
    <row r="115" spans="1:8" x14ac:dyDescent="0.25">
      <c r="A115" s="15" t="s">
        <v>2815</v>
      </c>
      <c r="B115" s="13" t="s">
        <v>122</v>
      </c>
      <c r="C115" s="16" t="s">
        <v>5538</v>
      </c>
      <c r="D115" s="16" t="s">
        <v>400</v>
      </c>
      <c r="E115" s="16">
        <v>170</v>
      </c>
      <c r="F115" s="16" t="s">
        <v>410</v>
      </c>
      <c r="G115" s="31" t="s">
        <v>5539</v>
      </c>
      <c r="H115" s="77"/>
    </row>
    <row r="116" spans="1:8" x14ac:dyDescent="0.25">
      <c r="A116" s="15" t="s">
        <v>5540</v>
      </c>
      <c r="B116" s="13" t="s">
        <v>122</v>
      </c>
      <c r="C116" s="16" t="s">
        <v>5541</v>
      </c>
      <c r="D116" s="16" t="s">
        <v>421</v>
      </c>
      <c r="E116" s="16">
        <v>170</v>
      </c>
      <c r="F116" s="16" t="s">
        <v>410</v>
      </c>
      <c r="G116" s="31" t="s">
        <v>5539</v>
      </c>
      <c r="H116" s="77"/>
    </row>
    <row r="117" spans="1:8" x14ac:dyDescent="0.25">
      <c r="A117" s="15" t="s">
        <v>2841</v>
      </c>
      <c r="B117" s="13" t="s">
        <v>122</v>
      </c>
      <c r="C117" s="16" t="s">
        <v>5542</v>
      </c>
      <c r="D117" s="16" t="s">
        <v>414</v>
      </c>
      <c r="E117" s="16">
        <v>180</v>
      </c>
      <c r="F117" s="16" t="s">
        <v>410</v>
      </c>
      <c r="G117" s="31" t="s">
        <v>5539</v>
      </c>
      <c r="H117" s="77"/>
    </row>
    <row r="118" spans="1:8" x14ac:dyDescent="0.25">
      <c r="A118" s="15" t="s">
        <v>1934</v>
      </c>
      <c r="B118" s="13" t="s">
        <v>122</v>
      </c>
      <c r="C118" s="16" t="s">
        <v>5543</v>
      </c>
      <c r="D118" s="16" t="s">
        <v>414</v>
      </c>
      <c r="E118" s="16">
        <v>130</v>
      </c>
      <c r="F118" s="16" t="s">
        <v>401</v>
      </c>
      <c r="G118" s="31" t="s">
        <v>5544</v>
      </c>
      <c r="H118" s="77"/>
    </row>
    <row r="119" spans="1:8" x14ac:dyDescent="0.25">
      <c r="A119" s="15" t="s">
        <v>1934</v>
      </c>
      <c r="B119" s="13" t="s">
        <v>122</v>
      </c>
      <c r="C119" s="16" t="s">
        <v>5543</v>
      </c>
      <c r="D119" s="16" t="s">
        <v>414</v>
      </c>
      <c r="E119" s="16">
        <v>130</v>
      </c>
      <c r="F119" s="16" t="s">
        <v>401</v>
      </c>
      <c r="G119" s="31" t="s">
        <v>5545</v>
      </c>
      <c r="H119" s="77"/>
    </row>
    <row r="120" spans="1:8" x14ac:dyDescent="0.25">
      <c r="A120" s="15" t="s">
        <v>1817</v>
      </c>
      <c r="B120" s="13" t="s">
        <v>122</v>
      </c>
      <c r="C120" s="16" t="s">
        <v>5546</v>
      </c>
      <c r="D120" s="16" t="s">
        <v>431</v>
      </c>
      <c r="E120" s="16">
        <v>100</v>
      </c>
      <c r="F120" s="16" t="s">
        <v>410</v>
      </c>
      <c r="G120" s="31" t="s">
        <v>5547</v>
      </c>
      <c r="H120" s="77"/>
    </row>
    <row r="121" spans="1:8" x14ac:dyDescent="0.25">
      <c r="A121" s="15" t="s">
        <v>2563</v>
      </c>
      <c r="B121" s="13" t="s">
        <v>122</v>
      </c>
      <c r="C121" s="16" t="s">
        <v>5548</v>
      </c>
      <c r="D121" s="16" t="s">
        <v>407</v>
      </c>
      <c r="E121" s="16">
        <v>100</v>
      </c>
      <c r="F121" s="16" t="s">
        <v>410</v>
      </c>
      <c r="G121" s="31" t="s">
        <v>5547</v>
      </c>
      <c r="H121" s="77"/>
    </row>
    <row r="122" spans="1:8" x14ac:dyDescent="0.25">
      <c r="A122" s="15" t="s">
        <v>1950</v>
      </c>
      <c r="B122" s="13" t="s">
        <v>122</v>
      </c>
      <c r="C122" s="16" t="s">
        <v>5549</v>
      </c>
      <c r="D122" s="16" t="s">
        <v>407</v>
      </c>
      <c r="E122" s="16">
        <v>90</v>
      </c>
      <c r="F122" s="16" t="s">
        <v>405</v>
      </c>
      <c r="G122" s="31" t="s">
        <v>5550</v>
      </c>
      <c r="H122" s="77"/>
    </row>
    <row r="123" spans="1:8" x14ac:dyDescent="0.25">
      <c r="A123" s="15" t="s">
        <v>618</v>
      </c>
      <c r="B123" s="13" t="s">
        <v>122</v>
      </c>
      <c r="C123" s="16" t="s">
        <v>5551</v>
      </c>
      <c r="D123" s="16" t="s">
        <v>425</v>
      </c>
      <c r="E123" s="16">
        <v>90</v>
      </c>
      <c r="F123" s="16" t="s">
        <v>405</v>
      </c>
      <c r="G123" s="31" t="s">
        <v>5550</v>
      </c>
      <c r="H123" s="77"/>
    </row>
    <row r="124" spans="1:8" x14ac:dyDescent="0.25">
      <c r="A124" s="15" t="s">
        <v>627</v>
      </c>
      <c r="B124" s="13" t="s">
        <v>122</v>
      </c>
      <c r="C124" s="16" t="s">
        <v>5552</v>
      </c>
      <c r="D124" s="16" t="s">
        <v>404</v>
      </c>
      <c r="E124" s="16">
        <v>110</v>
      </c>
      <c r="F124" s="16" t="s">
        <v>405</v>
      </c>
      <c r="G124" s="31" t="s">
        <v>5550</v>
      </c>
      <c r="H124" s="77"/>
    </row>
    <row r="125" spans="1:8" x14ac:dyDescent="0.25">
      <c r="A125" s="15" t="s">
        <v>1949</v>
      </c>
      <c r="B125" s="13" t="s">
        <v>122</v>
      </c>
      <c r="C125" s="16" t="s">
        <v>5553</v>
      </c>
      <c r="D125" s="16" t="s">
        <v>404</v>
      </c>
      <c r="E125" s="16">
        <v>90</v>
      </c>
      <c r="F125" s="16" t="s">
        <v>405</v>
      </c>
      <c r="G125" s="31" t="s">
        <v>5550</v>
      </c>
      <c r="H125" s="77"/>
    </row>
    <row r="126" spans="1:8" x14ac:dyDescent="0.25">
      <c r="A126" s="15" t="s">
        <v>619</v>
      </c>
      <c r="B126" s="13" t="s">
        <v>122</v>
      </c>
      <c r="C126" s="16" t="s">
        <v>5554</v>
      </c>
      <c r="D126" s="16" t="s">
        <v>400</v>
      </c>
      <c r="E126" s="16">
        <v>90</v>
      </c>
      <c r="F126" s="16" t="s">
        <v>405</v>
      </c>
      <c r="G126" s="31" t="s">
        <v>5550</v>
      </c>
      <c r="H126" s="77"/>
    </row>
    <row r="127" spans="1:8" x14ac:dyDescent="0.25">
      <c r="A127" s="15" t="s">
        <v>942</v>
      </c>
      <c r="B127" s="13" t="s">
        <v>122</v>
      </c>
      <c r="C127" s="16" t="s">
        <v>5555</v>
      </c>
      <c r="D127" s="16" t="s">
        <v>421</v>
      </c>
      <c r="E127" s="16">
        <v>90</v>
      </c>
      <c r="F127" s="16" t="s">
        <v>405</v>
      </c>
      <c r="G127" s="31" t="s">
        <v>5550</v>
      </c>
      <c r="H127" s="77"/>
    </row>
    <row r="128" spans="1:8" x14ac:dyDescent="0.25">
      <c r="A128" s="15" t="s">
        <v>951</v>
      </c>
      <c r="B128" s="13" t="s">
        <v>122</v>
      </c>
      <c r="C128" s="16" t="s">
        <v>5556</v>
      </c>
      <c r="D128" s="16" t="s">
        <v>435</v>
      </c>
      <c r="E128" s="16">
        <v>100</v>
      </c>
      <c r="F128" s="16" t="s">
        <v>405</v>
      </c>
      <c r="G128" s="31" t="s">
        <v>5550</v>
      </c>
      <c r="H128" s="77"/>
    </row>
    <row r="129" spans="1:8" x14ac:dyDescent="0.25">
      <c r="A129" s="15" t="s">
        <v>649</v>
      </c>
      <c r="B129" s="13" t="s">
        <v>122</v>
      </c>
      <c r="C129" s="16" t="s">
        <v>5557</v>
      </c>
      <c r="D129" s="16" t="s">
        <v>414</v>
      </c>
      <c r="E129" s="16">
        <v>60</v>
      </c>
      <c r="F129" s="16" t="s">
        <v>410</v>
      </c>
      <c r="G129" s="31" t="s">
        <v>5550</v>
      </c>
      <c r="H129" s="77"/>
    </row>
    <row r="130" spans="1:8" x14ac:dyDescent="0.25">
      <c r="A130" s="15" t="s">
        <v>5558</v>
      </c>
      <c r="B130" s="13" t="s">
        <v>122</v>
      </c>
      <c r="C130" s="16" t="s">
        <v>5559</v>
      </c>
      <c r="D130" s="16" t="s">
        <v>490</v>
      </c>
      <c r="E130" s="16"/>
      <c r="F130" s="16" t="s">
        <v>1562</v>
      </c>
      <c r="G130" s="31" t="s">
        <v>5560</v>
      </c>
      <c r="H130" s="77"/>
    </row>
    <row r="131" spans="1:8" x14ac:dyDescent="0.25">
      <c r="A131" s="15" t="s">
        <v>5558</v>
      </c>
      <c r="B131" s="13" t="s">
        <v>122</v>
      </c>
      <c r="C131" s="16" t="s">
        <v>5559</v>
      </c>
      <c r="D131" s="16" t="s">
        <v>490</v>
      </c>
      <c r="E131" s="16"/>
      <c r="F131" s="16" t="s">
        <v>1562</v>
      </c>
      <c r="G131" s="30" t="s">
        <v>5561</v>
      </c>
      <c r="H131" s="77"/>
    </row>
    <row r="132" spans="1:8" x14ac:dyDescent="0.25">
      <c r="A132" s="15" t="s">
        <v>5558</v>
      </c>
      <c r="B132" s="13" t="s">
        <v>122</v>
      </c>
      <c r="C132" s="16" t="s">
        <v>5559</v>
      </c>
      <c r="D132" s="16" t="s">
        <v>490</v>
      </c>
      <c r="E132" s="16"/>
      <c r="F132" s="16" t="s">
        <v>1562</v>
      </c>
      <c r="G132" s="30" t="s">
        <v>5562</v>
      </c>
      <c r="H132" s="77"/>
    </row>
    <row r="133" spans="1:8" x14ac:dyDescent="0.25">
      <c r="A133" s="15" t="s">
        <v>5558</v>
      </c>
      <c r="B133" s="13" t="s">
        <v>122</v>
      </c>
      <c r="C133" s="16" t="s">
        <v>5559</v>
      </c>
      <c r="D133" s="16" t="s">
        <v>490</v>
      </c>
      <c r="E133" s="16"/>
      <c r="F133" s="16" t="s">
        <v>1562</v>
      </c>
      <c r="G133" s="30" t="s">
        <v>5563</v>
      </c>
      <c r="H133" s="77"/>
    </row>
    <row r="134" spans="1:8" x14ac:dyDescent="0.25">
      <c r="A134" s="15" t="s">
        <v>5558</v>
      </c>
      <c r="B134" s="13" t="s">
        <v>122</v>
      </c>
      <c r="C134" s="16" t="s">
        <v>5559</v>
      </c>
      <c r="D134" s="16" t="s">
        <v>490</v>
      </c>
      <c r="E134" s="16"/>
      <c r="F134" s="16" t="s">
        <v>1562</v>
      </c>
      <c r="G134" s="30" t="s">
        <v>5564</v>
      </c>
      <c r="H134" s="77"/>
    </row>
    <row r="135" spans="1:8" x14ac:dyDescent="0.25">
      <c r="A135" s="15" t="s">
        <v>5558</v>
      </c>
      <c r="B135" s="13" t="s">
        <v>122</v>
      </c>
      <c r="C135" s="16" t="s">
        <v>5559</v>
      </c>
      <c r="D135" s="16" t="s">
        <v>490</v>
      </c>
      <c r="E135" s="16"/>
      <c r="F135" s="16" t="s">
        <v>1562</v>
      </c>
      <c r="G135" s="30" t="s">
        <v>5565</v>
      </c>
      <c r="H135" s="77"/>
    </row>
    <row r="136" spans="1:8" x14ac:dyDescent="0.25">
      <c r="A136" s="15" t="s">
        <v>5558</v>
      </c>
      <c r="B136" s="13" t="s">
        <v>122</v>
      </c>
      <c r="C136" s="16" t="s">
        <v>5559</v>
      </c>
      <c r="D136" s="16" t="s">
        <v>490</v>
      </c>
      <c r="E136" s="16"/>
      <c r="F136" s="16" t="s">
        <v>1562</v>
      </c>
      <c r="G136" s="30" t="s">
        <v>5566</v>
      </c>
      <c r="H136" s="77"/>
    </row>
    <row r="137" spans="1:8" x14ac:dyDescent="0.25">
      <c r="A137" s="15" t="s">
        <v>2441</v>
      </c>
      <c r="B137" s="13" t="s">
        <v>122</v>
      </c>
      <c r="C137" s="16" t="s">
        <v>5567</v>
      </c>
      <c r="D137" s="16" t="s">
        <v>414</v>
      </c>
      <c r="E137" s="16">
        <v>170</v>
      </c>
      <c r="F137" s="16" t="s">
        <v>410</v>
      </c>
      <c r="G137" s="31" t="s">
        <v>5568</v>
      </c>
      <c r="H137" s="77"/>
    </row>
    <row r="138" spans="1:8" x14ac:dyDescent="0.25">
      <c r="A138" s="15" t="s">
        <v>2441</v>
      </c>
      <c r="B138" s="13" t="s">
        <v>122</v>
      </c>
      <c r="C138" s="16" t="s">
        <v>5567</v>
      </c>
      <c r="D138" s="16" t="s">
        <v>414</v>
      </c>
      <c r="E138" s="16">
        <v>170</v>
      </c>
      <c r="F138" s="16" t="s">
        <v>410</v>
      </c>
      <c r="G138" s="31" t="s">
        <v>5569</v>
      </c>
      <c r="H138" s="77"/>
    </row>
    <row r="139" spans="1:8" x14ac:dyDescent="0.25">
      <c r="A139" s="15" t="s">
        <v>649</v>
      </c>
      <c r="B139" s="13" t="s">
        <v>122</v>
      </c>
      <c r="C139" s="16" t="s">
        <v>5570</v>
      </c>
      <c r="D139" s="16" t="s">
        <v>414</v>
      </c>
      <c r="E139" s="16">
        <v>60</v>
      </c>
      <c r="F139" s="16" t="s">
        <v>410</v>
      </c>
      <c r="G139" s="31" t="s">
        <v>5571</v>
      </c>
      <c r="H139" s="77"/>
    </row>
    <row r="140" spans="1:8" x14ac:dyDescent="0.25">
      <c r="A140" s="15" t="s">
        <v>1083</v>
      </c>
      <c r="B140" s="13" t="s">
        <v>122</v>
      </c>
      <c r="C140" s="16" t="s">
        <v>5572</v>
      </c>
      <c r="D140" s="16" t="s">
        <v>421</v>
      </c>
      <c r="E140" s="16">
        <v>60</v>
      </c>
      <c r="F140" s="16" t="s">
        <v>410</v>
      </c>
      <c r="G140" s="31" t="s">
        <v>5571</v>
      </c>
      <c r="H140" s="77"/>
    </row>
    <row r="141" spans="1:8" x14ac:dyDescent="0.25">
      <c r="A141" s="15" t="s">
        <v>2563</v>
      </c>
      <c r="B141" s="13" t="s">
        <v>122</v>
      </c>
      <c r="C141" s="16" t="s">
        <v>5573</v>
      </c>
      <c r="D141" s="16" t="s">
        <v>407</v>
      </c>
      <c r="E141" s="16">
        <v>110</v>
      </c>
      <c r="F141" s="16" t="s">
        <v>410</v>
      </c>
      <c r="G141" s="31" t="s">
        <v>5574</v>
      </c>
      <c r="H141" s="77"/>
    </row>
    <row r="142" spans="1:8" x14ac:dyDescent="0.25">
      <c r="A142" s="15" t="s">
        <v>1567</v>
      </c>
      <c r="B142" s="13" t="s">
        <v>122</v>
      </c>
      <c r="C142" s="16" t="s">
        <v>5575</v>
      </c>
      <c r="D142" s="16" t="s">
        <v>490</v>
      </c>
      <c r="E142" s="16"/>
      <c r="F142" s="16" t="s">
        <v>1562</v>
      </c>
      <c r="G142" s="31" t="s">
        <v>5576</v>
      </c>
      <c r="H142" s="77"/>
    </row>
    <row r="143" spans="1:8" x14ac:dyDescent="0.25">
      <c r="A143" s="15" t="s">
        <v>1567</v>
      </c>
      <c r="B143" s="13" t="s">
        <v>122</v>
      </c>
      <c r="C143" s="16" t="s">
        <v>5575</v>
      </c>
      <c r="D143" s="16" t="s">
        <v>490</v>
      </c>
      <c r="E143" s="16"/>
      <c r="F143" s="16" t="s">
        <v>1562</v>
      </c>
      <c r="G143" s="31" t="s">
        <v>5577</v>
      </c>
      <c r="H143" s="77"/>
    </row>
    <row r="144" spans="1:8" x14ac:dyDescent="0.25">
      <c r="A144" s="15" t="s">
        <v>2563</v>
      </c>
      <c r="B144" s="13" t="s">
        <v>122</v>
      </c>
      <c r="C144" s="16" t="s">
        <v>5578</v>
      </c>
      <c r="D144" s="16" t="s">
        <v>407</v>
      </c>
      <c r="E144" s="16">
        <v>110</v>
      </c>
      <c r="F144" s="16" t="s">
        <v>410</v>
      </c>
      <c r="G144" s="31" t="s">
        <v>5579</v>
      </c>
      <c r="H144" s="77"/>
    </row>
  </sheetData>
  <sheetProtection selectLockedCells="1" selectUnlockedCells="1"/>
  <mergeCells count="1">
    <mergeCell ref="O1:W1"/>
  </mergeCells>
  <phoneticPr fontId="3" type="noConversion"/>
  <conditionalFormatting sqref="H2:H144">
    <cfRule type="cellIs" dxfId="366" priority="1" stopIfTrue="1" operator="equal">
      <formula>"-"</formula>
    </cfRule>
    <cfRule type="cellIs" dxfId="365" priority="2" stopIfTrue="1" operator="equal">
      <formula>"x"</formula>
    </cfRule>
  </conditionalFormatting>
  <hyperlinks>
    <hyperlink ref="L1" location="'Expansion set Check List'!A1" display="Home" xr:uid="{00000000-0004-0000-6E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125">
    <tabColor rgb="FF00B0F0"/>
  </sheetPr>
  <dimension ref="A1:W249"/>
  <sheetViews>
    <sheetView zoomScaleSheetLayoutView="10" workbookViewId="0">
      <pane ySplit="1" topLeftCell="A2" activePane="bottomLeft" state="frozen"/>
      <selection pane="bottomLeft"/>
    </sheetView>
  </sheetViews>
  <sheetFormatPr defaultColWidth="0" defaultRowHeight="13.2" customHeight="1" x14ac:dyDescent="0.25"/>
  <cols>
    <col min="1" max="1" width="19.44140625" customWidth="1"/>
    <col min="2" max="2" width="19.6640625" bestFit="1" customWidth="1"/>
    <col min="3" max="3" width="6.33203125" bestFit="1" customWidth="1"/>
    <col min="4" max="4" width="9.6640625" bestFit="1" customWidth="1"/>
    <col min="5" max="5" width="4" bestFit="1" customWidth="1"/>
    <col min="6" max="6" width="9" bestFit="1" customWidth="1"/>
    <col min="7" max="7" width="59.1093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29" t="s">
        <v>106</v>
      </c>
      <c r="I1" s="2"/>
      <c r="J1" s="2"/>
      <c r="K1" s="2"/>
      <c r="L1" s="48" t="s">
        <v>397</v>
      </c>
      <c r="M1" s="29" t="s">
        <v>106</v>
      </c>
      <c r="O1" s="332" t="s">
        <v>398</v>
      </c>
      <c r="P1" s="333"/>
      <c r="Q1" s="333"/>
      <c r="R1" s="333"/>
      <c r="S1" s="333"/>
      <c r="T1" s="333"/>
      <c r="U1" s="333"/>
      <c r="V1" s="333"/>
      <c r="W1" s="334"/>
    </row>
    <row r="2" spans="1:23" x14ac:dyDescent="0.25">
      <c r="A2" s="12" t="s">
        <v>2620</v>
      </c>
      <c r="B2" s="13" t="s">
        <v>125</v>
      </c>
      <c r="C2" s="13" t="s">
        <v>5580</v>
      </c>
      <c r="D2" s="13" t="s">
        <v>407</v>
      </c>
      <c r="E2" s="13">
        <v>60</v>
      </c>
      <c r="F2" s="13" t="s">
        <v>410</v>
      </c>
      <c r="G2" s="30" t="s">
        <v>5581</v>
      </c>
      <c r="H2" s="77"/>
      <c r="M2" s="33">
        <f>SUM(COUNTA(H2:H750))</f>
        <v>0</v>
      </c>
      <c r="O2" s="109"/>
      <c r="P2" s="109"/>
      <c r="Q2" s="109"/>
      <c r="R2" s="109"/>
      <c r="S2" s="109"/>
      <c r="T2" s="109"/>
      <c r="U2" s="109"/>
      <c r="V2" s="109"/>
      <c r="W2" s="109"/>
    </row>
    <row r="3" spans="1:23" x14ac:dyDescent="0.25">
      <c r="A3" s="12" t="s">
        <v>2628</v>
      </c>
      <c r="B3" s="13" t="s">
        <v>125</v>
      </c>
      <c r="C3" s="13" t="s">
        <v>5582</v>
      </c>
      <c r="D3" s="13" t="s">
        <v>425</v>
      </c>
      <c r="E3" s="13">
        <v>60</v>
      </c>
      <c r="F3" s="13" t="s">
        <v>410</v>
      </c>
      <c r="G3" s="30" t="s">
        <v>5583</v>
      </c>
      <c r="H3" s="77"/>
    </row>
    <row r="4" spans="1:23" x14ac:dyDescent="0.25">
      <c r="A4" s="15" t="s">
        <v>2635</v>
      </c>
      <c r="B4" s="13" t="s">
        <v>125</v>
      </c>
      <c r="C4" s="16" t="s">
        <v>5584</v>
      </c>
      <c r="D4" s="16" t="s">
        <v>404</v>
      </c>
      <c r="E4" s="16">
        <v>60</v>
      </c>
      <c r="F4" s="16" t="s">
        <v>410</v>
      </c>
      <c r="G4" s="31" t="s">
        <v>5585</v>
      </c>
      <c r="H4" s="77"/>
    </row>
    <row r="5" spans="1:23" x14ac:dyDescent="0.25">
      <c r="A5" s="15" t="s">
        <v>2726</v>
      </c>
      <c r="B5" s="13" t="s">
        <v>125</v>
      </c>
      <c r="C5" s="16" t="s">
        <v>5586</v>
      </c>
      <c r="D5" s="16" t="s">
        <v>2651</v>
      </c>
      <c r="E5" s="16">
        <v>90</v>
      </c>
      <c r="F5" s="16" t="s">
        <v>405</v>
      </c>
      <c r="G5" s="31" t="s">
        <v>5550</v>
      </c>
      <c r="H5" s="77"/>
    </row>
    <row r="6" spans="1:23" x14ac:dyDescent="0.25">
      <c r="A6" s="15" t="s">
        <v>2656</v>
      </c>
      <c r="B6" s="13" t="s">
        <v>125</v>
      </c>
      <c r="C6" s="16" t="s">
        <v>5587</v>
      </c>
      <c r="D6" s="16" t="s">
        <v>2651</v>
      </c>
      <c r="E6" s="16">
        <v>130</v>
      </c>
      <c r="F6" s="16" t="s">
        <v>410</v>
      </c>
      <c r="G6" s="31" t="s">
        <v>5588</v>
      </c>
      <c r="H6" s="77"/>
    </row>
    <row r="7" spans="1:23" x14ac:dyDescent="0.25">
      <c r="A7" s="15" t="s">
        <v>2645</v>
      </c>
      <c r="B7" s="13" t="s">
        <v>125</v>
      </c>
      <c r="C7" s="16" t="s">
        <v>5589</v>
      </c>
      <c r="D7" s="16" t="s">
        <v>435</v>
      </c>
      <c r="E7" s="16">
        <v>130</v>
      </c>
      <c r="F7" s="16" t="s">
        <v>410</v>
      </c>
      <c r="G7" s="31" t="s">
        <v>5590</v>
      </c>
      <c r="H7" s="77"/>
    </row>
    <row r="8" spans="1:23" x14ac:dyDescent="0.25">
      <c r="A8" s="16" t="s">
        <v>2657</v>
      </c>
      <c r="B8" s="13" t="s">
        <v>125</v>
      </c>
      <c r="C8" s="20" t="s">
        <v>5591</v>
      </c>
      <c r="D8" s="16" t="s">
        <v>2651</v>
      </c>
      <c r="E8" s="16">
        <v>170</v>
      </c>
      <c r="F8" s="16" t="s">
        <v>410</v>
      </c>
      <c r="G8" s="31" t="s">
        <v>5592</v>
      </c>
      <c r="H8" s="77"/>
    </row>
    <row r="9" spans="1:23" x14ac:dyDescent="0.25">
      <c r="A9" s="16" t="s">
        <v>2646</v>
      </c>
      <c r="B9" s="13" t="s">
        <v>125</v>
      </c>
      <c r="C9" s="20" t="s">
        <v>5593</v>
      </c>
      <c r="D9" s="16" t="s">
        <v>435</v>
      </c>
      <c r="E9" s="16">
        <v>170</v>
      </c>
      <c r="F9" s="16" t="s">
        <v>410</v>
      </c>
      <c r="G9" s="31" t="s">
        <v>5592</v>
      </c>
      <c r="H9" s="77"/>
    </row>
    <row r="10" spans="1:23" x14ac:dyDescent="0.25">
      <c r="A10" s="16" t="s">
        <v>5594</v>
      </c>
      <c r="B10" s="13" t="s">
        <v>125</v>
      </c>
      <c r="C10" s="20" t="s">
        <v>5595</v>
      </c>
      <c r="D10" s="16" t="s">
        <v>165</v>
      </c>
      <c r="E10" s="16">
        <v>170</v>
      </c>
      <c r="F10" s="16" t="s">
        <v>410</v>
      </c>
      <c r="G10" s="31" t="s">
        <v>5596</v>
      </c>
      <c r="H10" s="77"/>
    </row>
    <row r="11" spans="1:23" x14ac:dyDescent="0.25">
      <c r="A11" s="16" t="s">
        <v>2694</v>
      </c>
      <c r="B11" s="13" t="s">
        <v>125</v>
      </c>
      <c r="C11" s="20" t="s">
        <v>5597</v>
      </c>
      <c r="D11" s="16" t="s">
        <v>165</v>
      </c>
      <c r="E11" s="16">
        <v>100</v>
      </c>
      <c r="F11" s="16" t="s">
        <v>405</v>
      </c>
      <c r="G11" s="31" t="s">
        <v>5598</v>
      </c>
      <c r="H11" s="77"/>
    </row>
    <row r="12" spans="1:23" x14ac:dyDescent="0.25">
      <c r="A12" s="16" t="s">
        <v>2694</v>
      </c>
      <c r="B12" s="13" t="s">
        <v>125</v>
      </c>
      <c r="C12" s="20" t="s">
        <v>5597</v>
      </c>
      <c r="D12" s="16" t="s">
        <v>165</v>
      </c>
      <c r="E12" s="16">
        <v>100</v>
      </c>
      <c r="F12" s="16" t="s">
        <v>405</v>
      </c>
      <c r="G12" s="31" t="s">
        <v>5599</v>
      </c>
      <c r="H12" s="77"/>
    </row>
    <row r="13" spans="1:23" x14ac:dyDescent="0.25">
      <c r="A13" s="16" t="s">
        <v>2626</v>
      </c>
      <c r="B13" s="13" t="s">
        <v>125</v>
      </c>
      <c r="C13" s="20" t="s">
        <v>5600</v>
      </c>
      <c r="D13" s="16" t="s">
        <v>407</v>
      </c>
      <c r="E13" s="16">
        <v>70</v>
      </c>
      <c r="F13" s="16" t="s">
        <v>410</v>
      </c>
      <c r="G13" s="31" t="s">
        <v>5601</v>
      </c>
      <c r="H13" s="77"/>
    </row>
    <row r="14" spans="1:23" x14ac:dyDescent="0.25">
      <c r="A14" s="16" t="s">
        <v>2648</v>
      </c>
      <c r="B14" s="13" t="s">
        <v>125</v>
      </c>
      <c r="C14" s="20" t="s">
        <v>5602</v>
      </c>
      <c r="D14" s="16" t="s">
        <v>419</v>
      </c>
      <c r="E14" s="16">
        <v>50</v>
      </c>
      <c r="F14" s="16" t="s">
        <v>410</v>
      </c>
      <c r="G14" s="31" t="s">
        <v>5601</v>
      </c>
      <c r="H14" s="77"/>
    </row>
    <row r="15" spans="1:23" x14ac:dyDescent="0.25">
      <c r="A15" s="73" t="s">
        <v>530</v>
      </c>
      <c r="B15" s="13" t="s">
        <v>125</v>
      </c>
      <c r="C15" s="20" t="s">
        <v>5603</v>
      </c>
      <c r="D15" s="16" t="s">
        <v>431</v>
      </c>
      <c r="E15" s="16">
        <v>150</v>
      </c>
      <c r="F15" s="16" t="s">
        <v>401</v>
      </c>
      <c r="G15" s="31" t="s">
        <v>5604</v>
      </c>
      <c r="H15" s="77"/>
    </row>
    <row r="16" spans="1:23" x14ac:dyDescent="0.25">
      <c r="A16" s="73" t="s">
        <v>530</v>
      </c>
      <c r="B16" s="13" t="s">
        <v>125</v>
      </c>
      <c r="C16" s="20" t="s">
        <v>5603</v>
      </c>
      <c r="D16" s="16" t="s">
        <v>431</v>
      </c>
      <c r="E16" s="16">
        <v>150</v>
      </c>
      <c r="F16" s="16" t="s">
        <v>401</v>
      </c>
      <c r="G16" s="31" t="s">
        <v>5605</v>
      </c>
      <c r="H16" s="77"/>
    </row>
    <row r="17" spans="1:8" x14ac:dyDescent="0.25">
      <c r="A17" s="15" t="s">
        <v>2640</v>
      </c>
      <c r="B17" s="13" t="s">
        <v>125</v>
      </c>
      <c r="C17" s="20" t="s">
        <v>5606</v>
      </c>
      <c r="D17" s="16" t="s">
        <v>421</v>
      </c>
      <c r="E17" s="16">
        <v>110</v>
      </c>
      <c r="F17" s="16" t="s">
        <v>405</v>
      </c>
      <c r="G17" s="31" t="s">
        <v>5607</v>
      </c>
      <c r="H17" s="77"/>
    </row>
    <row r="18" spans="1:8" x14ac:dyDescent="0.25">
      <c r="A18" s="15" t="s">
        <v>2655</v>
      </c>
      <c r="B18" s="13" t="s">
        <v>125</v>
      </c>
      <c r="C18" s="20" t="s">
        <v>5608</v>
      </c>
      <c r="D18" s="16" t="s">
        <v>2651</v>
      </c>
      <c r="E18" s="16">
        <v>100</v>
      </c>
      <c r="F18" s="16" t="s">
        <v>405</v>
      </c>
      <c r="G18" s="31" t="s">
        <v>5607</v>
      </c>
      <c r="H18" s="77"/>
    </row>
    <row r="19" spans="1:8" x14ac:dyDescent="0.25">
      <c r="A19" s="15" t="s">
        <v>2627</v>
      </c>
      <c r="B19" s="13" t="s">
        <v>125</v>
      </c>
      <c r="C19" s="20" t="s">
        <v>5609</v>
      </c>
      <c r="D19" s="16" t="s">
        <v>407</v>
      </c>
      <c r="E19" s="16">
        <v>110</v>
      </c>
      <c r="F19" s="16" t="s">
        <v>405</v>
      </c>
      <c r="G19" s="31" t="s">
        <v>5610</v>
      </c>
      <c r="H19" s="77"/>
    </row>
    <row r="20" spans="1:8" x14ac:dyDescent="0.25">
      <c r="A20" s="16" t="s">
        <v>2675</v>
      </c>
      <c r="B20" s="13" t="s">
        <v>125</v>
      </c>
      <c r="C20" s="20" t="s">
        <v>5611</v>
      </c>
      <c r="D20" s="16" t="s">
        <v>425</v>
      </c>
      <c r="E20" s="16">
        <v>180</v>
      </c>
      <c r="F20" s="16" t="s">
        <v>410</v>
      </c>
      <c r="G20" s="31" t="s">
        <v>5612</v>
      </c>
      <c r="H20" s="77"/>
    </row>
    <row r="21" spans="1:8" x14ac:dyDescent="0.25">
      <c r="A21" s="16" t="s">
        <v>5613</v>
      </c>
      <c r="B21" s="13" t="s">
        <v>125</v>
      </c>
      <c r="C21" s="20" t="s">
        <v>5614</v>
      </c>
      <c r="D21" s="16" t="s">
        <v>407</v>
      </c>
      <c r="E21" s="16">
        <v>180</v>
      </c>
      <c r="F21" s="16" t="s">
        <v>410</v>
      </c>
      <c r="G21" s="31" t="s">
        <v>5615</v>
      </c>
      <c r="H21" s="77"/>
    </row>
    <row r="22" spans="1:8" x14ac:dyDescent="0.25">
      <c r="A22" s="16" t="s">
        <v>5616</v>
      </c>
      <c r="B22" s="13" t="s">
        <v>125</v>
      </c>
      <c r="C22" s="20" t="s">
        <v>5617</v>
      </c>
      <c r="D22" s="16" t="s">
        <v>425</v>
      </c>
      <c r="E22" s="16">
        <v>170</v>
      </c>
      <c r="F22" s="16" t="s">
        <v>410</v>
      </c>
      <c r="G22" s="31" t="s">
        <v>5615</v>
      </c>
      <c r="H22" s="77"/>
    </row>
    <row r="23" spans="1:8" x14ac:dyDescent="0.25">
      <c r="A23" s="16" t="s">
        <v>5618</v>
      </c>
      <c r="B23" s="13" t="s">
        <v>125</v>
      </c>
      <c r="C23" s="20" t="s">
        <v>5619</v>
      </c>
      <c r="D23" s="16" t="s">
        <v>404</v>
      </c>
      <c r="E23" s="16">
        <v>170</v>
      </c>
      <c r="F23" s="16" t="s">
        <v>410</v>
      </c>
      <c r="G23" s="31" t="s">
        <v>5615</v>
      </c>
      <c r="H23" s="77"/>
    </row>
    <row r="24" spans="1:8" x14ac:dyDescent="0.25">
      <c r="A24" s="15" t="s">
        <v>1878</v>
      </c>
      <c r="B24" s="13" t="s">
        <v>125</v>
      </c>
      <c r="C24" s="20" t="s">
        <v>5620</v>
      </c>
      <c r="D24" s="16" t="s">
        <v>419</v>
      </c>
      <c r="E24" s="16">
        <v>90</v>
      </c>
      <c r="F24" s="16" t="s">
        <v>405</v>
      </c>
      <c r="G24" s="31" t="s">
        <v>5621</v>
      </c>
      <c r="H24" s="77"/>
    </row>
    <row r="25" spans="1:8" x14ac:dyDescent="0.25">
      <c r="A25" s="15" t="s">
        <v>1878</v>
      </c>
      <c r="B25" s="13" t="s">
        <v>125</v>
      </c>
      <c r="C25" s="20" t="s">
        <v>5620</v>
      </c>
      <c r="D25" s="16" t="s">
        <v>419</v>
      </c>
      <c r="E25" s="16">
        <v>90</v>
      </c>
      <c r="F25" s="16" t="s">
        <v>405</v>
      </c>
      <c r="G25" s="31" t="s">
        <v>5622</v>
      </c>
      <c r="H25" s="77"/>
    </row>
    <row r="26" spans="1:8" x14ac:dyDescent="0.25">
      <c r="A26" s="15" t="s">
        <v>1933</v>
      </c>
      <c r="B26" s="13" t="s">
        <v>125</v>
      </c>
      <c r="C26" s="20" t="s">
        <v>5623</v>
      </c>
      <c r="D26" s="16" t="s">
        <v>435</v>
      </c>
      <c r="E26" s="16">
        <v>120</v>
      </c>
      <c r="F26" s="16" t="s">
        <v>410</v>
      </c>
      <c r="G26" s="31" t="s">
        <v>5624</v>
      </c>
      <c r="H26" s="77"/>
    </row>
    <row r="27" spans="1:8" x14ac:dyDescent="0.25">
      <c r="A27" s="73" t="s">
        <v>1261</v>
      </c>
      <c r="B27" s="13" t="s">
        <v>125</v>
      </c>
      <c r="C27" s="20" t="s">
        <v>5625</v>
      </c>
      <c r="D27" s="16" t="s">
        <v>407</v>
      </c>
      <c r="E27" s="16">
        <v>140</v>
      </c>
      <c r="F27" s="16" t="s">
        <v>401</v>
      </c>
      <c r="G27" s="31" t="s">
        <v>5624</v>
      </c>
      <c r="H27" s="77"/>
    </row>
    <row r="28" spans="1:8" x14ac:dyDescent="0.25">
      <c r="A28" s="15" t="s">
        <v>2637</v>
      </c>
      <c r="B28" s="13" t="s">
        <v>125</v>
      </c>
      <c r="C28" s="20" t="s">
        <v>5626</v>
      </c>
      <c r="D28" s="16" t="s">
        <v>435</v>
      </c>
      <c r="E28" s="16">
        <v>130</v>
      </c>
      <c r="F28" s="16" t="s">
        <v>401</v>
      </c>
      <c r="G28" s="31" t="s">
        <v>5627</v>
      </c>
      <c r="H28" s="77"/>
    </row>
    <row r="29" spans="1:8" x14ac:dyDescent="0.25">
      <c r="A29" s="15" t="s">
        <v>5628</v>
      </c>
      <c r="B29" s="13" t="s">
        <v>125</v>
      </c>
      <c r="C29" s="20" t="s">
        <v>5629</v>
      </c>
      <c r="D29" s="16" t="s">
        <v>435</v>
      </c>
      <c r="E29" s="16">
        <v>180</v>
      </c>
      <c r="F29" s="16" t="s">
        <v>410</v>
      </c>
      <c r="G29" s="31" t="s">
        <v>5630</v>
      </c>
      <c r="H29" s="77"/>
    </row>
    <row r="30" spans="1:8" x14ac:dyDescent="0.25">
      <c r="A30" s="15" t="s">
        <v>2678</v>
      </c>
      <c r="B30" s="13" t="s">
        <v>125</v>
      </c>
      <c r="C30" s="20" t="s">
        <v>5631</v>
      </c>
      <c r="D30" s="16" t="s">
        <v>425</v>
      </c>
      <c r="E30" s="16">
        <v>100</v>
      </c>
      <c r="F30" s="16" t="s">
        <v>405</v>
      </c>
      <c r="G30" s="31" t="s">
        <v>5632</v>
      </c>
      <c r="H30" s="77"/>
    </row>
    <row r="31" spans="1:8" x14ac:dyDescent="0.25">
      <c r="A31" s="15" t="s">
        <v>5558</v>
      </c>
      <c r="B31" s="13" t="s">
        <v>125</v>
      </c>
      <c r="C31" s="16" t="s">
        <v>5633</v>
      </c>
      <c r="D31" s="16" t="s">
        <v>490</v>
      </c>
      <c r="E31" s="16"/>
      <c r="F31" s="16" t="s">
        <v>493</v>
      </c>
      <c r="G31" s="30" t="s">
        <v>5634</v>
      </c>
      <c r="H31" s="77"/>
    </row>
    <row r="32" spans="1:8" x14ac:dyDescent="0.25">
      <c r="A32" s="15" t="s">
        <v>5558</v>
      </c>
      <c r="B32" s="13" t="s">
        <v>125</v>
      </c>
      <c r="C32" s="16" t="s">
        <v>5633</v>
      </c>
      <c r="D32" s="16" t="s">
        <v>490</v>
      </c>
      <c r="E32" s="16"/>
      <c r="F32" s="16" t="s">
        <v>493</v>
      </c>
      <c r="G32" s="30" t="s">
        <v>5635</v>
      </c>
      <c r="H32" s="77"/>
    </row>
    <row r="33" spans="1:8" x14ac:dyDescent="0.25">
      <c r="A33" s="15" t="s">
        <v>5558</v>
      </c>
      <c r="B33" s="13" t="s">
        <v>125</v>
      </c>
      <c r="C33" s="16" t="s">
        <v>5633</v>
      </c>
      <c r="D33" s="16" t="s">
        <v>490</v>
      </c>
      <c r="E33" s="16"/>
      <c r="F33" s="16" t="s">
        <v>493</v>
      </c>
      <c r="G33" s="30" t="s">
        <v>5636</v>
      </c>
      <c r="H33" s="77"/>
    </row>
    <row r="34" spans="1:8" x14ac:dyDescent="0.25">
      <c r="A34" s="15" t="s">
        <v>5558</v>
      </c>
      <c r="B34" s="13" t="s">
        <v>125</v>
      </c>
      <c r="C34" s="16" t="s">
        <v>5633</v>
      </c>
      <c r="D34" s="16" t="s">
        <v>490</v>
      </c>
      <c r="E34" s="16"/>
      <c r="F34" s="16" t="s">
        <v>493</v>
      </c>
      <c r="G34" s="30" t="s">
        <v>5637</v>
      </c>
      <c r="H34" s="77"/>
    </row>
    <row r="35" spans="1:8" x14ac:dyDescent="0.25">
      <c r="A35" s="15" t="s">
        <v>5558</v>
      </c>
      <c r="B35" s="13" t="s">
        <v>125</v>
      </c>
      <c r="C35" s="16" t="s">
        <v>5633</v>
      </c>
      <c r="D35" s="16" t="s">
        <v>490</v>
      </c>
      <c r="E35" s="16"/>
      <c r="F35" s="16" t="s">
        <v>493</v>
      </c>
      <c r="G35" s="30" t="s">
        <v>5638</v>
      </c>
      <c r="H35" s="77"/>
    </row>
    <row r="36" spans="1:8" x14ac:dyDescent="0.25">
      <c r="A36" s="15" t="s">
        <v>5558</v>
      </c>
      <c r="B36" s="13" t="s">
        <v>125</v>
      </c>
      <c r="C36" s="16" t="s">
        <v>5633</v>
      </c>
      <c r="D36" s="16" t="s">
        <v>490</v>
      </c>
      <c r="E36" s="16"/>
      <c r="F36" s="16" t="s">
        <v>493</v>
      </c>
      <c r="G36" s="30" t="s">
        <v>5639</v>
      </c>
      <c r="H36" s="77"/>
    </row>
    <row r="37" spans="1:8" x14ac:dyDescent="0.25">
      <c r="A37" s="15" t="s">
        <v>5558</v>
      </c>
      <c r="B37" s="13" t="s">
        <v>125</v>
      </c>
      <c r="C37" s="16" t="s">
        <v>5633</v>
      </c>
      <c r="D37" s="16" t="s">
        <v>490</v>
      </c>
      <c r="E37" s="16"/>
      <c r="F37" s="16" t="s">
        <v>493</v>
      </c>
      <c r="G37" s="30" t="s">
        <v>5640</v>
      </c>
      <c r="H37" s="77"/>
    </row>
    <row r="38" spans="1:8" x14ac:dyDescent="0.25">
      <c r="A38" s="15" t="s">
        <v>5558</v>
      </c>
      <c r="B38" s="13" t="s">
        <v>125</v>
      </c>
      <c r="C38" s="16" t="s">
        <v>5633</v>
      </c>
      <c r="D38" s="16" t="s">
        <v>490</v>
      </c>
      <c r="E38" s="16"/>
      <c r="F38" s="16" t="s">
        <v>493</v>
      </c>
      <c r="G38" s="30" t="s">
        <v>5641</v>
      </c>
      <c r="H38" s="77"/>
    </row>
    <row r="39" spans="1:8" x14ac:dyDescent="0.25">
      <c r="A39" s="15" t="s">
        <v>2617</v>
      </c>
      <c r="B39" s="13" t="s">
        <v>125</v>
      </c>
      <c r="C39" s="16" t="s">
        <v>5642</v>
      </c>
      <c r="D39" s="16" t="s">
        <v>407</v>
      </c>
      <c r="E39" s="16">
        <v>180</v>
      </c>
      <c r="F39" s="16" t="s">
        <v>410</v>
      </c>
      <c r="G39" s="31" t="s">
        <v>5643</v>
      </c>
      <c r="H39" s="77"/>
    </row>
    <row r="40" spans="1:8" x14ac:dyDescent="0.25">
      <c r="A40" s="15" t="s">
        <v>2675</v>
      </c>
      <c r="B40" s="13" t="s">
        <v>125</v>
      </c>
      <c r="C40" s="16" t="s">
        <v>5644</v>
      </c>
      <c r="D40" s="16" t="s">
        <v>425</v>
      </c>
      <c r="E40" s="16">
        <v>180</v>
      </c>
      <c r="F40" s="16" t="s">
        <v>410</v>
      </c>
      <c r="G40" s="31" t="s">
        <v>5643</v>
      </c>
      <c r="H40" s="77"/>
    </row>
    <row r="41" spans="1:8" x14ac:dyDescent="0.25">
      <c r="A41" s="15" t="s">
        <v>2633</v>
      </c>
      <c r="B41" s="13" t="s">
        <v>125</v>
      </c>
      <c r="C41" s="16" t="s">
        <v>5645</v>
      </c>
      <c r="D41" s="16" t="s">
        <v>404</v>
      </c>
      <c r="E41" s="16">
        <v>180</v>
      </c>
      <c r="F41" s="16" t="s">
        <v>410</v>
      </c>
      <c r="G41" s="31" t="s">
        <v>5643</v>
      </c>
      <c r="H41" s="77"/>
    </row>
    <row r="42" spans="1:8" x14ac:dyDescent="0.25">
      <c r="A42" s="15" t="s">
        <v>2656</v>
      </c>
      <c r="B42" s="13" t="s">
        <v>125</v>
      </c>
      <c r="C42" s="16" t="s">
        <v>5646</v>
      </c>
      <c r="D42" s="16" t="s">
        <v>2651</v>
      </c>
      <c r="E42" s="16">
        <v>130</v>
      </c>
      <c r="F42" s="16" t="s">
        <v>410</v>
      </c>
      <c r="G42" s="31" t="s">
        <v>5647</v>
      </c>
      <c r="H42" s="77"/>
    </row>
    <row r="43" spans="1:8" x14ac:dyDescent="0.25">
      <c r="A43" s="15" t="s">
        <v>2645</v>
      </c>
      <c r="B43" s="13" t="s">
        <v>125</v>
      </c>
      <c r="C43" s="16" t="s">
        <v>5648</v>
      </c>
      <c r="D43" s="16" t="s">
        <v>435</v>
      </c>
      <c r="E43" s="16">
        <v>130</v>
      </c>
      <c r="F43" s="16" t="s">
        <v>410</v>
      </c>
      <c r="G43" s="31" t="s">
        <v>5647</v>
      </c>
      <c r="H43" s="77"/>
    </row>
    <row r="44" spans="1:8" x14ac:dyDescent="0.25">
      <c r="A44" s="15" t="s">
        <v>5649</v>
      </c>
      <c r="B44" s="13" t="s">
        <v>125</v>
      </c>
      <c r="C44" s="16" t="s">
        <v>5650</v>
      </c>
      <c r="D44" s="16" t="s">
        <v>490</v>
      </c>
      <c r="E44" s="16"/>
      <c r="F44" s="16" t="s">
        <v>1085</v>
      </c>
      <c r="G44" s="31" t="s">
        <v>5647</v>
      </c>
      <c r="H44" s="77"/>
    </row>
    <row r="45" spans="1:8" x14ac:dyDescent="0.25">
      <c r="A45" s="15" t="s">
        <v>5651</v>
      </c>
      <c r="B45" s="13" t="s">
        <v>125</v>
      </c>
      <c r="C45" s="16" t="s">
        <v>5652</v>
      </c>
      <c r="D45" s="16" t="s">
        <v>419</v>
      </c>
      <c r="E45" s="16">
        <v>180</v>
      </c>
      <c r="F45" s="16" t="s">
        <v>410</v>
      </c>
      <c r="G45" s="31" t="s">
        <v>5653</v>
      </c>
      <c r="H45" s="77"/>
    </row>
    <row r="46" spans="1:8" x14ac:dyDescent="0.25">
      <c r="A46" s="15" t="s">
        <v>5654</v>
      </c>
      <c r="B46" s="13" t="s">
        <v>125</v>
      </c>
      <c r="C46" s="16" t="s">
        <v>5655</v>
      </c>
      <c r="D46" s="16" t="s">
        <v>419</v>
      </c>
      <c r="E46" s="16">
        <v>220</v>
      </c>
      <c r="F46" s="16" t="s">
        <v>2619</v>
      </c>
      <c r="G46" s="31" t="s">
        <v>5653</v>
      </c>
      <c r="H46" s="77"/>
    </row>
    <row r="47" spans="1:8" x14ac:dyDescent="0.25">
      <c r="A47" s="15" t="s">
        <v>1235</v>
      </c>
      <c r="B47" s="13" t="s">
        <v>125</v>
      </c>
      <c r="C47" s="16" t="s">
        <v>5656</v>
      </c>
      <c r="D47" s="16" t="s">
        <v>407</v>
      </c>
      <c r="E47" s="16">
        <v>60</v>
      </c>
      <c r="F47" s="16" t="s">
        <v>410</v>
      </c>
      <c r="G47" s="31" t="s">
        <v>5657</v>
      </c>
      <c r="H47" s="77"/>
    </row>
    <row r="48" spans="1:8" x14ac:dyDescent="0.25">
      <c r="A48" s="15" t="s">
        <v>1234</v>
      </c>
      <c r="B48" s="13" t="s">
        <v>125</v>
      </c>
      <c r="C48" s="16" t="s">
        <v>5658</v>
      </c>
      <c r="D48" s="16" t="s">
        <v>425</v>
      </c>
      <c r="E48" s="16">
        <v>60</v>
      </c>
      <c r="F48" s="16" t="s">
        <v>410</v>
      </c>
      <c r="G48" s="31" t="s">
        <v>5657</v>
      </c>
      <c r="H48" s="77"/>
    </row>
    <row r="49" spans="1:8" x14ac:dyDescent="0.25">
      <c r="A49" s="15" t="s">
        <v>1228</v>
      </c>
      <c r="B49" s="13" t="s">
        <v>125</v>
      </c>
      <c r="C49" s="16" t="s">
        <v>5659</v>
      </c>
      <c r="D49" s="16" t="s">
        <v>404</v>
      </c>
      <c r="E49" s="16">
        <v>60</v>
      </c>
      <c r="F49" s="16" t="s">
        <v>410</v>
      </c>
      <c r="G49" s="31" t="s">
        <v>5657</v>
      </c>
      <c r="H49" s="77"/>
    </row>
    <row r="50" spans="1:8" x14ac:dyDescent="0.25">
      <c r="A50" s="15" t="s">
        <v>412</v>
      </c>
      <c r="B50" s="13" t="s">
        <v>125</v>
      </c>
      <c r="C50" s="16" t="s">
        <v>5660</v>
      </c>
      <c r="D50" s="16" t="s">
        <v>165</v>
      </c>
      <c r="E50" s="16">
        <v>130</v>
      </c>
      <c r="F50" s="16" t="s">
        <v>401</v>
      </c>
      <c r="G50" s="31" t="s">
        <v>5661</v>
      </c>
      <c r="H50" s="77"/>
    </row>
    <row r="51" spans="1:8" x14ac:dyDescent="0.25">
      <c r="A51" s="15" t="s">
        <v>412</v>
      </c>
      <c r="B51" s="13" t="s">
        <v>125</v>
      </c>
      <c r="C51" s="16" t="s">
        <v>5660</v>
      </c>
      <c r="D51" s="16" t="s">
        <v>165</v>
      </c>
      <c r="E51" s="16">
        <v>130</v>
      </c>
      <c r="F51" s="16" t="s">
        <v>401</v>
      </c>
      <c r="G51" s="31" t="s">
        <v>5662</v>
      </c>
      <c r="H51" s="77"/>
    </row>
    <row r="52" spans="1:8" x14ac:dyDescent="0.25">
      <c r="A52" s="15" t="s">
        <v>663</v>
      </c>
      <c r="B52" s="13" t="s">
        <v>125</v>
      </c>
      <c r="C52" s="16" t="s">
        <v>5663</v>
      </c>
      <c r="D52" s="16" t="s">
        <v>414</v>
      </c>
      <c r="E52" s="16">
        <v>70</v>
      </c>
      <c r="F52" s="16" t="s">
        <v>5664</v>
      </c>
      <c r="G52" s="31" t="s">
        <v>5665</v>
      </c>
      <c r="H52" s="77"/>
    </row>
    <row r="53" spans="1:8" x14ac:dyDescent="0.25">
      <c r="A53" s="15" t="s">
        <v>2436</v>
      </c>
      <c r="B53" s="13" t="s">
        <v>125</v>
      </c>
      <c r="C53" s="16" t="s">
        <v>5666</v>
      </c>
      <c r="D53" s="16" t="s">
        <v>404</v>
      </c>
      <c r="E53" s="16">
        <v>180</v>
      </c>
      <c r="F53" s="16" t="s">
        <v>410</v>
      </c>
      <c r="G53" s="31" t="s">
        <v>5667</v>
      </c>
      <c r="H53" s="77"/>
    </row>
    <row r="54" spans="1:8" x14ac:dyDescent="0.25">
      <c r="A54" s="15" t="s">
        <v>2438</v>
      </c>
      <c r="B54" s="13" t="s">
        <v>125</v>
      </c>
      <c r="C54" s="16" t="s">
        <v>5668</v>
      </c>
      <c r="D54" s="16" t="s">
        <v>431</v>
      </c>
      <c r="E54" s="16">
        <v>180</v>
      </c>
      <c r="F54" s="16" t="s">
        <v>410</v>
      </c>
      <c r="G54" s="31" t="s">
        <v>5667</v>
      </c>
      <c r="H54" s="77"/>
    </row>
    <row r="55" spans="1:8" x14ac:dyDescent="0.25">
      <c r="A55" s="15" t="s">
        <v>2940</v>
      </c>
      <c r="B55" s="13" t="s">
        <v>125</v>
      </c>
      <c r="C55" s="16" t="s">
        <v>5669</v>
      </c>
      <c r="D55" s="16" t="s">
        <v>2651</v>
      </c>
      <c r="E55" s="16">
        <v>140</v>
      </c>
      <c r="F55" s="16" t="s">
        <v>410</v>
      </c>
      <c r="G55" s="31" t="s">
        <v>5670</v>
      </c>
      <c r="H55" s="77"/>
    </row>
    <row r="56" spans="1:8" x14ac:dyDescent="0.25">
      <c r="A56" s="15" t="s">
        <v>5671</v>
      </c>
      <c r="B56" s="13" t="s">
        <v>125</v>
      </c>
      <c r="C56" s="16" t="s">
        <v>5672</v>
      </c>
      <c r="D56" s="16" t="s">
        <v>2651</v>
      </c>
      <c r="E56" s="16">
        <v>190</v>
      </c>
      <c r="F56" s="16" t="s">
        <v>2619</v>
      </c>
      <c r="G56" s="31" t="s">
        <v>5670</v>
      </c>
      <c r="H56" s="77"/>
    </row>
    <row r="57" spans="1:8" x14ac:dyDescent="0.25">
      <c r="A57" s="15" t="s">
        <v>2816</v>
      </c>
      <c r="B57" s="13" t="s">
        <v>125</v>
      </c>
      <c r="C57" s="16" t="s">
        <v>5673</v>
      </c>
      <c r="D57" s="16" t="s">
        <v>421</v>
      </c>
      <c r="E57" s="16">
        <v>170</v>
      </c>
      <c r="F57" s="16" t="s">
        <v>410</v>
      </c>
      <c r="G57" s="31" t="s">
        <v>5674</v>
      </c>
      <c r="H57" s="77"/>
    </row>
    <row r="58" spans="1:8" x14ac:dyDescent="0.25">
      <c r="A58" s="15" t="s">
        <v>1294</v>
      </c>
      <c r="B58" s="13" t="s">
        <v>125</v>
      </c>
      <c r="C58" s="16" t="s">
        <v>5675</v>
      </c>
      <c r="D58" s="16" t="s">
        <v>414</v>
      </c>
      <c r="E58" s="16">
        <v>90</v>
      </c>
      <c r="F58" s="16" t="s">
        <v>405</v>
      </c>
      <c r="G58" s="31" t="s">
        <v>5676</v>
      </c>
      <c r="H58" s="77"/>
    </row>
    <row r="59" spans="1:8" x14ac:dyDescent="0.25">
      <c r="A59" s="15" t="s">
        <v>1294</v>
      </c>
      <c r="B59" s="13" t="s">
        <v>125</v>
      </c>
      <c r="C59" s="16" t="s">
        <v>5675</v>
      </c>
      <c r="D59" s="16" t="s">
        <v>414</v>
      </c>
      <c r="E59" s="16">
        <v>90</v>
      </c>
      <c r="F59" s="16" t="s">
        <v>405</v>
      </c>
      <c r="G59" s="31" t="s">
        <v>5677</v>
      </c>
      <c r="H59" s="77"/>
    </row>
    <row r="60" spans="1:8" x14ac:dyDescent="0.25">
      <c r="A60" s="15" t="s">
        <v>2683</v>
      </c>
      <c r="B60" s="13" t="s">
        <v>125</v>
      </c>
      <c r="C60" s="16" t="s">
        <v>5678</v>
      </c>
      <c r="D60" s="16" t="s">
        <v>400</v>
      </c>
      <c r="E60" s="16">
        <v>90</v>
      </c>
      <c r="F60" s="16" t="s">
        <v>405</v>
      </c>
      <c r="G60" s="31" t="s">
        <v>5679</v>
      </c>
      <c r="H60" s="77"/>
    </row>
    <row r="61" spans="1:8" x14ac:dyDescent="0.25">
      <c r="A61" s="15" t="s">
        <v>2686</v>
      </c>
      <c r="B61" s="13" t="s">
        <v>125</v>
      </c>
      <c r="C61" s="16" t="s">
        <v>5680</v>
      </c>
      <c r="D61" s="16" t="s">
        <v>421</v>
      </c>
      <c r="E61" s="16">
        <v>90</v>
      </c>
      <c r="F61" s="16" t="s">
        <v>405</v>
      </c>
      <c r="G61" s="31" t="s">
        <v>5679</v>
      </c>
      <c r="H61" s="77"/>
    </row>
    <row r="62" spans="1:8" x14ac:dyDescent="0.25">
      <c r="A62" s="15" t="s">
        <v>1673</v>
      </c>
      <c r="B62" s="13" t="s">
        <v>125</v>
      </c>
      <c r="C62" s="16" t="s">
        <v>5681</v>
      </c>
      <c r="D62" s="16" t="s">
        <v>431</v>
      </c>
      <c r="E62" s="16">
        <v>110</v>
      </c>
      <c r="F62" s="16" t="s">
        <v>410</v>
      </c>
      <c r="G62" s="31" t="s">
        <v>5682</v>
      </c>
      <c r="H62" s="77"/>
    </row>
    <row r="63" spans="1:8" x14ac:dyDescent="0.25">
      <c r="A63" s="15" t="s">
        <v>2725</v>
      </c>
      <c r="B63" s="13" t="s">
        <v>125</v>
      </c>
      <c r="C63" s="16" t="s">
        <v>5683</v>
      </c>
      <c r="D63" s="16" t="s">
        <v>431</v>
      </c>
      <c r="E63" s="16">
        <v>100</v>
      </c>
      <c r="F63" s="16" t="s">
        <v>405</v>
      </c>
      <c r="G63" s="31" t="s">
        <v>5682</v>
      </c>
      <c r="H63" s="77"/>
    </row>
    <row r="64" spans="1:8" x14ac:dyDescent="0.25">
      <c r="A64" s="15" t="s">
        <v>1518</v>
      </c>
      <c r="B64" s="13" t="s">
        <v>125</v>
      </c>
      <c r="C64" s="16" t="s">
        <v>5684</v>
      </c>
      <c r="D64" s="16" t="s">
        <v>404</v>
      </c>
      <c r="E64" s="16">
        <v>130</v>
      </c>
      <c r="F64" s="16" t="s">
        <v>410</v>
      </c>
      <c r="G64" s="31" t="s">
        <v>5685</v>
      </c>
      <c r="H64" s="77"/>
    </row>
    <row r="65" spans="1:8" x14ac:dyDescent="0.25">
      <c r="A65" s="15" t="s">
        <v>1448</v>
      </c>
      <c r="B65" s="13" t="s">
        <v>125</v>
      </c>
      <c r="C65" s="16" t="s">
        <v>5686</v>
      </c>
      <c r="D65" s="16" t="s">
        <v>431</v>
      </c>
      <c r="E65" s="16">
        <v>130</v>
      </c>
      <c r="F65" s="16" t="s">
        <v>410</v>
      </c>
      <c r="G65" s="31" t="s">
        <v>5687</v>
      </c>
      <c r="H65" s="77"/>
    </row>
    <row r="66" spans="1:8" x14ac:dyDescent="0.25">
      <c r="A66" s="15" t="s">
        <v>2833</v>
      </c>
      <c r="B66" s="13" t="s">
        <v>125</v>
      </c>
      <c r="C66" s="16" t="s">
        <v>5688</v>
      </c>
      <c r="D66" s="16" t="s">
        <v>407</v>
      </c>
      <c r="E66" s="16">
        <v>170</v>
      </c>
      <c r="F66" s="16" t="s">
        <v>410</v>
      </c>
      <c r="G66" s="31" t="s">
        <v>5689</v>
      </c>
      <c r="H66" s="77"/>
    </row>
    <row r="67" spans="1:8" x14ac:dyDescent="0.25">
      <c r="A67" s="15" t="s">
        <v>5690</v>
      </c>
      <c r="B67" s="13" t="s">
        <v>125</v>
      </c>
      <c r="C67" s="16" t="s">
        <v>5691</v>
      </c>
      <c r="D67" s="16" t="s">
        <v>425</v>
      </c>
      <c r="E67" s="16">
        <v>170</v>
      </c>
      <c r="F67" s="16" t="s">
        <v>410</v>
      </c>
      <c r="G67" s="31" t="s">
        <v>5692</v>
      </c>
      <c r="H67" s="77"/>
    </row>
    <row r="68" spans="1:8" x14ac:dyDescent="0.25">
      <c r="A68" s="15" t="s">
        <v>5693</v>
      </c>
      <c r="B68" s="13" t="s">
        <v>125</v>
      </c>
      <c r="C68" s="16" t="s">
        <v>5694</v>
      </c>
      <c r="D68" s="16" t="s">
        <v>404</v>
      </c>
      <c r="E68" s="16">
        <v>180</v>
      </c>
      <c r="F68" s="16" t="s">
        <v>410</v>
      </c>
      <c r="G68" s="31" t="s">
        <v>5695</v>
      </c>
      <c r="H68" s="77"/>
    </row>
    <row r="69" spans="1:8" x14ac:dyDescent="0.25">
      <c r="A69" s="15" t="s">
        <v>976</v>
      </c>
      <c r="B69" s="13" t="s">
        <v>125</v>
      </c>
      <c r="C69" s="16" t="s">
        <v>5696</v>
      </c>
      <c r="D69" s="16" t="s">
        <v>414</v>
      </c>
      <c r="E69" s="16">
        <v>120</v>
      </c>
      <c r="F69" s="16" t="s">
        <v>405</v>
      </c>
      <c r="G69" s="31" t="s">
        <v>5697</v>
      </c>
      <c r="H69" s="77"/>
    </row>
    <row r="70" spans="1:8" x14ac:dyDescent="0.25">
      <c r="A70" s="15" t="s">
        <v>635</v>
      </c>
      <c r="B70" s="13" t="s">
        <v>125</v>
      </c>
      <c r="C70" s="16" t="s">
        <v>5698</v>
      </c>
      <c r="D70" s="16" t="s">
        <v>414</v>
      </c>
      <c r="E70" s="16">
        <v>90</v>
      </c>
      <c r="F70" s="16" t="s">
        <v>405</v>
      </c>
      <c r="G70" s="31" t="s">
        <v>5697</v>
      </c>
      <c r="H70" s="77"/>
    </row>
    <row r="71" spans="1:8" x14ac:dyDescent="0.25">
      <c r="A71" s="15" t="s">
        <v>2644</v>
      </c>
      <c r="B71" s="13" t="s">
        <v>125</v>
      </c>
      <c r="C71" s="16" t="s">
        <v>5699</v>
      </c>
      <c r="D71" s="16" t="s">
        <v>435</v>
      </c>
      <c r="E71" s="16">
        <v>90</v>
      </c>
      <c r="F71" s="16" t="s">
        <v>405</v>
      </c>
      <c r="G71" s="31" t="s">
        <v>5700</v>
      </c>
      <c r="H71" s="77"/>
    </row>
    <row r="72" spans="1:8" x14ac:dyDescent="0.25">
      <c r="A72" s="15" t="s">
        <v>1301</v>
      </c>
      <c r="B72" s="13" t="s">
        <v>125</v>
      </c>
      <c r="C72" s="16" t="s">
        <v>5701</v>
      </c>
      <c r="D72" s="16" t="s">
        <v>165</v>
      </c>
      <c r="E72" s="16">
        <v>150</v>
      </c>
      <c r="F72" s="16" t="s">
        <v>401</v>
      </c>
      <c r="G72" s="31" t="s">
        <v>5700</v>
      </c>
      <c r="H72" s="77"/>
    </row>
    <row r="73" spans="1:8" x14ac:dyDescent="0.25">
      <c r="A73" s="15" t="s">
        <v>528</v>
      </c>
      <c r="B73" s="13" t="s">
        <v>125</v>
      </c>
      <c r="C73" s="16" t="s">
        <v>5702</v>
      </c>
      <c r="D73" s="16" t="s">
        <v>404</v>
      </c>
      <c r="E73" s="16">
        <v>130</v>
      </c>
      <c r="F73" s="16" t="s">
        <v>405</v>
      </c>
      <c r="G73" s="31" t="s">
        <v>5703</v>
      </c>
      <c r="H73" s="77"/>
    </row>
    <row r="74" spans="1:8" x14ac:dyDescent="0.25">
      <c r="A74" s="15" t="s">
        <v>528</v>
      </c>
      <c r="B74" s="13" t="s">
        <v>125</v>
      </c>
      <c r="C74" s="16" t="s">
        <v>5702</v>
      </c>
      <c r="D74" s="16" t="s">
        <v>404</v>
      </c>
      <c r="E74" s="16">
        <v>130</v>
      </c>
      <c r="F74" s="16" t="s">
        <v>405</v>
      </c>
      <c r="G74" s="31" t="s">
        <v>5704</v>
      </c>
      <c r="H74" s="77"/>
    </row>
    <row r="75" spans="1:8" x14ac:dyDescent="0.25">
      <c r="A75" s="15" t="s">
        <v>5705</v>
      </c>
      <c r="B75" s="13" t="s">
        <v>125</v>
      </c>
      <c r="C75" s="16" t="s">
        <v>5706</v>
      </c>
      <c r="D75" s="16" t="s">
        <v>165</v>
      </c>
      <c r="E75" s="16">
        <v>170</v>
      </c>
      <c r="F75" s="16" t="s">
        <v>410</v>
      </c>
      <c r="G75" s="31" t="s">
        <v>5707</v>
      </c>
      <c r="H75" s="77"/>
    </row>
    <row r="76" spans="1:8" x14ac:dyDescent="0.25">
      <c r="A76" s="15" t="s">
        <v>5708</v>
      </c>
      <c r="B76" s="13" t="s">
        <v>125</v>
      </c>
      <c r="C76" s="16" t="s">
        <v>5709</v>
      </c>
      <c r="D76" s="16" t="s">
        <v>435</v>
      </c>
      <c r="E76" s="16">
        <v>170</v>
      </c>
      <c r="F76" s="16" t="s">
        <v>410</v>
      </c>
      <c r="G76" s="31" t="s">
        <v>5710</v>
      </c>
      <c r="H76" s="77"/>
    </row>
    <row r="77" spans="1:8" x14ac:dyDescent="0.25">
      <c r="A77" s="15" t="s">
        <v>5711</v>
      </c>
      <c r="B77" s="13" t="s">
        <v>125</v>
      </c>
      <c r="C77" s="16" t="s">
        <v>5712</v>
      </c>
      <c r="D77" s="16" t="s">
        <v>435</v>
      </c>
      <c r="E77" s="16">
        <v>210</v>
      </c>
      <c r="F77" s="16" t="s">
        <v>2619</v>
      </c>
      <c r="G77" s="31" t="s">
        <v>5710</v>
      </c>
      <c r="H77" s="77"/>
    </row>
    <row r="78" spans="1:8" x14ac:dyDescent="0.25">
      <c r="A78" s="15" t="s">
        <v>1499</v>
      </c>
      <c r="B78" s="13" t="s">
        <v>125</v>
      </c>
      <c r="C78" s="16" t="s">
        <v>5713</v>
      </c>
      <c r="D78" s="16" t="s">
        <v>165</v>
      </c>
      <c r="E78" s="16">
        <v>120</v>
      </c>
      <c r="F78" s="16" t="s">
        <v>410</v>
      </c>
      <c r="G78" s="31" t="s">
        <v>5714</v>
      </c>
      <c r="H78" s="77"/>
    </row>
    <row r="79" spans="1:8" x14ac:dyDescent="0.25">
      <c r="A79" s="15" t="s">
        <v>1939</v>
      </c>
      <c r="B79" s="13" t="s">
        <v>125</v>
      </c>
      <c r="C79" s="16" t="s">
        <v>5715</v>
      </c>
      <c r="D79" s="16" t="s">
        <v>421</v>
      </c>
      <c r="E79" s="16">
        <v>110</v>
      </c>
      <c r="F79" s="16" t="s">
        <v>410</v>
      </c>
      <c r="G79" s="31" t="s">
        <v>5716</v>
      </c>
      <c r="H79" s="77"/>
    </row>
    <row r="80" spans="1:8" x14ac:dyDescent="0.25">
      <c r="A80" s="15" t="s">
        <v>2455</v>
      </c>
      <c r="B80" s="13" t="s">
        <v>125</v>
      </c>
      <c r="C80" s="16" t="s">
        <v>5717</v>
      </c>
      <c r="D80" s="16" t="s">
        <v>414</v>
      </c>
      <c r="E80" s="16">
        <v>170</v>
      </c>
      <c r="F80" s="16" t="s">
        <v>410</v>
      </c>
      <c r="G80" s="31" t="s">
        <v>5718</v>
      </c>
      <c r="H80" s="77"/>
    </row>
    <row r="81" spans="1:8" x14ac:dyDescent="0.25">
      <c r="A81" s="15" t="s">
        <v>1395</v>
      </c>
      <c r="B81" s="13" t="s">
        <v>125</v>
      </c>
      <c r="C81" s="16" t="s">
        <v>5719</v>
      </c>
      <c r="D81" s="16" t="s">
        <v>419</v>
      </c>
      <c r="E81" s="16">
        <v>60</v>
      </c>
      <c r="F81" s="16" t="s">
        <v>410</v>
      </c>
      <c r="G81" s="31" t="s">
        <v>5720</v>
      </c>
      <c r="H81" s="77"/>
    </row>
    <row r="82" spans="1:8" x14ac:dyDescent="0.25">
      <c r="A82" s="15" t="s">
        <v>2622</v>
      </c>
      <c r="B82" s="13" t="s">
        <v>125</v>
      </c>
      <c r="C82" s="16" t="s">
        <v>5721</v>
      </c>
      <c r="D82" s="16" t="s">
        <v>407</v>
      </c>
      <c r="E82" s="16">
        <v>160</v>
      </c>
      <c r="F82" s="16" t="s">
        <v>401</v>
      </c>
      <c r="G82" s="31" t="s">
        <v>5722</v>
      </c>
      <c r="H82" s="77"/>
    </row>
    <row r="83" spans="1:8" x14ac:dyDescent="0.25">
      <c r="A83" s="15" t="s">
        <v>2622</v>
      </c>
      <c r="B83" s="13" t="s">
        <v>125</v>
      </c>
      <c r="C83" s="16" t="s">
        <v>5721</v>
      </c>
      <c r="D83" s="16" t="s">
        <v>407</v>
      </c>
      <c r="E83" s="16">
        <v>160</v>
      </c>
      <c r="F83" s="16" t="s">
        <v>401</v>
      </c>
      <c r="G83" s="31" t="s">
        <v>5723</v>
      </c>
      <c r="H83" s="77"/>
    </row>
    <row r="84" spans="1:8" x14ac:dyDescent="0.25">
      <c r="A84" s="15" t="s">
        <v>2455</v>
      </c>
      <c r="B84" s="13" t="s">
        <v>125</v>
      </c>
      <c r="C84" s="16" t="s">
        <v>5724</v>
      </c>
      <c r="D84" s="16" t="s">
        <v>414</v>
      </c>
      <c r="E84" s="16">
        <v>170</v>
      </c>
      <c r="F84" s="16" t="s">
        <v>410</v>
      </c>
      <c r="G84" s="31" t="s">
        <v>5725</v>
      </c>
      <c r="H84" s="77"/>
    </row>
    <row r="85" spans="1:8" x14ac:dyDescent="0.25">
      <c r="A85" s="15" t="s">
        <v>5726</v>
      </c>
      <c r="B85" s="13" t="s">
        <v>125</v>
      </c>
      <c r="C85" s="16" t="s">
        <v>5727</v>
      </c>
      <c r="D85" s="16" t="s">
        <v>165</v>
      </c>
      <c r="E85" s="16">
        <v>180</v>
      </c>
      <c r="F85" s="16" t="s">
        <v>410</v>
      </c>
      <c r="G85" s="31" t="s">
        <v>5728</v>
      </c>
      <c r="H85" s="77"/>
    </row>
    <row r="86" spans="1:8" x14ac:dyDescent="0.25">
      <c r="A86" s="15" t="s">
        <v>2837</v>
      </c>
      <c r="B86" s="13" t="s">
        <v>125</v>
      </c>
      <c r="C86" s="16" t="s">
        <v>5729</v>
      </c>
      <c r="D86" s="16" t="s">
        <v>421</v>
      </c>
      <c r="E86" s="16">
        <v>170</v>
      </c>
      <c r="F86" s="16" t="s">
        <v>410</v>
      </c>
      <c r="G86" s="31" t="s">
        <v>5730</v>
      </c>
      <c r="H86" s="77"/>
    </row>
    <row r="87" spans="1:8" x14ac:dyDescent="0.25">
      <c r="A87" s="15" t="s">
        <v>2548</v>
      </c>
      <c r="B87" s="13" t="s">
        <v>125</v>
      </c>
      <c r="C87" s="16" t="s">
        <v>5731</v>
      </c>
      <c r="D87" s="16" t="s">
        <v>165</v>
      </c>
      <c r="E87" s="16">
        <v>170</v>
      </c>
      <c r="F87" s="16" t="s">
        <v>410</v>
      </c>
      <c r="G87" s="31" t="s">
        <v>5730</v>
      </c>
      <c r="H87" s="77"/>
    </row>
    <row r="88" spans="1:8" x14ac:dyDescent="0.25">
      <c r="A88" s="15" t="s">
        <v>2455</v>
      </c>
      <c r="B88" s="13" t="s">
        <v>125</v>
      </c>
      <c r="C88" s="16" t="s">
        <v>5732</v>
      </c>
      <c r="D88" s="16" t="s">
        <v>165</v>
      </c>
      <c r="E88" s="16">
        <v>180</v>
      </c>
      <c r="F88" s="16" t="s">
        <v>410</v>
      </c>
      <c r="G88" s="31" t="s">
        <v>5730</v>
      </c>
      <c r="H88" s="77"/>
    </row>
    <row r="89" spans="1:8" x14ac:dyDescent="0.25">
      <c r="A89" s="15" t="s">
        <v>2274</v>
      </c>
      <c r="B89" s="13" t="s">
        <v>125</v>
      </c>
      <c r="C89" s="16" t="s">
        <v>5733</v>
      </c>
      <c r="D89" s="16" t="s">
        <v>425</v>
      </c>
      <c r="E89" s="16">
        <v>120</v>
      </c>
      <c r="F89" s="16" t="s">
        <v>410</v>
      </c>
      <c r="G89" s="31" t="s">
        <v>5734</v>
      </c>
      <c r="H89" s="77"/>
    </row>
    <row r="90" spans="1:8" x14ac:dyDescent="0.25">
      <c r="A90" s="15" t="s">
        <v>1822</v>
      </c>
      <c r="B90" s="13" t="s">
        <v>125</v>
      </c>
      <c r="C90" s="16" t="s">
        <v>5735</v>
      </c>
      <c r="D90" s="16" t="s">
        <v>404</v>
      </c>
      <c r="E90" s="16">
        <v>120</v>
      </c>
      <c r="F90" s="16" t="s">
        <v>410</v>
      </c>
      <c r="G90" s="31" t="s">
        <v>5736</v>
      </c>
      <c r="H90" s="77"/>
    </row>
    <row r="91" spans="1:8" x14ac:dyDescent="0.25">
      <c r="A91" s="15" t="s">
        <v>2288</v>
      </c>
      <c r="B91" s="13" t="s">
        <v>125</v>
      </c>
      <c r="C91" s="16" t="s">
        <v>5737</v>
      </c>
      <c r="D91" s="16" t="s">
        <v>400</v>
      </c>
      <c r="E91" s="16">
        <v>120</v>
      </c>
      <c r="F91" s="16" t="s">
        <v>410</v>
      </c>
      <c r="G91" s="31" t="s">
        <v>5736</v>
      </c>
      <c r="H91" s="77"/>
    </row>
    <row r="92" spans="1:8" x14ac:dyDescent="0.25">
      <c r="A92" s="15" t="s">
        <v>1812</v>
      </c>
      <c r="B92" s="13" t="s">
        <v>125</v>
      </c>
      <c r="C92" s="16" t="s">
        <v>5738</v>
      </c>
      <c r="D92" s="16" t="s">
        <v>419</v>
      </c>
      <c r="E92" s="16">
        <v>120</v>
      </c>
      <c r="F92" s="16" t="s">
        <v>410</v>
      </c>
      <c r="G92" s="31" t="s">
        <v>5734</v>
      </c>
      <c r="H92" s="77"/>
    </row>
    <row r="93" spans="1:8" x14ac:dyDescent="0.25">
      <c r="A93" s="15" t="s">
        <v>1938</v>
      </c>
      <c r="B93" s="13" t="s">
        <v>125</v>
      </c>
      <c r="C93" s="16" t="s">
        <v>5739</v>
      </c>
      <c r="D93" s="16" t="s">
        <v>165</v>
      </c>
      <c r="E93" s="16">
        <v>90</v>
      </c>
      <c r="F93" s="16" t="s">
        <v>410</v>
      </c>
      <c r="G93" s="31" t="s">
        <v>5736</v>
      </c>
      <c r="H93" s="77"/>
    </row>
    <row r="94" spans="1:8" x14ac:dyDescent="0.25">
      <c r="A94" s="15" t="s">
        <v>1939</v>
      </c>
      <c r="B94" s="13" t="s">
        <v>125</v>
      </c>
      <c r="C94" s="16" t="s">
        <v>5740</v>
      </c>
      <c r="D94" s="16" t="s">
        <v>165</v>
      </c>
      <c r="E94" s="16">
        <v>100</v>
      </c>
      <c r="F94" s="16" t="s">
        <v>410</v>
      </c>
      <c r="G94" s="31" t="s">
        <v>5734</v>
      </c>
      <c r="H94" s="77"/>
    </row>
    <row r="95" spans="1:8" x14ac:dyDescent="0.25">
      <c r="A95" s="15" t="s">
        <v>2470</v>
      </c>
      <c r="B95" s="13" t="s">
        <v>125</v>
      </c>
      <c r="C95" s="16" t="s">
        <v>5741</v>
      </c>
      <c r="D95" s="16" t="s">
        <v>165</v>
      </c>
      <c r="E95" s="16">
        <v>120</v>
      </c>
      <c r="F95" s="16" t="s">
        <v>410</v>
      </c>
      <c r="G95" s="31" t="s">
        <v>5736</v>
      </c>
      <c r="H95" s="77"/>
    </row>
    <row r="96" spans="1:8" x14ac:dyDescent="0.25">
      <c r="A96" s="15" t="s">
        <v>2472</v>
      </c>
      <c r="B96" s="13" t="s">
        <v>125</v>
      </c>
      <c r="C96" s="16" t="s">
        <v>5742</v>
      </c>
      <c r="D96" s="16" t="s">
        <v>165</v>
      </c>
      <c r="E96" s="16">
        <v>120</v>
      </c>
      <c r="F96" s="16" t="s">
        <v>410</v>
      </c>
      <c r="G96" s="31" t="s">
        <v>5734</v>
      </c>
      <c r="H96" s="77"/>
    </row>
    <row r="97" spans="1:8" x14ac:dyDescent="0.25">
      <c r="A97" s="15" t="s">
        <v>1971</v>
      </c>
      <c r="B97" s="13" t="s">
        <v>125</v>
      </c>
      <c r="C97" s="16" t="s">
        <v>5743</v>
      </c>
      <c r="D97" s="16" t="s">
        <v>414</v>
      </c>
      <c r="E97" s="16">
        <v>130</v>
      </c>
      <c r="F97" s="16" t="s">
        <v>410</v>
      </c>
      <c r="G97" s="31" t="s">
        <v>5736</v>
      </c>
      <c r="H97" s="77"/>
    </row>
    <row r="98" spans="1:8" x14ac:dyDescent="0.25">
      <c r="A98" s="15" t="s">
        <v>255</v>
      </c>
      <c r="B98" s="13" t="s">
        <v>125</v>
      </c>
      <c r="C98" s="16" t="s">
        <v>5744</v>
      </c>
      <c r="D98" s="16" t="s">
        <v>414</v>
      </c>
      <c r="E98" s="16">
        <v>120</v>
      </c>
      <c r="F98" s="16" t="s">
        <v>410</v>
      </c>
      <c r="G98" s="31" t="s">
        <v>5734</v>
      </c>
      <c r="H98" s="77"/>
    </row>
    <row r="99" spans="1:8" x14ac:dyDescent="0.25">
      <c r="A99" s="15" t="s">
        <v>5745</v>
      </c>
      <c r="B99" s="13" t="s">
        <v>125</v>
      </c>
      <c r="C99" s="16" t="s">
        <v>5746</v>
      </c>
      <c r="D99" s="16" t="s">
        <v>400</v>
      </c>
      <c r="E99" s="16">
        <v>130</v>
      </c>
      <c r="F99" s="16" t="s">
        <v>410</v>
      </c>
      <c r="G99" s="31" t="s">
        <v>5736</v>
      </c>
      <c r="H99" s="77"/>
    </row>
    <row r="100" spans="1:8" x14ac:dyDescent="0.25">
      <c r="A100" s="15" t="s">
        <v>2837</v>
      </c>
      <c r="B100" s="13" t="s">
        <v>125</v>
      </c>
      <c r="C100" s="16" t="s">
        <v>5747</v>
      </c>
      <c r="D100" s="16" t="s">
        <v>421</v>
      </c>
      <c r="E100" s="16">
        <v>140</v>
      </c>
      <c r="F100" s="16" t="s">
        <v>410</v>
      </c>
      <c r="G100" s="31" t="s">
        <v>5734</v>
      </c>
      <c r="H100" s="77"/>
    </row>
    <row r="101" spans="1:8" x14ac:dyDescent="0.25">
      <c r="A101" s="15" t="s">
        <v>5748</v>
      </c>
      <c r="B101" s="13" t="s">
        <v>125</v>
      </c>
      <c r="C101" s="16" t="s">
        <v>5749</v>
      </c>
      <c r="D101" s="16" t="s">
        <v>425</v>
      </c>
      <c r="E101" s="16">
        <v>210</v>
      </c>
      <c r="F101" s="16" t="s">
        <v>2619</v>
      </c>
      <c r="G101" s="31" t="s">
        <v>5750</v>
      </c>
      <c r="H101" s="77"/>
    </row>
    <row r="102" spans="1:8" x14ac:dyDescent="0.25">
      <c r="A102" s="15" t="s">
        <v>5751</v>
      </c>
      <c r="B102" s="13" t="s">
        <v>125</v>
      </c>
      <c r="C102" s="16" t="s">
        <v>5752</v>
      </c>
      <c r="D102" s="16" t="s">
        <v>404</v>
      </c>
      <c r="E102" s="16">
        <v>220</v>
      </c>
      <c r="F102" s="16" t="s">
        <v>2619</v>
      </c>
      <c r="G102" s="31" t="s">
        <v>5753</v>
      </c>
      <c r="H102" s="77"/>
    </row>
    <row r="103" spans="1:8" x14ac:dyDescent="0.25">
      <c r="A103" s="15" t="s">
        <v>2620</v>
      </c>
      <c r="B103" s="13" t="s">
        <v>125</v>
      </c>
      <c r="C103" s="16" t="s">
        <v>5754</v>
      </c>
      <c r="D103" s="16" t="s">
        <v>407</v>
      </c>
      <c r="E103" s="16">
        <v>60</v>
      </c>
      <c r="F103" s="16" t="s">
        <v>410</v>
      </c>
      <c r="G103" s="31" t="s">
        <v>5755</v>
      </c>
      <c r="H103" s="77"/>
    </row>
    <row r="104" spans="1:8" x14ac:dyDescent="0.25">
      <c r="A104" s="15" t="s">
        <v>477</v>
      </c>
      <c r="B104" s="13" t="s">
        <v>125</v>
      </c>
      <c r="C104" s="16" t="s">
        <v>5756</v>
      </c>
      <c r="D104" s="16" t="s">
        <v>400</v>
      </c>
      <c r="E104" s="16">
        <v>60</v>
      </c>
      <c r="F104" s="16" t="s">
        <v>410</v>
      </c>
      <c r="G104" s="31" t="s">
        <v>5755</v>
      </c>
      <c r="H104" s="77"/>
    </row>
    <row r="105" spans="1:8" x14ac:dyDescent="0.25">
      <c r="A105" s="15" t="s">
        <v>2972</v>
      </c>
      <c r="B105" s="13" t="s">
        <v>125</v>
      </c>
      <c r="C105" s="16" t="s">
        <v>5757</v>
      </c>
      <c r="D105" s="16" t="s">
        <v>421</v>
      </c>
      <c r="E105" s="16">
        <v>70</v>
      </c>
      <c r="F105" s="16" t="s">
        <v>410</v>
      </c>
      <c r="G105" s="31" t="s">
        <v>5755</v>
      </c>
      <c r="H105" s="77"/>
    </row>
    <row r="106" spans="1:8" x14ac:dyDescent="0.25">
      <c r="A106" s="15" t="s">
        <v>5558</v>
      </c>
      <c r="B106" s="13" t="s">
        <v>125</v>
      </c>
      <c r="C106" s="16" t="s">
        <v>5758</v>
      </c>
      <c r="D106" s="16" t="s">
        <v>490</v>
      </c>
      <c r="E106" s="16"/>
      <c r="F106" s="16" t="s">
        <v>493</v>
      </c>
      <c r="G106" s="30" t="s">
        <v>5759</v>
      </c>
      <c r="H106" s="77"/>
    </row>
    <row r="107" spans="1:8" x14ac:dyDescent="0.25">
      <c r="A107" s="15" t="s">
        <v>5558</v>
      </c>
      <c r="B107" s="13" t="s">
        <v>125</v>
      </c>
      <c r="C107" s="16" t="s">
        <v>5758</v>
      </c>
      <c r="D107" s="16" t="s">
        <v>490</v>
      </c>
      <c r="E107" s="16"/>
      <c r="F107" s="16" t="s">
        <v>493</v>
      </c>
      <c r="G107" s="30" t="s">
        <v>5760</v>
      </c>
      <c r="H107" s="77"/>
    </row>
    <row r="108" spans="1:8" x14ac:dyDescent="0.25">
      <c r="A108" s="15" t="s">
        <v>5558</v>
      </c>
      <c r="B108" s="13" t="s">
        <v>125</v>
      </c>
      <c r="C108" s="16" t="s">
        <v>5758</v>
      </c>
      <c r="D108" s="16" t="s">
        <v>490</v>
      </c>
      <c r="E108" s="16"/>
      <c r="F108" s="16" t="s">
        <v>493</v>
      </c>
      <c r="G108" s="30" t="s">
        <v>5761</v>
      </c>
      <c r="H108" s="77"/>
    </row>
    <row r="109" spans="1:8" x14ac:dyDescent="0.25">
      <c r="A109" s="15" t="s">
        <v>5558</v>
      </c>
      <c r="B109" s="13" t="s">
        <v>125</v>
      </c>
      <c r="C109" s="16" t="s">
        <v>5758</v>
      </c>
      <c r="D109" s="16" t="s">
        <v>490</v>
      </c>
      <c r="E109" s="16"/>
      <c r="F109" s="16" t="s">
        <v>493</v>
      </c>
      <c r="G109" s="30" t="s">
        <v>5762</v>
      </c>
      <c r="H109" s="77"/>
    </row>
    <row r="110" spans="1:8" x14ac:dyDescent="0.25">
      <c r="A110" s="15" t="s">
        <v>5558</v>
      </c>
      <c r="B110" s="13" t="s">
        <v>125</v>
      </c>
      <c r="C110" s="16" t="s">
        <v>5758</v>
      </c>
      <c r="D110" s="16" t="s">
        <v>490</v>
      </c>
      <c r="E110" s="16"/>
      <c r="F110" s="16" t="s">
        <v>493</v>
      </c>
      <c r="G110" s="30" t="s">
        <v>5763</v>
      </c>
      <c r="H110" s="77"/>
    </row>
    <row r="111" spans="1:8" x14ac:dyDescent="0.25">
      <c r="A111" s="15" t="s">
        <v>5558</v>
      </c>
      <c r="B111" s="13" t="s">
        <v>125</v>
      </c>
      <c r="C111" s="16" t="s">
        <v>5758</v>
      </c>
      <c r="D111" s="16" t="s">
        <v>490</v>
      </c>
      <c r="E111" s="16"/>
      <c r="F111" s="16" t="s">
        <v>493</v>
      </c>
      <c r="G111" s="30" t="s">
        <v>5764</v>
      </c>
      <c r="H111" s="77"/>
    </row>
    <row r="112" spans="1:8" x14ac:dyDescent="0.25">
      <c r="A112" s="15" t="s">
        <v>5558</v>
      </c>
      <c r="B112" s="13" t="s">
        <v>125</v>
      </c>
      <c r="C112" s="16" t="s">
        <v>5758</v>
      </c>
      <c r="D112" s="16" t="s">
        <v>490</v>
      </c>
      <c r="E112" s="16"/>
      <c r="F112" s="16" t="s">
        <v>493</v>
      </c>
      <c r="G112" s="30" t="s">
        <v>5765</v>
      </c>
      <c r="H112" s="77"/>
    </row>
    <row r="113" spans="1:8" x14ac:dyDescent="0.25">
      <c r="A113" s="15" t="s">
        <v>5558</v>
      </c>
      <c r="B113" s="13" t="s">
        <v>125</v>
      </c>
      <c r="C113" s="16" t="s">
        <v>5758</v>
      </c>
      <c r="D113" s="16" t="s">
        <v>490</v>
      </c>
      <c r="E113" s="16"/>
      <c r="F113" s="16" t="s">
        <v>493</v>
      </c>
      <c r="G113" s="30" t="s">
        <v>5766</v>
      </c>
      <c r="H113" s="77"/>
    </row>
    <row r="114" spans="1:8" x14ac:dyDescent="0.25">
      <c r="A114" s="15" t="s">
        <v>1259</v>
      </c>
      <c r="B114" s="13" t="s">
        <v>125</v>
      </c>
      <c r="C114" s="16" t="s">
        <v>5767</v>
      </c>
      <c r="D114" s="16" t="s">
        <v>421</v>
      </c>
      <c r="E114" s="16">
        <v>70</v>
      </c>
      <c r="F114" s="16" t="s">
        <v>410</v>
      </c>
      <c r="G114" s="31" t="s">
        <v>5768</v>
      </c>
      <c r="H114" s="77"/>
    </row>
    <row r="115" spans="1:8" x14ac:dyDescent="0.25">
      <c r="A115" s="15" t="s">
        <v>977</v>
      </c>
      <c r="B115" s="13" t="s">
        <v>125</v>
      </c>
      <c r="C115" s="16" t="s">
        <v>5769</v>
      </c>
      <c r="D115" s="16" t="s">
        <v>407</v>
      </c>
      <c r="E115" s="16">
        <v>70</v>
      </c>
      <c r="F115" s="16" t="s">
        <v>410</v>
      </c>
      <c r="G115" s="31" t="s">
        <v>5768</v>
      </c>
      <c r="H115" s="77"/>
    </row>
    <row r="116" spans="1:8" x14ac:dyDescent="0.25">
      <c r="A116" s="15" t="s">
        <v>2640</v>
      </c>
      <c r="B116" s="13" t="s">
        <v>125</v>
      </c>
      <c r="C116" s="16" t="s">
        <v>5770</v>
      </c>
      <c r="D116" s="16" t="s">
        <v>421</v>
      </c>
      <c r="E116" s="16">
        <v>110</v>
      </c>
      <c r="F116" s="16" t="s">
        <v>410</v>
      </c>
      <c r="G116" s="31" t="s">
        <v>5771</v>
      </c>
      <c r="H116" s="77"/>
    </row>
    <row r="117" spans="1:8" x14ac:dyDescent="0.25">
      <c r="A117" s="15" t="s">
        <v>2640</v>
      </c>
      <c r="B117" s="13" t="s">
        <v>125</v>
      </c>
      <c r="C117" s="16" t="s">
        <v>5770</v>
      </c>
      <c r="D117" s="16" t="s">
        <v>421</v>
      </c>
      <c r="E117" s="16">
        <v>110</v>
      </c>
      <c r="F117" s="16" t="s">
        <v>410</v>
      </c>
      <c r="G117" s="31" t="s">
        <v>5772</v>
      </c>
      <c r="H117" s="77"/>
    </row>
    <row r="118" spans="1:8" x14ac:dyDescent="0.25">
      <c r="A118" s="15" t="s">
        <v>477</v>
      </c>
      <c r="B118" s="13" t="s">
        <v>125</v>
      </c>
      <c r="C118" s="16" t="s">
        <v>5773</v>
      </c>
      <c r="D118" s="16" t="s">
        <v>400</v>
      </c>
      <c r="E118" s="16">
        <v>60</v>
      </c>
      <c r="F118" s="16" t="s">
        <v>410</v>
      </c>
      <c r="G118" s="31" t="s">
        <v>5774</v>
      </c>
      <c r="H118" s="77"/>
    </row>
    <row r="119" spans="1:8" x14ac:dyDescent="0.25">
      <c r="A119" s="15" t="s">
        <v>951</v>
      </c>
      <c r="B119" s="13" t="s">
        <v>125</v>
      </c>
      <c r="C119" s="16" t="s">
        <v>5775</v>
      </c>
      <c r="D119" s="16" t="s">
        <v>435</v>
      </c>
      <c r="E119" s="16">
        <v>100</v>
      </c>
      <c r="F119" s="16" t="s">
        <v>405</v>
      </c>
      <c r="G119" s="31" t="s">
        <v>5776</v>
      </c>
      <c r="H119" s="77"/>
    </row>
    <row r="120" spans="1:8" x14ac:dyDescent="0.25">
      <c r="A120" s="15" t="s">
        <v>5777</v>
      </c>
      <c r="B120" s="13" t="s">
        <v>125</v>
      </c>
      <c r="C120" s="16" t="s">
        <v>5778</v>
      </c>
      <c r="D120" s="16" t="s">
        <v>431</v>
      </c>
      <c r="E120" s="16">
        <v>170</v>
      </c>
      <c r="F120" s="16" t="s">
        <v>410</v>
      </c>
      <c r="G120" s="31" t="s">
        <v>5779</v>
      </c>
      <c r="H120" s="77"/>
    </row>
    <row r="121" spans="1:8" x14ac:dyDescent="0.25">
      <c r="A121" s="15" t="s">
        <v>5780</v>
      </c>
      <c r="B121" s="13" t="s">
        <v>125</v>
      </c>
      <c r="C121" s="16" t="s">
        <v>5781</v>
      </c>
      <c r="D121" s="16" t="s">
        <v>431</v>
      </c>
      <c r="E121" s="16">
        <v>210</v>
      </c>
      <c r="F121" s="16" t="s">
        <v>2619</v>
      </c>
      <c r="G121" s="31" t="s">
        <v>5779</v>
      </c>
      <c r="H121" s="77"/>
    </row>
    <row r="122" spans="1:8" x14ac:dyDescent="0.25">
      <c r="A122" s="15" t="s">
        <v>5782</v>
      </c>
      <c r="B122" s="13" t="s">
        <v>125</v>
      </c>
      <c r="C122" s="16" t="s">
        <v>5783</v>
      </c>
      <c r="D122" s="16" t="s">
        <v>490</v>
      </c>
      <c r="E122" s="16"/>
      <c r="F122" s="16" t="s">
        <v>1562</v>
      </c>
      <c r="G122" s="31" t="s">
        <v>5779</v>
      </c>
      <c r="H122" s="77"/>
    </row>
    <row r="123" spans="1:8" x14ac:dyDescent="0.25">
      <c r="A123" s="15" t="s">
        <v>533</v>
      </c>
      <c r="B123" s="13" t="s">
        <v>125</v>
      </c>
      <c r="C123" s="16" t="s">
        <v>5784</v>
      </c>
      <c r="D123" s="16" t="s">
        <v>421</v>
      </c>
      <c r="E123" s="16">
        <v>120</v>
      </c>
      <c r="F123" s="16" t="s">
        <v>410</v>
      </c>
      <c r="G123" s="31" t="s">
        <v>5785</v>
      </c>
      <c r="H123" s="77"/>
    </row>
    <row r="124" spans="1:8" x14ac:dyDescent="0.25">
      <c r="A124" s="15" t="s">
        <v>533</v>
      </c>
      <c r="B124" s="13" t="s">
        <v>125</v>
      </c>
      <c r="C124" s="16" t="s">
        <v>5786</v>
      </c>
      <c r="D124" s="16" t="s">
        <v>421</v>
      </c>
      <c r="E124" s="16">
        <v>120</v>
      </c>
      <c r="F124" s="16" t="s">
        <v>410</v>
      </c>
      <c r="G124" s="31" t="s">
        <v>5785</v>
      </c>
      <c r="H124" s="77"/>
    </row>
    <row r="125" spans="1:8" x14ac:dyDescent="0.25">
      <c r="A125" s="15" t="s">
        <v>5787</v>
      </c>
      <c r="B125" s="13" t="s">
        <v>125</v>
      </c>
      <c r="C125" s="16" t="s">
        <v>5788</v>
      </c>
      <c r="D125" s="16" t="s">
        <v>404</v>
      </c>
      <c r="E125" s="16">
        <v>180</v>
      </c>
      <c r="F125" s="16" t="s">
        <v>410</v>
      </c>
      <c r="G125" s="31" t="s">
        <v>5789</v>
      </c>
      <c r="H125" s="77"/>
    </row>
    <row r="126" spans="1:8" x14ac:dyDescent="0.25">
      <c r="A126" s="15" t="s">
        <v>5790</v>
      </c>
      <c r="B126" s="13" t="s">
        <v>125</v>
      </c>
      <c r="C126" s="16" t="s">
        <v>5791</v>
      </c>
      <c r="D126" s="16" t="s">
        <v>2651</v>
      </c>
      <c r="E126" s="16">
        <v>150</v>
      </c>
      <c r="F126" s="16" t="s">
        <v>410</v>
      </c>
      <c r="G126" s="31" t="s">
        <v>5792</v>
      </c>
      <c r="H126" s="77"/>
    </row>
    <row r="127" spans="1:8" x14ac:dyDescent="0.25">
      <c r="A127" s="15" t="s">
        <v>5793</v>
      </c>
      <c r="B127" s="13" t="s">
        <v>125</v>
      </c>
      <c r="C127" s="16" t="s">
        <v>5794</v>
      </c>
      <c r="D127" s="16" t="s">
        <v>2651</v>
      </c>
      <c r="E127" s="16">
        <v>190</v>
      </c>
      <c r="F127" s="16" t="s">
        <v>2619</v>
      </c>
      <c r="G127" s="31" t="s">
        <v>5792</v>
      </c>
      <c r="H127" s="77"/>
    </row>
    <row r="128" spans="1:8" x14ac:dyDescent="0.25">
      <c r="A128" s="15" t="s">
        <v>5795</v>
      </c>
      <c r="B128" s="13" t="s">
        <v>125</v>
      </c>
      <c r="C128" s="16" t="s">
        <v>5796</v>
      </c>
      <c r="D128" s="16" t="s">
        <v>490</v>
      </c>
      <c r="E128" s="16"/>
      <c r="F128" s="16" t="s">
        <v>1562</v>
      </c>
      <c r="G128" s="16" t="s">
        <v>5792</v>
      </c>
      <c r="H128" s="77"/>
    </row>
    <row r="129" spans="1:8" x14ac:dyDescent="0.25">
      <c r="A129" s="15" t="s">
        <v>2880</v>
      </c>
      <c r="B129" s="13" t="s">
        <v>125</v>
      </c>
      <c r="C129" s="16" t="s">
        <v>5797</v>
      </c>
      <c r="D129" s="16" t="s">
        <v>404</v>
      </c>
      <c r="E129" s="16">
        <v>180</v>
      </c>
      <c r="F129" s="31" t="s">
        <v>410</v>
      </c>
      <c r="G129" s="16" t="s">
        <v>5798</v>
      </c>
      <c r="H129" s="77"/>
    </row>
    <row r="130" spans="1:8" x14ac:dyDescent="0.25">
      <c r="A130" s="15" t="s">
        <v>2426</v>
      </c>
      <c r="B130" s="13" t="s">
        <v>125</v>
      </c>
      <c r="C130" s="16" t="s">
        <v>5799</v>
      </c>
      <c r="D130" s="16" t="s">
        <v>421</v>
      </c>
      <c r="E130" s="16">
        <v>170</v>
      </c>
      <c r="F130" s="31" t="s">
        <v>410</v>
      </c>
      <c r="G130" s="16" t="s">
        <v>5798</v>
      </c>
      <c r="H130" s="77"/>
    </row>
    <row r="131" spans="1:8" x14ac:dyDescent="0.25">
      <c r="A131" s="15" t="s">
        <v>2838</v>
      </c>
      <c r="B131" s="13" t="s">
        <v>125</v>
      </c>
      <c r="C131" s="16" t="s">
        <v>5800</v>
      </c>
      <c r="D131" s="16" t="s">
        <v>431</v>
      </c>
      <c r="E131" s="16">
        <v>180</v>
      </c>
      <c r="F131" s="31" t="s">
        <v>410</v>
      </c>
      <c r="G131" s="31" t="s">
        <v>5798</v>
      </c>
      <c r="H131" s="77"/>
    </row>
    <row r="132" spans="1:8" x14ac:dyDescent="0.25">
      <c r="A132" s="15" t="s">
        <v>528</v>
      </c>
      <c r="B132" s="13" t="s">
        <v>125</v>
      </c>
      <c r="C132" s="16" t="s">
        <v>5801</v>
      </c>
      <c r="D132" s="16" t="s">
        <v>404</v>
      </c>
      <c r="E132" s="16">
        <v>130</v>
      </c>
      <c r="F132" s="16" t="s">
        <v>405</v>
      </c>
      <c r="G132" s="31" t="s">
        <v>5802</v>
      </c>
      <c r="H132" s="77"/>
    </row>
    <row r="133" spans="1:8" x14ac:dyDescent="0.25">
      <c r="A133" s="15" t="s">
        <v>1083</v>
      </c>
      <c r="B133" s="13" t="s">
        <v>125</v>
      </c>
      <c r="C133" s="16" t="s">
        <v>5803</v>
      </c>
      <c r="D133" s="16" t="s">
        <v>421</v>
      </c>
      <c r="E133" s="16">
        <v>70</v>
      </c>
      <c r="F133" s="16" t="s">
        <v>410</v>
      </c>
      <c r="G133" s="31" t="s">
        <v>5804</v>
      </c>
      <c r="H133" s="77"/>
    </row>
    <row r="134" spans="1:8" x14ac:dyDescent="0.25">
      <c r="A134" s="15" t="s">
        <v>977</v>
      </c>
      <c r="B134" s="13" t="s">
        <v>125</v>
      </c>
      <c r="C134" s="16" t="s">
        <v>5805</v>
      </c>
      <c r="D134" s="16" t="s">
        <v>407</v>
      </c>
      <c r="E134" s="16">
        <v>70</v>
      </c>
      <c r="F134" s="16" t="s">
        <v>410</v>
      </c>
      <c r="G134" s="31" t="s">
        <v>5806</v>
      </c>
      <c r="H134" s="77"/>
    </row>
    <row r="135" spans="1:8" x14ac:dyDescent="0.25">
      <c r="A135" s="15" t="s">
        <v>1395</v>
      </c>
      <c r="B135" s="13" t="s">
        <v>125</v>
      </c>
      <c r="C135" s="16" t="s">
        <v>5807</v>
      </c>
      <c r="D135" s="16" t="s">
        <v>419</v>
      </c>
      <c r="E135" s="16">
        <v>70</v>
      </c>
      <c r="F135" s="16" t="s">
        <v>410</v>
      </c>
      <c r="G135" s="31" t="s">
        <v>5808</v>
      </c>
      <c r="H135" s="77"/>
    </row>
    <row r="136" spans="1:8" x14ac:dyDescent="0.25">
      <c r="A136" s="15" t="s">
        <v>1820</v>
      </c>
      <c r="B136" s="13" t="s">
        <v>125</v>
      </c>
      <c r="C136" s="16" t="s">
        <v>5809</v>
      </c>
      <c r="D136" s="16" t="s">
        <v>404</v>
      </c>
      <c r="E136" s="16">
        <v>70</v>
      </c>
      <c r="F136" s="16" t="s">
        <v>410</v>
      </c>
      <c r="G136" s="31" t="s">
        <v>5810</v>
      </c>
      <c r="H136" s="77"/>
    </row>
    <row r="137" spans="1:8" x14ac:dyDescent="0.25">
      <c r="A137" s="15" t="s">
        <v>1933</v>
      </c>
      <c r="B137" s="13" t="s">
        <v>125</v>
      </c>
      <c r="C137" s="16" t="s">
        <v>5811</v>
      </c>
      <c r="D137" s="16" t="s">
        <v>435</v>
      </c>
      <c r="E137" s="16">
        <v>110</v>
      </c>
      <c r="F137" s="16" t="s">
        <v>410</v>
      </c>
      <c r="G137" s="31" t="s">
        <v>5812</v>
      </c>
      <c r="H137" s="77"/>
    </row>
    <row r="138" spans="1:8" x14ac:dyDescent="0.25">
      <c r="A138" s="15" t="s">
        <v>2017</v>
      </c>
      <c r="B138" s="13" t="s">
        <v>125</v>
      </c>
      <c r="C138" s="16" t="s">
        <v>5813</v>
      </c>
      <c r="D138" s="16" t="s">
        <v>407</v>
      </c>
      <c r="E138" s="16">
        <v>70</v>
      </c>
      <c r="F138" s="16" t="s">
        <v>410</v>
      </c>
      <c r="G138" s="31" t="s">
        <v>5814</v>
      </c>
      <c r="H138" s="77"/>
    </row>
    <row r="139" spans="1:8" x14ac:dyDescent="0.25">
      <c r="A139" s="15" t="s">
        <v>255</v>
      </c>
      <c r="B139" s="13" t="s">
        <v>125</v>
      </c>
      <c r="C139" s="16" t="s">
        <v>5815</v>
      </c>
      <c r="D139" s="16" t="s">
        <v>414</v>
      </c>
      <c r="E139" s="16">
        <v>130</v>
      </c>
      <c r="F139" s="16" t="s">
        <v>410</v>
      </c>
      <c r="G139" s="31" t="s">
        <v>5816</v>
      </c>
      <c r="H139" s="77"/>
    </row>
    <row r="140" spans="1:8" x14ac:dyDescent="0.25">
      <c r="A140" s="15" t="s">
        <v>2368</v>
      </c>
      <c r="B140" s="13" t="s">
        <v>125</v>
      </c>
      <c r="C140" s="16" t="s">
        <v>5817</v>
      </c>
      <c r="D140" s="16" t="s">
        <v>425</v>
      </c>
      <c r="E140" s="16">
        <v>70</v>
      </c>
      <c r="F140" s="16" t="s">
        <v>410</v>
      </c>
      <c r="G140" s="31" t="s">
        <v>5818</v>
      </c>
      <c r="H140" s="77"/>
    </row>
    <row r="141" spans="1:8" x14ac:dyDescent="0.25">
      <c r="A141" s="15" t="s">
        <v>2465</v>
      </c>
      <c r="B141" s="13" t="s">
        <v>125</v>
      </c>
      <c r="C141" s="16" t="s">
        <v>5819</v>
      </c>
      <c r="D141" s="16" t="s">
        <v>404</v>
      </c>
      <c r="E141" s="16">
        <v>90</v>
      </c>
      <c r="F141" s="16" t="s">
        <v>410</v>
      </c>
      <c r="G141" s="31" t="s">
        <v>5820</v>
      </c>
      <c r="H141" s="77"/>
    </row>
    <row r="142" spans="1:8" x14ac:dyDescent="0.25">
      <c r="A142" s="15" t="s">
        <v>2563</v>
      </c>
      <c r="B142" s="13" t="s">
        <v>125</v>
      </c>
      <c r="C142" s="16" t="s">
        <v>5821</v>
      </c>
      <c r="D142" s="16" t="s">
        <v>419</v>
      </c>
      <c r="E142" s="16">
        <v>110</v>
      </c>
      <c r="F142" s="16" t="s">
        <v>410</v>
      </c>
      <c r="G142" s="31" t="s">
        <v>5822</v>
      </c>
      <c r="H142" s="77"/>
    </row>
    <row r="143" spans="1:8" x14ac:dyDescent="0.25">
      <c r="A143" s="15" t="s">
        <v>2468</v>
      </c>
      <c r="B143" s="13" t="s">
        <v>125</v>
      </c>
      <c r="C143" s="16" t="s">
        <v>5823</v>
      </c>
      <c r="D143" s="16" t="s">
        <v>421</v>
      </c>
      <c r="E143" s="16">
        <v>80</v>
      </c>
      <c r="F143" s="16" t="s">
        <v>410</v>
      </c>
      <c r="G143" s="31" t="s">
        <v>5824</v>
      </c>
      <c r="H143" s="77"/>
    </row>
    <row r="144" spans="1:8" x14ac:dyDescent="0.25">
      <c r="A144" s="15" t="s">
        <v>2675</v>
      </c>
      <c r="B144" s="13" t="s">
        <v>125</v>
      </c>
      <c r="C144" s="16" t="s">
        <v>5825</v>
      </c>
      <c r="D144" s="16" t="s">
        <v>425</v>
      </c>
      <c r="E144" s="16">
        <v>180</v>
      </c>
      <c r="F144" s="16" t="s">
        <v>410</v>
      </c>
      <c r="G144" s="31" t="s">
        <v>5826</v>
      </c>
      <c r="H144" s="77"/>
    </row>
    <row r="145" spans="1:8" x14ac:dyDescent="0.25">
      <c r="A145" s="15" t="s">
        <v>2633</v>
      </c>
      <c r="B145" s="13" t="s">
        <v>125</v>
      </c>
      <c r="C145" s="16" t="s">
        <v>5827</v>
      </c>
      <c r="D145" s="16" t="s">
        <v>404</v>
      </c>
      <c r="E145" s="16">
        <v>180</v>
      </c>
      <c r="F145" s="16" t="s">
        <v>410</v>
      </c>
      <c r="G145" s="31" t="s">
        <v>5828</v>
      </c>
      <c r="H145" s="77"/>
    </row>
    <row r="146" spans="1:8" x14ac:dyDescent="0.25">
      <c r="A146" s="15" t="s">
        <v>2617</v>
      </c>
      <c r="B146" s="13" t="s">
        <v>125</v>
      </c>
      <c r="C146" s="16" t="s">
        <v>5829</v>
      </c>
      <c r="D146" s="16" t="s">
        <v>407</v>
      </c>
      <c r="E146" s="16">
        <v>180</v>
      </c>
      <c r="F146" s="16" t="s">
        <v>410</v>
      </c>
      <c r="G146" s="31" t="s">
        <v>5830</v>
      </c>
      <c r="H146" s="77"/>
    </row>
    <row r="147" spans="1:8" x14ac:dyDescent="0.25">
      <c r="A147" s="15" t="s">
        <v>5745</v>
      </c>
      <c r="B147" s="13" t="s">
        <v>125</v>
      </c>
      <c r="C147" s="16" t="s">
        <v>5831</v>
      </c>
      <c r="D147" s="16" t="s">
        <v>400</v>
      </c>
      <c r="E147" s="16">
        <v>130</v>
      </c>
      <c r="F147" s="16" t="s">
        <v>410</v>
      </c>
      <c r="G147" s="31" t="s">
        <v>5832</v>
      </c>
      <c r="H147" s="77"/>
    </row>
    <row r="148" spans="1:8" x14ac:dyDescent="0.25">
      <c r="A148" s="15" t="s">
        <v>2426</v>
      </c>
      <c r="B148" s="13" t="s">
        <v>125</v>
      </c>
      <c r="C148" s="16" t="s">
        <v>5833</v>
      </c>
      <c r="D148" s="16" t="s">
        <v>421</v>
      </c>
      <c r="E148" s="16">
        <v>170</v>
      </c>
      <c r="F148" s="16" t="s">
        <v>410</v>
      </c>
      <c r="G148" s="31" t="s">
        <v>5834</v>
      </c>
      <c r="H148" s="77"/>
    </row>
    <row r="149" spans="1:8" x14ac:dyDescent="0.25">
      <c r="A149" s="15" t="s">
        <v>2451</v>
      </c>
      <c r="B149" s="13" t="s">
        <v>125</v>
      </c>
      <c r="C149" s="16" t="s">
        <v>5835</v>
      </c>
      <c r="D149" s="16" t="s">
        <v>421</v>
      </c>
      <c r="E149" s="16">
        <v>120</v>
      </c>
      <c r="F149" s="16" t="s">
        <v>410</v>
      </c>
      <c r="G149" s="31" t="s">
        <v>5834</v>
      </c>
      <c r="H149" s="77"/>
    </row>
    <row r="150" spans="1:8" x14ac:dyDescent="0.25">
      <c r="A150" s="15" t="s">
        <v>670</v>
      </c>
      <c r="B150" s="13" t="s">
        <v>125</v>
      </c>
      <c r="C150" s="16" t="s">
        <v>5836</v>
      </c>
      <c r="D150" s="16" t="s">
        <v>425</v>
      </c>
      <c r="E150" s="16">
        <v>120</v>
      </c>
      <c r="F150" s="16" t="s">
        <v>410</v>
      </c>
      <c r="G150" s="31" t="s">
        <v>5837</v>
      </c>
      <c r="H150" s="77"/>
    </row>
    <row r="151" spans="1:8" x14ac:dyDescent="0.25">
      <c r="A151" s="15" t="s">
        <v>670</v>
      </c>
      <c r="B151" s="13" t="s">
        <v>125</v>
      </c>
      <c r="C151" s="16" t="s">
        <v>5836</v>
      </c>
      <c r="D151" s="16" t="s">
        <v>425</v>
      </c>
      <c r="E151" s="16">
        <v>120</v>
      </c>
      <c r="F151" s="16" t="s">
        <v>410</v>
      </c>
      <c r="G151" s="31" t="s">
        <v>5838</v>
      </c>
      <c r="H151" s="77"/>
    </row>
    <row r="152" spans="1:8" x14ac:dyDescent="0.25">
      <c r="A152" s="15" t="s">
        <v>2472</v>
      </c>
      <c r="B152" s="13" t="s">
        <v>125</v>
      </c>
      <c r="C152" s="16" t="s">
        <v>5839</v>
      </c>
      <c r="D152" s="16" t="s">
        <v>404</v>
      </c>
      <c r="E152" s="16">
        <v>130</v>
      </c>
      <c r="F152" s="16" t="s">
        <v>410</v>
      </c>
      <c r="G152" s="31" t="s">
        <v>5837</v>
      </c>
      <c r="H152" s="77"/>
    </row>
    <row r="153" spans="1:8" x14ac:dyDescent="0.25">
      <c r="A153" s="15" t="s">
        <v>2472</v>
      </c>
      <c r="B153" s="13" t="s">
        <v>125</v>
      </c>
      <c r="C153" s="16" t="s">
        <v>5839</v>
      </c>
      <c r="D153" s="16" t="s">
        <v>404</v>
      </c>
      <c r="E153" s="16">
        <v>130</v>
      </c>
      <c r="F153" s="16" t="s">
        <v>410</v>
      </c>
      <c r="G153" s="31" t="s">
        <v>5838</v>
      </c>
      <c r="H153" s="77"/>
    </row>
    <row r="154" spans="1:8" x14ac:dyDescent="0.25">
      <c r="A154" s="15" t="s">
        <v>2934</v>
      </c>
      <c r="B154" s="13" t="s">
        <v>125</v>
      </c>
      <c r="C154" s="16" t="s">
        <v>5840</v>
      </c>
      <c r="D154" s="16" t="s">
        <v>431</v>
      </c>
      <c r="E154" s="16">
        <v>120</v>
      </c>
      <c r="F154" s="16" t="s">
        <v>410</v>
      </c>
      <c r="G154" s="31" t="s">
        <v>5837</v>
      </c>
      <c r="H154" s="77"/>
    </row>
    <row r="155" spans="1:8" x14ac:dyDescent="0.25">
      <c r="A155" s="15" t="s">
        <v>2934</v>
      </c>
      <c r="B155" s="13" t="s">
        <v>125</v>
      </c>
      <c r="C155" s="16" t="s">
        <v>5840</v>
      </c>
      <c r="D155" s="16" t="s">
        <v>431</v>
      </c>
      <c r="E155" s="16">
        <v>120</v>
      </c>
      <c r="F155" s="16" t="s">
        <v>410</v>
      </c>
      <c r="G155" s="31" t="s">
        <v>5838</v>
      </c>
      <c r="H155" s="77"/>
    </row>
    <row r="156" spans="1:8" x14ac:dyDescent="0.25">
      <c r="A156" s="15" t="s">
        <v>950</v>
      </c>
      <c r="B156" s="13" t="s">
        <v>125</v>
      </c>
      <c r="C156" s="16" t="s">
        <v>5841</v>
      </c>
      <c r="D156" s="16" t="s">
        <v>435</v>
      </c>
      <c r="E156" s="16">
        <v>160</v>
      </c>
      <c r="F156" s="16" t="s">
        <v>401</v>
      </c>
      <c r="G156" s="31" t="s">
        <v>5837</v>
      </c>
      <c r="H156" s="77"/>
    </row>
    <row r="157" spans="1:8" x14ac:dyDescent="0.25">
      <c r="A157" s="15" t="s">
        <v>950</v>
      </c>
      <c r="B157" s="13" t="s">
        <v>125</v>
      </c>
      <c r="C157" s="16" t="s">
        <v>5841</v>
      </c>
      <c r="D157" s="16" t="s">
        <v>435</v>
      </c>
      <c r="E157" s="16">
        <v>160</v>
      </c>
      <c r="F157" s="16" t="s">
        <v>401</v>
      </c>
      <c r="G157" s="31" t="s">
        <v>5838</v>
      </c>
      <c r="H157" s="77"/>
    </row>
    <row r="158" spans="1:8" x14ac:dyDescent="0.25">
      <c r="A158" s="15" t="s">
        <v>2270</v>
      </c>
      <c r="B158" s="13" t="s">
        <v>125</v>
      </c>
      <c r="C158" s="16" t="s">
        <v>5842</v>
      </c>
      <c r="D158" s="16" t="s">
        <v>425</v>
      </c>
      <c r="E158" s="16">
        <v>60</v>
      </c>
      <c r="F158" s="16" t="s">
        <v>410</v>
      </c>
      <c r="G158" s="31" t="s">
        <v>5843</v>
      </c>
      <c r="H158" s="77"/>
    </row>
    <row r="159" spans="1:8" x14ac:dyDescent="0.25">
      <c r="A159" s="15" t="s">
        <v>572</v>
      </c>
      <c r="B159" s="13" t="s">
        <v>125</v>
      </c>
      <c r="C159" s="16" t="s">
        <v>5844</v>
      </c>
      <c r="D159" s="16" t="s">
        <v>421</v>
      </c>
      <c r="E159" s="16">
        <v>50</v>
      </c>
      <c r="F159" s="16" t="s">
        <v>410</v>
      </c>
      <c r="G159" s="31" t="s">
        <v>5843</v>
      </c>
      <c r="H159" s="77"/>
    </row>
    <row r="160" spans="1:8" x14ac:dyDescent="0.25">
      <c r="A160" s="15" t="s">
        <v>5845</v>
      </c>
      <c r="B160" s="13" t="s">
        <v>125</v>
      </c>
      <c r="C160" s="16" t="s">
        <v>5846</v>
      </c>
      <c r="D160" s="16" t="s">
        <v>404</v>
      </c>
      <c r="E160" s="16">
        <v>170</v>
      </c>
      <c r="F160" s="16" t="s">
        <v>410</v>
      </c>
      <c r="G160" s="31" t="s">
        <v>5847</v>
      </c>
      <c r="H160" s="77"/>
    </row>
    <row r="161" spans="1:8" x14ac:dyDescent="0.25">
      <c r="A161" s="15" t="s">
        <v>5848</v>
      </c>
      <c r="B161" s="13" t="s">
        <v>125</v>
      </c>
      <c r="C161" s="16" t="s">
        <v>5849</v>
      </c>
      <c r="D161" s="16" t="s">
        <v>404</v>
      </c>
      <c r="E161" s="16">
        <v>170</v>
      </c>
      <c r="F161" s="16" t="s">
        <v>2856</v>
      </c>
      <c r="G161" s="31" t="s">
        <v>5850</v>
      </c>
      <c r="H161" s="77"/>
    </row>
    <row r="162" spans="1:8" x14ac:dyDescent="0.25">
      <c r="A162" s="15" t="s">
        <v>5851</v>
      </c>
      <c r="B162" s="13" t="s">
        <v>125</v>
      </c>
      <c r="C162" s="16" t="s">
        <v>5852</v>
      </c>
      <c r="D162" s="16" t="s">
        <v>421</v>
      </c>
      <c r="E162" s="16">
        <v>130</v>
      </c>
      <c r="F162" s="16" t="s">
        <v>2856</v>
      </c>
      <c r="G162" s="31" t="s">
        <v>5850</v>
      </c>
      <c r="H162" s="77"/>
    </row>
    <row r="163" spans="1:8" x14ac:dyDescent="0.25">
      <c r="A163" s="15" t="s">
        <v>5853</v>
      </c>
      <c r="B163" s="13" t="s">
        <v>125</v>
      </c>
      <c r="C163" s="16" t="s">
        <v>5854</v>
      </c>
      <c r="D163" s="16" t="s">
        <v>414</v>
      </c>
      <c r="E163" s="16">
        <v>130</v>
      </c>
      <c r="F163" s="16" t="s">
        <v>2856</v>
      </c>
      <c r="G163" s="31" t="s">
        <v>5850</v>
      </c>
      <c r="H163" s="77"/>
    </row>
    <row r="164" spans="1:8" x14ac:dyDescent="0.25">
      <c r="A164" s="15" t="s">
        <v>2625</v>
      </c>
      <c r="B164" s="13" t="s">
        <v>125</v>
      </c>
      <c r="C164" s="16" t="s">
        <v>5855</v>
      </c>
      <c r="D164" s="16" t="s">
        <v>407</v>
      </c>
      <c r="E164" s="16">
        <v>120</v>
      </c>
      <c r="F164" s="16" t="s">
        <v>401</v>
      </c>
      <c r="G164" s="31" t="s">
        <v>5856</v>
      </c>
      <c r="H164" s="77"/>
    </row>
    <row r="165" spans="1:8" x14ac:dyDescent="0.25">
      <c r="A165" s="15" t="s">
        <v>2635</v>
      </c>
      <c r="B165" s="13" t="s">
        <v>125</v>
      </c>
      <c r="C165" s="16" t="s">
        <v>5857</v>
      </c>
      <c r="D165" s="16" t="s">
        <v>404</v>
      </c>
      <c r="E165" s="16">
        <v>60</v>
      </c>
      <c r="F165" s="16" t="s">
        <v>410</v>
      </c>
      <c r="G165" s="31" t="s">
        <v>5856</v>
      </c>
      <c r="H165" s="77"/>
    </row>
    <row r="166" spans="1:8" x14ac:dyDescent="0.25">
      <c r="A166" s="15" t="s">
        <v>2691</v>
      </c>
      <c r="B166" s="13" t="s">
        <v>125</v>
      </c>
      <c r="C166" s="16" t="s">
        <v>5858</v>
      </c>
      <c r="D166" s="16" t="s">
        <v>2651</v>
      </c>
      <c r="E166" s="16">
        <v>70</v>
      </c>
      <c r="F166" s="16" t="s">
        <v>405</v>
      </c>
      <c r="G166" s="31" t="s">
        <v>5859</v>
      </c>
      <c r="H166" s="77"/>
    </row>
    <row r="167" spans="1:8" x14ac:dyDescent="0.25">
      <c r="A167" s="15" t="s">
        <v>1817</v>
      </c>
      <c r="B167" s="13" t="s">
        <v>125</v>
      </c>
      <c r="C167" s="16" t="s">
        <v>5860</v>
      </c>
      <c r="D167" s="16" t="s">
        <v>431</v>
      </c>
      <c r="E167" s="16">
        <v>100</v>
      </c>
      <c r="F167" s="16" t="s">
        <v>405</v>
      </c>
      <c r="G167" s="31" t="s">
        <v>5859</v>
      </c>
      <c r="H167" s="77"/>
    </row>
    <row r="168" spans="1:8" x14ac:dyDescent="0.25">
      <c r="A168" s="15" t="s">
        <v>1499</v>
      </c>
      <c r="B168" s="13" t="s">
        <v>125</v>
      </c>
      <c r="C168" s="16" t="s">
        <v>5861</v>
      </c>
      <c r="D168" s="16" t="s">
        <v>165</v>
      </c>
      <c r="E168" s="16">
        <v>120</v>
      </c>
      <c r="F168" s="16" t="s">
        <v>410</v>
      </c>
      <c r="G168" s="31" t="s">
        <v>5862</v>
      </c>
      <c r="H168" s="77"/>
    </row>
    <row r="169" spans="1:8" x14ac:dyDescent="0.25">
      <c r="A169" s="15" t="s">
        <v>1877</v>
      </c>
      <c r="B169" s="13" t="s">
        <v>125</v>
      </c>
      <c r="C169" s="16" t="s">
        <v>5863</v>
      </c>
      <c r="D169" s="16" t="s">
        <v>421</v>
      </c>
      <c r="E169" s="16">
        <v>70</v>
      </c>
      <c r="F169" s="16" t="s">
        <v>410</v>
      </c>
      <c r="G169" s="31" t="s">
        <v>5862</v>
      </c>
      <c r="H169" s="77"/>
    </row>
    <row r="170" spans="1:8" x14ac:dyDescent="0.25">
      <c r="A170" s="15" t="s">
        <v>558</v>
      </c>
      <c r="B170" s="13" t="s">
        <v>125</v>
      </c>
      <c r="C170" s="16" t="s">
        <v>5864</v>
      </c>
      <c r="D170" s="16" t="s">
        <v>404</v>
      </c>
      <c r="E170" s="16">
        <v>30</v>
      </c>
      <c r="F170" s="16" t="s">
        <v>410</v>
      </c>
      <c r="G170" s="31" t="s">
        <v>5865</v>
      </c>
      <c r="H170" s="77"/>
    </row>
    <row r="171" spans="1:8" x14ac:dyDescent="0.25">
      <c r="A171" s="15" t="s">
        <v>1973</v>
      </c>
      <c r="B171" s="13" t="s">
        <v>125</v>
      </c>
      <c r="C171" s="16" t="s">
        <v>5866</v>
      </c>
      <c r="D171" s="16" t="s">
        <v>407</v>
      </c>
      <c r="E171" s="16">
        <v>110</v>
      </c>
      <c r="F171" s="16" t="s">
        <v>405</v>
      </c>
      <c r="G171" s="31" t="s">
        <v>5867</v>
      </c>
      <c r="H171" s="77"/>
    </row>
    <row r="172" spans="1:8" x14ac:dyDescent="0.25">
      <c r="A172" s="15" t="s">
        <v>1973</v>
      </c>
      <c r="B172" s="13" t="s">
        <v>125</v>
      </c>
      <c r="C172" s="16" t="s">
        <v>5866</v>
      </c>
      <c r="D172" s="16" t="s">
        <v>407</v>
      </c>
      <c r="E172" s="16">
        <v>110</v>
      </c>
      <c r="F172" s="16" t="s">
        <v>405</v>
      </c>
      <c r="G172" s="31" t="s">
        <v>5868</v>
      </c>
      <c r="H172" s="77"/>
    </row>
    <row r="173" spans="1:8" x14ac:dyDescent="0.25">
      <c r="A173" s="15" t="s">
        <v>2965</v>
      </c>
      <c r="B173" s="13" t="s">
        <v>125</v>
      </c>
      <c r="C173" s="16" t="s">
        <v>5869</v>
      </c>
      <c r="D173" s="16" t="s">
        <v>425</v>
      </c>
      <c r="E173" s="16">
        <v>130</v>
      </c>
      <c r="F173" s="16" t="s">
        <v>410</v>
      </c>
      <c r="G173" s="31" t="s">
        <v>5867</v>
      </c>
      <c r="H173" s="77"/>
    </row>
    <row r="174" spans="1:8" x14ac:dyDescent="0.25">
      <c r="A174" s="15" t="s">
        <v>2965</v>
      </c>
      <c r="B174" s="13" t="s">
        <v>125</v>
      </c>
      <c r="C174" s="16" t="s">
        <v>5869</v>
      </c>
      <c r="D174" s="16" t="s">
        <v>425</v>
      </c>
      <c r="E174" s="16">
        <v>130</v>
      </c>
      <c r="F174" s="16" t="s">
        <v>410</v>
      </c>
      <c r="G174" s="31" t="s">
        <v>5868</v>
      </c>
      <c r="H174" s="77"/>
    </row>
    <row r="175" spans="1:8" x14ac:dyDescent="0.25">
      <c r="A175" s="15" t="s">
        <v>2714</v>
      </c>
      <c r="B175" s="13" t="s">
        <v>125</v>
      </c>
      <c r="C175" s="16" t="s">
        <v>5870</v>
      </c>
      <c r="D175" s="16" t="s">
        <v>404</v>
      </c>
      <c r="E175" s="16">
        <v>100</v>
      </c>
      <c r="F175" s="16" t="s">
        <v>405</v>
      </c>
      <c r="G175" s="31" t="s">
        <v>5867</v>
      </c>
      <c r="H175" s="77"/>
    </row>
    <row r="176" spans="1:8" x14ac:dyDescent="0.25">
      <c r="A176" s="15" t="s">
        <v>2714</v>
      </c>
      <c r="B176" s="13" t="s">
        <v>125</v>
      </c>
      <c r="C176" s="16" t="s">
        <v>5870</v>
      </c>
      <c r="D176" s="16" t="s">
        <v>404</v>
      </c>
      <c r="E176" s="16">
        <v>100</v>
      </c>
      <c r="F176" s="16" t="s">
        <v>405</v>
      </c>
      <c r="G176" s="31" t="s">
        <v>5868</v>
      </c>
      <c r="H176" s="77"/>
    </row>
    <row r="177" spans="1:8" x14ac:dyDescent="0.25">
      <c r="A177" s="15" t="s">
        <v>2972</v>
      </c>
      <c r="B177" s="13" t="s">
        <v>125</v>
      </c>
      <c r="C177" s="16" t="s">
        <v>5871</v>
      </c>
      <c r="D177" s="16" t="s">
        <v>421</v>
      </c>
      <c r="E177" s="16">
        <v>130</v>
      </c>
      <c r="F177" s="16" t="s">
        <v>410</v>
      </c>
      <c r="G177" s="31" t="s">
        <v>5867</v>
      </c>
      <c r="H177" s="77"/>
    </row>
    <row r="178" spans="1:8" x14ac:dyDescent="0.25">
      <c r="A178" s="15" t="s">
        <v>2972</v>
      </c>
      <c r="B178" s="13" t="s">
        <v>125</v>
      </c>
      <c r="C178" s="16" t="s">
        <v>5871</v>
      </c>
      <c r="D178" s="16" t="s">
        <v>421</v>
      </c>
      <c r="E178" s="16">
        <v>130</v>
      </c>
      <c r="F178" s="16" t="s">
        <v>410</v>
      </c>
      <c r="G178" s="31" t="s">
        <v>5868</v>
      </c>
      <c r="H178" s="77"/>
    </row>
    <row r="179" spans="1:8" x14ac:dyDescent="0.25">
      <c r="A179" s="15" t="s">
        <v>2422</v>
      </c>
      <c r="B179" s="13" t="s">
        <v>125</v>
      </c>
      <c r="C179" s="16" t="s">
        <v>5872</v>
      </c>
      <c r="D179" s="16" t="s">
        <v>407</v>
      </c>
      <c r="E179" s="16">
        <v>110</v>
      </c>
      <c r="F179" s="16" t="s">
        <v>410</v>
      </c>
      <c r="G179" s="31" t="s">
        <v>5873</v>
      </c>
      <c r="H179" s="77"/>
    </row>
    <row r="180" spans="1:8" x14ac:dyDescent="0.25">
      <c r="A180" s="15" t="s">
        <v>2657</v>
      </c>
      <c r="B180" s="13" t="s">
        <v>125</v>
      </c>
      <c r="C180" s="16" t="s">
        <v>5874</v>
      </c>
      <c r="D180" s="16" t="s">
        <v>2651</v>
      </c>
      <c r="E180" s="16">
        <v>170</v>
      </c>
      <c r="F180" s="16" t="s">
        <v>410</v>
      </c>
      <c r="G180" s="31" t="s">
        <v>5875</v>
      </c>
      <c r="H180" s="77"/>
    </row>
    <row r="181" spans="1:8" x14ac:dyDescent="0.25">
      <c r="A181" s="15" t="s">
        <v>2646</v>
      </c>
      <c r="B181" s="13" t="s">
        <v>125</v>
      </c>
      <c r="C181" s="16" t="s">
        <v>5876</v>
      </c>
      <c r="D181" s="16" t="s">
        <v>435</v>
      </c>
      <c r="E181" s="16">
        <v>170</v>
      </c>
      <c r="F181" s="16" t="s">
        <v>410</v>
      </c>
      <c r="G181" s="31" t="s">
        <v>5875</v>
      </c>
      <c r="H181" s="77"/>
    </row>
    <row r="182" spans="1:8" x14ac:dyDescent="0.25">
      <c r="A182" s="15" t="s">
        <v>2935</v>
      </c>
      <c r="B182" s="13" t="s">
        <v>125</v>
      </c>
      <c r="C182" s="16" t="s">
        <v>5877</v>
      </c>
      <c r="D182" s="16" t="s">
        <v>431</v>
      </c>
      <c r="E182" s="16">
        <v>190</v>
      </c>
      <c r="F182" s="16" t="s">
        <v>410</v>
      </c>
      <c r="G182" s="31" t="s">
        <v>5875</v>
      </c>
      <c r="H182" s="77"/>
    </row>
    <row r="183" spans="1:8" x14ac:dyDescent="0.25">
      <c r="A183" s="15" t="s">
        <v>2934</v>
      </c>
      <c r="B183" s="13" t="s">
        <v>125</v>
      </c>
      <c r="C183" s="16" t="s">
        <v>5878</v>
      </c>
      <c r="D183" s="16" t="s">
        <v>431</v>
      </c>
      <c r="E183" s="16">
        <v>120</v>
      </c>
      <c r="F183" s="16" t="s">
        <v>410</v>
      </c>
      <c r="G183" s="31" t="s">
        <v>5879</v>
      </c>
      <c r="H183" s="77"/>
    </row>
    <row r="184" spans="1:8" x14ac:dyDescent="0.25">
      <c r="A184" s="15" t="s">
        <v>981</v>
      </c>
      <c r="B184" s="13" t="s">
        <v>125</v>
      </c>
      <c r="C184" s="16" t="s">
        <v>5880</v>
      </c>
      <c r="D184" s="16" t="s">
        <v>425</v>
      </c>
      <c r="E184" s="16">
        <v>120</v>
      </c>
      <c r="F184" s="16" t="s">
        <v>410</v>
      </c>
      <c r="G184" s="31" t="s">
        <v>5881</v>
      </c>
      <c r="H184" s="77"/>
    </row>
    <row r="185" spans="1:8" x14ac:dyDescent="0.25">
      <c r="A185" s="15" t="s">
        <v>5882</v>
      </c>
      <c r="B185" s="13" t="s">
        <v>125</v>
      </c>
      <c r="C185" s="16" t="s">
        <v>5883</v>
      </c>
      <c r="D185" s="16" t="s">
        <v>425</v>
      </c>
      <c r="E185" s="16">
        <v>150</v>
      </c>
      <c r="F185" s="16" t="s">
        <v>2856</v>
      </c>
      <c r="G185" s="31" t="s">
        <v>5881</v>
      </c>
      <c r="H185" s="77"/>
    </row>
    <row r="186" spans="1:8" x14ac:dyDescent="0.25">
      <c r="A186" s="15" t="s">
        <v>5884</v>
      </c>
      <c r="B186" s="13" t="s">
        <v>125</v>
      </c>
      <c r="C186" s="16" t="s">
        <v>5885</v>
      </c>
      <c r="D186" s="16" t="s">
        <v>421</v>
      </c>
      <c r="E186" s="16">
        <v>140</v>
      </c>
      <c r="F186" s="16" t="s">
        <v>2856</v>
      </c>
      <c r="G186" s="31" t="s">
        <v>5881</v>
      </c>
      <c r="H186" s="77"/>
    </row>
    <row r="187" spans="1:8" x14ac:dyDescent="0.25">
      <c r="A187" s="15" t="s">
        <v>413</v>
      </c>
      <c r="B187" s="13" t="s">
        <v>125</v>
      </c>
      <c r="C187" s="16" t="s">
        <v>5886</v>
      </c>
      <c r="D187" s="16" t="s">
        <v>414</v>
      </c>
      <c r="E187" s="16">
        <v>120</v>
      </c>
      <c r="F187" s="16" t="s">
        <v>410</v>
      </c>
      <c r="G187" s="31" t="s">
        <v>5881</v>
      </c>
      <c r="H187" s="77"/>
    </row>
    <row r="188" spans="1:8" x14ac:dyDescent="0.25">
      <c r="A188" s="15" t="s">
        <v>5887</v>
      </c>
      <c r="B188" s="13" t="s">
        <v>125</v>
      </c>
      <c r="C188" s="16" t="s">
        <v>5888</v>
      </c>
      <c r="D188" s="16" t="s">
        <v>407</v>
      </c>
      <c r="E188" s="16">
        <v>160</v>
      </c>
      <c r="F188" s="16" t="s">
        <v>410</v>
      </c>
      <c r="G188" s="31" t="s">
        <v>5889</v>
      </c>
      <c r="H188" s="77"/>
    </row>
    <row r="189" spans="1:8" x14ac:dyDescent="0.25">
      <c r="A189" s="15" t="s">
        <v>5890</v>
      </c>
      <c r="B189" s="13" t="s">
        <v>125</v>
      </c>
      <c r="C189" s="16" t="s">
        <v>5891</v>
      </c>
      <c r="D189" s="16" t="s">
        <v>407</v>
      </c>
      <c r="E189" s="16">
        <v>200</v>
      </c>
      <c r="F189" s="16" t="s">
        <v>2619</v>
      </c>
      <c r="G189" s="31" t="s">
        <v>5889</v>
      </c>
      <c r="H189" s="77"/>
    </row>
    <row r="190" spans="1:8" x14ac:dyDescent="0.25">
      <c r="A190" s="15" t="s">
        <v>5892</v>
      </c>
      <c r="B190" s="13" t="s">
        <v>125</v>
      </c>
      <c r="C190" s="16" t="s">
        <v>5893</v>
      </c>
      <c r="D190" s="16" t="s">
        <v>490</v>
      </c>
      <c r="E190" s="16"/>
      <c r="F190" s="16" t="s">
        <v>1562</v>
      </c>
      <c r="G190" s="31" t="s">
        <v>5889</v>
      </c>
      <c r="H190" s="77"/>
    </row>
    <row r="191" spans="1:8" x14ac:dyDescent="0.25">
      <c r="A191" s="15" t="s">
        <v>2470</v>
      </c>
      <c r="B191" s="13" t="s">
        <v>125</v>
      </c>
      <c r="C191" s="16" t="s">
        <v>5894</v>
      </c>
      <c r="D191" s="16" t="s">
        <v>404</v>
      </c>
      <c r="E191" s="16">
        <v>130</v>
      </c>
      <c r="F191" s="16" t="s">
        <v>410</v>
      </c>
      <c r="G191" s="31" t="s">
        <v>5895</v>
      </c>
      <c r="H191" s="77"/>
    </row>
    <row r="192" spans="1:8" x14ac:dyDescent="0.25">
      <c r="A192" s="15" t="s">
        <v>2629</v>
      </c>
      <c r="B192" s="13" t="s">
        <v>125</v>
      </c>
      <c r="C192" s="16" t="s">
        <v>5896</v>
      </c>
      <c r="D192" s="16" t="s">
        <v>425</v>
      </c>
      <c r="E192" s="16">
        <v>80</v>
      </c>
      <c r="F192" s="16" t="s">
        <v>405</v>
      </c>
      <c r="G192" s="31" t="s">
        <v>5895</v>
      </c>
      <c r="H192" s="77"/>
    </row>
    <row r="193" spans="1:8" x14ac:dyDescent="0.25">
      <c r="A193" s="15" t="s">
        <v>2637</v>
      </c>
      <c r="B193" s="13" t="s">
        <v>125</v>
      </c>
      <c r="C193" s="16" t="s">
        <v>5897</v>
      </c>
      <c r="D193" s="16" t="s">
        <v>404</v>
      </c>
      <c r="E193" s="16">
        <v>130</v>
      </c>
      <c r="F193" s="16" t="s">
        <v>401</v>
      </c>
      <c r="G193" s="31" t="s">
        <v>5898</v>
      </c>
      <c r="H193" s="77"/>
    </row>
    <row r="194" spans="1:8" x14ac:dyDescent="0.25">
      <c r="A194" s="15" t="s">
        <v>684</v>
      </c>
      <c r="B194" s="13" t="s">
        <v>125</v>
      </c>
      <c r="C194" s="16" t="s">
        <v>5899</v>
      </c>
      <c r="D194" s="16" t="s">
        <v>421</v>
      </c>
      <c r="E194" s="16">
        <v>100</v>
      </c>
      <c r="F194" s="16" t="s">
        <v>405</v>
      </c>
      <c r="G194" s="31" t="s">
        <v>5898</v>
      </c>
      <c r="H194" s="77"/>
    </row>
    <row r="195" spans="1:8" x14ac:dyDescent="0.25">
      <c r="A195" s="15" t="s">
        <v>2965</v>
      </c>
      <c r="B195" s="13" t="s">
        <v>125</v>
      </c>
      <c r="C195" s="16" t="s">
        <v>5900</v>
      </c>
      <c r="D195" s="16" t="s">
        <v>425</v>
      </c>
      <c r="E195" s="16">
        <v>130</v>
      </c>
      <c r="F195" s="16" t="s">
        <v>410</v>
      </c>
      <c r="G195" s="31" t="s">
        <v>5901</v>
      </c>
      <c r="H195" s="77"/>
    </row>
    <row r="196" spans="1:8" x14ac:dyDescent="0.25">
      <c r="A196" s="15" t="s">
        <v>3199</v>
      </c>
      <c r="B196" s="13" t="s">
        <v>125</v>
      </c>
      <c r="C196" s="16" t="s">
        <v>5902</v>
      </c>
      <c r="D196" s="16" t="s">
        <v>419</v>
      </c>
      <c r="E196" s="16">
        <v>90</v>
      </c>
      <c r="F196" s="16" t="s">
        <v>410</v>
      </c>
      <c r="G196" s="31" t="s">
        <v>5901</v>
      </c>
      <c r="H196" s="77"/>
    </row>
    <row r="197" spans="1:8" x14ac:dyDescent="0.25">
      <c r="A197" s="15" t="s">
        <v>2748</v>
      </c>
      <c r="B197" s="13" t="s">
        <v>125</v>
      </c>
      <c r="C197" s="16" t="s">
        <v>5903</v>
      </c>
      <c r="D197" s="16" t="s">
        <v>421</v>
      </c>
      <c r="E197" s="16">
        <v>210</v>
      </c>
      <c r="F197" s="16" t="s">
        <v>2619</v>
      </c>
      <c r="G197" s="31" t="s">
        <v>5901</v>
      </c>
      <c r="H197" s="77"/>
    </row>
    <row r="198" spans="1:8" x14ac:dyDescent="0.25">
      <c r="A198" s="15" t="s">
        <v>5594</v>
      </c>
      <c r="B198" s="13" t="s">
        <v>125</v>
      </c>
      <c r="C198" s="16" t="s">
        <v>5904</v>
      </c>
      <c r="D198" s="16" t="s">
        <v>165</v>
      </c>
      <c r="E198" s="16">
        <v>180</v>
      </c>
      <c r="F198" s="16" t="s">
        <v>410</v>
      </c>
      <c r="G198" s="31" t="s">
        <v>5905</v>
      </c>
      <c r="H198" s="77"/>
    </row>
    <row r="199" spans="1:8" x14ac:dyDescent="0.25">
      <c r="A199" s="15" t="s">
        <v>5906</v>
      </c>
      <c r="B199" s="13" t="s">
        <v>125</v>
      </c>
      <c r="C199" s="16" t="s">
        <v>5907</v>
      </c>
      <c r="D199" s="16" t="s">
        <v>165</v>
      </c>
      <c r="E199" s="16">
        <v>210</v>
      </c>
      <c r="F199" s="16" t="s">
        <v>2619</v>
      </c>
      <c r="G199" s="31" t="s">
        <v>5905</v>
      </c>
      <c r="H199" s="77"/>
    </row>
    <row r="200" spans="1:8" x14ac:dyDescent="0.25">
      <c r="A200" s="15" t="s">
        <v>5908</v>
      </c>
      <c r="B200" s="13" t="s">
        <v>125</v>
      </c>
      <c r="C200" s="16" t="s">
        <v>5909</v>
      </c>
      <c r="D200" s="16" t="s">
        <v>490</v>
      </c>
      <c r="E200" s="16"/>
      <c r="F200" s="16" t="s">
        <v>1562</v>
      </c>
      <c r="G200" s="31" t="s">
        <v>5905</v>
      </c>
      <c r="H200" s="77"/>
    </row>
    <row r="201" spans="1:8" x14ac:dyDescent="0.25">
      <c r="A201" s="15" t="s">
        <v>5910</v>
      </c>
      <c r="B201" s="13" t="s">
        <v>125</v>
      </c>
      <c r="C201" s="16" t="s">
        <v>5911</v>
      </c>
      <c r="D201" s="16" t="s">
        <v>165</v>
      </c>
      <c r="E201" s="16">
        <v>180</v>
      </c>
      <c r="F201" s="16" t="s">
        <v>410</v>
      </c>
      <c r="G201" s="31" t="s">
        <v>5912</v>
      </c>
      <c r="H201" s="77"/>
    </row>
    <row r="202" spans="1:8" x14ac:dyDescent="0.25">
      <c r="A202" s="15" t="s">
        <v>5913</v>
      </c>
      <c r="B202" s="13" t="s">
        <v>125</v>
      </c>
      <c r="C202" s="16" t="s">
        <v>5914</v>
      </c>
      <c r="D202" s="16" t="s">
        <v>165</v>
      </c>
      <c r="E202" s="16">
        <v>230</v>
      </c>
      <c r="F202" s="16" t="s">
        <v>2619</v>
      </c>
      <c r="G202" s="31" t="s">
        <v>5912</v>
      </c>
      <c r="H202" s="77"/>
    </row>
    <row r="203" spans="1:8" x14ac:dyDescent="0.25">
      <c r="A203" s="15" t="s">
        <v>5915</v>
      </c>
      <c r="B203" s="13" t="s">
        <v>125</v>
      </c>
      <c r="C203" s="16" t="s">
        <v>5916</v>
      </c>
      <c r="D203" s="16" t="s">
        <v>490</v>
      </c>
      <c r="E203" s="16"/>
      <c r="F203" s="16" t="s">
        <v>1562</v>
      </c>
      <c r="G203" s="31" t="s">
        <v>5912</v>
      </c>
      <c r="H203" s="77"/>
    </row>
    <row r="204" spans="1:8" x14ac:dyDescent="0.25">
      <c r="A204" s="15" t="s">
        <v>2966</v>
      </c>
      <c r="B204" s="13" t="s">
        <v>125</v>
      </c>
      <c r="C204" s="16" t="s">
        <v>5917</v>
      </c>
      <c r="D204" s="16" t="s">
        <v>2967</v>
      </c>
      <c r="E204" s="16">
        <v>180</v>
      </c>
      <c r="F204" s="16" t="s">
        <v>410</v>
      </c>
      <c r="G204" s="31" t="s">
        <v>5918</v>
      </c>
      <c r="H204" s="77"/>
    </row>
    <row r="205" spans="1:8" x14ac:dyDescent="0.25">
      <c r="A205" s="15" t="s">
        <v>5745</v>
      </c>
      <c r="B205" s="13" t="s">
        <v>125</v>
      </c>
      <c r="C205" s="16" t="s">
        <v>5919</v>
      </c>
      <c r="D205" s="16" t="s">
        <v>400</v>
      </c>
      <c r="E205" s="16">
        <v>130</v>
      </c>
      <c r="F205" s="16" t="s">
        <v>410</v>
      </c>
      <c r="G205" s="31" t="s">
        <v>5918</v>
      </c>
      <c r="H205" s="77"/>
    </row>
    <row r="206" spans="1:8" x14ac:dyDescent="0.25">
      <c r="A206" s="15" t="s">
        <v>2977</v>
      </c>
      <c r="B206" s="13" t="s">
        <v>125</v>
      </c>
      <c r="C206" s="16" t="s">
        <v>5920</v>
      </c>
      <c r="D206" s="16" t="s">
        <v>419</v>
      </c>
      <c r="E206" s="16">
        <v>160</v>
      </c>
      <c r="F206" s="16" t="s">
        <v>410</v>
      </c>
      <c r="G206" s="31" t="s">
        <v>5918</v>
      </c>
      <c r="H206" s="77"/>
    </row>
    <row r="207" spans="1:8" x14ac:dyDescent="0.25">
      <c r="A207" s="15" t="s">
        <v>5558</v>
      </c>
      <c r="B207" s="13" t="s">
        <v>125</v>
      </c>
      <c r="C207" s="16" t="s">
        <v>5921</v>
      </c>
      <c r="D207" s="16" t="s">
        <v>490</v>
      </c>
      <c r="E207" s="16"/>
      <c r="F207" s="16" t="s">
        <v>493</v>
      </c>
      <c r="G207" s="30" t="s">
        <v>5922</v>
      </c>
      <c r="H207" s="77"/>
    </row>
    <row r="208" spans="1:8" x14ac:dyDescent="0.25">
      <c r="A208" s="15" t="s">
        <v>5558</v>
      </c>
      <c r="B208" s="13" t="s">
        <v>125</v>
      </c>
      <c r="C208" s="16" t="s">
        <v>5921</v>
      </c>
      <c r="D208" s="16" t="s">
        <v>490</v>
      </c>
      <c r="E208" s="16"/>
      <c r="F208" s="16" t="s">
        <v>493</v>
      </c>
      <c r="G208" s="30" t="s">
        <v>5923</v>
      </c>
      <c r="H208" s="77"/>
    </row>
    <row r="209" spans="1:8" x14ac:dyDescent="0.25">
      <c r="A209" s="15" t="s">
        <v>5558</v>
      </c>
      <c r="B209" s="13" t="s">
        <v>125</v>
      </c>
      <c r="C209" s="16" t="s">
        <v>5921</v>
      </c>
      <c r="D209" s="16" t="s">
        <v>490</v>
      </c>
      <c r="E209" s="16"/>
      <c r="F209" s="16" t="s">
        <v>493</v>
      </c>
      <c r="G209" s="30" t="s">
        <v>5924</v>
      </c>
      <c r="H209" s="77"/>
    </row>
    <row r="210" spans="1:8" x14ac:dyDescent="0.25">
      <c r="A210" s="15" t="s">
        <v>5558</v>
      </c>
      <c r="B210" s="13" t="s">
        <v>125</v>
      </c>
      <c r="C210" s="16" t="s">
        <v>5921</v>
      </c>
      <c r="D210" s="16" t="s">
        <v>490</v>
      </c>
      <c r="E210" s="16"/>
      <c r="F210" s="16" t="s">
        <v>493</v>
      </c>
      <c r="G210" s="30" t="s">
        <v>5925</v>
      </c>
      <c r="H210" s="77"/>
    </row>
    <row r="211" spans="1:8" x14ac:dyDescent="0.25">
      <c r="A211" s="15" t="s">
        <v>5558</v>
      </c>
      <c r="B211" s="13" t="s">
        <v>125</v>
      </c>
      <c r="C211" s="16" t="s">
        <v>5921</v>
      </c>
      <c r="D211" s="16" t="s">
        <v>490</v>
      </c>
      <c r="E211" s="16"/>
      <c r="F211" s="16" t="s">
        <v>493</v>
      </c>
      <c r="G211" s="30" t="s">
        <v>5926</v>
      </c>
      <c r="H211" s="77"/>
    </row>
    <row r="212" spans="1:8" x14ac:dyDescent="0.25">
      <c r="A212" s="15" t="s">
        <v>5558</v>
      </c>
      <c r="B212" s="13" t="s">
        <v>125</v>
      </c>
      <c r="C212" s="16" t="s">
        <v>5921</v>
      </c>
      <c r="D212" s="16" t="s">
        <v>490</v>
      </c>
      <c r="E212" s="16"/>
      <c r="F212" s="16" t="s">
        <v>493</v>
      </c>
      <c r="G212" s="30" t="s">
        <v>5927</v>
      </c>
      <c r="H212" s="77"/>
    </row>
    <row r="213" spans="1:8" x14ac:dyDescent="0.25">
      <c r="A213" s="15" t="s">
        <v>5558</v>
      </c>
      <c r="B213" s="13" t="s">
        <v>125</v>
      </c>
      <c r="C213" s="16" t="s">
        <v>5921</v>
      </c>
      <c r="D213" s="16" t="s">
        <v>490</v>
      </c>
      <c r="E213" s="16"/>
      <c r="F213" s="16" t="s">
        <v>493</v>
      </c>
      <c r="G213" s="30" t="s">
        <v>5928</v>
      </c>
      <c r="H213" s="77"/>
    </row>
    <row r="214" spans="1:8" x14ac:dyDescent="0.25">
      <c r="A214" s="15" t="s">
        <v>5558</v>
      </c>
      <c r="B214" s="13" t="s">
        <v>125</v>
      </c>
      <c r="C214" s="16" t="s">
        <v>5921</v>
      </c>
      <c r="D214" s="16" t="s">
        <v>490</v>
      </c>
      <c r="E214" s="16"/>
      <c r="F214" s="16" t="s">
        <v>493</v>
      </c>
      <c r="G214" s="30" t="s">
        <v>5929</v>
      </c>
      <c r="H214" s="77"/>
    </row>
    <row r="215" spans="1:8" x14ac:dyDescent="0.25">
      <c r="A215" s="15" t="s">
        <v>5930</v>
      </c>
      <c r="B215" s="13" t="s">
        <v>125</v>
      </c>
      <c r="C215" s="16" t="s">
        <v>5931</v>
      </c>
      <c r="D215" s="16" t="s">
        <v>490</v>
      </c>
      <c r="E215" s="16"/>
      <c r="F215" s="16" t="s">
        <v>1085</v>
      </c>
      <c r="G215" s="31" t="s">
        <v>5932</v>
      </c>
      <c r="H215" s="77"/>
    </row>
    <row r="216" spans="1:8" x14ac:dyDescent="0.25">
      <c r="A216" s="15" t="s">
        <v>1293</v>
      </c>
      <c r="B216" s="13" t="s">
        <v>125</v>
      </c>
      <c r="C216" s="16" t="s">
        <v>5933</v>
      </c>
      <c r="D216" s="16" t="s">
        <v>435</v>
      </c>
      <c r="E216" s="16">
        <v>100</v>
      </c>
      <c r="F216" s="16" t="s">
        <v>410</v>
      </c>
      <c r="G216" s="31" t="s">
        <v>5934</v>
      </c>
      <c r="H216" s="77"/>
    </row>
    <row r="217" spans="1:8" x14ac:dyDescent="0.25">
      <c r="A217" s="15" t="s">
        <v>626</v>
      </c>
      <c r="B217" s="13" t="s">
        <v>125</v>
      </c>
      <c r="C217" s="16" t="s">
        <v>5935</v>
      </c>
      <c r="D217" s="16" t="s">
        <v>414</v>
      </c>
      <c r="E217" s="16">
        <v>130</v>
      </c>
      <c r="F217" s="16" t="s">
        <v>410</v>
      </c>
      <c r="G217" s="31" t="s">
        <v>5936</v>
      </c>
      <c r="H217" s="77"/>
    </row>
    <row r="218" spans="1:8" x14ac:dyDescent="0.25">
      <c r="A218" s="15" t="s">
        <v>5937</v>
      </c>
      <c r="B218" s="13" t="s">
        <v>125</v>
      </c>
      <c r="C218" s="16" t="s">
        <v>5938</v>
      </c>
      <c r="D218" s="16" t="s">
        <v>425</v>
      </c>
      <c r="E218" s="16">
        <v>160</v>
      </c>
      <c r="F218" s="16" t="s">
        <v>2856</v>
      </c>
      <c r="G218" s="31" t="s">
        <v>5939</v>
      </c>
      <c r="H218" s="77"/>
    </row>
    <row r="219" spans="1:8" x14ac:dyDescent="0.25">
      <c r="A219" s="15" t="s">
        <v>5940</v>
      </c>
      <c r="B219" s="13" t="s">
        <v>125</v>
      </c>
      <c r="C219" s="16" t="s">
        <v>5941</v>
      </c>
      <c r="D219" s="16" t="s">
        <v>421</v>
      </c>
      <c r="E219" s="16">
        <v>160</v>
      </c>
      <c r="F219" s="16" t="s">
        <v>2856</v>
      </c>
      <c r="G219" s="31" t="s">
        <v>5939</v>
      </c>
      <c r="H219" s="77"/>
    </row>
    <row r="220" spans="1:8" x14ac:dyDescent="0.25">
      <c r="A220" s="15" t="s">
        <v>5942</v>
      </c>
      <c r="B220" s="13" t="s">
        <v>125</v>
      </c>
      <c r="C220" s="16" t="s">
        <v>5943</v>
      </c>
      <c r="D220" s="16" t="s">
        <v>435</v>
      </c>
      <c r="E220" s="16">
        <v>140</v>
      </c>
      <c r="F220" s="16" t="s">
        <v>2856</v>
      </c>
      <c r="G220" s="31" t="s">
        <v>5939</v>
      </c>
      <c r="H220" s="77"/>
    </row>
    <row r="221" spans="1:8" x14ac:dyDescent="0.25">
      <c r="A221" s="15" t="s">
        <v>2426</v>
      </c>
      <c r="B221" s="13" t="s">
        <v>125</v>
      </c>
      <c r="C221" s="16" t="s">
        <v>5944</v>
      </c>
      <c r="D221" s="16" t="s">
        <v>421</v>
      </c>
      <c r="E221" s="16">
        <v>170</v>
      </c>
      <c r="F221" s="16" t="s">
        <v>410</v>
      </c>
      <c r="G221" s="31" t="s">
        <v>5945</v>
      </c>
      <c r="H221" s="77"/>
    </row>
    <row r="222" spans="1:8" x14ac:dyDescent="0.25">
      <c r="A222" s="15" t="s">
        <v>1966</v>
      </c>
      <c r="B222" s="13" t="s">
        <v>125</v>
      </c>
      <c r="C222" s="16" t="s">
        <v>5946</v>
      </c>
      <c r="D222" s="16" t="s">
        <v>421</v>
      </c>
      <c r="E222" s="16">
        <v>130</v>
      </c>
      <c r="F222" s="16" t="s">
        <v>410</v>
      </c>
      <c r="G222" s="31" t="s">
        <v>5947</v>
      </c>
      <c r="H222" s="77"/>
    </row>
    <row r="223" spans="1:8" x14ac:dyDescent="0.25">
      <c r="A223" s="15" t="s">
        <v>2965</v>
      </c>
      <c r="B223" s="13" t="s">
        <v>125</v>
      </c>
      <c r="C223" s="16" t="s">
        <v>5948</v>
      </c>
      <c r="D223" s="16" t="s">
        <v>425</v>
      </c>
      <c r="E223" s="16">
        <v>130</v>
      </c>
      <c r="F223" s="16" t="s">
        <v>410</v>
      </c>
      <c r="G223" s="31" t="s">
        <v>5949</v>
      </c>
      <c r="H223" s="77"/>
    </row>
    <row r="224" spans="1:8" x14ac:dyDescent="0.25">
      <c r="A224" s="15" t="s">
        <v>3199</v>
      </c>
      <c r="B224" s="13" t="s">
        <v>125</v>
      </c>
      <c r="C224" s="16" t="s">
        <v>5950</v>
      </c>
      <c r="D224" s="16" t="s">
        <v>419</v>
      </c>
      <c r="E224" s="16">
        <v>90</v>
      </c>
      <c r="F224" s="16" t="s">
        <v>410</v>
      </c>
      <c r="G224" s="31" t="s">
        <v>5951</v>
      </c>
      <c r="H224" s="77"/>
    </row>
    <row r="225" spans="1:8" x14ac:dyDescent="0.25">
      <c r="A225" s="15" t="s">
        <v>977</v>
      </c>
      <c r="B225" s="13" t="s">
        <v>125</v>
      </c>
      <c r="C225" s="16" t="s">
        <v>5952</v>
      </c>
      <c r="D225" s="16" t="s">
        <v>407</v>
      </c>
      <c r="E225" s="16">
        <v>70</v>
      </c>
      <c r="F225" s="16" t="s">
        <v>410</v>
      </c>
      <c r="G225" s="31" t="s">
        <v>5949</v>
      </c>
      <c r="H225" s="77"/>
    </row>
    <row r="226" spans="1:8" x14ac:dyDescent="0.25">
      <c r="A226" s="15" t="s">
        <v>2017</v>
      </c>
      <c r="B226" s="13" t="s">
        <v>125</v>
      </c>
      <c r="C226" s="16" t="s">
        <v>5953</v>
      </c>
      <c r="D226" s="16" t="s">
        <v>407</v>
      </c>
      <c r="E226" s="16">
        <v>70</v>
      </c>
      <c r="F226" s="16" t="s">
        <v>410</v>
      </c>
      <c r="G226" s="31" t="s">
        <v>5951</v>
      </c>
      <c r="H226" s="77"/>
    </row>
    <row r="227" spans="1:8" x14ac:dyDescent="0.25">
      <c r="A227" s="15" t="s">
        <v>2368</v>
      </c>
      <c r="B227" s="13" t="s">
        <v>125</v>
      </c>
      <c r="C227" s="16" t="s">
        <v>5954</v>
      </c>
      <c r="D227" s="16" t="s">
        <v>425</v>
      </c>
      <c r="E227" s="16">
        <v>70</v>
      </c>
      <c r="F227" s="16" t="s">
        <v>410</v>
      </c>
      <c r="G227" s="31" t="s">
        <v>5949</v>
      </c>
      <c r="H227" s="77"/>
    </row>
    <row r="228" spans="1:8" x14ac:dyDescent="0.25">
      <c r="A228" s="15" t="s">
        <v>1820</v>
      </c>
      <c r="B228" s="13" t="s">
        <v>125</v>
      </c>
      <c r="C228" s="16" t="s">
        <v>5955</v>
      </c>
      <c r="D228" s="16" t="s">
        <v>404</v>
      </c>
      <c r="E228" s="16">
        <v>70</v>
      </c>
      <c r="F228" s="16" t="s">
        <v>410</v>
      </c>
      <c r="G228" s="31" t="s">
        <v>5951</v>
      </c>
      <c r="H228" s="77"/>
    </row>
    <row r="229" spans="1:8" x14ac:dyDescent="0.25">
      <c r="A229" s="15" t="s">
        <v>2465</v>
      </c>
      <c r="B229" s="13" t="s">
        <v>125</v>
      </c>
      <c r="C229" s="16" t="s">
        <v>5956</v>
      </c>
      <c r="D229" s="16" t="s">
        <v>404</v>
      </c>
      <c r="E229" s="16">
        <v>90</v>
      </c>
      <c r="F229" s="16" t="s">
        <v>410</v>
      </c>
      <c r="G229" s="31" t="s">
        <v>5949</v>
      </c>
      <c r="H229" s="77"/>
    </row>
    <row r="230" spans="1:8" x14ac:dyDescent="0.25">
      <c r="A230" s="15" t="s">
        <v>1083</v>
      </c>
      <c r="B230" s="13" t="s">
        <v>125</v>
      </c>
      <c r="C230" s="16" t="s">
        <v>5957</v>
      </c>
      <c r="D230" s="16" t="s">
        <v>421</v>
      </c>
      <c r="E230" s="16">
        <v>70</v>
      </c>
      <c r="F230" s="16" t="s">
        <v>410</v>
      </c>
      <c r="G230" s="31" t="s">
        <v>5951</v>
      </c>
      <c r="H230" s="77"/>
    </row>
    <row r="231" spans="1:8" x14ac:dyDescent="0.25">
      <c r="A231" s="15" t="s">
        <v>2468</v>
      </c>
      <c r="B231" s="13" t="s">
        <v>125</v>
      </c>
      <c r="C231" s="16" t="s">
        <v>5958</v>
      </c>
      <c r="D231" s="16" t="s">
        <v>421</v>
      </c>
      <c r="E231" s="16">
        <v>80</v>
      </c>
      <c r="F231" s="16" t="s">
        <v>410</v>
      </c>
      <c r="G231" s="31" t="s">
        <v>5951</v>
      </c>
      <c r="H231" s="77"/>
    </row>
    <row r="232" spans="1:8" x14ac:dyDescent="0.25">
      <c r="A232" s="15" t="s">
        <v>1933</v>
      </c>
      <c r="B232" s="13" t="s">
        <v>125</v>
      </c>
      <c r="C232" s="16" t="s">
        <v>5959</v>
      </c>
      <c r="D232" s="16" t="s">
        <v>435</v>
      </c>
      <c r="E232" s="16">
        <v>110</v>
      </c>
      <c r="F232" s="16" t="s">
        <v>410</v>
      </c>
      <c r="G232" s="31" t="s">
        <v>5949</v>
      </c>
      <c r="H232" s="77"/>
    </row>
    <row r="233" spans="1:8" x14ac:dyDescent="0.25">
      <c r="A233" s="15" t="s">
        <v>1395</v>
      </c>
      <c r="B233" s="13" t="s">
        <v>125</v>
      </c>
      <c r="C233" s="16" t="s">
        <v>5960</v>
      </c>
      <c r="D233" s="16" t="s">
        <v>419</v>
      </c>
      <c r="E233" s="16">
        <v>70</v>
      </c>
      <c r="F233" s="16" t="s">
        <v>410</v>
      </c>
      <c r="G233" s="31" t="s">
        <v>5949</v>
      </c>
      <c r="H233" s="77"/>
    </row>
    <row r="234" spans="1:8" x14ac:dyDescent="0.25">
      <c r="A234" s="15" t="s">
        <v>2563</v>
      </c>
      <c r="B234" s="13" t="s">
        <v>125</v>
      </c>
      <c r="C234" s="16" t="s">
        <v>5961</v>
      </c>
      <c r="D234" s="16" t="s">
        <v>419</v>
      </c>
      <c r="E234" s="16">
        <v>110</v>
      </c>
      <c r="F234" s="16" t="s">
        <v>410</v>
      </c>
      <c r="G234" s="31" t="s">
        <v>5951</v>
      </c>
      <c r="H234" s="77"/>
    </row>
    <row r="235" spans="1:8" x14ac:dyDescent="0.25">
      <c r="A235" s="15" t="s">
        <v>255</v>
      </c>
      <c r="B235" s="13" t="s">
        <v>125</v>
      </c>
      <c r="C235" s="16" t="s">
        <v>5962</v>
      </c>
      <c r="D235" s="16" t="s">
        <v>414</v>
      </c>
      <c r="E235" s="16">
        <v>130</v>
      </c>
      <c r="F235" s="16" t="s">
        <v>410</v>
      </c>
      <c r="G235" s="31" t="s">
        <v>5951</v>
      </c>
      <c r="H235" s="77"/>
    </row>
    <row r="236" spans="1:8" x14ac:dyDescent="0.25">
      <c r="A236" s="15" t="s">
        <v>5963</v>
      </c>
      <c r="B236" s="13" t="s">
        <v>125</v>
      </c>
      <c r="C236" s="16" t="s">
        <v>5964</v>
      </c>
      <c r="D236" s="16" t="s">
        <v>425</v>
      </c>
      <c r="E236" s="16">
        <v>230</v>
      </c>
      <c r="F236" s="16" t="s">
        <v>2619</v>
      </c>
      <c r="G236" s="31" t="s">
        <v>5965</v>
      </c>
      <c r="H236" s="77"/>
    </row>
    <row r="237" spans="1:8" x14ac:dyDescent="0.25">
      <c r="A237" s="15" t="s">
        <v>5966</v>
      </c>
      <c r="B237" s="13" t="s">
        <v>125</v>
      </c>
      <c r="C237" s="16" t="s">
        <v>5967</v>
      </c>
      <c r="D237" s="16" t="s">
        <v>490</v>
      </c>
      <c r="E237" s="16"/>
      <c r="F237" s="16" t="s">
        <v>1562</v>
      </c>
      <c r="G237" s="31" t="s">
        <v>5965</v>
      </c>
      <c r="H237" s="77"/>
    </row>
    <row r="238" spans="1:8" x14ac:dyDescent="0.25">
      <c r="A238" s="15" t="s">
        <v>5968</v>
      </c>
      <c r="B238" s="13" t="s">
        <v>125</v>
      </c>
      <c r="C238" s="16" t="s">
        <v>5969</v>
      </c>
      <c r="D238" s="16" t="s">
        <v>435</v>
      </c>
      <c r="E238" s="16">
        <v>210</v>
      </c>
      <c r="F238" s="16" t="s">
        <v>2619</v>
      </c>
      <c r="G238" s="31" t="s">
        <v>5970</v>
      </c>
      <c r="H238" s="77"/>
    </row>
    <row r="239" spans="1:8" x14ac:dyDescent="0.25">
      <c r="A239" s="15" t="s">
        <v>5971</v>
      </c>
      <c r="B239" s="13" t="s">
        <v>125</v>
      </c>
      <c r="C239" s="16" t="s">
        <v>5972</v>
      </c>
      <c r="D239" s="16" t="s">
        <v>490</v>
      </c>
      <c r="E239" s="16"/>
      <c r="F239" s="16" t="s">
        <v>1562</v>
      </c>
      <c r="G239" s="31" t="s">
        <v>5970</v>
      </c>
      <c r="H239" s="77"/>
    </row>
    <row r="240" spans="1:8" x14ac:dyDescent="0.25">
      <c r="A240" s="15" t="s">
        <v>477</v>
      </c>
      <c r="B240" s="13" t="s">
        <v>125</v>
      </c>
      <c r="C240" s="16" t="s">
        <v>5973</v>
      </c>
      <c r="D240" s="16" t="s">
        <v>400</v>
      </c>
      <c r="E240" s="16">
        <v>50</v>
      </c>
      <c r="F240" s="16" t="s">
        <v>410</v>
      </c>
      <c r="G240" s="31" t="s">
        <v>5974</v>
      </c>
      <c r="H240" s="77"/>
    </row>
    <row r="241" spans="1:8" x14ac:dyDescent="0.25">
      <c r="A241" s="15" t="s">
        <v>5975</v>
      </c>
      <c r="B241" s="13" t="s">
        <v>125</v>
      </c>
      <c r="C241" s="16" t="s">
        <v>5976</v>
      </c>
      <c r="D241" s="16" t="s">
        <v>490</v>
      </c>
      <c r="E241" s="16"/>
      <c r="F241" s="16" t="s">
        <v>1562</v>
      </c>
      <c r="G241" s="31" t="s">
        <v>5974</v>
      </c>
      <c r="H241" s="77"/>
    </row>
    <row r="242" spans="1:8" x14ac:dyDescent="0.25">
      <c r="A242" s="15" t="s">
        <v>5975</v>
      </c>
      <c r="B242" s="13" t="s">
        <v>125</v>
      </c>
      <c r="C242" s="16" t="s">
        <v>5977</v>
      </c>
      <c r="D242" s="16" t="s">
        <v>490</v>
      </c>
      <c r="E242" s="16"/>
      <c r="F242" s="16" t="s">
        <v>1562</v>
      </c>
      <c r="G242" s="31" t="s">
        <v>5978</v>
      </c>
      <c r="H242" s="77"/>
    </row>
    <row r="243" spans="1:8" x14ac:dyDescent="0.25">
      <c r="A243" s="15" t="s">
        <v>5975</v>
      </c>
      <c r="B243" s="13" t="s">
        <v>125</v>
      </c>
      <c r="C243" s="16" t="s">
        <v>5979</v>
      </c>
      <c r="D243" s="16" t="s">
        <v>490</v>
      </c>
      <c r="E243" s="16"/>
      <c r="F243" s="16" t="s">
        <v>1562</v>
      </c>
      <c r="G243" s="31" t="s">
        <v>5980</v>
      </c>
      <c r="H243" s="77"/>
    </row>
    <row r="244" spans="1:8" x14ac:dyDescent="0.25">
      <c r="A244" s="15" t="s">
        <v>5975</v>
      </c>
      <c r="B244" s="13" t="s">
        <v>125</v>
      </c>
      <c r="C244" s="16" t="s">
        <v>5981</v>
      </c>
      <c r="D244" s="16" t="s">
        <v>490</v>
      </c>
      <c r="E244" s="16"/>
      <c r="F244" s="16" t="s">
        <v>1562</v>
      </c>
      <c r="G244" s="31" t="s">
        <v>5982</v>
      </c>
      <c r="H244" s="77"/>
    </row>
    <row r="245" spans="1:8" x14ac:dyDescent="0.25">
      <c r="A245" s="15" t="s">
        <v>5975</v>
      </c>
      <c r="B245" s="13" t="s">
        <v>125</v>
      </c>
      <c r="C245" s="16" t="s">
        <v>5983</v>
      </c>
      <c r="D245" s="16" t="s">
        <v>490</v>
      </c>
      <c r="E245" s="16"/>
      <c r="F245" s="16" t="s">
        <v>1562</v>
      </c>
      <c r="G245" s="31" t="s">
        <v>5984</v>
      </c>
      <c r="H245" s="77"/>
    </row>
    <row r="246" spans="1:8" x14ac:dyDescent="0.25">
      <c r="A246" s="15" t="s">
        <v>5975</v>
      </c>
      <c r="B246" s="13" t="s">
        <v>125</v>
      </c>
      <c r="C246" s="16" t="s">
        <v>5985</v>
      </c>
      <c r="D246" s="16" t="s">
        <v>490</v>
      </c>
      <c r="E246" s="16"/>
      <c r="F246" s="16" t="s">
        <v>1562</v>
      </c>
      <c r="G246" s="31" t="s">
        <v>5986</v>
      </c>
      <c r="H246" s="77"/>
    </row>
    <row r="247" spans="1:8" x14ac:dyDescent="0.25">
      <c r="A247" s="15" t="s">
        <v>5975</v>
      </c>
      <c r="B247" s="13" t="s">
        <v>125</v>
      </c>
      <c r="C247" s="16" t="s">
        <v>5987</v>
      </c>
      <c r="D247" s="16" t="s">
        <v>490</v>
      </c>
      <c r="E247" s="16"/>
      <c r="F247" s="16" t="s">
        <v>1562</v>
      </c>
      <c r="G247" s="31" t="s">
        <v>5988</v>
      </c>
      <c r="H247" s="77"/>
    </row>
    <row r="248" spans="1:8" x14ac:dyDescent="0.25">
      <c r="A248" s="15" t="s">
        <v>5975</v>
      </c>
      <c r="B248" s="13" t="s">
        <v>125</v>
      </c>
      <c r="C248" s="16" t="s">
        <v>5989</v>
      </c>
      <c r="D248" s="16" t="s">
        <v>490</v>
      </c>
      <c r="E248" s="16"/>
      <c r="F248" s="16" t="s">
        <v>1562</v>
      </c>
      <c r="G248" s="31" t="s">
        <v>5990</v>
      </c>
      <c r="H248" s="77"/>
    </row>
    <row r="249" spans="1:8" x14ac:dyDescent="0.25">
      <c r="A249" s="15" t="s">
        <v>5991</v>
      </c>
      <c r="B249" s="13" t="s">
        <v>125</v>
      </c>
      <c r="C249" s="16" t="s">
        <v>5992</v>
      </c>
      <c r="D249" s="16" t="s">
        <v>490</v>
      </c>
      <c r="E249" s="16"/>
      <c r="F249" s="16" t="s">
        <v>1562</v>
      </c>
      <c r="G249" s="31" t="s">
        <v>5993</v>
      </c>
      <c r="H249" s="77"/>
    </row>
  </sheetData>
  <sheetProtection selectLockedCells="1" selectUnlockedCells="1"/>
  <mergeCells count="1">
    <mergeCell ref="O1:W1"/>
  </mergeCells>
  <conditionalFormatting sqref="H2:H249">
    <cfRule type="cellIs" dxfId="364" priority="1" stopIfTrue="1" operator="equal">
      <formula>"-"</formula>
    </cfRule>
    <cfRule type="cellIs" dxfId="363" priority="2" stopIfTrue="1" operator="equal">
      <formula>"x"</formula>
    </cfRule>
  </conditionalFormatting>
  <hyperlinks>
    <hyperlink ref="L1" location="'Expansion set Check List'!A1" display="Home" xr:uid="{00000000-0004-0000-6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196">
    <tabColor rgb="FF00B0F0"/>
  </sheetPr>
  <dimension ref="A1:W333"/>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8.44140625" customWidth="1"/>
    <col min="2" max="2" width="20.44140625" bestFit="1" customWidth="1"/>
    <col min="3" max="3" width="6.88671875" bestFit="1" customWidth="1"/>
    <col min="4" max="4" width="8.88671875" bestFit="1" customWidth="1"/>
    <col min="5" max="5" width="4" bestFit="1" customWidth="1"/>
    <col min="6" max="6" width="9" bestFit="1" customWidth="1"/>
    <col min="7" max="7" width="104"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29" t="s">
        <v>106</v>
      </c>
      <c r="I1" s="2"/>
      <c r="J1" s="2"/>
      <c r="K1" s="2"/>
      <c r="L1" s="48" t="s">
        <v>397</v>
      </c>
      <c r="M1" s="29" t="s">
        <v>106</v>
      </c>
      <c r="O1" s="332" t="s">
        <v>398</v>
      </c>
      <c r="P1" s="333"/>
      <c r="Q1" s="333"/>
      <c r="R1" s="333"/>
      <c r="S1" s="333"/>
      <c r="T1" s="333"/>
      <c r="U1" s="333"/>
      <c r="V1" s="333"/>
      <c r="W1" s="334"/>
    </row>
    <row r="2" spans="1:23" x14ac:dyDescent="0.25">
      <c r="A2" s="12" t="s">
        <v>3006</v>
      </c>
      <c r="B2" s="13" t="s">
        <v>129</v>
      </c>
      <c r="C2" s="13" t="s">
        <v>5994</v>
      </c>
      <c r="D2" s="13" t="s">
        <v>407</v>
      </c>
      <c r="E2" s="13">
        <v>50</v>
      </c>
      <c r="F2" s="13" t="s">
        <v>410</v>
      </c>
      <c r="G2" s="30" t="s">
        <v>5995</v>
      </c>
      <c r="H2" s="77"/>
      <c r="M2" s="33">
        <f>SUM(COUNTA(H2:H750))</f>
        <v>0</v>
      </c>
      <c r="O2" s="109"/>
      <c r="P2" s="109"/>
      <c r="Q2" s="109"/>
      <c r="R2" s="109"/>
      <c r="S2" s="109"/>
      <c r="T2" s="109"/>
      <c r="U2" s="109"/>
      <c r="V2" s="109"/>
      <c r="W2" s="109"/>
    </row>
    <row r="3" spans="1:23" x14ac:dyDescent="0.25">
      <c r="A3" s="12" t="s">
        <v>3006</v>
      </c>
      <c r="B3" s="13" t="s">
        <v>129</v>
      </c>
      <c r="C3" s="13" t="s">
        <v>5994</v>
      </c>
      <c r="D3" s="13" t="s">
        <v>407</v>
      </c>
      <c r="E3" s="13">
        <v>50</v>
      </c>
      <c r="F3" s="13" t="s">
        <v>410</v>
      </c>
      <c r="G3" s="30" t="s">
        <v>5996</v>
      </c>
      <c r="H3" s="77"/>
    </row>
    <row r="4" spans="1:23" x14ac:dyDescent="0.25">
      <c r="A4" s="12" t="s">
        <v>3018</v>
      </c>
      <c r="B4" s="13" t="s">
        <v>129</v>
      </c>
      <c r="C4" s="13" t="s">
        <v>5997</v>
      </c>
      <c r="D4" s="13" t="s">
        <v>425</v>
      </c>
      <c r="E4" s="13">
        <v>60</v>
      </c>
      <c r="F4" s="13" t="s">
        <v>410</v>
      </c>
      <c r="G4" s="30" t="s">
        <v>5998</v>
      </c>
      <c r="H4" s="77"/>
    </row>
    <row r="5" spans="1:23" x14ac:dyDescent="0.25">
      <c r="A5" s="12" t="s">
        <v>3018</v>
      </c>
      <c r="B5" s="13" t="s">
        <v>129</v>
      </c>
      <c r="C5" s="13" t="s">
        <v>5997</v>
      </c>
      <c r="D5" s="13" t="s">
        <v>425</v>
      </c>
      <c r="E5" s="13">
        <v>60</v>
      </c>
      <c r="F5" s="13" t="s">
        <v>410</v>
      </c>
      <c r="G5" s="30" t="s">
        <v>5996</v>
      </c>
      <c r="H5" s="77"/>
    </row>
    <row r="6" spans="1:23" x14ac:dyDescent="0.25">
      <c r="A6" s="12" t="s">
        <v>3023</v>
      </c>
      <c r="B6" s="13" t="s">
        <v>129</v>
      </c>
      <c r="C6" s="13" t="s">
        <v>5999</v>
      </c>
      <c r="D6" s="13" t="s">
        <v>404</v>
      </c>
      <c r="E6" s="13">
        <v>60</v>
      </c>
      <c r="F6" s="13" t="s">
        <v>410</v>
      </c>
      <c r="G6" s="30" t="s">
        <v>5995</v>
      </c>
      <c r="H6" s="77"/>
    </row>
    <row r="7" spans="1:23" x14ac:dyDescent="0.25">
      <c r="A7" s="12" t="s">
        <v>3023</v>
      </c>
      <c r="B7" s="13" t="s">
        <v>129</v>
      </c>
      <c r="C7" s="13" t="s">
        <v>5999</v>
      </c>
      <c r="D7" s="13" t="s">
        <v>404</v>
      </c>
      <c r="E7" s="13">
        <v>60</v>
      </c>
      <c r="F7" s="13" t="s">
        <v>410</v>
      </c>
      <c r="G7" s="30" t="s">
        <v>5996</v>
      </c>
      <c r="H7" s="77"/>
    </row>
    <row r="8" spans="1:23" x14ac:dyDescent="0.25">
      <c r="A8" s="22" t="s">
        <v>477</v>
      </c>
      <c r="B8" s="13" t="s">
        <v>129</v>
      </c>
      <c r="C8" s="13" t="s">
        <v>6000</v>
      </c>
      <c r="D8" s="13" t="s">
        <v>400</v>
      </c>
      <c r="E8" s="13">
        <v>70</v>
      </c>
      <c r="F8" s="13" t="s">
        <v>410</v>
      </c>
      <c r="G8" s="30" t="s">
        <v>6001</v>
      </c>
      <c r="H8" s="77"/>
    </row>
    <row r="9" spans="1:23" x14ac:dyDescent="0.25">
      <c r="A9" s="12" t="s">
        <v>477</v>
      </c>
      <c r="B9" s="13" t="s">
        <v>129</v>
      </c>
      <c r="C9" s="13" t="s">
        <v>6000</v>
      </c>
      <c r="D9" s="13" t="s">
        <v>400</v>
      </c>
      <c r="E9" s="13">
        <v>70</v>
      </c>
      <c r="F9" s="13" t="s">
        <v>410</v>
      </c>
      <c r="G9" s="30" t="s">
        <v>5996</v>
      </c>
      <c r="H9" s="77"/>
    </row>
    <row r="10" spans="1:23" x14ac:dyDescent="0.25">
      <c r="A10" s="12" t="s">
        <v>6002</v>
      </c>
      <c r="B10" s="13" t="s">
        <v>129</v>
      </c>
      <c r="C10" s="13" t="s">
        <v>6003</v>
      </c>
      <c r="D10" s="13" t="s">
        <v>414</v>
      </c>
      <c r="E10" s="13">
        <v>190</v>
      </c>
      <c r="F10" s="13" t="s">
        <v>410</v>
      </c>
      <c r="G10" s="30" t="s">
        <v>5936</v>
      </c>
      <c r="H10" s="77"/>
    </row>
    <row r="11" spans="1:23" x14ac:dyDescent="0.25">
      <c r="A11" s="12" t="s">
        <v>3100</v>
      </c>
      <c r="B11" s="13" t="s">
        <v>129</v>
      </c>
      <c r="C11" s="13" t="s">
        <v>6004</v>
      </c>
      <c r="D11" s="13" t="s">
        <v>431</v>
      </c>
      <c r="E11" s="13">
        <v>60</v>
      </c>
      <c r="F11" s="13" t="s">
        <v>410</v>
      </c>
      <c r="G11" s="30" t="s">
        <v>6005</v>
      </c>
      <c r="H11" s="77"/>
    </row>
    <row r="12" spans="1:23" x14ac:dyDescent="0.25">
      <c r="A12" s="12" t="s">
        <v>3100</v>
      </c>
      <c r="B12" s="13" t="s">
        <v>129</v>
      </c>
      <c r="C12" s="13" t="s">
        <v>6004</v>
      </c>
      <c r="D12" s="13" t="s">
        <v>431</v>
      </c>
      <c r="E12" s="13">
        <v>60</v>
      </c>
      <c r="F12" s="13" t="s">
        <v>410</v>
      </c>
      <c r="G12" s="30" t="s">
        <v>5996</v>
      </c>
      <c r="H12" s="77"/>
    </row>
    <row r="13" spans="1:23" x14ac:dyDescent="0.25">
      <c r="A13" s="12" t="s">
        <v>3059</v>
      </c>
      <c r="B13" s="13" t="s">
        <v>129</v>
      </c>
      <c r="C13" s="13" t="s">
        <v>6006</v>
      </c>
      <c r="D13" s="13" t="s">
        <v>414</v>
      </c>
      <c r="E13" s="13">
        <v>60</v>
      </c>
      <c r="F13" s="13" t="s">
        <v>410</v>
      </c>
      <c r="G13" s="30" t="s">
        <v>6005</v>
      </c>
      <c r="H13" s="77"/>
    </row>
    <row r="14" spans="1:23" x14ac:dyDescent="0.25">
      <c r="A14" s="12" t="s">
        <v>3018</v>
      </c>
      <c r="B14" s="13" t="s">
        <v>129</v>
      </c>
      <c r="C14" s="13" t="s">
        <v>6007</v>
      </c>
      <c r="D14" s="13" t="s">
        <v>425</v>
      </c>
      <c r="E14" s="13">
        <v>60</v>
      </c>
      <c r="F14" s="13" t="s">
        <v>410</v>
      </c>
      <c r="G14" s="30" t="s">
        <v>6008</v>
      </c>
      <c r="H14" s="77"/>
    </row>
    <row r="15" spans="1:23" x14ac:dyDescent="0.25">
      <c r="A15" s="12" t="s">
        <v>3035</v>
      </c>
      <c r="B15" s="13" t="s">
        <v>129</v>
      </c>
      <c r="C15" s="13" t="s">
        <v>6009</v>
      </c>
      <c r="D15" s="13" t="s">
        <v>400</v>
      </c>
      <c r="E15" s="13">
        <v>70</v>
      </c>
      <c r="F15" s="13" t="s">
        <v>410</v>
      </c>
      <c r="G15" s="30" t="s">
        <v>6008</v>
      </c>
      <c r="H15" s="77"/>
    </row>
    <row r="16" spans="1:23" x14ac:dyDescent="0.25">
      <c r="A16" s="12" t="s">
        <v>3014</v>
      </c>
      <c r="B16" s="13" t="s">
        <v>129</v>
      </c>
      <c r="C16" s="13" t="s">
        <v>6010</v>
      </c>
      <c r="D16" s="13" t="s">
        <v>407</v>
      </c>
      <c r="E16" s="13">
        <v>100</v>
      </c>
      <c r="F16" s="13" t="s">
        <v>401</v>
      </c>
      <c r="G16" s="30" t="s">
        <v>6011</v>
      </c>
      <c r="H16" s="77"/>
    </row>
    <row r="17" spans="1:8" x14ac:dyDescent="0.25">
      <c r="A17" s="12" t="s">
        <v>3014</v>
      </c>
      <c r="B17" s="13" t="s">
        <v>129</v>
      </c>
      <c r="C17" s="13" t="s">
        <v>6010</v>
      </c>
      <c r="D17" s="13" t="s">
        <v>407</v>
      </c>
      <c r="E17" s="13">
        <v>100</v>
      </c>
      <c r="F17" s="13" t="s">
        <v>401</v>
      </c>
      <c r="G17" s="30" t="s">
        <v>6012</v>
      </c>
      <c r="H17" s="77"/>
    </row>
    <row r="18" spans="1:8" x14ac:dyDescent="0.25">
      <c r="A18" s="12" t="s">
        <v>3032</v>
      </c>
      <c r="B18" s="13" t="s">
        <v>129</v>
      </c>
      <c r="C18" s="13" t="s">
        <v>6013</v>
      </c>
      <c r="D18" s="13" t="s">
        <v>404</v>
      </c>
      <c r="E18" s="13">
        <v>110</v>
      </c>
      <c r="F18" s="13" t="s">
        <v>410</v>
      </c>
      <c r="G18" s="30" t="s">
        <v>6011</v>
      </c>
      <c r="H18" s="77"/>
    </row>
    <row r="19" spans="1:8" x14ac:dyDescent="0.25">
      <c r="A19" s="12" t="s">
        <v>3032</v>
      </c>
      <c r="B19" s="13" t="s">
        <v>129</v>
      </c>
      <c r="C19" s="13" t="s">
        <v>6013</v>
      </c>
      <c r="D19" s="13" t="s">
        <v>404</v>
      </c>
      <c r="E19" s="13">
        <v>110</v>
      </c>
      <c r="F19" s="13" t="s">
        <v>410</v>
      </c>
      <c r="G19" s="30" t="s">
        <v>6012</v>
      </c>
      <c r="H19" s="77"/>
    </row>
    <row r="20" spans="1:8" x14ac:dyDescent="0.25">
      <c r="A20" s="12" t="s">
        <v>3045</v>
      </c>
      <c r="B20" s="13" t="s">
        <v>129</v>
      </c>
      <c r="C20" s="13" t="s">
        <v>6014</v>
      </c>
      <c r="D20" s="13" t="s">
        <v>431</v>
      </c>
      <c r="E20" s="13">
        <v>110</v>
      </c>
      <c r="F20" s="13" t="s">
        <v>410</v>
      </c>
      <c r="G20" s="30" t="s">
        <v>6011</v>
      </c>
      <c r="H20" s="77"/>
    </row>
    <row r="21" spans="1:8" x14ac:dyDescent="0.25">
      <c r="A21" s="12" t="s">
        <v>3045</v>
      </c>
      <c r="B21" s="13" t="s">
        <v>129</v>
      </c>
      <c r="C21" s="13" t="s">
        <v>6014</v>
      </c>
      <c r="D21" s="13" t="s">
        <v>431</v>
      </c>
      <c r="E21" s="13">
        <v>110</v>
      </c>
      <c r="F21" s="13" t="s">
        <v>410</v>
      </c>
      <c r="G21" s="30" t="s">
        <v>6012</v>
      </c>
      <c r="H21" s="77"/>
    </row>
    <row r="22" spans="1:8" x14ac:dyDescent="0.25">
      <c r="A22" s="12" t="s">
        <v>3066</v>
      </c>
      <c r="B22" s="13" t="s">
        <v>129</v>
      </c>
      <c r="C22" s="13" t="s">
        <v>6015</v>
      </c>
      <c r="D22" s="13" t="s">
        <v>414</v>
      </c>
      <c r="E22" s="13">
        <v>120</v>
      </c>
      <c r="F22" s="13" t="s">
        <v>410</v>
      </c>
      <c r="G22" s="30" t="s">
        <v>6011</v>
      </c>
      <c r="H22" s="77"/>
    </row>
    <row r="23" spans="1:8" x14ac:dyDescent="0.25">
      <c r="A23" s="12" t="s">
        <v>3066</v>
      </c>
      <c r="B23" s="13" t="s">
        <v>129</v>
      </c>
      <c r="C23" s="13" t="s">
        <v>6015</v>
      </c>
      <c r="D23" s="13" t="s">
        <v>414</v>
      </c>
      <c r="E23" s="13">
        <v>120</v>
      </c>
      <c r="F23" s="13" t="s">
        <v>410</v>
      </c>
      <c r="G23" s="30" t="s">
        <v>6012</v>
      </c>
      <c r="H23" s="77"/>
    </row>
    <row r="24" spans="1:8" x14ac:dyDescent="0.25">
      <c r="A24" s="12" t="s">
        <v>3101</v>
      </c>
      <c r="B24" s="13" t="s">
        <v>129</v>
      </c>
      <c r="C24" s="13" t="s">
        <v>6016</v>
      </c>
      <c r="D24" s="13" t="s">
        <v>431</v>
      </c>
      <c r="E24" s="13">
        <v>200</v>
      </c>
      <c r="F24" s="13" t="s">
        <v>405</v>
      </c>
      <c r="G24" s="30" t="s">
        <v>6017</v>
      </c>
      <c r="H24" s="77"/>
    </row>
    <row r="25" spans="1:8" x14ac:dyDescent="0.25">
      <c r="A25" s="12" t="s">
        <v>2934</v>
      </c>
      <c r="B25" s="13" t="s">
        <v>129</v>
      </c>
      <c r="C25" s="13" t="s">
        <v>6018</v>
      </c>
      <c r="D25" s="13" t="s">
        <v>431</v>
      </c>
      <c r="E25" s="13">
        <v>130</v>
      </c>
      <c r="F25" s="13" t="s">
        <v>410</v>
      </c>
      <c r="G25" s="30" t="s">
        <v>6019</v>
      </c>
      <c r="H25" s="77"/>
    </row>
    <row r="26" spans="1:8" x14ac:dyDescent="0.25">
      <c r="A26" s="12" t="s">
        <v>3055</v>
      </c>
      <c r="B26" s="13" t="s">
        <v>129</v>
      </c>
      <c r="C26" s="13" t="s">
        <v>6020</v>
      </c>
      <c r="D26" s="13" t="s">
        <v>419</v>
      </c>
      <c r="E26" s="13">
        <v>250</v>
      </c>
      <c r="F26" s="13" t="s">
        <v>401</v>
      </c>
      <c r="G26" s="30" t="s">
        <v>6021</v>
      </c>
      <c r="H26" s="77"/>
    </row>
    <row r="27" spans="1:8" x14ac:dyDescent="0.25">
      <c r="A27" s="12" t="s">
        <v>3043</v>
      </c>
      <c r="B27" s="13" t="s">
        <v>129</v>
      </c>
      <c r="C27" s="13" t="s">
        <v>6022</v>
      </c>
      <c r="D27" s="13" t="s">
        <v>421</v>
      </c>
      <c r="E27" s="13">
        <v>250</v>
      </c>
      <c r="F27" s="13" t="s">
        <v>401</v>
      </c>
      <c r="G27" s="30" t="s">
        <v>6021</v>
      </c>
      <c r="H27" s="77"/>
    </row>
    <row r="28" spans="1:8" x14ac:dyDescent="0.25">
      <c r="A28" s="12" t="s">
        <v>3086</v>
      </c>
      <c r="B28" s="13" t="s">
        <v>129</v>
      </c>
      <c r="C28" s="13" t="s">
        <v>6023</v>
      </c>
      <c r="D28" s="13" t="s">
        <v>404</v>
      </c>
      <c r="E28" s="13">
        <v>110</v>
      </c>
      <c r="F28" s="13" t="s">
        <v>405</v>
      </c>
      <c r="G28" s="30" t="s">
        <v>6024</v>
      </c>
      <c r="H28" s="77"/>
    </row>
    <row r="29" spans="1:8" x14ac:dyDescent="0.25">
      <c r="A29" s="12" t="s">
        <v>3086</v>
      </c>
      <c r="B29" s="13" t="s">
        <v>129</v>
      </c>
      <c r="C29" s="13" t="s">
        <v>6023</v>
      </c>
      <c r="D29" s="13" t="s">
        <v>404</v>
      </c>
      <c r="E29" s="13">
        <v>110</v>
      </c>
      <c r="F29" s="13" t="s">
        <v>405</v>
      </c>
      <c r="G29" s="30" t="s">
        <v>6025</v>
      </c>
      <c r="H29" s="77"/>
    </row>
    <row r="30" spans="1:8" x14ac:dyDescent="0.25">
      <c r="A30" s="12" t="s">
        <v>3080</v>
      </c>
      <c r="B30" s="13" t="s">
        <v>129</v>
      </c>
      <c r="C30" s="13" t="s">
        <v>6026</v>
      </c>
      <c r="D30" s="13" t="s">
        <v>421</v>
      </c>
      <c r="E30" s="13">
        <v>90</v>
      </c>
      <c r="F30" s="13" t="s">
        <v>410</v>
      </c>
      <c r="G30" s="30" t="s">
        <v>6024</v>
      </c>
      <c r="H30" s="77"/>
    </row>
    <row r="31" spans="1:8" x14ac:dyDescent="0.25">
      <c r="A31" s="12" t="s">
        <v>3080</v>
      </c>
      <c r="B31" s="13" t="s">
        <v>129</v>
      </c>
      <c r="C31" s="13" t="s">
        <v>6026</v>
      </c>
      <c r="D31" s="13" t="s">
        <v>421</v>
      </c>
      <c r="E31" s="13">
        <v>90</v>
      </c>
      <c r="F31" s="13" t="s">
        <v>410</v>
      </c>
      <c r="G31" s="30" t="s">
        <v>6025</v>
      </c>
      <c r="H31" s="77"/>
    </row>
    <row r="32" spans="1:8" x14ac:dyDescent="0.25">
      <c r="A32" s="12" t="s">
        <v>3103</v>
      </c>
      <c r="B32" s="13" t="s">
        <v>129</v>
      </c>
      <c r="C32" s="13" t="s">
        <v>6027</v>
      </c>
      <c r="D32" s="13" t="s">
        <v>431</v>
      </c>
      <c r="E32" s="13">
        <v>140</v>
      </c>
      <c r="F32" s="13" t="s">
        <v>405</v>
      </c>
      <c r="G32" s="30" t="s">
        <v>6024</v>
      </c>
      <c r="H32" s="77"/>
    </row>
    <row r="33" spans="1:8" x14ac:dyDescent="0.25">
      <c r="A33" s="12" t="s">
        <v>3103</v>
      </c>
      <c r="B33" s="13" t="s">
        <v>129</v>
      </c>
      <c r="C33" s="13" t="s">
        <v>6027</v>
      </c>
      <c r="D33" s="13" t="s">
        <v>431</v>
      </c>
      <c r="E33" s="13">
        <v>140</v>
      </c>
      <c r="F33" s="13" t="s">
        <v>405</v>
      </c>
      <c r="G33" s="30" t="s">
        <v>6025</v>
      </c>
      <c r="H33" s="77"/>
    </row>
    <row r="34" spans="1:8" x14ac:dyDescent="0.25">
      <c r="A34" s="12" t="s">
        <v>3109</v>
      </c>
      <c r="B34" s="13" t="s">
        <v>129</v>
      </c>
      <c r="C34" s="13" t="s">
        <v>6028</v>
      </c>
      <c r="D34" s="13" t="s">
        <v>165</v>
      </c>
      <c r="E34" s="13">
        <v>120</v>
      </c>
      <c r="F34" s="13" t="s">
        <v>410</v>
      </c>
      <c r="G34" s="30" t="s">
        <v>6024</v>
      </c>
      <c r="H34" s="77"/>
    </row>
    <row r="35" spans="1:8" x14ac:dyDescent="0.25">
      <c r="A35" s="12" t="s">
        <v>3109</v>
      </c>
      <c r="B35" s="13" t="s">
        <v>129</v>
      </c>
      <c r="C35" s="13" t="s">
        <v>6028</v>
      </c>
      <c r="D35" s="13" t="s">
        <v>165</v>
      </c>
      <c r="E35" s="13">
        <v>120</v>
      </c>
      <c r="F35" s="13" t="s">
        <v>410</v>
      </c>
      <c r="G35" s="30" t="s">
        <v>6025</v>
      </c>
      <c r="H35" s="77"/>
    </row>
    <row r="36" spans="1:8" x14ac:dyDescent="0.25">
      <c r="A36" s="12" t="s">
        <v>3006</v>
      </c>
      <c r="B36" s="13" t="s">
        <v>129</v>
      </c>
      <c r="C36" s="13" t="s">
        <v>6029</v>
      </c>
      <c r="D36" s="13" t="s">
        <v>407</v>
      </c>
      <c r="E36" s="13">
        <v>60</v>
      </c>
      <c r="F36" s="13" t="s">
        <v>410</v>
      </c>
      <c r="G36" s="30" t="s">
        <v>6030</v>
      </c>
      <c r="H36" s="77"/>
    </row>
    <row r="37" spans="1:8" x14ac:dyDescent="0.25">
      <c r="A37" s="12" t="s">
        <v>3018</v>
      </c>
      <c r="B37" s="13" t="s">
        <v>129</v>
      </c>
      <c r="C37" s="13" t="s">
        <v>6031</v>
      </c>
      <c r="D37" s="13" t="s">
        <v>425</v>
      </c>
      <c r="E37" s="13">
        <v>70</v>
      </c>
      <c r="F37" s="13" t="s">
        <v>410</v>
      </c>
      <c r="G37" s="30" t="s">
        <v>6030</v>
      </c>
      <c r="H37" s="77"/>
    </row>
    <row r="38" spans="1:8" x14ac:dyDescent="0.25">
      <c r="A38" s="12" t="s">
        <v>3023</v>
      </c>
      <c r="B38" s="13" t="s">
        <v>129</v>
      </c>
      <c r="C38" s="13" t="s">
        <v>6032</v>
      </c>
      <c r="D38" s="13" t="s">
        <v>404</v>
      </c>
      <c r="E38" s="13">
        <v>70</v>
      </c>
      <c r="F38" s="13" t="s">
        <v>410</v>
      </c>
      <c r="G38" s="30" t="s">
        <v>6030</v>
      </c>
      <c r="H38" s="77"/>
    </row>
    <row r="39" spans="1:8" x14ac:dyDescent="0.25">
      <c r="A39" s="12" t="s">
        <v>3423</v>
      </c>
      <c r="B39" s="13" t="s">
        <v>129</v>
      </c>
      <c r="C39" s="13" t="s">
        <v>6033</v>
      </c>
      <c r="D39" s="13" t="s">
        <v>407</v>
      </c>
      <c r="E39" s="13">
        <v>100</v>
      </c>
      <c r="F39" s="13" t="s">
        <v>405</v>
      </c>
      <c r="G39" s="30" t="s">
        <v>6034</v>
      </c>
      <c r="H39" s="77"/>
    </row>
    <row r="40" spans="1:8" x14ac:dyDescent="0.25">
      <c r="A40" s="12" t="s">
        <v>3017</v>
      </c>
      <c r="B40" s="13" t="s">
        <v>129</v>
      </c>
      <c r="C40" s="13" t="s">
        <v>6035</v>
      </c>
      <c r="D40" s="13" t="s">
        <v>407</v>
      </c>
      <c r="E40" s="13">
        <v>140</v>
      </c>
      <c r="F40" s="13" t="s">
        <v>401</v>
      </c>
      <c r="G40" s="30" t="s">
        <v>6034</v>
      </c>
      <c r="H40" s="77"/>
    </row>
    <row r="41" spans="1:8" x14ac:dyDescent="0.25">
      <c r="A41" s="12" t="s">
        <v>3083</v>
      </c>
      <c r="B41" s="13" t="s">
        <v>129</v>
      </c>
      <c r="C41" s="13" t="s">
        <v>6036</v>
      </c>
      <c r="D41" s="13" t="s">
        <v>425</v>
      </c>
      <c r="E41" s="13">
        <v>130</v>
      </c>
      <c r="F41" s="13" t="s">
        <v>410</v>
      </c>
      <c r="G41" s="30" t="s">
        <v>6037</v>
      </c>
      <c r="H41" s="77"/>
    </row>
    <row r="42" spans="1:8" x14ac:dyDescent="0.25">
      <c r="A42" s="12" t="s">
        <v>3034</v>
      </c>
      <c r="B42" s="13" t="s">
        <v>129</v>
      </c>
      <c r="C42" s="13" t="s">
        <v>6038</v>
      </c>
      <c r="D42" s="13" t="s">
        <v>400</v>
      </c>
      <c r="E42" s="13">
        <v>150</v>
      </c>
      <c r="F42" s="13" t="s">
        <v>401</v>
      </c>
      <c r="G42" s="30" t="s">
        <v>6037</v>
      </c>
      <c r="H42" s="77"/>
    </row>
    <row r="43" spans="1:8" x14ac:dyDescent="0.25">
      <c r="A43" s="12" t="s">
        <v>3096</v>
      </c>
      <c r="B43" s="13" t="s">
        <v>129</v>
      </c>
      <c r="C43" s="13" t="s">
        <v>6039</v>
      </c>
      <c r="D43" s="13" t="s">
        <v>421</v>
      </c>
      <c r="E43" s="13">
        <v>70</v>
      </c>
      <c r="F43" s="13" t="s">
        <v>410</v>
      </c>
      <c r="G43" s="30" t="s">
        <v>6040</v>
      </c>
      <c r="H43" s="77"/>
    </row>
    <row r="44" spans="1:8" x14ac:dyDescent="0.25">
      <c r="A44" s="12" t="s">
        <v>3306</v>
      </c>
      <c r="B44" s="13" t="s">
        <v>129</v>
      </c>
      <c r="C44" s="13" t="s">
        <v>6041</v>
      </c>
      <c r="D44" s="13" t="s">
        <v>400</v>
      </c>
      <c r="E44" s="13">
        <v>110</v>
      </c>
      <c r="F44" s="13" t="s">
        <v>410</v>
      </c>
      <c r="G44" s="30" t="s">
        <v>6042</v>
      </c>
      <c r="H44" s="77"/>
    </row>
    <row r="45" spans="1:8" x14ac:dyDescent="0.25">
      <c r="A45" s="12" t="s">
        <v>3306</v>
      </c>
      <c r="B45" s="13" t="s">
        <v>129</v>
      </c>
      <c r="C45" s="13" t="s">
        <v>6043</v>
      </c>
      <c r="D45" s="13" t="s">
        <v>400</v>
      </c>
      <c r="E45" s="13">
        <v>110</v>
      </c>
      <c r="F45" s="13" t="s">
        <v>410</v>
      </c>
      <c r="G45" s="30" t="s">
        <v>6044</v>
      </c>
      <c r="H45" s="77"/>
    </row>
    <row r="46" spans="1:8" x14ac:dyDescent="0.25">
      <c r="A46" s="12" t="s">
        <v>3155</v>
      </c>
      <c r="B46" s="13" t="s">
        <v>129</v>
      </c>
      <c r="C46" s="13" t="s">
        <v>6045</v>
      </c>
      <c r="D46" s="13" t="s">
        <v>407</v>
      </c>
      <c r="E46" s="13">
        <v>180</v>
      </c>
      <c r="F46" s="13" t="s">
        <v>410</v>
      </c>
      <c r="G46" s="30" t="s">
        <v>6046</v>
      </c>
      <c r="H46" s="77"/>
    </row>
    <row r="47" spans="1:8" x14ac:dyDescent="0.25">
      <c r="A47" s="12" t="s">
        <v>3094</v>
      </c>
      <c r="B47" s="13" t="s">
        <v>129</v>
      </c>
      <c r="C47" s="13" t="s">
        <v>6047</v>
      </c>
      <c r="D47" s="13" t="s">
        <v>400</v>
      </c>
      <c r="E47" s="13">
        <v>170</v>
      </c>
      <c r="F47" s="13" t="s">
        <v>410</v>
      </c>
      <c r="G47" s="30" t="s">
        <v>6046</v>
      </c>
      <c r="H47" s="77"/>
    </row>
    <row r="48" spans="1:8" x14ac:dyDescent="0.25">
      <c r="A48" s="12" t="s">
        <v>6048</v>
      </c>
      <c r="B48" s="13" t="s">
        <v>129</v>
      </c>
      <c r="C48" s="13" t="s">
        <v>6049</v>
      </c>
      <c r="D48" s="13" t="s">
        <v>414</v>
      </c>
      <c r="E48" s="13">
        <v>210</v>
      </c>
      <c r="F48" s="13" t="s">
        <v>405</v>
      </c>
      <c r="G48" s="30" t="s">
        <v>6050</v>
      </c>
      <c r="H48" s="77"/>
    </row>
    <row r="49" spans="1:8" x14ac:dyDescent="0.25">
      <c r="A49" s="12" t="s">
        <v>3038</v>
      </c>
      <c r="B49" s="13" t="s">
        <v>129</v>
      </c>
      <c r="C49" s="13" t="s">
        <v>6051</v>
      </c>
      <c r="D49" s="13" t="s">
        <v>421</v>
      </c>
      <c r="E49" s="13">
        <v>200</v>
      </c>
      <c r="F49" s="13" t="s">
        <v>405</v>
      </c>
      <c r="G49" s="30" t="s">
        <v>6052</v>
      </c>
      <c r="H49" s="77"/>
    </row>
    <row r="50" spans="1:8" x14ac:dyDescent="0.25">
      <c r="A50" s="12" t="s">
        <v>3052</v>
      </c>
      <c r="B50" s="13" t="s">
        <v>129</v>
      </c>
      <c r="C50" s="13" t="s">
        <v>6053</v>
      </c>
      <c r="D50" s="13" t="s">
        <v>435</v>
      </c>
      <c r="E50" s="13">
        <v>200</v>
      </c>
      <c r="F50" s="13" t="s">
        <v>405</v>
      </c>
      <c r="G50" s="30" t="s">
        <v>6054</v>
      </c>
      <c r="H50" s="77"/>
    </row>
    <row r="51" spans="1:8" x14ac:dyDescent="0.25">
      <c r="A51" s="12" t="s">
        <v>3009</v>
      </c>
      <c r="B51" s="13" t="s">
        <v>129</v>
      </c>
      <c r="C51" s="13" t="s">
        <v>6055</v>
      </c>
      <c r="D51" s="13" t="s">
        <v>407</v>
      </c>
      <c r="E51" s="13">
        <v>240</v>
      </c>
      <c r="F51" s="13" t="s">
        <v>401</v>
      </c>
      <c r="G51" s="30" t="s">
        <v>6056</v>
      </c>
      <c r="H51" s="77"/>
    </row>
    <row r="52" spans="1:8" x14ac:dyDescent="0.25">
      <c r="A52" s="12" t="s">
        <v>3021</v>
      </c>
      <c r="B52" s="13" t="s">
        <v>129</v>
      </c>
      <c r="C52" s="13" t="s">
        <v>6057</v>
      </c>
      <c r="D52" s="13" t="s">
        <v>425</v>
      </c>
      <c r="E52" s="13">
        <v>250</v>
      </c>
      <c r="F52" s="13" t="s">
        <v>401</v>
      </c>
      <c r="G52" s="30" t="s">
        <v>6058</v>
      </c>
      <c r="H52" s="77"/>
    </row>
    <row r="53" spans="1:8" x14ac:dyDescent="0.25">
      <c r="A53" s="12" t="s">
        <v>3026</v>
      </c>
      <c r="B53" s="13" t="s">
        <v>129</v>
      </c>
      <c r="C53" s="13" t="s">
        <v>6059</v>
      </c>
      <c r="D53" s="13" t="s">
        <v>404</v>
      </c>
      <c r="E53" s="13">
        <v>250</v>
      </c>
      <c r="F53" s="13" t="s">
        <v>401</v>
      </c>
      <c r="G53" s="30" t="s">
        <v>6060</v>
      </c>
      <c r="H53" s="77"/>
    </row>
    <row r="54" spans="1:8" x14ac:dyDescent="0.25">
      <c r="A54" s="12" t="s">
        <v>3110</v>
      </c>
      <c r="B54" s="13" t="s">
        <v>129</v>
      </c>
      <c r="C54" s="13" t="s">
        <v>6061</v>
      </c>
      <c r="D54" s="13" t="s">
        <v>165</v>
      </c>
      <c r="E54" s="13">
        <v>60</v>
      </c>
      <c r="F54" s="13" t="s">
        <v>410</v>
      </c>
      <c r="G54" s="30" t="s">
        <v>6062</v>
      </c>
      <c r="H54" s="77"/>
    </row>
    <row r="55" spans="1:8" x14ac:dyDescent="0.25">
      <c r="A55" s="12" t="s">
        <v>3110</v>
      </c>
      <c r="B55" s="13" t="s">
        <v>129</v>
      </c>
      <c r="C55" s="13" t="s">
        <v>6061</v>
      </c>
      <c r="D55" s="13" t="s">
        <v>165</v>
      </c>
      <c r="E55" s="13">
        <v>60</v>
      </c>
      <c r="F55" s="13" t="s">
        <v>410</v>
      </c>
      <c r="G55" s="30" t="s">
        <v>5996</v>
      </c>
      <c r="H55" s="77"/>
    </row>
    <row r="56" spans="1:8" x14ac:dyDescent="0.25">
      <c r="A56" s="12" t="s">
        <v>3113</v>
      </c>
      <c r="B56" s="13" t="s">
        <v>129</v>
      </c>
      <c r="C56" s="13" t="s">
        <v>6063</v>
      </c>
      <c r="D56" s="13" t="s">
        <v>414</v>
      </c>
      <c r="E56" s="13">
        <v>80</v>
      </c>
      <c r="F56" s="13" t="s">
        <v>410</v>
      </c>
      <c r="G56" s="30" t="s">
        <v>6062</v>
      </c>
      <c r="H56" s="77"/>
    </row>
    <row r="57" spans="1:8" x14ac:dyDescent="0.25">
      <c r="A57" s="12" t="s">
        <v>3041</v>
      </c>
      <c r="B57" s="13" t="s">
        <v>129</v>
      </c>
      <c r="C57" s="13" t="s">
        <v>6064</v>
      </c>
      <c r="D57" s="13" t="s">
        <v>421</v>
      </c>
      <c r="E57" s="13">
        <v>60</v>
      </c>
      <c r="F57" s="13" t="s">
        <v>410</v>
      </c>
      <c r="G57" s="30" t="s">
        <v>6065</v>
      </c>
      <c r="H57" s="77"/>
    </row>
    <row r="58" spans="1:8" x14ac:dyDescent="0.25">
      <c r="A58" s="12" t="s">
        <v>3041</v>
      </c>
      <c r="B58" s="13" t="s">
        <v>129</v>
      </c>
      <c r="C58" s="13" t="s">
        <v>6064</v>
      </c>
      <c r="D58" s="13" t="s">
        <v>421</v>
      </c>
      <c r="E58" s="13">
        <v>60</v>
      </c>
      <c r="F58" s="13" t="s">
        <v>410</v>
      </c>
      <c r="G58" s="30" t="s">
        <v>5996</v>
      </c>
      <c r="H58" s="77"/>
    </row>
    <row r="59" spans="1:8" x14ac:dyDescent="0.25">
      <c r="A59" s="12" t="s">
        <v>3050</v>
      </c>
      <c r="B59" s="13" t="s">
        <v>129</v>
      </c>
      <c r="C59" s="13" t="s">
        <v>6066</v>
      </c>
      <c r="D59" s="13" t="s">
        <v>435</v>
      </c>
      <c r="E59" s="13">
        <v>60</v>
      </c>
      <c r="F59" s="13" t="s">
        <v>410</v>
      </c>
      <c r="G59" s="30" t="s">
        <v>6065</v>
      </c>
      <c r="H59" s="77"/>
    </row>
    <row r="60" spans="1:8" x14ac:dyDescent="0.25">
      <c r="A60" s="12" t="s">
        <v>3035</v>
      </c>
      <c r="B60" s="13" t="s">
        <v>129</v>
      </c>
      <c r="C60" s="13" t="s">
        <v>6067</v>
      </c>
      <c r="D60" s="13" t="s">
        <v>400</v>
      </c>
      <c r="E60" s="13">
        <v>70</v>
      </c>
      <c r="F60" s="13" t="s">
        <v>410</v>
      </c>
      <c r="G60" s="30" t="s">
        <v>6068</v>
      </c>
      <c r="H60" s="77"/>
    </row>
    <row r="61" spans="1:8" x14ac:dyDescent="0.25">
      <c r="A61" s="12" t="s">
        <v>3200</v>
      </c>
      <c r="B61" s="13" t="s">
        <v>129</v>
      </c>
      <c r="C61" s="13" t="s">
        <v>6069</v>
      </c>
      <c r="D61" s="13" t="s">
        <v>421</v>
      </c>
      <c r="E61" s="13">
        <v>110</v>
      </c>
      <c r="F61" s="13" t="s">
        <v>410</v>
      </c>
      <c r="G61" s="30" t="s">
        <v>6070</v>
      </c>
      <c r="H61" s="77"/>
    </row>
    <row r="62" spans="1:8" x14ac:dyDescent="0.25">
      <c r="A62" s="12" t="s">
        <v>1260</v>
      </c>
      <c r="B62" s="13" t="s">
        <v>129</v>
      </c>
      <c r="C62" s="13" t="s">
        <v>6071</v>
      </c>
      <c r="D62" s="13" t="s">
        <v>421</v>
      </c>
      <c r="E62" s="13">
        <v>100</v>
      </c>
      <c r="F62" s="13" t="s">
        <v>410</v>
      </c>
      <c r="G62" s="30" t="s">
        <v>6072</v>
      </c>
      <c r="H62" s="77"/>
    </row>
    <row r="63" spans="1:8" x14ac:dyDescent="0.25">
      <c r="A63" s="12" t="s">
        <v>1260</v>
      </c>
      <c r="B63" s="13" t="s">
        <v>129</v>
      </c>
      <c r="C63" s="13" t="s">
        <v>6071</v>
      </c>
      <c r="D63" s="13" t="s">
        <v>421</v>
      </c>
      <c r="E63" s="13">
        <v>100</v>
      </c>
      <c r="F63" s="13" t="s">
        <v>410</v>
      </c>
      <c r="G63" s="30" t="s">
        <v>6073</v>
      </c>
      <c r="H63" s="77"/>
    </row>
    <row r="64" spans="1:8" x14ac:dyDescent="0.25">
      <c r="A64" s="12" t="s">
        <v>3027</v>
      </c>
      <c r="B64" s="13" t="s">
        <v>129</v>
      </c>
      <c r="C64" s="13" t="s">
        <v>6074</v>
      </c>
      <c r="D64" s="13" t="s">
        <v>431</v>
      </c>
      <c r="E64" s="13">
        <v>140</v>
      </c>
      <c r="F64" s="13" t="s">
        <v>405</v>
      </c>
      <c r="G64" s="30" t="s">
        <v>6072</v>
      </c>
      <c r="H64" s="77"/>
    </row>
    <row r="65" spans="1:8" x14ac:dyDescent="0.25">
      <c r="A65" s="12" t="s">
        <v>3027</v>
      </c>
      <c r="B65" s="13" t="s">
        <v>129</v>
      </c>
      <c r="C65" s="13" t="s">
        <v>6074</v>
      </c>
      <c r="D65" s="13" t="s">
        <v>431</v>
      </c>
      <c r="E65" s="13">
        <v>140</v>
      </c>
      <c r="F65" s="13" t="s">
        <v>405</v>
      </c>
      <c r="G65" s="30" t="s">
        <v>6073</v>
      </c>
      <c r="H65" s="77"/>
    </row>
    <row r="66" spans="1:8" x14ac:dyDescent="0.25">
      <c r="A66" s="12" t="s">
        <v>2934</v>
      </c>
      <c r="B66" s="13" t="s">
        <v>129</v>
      </c>
      <c r="C66" s="13" t="s">
        <v>6075</v>
      </c>
      <c r="D66" s="13" t="s">
        <v>165</v>
      </c>
      <c r="E66" s="13">
        <v>150</v>
      </c>
      <c r="F66" s="13" t="s">
        <v>410</v>
      </c>
      <c r="G66" s="30" t="s">
        <v>6072</v>
      </c>
      <c r="H66" s="77"/>
    </row>
    <row r="67" spans="1:8" x14ac:dyDescent="0.25">
      <c r="A67" s="12" t="s">
        <v>2934</v>
      </c>
      <c r="B67" s="13" t="s">
        <v>129</v>
      </c>
      <c r="C67" s="13" t="s">
        <v>6075</v>
      </c>
      <c r="D67" s="13" t="s">
        <v>165</v>
      </c>
      <c r="E67" s="13">
        <v>150</v>
      </c>
      <c r="F67" s="13" t="s">
        <v>410</v>
      </c>
      <c r="G67" s="30" t="s">
        <v>6073</v>
      </c>
      <c r="H67" s="77"/>
    </row>
    <row r="68" spans="1:8" x14ac:dyDescent="0.25">
      <c r="A68" s="12" t="s">
        <v>3065</v>
      </c>
      <c r="B68" s="13" t="s">
        <v>129</v>
      </c>
      <c r="C68" s="13" t="s">
        <v>6076</v>
      </c>
      <c r="D68" s="13" t="s">
        <v>414</v>
      </c>
      <c r="E68" s="13">
        <v>120</v>
      </c>
      <c r="F68" s="13" t="s">
        <v>405</v>
      </c>
      <c r="G68" s="30" t="s">
        <v>6072</v>
      </c>
      <c r="H68" s="77"/>
    </row>
    <row r="69" spans="1:8" x14ac:dyDescent="0.25">
      <c r="A69" s="12" t="s">
        <v>3065</v>
      </c>
      <c r="B69" s="13" t="s">
        <v>129</v>
      </c>
      <c r="C69" s="13" t="s">
        <v>6076</v>
      </c>
      <c r="D69" s="13" t="s">
        <v>414</v>
      </c>
      <c r="E69" s="13">
        <v>120</v>
      </c>
      <c r="F69" s="13" t="s">
        <v>405</v>
      </c>
      <c r="G69" s="30" t="s">
        <v>6073</v>
      </c>
      <c r="H69" s="77"/>
    </row>
    <row r="70" spans="1:8" x14ac:dyDescent="0.25">
      <c r="A70" s="12" t="s">
        <v>3094</v>
      </c>
      <c r="B70" s="13" t="s">
        <v>129</v>
      </c>
      <c r="C70" s="13" t="s">
        <v>6077</v>
      </c>
      <c r="D70" s="13" t="s">
        <v>400</v>
      </c>
      <c r="E70" s="13">
        <v>170</v>
      </c>
      <c r="F70" s="13" t="s">
        <v>410</v>
      </c>
      <c r="G70" s="30" t="s">
        <v>6078</v>
      </c>
      <c r="H70" s="77"/>
    </row>
    <row r="71" spans="1:8" x14ac:dyDescent="0.25">
      <c r="A71" s="12" t="s">
        <v>3050</v>
      </c>
      <c r="B71" s="13" t="s">
        <v>129</v>
      </c>
      <c r="C71" s="13" t="s">
        <v>6079</v>
      </c>
      <c r="D71" s="13" t="s">
        <v>435</v>
      </c>
      <c r="E71" s="13">
        <v>60</v>
      </c>
      <c r="F71" s="13" t="s">
        <v>410</v>
      </c>
      <c r="G71" s="30" t="s">
        <v>6080</v>
      </c>
      <c r="H71" s="77"/>
    </row>
    <row r="72" spans="1:8" x14ac:dyDescent="0.25">
      <c r="A72" s="12" t="s">
        <v>3079</v>
      </c>
      <c r="B72" s="13" t="s">
        <v>129</v>
      </c>
      <c r="C72" s="13" t="s">
        <v>6081</v>
      </c>
      <c r="D72" s="13" t="s">
        <v>407</v>
      </c>
      <c r="E72" s="13">
        <v>130</v>
      </c>
      <c r="F72" s="13" t="s">
        <v>405</v>
      </c>
      <c r="G72" s="30" t="s">
        <v>6082</v>
      </c>
      <c r="H72" s="77"/>
    </row>
    <row r="73" spans="1:8" x14ac:dyDescent="0.25">
      <c r="A73" s="12" t="s">
        <v>3097</v>
      </c>
      <c r="B73" s="13" t="s">
        <v>129</v>
      </c>
      <c r="C73" s="13" t="s">
        <v>6083</v>
      </c>
      <c r="D73" s="13" t="s">
        <v>421</v>
      </c>
      <c r="E73" s="13">
        <v>120</v>
      </c>
      <c r="F73" s="13" t="s">
        <v>410</v>
      </c>
      <c r="G73" s="30" t="s">
        <v>6082</v>
      </c>
      <c r="H73" s="77"/>
    </row>
    <row r="74" spans="1:8" x14ac:dyDescent="0.25">
      <c r="A74" s="12" t="s">
        <v>1817</v>
      </c>
      <c r="B74" s="13" t="s">
        <v>129</v>
      </c>
      <c r="C74" s="13" t="s">
        <v>6084</v>
      </c>
      <c r="D74" s="13" t="s">
        <v>431</v>
      </c>
      <c r="E74" s="13">
        <v>120</v>
      </c>
      <c r="F74" s="13" t="s">
        <v>405</v>
      </c>
      <c r="G74" s="30" t="s">
        <v>6085</v>
      </c>
      <c r="H74" s="77"/>
    </row>
    <row r="75" spans="1:8" x14ac:dyDescent="0.25">
      <c r="A75" s="12" t="s">
        <v>3008</v>
      </c>
      <c r="B75" s="13" t="s">
        <v>129</v>
      </c>
      <c r="C75" s="13" t="s">
        <v>6086</v>
      </c>
      <c r="D75" s="13" t="s">
        <v>407</v>
      </c>
      <c r="E75" s="13">
        <v>140</v>
      </c>
      <c r="F75" s="13" t="s">
        <v>401</v>
      </c>
      <c r="G75" s="30" t="s">
        <v>6085</v>
      </c>
      <c r="H75" s="77"/>
    </row>
    <row r="76" spans="1:8" x14ac:dyDescent="0.25">
      <c r="A76" s="12" t="s">
        <v>6087</v>
      </c>
      <c r="B76" s="13" t="s">
        <v>129</v>
      </c>
      <c r="C76" s="13" t="s">
        <v>6088</v>
      </c>
      <c r="D76" s="13" t="s">
        <v>407</v>
      </c>
      <c r="E76" s="13">
        <v>230</v>
      </c>
      <c r="F76" s="13" t="s">
        <v>401</v>
      </c>
      <c r="G76" s="30" t="s">
        <v>6089</v>
      </c>
      <c r="H76" s="77"/>
    </row>
    <row r="77" spans="1:8" x14ac:dyDescent="0.25">
      <c r="A77" s="12" t="s">
        <v>3129</v>
      </c>
      <c r="B77" s="13" t="s">
        <v>129</v>
      </c>
      <c r="C77" s="13" t="s">
        <v>6090</v>
      </c>
      <c r="D77" s="13" t="s">
        <v>425</v>
      </c>
      <c r="E77" s="13">
        <v>190</v>
      </c>
      <c r="F77" s="13" t="s">
        <v>410</v>
      </c>
      <c r="G77" s="30" t="s">
        <v>6091</v>
      </c>
      <c r="H77" s="77"/>
    </row>
    <row r="78" spans="1:8" x14ac:dyDescent="0.25">
      <c r="A78" s="12" t="s">
        <v>3133</v>
      </c>
      <c r="B78" s="13" t="s">
        <v>129</v>
      </c>
      <c r="C78" s="13" t="s">
        <v>6092</v>
      </c>
      <c r="D78" s="13" t="s">
        <v>421</v>
      </c>
      <c r="E78" s="13">
        <v>180</v>
      </c>
      <c r="F78" s="13" t="s">
        <v>410</v>
      </c>
      <c r="G78" s="30" t="s">
        <v>6091</v>
      </c>
      <c r="H78" s="77"/>
    </row>
    <row r="79" spans="1:8" x14ac:dyDescent="0.25">
      <c r="A79" s="12" t="s">
        <v>3136</v>
      </c>
      <c r="B79" s="13" t="s">
        <v>129</v>
      </c>
      <c r="C79" s="13" t="s">
        <v>6093</v>
      </c>
      <c r="D79" s="13" t="s">
        <v>431</v>
      </c>
      <c r="E79" s="13">
        <v>150</v>
      </c>
      <c r="F79" s="13" t="s">
        <v>410</v>
      </c>
      <c r="G79" s="30" t="s">
        <v>6091</v>
      </c>
      <c r="H79" s="77"/>
    </row>
    <row r="80" spans="1:8" x14ac:dyDescent="0.25">
      <c r="A80" s="12" t="s">
        <v>3128</v>
      </c>
      <c r="B80" s="13" t="s">
        <v>129</v>
      </c>
      <c r="C80" s="13" t="s">
        <v>6094</v>
      </c>
      <c r="D80" s="13" t="s">
        <v>425</v>
      </c>
      <c r="E80" s="13">
        <v>250</v>
      </c>
      <c r="F80" s="13" t="s">
        <v>401</v>
      </c>
      <c r="G80" s="30" t="s">
        <v>6095</v>
      </c>
      <c r="H80" s="77"/>
    </row>
    <row r="81" spans="1:8" x14ac:dyDescent="0.25">
      <c r="A81" s="12" t="s">
        <v>3302</v>
      </c>
      <c r="B81" s="13" t="s">
        <v>129</v>
      </c>
      <c r="C81" s="13" t="s">
        <v>6096</v>
      </c>
      <c r="D81" s="13" t="s">
        <v>407</v>
      </c>
      <c r="E81" s="13">
        <v>130</v>
      </c>
      <c r="F81" s="13" t="s">
        <v>410</v>
      </c>
      <c r="G81" s="30" t="s">
        <v>6097</v>
      </c>
      <c r="H81" s="77"/>
    </row>
    <row r="82" spans="1:8" x14ac:dyDescent="0.25">
      <c r="A82" s="12" t="s">
        <v>3127</v>
      </c>
      <c r="B82" s="13" t="s">
        <v>129</v>
      </c>
      <c r="C82" s="13" t="s">
        <v>6098</v>
      </c>
      <c r="D82" s="13" t="s">
        <v>407</v>
      </c>
      <c r="E82" s="13">
        <v>210</v>
      </c>
      <c r="F82" s="13" t="s">
        <v>405</v>
      </c>
      <c r="G82" s="30" t="s">
        <v>6099</v>
      </c>
      <c r="H82" s="77"/>
    </row>
    <row r="83" spans="1:8" x14ac:dyDescent="0.25">
      <c r="A83" s="12" t="s">
        <v>3130</v>
      </c>
      <c r="B83" s="13" t="s">
        <v>129</v>
      </c>
      <c r="C83" s="13" t="s">
        <v>6100</v>
      </c>
      <c r="D83" s="13" t="s">
        <v>425</v>
      </c>
      <c r="E83" s="13">
        <v>200</v>
      </c>
      <c r="F83" s="13" t="s">
        <v>405</v>
      </c>
      <c r="G83" s="30" t="s">
        <v>6099</v>
      </c>
      <c r="H83" s="77"/>
    </row>
    <row r="84" spans="1:8" x14ac:dyDescent="0.25">
      <c r="A84" s="12" t="s">
        <v>3439</v>
      </c>
      <c r="B84" s="13" t="s">
        <v>129</v>
      </c>
      <c r="C84" s="13" t="s">
        <v>6101</v>
      </c>
      <c r="D84" s="13" t="s">
        <v>414</v>
      </c>
      <c r="E84" s="13">
        <v>130</v>
      </c>
      <c r="F84" s="13" t="s">
        <v>405</v>
      </c>
      <c r="G84" s="30" t="s">
        <v>6102</v>
      </c>
      <c r="H84" s="77"/>
    </row>
    <row r="85" spans="1:8" x14ac:dyDescent="0.25">
      <c r="A85" s="12" t="s">
        <v>3170</v>
      </c>
      <c r="B85" s="13" t="s">
        <v>129</v>
      </c>
      <c r="C85" s="13" t="s">
        <v>6103</v>
      </c>
      <c r="D85" s="13" t="s">
        <v>400</v>
      </c>
      <c r="E85" s="13">
        <v>110</v>
      </c>
      <c r="F85" s="13" t="s">
        <v>405</v>
      </c>
      <c r="G85" s="30" t="s">
        <v>6104</v>
      </c>
      <c r="H85" s="77"/>
    </row>
    <row r="86" spans="1:8" x14ac:dyDescent="0.25">
      <c r="A86" s="12" t="s">
        <v>3223</v>
      </c>
      <c r="B86" s="13" t="s">
        <v>129</v>
      </c>
      <c r="C86" s="13" t="s">
        <v>6105</v>
      </c>
      <c r="D86" s="13" t="s">
        <v>407</v>
      </c>
      <c r="E86" s="13">
        <v>170</v>
      </c>
      <c r="F86" s="13" t="s">
        <v>410</v>
      </c>
      <c r="G86" s="30" t="s">
        <v>6106</v>
      </c>
      <c r="H86" s="77"/>
    </row>
    <row r="87" spans="1:8" x14ac:dyDescent="0.25">
      <c r="A87" s="12" t="s">
        <v>3225</v>
      </c>
      <c r="B87" s="13" t="s">
        <v>129</v>
      </c>
      <c r="C87" s="13" t="s">
        <v>6107</v>
      </c>
      <c r="D87" s="13" t="s">
        <v>419</v>
      </c>
      <c r="E87" s="13">
        <v>200</v>
      </c>
      <c r="F87" s="13" t="s">
        <v>410</v>
      </c>
      <c r="G87" s="30" t="s">
        <v>6106</v>
      </c>
      <c r="H87" s="77"/>
    </row>
    <row r="88" spans="1:8" x14ac:dyDescent="0.25">
      <c r="A88" s="12" t="s">
        <v>3224</v>
      </c>
      <c r="B88" s="13" t="s">
        <v>129</v>
      </c>
      <c r="C88" s="13" t="s">
        <v>6108</v>
      </c>
      <c r="D88" s="13" t="s">
        <v>400</v>
      </c>
      <c r="E88" s="13">
        <v>180</v>
      </c>
      <c r="F88" s="13" t="s">
        <v>410</v>
      </c>
      <c r="G88" s="30" t="s">
        <v>6109</v>
      </c>
      <c r="H88" s="77"/>
    </row>
    <row r="89" spans="1:8" x14ac:dyDescent="0.25">
      <c r="A89" s="12" t="s">
        <v>3173</v>
      </c>
      <c r="B89" s="13" t="s">
        <v>129</v>
      </c>
      <c r="C89" s="13" t="s">
        <v>6110</v>
      </c>
      <c r="D89" s="13" t="s">
        <v>431</v>
      </c>
      <c r="E89" s="13">
        <v>190</v>
      </c>
      <c r="F89" s="13" t="s">
        <v>410</v>
      </c>
      <c r="G89" s="30" t="s">
        <v>6109</v>
      </c>
      <c r="H89" s="77"/>
    </row>
    <row r="90" spans="1:8" x14ac:dyDescent="0.25">
      <c r="A90" s="12" t="s">
        <v>6111</v>
      </c>
      <c r="B90" s="13" t="s">
        <v>129</v>
      </c>
      <c r="C90" s="13" t="s">
        <v>6112</v>
      </c>
      <c r="D90" s="13" t="s">
        <v>425</v>
      </c>
      <c r="E90" s="13">
        <v>130</v>
      </c>
      <c r="F90" s="13" t="s">
        <v>410</v>
      </c>
      <c r="G90" s="30" t="s">
        <v>6113</v>
      </c>
      <c r="H90" s="77"/>
    </row>
    <row r="91" spans="1:8" x14ac:dyDescent="0.25">
      <c r="A91" s="12" t="s">
        <v>3112</v>
      </c>
      <c r="B91" s="13" t="s">
        <v>129</v>
      </c>
      <c r="C91" s="13" t="s">
        <v>6114</v>
      </c>
      <c r="D91" s="13" t="s">
        <v>165</v>
      </c>
      <c r="E91" s="13">
        <v>240</v>
      </c>
      <c r="F91" s="13" t="s">
        <v>401</v>
      </c>
      <c r="G91" s="30" t="s">
        <v>6115</v>
      </c>
      <c r="H91" s="77"/>
    </row>
    <row r="92" spans="1:8" x14ac:dyDescent="0.25">
      <c r="A92" s="12" t="s">
        <v>3170</v>
      </c>
      <c r="B92" s="13" t="s">
        <v>129</v>
      </c>
      <c r="C92" s="13" t="s">
        <v>6116</v>
      </c>
      <c r="D92" s="13" t="s">
        <v>400</v>
      </c>
      <c r="E92" s="13">
        <v>110</v>
      </c>
      <c r="F92" s="13" t="s">
        <v>405</v>
      </c>
      <c r="G92" s="30" t="s">
        <v>6117</v>
      </c>
      <c r="H92" s="77"/>
    </row>
    <row r="93" spans="1:8" x14ac:dyDescent="0.25">
      <c r="A93" s="12" t="s">
        <v>3170</v>
      </c>
      <c r="B93" s="13" t="s">
        <v>129</v>
      </c>
      <c r="C93" s="13" t="s">
        <v>6116</v>
      </c>
      <c r="D93" s="13" t="s">
        <v>400</v>
      </c>
      <c r="E93" s="13">
        <v>110</v>
      </c>
      <c r="F93" s="13" t="s">
        <v>405</v>
      </c>
      <c r="G93" s="30" t="s">
        <v>6118</v>
      </c>
      <c r="H93" s="77"/>
    </row>
    <row r="94" spans="1:8" x14ac:dyDescent="0.25">
      <c r="A94" s="12" t="s">
        <v>3082</v>
      </c>
      <c r="B94" s="13" t="s">
        <v>129</v>
      </c>
      <c r="C94" s="13" t="s">
        <v>6119</v>
      </c>
      <c r="D94" s="13" t="s">
        <v>421</v>
      </c>
      <c r="E94" s="13">
        <v>110</v>
      </c>
      <c r="F94" s="13" t="s">
        <v>405</v>
      </c>
      <c r="G94" s="30" t="s">
        <v>6117</v>
      </c>
      <c r="H94" s="77"/>
    </row>
    <row r="95" spans="1:8" x14ac:dyDescent="0.25">
      <c r="A95" s="12" t="s">
        <v>3082</v>
      </c>
      <c r="B95" s="13" t="s">
        <v>129</v>
      </c>
      <c r="C95" s="13" t="s">
        <v>6119</v>
      </c>
      <c r="D95" s="13" t="s">
        <v>421</v>
      </c>
      <c r="E95" s="13">
        <v>110</v>
      </c>
      <c r="F95" s="13" t="s">
        <v>405</v>
      </c>
      <c r="G95" s="30" t="s">
        <v>6118</v>
      </c>
      <c r="H95" s="77"/>
    </row>
    <row r="96" spans="1:8" x14ac:dyDescent="0.25">
      <c r="A96" s="12" t="s">
        <v>1673</v>
      </c>
      <c r="B96" s="13" t="s">
        <v>129</v>
      </c>
      <c r="C96" s="13" t="s">
        <v>6120</v>
      </c>
      <c r="D96" s="13" t="s">
        <v>431</v>
      </c>
      <c r="E96" s="13">
        <v>130</v>
      </c>
      <c r="F96" s="13" t="s">
        <v>410</v>
      </c>
      <c r="G96" s="30" t="s">
        <v>6117</v>
      </c>
      <c r="H96" s="77"/>
    </row>
    <row r="97" spans="1:8" x14ac:dyDescent="0.25">
      <c r="A97" s="12" t="s">
        <v>1673</v>
      </c>
      <c r="B97" s="13" t="s">
        <v>129</v>
      </c>
      <c r="C97" s="13" t="s">
        <v>6120</v>
      </c>
      <c r="D97" s="13" t="s">
        <v>431</v>
      </c>
      <c r="E97" s="13">
        <v>130</v>
      </c>
      <c r="F97" s="13" t="s">
        <v>410</v>
      </c>
      <c r="G97" s="30" t="s">
        <v>6118</v>
      </c>
      <c r="H97" s="77"/>
    </row>
    <row r="98" spans="1:8" x14ac:dyDescent="0.25">
      <c r="A98" s="12" t="s">
        <v>1674</v>
      </c>
      <c r="B98" s="13" t="s">
        <v>129</v>
      </c>
      <c r="C98" s="13" t="s">
        <v>6121</v>
      </c>
      <c r="D98" s="13" t="s">
        <v>419</v>
      </c>
      <c r="E98" s="13">
        <v>130</v>
      </c>
      <c r="F98" s="13" t="s">
        <v>410</v>
      </c>
      <c r="G98" s="30" t="s">
        <v>6117</v>
      </c>
      <c r="H98" s="77"/>
    </row>
    <row r="99" spans="1:8" x14ac:dyDescent="0.25">
      <c r="A99" s="12" t="s">
        <v>1674</v>
      </c>
      <c r="B99" s="13" t="s">
        <v>129</v>
      </c>
      <c r="C99" s="13" t="s">
        <v>6121</v>
      </c>
      <c r="D99" s="13" t="s">
        <v>419</v>
      </c>
      <c r="E99" s="13">
        <v>130</v>
      </c>
      <c r="F99" s="13" t="s">
        <v>410</v>
      </c>
      <c r="G99" s="30" t="s">
        <v>6118</v>
      </c>
      <c r="H99" s="77"/>
    </row>
    <row r="100" spans="1:8" x14ac:dyDescent="0.25">
      <c r="A100" s="12" t="s">
        <v>477</v>
      </c>
      <c r="B100" s="13" t="s">
        <v>129</v>
      </c>
      <c r="C100" s="13" t="s">
        <v>6122</v>
      </c>
      <c r="D100" s="13" t="s">
        <v>400</v>
      </c>
      <c r="E100" s="13">
        <v>70</v>
      </c>
      <c r="F100" s="13" t="s">
        <v>410</v>
      </c>
      <c r="G100" s="30" t="s">
        <v>6123</v>
      </c>
      <c r="H100" s="77"/>
    </row>
    <row r="101" spans="1:8" x14ac:dyDescent="0.25">
      <c r="A101" s="12" t="s">
        <v>533</v>
      </c>
      <c r="B101" s="13" t="s">
        <v>129</v>
      </c>
      <c r="C101" s="13" t="s">
        <v>6124</v>
      </c>
      <c r="D101" s="13" t="s">
        <v>421</v>
      </c>
      <c r="E101" s="13">
        <v>120</v>
      </c>
      <c r="F101" s="13" t="s">
        <v>410</v>
      </c>
      <c r="G101" s="30" t="s">
        <v>6125</v>
      </c>
      <c r="H101" s="77"/>
    </row>
    <row r="102" spans="1:8" x14ac:dyDescent="0.25">
      <c r="A102" s="12" t="s">
        <v>5558</v>
      </c>
      <c r="B102" s="13" t="s">
        <v>129</v>
      </c>
      <c r="C102" s="13" t="s">
        <v>6126</v>
      </c>
      <c r="D102" s="13" t="s">
        <v>490</v>
      </c>
      <c r="E102" s="13"/>
      <c r="F102" s="13" t="s">
        <v>493</v>
      </c>
      <c r="G102" s="30" t="s">
        <v>6127</v>
      </c>
      <c r="H102" s="77"/>
    </row>
    <row r="103" spans="1:8" x14ac:dyDescent="0.25">
      <c r="A103" s="12" t="s">
        <v>5558</v>
      </c>
      <c r="B103" s="13" t="s">
        <v>129</v>
      </c>
      <c r="C103" s="13" t="s">
        <v>6126</v>
      </c>
      <c r="D103" s="13" t="s">
        <v>490</v>
      </c>
      <c r="E103" s="13"/>
      <c r="F103" s="13" t="s">
        <v>493</v>
      </c>
      <c r="G103" s="30" t="s">
        <v>6128</v>
      </c>
      <c r="H103" s="77"/>
    </row>
    <row r="104" spans="1:8" x14ac:dyDescent="0.25">
      <c r="A104" s="12" t="s">
        <v>5558</v>
      </c>
      <c r="B104" s="13" t="s">
        <v>129</v>
      </c>
      <c r="C104" s="13" t="s">
        <v>6126</v>
      </c>
      <c r="D104" s="13" t="s">
        <v>490</v>
      </c>
      <c r="E104" s="13"/>
      <c r="F104" s="13" t="s">
        <v>493</v>
      </c>
      <c r="G104" s="30" t="s">
        <v>6129</v>
      </c>
      <c r="H104" s="77"/>
    </row>
    <row r="105" spans="1:8" x14ac:dyDescent="0.25">
      <c r="A105" s="12" t="s">
        <v>5558</v>
      </c>
      <c r="B105" s="13" t="s">
        <v>129</v>
      </c>
      <c r="C105" s="13" t="s">
        <v>6126</v>
      </c>
      <c r="D105" s="13" t="s">
        <v>490</v>
      </c>
      <c r="E105" s="13"/>
      <c r="F105" s="13" t="s">
        <v>493</v>
      </c>
      <c r="G105" s="30" t="s">
        <v>6130</v>
      </c>
      <c r="H105" s="77"/>
    </row>
    <row r="106" spans="1:8" x14ac:dyDescent="0.25">
      <c r="A106" s="12" t="s">
        <v>5558</v>
      </c>
      <c r="B106" s="13" t="s">
        <v>129</v>
      </c>
      <c r="C106" s="13" t="s">
        <v>6126</v>
      </c>
      <c r="D106" s="13" t="s">
        <v>490</v>
      </c>
      <c r="E106" s="13"/>
      <c r="F106" s="13" t="s">
        <v>493</v>
      </c>
      <c r="G106" s="30" t="s">
        <v>6131</v>
      </c>
      <c r="H106" s="77"/>
    </row>
    <row r="107" spans="1:8" x14ac:dyDescent="0.25">
      <c r="A107" s="12" t="s">
        <v>5558</v>
      </c>
      <c r="B107" s="13" t="s">
        <v>129</v>
      </c>
      <c r="C107" s="13" t="s">
        <v>6126</v>
      </c>
      <c r="D107" s="13" t="s">
        <v>490</v>
      </c>
      <c r="E107" s="13"/>
      <c r="F107" s="13" t="s">
        <v>493</v>
      </c>
      <c r="G107" s="30" t="s">
        <v>6132</v>
      </c>
      <c r="H107" s="77"/>
    </row>
    <row r="108" spans="1:8" x14ac:dyDescent="0.25">
      <c r="A108" s="12" t="s">
        <v>5558</v>
      </c>
      <c r="B108" s="13" t="s">
        <v>129</v>
      </c>
      <c r="C108" s="13" t="s">
        <v>6126</v>
      </c>
      <c r="D108" s="13" t="s">
        <v>490</v>
      </c>
      <c r="E108" s="13"/>
      <c r="F108" s="13" t="s">
        <v>493</v>
      </c>
      <c r="G108" s="30" t="s">
        <v>6133</v>
      </c>
      <c r="H108" s="77"/>
    </row>
    <row r="109" spans="1:8" x14ac:dyDescent="0.25">
      <c r="A109" s="12" t="s">
        <v>5558</v>
      </c>
      <c r="B109" s="13" t="s">
        <v>129</v>
      </c>
      <c r="C109" s="13" t="s">
        <v>6126</v>
      </c>
      <c r="D109" s="13" t="s">
        <v>490</v>
      </c>
      <c r="E109" s="13"/>
      <c r="F109" s="13" t="s">
        <v>493</v>
      </c>
      <c r="G109" s="30" t="s">
        <v>6134</v>
      </c>
      <c r="H109" s="77"/>
    </row>
    <row r="110" spans="1:8" x14ac:dyDescent="0.25">
      <c r="A110" s="12" t="s">
        <v>1075</v>
      </c>
      <c r="B110" s="13" t="s">
        <v>129</v>
      </c>
      <c r="C110" s="13" t="s">
        <v>6135</v>
      </c>
      <c r="D110" s="13" t="s">
        <v>407</v>
      </c>
      <c r="E110" s="13">
        <v>70</v>
      </c>
      <c r="F110" s="13" t="s">
        <v>410</v>
      </c>
      <c r="G110" s="30" t="s">
        <v>6136</v>
      </c>
      <c r="H110" s="77"/>
    </row>
    <row r="111" spans="1:8" x14ac:dyDescent="0.25">
      <c r="A111" s="12" t="s">
        <v>3129</v>
      </c>
      <c r="B111" s="13" t="s">
        <v>129</v>
      </c>
      <c r="C111" s="13" t="s">
        <v>6137</v>
      </c>
      <c r="D111" s="13" t="s">
        <v>425</v>
      </c>
      <c r="E111" s="13">
        <v>190</v>
      </c>
      <c r="F111" s="13" t="s">
        <v>410</v>
      </c>
      <c r="G111" s="30" t="s">
        <v>6136</v>
      </c>
      <c r="H111" s="77"/>
    </row>
    <row r="112" spans="1:8" x14ac:dyDescent="0.25">
      <c r="A112" s="12" t="s">
        <v>477</v>
      </c>
      <c r="B112" s="13" t="s">
        <v>129</v>
      </c>
      <c r="C112" s="13" t="s">
        <v>6138</v>
      </c>
      <c r="D112" s="13" t="s">
        <v>400</v>
      </c>
      <c r="E112" s="13">
        <v>70</v>
      </c>
      <c r="F112" s="13" t="s">
        <v>410</v>
      </c>
      <c r="G112" s="30" t="s">
        <v>6136</v>
      </c>
      <c r="H112" s="77"/>
    </row>
    <row r="113" spans="1:8" x14ac:dyDescent="0.25">
      <c r="A113" s="12" t="s">
        <v>6139</v>
      </c>
      <c r="B113" s="13" t="s">
        <v>129</v>
      </c>
      <c r="C113" s="13" t="s">
        <v>6140</v>
      </c>
      <c r="D113" s="13" t="s">
        <v>414</v>
      </c>
      <c r="E113" s="13">
        <v>130</v>
      </c>
      <c r="F113" s="13" t="s">
        <v>410</v>
      </c>
      <c r="G113" s="30" t="s">
        <v>6136</v>
      </c>
      <c r="H113" s="77"/>
    </row>
    <row r="114" spans="1:8" x14ac:dyDescent="0.25">
      <c r="A114" s="12" t="s">
        <v>2310</v>
      </c>
      <c r="B114" s="13" t="s">
        <v>129</v>
      </c>
      <c r="C114" s="13" t="s">
        <v>6141</v>
      </c>
      <c r="D114" s="13" t="s">
        <v>435</v>
      </c>
      <c r="E114" s="13">
        <v>60</v>
      </c>
      <c r="F114" s="13" t="s">
        <v>410</v>
      </c>
      <c r="G114" s="30" t="s">
        <v>6142</v>
      </c>
      <c r="H114" s="77"/>
    </row>
    <row r="115" spans="1:8" x14ac:dyDescent="0.25">
      <c r="A115" s="12" t="s">
        <v>3164</v>
      </c>
      <c r="B115" s="13" t="s">
        <v>129</v>
      </c>
      <c r="C115" s="13" t="s">
        <v>6143</v>
      </c>
      <c r="D115" s="13" t="s">
        <v>435</v>
      </c>
      <c r="E115" s="13">
        <v>210</v>
      </c>
      <c r="F115" s="13" t="s">
        <v>405</v>
      </c>
      <c r="G115" s="30" t="s">
        <v>6142</v>
      </c>
      <c r="H115" s="77"/>
    </row>
    <row r="116" spans="1:8" x14ac:dyDescent="0.25">
      <c r="A116" s="12" t="s">
        <v>3163</v>
      </c>
      <c r="B116" s="13" t="s">
        <v>129</v>
      </c>
      <c r="C116" s="13" t="s">
        <v>6144</v>
      </c>
      <c r="D116" s="13" t="s">
        <v>421</v>
      </c>
      <c r="E116" s="13">
        <v>70</v>
      </c>
      <c r="F116" s="13" t="s">
        <v>410</v>
      </c>
      <c r="G116" s="30" t="s">
        <v>6145</v>
      </c>
      <c r="H116" s="77"/>
    </row>
    <row r="117" spans="1:8" x14ac:dyDescent="0.25">
      <c r="A117" s="12" t="s">
        <v>477</v>
      </c>
      <c r="B117" s="13" t="s">
        <v>129</v>
      </c>
      <c r="C117" s="13" t="s">
        <v>6146</v>
      </c>
      <c r="D117" s="13" t="s">
        <v>400</v>
      </c>
      <c r="E117" s="13">
        <v>60</v>
      </c>
      <c r="F117" s="13" t="s">
        <v>410</v>
      </c>
      <c r="G117" s="30" t="s">
        <v>6147</v>
      </c>
      <c r="H117" s="77"/>
    </row>
    <row r="118" spans="1:8" x14ac:dyDescent="0.25">
      <c r="A118" s="12" t="s">
        <v>477</v>
      </c>
      <c r="B118" s="13" t="s">
        <v>129</v>
      </c>
      <c r="C118" s="13" t="s">
        <v>6146</v>
      </c>
      <c r="D118" s="13" t="s">
        <v>400</v>
      </c>
      <c r="E118" s="13">
        <v>60</v>
      </c>
      <c r="F118" s="13" t="s">
        <v>410</v>
      </c>
      <c r="G118" s="30" t="s">
        <v>5996</v>
      </c>
      <c r="H118" s="77"/>
    </row>
    <row r="119" spans="1:8" x14ac:dyDescent="0.25">
      <c r="A119" s="12" t="s">
        <v>1938</v>
      </c>
      <c r="B119" s="13" t="s">
        <v>129</v>
      </c>
      <c r="C119" s="13" t="s">
        <v>6148</v>
      </c>
      <c r="D119" s="13" t="s">
        <v>421</v>
      </c>
      <c r="E119" s="13">
        <v>100</v>
      </c>
      <c r="F119" s="13" t="s">
        <v>410</v>
      </c>
      <c r="G119" s="30" t="s">
        <v>6147</v>
      </c>
      <c r="H119" s="77"/>
    </row>
    <row r="120" spans="1:8" x14ac:dyDescent="0.25">
      <c r="A120" s="12" t="s">
        <v>1939</v>
      </c>
      <c r="B120" s="13" t="s">
        <v>129</v>
      </c>
      <c r="C120" s="13" t="s">
        <v>6149</v>
      </c>
      <c r="D120" s="13" t="s">
        <v>421</v>
      </c>
      <c r="E120" s="13">
        <v>110</v>
      </c>
      <c r="F120" s="13" t="s">
        <v>410</v>
      </c>
      <c r="G120" s="30" t="s">
        <v>6147</v>
      </c>
      <c r="H120" s="77"/>
    </row>
    <row r="121" spans="1:8" x14ac:dyDescent="0.25">
      <c r="A121" s="12" t="s">
        <v>2311</v>
      </c>
      <c r="B121" s="13" t="s">
        <v>129</v>
      </c>
      <c r="C121" s="13" t="s">
        <v>6150</v>
      </c>
      <c r="D121" s="13" t="s">
        <v>435</v>
      </c>
      <c r="E121" s="13">
        <v>230</v>
      </c>
      <c r="F121" s="13" t="s">
        <v>405</v>
      </c>
      <c r="G121" s="30" t="s">
        <v>6151</v>
      </c>
      <c r="H121" s="77"/>
    </row>
    <row r="122" spans="1:8" x14ac:dyDescent="0.25">
      <c r="A122" s="12" t="s">
        <v>3159</v>
      </c>
      <c r="B122" s="13" t="s">
        <v>129</v>
      </c>
      <c r="C122" s="13" t="s">
        <v>6152</v>
      </c>
      <c r="D122" s="13" t="s">
        <v>400</v>
      </c>
      <c r="E122" s="13">
        <v>210</v>
      </c>
      <c r="F122" s="13" t="s">
        <v>405</v>
      </c>
      <c r="G122" s="30" t="s">
        <v>6153</v>
      </c>
      <c r="H122" s="77"/>
    </row>
    <row r="123" spans="1:8" x14ac:dyDescent="0.25">
      <c r="A123" s="12" t="s">
        <v>3179</v>
      </c>
      <c r="B123" s="13" t="s">
        <v>129</v>
      </c>
      <c r="C123" s="13" t="s">
        <v>6154</v>
      </c>
      <c r="D123" s="13" t="s">
        <v>414</v>
      </c>
      <c r="E123" s="13">
        <v>210</v>
      </c>
      <c r="F123" s="13" t="s">
        <v>405</v>
      </c>
      <c r="G123" s="30" t="s">
        <v>6155</v>
      </c>
      <c r="H123" s="77"/>
    </row>
    <row r="124" spans="1:8" x14ac:dyDescent="0.25">
      <c r="A124" s="12" t="s">
        <v>3315</v>
      </c>
      <c r="B124" s="13" t="s">
        <v>129</v>
      </c>
      <c r="C124" s="13" t="s">
        <v>6156</v>
      </c>
      <c r="D124" s="13" t="s">
        <v>404</v>
      </c>
      <c r="E124" s="13">
        <v>120</v>
      </c>
      <c r="F124" s="13" t="s">
        <v>410</v>
      </c>
      <c r="G124" s="30" t="s">
        <v>6097</v>
      </c>
      <c r="H124" s="77"/>
    </row>
    <row r="125" spans="1:8" x14ac:dyDescent="0.25">
      <c r="A125" s="12" t="s">
        <v>3163</v>
      </c>
      <c r="B125" s="13" t="s">
        <v>129</v>
      </c>
      <c r="C125" s="13" t="s">
        <v>6157</v>
      </c>
      <c r="D125" s="13" t="s">
        <v>421</v>
      </c>
      <c r="E125" s="13">
        <v>70</v>
      </c>
      <c r="F125" s="13" t="s">
        <v>410</v>
      </c>
      <c r="G125" s="30" t="s">
        <v>6158</v>
      </c>
      <c r="H125" s="77"/>
    </row>
    <row r="126" spans="1:8" x14ac:dyDescent="0.25">
      <c r="A126" s="12" t="s">
        <v>2114</v>
      </c>
      <c r="B126" s="13" t="s">
        <v>129</v>
      </c>
      <c r="C126" s="13" t="s">
        <v>6159</v>
      </c>
      <c r="D126" s="13" t="s">
        <v>404</v>
      </c>
      <c r="E126" s="13">
        <v>90</v>
      </c>
      <c r="F126" s="13" t="s">
        <v>410</v>
      </c>
      <c r="G126" s="30" t="s">
        <v>6160</v>
      </c>
      <c r="H126" s="77"/>
    </row>
    <row r="127" spans="1:8" x14ac:dyDescent="0.25">
      <c r="A127" s="12" t="s">
        <v>2114</v>
      </c>
      <c r="B127" s="13" t="s">
        <v>129</v>
      </c>
      <c r="C127" s="13" t="s">
        <v>6159</v>
      </c>
      <c r="D127" s="13" t="s">
        <v>404</v>
      </c>
      <c r="E127" s="13">
        <v>90</v>
      </c>
      <c r="F127" s="13" t="s">
        <v>410</v>
      </c>
      <c r="G127" s="30" t="s">
        <v>6161</v>
      </c>
      <c r="H127" s="77"/>
    </row>
    <row r="128" spans="1:8" x14ac:dyDescent="0.25">
      <c r="A128" s="12" t="s">
        <v>1817</v>
      </c>
      <c r="B128" s="13" t="s">
        <v>129</v>
      </c>
      <c r="C128" s="13" t="s">
        <v>6162</v>
      </c>
      <c r="D128" s="13" t="s">
        <v>431</v>
      </c>
      <c r="E128" s="13">
        <v>110</v>
      </c>
      <c r="F128" s="13" t="s">
        <v>405</v>
      </c>
      <c r="G128" s="30" t="s">
        <v>6160</v>
      </c>
      <c r="H128" s="77"/>
    </row>
    <row r="129" spans="1:8" x14ac:dyDescent="0.25">
      <c r="A129" s="12" t="s">
        <v>1817</v>
      </c>
      <c r="B129" s="13" t="s">
        <v>129</v>
      </c>
      <c r="C129" s="13" t="s">
        <v>6162</v>
      </c>
      <c r="D129" s="13" t="s">
        <v>431</v>
      </c>
      <c r="E129" s="13">
        <v>110</v>
      </c>
      <c r="F129" s="13" t="s">
        <v>405</v>
      </c>
      <c r="G129" s="30" t="s">
        <v>6161</v>
      </c>
      <c r="H129" s="77"/>
    </row>
    <row r="130" spans="1:8" x14ac:dyDescent="0.25">
      <c r="A130" s="12" t="s">
        <v>1968</v>
      </c>
      <c r="B130" s="13" t="s">
        <v>129</v>
      </c>
      <c r="C130" s="13" t="s">
        <v>6163</v>
      </c>
      <c r="D130" s="13" t="s">
        <v>419</v>
      </c>
      <c r="E130" s="13">
        <v>130</v>
      </c>
      <c r="F130" s="13" t="s">
        <v>410</v>
      </c>
      <c r="G130" s="30" t="s">
        <v>6160</v>
      </c>
      <c r="H130" s="77"/>
    </row>
    <row r="131" spans="1:8" x14ac:dyDescent="0.25">
      <c r="A131" s="12" t="s">
        <v>1968</v>
      </c>
      <c r="B131" s="13" t="s">
        <v>129</v>
      </c>
      <c r="C131" s="13" t="s">
        <v>6163</v>
      </c>
      <c r="D131" s="13" t="s">
        <v>419</v>
      </c>
      <c r="E131" s="13">
        <v>130</v>
      </c>
      <c r="F131" s="13" t="s">
        <v>410</v>
      </c>
      <c r="G131" s="30" t="s">
        <v>6161</v>
      </c>
      <c r="H131" s="77"/>
    </row>
    <row r="132" spans="1:8" x14ac:dyDescent="0.25">
      <c r="A132" s="12" t="s">
        <v>3204</v>
      </c>
      <c r="B132" s="13" t="s">
        <v>129</v>
      </c>
      <c r="C132" s="13" t="s">
        <v>6164</v>
      </c>
      <c r="D132" s="13" t="s">
        <v>414</v>
      </c>
      <c r="E132" s="13">
        <v>110</v>
      </c>
      <c r="F132" s="13" t="s">
        <v>405</v>
      </c>
      <c r="G132" s="30" t="s">
        <v>6160</v>
      </c>
      <c r="H132" s="77"/>
    </row>
    <row r="133" spans="1:8" x14ac:dyDescent="0.25">
      <c r="A133" s="12" t="s">
        <v>3204</v>
      </c>
      <c r="B133" s="13" t="s">
        <v>129</v>
      </c>
      <c r="C133" s="13" t="s">
        <v>6164</v>
      </c>
      <c r="D133" s="13" t="s">
        <v>414</v>
      </c>
      <c r="E133" s="13">
        <v>110</v>
      </c>
      <c r="F133" s="13" t="s">
        <v>405</v>
      </c>
      <c r="G133" s="30" t="s">
        <v>6161</v>
      </c>
      <c r="H133" s="77"/>
    </row>
    <row r="134" spans="1:8" x14ac:dyDescent="0.25">
      <c r="A134" s="12" t="s">
        <v>477</v>
      </c>
      <c r="B134" s="13" t="s">
        <v>129</v>
      </c>
      <c r="C134" s="13" t="s">
        <v>6165</v>
      </c>
      <c r="D134" s="13" t="s">
        <v>400</v>
      </c>
      <c r="E134" s="13">
        <v>60</v>
      </c>
      <c r="F134" s="13" t="s">
        <v>410</v>
      </c>
      <c r="G134" s="30" t="s">
        <v>6166</v>
      </c>
      <c r="H134" s="77"/>
    </row>
    <row r="135" spans="1:8" x14ac:dyDescent="0.25">
      <c r="A135" s="12" t="s">
        <v>3096</v>
      </c>
      <c r="B135" s="13" t="s">
        <v>129</v>
      </c>
      <c r="C135" s="13" t="s">
        <v>6167</v>
      </c>
      <c r="D135" s="13" t="s">
        <v>421</v>
      </c>
      <c r="E135" s="13">
        <v>70</v>
      </c>
      <c r="F135" s="13" t="s">
        <v>410</v>
      </c>
      <c r="G135" s="30" t="s">
        <v>6168</v>
      </c>
      <c r="H135" s="77"/>
    </row>
    <row r="136" spans="1:8" x14ac:dyDescent="0.25">
      <c r="A136" s="12" t="s">
        <v>3256</v>
      </c>
      <c r="B136" s="13" t="s">
        <v>129</v>
      </c>
      <c r="C136" s="13" t="s">
        <v>6169</v>
      </c>
      <c r="D136" s="13" t="s">
        <v>431</v>
      </c>
      <c r="E136" s="13">
        <v>210</v>
      </c>
      <c r="F136" s="13" t="s">
        <v>405</v>
      </c>
      <c r="G136" s="30" t="s">
        <v>6170</v>
      </c>
      <c r="H136" s="77"/>
    </row>
    <row r="137" spans="1:8" x14ac:dyDescent="0.25">
      <c r="A137" s="12" t="s">
        <v>3195</v>
      </c>
      <c r="B137" s="13" t="s">
        <v>129</v>
      </c>
      <c r="C137" s="13" t="s">
        <v>6171</v>
      </c>
      <c r="D137" s="13" t="s">
        <v>421</v>
      </c>
      <c r="E137" s="13">
        <v>180</v>
      </c>
      <c r="F137" s="13" t="s">
        <v>410</v>
      </c>
      <c r="G137" s="30" t="s">
        <v>6172</v>
      </c>
      <c r="H137" s="77"/>
    </row>
    <row r="138" spans="1:8" x14ac:dyDescent="0.25">
      <c r="A138" s="12" t="s">
        <v>3198</v>
      </c>
      <c r="B138" s="13" t="s">
        <v>129</v>
      </c>
      <c r="C138" s="13" t="s">
        <v>6173</v>
      </c>
      <c r="D138" s="13" t="s">
        <v>419</v>
      </c>
      <c r="E138" s="13">
        <v>190</v>
      </c>
      <c r="F138" s="13" t="s">
        <v>410</v>
      </c>
      <c r="G138" s="30" t="s">
        <v>6172</v>
      </c>
      <c r="H138" s="77"/>
    </row>
    <row r="139" spans="1:8" x14ac:dyDescent="0.25">
      <c r="A139" s="12" t="s">
        <v>3043</v>
      </c>
      <c r="B139" s="13" t="s">
        <v>129</v>
      </c>
      <c r="C139" s="13" t="s">
        <v>6174</v>
      </c>
      <c r="D139" s="13" t="s">
        <v>421</v>
      </c>
      <c r="E139" s="13">
        <v>250</v>
      </c>
      <c r="F139" s="13" t="s">
        <v>401</v>
      </c>
      <c r="G139" s="30" t="s">
        <v>6175</v>
      </c>
      <c r="H139" s="77"/>
    </row>
    <row r="140" spans="1:8" x14ac:dyDescent="0.25">
      <c r="A140" s="12" t="s">
        <v>3055</v>
      </c>
      <c r="B140" s="13" t="s">
        <v>129</v>
      </c>
      <c r="C140" s="13" t="s">
        <v>6176</v>
      </c>
      <c r="D140" s="13" t="s">
        <v>419</v>
      </c>
      <c r="E140" s="13">
        <v>250</v>
      </c>
      <c r="F140" s="13" t="s">
        <v>401</v>
      </c>
      <c r="G140" s="30" t="s">
        <v>6177</v>
      </c>
      <c r="H140" s="77"/>
    </row>
    <row r="141" spans="1:8" x14ac:dyDescent="0.25">
      <c r="A141" s="12" t="s">
        <v>3135</v>
      </c>
      <c r="B141" s="13" t="s">
        <v>129</v>
      </c>
      <c r="C141" s="13" t="s">
        <v>6178</v>
      </c>
      <c r="D141" s="13" t="s">
        <v>431</v>
      </c>
      <c r="E141" s="13">
        <v>120</v>
      </c>
      <c r="F141" s="13" t="s">
        <v>405</v>
      </c>
      <c r="G141" s="30" t="s">
        <v>6179</v>
      </c>
      <c r="H141" s="77"/>
    </row>
    <row r="142" spans="1:8" x14ac:dyDescent="0.25">
      <c r="A142" s="12" t="s">
        <v>6180</v>
      </c>
      <c r="B142" s="13" t="s">
        <v>129</v>
      </c>
      <c r="C142" s="13" t="s">
        <v>6181</v>
      </c>
      <c r="D142" s="13" t="s">
        <v>421</v>
      </c>
      <c r="E142" s="13">
        <v>130</v>
      </c>
      <c r="F142" s="13" t="s">
        <v>410</v>
      </c>
      <c r="G142" s="30" t="s">
        <v>6179</v>
      </c>
      <c r="H142" s="77"/>
    </row>
    <row r="143" spans="1:8" x14ac:dyDescent="0.25">
      <c r="A143" s="12" t="s">
        <v>6182</v>
      </c>
      <c r="B143" s="13" t="s">
        <v>129</v>
      </c>
      <c r="C143" s="13" t="s">
        <v>6183</v>
      </c>
      <c r="D143" s="13" t="s">
        <v>419</v>
      </c>
      <c r="E143" s="13">
        <v>130</v>
      </c>
      <c r="F143" s="13" t="s">
        <v>410</v>
      </c>
      <c r="G143" s="30" t="s">
        <v>6179</v>
      </c>
      <c r="H143" s="77"/>
    </row>
    <row r="144" spans="1:8" x14ac:dyDescent="0.25">
      <c r="A144" s="12" t="s">
        <v>6184</v>
      </c>
      <c r="B144" s="13" t="s">
        <v>129</v>
      </c>
      <c r="C144" s="13" t="s">
        <v>6185</v>
      </c>
      <c r="D144" s="13" t="s">
        <v>400</v>
      </c>
      <c r="E144" s="13">
        <v>70</v>
      </c>
      <c r="F144" s="13" t="s">
        <v>410</v>
      </c>
      <c r="G144" s="30" t="s">
        <v>6186</v>
      </c>
      <c r="H144" s="77"/>
    </row>
    <row r="145" spans="1:8" x14ac:dyDescent="0.25">
      <c r="A145" s="12" t="s">
        <v>6184</v>
      </c>
      <c r="B145" s="13" t="s">
        <v>129</v>
      </c>
      <c r="C145" s="13" t="s">
        <v>6187</v>
      </c>
      <c r="D145" s="13" t="s">
        <v>400</v>
      </c>
      <c r="E145" s="13">
        <v>70</v>
      </c>
      <c r="F145" s="13" t="s">
        <v>410</v>
      </c>
      <c r="G145" s="30" t="s">
        <v>6188</v>
      </c>
      <c r="H145" s="77"/>
    </row>
    <row r="146" spans="1:8" x14ac:dyDescent="0.25">
      <c r="A146" s="12" t="s">
        <v>6184</v>
      </c>
      <c r="B146" s="13" t="s">
        <v>129</v>
      </c>
      <c r="C146" s="13" t="s">
        <v>6189</v>
      </c>
      <c r="D146" s="13" t="s">
        <v>400</v>
      </c>
      <c r="E146" s="13">
        <v>70</v>
      </c>
      <c r="F146" s="13" t="s">
        <v>410</v>
      </c>
      <c r="G146" s="30" t="s">
        <v>6190</v>
      </c>
      <c r="H146" s="77"/>
    </row>
    <row r="147" spans="1:8" x14ac:dyDescent="0.25">
      <c r="A147" s="12" t="s">
        <v>6184</v>
      </c>
      <c r="B147" s="13" t="s">
        <v>129</v>
      </c>
      <c r="C147" s="13" t="s">
        <v>6191</v>
      </c>
      <c r="D147" s="13" t="s">
        <v>400</v>
      </c>
      <c r="E147" s="13">
        <v>70</v>
      </c>
      <c r="F147" s="13" t="s">
        <v>410</v>
      </c>
      <c r="G147" s="30" t="s">
        <v>6192</v>
      </c>
      <c r="H147" s="77"/>
    </row>
    <row r="148" spans="1:8" x14ac:dyDescent="0.25">
      <c r="A148" s="12" t="s">
        <v>6184</v>
      </c>
      <c r="B148" s="13" t="s">
        <v>129</v>
      </c>
      <c r="C148" s="13" t="s">
        <v>6193</v>
      </c>
      <c r="D148" s="13" t="s">
        <v>400</v>
      </c>
      <c r="E148" s="13">
        <v>70</v>
      </c>
      <c r="F148" s="13" t="s">
        <v>410</v>
      </c>
      <c r="G148" s="30" t="s">
        <v>6194</v>
      </c>
      <c r="H148" s="77"/>
    </row>
    <row r="149" spans="1:8" x14ac:dyDescent="0.25">
      <c r="A149" s="12" t="s">
        <v>6184</v>
      </c>
      <c r="B149" s="13" t="s">
        <v>129</v>
      </c>
      <c r="C149" s="13" t="s">
        <v>6195</v>
      </c>
      <c r="D149" s="13" t="s">
        <v>400</v>
      </c>
      <c r="E149" s="13">
        <v>70</v>
      </c>
      <c r="F149" s="13" t="s">
        <v>410</v>
      </c>
      <c r="G149" s="30" t="s">
        <v>6196</v>
      </c>
      <c r="H149" s="77"/>
    </row>
    <row r="150" spans="1:8" x14ac:dyDescent="0.25">
      <c r="A150" s="12" t="s">
        <v>6184</v>
      </c>
      <c r="B150" s="13" t="s">
        <v>129</v>
      </c>
      <c r="C150" s="13" t="s">
        <v>6197</v>
      </c>
      <c r="D150" s="13" t="s">
        <v>400</v>
      </c>
      <c r="E150" s="13">
        <v>70</v>
      </c>
      <c r="F150" s="13" t="s">
        <v>410</v>
      </c>
      <c r="G150" s="30" t="s">
        <v>6198</v>
      </c>
      <c r="H150" s="77"/>
    </row>
    <row r="151" spans="1:8" x14ac:dyDescent="0.25">
      <c r="A151" s="12" t="s">
        <v>3227</v>
      </c>
      <c r="B151" s="13" t="s">
        <v>129</v>
      </c>
      <c r="C151" s="13" t="s">
        <v>6199</v>
      </c>
      <c r="D151" s="13" t="s">
        <v>407</v>
      </c>
      <c r="E151" s="13">
        <v>110</v>
      </c>
      <c r="F151" s="13" t="s">
        <v>410</v>
      </c>
      <c r="G151" s="30" t="s">
        <v>6200</v>
      </c>
      <c r="H151" s="77"/>
    </row>
    <row r="152" spans="1:8" x14ac:dyDescent="0.25">
      <c r="A152" s="12" t="s">
        <v>3227</v>
      </c>
      <c r="B152" s="13" t="s">
        <v>129</v>
      </c>
      <c r="C152" s="13" t="s">
        <v>6199</v>
      </c>
      <c r="D152" s="13" t="s">
        <v>407</v>
      </c>
      <c r="E152" s="13">
        <v>110</v>
      </c>
      <c r="F152" s="13" t="s">
        <v>410</v>
      </c>
      <c r="G152" s="30" t="s">
        <v>6201</v>
      </c>
      <c r="H152" s="77"/>
    </row>
    <row r="153" spans="1:8" x14ac:dyDescent="0.25">
      <c r="A153" s="12" t="s">
        <v>3230</v>
      </c>
      <c r="B153" s="13" t="s">
        <v>129</v>
      </c>
      <c r="C153" s="13" t="s">
        <v>6202</v>
      </c>
      <c r="D153" s="13" t="s">
        <v>400</v>
      </c>
      <c r="E153" s="13">
        <v>120</v>
      </c>
      <c r="F153" s="13" t="s">
        <v>410</v>
      </c>
      <c r="G153" s="30" t="s">
        <v>6200</v>
      </c>
      <c r="H153" s="77"/>
    </row>
    <row r="154" spans="1:8" x14ac:dyDescent="0.25">
      <c r="A154" s="12" t="s">
        <v>3230</v>
      </c>
      <c r="B154" s="13" t="s">
        <v>129</v>
      </c>
      <c r="C154" s="13" t="s">
        <v>6202</v>
      </c>
      <c r="D154" s="13" t="s">
        <v>400</v>
      </c>
      <c r="E154" s="13">
        <v>120</v>
      </c>
      <c r="F154" s="13" t="s">
        <v>410</v>
      </c>
      <c r="G154" s="30" t="s">
        <v>6201</v>
      </c>
      <c r="H154" s="77"/>
    </row>
    <row r="155" spans="1:8" x14ac:dyDescent="0.25">
      <c r="A155" s="12" t="s">
        <v>2644</v>
      </c>
      <c r="B155" s="13" t="s">
        <v>129</v>
      </c>
      <c r="C155" s="13" t="s">
        <v>6203</v>
      </c>
      <c r="D155" s="13" t="s">
        <v>421</v>
      </c>
      <c r="E155" s="13">
        <v>90</v>
      </c>
      <c r="F155" s="13" t="s">
        <v>405</v>
      </c>
      <c r="G155" s="30" t="s">
        <v>6200</v>
      </c>
      <c r="H155" s="77"/>
    </row>
    <row r="156" spans="1:8" x14ac:dyDescent="0.25">
      <c r="A156" s="12" t="s">
        <v>2644</v>
      </c>
      <c r="B156" s="13" t="s">
        <v>129</v>
      </c>
      <c r="C156" s="13" t="s">
        <v>6203</v>
      </c>
      <c r="D156" s="13" t="s">
        <v>421</v>
      </c>
      <c r="E156" s="13">
        <v>90</v>
      </c>
      <c r="F156" s="13" t="s">
        <v>405</v>
      </c>
      <c r="G156" s="30" t="s">
        <v>6201</v>
      </c>
      <c r="H156" s="77"/>
    </row>
    <row r="157" spans="1:8" x14ac:dyDescent="0.25">
      <c r="A157" s="12" t="s">
        <v>3135</v>
      </c>
      <c r="B157" s="13" t="s">
        <v>129</v>
      </c>
      <c r="C157" s="13" t="s">
        <v>6204</v>
      </c>
      <c r="D157" s="13" t="s">
        <v>431</v>
      </c>
      <c r="E157" s="13">
        <v>120</v>
      </c>
      <c r="F157" s="13" t="s">
        <v>405</v>
      </c>
      <c r="G157" s="30" t="s">
        <v>6200</v>
      </c>
      <c r="H157" s="77"/>
    </row>
    <row r="158" spans="1:8" x14ac:dyDescent="0.25">
      <c r="A158" s="12" t="s">
        <v>3135</v>
      </c>
      <c r="B158" s="13" t="s">
        <v>129</v>
      </c>
      <c r="C158" s="13" t="s">
        <v>6204</v>
      </c>
      <c r="D158" s="13" t="s">
        <v>431</v>
      </c>
      <c r="E158" s="13">
        <v>120</v>
      </c>
      <c r="F158" s="13" t="s">
        <v>405</v>
      </c>
      <c r="G158" s="30" t="s">
        <v>6201</v>
      </c>
      <c r="H158" s="77"/>
    </row>
    <row r="159" spans="1:8" x14ac:dyDescent="0.25">
      <c r="A159" s="12" t="s">
        <v>650</v>
      </c>
      <c r="B159" s="13" t="s">
        <v>129</v>
      </c>
      <c r="C159" s="13" t="s">
        <v>6205</v>
      </c>
      <c r="D159" s="13" t="s">
        <v>407</v>
      </c>
      <c r="E159" s="13">
        <v>50</v>
      </c>
      <c r="F159" s="13" t="s">
        <v>410</v>
      </c>
      <c r="G159" s="30" t="s">
        <v>6206</v>
      </c>
      <c r="H159" s="77"/>
    </row>
    <row r="160" spans="1:8" x14ac:dyDescent="0.25">
      <c r="A160" s="12" t="s">
        <v>3100</v>
      </c>
      <c r="B160" s="13" t="s">
        <v>129</v>
      </c>
      <c r="C160" s="13" t="s">
        <v>6207</v>
      </c>
      <c r="D160" s="13" t="s">
        <v>431</v>
      </c>
      <c r="E160" s="13">
        <v>50</v>
      </c>
      <c r="F160" s="13" t="s">
        <v>410</v>
      </c>
      <c r="G160" s="30" t="s">
        <v>6206</v>
      </c>
      <c r="H160" s="77"/>
    </row>
    <row r="161" spans="1:8" x14ac:dyDescent="0.25">
      <c r="A161" s="12" t="s">
        <v>6208</v>
      </c>
      <c r="B161" s="13" t="s">
        <v>129</v>
      </c>
      <c r="C161" s="13" t="s">
        <v>6209</v>
      </c>
      <c r="D161" s="13" t="s">
        <v>400</v>
      </c>
      <c r="E161" s="13">
        <v>170</v>
      </c>
      <c r="F161" s="13" t="s">
        <v>410</v>
      </c>
      <c r="G161" s="30" t="s">
        <v>6210</v>
      </c>
      <c r="H161" s="77"/>
    </row>
    <row r="162" spans="1:8" x14ac:dyDescent="0.25">
      <c r="A162" s="12" t="s">
        <v>3233</v>
      </c>
      <c r="B162" s="13" t="s">
        <v>129</v>
      </c>
      <c r="C162" s="13" t="s">
        <v>6211</v>
      </c>
      <c r="D162" s="13" t="s">
        <v>431</v>
      </c>
      <c r="E162" s="13">
        <v>180</v>
      </c>
      <c r="F162" s="13" t="s">
        <v>410</v>
      </c>
      <c r="G162" s="30" t="s">
        <v>6212</v>
      </c>
      <c r="H162" s="77"/>
    </row>
    <row r="163" spans="1:8" x14ac:dyDescent="0.25">
      <c r="A163" s="12" t="s">
        <v>6180</v>
      </c>
      <c r="B163" s="13" t="s">
        <v>129</v>
      </c>
      <c r="C163" s="13" t="s">
        <v>6213</v>
      </c>
      <c r="D163" s="13" t="s">
        <v>421</v>
      </c>
      <c r="E163" s="13">
        <v>130</v>
      </c>
      <c r="F163" s="13" t="s">
        <v>410</v>
      </c>
      <c r="G163" s="30" t="s">
        <v>6214</v>
      </c>
      <c r="H163" s="77"/>
    </row>
    <row r="164" spans="1:8" x14ac:dyDescent="0.25">
      <c r="A164" s="12" t="s">
        <v>6182</v>
      </c>
      <c r="B164" s="13" t="s">
        <v>129</v>
      </c>
      <c r="C164" s="13" t="s">
        <v>6215</v>
      </c>
      <c r="D164" s="13" t="s">
        <v>419</v>
      </c>
      <c r="E164" s="13">
        <v>130</v>
      </c>
      <c r="F164" s="13" t="s">
        <v>410</v>
      </c>
      <c r="G164" s="30" t="s">
        <v>6216</v>
      </c>
      <c r="H164" s="77"/>
    </row>
    <row r="165" spans="1:8" x14ac:dyDescent="0.25">
      <c r="A165" s="12" t="s">
        <v>3232</v>
      </c>
      <c r="B165" s="13" t="s">
        <v>129</v>
      </c>
      <c r="C165" s="13" t="s">
        <v>6217</v>
      </c>
      <c r="D165" s="13" t="s">
        <v>6218</v>
      </c>
      <c r="E165" s="13">
        <v>210</v>
      </c>
      <c r="F165" s="13" t="s">
        <v>405</v>
      </c>
      <c r="G165" s="30" t="s">
        <v>6219</v>
      </c>
      <c r="H165" s="77"/>
    </row>
    <row r="166" spans="1:8" x14ac:dyDescent="0.25">
      <c r="A166" s="12" t="s">
        <v>3239</v>
      </c>
      <c r="B166" s="13" t="s">
        <v>129</v>
      </c>
      <c r="C166" s="13" t="s">
        <v>6220</v>
      </c>
      <c r="D166" s="13" t="s">
        <v>165</v>
      </c>
      <c r="E166" s="13">
        <v>190</v>
      </c>
      <c r="F166" s="13" t="s">
        <v>410</v>
      </c>
      <c r="G166" s="30" t="s">
        <v>6221</v>
      </c>
      <c r="H166" s="77"/>
    </row>
    <row r="167" spans="1:8" x14ac:dyDescent="0.25">
      <c r="A167" s="12" t="s">
        <v>3086</v>
      </c>
      <c r="B167" s="13" t="s">
        <v>129</v>
      </c>
      <c r="C167" s="13" t="s">
        <v>6222</v>
      </c>
      <c r="D167" s="13" t="s">
        <v>419</v>
      </c>
      <c r="E167" s="13">
        <v>120</v>
      </c>
      <c r="F167" s="13" t="s">
        <v>405</v>
      </c>
      <c r="G167" s="30" t="s">
        <v>6223</v>
      </c>
      <c r="H167" s="77"/>
    </row>
    <row r="168" spans="1:8" x14ac:dyDescent="0.25">
      <c r="A168" s="12" t="s">
        <v>3086</v>
      </c>
      <c r="B168" s="13" t="s">
        <v>129</v>
      </c>
      <c r="C168" s="13" t="s">
        <v>6222</v>
      </c>
      <c r="D168" s="13" t="s">
        <v>419</v>
      </c>
      <c r="E168" s="13">
        <v>120</v>
      </c>
      <c r="F168" s="13" t="s">
        <v>405</v>
      </c>
      <c r="G168" s="30" t="s">
        <v>6224</v>
      </c>
      <c r="H168" s="77"/>
    </row>
    <row r="169" spans="1:8" x14ac:dyDescent="0.25">
      <c r="A169" s="12" t="s">
        <v>3131</v>
      </c>
      <c r="B169" s="13" t="s">
        <v>129</v>
      </c>
      <c r="C169" s="13" t="s">
        <v>6225</v>
      </c>
      <c r="D169" s="13" t="s">
        <v>2651</v>
      </c>
      <c r="E169" s="13">
        <v>110</v>
      </c>
      <c r="F169" s="13" t="s">
        <v>405</v>
      </c>
      <c r="G169" s="30" t="s">
        <v>6223</v>
      </c>
      <c r="H169" s="77"/>
    </row>
    <row r="170" spans="1:8" x14ac:dyDescent="0.25">
      <c r="A170" s="12" t="s">
        <v>3131</v>
      </c>
      <c r="B170" s="13" t="s">
        <v>129</v>
      </c>
      <c r="C170" s="13" t="s">
        <v>6225</v>
      </c>
      <c r="D170" s="13" t="s">
        <v>2651</v>
      </c>
      <c r="E170" s="13">
        <v>110</v>
      </c>
      <c r="F170" s="13" t="s">
        <v>405</v>
      </c>
      <c r="G170" s="30" t="s">
        <v>6224</v>
      </c>
      <c r="H170" s="77"/>
    </row>
    <row r="171" spans="1:8" x14ac:dyDescent="0.25">
      <c r="A171" s="12" t="s">
        <v>1518</v>
      </c>
      <c r="B171" s="13" t="s">
        <v>129</v>
      </c>
      <c r="C171" s="13" t="s">
        <v>6226</v>
      </c>
      <c r="D171" s="13" t="s">
        <v>404</v>
      </c>
      <c r="E171" s="13">
        <v>130</v>
      </c>
      <c r="F171" s="13" t="s">
        <v>410</v>
      </c>
      <c r="G171" s="30" t="s">
        <v>6227</v>
      </c>
      <c r="H171" s="77"/>
    </row>
    <row r="172" spans="1:8" x14ac:dyDescent="0.25">
      <c r="A172" s="12" t="s">
        <v>1518</v>
      </c>
      <c r="B172" s="13" t="s">
        <v>129</v>
      </c>
      <c r="C172" s="13" t="s">
        <v>6226</v>
      </c>
      <c r="D172" s="13" t="s">
        <v>404</v>
      </c>
      <c r="E172" s="13">
        <v>130</v>
      </c>
      <c r="F172" s="13" t="s">
        <v>410</v>
      </c>
      <c r="G172" s="30" t="s">
        <v>6228</v>
      </c>
      <c r="H172" s="77"/>
    </row>
    <row r="173" spans="1:8" x14ac:dyDescent="0.25">
      <c r="A173" s="12" t="s">
        <v>1201</v>
      </c>
      <c r="B173" s="13" t="s">
        <v>129</v>
      </c>
      <c r="C173" s="13" t="s">
        <v>6229</v>
      </c>
      <c r="D173" s="13" t="s">
        <v>400</v>
      </c>
      <c r="E173" s="13">
        <v>110</v>
      </c>
      <c r="F173" s="13" t="s">
        <v>405</v>
      </c>
      <c r="G173" s="30" t="s">
        <v>6227</v>
      </c>
      <c r="H173" s="77"/>
    </row>
    <row r="174" spans="1:8" x14ac:dyDescent="0.25">
      <c r="A174" s="12" t="s">
        <v>1201</v>
      </c>
      <c r="B174" s="13" t="s">
        <v>129</v>
      </c>
      <c r="C174" s="13" t="s">
        <v>6229</v>
      </c>
      <c r="D174" s="13" t="s">
        <v>400</v>
      </c>
      <c r="E174" s="13">
        <v>110</v>
      </c>
      <c r="F174" s="13" t="s">
        <v>405</v>
      </c>
      <c r="G174" s="30" t="s">
        <v>6228</v>
      </c>
      <c r="H174" s="77"/>
    </row>
    <row r="175" spans="1:8" x14ac:dyDescent="0.25">
      <c r="A175" s="12" t="s">
        <v>3267</v>
      </c>
      <c r="B175" s="13" t="s">
        <v>129</v>
      </c>
      <c r="C175" s="13" t="s">
        <v>6230</v>
      </c>
      <c r="D175" s="13" t="s">
        <v>419</v>
      </c>
      <c r="E175" s="13">
        <v>140</v>
      </c>
      <c r="F175" s="13" t="s">
        <v>410</v>
      </c>
      <c r="G175" s="30" t="s">
        <v>6227</v>
      </c>
      <c r="H175" s="77"/>
    </row>
    <row r="176" spans="1:8" x14ac:dyDescent="0.25">
      <c r="A176" s="12" t="s">
        <v>3267</v>
      </c>
      <c r="B176" s="13" t="s">
        <v>129</v>
      </c>
      <c r="C176" s="13" t="s">
        <v>6230</v>
      </c>
      <c r="D176" s="13" t="s">
        <v>419</v>
      </c>
      <c r="E176" s="13">
        <v>140</v>
      </c>
      <c r="F176" s="13" t="s">
        <v>410</v>
      </c>
      <c r="G176" s="30" t="s">
        <v>6228</v>
      </c>
      <c r="H176" s="77"/>
    </row>
    <row r="177" spans="1:8" x14ac:dyDescent="0.25">
      <c r="A177" s="12" t="s">
        <v>1197</v>
      </c>
      <c r="B177" s="13" t="s">
        <v>129</v>
      </c>
      <c r="C177" s="13" t="s">
        <v>6231</v>
      </c>
      <c r="D177" s="13" t="s">
        <v>414</v>
      </c>
      <c r="E177" s="13">
        <v>90</v>
      </c>
      <c r="F177" s="13" t="s">
        <v>405</v>
      </c>
      <c r="G177" s="30" t="s">
        <v>6227</v>
      </c>
      <c r="H177" s="77"/>
    </row>
    <row r="178" spans="1:8" x14ac:dyDescent="0.25">
      <c r="A178" s="12" t="s">
        <v>1197</v>
      </c>
      <c r="B178" s="13" t="s">
        <v>129</v>
      </c>
      <c r="C178" s="13" t="s">
        <v>6231</v>
      </c>
      <c r="D178" s="13" t="s">
        <v>414</v>
      </c>
      <c r="E178" s="13">
        <v>90</v>
      </c>
      <c r="F178" s="13" t="s">
        <v>405</v>
      </c>
      <c r="G178" s="30" t="s">
        <v>6228</v>
      </c>
      <c r="H178" s="77"/>
    </row>
    <row r="179" spans="1:8" x14ac:dyDescent="0.25">
      <c r="A179" s="12" t="s">
        <v>6232</v>
      </c>
      <c r="B179" s="13" t="s">
        <v>129</v>
      </c>
      <c r="C179" s="13" t="s">
        <v>6233</v>
      </c>
      <c r="D179" s="13" t="s">
        <v>400</v>
      </c>
      <c r="E179" s="13">
        <v>180</v>
      </c>
      <c r="F179" s="13" t="s">
        <v>410</v>
      </c>
      <c r="G179" s="139" t="s">
        <v>6234</v>
      </c>
      <c r="H179" s="77"/>
    </row>
    <row r="180" spans="1:8" x14ac:dyDescent="0.25">
      <c r="A180" s="12" t="s">
        <v>6235</v>
      </c>
      <c r="B180" s="13" t="s">
        <v>129</v>
      </c>
      <c r="C180" s="13" t="s">
        <v>6236</v>
      </c>
      <c r="D180" s="13" t="s">
        <v>414</v>
      </c>
      <c r="E180" s="13">
        <v>180</v>
      </c>
      <c r="F180" s="13" t="s">
        <v>410</v>
      </c>
      <c r="G180" s="139" t="s">
        <v>6237</v>
      </c>
      <c r="H180" s="77"/>
    </row>
    <row r="181" spans="1:8" x14ac:dyDescent="0.25">
      <c r="A181" s="12" t="s">
        <v>1938</v>
      </c>
      <c r="B181" s="13" t="s">
        <v>129</v>
      </c>
      <c r="C181" s="13" t="s">
        <v>6238</v>
      </c>
      <c r="D181" s="13" t="s">
        <v>165</v>
      </c>
      <c r="E181" s="13">
        <v>110</v>
      </c>
      <c r="F181" s="13" t="s">
        <v>410</v>
      </c>
      <c r="G181" s="139" t="s">
        <v>6239</v>
      </c>
      <c r="H181" s="77"/>
    </row>
    <row r="182" spans="1:8" x14ac:dyDescent="0.25">
      <c r="A182" s="12" t="s">
        <v>1939</v>
      </c>
      <c r="B182" s="13" t="s">
        <v>129</v>
      </c>
      <c r="C182" s="13" t="s">
        <v>6240</v>
      </c>
      <c r="D182" s="13" t="s">
        <v>165</v>
      </c>
      <c r="E182" s="13">
        <v>120</v>
      </c>
      <c r="F182" s="13" t="s">
        <v>410</v>
      </c>
      <c r="G182" s="139" t="s">
        <v>6241</v>
      </c>
      <c r="H182" s="77"/>
    </row>
    <row r="183" spans="1:8" x14ac:dyDescent="0.25">
      <c r="A183" s="12" t="s">
        <v>3285</v>
      </c>
      <c r="B183" s="13" t="s">
        <v>129</v>
      </c>
      <c r="C183" s="13" t="s">
        <v>6242</v>
      </c>
      <c r="D183" s="13" t="s">
        <v>425</v>
      </c>
      <c r="E183" s="13">
        <v>180</v>
      </c>
      <c r="F183" s="13" t="s">
        <v>410</v>
      </c>
      <c r="G183" s="139" t="s">
        <v>6243</v>
      </c>
      <c r="H183" s="77"/>
    </row>
    <row r="184" spans="1:8" x14ac:dyDescent="0.25">
      <c r="A184" s="12" t="s">
        <v>6244</v>
      </c>
      <c r="B184" s="13" t="s">
        <v>129</v>
      </c>
      <c r="C184" s="13" t="s">
        <v>6245</v>
      </c>
      <c r="D184" s="13" t="s">
        <v>400</v>
      </c>
      <c r="E184" s="13">
        <v>180</v>
      </c>
      <c r="F184" s="13" t="s">
        <v>410</v>
      </c>
      <c r="G184" s="139" t="s">
        <v>6243</v>
      </c>
      <c r="H184" s="77"/>
    </row>
    <row r="185" spans="1:8" x14ac:dyDescent="0.25">
      <c r="A185" s="12" t="s">
        <v>3289</v>
      </c>
      <c r="B185" s="13" t="s">
        <v>129</v>
      </c>
      <c r="C185" s="13" t="s">
        <v>6246</v>
      </c>
      <c r="D185" s="13" t="s">
        <v>165</v>
      </c>
      <c r="E185" s="13">
        <v>250</v>
      </c>
      <c r="F185" s="13" t="s">
        <v>401</v>
      </c>
      <c r="G185" s="139" t="s">
        <v>6247</v>
      </c>
      <c r="H185" s="77"/>
    </row>
    <row r="186" spans="1:8" x14ac:dyDescent="0.25">
      <c r="A186" s="12" t="s">
        <v>1301</v>
      </c>
      <c r="B186" s="13" t="s">
        <v>129</v>
      </c>
      <c r="C186" s="13" t="s">
        <v>6248</v>
      </c>
      <c r="D186" s="13" t="s">
        <v>165</v>
      </c>
      <c r="E186" s="13">
        <v>150</v>
      </c>
      <c r="F186" s="13" t="s">
        <v>401</v>
      </c>
      <c r="G186" s="139" t="s">
        <v>6247</v>
      </c>
      <c r="H186" s="77"/>
    </row>
    <row r="187" spans="1:8" x14ac:dyDescent="0.25">
      <c r="A187" s="12" t="s">
        <v>3290</v>
      </c>
      <c r="B187" s="13" t="s">
        <v>129</v>
      </c>
      <c r="C187" s="13" t="s">
        <v>6249</v>
      </c>
      <c r="D187" s="13" t="s">
        <v>165</v>
      </c>
      <c r="E187" s="13">
        <v>190</v>
      </c>
      <c r="F187" s="13" t="s">
        <v>410</v>
      </c>
      <c r="G187" s="139" t="s">
        <v>6250</v>
      </c>
      <c r="H187" s="77"/>
    </row>
    <row r="188" spans="1:8" x14ac:dyDescent="0.25">
      <c r="A188" s="12" t="s">
        <v>2384</v>
      </c>
      <c r="B188" s="13" t="s">
        <v>129</v>
      </c>
      <c r="C188" s="13" t="s">
        <v>6251</v>
      </c>
      <c r="D188" s="13" t="s">
        <v>165</v>
      </c>
      <c r="E188" s="13">
        <v>130</v>
      </c>
      <c r="F188" s="13" t="s">
        <v>410</v>
      </c>
      <c r="G188" s="139" t="s">
        <v>6250</v>
      </c>
      <c r="H188" s="77"/>
    </row>
    <row r="189" spans="1:8" x14ac:dyDescent="0.25">
      <c r="A189" s="12" t="s">
        <v>670</v>
      </c>
      <c r="B189" s="13" t="s">
        <v>129</v>
      </c>
      <c r="C189" s="13" t="s">
        <v>6252</v>
      </c>
      <c r="D189" s="13" t="s">
        <v>425</v>
      </c>
      <c r="E189" s="13">
        <v>120</v>
      </c>
      <c r="F189" s="13" t="s">
        <v>410</v>
      </c>
      <c r="G189" s="139" t="s">
        <v>6253</v>
      </c>
      <c r="H189" s="77"/>
    </row>
    <row r="190" spans="1:8" x14ac:dyDescent="0.25">
      <c r="A190" s="12" t="s">
        <v>662</v>
      </c>
      <c r="B190" s="13" t="s">
        <v>129</v>
      </c>
      <c r="C190" s="13" t="s">
        <v>6254</v>
      </c>
      <c r="D190" s="13" t="s">
        <v>404</v>
      </c>
      <c r="E190" s="13">
        <v>120</v>
      </c>
      <c r="F190" s="13" t="s">
        <v>410</v>
      </c>
      <c r="G190" s="139" t="s">
        <v>6253</v>
      </c>
      <c r="H190" s="77"/>
    </row>
    <row r="191" spans="1:8" x14ac:dyDescent="0.25">
      <c r="A191" s="12" t="s">
        <v>539</v>
      </c>
      <c r="B191" s="13" t="s">
        <v>129</v>
      </c>
      <c r="C191" s="13" t="s">
        <v>6255</v>
      </c>
      <c r="D191" s="13" t="s">
        <v>400</v>
      </c>
      <c r="E191" s="13">
        <v>120</v>
      </c>
      <c r="F191" s="13" t="s">
        <v>410</v>
      </c>
      <c r="G191" s="139" t="s">
        <v>6253</v>
      </c>
      <c r="H191" s="77"/>
    </row>
    <row r="192" spans="1:8" x14ac:dyDescent="0.25">
      <c r="A192" s="12" t="s">
        <v>3190</v>
      </c>
      <c r="B192" s="13" t="s">
        <v>129</v>
      </c>
      <c r="C192" s="13" t="s">
        <v>6256</v>
      </c>
      <c r="D192" s="13" t="s">
        <v>407</v>
      </c>
      <c r="E192" s="13">
        <v>200</v>
      </c>
      <c r="F192" s="13" t="s">
        <v>405</v>
      </c>
      <c r="G192" s="139" t="s">
        <v>6257</v>
      </c>
      <c r="H192" s="77"/>
    </row>
    <row r="193" spans="1:8" x14ac:dyDescent="0.25">
      <c r="A193" s="12" t="s">
        <v>3191</v>
      </c>
      <c r="B193" s="13" t="s">
        <v>129</v>
      </c>
      <c r="C193" s="13" t="s">
        <v>6258</v>
      </c>
      <c r="D193" s="13" t="s">
        <v>404</v>
      </c>
      <c r="E193" s="13">
        <v>200</v>
      </c>
      <c r="F193" s="13" t="s">
        <v>405</v>
      </c>
      <c r="G193" s="139" t="s">
        <v>6257</v>
      </c>
      <c r="H193" s="77"/>
    </row>
    <row r="194" spans="1:8" x14ac:dyDescent="0.25">
      <c r="A194" s="12" t="s">
        <v>5558</v>
      </c>
      <c r="B194" s="13" t="s">
        <v>129</v>
      </c>
      <c r="C194" s="13" t="s">
        <v>6259</v>
      </c>
      <c r="D194" s="13" t="s">
        <v>490</v>
      </c>
      <c r="E194" s="13"/>
      <c r="F194" s="13" t="s">
        <v>493</v>
      </c>
      <c r="G194" s="30" t="s">
        <v>6260</v>
      </c>
      <c r="H194" s="77"/>
    </row>
    <row r="195" spans="1:8" x14ac:dyDescent="0.25">
      <c r="A195" s="12" t="s">
        <v>5558</v>
      </c>
      <c r="B195" s="13" t="s">
        <v>129</v>
      </c>
      <c r="C195" s="13" t="s">
        <v>6259</v>
      </c>
      <c r="D195" s="13" t="s">
        <v>490</v>
      </c>
      <c r="E195" s="13"/>
      <c r="F195" s="13" t="s">
        <v>493</v>
      </c>
      <c r="G195" s="30" t="s">
        <v>6261</v>
      </c>
      <c r="H195" s="77"/>
    </row>
    <row r="196" spans="1:8" x14ac:dyDescent="0.25">
      <c r="A196" s="12" t="s">
        <v>5558</v>
      </c>
      <c r="B196" s="13" t="s">
        <v>129</v>
      </c>
      <c r="C196" s="13" t="s">
        <v>6259</v>
      </c>
      <c r="D196" s="13" t="s">
        <v>490</v>
      </c>
      <c r="E196" s="13"/>
      <c r="F196" s="13" t="s">
        <v>493</v>
      </c>
      <c r="G196" s="30" t="s">
        <v>6262</v>
      </c>
      <c r="H196" s="77"/>
    </row>
    <row r="197" spans="1:8" x14ac:dyDescent="0.25">
      <c r="A197" s="12" t="s">
        <v>5558</v>
      </c>
      <c r="B197" s="13" t="s">
        <v>129</v>
      </c>
      <c r="C197" s="13" t="s">
        <v>6259</v>
      </c>
      <c r="D197" s="13" t="s">
        <v>490</v>
      </c>
      <c r="E197" s="13"/>
      <c r="F197" s="13" t="s">
        <v>493</v>
      </c>
      <c r="G197" s="30" t="s">
        <v>6263</v>
      </c>
      <c r="H197" s="77"/>
    </row>
    <row r="198" spans="1:8" x14ac:dyDescent="0.25">
      <c r="A198" s="12" t="s">
        <v>5558</v>
      </c>
      <c r="B198" s="13" t="s">
        <v>129</v>
      </c>
      <c r="C198" s="13" t="s">
        <v>6259</v>
      </c>
      <c r="D198" s="13" t="s">
        <v>490</v>
      </c>
      <c r="E198" s="13"/>
      <c r="F198" s="13" t="s">
        <v>493</v>
      </c>
      <c r="G198" s="30" t="s">
        <v>6264</v>
      </c>
      <c r="H198" s="77"/>
    </row>
    <row r="199" spans="1:8" x14ac:dyDescent="0.25">
      <c r="A199" s="12" t="s">
        <v>5558</v>
      </c>
      <c r="B199" s="13" t="s">
        <v>129</v>
      </c>
      <c r="C199" s="13" t="s">
        <v>6259</v>
      </c>
      <c r="D199" s="13" t="s">
        <v>490</v>
      </c>
      <c r="E199" s="13"/>
      <c r="F199" s="13" t="s">
        <v>493</v>
      </c>
      <c r="G199" s="30" t="s">
        <v>6265</v>
      </c>
      <c r="H199" s="77"/>
    </row>
    <row r="200" spans="1:8" x14ac:dyDescent="0.25">
      <c r="A200" s="12" t="s">
        <v>5558</v>
      </c>
      <c r="B200" s="13" t="s">
        <v>129</v>
      </c>
      <c r="C200" s="13" t="s">
        <v>6259</v>
      </c>
      <c r="D200" s="13" t="s">
        <v>490</v>
      </c>
      <c r="E200" s="13"/>
      <c r="F200" s="13" t="s">
        <v>493</v>
      </c>
      <c r="G200" s="30" t="s">
        <v>6266</v>
      </c>
      <c r="H200" s="77"/>
    </row>
    <row r="201" spans="1:8" x14ac:dyDescent="0.25">
      <c r="A201" s="12" t="s">
        <v>5558</v>
      </c>
      <c r="B201" s="13" t="s">
        <v>129</v>
      </c>
      <c r="C201" s="13" t="s">
        <v>6259</v>
      </c>
      <c r="D201" s="13" t="s">
        <v>490</v>
      </c>
      <c r="E201" s="13"/>
      <c r="F201" s="13" t="s">
        <v>493</v>
      </c>
      <c r="G201" s="30" t="s">
        <v>6267</v>
      </c>
      <c r="H201" s="77"/>
    </row>
    <row r="202" spans="1:8" x14ac:dyDescent="0.25">
      <c r="A202" s="12" t="s">
        <v>985</v>
      </c>
      <c r="B202" s="13" t="s">
        <v>129</v>
      </c>
      <c r="C202" s="13" t="s">
        <v>6268</v>
      </c>
      <c r="D202" s="13" t="s">
        <v>404</v>
      </c>
      <c r="E202" s="13">
        <v>110</v>
      </c>
      <c r="F202" s="13" t="s">
        <v>410</v>
      </c>
      <c r="G202" s="30" t="s">
        <v>6269</v>
      </c>
      <c r="H202" s="77"/>
    </row>
    <row r="203" spans="1:8" x14ac:dyDescent="0.25">
      <c r="A203" s="12" t="s">
        <v>985</v>
      </c>
      <c r="B203" s="13" t="s">
        <v>129</v>
      </c>
      <c r="C203" s="13" t="s">
        <v>6268</v>
      </c>
      <c r="D203" s="13" t="s">
        <v>404</v>
      </c>
      <c r="E203" s="13">
        <v>110</v>
      </c>
      <c r="F203" s="13" t="s">
        <v>410</v>
      </c>
      <c r="G203" s="30" t="s">
        <v>6270</v>
      </c>
      <c r="H203" s="77"/>
    </row>
    <row r="204" spans="1:8" x14ac:dyDescent="0.25">
      <c r="A204" s="12" t="s">
        <v>984</v>
      </c>
      <c r="B204" s="13" t="s">
        <v>129</v>
      </c>
      <c r="C204" s="13" t="s">
        <v>6271</v>
      </c>
      <c r="D204" s="13" t="s">
        <v>400</v>
      </c>
      <c r="E204" s="13">
        <v>120</v>
      </c>
      <c r="F204" s="13" t="s">
        <v>410</v>
      </c>
      <c r="G204" s="30" t="s">
        <v>6269</v>
      </c>
      <c r="H204" s="77"/>
    </row>
    <row r="205" spans="1:8" x14ac:dyDescent="0.25">
      <c r="A205" s="12" t="s">
        <v>984</v>
      </c>
      <c r="B205" s="13" t="s">
        <v>129</v>
      </c>
      <c r="C205" s="13" t="s">
        <v>6271</v>
      </c>
      <c r="D205" s="13" t="s">
        <v>400</v>
      </c>
      <c r="E205" s="13">
        <v>120</v>
      </c>
      <c r="F205" s="13" t="s">
        <v>410</v>
      </c>
      <c r="G205" s="30" t="s">
        <v>6270</v>
      </c>
      <c r="H205" s="77"/>
    </row>
    <row r="206" spans="1:8" x14ac:dyDescent="0.25">
      <c r="A206" s="12" t="s">
        <v>1966</v>
      </c>
      <c r="B206" s="13" t="s">
        <v>129</v>
      </c>
      <c r="C206" s="13" t="s">
        <v>6272</v>
      </c>
      <c r="D206" s="13" t="s">
        <v>421</v>
      </c>
      <c r="E206" s="13">
        <v>130</v>
      </c>
      <c r="F206" s="13" t="s">
        <v>410</v>
      </c>
      <c r="G206" s="30" t="s">
        <v>6269</v>
      </c>
      <c r="H206" s="77"/>
    </row>
    <row r="207" spans="1:8" x14ac:dyDescent="0.25">
      <c r="A207" s="12" t="s">
        <v>1966</v>
      </c>
      <c r="B207" s="13" t="s">
        <v>129</v>
      </c>
      <c r="C207" s="13" t="s">
        <v>6272</v>
      </c>
      <c r="D207" s="13" t="s">
        <v>421</v>
      </c>
      <c r="E207" s="13">
        <v>130</v>
      </c>
      <c r="F207" s="13" t="s">
        <v>410</v>
      </c>
      <c r="G207" s="30" t="s">
        <v>6270</v>
      </c>
      <c r="H207" s="77"/>
    </row>
    <row r="208" spans="1:8" x14ac:dyDescent="0.25">
      <c r="A208" s="12" t="s">
        <v>3200</v>
      </c>
      <c r="B208" s="13" t="s">
        <v>129</v>
      </c>
      <c r="C208" s="13" t="s">
        <v>6273</v>
      </c>
      <c r="D208" s="13" t="s">
        <v>2651</v>
      </c>
      <c r="E208" s="13">
        <v>110</v>
      </c>
      <c r="F208" s="13" t="s">
        <v>410</v>
      </c>
      <c r="G208" s="30" t="s">
        <v>6269</v>
      </c>
      <c r="H208" s="77"/>
    </row>
    <row r="209" spans="1:8" x14ac:dyDescent="0.25">
      <c r="A209" s="12" t="s">
        <v>3200</v>
      </c>
      <c r="B209" s="13" t="s">
        <v>129</v>
      </c>
      <c r="C209" s="13" t="s">
        <v>6273</v>
      </c>
      <c r="D209" s="13" t="s">
        <v>2651</v>
      </c>
      <c r="E209" s="13">
        <v>110</v>
      </c>
      <c r="F209" s="13" t="s">
        <v>410</v>
      </c>
      <c r="G209" s="30" t="s">
        <v>6270</v>
      </c>
      <c r="H209" s="77"/>
    </row>
    <row r="210" spans="1:8" x14ac:dyDescent="0.25">
      <c r="A210" s="12" t="s">
        <v>3006</v>
      </c>
      <c r="B210" s="13" t="s">
        <v>129</v>
      </c>
      <c r="C210" s="13" t="s">
        <v>6274</v>
      </c>
      <c r="D210" s="13" t="s">
        <v>407</v>
      </c>
      <c r="E210" s="13">
        <v>60</v>
      </c>
      <c r="F210" s="13" t="s">
        <v>410</v>
      </c>
      <c r="G210" s="30" t="s">
        <v>6275</v>
      </c>
      <c r="H210" s="77"/>
    </row>
    <row r="211" spans="1:8" x14ac:dyDescent="0.25">
      <c r="A211" s="12" t="s">
        <v>3081</v>
      </c>
      <c r="B211" s="13" t="s">
        <v>129</v>
      </c>
      <c r="C211" s="13" t="s">
        <v>6276</v>
      </c>
      <c r="D211" s="13" t="s">
        <v>425</v>
      </c>
      <c r="E211" s="13">
        <v>60</v>
      </c>
      <c r="F211" s="13" t="s">
        <v>410</v>
      </c>
      <c r="G211" s="30" t="s">
        <v>6275</v>
      </c>
      <c r="H211" s="77"/>
    </row>
    <row r="212" spans="1:8" x14ac:dyDescent="0.25">
      <c r="A212" s="12" t="s">
        <v>3286</v>
      </c>
      <c r="B212" s="13" t="s">
        <v>129</v>
      </c>
      <c r="C212" s="13" t="s">
        <v>6277</v>
      </c>
      <c r="D212" s="13" t="s">
        <v>404</v>
      </c>
      <c r="E212" s="13">
        <v>230</v>
      </c>
      <c r="F212" s="13" t="s">
        <v>401</v>
      </c>
      <c r="G212" s="30" t="s">
        <v>6278</v>
      </c>
      <c r="H212" s="77"/>
    </row>
    <row r="213" spans="1:8" x14ac:dyDescent="0.25">
      <c r="A213" s="12" t="s">
        <v>3287</v>
      </c>
      <c r="B213" s="13" t="s">
        <v>129</v>
      </c>
      <c r="C213" s="13" t="s">
        <v>6279</v>
      </c>
      <c r="D213" s="13" t="s">
        <v>165</v>
      </c>
      <c r="E213" s="13">
        <v>250</v>
      </c>
      <c r="F213" s="13" t="s">
        <v>401</v>
      </c>
      <c r="G213" s="30" t="s">
        <v>6278</v>
      </c>
      <c r="H213" s="77"/>
    </row>
    <row r="214" spans="1:8" x14ac:dyDescent="0.25">
      <c r="A214" s="12" t="s">
        <v>477</v>
      </c>
      <c r="B214" s="13" t="s">
        <v>129</v>
      </c>
      <c r="C214" s="13" t="s">
        <v>6280</v>
      </c>
      <c r="D214" s="13" t="s">
        <v>400</v>
      </c>
      <c r="E214" s="13">
        <v>60</v>
      </c>
      <c r="F214" s="13" t="s">
        <v>410</v>
      </c>
      <c r="G214" s="30" t="s">
        <v>6281</v>
      </c>
      <c r="H214" s="77"/>
    </row>
    <row r="215" spans="1:8" x14ac:dyDescent="0.25">
      <c r="A215" s="12" t="s">
        <v>527</v>
      </c>
      <c r="B215" s="13" t="s">
        <v>129</v>
      </c>
      <c r="C215" s="13" t="s">
        <v>6282</v>
      </c>
      <c r="D215" s="13" t="s">
        <v>425</v>
      </c>
      <c r="E215" s="13">
        <v>150</v>
      </c>
      <c r="F215" s="13" t="s">
        <v>401</v>
      </c>
      <c r="G215" s="30" t="s">
        <v>6283</v>
      </c>
      <c r="H215" s="77"/>
    </row>
    <row r="216" spans="1:8" x14ac:dyDescent="0.25">
      <c r="A216" s="12" t="s">
        <v>527</v>
      </c>
      <c r="B216" s="13" t="s">
        <v>129</v>
      </c>
      <c r="C216" s="13" t="s">
        <v>6282</v>
      </c>
      <c r="D216" s="13" t="s">
        <v>425</v>
      </c>
      <c r="E216" s="13">
        <v>150</v>
      </c>
      <c r="F216" s="13" t="s">
        <v>401</v>
      </c>
      <c r="G216" s="30" t="s">
        <v>6284</v>
      </c>
      <c r="H216" s="77"/>
    </row>
    <row r="217" spans="1:8" x14ac:dyDescent="0.25">
      <c r="A217" s="12" t="s">
        <v>539</v>
      </c>
      <c r="B217" s="13" t="s">
        <v>129</v>
      </c>
      <c r="C217" s="13" t="s">
        <v>6285</v>
      </c>
      <c r="D217" s="13" t="s">
        <v>400</v>
      </c>
      <c r="E217" s="13">
        <v>110</v>
      </c>
      <c r="F217" s="13" t="s">
        <v>410</v>
      </c>
      <c r="G217" s="30" t="s">
        <v>6283</v>
      </c>
      <c r="H217" s="77"/>
    </row>
    <row r="218" spans="1:8" x14ac:dyDescent="0.25">
      <c r="A218" s="12" t="s">
        <v>539</v>
      </c>
      <c r="B218" s="13" t="s">
        <v>129</v>
      </c>
      <c r="C218" s="13" t="s">
        <v>6285</v>
      </c>
      <c r="D218" s="13" t="s">
        <v>400</v>
      </c>
      <c r="E218" s="13">
        <v>110</v>
      </c>
      <c r="F218" s="13" t="s">
        <v>410</v>
      </c>
      <c r="G218" s="30" t="s">
        <v>6284</v>
      </c>
      <c r="H218" s="77"/>
    </row>
    <row r="219" spans="1:8" x14ac:dyDescent="0.25">
      <c r="A219" s="12" t="s">
        <v>622</v>
      </c>
      <c r="B219" s="13" t="s">
        <v>129</v>
      </c>
      <c r="C219" s="13" t="s">
        <v>6286</v>
      </c>
      <c r="D219" s="13" t="s">
        <v>421</v>
      </c>
      <c r="E219" s="13">
        <v>160</v>
      </c>
      <c r="F219" s="13" t="s">
        <v>401</v>
      </c>
      <c r="G219" s="30" t="s">
        <v>6283</v>
      </c>
      <c r="H219" s="77"/>
    </row>
    <row r="220" spans="1:8" x14ac:dyDescent="0.25">
      <c r="A220" s="12" t="s">
        <v>622</v>
      </c>
      <c r="B220" s="13" t="s">
        <v>129</v>
      </c>
      <c r="C220" s="13" t="s">
        <v>6286</v>
      </c>
      <c r="D220" s="13" t="s">
        <v>421</v>
      </c>
      <c r="E220" s="13">
        <v>160</v>
      </c>
      <c r="F220" s="13" t="s">
        <v>401</v>
      </c>
      <c r="G220" s="30" t="s">
        <v>6284</v>
      </c>
      <c r="H220" s="77"/>
    </row>
    <row r="221" spans="1:8" x14ac:dyDescent="0.25">
      <c r="A221" s="12" t="s">
        <v>1395</v>
      </c>
      <c r="B221" s="13" t="s">
        <v>129</v>
      </c>
      <c r="C221" s="13" t="s">
        <v>6287</v>
      </c>
      <c r="D221" s="13" t="s">
        <v>419</v>
      </c>
      <c r="E221" s="13">
        <v>70</v>
      </c>
      <c r="F221" s="13" t="s">
        <v>410</v>
      </c>
      <c r="G221" s="30" t="s">
        <v>6283</v>
      </c>
      <c r="H221" s="77"/>
    </row>
    <row r="222" spans="1:8" x14ac:dyDescent="0.25">
      <c r="A222" s="12" t="s">
        <v>1395</v>
      </c>
      <c r="B222" s="13" t="s">
        <v>129</v>
      </c>
      <c r="C222" s="13" t="s">
        <v>6287</v>
      </c>
      <c r="D222" s="13" t="s">
        <v>419</v>
      </c>
      <c r="E222" s="13">
        <v>70</v>
      </c>
      <c r="F222" s="13" t="s">
        <v>410</v>
      </c>
      <c r="G222" s="30" t="s">
        <v>6284</v>
      </c>
      <c r="H222" s="77"/>
    </row>
    <row r="223" spans="1:8" x14ac:dyDescent="0.25">
      <c r="A223" s="12" t="s">
        <v>477</v>
      </c>
      <c r="B223" s="13" t="s">
        <v>129</v>
      </c>
      <c r="C223" s="13" t="s">
        <v>6288</v>
      </c>
      <c r="D223" s="13" t="s">
        <v>400</v>
      </c>
      <c r="E223" s="13">
        <v>60</v>
      </c>
      <c r="F223" s="13" t="s">
        <v>410</v>
      </c>
      <c r="G223" s="30" t="s">
        <v>6289</v>
      </c>
      <c r="H223" s="77"/>
    </row>
    <row r="224" spans="1:8" x14ac:dyDescent="0.25">
      <c r="A224" s="12" t="s">
        <v>3096</v>
      </c>
      <c r="B224" s="13" t="s">
        <v>129</v>
      </c>
      <c r="C224" s="13" t="s">
        <v>6290</v>
      </c>
      <c r="D224" s="13" t="s">
        <v>2651</v>
      </c>
      <c r="E224" s="13">
        <v>70</v>
      </c>
      <c r="F224" s="13" t="s">
        <v>410</v>
      </c>
      <c r="G224" s="30" t="s">
        <v>6289</v>
      </c>
      <c r="H224" s="77"/>
    </row>
    <row r="225" spans="1:8" x14ac:dyDescent="0.25">
      <c r="A225" s="12" t="s">
        <v>180</v>
      </c>
      <c r="B225" s="13" t="s">
        <v>129</v>
      </c>
      <c r="C225" s="13" t="s">
        <v>6291</v>
      </c>
      <c r="D225" s="13" t="s">
        <v>421</v>
      </c>
      <c r="E225" s="13">
        <v>110</v>
      </c>
      <c r="F225" s="13" t="s">
        <v>410</v>
      </c>
      <c r="G225" s="30" t="s">
        <v>6292</v>
      </c>
      <c r="H225" s="77"/>
    </row>
    <row r="226" spans="1:8" x14ac:dyDescent="0.25">
      <c r="A226" s="12" t="s">
        <v>3585</v>
      </c>
      <c r="B226" s="13" t="s">
        <v>129</v>
      </c>
      <c r="C226" s="13" t="s">
        <v>6293</v>
      </c>
      <c r="D226" s="13" t="s">
        <v>165</v>
      </c>
      <c r="E226" s="13">
        <v>130</v>
      </c>
      <c r="F226" s="13" t="s">
        <v>410</v>
      </c>
      <c r="G226" s="30" t="s">
        <v>6292</v>
      </c>
      <c r="H226" s="77"/>
    </row>
    <row r="227" spans="1:8" x14ac:dyDescent="0.25">
      <c r="A227" s="12" t="s">
        <v>3379</v>
      </c>
      <c r="B227" s="13" t="s">
        <v>129</v>
      </c>
      <c r="C227" s="13" t="s">
        <v>6294</v>
      </c>
      <c r="D227" s="13" t="s">
        <v>404</v>
      </c>
      <c r="E227" s="13">
        <v>300</v>
      </c>
      <c r="F227" s="13" t="s">
        <v>410</v>
      </c>
      <c r="G227" s="30" t="s">
        <v>6295</v>
      </c>
      <c r="H227" s="77"/>
    </row>
    <row r="228" spans="1:8" x14ac:dyDescent="0.25">
      <c r="A228" s="12" t="s">
        <v>3345</v>
      </c>
      <c r="B228" s="13" t="s">
        <v>129</v>
      </c>
      <c r="C228" s="13" t="s">
        <v>6296</v>
      </c>
      <c r="D228" s="13" t="s">
        <v>407</v>
      </c>
      <c r="E228" s="13">
        <v>270</v>
      </c>
      <c r="F228" s="13" t="s">
        <v>410</v>
      </c>
      <c r="G228" s="30" t="s">
        <v>6297</v>
      </c>
      <c r="H228" s="77"/>
    </row>
    <row r="229" spans="1:8" x14ac:dyDescent="0.25">
      <c r="A229" s="12" t="s">
        <v>3347</v>
      </c>
      <c r="B229" s="13" t="s">
        <v>129</v>
      </c>
      <c r="C229" s="13" t="s">
        <v>6298</v>
      </c>
      <c r="D229" s="13" t="s">
        <v>400</v>
      </c>
      <c r="E229" s="13">
        <v>240</v>
      </c>
      <c r="F229" s="13" t="s">
        <v>410</v>
      </c>
      <c r="G229" s="30" t="s">
        <v>6297</v>
      </c>
      <c r="H229" s="77"/>
    </row>
    <row r="230" spans="1:8" x14ac:dyDescent="0.25">
      <c r="A230" s="12" t="s">
        <v>3355</v>
      </c>
      <c r="B230" s="13" t="s">
        <v>129</v>
      </c>
      <c r="C230" s="13" t="s">
        <v>6299</v>
      </c>
      <c r="D230" s="13" t="s">
        <v>414</v>
      </c>
      <c r="E230" s="13">
        <v>270</v>
      </c>
      <c r="F230" s="13" t="s">
        <v>410</v>
      </c>
      <c r="G230" s="30" t="s">
        <v>6297</v>
      </c>
      <c r="H230" s="77"/>
    </row>
    <row r="231" spans="1:8" x14ac:dyDescent="0.25">
      <c r="A231" s="12" t="s">
        <v>365</v>
      </c>
      <c r="B231" s="13" t="s">
        <v>129</v>
      </c>
      <c r="C231" s="13" t="s">
        <v>6300</v>
      </c>
      <c r="D231" s="13" t="s">
        <v>400</v>
      </c>
      <c r="E231" s="13">
        <v>90</v>
      </c>
      <c r="F231" s="13" t="s">
        <v>410</v>
      </c>
      <c r="G231" s="30" t="s">
        <v>6301</v>
      </c>
      <c r="H231" s="77"/>
    </row>
    <row r="232" spans="1:8" x14ac:dyDescent="0.25">
      <c r="A232" s="12" t="s">
        <v>365</v>
      </c>
      <c r="B232" s="13" t="s">
        <v>129</v>
      </c>
      <c r="C232" s="13" t="s">
        <v>6300</v>
      </c>
      <c r="D232" s="13" t="s">
        <v>400</v>
      </c>
      <c r="E232" s="13">
        <v>90</v>
      </c>
      <c r="F232" s="13" t="s">
        <v>410</v>
      </c>
      <c r="G232" s="30" t="s">
        <v>6302</v>
      </c>
      <c r="H232" s="77"/>
    </row>
    <row r="233" spans="1:8" x14ac:dyDescent="0.25">
      <c r="A233" s="12" t="s">
        <v>6303</v>
      </c>
      <c r="B233" s="13" t="s">
        <v>129</v>
      </c>
      <c r="C233" s="13" t="s">
        <v>6304</v>
      </c>
      <c r="D233" s="13" t="s">
        <v>425</v>
      </c>
      <c r="E233" s="13">
        <v>210</v>
      </c>
      <c r="F233" s="13" t="s">
        <v>405</v>
      </c>
      <c r="G233" s="30" t="s">
        <v>6305</v>
      </c>
      <c r="H233" s="77"/>
    </row>
    <row r="234" spans="1:8" x14ac:dyDescent="0.25">
      <c r="A234" s="12" t="s">
        <v>6306</v>
      </c>
      <c r="B234" s="13" t="s">
        <v>129</v>
      </c>
      <c r="C234" s="13" t="s">
        <v>6307</v>
      </c>
      <c r="D234" s="13" t="s">
        <v>404</v>
      </c>
      <c r="E234" s="13">
        <v>210</v>
      </c>
      <c r="F234" s="13" t="s">
        <v>405</v>
      </c>
      <c r="G234" s="30" t="s">
        <v>6308</v>
      </c>
      <c r="H234" s="77"/>
    </row>
    <row r="235" spans="1:8" x14ac:dyDescent="0.25">
      <c r="A235" s="12" t="s">
        <v>6309</v>
      </c>
      <c r="B235" s="13" t="s">
        <v>129</v>
      </c>
      <c r="C235" s="13" t="s">
        <v>6310</v>
      </c>
      <c r="D235" s="13" t="s">
        <v>400</v>
      </c>
      <c r="E235" s="13">
        <v>200</v>
      </c>
      <c r="F235" s="13" t="s">
        <v>405</v>
      </c>
      <c r="G235" s="30" t="s">
        <v>6311</v>
      </c>
      <c r="H235" s="77"/>
    </row>
    <row r="236" spans="1:8" x14ac:dyDescent="0.25">
      <c r="A236" s="12" t="s">
        <v>6312</v>
      </c>
      <c r="B236" s="13" t="s">
        <v>129</v>
      </c>
      <c r="C236" s="13" t="s">
        <v>6313</v>
      </c>
      <c r="D236" s="13" t="s">
        <v>414</v>
      </c>
      <c r="E236" s="13">
        <v>160</v>
      </c>
      <c r="F236" s="13" t="s">
        <v>410</v>
      </c>
      <c r="G236" s="30" t="s">
        <v>6314</v>
      </c>
      <c r="H236" s="77"/>
    </row>
    <row r="237" spans="1:8" x14ac:dyDescent="0.25">
      <c r="A237" s="12" t="s">
        <v>6312</v>
      </c>
      <c r="B237" s="13" t="s">
        <v>129</v>
      </c>
      <c r="C237" s="13" t="s">
        <v>6315</v>
      </c>
      <c r="D237" s="13" t="s">
        <v>414</v>
      </c>
      <c r="E237" s="13">
        <v>160</v>
      </c>
      <c r="F237" s="13" t="s">
        <v>410</v>
      </c>
      <c r="G237" s="30" t="s">
        <v>6316</v>
      </c>
      <c r="H237" s="77"/>
    </row>
    <row r="238" spans="1:8" x14ac:dyDescent="0.25">
      <c r="A238" s="12" t="s">
        <v>6312</v>
      </c>
      <c r="B238" s="13" t="s">
        <v>129</v>
      </c>
      <c r="C238" s="13" t="s">
        <v>6317</v>
      </c>
      <c r="D238" s="13" t="s">
        <v>414</v>
      </c>
      <c r="E238" s="13">
        <v>160</v>
      </c>
      <c r="F238" s="13" t="s">
        <v>410</v>
      </c>
      <c r="G238" s="30" t="s">
        <v>6318</v>
      </c>
      <c r="H238" s="77"/>
    </row>
    <row r="239" spans="1:8" x14ac:dyDescent="0.25">
      <c r="A239" s="12" t="s">
        <v>3392</v>
      </c>
      <c r="B239" s="13" t="s">
        <v>129</v>
      </c>
      <c r="C239" s="13" t="s">
        <v>6319</v>
      </c>
      <c r="D239" s="13" t="s">
        <v>419</v>
      </c>
      <c r="E239" s="13">
        <v>60</v>
      </c>
      <c r="F239" s="13" t="s">
        <v>410</v>
      </c>
      <c r="G239" s="30" t="s">
        <v>6320</v>
      </c>
      <c r="H239" s="77"/>
    </row>
    <row r="240" spans="1:8" x14ac:dyDescent="0.25">
      <c r="A240" s="12" t="s">
        <v>6321</v>
      </c>
      <c r="B240" s="13" t="s">
        <v>129</v>
      </c>
      <c r="C240" s="13" t="s">
        <v>6322</v>
      </c>
      <c r="D240" s="13" t="s">
        <v>419</v>
      </c>
      <c r="E240" s="13">
        <v>220</v>
      </c>
      <c r="F240" s="13" t="s">
        <v>405</v>
      </c>
      <c r="G240" s="30" t="s">
        <v>6320</v>
      </c>
      <c r="H240" s="77"/>
    </row>
    <row r="241" spans="1:8" x14ac:dyDescent="0.25">
      <c r="A241" s="12" t="s">
        <v>2965</v>
      </c>
      <c r="B241" s="13" t="s">
        <v>129</v>
      </c>
      <c r="C241" s="13" t="s">
        <v>6323</v>
      </c>
      <c r="D241" s="13" t="s">
        <v>425</v>
      </c>
      <c r="E241" s="13">
        <v>120</v>
      </c>
      <c r="F241" s="13" t="s">
        <v>410</v>
      </c>
      <c r="G241" s="30" t="s">
        <v>6324</v>
      </c>
      <c r="H241" s="77"/>
    </row>
    <row r="242" spans="1:8" x14ac:dyDescent="0.25">
      <c r="A242" s="12" t="s">
        <v>2965</v>
      </c>
      <c r="B242" s="13" t="s">
        <v>129</v>
      </c>
      <c r="C242" s="13" t="s">
        <v>6323</v>
      </c>
      <c r="D242" s="13" t="s">
        <v>425</v>
      </c>
      <c r="E242" s="13">
        <v>120</v>
      </c>
      <c r="F242" s="13" t="s">
        <v>410</v>
      </c>
      <c r="G242" s="30" t="s">
        <v>6325</v>
      </c>
      <c r="H242" s="77"/>
    </row>
    <row r="243" spans="1:8" x14ac:dyDescent="0.25">
      <c r="A243" s="12" t="s">
        <v>3388</v>
      </c>
      <c r="B243" s="13" t="s">
        <v>129</v>
      </c>
      <c r="C243" s="13" t="s">
        <v>6326</v>
      </c>
      <c r="D243" s="13" t="s">
        <v>431</v>
      </c>
      <c r="E243" s="13">
        <v>120</v>
      </c>
      <c r="F243" s="13" t="s">
        <v>410</v>
      </c>
      <c r="G243" s="30" t="s">
        <v>6324</v>
      </c>
      <c r="H243" s="77"/>
    </row>
    <row r="244" spans="1:8" x14ac:dyDescent="0.25">
      <c r="A244" s="12" t="s">
        <v>3388</v>
      </c>
      <c r="B244" s="13" t="s">
        <v>129</v>
      </c>
      <c r="C244" s="13" t="s">
        <v>6326</v>
      </c>
      <c r="D244" s="13" t="s">
        <v>431</v>
      </c>
      <c r="E244" s="13">
        <v>120</v>
      </c>
      <c r="F244" s="13" t="s">
        <v>410</v>
      </c>
      <c r="G244" s="30" t="s">
        <v>6325</v>
      </c>
      <c r="H244" s="77"/>
    </row>
    <row r="245" spans="1:8" x14ac:dyDescent="0.25">
      <c r="A245" s="12" t="s">
        <v>3393</v>
      </c>
      <c r="B245" s="13" t="s">
        <v>129</v>
      </c>
      <c r="C245" s="13" t="s">
        <v>6327</v>
      </c>
      <c r="D245" s="13" t="s">
        <v>419</v>
      </c>
      <c r="E245" s="13">
        <v>150</v>
      </c>
      <c r="F245" s="13" t="s">
        <v>405</v>
      </c>
      <c r="G245" s="30" t="s">
        <v>6324</v>
      </c>
      <c r="H245" s="77"/>
    </row>
    <row r="246" spans="1:8" x14ac:dyDescent="0.25">
      <c r="A246" s="12" t="s">
        <v>3393</v>
      </c>
      <c r="B246" s="13" t="s">
        <v>129</v>
      </c>
      <c r="C246" s="13" t="s">
        <v>6327</v>
      </c>
      <c r="D246" s="13" t="s">
        <v>419</v>
      </c>
      <c r="E246" s="13">
        <v>150</v>
      </c>
      <c r="F246" s="13" t="s">
        <v>405</v>
      </c>
      <c r="G246" s="30" t="s">
        <v>6325</v>
      </c>
      <c r="H246" s="77"/>
    </row>
    <row r="247" spans="1:8" x14ac:dyDescent="0.25">
      <c r="A247" s="12" t="s">
        <v>640</v>
      </c>
      <c r="B247" s="13" t="s">
        <v>129</v>
      </c>
      <c r="C247" s="13" t="s">
        <v>6328</v>
      </c>
      <c r="D247" s="13" t="s">
        <v>414</v>
      </c>
      <c r="E247" s="13">
        <v>100</v>
      </c>
      <c r="F247" s="13" t="s">
        <v>405</v>
      </c>
      <c r="G247" s="30" t="s">
        <v>6324</v>
      </c>
      <c r="H247" s="77"/>
    </row>
    <row r="248" spans="1:8" x14ac:dyDescent="0.25">
      <c r="A248" s="12" t="s">
        <v>640</v>
      </c>
      <c r="B248" s="13" t="s">
        <v>129</v>
      </c>
      <c r="C248" s="13" t="s">
        <v>6328</v>
      </c>
      <c r="D248" s="13" t="s">
        <v>414</v>
      </c>
      <c r="E248" s="13">
        <v>100</v>
      </c>
      <c r="F248" s="13" t="s">
        <v>405</v>
      </c>
      <c r="G248" s="30" t="s">
        <v>6325</v>
      </c>
      <c r="H248" s="77"/>
    </row>
    <row r="249" spans="1:8" x14ac:dyDescent="0.25">
      <c r="A249" s="12" t="s">
        <v>477</v>
      </c>
      <c r="B249" s="13" t="s">
        <v>129</v>
      </c>
      <c r="C249" s="13" t="s">
        <v>6329</v>
      </c>
      <c r="D249" s="13" t="s">
        <v>400</v>
      </c>
      <c r="E249" s="13">
        <v>70</v>
      </c>
      <c r="F249" s="13" t="s">
        <v>410</v>
      </c>
      <c r="G249" s="30" t="s">
        <v>6330</v>
      </c>
      <c r="H249" s="77"/>
    </row>
    <row r="250" spans="1:8" x14ac:dyDescent="0.25">
      <c r="A250" s="12" t="s">
        <v>649</v>
      </c>
      <c r="B250" s="13" t="s">
        <v>129</v>
      </c>
      <c r="C250" s="13" t="s">
        <v>6331</v>
      </c>
      <c r="D250" s="13" t="s">
        <v>414</v>
      </c>
      <c r="E250" s="13">
        <v>50</v>
      </c>
      <c r="F250" s="13" t="s">
        <v>410</v>
      </c>
      <c r="G250" s="30" t="s">
        <v>6330</v>
      </c>
      <c r="H250" s="77"/>
    </row>
    <row r="251" spans="1:8" x14ac:dyDescent="0.25">
      <c r="A251" s="12" t="s">
        <v>424</v>
      </c>
      <c r="B251" s="13" t="s">
        <v>129</v>
      </c>
      <c r="C251" s="13" t="s">
        <v>6332</v>
      </c>
      <c r="D251" s="13" t="s">
        <v>425</v>
      </c>
      <c r="E251" s="13">
        <v>150</v>
      </c>
      <c r="F251" s="13" t="s">
        <v>401</v>
      </c>
      <c r="G251" s="30" t="s">
        <v>6333</v>
      </c>
      <c r="H251" s="77"/>
    </row>
    <row r="252" spans="1:8" x14ac:dyDescent="0.25">
      <c r="A252" s="12" t="s">
        <v>618</v>
      </c>
      <c r="B252" s="13" t="s">
        <v>129</v>
      </c>
      <c r="C252" s="13" t="s">
        <v>6334</v>
      </c>
      <c r="D252" s="13" t="s">
        <v>425</v>
      </c>
      <c r="E252" s="13">
        <v>110</v>
      </c>
      <c r="F252" s="13" t="s">
        <v>405</v>
      </c>
      <c r="G252" s="30" t="s">
        <v>6335</v>
      </c>
      <c r="H252" s="77"/>
    </row>
    <row r="253" spans="1:8" x14ac:dyDescent="0.25">
      <c r="A253" s="12" t="s">
        <v>6336</v>
      </c>
      <c r="B253" s="13" t="s">
        <v>129</v>
      </c>
      <c r="C253" s="13" t="s">
        <v>6337</v>
      </c>
      <c r="D253" s="13" t="s">
        <v>425</v>
      </c>
      <c r="E253" s="13">
        <v>200</v>
      </c>
      <c r="F253" s="13" t="s">
        <v>405</v>
      </c>
      <c r="G253" s="30" t="s">
        <v>6338</v>
      </c>
      <c r="H253" s="77"/>
    </row>
    <row r="254" spans="1:8" x14ac:dyDescent="0.25">
      <c r="A254" s="12" t="s">
        <v>6339</v>
      </c>
      <c r="B254" s="13" t="s">
        <v>129</v>
      </c>
      <c r="C254" s="13" t="s">
        <v>6340</v>
      </c>
      <c r="D254" s="13" t="s">
        <v>414</v>
      </c>
      <c r="E254" s="13">
        <v>180</v>
      </c>
      <c r="F254" s="13" t="s">
        <v>410</v>
      </c>
      <c r="G254" s="30" t="s">
        <v>6341</v>
      </c>
      <c r="H254" s="77"/>
    </row>
    <row r="255" spans="1:8" x14ac:dyDescent="0.25">
      <c r="A255" s="12" t="s">
        <v>3384</v>
      </c>
      <c r="B255" s="13" t="s">
        <v>129</v>
      </c>
      <c r="C255" s="13" t="s">
        <v>6342</v>
      </c>
      <c r="D255" s="13" t="s">
        <v>404</v>
      </c>
      <c r="E255" s="13">
        <v>250</v>
      </c>
      <c r="F255" s="13" t="s">
        <v>401</v>
      </c>
      <c r="G255" s="30" t="s">
        <v>6343</v>
      </c>
      <c r="H255" s="77"/>
    </row>
    <row r="256" spans="1:8" x14ac:dyDescent="0.25">
      <c r="A256" s="12" t="s">
        <v>365</v>
      </c>
      <c r="B256" s="13" t="s">
        <v>129</v>
      </c>
      <c r="C256" s="13" t="s">
        <v>6344</v>
      </c>
      <c r="D256" s="13" t="s">
        <v>400</v>
      </c>
      <c r="E256" s="13">
        <v>90</v>
      </c>
      <c r="F256" s="13" t="s">
        <v>410</v>
      </c>
      <c r="G256" s="30" t="s">
        <v>6345</v>
      </c>
      <c r="H256" s="77"/>
    </row>
    <row r="257" spans="1:8" x14ac:dyDescent="0.25">
      <c r="A257" s="12" t="s">
        <v>365</v>
      </c>
      <c r="B257" s="13" t="s">
        <v>129</v>
      </c>
      <c r="C257" s="13" t="s">
        <v>6344</v>
      </c>
      <c r="D257" s="13" t="s">
        <v>400</v>
      </c>
      <c r="E257" s="13">
        <v>90</v>
      </c>
      <c r="F257" s="13" t="s">
        <v>410</v>
      </c>
      <c r="G257" s="30" t="s">
        <v>6346</v>
      </c>
      <c r="H257" s="77"/>
    </row>
    <row r="258" spans="1:8" x14ac:dyDescent="0.25">
      <c r="A258" s="12" t="s">
        <v>3428</v>
      </c>
      <c r="B258" s="13" t="s">
        <v>129</v>
      </c>
      <c r="C258" s="13" t="s">
        <v>6347</v>
      </c>
      <c r="D258" s="13" t="s">
        <v>421</v>
      </c>
      <c r="E258" s="13">
        <v>270</v>
      </c>
      <c r="F258" s="13" t="s">
        <v>410</v>
      </c>
      <c r="G258" s="30" t="s">
        <v>6348</v>
      </c>
      <c r="H258" s="77"/>
    </row>
    <row r="259" spans="1:8" x14ac:dyDescent="0.25">
      <c r="A259" s="12" t="s">
        <v>3391</v>
      </c>
      <c r="B259" s="13" t="s">
        <v>129</v>
      </c>
      <c r="C259" s="13" t="s">
        <v>6349</v>
      </c>
      <c r="D259" s="13" t="s">
        <v>419</v>
      </c>
      <c r="E259" s="13">
        <v>260</v>
      </c>
      <c r="F259" s="13" t="s">
        <v>410</v>
      </c>
      <c r="G259" s="30" t="s">
        <v>6348</v>
      </c>
      <c r="H259" s="77"/>
    </row>
    <row r="260" spans="1:8" x14ac:dyDescent="0.25">
      <c r="A260" s="12" t="s">
        <v>3438</v>
      </c>
      <c r="B260" s="13" t="s">
        <v>129</v>
      </c>
      <c r="C260" s="13" t="s">
        <v>6350</v>
      </c>
      <c r="D260" s="13" t="s">
        <v>165</v>
      </c>
      <c r="E260" s="13">
        <v>270</v>
      </c>
      <c r="F260" s="13" t="s">
        <v>410</v>
      </c>
      <c r="G260" s="30" t="s">
        <v>6348</v>
      </c>
      <c r="H260" s="77"/>
    </row>
    <row r="261" spans="1:8" x14ac:dyDescent="0.25">
      <c r="A261" s="12" t="s">
        <v>365</v>
      </c>
      <c r="B261" s="13" t="s">
        <v>129</v>
      </c>
      <c r="C261" s="13" t="s">
        <v>6351</v>
      </c>
      <c r="D261" s="13" t="s">
        <v>400</v>
      </c>
      <c r="E261" s="13">
        <v>90</v>
      </c>
      <c r="F261" s="13" t="s">
        <v>410</v>
      </c>
      <c r="G261" s="30" t="s">
        <v>6352</v>
      </c>
      <c r="H261" s="77"/>
    </row>
    <row r="262" spans="1:8" x14ac:dyDescent="0.25">
      <c r="A262" s="12" t="s">
        <v>3128</v>
      </c>
      <c r="B262" s="13" t="s">
        <v>129</v>
      </c>
      <c r="C262" s="13" t="s">
        <v>6353</v>
      </c>
      <c r="D262" s="13" t="s">
        <v>425</v>
      </c>
      <c r="E262" s="13">
        <v>250</v>
      </c>
      <c r="F262" s="13" t="s">
        <v>401</v>
      </c>
      <c r="G262" s="30" t="s">
        <v>6354</v>
      </c>
      <c r="H262" s="77"/>
    </row>
    <row r="263" spans="1:8" x14ac:dyDescent="0.25">
      <c r="A263" s="12" t="s">
        <v>3160</v>
      </c>
      <c r="B263" s="13" t="s">
        <v>129</v>
      </c>
      <c r="C263" s="13" t="s">
        <v>6355</v>
      </c>
      <c r="D263" s="13" t="s">
        <v>421</v>
      </c>
      <c r="E263" s="13">
        <v>190</v>
      </c>
      <c r="F263" s="13" t="s">
        <v>410</v>
      </c>
      <c r="G263" s="139" t="s">
        <v>6356</v>
      </c>
      <c r="H263" s="77"/>
    </row>
    <row r="264" spans="1:8" x14ac:dyDescent="0.25">
      <c r="A264" s="12" t="s">
        <v>3228</v>
      </c>
      <c r="B264" s="13" t="s">
        <v>129</v>
      </c>
      <c r="C264" s="13" t="s">
        <v>6357</v>
      </c>
      <c r="D264" s="13" t="s">
        <v>404</v>
      </c>
      <c r="E264" s="13">
        <v>230</v>
      </c>
      <c r="F264" s="13" t="s">
        <v>401</v>
      </c>
      <c r="G264" s="30" t="s">
        <v>6358</v>
      </c>
      <c r="H264" s="77"/>
    </row>
    <row r="265" spans="1:8" x14ac:dyDescent="0.25">
      <c r="A265" s="12" t="s">
        <v>566</v>
      </c>
      <c r="B265" s="13" t="s">
        <v>129</v>
      </c>
      <c r="C265" s="13" t="s">
        <v>6359</v>
      </c>
      <c r="D265" s="13" t="s">
        <v>407</v>
      </c>
      <c r="E265" s="13">
        <v>70</v>
      </c>
      <c r="F265" s="13" t="s">
        <v>410</v>
      </c>
      <c r="G265" s="30" t="s">
        <v>6360</v>
      </c>
      <c r="H265" s="77"/>
    </row>
    <row r="266" spans="1:8" x14ac:dyDescent="0.25">
      <c r="A266" s="12" t="s">
        <v>566</v>
      </c>
      <c r="B266" s="13" t="s">
        <v>129</v>
      </c>
      <c r="C266" s="13" t="s">
        <v>6359</v>
      </c>
      <c r="D266" s="13" t="s">
        <v>407</v>
      </c>
      <c r="E266" s="13">
        <v>70</v>
      </c>
      <c r="F266" s="13" t="s">
        <v>410</v>
      </c>
      <c r="G266" s="30" t="s">
        <v>6302</v>
      </c>
      <c r="H266" s="77"/>
    </row>
    <row r="267" spans="1:8" x14ac:dyDescent="0.25">
      <c r="A267" s="12" t="s">
        <v>691</v>
      </c>
      <c r="B267" s="13" t="s">
        <v>129</v>
      </c>
      <c r="C267" s="13" t="s">
        <v>6361</v>
      </c>
      <c r="D267" s="13" t="s">
        <v>404</v>
      </c>
      <c r="E267" s="13">
        <v>70</v>
      </c>
      <c r="F267" s="13" t="s">
        <v>410</v>
      </c>
      <c r="G267" s="30" t="s">
        <v>6360</v>
      </c>
      <c r="H267" s="77"/>
    </row>
    <row r="268" spans="1:8" x14ac:dyDescent="0.25">
      <c r="A268" s="12" t="s">
        <v>691</v>
      </c>
      <c r="B268" s="13" t="s">
        <v>129</v>
      </c>
      <c r="C268" s="13" t="s">
        <v>6361</v>
      </c>
      <c r="D268" s="13" t="s">
        <v>404</v>
      </c>
      <c r="E268" s="13">
        <v>70</v>
      </c>
      <c r="F268" s="13" t="s">
        <v>410</v>
      </c>
      <c r="G268" s="30" t="s">
        <v>6302</v>
      </c>
      <c r="H268" s="77"/>
    </row>
    <row r="269" spans="1:8" x14ac:dyDescent="0.25">
      <c r="A269" s="12" t="s">
        <v>481</v>
      </c>
      <c r="B269" s="13" t="s">
        <v>129</v>
      </c>
      <c r="C269" s="13" t="s">
        <v>6362</v>
      </c>
      <c r="D269" s="13" t="s">
        <v>2651</v>
      </c>
      <c r="E269" s="13">
        <v>60</v>
      </c>
      <c r="F269" s="13" t="s">
        <v>410</v>
      </c>
      <c r="G269" s="30" t="s">
        <v>6360</v>
      </c>
      <c r="H269" s="77"/>
    </row>
    <row r="270" spans="1:8" x14ac:dyDescent="0.25">
      <c r="A270" s="12" t="s">
        <v>481</v>
      </c>
      <c r="B270" s="13" t="s">
        <v>129</v>
      </c>
      <c r="C270" s="13" t="s">
        <v>6362</v>
      </c>
      <c r="D270" s="13" t="s">
        <v>2651</v>
      </c>
      <c r="E270" s="13">
        <v>60</v>
      </c>
      <c r="F270" s="13" t="s">
        <v>410</v>
      </c>
      <c r="G270" s="30" t="s">
        <v>6302</v>
      </c>
      <c r="H270" s="77"/>
    </row>
    <row r="271" spans="1:8" x14ac:dyDescent="0.25">
      <c r="A271" s="12" t="s">
        <v>3382</v>
      </c>
      <c r="B271" s="13" t="s">
        <v>129</v>
      </c>
      <c r="C271" s="13" t="s">
        <v>6363</v>
      </c>
      <c r="D271" s="13" t="s">
        <v>425</v>
      </c>
      <c r="E271" s="13">
        <v>270</v>
      </c>
      <c r="F271" s="13" t="s">
        <v>410</v>
      </c>
      <c r="G271" s="30" t="s">
        <v>6364</v>
      </c>
      <c r="H271" s="77"/>
    </row>
    <row r="272" spans="1:8" x14ac:dyDescent="0.25">
      <c r="A272" s="12" t="s">
        <v>2365</v>
      </c>
      <c r="B272" s="13" t="s">
        <v>129</v>
      </c>
      <c r="C272" s="13" t="s">
        <v>6365</v>
      </c>
      <c r="D272" s="13" t="s">
        <v>407</v>
      </c>
      <c r="E272" s="13">
        <v>100</v>
      </c>
      <c r="F272" s="13" t="s">
        <v>405</v>
      </c>
      <c r="G272" s="30" t="s">
        <v>6366</v>
      </c>
      <c r="H272" s="77"/>
    </row>
    <row r="273" spans="1:8" x14ac:dyDescent="0.25">
      <c r="A273" s="12" t="s">
        <v>2365</v>
      </c>
      <c r="B273" s="13" t="s">
        <v>129</v>
      </c>
      <c r="C273" s="13" t="s">
        <v>6365</v>
      </c>
      <c r="D273" s="13" t="s">
        <v>407</v>
      </c>
      <c r="E273" s="13">
        <v>100</v>
      </c>
      <c r="F273" s="13" t="s">
        <v>405</v>
      </c>
      <c r="G273" s="30" t="s">
        <v>6367</v>
      </c>
      <c r="H273" s="77"/>
    </row>
    <row r="274" spans="1:8" x14ac:dyDescent="0.25">
      <c r="A274" s="12" t="s">
        <v>3315</v>
      </c>
      <c r="B274" s="13" t="s">
        <v>129</v>
      </c>
      <c r="C274" s="13" t="s">
        <v>6368</v>
      </c>
      <c r="D274" s="13" t="s">
        <v>404</v>
      </c>
      <c r="E274" s="13">
        <v>120</v>
      </c>
      <c r="F274" s="13" t="s">
        <v>410</v>
      </c>
      <c r="G274" s="30" t="s">
        <v>6366</v>
      </c>
      <c r="H274" s="77"/>
    </row>
    <row r="275" spans="1:8" x14ac:dyDescent="0.25">
      <c r="A275" s="12" t="s">
        <v>3315</v>
      </c>
      <c r="B275" s="13" t="s">
        <v>129</v>
      </c>
      <c r="C275" s="13" t="s">
        <v>6368</v>
      </c>
      <c r="D275" s="13" t="s">
        <v>404</v>
      </c>
      <c r="E275" s="13">
        <v>120</v>
      </c>
      <c r="F275" s="13" t="s">
        <v>410</v>
      </c>
      <c r="G275" s="30" t="s">
        <v>6367</v>
      </c>
      <c r="H275" s="77"/>
    </row>
    <row r="276" spans="1:8" x14ac:dyDescent="0.25">
      <c r="A276" s="12" t="s">
        <v>3432</v>
      </c>
      <c r="B276" s="13" t="s">
        <v>129</v>
      </c>
      <c r="C276" s="13" t="s">
        <v>6369</v>
      </c>
      <c r="D276" s="13" t="s">
        <v>421</v>
      </c>
      <c r="E276" s="13">
        <v>130</v>
      </c>
      <c r="F276" s="13" t="s">
        <v>410</v>
      </c>
      <c r="G276" s="30" t="s">
        <v>6366</v>
      </c>
      <c r="H276" s="77"/>
    </row>
    <row r="277" spans="1:8" x14ac:dyDescent="0.25">
      <c r="A277" s="12" t="s">
        <v>3432</v>
      </c>
      <c r="B277" s="13" t="s">
        <v>129</v>
      </c>
      <c r="C277" s="13" t="s">
        <v>6369</v>
      </c>
      <c r="D277" s="13" t="s">
        <v>421</v>
      </c>
      <c r="E277" s="13">
        <v>130</v>
      </c>
      <c r="F277" s="13" t="s">
        <v>410</v>
      </c>
      <c r="G277" s="30" t="s">
        <v>6367</v>
      </c>
      <c r="H277" s="77"/>
    </row>
    <row r="278" spans="1:8" x14ac:dyDescent="0.25">
      <c r="A278" s="12" t="s">
        <v>2349</v>
      </c>
      <c r="B278" s="13" t="s">
        <v>129</v>
      </c>
      <c r="C278" s="13" t="s">
        <v>6370</v>
      </c>
      <c r="D278" s="13" t="s">
        <v>431</v>
      </c>
      <c r="E278" s="13">
        <v>140</v>
      </c>
      <c r="F278" s="13" t="s">
        <v>410</v>
      </c>
      <c r="G278" s="30" t="s">
        <v>6366</v>
      </c>
      <c r="H278" s="77"/>
    </row>
    <row r="279" spans="1:8" x14ac:dyDescent="0.25">
      <c r="A279" s="12" t="s">
        <v>2349</v>
      </c>
      <c r="B279" s="13" t="s">
        <v>129</v>
      </c>
      <c r="C279" s="13" t="s">
        <v>6370</v>
      </c>
      <c r="D279" s="13" t="s">
        <v>431</v>
      </c>
      <c r="E279" s="13">
        <v>140</v>
      </c>
      <c r="F279" s="13" t="s">
        <v>410</v>
      </c>
      <c r="G279" s="30" t="s">
        <v>6367</v>
      </c>
      <c r="H279" s="77"/>
    </row>
    <row r="280" spans="1:8" x14ac:dyDescent="0.25">
      <c r="A280" s="12" t="s">
        <v>477</v>
      </c>
      <c r="B280" s="13" t="s">
        <v>129</v>
      </c>
      <c r="C280" s="13" t="s">
        <v>6371</v>
      </c>
      <c r="D280" s="13" t="s">
        <v>400</v>
      </c>
      <c r="E280" s="13">
        <v>60</v>
      </c>
      <c r="F280" s="13" t="s">
        <v>410</v>
      </c>
      <c r="G280" s="30" t="s">
        <v>6372</v>
      </c>
      <c r="H280" s="77"/>
    </row>
    <row r="281" spans="1:8" x14ac:dyDescent="0.25">
      <c r="A281" s="12" t="s">
        <v>484</v>
      </c>
      <c r="B281" s="13" t="s">
        <v>129</v>
      </c>
      <c r="C281" s="13" t="s">
        <v>6373</v>
      </c>
      <c r="D281" s="13" t="s">
        <v>431</v>
      </c>
      <c r="E281" s="13">
        <v>110</v>
      </c>
      <c r="F281" s="13" t="s">
        <v>410</v>
      </c>
      <c r="G281" s="30" t="s">
        <v>6372</v>
      </c>
      <c r="H281" s="77"/>
    </row>
    <row r="282" spans="1:8" x14ac:dyDescent="0.25">
      <c r="A282" s="12" t="s">
        <v>3034</v>
      </c>
      <c r="B282" s="13" t="s">
        <v>129</v>
      </c>
      <c r="C282" s="13" t="s">
        <v>6374</v>
      </c>
      <c r="D282" s="13" t="s">
        <v>400</v>
      </c>
      <c r="E282" s="13">
        <v>150</v>
      </c>
      <c r="F282" s="13" t="s">
        <v>401</v>
      </c>
      <c r="G282" s="30" t="s">
        <v>6375</v>
      </c>
      <c r="H282" s="77"/>
    </row>
    <row r="283" spans="1:8" x14ac:dyDescent="0.25">
      <c r="A283" s="12" t="s">
        <v>3388</v>
      </c>
      <c r="B283" s="13" t="s">
        <v>129</v>
      </c>
      <c r="C283" s="13" t="s">
        <v>6376</v>
      </c>
      <c r="D283" s="13" t="s">
        <v>431</v>
      </c>
      <c r="E283" s="13">
        <v>120</v>
      </c>
      <c r="F283" s="13" t="s">
        <v>410</v>
      </c>
      <c r="G283" s="30" t="s">
        <v>6375</v>
      </c>
      <c r="H283" s="77"/>
    </row>
    <row r="284" spans="1:8" x14ac:dyDescent="0.25">
      <c r="A284" s="12" t="s">
        <v>3471</v>
      </c>
      <c r="B284" s="13" t="s">
        <v>129</v>
      </c>
      <c r="C284" s="13" t="s">
        <v>6377</v>
      </c>
      <c r="D284" s="13" t="s">
        <v>414</v>
      </c>
      <c r="E284" s="13">
        <v>300</v>
      </c>
      <c r="F284" s="13" t="s">
        <v>410</v>
      </c>
      <c r="G284" s="30" t="s">
        <v>6378</v>
      </c>
      <c r="H284" s="77"/>
    </row>
    <row r="285" spans="1:8" x14ac:dyDescent="0.25">
      <c r="A285" s="12" t="s">
        <v>3128</v>
      </c>
      <c r="B285" s="13" t="s">
        <v>129</v>
      </c>
      <c r="C285" s="13" t="s">
        <v>6379</v>
      </c>
      <c r="D285" s="13" t="s">
        <v>425</v>
      </c>
      <c r="E285" s="13">
        <v>250</v>
      </c>
      <c r="F285" s="13" t="s">
        <v>401</v>
      </c>
      <c r="G285" s="30" t="s">
        <v>6380</v>
      </c>
      <c r="H285" s="77"/>
    </row>
    <row r="286" spans="1:8" x14ac:dyDescent="0.25">
      <c r="A286" s="12" t="s">
        <v>3169</v>
      </c>
      <c r="B286" s="13" t="s">
        <v>129</v>
      </c>
      <c r="C286" s="13" t="s">
        <v>6381</v>
      </c>
      <c r="D286" s="13" t="s">
        <v>404</v>
      </c>
      <c r="E286" s="13">
        <v>230</v>
      </c>
      <c r="F286" s="13" t="s">
        <v>405</v>
      </c>
      <c r="G286" s="30" t="s">
        <v>6380</v>
      </c>
      <c r="H286" s="77"/>
    </row>
    <row r="287" spans="1:8" x14ac:dyDescent="0.25">
      <c r="A287" s="12" t="s">
        <v>3159</v>
      </c>
      <c r="B287" s="13" t="s">
        <v>129</v>
      </c>
      <c r="C287" s="13" t="s">
        <v>6382</v>
      </c>
      <c r="D287" s="13" t="s">
        <v>400</v>
      </c>
      <c r="E287" s="13">
        <v>210</v>
      </c>
      <c r="F287" s="13" t="s">
        <v>405</v>
      </c>
      <c r="G287" s="30" t="s">
        <v>6380</v>
      </c>
      <c r="H287" s="77"/>
    </row>
    <row r="288" spans="1:8" x14ac:dyDescent="0.25">
      <c r="A288" s="12" t="s">
        <v>533</v>
      </c>
      <c r="B288" s="13" t="s">
        <v>129</v>
      </c>
      <c r="C288" s="13" t="s">
        <v>6383</v>
      </c>
      <c r="D288" s="13" t="s">
        <v>421</v>
      </c>
      <c r="E288" s="13">
        <v>120</v>
      </c>
      <c r="F288" s="13" t="s">
        <v>410</v>
      </c>
      <c r="G288" s="30" t="s">
        <v>6384</v>
      </c>
      <c r="H288" s="77"/>
    </row>
    <row r="289" spans="1:8" x14ac:dyDescent="0.25">
      <c r="A289" s="12" t="s">
        <v>1083</v>
      </c>
      <c r="B289" s="13" t="s">
        <v>129</v>
      </c>
      <c r="C289" s="13" t="s">
        <v>6385</v>
      </c>
      <c r="D289" s="13" t="s">
        <v>421</v>
      </c>
      <c r="E289" s="13">
        <v>60</v>
      </c>
      <c r="F289" s="13" t="s">
        <v>410</v>
      </c>
      <c r="G289" s="30" t="s">
        <v>6386</v>
      </c>
      <c r="H289" s="77"/>
    </row>
    <row r="290" spans="1:8" x14ac:dyDescent="0.25">
      <c r="A290" s="12" t="s">
        <v>6387</v>
      </c>
      <c r="B290" s="13" t="s">
        <v>129</v>
      </c>
      <c r="C290" s="13" t="s">
        <v>6388</v>
      </c>
      <c r="D290" s="13" t="s">
        <v>414</v>
      </c>
      <c r="E290" s="13">
        <v>240</v>
      </c>
      <c r="F290" s="13" t="s">
        <v>401</v>
      </c>
      <c r="G290" s="30" t="s">
        <v>6389</v>
      </c>
      <c r="H290" s="77"/>
    </row>
    <row r="291" spans="1:8" x14ac:dyDescent="0.25">
      <c r="A291" s="12" t="s">
        <v>6390</v>
      </c>
      <c r="B291" s="13" t="s">
        <v>129</v>
      </c>
      <c r="C291" s="13" t="s">
        <v>6391</v>
      </c>
      <c r="D291" s="13" t="s">
        <v>421</v>
      </c>
      <c r="E291" s="13">
        <v>270</v>
      </c>
      <c r="F291" s="13" t="s">
        <v>410</v>
      </c>
      <c r="G291" s="30" t="s">
        <v>6392</v>
      </c>
      <c r="H291" s="77"/>
    </row>
    <row r="292" spans="1:8" x14ac:dyDescent="0.25">
      <c r="A292" s="12" t="s">
        <v>3235</v>
      </c>
      <c r="B292" s="13" t="s">
        <v>129</v>
      </c>
      <c r="C292" s="13" t="s">
        <v>6393</v>
      </c>
      <c r="D292" s="13" t="s">
        <v>407</v>
      </c>
      <c r="E292" s="13">
        <v>130</v>
      </c>
      <c r="F292" s="13" t="s">
        <v>410</v>
      </c>
      <c r="G292" s="30" t="s">
        <v>6394</v>
      </c>
      <c r="H292" s="77"/>
    </row>
    <row r="293" spans="1:8" x14ac:dyDescent="0.25">
      <c r="A293" s="12" t="s">
        <v>3235</v>
      </c>
      <c r="B293" s="13" t="s">
        <v>129</v>
      </c>
      <c r="C293" s="13" t="s">
        <v>6393</v>
      </c>
      <c r="D293" s="13" t="s">
        <v>407</v>
      </c>
      <c r="E293" s="13">
        <v>130</v>
      </c>
      <c r="F293" s="13" t="s">
        <v>410</v>
      </c>
      <c r="G293" s="30" t="s">
        <v>6395</v>
      </c>
      <c r="H293" s="77"/>
    </row>
    <row r="294" spans="1:8" x14ac:dyDescent="0.25">
      <c r="A294" s="12" t="s">
        <v>980</v>
      </c>
      <c r="B294" s="13" t="s">
        <v>129</v>
      </c>
      <c r="C294" s="13" t="s">
        <v>6396</v>
      </c>
      <c r="D294" s="13" t="s">
        <v>425</v>
      </c>
      <c r="E294" s="13">
        <v>130</v>
      </c>
      <c r="F294" s="13" t="s">
        <v>410</v>
      </c>
      <c r="G294" s="30" t="s">
        <v>6394</v>
      </c>
      <c r="H294" s="77"/>
    </row>
    <row r="295" spans="1:8" x14ac:dyDescent="0.25">
      <c r="A295" s="12" t="s">
        <v>980</v>
      </c>
      <c r="B295" s="13" t="s">
        <v>129</v>
      </c>
      <c r="C295" s="13" t="s">
        <v>6396</v>
      </c>
      <c r="D295" s="13" t="s">
        <v>425</v>
      </c>
      <c r="E295" s="13">
        <v>130</v>
      </c>
      <c r="F295" s="13" t="s">
        <v>410</v>
      </c>
      <c r="G295" s="30" t="s">
        <v>6395</v>
      </c>
      <c r="H295" s="77"/>
    </row>
    <row r="296" spans="1:8" x14ac:dyDescent="0.25">
      <c r="A296" s="12" t="s">
        <v>1951</v>
      </c>
      <c r="B296" s="13" t="s">
        <v>129</v>
      </c>
      <c r="C296" s="13" t="s">
        <v>6397</v>
      </c>
      <c r="D296" s="13" t="s">
        <v>404</v>
      </c>
      <c r="E296" s="13">
        <v>70</v>
      </c>
      <c r="F296" s="13" t="s">
        <v>410</v>
      </c>
      <c r="G296" s="30" t="s">
        <v>6394</v>
      </c>
      <c r="H296" s="77"/>
    </row>
    <row r="297" spans="1:8" x14ac:dyDescent="0.25">
      <c r="A297" s="12" t="s">
        <v>1951</v>
      </c>
      <c r="B297" s="13" t="s">
        <v>129</v>
      </c>
      <c r="C297" s="13" t="s">
        <v>6397</v>
      </c>
      <c r="D297" s="13" t="s">
        <v>404</v>
      </c>
      <c r="E297" s="13">
        <v>70</v>
      </c>
      <c r="F297" s="13" t="s">
        <v>410</v>
      </c>
      <c r="G297" s="30" t="s">
        <v>6395</v>
      </c>
      <c r="H297" s="77"/>
    </row>
    <row r="298" spans="1:8" x14ac:dyDescent="0.25">
      <c r="A298" s="12" t="s">
        <v>3383</v>
      </c>
      <c r="B298" s="13" t="s">
        <v>129</v>
      </c>
      <c r="C298" s="13" t="s">
        <v>6398</v>
      </c>
      <c r="D298" s="13" t="s">
        <v>421</v>
      </c>
      <c r="E298" s="13">
        <v>110</v>
      </c>
      <c r="F298" s="13" t="s">
        <v>410</v>
      </c>
      <c r="G298" s="30" t="s">
        <v>6394</v>
      </c>
      <c r="H298" s="77"/>
    </row>
    <row r="299" spans="1:8" x14ac:dyDescent="0.25">
      <c r="A299" s="12" t="s">
        <v>3383</v>
      </c>
      <c r="B299" s="13" t="s">
        <v>129</v>
      </c>
      <c r="C299" s="13" t="s">
        <v>6398</v>
      </c>
      <c r="D299" s="13" t="s">
        <v>421</v>
      </c>
      <c r="E299" s="13">
        <v>110</v>
      </c>
      <c r="F299" s="13" t="s">
        <v>410</v>
      </c>
      <c r="G299" s="30" t="s">
        <v>6395</v>
      </c>
      <c r="H299" s="77"/>
    </row>
    <row r="300" spans="1:8" x14ac:dyDescent="0.25">
      <c r="A300" s="12" t="s">
        <v>1821</v>
      </c>
      <c r="B300" s="13" t="s">
        <v>129</v>
      </c>
      <c r="C300" s="13" t="s">
        <v>6399</v>
      </c>
      <c r="D300" s="13" t="s">
        <v>421</v>
      </c>
      <c r="E300" s="13">
        <v>110</v>
      </c>
      <c r="F300" s="13" t="s">
        <v>405</v>
      </c>
      <c r="G300" s="30" t="s">
        <v>6400</v>
      </c>
      <c r="H300" s="77"/>
    </row>
    <row r="301" spans="1:8" x14ac:dyDescent="0.25">
      <c r="A301" s="12" t="s">
        <v>2349</v>
      </c>
      <c r="B301" s="13" t="s">
        <v>129</v>
      </c>
      <c r="C301" s="13" t="s">
        <v>6401</v>
      </c>
      <c r="D301" s="13" t="s">
        <v>431</v>
      </c>
      <c r="E301" s="13">
        <v>140</v>
      </c>
      <c r="F301" s="13" t="s">
        <v>410</v>
      </c>
      <c r="G301" s="30" t="s">
        <v>6400</v>
      </c>
      <c r="H301" s="77"/>
    </row>
    <row r="302" spans="1:8" x14ac:dyDescent="0.25">
      <c r="A302" s="12" t="s">
        <v>977</v>
      </c>
      <c r="B302" s="13" t="s">
        <v>129</v>
      </c>
      <c r="C302" s="13" t="s">
        <v>6402</v>
      </c>
      <c r="D302" s="13" t="s">
        <v>421</v>
      </c>
      <c r="E302" s="13">
        <v>70</v>
      </c>
      <c r="F302" s="13" t="s">
        <v>410</v>
      </c>
      <c r="G302" s="30" t="s">
        <v>6403</v>
      </c>
      <c r="H302" s="77"/>
    </row>
    <row r="303" spans="1:8" x14ac:dyDescent="0.25">
      <c r="A303" s="12" t="s">
        <v>2368</v>
      </c>
      <c r="B303" s="13" t="s">
        <v>129</v>
      </c>
      <c r="C303" s="13" t="s">
        <v>6404</v>
      </c>
      <c r="D303" s="13" t="s">
        <v>425</v>
      </c>
      <c r="E303" s="13">
        <v>70</v>
      </c>
      <c r="F303" s="13" t="s">
        <v>410</v>
      </c>
      <c r="G303" s="30" t="s">
        <v>6403</v>
      </c>
      <c r="H303" s="77"/>
    </row>
    <row r="304" spans="1:8" x14ac:dyDescent="0.25">
      <c r="A304" s="12" t="s">
        <v>527</v>
      </c>
      <c r="B304" s="13" t="s">
        <v>129</v>
      </c>
      <c r="C304" s="13" t="s">
        <v>6405</v>
      </c>
      <c r="D304" s="13" t="s">
        <v>425</v>
      </c>
      <c r="E304" s="13">
        <v>150</v>
      </c>
      <c r="F304" s="13" t="s">
        <v>401</v>
      </c>
      <c r="G304" s="30" t="s">
        <v>6406</v>
      </c>
      <c r="H304" s="77"/>
    </row>
    <row r="305" spans="1:8" x14ac:dyDescent="0.25">
      <c r="A305" s="12" t="s">
        <v>477</v>
      </c>
      <c r="B305" s="13" t="s">
        <v>129</v>
      </c>
      <c r="C305" s="13" t="s">
        <v>6407</v>
      </c>
      <c r="D305" s="13" t="s">
        <v>400</v>
      </c>
      <c r="E305" s="13">
        <v>60</v>
      </c>
      <c r="F305" s="13" t="s">
        <v>410</v>
      </c>
      <c r="G305" s="30" t="s">
        <v>6406</v>
      </c>
      <c r="H305" s="77"/>
    </row>
    <row r="306" spans="1:8" x14ac:dyDescent="0.25">
      <c r="A306" s="12" t="s">
        <v>6408</v>
      </c>
      <c r="B306" s="13" t="s">
        <v>129</v>
      </c>
      <c r="C306" s="13" t="s">
        <v>6409</v>
      </c>
      <c r="D306" s="13" t="s">
        <v>421</v>
      </c>
      <c r="E306" s="13">
        <v>120</v>
      </c>
      <c r="F306" s="13" t="s">
        <v>410</v>
      </c>
      <c r="G306" s="30" t="s">
        <v>6406</v>
      </c>
      <c r="H306" s="77"/>
    </row>
    <row r="307" spans="1:8" x14ac:dyDescent="0.25">
      <c r="A307" s="12" t="s">
        <v>3572</v>
      </c>
      <c r="B307" s="13" t="s">
        <v>129</v>
      </c>
      <c r="C307" s="13" t="s">
        <v>6410</v>
      </c>
      <c r="D307" s="13" t="s">
        <v>407</v>
      </c>
      <c r="E307" s="13">
        <v>270</v>
      </c>
      <c r="F307" s="13" t="s">
        <v>410</v>
      </c>
      <c r="G307" s="30" t="s">
        <v>6411</v>
      </c>
      <c r="H307" s="77"/>
    </row>
    <row r="308" spans="1:8" x14ac:dyDescent="0.25">
      <c r="A308" s="12" t="s">
        <v>3574</v>
      </c>
      <c r="B308" s="13" t="s">
        <v>129</v>
      </c>
      <c r="C308" s="13" t="s">
        <v>6412</v>
      </c>
      <c r="D308" s="13" t="s">
        <v>425</v>
      </c>
      <c r="E308" s="13">
        <v>270</v>
      </c>
      <c r="F308" s="13" t="s">
        <v>410</v>
      </c>
      <c r="G308" s="30" t="s">
        <v>6411</v>
      </c>
      <c r="H308" s="77"/>
    </row>
    <row r="309" spans="1:8" x14ac:dyDescent="0.25">
      <c r="A309" s="12" t="s">
        <v>5558</v>
      </c>
      <c r="B309" s="13" t="s">
        <v>129</v>
      </c>
      <c r="C309" s="13" t="s">
        <v>6413</v>
      </c>
      <c r="D309" s="13" t="s">
        <v>490</v>
      </c>
      <c r="E309" s="13"/>
      <c r="F309" s="13" t="s">
        <v>493</v>
      </c>
      <c r="G309" s="30" t="s">
        <v>6414</v>
      </c>
      <c r="H309" s="77"/>
    </row>
    <row r="310" spans="1:8" x14ac:dyDescent="0.25">
      <c r="A310" s="12" t="s">
        <v>5558</v>
      </c>
      <c r="B310" s="13" t="s">
        <v>129</v>
      </c>
      <c r="C310" s="13" t="s">
        <v>6413</v>
      </c>
      <c r="D310" s="13" t="s">
        <v>490</v>
      </c>
      <c r="E310" s="13"/>
      <c r="F310" s="13" t="s">
        <v>493</v>
      </c>
      <c r="G310" s="30" t="s">
        <v>6415</v>
      </c>
      <c r="H310" s="77"/>
    </row>
    <row r="311" spans="1:8" x14ac:dyDescent="0.25">
      <c r="A311" s="12" t="s">
        <v>5558</v>
      </c>
      <c r="B311" s="13" t="s">
        <v>129</v>
      </c>
      <c r="C311" s="13" t="s">
        <v>6413</v>
      </c>
      <c r="D311" s="13" t="s">
        <v>490</v>
      </c>
      <c r="E311" s="13"/>
      <c r="F311" s="13" t="s">
        <v>493</v>
      </c>
      <c r="G311" s="30" t="s">
        <v>6416</v>
      </c>
      <c r="H311" s="77"/>
    </row>
    <row r="312" spans="1:8" x14ac:dyDescent="0.25">
      <c r="A312" s="12" t="s">
        <v>5558</v>
      </c>
      <c r="B312" s="13" t="s">
        <v>129</v>
      </c>
      <c r="C312" s="13" t="s">
        <v>6413</v>
      </c>
      <c r="D312" s="13" t="s">
        <v>490</v>
      </c>
      <c r="E312" s="13"/>
      <c r="F312" s="13" t="s">
        <v>493</v>
      </c>
      <c r="G312" s="30" t="s">
        <v>6417</v>
      </c>
      <c r="H312" s="77"/>
    </row>
    <row r="313" spans="1:8" x14ac:dyDescent="0.25">
      <c r="A313" s="12" t="s">
        <v>5558</v>
      </c>
      <c r="B313" s="13" t="s">
        <v>129</v>
      </c>
      <c r="C313" s="13" t="s">
        <v>6413</v>
      </c>
      <c r="D313" s="13" t="s">
        <v>490</v>
      </c>
      <c r="E313" s="13"/>
      <c r="F313" s="13" t="s">
        <v>493</v>
      </c>
      <c r="G313" s="30" t="s">
        <v>6418</v>
      </c>
      <c r="H313" s="77"/>
    </row>
    <row r="314" spans="1:8" x14ac:dyDescent="0.25">
      <c r="A314" s="12" t="s">
        <v>5558</v>
      </c>
      <c r="B314" s="13" t="s">
        <v>129</v>
      </c>
      <c r="C314" s="13" t="s">
        <v>6413</v>
      </c>
      <c r="D314" s="13" t="s">
        <v>490</v>
      </c>
      <c r="E314" s="13"/>
      <c r="F314" s="13" t="s">
        <v>493</v>
      </c>
      <c r="G314" s="30" t="s">
        <v>6419</v>
      </c>
      <c r="H314" s="77"/>
    </row>
    <row r="315" spans="1:8" x14ac:dyDescent="0.25">
      <c r="A315" s="12" t="s">
        <v>5558</v>
      </c>
      <c r="B315" s="13" t="s">
        <v>129</v>
      </c>
      <c r="C315" s="13" t="s">
        <v>6413</v>
      </c>
      <c r="D315" s="13" t="s">
        <v>490</v>
      </c>
      <c r="E315" s="13"/>
      <c r="F315" s="13" t="s">
        <v>493</v>
      </c>
      <c r="G315" s="30" t="s">
        <v>6420</v>
      </c>
      <c r="H315" s="77"/>
    </row>
    <row r="316" spans="1:8" x14ac:dyDescent="0.25">
      <c r="A316" s="12" t="s">
        <v>5558</v>
      </c>
      <c r="B316" s="13" t="s">
        <v>129</v>
      </c>
      <c r="C316" s="13" t="s">
        <v>6413</v>
      </c>
      <c r="D316" s="13" t="s">
        <v>490</v>
      </c>
      <c r="E316" s="13"/>
      <c r="F316" s="13" t="s">
        <v>493</v>
      </c>
      <c r="G316" s="30" t="s">
        <v>6421</v>
      </c>
      <c r="H316" s="77"/>
    </row>
    <row r="317" spans="1:8" x14ac:dyDescent="0.25">
      <c r="A317" s="12" t="s">
        <v>6422</v>
      </c>
      <c r="B317" s="13" t="s">
        <v>129</v>
      </c>
      <c r="C317" s="13" t="s">
        <v>6423</v>
      </c>
      <c r="D317" s="13" t="s">
        <v>400</v>
      </c>
      <c r="E317" s="13">
        <v>160</v>
      </c>
      <c r="F317" s="13" t="s">
        <v>410</v>
      </c>
      <c r="G317" s="30" t="s">
        <v>6424</v>
      </c>
      <c r="H317" s="77"/>
    </row>
    <row r="318" spans="1:8" x14ac:dyDescent="0.25">
      <c r="A318" s="12" t="s">
        <v>6312</v>
      </c>
      <c r="B318" s="13" t="s">
        <v>129</v>
      </c>
      <c r="C318" s="13" t="s">
        <v>6425</v>
      </c>
      <c r="D318" s="13" t="s">
        <v>414</v>
      </c>
      <c r="E318" s="13">
        <v>160</v>
      </c>
      <c r="F318" s="13" t="s">
        <v>410</v>
      </c>
      <c r="G318" s="30" t="s">
        <v>6424</v>
      </c>
      <c r="H318" s="77"/>
    </row>
    <row r="319" spans="1:8" x14ac:dyDescent="0.25">
      <c r="A319" s="12" t="s">
        <v>477</v>
      </c>
      <c r="B319" s="13" t="s">
        <v>129</v>
      </c>
      <c r="C319" s="13" t="s">
        <v>6426</v>
      </c>
      <c r="D319" s="13" t="s">
        <v>400</v>
      </c>
      <c r="E319" s="13">
        <v>60</v>
      </c>
      <c r="F319" s="13" t="s">
        <v>410</v>
      </c>
      <c r="G319" s="30" t="s">
        <v>6424</v>
      </c>
      <c r="H319" s="77"/>
    </row>
    <row r="320" spans="1:8" x14ac:dyDescent="0.25">
      <c r="A320" s="12" t="s">
        <v>649</v>
      </c>
      <c r="B320" s="13" t="s">
        <v>129</v>
      </c>
      <c r="C320" s="13" t="s">
        <v>6427</v>
      </c>
      <c r="D320" s="13" t="s">
        <v>414</v>
      </c>
      <c r="E320" s="13">
        <v>60</v>
      </c>
      <c r="F320" s="13" t="s">
        <v>410</v>
      </c>
      <c r="G320" s="30" t="s">
        <v>6424</v>
      </c>
      <c r="H320" s="77"/>
    </row>
    <row r="321" spans="1:8" x14ac:dyDescent="0.25">
      <c r="A321" s="12" t="s">
        <v>6428</v>
      </c>
      <c r="B321" s="13" t="s">
        <v>129</v>
      </c>
      <c r="C321" s="13" t="s">
        <v>6429</v>
      </c>
      <c r="D321" s="13" t="s">
        <v>404</v>
      </c>
      <c r="E321" s="13">
        <v>200</v>
      </c>
      <c r="F321" s="13" t="s">
        <v>405</v>
      </c>
      <c r="G321" s="30" t="s">
        <v>6430</v>
      </c>
      <c r="H321" s="77"/>
    </row>
    <row r="322" spans="1:8" x14ac:dyDescent="0.25">
      <c r="A322" s="12" t="s">
        <v>1950</v>
      </c>
      <c r="B322" s="13" t="s">
        <v>129</v>
      </c>
      <c r="C322" s="13" t="s">
        <v>6431</v>
      </c>
      <c r="D322" s="13" t="s">
        <v>407</v>
      </c>
      <c r="E322" s="13">
        <v>110</v>
      </c>
      <c r="F322" s="13" t="s">
        <v>405</v>
      </c>
      <c r="G322" s="30" t="s">
        <v>6432</v>
      </c>
      <c r="H322" s="77"/>
    </row>
    <row r="323" spans="1:8" x14ac:dyDescent="0.25">
      <c r="A323" s="12" t="s">
        <v>1949</v>
      </c>
      <c r="B323" s="13" t="s">
        <v>129</v>
      </c>
      <c r="C323" s="13" t="s">
        <v>6433</v>
      </c>
      <c r="D323" s="13" t="s">
        <v>404</v>
      </c>
      <c r="E323" s="13">
        <v>110</v>
      </c>
      <c r="F323" s="13" t="s">
        <v>405</v>
      </c>
      <c r="G323" s="30" t="s">
        <v>6432</v>
      </c>
      <c r="H323" s="77"/>
    </row>
    <row r="324" spans="1:8" x14ac:dyDescent="0.25">
      <c r="A324" s="12" t="s">
        <v>6434</v>
      </c>
      <c r="B324" s="13" t="s">
        <v>129</v>
      </c>
      <c r="C324" s="13" t="s">
        <v>6435</v>
      </c>
      <c r="D324" s="13" t="s">
        <v>431</v>
      </c>
      <c r="E324" s="13">
        <v>250</v>
      </c>
      <c r="F324" s="13" t="s">
        <v>401</v>
      </c>
      <c r="G324" s="30" t="s">
        <v>6432</v>
      </c>
      <c r="H324" s="77"/>
    </row>
    <row r="325" spans="1:8" x14ac:dyDescent="0.25">
      <c r="A325" s="12" t="s">
        <v>3429</v>
      </c>
      <c r="B325" s="13" t="s">
        <v>129</v>
      </c>
      <c r="C325" s="13" t="s">
        <v>6436</v>
      </c>
      <c r="D325" s="13" t="s">
        <v>421</v>
      </c>
      <c r="E325" s="13">
        <v>260</v>
      </c>
      <c r="F325" s="13" t="s">
        <v>410</v>
      </c>
      <c r="G325" s="30" t="s">
        <v>6432</v>
      </c>
      <c r="H325" s="77"/>
    </row>
    <row r="326" spans="1:8" x14ac:dyDescent="0.25">
      <c r="A326" s="12" t="s">
        <v>3434</v>
      </c>
      <c r="B326" s="13" t="s">
        <v>129</v>
      </c>
      <c r="C326" s="13" t="s">
        <v>6437</v>
      </c>
      <c r="D326" s="13" t="s">
        <v>435</v>
      </c>
      <c r="E326" s="13">
        <v>270</v>
      </c>
      <c r="F326" s="13" t="s">
        <v>410</v>
      </c>
      <c r="G326" s="30" t="s">
        <v>6432</v>
      </c>
      <c r="H326" s="77"/>
    </row>
    <row r="327" spans="1:8" x14ac:dyDescent="0.25">
      <c r="A327" s="12" t="s">
        <v>6312</v>
      </c>
      <c r="B327" s="13" t="s">
        <v>129</v>
      </c>
      <c r="C327" s="13" t="s">
        <v>6438</v>
      </c>
      <c r="D327" s="13" t="s">
        <v>414</v>
      </c>
      <c r="E327" s="13">
        <v>160</v>
      </c>
      <c r="F327" s="13" t="s">
        <v>410</v>
      </c>
      <c r="G327" s="30" t="s">
        <v>6432</v>
      </c>
      <c r="H327" s="77"/>
    </row>
    <row r="328" spans="1:8" x14ac:dyDescent="0.25">
      <c r="A328" s="12" t="s">
        <v>1971</v>
      </c>
      <c r="B328" s="13" t="s">
        <v>129</v>
      </c>
      <c r="C328" s="13" t="s">
        <v>6439</v>
      </c>
      <c r="D328" s="13" t="s">
        <v>414</v>
      </c>
      <c r="E328" s="13">
        <v>150</v>
      </c>
      <c r="F328" s="13" t="s">
        <v>410</v>
      </c>
      <c r="G328" s="30" t="s">
        <v>6432</v>
      </c>
      <c r="H328" s="77"/>
    </row>
    <row r="329" spans="1:8" x14ac:dyDescent="0.25">
      <c r="A329" s="12" t="s">
        <v>437</v>
      </c>
      <c r="B329" s="13" t="s">
        <v>129</v>
      </c>
      <c r="C329" s="13" t="s">
        <v>6440</v>
      </c>
      <c r="D329" s="13" t="s">
        <v>414</v>
      </c>
      <c r="E329" s="13">
        <v>60</v>
      </c>
      <c r="F329" s="13" t="s">
        <v>410</v>
      </c>
      <c r="G329" s="30" t="s">
        <v>6441</v>
      </c>
      <c r="H329" s="77"/>
    </row>
    <row r="330" spans="1:8" ht="13.2" customHeight="1" x14ac:dyDescent="0.25">
      <c r="A330" s="12" t="s">
        <v>1821</v>
      </c>
      <c r="B330" s="13" t="s">
        <v>129</v>
      </c>
      <c r="C330" s="13" t="s">
        <v>6442</v>
      </c>
      <c r="D330" s="13" t="s">
        <v>421</v>
      </c>
      <c r="E330" s="13">
        <v>90</v>
      </c>
      <c r="F330" s="13" t="s">
        <v>405</v>
      </c>
      <c r="G330" s="30" t="s">
        <v>6443</v>
      </c>
      <c r="H330" s="77"/>
    </row>
    <row r="331" spans="1:8" ht="13.2" customHeight="1" x14ac:dyDescent="0.25">
      <c r="A331" s="12" t="s">
        <v>6444</v>
      </c>
      <c r="B331" s="13" t="s">
        <v>129</v>
      </c>
      <c r="C331" s="13" t="s">
        <v>6445</v>
      </c>
      <c r="D331" s="13" t="s">
        <v>490</v>
      </c>
      <c r="E331" s="13"/>
      <c r="F331" s="13" t="s">
        <v>1085</v>
      </c>
      <c r="G331" s="30" t="s">
        <v>6443</v>
      </c>
      <c r="H331" s="77"/>
    </row>
    <row r="332" spans="1:8" ht="13.2" customHeight="1" x14ac:dyDescent="0.25">
      <c r="A332" s="12" t="s">
        <v>3382</v>
      </c>
      <c r="B332" s="13" t="s">
        <v>129</v>
      </c>
      <c r="C332" s="13" t="s">
        <v>6446</v>
      </c>
      <c r="D332" s="13" t="s">
        <v>425</v>
      </c>
      <c r="E332" s="13">
        <v>270</v>
      </c>
      <c r="F332" s="13" t="s">
        <v>410</v>
      </c>
      <c r="G332" s="30" t="s">
        <v>6447</v>
      </c>
      <c r="H332" s="77"/>
    </row>
    <row r="333" spans="1:8" ht="13.2" customHeight="1" x14ac:dyDescent="0.25">
      <c r="A333" s="12" t="s">
        <v>3347</v>
      </c>
      <c r="B333" s="13" t="s">
        <v>129</v>
      </c>
      <c r="C333" s="13" t="s">
        <v>6448</v>
      </c>
      <c r="D333" s="13" t="s">
        <v>400</v>
      </c>
      <c r="E333" s="13">
        <v>240</v>
      </c>
      <c r="F333" s="13" t="s">
        <v>410</v>
      </c>
      <c r="G333" s="30" t="s">
        <v>6449</v>
      </c>
      <c r="H333" s="77"/>
    </row>
  </sheetData>
  <sheetProtection selectLockedCells="1" selectUnlockedCells="1"/>
  <mergeCells count="1">
    <mergeCell ref="O1:W1"/>
  </mergeCells>
  <conditionalFormatting sqref="H2:H333">
    <cfRule type="cellIs" dxfId="362" priority="1" stopIfTrue="1" operator="equal">
      <formula>"-"</formula>
    </cfRule>
    <cfRule type="cellIs" dxfId="361" priority="2" stopIfTrue="1" operator="equal">
      <formula>"x"</formula>
    </cfRule>
  </conditionalFormatting>
  <hyperlinks>
    <hyperlink ref="L1" location="'Expansion set Check List'!A1" display="Home" xr:uid="{00000000-0004-0000-7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232">
    <tabColor rgb="FF00B0F0"/>
  </sheetPr>
  <dimension ref="A1:W347"/>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4.109375" customWidth="1"/>
    <col min="2" max="2" width="22.5546875" bestFit="1" customWidth="1"/>
    <col min="3" max="3" width="9.5546875" bestFit="1" customWidth="1"/>
    <col min="4" max="4" width="8.6640625" bestFit="1" customWidth="1"/>
    <col min="5" max="5" width="4" bestFit="1" customWidth="1"/>
    <col min="6" max="6" width="9" bestFit="1" customWidth="1"/>
    <col min="7" max="7" width="79"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29" t="s">
        <v>106</v>
      </c>
      <c r="I1" s="2"/>
      <c r="J1" s="2"/>
      <c r="K1" s="2"/>
      <c r="L1" s="48" t="s">
        <v>397</v>
      </c>
      <c r="M1" s="29" t="s">
        <v>106</v>
      </c>
      <c r="O1" s="332" t="s">
        <v>398</v>
      </c>
      <c r="P1" s="333"/>
      <c r="Q1" s="333"/>
      <c r="R1" s="333"/>
      <c r="S1" s="333"/>
      <c r="T1" s="333"/>
      <c r="U1" s="333"/>
      <c r="V1" s="333"/>
      <c r="W1" s="334"/>
    </row>
    <row r="2" spans="1:23" x14ac:dyDescent="0.25">
      <c r="A2" s="12" t="s">
        <v>3621</v>
      </c>
      <c r="B2" s="13" t="s">
        <v>133</v>
      </c>
      <c r="C2" s="13" t="s">
        <v>6450</v>
      </c>
      <c r="D2" s="13" t="s">
        <v>407</v>
      </c>
      <c r="E2" s="13">
        <v>60</v>
      </c>
      <c r="F2" s="13" t="s">
        <v>410</v>
      </c>
      <c r="G2" s="30" t="s">
        <v>6451</v>
      </c>
      <c r="H2" s="77"/>
      <c r="M2" s="33">
        <f>SUM(COUNTA(H2:H750))</f>
        <v>0</v>
      </c>
      <c r="O2" s="109"/>
      <c r="P2" s="109"/>
      <c r="Q2" s="109"/>
      <c r="R2" s="109"/>
      <c r="S2" s="109"/>
      <c r="T2" s="109"/>
      <c r="U2" s="109"/>
      <c r="V2" s="109"/>
      <c r="W2" s="109"/>
    </row>
    <row r="3" spans="1:23" x14ac:dyDescent="0.25">
      <c r="A3" s="12" t="s">
        <v>3651</v>
      </c>
      <c r="B3" s="13" t="s">
        <v>133</v>
      </c>
      <c r="C3" s="13" t="s">
        <v>6452</v>
      </c>
      <c r="D3" s="13" t="s">
        <v>425</v>
      </c>
      <c r="E3" s="13">
        <v>60</v>
      </c>
      <c r="F3" s="13" t="s">
        <v>410</v>
      </c>
      <c r="G3" s="30" t="s">
        <v>6451</v>
      </c>
      <c r="H3" s="77"/>
    </row>
    <row r="4" spans="1:23" x14ac:dyDescent="0.25">
      <c r="A4" s="12" t="s">
        <v>3684</v>
      </c>
      <c r="B4" s="13" t="s">
        <v>133</v>
      </c>
      <c r="C4" s="13" t="s">
        <v>6453</v>
      </c>
      <c r="D4" s="13" t="s">
        <v>404</v>
      </c>
      <c r="E4" s="13">
        <v>60</v>
      </c>
      <c r="F4" s="13" t="s">
        <v>410</v>
      </c>
      <c r="G4" s="30" t="s">
        <v>6451</v>
      </c>
      <c r="H4" s="77"/>
    </row>
    <row r="5" spans="1:23" x14ac:dyDescent="0.25">
      <c r="A5" s="12" t="s">
        <v>6454</v>
      </c>
      <c r="B5" s="13" t="s">
        <v>133</v>
      </c>
      <c r="C5" s="13" t="s">
        <v>6455</v>
      </c>
      <c r="D5" s="13" t="s">
        <v>414</v>
      </c>
      <c r="E5" s="13">
        <v>180</v>
      </c>
      <c r="F5" s="13" t="s">
        <v>410</v>
      </c>
      <c r="G5" s="30" t="s">
        <v>6456</v>
      </c>
      <c r="H5" s="77"/>
    </row>
    <row r="6" spans="1:23" x14ac:dyDescent="0.25">
      <c r="A6" s="12" t="s">
        <v>6457</v>
      </c>
      <c r="B6" s="13" t="s">
        <v>133</v>
      </c>
      <c r="C6" s="13" t="s">
        <v>6458</v>
      </c>
      <c r="D6" s="13" t="s">
        <v>414</v>
      </c>
      <c r="E6" s="13">
        <v>300</v>
      </c>
      <c r="F6" s="13" t="s">
        <v>3679</v>
      </c>
      <c r="G6" s="30" t="s">
        <v>6456</v>
      </c>
      <c r="H6" s="77"/>
    </row>
    <row r="7" spans="1:23" x14ac:dyDescent="0.25">
      <c r="A7" s="12" t="s">
        <v>3627</v>
      </c>
      <c r="B7" s="13" t="s">
        <v>133</v>
      </c>
      <c r="C7" s="13" t="s">
        <v>6459</v>
      </c>
      <c r="D7" s="13" t="s">
        <v>407</v>
      </c>
      <c r="E7" s="13">
        <v>170</v>
      </c>
      <c r="F7" s="13" t="s">
        <v>401</v>
      </c>
      <c r="G7" s="30" t="s">
        <v>6460</v>
      </c>
      <c r="H7" s="77"/>
    </row>
    <row r="8" spans="1:23" x14ac:dyDescent="0.25">
      <c r="A8" s="12" t="s">
        <v>3627</v>
      </c>
      <c r="B8" s="13" t="s">
        <v>133</v>
      </c>
      <c r="C8" s="13" t="s">
        <v>6459</v>
      </c>
      <c r="D8" s="13" t="s">
        <v>407</v>
      </c>
      <c r="E8" s="13">
        <v>170</v>
      </c>
      <c r="F8" s="13" t="s">
        <v>401</v>
      </c>
      <c r="G8" s="30" t="s">
        <v>6461</v>
      </c>
      <c r="H8" s="77"/>
    </row>
    <row r="9" spans="1:23" x14ac:dyDescent="0.25">
      <c r="A9" s="12" t="s">
        <v>3701</v>
      </c>
      <c r="B9" s="13" t="s">
        <v>133</v>
      </c>
      <c r="C9" s="13" t="s">
        <v>6462</v>
      </c>
      <c r="D9" s="13" t="s">
        <v>404</v>
      </c>
      <c r="E9" s="13">
        <v>90</v>
      </c>
      <c r="F9" s="13" t="s">
        <v>405</v>
      </c>
      <c r="G9" s="30" t="s">
        <v>6460</v>
      </c>
      <c r="H9" s="77"/>
    </row>
    <row r="10" spans="1:23" x14ac:dyDescent="0.25">
      <c r="A10" s="12" t="s">
        <v>3701</v>
      </c>
      <c r="B10" s="13" t="s">
        <v>133</v>
      </c>
      <c r="C10" s="13" t="s">
        <v>6462</v>
      </c>
      <c r="D10" s="13" t="s">
        <v>404</v>
      </c>
      <c r="E10" s="13">
        <v>90</v>
      </c>
      <c r="F10" s="13" t="s">
        <v>405</v>
      </c>
      <c r="G10" s="30" t="s">
        <v>6461</v>
      </c>
      <c r="H10" s="77"/>
    </row>
    <row r="11" spans="1:23" x14ac:dyDescent="0.25">
      <c r="A11" s="12" t="s">
        <v>3794</v>
      </c>
      <c r="B11" s="13" t="s">
        <v>133</v>
      </c>
      <c r="C11" s="13" t="s">
        <v>6463</v>
      </c>
      <c r="D11" s="13" t="s">
        <v>419</v>
      </c>
      <c r="E11" s="13">
        <v>120</v>
      </c>
      <c r="F11" s="13" t="s">
        <v>405</v>
      </c>
      <c r="G11" s="30" t="s">
        <v>6460</v>
      </c>
      <c r="H11" s="77"/>
    </row>
    <row r="12" spans="1:23" x14ac:dyDescent="0.25">
      <c r="A12" s="12" t="s">
        <v>3794</v>
      </c>
      <c r="B12" s="13" t="s">
        <v>133</v>
      </c>
      <c r="C12" s="13" t="s">
        <v>6463</v>
      </c>
      <c r="D12" s="13" t="s">
        <v>419</v>
      </c>
      <c r="E12" s="13">
        <v>120</v>
      </c>
      <c r="F12" s="13" t="s">
        <v>405</v>
      </c>
      <c r="G12" s="30" t="s">
        <v>6461</v>
      </c>
      <c r="H12" s="77"/>
    </row>
    <row r="13" spans="1:23" x14ac:dyDescent="0.25">
      <c r="A13" s="12" t="s">
        <v>2327</v>
      </c>
      <c r="B13" s="13" t="s">
        <v>133</v>
      </c>
      <c r="C13" s="13" t="s">
        <v>6464</v>
      </c>
      <c r="D13" s="13" t="s">
        <v>414</v>
      </c>
      <c r="E13" s="13">
        <v>90</v>
      </c>
      <c r="F13" s="13" t="s">
        <v>405</v>
      </c>
      <c r="G13" s="30" t="s">
        <v>6460</v>
      </c>
      <c r="H13" s="77"/>
    </row>
    <row r="14" spans="1:23" x14ac:dyDescent="0.25">
      <c r="A14" s="12" t="s">
        <v>2327</v>
      </c>
      <c r="B14" s="13" t="s">
        <v>133</v>
      </c>
      <c r="C14" s="13" t="s">
        <v>6464</v>
      </c>
      <c r="D14" s="13" t="s">
        <v>414</v>
      </c>
      <c r="E14" s="13">
        <v>90</v>
      </c>
      <c r="F14" s="13" t="s">
        <v>405</v>
      </c>
      <c r="G14" s="30" t="s">
        <v>6461</v>
      </c>
      <c r="H14" s="77"/>
    </row>
    <row r="15" spans="1:23" x14ac:dyDescent="0.25">
      <c r="A15" s="12" t="s">
        <v>3637</v>
      </c>
      <c r="B15" s="13" t="s">
        <v>133</v>
      </c>
      <c r="C15" s="13" t="s">
        <v>6465</v>
      </c>
      <c r="D15" s="13" t="s">
        <v>407</v>
      </c>
      <c r="E15" s="13">
        <v>50</v>
      </c>
      <c r="F15" s="13" t="s">
        <v>410</v>
      </c>
      <c r="G15" s="30" t="s">
        <v>6466</v>
      </c>
      <c r="H15" s="77"/>
    </row>
    <row r="16" spans="1:23" x14ac:dyDescent="0.25">
      <c r="A16" s="12" t="s">
        <v>3637</v>
      </c>
      <c r="B16" s="13" t="s">
        <v>133</v>
      </c>
      <c r="C16" s="13" t="s">
        <v>6465</v>
      </c>
      <c r="D16" s="13" t="s">
        <v>407</v>
      </c>
      <c r="E16" s="13">
        <v>50</v>
      </c>
      <c r="F16" s="13" t="s">
        <v>410</v>
      </c>
      <c r="G16" s="30" t="s">
        <v>6467</v>
      </c>
      <c r="H16" s="77"/>
    </row>
    <row r="17" spans="1:8" x14ac:dyDescent="0.25">
      <c r="A17" s="12" t="s">
        <v>3829</v>
      </c>
      <c r="B17" s="13" t="s">
        <v>133</v>
      </c>
      <c r="C17" s="13" t="s">
        <v>6468</v>
      </c>
      <c r="D17" s="13" t="s">
        <v>414</v>
      </c>
      <c r="E17" s="13">
        <v>60</v>
      </c>
      <c r="F17" s="13" t="s">
        <v>410</v>
      </c>
      <c r="G17" s="30" t="s">
        <v>6466</v>
      </c>
      <c r="H17" s="77"/>
    </row>
    <row r="18" spans="1:8" x14ac:dyDescent="0.25">
      <c r="A18" s="12" t="s">
        <v>3829</v>
      </c>
      <c r="B18" s="13" t="s">
        <v>133</v>
      </c>
      <c r="C18" s="13" t="s">
        <v>6468</v>
      </c>
      <c r="D18" s="13" t="s">
        <v>414</v>
      </c>
      <c r="E18" s="13">
        <v>60</v>
      </c>
      <c r="F18" s="13" t="s">
        <v>410</v>
      </c>
      <c r="G18" s="30" t="s">
        <v>6467</v>
      </c>
      <c r="H18" s="77"/>
    </row>
    <row r="19" spans="1:8" x14ac:dyDescent="0.25">
      <c r="A19" s="12" t="s">
        <v>3720</v>
      </c>
      <c r="B19" s="13" t="s">
        <v>133</v>
      </c>
      <c r="C19" s="13" t="s">
        <v>6469</v>
      </c>
      <c r="D19" s="13" t="s">
        <v>400</v>
      </c>
      <c r="E19" s="13">
        <v>80</v>
      </c>
      <c r="F19" s="13" t="s">
        <v>410</v>
      </c>
      <c r="G19" s="30" t="s">
        <v>6470</v>
      </c>
      <c r="H19" s="77"/>
    </row>
    <row r="20" spans="1:8" x14ac:dyDescent="0.25">
      <c r="A20" s="12" t="s">
        <v>3720</v>
      </c>
      <c r="B20" s="13" t="s">
        <v>133</v>
      </c>
      <c r="C20" s="13" t="s">
        <v>6469</v>
      </c>
      <c r="D20" s="13" t="s">
        <v>400</v>
      </c>
      <c r="E20" s="13">
        <v>80</v>
      </c>
      <c r="F20" s="13" t="s">
        <v>410</v>
      </c>
      <c r="G20" s="30" t="s">
        <v>6467</v>
      </c>
      <c r="H20" s="77"/>
    </row>
    <row r="21" spans="1:8" x14ac:dyDescent="0.25">
      <c r="A21" s="12" t="s">
        <v>3726</v>
      </c>
      <c r="B21" s="13" t="s">
        <v>133</v>
      </c>
      <c r="C21" s="13" t="s">
        <v>6471</v>
      </c>
      <c r="D21" s="13" t="s">
        <v>421</v>
      </c>
      <c r="E21" s="13">
        <v>70</v>
      </c>
      <c r="F21" s="13" t="s">
        <v>410</v>
      </c>
      <c r="G21" s="30" t="s">
        <v>6470</v>
      </c>
      <c r="H21" s="77"/>
    </row>
    <row r="22" spans="1:8" x14ac:dyDescent="0.25">
      <c r="A22" s="12" t="s">
        <v>3726</v>
      </c>
      <c r="B22" s="13" t="s">
        <v>133</v>
      </c>
      <c r="C22" s="13" t="s">
        <v>6471</v>
      </c>
      <c r="D22" s="13" t="s">
        <v>421</v>
      </c>
      <c r="E22" s="13">
        <v>70</v>
      </c>
      <c r="F22" s="13" t="s">
        <v>410</v>
      </c>
      <c r="G22" s="30" t="s">
        <v>6467</v>
      </c>
      <c r="H22" s="77"/>
    </row>
    <row r="23" spans="1:8" x14ac:dyDescent="0.25">
      <c r="A23" s="12" t="s">
        <v>3911</v>
      </c>
      <c r="B23" s="13" t="s">
        <v>133</v>
      </c>
      <c r="C23" s="13" t="s">
        <v>6472</v>
      </c>
      <c r="D23" s="13" t="s">
        <v>407</v>
      </c>
      <c r="E23" s="13">
        <v>220</v>
      </c>
      <c r="F23" s="13" t="s">
        <v>410</v>
      </c>
      <c r="G23" s="30" t="s">
        <v>6473</v>
      </c>
      <c r="H23" s="77"/>
    </row>
    <row r="24" spans="1:8" x14ac:dyDescent="0.25">
      <c r="A24" s="12" t="s">
        <v>3918</v>
      </c>
      <c r="B24" s="13" t="s">
        <v>133</v>
      </c>
      <c r="C24" s="13" t="s">
        <v>6474</v>
      </c>
      <c r="D24" s="13" t="s">
        <v>425</v>
      </c>
      <c r="E24" s="13">
        <v>210</v>
      </c>
      <c r="F24" s="13" t="s">
        <v>410</v>
      </c>
      <c r="G24" s="30" t="s">
        <v>6473</v>
      </c>
      <c r="H24" s="77"/>
    </row>
    <row r="25" spans="1:8" x14ac:dyDescent="0.25">
      <c r="A25" s="12" t="s">
        <v>3925</v>
      </c>
      <c r="B25" s="13" t="s">
        <v>133</v>
      </c>
      <c r="C25" s="13" t="s">
        <v>6475</v>
      </c>
      <c r="D25" s="13" t="s">
        <v>404</v>
      </c>
      <c r="E25" s="13">
        <v>200</v>
      </c>
      <c r="F25" s="13" t="s">
        <v>410</v>
      </c>
      <c r="G25" s="30" t="s">
        <v>6473</v>
      </c>
      <c r="H25" s="77"/>
    </row>
    <row r="26" spans="1:8" x14ac:dyDescent="0.25">
      <c r="A26" s="12" t="s">
        <v>3935</v>
      </c>
      <c r="B26" s="13" t="s">
        <v>133</v>
      </c>
      <c r="C26" s="13" t="s">
        <v>6476</v>
      </c>
      <c r="D26" s="13" t="s">
        <v>400</v>
      </c>
      <c r="E26" s="13">
        <v>210</v>
      </c>
      <c r="F26" s="13" t="s">
        <v>410</v>
      </c>
      <c r="G26" s="30" t="s">
        <v>6477</v>
      </c>
      <c r="H26" s="77"/>
    </row>
    <row r="27" spans="1:8" x14ac:dyDescent="0.25">
      <c r="A27" s="12" t="s">
        <v>3809</v>
      </c>
      <c r="B27" s="13" t="s">
        <v>133</v>
      </c>
      <c r="C27" s="13" t="s">
        <v>6478</v>
      </c>
      <c r="D27" s="13" t="s">
        <v>419</v>
      </c>
      <c r="E27" s="13">
        <v>220</v>
      </c>
      <c r="F27" s="13" t="s">
        <v>410</v>
      </c>
      <c r="G27" s="30" t="s">
        <v>6479</v>
      </c>
      <c r="H27" s="77"/>
    </row>
    <row r="28" spans="1:8" x14ac:dyDescent="0.25">
      <c r="A28" s="12" t="s">
        <v>3811</v>
      </c>
      <c r="B28" s="13" t="s">
        <v>133</v>
      </c>
      <c r="C28" s="13" t="s">
        <v>6480</v>
      </c>
      <c r="D28" s="13" t="s">
        <v>419</v>
      </c>
      <c r="E28" s="13">
        <v>230</v>
      </c>
      <c r="F28" s="13" t="s">
        <v>410</v>
      </c>
      <c r="G28" s="30" t="s">
        <v>6479</v>
      </c>
      <c r="H28" s="77"/>
    </row>
    <row r="29" spans="1:8" x14ac:dyDescent="0.25">
      <c r="A29" s="12" t="s">
        <v>477</v>
      </c>
      <c r="B29" s="13" t="s">
        <v>133</v>
      </c>
      <c r="C29" s="13" t="s">
        <v>6481</v>
      </c>
      <c r="D29" s="13" t="s">
        <v>400</v>
      </c>
      <c r="E29" s="13">
        <v>70</v>
      </c>
      <c r="F29" s="13" t="s">
        <v>410</v>
      </c>
      <c r="G29" s="30" t="s">
        <v>6482</v>
      </c>
      <c r="H29" s="77"/>
    </row>
    <row r="30" spans="1:8" x14ac:dyDescent="0.25">
      <c r="A30" s="12" t="s">
        <v>6483</v>
      </c>
      <c r="B30" s="13" t="s">
        <v>133</v>
      </c>
      <c r="C30" s="13" t="s">
        <v>6484</v>
      </c>
      <c r="D30" s="13" t="s">
        <v>421</v>
      </c>
      <c r="E30" s="13">
        <v>170</v>
      </c>
      <c r="F30" s="13" t="s">
        <v>410</v>
      </c>
      <c r="G30" s="30" t="s">
        <v>6485</v>
      </c>
      <c r="H30" s="77"/>
    </row>
    <row r="31" spans="1:8" x14ac:dyDescent="0.25">
      <c r="A31" s="12" t="s">
        <v>3915</v>
      </c>
      <c r="B31" s="13" t="s">
        <v>133</v>
      </c>
      <c r="C31" s="13" t="s">
        <v>6486</v>
      </c>
      <c r="D31" s="13" t="s">
        <v>407</v>
      </c>
      <c r="E31" s="13">
        <v>80</v>
      </c>
      <c r="F31" s="13" t="s">
        <v>405</v>
      </c>
      <c r="G31" s="30" t="s">
        <v>6487</v>
      </c>
      <c r="H31" s="77"/>
    </row>
    <row r="32" spans="1:8" x14ac:dyDescent="0.25">
      <c r="A32" s="12" t="s">
        <v>3915</v>
      </c>
      <c r="B32" s="13" t="s">
        <v>133</v>
      </c>
      <c r="C32" s="13" t="s">
        <v>6486</v>
      </c>
      <c r="D32" s="13" t="s">
        <v>407</v>
      </c>
      <c r="E32" s="13">
        <v>80</v>
      </c>
      <c r="F32" s="13" t="s">
        <v>405</v>
      </c>
      <c r="G32" s="30" t="s">
        <v>6488</v>
      </c>
      <c r="H32" s="77"/>
    </row>
    <row r="33" spans="1:8" x14ac:dyDescent="0.25">
      <c r="A33" s="12" t="s">
        <v>1818</v>
      </c>
      <c r="B33" s="13" t="s">
        <v>133</v>
      </c>
      <c r="C33" s="13" t="s">
        <v>6489</v>
      </c>
      <c r="D33" s="13" t="s">
        <v>400</v>
      </c>
      <c r="E33" s="13">
        <v>160</v>
      </c>
      <c r="F33" s="13" t="s">
        <v>401</v>
      </c>
      <c r="G33" s="30" t="s">
        <v>6487</v>
      </c>
      <c r="H33" s="77"/>
    </row>
    <row r="34" spans="1:8" x14ac:dyDescent="0.25">
      <c r="A34" s="12" t="s">
        <v>1818</v>
      </c>
      <c r="B34" s="13" t="s">
        <v>133</v>
      </c>
      <c r="C34" s="13" t="s">
        <v>6489</v>
      </c>
      <c r="D34" s="13" t="s">
        <v>400</v>
      </c>
      <c r="E34" s="13">
        <v>160</v>
      </c>
      <c r="F34" s="13" t="s">
        <v>401</v>
      </c>
      <c r="G34" s="30" t="s">
        <v>6488</v>
      </c>
      <c r="H34" s="77"/>
    </row>
    <row r="35" spans="1:8" x14ac:dyDescent="0.25">
      <c r="A35" s="12" t="s">
        <v>3957</v>
      </c>
      <c r="B35" s="13" t="s">
        <v>133</v>
      </c>
      <c r="C35" s="13" t="s">
        <v>6490</v>
      </c>
      <c r="D35" s="13" t="s">
        <v>431</v>
      </c>
      <c r="E35" s="13">
        <v>160</v>
      </c>
      <c r="F35" s="13" t="s">
        <v>401</v>
      </c>
      <c r="G35" s="30" t="s">
        <v>6487</v>
      </c>
      <c r="H35" s="77"/>
    </row>
    <row r="36" spans="1:8" x14ac:dyDescent="0.25">
      <c r="A36" s="12" t="s">
        <v>3957</v>
      </c>
      <c r="B36" s="13" t="s">
        <v>133</v>
      </c>
      <c r="C36" s="13" t="s">
        <v>6490</v>
      </c>
      <c r="D36" s="13" t="s">
        <v>431</v>
      </c>
      <c r="E36" s="13">
        <v>160</v>
      </c>
      <c r="F36" s="13" t="s">
        <v>401</v>
      </c>
      <c r="G36" s="30" t="s">
        <v>6488</v>
      </c>
      <c r="H36" s="77"/>
    </row>
    <row r="37" spans="1:8" x14ac:dyDescent="0.25">
      <c r="A37" s="12" t="s">
        <v>2392</v>
      </c>
      <c r="B37" s="13" t="s">
        <v>133</v>
      </c>
      <c r="C37" s="13" t="s">
        <v>6491</v>
      </c>
      <c r="D37" s="13" t="s">
        <v>435</v>
      </c>
      <c r="E37" s="13">
        <v>120</v>
      </c>
      <c r="F37" s="13" t="s">
        <v>405</v>
      </c>
      <c r="G37" s="30" t="s">
        <v>6487</v>
      </c>
      <c r="H37" s="77"/>
    </row>
    <row r="38" spans="1:8" x14ac:dyDescent="0.25">
      <c r="A38" s="12" t="s">
        <v>2392</v>
      </c>
      <c r="B38" s="13" t="s">
        <v>133</v>
      </c>
      <c r="C38" s="13" t="s">
        <v>6491</v>
      </c>
      <c r="D38" s="13" t="s">
        <v>435</v>
      </c>
      <c r="E38" s="13">
        <v>120</v>
      </c>
      <c r="F38" s="13" t="s">
        <v>405</v>
      </c>
      <c r="G38" s="30" t="s">
        <v>6488</v>
      </c>
      <c r="H38" s="77"/>
    </row>
    <row r="39" spans="1:8" x14ac:dyDescent="0.25">
      <c r="A39" s="12" t="s">
        <v>471</v>
      </c>
      <c r="B39" s="13" t="s">
        <v>133</v>
      </c>
      <c r="C39" s="13" t="s">
        <v>6492</v>
      </c>
      <c r="D39" s="13" t="s">
        <v>404</v>
      </c>
      <c r="E39" s="13">
        <v>110</v>
      </c>
      <c r="F39" s="13" t="s">
        <v>410</v>
      </c>
      <c r="G39" s="30" t="s">
        <v>6493</v>
      </c>
      <c r="H39" s="77"/>
    </row>
    <row r="40" spans="1:8" x14ac:dyDescent="0.25">
      <c r="A40" s="12" t="s">
        <v>451</v>
      </c>
      <c r="B40" s="13" t="s">
        <v>133</v>
      </c>
      <c r="C40" s="13" t="s">
        <v>6494</v>
      </c>
      <c r="D40" s="13" t="s">
        <v>414</v>
      </c>
      <c r="E40" s="13">
        <v>110</v>
      </c>
      <c r="F40" s="13" t="s">
        <v>405</v>
      </c>
      <c r="G40" s="30" t="s">
        <v>6493</v>
      </c>
      <c r="H40" s="77"/>
    </row>
    <row r="41" spans="1:8" x14ac:dyDescent="0.25">
      <c r="A41" s="12" t="s">
        <v>3969</v>
      </c>
      <c r="B41" s="13" t="s">
        <v>133</v>
      </c>
      <c r="C41" s="13" t="s">
        <v>6495</v>
      </c>
      <c r="D41" s="13" t="s">
        <v>419</v>
      </c>
      <c r="E41" s="13">
        <v>130</v>
      </c>
      <c r="F41" s="13" t="s">
        <v>410</v>
      </c>
      <c r="G41" s="30" t="s">
        <v>6496</v>
      </c>
      <c r="H41" s="77"/>
    </row>
    <row r="42" spans="1:8" x14ac:dyDescent="0.25">
      <c r="A42" s="12" t="s">
        <v>3969</v>
      </c>
      <c r="B42" s="13" t="s">
        <v>133</v>
      </c>
      <c r="C42" s="13" t="s">
        <v>6495</v>
      </c>
      <c r="D42" s="13" t="s">
        <v>419</v>
      </c>
      <c r="E42" s="13">
        <v>130</v>
      </c>
      <c r="F42" s="13" t="s">
        <v>410</v>
      </c>
      <c r="G42" s="30" t="s">
        <v>6497</v>
      </c>
      <c r="H42" s="77"/>
    </row>
    <row r="43" spans="1:8" x14ac:dyDescent="0.25">
      <c r="A43" s="12" t="s">
        <v>3969</v>
      </c>
      <c r="B43" s="13" t="s">
        <v>133</v>
      </c>
      <c r="C43" s="13" t="s">
        <v>6495</v>
      </c>
      <c r="D43" s="13" t="s">
        <v>419</v>
      </c>
      <c r="E43" s="13">
        <v>130</v>
      </c>
      <c r="F43" s="13" t="s">
        <v>410</v>
      </c>
      <c r="G43" s="30" t="s">
        <v>6498</v>
      </c>
      <c r="H43" s="77"/>
    </row>
    <row r="44" spans="1:8" x14ac:dyDescent="0.25">
      <c r="A44" s="12" t="s">
        <v>1499</v>
      </c>
      <c r="B44" s="13" t="s">
        <v>133</v>
      </c>
      <c r="C44" s="13" t="s">
        <v>6499</v>
      </c>
      <c r="D44" s="13" t="s">
        <v>414</v>
      </c>
      <c r="E44" s="13">
        <v>130</v>
      </c>
      <c r="F44" s="13" t="s">
        <v>410</v>
      </c>
      <c r="G44" s="30" t="s">
        <v>6496</v>
      </c>
      <c r="H44" s="77"/>
    </row>
    <row r="45" spans="1:8" x14ac:dyDescent="0.25">
      <c r="A45" s="12" t="s">
        <v>3967</v>
      </c>
      <c r="B45" s="13" t="s">
        <v>133</v>
      </c>
      <c r="C45" s="13" t="s">
        <v>6500</v>
      </c>
      <c r="D45" s="13" t="s">
        <v>419</v>
      </c>
      <c r="E45" s="13">
        <v>220</v>
      </c>
      <c r="F45" s="13" t="s">
        <v>410</v>
      </c>
      <c r="G45" s="30" t="s">
        <v>6501</v>
      </c>
      <c r="H45" s="77"/>
    </row>
    <row r="46" spans="1:8" x14ac:dyDescent="0.25">
      <c r="A46" s="12" t="s">
        <v>3720</v>
      </c>
      <c r="B46" s="13" t="s">
        <v>133</v>
      </c>
      <c r="C46" s="13" t="s">
        <v>6502</v>
      </c>
      <c r="D46" s="13" t="s">
        <v>400</v>
      </c>
      <c r="E46" s="13">
        <v>80</v>
      </c>
      <c r="F46" s="13" t="s">
        <v>410</v>
      </c>
      <c r="G46" s="30" t="s">
        <v>6503</v>
      </c>
      <c r="H46" s="77"/>
    </row>
    <row r="47" spans="1:8" x14ac:dyDescent="0.25">
      <c r="A47" s="12" t="s">
        <v>626</v>
      </c>
      <c r="B47" s="13" t="s">
        <v>133</v>
      </c>
      <c r="C47" s="13" t="s">
        <v>6504</v>
      </c>
      <c r="D47" s="13" t="s">
        <v>414</v>
      </c>
      <c r="E47" s="13">
        <v>150</v>
      </c>
      <c r="F47" s="13" t="s">
        <v>410</v>
      </c>
      <c r="G47" s="30" t="s">
        <v>6505</v>
      </c>
      <c r="H47" s="77"/>
    </row>
    <row r="48" spans="1:8" x14ac:dyDescent="0.25">
      <c r="A48" s="12" t="s">
        <v>3970</v>
      </c>
      <c r="B48" s="13" t="s">
        <v>133</v>
      </c>
      <c r="C48" s="13" t="s">
        <v>6506</v>
      </c>
      <c r="D48" s="13" t="s">
        <v>419</v>
      </c>
      <c r="E48" s="13">
        <v>130</v>
      </c>
      <c r="F48" s="13" t="s">
        <v>410</v>
      </c>
      <c r="G48" s="30" t="s">
        <v>6507</v>
      </c>
      <c r="H48" s="77"/>
    </row>
    <row r="49" spans="1:8" x14ac:dyDescent="0.25">
      <c r="A49" s="12" t="s">
        <v>3971</v>
      </c>
      <c r="B49" s="13" t="s">
        <v>133</v>
      </c>
      <c r="C49" s="13" t="s">
        <v>6508</v>
      </c>
      <c r="D49" s="13" t="s">
        <v>419</v>
      </c>
      <c r="E49" s="13">
        <v>130</v>
      </c>
      <c r="F49" s="13" t="s">
        <v>410</v>
      </c>
      <c r="G49" s="30" t="s">
        <v>6507</v>
      </c>
      <c r="H49" s="77"/>
    </row>
    <row r="50" spans="1:8" x14ac:dyDescent="0.25">
      <c r="A50" s="12" t="s">
        <v>3008</v>
      </c>
      <c r="B50" s="13" t="s">
        <v>133</v>
      </c>
      <c r="C50" s="13" t="s">
        <v>6509</v>
      </c>
      <c r="D50" s="13" t="s">
        <v>407</v>
      </c>
      <c r="E50" s="13">
        <v>140</v>
      </c>
      <c r="F50" s="13" t="s">
        <v>401</v>
      </c>
      <c r="G50" s="30" t="s">
        <v>6510</v>
      </c>
      <c r="H50" s="77"/>
    </row>
    <row r="51" spans="1:8" x14ac:dyDescent="0.25">
      <c r="A51" s="12" t="s">
        <v>3008</v>
      </c>
      <c r="B51" s="13" t="s">
        <v>133</v>
      </c>
      <c r="C51" s="13" t="s">
        <v>6509</v>
      </c>
      <c r="D51" s="13" t="s">
        <v>407</v>
      </c>
      <c r="E51" s="13">
        <v>140</v>
      </c>
      <c r="F51" s="13" t="s">
        <v>401</v>
      </c>
      <c r="G51" s="30" t="s">
        <v>6511</v>
      </c>
      <c r="H51" s="77"/>
    </row>
    <row r="52" spans="1:8" x14ac:dyDescent="0.25">
      <c r="A52" s="12" t="s">
        <v>4004</v>
      </c>
      <c r="B52" s="13" t="s">
        <v>133</v>
      </c>
      <c r="C52" s="13" t="s">
        <v>6512</v>
      </c>
      <c r="D52" s="13" t="s">
        <v>400</v>
      </c>
      <c r="E52" s="13">
        <v>130</v>
      </c>
      <c r="F52" s="13" t="s">
        <v>405</v>
      </c>
      <c r="G52" s="30" t="s">
        <v>6510</v>
      </c>
      <c r="H52" s="77"/>
    </row>
    <row r="53" spans="1:8" x14ac:dyDescent="0.25">
      <c r="A53" s="12" t="s">
        <v>4004</v>
      </c>
      <c r="B53" s="13" t="s">
        <v>133</v>
      </c>
      <c r="C53" s="13" t="s">
        <v>6512</v>
      </c>
      <c r="D53" s="13" t="s">
        <v>400</v>
      </c>
      <c r="E53" s="13">
        <v>130</v>
      </c>
      <c r="F53" s="13" t="s">
        <v>405</v>
      </c>
      <c r="G53" s="30" t="s">
        <v>6511</v>
      </c>
      <c r="H53" s="77"/>
    </row>
    <row r="54" spans="1:8" x14ac:dyDescent="0.25">
      <c r="A54" s="12" t="s">
        <v>2410</v>
      </c>
      <c r="B54" s="13" t="s">
        <v>133</v>
      </c>
      <c r="C54" s="13" t="s">
        <v>6513</v>
      </c>
      <c r="D54" s="13" t="s">
        <v>435</v>
      </c>
      <c r="E54" s="13">
        <v>160</v>
      </c>
      <c r="F54" s="13" t="s">
        <v>401</v>
      </c>
      <c r="G54" s="30" t="s">
        <v>6510</v>
      </c>
      <c r="H54" s="77"/>
    </row>
    <row r="55" spans="1:8" x14ac:dyDescent="0.25">
      <c r="A55" s="12" t="s">
        <v>2410</v>
      </c>
      <c r="B55" s="13" t="s">
        <v>133</v>
      </c>
      <c r="C55" s="13" t="s">
        <v>6513</v>
      </c>
      <c r="D55" s="13" t="s">
        <v>435</v>
      </c>
      <c r="E55" s="13">
        <v>160</v>
      </c>
      <c r="F55" s="13" t="s">
        <v>401</v>
      </c>
      <c r="G55" s="30" t="s">
        <v>6511</v>
      </c>
      <c r="H55" s="77"/>
    </row>
    <row r="56" spans="1:8" x14ac:dyDescent="0.25">
      <c r="A56" s="12" t="s">
        <v>620</v>
      </c>
      <c r="B56" s="13" t="s">
        <v>133</v>
      </c>
      <c r="C56" s="13" t="s">
        <v>6514</v>
      </c>
      <c r="D56" s="13" t="s">
        <v>414</v>
      </c>
      <c r="E56" s="13">
        <v>130</v>
      </c>
      <c r="F56" s="13" t="s">
        <v>410</v>
      </c>
      <c r="G56" s="30" t="s">
        <v>6510</v>
      </c>
      <c r="H56" s="77"/>
    </row>
    <row r="57" spans="1:8" x14ac:dyDescent="0.25">
      <c r="A57" s="12" t="s">
        <v>620</v>
      </c>
      <c r="B57" s="13" t="s">
        <v>133</v>
      </c>
      <c r="C57" s="13" t="s">
        <v>6514</v>
      </c>
      <c r="D57" s="13" t="s">
        <v>414</v>
      </c>
      <c r="E57" s="13">
        <v>130</v>
      </c>
      <c r="F57" s="13" t="s">
        <v>410</v>
      </c>
      <c r="G57" s="30" t="s">
        <v>6511</v>
      </c>
      <c r="H57" s="77"/>
    </row>
    <row r="58" spans="1:8" x14ac:dyDescent="0.25">
      <c r="A58" s="12" t="s">
        <v>477</v>
      </c>
      <c r="B58" s="13" t="s">
        <v>133</v>
      </c>
      <c r="C58" s="13" t="s">
        <v>6515</v>
      </c>
      <c r="D58" s="13" t="s">
        <v>400</v>
      </c>
      <c r="E58" s="13">
        <v>60</v>
      </c>
      <c r="F58" s="13" t="s">
        <v>410</v>
      </c>
      <c r="G58" s="30" t="s">
        <v>6516</v>
      </c>
      <c r="H58" s="77"/>
    </row>
    <row r="59" spans="1:8" x14ac:dyDescent="0.25">
      <c r="A59" s="12" t="s">
        <v>477</v>
      </c>
      <c r="B59" s="13" t="s">
        <v>133</v>
      </c>
      <c r="C59" s="13" t="s">
        <v>6515</v>
      </c>
      <c r="D59" s="13" t="s">
        <v>400</v>
      </c>
      <c r="E59" s="13">
        <v>60</v>
      </c>
      <c r="F59" s="13" t="s">
        <v>410</v>
      </c>
      <c r="G59" s="30" t="s">
        <v>6467</v>
      </c>
      <c r="H59" s="77"/>
    </row>
    <row r="60" spans="1:8" x14ac:dyDescent="0.25">
      <c r="A60" s="12" t="s">
        <v>4199</v>
      </c>
      <c r="B60" s="13" t="s">
        <v>133</v>
      </c>
      <c r="C60" s="13" t="s">
        <v>6517</v>
      </c>
      <c r="D60" s="13" t="s">
        <v>421</v>
      </c>
      <c r="E60" s="13">
        <v>60</v>
      </c>
      <c r="F60" s="13" t="s">
        <v>410</v>
      </c>
      <c r="G60" s="30" t="s">
        <v>6516</v>
      </c>
      <c r="H60" s="77"/>
    </row>
    <row r="61" spans="1:8" x14ac:dyDescent="0.25">
      <c r="A61" s="12" t="s">
        <v>4199</v>
      </c>
      <c r="B61" s="13" t="s">
        <v>133</v>
      </c>
      <c r="C61" s="13" t="s">
        <v>6517</v>
      </c>
      <c r="D61" s="13" t="s">
        <v>421</v>
      </c>
      <c r="E61" s="13">
        <v>60</v>
      </c>
      <c r="F61" s="13" t="s">
        <v>410</v>
      </c>
      <c r="G61" s="30" t="s">
        <v>6467</v>
      </c>
      <c r="H61" s="77"/>
    </row>
    <row r="62" spans="1:8" x14ac:dyDescent="0.25">
      <c r="A62" s="12" t="s">
        <v>618</v>
      </c>
      <c r="B62" s="13" t="s">
        <v>133</v>
      </c>
      <c r="C62" s="13" t="s">
        <v>6518</v>
      </c>
      <c r="D62" s="13" t="s">
        <v>425</v>
      </c>
      <c r="E62" s="13">
        <v>110</v>
      </c>
      <c r="F62" s="13" t="s">
        <v>405</v>
      </c>
      <c r="G62" s="30" t="s">
        <v>6519</v>
      </c>
      <c r="H62" s="77"/>
    </row>
    <row r="63" spans="1:8" x14ac:dyDescent="0.25">
      <c r="A63" s="12" t="s">
        <v>649</v>
      </c>
      <c r="B63" s="13" t="s">
        <v>133</v>
      </c>
      <c r="C63" s="13" t="s">
        <v>6520</v>
      </c>
      <c r="D63" s="13" t="s">
        <v>414</v>
      </c>
      <c r="E63" s="13">
        <v>60</v>
      </c>
      <c r="F63" s="13" t="s">
        <v>410</v>
      </c>
      <c r="G63" s="30" t="s">
        <v>6519</v>
      </c>
      <c r="H63" s="77"/>
    </row>
    <row r="64" spans="1:8" x14ac:dyDescent="0.25">
      <c r="A64" s="12" t="s">
        <v>4129</v>
      </c>
      <c r="B64" s="13" t="s">
        <v>133</v>
      </c>
      <c r="C64" s="13" t="s">
        <v>6521</v>
      </c>
      <c r="D64" s="13" t="s">
        <v>431</v>
      </c>
      <c r="E64" s="13">
        <v>210</v>
      </c>
      <c r="F64" s="13" t="s">
        <v>410</v>
      </c>
      <c r="G64" s="30" t="s">
        <v>6522</v>
      </c>
      <c r="H64" s="77"/>
    </row>
    <row r="65" spans="1:8" x14ac:dyDescent="0.25">
      <c r="A65" s="12" t="s">
        <v>4012</v>
      </c>
      <c r="B65" s="13" t="s">
        <v>133</v>
      </c>
      <c r="C65" s="13" t="s">
        <v>6523</v>
      </c>
      <c r="D65" s="13" t="s">
        <v>435</v>
      </c>
      <c r="E65" s="13">
        <v>220</v>
      </c>
      <c r="F65" s="13" t="s">
        <v>410</v>
      </c>
      <c r="G65" s="30" t="s">
        <v>6524</v>
      </c>
      <c r="H65" s="77"/>
    </row>
    <row r="66" spans="1:8" x14ac:dyDescent="0.25">
      <c r="A66" s="12" t="s">
        <v>4013</v>
      </c>
      <c r="B66" s="13" t="s">
        <v>133</v>
      </c>
      <c r="C66" s="13" t="s">
        <v>6525</v>
      </c>
      <c r="D66" s="13" t="s">
        <v>435</v>
      </c>
      <c r="E66" s="13">
        <v>340</v>
      </c>
      <c r="F66" s="13" t="s">
        <v>3679</v>
      </c>
      <c r="G66" s="30" t="s">
        <v>6524</v>
      </c>
      <c r="H66" s="77"/>
    </row>
    <row r="67" spans="1:8" x14ac:dyDescent="0.25">
      <c r="A67" s="12" t="s">
        <v>3639</v>
      </c>
      <c r="B67" s="13" t="s">
        <v>133</v>
      </c>
      <c r="C67" s="13" t="s">
        <v>6526</v>
      </c>
      <c r="D67" s="13" t="s">
        <v>407</v>
      </c>
      <c r="E67" s="13">
        <v>80</v>
      </c>
      <c r="F67" s="13" t="s">
        <v>405</v>
      </c>
      <c r="G67" s="30" t="s">
        <v>6527</v>
      </c>
      <c r="H67" s="77"/>
    </row>
    <row r="68" spans="1:8" x14ac:dyDescent="0.25">
      <c r="A68" s="12" t="s">
        <v>3695</v>
      </c>
      <c r="B68" s="13" t="s">
        <v>133</v>
      </c>
      <c r="C68" s="13" t="s">
        <v>6528</v>
      </c>
      <c r="D68" s="13" t="s">
        <v>404</v>
      </c>
      <c r="E68" s="13">
        <v>130</v>
      </c>
      <c r="F68" s="13" t="s">
        <v>405</v>
      </c>
      <c r="G68" s="30" t="s">
        <v>6529</v>
      </c>
      <c r="H68" s="77"/>
    </row>
    <row r="69" spans="1:8" x14ac:dyDescent="0.25">
      <c r="A69" s="12" t="s">
        <v>3664</v>
      </c>
      <c r="B69" s="13" t="s">
        <v>133</v>
      </c>
      <c r="C69" s="13" t="s">
        <v>6530</v>
      </c>
      <c r="D69" s="13" t="s">
        <v>425</v>
      </c>
      <c r="E69" s="13">
        <v>130</v>
      </c>
      <c r="F69" s="13" t="s">
        <v>405</v>
      </c>
      <c r="G69" s="30" t="s">
        <v>6531</v>
      </c>
      <c r="H69" s="77"/>
    </row>
    <row r="70" spans="1:8" x14ac:dyDescent="0.25">
      <c r="A70" s="12" t="s">
        <v>3974</v>
      </c>
      <c r="B70" s="13" t="s">
        <v>133</v>
      </c>
      <c r="C70" s="13" t="s">
        <v>6532</v>
      </c>
      <c r="D70" s="13" t="s">
        <v>414</v>
      </c>
      <c r="E70" s="13">
        <v>210</v>
      </c>
      <c r="F70" s="13" t="s">
        <v>410</v>
      </c>
      <c r="G70" s="30" t="s">
        <v>6533</v>
      </c>
      <c r="H70" s="77"/>
    </row>
    <row r="71" spans="1:8" x14ac:dyDescent="0.25">
      <c r="A71" s="12" t="s">
        <v>3995</v>
      </c>
      <c r="B71" s="13" t="s">
        <v>133</v>
      </c>
      <c r="C71" s="13" t="s">
        <v>6534</v>
      </c>
      <c r="D71" s="13" t="s">
        <v>425</v>
      </c>
      <c r="E71" s="13">
        <v>220</v>
      </c>
      <c r="F71" s="13" t="s">
        <v>410</v>
      </c>
      <c r="G71" s="30" t="s">
        <v>6535</v>
      </c>
      <c r="H71" s="77"/>
    </row>
    <row r="72" spans="1:8" x14ac:dyDescent="0.25">
      <c r="A72" s="12" t="s">
        <v>669</v>
      </c>
      <c r="B72" s="13" t="s">
        <v>133</v>
      </c>
      <c r="C72" s="13" t="s">
        <v>6536</v>
      </c>
      <c r="D72" s="13" t="s">
        <v>404</v>
      </c>
      <c r="E72" s="13">
        <v>130</v>
      </c>
      <c r="F72" s="13" t="s">
        <v>410</v>
      </c>
      <c r="G72" s="30" t="s">
        <v>6537</v>
      </c>
      <c r="H72" s="77"/>
    </row>
    <row r="73" spans="1:8" x14ac:dyDescent="0.25">
      <c r="A73" s="12" t="s">
        <v>665</v>
      </c>
      <c r="B73" s="13" t="s">
        <v>133</v>
      </c>
      <c r="C73" s="13" t="s">
        <v>6538</v>
      </c>
      <c r="D73" s="13" t="s">
        <v>421</v>
      </c>
      <c r="E73" s="13">
        <v>110</v>
      </c>
      <c r="F73" s="13" t="s">
        <v>401</v>
      </c>
      <c r="G73" s="30" t="s">
        <v>6539</v>
      </c>
      <c r="H73" s="77"/>
    </row>
    <row r="74" spans="1:8" x14ac:dyDescent="0.25">
      <c r="A74" s="12" t="s">
        <v>530</v>
      </c>
      <c r="B74" s="13" t="s">
        <v>133</v>
      </c>
      <c r="C74" s="13" t="s">
        <v>6540</v>
      </c>
      <c r="D74" s="13" t="s">
        <v>431</v>
      </c>
      <c r="E74" s="13">
        <v>170</v>
      </c>
      <c r="F74" s="13" t="s">
        <v>401</v>
      </c>
      <c r="G74" s="30" t="s">
        <v>6539</v>
      </c>
      <c r="H74" s="77"/>
    </row>
    <row r="75" spans="1:8" x14ac:dyDescent="0.25">
      <c r="A75" s="12" t="s">
        <v>3957</v>
      </c>
      <c r="B75" s="13" t="s">
        <v>133</v>
      </c>
      <c r="C75" s="13" t="s">
        <v>6541</v>
      </c>
      <c r="D75" s="13" t="s">
        <v>431</v>
      </c>
      <c r="E75" s="13">
        <v>160</v>
      </c>
      <c r="F75" s="13" t="s">
        <v>401</v>
      </c>
      <c r="G75" s="30" t="s">
        <v>6537</v>
      </c>
      <c r="H75" s="77"/>
    </row>
    <row r="76" spans="1:8" x14ac:dyDescent="0.25">
      <c r="A76" s="12" t="s">
        <v>4828</v>
      </c>
      <c r="B76" s="13" t="s">
        <v>133</v>
      </c>
      <c r="C76" s="13" t="s">
        <v>6542</v>
      </c>
      <c r="D76" s="13" t="s">
        <v>421</v>
      </c>
      <c r="E76" s="13">
        <v>200</v>
      </c>
      <c r="F76" s="13" t="s">
        <v>410</v>
      </c>
      <c r="G76" s="30" t="s">
        <v>6543</v>
      </c>
      <c r="H76" s="77"/>
    </row>
    <row r="77" spans="1:8" x14ac:dyDescent="0.25">
      <c r="A77" s="12" t="s">
        <v>3722</v>
      </c>
      <c r="B77" s="13" t="s">
        <v>133</v>
      </c>
      <c r="C77" s="13" t="s">
        <v>6544</v>
      </c>
      <c r="D77" s="13" t="s">
        <v>400</v>
      </c>
      <c r="E77" s="13">
        <v>170</v>
      </c>
      <c r="F77" s="13" t="s">
        <v>410</v>
      </c>
      <c r="G77" s="30" t="s">
        <v>6545</v>
      </c>
      <c r="H77" s="77"/>
    </row>
    <row r="78" spans="1:8" x14ac:dyDescent="0.25">
      <c r="A78" s="12" t="s">
        <v>4010</v>
      </c>
      <c r="B78" s="13" t="s">
        <v>133</v>
      </c>
      <c r="C78" s="13" t="s">
        <v>6546</v>
      </c>
      <c r="D78" s="13" t="s">
        <v>435</v>
      </c>
      <c r="E78" s="13">
        <v>220</v>
      </c>
      <c r="F78" s="13" t="s">
        <v>410</v>
      </c>
      <c r="G78" s="30" t="s">
        <v>6545</v>
      </c>
      <c r="H78" s="77"/>
    </row>
    <row r="79" spans="1:8" x14ac:dyDescent="0.25">
      <c r="A79" s="12" t="s">
        <v>3944</v>
      </c>
      <c r="B79" s="13" t="s">
        <v>133</v>
      </c>
      <c r="C79" s="13" t="s">
        <v>6547</v>
      </c>
      <c r="D79" s="13" t="s">
        <v>421</v>
      </c>
      <c r="E79" s="13">
        <v>110</v>
      </c>
      <c r="F79" s="13" t="s">
        <v>405</v>
      </c>
      <c r="G79" s="30" t="s">
        <v>6548</v>
      </c>
      <c r="H79" s="77"/>
    </row>
    <row r="80" spans="1:8" x14ac:dyDescent="0.25">
      <c r="A80" s="12" t="s">
        <v>3780</v>
      </c>
      <c r="B80" s="13" t="s">
        <v>133</v>
      </c>
      <c r="C80" s="13" t="s">
        <v>6549</v>
      </c>
      <c r="D80" s="13" t="s">
        <v>435</v>
      </c>
      <c r="E80" s="13">
        <v>160</v>
      </c>
      <c r="F80" s="13" t="s">
        <v>401</v>
      </c>
      <c r="G80" s="30" t="s">
        <v>6550</v>
      </c>
      <c r="H80" s="77"/>
    </row>
    <row r="81" spans="1:8" x14ac:dyDescent="0.25">
      <c r="A81" s="12" t="s">
        <v>3969</v>
      </c>
      <c r="B81" s="13" t="s">
        <v>133</v>
      </c>
      <c r="C81" s="13" t="s">
        <v>6551</v>
      </c>
      <c r="D81" s="13" t="s">
        <v>419</v>
      </c>
      <c r="E81" s="13">
        <v>130</v>
      </c>
      <c r="F81" s="13" t="s">
        <v>410</v>
      </c>
      <c r="G81" s="30" t="s">
        <v>6552</v>
      </c>
      <c r="H81" s="77"/>
    </row>
    <row r="82" spans="1:8" x14ac:dyDescent="0.25">
      <c r="A82" s="12" t="s">
        <v>4098</v>
      </c>
      <c r="B82" s="13" t="s">
        <v>133</v>
      </c>
      <c r="C82" s="13" t="s">
        <v>6553</v>
      </c>
      <c r="D82" s="13" t="s">
        <v>400</v>
      </c>
      <c r="E82" s="13">
        <v>190</v>
      </c>
      <c r="F82" s="13" t="s">
        <v>410</v>
      </c>
      <c r="G82" s="30" t="s">
        <v>6554</v>
      </c>
      <c r="H82" s="77"/>
    </row>
    <row r="83" spans="1:8" x14ac:dyDescent="0.25">
      <c r="A83" s="12" t="s">
        <v>4099</v>
      </c>
      <c r="B83" s="13" t="s">
        <v>133</v>
      </c>
      <c r="C83" s="13" t="s">
        <v>6555</v>
      </c>
      <c r="D83" s="13" t="s">
        <v>400</v>
      </c>
      <c r="E83" s="13">
        <v>310</v>
      </c>
      <c r="F83" s="13" t="s">
        <v>3679</v>
      </c>
      <c r="G83" s="30" t="s">
        <v>6556</v>
      </c>
      <c r="H83" s="77"/>
    </row>
    <row r="84" spans="1:8" x14ac:dyDescent="0.25">
      <c r="A84" s="12" t="s">
        <v>4098</v>
      </c>
      <c r="B84" s="13" t="s">
        <v>133</v>
      </c>
      <c r="C84" s="13" t="s">
        <v>6557</v>
      </c>
      <c r="D84" s="13" t="s">
        <v>400</v>
      </c>
      <c r="E84" s="13">
        <v>190</v>
      </c>
      <c r="F84" s="13" t="s">
        <v>410</v>
      </c>
      <c r="G84" s="30" t="s">
        <v>6558</v>
      </c>
      <c r="H84" s="77"/>
    </row>
    <row r="85" spans="1:8" x14ac:dyDescent="0.25">
      <c r="A85" s="12" t="s">
        <v>4012</v>
      </c>
      <c r="B85" s="13" t="s">
        <v>133</v>
      </c>
      <c r="C85" s="13" t="s">
        <v>6559</v>
      </c>
      <c r="D85" s="13" t="s">
        <v>435</v>
      </c>
      <c r="E85" s="13">
        <v>220</v>
      </c>
      <c r="F85" s="13" t="s">
        <v>410</v>
      </c>
      <c r="G85" s="30" t="s">
        <v>6558</v>
      </c>
      <c r="H85" s="77"/>
    </row>
    <row r="86" spans="1:8" x14ac:dyDescent="0.25">
      <c r="A86" s="12" t="s">
        <v>4834</v>
      </c>
      <c r="B86" s="13" t="s">
        <v>133</v>
      </c>
      <c r="C86" s="13" t="s">
        <v>6560</v>
      </c>
      <c r="D86" s="13" t="s">
        <v>414</v>
      </c>
      <c r="E86" s="13">
        <v>190</v>
      </c>
      <c r="F86" s="13" t="s">
        <v>410</v>
      </c>
      <c r="G86" s="30" t="s">
        <v>6558</v>
      </c>
      <c r="H86" s="77"/>
    </row>
    <row r="87" spans="1:8" x14ac:dyDescent="0.25">
      <c r="A87" s="12" t="s">
        <v>4834</v>
      </c>
      <c r="B87" s="13" t="s">
        <v>133</v>
      </c>
      <c r="C87" s="13" t="s">
        <v>6560</v>
      </c>
      <c r="D87" s="13" t="s">
        <v>414</v>
      </c>
      <c r="E87" s="13">
        <v>190</v>
      </c>
      <c r="F87" s="13" t="s">
        <v>410</v>
      </c>
      <c r="G87" s="30" t="s">
        <v>6561</v>
      </c>
      <c r="H87" s="77"/>
    </row>
    <row r="88" spans="1:8" x14ac:dyDescent="0.25">
      <c r="A88" s="12" t="s">
        <v>527</v>
      </c>
      <c r="B88" s="13" t="s">
        <v>133</v>
      </c>
      <c r="C88" s="13" t="s">
        <v>6562</v>
      </c>
      <c r="D88" s="13" t="s">
        <v>425</v>
      </c>
      <c r="E88" s="13">
        <v>170</v>
      </c>
      <c r="F88" s="13" t="s">
        <v>401</v>
      </c>
      <c r="G88" s="30" t="s">
        <v>6563</v>
      </c>
      <c r="H88" s="77"/>
    </row>
    <row r="89" spans="1:8" x14ac:dyDescent="0.25">
      <c r="A89" s="12" t="s">
        <v>527</v>
      </c>
      <c r="B89" s="13" t="s">
        <v>133</v>
      </c>
      <c r="C89" s="13" t="s">
        <v>6562</v>
      </c>
      <c r="D89" s="13" t="s">
        <v>425</v>
      </c>
      <c r="E89" s="13">
        <v>170</v>
      </c>
      <c r="F89" s="13" t="s">
        <v>401</v>
      </c>
      <c r="G89" s="30" t="s">
        <v>6564</v>
      </c>
      <c r="H89" s="77"/>
    </row>
    <row r="90" spans="1:8" x14ac:dyDescent="0.25">
      <c r="A90" s="12" t="s">
        <v>430</v>
      </c>
      <c r="B90" s="13" t="s">
        <v>133</v>
      </c>
      <c r="C90" s="13" t="s">
        <v>6565</v>
      </c>
      <c r="D90" s="13" t="s">
        <v>431</v>
      </c>
      <c r="E90" s="13">
        <v>150</v>
      </c>
      <c r="F90" s="13" t="s">
        <v>405</v>
      </c>
      <c r="G90" s="30" t="s">
        <v>6563</v>
      </c>
      <c r="H90" s="77"/>
    </row>
    <row r="91" spans="1:8" ht="13.2" customHeight="1" x14ac:dyDescent="0.25">
      <c r="A91" s="12" t="s">
        <v>430</v>
      </c>
      <c r="B91" s="13" t="s">
        <v>133</v>
      </c>
      <c r="C91" s="13" t="s">
        <v>6565</v>
      </c>
      <c r="D91" s="13" t="s">
        <v>431</v>
      </c>
      <c r="E91" s="13">
        <v>150</v>
      </c>
      <c r="F91" s="13" t="s">
        <v>405</v>
      </c>
      <c r="G91" s="30" t="s">
        <v>6564</v>
      </c>
      <c r="H91" s="77"/>
    </row>
    <row r="92" spans="1:8" ht="13.2" customHeight="1" x14ac:dyDescent="0.25">
      <c r="A92" s="12" t="s">
        <v>626</v>
      </c>
      <c r="B92" s="13" t="s">
        <v>133</v>
      </c>
      <c r="C92" s="13" t="s">
        <v>6566</v>
      </c>
      <c r="D92" s="13" t="s">
        <v>414</v>
      </c>
      <c r="E92" s="13">
        <v>130</v>
      </c>
      <c r="F92" s="13" t="s">
        <v>410</v>
      </c>
      <c r="G92" s="30" t="s">
        <v>6563</v>
      </c>
      <c r="H92" s="77"/>
    </row>
    <row r="93" spans="1:8" ht="13.2" customHeight="1" x14ac:dyDescent="0.25">
      <c r="A93" s="12" t="s">
        <v>626</v>
      </c>
      <c r="B93" s="13" t="s">
        <v>133</v>
      </c>
      <c r="C93" s="13" t="s">
        <v>6566</v>
      </c>
      <c r="D93" s="13" t="s">
        <v>414</v>
      </c>
      <c r="E93" s="13">
        <v>130</v>
      </c>
      <c r="F93" s="13" t="s">
        <v>410</v>
      </c>
      <c r="G93" s="30" t="s">
        <v>6564</v>
      </c>
      <c r="H93" s="77"/>
    </row>
    <row r="94" spans="1:8" ht="13.2" customHeight="1" x14ac:dyDescent="0.25">
      <c r="A94" s="12" t="s">
        <v>413</v>
      </c>
      <c r="B94" s="13" t="s">
        <v>133</v>
      </c>
      <c r="C94" s="13" t="s">
        <v>6567</v>
      </c>
      <c r="D94" s="13" t="s">
        <v>414</v>
      </c>
      <c r="E94" s="13">
        <v>130</v>
      </c>
      <c r="F94" s="13" t="s">
        <v>410</v>
      </c>
      <c r="G94" s="30" t="s">
        <v>6563</v>
      </c>
      <c r="H94" s="77"/>
    </row>
    <row r="95" spans="1:8" ht="13.2" customHeight="1" x14ac:dyDescent="0.25">
      <c r="A95" s="12" t="s">
        <v>413</v>
      </c>
      <c r="B95" s="13" t="s">
        <v>133</v>
      </c>
      <c r="C95" s="13" t="s">
        <v>6567</v>
      </c>
      <c r="D95" s="13" t="s">
        <v>414</v>
      </c>
      <c r="E95" s="13">
        <v>130</v>
      </c>
      <c r="F95" s="13" t="s">
        <v>410</v>
      </c>
      <c r="G95" s="30" t="s">
        <v>6564</v>
      </c>
      <c r="H95" s="77"/>
    </row>
    <row r="96" spans="1:8" ht="13.2" customHeight="1" x14ac:dyDescent="0.25">
      <c r="A96" s="12" t="s">
        <v>3621</v>
      </c>
      <c r="B96" s="13" t="s">
        <v>133</v>
      </c>
      <c r="C96" s="13" t="s">
        <v>6568</v>
      </c>
      <c r="D96" s="13" t="s">
        <v>407</v>
      </c>
      <c r="E96" s="13">
        <v>60</v>
      </c>
      <c r="F96" s="13" t="s">
        <v>410</v>
      </c>
      <c r="G96" s="30" t="s">
        <v>6569</v>
      </c>
      <c r="H96" s="77"/>
    </row>
    <row r="97" spans="1:8" ht="13.2" customHeight="1" x14ac:dyDescent="0.25">
      <c r="A97" s="12" t="s">
        <v>3651</v>
      </c>
      <c r="B97" s="13" t="s">
        <v>133</v>
      </c>
      <c r="C97" s="13" t="s">
        <v>6570</v>
      </c>
      <c r="D97" s="13" t="s">
        <v>425</v>
      </c>
      <c r="E97" s="13">
        <v>60</v>
      </c>
      <c r="F97" s="13" t="s">
        <v>410</v>
      </c>
      <c r="G97" s="30" t="s">
        <v>6569</v>
      </c>
      <c r="H97" s="77"/>
    </row>
    <row r="98" spans="1:8" ht="13.2" customHeight="1" x14ac:dyDescent="0.25">
      <c r="A98" s="12" t="s">
        <v>627</v>
      </c>
      <c r="B98" s="13" t="s">
        <v>133</v>
      </c>
      <c r="C98" s="13" t="s">
        <v>6571</v>
      </c>
      <c r="D98" s="13" t="s">
        <v>404</v>
      </c>
      <c r="E98" s="13">
        <v>110</v>
      </c>
      <c r="F98" s="13" t="s">
        <v>405</v>
      </c>
      <c r="G98" s="30" t="s">
        <v>6572</v>
      </c>
      <c r="H98" s="77"/>
    </row>
    <row r="99" spans="1:8" ht="13.2" customHeight="1" x14ac:dyDescent="0.25">
      <c r="A99" s="12" t="s">
        <v>3684</v>
      </c>
      <c r="B99" s="13" t="s">
        <v>133</v>
      </c>
      <c r="C99" s="13" t="s">
        <v>6573</v>
      </c>
      <c r="D99" s="13" t="s">
        <v>404</v>
      </c>
      <c r="E99" s="13">
        <v>60</v>
      </c>
      <c r="F99" s="13" t="s">
        <v>410</v>
      </c>
      <c r="G99" s="30" t="s">
        <v>6572</v>
      </c>
      <c r="H99" s="77"/>
    </row>
    <row r="100" spans="1:8" ht="13.2" customHeight="1" x14ac:dyDescent="0.25">
      <c r="A100" s="12" t="s">
        <v>6574</v>
      </c>
      <c r="B100" s="13" t="s">
        <v>133</v>
      </c>
      <c r="C100" s="13" t="s">
        <v>6575</v>
      </c>
      <c r="D100" s="13" t="s">
        <v>400</v>
      </c>
      <c r="E100" s="13">
        <v>60</v>
      </c>
      <c r="F100" s="13" t="s">
        <v>410</v>
      </c>
      <c r="G100" s="30" t="s">
        <v>6576</v>
      </c>
      <c r="H100" s="77"/>
    </row>
    <row r="101" spans="1:8" ht="13.2" customHeight="1" x14ac:dyDescent="0.25">
      <c r="A101" s="12" t="s">
        <v>6577</v>
      </c>
      <c r="B101" s="13" t="s">
        <v>133</v>
      </c>
      <c r="C101" s="13" t="s">
        <v>6578</v>
      </c>
      <c r="D101" s="13" t="s">
        <v>425</v>
      </c>
      <c r="E101" s="13">
        <v>160</v>
      </c>
      <c r="F101" s="13" t="s">
        <v>401</v>
      </c>
      <c r="G101" s="30" t="s">
        <v>6579</v>
      </c>
      <c r="H101" s="77"/>
    </row>
    <row r="102" spans="1:8" ht="13.2" customHeight="1" x14ac:dyDescent="0.25">
      <c r="A102" s="12" t="s">
        <v>3809</v>
      </c>
      <c r="B102" s="13" t="s">
        <v>133</v>
      </c>
      <c r="C102" s="13" t="s">
        <v>6580</v>
      </c>
      <c r="D102" s="13" t="s">
        <v>419</v>
      </c>
      <c r="E102" s="13">
        <v>220</v>
      </c>
      <c r="F102" s="13" t="s">
        <v>410</v>
      </c>
      <c r="G102" s="30" t="s">
        <v>6581</v>
      </c>
      <c r="H102" s="77"/>
    </row>
    <row r="103" spans="1:8" ht="13.2" customHeight="1" x14ac:dyDescent="0.25">
      <c r="A103" s="12" t="s">
        <v>3811</v>
      </c>
      <c r="B103" s="13" t="s">
        <v>133</v>
      </c>
      <c r="C103" s="13" t="s">
        <v>6582</v>
      </c>
      <c r="D103" s="13" t="s">
        <v>419</v>
      </c>
      <c r="E103" s="13">
        <v>230</v>
      </c>
      <c r="F103" s="13" t="s">
        <v>410</v>
      </c>
      <c r="G103" s="30" t="s">
        <v>6581</v>
      </c>
      <c r="H103" s="77"/>
    </row>
    <row r="104" spans="1:8" ht="13.2" customHeight="1" x14ac:dyDescent="0.25">
      <c r="A104" s="12" t="s">
        <v>4092</v>
      </c>
      <c r="B104" s="13" t="s">
        <v>133</v>
      </c>
      <c r="C104" s="13" t="s">
        <v>6583</v>
      </c>
      <c r="D104" s="13" t="s">
        <v>407</v>
      </c>
      <c r="E104" s="13">
        <v>180</v>
      </c>
      <c r="F104" s="13" t="s">
        <v>410</v>
      </c>
      <c r="G104" s="30" t="s">
        <v>6584</v>
      </c>
      <c r="H104" s="77"/>
    </row>
    <row r="105" spans="1:8" ht="13.2" customHeight="1" x14ac:dyDescent="0.25">
      <c r="A105" s="12" t="s">
        <v>3921</v>
      </c>
      <c r="B105" s="13" t="s">
        <v>133</v>
      </c>
      <c r="C105" s="13" t="s">
        <v>6585</v>
      </c>
      <c r="D105" s="13" t="s">
        <v>404</v>
      </c>
      <c r="E105" s="13">
        <v>120</v>
      </c>
      <c r="F105" s="13" t="s">
        <v>405</v>
      </c>
      <c r="G105" s="30" t="s">
        <v>6586</v>
      </c>
      <c r="H105" s="77"/>
    </row>
    <row r="106" spans="1:8" ht="13.2" customHeight="1" x14ac:dyDescent="0.25">
      <c r="A106" s="12" t="s">
        <v>2717</v>
      </c>
      <c r="B106" s="13" t="s">
        <v>133</v>
      </c>
      <c r="C106" s="13" t="s">
        <v>6587</v>
      </c>
      <c r="D106" s="13" t="s">
        <v>421</v>
      </c>
      <c r="E106" s="13">
        <v>70</v>
      </c>
      <c r="F106" s="13" t="s">
        <v>410</v>
      </c>
      <c r="G106" s="30" t="s">
        <v>6588</v>
      </c>
      <c r="H106" s="77"/>
    </row>
    <row r="107" spans="1:8" ht="13.2" customHeight="1" x14ac:dyDescent="0.25">
      <c r="A107" s="12" t="s">
        <v>3739</v>
      </c>
      <c r="B107" s="13" t="s">
        <v>133</v>
      </c>
      <c r="C107" s="13" t="s">
        <v>6589</v>
      </c>
      <c r="D107" s="13" t="s">
        <v>421</v>
      </c>
      <c r="E107" s="13">
        <v>60</v>
      </c>
      <c r="F107" s="13" t="s">
        <v>405</v>
      </c>
      <c r="G107" s="30" t="s">
        <v>6590</v>
      </c>
      <c r="H107" s="77"/>
    </row>
    <row r="108" spans="1:8" ht="13.2" customHeight="1" x14ac:dyDescent="0.25">
      <c r="A108" s="12" t="s">
        <v>2658</v>
      </c>
      <c r="B108" s="13" t="s">
        <v>133</v>
      </c>
      <c r="C108" s="13" t="s">
        <v>6591</v>
      </c>
      <c r="D108" s="13" t="s">
        <v>414</v>
      </c>
      <c r="E108" s="13">
        <v>40</v>
      </c>
      <c r="F108" s="13" t="s">
        <v>410</v>
      </c>
      <c r="G108" s="30" t="s">
        <v>6592</v>
      </c>
      <c r="H108" s="77"/>
    </row>
    <row r="109" spans="1:8" ht="13.2" customHeight="1" x14ac:dyDescent="0.25">
      <c r="A109" s="12" t="s">
        <v>4128</v>
      </c>
      <c r="B109" s="13" t="s">
        <v>133</v>
      </c>
      <c r="C109" s="13" t="s">
        <v>6593</v>
      </c>
      <c r="D109" s="13" t="s">
        <v>421</v>
      </c>
      <c r="E109" s="13">
        <v>190</v>
      </c>
      <c r="F109" s="13" t="s">
        <v>410</v>
      </c>
      <c r="G109" s="30" t="s">
        <v>6594</v>
      </c>
      <c r="H109" s="77"/>
    </row>
    <row r="110" spans="1:8" ht="13.2" customHeight="1" x14ac:dyDescent="0.25">
      <c r="A110" s="12" t="s">
        <v>3913</v>
      </c>
      <c r="B110" s="13" t="s">
        <v>133</v>
      </c>
      <c r="C110" s="13" t="s">
        <v>6595</v>
      </c>
      <c r="D110" s="13" t="s">
        <v>407</v>
      </c>
      <c r="E110" s="13">
        <v>180</v>
      </c>
      <c r="F110" s="13" t="s">
        <v>410</v>
      </c>
      <c r="G110" s="30" t="s">
        <v>6596</v>
      </c>
      <c r="H110" s="77"/>
    </row>
    <row r="111" spans="1:8" ht="13.2" customHeight="1" x14ac:dyDescent="0.25">
      <c r="A111" s="12" t="s">
        <v>3932</v>
      </c>
      <c r="B111" s="13" t="s">
        <v>133</v>
      </c>
      <c r="C111" s="13" t="s">
        <v>6597</v>
      </c>
      <c r="D111" s="13" t="s">
        <v>400</v>
      </c>
      <c r="E111" s="13">
        <v>200</v>
      </c>
      <c r="F111" s="13" t="s">
        <v>410</v>
      </c>
      <c r="G111" s="30" t="s">
        <v>6596</v>
      </c>
      <c r="H111" s="77"/>
    </row>
    <row r="112" spans="1:8" ht="13.2" customHeight="1" x14ac:dyDescent="0.25">
      <c r="A112" s="12" t="s">
        <v>3834</v>
      </c>
      <c r="B112" s="13" t="s">
        <v>133</v>
      </c>
      <c r="C112" s="13" t="s">
        <v>6598</v>
      </c>
      <c r="D112" s="13" t="s">
        <v>414</v>
      </c>
      <c r="E112" s="13">
        <v>200</v>
      </c>
      <c r="F112" s="13" t="s">
        <v>410</v>
      </c>
      <c r="G112" s="30" t="s">
        <v>6596</v>
      </c>
      <c r="H112" s="77"/>
    </row>
    <row r="113" spans="1:8" ht="13.2" customHeight="1" x14ac:dyDescent="0.25">
      <c r="A113" s="12" t="s">
        <v>6599</v>
      </c>
      <c r="B113" s="13" t="s">
        <v>133</v>
      </c>
      <c r="C113" s="13" t="s">
        <v>6600</v>
      </c>
      <c r="D113" s="13" t="s">
        <v>414</v>
      </c>
      <c r="E113" s="13">
        <v>300</v>
      </c>
      <c r="F113" s="13" t="s">
        <v>3679</v>
      </c>
      <c r="G113" s="30" t="s">
        <v>6601</v>
      </c>
      <c r="H113" s="77"/>
    </row>
    <row r="114" spans="1:8" ht="13.2" customHeight="1" x14ac:dyDescent="0.25">
      <c r="A114" s="12" t="s">
        <v>1841</v>
      </c>
      <c r="B114" s="13" t="s">
        <v>133</v>
      </c>
      <c r="C114" s="13" t="s">
        <v>6602</v>
      </c>
      <c r="D114" s="13" t="s">
        <v>407</v>
      </c>
      <c r="E114" s="13">
        <v>80</v>
      </c>
      <c r="F114" s="13" t="s">
        <v>405</v>
      </c>
      <c r="G114" s="30" t="s">
        <v>6603</v>
      </c>
      <c r="H114" s="77"/>
    </row>
    <row r="115" spans="1:8" ht="13.2" customHeight="1" x14ac:dyDescent="0.25">
      <c r="A115" s="12" t="s">
        <v>987</v>
      </c>
      <c r="B115" s="13" t="s">
        <v>133</v>
      </c>
      <c r="C115" s="13" t="s">
        <v>6604</v>
      </c>
      <c r="D115" s="13" t="s">
        <v>404</v>
      </c>
      <c r="E115" s="13">
        <v>110</v>
      </c>
      <c r="F115" s="13" t="s">
        <v>405</v>
      </c>
      <c r="G115" s="30" t="s">
        <v>6603</v>
      </c>
      <c r="H115" s="77"/>
    </row>
    <row r="116" spans="1:8" ht="13.2" customHeight="1" x14ac:dyDescent="0.25">
      <c r="A116" s="12" t="s">
        <v>945</v>
      </c>
      <c r="B116" s="13" t="s">
        <v>133</v>
      </c>
      <c r="C116" s="13" t="s">
        <v>6605</v>
      </c>
      <c r="D116" s="13" t="s">
        <v>435</v>
      </c>
      <c r="E116" s="13">
        <v>130</v>
      </c>
      <c r="F116" s="13" t="s">
        <v>405</v>
      </c>
      <c r="G116" s="30" t="s">
        <v>6603</v>
      </c>
      <c r="H116" s="77"/>
    </row>
    <row r="117" spans="1:8" ht="13.2" customHeight="1" x14ac:dyDescent="0.25">
      <c r="A117" s="12" t="s">
        <v>1878</v>
      </c>
      <c r="B117" s="13" t="s">
        <v>133</v>
      </c>
      <c r="C117" s="13" t="s">
        <v>6606</v>
      </c>
      <c r="D117" s="13" t="s">
        <v>419</v>
      </c>
      <c r="E117" s="13">
        <v>110</v>
      </c>
      <c r="F117" s="13" t="s">
        <v>405</v>
      </c>
      <c r="G117" s="30" t="s">
        <v>6603</v>
      </c>
      <c r="H117" s="77"/>
    </row>
    <row r="118" spans="1:8" ht="13.2" customHeight="1" x14ac:dyDescent="0.25">
      <c r="A118" s="12" t="s">
        <v>568</v>
      </c>
      <c r="B118" s="13" t="s">
        <v>133</v>
      </c>
      <c r="C118" s="13" t="s">
        <v>6607</v>
      </c>
      <c r="D118" s="13" t="s">
        <v>425</v>
      </c>
      <c r="E118" s="13">
        <v>70</v>
      </c>
      <c r="F118" s="13" t="s">
        <v>410</v>
      </c>
      <c r="G118" s="30" t="s">
        <v>6608</v>
      </c>
      <c r="H118" s="77"/>
    </row>
    <row r="119" spans="1:8" ht="13.2" customHeight="1" x14ac:dyDescent="0.25">
      <c r="A119" s="12" t="s">
        <v>3927</v>
      </c>
      <c r="B119" s="13" t="s">
        <v>133</v>
      </c>
      <c r="C119" s="13" t="s">
        <v>6609</v>
      </c>
      <c r="D119" s="13" t="s">
        <v>404</v>
      </c>
      <c r="E119" s="13">
        <v>60</v>
      </c>
      <c r="F119" s="13" t="s">
        <v>410</v>
      </c>
      <c r="G119" s="30" t="s">
        <v>6608</v>
      </c>
      <c r="H119" s="77"/>
    </row>
    <row r="120" spans="1:8" ht="13.2" customHeight="1" x14ac:dyDescent="0.25">
      <c r="A120" s="12" t="s">
        <v>619</v>
      </c>
      <c r="B120" s="13" t="s">
        <v>133</v>
      </c>
      <c r="C120" s="13" t="s">
        <v>6610</v>
      </c>
      <c r="D120" s="13" t="s">
        <v>400</v>
      </c>
      <c r="E120" s="13">
        <v>100</v>
      </c>
      <c r="F120" s="13" t="s">
        <v>405</v>
      </c>
      <c r="G120" s="30" t="s">
        <v>6611</v>
      </c>
      <c r="H120" s="77"/>
    </row>
    <row r="121" spans="1:8" ht="13.2" customHeight="1" x14ac:dyDescent="0.25">
      <c r="A121" s="12" t="s">
        <v>649</v>
      </c>
      <c r="B121" s="13" t="s">
        <v>133</v>
      </c>
      <c r="C121" s="13" t="s">
        <v>6612</v>
      </c>
      <c r="D121" s="13" t="s">
        <v>414</v>
      </c>
      <c r="E121" s="13">
        <v>60</v>
      </c>
      <c r="F121" s="13" t="s">
        <v>410</v>
      </c>
      <c r="G121" s="30" t="s">
        <v>6611</v>
      </c>
      <c r="H121" s="77"/>
    </row>
    <row r="122" spans="1:8" ht="13.2" customHeight="1" x14ac:dyDescent="0.25">
      <c r="A122" s="12" t="s">
        <v>3949</v>
      </c>
      <c r="B122" s="13" t="s">
        <v>133</v>
      </c>
      <c r="C122" s="13" t="s">
        <v>6613</v>
      </c>
      <c r="D122" s="13" t="s">
        <v>421</v>
      </c>
      <c r="E122" s="13">
        <v>210</v>
      </c>
      <c r="F122" s="13" t="s">
        <v>410</v>
      </c>
      <c r="G122" s="30" t="s">
        <v>6614</v>
      </c>
      <c r="H122" s="77"/>
    </row>
    <row r="123" spans="1:8" ht="13.2" customHeight="1" x14ac:dyDescent="0.25">
      <c r="A123" s="12" t="s">
        <v>3950</v>
      </c>
      <c r="B123" s="13" t="s">
        <v>133</v>
      </c>
      <c r="C123" s="13" t="s">
        <v>6615</v>
      </c>
      <c r="D123" s="13" t="s">
        <v>421</v>
      </c>
      <c r="E123" s="13">
        <v>320</v>
      </c>
      <c r="F123" s="13" t="s">
        <v>3679</v>
      </c>
      <c r="G123" s="30" t="s">
        <v>6614</v>
      </c>
      <c r="H123" s="77"/>
    </row>
    <row r="124" spans="1:8" ht="13.2" customHeight="1" x14ac:dyDescent="0.25">
      <c r="A124" s="12" t="s">
        <v>4009</v>
      </c>
      <c r="B124" s="13" t="s">
        <v>133</v>
      </c>
      <c r="C124" s="13" t="s">
        <v>6616</v>
      </c>
      <c r="D124" s="13" t="s">
        <v>435</v>
      </c>
      <c r="E124" s="13">
        <v>180</v>
      </c>
      <c r="F124" s="13" t="s">
        <v>410</v>
      </c>
      <c r="G124" s="30" t="s">
        <v>6617</v>
      </c>
      <c r="H124" s="77"/>
    </row>
    <row r="125" spans="1:8" ht="13.2" customHeight="1" x14ac:dyDescent="0.25">
      <c r="A125" s="12" t="s">
        <v>4132</v>
      </c>
      <c r="B125" s="13" t="s">
        <v>133</v>
      </c>
      <c r="C125" s="13" t="s">
        <v>6618</v>
      </c>
      <c r="D125" s="13" t="s">
        <v>435</v>
      </c>
      <c r="E125" s="13">
        <v>300</v>
      </c>
      <c r="F125" s="13" t="s">
        <v>3679</v>
      </c>
      <c r="G125" s="30" t="s">
        <v>6617</v>
      </c>
      <c r="H125" s="77"/>
    </row>
    <row r="126" spans="1:8" ht="13.2" customHeight="1" x14ac:dyDescent="0.25">
      <c r="A126" s="12" t="s">
        <v>6619</v>
      </c>
      <c r="B126" s="13" t="s">
        <v>133</v>
      </c>
      <c r="C126" s="13" t="s">
        <v>6620</v>
      </c>
      <c r="D126" s="13" t="s">
        <v>407</v>
      </c>
      <c r="E126" s="13">
        <v>220</v>
      </c>
      <c r="F126" s="13" t="s">
        <v>410</v>
      </c>
      <c r="G126" s="30" t="s">
        <v>6621</v>
      </c>
      <c r="H126" s="77"/>
    </row>
    <row r="127" spans="1:8" ht="13.2" customHeight="1" x14ac:dyDescent="0.25">
      <c r="A127" s="12" t="s">
        <v>6622</v>
      </c>
      <c r="B127" s="13" t="s">
        <v>133</v>
      </c>
      <c r="C127" s="13" t="s">
        <v>6623</v>
      </c>
      <c r="D127" s="13" t="s">
        <v>404</v>
      </c>
      <c r="E127" s="13">
        <v>220</v>
      </c>
      <c r="F127" s="13" t="s">
        <v>410</v>
      </c>
      <c r="G127" s="30" t="s">
        <v>6621</v>
      </c>
      <c r="H127" s="77"/>
    </row>
    <row r="128" spans="1:8" ht="13.2" customHeight="1" x14ac:dyDescent="0.25">
      <c r="A128" s="12" t="s">
        <v>6624</v>
      </c>
      <c r="B128" s="13" t="s">
        <v>133</v>
      </c>
      <c r="C128" s="13" t="s">
        <v>6625</v>
      </c>
      <c r="D128" s="13" t="s">
        <v>407</v>
      </c>
      <c r="E128" s="13">
        <v>330</v>
      </c>
      <c r="F128" s="13" t="s">
        <v>3679</v>
      </c>
      <c r="G128" s="30" t="s">
        <v>6626</v>
      </c>
      <c r="H128" s="77"/>
    </row>
    <row r="129" spans="1:8" ht="13.2" customHeight="1" x14ac:dyDescent="0.25">
      <c r="A129" s="12" t="s">
        <v>6627</v>
      </c>
      <c r="B129" s="13" t="s">
        <v>133</v>
      </c>
      <c r="C129" s="13" t="s">
        <v>6628</v>
      </c>
      <c r="D129" s="13" t="s">
        <v>404</v>
      </c>
      <c r="E129" s="13">
        <v>330</v>
      </c>
      <c r="F129" s="13" t="s">
        <v>3679</v>
      </c>
      <c r="G129" s="30" t="s">
        <v>6629</v>
      </c>
      <c r="H129" s="77"/>
    </row>
    <row r="130" spans="1:8" ht="13.2" customHeight="1" x14ac:dyDescent="0.25">
      <c r="A130" s="12" t="s">
        <v>3645</v>
      </c>
      <c r="B130" s="13" t="s">
        <v>133</v>
      </c>
      <c r="C130" s="13" t="s">
        <v>6630</v>
      </c>
      <c r="D130" s="13" t="s">
        <v>425</v>
      </c>
      <c r="E130" s="13">
        <v>190</v>
      </c>
      <c r="F130" s="13" t="s">
        <v>410</v>
      </c>
      <c r="G130" s="30" t="s">
        <v>6631</v>
      </c>
      <c r="H130" s="77"/>
    </row>
    <row r="131" spans="1:8" ht="13.2" customHeight="1" x14ac:dyDescent="0.25">
      <c r="A131" s="12" t="s">
        <v>6632</v>
      </c>
      <c r="B131" s="13" t="s">
        <v>133</v>
      </c>
      <c r="C131" s="13" t="s">
        <v>6633</v>
      </c>
      <c r="D131" s="13" t="s">
        <v>421</v>
      </c>
      <c r="E131" s="13">
        <v>210</v>
      </c>
      <c r="F131" s="13" t="s">
        <v>410</v>
      </c>
      <c r="G131" s="30" t="s">
        <v>6631</v>
      </c>
      <c r="H131" s="77"/>
    </row>
    <row r="132" spans="1:8" ht="13.2" customHeight="1" x14ac:dyDescent="0.25">
      <c r="A132" s="12" t="s">
        <v>4280</v>
      </c>
      <c r="B132" s="13" t="s">
        <v>133</v>
      </c>
      <c r="C132" s="13" t="s">
        <v>6634</v>
      </c>
      <c r="D132" s="13" t="s">
        <v>431</v>
      </c>
      <c r="E132" s="13">
        <v>220</v>
      </c>
      <c r="F132" s="13" t="s">
        <v>410</v>
      </c>
      <c r="G132" s="30" t="s">
        <v>6635</v>
      </c>
      <c r="H132" s="77"/>
    </row>
    <row r="133" spans="1:8" ht="13.2" customHeight="1" x14ac:dyDescent="0.25">
      <c r="A133" s="12" t="s">
        <v>4282</v>
      </c>
      <c r="B133" s="13" t="s">
        <v>133</v>
      </c>
      <c r="C133" s="13" t="s">
        <v>6636</v>
      </c>
      <c r="D133" s="13" t="s">
        <v>431</v>
      </c>
      <c r="E133" s="13">
        <v>220</v>
      </c>
      <c r="F133" s="13" t="s">
        <v>410</v>
      </c>
      <c r="G133" s="30" t="s">
        <v>6637</v>
      </c>
      <c r="H133" s="77"/>
    </row>
    <row r="134" spans="1:8" ht="13.2" customHeight="1" x14ac:dyDescent="0.25">
      <c r="A134" s="12" t="s">
        <v>4275</v>
      </c>
      <c r="B134" s="13" t="s">
        <v>133</v>
      </c>
      <c r="C134" s="13" t="s">
        <v>6638</v>
      </c>
      <c r="D134" s="13" t="s">
        <v>404</v>
      </c>
      <c r="E134" s="13">
        <v>210</v>
      </c>
      <c r="F134" s="13" t="s">
        <v>410</v>
      </c>
      <c r="G134" s="30" t="s">
        <v>6639</v>
      </c>
      <c r="H134" s="77"/>
    </row>
    <row r="135" spans="1:8" ht="13.2" customHeight="1" x14ac:dyDescent="0.25">
      <c r="A135" s="12" t="s">
        <v>4285</v>
      </c>
      <c r="B135" s="13" t="s">
        <v>133</v>
      </c>
      <c r="C135" s="13" t="s">
        <v>6640</v>
      </c>
      <c r="D135" s="13" t="s">
        <v>435</v>
      </c>
      <c r="E135" s="13">
        <v>230</v>
      </c>
      <c r="F135" s="13" t="s">
        <v>410</v>
      </c>
      <c r="G135" s="30" t="s">
        <v>6639</v>
      </c>
      <c r="H135" s="77"/>
    </row>
    <row r="136" spans="1:8" ht="13.2" customHeight="1" x14ac:dyDescent="0.25">
      <c r="A136" s="12" t="s">
        <v>4009</v>
      </c>
      <c r="B136" s="13" t="s">
        <v>133</v>
      </c>
      <c r="C136" s="13" t="s">
        <v>6641</v>
      </c>
      <c r="D136" s="13" t="s">
        <v>435</v>
      </c>
      <c r="E136" s="13">
        <v>180</v>
      </c>
      <c r="F136" s="13" t="s">
        <v>410</v>
      </c>
      <c r="G136" s="30" t="s">
        <v>6443</v>
      </c>
      <c r="H136" s="77"/>
    </row>
    <row r="137" spans="1:8" ht="13.2" customHeight="1" x14ac:dyDescent="0.25">
      <c r="A137" s="12" t="s">
        <v>4365</v>
      </c>
      <c r="B137" s="13" t="s">
        <v>133</v>
      </c>
      <c r="C137" s="13" t="s">
        <v>6642</v>
      </c>
      <c r="D137" s="13" t="s">
        <v>421</v>
      </c>
      <c r="E137" s="13">
        <v>210</v>
      </c>
      <c r="F137" s="13" t="s">
        <v>410</v>
      </c>
      <c r="G137" s="30" t="s">
        <v>6643</v>
      </c>
      <c r="H137" s="77"/>
    </row>
    <row r="138" spans="1:8" ht="13.2" customHeight="1" x14ac:dyDescent="0.25">
      <c r="A138" s="12" t="s">
        <v>3657</v>
      </c>
      <c r="B138" s="13" t="s">
        <v>133</v>
      </c>
      <c r="C138" s="13" t="s">
        <v>6644</v>
      </c>
      <c r="D138" s="13" t="s">
        <v>425</v>
      </c>
      <c r="E138" s="13">
        <v>170</v>
      </c>
      <c r="F138" s="13" t="s">
        <v>401</v>
      </c>
      <c r="G138" s="30" t="s">
        <v>6645</v>
      </c>
      <c r="H138" s="77"/>
    </row>
    <row r="139" spans="1:8" ht="13.2" customHeight="1" x14ac:dyDescent="0.25">
      <c r="A139" s="12" t="s">
        <v>3690</v>
      </c>
      <c r="B139" s="13" t="s">
        <v>133</v>
      </c>
      <c r="C139" s="13" t="s">
        <v>6646</v>
      </c>
      <c r="D139" s="13" t="s">
        <v>404</v>
      </c>
      <c r="E139" s="13">
        <v>150</v>
      </c>
      <c r="F139" s="13" t="s">
        <v>401</v>
      </c>
      <c r="G139" s="30" t="s">
        <v>6645</v>
      </c>
      <c r="H139" s="77"/>
    </row>
    <row r="140" spans="1:8" ht="13.2" customHeight="1" x14ac:dyDescent="0.25">
      <c r="A140" s="12" t="s">
        <v>1932</v>
      </c>
      <c r="B140" s="13" t="s">
        <v>133</v>
      </c>
      <c r="C140" s="13" t="s">
        <v>6647</v>
      </c>
      <c r="D140" s="13" t="s">
        <v>421</v>
      </c>
      <c r="E140" s="13">
        <v>120</v>
      </c>
      <c r="F140" s="13" t="s">
        <v>410</v>
      </c>
      <c r="G140" s="30" t="s">
        <v>6645</v>
      </c>
      <c r="H140" s="77"/>
    </row>
    <row r="141" spans="1:8" ht="13.2" customHeight="1" x14ac:dyDescent="0.25">
      <c r="A141" s="12" t="s">
        <v>3045</v>
      </c>
      <c r="B141" s="13" t="s">
        <v>133</v>
      </c>
      <c r="C141" s="13" t="s">
        <v>6648</v>
      </c>
      <c r="D141" s="13" t="s">
        <v>431</v>
      </c>
      <c r="E141" s="13">
        <v>110</v>
      </c>
      <c r="F141" s="13" t="s">
        <v>410</v>
      </c>
      <c r="G141" s="30" t="s">
        <v>6645</v>
      </c>
      <c r="H141" s="77"/>
    </row>
    <row r="142" spans="1:8" ht="13.2" customHeight="1" x14ac:dyDescent="0.25">
      <c r="A142" s="12" t="s">
        <v>3720</v>
      </c>
      <c r="B142" s="13" t="s">
        <v>133</v>
      </c>
      <c r="C142" s="13" t="s">
        <v>6649</v>
      </c>
      <c r="D142" s="13" t="s">
        <v>400</v>
      </c>
      <c r="E142" s="13">
        <v>80</v>
      </c>
      <c r="F142" s="13" t="s">
        <v>410</v>
      </c>
      <c r="G142" s="30" t="s">
        <v>6650</v>
      </c>
      <c r="H142" s="77"/>
    </row>
    <row r="143" spans="1:8" ht="13.2" customHeight="1" x14ac:dyDescent="0.25">
      <c r="A143" s="12" t="s">
        <v>452</v>
      </c>
      <c r="B143" s="13" t="s">
        <v>133</v>
      </c>
      <c r="C143" s="13" t="s">
        <v>6651</v>
      </c>
      <c r="D143" s="13" t="s">
        <v>431</v>
      </c>
      <c r="E143" s="13">
        <v>70</v>
      </c>
      <c r="F143" s="13" t="s">
        <v>410</v>
      </c>
      <c r="G143" s="30" t="s">
        <v>6650</v>
      </c>
      <c r="H143" s="77"/>
    </row>
    <row r="144" spans="1:8" ht="13.2" customHeight="1" x14ac:dyDescent="0.25">
      <c r="A144" s="12" t="s">
        <v>649</v>
      </c>
      <c r="B144" s="13" t="s">
        <v>133</v>
      </c>
      <c r="C144" s="13" t="s">
        <v>6652</v>
      </c>
      <c r="D144" s="13" t="s">
        <v>414</v>
      </c>
      <c r="E144" s="13">
        <v>60</v>
      </c>
      <c r="F144" s="13" t="s">
        <v>410</v>
      </c>
      <c r="G144" s="30" t="s">
        <v>6653</v>
      </c>
      <c r="H144" s="77"/>
    </row>
    <row r="145" spans="1:8" ht="13.2" customHeight="1" x14ac:dyDescent="0.25">
      <c r="A145" s="12" t="s">
        <v>626</v>
      </c>
      <c r="B145" s="13" t="s">
        <v>133</v>
      </c>
      <c r="C145" s="13" t="s">
        <v>6654</v>
      </c>
      <c r="D145" s="13" t="s">
        <v>414</v>
      </c>
      <c r="E145" s="13">
        <v>140</v>
      </c>
      <c r="F145" s="13" t="s">
        <v>410</v>
      </c>
      <c r="G145" s="30" t="s">
        <v>6653</v>
      </c>
      <c r="H145" s="77"/>
    </row>
    <row r="146" spans="1:8" ht="13.2" customHeight="1" x14ac:dyDescent="0.25">
      <c r="A146" s="12" t="s">
        <v>3854</v>
      </c>
      <c r="B146" s="13" t="s">
        <v>133</v>
      </c>
      <c r="C146" s="13" t="s">
        <v>6655</v>
      </c>
      <c r="D146" s="13" t="s">
        <v>490</v>
      </c>
      <c r="E146" s="13"/>
      <c r="F146" s="13" t="s">
        <v>1085</v>
      </c>
      <c r="G146" s="30" t="s">
        <v>6656</v>
      </c>
      <c r="H146" s="77"/>
    </row>
    <row r="147" spans="1:8" ht="13.2" customHeight="1" x14ac:dyDescent="0.25">
      <c r="A147" s="12" t="s">
        <v>3854</v>
      </c>
      <c r="B147" s="13" t="s">
        <v>133</v>
      </c>
      <c r="C147" s="13" t="s">
        <v>6657</v>
      </c>
      <c r="D147" s="13" t="s">
        <v>490</v>
      </c>
      <c r="E147" s="13"/>
      <c r="F147" s="13" t="s">
        <v>1085</v>
      </c>
      <c r="G147" s="30" t="s">
        <v>6656</v>
      </c>
      <c r="H147" s="77"/>
    </row>
    <row r="148" spans="1:8" ht="13.2" customHeight="1" x14ac:dyDescent="0.25">
      <c r="A148" s="12" t="s">
        <v>443</v>
      </c>
      <c r="B148" s="13" t="s">
        <v>133</v>
      </c>
      <c r="C148" s="13" t="s">
        <v>6658</v>
      </c>
      <c r="D148" s="13" t="s">
        <v>400</v>
      </c>
      <c r="E148" s="13">
        <v>90</v>
      </c>
      <c r="F148" s="13" t="s">
        <v>405</v>
      </c>
      <c r="G148" s="30" t="s">
        <v>6659</v>
      </c>
      <c r="H148" s="77"/>
    </row>
    <row r="149" spans="1:8" ht="13.2" customHeight="1" x14ac:dyDescent="0.25">
      <c r="A149" s="12" t="s">
        <v>4400</v>
      </c>
      <c r="B149" s="13" t="s">
        <v>133</v>
      </c>
      <c r="C149" s="13" t="s">
        <v>6660</v>
      </c>
      <c r="D149" s="13" t="s">
        <v>421</v>
      </c>
      <c r="E149" s="13">
        <v>120</v>
      </c>
      <c r="F149" s="13" t="s">
        <v>410</v>
      </c>
      <c r="G149" s="30" t="s">
        <v>6659</v>
      </c>
      <c r="H149" s="77"/>
    </row>
    <row r="150" spans="1:8" ht="13.2" customHeight="1" x14ac:dyDescent="0.25">
      <c r="A150" s="12" t="s">
        <v>4406</v>
      </c>
      <c r="B150" s="13" t="s">
        <v>133</v>
      </c>
      <c r="C150" s="13" t="s">
        <v>6661</v>
      </c>
      <c r="D150" s="13" t="s">
        <v>431</v>
      </c>
      <c r="E150" s="13">
        <v>110</v>
      </c>
      <c r="F150" s="13" t="s">
        <v>410</v>
      </c>
      <c r="G150" s="30" t="s">
        <v>6659</v>
      </c>
      <c r="H150" s="77"/>
    </row>
    <row r="151" spans="1:8" ht="13.2" customHeight="1" x14ac:dyDescent="0.25">
      <c r="A151" s="12" t="s">
        <v>4410</v>
      </c>
      <c r="B151" s="13" t="s">
        <v>133</v>
      </c>
      <c r="C151" s="13" t="s">
        <v>6662</v>
      </c>
      <c r="D151" s="13" t="s">
        <v>435</v>
      </c>
      <c r="E151" s="13">
        <v>120</v>
      </c>
      <c r="F151" s="13" t="s">
        <v>410</v>
      </c>
      <c r="G151" s="30" t="s">
        <v>6659</v>
      </c>
      <c r="H151" s="77"/>
    </row>
    <row r="152" spans="1:8" ht="13.2" customHeight="1" x14ac:dyDescent="0.25">
      <c r="A152" s="12" t="s">
        <v>4277</v>
      </c>
      <c r="B152" s="13" t="s">
        <v>133</v>
      </c>
      <c r="C152" s="13" t="s">
        <v>6663</v>
      </c>
      <c r="D152" s="13" t="s">
        <v>421</v>
      </c>
      <c r="E152" s="13">
        <v>70</v>
      </c>
      <c r="F152" s="13" t="s">
        <v>410</v>
      </c>
      <c r="G152" s="30" t="s">
        <v>6664</v>
      </c>
      <c r="H152" s="77"/>
    </row>
    <row r="153" spans="1:8" ht="13.2" customHeight="1" x14ac:dyDescent="0.25">
      <c r="A153" s="12" t="s">
        <v>649</v>
      </c>
      <c r="B153" s="13" t="s">
        <v>133</v>
      </c>
      <c r="C153" s="13" t="s">
        <v>6665</v>
      </c>
      <c r="D153" s="13" t="s">
        <v>414</v>
      </c>
      <c r="E153" s="13">
        <v>60</v>
      </c>
      <c r="F153" s="13" t="s">
        <v>410</v>
      </c>
      <c r="G153" s="30" t="s">
        <v>6664</v>
      </c>
      <c r="H153" s="77"/>
    </row>
    <row r="154" spans="1:8" ht="13.2" customHeight="1" x14ac:dyDescent="0.25">
      <c r="A154" s="12" t="s">
        <v>3929</v>
      </c>
      <c r="B154" s="13" t="s">
        <v>133</v>
      </c>
      <c r="C154" s="13" t="s">
        <v>6666</v>
      </c>
      <c r="D154" s="13" t="s">
        <v>404</v>
      </c>
      <c r="E154" s="13">
        <v>120</v>
      </c>
      <c r="F154" s="13" t="s">
        <v>410</v>
      </c>
      <c r="G154" s="30" t="s">
        <v>6667</v>
      </c>
      <c r="H154" s="77"/>
    </row>
    <row r="155" spans="1:8" ht="13.2" customHeight="1" x14ac:dyDescent="0.25">
      <c r="A155" s="12" t="s">
        <v>951</v>
      </c>
      <c r="B155" s="13" t="s">
        <v>133</v>
      </c>
      <c r="C155" s="13" t="s">
        <v>6668</v>
      </c>
      <c r="D155" s="13" t="s">
        <v>435</v>
      </c>
      <c r="E155" s="13">
        <v>110</v>
      </c>
      <c r="F155" s="13" t="s">
        <v>405</v>
      </c>
      <c r="G155" s="30" t="s">
        <v>6667</v>
      </c>
      <c r="H155" s="77"/>
    </row>
    <row r="156" spans="1:8" ht="13.2" customHeight="1" x14ac:dyDescent="0.25">
      <c r="A156" s="12" t="s">
        <v>4313</v>
      </c>
      <c r="B156" s="13" t="s">
        <v>133</v>
      </c>
      <c r="C156" s="13" t="s">
        <v>6669</v>
      </c>
      <c r="D156" s="13" t="s">
        <v>404</v>
      </c>
      <c r="E156" s="13">
        <v>210</v>
      </c>
      <c r="F156" s="13" t="s">
        <v>410</v>
      </c>
      <c r="G156" s="30" t="s">
        <v>6670</v>
      </c>
      <c r="H156" s="77"/>
    </row>
    <row r="157" spans="1:8" ht="13.2" customHeight="1" x14ac:dyDescent="0.25">
      <c r="A157" s="12" t="s">
        <v>4318</v>
      </c>
      <c r="B157" s="13" t="s">
        <v>133</v>
      </c>
      <c r="C157" s="13" t="s">
        <v>6671</v>
      </c>
      <c r="D157" s="13" t="s">
        <v>421</v>
      </c>
      <c r="E157" s="13">
        <v>210</v>
      </c>
      <c r="F157" s="13" t="s">
        <v>410</v>
      </c>
      <c r="G157" s="30" t="s">
        <v>6672</v>
      </c>
      <c r="H157" s="77"/>
    </row>
    <row r="158" spans="1:8" ht="13.2" customHeight="1" x14ac:dyDescent="0.25">
      <c r="A158" s="12" t="s">
        <v>3948</v>
      </c>
      <c r="B158" s="13" t="s">
        <v>133</v>
      </c>
      <c r="C158" s="13" t="s">
        <v>6673</v>
      </c>
      <c r="D158" s="13" t="s">
        <v>421</v>
      </c>
      <c r="E158" s="13">
        <v>150</v>
      </c>
      <c r="F158" s="13" t="s">
        <v>401</v>
      </c>
      <c r="G158" s="30" t="s">
        <v>6674</v>
      </c>
      <c r="H158" s="77"/>
    </row>
    <row r="159" spans="1:8" ht="13.2" customHeight="1" x14ac:dyDescent="0.25">
      <c r="A159" s="12" t="s">
        <v>6675</v>
      </c>
      <c r="B159" s="13" t="s">
        <v>133</v>
      </c>
      <c r="C159" s="13" t="s">
        <v>6676</v>
      </c>
      <c r="D159" s="13" t="s">
        <v>425</v>
      </c>
      <c r="E159" s="13">
        <v>220</v>
      </c>
      <c r="F159" s="13" t="s">
        <v>410</v>
      </c>
      <c r="G159" s="30" t="s">
        <v>6677</v>
      </c>
      <c r="H159" s="77"/>
    </row>
    <row r="160" spans="1:8" ht="13.2" customHeight="1" x14ac:dyDescent="0.25">
      <c r="A160" s="12" t="s">
        <v>6678</v>
      </c>
      <c r="B160" s="13" t="s">
        <v>133</v>
      </c>
      <c r="C160" s="13" t="s">
        <v>6679</v>
      </c>
      <c r="D160" s="13" t="s">
        <v>421</v>
      </c>
      <c r="E160" s="13">
        <v>180</v>
      </c>
      <c r="F160" s="13" t="s">
        <v>410</v>
      </c>
      <c r="G160" s="30" t="s">
        <v>6680</v>
      </c>
      <c r="H160" s="77"/>
    </row>
    <row r="161" spans="1:8" ht="13.2" customHeight="1" x14ac:dyDescent="0.25">
      <c r="A161" s="12" t="s">
        <v>6681</v>
      </c>
      <c r="B161" s="13" t="s">
        <v>133</v>
      </c>
      <c r="C161" s="13" t="s">
        <v>6682</v>
      </c>
      <c r="D161" s="13" t="s">
        <v>419</v>
      </c>
      <c r="E161" s="13">
        <v>160</v>
      </c>
      <c r="F161" s="13" t="s">
        <v>1873</v>
      </c>
      <c r="G161" s="30" t="s">
        <v>6683</v>
      </c>
      <c r="H161" s="77"/>
    </row>
    <row r="162" spans="1:8" ht="13.2" customHeight="1" x14ac:dyDescent="0.25">
      <c r="A162" s="12" t="s">
        <v>6684</v>
      </c>
      <c r="B162" s="13" t="s">
        <v>133</v>
      </c>
      <c r="C162" s="13" t="s">
        <v>6685</v>
      </c>
      <c r="D162" s="13" t="s">
        <v>404</v>
      </c>
      <c r="E162" s="13">
        <v>70</v>
      </c>
      <c r="F162" s="13" t="s">
        <v>410</v>
      </c>
      <c r="G162" s="30" t="s">
        <v>6686</v>
      </c>
      <c r="H162" s="77"/>
    </row>
    <row r="163" spans="1:8" ht="13.2" customHeight="1" x14ac:dyDescent="0.25">
      <c r="A163" s="12" t="s">
        <v>6687</v>
      </c>
      <c r="B163" s="13" t="s">
        <v>133</v>
      </c>
      <c r="C163" s="13" t="s">
        <v>6688</v>
      </c>
      <c r="D163" s="13" t="s">
        <v>400</v>
      </c>
      <c r="E163" s="13">
        <v>120</v>
      </c>
      <c r="F163" s="13" t="s">
        <v>405</v>
      </c>
      <c r="G163" s="30" t="s">
        <v>6686</v>
      </c>
      <c r="H163" s="77"/>
    </row>
    <row r="164" spans="1:8" ht="13.2" customHeight="1" x14ac:dyDescent="0.25">
      <c r="A164" s="12" t="s">
        <v>6689</v>
      </c>
      <c r="B164" s="13" t="s">
        <v>133</v>
      </c>
      <c r="C164" s="13" t="s">
        <v>6690</v>
      </c>
      <c r="D164" s="13" t="s">
        <v>435</v>
      </c>
      <c r="E164" s="13">
        <v>110</v>
      </c>
      <c r="F164" s="13" t="s">
        <v>410</v>
      </c>
      <c r="G164" s="30" t="s">
        <v>6686</v>
      </c>
      <c r="H164" s="77"/>
    </row>
    <row r="165" spans="1:8" ht="13.2" customHeight="1" x14ac:dyDescent="0.25">
      <c r="A165" s="12" t="s">
        <v>6691</v>
      </c>
      <c r="B165" s="13" t="s">
        <v>133</v>
      </c>
      <c r="C165" s="13" t="s">
        <v>6692</v>
      </c>
      <c r="D165" s="13" t="s">
        <v>400</v>
      </c>
      <c r="E165" s="13">
        <v>300</v>
      </c>
      <c r="F165" s="13" t="s">
        <v>6693</v>
      </c>
      <c r="G165" s="30" t="s">
        <v>6694</v>
      </c>
      <c r="H165" s="77"/>
    </row>
    <row r="166" spans="1:8" ht="13.2" customHeight="1" x14ac:dyDescent="0.25">
      <c r="A166" s="12" t="s">
        <v>6691</v>
      </c>
      <c r="B166" s="13" t="s">
        <v>133</v>
      </c>
      <c r="C166" s="13" t="s">
        <v>6695</v>
      </c>
      <c r="D166" s="13" t="s">
        <v>400</v>
      </c>
      <c r="E166" s="13">
        <v>300</v>
      </c>
      <c r="F166" s="13" t="s">
        <v>6693</v>
      </c>
      <c r="G166" s="30" t="s">
        <v>6696</v>
      </c>
      <c r="H166" s="77"/>
    </row>
    <row r="167" spans="1:8" ht="13.2" customHeight="1" x14ac:dyDescent="0.25">
      <c r="A167" s="12" t="s">
        <v>6691</v>
      </c>
      <c r="B167" s="13" t="s">
        <v>133</v>
      </c>
      <c r="C167" s="13" t="s">
        <v>6697</v>
      </c>
      <c r="D167" s="13" t="s">
        <v>400</v>
      </c>
      <c r="E167" s="13">
        <v>300</v>
      </c>
      <c r="F167" s="13" t="s">
        <v>6693</v>
      </c>
      <c r="G167" s="30" t="s">
        <v>6698</v>
      </c>
      <c r="H167" s="77"/>
    </row>
    <row r="168" spans="1:8" ht="13.2" customHeight="1" x14ac:dyDescent="0.25">
      <c r="A168" s="12" t="s">
        <v>6691</v>
      </c>
      <c r="B168" s="13" t="s">
        <v>133</v>
      </c>
      <c r="C168" s="13" t="s">
        <v>6699</v>
      </c>
      <c r="D168" s="13" t="s">
        <v>400</v>
      </c>
      <c r="E168" s="13">
        <v>300</v>
      </c>
      <c r="F168" s="13" t="s">
        <v>6693</v>
      </c>
      <c r="G168" s="30" t="s">
        <v>6700</v>
      </c>
      <c r="H168" s="77"/>
    </row>
    <row r="169" spans="1:8" ht="13.2" customHeight="1" x14ac:dyDescent="0.25">
      <c r="A169" s="12" t="s">
        <v>4098</v>
      </c>
      <c r="B169" s="13" t="s">
        <v>133</v>
      </c>
      <c r="C169" s="13" t="s">
        <v>6701</v>
      </c>
      <c r="D169" s="13" t="s">
        <v>400</v>
      </c>
      <c r="E169" s="13">
        <v>190</v>
      </c>
      <c r="F169" s="13" t="s">
        <v>410</v>
      </c>
      <c r="G169" s="30" t="s">
        <v>6556</v>
      </c>
      <c r="H169" s="77"/>
    </row>
    <row r="170" spans="1:8" ht="13.2" customHeight="1" x14ac:dyDescent="0.25">
      <c r="A170" s="12" t="s">
        <v>6702</v>
      </c>
      <c r="B170" s="13" t="s">
        <v>133</v>
      </c>
      <c r="C170" s="13" t="s">
        <v>6703</v>
      </c>
      <c r="D170" s="13" t="s">
        <v>435</v>
      </c>
      <c r="E170" s="13">
        <v>130</v>
      </c>
      <c r="F170" s="13" t="s">
        <v>410</v>
      </c>
      <c r="G170" s="30" t="s">
        <v>6704</v>
      </c>
      <c r="H170" s="77"/>
    </row>
    <row r="171" spans="1:8" ht="13.2" customHeight="1" x14ac:dyDescent="0.25">
      <c r="A171" s="12" t="s">
        <v>4098</v>
      </c>
      <c r="B171" s="13" t="s">
        <v>133</v>
      </c>
      <c r="C171" s="13" t="s">
        <v>6705</v>
      </c>
      <c r="D171" s="13" t="s">
        <v>400</v>
      </c>
      <c r="E171" s="13">
        <v>190</v>
      </c>
      <c r="F171" s="13" t="s">
        <v>410</v>
      </c>
      <c r="G171" s="30" t="s">
        <v>6706</v>
      </c>
      <c r="H171" s="77"/>
    </row>
    <row r="172" spans="1:8" ht="13.2" customHeight="1" x14ac:dyDescent="0.25">
      <c r="A172" s="12" t="s">
        <v>660</v>
      </c>
      <c r="B172" s="13" t="s">
        <v>133</v>
      </c>
      <c r="C172" s="13" t="s">
        <v>6707</v>
      </c>
      <c r="D172" s="13" t="s">
        <v>490</v>
      </c>
      <c r="E172" s="13"/>
      <c r="F172" s="13" t="s">
        <v>1562</v>
      </c>
      <c r="G172" s="30" t="s">
        <v>6706</v>
      </c>
      <c r="H172" s="77"/>
    </row>
    <row r="173" spans="1:8" ht="13.2" customHeight="1" x14ac:dyDescent="0.25">
      <c r="A173" s="12" t="s">
        <v>4415</v>
      </c>
      <c r="B173" s="13" t="s">
        <v>133</v>
      </c>
      <c r="C173" s="13" t="s">
        <v>6708</v>
      </c>
      <c r="D173" s="13" t="s">
        <v>165</v>
      </c>
      <c r="E173" s="13">
        <v>210</v>
      </c>
      <c r="F173" s="13" t="s">
        <v>410</v>
      </c>
      <c r="G173" s="30" t="s">
        <v>6709</v>
      </c>
      <c r="H173" s="77"/>
    </row>
    <row r="174" spans="1:8" ht="13.2" customHeight="1" x14ac:dyDescent="0.25">
      <c r="A174" s="12" t="s">
        <v>4417</v>
      </c>
      <c r="B174" s="13" t="s">
        <v>133</v>
      </c>
      <c r="C174" s="13" t="s">
        <v>6710</v>
      </c>
      <c r="D174" s="13" t="s">
        <v>165</v>
      </c>
      <c r="E174" s="13">
        <v>200</v>
      </c>
      <c r="F174" s="13" t="s">
        <v>410</v>
      </c>
      <c r="G174" s="30" t="s">
        <v>6709</v>
      </c>
      <c r="H174" s="77"/>
    </row>
    <row r="175" spans="1:8" ht="13.2" customHeight="1" x14ac:dyDescent="0.25">
      <c r="A175" s="12" t="s">
        <v>4445</v>
      </c>
      <c r="B175" s="13" t="s">
        <v>133</v>
      </c>
      <c r="C175" s="13" t="s">
        <v>6711</v>
      </c>
      <c r="D175" s="13" t="s">
        <v>425</v>
      </c>
      <c r="E175" s="13">
        <v>210</v>
      </c>
      <c r="F175" s="13" t="s">
        <v>410</v>
      </c>
      <c r="G175" s="30" t="s">
        <v>6712</v>
      </c>
      <c r="H175" s="77"/>
    </row>
    <row r="176" spans="1:8" ht="13.2" customHeight="1" x14ac:dyDescent="0.25">
      <c r="A176" s="12" t="s">
        <v>4446</v>
      </c>
      <c r="B176" s="13" t="s">
        <v>133</v>
      </c>
      <c r="C176" s="13" t="s">
        <v>6713</v>
      </c>
      <c r="D176" s="13" t="s">
        <v>404</v>
      </c>
      <c r="E176" s="13">
        <v>210</v>
      </c>
      <c r="F176" s="13" t="s">
        <v>410</v>
      </c>
      <c r="G176" s="30" t="s">
        <v>6712</v>
      </c>
      <c r="H176" s="77"/>
    </row>
    <row r="177" spans="1:8" ht="13.2" customHeight="1" x14ac:dyDescent="0.25">
      <c r="A177" s="12" t="s">
        <v>4447</v>
      </c>
      <c r="B177" s="13" t="s">
        <v>133</v>
      </c>
      <c r="C177" s="13" t="s">
        <v>6714</v>
      </c>
      <c r="D177" s="13" t="s">
        <v>400</v>
      </c>
      <c r="E177" s="13">
        <v>190</v>
      </c>
      <c r="F177" s="13" t="s">
        <v>410</v>
      </c>
      <c r="G177" s="30" t="s">
        <v>6712</v>
      </c>
      <c r="H177" s="77"/>
    </row>
    <row r="178" spans="1:8" ht="13.2" customHeight="1" x14ac:dyDescent="0.25">
      <c r="A178" s="12" t="s">
        <v>3867</v>
      </c>
      <c r="B178" s="13" t="s">
        <v>133</v>
      </c>
      <c r="C178" s="13" t="s">
        <v>6715</v>
      </c>
      <c r="D178" s="13" t="s">
        <v>490</v>
      </c>
      <c r="E178" s="13"/>
      <c r="F178" s="13" t="s">
        <v>1085</v>
      </c>
      <c r="G178" s="30" t="s">
        <v>6716</v>
      </c>
      <c r="H178" s="77"/>
    </row>
    <row r="179" spans="1:8" ht="13.2" customHeight="1" x14ac:dyDescent="0.25">
      <c r="A179" s="12" t="s">
        <v>477</v>
      </c>
      <c r="B179" s="13" t="s">
        <v>133</v>
      </c>
      <c r="C179" s="13" t="s">
        <v>6717</v>
      </c>
      <c r="D179" s="13" t="s">
        <v>400</v>
      </c>
      <c r="E179" s="13">
        <v>60</v>
      </c>
      <c r="F179" s="13" t="s">
        <v>410</v>
      </c>
      <c r="G179" s="30" t="s">
        <v>6718</v>
      </c>
      <c r="H179" s="77"/>
    </row>
    <row r="180" spans="1:8" ht="13.2" customHeight="1" x14ac:dyDescent="0.25">
      <c r="A180" s="12" t="s">
        <v>4448</v>
      </c>
      <c r="B180" s="13" t="s">
        <v>133</v>
      </c>
      <c r="C180" s="13" t="s">
        <v>6719</v>
      </c>
      <c r="D180" s="13" t="s">
        <v>165</v>
      </c>
      <c r="E180" s="13">
        <v>230</v>
      </c>
      <c r="F180" s="13" t="s">
        <v>410</v>
      </c>
      <c r="G180" s="30" t="s">
        <v>6720</v>
      </c>
      <c r="H180" s="77"/>
    </row>
    <row r="181" spans="1:8" ht="13.2" customHeight="1" x14ac:dyDescent="0.25">
      <c r="A181" s="12" t="s">
        <v>6721</v>
      </c>
      <c r="B181" s="13" t="s">
        <v>133</v>
      </c>
      <c r="C181" s="13" t="s">
        <v>6722</v>
      </c>
      <c r="D181" s="13" t="s">
        <v>404</v>
      </c>
      <c r="E181" s="13">
        <v>300</v>
      </c>
      <c r="F181" s="13" t="s">
        <v>6693</v>
      </c>
      <c r="G181" s="30" t="s">
        <v>6723</v>
      </c>
      <c r="H181" s="77"/>
    </row>
    <row r="182" spans="1:8" ht="13.2" customHeight="1" x14ac:dyDescent="0.25">
      <c r="A182" s="12" t="s">
        <v>6721</v>
      </c>
      <c r="B182" s="13" t="s">
        <v>133</v>
      </c>
      <c r="C182" s="13" t="s">
        <v>6724</v>
      </c>
      <c r="D182" s="13" t="s">
        <v>404</v>
      </c>
      <c r="E182" s="13">
        <v>300</v>
      </c>
      <c r="F182" s="13" t="s">
        <v>6693</v>
      </c>
      <c r="G182" s="30" t="s">
        <v>6725</v>
      </c>
      <c r="H182" s="77"/>
    </row>
    <row r="183" spans="1:8" ht="13.2" customHeight="1" x14ac:dyDescent="0.25">
      <c r="A183" s="12" t="s">
        <v>6721</v>
      </c>
      <c r="B183" s="13" t="s">
        <v>133</v>
      </c>
      <c r="C183" s="13" t="s">
        <v>6726</v>
      </c>
      <c r="D183" s="13" t="s">
        <v>404</v>
      </c>
      <c r="E183" s="13">
        <v>300</v>
      </c>
      <c r="F183" s="13" t="s">
        <v>6693</v>
      </c>
      <c r="G183" s="30" t="s">
        <v>6727</v>
      </c>
      <c r="H183" s="77"/>
    </row>
    <row r="184" spans="1:8" ht="13.2" customHeight="1" x14ac:dyDescent="0.25">
      <c r="A184" s="12" t="s">
        <v>6721</v>
      </c>
      <c r="B184" s="13" t="s">
        <v>133</v>
      </c>
      <c r="C184" s="13" t="s">
        <v>6728</v>
      </c>
      <c r="D184" s="13" t="s">
        <v>404</v>
      </c>
      <c r="E184" s="13">
        <v>300</v>
      </c>
      <c r="F184" s="13" t="s">
        <v>6693</v>
      </c>
      <c r="G184" s="30" t="s">
        <v>6729</v>
      </c>
      <c r="H184" s="77"/>
    </row>
    <row r="185" spans="1:8" ht="13.2" customHeight="1" x14ac:dyDescent="0.25">
      <c r="A185" s="12" t="s">
        <v>6730</v>
      </c>
      <c r="B185" s="13" t="s">
        <v>133</v>
      </c>
      <c r="C185" s="13" t="s">
        <v>6731</v>
      </c>
      <c r="D185" s="13" t="s">
        <v>421</v>
      </c>
      <c r="E185" s="13">
        <v>310</v>
      </c>
      <c r="F185" s="13" t="s">
        <v>6693</v>
      </c>
      <c r="G185" s="30" t="s">
        <v>6732</v>
      </c>
      <c r="H185" s="77"/>
    </row>
    <row r="186" spans="1:8" ht="13.2" customHeight="1" x14ac:dyDescent="0.25">
      <c r="A186" s="12" t="s">
        <v>6730</v>
      </c>
      <c r="B186" s="13" t="s">
        <v>133</v>
      </c>
      <c r="C186" s="13" t="s">
        <v>6733</v>
      </c>
      <c r="D186" s="13" t="s">
        <v>421</v>
      </c>
      <c r="E186" s="13">
        <v>310</v>
      </c>
      <c r="F186" s="13" t="s">
        <v>6693</v>
      </c>
      <c r="G186" s="30" t="s">
        <v>6734</v>
      </c>
      <c r="H186" s="77"/>
    </row>
    <row r="187" spans="1:8" ht="13.2" customHeight="1" x14ac:dyDescent="0.25">
      <c r="A187" s="12" t="s">
        <v>6730</v>
      </c>
      <c r="B187" s="13" t="s">
        <v>133</v>
      </c>
      <c r="C187" s="13" t="s">
        <v>6735</v>
      </c>
      <c r="D187" s="13" t="s">
        <v>421</v>
      </c>
      <c r="E187" s="13">
        <v>310</v>
      </c>
      <c r="F187" s="13" t="s">
        <v>6693</v>
      </c>
      <c r="G187" s="30" t="s">
        <v>6736</v>
      </c>
      <c r="H187" s="77"/>
    </row>
    <row r="188" spans="1:8" ht="13.2" customHeight="1" x14ac:dyDescent="0.25">
      <c r="A188" s="12" t="s">
        <v>6730</v>
      </c>
      <c r="B188" s="13" t="s">
        <v>133</v>
      </c>
      <c r="C188" s="13" t="s">
        <v>6737</v>
      </c>
      <c r="D188" s="13" t="s">
        <v>421</v>
      </c>
      <c r="E188" s="13">
        <v>310</v>
      </c>
      <c r="F188" s="13" t="s">
        <v>6693</v>
      </c>
      <c r="G188" s="30" t="s">
        <v>6738</v>
      </c>
      <c r="H188" s="77"/>
    </row>
    <row r="189" spans="1:8" ht="13.2" customHeight="1" x14ac:dyDescent="0.25">
      <c r="A189" s="12" t="s">
        <v>6739</v>
      </c>
      <c r="B189" s="13" t="s">
        <v>133</v>
      </c>
      <c r="C189" s="13" t="s">
        <v>6740</v>
      </c>
      <c r="D189" s="13" t="s">
        <v>419</v>
      </c>
      <c r="E189" s="13">
        <v>320</v>
      </c>
      <c r="F189" s="13" t="s">
        <v>6693</v>
      </c>
      <c r="G189" s="30" t="s">
        <v>6741</v>
      </c>
      <c r="H189" s="77"/>
    </row>
    <row r="190" spans="1:8" ht="13.2" customHeight="1" x14ac:dyDescent="0.25">
      <c r="A190" s="12" t="s">
        <v>6739</v>
      </c>
      <c r="B190" s="13" t="s">
        <v>133</v>
      </c>
      <c r="C190" s="13" t="s">
        <v>6742</v>
      </c>
      <c r="D190" s="13" t="s">
        <v>419</v>
      </c>
      <c r="E190" s="13">
        <v>320</v>
      </c>
      <c r="F190" s="13" t="s">
        <v>6693</v>
      </c>
      <c r="G190" s="30" t="s">
        <v>6743</v>
      </c>
      <c r="H190" s="77"/>
    </row>
    <row r="191" spans="1:8" ht="13.2" customHeight="1" x14ac:dyDescent="0.25">
      <c r="A191" s="12" t="s">
        <v>6739</v>
      </c>
      <c r="B191" s="13" t="s">
        <v>133</v>
      </c>
      <c r="C191" s="13" t="s">
        <v>6744</v>
      </c>
      <c r="D191" s="13" t="s">
        <v>419</v>
      </c>
      <c r="E191" s="13">
        <v>320</v>
      </c>
      <c r="F191" s="13" t="s">
        <v>6693</v>
      </c>
      <c r="G191" s="30" t="s">
        <v>6745</v>
      </c>
      <c r="H191" s="77"/>
    </row>
    <row r="192" spans="1:8" ht="13.2" customHeight="1" x14ac:dyDescent="0.25">
      <c r="A192" s="12" t="s">
        <v>6739</v>
      </c>
      <c r="B192" s="13" t="s">
        <v>133</v>
      </c>
      <c r="C192" s="13" t="s">
        <v>6746</v>
      </c>
      <c r="D192" s="13" t="s">
        <v>419</v>
      </c>
      <c r="E192" s="13">
        <v>320</v>
      </c>
      <c r="F192" s="13" t="s">
        <v>6693</v>
      </c>
      <c r="G192" s="30" t="s">
        <v>6747</v>
      </c>
      <c r="H192" s="77"/>
    </row>
    <row r="193" spans="1:8" ht="13.2" customHeight="1" x14ac:dyDescent="0.25">
      <c r="A193" s="12" t="s">
        <v>4818</v>
      </c>
      <c r="B193" s="13" t="s">
        <v>133</v>
      </c>
      <c r="C193" s="13" t="s">
        <v>6748</v>
      </c>
      <c r="D193" s="13" t="s">
        <v>490</v>
      </c>
      <c r="E193" s="13"/>
      <c r="F193" s="13" t="s">
        <v>1085</v>
      </c>
      <c r="G193" s="30" t="s">
        <v>6749</v>
      </c>
      <c r="H193" s="77"/>
    </row>
    <row r="194" spans="1:8" ht="13.2" customHeight="1" x14ac:dyDescent="0.25">
      <c r="A194" s="12" t="s">
        <v>4818</v>
      </c>
      <c r="B194" s="13" t="s">
        <v>133</v>
      </c>
      <c r="C194" s="13" t="s">
        <v>6748</v>
      </c>
      <c r="D194" s="13" t="s">
        <v>490</v>
      </c>
      <c r="E194" s="13"/>
      <c r="F194" s="13" t="s">
        <v>1085</v>
      </c>
      <c r="G194" s="30" t="s">
        <v>6750</v>
      </c>
      <c r="H194" s="77"/>
    </row>
    <row r="195" spans="1:8" ht="13.2" customHeight="1" x14ac:dyDescent="0.25">
      <c r="A195" s="12" t="s">
        <v>4818</v>
      </c>
      <c r="B195" s="13" t="s">
        <v>133</v>
      </c>
      <c r="C195" s="13" t="s">
        <v>6748</v>
      </c>
      <c r="D195" s="13" t="s">
        <v>490</v>
      </c>
      <c r="E195" s="13"/>
      <c r="F195" s="13" t="s">
        <v>1085</v>
      </c>
      <c r="G195" s="30" t="s">
        <v>6751</v>
      </c>
      <c r="H195" s="77"/>
    </row>
    <row r="196" spans="1:8" ht="13.2" customHeight="1" x14ac:dyDescent="0.25">
      <c r="A196" s="12" t="s">
        <v>3080</v>
      </c>
      <c r="B196" s="13" t="s">
        <v>133</v>
      </c>
      <c r="C196" s="13" t="s">
        <v>6752</v>
      </c>
      <c r="D196" s="13" t="s">
        <v>425</v>
      </c>
      <c r="E196" s="13">
        <v>90</v>
      </c>
      <c r="F196" s="13" t="s">
        <v>410</v>
      </c>
      <c r="G196" s="30" t="s">
        <v>6753</v>
      </c>
      <c r="H196" s="77"/>
    </row>
    <row r="197" spans="1:8" ht="13.2" customHeight="1" x14ac:dyDescent="0.25">
      <c r="A197" s="12" t="s">
        <v>3031</v>
      </c>
      <c r="B197" s="13" t="s">
        <v>133</v>
      </c>
      <c r="C197" s="13" t="s">
        <v>6754</v>
      </c>
      <c r="D197" s="13" t="s">
        <v>404</v>
      </c>
      <c r="E197" s="13">
        <v>80</v>
      </c>
      <c r="F197" s="13" t="s">
        <v>410</v>
      </c>
      <c r="G197" s="30" t="s">
        <v>6753</v>
      </c>
      <c r="H197" s="77"/>
    </row>
    <row r="198" spans="1:8" ht="13.2" customHeight="1" x14ac:dyDescent="0.25">
      <c r="A198" s="12" t="s">
        <v>180</v>
      </c>
      <c r="B198" s="13" t="s">
        <v>133</v>
      </c>
      <c r="C198" s="13" t="s">
        <v>6755</v>
      </c>
      <c r="D198" s="13" t="s">
        <v>421</v>
      </c>
      <c r="E198" s="13">
        <v>120</v>
      </c>
      <c r="F198" s="13" t="s">
        <v>410</v>
      </c>
      <c r="G198" s="30" t="s">
        <v>6753</v>
      </c>
      <c r="H198" s="77"/>
    </row>
    <row r="199" spans="1:8" ht="13.2" customHeight="1" x14ac:dyDescent="0.25">
      <c r="A199" s="12" t="s">
        <v>1938</v>
      </c>
      <c r="B199" s="13" t="s">
        <v>133</v>
      </c>
      <c r="C199" s="13" t="s">
        <v>6756</v>
      </c>
      <c r="D199" s="13" t="s">
        <v>165</v>
      </c>
      <c r="E199" s="13">
        <v>120</v>
      </c>
      <c r="F199" s="13" t="s">
        <v>410</v>
      </c>
      <c r="G199" s="30" t="s">
        <v>6753</v>
      </c>
      <c r="H199" s="77"/>
    </row>
    <row r="200" spans="1:8" ht="13.2" customHeight="1" x14ac:dyDescent="0.25">
      <c r="A200" s="12" t="s">
        <v>2267</v>
      </c>
      <c r="B200" s="13" t="s">
        <v>133</v>
      </c>
      <c r="C200" s="13" t="s">
        <v>6757</v>
      </c>
      <c r="D200" s="13" t="s">
        <v>425</v>
      </c>
      <c r="E200" s="13">
        <v>80</v>
      </c>
      <c r="F200" s="13" t="s">
        <v>410</v>
      </c>
      <c r="G200" s="30" t="s">
        <v>6758</v>
      </c>
      <c r="H200" s="77"/>
    </row>
    <row r="201" spans="1:8" ht="13.2" customHeight="1" x14ac:dyDescent="0.25">
      <c r="A201" s="12" t="s">
        <v>2284</v>
      </c>
      <c r="B201" s="13" t="s">
        <v>133</v>
      </c>
      <c r="C201" s="13" t="s">
        <v>6759</v>
      </c>
      <c r="D201" s="13" t="s">
        <v>400</v>
      </c>
      <c r="E201" s="13">
        <v>60</v>
      </c>
      <c r="F201" s="13" t="s">
        <v>410</v>
      </c>
      <c r="G201" s="30" t="s">
        <v>6758</v>
      </c>
      <c r="H201" s="77"/>
    </row>
    <row r="202" spans="1:8" ht="13.2" customHeight="1" x14ac:dyDescent="0.25">
      <c r="A202" s="12" t="s">
        <v>942</v>
      </c>
      <c r="B202" s="13" t="s">
        <v>133</v>
      </c>
      <c r="C202" s="13" t="s">
        <v>6760</v>
      </c>
      <c r="D202" s="13" t="s">
        <v>421</v>
      </c>
      <c r="E202" s="13">
        <v>110</v>
      </c>
      <c r="F202" s="13" t="s">
        <v>405</v>
      </c>
      <c r="G202" s="30" t="s">
        <v>6761</v>
      </c>
      <c r="H202" s="77"/>
    </row>
    <row r="203" spans="1:8" ht="13.2" customHeight="1" x14ac:dyDescent="0.25">
      <c r="A203" s="12" t="s">
        <v>649</v>
      </c>
      <c r="B203" s="13" t="s">
        <v>133</v>
      </c>
      <c r="C203" s="13" t="s">
        <v>6762</v>
      </c>
      <c r="D203" s="13" t="s">
        <v>414</v>
      </c>
      <c r="E203" s="13">
        <v>60</v>
      </c>
      <c r="F203" s="13" t="s">
        <v>410</v>
      </c>
      <c r="G203" s="30" t="s">
        <v>6761</v>
      </c>
      <c r="H203" s="77"/>
    </row>
    <row r="204" spans="1:8" ht="13.2" customHeight="1" x14ac:dyDescent="0.25">
      <c r="A204" s="12" t="s">
        <v>4513</v>
      </c>
      <c r="B204" s="13" t="s">
        <v>133</v>
      </c>
      <c r="C204" s="13" t="s">
        <v>6763</v>
      </c>
      <c r="D204" s="13" t="s">
        <v>435</v>
      </c>
      <c r="E204" s="13">
        <v>220</v>
      </c>
      <c r="F204" s="13" t="s">
        <v>410</v>
      </c>
      <c r="G204" s="30" t="s">
        <v>6764</v>
      </c>
      <c r="H204" s="77"/>
    </row>
    <row r="205" spans="1:8" ht="13.2" customHeight="1" x14ac:dyDescent="0.25">
      <c r="A205" s="12" t="s">
        <v>6765</v>
      </c>
      <c r="B205" s="13" t="s">
        <v>133</v>
      </c>
      <c r="C205" s="13" t="s">
        <v>6766</v>
      </c>
      <c r="D205" s="13" t="s">
        <v>414</v>
      </c>
      <c r="E205" s="13">
        <v>70</v>
      </c>
      <c r="F205" s="13" t="s">
        <v>410</v>
      </c>
      <c r="G205" s="30" t="s">
        <v>6767</v>
      </c>
      <c r="H205" s="77"/>
    </row>
    <row r="206" spans="1:8" ht="13.2" customHeight="1" x14ac:dyDescent="0.25">
      <c r="A206" s="12" t="s">
        <v>6768</v>
      </c>
      <c r="B206" s="13" t="s">
        <v>133</v>
      </c>
      <c r="C206" s="13" t="s">
        <v>6769</v>
      </c>
      <c r="D206" s="13" t="s">
        <v>490</v>
      </c>
      <c r="E206" s="13"/>
      <c r="F206" s="13" t="s">
        <v>1085</v>
      </c>
      <c r="G206" s="30" t="s">
        <v>6770</v>
      </c>
      <c r="H206" s="77"/>
    </row>
    <row r="207" spans="1:8" ht="13.2" customHeight="1" x14ac:dyDescent="0.25">
      <c r="A207" s="12" t="s">
        <v>6768</v>
      </c>
      <c r="B207" s="13" t="s">
        <v>133</v>
      </c>
      <c r="C207" s="13" t="s">
        <v>6769</v>
      </c>
      <c r="D207" s="13" t="s">
        <v>490</v>
      </c>
      <c r="E207" s="13"/>
      <c r="F207" s="13" t="s">
        <v>1085</v>
      </c>
      <c r="G207" s="30" t="s">
        <v>6771</v>
      </c>
      <c r="H207" s="77"/>
    </row>
    <row r="208" spans="1:8" ht="13.2" customHeight="1" x14ac:dyDescent="0.25">
      <c r="A208" s="12" t="s">
        <v>4445</v>
      </c>
      <c r="B208" s="13" t="s">
        <v>133</v>
      </c>
      <c r="C208" s="13" t="s">
        <v>6772</v>
      </c>
      <c r="D208" s="13" t="s">
        <v>425</v>
      </c>
      <c r="E208" s="13">
        <v>210</v>
      </c>
      <c r="F208" s="13" t="s">
        <v>410</v>
      </c>
      <c r="G208" s="30" t="s">
        <v>6773</v>
      </c>
      <c r="H208" s="77"/>
    </row>
    <row r="209" spans="1:8" ht="13.2" customHeight="1" x14ac:dyDescent="0.25">
      <c r="A209" s="12" t="s">
        <v>4387</v>
      </c>
      <c r="B209" s="13" t="s">
        <v>133</v>
      </c>
      <c r="C209" s="13" t="s">
        <v>6774</v>
      </c>
      <c r="D209" s="13" t="s">
        <v>425</v>
      </c>
      <c r="E209" s="13">
        <v>320</v>
      </c>
      <c r="F209" s="13" t="s">
        <v>3679</v>
      </c>
      <c r="G209" s="30" t="s">
        <v>6773</v>
      </c>
      <c r="H209" s="77"/>
    </row>
    <row r="210" spans="1:8" ht="13.2" customHeight="1" x14ac:dyDescent="0.25">
      <c r="A210" s="12" t="s">
        <v>4446</v>
      </c>
      <c r="B210" s="13" t="s">
        <v>133</v>
      </c>
      <c r="C210" s="13" t="s">
        <v>6775</v>
      </c>
      <c r="D210" s="13" t="s">
        <v>404</v>
      </c>
      <c r="E210" s="13">
        <v>210</v>
      </c>
      <c r="F210" s="13" t="s">
        <v>410</v>
      </c>
      <c r="G210" s="30" t="s">
        <v>6776</v>
      </c>
      <c r="H210" s="77"/>
    </row>
    <row r="211" spans="1:8" ht="13.2" customHeight="1" x14ac:dyDescent="0.25">
      <c r="A211" s="12" t="s">
        <v>4391</v>
      </c>
      <c r="B211" s="13" t="s">
        <v>133</v>
      </c>
      <c r="C211" s="13" t="s">
        <v>6777</v>
      </c>
      <c r="D211" s="13" t="s">
        <v>404</v>
      </c>
      <c r="E211" s="13">
        <v>320</v>
      </c>
      <c r="F211" s="13" t="s">
        <v>3679</v>
      </c>
      <c r="G211" s="30" t="s">
        <v>6776</v>
      </c>
      <c r="H211" s="77"/>
    </row>
    <row r="212" spans="1:8" ht="13.2" customHeight="1" x14ac:dyDescent="0.25">
      <c r="A212" s="12" t="s">
        <v>4447</v>
      </c>
      <c r="B212" s="13" t="s">
        <v>133</v>
      </c>
      <c r="C212" s="13" t="s">
        <v>6778</v>
      </c>
      <c r="D212" s="13" t="s">
        <v>400</v>
      </c>
      <c r="E212" s="13">
        <v>190</v>
      </c>
      <c r="F212" s="13" t="s">
        <v>410</v>
      </c>
      <c r="G212" s="30" t="s">
        <v>6779</v>
      </c>
      <c r="H212" s="77"/>
    </row>
    <row r="213" spans="1:8" ht="13.2" customHeight="1" x14ac:dyDescent="0.25">
      <c r="A213" s="12" t="s">
        <v>4396</v>
      </c>
      <c r="B213" s="13" t="s">
        <v>133</v>
      </c>
      <c r="C213" s="13" t="s">
        <v>6780</v>
      </c>
      <c r="D213" s="13" t="s">
        <v>400</v>
      </c>
      <c r="E213" s="13">
        <v>300</v>
      </c>
      <c r="F213" s="13" t="s">
        <v>3679</v>
      </c>
      <c r="G213" s="30" t="s">
        <v>6779</v>
      </c>
      <c r="H213" s="77"/>
    </row>
    <row r="214" spans="1:8" ht="13.2" customHeight="1" x14ac:dyDescent="0.25">
      <c r="A214" s="12" t="s">
        <v>670</v>
      </c>
      <c r="B214" s="13" t="s">
        <v>133</v>
      </c>
      <c r="C214" s="13" t="s">
        <v>6781</v>
      </c>
      <c r="D214" s="13" t="s">
        <v>425</v>
      </c>
      <c r="E214" s="13">
        <v>120</v>
      </c>
      <c r="F214" s="13" t="s">
        <v>410</v>
      </c>
      <c r="G214" s="30" t="s">
        <v>6782</v>
      </c>
      <c r="H214" s="77"/>
    </row>
    <row r="215" spans="1:8" ht="13.2" customHeight="1" x14ac:dyDescent="0.25">
      <c r="A215" s="12" t="s">
        <v>1817</v>
      </c>
      <c r="B215" s="13" t="s">
        <v>133</v>
      </c>
      <c r="C215" s="13" t="s">
        <v>6783</v>
      </c>
      <c r="D215" s="13" t="s">
        <v>431</v>
      </c>
      <c r="E215" s="13">
        <v>120</v>
      </c>
      <c r="F215" s="13" t="s">
        <v>405</v>
      </c>
      <c r="G215" s="30" t="s">
        <v>6782</v>
      </c>
      <c r="H215" s="77"/>
    </row>
    <row r="216" spans="1:8" ht="13.2" customHeight="1" x14ac:dyDescent="0.25">
      <c r="A216" s="12" t="s">
        <v>2307</v>
      </c>
      <c r="B216" s="13" t="s">
        <v>133</v>
      </c>
      <c r="C216" s="13" t="s">
        <v>6784</v>
      </c>
      <c r="D216" s="13" t="s">
        <v>435</v>
      </c>
      <c r="E216" s="13">
        <v>100</v>
      </c>
      <c r="F216" s="13" t="s">
        <v>405</v>
      </c>
      <c r="G216" s="30" t="s">
        <v>6782</v>
      </c>
      <c r="H216" s="77"/>
    </row>
    <row r="217" spans="1:8" ht="13.2" customHeight="1" x14ac:dyDescent="0.25">
      <c r="A217" s="12" t="s">
        <v>1828</v>
      </c>
      <c r="B217" s="13" t="s">
        <v>133</v>
      </c>
      <c r="C217" s="13" t="s">
        <v>6785</v>
      </c>
      <c r="D217" s="13" t="s">
        <v>414</v>
      </c>
      <c r="E217" s="13">
        <v>120</v>
      </c>
      <c r="F217" s="13" t="s">
        <v>405</v>
      </c>
      <c r="G217" s="30" t="s">
        <v>6782</v>
      </c>
      <c r="H217" s="77"/>
    </row>
    <row r="218" spans="1:8" ht="13.2" customHeight="1" x14ac:dyDescent="0.25">
      <c r="A218" s="12" t="s">
        <v>3915</v>
      </c>
      <c r="B218" s="13" t="s">
        <v>133</v>
      </c>
      <c r="C218" s="13" t="s">
        <v>6786</v>
      </c>
      <c r="D218" s="13" t="s">
        <v>165</v>
      </c>
      <c r="E218" s="13">
        <v>80</v>
      </c>
      <c r="F218" s="13" t="s">
        <v>405</v>
      </c>
      <c r="G218" s="30" t="s">
        <v>6787</v>
      </c>
      <c r="H218" s="77"/>
    </row>
    <row r="219" spans="1:8" ht="13.2" customHeight="1" x14ac:dyDescent="0.25">
      <c r="A219" s="12" t="s">
        <v>649</v>
      </c>
      <c r="B219" s="13" t="s">
        <v>133</v>
      </c>
      <c r="C219" s="13" t="s">
        <v>6788</v>
      </c>
      <c r="D219" s="13" t="s">
        <v>414</v>
      </c>
      <c r="E219" s="13">
        <v>60</v>
      </c>
      <c r="F219" s="13" t="s">
        <v>410</v>
      </c>
      <c r="G219" s="30" t="s">
        <v>6787</v>
      </c>
      <c r="H219" s="77"/>
    </row>
    <row r="220" spans="1:8" ht="13.2" customHeight="1" x14ac:dyDescent="0.25">
      <c r="A220" s="12" t="s">
        <v>1950</v>
      </c>
      <c r="B220" s="13" t="s">
        <v>133</v>
      </c>
      <c r="C220" s="13" t="s">
        <v>6789</v>
      </c>
      <c r="D220" s="13" t="s">
        <v>407</v>
      </c>
      <c r="E220" s="13">
        <v>110</v>
      </c>
      <c r="F220" s="13" t="s">
        <v>405</v>
      </c>
      <c r="G220" s="30" t="s">
        <v>6790</v>
      </c>
      <c r="H220" s="77"/>
    </row>
    <row r="221" spans="1:8" ht="13.2" customHeight="1" x14ac:dyDescent="0.25">
      <c r="A221" s="12" t="s">
        <v>1949</v>
      </c>
      <c r="B221" s="13" t="s">
        <v>133</v>
      </c>
      <c r="C221" s="13" t="s">
        <v>6791</v>
      </c>
      <c r="D221" s="13" t="s">
        <v>404</v>
      </c>
      <c r="E221" s="13">
        <v>110</v>
      </c>
      <c r="F221" s="13" t="s">
        <v>405</v>
      </c>
      <c r="G221" s="30" t="s">
        <v>6790</v>
      </c>
      <c r="H221" s="77"/>
    </row>
    <row r="222" spans="1:8" ht="13.2" customHeight="1" x14ac:dyDescent="0.25">
      <c r="A222" s="12" t="s">
        <v>3780</v>
      </c>
      <c r="B222" s="13" t="s">
        <v>133</v>
      </c>
      <c r="C222" s="13" t="s">
        <v>6792</v>
      </c>
      <c r="D222" s="13" t="s">
        <v>435</v>
      </c>
      <c r="E222" s="13">
        <v>170</v>
      </c>
      <c r="F222" s="13" t="s">
        <v>401</v>
      </c>
      <c r="G222" s="30" t="s">
        <v>6561</v>
      </c>
      <c r="H222" s="77"/>
    </row>
    <row r="223" spans="1:8" ht="13.2" customHeight="1" x14ac:dyDescent="0.25">
      <c r="A223" s="12" t="s">
        <v>4383</v>
      </c>
      <c r="B223" s="13" t="s">
        <v>133</v>
      </c>
      <c r="C223" s="13" t="s">
        <v>6793</v>
      </c>
      <c r="D223" s="13" t="s">
        <v>407</v>
      </c>
      <c r="E223" s="13">
        <v>210</v>
      </c>
      <c r="F223" s="13" t="s">
        <v>410</v>
      </c>
      <c r="G223" s="30" t="s">
        <v>6794</v>
      </c>
      <c r="H223" s="77"/>
    </row>
    <row r="224" spans="1:8" ht="13.2" customHeight="1" x14ac:dyDescent="0.25">
      <c r="A224" s="12" t="s">
        <v>4820</v>
      </c>
      <c r="B224" s="13" t="s">
        <v>133</v>
      </c>
      <c r="C224" s="13" t="s">
        <v>6795</v>
      </c>
      <c r="D224" s="13" t="s">
        <v>407</v>
      </c>
      <c r="E224" s="13">
        <v>260</v>
      </c>
      <c r="F224" s="13" t="s">
        <v>4549</v>
      </c>
      <c r="G224" s="30" t="s">
        <v>6794</v>
      </c>
      <c r="H224" s="77"/>
    </row>
    <row r="225" spans="1:8" ht="13.2" customHeight="1" x14ac:dyDescent="0.25">
      <c r="A225" s="12" t="s">
        <v>4393</v>
      </c>
      <c r="B225" s="13" t="s">
        <v>133</v>
      </c>
      <c r="C225" s="13" t="s">
        <v>6796</v>
      </c>
      <c r="D225" s="13" t="s">
        <v>404</v>
      </c>
      <c r="E225" s="13">
        <v>210</v>
      </c>
      <c r="F225" s="13" t="s">
        <v>410</v>
      </c>
      <c r="G225" s="30" t="s">
        <v>6797</v>
      </c>
      <c r="H225" s="77"/>
    </row>
    <row r="226" spans="1:8" ht="13.2" customHeight="1" x14ac:dyDescent="0.25">
      <c r="A226" s="12" t="s">
        <v>4883</v>
      </c>
      <c r="B226" s="13" t="s">
        <v>133</v>
      </c>
      <c r="C226" s="13" t="s">
        <v>6798</v>
      </c>
      <c r="D226" s="13" t="s">
        <v>404</v>
      </c>
      <c r="E226" s="13">
        <v>260</v>
      </c>
      <c r="F226" s="13" t="s">
        <v>4549</v>
      </c>
      <c r="G226" s="30" t="s">
        <v>6797</v>
      </c>
      <c r="H226" s="77"/>
    </row>
    <row r="227" spans="1:8" ht="13.2" customHeight="1" x14ac:dyDescent="0.25">
      <c r="A227" s="12" t="s">
        <v>4098</v>
      </c>
      <c r="B227" s="13" t="s">
        <v>133</v>
      </c>
      <c r="C227" s="13" t="s">
        <v>6799</v>
      </c>
      <c r="D227" s="13" t="s">
        <v>400</v>
      </c>
      <c r="E227" s="13">
        <v>190</v>
      </c>
      <c r="F227" s="13" t="s">
        <v>410</v>
      </c>
      <c r="G227" s="30" t="s">
        <v>6800</v>
      </c>
      <c r="H227" s="77"/>
    </row>
    <row r="228" spans="1:8" ht="13.2" customHeight="1" x14ac:dyDescent="0.25">
      <c r="A228" s="12" t="s">
        <v>4408</v>
      </c>
      <c r="B228" s="13" t="s">
        <v>133</v>
      </c>
      <c r="C228" s="13" t="s">
        <v>6801</v>
      </c>
      <c r="D228" s="13" t="s">
        <v>431</v>
      </c>
      <c r="E228" s="13">
        <v>200</v>
      </c>
      <c r="F228" s="13" t="s">
        <v>410</v>
      </c>
      <c r="G228" s="30" t="s">
        <v>6802</v>
      </c>
      <c r="H228" s="77"/>
    </row>
    <row r="229" spans="1:8" ht="13.2" customHeight="1" x14ac:dyDescent="0.25">
      <c r="A229" s="12" t="s">
        <v>4286</v>
      </c>
      <c r="B229" s="13" t="s">
        <v>133</v>
      </c>
      <c r="C229" s="13" t="s">
        <v>6803</v>
      </c>
      <c r="D229" s="13" t="s">
        <v>419</v>
      </c>
      <c r="E229" s="13">
        <v>210</v>
      </c>
      <c r="F229" s="13" t="s">
        <v>410</v>
      </c>
      <c r="G229" s="30" t="s">
        <v>6802</v>
      </c>
      <c r="H229" s="77"/>
    </row>
    <row r="230" spans="1:8" ht="13.2" customHeight="1" x14ac:dyDescent="0.25">
      <c r="A230" s="12" t="s">
        <v>4401</v>
      </c>
      <c r="B230" s="13" t="s">
        <v>133</v>
      </c>
      <c r="C230" s="13" t="s">
        <v>6804</v>
      </c>
      <c r="D230" s="13" t="s">
        <v>421</v>
      </c>
      <c r="E230" s="13">
        <v>200</v>
      </c>
      <c r="F230" s="13" t="s">
        <v>410</v>
      </c>
      <c r="G230" s="30" t="s">
        <v>6805</v>
      </c>
      <c r="H230" s="77"/>
    </row>
    <row r="231" spans="1:8" ht="13.2" customHeight="1" x14ac:dyDescent="0.25">
      <c r="A231" s="12" t="s">
        <v>4404</v>
      </c>
      <c r="B231" s="13" t="s">
        <v>133</v>
      </c>
      <c r="C231" s="13" t="s">
        <v>6806</v>
      </c>
      <c r="D231" s="13" t="s">
        <v>421</v>
      </c>
      <c r="E231" s="13">
        <v>200</v>
      </c>
      <c r="F231" s="13" t="s">
        <v>410</v>
      </c>
      <c r="G231" s="30" t="s">
        <v>6805</v>
      </c>
      <c r="H231" s="77"/>
    </row>
    <row r="232" spans="1:8" ht="13.2" customHeight="1" x14ac:dyDescent="0.25">
      <c r="A232" s="12" t="s">
        <v>4411</v>
      </c>
      <c r="B232" s="13" t="s">
        <v>133</v>
      </c>
      <c r="C232" s="13" t="s">
        <v>6807</v>
      </c>
      <c r="D232" s="13" t="s">
        <v>435</v>
      </c>
      <c r="E232" s="13">
        <v>200</v>
      </c>
      <c r="F232" s="13" t="s">
        <v>410</v>
      </c>
      <c r="G232" s="30" t="s">
        <v>6805</v>
      </c>
      <c r="H232" s="77"/>
    </row>
    <row r="233" spans="1:8" ht="13.2" customHeight="1" x14ac:dyDescent="0.25">
      <c r="A233" s="12" t="s">
        <v>4567</v>
      </c>
      <c r="B233" s="13" t="s">
        <v>133</v>
      </c>
      <c r="C233" s="13" t="s">
        <v>6808</v>
      </c>
      <c r="D233" s="13" t="s">
        <v>414</v>
      </c>
      <c r="E233" s="13">
        <v>220</v>
      </c>
      <c r="F233" s="13" t="s">
        <v>410</v>
      </c>
      <c r="G233" s="30" t="s">
        <v>6809</v>
      </c>
      <c r="H233" s="77"/>
    </row>
    <row r="234" spans="1:8" ht="13.2" customHeight="1" x14ac:dyDescent="0.25">
      <c r="A234" s="12" t="s">
        <v>6810</v>
      </c>
      <c r="B234" s="13" t="s">
        <v>133</v>
      </c>
      <c r="C234" s="13" t="s">
        <v>6811</v>
      </c>
      <c r="D234" s="13" t="s">
        <v>404</v>
      </c>
      <c r="E234" s="13">
        <v>120</v>
      </c>
      <c r="F234" s="13" t="s">
        <v>405</v>
      </c>
      <c r="G234" s="30" t="s">
        <v>6812</v>
      </c>
      <c r="H234" s="77"/>
    </row>
    <row r="235" spans="1:8" ht="13.2" customHeight="1" x14ac:dyDescent="0.25">
      <c r="A235" s="12" t="s">
        <v>4646</v>
      </c>
      <c r="B235" s="13" t="s">
        <v>133</v>
      </c>
      <c r="C235" s="13" t="s">
        <v>6813</v>
      </c>
      <c r="D235" s="13" t="s">
        <v>421</v>
      </c>
      <c r="E235" s="13">
        <v>140</v>
      </c>
      <c r="F235" s="13" t="s">
        <v>405</v>
      </c>
      <c r="G235" s="30" t="s">
        <v>6812</v>
      </c>
      <c r="H235" s="77"/>
    </row>
    <row r="236" spans="1:8" ht="13.2" customHeight="1" x14ac:dyDescent="0.25">
      <c r="A236" s="12" t="s">
        <v>6814</v>
      </c>
      <c r="B236" s="13" t="s">
        <v>133</v>
      </c>
      <c r="C236" s="13" t="s">
        <v>6815</v>
      </c>
      <c r="D236" s="13" t="s">
        <v>435</v>
      </c>
      <c r="E236" s="13">
        <v>170</v>
      </c>
      <c r="F236" s="13" t="s">
        <v>401</v>
      </c>
      <c r="G236" s="30" t="s">
        <v>6812</v>
      </c>
      <c r="H236" s="77"/>
    </row>
    <row r="237" spans="1:8" ht="13.2" customHeight="1" x14ac:dyDescent="0.25">
      <c r="A237" s="12" t="s">
        <v>1819</v>
      </c>
      <c r="B237" s="13" t="s">
        <v>133</v>
      </c>
      <c r="C237" s="13" t="s">
        <v>6816</v>
      </c>
      <c r="D237" s="13" t="s">
        <v>419</v>
      </c>
      <c r="E237" s="13">
        <v>150</v>
      </c>
      <c r="F237" s="13" t="s">
        <v>401</v>
      </c>
      <c r="G237" s="30" t="s">
        <v>6812</v>
      </c>
      <c r="H237" s="77"/>
    </row>
    <row r="238" spans="1:8" ht="13.2" customHeight="1" x14ac:dyDescent="0.25">
      <c r="A238" s="12" t="s">
        <v>3933</v>
      </c>
      <c r="B238" s="13" t="s">
        <v>133</v>
      </c>
      <c r="C238" s="13" t="s">
        <v>6817</v>
      </c>
      <c r="D238" s="13" t="s">
        <v>400</v>
      </c>
      <c r="E238" s="13">
        <v>60</v>
      </c>
      <c r="F238" s="13" t="s">
        <v>410</v>
      </c>
      <c r="G238" s="30" t="s">
        <v>6818</v>
      </c>
      <c r="H238" s="77"/>
    </row>
    <row r="239" spans="1:8" ht="13.2" customHeight="1" x14ac:dyDescent="0.25">
      <c r="A239" s="12" t="s">
        <v>3080</v>
      </c>
      <c r="B239" s="13" t="s">
        <v>133</v>
      </c>
      <c r="C239" s="13" t="s">
        <v>6819</v>
      </c>
      <c r="D239" s="13" t="s">
        <v>421</v>
      </c>
      <c r="E239" s="13">
        <v>90</v>
      </c>
      <c r="F239" s="13" t="s">
        <v>410</v>
      </c>
      <c r="G239" s="30" t="s">
        <v>6818</v>
      </c>
      <c r="H239" s="77"/>
    </row>
    <row r="240" spans="1:8" ht="13.2" customHeight="1" x14ac:dyDescent="0.25">
      <c r="A240" s="12" t="s">
        <v>2726</v>
      </c>
      <c r="B240" s="13" t="s">
        <v>133</v>
      </c>
      <c r="C240" s="13" t="s">
        <v>6820</v>
      </c>
      <c r="D240" s="13" t="s">
        <v>421</v>
      </c>
      <c r="E240" s="13">
        <v>110</v>
      </c>
      <c r="F240" s="13" t="s">
        <v>405</v>
      </c>
      <c r="G240" s="30" t="s">
        <v>6821</v>
      </c>
      <c r="H240" s="77"/>
    </row>
    <row r="241" spans="1:8" ht="13.2" customHeight="1" x14ac:dyDescent="0.25">
      <c r="A241" s="12" t="s">
        <v>649</v>
      </c>
      <c r="B241" s="13" t="s">
        <v>133</v>
      </c>
      <c r="C241" s="13" t="s">
        <v>6822</v>
      </c>
      <c r="D241" s="13" t="s">
        <v>414</v>
      </c>
      <c r="E241" s="13">
        <v>60</v>
      </c>
      <c r="F241" s="13" t="s">
        <v>410</v>
      </c>
      <c r="G241" s="30" t="s">
        <v>6821</v>
      </c>
      <c r="H241" s="77"/>
    </row>
    <row r="242" spans="1:8" ht="13.2" customHeight="1" x14ac:dyDescent="0.25">
      <c r="A242" s="12" t="s">
        <v>4475</v>
      </c>
      <c r="B242" s="13" t="s">
        <v>133</v>
      </c>
      <c r="C242" s="13" t="s">
        <v>6823</v>
      </c>
      <c r="D242" s="13" t="s">
        <v>431</v>
      </c>
      <c r="E242" s="13">
        <v>210</v>
      </c>
      <c r="F242" s="13" t="s">
        <v>410</v>
      </c>
      <c r="G242" s="30" t="s">
        <v>6824</v>
      </c>
      <c r="H242" s="77"/>
    </row>
    <row r="243" spans="1:8" ht="13.2" customHeight="1" x14ac:dyDescent="0.25">
      <c r="A243" s="12" t="s">
        <v>6825</v>
      </c>
      <c r="B243" s="13" t="s">
        <v>133</v>
      </c>
      <c r="C243" s="13" t="s">
        <v>6826</v>
      </c>
      <c r="D243" s="13" t="s">
        <v>431</v>
      </c>
      <c r="E243" s="13">
        <v>270</v>
      </c>
      <c r="F243" s="13" t="s">
        <v>4549</v>
      </c>
      <c r="G243" s="30" t="s">
        <v>6824</v>
      </c>
      <c r="H243" s="77"/>
    </row>
    <row r="244" spans="1:8" ht="13.2" customHeight="1" x14ac:dyDescent="0.25">
      <c r="A244" s="12" t="s">
        <v>6827</v>
      </c>
      <c r="B244" s="13" t="s">
        <v>133</v>
      </c>
      <c r="C244" s="13" t="s">
        <v>6828</v>
      </c>
      <c r="D244" s="13" t="s">
        <v>400</v>
      </c>
      <c r="E244" s="13">
        <v>310</v>
      </c>
      <c r="F244" s="13" t="s">
        <v>6693</v>
      </c>
      <c r="G244" s="30" t="s">
        <v>6829</v>
      </c>
      <c r="H244" s="77"/>
    </row>
    <row r="245" spans="1:8" ht="13.2" customHeight="1" x14ac:dyDescent="0.25">
      <c r="A245" s="12" t="s">
        <v>6827</v>
      </c>
      <c r="B245" s="13" t="s">
        <v>133</v>
      </c>
      <c r="C245" s="13" t="s">
        <v>6830</v>
      </c>
      <c r="D245" s="13" t="s">
        <v>400</v>
      </c>
      <c r="E245" s="13">
        <v>310</v>
      </c>
      <c r="F245" s="13" t="s">
        <v>6693</v>
      </c>
      <c r="G245" s="30" t="s">
        <v>6831</v>
      </c>
      <c r="H245" s="77"/>
    </row>
    <row r="246" spans="1:8" ht="13.2" customHeight="1" x14ac:dyDescent="0.25">
      <c r="A246" s="12" t="s">
        <v>6827</v>
      </c>
      <c r="B246" s="13" t="s">
        <v>133</v>
      </c>
      <c r="C246" s="13" t="s">
        <v>6832</v>
      </c>
      <c r="D246" s="13" t="s">
        <v>400</v>
      </c>
      <c r="E246" s="13">
        <v>310</v>
      </c>
      <c r="F246" s="13" t="s">
        <v>6693</v>
      </c>
      <c r="G246" s="30" t="s">
        <v>6833</v>
      </c>
      <c r="H246" s="77"/>
    </row>
    <row r="247" spans="1:8" ht="13.2" customHeight="1" x14ac:dyDescent="0.25">
      <c r="A247" s="12" t="s">
        <v>6827</v>
      </c>
      <c r="B247" s="13" t="s">
        <v>133</v>
      </c>
      <c r="C247" s="13" t="s">
        <v>6834</v>
      </c>
      <c r="D247" s="13" t="s">
        <v>400</v>
      </c>
      <c r="E247" s="13">
        <v>310</v>
      </c>
      <c r="F247" s="13" t="s">
        <v>6693</v>
      </c>
      <c r="G247" s="30" t="s">
        <v>6835</v>
      </c>
      <c r="H247" s="77"/>
    </row>
    <row r="248" spans="1:8" ht="13.2" customHeight="1" x14ac:dyDescent="0.25">
      <c r="A248" s="12" t="s">
        <v>3932</v>
      </c>
      <c r="B248" s="13" t="s">
        <v>133</v>
      </c>
      <c r="C248" s="13" t="s">
        <v>6836</v>
      </c>
      <c r="D248" s="13" t="s">
        <v>400</v>
      </c>
      <c r="E248" s="13">
        <v>200</v>
      </c>
      <c r="F248" s="13" t="s">
        <v>410</v>
      </c>
      <c r="G248" s="30" t="s">
        <v>6837</v>
      </c>
      <c r="H248" s="77"/>
    </row>
    <row r="249" spans="1:8" ht="13.2" customHeight="1" x14ac:dyDescent="0.25">
      <c r="A249" s="12" t="s">
        <v>3006</v>
      </c>
      <c r="B249" s="13" t="s">
        <v>133</v>
      </c>
      <c r="C249" s="13" t="s">
        <v>6838</v>
      </c>
      <c r="D249" s="13" t="s">
        <v>407</v>
      </c>
      <c r="E249" s="13">
        <v>60</v>
      </c>
      <c r="F249" s="13" t="s">
        <v>410</v>
      </c>
      <c r="G249" s="30" t="s">
        <v>6839</v>
      </c>
      <c r="H249" s="77"/>
    </row>
    <row r="250" spans="1:8" ht="13.2" customHeight="1" x14ac:dyDescent="0.25">
      <c r="A250" s="12" t="s">
        <v>464</v>
      </c>
      <c r="B250" s="13" t="s">
        <v>133</v>
      </c>
      <c r="C250" s="13" t="s">
        <v>6840</v>
      </c>
      <c r="D250" s="13" t="s">
        <v>425</v>
      </c>
      <c r="E250" s="13">
        <v>60</v>
      </c>
      <c r="F250" s="13" t="s">
        <v>410</v>
      </c>
      <c r="G250" s="30" t="s">
        <v>6839</v>
      </c>
      <c r="H250" s="77"/>
    </row>
    <row r="251" spans="1:8" ht="13.2" customHeight="1" x14ac:dyDescent="0.25">
      <c r="A251" s="12" t="s">
        <v>6841</v>
      </c>
      <c r="B251" s="13" t="s">
        <v>133</v>
      </c>
      <c r="C251" s="13" t="s">
        <v>6842</v>
      </c>
      <c r="D251" s="13" t="s">
        <v>404</v>
      </c>
      <c r="E251" s="13">
        <v>70</v>
      </c>
      <c r="F251" s="13" t="s">
        <v>410</v>
      </c>
      <c r="G251" s="30" t="s">
        <v>6839</v>
      </c>
      <c r="H251" s="77"/>
    </row>
    <row r="252" spans="1:8" ht="13.2" customHeight="1" x14ac:dyDescent="0.25">
      <c r="A252" s="12" t="s">
        <v>4704</v>
      </c>
      <c r="B252" s="13" t="s">
        <v>133</v>
      </c>
      <c r="C252" s="13" t="s">
        <v>6843</v>
      </c>
      <c r="D252" s="13" t="s">
        <v>421</v>
      </c>
      <c r="E252" s="13">
        <v>220</v>
      </c>
      <c r="F252" s="13" t="s">
        <v>410</v>
      </c>
      <c r="G252" s="30" t="s">
        <v>6844</v>
      </c>
      <c r="H252" s="77"/>
    </row>
    <row r="253" spans="1:8" ht="13.2" customHeight="1" x14ac:dyDescent="0.25">
      <c r="A253" s="12" t="s">
        <v>4708</v>
      </c>
      <c r="B253" s="13" t="s">
        <v>133</v>
      </c>
      <c r="C253" s="13" t="s">
        <v>6845</v>
      </c>
      <c r="D253" s="13" t="s">
        <v>419</v>
      </c>
      <c r="E253" s="13">
        <v>220</v>
      </c>
      <c r="F253" s="13" t="s">
        <v>410</v>
      </c>
      <c r="G253" s="30" t="s">
        <v>6846</v>
      </c>
      <c r="H253" s="77"/>
    </row>
    <row r="254" spans="1:8" ht="13.2" customHeight="1" x14ac:dyDescent="0.25">
      <c r="A254" s="12" t="s">
        <v>4701</v>
      </c>
      <c r="B254" s="13" t="s">
        <v>133</v>
      </c>
      <c r="C254" s="13" t="s">
        <v>6847</v>
      </c>
      <c r="D254" s="13" t="s">
        <v>407</v>
      </c>
      <c r="E254" s="13">
        <v>240</v>
      </c>
      <c r="F254" s="13" t="s">
        <v>410</v>
      </c>
      <c r="G254" s="30" t="s">
        <v>6848</v>
      </c>
      <c r="H254" s="77"/>
    </row>
    <row r="255" spans="1:8" ht="13.2" customHeight="1" x14ac:dyDescent="0.25">
      <c r="A255" s="12" t="s">
        <v>4717</v>
      </c>
      <c r="B255" s="13" t="s">
        <v>133</v>
      </c>
      <c r="C255" s="13" t="s">
        <v>6849</v>
      </c>
      <c r="D255" s="13" t="s">
        <v>490</v>
      </c>
      <c r="E255" s="13"/>
      <c r="F255" s="13" t="s">
        <v>1085</v>
      </c>
      <c r="G255" s="30" t="s">
        <v>6850</v>
      </c>
      <c r="H255" s="77"/>
    </row>
    <row r="256" spans="1:8" ht="13.2" customHeight="1" x14ac:dyDescent="0.25">
      <c r="A256" s="12" t="s">
        <v>4712</v>
      </c>
      <c r="B256" s="13" t="s">
        <v>133</v>
      </c>
      <c r="C256" s="13" t="s">
        <v>6851</v>
      </c>
      <c r="D256" s="13" t="s">
        <v>490</v>
      </c>
      <c r="E256" s="13"/>
      <c r="F256" s="13" t="s">
        <v>1085</v>
      </c>
      <c r="G256" s="30" t="s">
        <v>6852</v>
      </c>
      <c r="H256" s="77"/>
    </row>
    <row r="257" spans="1:8" ht="13.2" customHeight="1" x14ac:dyDescent="0.25">
      <c r="A257" s="12" t="s">
        <v>4713</v>
      </c>
      <c r="B257" s="13" t="s">
        <v>133</v>
      </c>
      <c r="C257" s="13" t="s">
        <v>6853</v>
      </c>
      <c r="D257" s="13" t="s">
        <v>490</v>
      </c>
      <c r="E257" s="13"/>
      <c r="F257" s="13" t="s">
        <v>1085</v>
      </c>
      <c r="G257" s="30" t="s">
        <v>6854</v>
      </c>
      <c r="H257" s="77"/>
    </row>
    <row r="258" spans="1:8" ht="13.2" customHeight="1" x14ac:dyDescent="0.25">
      <c r="A258" s="12" t="s">
        <v>4704</v>
      </c>
      <c r="B258" s="13" t="s">
        <v>133</v>
      </c>
      <c r="C258" s="13" t="s">
        <v>6855</v>
      </c>
      <c r="D258" s="13" t="s">
        <v>421</v>
      </c>
      <c r="E258" s="13">
        <v>220</v>
      </c>
      <c r="F258" s="13" t="s">
        <v>410</v>
      </c>
      <c r="G258" s="30" t="s">
        <v>6856</v>
      </c>
      <c r="H258" s="77"/>
    </row>
    <row r="259" spans="1:8" ht="13.2" customHeight="1" x14ac:dyDescent="0.25">
      <c r="A259" s="12" t="s">
        <v>6857</v>
      </c>
      <c r="B259" s="13" t="s">
        <v>133</v>
      </c>
      <c r="C259" s="13" t="s">
        <v>6858</v>
      </c>
      <c r="D259" s="13" t="s">
        <v>414</v>
      </c>
      <c r="E259" s="13">
        <v>90</v>
      </c>
      <c r="F259" s="13" t="s">
        <v>410</v>
      </c>
      <c r="G259" s="30" t="s">
        <v>6859</v>
      </c>
      <c r="H259" s="77"/>
    </row>
    <row r="260" spans="1:8" ht="13.2" customHeight="1" x14ac:dyDescent="0.25">
      <c r="A260" s="12" t="s">
        <v>566</v>
      </c>
      <c r="B260" s="13" t="s">
        <v>133</v>
      </c>
      <c r="C260" s="13" t="s">
        <v>6860</v>
      </c>
      <c r="D260" s="13" t="s">
        <v>407</v>
      </c>
      <c r="E260" s="13">
        <v>70</v>
      </c>
      <c r="F260" s="13" t="s">
        <v>410</v>
      </c>
      <c r="G260" s="30" t="s">
        <v>6861</v>
      </c>
      <c r="H260" s="77"/>
    </row>
    <row r="261" spans="1:8" ht="13.2" customHeight="1" x14ac:dyDescent="0.25">
      <c r="A261" s="12" t="s">
        <v>568</v>
      </c>
      <c r="B261" s="13" t="s">
        <v>133</v>
      </c>
      <c r="C261" s="13" t="s">
        <v>6862</v>
      </c>
      <c r="D261" s="13" t="s">
        <v>425</v>
      </c>
      <c r="E261" s="13">
        <v>60</v>
      </c>
      <c r="F261" s="13" t="s">
        <v>410</v>
      </c>
      <c r="G261" s="30" t="s">
        <v>6863</v>
      </c>
      <c r="H261" s="77"/>
    </row>
    <row r="262" spans="1:8" ht="13.2" customHeight="1" x14ac:dyDescent="0.25">
      <c r="A262" s="12" t="s">
        <v>583</v>
      </c>
      <c r="B262" s="13" t="s">
        <v>133</v>
      </c>
      <c r="C262" s="13" t="s">
        <v>6864</v>
      </c>
      <c r="D262" s="13" t="s">
        <v>404</v>
      </c>
      <c r="E262" s="13">
        <v>70</v>
      </c>
      <c r="F262" s="13" t="s">
        <v>410</v>
      </c>
      <c r="G262" s="30" t="s">
        <v>6865</v>
      </c>
      <c r="H262" s="77"/>
    </row>
    <row r="263" spans="1:8" ht="13.2" customHeight="1" x14ac:dyDescent="0.25">
      <c r="A263" s="12" t="s">
        <v>477</v>
      </c>
      <c r="B263" s="13" t="s">
        <v>133</v>
      </c>
      <c r="C263" s="13" t="s">
        <v>6866</v>
      </c>
      <c r="D263" s="13" t="s">
        <v>400</v>
      </c>
      <c r="E263" s="13">
        <v>60</v>
      </c>
      <c r="F263" s="13" t="s">
        <v>410</v>
      </c>
      <c r="G263" s="30" t="s">
        <v>6867</v>
      </c>
      <c r="H263" s="77"/>
    </row>
    <row r="264" spans="1:8" ht="13.2" customHeight="1" x14ac:dyDescent="0.25">
      <c r="A264" s="12" t="s">
        <v>4448</v>
      </c>
      <c r="B264" s="13" t="s">
        <v>133</v>
      </c>
      <c r="C264" s="13" t="s">
        <v>6868</v>
      </c>
      <c r="D264" s="13" t="s">
        <v>165</v>
      </c>
      <c r="E264" s="13">
        <v>230</v>
      </c>
      <c r="F264" s="13" t="s">
        <v>410</v>
      </c>
      <c r="G264" s="30" t="s">
        <v>6869</v>
      </c>
      <c r="H264" s="77"/>
    </row>
    <row r="265" spans="1:8" ht="13.2" customHeight="1" x14ac:dyDescent="0.25">
      <c r="A265" s="12" t="s">
        <v>4710</v>
      </c>
      <c r="B265" s="13" t="s">
        <v>133</v>
      </c>
      <c r="C265" s="13" t="s">
        <v>6870</v>
      </c>
      <c r="D265" s="13" t="s">
        <v>165</v>
      </c>
      <c r="E265" s="13">
        <v>280</v>
      </c>
      <c r="F265" s="13" t="s">
        <v>4549</v>
      </c>
      <c r="G265" s="30" t="s">
        <v>6869</v>
      </c>
      <c r="H265" s="77"/>
    </row>
    <row r="266" spans="1:8" ht="13.2" customHeight="1" x14ac:dyDescent="0.25">
      <c r="A266" s="12" t="s">
        <v>6871</v>
      </c>
      <c r="B266" s="13" t="s">
        <v>133</v>
      </c>
      <c r="C266" s="13" t="s">
        <v>6872</v>
      </c>
      <c r="D266" s="13" t="s">
        <v>421</v>
      </c>
      <c r="E266" s="13">
        <v>210</v>
      </c>
      <c r="F266" s="13" t="s">
        <v>410</v>
      </c>
      <c r="G266" s="30" t="s">
        <v>6873</v>
      </c>
      <c r="H266" s="77"/>
    </row>
    <row r="267" spans="1:8" ht="13.2" customHeight="1" x14ac:dyDescent="0.25">
      <c r="A267" s="12" t="s">
        <v>6874</v>
      </c>
      <c r="B267" s="13" t="s">
        <v>133</v>
      </c>
      <c r="C267" s="13" t="s">
        <v>6875</v>
      </c>
      <c r="D267" s="13" t="s">
        <v>431</v>
      </c>
      <c r="E267" s="13">
        <v>220</v>
      </c>
      <c r="F267" s="13" t="s">
        <v>410</v>
      </c>
      <c r="G267" s="30" t="s">
        <v>6873</v>
      </c>
      <c r="H267" s="77"/>
    </row>
    <row r="268" spans="1:8" ht="13.2" customHeight="1" x14ac:dyDescent="0.25">
      <c r="A268" s="12" t="s">
        <v>4897</v>
      </c>
      <c r="B268" s="13" t="s">
        <v>133</v>
      </c>
      <c r="C268" s="13" t="s">
        <v>6876</v>
      </c>
      <c r="D268" s="13" t="s">
        <v>435</v>
      </c>
      <c r="E268" s="13">
        <v>220</v>
      </c>
      <c r="F268" s="13" t="s">
        <v>410</v>
      </c>
      <c r="G268" s="30" t="s">
        <v>6873</v>
      </c>
      <c r="H268" s="77"/>
    </row>
    <row r="269" spans="1:8" ht="13.2" customHeight="1" x14ac:dyDescent="0.25">
      <c r="A269" s="12" t="s">
        <v>1897</v>
      </c>
      <c r="B269" s="13" t="s">
        <v>133</v>
      </c>
      <c r="C269" s="13" t="s">
        <v>6877</v>
      </c>
      <c r="D269" s="13" t="s">
        <v>404</v>
      </c>
      <c r="E269" s="13">
        <v>50</v>
      </c>
      <c r="F269" s="13" t="s">
        <v>410</v>
      </c>
      <c r="G269" s="30" t="s">
        <v>6878</v>
      </c>
      <c r="H269" s="77"/>
    </row>
    <row r="270" spans="1:8" ht="13.2" customHeight="1" x14ac:dyDescent="0.25">
      <c r="A270" s="12" t="s">
        <v>665</v>
      </c>
      <c r="B270" s="13" t="s">
        <v>133</v>
      </c>
      <c r="C270" s="13" t="s">
        <v>6879</v>
      </c>
      <c r="D270" s="13" t="s">
        <v>421</v>
      </c>
      <c r="E270" s="13">
        <v>120</v>
      </c>
      <c r="F270" s="13" t="s">
        <v>401</v>
      </c>
      <c r="G270" s="30" t="s">
        <v>6878</v>
      </c>
      <c r="H270" s="77"/>
    </row>
    <row r="271" spans="1:8" ht="13.2" customHeight="1" x14ac:dyDescent="0.25">
      <c r="A271" s="12" t="s">
        <v>3108</v>
      </c>
      <c r="B271" s="13" t="s">
        <v>133</v>
      </c>
      <c r="C271" s="13" t="s">
        <v>6880</v>
      </c>
      <c r="D271" s="13" t="s">
        <v>421</v>
      </c>
      <c r="E271" s="13">
        <v>70</v>
      </c>
      <c r="F271" s="13" t="s">
        <v>410</v>
      </c>
      <c r="G271" s="30" t="s">
        <v>6878</v>
      </c>
      <c r="H271" s="77"/>
    </row>
    <row r="272" spans="1:8" ht="13.2" customHeight="1" x14ac:dyDescent="0.25">
      <c r="A272" s="12" t="s">
        <v>530</v>
      </c>
      <c r="B272" s="13" t="s">
        <v>133</v>
      </c>
      <c r="C272" s="13" t="s">
        <v>6881</v>
      </c>
      <c r="D272" s="13" t="s">
        <v>431</v>
      </c>
      <c r="E272" s="13">
        <v>150</v>
      </c>
      <c r="F272" s="13" t="s">
        <v>401</v>
      </c>
      <c r="G272" s="30" t="s">
        <v>6878</v>
      </c>
      <c r="H272" s="77"/>
    </row>
    <row r="273" spans="1:8" ht="13.2" customHeight="1" x14ac:dyDescent="0.25">
      <c r="A273" s="12" t="s">
        <v>3651</v>
      </c>
      <c r="B273" s="13" t="s">
        <v>133</v>
      </c>
      <c r="C273" s="13" t="s">
        <v>6882</v>
      </c>
      <c r="D273" s="13" t="s">
        <v>425</v>
      </c>
      <c r="E273" s="13">
        <v>60</v>
      </c>
      <c r="F273" s="13" t="s">
        <v>410</v>
      </c>
      <c r="G273" s="30" t="s">
        <v>6883</v>
      </c>
      <c r="H273" s="77"/>
    </row>
    <row r="274" spans="1:8" ht="13.2" customHeight="1" x14ac:dyDescent="0.25">
      <c r="A274" s="12" t="s">
        <v>1896</v>
      </c>
      <c r="B274" s="13" t="s">
        <v>133</v>
      </c>
      <c r="C274" s="13" t="s">
        <v>6884</v>
      </c>
      <c r="D274" s="13" t="s">
        <v>435</v>
      </c>
      <c r="E274" s="13">
        <v>60</v>
      </c>
      <c r="F274" s="13" t="s">
        <v>410</v>
      </c>
      <c r="G274" s="30" t="s">
        <v>6883</v>
      </c>
      <c r="H274" s="77"/>
    </row>
    <row r="275" spans="1:8" ht="13.2" customHeight="1" x14ac:dyDescent="0.25">
      <c r="A275" s="12" t="s">
        <v>1839</v>
      </c>
      <c r="B275" s="13" t="s">
        <v>133</v>
      </c>
      <c r="C275" s="13" t="s">
        <v>6885</v>
      </c>
      <c r="D275" s="13" t="s">
        <v>435</v>
      </c>
      <c r="E275" s="13">
        <v>110</v>
      </c>
      <c r="F275" s="13" t="s">
        <v>405</v>
      </c>
      <c r="G275" s="30" t="s">
        <v>6886</v>
      </c>
      <c r="H275" s="77"/>
    </row>
    <row r="276" spans="1:8" ht="13.2" customHeight="1" x14ac:dyDescent="0.25">
      <c r="A276" s="12" t="s">
        <v>1971</v>
      </c>
      <c r="B276" s="13" t="s">
        <v>133</v>
      </c>
      <c r="C276" s="13" t="s">
        <v>6887</v>
      </c>
      <c r="D276" s="13" t="s">
        <v>414</v>
      </c>
      <c r="E276" s="13">
        <v>150</v>
      </c>
      <c r="F276" s="13" t="s">
        <v>410</v>
      </c>
      <c r="G276" s="30" t="s">
        <v>6886</v>
      </c>
      <c r="H276" s="77"/>
    </row>
    <row r="277" spans="1:8" ht="13.2" customHeight="1" x14ac:dyDescent="0.25">
      <c r="A277" s="12" t="s">
        <v>4656</v>
      </c>
      <c r="B277" s="13" t="s">
        <v>133</v>
      </c>
      <c r="C277" s="13" t="s">
        <v>6888</v>
      </c>
      <c r="D277" s="13" t="s">
        <v>431</v>
      </c>
      <c r="E277" s="13">
        <v>210</v>
      </c>
      <c r="F277" s="13" t="s">
        <v>410</v>
      </c>
      <c r="G277" s="30" t="s">
        <v>6889</v>
      </c>
      <c r="H277" s="77"/>
    </row>
    <row r="278" spans="1:8" ht="13.2" customHeight="1" x14ac:dyDescent="0.25">
      <c r="A278" s="12" t="s">
        <v>4699</v>
      </c>
      <c r="B278" s="13" t="s">
        <v>133</v>
      </c>
      <c r="C278" s="13" t="s">
        <v>6890</v>
      </c>
      <c r="D278" s="13" t="s">
        <v>431</v>
      </c>
      <c r="E278" s="13">
        <v>270</v>
      </c>
      <c r="F278" s="13" t="s">
        <v>4549</v>
      </c>
      <c r="G278" s="30" t="s">
        <v>6889</v>
      </c>
      <c r="H278" s="77"/>
    </row>
    <row r="279" spans="1:8" ht="13.2" customHeight="1" x14ac:dyDescent="0.25">
      <c r="A279" s="12" t="s">
        <v>4555</v>
      </c>
      <c r="B279" s="13" t="s">
        <v>133</v>
      </c>
      <c r="C279" s="13" t="s">
        <v>6891</v>
      </c>
      <c r="D279" s="13" t="s">
        <v>404</v>
      </c>
      <c r="E279" s="13">
        <v>170</v>
      </c>
      <c r="F279" s="13" t="s">
        <v>410</v>
      </c>
      <c r="G279" s="30" t="s">
        <v>6892</v>
      </c>
      <c r="H279" s="77"/>
    </row>
    <row r="280" spans="1:8" ht="13.2" customHeight="1" x14ac:dyDescent="0.25">
      <c r="A280" s="12" t="s">
        <v>4138</v>
      </c>
      <c r="B280" s="13" t="s">
        <v>133</v>
      </c>
      <c r="C280" s="13" t="s">
        <v>6893</v>
      </c>
      <c r="D280" s="13" t="s">
        <v>490</v>
      </c>
      <c r="E280" s="13"/>
      <c r="F280" s="13" t="s">
        <v>1085</v>
      </c>
      <c r="G280" s="30" t="s">
        <v>6894</v>
      </c>
      <c r="H280" s="77"/>
    </row>
    <row r="281" spans="1:8" ht="13.2" customHeight="1" x14ac:dyDescent="0.25">
      <c r="A281" s="12" t="s">
        <v>6895</v>
      </c>
      <c r="B281" s="13" t="s">
        <v>133</v>
      </c>
      <c r="C281" s="13" t="s">
        <v>6896</v>
      </c>
      <c r="D281" s="13" t="s">
        <v>425</v>
      </c>
      <c r="E281" s="13">
        <v>200</v>
      </c>
      <c r="F281" s="13" t="s">
        <v>410</v>
      </c>
      <c r="G281" s="30" t="s">
        <v>6897</v>
      </c>
      <c r="H281" s="77"/>
    </row>
    <row r="282" spans="1:8" ht="13.2" customHeight="1" x14ac:dyDescent="0.25">
      <c r="A282" s="253" t="s">
        <v>6898</v>
      </c>
      <c r="B282" s="254" t="s">
        <v>133</v>
      </c>
      <c r="C282" s="254" t="s">
        <v>6899</v>
      </c>
      <c r="D282" s="254" t="s">
        <v>404</v>
      </c>
      <c r="E282" s="254">
        <v>220</v>
      </c>
      <c r="F282" s="254" t="s">
        <v>410</v>
      </c>
      <c r="G282" s="255" t="s">
        <v>6900</v>
      </c>
      <c r="H282" s="77"/>
    </row>
    <row r="283" spans="1:8" ht="13.2" customHeight="1" x14ac:dyDescent="0.25">
      <c r="A283" s="253" t="s">
        <v>4915</v>
      </c>
      <c r="B283" s="254" t="s">
        <v>133</v>
      </c>
      <c r="C283" s="254" t="s">
        <v>6901</v>
      </c>
      <c r="D283" s="254" t="s">
        <v>404</v>
      </c>
      <c r="E283" s="254">
        <v>280</v>
      </c>
      <c r="F283" s="254" t="s">
        <v>4549</v>
      </c>
      <c r="G283" s="255" t="s">
        <v>6900</v>
      </c>
      <c r="H283" s="77"/>
    </row>
    <row r="284" spans="1:8" ht="13.2" customHeight="1" x14ac:dyDescent="0.25">
      <c r="A284" s="253" t="s">
        <v>6902</v>
      </c>
      <c r="B284" s="254" t="s">
        <v>133</v>
      </c>
      <c r="C284" s="254" t="s">
        <v>6903</v>
      </c>
      <c r="D284" s="254" t="s">
        <v>419</v>
      </c>
      <c r="E284" s="254">
        <v>220</v>
      </c>
      <c r="F284" s="254" t="s">
        <v>410</v>
      </c>
      <c r="G284" s="255" t="s">
        <v>6904</v>
      </c>
      <c r="H284" s="77"/>
    </row>
    <row r="285" spans="1:8" ht="13.2" customHeight="1" x14ac:dyDescent="0.25">
      <c r="A285" s="253" t="s">
        <v>4917</v>
      </c>
      <c r="B285" s="254" t="s">
        <v>133</v>
      </c>
      <c r="C285" s="254" t="s">
        <v>6905</v>
      </c>
      <c r="D285" s="254" t="s">
        <v>419</v>
      </c>
      <c r="E285" s="254">
        <v>280</v>
      </c>
      <c r="F285" s="254" t="s">
        <v>4549</v>
      </c>
      <c r="G285" s="255" t="s">
        <v>6904</v>
      </c>
      <c r="H285" s="77"/>
    </row>
    <row r="286" spans="1:8" ht="13.2" customHeight="1" x14ac:dyDescent="0.25">
      <c r="A286" s="12" t="s">
        <v>4725</v>
      </c>
      <c r="B286" s="13" t="s">
        <v>133</v>
      </c>
      <c r="C286" s="13" t="s">
        <v>6906</v>
      </c>
      <c r="D286" s="13" t="s">
        <v>400</v>
      </c>
      <c r="E286" s="13">
        <v>190</v>
      </c>
      <c r="F286" s="13" t="s">
        <v>410</v>
      </c>
      <c r="G286" s="30" t="s">
        <v>6907</v>
      </c>
      <c r="H286" s="77"/>
    </row>
    <row r="287" spans="1:8" ht="13.2" customHeight="1" x14ac:dyDescent="0.25">
      <c r="A287" s="12" t="s">
        <v>4766</v>
      </c>
      <c r="B287" s="13" t="s">
        <v>133</v>
      </c>
      <c r="C287" s="13" t="s">
        <v>6908</v>
      </c>
      <c r="D287" s="13" t="s">
        <v>431</v>
      </c>
      <c r="E287" s="13">
        <v>220</v>
      </c>
      <c r="F287" s="13" t="s">
        <v>410</v>
      </c>
      <c r="G287" s="30" t="s">
        <v>6907</v>
      </c>
      <c r="H287" s="77"/>
    </row>
    <row r="288" spans="1:8" ht="13.2" customHeight="1" x14ac:dyDescent="0.25">
      <c r="A288" s="12" t="s">
        <v>4737</v>
      </c>
      <c r="B288" s="13" t="s">
        <v>133</v>
      </c>
      <c r="C288" s="13" t="s">
        <v>6909</v>
      </c>
      <c r="D288" s="13" t="s">
        <v>165</v>
      </c>
      <c r="E288" s="13">
        <v>220</v>
      </c>
      <c r="F288" s="13" t="s">
        <v>410</v>
      </c>
      <c r="G288" s="30" t="s">
        <v>6907</v>
      </c>
      <c r="H288" s="77"/>
    </row>
    <row r="289" spans="1:8" ht="13.2" customHeight="1" x14ac:dyDescent="0.25">
      <c r="A289" s="12" t="s">
        <v>3995</v>
      </c>
      <c r="B289" s="13" t="s">
        <v>133</v>
      </c>
      <c r="C289" s="13" t="s">
        <v>6910</v>
      </c>
      <c r="D289" s="13" t="s">
        <v>425</v>
      </c>
      <c r="E289" s="13">
        <v>220</v>
      </c>
      <c r="F289" s="13" t="s">
        <v>410</v>
      </c>
      <c r="G289" s="30" t="s">
        <v>6911</v>
      </c>
      <c r="H289" s="77"/>
    </row>
    <row r="290" spans="1:8" ht="13.2" customHeight="1" x14ac:dyDescent="0.25">
      <c r="A290" s="12" t="s">
        <v>3996</v>
      </c>
      <c r="B290" s="13" t="s">
        <v>133</v>
      </c>
      <c r="C290" s="13" t="s">
        <v>6912</v>
      </c>
      <c r="D290" s="13" t="s">
        <v>425</v>
      </c>
      <c r="E290" s="13">
        <v>330</v>
      </c>
      <c r="F290" s="13" t="s">
        <v>3679</v>
      </c>
      <c r="G290" s="30" t="s">
        <v>6911</v>
      </c>
      <c r="H290" s="77"/>
    </row>
    <row r="291" spans="1:8" ht="13.2" customHeight="1" x14ac:dyDescent="0.25">
      <c r="A291" s="12" t="s">
        <v>4550</v>
      </c>
      <c r="B291" s="13" t="s">
        <v>133</v>
      </c>
      <c r="C291" s="13" t="s">
        <v>6913</v>
      </c>
      <c r="D291" s="13" t="s">
        <v>425</v>
      </c>
      <c r="E291" s="13">
        <v>280</v>
      </c>
      <c r="F291" s="13" t="s">
        <v>4549</v>
      </c>
      <c r="G291" s="30" t="s">
        <v>6911</v>
      </c>
      <c r="H291" s="77"/>
    </row>
    <row r="292" spans="1:8" ht="13.2" customHeight="1" x14ac:dyDescent="0.25">
      <c r="A292" s="253" t="s">
        <v>4316</v>
      </c>
      <c r="B292" s="254" t="s">
        <v>133</v>
      </c>
      <c r="C292" s="254" t="s">
        <v>6914</v>
      </c>
      <c r="D292" s="254" t="s">
        <v>400</v>
      </c>
      <c r="E292" s="254">
        <v>210</v>
      </c>
      <c r="F292" s="254" t="s">
        <v>410</v>
      </c>
      <c r="G292" s="30" t="s">
        <v>6915</v>
      </c>
      <c r="H292" s="77"/>
    </row>
    <row r="293" spans="1:8" ht="13.2" customHeight="1" x14ac:dyDescent="0.25">
      <c r="A293" s="253" t="s">
        <v>4826</v>
      </c>
      <c r="B293" s="254" t="s">
        <v>133</v>
      </c>
      <c r="C293" s="254" t="s">
        <v>6916</v>
      </c>
      <c r="D293" s="254" t="s">
        <v>400</v>
      </c>
      <c r="E293" s="254">
        <v>320</v>
      </c>
      <c r="F293" s="254" t="s">
        <v>3679</v>
      </c>
      <c r="G293" s="30" t="s">
        <v>6915</v>
      </c>
      <c r="H293" s="77"/>
    </row>
    <row r="294" spans="1:8" ht="13.2" customHeight="1" x14ac:dyDescent="0.25">
      <c r="A294" s="253" t="s">
        <v>4827</v>
      </c>
      <c r="B294" s="254" t="s">
        <v>133</v>
      </c>
      <c r="C294" s="254" t="s">
        <v>6917</v>
      </c>
      <c r="D294" s="254" t="s">
        <v>400</v>
      </c>
      <c r="E294" s="254">
        <v>270</v>
      </c>
      <c r="F294" s="254" t="s">
        <v>4549</v>
      </c>
      <c r="G294" s="30" t="s">
        <v>6915</v>
      </c>
      <c r="H294" s="77"/>
    </row>
    <row r="295" spans="1:8" ht="13.2" customHeight="1" x14ac:dyDescent="0.25">
      <c r="A295" s="253" t="s">
        <v>6918</v>
      </c>
      <c r="B295" s="254" t="s">
        <v>133</v>
      </c>
      <c r="C295" s="254" t="s">
        <v>6919</v>
      </c>
      <c r="D295" s="254" t="s">
        <v>421</v>
      </c>
      <c r="E295" s="254">
        <v>210</v>
      </c>
      <c r="F295" s="254" t="s">
        <v>410</v>
      </c>
      <c r="G295" s="30" t="s">
        <v>6920</v>
      </c>
      <c r="H295" s="77"/>
    </row>
    <row r="296" spans="1:8" ht="13.2" customHeight="1" x14ac:dyDescent="0.25">
      <c r="A296" s="253" t="s">
        <v>6921</v>
      </c>
      <c r="B296" s="254" t="s">
        <v>133</v>
      </c>
      <c r="C296" s="254" t="s">
        <v>6922</v>
      </c>
      <c r="D296" s="254" t="s">
        <v>421</v>
      </c>
      <c r="E296" s="254">
        <v>330</v>
      </c>
      <c r="F296" s="254" t="s">
        <v>3679</v>
      </c>
      <c r="G296" s="30" t="s">
        <v>6920</v>
      </c>
      <c r="H296" s="77"/>
    </row>
    <row r="297" spans="1:8" ht="13.2" customHeight="1" x14ac:dyDescent="0.25">
      <c r="A297" s="253" t="s">
        <v>6923</v>
      </c>
      <c r="B297" s="254" t="s">
        <v>133</v>
      </c>
      <c r="C297" s="254" t="s">
        <v>6924</v>
      </c>
      <c r="D297" s="254" t="s">
        <v>421</v>
      </c>
      <c r="E297" s="254">
        <v>270</v>
      </c>
      <c r="F297" s="254" t="s">
        <v>4549</v>
      </c>
      <c r="G297" s="30" t="s">
        <v>6920</v>
      </c>
      <c r="H297" s="77"/>
    </row>
    <row r="298" spans="1:8" ht="13.2" customHeight="1" x14ac:dyDescent="0.25">
      <c r="A298" s="12" t="s">
        <v>459</v>
      </c>
      <c r="B298" s="13" t="s">
        <v>133</v>
      </c>
      <c r="C298" s="13" t="s">
        <v>6925</v>
      </c>
      <c r="D298" s="13" t="s">
        <v>407</v>
      </c>
      <c r="E298" s="13">
        <v>90</v>
      </c>
      <c r="F298" s="13" t="s">
        <v>405</v>
      </c>
      <c r="G298" s="30" t="s">
        <v>6926</v>
      </c>
      <c r="H298" s="77"/>
    </row>
    <row r="299" spans="1:8" ht="13.2" customHeight="1" x14ac:dyDescent="0.25">
      <c r="A299" s="12" t="s">
        <v>459</v>
      </c>
      <c r="B299" s="13" t="s">
        <v>133</v>
      </c>
      <c r="C299" s="13" t="s">
        <v>6925</v>
      </c>
      <c r="D299" s="13" t="s">
        <v>407</v>
      </c>
      <c r="E299" s="13">
        <v>90</v>
      </c>
      <c r="F299" s="13" t="s">
        <v>405</v>
      </c>
      <c r="G299" s="30" t="s">
        <v>6927</v>
      </c>
      <c r="H299" s="77"/>
    </row>
    <row r="300" spans="1:8" ht="13.2" customHeight="1" x14ac:dyDescent="0.25">
      <c r="A300" s="12" t="s">
        <v>642</v>
      </c>
      <c r="B300" s="13" t="s">
        <v>133</v>
      </c>
      <c r="C300" s="13" t="s">
        <v>6928</v>
      </c>
      <c r="D300" s="13" t="s">
        <v>425</v>
      </c>
      <c r="E300" s="13">
        <v>100</v>
      </c>
      <c r="F300" s="13" t="s">
        <v>405</v>
      </c>
      <c r="G300" s="30" t="s">
        <v>6926</v>
      </c>
      <c r="H300" s="77"/>
    </row>
    <row r="301" spans="1:8" ht="13.2" customHeight="1" x14ac:dyDescent="0.25">
      <c r="A301" s="12" t="s">
        <v>642</v>
      </c>
      <c r="B301" s="13" t="s">
        <v>133</v>
      </c>
      <c r="C301" s="13" t="s">
        <v>6928</v>
      </c>
      <c r="D301" s="13" t="s">
        <v>425</v>
      </c>
      <c r="E301" s="13">
        <v>100</v>
      </c>
      <c r="F301" s="13" t="s">
        <v>405</v>
      </c>
      <c r="G301" s="30" t="s">
        <v>6927</v>
      </c>
      <c r="H301" s="77"/>
    </row>
    <row r="302" spans="1:8" ht="13.2" customHeight="1" x14ac:dyDescent="0.25">
      <c r="A302" s="12" t="s">
        <v>1216</v>
      </c>
      <c r="B302" s="13" t="s">
        <v>133</v>
      </c>
      <c r="C302" s="13" t="s">
        <v>6929</v>
      </c>
      <c r="D302" s="13" t="s">
        <v>421</v>
      </c>
      <c r="E302" s="13">
        <v>80</v>
      </c>
      <c r="F302" s="13" t="s">
        <v>405</v>
      </c>
      <c r="G302" s="30" t="s">
        <v>6926</v>
      </c>
      <c r="H302" s="77"/>
    </row>
    <row r="303" spans="1:8" ht="13.2" customHeight="1" x14ac:dyDescent="0.25">
      <c r="A303" s="12" t="s">
        <v>1216</v>
      </c>
      <c r="B303" s="13" t="s">
        <v>133</v>
      </c>
      <c r="C303" s="13" t="s">
        <v>6929</v>
      </c>
      <c r="D303" s="13" t="s">
        <v>421</v>
      </c>
      <c r="E303" s="13">
        <v>80</v>
      </c>
      <c r="F303" s="13" t="s">
        <v>405</v>
      </c>
      <c r="G303" s="30" t="s">
        <v>6927</v>
      </c>
      <c r="H303" s="77"/>
    </row>
    <row r="304" spans="1:8" ht="13.2" customHeight="1" x14ac:dyDescent="0.25">
      <c r="A304" s="12" t="s">
        <v>2400</v>
      </c>
      <c r="B304" s="13" t="s">
        <v>133</v>
      </c>
      <c r="C304" s="13" t="s">
        <v>6930</v>
      </c>
      <c r="D304" s="13" t="s">
        <v>414</v>
      </c>
      <c r="E304" s="13">
        <v>150</v>
      </c>
      <c r="F304" s="13" t="s">
        <v>401</v>
      </c>
      <c r="G304" s="30" t="s">
        <v>6926</v>
      </c>
      <c r="H304" s="77"/>
    </row>
    <row r="305" spans="1:8" ht="13.2" customHeight="1" x14ac:dyDescent="0.25">
      <c r="A305" s="12" t="s">
        <v>2400</v>
      </c>
      <c r="B305" s="13" t="s">
        <v>133</v>
      </c>
      <c r="C305" s="13" t="s">
        <v>6930</v>
      </c>
      <c r="D305" s="13" t="s">
        <v>414</v>
      </c>
      <c r="E305" s="13">
        <v>150</v>
      </c>
      <c r="F305" s="13" t="s">
        <v>401</v>
      </c>
      <c r="G305" s="30" t="s">
        <v>6927</v>
      </c>
      <c r="H305" s="77"/>
    </row>
    <row r="306" spans="1:8" ht="13.2" customHeight="1" x14ac:dyDescent="0.25">
      <c r="A306" s="253" t="s">
        <v>6931</v>
      </c>
      <c r="B306" s="254" t="s">
        <v>133</v>
      </c>
      <c r="C306" s="254" t="s">
        <v>6932</v>
      </c>
      <c r="D306" s="254" t="s">
        <v>404</v>
      </c>
      <c r="E306" s="254">
        <v>50</v>
      </c>
      <c r="F306" s="254" t="s">
        <v>410</v>
      </c>
      <c r="G306" s="30" t="s">
        <v>6933</v>
      </c>
      <c r="H306" s="77"/>
    </row>
    <row r="307" spans="1:8" ht="13.2" customHeight="1" x14ac:dyDescent="0.25">
      <c r="A307" s="253" t="s">
        <v>1891</v>
      </c>
      <c r="B307" s="254" t="s">
        <v>133</v>
      </c>
      <c r="C307" s="254" t="s">
        <v>6934</v>
      </c>
      <c r="D307" s="254" t="s">
        <v>431</v>
      </c>
      <c r="E307" s="254">
        <v>90</v>
      </c>
      <c r="F307" s="254" t="s">
        <v>405</v>
      </c>
      <c r="G307" s="30" t="s">
        <v>6933</v>
      </c>
      <c r="H307" s="77"/>
    </row>
    <row r="308" spans="1:8" ht="13.2" customHeight="1" x14ac:dyDescent="0.25">
      <c r="A308" s="253" t="s">
        <v>1820</v>
      </c>
      <c r="B308" s="254" t="s">
        <v>133</v>
      </c>
      <c r="C308" s="254" t="s">
        <v>6935</v>
      </c>
      <c r="D308" s="254" t="s">
        <v>404</v>
      </c>
      <c r="E308" s="254">
        <v>70</v>
      </c>
      <c r="F308" s="254" t="s">
        <v>410</v>
      </c>
      <c r="G308" s="30" t="s">
        <v>6936</v>
      </c>
      <c r="H308" s="77"/>
    </row>
    <row r="309" spans="1:8" ht="13.2" customHeight="1" x14ac:dyDescent="0.25">
      <c r="A309" s="253" t="s">
        <v>423</v>
      </c>
      <c r="B309" s="254" t="s">
        <v>133</v>
      </c>
      <c r="C309" s="254" t="s">
        <v>6937</v>
      </c>
      <c r="D309" s="254" t="s">
        <v>421</v>
      </c>
      <c r="E309" s="254">
        <v>80</v>
      </c>
      <c r="F309" s="254" t="s">
        <v>405</v>
      </c>
      <c r="G309" s="30" t="s">
        <v>6936</v>
      </c>
      <c r="H309" s="77"/>
    </row>
    <row r="310" spans="1:8" ht="13.2" customHeight="1" x14ac:dyDescent="0.25">
      <c r="A310" s="12" t="s">
        <v>3627</v>
      </c>
      <c r="B310" s="13" t="s">
        <v>133</v>
      </c>
      <c r="C310" s="13" t="s">
        <v>6938</v>
      </c>
      <c r="D310" s="13" t="s">
        <v>407</v>
      </c>
      <c r="E310" s="13">
        <v>180</v>
      </c>
      <c r="F310" s="13" t="s">
        <v>401</v>
      </c>
      <c r="G310" s="30" t="s">
        <v>6939</v>
      </c>
      <c r="H310" s="77"/>
    </row>
    <row r="311" spans="1:8" ht="13.2" customHeight="1" x14ac:dyDescent="0.25">
      <c r="A311" s="12" t="s">
        <v>3657</v>
      </c>
      <c r="B311" s="13" t="s">
        <v>133</v>
      </c>
      <c r="C311" s="13" t="s">
        <v>6940</v>
      </c>
      <c r="D311" s="13" t="s">
        <v>425</v>
      </c>
      <c r="E311" s="13">
        <v>170</v>
      </c>
      <c r="F311" s="13" t="s">
        <v>401</v>
      </c>
      <c r="G311" s="30" t="s">
        <v>6941</v>
      </c>
      <c r="H311" s="77"/>
    </row>
    <row r="312" spans="1:8" ht="13.2" customHeight="1" x14ac:dyDescent="0.25">
      <c r="A312" s="12" t="s">
        <v>3690</v>
      </c>
      <c r="B312" s="13" t="s">
        <v>133</v>
      </c>
      <c r="C312" s="13" t="s">
        <v>6942</v>
      </c>
      <c r="D312" s="13" t="s">
        <v>404</v>
      </c>
      <c r="E312" s="13">
        <v>150</v>
      </c>
      <c r="F312" s="13" t="s">
        <v>401</v>
      </c>
      <c r="G312" s="30" t="s">
        <v>6943</v>
      </c>
      <c r="H312" s="77"/>
    </row>
    <row r="313" spans="1:8" ht="13.2" customHeight="1" x14ac:dyDescent="0.25">
      <c r="A313" s="12" t="s">
        <v>4782</v>
      </c>
      <c r="B313" s="13" t="s">
        <v>133</v>
      </c>
      <c r="C313" s="13" t="s">
        <v>6944</v>
      </c>
      <c r="D313" s="13" t="s">
        <v>400</v>
      </c>
      <c r="E313" s="13">
        <v>200</v>
      </c>
      <c r="F313" s="13" t="s">
        <v>410</v>
      </c>
      <c r="G313" s="30" t="s">
        <v>6945</v>
      </c>
      <c r="H313" s="77"/>
    </row>
    <row r="314" spans="1:8" ht="13.2" customHeight="1" x14ac:dyDescent="0.25">
      <c r="A314" s="12" t="s">
        <v>4794</v>
      </c>
      <c r="B314" s="13" t="s">
        <v>133</v>
      </c>
      <c r="C314" s="13" t="s">
        <v>6946</v>
      </c>
      <c r="D314" s="13" t="s">
        <v>165</v>
      </c>
      <c r="E314" s="13">
        <v>220</v>
      </c>
      <c r="F314" s="13" t="s">
        <v>410</v>
      </c>
      <c r="G314" s="30" t="s">
        <v>6947</v>
      </c>
      <c r="H314" s="77"/>
    </row>
    <row r="315" spans="1:8" ht="13.2" customHeight="1" x14ac:dyDescent="0.25">
      <c r="A315" s="12" t="s">
        <v>4400</v>
      </c>
      <c r="B315" s="13" t="s">
        <v>133</v>
      </c>
      <c r="C315" s="13" t="s">
        <v>6948</v>
      </c>
      <c r="D315" s="13" t="s">
        <v>421</v>
      </c>
      <c r="E315" s="13">
        <v>120</v>
      </c>
      <c r="F315" s="13" t="s">
        <v>410</v>
      </c>
      <c r="G315" s="30" t="s">
        <v>6949</v>
      </c>
      <c r="H315" s="77"/>
    </row>
    <row r="316" spans="1:8" ht="13.2" customHeight="1" x14ac:dyDescent="0.25">
      <c r="A316" s="12" t="s">
        <v>4406</v>
      </c>
      <c r="B316" s="13" t="s">
        <v>133</v>
      </c>
      <c r="C316" s="13" t="s">
        <v>6950</v>
      </c>
      <c r="D316" s="13" t="s">
        <v>431</v>
      </c>
      <c r="E316" s="13">
        <v>110</v>
      </c>
      <c r="F316" s="13" t="s">
        <v>410</v>
      </c>
      <c r="G316" s="30" t="s">
        <v>6949</v>
      </c>
      <c r="H316" s="77"/>
    </row>
    <row r="317" spans="1:8" ht="13.2" customHeight="1" x14ac:dyDescent="0.25">
      <c r="A317" s="12" t="s">
        <v>4410</v>
      </c>
      <c r="B317" s="13" t="s">
        <v>133</v>
      </c>
      <c r="C317" s="13" t="s">
        <v>6951</v>
      </c>
      <c r="D317" s="13" t="s">
        <v>435</v>
      </c>
      <c r="E317" s="13">
        <v>120</v>
      </c>
      <c r="F317" s="13" t="s">
        <v>410</v>
      </c>
      <c r="G317" s="30" t="s">
        <v>6949</v>
      </c>
      <c r="H317" s="77"/>
    </row>
    <row r="318" spans="1:8" ht="13.2" customHeight="1" x14ac:dyDescent="0.25">
      <c r="A318" s="253" t="s">
        <v>4098</v>
      </c>
      <c r="B318" s="254" t="s">
        <v>133</v>
      </c>
      <c r="C318" s="254" t="s">
        <v>6952</v>
      </c>
      <c r="D318" s="254" t="s">
        <v>400</v>
      </c>
      <c r="E318" s="254">
        <v>200</v>
      </c>
      <c r="F318" s="254" t="s">
        <v>410</v>
      </c>
      <c r="G318" s="255" t="s">
        <v>6953</v>
      </c>
      <c r="H318" s="77"/>
    </row>
    <row r="319" spans="1:8" ht="13.2" customHeight="1" x14ac:dyDescent="0.25">
      <c r="A319" s="253" t="s">
        <v>4099</v>
      </c>
      <c r="B319" s="254" t="s">
        <v>133</v>
      </c>
      <c r="C319" s="254" t="s">
        <v>6954</v>
      </c>
      <c r="D319" s="254" t="s">
        <v>400</v>
      </c>
      <c r="E319" s="254">
        <v>310</v>
      </c>
      <c r="F319" s="254" t="s">
        <v>3679</v>
      </c>
      <c r="G319" s="255" t="s">
        <v>6953</v>
      </c>
      <c r="H319" s="77"/>
    </row>
    <row r="320" spans="1:8" ht="13.2" customHeight="1" x14ac:dyDescent="0.25">
      <c r="A320" s="12" t="s">
        <v>6827</v>
      </c>
      <c r="B320" s="13" t="s">
        <v>133</v>
      </c>
      <c r="C320" s="13" t="s">
        <v>6955</v>
      </c>
      <c r="D320" s="13" t="s">
        <v>400</v>
      </c>
      <c r="E320" s="13">
        <v>310</v>
      </c>
      <c r="F320" s="13" t="s">
        <v>6693</v>
      </c>
      <c r="G320" s="30" t="s">
        <v>6956</v>
      </c>
      <c r="H320" s="77"/>
    </row>
    <row r="321" spans="1:8" ht="13.2" customHeight="1" x14ac:dyDescent="0.25">
      <c r="A321" s="12" t="s">
        <v>6827</v>
      </c>
      <c r="B321" s="13" t="s">
        <v>133</v>
      </c>
      <c r="C321" s="13" t="s">
        <v>6957</v>
      </c>
      <c r="D321" s="13" t="s">
        <v>400</v>
      </c>
      <c r="E321" s="13">
        <v>310</v>
      </c>
      <c r="F321" s="13" t="s">
        <v>6693</v>
      </c>
      <c r="G321" s="30" t="s">
        <v>6958</v>
      </c>
      <c r="H321" s="77"/>
    </row>
    <row r="322" spans="1:8" ht="13.2" customHeight="1" x14ac:dyDescent="0.25">
      <c r="A322" s="12" t="s">
        <v>6827</v>
      </c>
      <c r="B322" s="13" t="s">
        <v>133</v>
      </c>
      <c r="C322" s="13" t="s">
        <v>6959</v>
      </c>
      <c r="D322" s="13" t="s">
        <v>400</v>
      </c>
      <c r="E322" s="13">
        <v>310</v>
      </c>
      <c r="F322" s="13" t="s">
        <v>6693</v>
      </c>
      <c r="G322" s="30" t="s">
        <v>6960</v>
      </c>
      <c r="H322" s="77"/>
    </row>
    <row r="323" spans="1:8" ht="13.2" customHeight="1" x14ac:dyDescent="0.25">
      <c r="A323" s="12" t="s">
        <v>6827</v>
      </c>
      <c r="B323" s="13" t="s">
        <v>133</v>
      </c>
      <c r="C323" s="13" t="s">
        <v>6961</v>
      </c>
      <c r="D323" s="13" t="s">
        <v>400</v>
      </c>
      <c r="E323" s="13">
        <v>310</v>
      </c>
      <c r="F323" s="13" t="s">
        <v>6693</v>
      </c>
      <c r="G323" s="30" t="s">
        <v>6962</v>
      </c>
      <c r="H323" s="77"/>
    </row>
    <row r="324" spans="1:8" ht="13.2" customHeight="1" x14ac:dyDescent="0.25">
      <c r="A324" s="12" t="s">
        <v>6825</v>
      </c>
      <c r="B324" s="13" t="s">
        <v>133</v>
      </c>
      <c r="C324" s="13" t="s">
        <v>6963</v>
      </c>
      <c r="D324" s="13" t="s">
        <v>431</v>
      </c>
      <c r="E324" s="13">
        <v>270</v>
      </c>
      <c r="F324" s="13" t="s">
        <v>4549</v>
      </c>
      <c r="G324" s="30" t="s">
        <v>6964</v>
      </c>
      <c r="H324" s="77"/>
    </row>
    <row r="325" spans="1:8" ht="13.2" customHeight="1" x14ac:dyDescent="0.25">
      <c r="A325" s="12" t="s">
        <v>3809</v>
      </c>
      <c r="B325" s="13" t="s">
        <v>133</v>
      </c>
      <c r="C325" s="13" t="s">
        <v>6965</v>
      </c>
      <c r="D325" s="13" t="s">
        <v>419</v>
      </c>
      <c r="E325" s="13">
        <v>220</v>
      </c>
      <c r="F325" s="13" t="s">
        <v>410</v>
      </c>
      <c r="G325" s="30" t="s">
        <v>6966</v>
      </c>
      <c r="H325" s="77"/>
    </row>
    <row r="326" spans="1:8" ht="13.2" customHeight="1" x14ac:dyDescent="0.25">
      <c r="A326" s="12" t="s">
        <v>3811</v>
      </c>
      <c r="B326" s="13" t="s">
        <v>133</v>
      </c>
      <c r="C326" s="13" t="s">
        <v>6967</v>
      </c>
      <c r="D326" s="13" t="s">
        <v>419</v>
      </c>
      <c r="E326" s="13">
        <v>230</v>
      </c>
      <c r="F326" s="13" t="s">
        <v>410</v>
      </c>
      <c r="G326" s="30" t="s">
        <v>6968</v>
      </c>
      <c r="H326" s="77"/>
    </row>
    <row r="327" spans="1:8" ht="13.2" customHeight="1" x14ac:dyDescent="0.25">
      <c r="A327" s="12" t="s">
        <v>4765</v>
      </c>
      <c r="B327" s="13" t="s">
        <v>133</v>
      </c>
      <c r="C327" s="13" t="s">
        <v>6969</v>
      </c>
      <c r="D327" s="13" t="s">
        <v>407</v>
      </c>
      <c r="E327" s="13">
        <v>210</v>
      </c>
      <c r="F327" s="13" t="s">
        <v>410</v>
      </c>
      <c r="G327" s="30" t="s">
        <v>6970</v>
      </c>
      <c r="H327" s="77"/>
    </row>
    <row r="328" spans="1:8" ht="13.2" customHeight="1" x14ac:dyDescent="0.25">
      <c r="A328" s="253" t="s">
        <v>4696</v>
      </c>
      <c r="B328" s="254" t="s">
        <v>133</v>
      </c>
      <c r="C328" s="254" t="s">
        <v>6971</v>
      </c>
      <c r="D328" s="254" t="s">
        <v>407</v>
      </c>
      <c r="E328" s="254">
        <v>200</v>
      </c>
      <c r="F328" s="254" t="s">
        <v>410</v>
      </c>
      <c r="G328" s="30" t="s">
        <v>6972</v>
      </c>
      <c r="H328" s="77"/>
    </row>
    <row r="329" spans="1:8" ht="13.2" customHeight="1" x14ac:dyDescent="0.25">
      <c r="A329" s="253" t="s">
        <v>6973</v>
      </c>
      <c r="B329" s="254" t="s">
        <v>133</v>
      </c>
      <c r="C329" s="254" t="s">
        <v>6974</v>
      </c>
      <c r="D329" s="254" t="s">
        <v>490</v>
      </c>
      <c r="E329" s="254"/>
      <c r="F329" s="254" t="s">
        <v>493</v>
      </c>
      <c r="G329" s="30" t="s">
        <v>6975</v>
      </c>
      <c r="H329" s="77"/>
    </row>
    <row r="330" spans="1:8" ht="13.2" customHeight="1" x14ac:dyDescent="0.25">
      <c r="A330" s="253" t="s">
        <v>6973</v>
      </c>
      <c r="B330" s="254" t="s">
        <v>133</v>
      </c>
      <c r="C330" s="254" t="s">
        <v>6974</v>
      </c>
      <c r="D330" s="254" t="s">
        <v>490</v>
      </c>
      <c r="E330" s="254"/>
      <c r="F330" s="254" t="s">
        <v>493</v>
      </c>
      <c r="G330" s="30" t="s">
        <v>6976</v>
      </c>
      <c r="H330" s="77"/>
    </row>
    <row r="331" spans="1:8" ht="13.2" customHeight="1" x14ac:dyDescent="0.25">
      <c r="A331" s="253" t="s">
        <v>6973</v>
      </c>
      <c r="B331" s="254" t="s">
        <v>133</v>
      </c>
      <c r="C331" s="254" t="s">
        <v>6974</v>
      </c>
      <c r="D331" s="254" t="s">
        <v>490</v>
      </c>
      <c r="E331" s="254"/>
      <c r="F331" s="254" t="s">
        <v>493</v>
      </c>
      <c r="G331" s="30" t="s">
        <v>6977</v>
      </c>
      <c r="H331" s="77"/>
    </row>
    <row r="332" spans="1:8" ht="13.2" customHeight="1" x14ac:dyDescent="0.25">
      <c r="A332" s="253" t="s">
        <v>6973</v>
      </c>
      <c r="B332" s="254" t="s">
        <v>133</v>
      </c>
      <c r="C332" s="254" t="s">
        <v>6974</v>
      </c>
      <c r="D332" s="254" t="s">
        <v>490</v>
      </c>
      <c r="E332" s="254"/>
      <c r="F332" s="254" t="s">
        <v>493</v>
      </c>
      <c r="G332" s="30" t="s">
        <v>6978</v>
      </c>
      <c r="H332" s="77"/>
    </row>
    <row r="333" spans="1:8" ht="13.2" customHeight="1" x14ac:dyDescent="0.25">
      <c r="A333" s="253" t="s">
        <v>6973</v>
      </c>
      <c r="B333" s="254" t="s">
        <v>133</v>
      </c>
      <c r="C333" s="254" t="s">
        <v>6974</v>
      </c>
      <c r="D333" s="254" t="s">
        <v>490</v>
      </c>
      <c r="E333" s="254"/>
      <c r="F333" s="254" t="s">
        <v>493</v>
      </c>
      <c r="G333" s="30" t="s">
        <v>6979</v>
      </c>
      <c r="H333" s="77"/>
    </row>
    <row r="334" spans="1:8" ht="13.2" customHeight="1" x14ac:dyDescent="0.25">
      <c r="A334" s="253" t="s">
        <v>6973</v>
      </c>
      <c r="B334" s="254" t="s">
        <v>133</v>
      </c>
      <c r="C334" s="254" t="s">
        <v>6974</v>
      </c>
      <c r="D334" s="254" t="s">
        <v>490</v>
      </c>
      <c r="E334" s="254"/>
      <c r="F334" s="254" t="s">
        <v>493</v>
      </c>
      <c r="G334" s="30" t="s">
        <v>6980</v>
      </c>
      <c r="H334" s="77"/>
    </row>
    <row r="335" spans="1:8" ht="13.2" customHeight="1" x14ac:dyDescent="0.25">
      <c r="A335" s="253" t="s">
        <v>6973</v>
      </c>
      <c r="B335" s="254" t="s">
        <v>133</v>
      </c>
      <c r="C335" s="254" t="s">
        <v>6974</v>
      </c>
      <c r="D335" s="254" t="s">
        <v>490</v>
      </c>
      <c r="E335" s="254"/>
      <c r="F335" s="254" t="s">
        <v>493</v>
      </c>
      <c r="G335" s="30" t="s">
        <v>6981</v>
      </c>
      <c r="H335" s="77"/>
    </row>
    <row r="336" spans="1:8" ht="13.2" customHeight="1" x14ac:dyDescent="0.25">
      <c r="A336" s="253" t="s">
        <v>6973</v>
      </c>
      <c r="B336" s="254" t="s">
        <v>133</v>
      </c>
      <c r="C336" s="254" t="s">
        <v>6974</v>
      </c>
      <c r="D336" s="254" t="s">
        <v>490</v>
      </c>
      <c r="E336" s="254"/>
      <c r="F336" s="254" t="s">
        <v>493</v>
      </c>
      <c r="G336" s="30" t="s">
        <v>6982</v>
      </c>
      <c r="H336" s="77"/>
    </row>
    <row r="337" spans="1:8" ht="13.2" customHeight="1" x14ac:dyDescent="0.25">
      <c r="A337" s="12" t="s">
        <v>6983</v>
      </c>
      <c r="B337" s="13" t="s">
        <v>133</v>
      </c>
      <c r="C337" s="13" t="s">
        <v>6984</v>
      </c>
      <c r="D337" s="13" t="s">
        <v>414</v>
      </c>
      <c r="E337" s="13">
        <v>210</v>
      </c>
      <c r="F337" s="13" t="s">
        <v>410</v>
      </c>
      <c r="G337" s="30" t="s">
        <v>6985</v>
      </c>
      <c r="H337" s="77"/>
    </row>
    <row r="338" spans="1:8" ht="13.2" customHeight="1" x14ac:dyDescent="0.25">
      <c r="A338" s="12" t="s">
        <v>4770</v>
      </c>
      <c r="B338" s="13" t="s">
        <v>133</v>
      </c>
      <c r="C338" s="13" t="s">
        <v>6986</v>
      </c>
      <c r="D338" s="13" t="s">
        <v>414</v>
      </c>
      <c r="E338" s="13">
        <v>270</v>
      </c>
      <c r="F338" s="13" t="s">
        <v>4549</v>
      </c>
      <c r="G338" s="30" t="s">
        <v>6985</v>
      </c>
      <c r="H338" s="77"/>
    </row>
    <row r="339" spans="1:8" ht="13.2" customHeight="1" x14ac:dyDescent="0.25">
      <c r="A339" s="253" t="s">
        <v>4697</v>
      </c>
      <c r="B339" s="254" t="s">
        <v>133</v>
      </c>
      <c r="C339" s="254" t="s">
        <v>6987</v>
      </c>
      <c r="D339" s="254" t="s">
        <v>421</v>
      </c>
      <c r="E339" s="254">
        <v>180</v>
      </c>
      <c r="F339" s="254" t="s">
        <v>410</v>
      </c>
      <c r="G339" s="256" t="s">
        <v>6579</v>
      </c>
      <c r="H339" s="77"/>
    </row>
    <row r="340" spans="1:8" ht="13.2" customHeight="1" x14ac:dyDescent="0.25">
      <c r="A340" s="253" t="s">
        <v>4785</v>
      </c>
      <c r="B340" s="254" t="s">
        <v>133</v>
      </c>
      <c r="C340" s="254" t="s">
        <v>6988</v>
      </c>
      <c r="D340" s="254" t="s">
        <v>421</v>
      </c>
      <c r="E340" s="254">
        <v>180</v>
      </c>
      <c r="F340" s="254" t="s">
        <v>410</v>
      </c>
      <c r="G340" s="255" t="s">
        <v>6989</v>
      </c>
      <c r="H340" s="77"/>
    </row>
    <row r="341" spans="1:8" ht="13.2" customHeight="1" x14ac:dyDescent="0.25">
      <c r="A341" s="253" t="s">
        <v>4796</v>
      </c>
      <c r="B341" s="254" t="s">
        <v>133</v>
      </c>
      <c r="C341" s="254" t="s">
        <v>6990</v>
      </c>
      <c r="D341" s="254" t="s">
        <v>414</v>
      </c>
      <c r="E341" s="254">
        <v>220</v>
      </c>
      <c r="F341" s="254" t="s">
        <v>410</v>
      </c>
      <c r="G341" s="255" t="s">
        <v>6989</v>
      </c>
      <c r="H341" s="77"/>
    </row>
    <row r="342" spans="1:8" ht="13.2" customHeight="1" x14ac:dyDescent="0.25">
      <c r="A342" s="253" t="s">
        <v>4349</v>
      </c>
      <c r="B342" s="254" t="s">
        <v>133</v>
      </c>
      <c r="C342" s="254" t="s">
        <v>6991</v>
      </c>
      <c r="D342" s="254" t="s">
        <v>490</v>
      </c>
      <c r="E342" s="254"/>
      <c r="F342" s="254" t="s">
        <v>1085</v>
      </c>
      <c r="G342" s="255" t="s">
        <v>6992</v>
      </c>
      <c r="H342" s="77"/>
    </row>
    <row r="343" spans="1:8" ht="13.2" customHeight="1" x14ac:dyDescent="0.25">
      <c r="A343" s="253" t="s">
        <v>566</v>
      </c>
      <c r="B343" s="254" t="s">
        <v>133</v>
      </c>
      <c r="C343" s="254" t="s">
        <v>6993</v>
      </c>
      <c r="D343" s="254" t="s">
        <v>407</v>
      </c>
      <c r="E343" s="254">
        <v>70</v>
      </c>
      <c r="F343" s="254" t="s">
        <v>410</v>
      </c>
      <c r="G343" s="255" t="s">
        <v>6994</v>
      </c>
      <c r="H343" s="77"/>
    </row>
    <row r="344" spans="1:8" ht="13.2" customHeight="1" x14ac:dyDescent="0.25">
      <c r="A344" s="253" t="s">
        <v>546</v>
      </c>
      <c r="B344" s="254" t="s">
        <v>133</v>
      </c>
      <c r="C344" s="254" t="s">
        <v>6995</v>
      </c>
      <c r="D344" s="254" t="s">
        <v>425</v>
      </c>
      <c r="E344" s="254">
        <v>130</v>
      </c>
      <c r="F344" s="254" t="s">
        <v>405</v>
      </c>
      <c r="G344" s="255" t="s">
        <v>6994</v>
      </c>
      <c r="H344" s="77"/>
    </row>
    <row r="345" spans="1:8" ht="13.2" customHeight="1" x14ac:dyDescent="0.25">
      <c r="A345" s="253" t="s">
        <v>2637</v>
      </c>
      <c r="B345" s="254" t="s">
        <v>133</v>
      </c>
      <c r="C345" s="254" t="s">
        <v>6996</v>
      </c>
      <c r="D345" s="254" t="s">
        <v>404</v>
      </c>
      <c r="E345" s="254">
        <v>140</v>
      </c>
      <c r="F345" s="254" t="s">
        <v>401</v>
      </c>
      <c r="G345" s="255" t="s">
        <v>6994</v>
      </c>
      <c r="H345" s="77"/>
    </row>
    <row r="346" spans="1:8" ht="13.2" customHeight="1" x14ac:dyDescent="0.25">
      <c r="A346" s="253" t="s">
        <v>4567</v>
      </c>
      <c r="B346" s="254" t="s">
        <v>133</v>
      </c>
      <c r="C346" s="254" t="s">
        <v>6997</v>
      </c>
      <c r="D346" s="254" t="s">
        <v>414</v>
      </c>
      <c r="E346" s="254">
        <v>220</v>
      </c>
      <c r="F346" s="254" t="s">
        <v>410</v>
      </c>
      <c r="G346" s="255" t="s">
        <v>6998</v>
      </c>
      <c r="H346" s="77"/>
    </row>
    <row r="347" spans="1:8" ht="13.2" customHeight="1" x14ac:dyDescent="0.25">
      <c r="A347" s="253" t="s">
        <v>4568</v>
      </c>
      <c r="B347" s="254" t="s">
        <v>133</v>
      </c>
      <c r="C347" s="254" t="s">
        <v>6999</v>
      </c>
      <c r="D347" s="254" t="s">
        <v>414</v>
      </c>
      <c r="E347" s="254">
        <v>280</v>
      </c>
      <c r="F347" s="254" t="s">
        <v>4549</v>
      </c>
      <c r="G347" s="255" t="s">
        <v>6998</v>
      </c>
      <c r="H347" s="77"/>
    </row>
  </sheetData>
  <sheetProtection selectLockedCells="1" selectUnlockedCells="1"/>
  <mergeCells count="1">
    <mergeCell ref="O1:W1"/>
  </mergeCells>
  <phoneticPr fontId="3" type="noConversion"/>
  <conditionalFormatting sqref="H2:H345">
    <cfRule type="cellIs" dxfId="360" priority="3" stopIfTrue="1" operator="equal">
      <formula>"-"</formula>
    </cfRule>
    <cfRule type="cellIs" dxfId="359" priority="4" stopIfTrue="1" operator="equal">
      <formula>"x"</formula>
    </cfRule>
  </conditionalFormatting>
  <conditionalFormatting sqref="H346:H347">
    <cfRule type="cellIs" dxfId="358" priority="1" stopIfTrue="1" operator="equal">
      <formula>"-"</formula>
    </cfRule>
    <cfRule type="cellIs" dxfId="357" priority="2" stopIfTrue="1" operator="equal">
      <formula>"x"</formula>
    </cfRule>
  </conditionalFormatting>
  <hyperlinks>
    <hyperlink ref="L1" location="'Expansion set Check List'!A1" display="Home" xr:uid="{00000000-0004-0000-7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B1A9D-5CE5-4A78-8688-E9FAFDB7AEF5}">
  <sheetPr codeName="Sheet257">
    <tabColor rgb="FF00B0F0"/>
  </sheetPr>
  <dimension ref="A1:W126"/>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15.109375" bestFit="1" customWidth="1"/>
    <col min="2" max="2" width="20.109375" bestFit="1" customWidth="1"/>
    <col min="3" max="3" width="4" bestFit="1" customWidth="1"/>
    <col min="4" max="4" width="8.6640625" bestFit="1" customWidth="1"/>
    <col min="5" max="5" width="4" bestFit="1" customWidth="1"/>
    <col min="6" max="6" width="7.88671875" bestFit="1" customWidth="1"/>
    <col min="7" max="7" width="73.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144" t="s">
        <v>390</v>
      </c>
      <c r="B1" s="144" t="s">
        <v>391</v>
      </c>
      <c r="C1" s="144" t="s">
        <v>392</v>
      </c>
      <c r="D1" s="144" t="s">
        <v>393</v>
      </c>
      <c r="E1" s="144" t="s">
        <v>394</v>
      </c>
      <c r="F1" s="144" t="s">
        <v>395</v>
      </c>
      <c r="G1" s="144" t="s">
        <v>5114</v>
      </c>
      <c r="H1" s="144" t="s">
        <v>106</v>
      </c>
      <c r="I1" s="2"/>
      <c r="J1" s="2"/>
      <c r="K1" s="2"/>
      <c r="L1" s="48" t="s">
        <v>397</v>
      </c>
      <c r="M1" s="29" t="s">
        <v>106</v>
      </c>
      <c r="O1" s="332" t="s">
        <v>398</v>
      </c>
      <c r="P1" s="333"/>
      <c r="Q1" s="333"/>
      <c r="R1" s="333"/>
      <c r="S1" s="333"/>
      <c r="T1" s="333"/>
      <c r="U1" s="333"/>
      <c r="V1" s="333"/>
      <c r="W1" s="334"/>
    </row>
    <row r="2" spans="1:23" x14ac:dyDescent="0.25">
      <c r="A2" s="291" t="s">
        <v>4921</v>
      </c>
      <c r="B2" s="240" t="s">
        <v>137</v>
      </c>
      <c r="C2" s="292" t="s">
        <v>3611</v>
      </c>
      <c r="D2" s="240" t="s">
        <v>407</v>
      </c>
      <c r="E2" s="240">
        <v>70</v>
      </c>
      <c r="F2" s="240" t="s">
        <v>410</v>
      </c>
      <c r="G2" s="240" t="s">
        <v>7000</v>
      </c>
      <c r="H2" s="78"/>
      <c r="M2" s="33">
        <f>SUM(COUNTA(H2:H750))</f>
        <v>0</v>
      </c>
      <c r="O2" s="109"/>
      <c r="P2" s="109"/>
      <c r="Q2" s="109"/>
      <c r="R2" s="109"/>
      <c r="S2" s="109"/>
      <c r="T2" s="109"/>
      <c r="U2" s="109"/>
      <c r="V2" s="109"/>
      <c r="W2" s="109"/>
    </row>
    <row r="3" spans="1:23" x14ac:dyDescent="0.25">
      <c r="A3" s="291" t="s">
        <v>4933</v>
      </c>
      <c r="B3" s="240" t="s">
        <v>137</v>
      </c>
      <c r="C3" s="292" t="s">
        <v>3612</v>
      </c>
      <c r="D3" s="240" t="s">
        <v>425</v>
      </c>
      <c r="E3" s="240">
        <v>80</v>
      </c>
      <c r="F3" s="240" t="s">
        <v>410</v>
      </c>
      <c r="G3" s="240" t="s">
        <v>7001</v>
      </c>
      <c r="H3" s="78"/>
    </row>
    <row r="4" spans="1:23" x14ac:dyDescent="0.25">
      <c r="A4" s="291" t="s">
        <v>4938</v>
      </c>
      <c r="B4" s="240" t="s">
        <v>137</v>
      </c>
      <c r="C4" s="292" t="s">
        <v>3613</v>
      </c>
      <c r="D4" s="240" t="s">
        <v>404</v>
      </c>
      <c r="E4" s="240">
        <v>70</v>
      </c>
      <c r="F4" s="240" t="s">
        <v>410</v>
      </c>
      <c r="G4" s="240" t="s">
        <v>7002</v>
      </c>
      <c r="H4" s="78"/>
    </row>
    <row r="5" spans="1:23" ht="13.2" customHeight="1" x14ac:dyDescent="0.25">
      <c r="A5" s="291" t="s">
        <v>7003</v>
      </c>
      <c r="B5" s="240" t="s">
        <v>137</v>
      </c>
      <c r="C5" s="292" t="s">
        <v>3614</v>
      </c>
      <c r="D5" s="240" t="s">
        <v>421</v>
      </c>
      <c r="E5" s="240">
        <v>190</v>
      </c>
      <c r="F5" s="240" t="s">
        <v>410</v>
      </c>
      <c r="G5" s="240" t="s">
        <v>7004</v>
      </c>
      <c r="H5" s="78"/>
    </row>
    <row r="6" spans="1:23" ht="13.2" customHeight="1" x14ac:dyDescent="0.25">
      <c r="A6" s="291" t="s">
        <v>4940</v>
      </c>
      <c r="B6" s="240" t="s">
        <v>137</v>
      </c>
      <c r="C6" s="292" t="s">
        <v>3615</v>
      </c>
      <c r="D6" s="240" t="s">
        <v>404</v>
      </c>
      <c r="E6" s="240">
        <v>170</v>
      </c>
      <c r="F6" s="240" t="s">
        <v>401</v>
      </c>
      <c r="G6" s="16" t="s">
        <v>7005</v>
      </c>
      <c r="H6" s="78"/>
    </row>
    <row r="7" spans="1:23" ht="13.2" customHeight="1" x14ac:dyDescent="0.25">
      <c r="A7" s="291" t="s">
        <v>4940</v>
      </c>
      <c r="B7" s="240" t="s">
        <v>137</v>
      </c>
      <c r="C7" s="292" t="s">
        <v>3615</v>
      </c>
      <c r="D7" s="240" t="s">
        <v>404</v>
      </c>
      <c r="E7" s="240">
        <v>170</v>
      </c>
      <c r="F7" s="240" t="s">
        <v>401</v>
      </c>
      <c r="G7" s="16" t="s">
        <v>7006</v>
      </c>
      <c r="H7" s="78"/>
    </row>
    <row r="8" spans="1:23" ht="13.2" customHeight="1" x14ac:dyDescent="0.25">
      <c r="A8" s="291" t="s">
        <v>4950</v>
      </c>
      <c r="B8" s="240" t="s">
        <v>137</v>
      </c>
      <c r="C8" s="292" t="s">
        <v>3616</v>
      </c>
      <c r="D8" s="240" t="s">
        <v>400</v>
      </c>
      <c r="E8" s="240">
        <v>130</v>
      </c>
      <c r="F8" s="240" t="s">
        <v>401</v>
      </c>
      <c r="G8" s="16" t="s">
        <v>7005</v>
      </c>
      <c r="H8" s="78"/>
    </row>
    <row r="9" spans="1:23" ht="13.2" customHeight="1" x14ac:dyDescent="0.25">
      <c r="A9" s="291" t="s">
        <v>4950</v>
      </c>
      <c r="B9" s="240" t="s">
        <v>137</v>
      </c>
      <c r="C9" s="292" t="s">
        <v>3616</v>
      </c>
      <c r="D9" s="240" t="s">
        <v>400</v>
      </c>
      <c r="E9" s="240">
        <v>130</v>
      </c>
      <c r="F9" s="240" t="s">
        <v>401</v>
      </c>
      <c r="G9" s="16" t="s">
        <v>7006</v>
      </c>
      <c r="H9" s="78"/>
    </row>
    <row r="10" spans="1:23" ht="13.2" customHeight="1" x14ac:dyDescent="0.25">
      <c r="A10" s="291" t="s">
        <v>2723</v>
      </c>
      <c r="B10" s="240" t="s">
        <v>137</v>
      </c>
      <c r="C10" s="292" t="s">
        <v>3617</v>
      </c>
      <c r="D10" s="240" t="s">
        <v>431</v>
      </c>
      <c r="E10" s="240">
        <v>70</v>
      </c>
      <c r="F10" s="240" t="s">
        <v>410</v>
      </c>
      <c r="G10" s="16" t="s">
        <v>7005</v>
      </c>
      <c r="H10" s="78"/>
    </row>
    <row r="11" spans="1:23" ht="13.2" customHeight="1" x14ac:dyDescent="0.25">
      <c r="A11" s="291" t="s">
        <v>2723</v>
      </c>
      <c r="B11" s="240" t="s">
        <v>137</v>
      </c>
      <c r="C11" s="292" t="s">
        <v>3617</v>
      </c>
      <c r="D11" s="240" t="s">
        <v>431</v>
      </c>
      <c r="E11" s="240">
        <v>70</v>
      </c>
      <c r="F11" s="240" t="s">
        <v>410</v>
      </c>
      <c r="G11" s="16" t="s">
        <v>7006</v>
      </c>
      <c r="H11" s="78"/>
    </row>
    <row r="12" spans="1:23" ht="13.2" customHeight="1" x14ac:dyDescent="0.25">
      <c r="A12" s="291" t="s">
        <v>7007</v>
      </c>
      <c r="B12" s="240" t="s">
        <v>137</v>
      </c>
      <c r="C12" s="292" t="s">
        <v>3618</v>
      </c>
      <c r="D12" s="240" t="s">
        <v>419</v>
      </c>
      <c r="E12" s="240">
        <v>140</v>
      </c>
      <c r="F12" s="240" t="s">
        <v>405</v>
      </c>
      <c r="G12" s="16" t="s">
        <v>7005</v>
      </c>
      <c r="H12" s="78"/>
    </row>
    <row r="13" spans="1:23" ht="13.2" customHeight="1" x14ac:dyDescent="0.25">
      <c r="A13" s="291" t="s">
        <v>7007</v>
      </c>
      <c r="B13" s="240" t="s">
        <v>137</v>
      </c>
      <c r="C13" s="292" t="s">
        <v>3618</v>
      </c>
      <c r="D13" s="240" t="s">
        <v>419</v>
      </c>
      <c r="E13" s="240">
        <v>140</v>
      </c>
      <c r="F13" s="240" t="s">
        <v>405</v>
      </c>
      <c r="G13" s="16" t="s">
        <v>7006</v>
      </c>
      <c r="H13" s="78"/>
    </row>
    <row r="14" spans="1:23" ht="13.2" customHeight="1" x14ac:dyDescent="0.25">
      <c r="A14" s="291" t="s">
        <v>5000</v>
      </c>
      <c r="B14" s="240" t="s">
        <v>137</v>
      </c>
      <c r="C14" s="292" t="s">
        <v>3620</v>
      </c>
      <c r="D14" s="240" t="s">
        <v>407</v>
      </c>
      <c r="E14" s="240">
        <v>120</v>
      </c>
      <c r="F14" s="240" t="s">
        <v>405</v>
      </c>
      <c r="G14" s="16" t="s">
        <v>7008</v>
      </c>
      <c r="H14" s="78"/>
    </row>
    <row r="15" spans="1:23" ht="13.2" customHeight="1" x14ac:dyDescent="0.25">
      <c r="A15" s="291" t="s">
        <v>4958</v>
      </c>
      <c r="B15" s="240" t="s">
        <v>137</v>
      </c>
      <c r="C15" s="292" t="s">
        <v>3622</v>
      </c>
      <c r="D15" s="240" t="s">
        <v>421</v>
      </c>
      <c r="E15" s="240">
        <v>110</v>
      </c>
      <c r="F15" s="240" t="s">
        <v>405</v>
      </c>
      <c r="G15" s="16" t="s">
        <v>7008</v>
      </c>
      <c r="H15" s="78"/>
    </row>
    <row r="16" spans="1:23" ht="13.2" customHeight="1" x14ac:dyDescent="0.25">
      <c r="A16" s="291" t="s">
        <v>546</v>
      </c>
      <c r="B16" s="240" t="s">
        <v>137</v>
      </c>
      <c r="C16" s="292" t="s">
        <v>3623</v>
      </c>
      <c r="D16" s="240" t="s">
        <v>425</v>
      </c>
      <c r="E16" s="240">
        <v>130</v>
      </c>
      <c r="F16" s="240" t="s">
        <v>405</v>
      </c>
      <c r="G16" s="16" t="s">
        <v>7009</v>
      </c>
      <c r="H16" s="78"/>
    </row>
    <row r="17" spans="1:8" ht="13.2" customHeight="1" x14ac:dyDescent="0.25">
      <c r="A17" s="291" t="s">
        <v>4945</v>
      </c>
      <c r="B17" s="240" t="s">
        <v>137</v>
      </c>
      <c r="C17" s="292" t="s">
        <v>3625</v>
      </c>
      <c r="D17" s="240" t="s">
        <v>404</v>
      </c>
      <c r="E17" s="240">
        <v>150</v>
      </c>
      <c r="F17" s="240" t="s">
        <v>410</v>
      </c>
      <c r="G17" s="16" t="s">
        <v>7009</v>
      </c>
      <c r="H17" s="78"/>
    </row>
    <row r="18" spans="1:8" ht="13.2" customHeight="1" x14ac:dyDescent="0.25">
      <c r="A18" s="291" t="s">
        <v>4953</v>
      </c>
      <c r="B18" s="240" t="s">
        <v>137</v>
      </c>
      <c r="C18" s="292" t="s">
        <v>3626</v>
      </c>
      <c r="D18" s="240" t="s">
        <v>400</v>
      </c>
      <c r="E18" s="240">
        <v>120</v>
      </c>
      <c r="F18" s="240" t="s">
        <v>410</v>
      </c>
      <c r="G18" s="16" t="s">
        <v>7010</v>
      </c>
      <c r="H18" s="78"/>
    </row>
    <row r="19" spans="1:8" ht="13.2" customHeight="1" x14ac:dyDescent="0.25">
      <c r="A19" s="291" t="s">
        <v>4953</v>
      </c>
      <c r="B19" s="240" t="s">
        <v>137</v>
      </c>
      <c r="C19" s="292" t="s">
        <v>3626</v>
      </c>
      <c r="D19" s="240" t="s">
        <v>400</v>
      </c>
      <c r="E19" s="240">
        <v>120</v>
      </c>
      <c r="F19" s="240" t="s">
        <v>410</v>
      </c>
      <c r="G19" s="240" t="s">
        <v>7011</v>
      </c>
      <c r="H19" s="78"/>
    </row>
    <row r="20" spans="1:8" ht="13.2" customHeight="1" x14ac:dyDescent="0.25">
      <c r="A20" s="291" t="s">
        <v>4964</v>
      </c>
      <c r="B20" s="240" t="s">
        <v>137</v>
      </c>
      <c r="C20" s="292" t="s">
        <v>3628</v>
      </c>
      <c r="D20" s="240" t="s">
        <v>431</v>
      </c>
      <c r="E20" s="240">
        <v>130</v>
      </c>
      <c r="F20" s="240" t="s">
        <v>410</v>
      </c>
      <c r="G20" s="16" t="s">
        <v>7010</v>
      </c>
      <c r="H20" s="78"/>
    </row>
    <row r="21" spans="1:8" ht="13.2" customHeight="1" x14ac:dyDescent="0.25">
      <c r="A21" s="291" t="s">
        <v>4964</v>
      </c>
      <c r="B21" s="240" t="s">
        <v>137</v>
      </c>
      <c r="C21" s="292" t="s">
        <v>3628</v>
      </c>
      <c r="D21" s="240" t="s">
        <v>431</v>
      </c>
      <c r="E21" s="240">
        <v>130</v>
      </c>
      <c r="F21" s="240" t="s">
        <v>410</v>
      </c>
      <c r="G21" s="240" t="s">
        <v>7011</v>
      </c>
      <c r="H21" s="78"/>
    </row>
    <row r="22" spans="1:8" ht="13.2" customHeight="1" x14ac:dyDescent="0.25">
      <c r="A22" s="291" t="s">
        <v>443</v>
      </c>
      <c r="B22" s="240" t="s">
        <v>137</v>
      </c>
      <c r="C22" s="292" t="s">
        <v>3629</v>
      </c>
      <c r="D22" s="240" t="s">
        <v>400</v>
      </c>
      <c r="E22" s="240">
        <v>90</v>
      </c>
      <c r="F22" s="240" t="s">
        <v>405</v>
      </c>
      <c r="G22" s="240" t="s">
        <v>7012</v>
      </c>
      <c r="H22" s="78"/>
    </row>
    <row r="23" spans="1:8" ht="13.2" customHeight="1" x14ac:dyDescent="0.25">
      <c r="A23" s="291" t="s">
        <v>1323</v>
      </c>
      <c r="B23" s="240" t="s">
        <v>137</v>
      </c>
      <c r="C23" s="292" t="s">
        <v>3631</v>
      </c>
      <c r="D23" s="240" t="s">
        <v>400</v>
      </c>
      <c r="E23" s="240">
        <v>330</v>
      </c>
      <c r="F23" s="240" t="s">
        <v>401</v>
      </c>
      <c r="G23" s="240" t="s">
        <v>7012</v>
      </c>
      <c r="H23" s="78"/>
    </row>
    <row r="24" spans="1:8" ht="13.2" customHeight="1" x14ac:dyDescent="0.25">
      <c r="A24" s="291" t="s">
        <v>7013</v>
      </c>
      <c r="B24" s="240" t="s">
        <v>137</v>
      </c>
      <c r="C24" s="292" t="s">
        <v>3632</v>
      </c>
      <c r="D24" s="240" t="s">
        <v>431</v>
      </c>
      <c r="E24" s="240">
        <v>260</v>
      </c>
      <c r="F24" s="240" t="s">
        <v>405</v>
      </c>
      <c r="G24" s="240" t="s">
        <v>7014</v>
      </c>
      <c r="H24" s="78"/>
    </row>
    <row r="25" spans="1:8" ht="13.2" customHeight="1" x14ac:dyDescent="0.25">
      <c r="A25" s="291" t="s">
        <v>7015</v>
      </c>
      <c r="B25" s="240" t="s">
        <v>137</v>
      </c>
      <c r="C25" s="292" t="s">
        <v>3634</v>
      </c>
      <c r="D25" s="240" t="s">
        <v>414</v>
      </c>
      <c r="E25" s="240">
        <v>210</v>
      </c>
      <c r="F25" s="240" t="s">
        <v>410</v>
      </c>
      <c r="G25" s="291" t="s">
        <v>7016</v>
      </c>
      <c r="H25" s="78"/>
    </row>
    <row r="26" spans="1:8" ht="13.2" customHeight="1" x14ac:dyDescent="0.25">
      <c r="A26" s="291" t="s">
        <v>5014</v>
      </c>
      <c r="B26" s="240" t="s">
        <v>137</v>
      </c>
      <c r="C26" s="292" t="s">
        <v>3636</v>
      </c>
      <c r="D26" s="240" t="s">
        <v>404</v>
      </c>
      <c r="E26" s="240">
        <v>160</v>
      </c>
      <c r="F26" s="240" t="s">
        <v>401</v>
      </c>
      <c r="G26" s="16" t="s">
        <v>7017</v>
      </c>
      <c r="H26" s="78"/>
    </row>
    <row r="27" spans="1:8" ht="13.2" customHeight="1" x14ac:dyDescent="0.25">
      <c r="A27" s="291" t="s">
        <v>5014</v>
      </c>
      <c r="B27" s="240" t="s">
        <v>137</v>
      </c>
      <c r="C27" s="292" t="s">
        <v>3636</v>
      </c>
      <c r="D27" s="240" t="s">
        <v>404</v>
      </c>
      <c r="E27" s="240">
        <v>160</v>
      </c>
      <c r="F27" s="240" t="s">
        <v>401</v>
      </c>
      <c r="G27" s="16" t="s">
        <v>7018</v>
      </c>
      <c r="H27" s="78"/>
    </row>
    <row r="28" spans="1:8" ht="13.2" customHeight="1" x14ac:dyDescent="0.25">
      <c r="A28" s="291" t="s">
        <v>5025</v>
      </c>
      <c r="B28" s="240" t="s">
        <v>137</v>
      </c>
      <c r="C28" s="292" t="s">
        <v>3638</v>
      </c>
      <c r="D28" s="240" t="s">
        <v>421</v>
      </c>
      <c r="E28" s="240">
        <v>140</v>
      </c>
      <c r="F28" s="240" t="s">
        <v>401</v>
      </c>
      <c r="G28" s="16" t="s">
        <v>7017</v>
      </c>
      <c r="H28" s="78"/>
    </row>
    <row r="29" spans="1:8" ht="13.2" customHeight="1" x14ac:dyDescent="0.25">
      <c r="A29" s="291" t="s">
        <v>5025</v>
      </c>
      <c r="B29" s="240" t="s">
        <v>137</v>
      </c>
      <c r="C29" s="292" t="s">
        <v>3638</v>
      </c>
      <c r="D29" s="240" t="s">
        <v>421</v>
      </c>
      <c r="E29" s="240">
        <v>140</v>
      </c>
      <c r="F29" s="240" t="s">
        <v>401</v>
      </c>
      <c r="G29" s="16" t="s">
        <v>7018</v>
      </c>
      <c r="H29" s="78"/>
    </row>
    <row r="30" spans="1:8" ht="13.2" customHeight="1" x14ac:dyDescent="0.25">
      <c r="A30" s="291" t="s">
        <v>434</v>
      </c>
      <c r="B30" s="240" t="s">
        <v>137</v>
      </c>
      <c r="C30" s="292" t="s">
        <v>3640</v>
      </c>
      <c r="D30" s="240" t="s">
        <v>435</v>
      </c>
      <c r="E30" s="240">
        <v>60</v>
      </c>
      <c r="F30" s="240" t="s">
        <v>410</v>
      </c>
      <c r="G30" s="16" t="s">
        <v>7017</v>
      </c>
      <c r="H30" s="78"/>
    </row>
    <row r="31" spans="1:8" ht="13.2" customHeight="1" x14ac:dyDescent="0.25">
      <c r="A31" s="291" t="s">
        <v>434</v>
      </c>
      <c r="B31" s="240" t="s">
        <v>137</v>
      </c>
      <c r="C31" s="292" t="s">
        <v>3640</v>
      </c>
      <c r="D31" s="240" t="s">
        <v>435</v>
      </c>
      <c r="E31" s="240">
        <v>60</v>
      </c>
      <c r="F31" s="240" t="s">
        <v>410</v>
      </c>
      <c r="G31" s="16" t="s">
        <v>7018</v>
      </c>
      <c r="H31" s="78"/>
    </row>
    <row r="32" spans="1:8" ht="13.2" customHeight="1" x14ac:dyDescent="0.25">
      <c r="A32" s="291" t="s">
        <v>1209</v>
      </c>
      <c r="B32" s="240" t="s">
        <v>137</v>
      </c>
      <c r="C32" s="292" t="s">
        <v>3641</v>
      </c>
      <c r="D32" s="240" t="s">
        <v>414</v>
      </c>
      <c r="E32" s="240">
        <v>120</v>
      </c>
      <c r="F32" s="240" t="s">
        <v>405</v>
      </c>
      <c r="G32" s="16" t="s">
        <v>7017</v>
      </c>
      <c r="H32" s="78"/>
    </row>
    <row r="33" spans="1:8" ht="13.2" customHeight="1" x14ac:dyDescent="0.25">
      <c r="A33" s="291" t="s">
        <v>1209</v>
      </c>
      <c r="B33" s="240" t="s">
        <v>137</v>
      </c>
      <c r="C33" s="292" t="s">
        <v>3641</v>
      </c>
      <c r="D33" s="240" t="s">
        <v>414</v>
      </c>
      <c r="E33" s="240">
        <v>120</v>
      </c>
      <c r="F33" s="240" t="s">
        <v>405</v>
      </c>
      <c r="G33" s="16" t="s">
        <v>7018</v>
      </c>
      <c r="H33" s="78"/>
    </row>
    <row r="34" spans="1:8" ht="13.2" customHeight="1" x14ac:dyDescent="0.25">
      <c r="A34" s="291" t="s">
        <v>4926</v>
      </c>
      <c r="B34" s="240" t="s">
        <v>137</v>
      </c>
      <c r="C34" s="292" t="s">
        <v>3642</v>
      </c>
      <c r="D34" s="240" t="s">
        <v>407</v>
      </c>
      <c r="E34" s="240">
        <v>60</v>
      </c>
      <c r="F34" s="240" t="s">
        <v>410</v>
      </c>
      <c r="G34" s="16" t="s">
        <v>7019</v>
      </c>
      <c r="H34" s="78"/>
    </row>
    <row r="35" spans="1:8" ht="13.2" customHeight="1" x14ac:dyDescent="0.25">
      <c r="A35" s="291" t="s">
        <v>551</v>
      </c>
      <c r="B35" s="240" t="s">
        <v>137</v>
      </c>
      <c r="C35" s="292" t="s">
        <v>3644</v>
      </c>
      <c r="D35" s="240" t="s">
        <v>425</v>
      </c>
      <c r="E35" s="240">
        <v>90</v>
      </c>
      <c r="F35" s="240" t="s">
        <v>410</v>
      </c>
      <c r="G35" s="16" t="s">
        <v>7019</v>
      </c>
      <c r="H35" s="78"/>
    </row>
    <row r="36" spans="1:8" ht="13.2" customHeight="1" x14ac:dyDescent="0.25">
      <c r="A36" s="291" t="s">
        <v>5023</v>
      </c>
      <c r="B36" s="240" t="s">
        <v>137</v>
      </c>
      <c r="C36" s="292" t="s">
        <v>3646</v>
      </c>
      <c r="D36" s="240" t="s">
        <v>421</v>
      </c>
      <c r="E36" s="240">
        <v>70</v>
      </c>
      <c r="F36" s="240" t="s">
        <v>410</v>
      </c>
      <c r="G36" s="16" t="s">
        <v>7020</v>
      </c>
      <c r="H36" s="78"/>
    </row>
    <row r="37" spans="1:8" ht="13.2" customHeight="1" x14ac:dyDescent="0.25">
      <c r="A37" s="291" t="s">
        <v>4971</v>
      </c>
      <c r="B37" s="240" t="s">
        <v>137</v>
      </c>
      <c r="C37" s="292" t="s">
        <v>3647</v>
      </c>
      <c r="D37" s="240" t="s">
        <v>419</v>
      </c>
      <c r="E37" s="240">
        <v>60</v>
      </c>
      <c r="F37" s="240" t="s">
        <v>410</v>
      </c>
      <c r="G37" s="16" t="s">
        <v>7020</v>
      </c>
      <c r="H37" s="78"/>
    </row>
    <row r="38" spans="1:8" ht="13.2" customHeight="1" x14ac:dyDescent="0.25">
      <c r="A38" s="291" t="s">
        <v>477</v>
      </c>
      <c r="B38" s="240" t="s">
        <v>137</v>
      </c>
      <c r="C38" s="292" t="s">
        <v>3648</v>
      </c>
      <c r="D38" s="240" t="s">
        <v>400</v>
      </c>
      <c r="E38" s="240">
        <v>60</v>
      </c>
      <c r="F38" s="240" t="s">
        <v>410</v>
      </c>
      <c r="G38" s="16" t="s">
        <v>7021</v>
      </c>
      <c r="H38" s="78"/>
    </row>
    <row r="39" spans="1:8" ht="13.2" customHeight="1" x14ac:dyDescent="0.25">
      <c r="A39" s="291" t="s">
        <v>477</v>
      </c>
      <c r="B39" s="240" t="s">
        <v>137</v>
      </c>
      <c r="C39" s="292" t="s">
        <v>3648</v>
      </c>
      <c r="D39" s="240" t="s">
        <v>400</v>
      </c>
      <c r="E39" s="240">
        <v>60</v>
      </c>
      <c r="F39" s="240" t="s">
        <v>410</v>
      </c>
      <c r="G39" s="240" t="s">
        <v>7022</v>
      </c>
      <c r="H39" s="78"/>
    </row>
    <row r="40" spans="1:8" ht="13.2" customHeight="1" x14ac:dyDescent="0.25">
      <c r="A40" s="291" t="s">
        <v>4954</v>
      </c>
      <c r="B40" s="240" t="s">
        <v>137</v>
      </c>
      <c r="C40" s="292" t="s">
        <v>3649</v>
      </c>
      <c r="D40" s="240" t="s">
        <v>400</v>
      </c>
      <c r="E40" s="240">
        <v>220</v>
      </c>
      <c r="F40" s="240" t="s">
        <v>410</v>
      </c>
      <c r="G40" s="240" t="s">
        <v>7023</v>
      </c>
      <c r="H40" s="78"/>
    </row>
    <row r="41" spans="1:8" ht="13.2" customHeight="1" x14ac:dyDescent="0.25">
      <c r="A41" s="291" t="s">
        <v>4965</v>
      </c>
      <c r="B41" s="240" t="s">
        <v>137</v>
      </c>
      <c r="C41" s="292" t="s">
        <v>3650</v>
      </c>
      <c r="D41" s="240" t="s">
        <v>431</v>
      </c>
      <c r="E41" s="240">
        <v>230</v>
      </c>
      <c r="F41" s="240" t="s">
        <v>410</v>
      </c>
      <c r="G41" s="240" t="s">
        <v>7024</v>
      </c>
      <c r="H41" s="78"/>
    </row>
    <row r="42" spans="1:8" ht="13.2" customHeight="1" x14ac:dyDescent="0.25">
      <c r="A42" s="291" t="s">
        <v>5015</v>
      </c>
      <c r="B42" s="240" t="s">
        <v>137</v>
      </c>
      <c r="C42" s="292" t="s">
        <v>3652</v>
      </c>
      <c r="D42" s="240" t="s">
        <v>404</v>
      </c>
      <c r="E42" s="240">
        <v>220</v>
      </c>
      <c r="F42" s="240" t="s">
        <v>410</v>
      </c>
      <c r="G42" s="240" t="s">
        <v>7025</v>
      </c>
      <c r="H42" s="78"/>
    </row>
    <row r="43" spans="1:8" ht="13.2" customHeight="1" x14ac:dyDescent="0.25">
      <c r="A43" s="291" t="s">
        <v>5061</v>
      </c>
      <c r="B43" s="240" t="s">
        <v>137</v>
      </c>
      <c r="C43" s="292" t="s">
        <v>3653</v>
      </c>
      <c r="D43" s="240" t="s">
        <v>421</v>
      </c>
      <c r="E43" s="240">
        <v>300</v>
      </c>
      <c r="F43" s="240" t="s">
        <v>401</v>
      </c>
      <c r="G43" s="240" t="s">
        <v>7026</v>
      </c>
      <c r="H43" s="78"/>
    </row>
    <row r="44" spans="1:8" ht="13.2" customHeight="1" x14ac:dyDescent="0.25">
      <c r="A44" s="291" t="s">
        <v>5062</v>
      </c>
      <c r="B44" s="240" t="s">
        <v>137</v>
      </c>
      <c r="C44" s="292" t="s">
        <v>3655</v>
      </c>
      <c r="D44" s="240" t="s">
        <v>431</v>
      </c>
      <c r="E44" s="240">
        <v>320</v>
      </c>
      <c r="F44" s="240" t="s">
        <v>401</v>
      </c>
      <c r="G44" s="240" t="s">
        <v>7027</v>
      </c>
      <c r="H44" s="78"/>
    </row>
    <row r="45" spans="1:8" ht="13.2" customHeight="1" x14ac:dyDescent="0.25">
      <c r="A45" s="291" t="s">
        <v>4999</v>
      </c>
      <c r="B45" s="240" t="s">
        <v>137</v>
      </c>
      <c r="C45" s="292" t="s">
        <v>3656</v>
      </c>
      <c r="D45" s="240" t="s">
        <v>407</v>
      </c>
      <c r="E45" s="240">
        <v>310</v>
      </c>
      <c r="F45" s="240" t="s">
        <v>401</v>
      </c>
      <c r="G45" s="240" t="s">
        <v>7028</v>
      </c>
      <c r="H45" s="78"/>
    </row>
    <row r="46" spans="1:8" ht="13.2" customHeight="1" x14ac:dyDescent="0.25">
      <c r="A46" s="291" t="s">
        <v>5008</v>
      </c>
      <c r="B46" s="240" t="s">
        <v>137</v>
      </c>
      <c r="C46" s="292" t="s">
        <v>3658</v>
      </c>
      <c r="D46" s="240" t="s">
        <v>425</v>
      </c>
      <c r="E46" s="240">
        <v>340</v>
      </c>
      <c r="F46" s="240" t="s">
        <v>401</v>
      </c>
      <c r="G46" s="240" t="s">
        <v>7028</v>
      </c>
      <c r="H46" s="78"/>
    </row>
    <row r="47" spans="1:8" ht="13.2" customHeight="1" x14ac:dyDescent="0.25">
      <c r="A47" s="291" t="s">
        <v>5010</v>
      </c>
      <c r="B47" s="240" t="s">
        <v>137</v>
      </c>
      <c r="C47" s="292" t="s">
        <v>3659</v>
      </c>
      <c r="D47" s="240" t="s">
        <v>404</v>
      </c>
      <c r="E47" s="240">
        <v>320</v>
      </c>
      <c r="F47" s="240" t="s">
        <v>401</v>
      </c>
      <c r="G47" s="240" t="s">
        <v>7028</v>
      </c>
      <c r="H47" s="78"/>
    </row>
    <row r="48" spans="1:8" ht="13.2" customHeight="1" x14ac:dyDescent="0.25">
      <c r="A48" s="291" t="s">
        <v>5071</v>
      </c>
      <c r="B48" s="240" t="s">
        <v>137</v>
      </c>
      <c r="C48" s="292" t="s">
        <v>3660</v>
      </c>
      <c r="D48" s="240" t="s">
        <v>404</v>
      </c>
      <c r="E48" s="240">
        <v>150</v>
      </c>
      <c r="F48" s="240" t="s">
        <v>405</v>
      </c>
      <c r="G48" s="16" t="s">
        <v>7029</v>
      </c>
      <c r="H48" s="78"/>
    </row>
    <row r="49" spans="1:8" ht="13.2" customHeight="1" x14ac:dyDescent="0.25">
      <c r="A49" s="291" t="s">
        <v>5071</v>
      </c>
      <c r="B49" s="240" t="s">
        <v>137</v>
      </c>
      <c r="C49" s="292" t="s">
        <v>3660</v>
      </c>
      <c r="D49" s="240" t="s">
        <v>404</v>
      </c>
      <c r="E49" s="240">
        <v>150</v>
      </c>
      <c r="F49" s="240" t="s">
        <v>405</v>
      </c>
      <c r="G49" s="16" t="s">
        <v>7030</v>
      </c>
      <c r="H49" s="78"/>
    </row>
    <row r="50" spans="1:8" ht="13.2" customHeight="1" x14ac:dyDescent="0.25">
      <c r="A50" s="291" t="s">
        <v>429</v>
      </c>
      <c r="B50" s="240" t="s">
        <v>137</v>
      </c>
      <c r="C50" s="292" t="s">
        <v>3662</v>
      </c>
      <c r="D50" s="240" t="s">
        <v>421</v>
      </c>
      <c r="E50" s="240">
        <v>30</v>
      </c>
      <c r="F50" s="240" t="s">
        <v>410</v>
      </c>
      <c r="G50" s="16" t="s">
        <v>7029</v>
      </c>
      <c r="H50" s="78"/>
    </row>
    <row r="51" spans="1:8" ht="13.2" customHeight="1" x14ac:dyDescent="0.25">
      <c r="A51" s="291" t="s">
        <v>429</v>
      </c>
      <c r="B51" s="240" t="s">
        <v>137</v>
      </c>
      <c r="C51" s="292" t="s">
        <v>3662</v>
      </c>
      <c r="D51" s="240" t="s">
        <v>421</v>
      </c>
      <c r="E51" s="240">
        <v>30</v>
      </c>
      <c r="F51" s="240" t="s">
        <v>410</v>
      </c>
      <c r="G51" s="16" t="s">
        <v>7030</v>
      </c>
      <c r="H51" s="78"/>
    </row>
    <row r="52" spans="1:8" ht="13.2" customHeight="1" x14ac:dyDescent="0.25">
      <c r="A52" s="291" t="s">
        <v>1937</v>
      </c>
      <c r="B52" s="240" t="s">
        <v>137</v>
      </c>
      <c r="C52" s="292" t="s">
        <v>3663</v>
      </c>
      <c r="D52" s="240" t="s">
        <v>421</v>
      </c>
      <c r="E52" s="240">
        <v>150</v>
      </c>
      <c r="F52" s="240" t="s">
        <v>401</v>
      </c>
      <c r="G52" s="16" t="s">
        <v>7029</v>
      </c>
      <c r="H52" s="78"/>
    </row>
    <row r="53" spans="1:8" ht="13.2" customHeight="1" x14ac:dyDescent="0.25">
      <c r="A53" s="291" t="s">
        <v>1937</v>
      </c>
      <c r="B53" s="240" t="s">
        <v>137</v>
      </c>
      <c r="C53" s="292" t="s">
        <v>3663</v>
      </c>
      <c r="D53" s="240" t="s">
        <v>421</v>
      </c>
      <c r="E53" s="240">
        <v>150</v>
      </c>
      <c r="F53" s="240" t="s">
        <v>401</v>
      </c>
      <c r="G53" s="16" t="s">
        <v>7030</v>
      </c>
      <c r="H53" s="78"/>
    </row>
    <row r="54" spans="1:8" ht="13.2" customHeight="1" x14ac:dyDescent="0.25">
      <c r="A54" s="291" t="s">
        <v>1258</v>
      </c>
      <c r="B54" s="240" t="s">
        <v>137</v>
      </c>
      <c r="C54" s="292" t="s">
        <v>3665</v>
      </c>
      <c r="D54" s="240" t="s">
        <v>419</v>
      </c>
      <c r="E54" s="240">
        <v>90</v>
      </c>
      <c r="F54" s="240" t="s">
        <v>410</v>
      </c>
      <c r="G54" s="16" t="s">
        <v>7029</v>
      </c>
      <c r="H54" s="78"/>
    </row>
    <row r="55" spans="1:8" ht="13.2" customHeight="1" x14ac:dyDescent="0.25">
      <c r="A55" s="291" t="s">
        <v>1258</v>
      </c>
      <c r="B55" s="240" t="s">
        <v>137</v>
      </c>
      <c r="C55" s="292" t="s">
        <v>3665</v>
      </c>
      <c r="D55" s="240" t="s">
        <v>419</v>
      </c>
      <c r="E55" s="240">
        <v>90</v>
      </c>
      <c r="F55" s="240" t="s">
        <v>410</v>
      </c>
      <c r="G55" s="16" t="s">
        <v>7030</v>
      </c>
      <c r="H55" s="78"/>
    </row>
    <row r="56" spans="1:8" ht="13.2" customHeight="1" x14ac:dyDescent="0.25">
      <c r="A56" s="291" t="s">
        <v>4948</v>
      </c>
      <c r="B56" s="240" t="s">
        <v>137</v>
      </c>
      <c r="C56" s="292" t="s">
        <v>3666</v>
      </c>
      <c r="D56" s="240" t="s">
        <v>400</v>
      </c>
      <c r="E56" s="240">
        <v>50</v>
      </c>
      <c r="F56" s="240" t="s">
        <v>410</v>
      </c>
      <c r="G56" s="240" t="s">
        <v>7031</v>
      </c>
      <c r="H56" s="78"/>
    </row>
    <row r="57" spans="1:8" ht="13.2" customHeight="1" x14ac:dyDescent="0.25">
      <c r="A57" s="291" t="s">
        <v>5033</v>
      </c>
      <c r="B57" s="240" t="s">
        <v>137</v>
      </c>
      <c r="C57" s="292" t="s">
        <v>3667</v>
      </c>
      <c r="D57" s="240" t="s">
        <v>435</v>
      </c>
      <c r="E57" s="240">
        <v>60</v>
      </c>
      <c r="F57" s="240" t="s">
        <v>410</v>
      </c>
      <c r="G57" s="240" t="s">
        <v>7031</v>
      </c>
      <c r="H57" s="78"/>
    </row>
    <row r="58" spans="1:8" ht="13.2" customHeight="1" x14ac:dyDescent="0.25">
      <c r="A58" s="291" t="s">
        <v>4960</v>
      </c>
      <c r="B58" s="240" t="s">
        <v>137</v>
      </c>
      <c r="C58" s="292" t="s">
        <v>3668</v>
      </c>
      <c r="D58" s="240" t="s">
        <v>421</v>
      </c>
      <c r="E58" s="240">
        <v>130</v>
      </c>
      <c r="F58" s="240" t="s">
        <v>405</v>
      </c>
      <c r="G58" s="240" t="s">
        <v>7032</v>
      </c>
      <c r="H58" s="78"/>
    </row>
    <row r="59" spans="1:8" ht="13.2" customHeight="1" x14ac:dyDescent="0.25">
      <c r="A59" s="291" t="s">
        <v>649</v>
      </c>
      <c r="B59" s="240" t="s">
        <v>137</v>
      </c>
      <c r="C59" s="292" t="s">
        <v>3669</v>
      </c>
      <c r="D59" s="240" t="s">
        <v>414</v>
      </c>
      <c r="E59" s="240">
        <v>60</v>
      </c>
      <c r="F59" s="240" t="s">
        <v>410</v>
      </c>
      <c r="G59" s="240" t="s">
        <v>7032</v>
      </c>
      <c r="H59" s="78"/>
    </row>
    <row r="60" spans="1:8" ht="13.2" customHeight="1" x14ac:dyDescent="0.25">
      <c r="A60" s="291" t="s">
        <v>568</v>
      </c>
      <c r="B60" s="240" t="s">
        <v>137</v>
      </c>
      <c r="C60" s="292" t="s">
        <v>3670</v>
      </c>
      <c r="D60" s="240" t="s">
        <v>425</v>
      </c>
      <c r="E60" s="240">
        <v>60</v>
      </c>
      <c r="F60" s="240" t="s">
        <v>410</v>
      </c>
      <c r="G60" s="240" t="s">
        <v>7033</v>
      </c>
      <c r="H60" s="78"/>
    </row>
    <row r="61" spans="1:8" ht="13.2" customHeight="1" x14ac:dyDescent="0.25">
      <c r="A61" s="291" t="s">
        <v>568</v>
      </c>
      <c r="B61" s="240" t="s">
        <v>137</v>
      </c>
      <c r="C61" s="292" t="s">
        <v>3670</v>
      </c>
      <c r="D61" s="240" t="s">
        <v>425</v>
      </c>
      <c r="E61" s="240">
        <v>60</v>
      </c>
      <c r="F61" s="240" t="s">
        <v>410</v>
      </c>
      <c r="G61" s="240" t="s">
        <v>7034</v>
      </c>
      <c r="H61" s="78"/>
    </row>
    <row r="62" spans="1:8" ht="13.2" customHeight="1" x14ac:dyDescent="0.25">
      <c r="A62" s="291" t="s">
        <v>7035</v>
      </c>
      <c r="B62" s="240" t="s">
        <v>137</v>
      </c>
      <c r="C62" s="292" t="s">
        <v>3671</v>
      </c>
      <c r="D62" s="240" t="s">
        <v>490</v>
      </c>
      <c r="E62" s="240"/>
      <c r="F62" s="240" t="s">
        <v>493</v>
      </c>
      <c r="G62" s="30" t="s">
        <v>7036</v>
      </c>
      <c r="H62" s="78"/>
    </row>
    <row r="63" spans="1:8" ht="13.2" customHeight="1" x14ac:dyDescent="0.25">
      <c r="A63" s="291" t="s">
        <v>7035</v>
      </c>
      <c r="B63" s="240" t="s">
        <v>137</v>
      </c>
      <c r="C63" s="292" t="s">
        <v>3671</v>
      </c>
      <c r="D63" s="240" t="s">
        <v>490</v>
      </c>
      <c r="E63" s="240"/>
      <c r="F63" s="240" t="s">
        <v>493</v>
      </c>
      <c r="G63" s="30" t="s">
        <v>7037</v>
      </c>
      <c r="H63" s="78"/>
    </row>
    <row r="64" spans="1:8" ht="13.2" customHeight="1" x14ac:dyDescent="0.25">
      <c r="A64" s="291" t="s">
        <v>7035</v>
      </c>
      <c r="B64" s="240" t="s">
        <v>137</v>
      </c>
      <c r="C64" s="292" t="s">
        <v>3671</v>
      </c>
      <c r="D64" s="240" t="s">
        <v>490</v>
      </c>
      <c r="E64" s="240"/>
      <c r="F64" s="240" t="s">
        <v>493</v>
      </c>
      <c r="G64" s="30" t="s">
        <v>7038</v>
      </c>
      <c r="H64" s="78"/>
    </row>
    <row r="65" spans="1:8" ht="13.2" customHeight="1" x14ac:dyDescent="0.25">
      <c r="A65" s="291" t="s">
        <v>7035</v>
      </c>
      <c r="B65" s="240" t="s">
        <v>137</v>
      </c>
      <c r="C65" s="292" t="s">
        <v>3671</v>
      </c>
      <c r="D65" s="240" t="s">
        <v>490</v>
      </c>
      <c r="E65" s="240"/>
      <c r="F65" s="240" t="s">
        <v>493</v>
      </c>
      <c r="G65" s="30" t="s">
        <v>7039</v>
      </c>
      <c r="H65" s="78"/>
    </row>
    <row r="66" spans="1:8" ht="13.2" customHeight="1" x14ac:dyDescent="0.25">
      <c r="A66" s="291" t="s">
        <v>7035</v>
      </c>
      <c r="B66" s="240" t="s">
        <v>137</v>
      </c>
      <c r="C66" s="292" t="s">
        <v>3671</v>
      </c>
      <c r="D66" s="240" t="s">
        <v>490</v>
      </c>
      <c r="E66" s="240"/>
      <c r="F66" s="240" t="s">
        <v>493</v>
      </c>
      <c r="G66" s="30" t="s">
        <v>7040</v>
      </c>
      <c r="H66" s="78"/>
    </row>
    <row r="67" spans="1:8" ht="13.2" customHeight="1" x14ac:dyDescent="0.25">
      <c r="A67" s="291" t="s">
        <v>7035</v>
      </c>
      <c r="B67" s="240" t="s">
        <v>137</v>
      </c>
      <c r="C67" s="292" t="s">
        <v>3671</v>
      </c>
      <c r="D67" s="240" t="s">
        <v>490</v>
      </c>
      <c r="E67" s="240"/>
      <c r="F67" s="240" t="s">
        <v>493</v>
      </c>
      <c r="G67" s="30" t="s">
        <v>7041</v>
      </c>
      <c r="H67" s="78"/>
    </row>
    <row r="68" spans="1:8" ht="13.2" customHeight="1" x14ac:dyDescent="0.25">
      <c r="A68" s="291" t="s">
        <v>7035</v>
      </c>
      <c r="B68" s="240" t="s">
        <v>137</v>
      </c>
      <c r="C68" s="292" t="s">
        <v>3671</v>
      </c>
      <c r="D68" s="240" t="s">
        <v>490</v>
      </c>
      <c r="E68" s="240"/>
      <c r="F68" s="240" t="s">
        <v>493</v>
      </c>
      <c r="G68" s="30" t="s">
        <v>7042</v>
      </c>
      <c r="H68" s="78"/>
    </row>
    <row r="69" spans="1:8" ht="13.2" customHeight="1" x14ac:dyDescent="0.25">
      <c r="A69" s="291" t="s">
        <v>7035</v>
      </c>
      <c r="B69" s="240" t="s">
        <v>137</v>
      </c>
      <c r="C69" s="292" t="s">
        <v>3671</v>
      </c>
      <c r="D69" s="240" t="s">
        <v>490</v>
      </c>
      <c r="E69" s="240"/>
      <c r="F69" s="240" t="s">
        <v>493</v>
      </c>
      <c r="G69" s="30" t="s">
        <v>7043</v>
      </c>
      <c r="H69" s="78"/>
    </row>
    <row r="70" spans="1:8" ht="13.2" customHeight="1" x14ac:dyDescent="0.25">
      <c r="A70" s="291" t="s">
        <v>566</v>
      </c>
      <c r="B70" s="240" t="s">
        <v>137</v>
      </c>
      <c r="C70" s="292" t="s">
        <v>3672</v>
      </c>
      <c r="D70" s="240" t="s">
        <v>407</v>
      </c>
      <c r="E70" s="240">
        <v>70</v>
      </c>
      <c r="F70" s="240" t="s">
        <v>410</v>
      </c>
      <c r="G70" s="240" t="s">
        <v>7044</v>
      </c>
      <c r="H70" s="78"/>
    </row>
    <row r="71" spans="1:8" ht="13.2" customHeight="1" x14ac:dyDescent="0.25">
      <c r="A71" s="291" t="s">
        <v>568</v>
      </c>
      <c r="B71" s="240" t="s">
        <v>137</v>
      </c>
      <c r="C71" s="292" t="s">
        <v>3673</v>
      </c>
      <c r="D71" s="240" t="s">
        <v>425</v>
      </c>
      <c r="E71" s="240">
        <v>70</v>
      </c>
      <c r="F71" s="240" t="s">
        <v>410</v>
      </c>
      <c r="G71" s="240" t="s">
        <v>7044</v>
      </c>
      <c r="H71" s="78"/>
    </row>
    <row r="72" spans="1:8" ht="13.2" customHeight="1" x14ac:dyDescent="0.25">
      <c r="A72" s="291" t="s">
        <v>583</v>
      </c>
      <c r="B72" s="240" t="s">
        <v>137</v>
      </c>
      <c r="C72" s="292" t="s">
        <v>3674</v>
      </c>
      <c r="D72" s="240" t="s">
        <v>404</v>
      </c>
      <c r="E72" s="240">
        <v>70</v>
      </c>
      <c r="F72" s="240" t="s">
        <v>410</v>
      </c>
      <c r="G72" s="240" t="s">
        <v>7044</v>
      </c>
      <c r="H72" s="78"/>
    </row>
    <row r="73" spans="1:8" ht="13.2" customHeight="1" x14ac:dyDescent="0.25">
      <c r="A73" s="291" t="s">
        <v>1464</v>
      </c>
      <c r="B73" s="240" t="s">
        <v>137</v>
      </c>
      <c r="C73" s="292" t="s">
        <v>3676</v>
      </c>
      <c r="D73" s="240" t="s">
        <v>400</v>
      </c>
      <c r="E73" s="240">
        <v>200</v>
      </c>
      <c r="F73" s="240" t="s">
        <v>410</v>
      </c>
      <c r="G73" s="240" t="s">
        <v>7045</v>
      </c>
      <c r="H73" s="78"/>
    </row>
    <row r="74" spans="1:8" ht="13.2" customHeight="1" x14ac:dyDescent="0.25">
      <c r="A74" s="291" t="s">
        <v>5097</v>
      </c>
      <c r="B74" s="240" t="s">
        <v>137</v>
      </c>
      <c r="C74" s="292" t="s">
        <v>3678</v>
      </c>
      <c r="D74" s="240" t="s">
        <v>421</v>
      </c>
      <c r="E74" s="240">
        <v>310</v>
      </c>
      <c r="F74" s="240" t="s">
        <v>401</v>
      </c>
      <c r="G74" s="240" t="s">
        <v>7046</v>
      </c>
      <c r="H74" s="78"/>
    </row>
    <row r="75" spans="1:8" ht="13.2" customHeight="1" x14ac:dyDescent="0.25">
      <c r="A75" s="291" t="s">
        <v>626</v>
      </c>
      <c r="B75" s="240" t="s">
        <v>137</v>
      </c>
      <c r="C75" s="292" t="s">
        <v>3680</v>
      </c>
      <c r="D75" s="240" t="s">
        <v>414</v>
      </c>
      <c r="E75" s="240">
        <v>150</v>
      </c>
      <c r="F75" s="240" t="s">
        <v>410</v>
      </c>
      <c r="G75" s="240" t="s">
        <v>7047</v>
      </c>
      <c r="H75" s="78"/>
    </row>
    <row r="76" spans="1:8" ht="13.2" customHeight="1" x14ac:dyDescent="0.25">
      <c r="A76" s="291" t="s">
        <v>626</v>
      </c>
      <c r="B76" s="240" t="s">
        <v>137</v>
      </c>
      <c r="C76" s="292" t="s">
        <v>3680</v>
      </c>
      <c r="D76" s="240" t="s">
        <v>414</v>
      </c>
      <c r="E76" s="240">
        <v>150</v>
      </c>
      <c r="F76" s="240" t="s">
        <v>410</v>
      </c>
      <c r="G76" s="240" t="s">
        <v>7048</v>
      </c>
      <c r="H76" s="78"/>
    </row>
    <row r="77" spans="1:8" ht="13.2" customHeight="1" x14ac:dyDescent="0.25">
      <c r="A77" s="291" t="s">
        <v>533</v>
      </c>
      <c r="B77" s="240" t="s">
        <v>137</v>
      </c>
      <c r="C77" s="292" t="s">
        <v>3681</v>
      </c>
      <c r="D77" s="240" t="s">
        <v>421</v>
      </c>
      <c r="E77" s="240">
        <v>130</v>
      </c>
      <c r="F77" s="240" t="s">
        <v>410</v>
      </c>
      <c r="G77" s="240" t="s">
        <v>7049</v>
      </c>
      <c r="H77" s="78"/>
    </row>
    <row r="78" spans="1:8" ht="13.2" customHeight="1" x14ac:dyDescent="0.25">
      <c r="A78" s="291" t="s">
        <v>1651</v>
      </c>
      <c r="B78" s="240" t="s">
        <v>137</v>
      </c>
      <c r="C78" s="292" t="s">
        <v>3683</v>
      </c>
      <c r="D78" s="240" t="s">
        <v>421</v>
      </c>
      <c r="E78" s="240">
        <v>180</v>
      </c>
      <c r="F78" s="240" t="s">
        <v>410</v>
      </c>
      <c r="G78" s="240" t="s">
        <v>7049</v>
      </c>
      <c r="H78" s="78"/>
    </row>
    <row r="79" spans="1:8" ht="13.2" customHeight="1" x14ac:dyDescent="0.25">
      <c r="A79" s="291" t="s">
        <v>7050</v>
      </c>
      <c r="B79" s="240" t="s">
        <v>137</v>
      </c>
      <c r="C79" s="292" t="s">
        <v>3685</v>
      </c>
      <c r="D79" s="240" t="s">
        <v>404</v>
      </c>
      <c r="E79" s="240">
        <v>300</v>
      </c>
      <c r="F79" s="240" t="s">
        <v>401</v>
      </c>
      <c r="G79" s="240" t="s">
        <v>7051</v>
      </c>
      <c r="H79" s="78"/>
    </row>
    <row r="80" spans="1:8" ht="13.2" customHeight="1" x14ac:dyDescent="0.25">
      <c r="A80" s="291" t="s">
        <v>5098</v>
      </c>
      <c r="B80" s="240" t="s">
        <v>137</v>
      </c>
      <c r="C80" s="292" t="s">
        <v>3686</v>
      </c>
      <c r="D80" s="240" t="s">
        <v>414</v>
      </c>
      <c r="E80" s="240">
        <v>230</v>
      </c>
      <c r="F80" s="240" t="s">
        <v>410</v>
      </c>
      <c r="G80" s="240" t="s">
        <v>7052</v>
      </c>
      <c r="H80" s="78"/>
    </row>
    <row r="81" spans="1:8" ht="13.2" customHeight="1" x14ac:dyDescent="0.25">
      <c r="A81" s="291"/>
      <c r="B81" s="240" t="s">
        <v>137</v>
      </c>
      <c r="C81" s="292" t="s">
        <v>3688</v>
      </c>
      <c r="D81" s="240"/>
      <c r="E81" s="240"/>
      <c r="F81" s="240"/>
      <c r="G81" s="240"/>
      <c r="H81" s="78"/>
    </row>
    <row r="82" spans="1:8" ht="13.2" customHeight="1" x14ac:dyDescent="0.25">
      <c r="A82" s="291"/>
      <c r="B82" s="240" t="s">
        <v>137</v>
      </c>
      <c r="C82" s="292" t="s">
        <v>3689</v>
      </c>
      <c r="D82" s="240"/>
      <c r="E82" s="240"/>
      <c r="F82" s="240"/>
      <c r="G82" s="240"/>
      <c r="H82" s="78"/>
    </row>
    <row r="83" spans="1:8" ht="13.2" customHeight="1" x14ac:dyDescent="0.25">
      <c r="A83" s="291"/>
      <c r="B83" s="240" t="s">
        <v>137</v>
      </c>
      <c r="C83" s="292" t="s">
        <v>3691</v>
      </c>
      <c r="D83" s="240"/>
      <c r="E83" s="240"/>
      <c r="F83" s="240"/>
      <c r="G83" s="240"/>
      <c r="H83" s="78"/>
    </row>
    <row r="84" spans="1:8" ht="13.2" customHeight="1" x14ac:dyDescent="0.25">
      <c r="A84" s="291"/>
      <c r="B84" s="240" t="s">
        <v>137</v>
      </c>
      <c r="C84" s="292" t="s">
        <v>3692</v>
      </c>
      <c r="D84" s="240"/>
      <c r="E84" s="240"/>
      <c r="F84" s="240"/>
      <c r="G84" s="240"/>
      <c r="H84" s="78"/>
    </row>
    <row r="85" spans="1:8" ht="13.2" customHeight="1" x14ac:dyDescent="0.25">
      <c r="A85" s="291"/>
      <c r="B85" s="240" t="s">
        <v>137</v>
      </c>
      <c r="C85" s="292" t="s">
        <v>3694</v>
      </c>
      <c r="D85" s="240"/>
      <c r="E85" s="240"/>
      <c r="F85" s="240"/>
      <c r="G85" s="240"/>
      <c r="H85" s="78"/>
    </row>
    <row r="86" spans="1:8" ht="13.2" customHeight="1" x14ac:dyDescent="0.25">
      <c r="A86" s="291" t="s">
        <v>966</v>
      </c>
      <c r="B86" s="240" t="s">
        <v>137</v>
      </c>
      <c r="C86" s="292" t="s">
        <v>3696</v>
      </c>
      <c r="D86" s="240" t="s">
        <v>407</v>
      </c>
      <c r="E86" s="240">
        <v>70</v>
      </c>
      <c r="F86" s="240" t="s">
        <v>410</v>
      </c>
      <c r="G86" s="240" t="s">
        <v>7053</v>
      </c>
      <c r="H86" s="78"/>
    </row>
    <row r="87" spans="1:8" ht="13.2" customHeight="1" x14ac:dyDescent="0.25">
      <c r="A87" s="291" t="s">
        <v>3737</v>
      </c>
      <c r="B87" s="240" t="s">
        <v>137</v>
      </c>
      <c r="C87" s="292" t="s">
        <v>3698</v>
      </c>
      <c r="D87" s="240" t="s">
        <v>421</v>
      </c>
      <c r="E87" s="240">
        <v>30</v>
      </c>
      <c r="F87" s="240" t="s">
        <v>410</v>
      </c>
      <c r="G87" s="240" t="s">
        <v>7053</v>
      </c>
      <c r="H87" s="78"/>
    </row>
    <row r="88" spans="1:8" ht="13.2" customHeight="1" x14ac:dyDescent="0.25">
      <c r="A88" s="291" t="s">
        <v>4944</v>
      </c>
      <c r="B88" s="240" t="s">
        <v>137</v>
      </c>
      <c r="C88" s="292" t="s">
        <v>3700</v>
      </c>
      <c r="D88" s="240" t="s">
        <v>404</v>
      </c>
      <c r="E88" s="240">
        <v>170</v>
      </c>
      <c r="F88" s="240" t="s">
        <v>405</v>
      </c>
      <c r="G88" s="240" t="s">
        <v>7054</v>
      </c>
      <c r="H88" s="78"/>
    </row>
    <row r="89" spans="1:8" ht="13.2" customHeight="1" x14ac:dyDescent="0.25">
      <c r="A89" s="291" t="s">
        <v>5013</v>
      </c>
      <c r="B89" s="240" t="s">
        <v>137</v>
      </c>
      <c r="C89" s="292" t="s">
        <v>3702</v>
      </c>
      <c r="D89" s="240" t="s">
        <v>404</v>
      </c>
      <c r="E89" s="240">
        <v>90</v>
      </c>
      <c r="F89" s="240" t="s">
        <v>405</v>
      </c>
      <c r="G89" s="240" t="s">
        <v>7054</v>
      </c>
      <c r="H89" s="78"/>
    </row>
    <row r="90" spans="1:8" ht="13.2" customHeight="1" x14ac:dyDescent="0.25">
      <c r="A90" s="291"/>
      <c r="B90" s="240" t="s">
        <v>137</v>
      </c>
      <c r="C90" s="292" t="s">
        <v>3703</v>
      </c>
      <c r="D90" s="240"/>
      <c r="E90" s="240"/>
      <c r="F90" s="240"/>
      <c r="G90" s="240"/>
      <c r="H90" s="78"/>
    </row>
    <row r="91" spans="1:8" ht="13.2" customHeight="1" x14ac:dyDescent="0.25">
      <c r="A91" s="291"/>
      <c r="B91" s="240" t="s">
        <v>137</v>
      </c>
      <c r="C91" s="292" t="s">
        <v>3704</v>
      </c>
      <c r="D91" s="240"/>
      <c r="E91" s="240"/>
      <c r="F91" s="240"/>
      <c r="G91" s="240"/>
      <c r="H91" s="78"/>
    </row>
    <row r="92" spans="1:8" ht="13.2" customHeight="1" x14ac:dyDescent="0.25">
      <c r="A92" s="291" t="s">
        <v>7055</v>
      </c>
      <c r="B92" s="240" t="s">
        <v>137</v>
      </c>
      <c r="C92" s="292" t="s">
        <v>3705</v>
      </c>
      <c r="D92" s="240" t="s">
        <v>435</v>
      </c>
      <c r="E92" s="240">
        <v>230</v>
      </c>
      <c r="F92" s="240" t="s">
        <v>410</v>
      </c>
      <c r="G92" s="240" t="s">
        <v>7056</v>
      </c>
      <c r="H92" s="78"/>
    </row>
    <row r="93" spans="1:8" ht="13.2" customHeight="1" x14ac:dyDescent="0.25">
      <c r="A93" s="291" t="s">
        <v>7057</v>
      </c>
      <c r="B93" s="240" t="s">
        <v>137</v>
      </c>
      <c r="C93" s="292" t="s">
        <v>3706</v>
      </c>
      <c r="D93" s="240" t="s">
        <v>421</v>
      </c>
      <c r="E93" s="240">
        <v>220</v>
      </c>
      <c r="F93" s="240" t="s">
        <v>410</v>
      </c>
      <c r="G93" s="240" t="s">
        <v>7058</v>
      </c>
      <c r="H93" s="78"/>
    </row>
    <row r="94" spans="1:8" ht="13.2" customHeight="1" x14ac:dyDescent="0.25">
      <c r="A94" s="291"/>
      <c r="B94" s="240" t="s">
        <v>137</v>
      </c>
      <c r="C94" s="292" t="s">
        <v>3707</v>
      </c>
      <c r="D94" s="240"/>
      <c r="E94" s="240"/>
      <c r="F94" s="240"/>
      <c r="G94" s="240"/>
      <c r="H94" s="78"/>
    </row>
    <row r="95" spans="1:8" ht="13.2" customHeight="1" x14ac:dyDescent="0.25">
      <c r="A95" s="291"/>
      <c r="B95" s="240" t="s">
        <v>137</v>
      </c>
      <c r="C95" s="292" t="s">
        <v>3708</v>
      </c>
      <c r="D95" s="240"/>
      <c r="E95" s="240"/>
      <c r="F95" s="240"/>
      <c r="G95" s="240"/>
      <c r="H95" s="78"/>
    </row>
    <row r="96" spans="1:8" ht="13.2" customHeight="1" x14ac:dyDescent="0.25">
      <c r="A96" s="291"/>
      <c r="B96" s="240" t="s">
        <v>137</v>
      </c>
      <c r="C96" s="292" t="s">
        <v>3709</v>
      </c>
      <c r="D96" s="240"/>
      <c r="E96" s="240"/>
      <c r="F96" s="240"/>
      <c r="G96" s="240"/>
      <c r="H96" s="78"/>
    </row>
    <row r="97" spans="1:8" ht="13.2" customHeight="1" x14ac:dyDescent="0.25">
      <c r="A97" s="291"/>
      <c r="B97" s="240" t="s">
        <v>137</v>
      </c>
      <c r="C97" s="292" t="s">
        <v>3711</v>
      </c>
      <c r="D97" s="240"/>
      <c r="E97" s="240"/>
      <c r="F97" s="240"/>
      <c r="G97" s="240"/>
      <c r="H97" s="78"/>
    </row>
    <row r="98" spans="1:8" ht="13.2" customHeight="1" x14ac:dyDescent="0.25">
      <c r="A98" s="291"/>
      <c r="B98" s="240" t="s">
        <v>137</v>
      </c>
      <c r="C98" s="292" t="s">
        <v>3713</v>
      </c>
      <c r="D98" s="240"/>
      <c r="E98" s="240"/>
      <c r="F98" s="240"/>
      <c r="G98" s="240"/>
      <c r="H98" s="78"/>
    </row>
    <row r="99" spans="1:8" ht="13.2" customHeight="1" x14ac:dyDescent="0.25">
      <c r="A99" s="291"/>
      <c r="B99" s="240" t="s">
        <v>137</v>
      </c>
      <c r="C99" s="292" t="s">
        <v>3714</v>
      </c>
      <c r="D99" s="240"/>
      <c r="E99" s="240"/>
      <c r="F99" s="240"/>
      <c r="G99" s="240"/>
      <c r="H99" s="78"/>
    </row>
    <row r="100" spans="1:8" ht="13.2" customHeight="1" x14ac:dyDescent="0.25">
      <c r="A100" s="291"/>
      <c r="B100" s="240" t="s">
        <v>137</v>
      </c>
      <c r="C100" s="292" t="s">
        <v>3716</v>
      </c>
      <c r="D100" s="240"/>
      <c r="E100" s="240"/>
      <c r="F100" s="240"/>
      <c r="G100" s="240"/>
      <c r="H100" s="78"/>
    </row>
    <row r="101" spans="1:8" ht="13.2" customHeight="1" x14ac:dyDescent="0.25">
      <c r="A101" s="291"/>
      <c r="B101" s="240" t="s">
        <v>137</v>
      </c>
      <c r="C101" s="292" t="s">
        <v>3717</v>
      </c>
      <c r="D101" s="240"/>
      <c r="E101" s="240"/>
      <c r="F101" s="240"/>
      <c r="G101" s="240"/>
      <c r="H101" s="78"/>
    </row>
    <row r="102" spans="1:8" ht="13.2" customHeight="1" x14ac:dyDescent="0.25">
      <c r="A102" s="291"/>
      <c r="B102" s="240" t="s">
        <v>137</v>
      </c>
      <c r="C102" s="292" t="s">
        <v>3719</v>
      </c>
      <c r="D102" s="240"/>
      <c r="E102" s="240"/>
      <c r="F102" s="240"/>
      <c r="G102" s="240"/>
      <c r="H102" s="78"/>
    </row>
    <row r="103" spans="1:8" ht="13.2" customHeight="1" x14ac:dyDescent="0.25">
      <c r="A103" s="291"/>
      <c r="B103" s="240" t="s">
        <v>137</v>
      </c>
      <c r="C103" s="292" t="s">
        <v>3721</v>
      </c>
      <c r="D103" s="240"/>
      <c r="E103" s="240"/>
      <c r="F103" s="240"/>
      <c r="G103" s="240"/>
      <c r="H103" s="78"/>
    </row>
    <row r="104" spans="1:8" ht="13.2" customHeight="1" x14ac:dyDescent="0.25">
      <c r="A104" s="291"/>
      <c r="B104" s="240" t="s">
        <v>137</v>
      </c>
      <c r="C104" s="292" t="s">
        <v>3723</v>
      </c>
      <c r="D104" s="240"/>
      <c r="E104" s="240"/>
      <c r="F104" s="240"/>
      <c r="G104" s="240"/>
      <c r="H104" s="78"/>
    </row>
    <row r="105" spans="1:8" ht="13.2" customHeight="1" x14ac:dyDescent="0.25">
      <c r="A105" s="291"/>
      <c r="B105" s="240" t="s">
        <v>137</v>
      </c>
      <c r="C105" s="292" t="s">
        <v>3725</v>
      </c>
      <c r="D105" s="240"/>
      <c r="E105" s="240"/>
      <c r="F105" s="240"/>
      <c r="G105" s="240"/>
      <c r="H105" s="78"/>
    </row>
    <row r="106" spans="1:8" ht="13.2" customHeight="1" x14ac:dyDescent="0.25">
      <c r="A106" s="291"/>
      <c r="B106" s="240" t="s">
        <v>137</v>
      </c>
      <c r="C106" s="292" t="s">
        <v>3727</v>
      </c>
      <c r="D106" s="240"/>
      <c r="E106" s="240"/>
      <c r="F106" s="240"/>
      <c r="G106" s="240"/>
      <c r="H106" s="78"/>
    </row>
    <row r="107" spans="1:8" ht="13.2" customHeight="1" x14ac:dyDescent="0.25">
      <c r="A107" s="291"/>
      <c r="B107" s="240" t="s">
        <v>137</v>
      </c>
      <c r="C107" s="292" t="s">
        <v>3729</v>
      </c>
      <c r="D107" s="240"/>
      <c r="E107" s="240"/>
      <c r="F107" s="240"/>
      <c r="G107" s="240"/>
      <c r="H107" s="78"/>
    </row>
    <row r="108" spans="1:8" ht="13.2" customHeight="1" x14ac:dyDescent="0.25">
      <c r="A108" s="291"/>
      <c r="B108" s="240" t="s">
        <v>137</v>
      </c>
      <c r="C108" s="292" t="s">
        <v>3730</v>
      </c>
      <c r="D108" s="240"/>
      <c r="E108" s="240"/>
      <c r="F108" s="240"/>
      <c r="G108" s="240"/>
      <c r="H108" s="78"/>
    </row>
    <row r="109" spans="1:8" ht="13.2" customHeight="1" x14ac:dyDescent="0.25">
      <c r="A109" s="291"/>
      <c r="B109" s="240" t="s">
        <v>137</v>
      </c>
      <c r="C109" s="292" t="s">
        <v>3731</v>
      </c>
      <c r="D109" s="240"/>
      <c r="E109" s="240"/>
      <c r="F109" s="240"/>
      <c r="G109" s="240"/>
      <c r="H109" s="78"/>
    </row>
    <row r="110" spans="1:8" ht="13.2" customHeight="1" x14ac:dyDescent="0.25">
      <c r="A110" s="291"/>
      <c r="B110" s="240" t="s">
        <v>137</v>
      </c>
      <c r="C110" s="292" t="s">
        <v>3732</v>
      </c>
      <c r="D110" s="240"/>
      <c r="E110" s="240"/>
      <c r="F110" s="240"/>
      <c r="G110" s="240"/>
      <c r="H110" s="78"/>
    </row>
    <row r="111" spans="1:8" ht="13.2" customHeight="1" x14ac:dyDescent="0.25">
      <c r="A111" s="291"/>
      <c r="B111" s="240" t="s">
        <v>137</v>
      </c>
      <c r="C111" s="292" t="s">
        <v>3734</v>
      </c>
      <c r="D111" s="240"/>
      <c r="E111" s="240"/>
      <c r="F111" s="240"/>
      <c r="G111" s="240"/>
      <c r="H111" s="78"/>
    </row>
    <row r="112" spans="1:8" ht="13.2" customHeight="1" x14ac:dyDescent="0.25">
      <c r="A112" s="291"/>
      <c r="B112" s="240" t="s">
        <v>137</v>
      </c>
      <c r="C112" s="292" t="s">
        <v>3735</v>
      </c>
      <c r="D112" s="240"/>
      <c r="E112" s="240"/>
      <c r="F112" s="240"/>
      <c r="G112" s="240"/>
      <c r="H112" s="78"/>
    </row>
    <row r="113" spans="1:8" ht="13.2" customHeight="1" x14ac:dyDescent="0.25">
      <c r="A113" s="291"/>
      <c r="B113" s="240" t="s">
        <v>137</v>
      </c>
      <c r="C113" s="292" t="s">
        <v>3736</v>
      </c>
      <c r="D113" s="240"/>
      <c r="E113" s="240"/>
      <c r="F113" s="240"/>
      <c r="G113" s="240"/>
      <c r="H113" s="78"/>
    </row>
    <row r="114" spans="1:8" ht="13.2" customHeight="1" x14ac:dyDescent="0.25">
      <c r="A114" s="291"/>
      <c r="B114" s="240" t="s">
        <v>137</v>
      </c>
      <c r="C114" s="292" t="s">
        <v>3738</v>
      </c>
      <c r="D114" s="240"/>
      <c r="E114" s="240"/>
      <c r="F114" s="240"/>
      <c r="G114" s="240"/>
      <c r="H114" s="78"/>
    </row>
    <row r="115" spans="1:8" ht="13.2" customHeight="1" x14ac:dyDescent="0.25">
      <c r="A115" s="291"/>
      <c r="B115" s="240" t="s">
        <v>137</v>
      </c>
      <c r="C115" s="292" t="s">
        <v>3740</v>
      </c>
      <c r="D115" s="240"/>
      <c r="E115" s="240"/>
      <c r="F115" s="240"/>
      <c r="G115" s="240"/>
      <c r="H115" s="78"/>
    </row>
    <row r="116" spans="1:8" ht="13.2" customHeight="1" x14ac:dyDescent="0.25">
      <c r="A116" s="291"/>
      <c r="B116" s="240" t="s">
        <v>137</v>
      </c>
      <c r="C116" s="292" t="s">
        <v>3742</v>
      </c>
      <c r="D116" s="240"/>
      <c r="E116" s="240"/>
      <c r="F116" s="240"/>
      <c r="G116" s="240"/>
      <c r="H116" s="78"/>
    </row>
    <row r="117" spans="1:8" ht="13.2" customHeight="1" x14ac:dyDescent="0.25">
      <c r="A117" s="291"/>
      <c r="B117" s="240" t="s">
        <v>137</v>
      </c>
      <c r="C117" s="292" t="s">
        <v>3743</v>
      </c>
      <c r="D117" s="240"/>
      <c r="E117" s="240"/>
      <c r="F117" s="240"/>
      <c r="G117" s="240"/>
      <c r="H117" s="78"/>
    </row>
    <row r="118" spans="1:8" ht="13.2" customHeight="1" x14ac:dyDescent="0.25">
      <c r="A118" s="291"/>
      <c r="B118" s="240" t="s">
        <v>137</v>
      </c>
      <c r="C118" s="292" t="s">
        <v>3744</v>
      </c>
      <c r="D118" s="240"/>
      <c r="E118" s="240"/>
      <c r="F118" s="240"/>
      <c r="G118" s="240"/>
      <c r="H118" s="78"/>
    </row>
    <row r="119" spans="1:8" ht="13.2" customHeight="1" x14ac:dyDescent="0.25">
      <c r="A119" s="291"/>
      <c r="B119" s="240" t="s">
        <v>137</v>
      </c>
      <c r="C119" s="292" t="s">
        <v>3745</v>
      </c>
      <c r="D119" s="240"/>
      <c r="E119" s="240"/>
      <c r="F119" s="240"/>
      <c r="G119" s="240"/>
      <c r="H119" s="78"/>
    </row>
    <row r="120" spans="1:8" ht="13.2" customHeight="1" x14ac:dyDescent="0.25">
      <c r="A120" s="291"/>
      <c r="B120" s="240" t="s">
        <v>137</v>
      </c>
      <c r="C120" s="292" t="s">
        <v>3746</v>
      </c>
      <c r="D120" s="240"/>
      <c r="E120" s="240"/>
      <c r="F120" s="240"/>
      <c r="G120" s="240"/>
      <c r="H120" s="78"/>
    </row>
    <row r="121" spans="1:8" ht="13.2" customHeight="1" x14ac:dyDescent="0.25">
      <c r="A121" s="291"/>
      <c r="B121" s="240" t="s">
        <v>137</v>
      </c>
      <c r="C121" s="292" t="s">
        <v>3747</v>
      </c>
      <c r="D121" s="240"/>
      <c r="E121" s="240"/>
      <c r="F121" s="240"/>
      <c r="G121" s="240"/>
      <c r="H121" s="78"/>
    </row>
    <row r="122" spans="1:8" ht="13.2" customHeight="1" x14ac:dyDescent="0.25">
      <c r="A122" s="291"/>
      <c r="B122" s="240" t="s">
        <v>137</v>
      </c>
      <c r="C122" s="292" t="s">
        <v>3748</v>
      </c>
      <c r="D122" s="240"/>
      <c r="E122" s="240"/>
      <c r="F122" s="240"/>
      <c r="G122" s="240"/>
      <c r="H122" s="78"/>
    </row>
    <row r="123" spans="1:8" ht="13.2" customHeight="1" x14ac:dyDescent="0.25">
      <c r="A123" s="291"/>
      <c r="B123" s="240" t="s">
        <v>137</v>
      </c>
      <c r="C123" s="292" t="s">
        <v>3749</v>
      </c>
      <c r="D123" s="240"/>
      <c r="E123" s="240"/>
      <c r="F123" s="240"/>
      <c r="G123" s="240"/>
      <c r="H123" s="78"/>
    </row>
    <row r="124" spans="1:8" ht="13.2" customHeight="1" x14ac:dyDescent="0.25">
      <c r="A124" s="291"/>
      <c r="B124" s="240" t="s">
        <v>137</v>
      </c>
      <c r="C124" s="292" t="s">
        <v>3750</v>
      </c>
      <c r="D124" s="240"/>
      <c r="E124" s="240"/>
      <c r="F124" s="240"/>
      <c r="G124" s="240"/>
      <c r="H124" s="78"/>
    </row>
    <row r="125" spans="1:8" ht="13.2" customHeight="1" x14ac:dyDescent="0.25">
      <c r="A125" s="291"/>
      <c r="B125" s="240" t="s">
        <v>137</v>
      </c>
      <c r="C125" s="292" t="s">
        <v>3751</v>
      </c>
      <c r="D125" s="240"/>
      <c r="E125" s="240"/>
      <c r="F125" s="240"/>
      <c r="G125" s="240"/>
      <c r="H125" s="78"/>
    </row>
    <row r="126" spans="1:8" ht="13.2" customHeight="1" x14ac:dyDescent="0.25">
      <c r="A126" s="291" t="s">
        <v>477</v>
      </c>
      <c r="B126" s="240" t="s">
        <v>137</v>
      </c>
      <c r="C126" s="292" t="s">
        <v>3752</v>
      </c>
      <c r="D126" s="240" t="s">
        <v>400</v>
      </c>
      <c r="E126" s="240">
        <v>70</v>
      </c>
      <c r="F126" s="240" t="s">
        <v>410</v>
      </c>
      <c r="G126" s="240" t="s">
        <v>7059</v>
      </c>
      <c r="H126" s="78"/>
    </row>
  </sheetData>
  <sheetProtection selectLockedCells="1" selectUnlockedCells="1"/>
  <mergeCells count="1">
    <mergeCell ref="O1:W1"/>
  </mergeCells>
  <phoneticPr fontId="3" type="noConversion"/>
  <conditionalFormatting sqref="H2:H21 H61:H126">
    <cfRule type="cellIs" dxfId="356" priority="13" stopIfTrue="1" operator="equal">
      <formula>"-"</formula>
    </cfRule>
    <cfRule type="cellIs" dxfId="355" priority="14" stopIfTrue="1" operator="equal">
      <formula>"x"</formula>
    </cfRule>
  </conditionalFormatting>
  <conditionalFormatting sqref="H22:H25">
    <cfRule type="cellIs" dxfId="354" priority="11" stopIfTrue="1" operator="equal">
      <formula>"-"</formula>
    </cfRule>
    <cfRule type="cellIs" dxfId="353" priority="12" stopIfTrue="1" operator="equal">
      <formula>"x"</formula>
    </cfRule>
  </conditionalFormatting>
  <conditionalFormatting sqref="H26:H39">
    <cfRule type="cellIs" dxfId="352" priority="9" stopIfTrue="1" operator="equal">
      <formula>"-"</formula>
    </cfRule>
    <cfRule type="cellIs" dxfId="351" priority="10" stopIfTrue="1" operator="equal">
      <formula>"x"</formula>
    </cfRule>
  </conditionalFormatting>
  <conditionalFormatting sqref="H40:H41">
    <cfRule type="cellIs" dxfId="350" priority="7" stopIfTrue="1" operator="equal">
      <formula>"-"</formula>
    </cfRule>
    <cfRule type="cellIs" dxfId="349" priority="8" stopIfTrue="1" operator="equal">
      <formula>"x"</formula>
    </cfRule>
  </conditionalFormatting>
  <conditionalFormatting sqref="H42:H44">
    <cfRule type="cellIs" dxfId="348" priority="5" stopIfTrue="1" operator="equal">
      <formula>"-"</formula>
    </cfRule>
    <cfRule type="cellIs" dxfId="347" priority="6" stopIfTrue="1" operator="equal">
      <formula>"x"</formula>
    </cfRule>
  </conditionalFormatting>
  <conditionalFormatting sqref="H45:H60">
    <cfRule type="cellIs" dxfId="346" priority="3" stopIfTrue="1" operator="equal">
      <formula>"-"</formula>
    </cfRule>
    <cfRule type="cellIs" dxfId="345" priority="4" stopIfTrue="1" operator="equal">
      <formula>"x"</formula>
    </cfRule>
  </conditionalFormatting>
  <hyperlinks>
    <hyperlink ref="L1" location="'Expansion set Check List'!A1" display="Home" xr:uid="{DDB70355-0569-4396-8E09-EC990402ACF6}"/>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121">
    <tabColor rgb="FFFF0000"/>
  </sheetPr>
  <dimension ref="A1:W24"/>
  <sheetViews>
    <sheetView zoomScaleSheetLayoutView="10" workbookViewId="0">
      <pane ySplit="1" topLeftCell="A2" activePane="bottomLeft" state="frozen"/>
      <selection pane="bottomLeft"/>
    </sheetView>
  </sheetViews>
  <sheetFormatPr defaultColWidth="0" defaultRowHeight="13.2" customHeight="1" x14ac:dyDescent="0.25"/>
  <cols>
    <col min="1" max="1" width="17.88671875" customWidth="1"/>
    <col min="2" max="3" width="3.33203125" bestFit="1" customWidth="1"/>
    <col min="4" max="4" width="8.6640625" bestFit="1" customWidth="1"/>
    <col min="5" max="5" width="3.33203125" bestFit="1" customWidth="1"/>
    <col min="6" max="6" width="6.88671875" bestFit="1" customWidth="1"/>
    <col min="7" max="7" width="31.66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29" t="s">
        <v>106</v>
      </c>
      <c r="I1" s="2"/>
      <c r="J1" s="2"/>
      <c r="K1" s="2"/>
      <c r="L1" s="48" t="s">
        <v>397</v>
      </c>
      <c r="M1" s="29" t="s">
        <v>106</v>
      </c>
      <c r="O1" s="332" t="s">
        <v>398</v>
      </c>
      <c r="P1" s="333"/>
      <c r="Q1" s="333"/>
      <c r="R1" s="333"/>
      <c r="S1" s="333"/>
      <c r="T1" s="333"/>
      <c r="U1" s="333"/>
      <c r="V1" s="333"/>
      <c r="W1" s="334"/>
    </row>
    <row r="2" spans="1:23" x14ac:dyDescent="0.25">
      <c r="A2" s="20" t="s">
        <v>7060</v>
      </c>
      <c r="B2" s="16" t="s">
        <v>7061</v>
      </c>
      <c r="C2" s="16"/>
      <c r="D2" s="16" t="s">
        <v>407</v>
      </c>
      <c r="E2" s="16">
        <v>60</v>
      </c>
      <c r="F2" s="16" t="s">
        <v>410</v>
      </c>
      <c r="G2" s="16" t="s">
        <v>7062</v>
      </c>
      <c r="H2" s="77"/>
      <c r="M2" s="33">
        <f>SUM(COUNTA(H2:H750))</f>
        <v>0</v>
      </c>
      <c r="O2" s="109"/>
      <c r="P2" s="109"/>
      <c r="Q2" s="109"/>
      <c r="R2" s="109"/>
      <c r="S2" s="109"/>
      <c r="T2" s="109"/>
      <c r="U2" s="109"/>
      <c r="V2" s="109"/>
      <c r="W2" s="109"/>
    </row>
    <row r="3" spans="1:23" x14ac:dyDescent="0.25">
      <c r="A3" s="20" t="s">
        <v>7063</v>
      </c>
      <c r="B3" s="16" t="s">
        <v>7061</v>
      </c>
      <c r="C3" s="16"/>
      <c r="D3" s="16" t="s">
        <v>407</v>
      </c>
      <c r="E3" s="16">
        <v>50</v>
      </c>
      <c r="F3" s="16" t="s">
        <v>410</v>
      </c>
      <c r="G3" s="16" t="s">
        <v>7062</v>
      </c>
      <c r="H3" s="77"/>
    </row>
    <row r="4" spans="1:23" x14ac:dyDescent="0.25">
      <c r="A4" s="20" t="s">
        <v>7064</v>
      </c>
      <c r="B4" s="16" t="s">
        <v>7061</v>
      </c>
      <c r="C4" s="16"/>
      <c r="D4" s="16" t="s">
        <v>425</v>
      </c>
      <c r="E4" s="16">
        <v>60</v>
      </c>
      <c r="F4" s="16" t="s">
        <v>410</v>
      </c>
      <c r="G4" s="16" t="s">
        <v>7062</v>
      </c>
      <c r="H4" s="77"/>
    </row>
    <row r="5" spans="1:23" x14ac:dyDescent="0.25">
      <c r="A5" s="20" t="s">
        <v>7065</v>
      </c>
      <c r="B5" s="16" t="s">
        <v>7061</v>
      </c>
      <c r="C5" s="16"/>
      <c r="D5" s="16" t="s">
        <v>404</v>
      </c>
      <c r="E5" s="16">
        <v>60</v>
      </c>
      <c r="F5" s="16" t="s">
        <v>410</v>
      </c>
      <c r="G5" s="16" t="s">
        <v>7062</v>
      </c>
      <c r="H5" s="77"/>
    </row>
    <row r="6" spans="1:23" x14ac:dyDescent="0.25">
      <c r="A6" s="20" t="s">
        <v>7066</v>
      </c>
      <c r="B6" s="16" t="s">
        <v>7061</v>
      </c>
      <c r="C6" s="16"/>
      <c r="D6" s="16" t="s">
        <v>404</v>
      </c>
      <c r="E6" s="16">
        <v>60</v>
      </c>
      <c r="F6" s="16" t="s">
        <v>410</v>
      </c>
      <c r="G6" s="16" t="s">
        <v>7062</v>
      </c>
      <c r="H6" s="77"/>
    </row>
    <row r="7" spans="1:23" x14ac:dyDescent="0.25">
      <c r="A7" s="20" t="s">
        <v>7067</v>
      </c>
      <c r="B7" s="16" t="s">
        <v>7061</v>
      </c>
      <c r="C7" s="16"/>
      <c r="D7" s="20" t="s">
        <v>400</v>
      </c>
      <c r="E7" s="16">
        <v>60</v>
      </c>
      <c r="F7" s="16" t="s">
        <v>410</v>
      </c>
      <c r="G7" s="16" t="s">
        <v>7062</v>
      </c>
      <c r="H7" s="77"/>
    </row>
    <row r="8" spans="1:23" x14ac:dyDescent="0.25">
      <c r="A8" s="20" t="s">
        <v>7068</v>
      </c>
      <c r="B8" s="16" t="s">
        <v>7061</v>
      </c>
      <c r="C8" s="16"/>
      <c r="D8" s="20" t="s">
        <v>421</v>
      </c>
      <c r="E8" s="16">
        <v>60</v>
      </c>
      <c r="F8" s="16" t="s">
        <v>410</v>
      </c>
      <c r="G8" s="16" t="s">
        <v>7062</v>
      </c>
      <c r="H8" s="77"/>
    </row>
    <row r="9" spans="1:23" x14ac:dyDescent="0.25">
      <c r="A9" s="20" t="s">
        <v>7069</v>
      </c>
      <c r="B9" s="16" t="s">
        <v>7061</v>
      </c>
      <c r="C9" s="16"/>
      <c r="D9" s="16" t="s">
        <v>421</v>
      </c>
      <c r="E9" s="16">
        <v>50</v>
      </c>
      <c r="F9" s="16" t="s">
        <v>410</v>
      </c>
      <c r="G9" s="16" t="s">
        <v>7062</v>
      </c>
      <c r="H9" s="77"/>
    </row>
    <row r="10" spans="1:23" x14ac:dyDescent="0.25">
      <c r="A10" s="20" t="s">
        <v>7070</v>
      </c>
      <c r="B10" s="16" t="s">
        <v>7061</v>
      </c>
      <c r="C10" s="16"/>
      <c r="D10" s="20" t="s">
        <v>431</v>
      </c>
      <c r="E10" s="16">
        <v>60</v>
      </c>
      <c r="F10" s="16" t="s">
        <v>410</v>
      </c>
      <c r="G10" s="16" t="s">
        <v>7062</v>
      </c>
      <c r="H10" s="77"/>
    </row>
    <row r="11" spans="1:23" x14ac:dyDescent="0.25">
      <c r="A11" s="20" t="s">
        <v>7071</v>
      </c>
      <c r="B11" s="16" t="s">
        <v>7061</v>
      </c>
      <c r="C11" s="16"/>
      <c r="D11" s="16" t="s">
        <v>431</v>
      </c>
      <c r="E11" s="16">
        <v>60</v>
      </c>
      <c r="F11" s="16" t="s">
        <v>410</v>
      </c>
      <c r="G11" s="16" t="s">
        <v>7062</v>
      </c>
      <c r="H11" s="77"/>
    </row>
    <row r="12" spans="1:23" x14ac:dyDescent="0.25">
      <c r="A12" s="20" t="s">
        <v>7072</v>
      </c>
      <c r="B12" s="16" t="s">
        <v>7061</v>
      </c>
      <c r="C12" s="16"/>
      <c r="D12" s="16" t="s">
        <v>414</v>
      </c>
      <c r="E12" s="16">
        <v>60</v>
      </c>
      <c r="F12" s="16" t="s">
        <v>410</v>
      </c>
      <c r="G12" s="16" t="s">
        <v>7062</v>
      </c>
      <c r="H12" s="77"/>
    </row>
    <row r="13" spans="1:23" x14ac:dyDescent="0.25">
      <c r="A13" s="20" t="s">
        <v>7073</v>
      </c>
      <c r="B13" s="16" t="s">
        <v>7061</v>
      </c>
      <c r="C13" s="16"/>
      <c r="D13" s="16" t="s">
        <v>414</v>
      </c>
      <c r="E13" s="16">
        <v>60</v>
      </c>
      <c r="F13" s="16" t="s">
        <v>410</v>
      </c>
      <c r="G13" s="16" t="s">
        <v>7062</v>
      </c>
      <c r="H13" s="77"/>
    </row>
    <row r="14" spans="1:23" x14ac:dyDescent="0.25">
      <c r="A14" s="20" t="s">
        <v>7074</v>
      </c>
      <c r="B14" s="16" t="s">
        <v>7061</v>
      </c>
      <c r="C14" s="16"/>
      <c r="D14" s="20" t="s">
        <v>490</v>
      </c>
      <c r="E14" s="16"/>
      <c r="F14" s="20" t="s">
        <v>490</v>
      </c>
      <c r="G14" s="16" t="s">
        <v>7062</v>
      </c>
      <c r="H14" s="77"/>
    </row>
    <row r="15" spans="1:23" x14ac:dyDescent="0.25">
      <c r="A15" s="20" t="s">
        <v>975</v>
      </c>
      <c r="B15" s="16" t="s">
        <v>7061</v>
      </c>
      <c r="C15" s="16"/>
      <c r="D15" s="20" t="s">
        <v>490</v>
      </c>
      <c r="E15" s="16"/>
      <c r="F15" s="20" t="s">
        <v>490</v>
      </c>
      <c r="G15" s="16" t="s">
        <v>7062</v>
      </c>
      <c r="H15" s="77"/>
    </row>
    <row r="16" spans="1:23" x14ac:dyDescent="0.25">
      <c r="A16" s="20" t="s">
        <v>508</v>
      </c>
      <c r="B16" s="16" t="s">
        <v>7061</v>
      </c>
      <c r="C16" s="16"/>
      <c r="D16" s="20" t="s">
        <v>490</v>
      </c>
      <c r="E16" s="16"/>
      <c r="F16" s="20" t="s">
        <v>490</v>
      </c>
      <c r="G16" s="16" t="s">
        <v>7062</v>
      </c>
      <c r="H16" s="77"/>
    </row>
    <row r="17" spans="1:8" x14ac:dyDescent="0.25">
      <c r="A17" s="20" t="s">
        <v>615</v>
      </c>
      <c r="B17" s="16" t="s">
        <v>7061</v>
      </c>
      <c r="C17" s="16"/>
      <c r="D17" s="20" t="s">
        <v>490</v>
      </c>
      <c r="E17" s="16"/>
      <c r="F17" s="20" t="s">
        <v>490</v>
      </c>
      <c r="G17" s="16" t="s">
        <v>7062</v>
      </c>
      <c r="H17" s="77"/>
    </row>
    <row r="18" spans="1:8" x14ac:dyDescent="0.25">
      <c r="A18" s="20" t="s">
        <v>614</v>
      </c>
      <c r="B18" s="16" t="s">
        <v>7061</v>
      </c>
      <c r="C18" s="16"/>
      <c r="D18" s="20" t="s">
        <v>490</v>
      </c>
      <c r="E18" s="16"/>
      <c r="F18" s="20" t="s">
        <v>490</v>
      </c>
      <c r="G18" s="16" t="s">
        <v>7062</v>
      </c>
      <c r="H18" s="77"/>
    </row>
    <row r="19" spans="1:8" x14ac:dyDescent="0.25">
      <c r="A19" s="20" t="s">
        <v>518</v>
      </c>
      <c r="B19" s="16" t="s">
        <v>7061</v>
      </c>
      <c r="C19" s="16"/>
      <c r="D19" s="16" t="s">
        <v>427</v>
      </c>
      <c r="E19" s="16"/>
      <c r="F19" s="16" t="s">
        <v>427</v>
      </c>
      <c r="G19" s="16" t="s">
        <v>7062</v>
      </c>
      <c r="H19" s="77"/>
    </row>
    <row r="20" spans="1:8" x14ac:dyDescent="0.25">
      <c r="A20" s="20" t="s">
        <v>517</v>
      </c>
      <c r="B20" s="16" t="s">
        <v>7061</v>
      </c>
      <c r="C20" s="16"/>
      <c r="D20" s="16" t="s">
        <v>427</v>
      </c>
      <c r="E20" s="16"/>
      <c r="F20" s="16" t="s">
        <v>427</v>
      </c>
      <c r="G20" s="16" t="s">
        <v>7062</v>
      </c>
      <c r="H20" s="77"/>
    </row>
    <row r="21" spans="1:8" x14ac:dyDescent="0.25">
      <c r="A21" s="20" t="s">
        <v>521</v>
      </c>
      <c r="B21" s="16" t="s">
        <v>7061</v>
      </c>
      <c r="C21" s="16"/>
      <c r="D21" s="16" t="s">
        <v>427</v>
      </c>
      <c r="E21" s="16"/>
      <c r="F21" s="16" t="s">
        <v>427</v>
      </c>
      <c r="G21" s="16" t="s">
        <v>7062</v>
      </c>
      <c r="H21" s="77"/>
    </row>
    <row r="22" spans="1:8" x14ac:dyDescent="0.25">
      <c r="A22" s="20" t="s">
        <v>519</v>
      </c>
      <c r="B22" s="16" t="s">
        <v>7061</v>
      </c>
      <c r="C22" s="16"/>
      <c r="D22" s="16" t="s">
        <v>427</v>
      </c>
      <c r="E22" s="16"/>
      <c r="F22" s="16" t="s">
        <v>427</v>
      </c>
      <c r="G22" s="16" t="s">
        <v>7062</v>
      </c>
      <c r="H22" s="77"/>
    </row>
    <row r="23" spans="1:8" x14ac:dyDescent="0.25">
      <c r="A23" s="20" t="s">
        <v>520</v>
      </c>
      <c r="B23" s="16" t="s">
        <v>7061</v>
      </c>
      <c r="C23" s="16"/>
      <c r="D23" s="16" t="s">
        <v>427</v>
      </c>
      <c r="E23" s="16"/>
      <c r="F23" s="16" t="s">
        <v>427</v>
      </c>
      <c r="G23" s="16" t="s">
        <v>7062</v>
      </c>
      <c r="H23" s="77"/>
    </row>
    <row r="24" spans="1:8" x14ac:dyDescent="0.25">
      <c r="A24" s="20" t="s">
        <v>516</v>
      </c>
      <c r="B24" s="16" t="s">
        <v>7061</v>
      </c>
      <c r="C24" s="16"/>
      <c r="D24" s="16" t="s">
        <v>427</v>
      </c>
      <c r="E24" s="16"/>
      <c r="F24" s="16" t="s">
        <v>427</v>
      </c>
      <c r="G24" s="16" t="s">
        <v>7062</v>
      </c>
      <c r="H24" s="77"/>
    </row>
  </sheetData>
  <sheetProtection selectLockedCells="1" selectUnlockedCells="1"/>
  <mergeCells count="1">
    <mergeCell ref="O1:W1"/>
  </mergeCells>
  <conditionalFormatting sqref="H2:H24">
    <cfRule type="cellIs" dxfId="344" priority="1" stopIfTrue="1" operator="equal">
      <formula>"-"</formula>
    </cfRule>
    <cfRule type="cellIs" dxfId="343" priority="2" stopIfTrue="1" operator="equal">
      <formula>"x"</formula>
    </cfRule>
  </conditionalFormatting>
  <hyperlinks>
    <hyperlink ref="L1" location="'Expansion set Check List'!A1" display="Home" xr:uid="{00000000-0004-0000-72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61">
    <tabColor rgb="FFFF0000"/>
  </sheetPr>
  <dimension ref="A1:W8"/>
  <sheetViews>
    <sheetView zoomScaleSheetLayoutView="10" workbookViewId="0">
      <pane ySplit="1" topLeftCell="A2" activePane="bottomLeft" state="frozen"/>
      <selection pane="bottomLeft"/>
    </sheetView>
  </sheetViews>
  <sheetFormatPr defaultColWidth="0" defaultRowHeight="13.2" customHeight="1" x14ac:dyDescent="0.25"/>
  <cols>
    <col min="1" max="1" width="15.33203125" customWidth="1"/>
    <col min="2" max="2" width="13.88671875" bestFit="1" customWidth="1"/>
    <col min="3" max="3" width="3.33203125" bestFit="1" customWidth="1"/>
    <col min="4" max="4" width="8.44140625" bestFit="1" customWidth="1"/>
    <col min="5" max="5" width="3.33203125" bestFit="1" customWidth="1"/>
    <col min="6" max="6" width="7.44140625" bestFit="1" customWidth="1"/>
    <col min="7" max="7" width="39.66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32" t="s">
        <v>106</v>
      </c>
      <c r="I1" s="2"/>
      <c r="J1" s="2"/>
      <c r="K1" s="2"/>
      <c r="L1" s="48" t="s">
        <v>397</v>
      </c>
      <c r="M1" s="29" t="s">
        <v>106</v>
      </c>
      <c r="O1" s="332" t="s">
        <v>398</v>
      </c>
      <c r="P1" s="333"/>
      <c r="Q1" s="333"/>
      <c r="R1" s="333"/>
      <c r="S1" s="333"/>
      <c r="T1" s="333"/>
      <c r="U1" s="333"/>
      <c r="V1" s="333"/>
      <c r="W1" s="334"/>
    </row>
    <row r="2" spans="1:23" x14ac:dyDescent="0.25">
      <c r="A2" s="12" t="s">
        <v>477</v>
      </c>
      <c r="B2" s="13" t="s">
        <v>112</v>
      </c>
      <c r="C2" s="13">
        <v>60</v>
      </c>
      <c r="D2" s="13" t="s">
        <v>400</v>
      </c>
      <c r="E2" s="13">
        <v>50</v>
      </c>
      <c r="F2" s="13" t="s">
        <v>410</v>
      </c>
      <c r="G2" s="31" t="s">
        <v>7075</v>
      </c>
      <c r="H2" s="77"/>
      <c r="M2" s="33">
        <f>SUM(COUNTA(H2:H750))</f>
        <v>0</v>
      </c>
      <c r="O2" s="109"/>
      <c r="P2" s="109"/>
      <c r="Q2" s="109"/>
      <c r="R2" s="109"/>
      <c r="S2" s="109"/>
      <c r="T2" s="109"/>
      <c r="U2" s="109"/>
      <c r="V2" s="109"/>
      <c r="W2" s="109"/>
    </row>
    <row r="3" spans="1:23" x14ac:dyDescent="0.25">
      <c r="A3" s="15" t="s">
        <v>688</v>
      </c>
      <c r="B3" s="16" t="s">
        <v>115</v>
      </c>
      <c r="C3" s="16">
        <v>50</v>
      </c>
      <c r="D3" s="16" t="s">
        <v>431</v>
      </c>
      <c r="E3" s="16">
        <v>30</v>
      </c>
      <c r="F3" s="16" t="s">
        <v>405</v>
      </c>
      <c r="G3" s="31" t="s">
        <v>7076</v>
      </c>
      <c r="H3" s="77"/>
    </row>
    <row r="4" spans="1:23" x14ac:dyDescent="0.25">
      <c r="A4" s="15" t="s">
        <v>564</v>
      </c>
      <c r="B4" s="16" t="s">
        <v>7077</v>
      </c>
      <c r="C4" s="16">
        <v>42</v>
      </c>
      <c r="D4" s="16" t="s">
        <v>404</v>
      </c>
      <c r="E4" s="16">
        <v>70</v>
      </c>
      <c r="F4" s="16" t="s">
        <v>405</v>
      </c>
      <c r="G4" s="31" t="s">
        <v>7078</v>
      </c>
      <c r="H4" s="77"/>
    </row>
    <row r="5" spans="1:23" x14ac:dyDescent="0.25">
      <c r="A5" s="15" t="s">
        <v>704</v>
      </c>
      <c r="B5" s="16" t="s">
        <v>121</v>
      </c>
      <c r="C5" s="16">
        <v>19</v>
      </c>
      <c r="D5" s="16" t="s">
        <v>407</v>
      </c>
      <c r="E5" s="16">
        <v>60</v>
      </c>
      <c r="F5" s="16" t="s">
        <v>405</v>
      </c>
      <c r="G5" s="31" t="s">
        <v>7079</v>
      </c>
      <c r="H5" s="77"/>
    </row>
    <row r="6" spans="1:23" x14ac:dyDescent="0.25">
      <c r="A6" s="15" t="s">
        <v>720</v>
      </c>
      <c r="B6" s="16" t="s">
        <v>121</v>
      </c>
      <c r="C6" s="16">
        <v>32</v>
      </c>
      <c r="D6" s="16" t="s">
        <v>425</v>
      </c>
      <c r="E6" s="16">
        <v>50</v>
      </c>
      <c r="F6" s="16" t="s">
        <v>405</v>
      </c>
      <c r="G6" s="31" t="s">
        <v>7080</v>
      </c>
      <c r="H6" s="77"/>
    </row>
    <row r="7" spans="1:23" x14ac:dyDescent="0.25">
      <c r="A7" s="15" t="s">
        <v>797</v>
      </c>
      <c r="B7" s="16" t="s">
        <v>124</v>
      </c>
      <c r="C7" s="16">
        <v>54</v>
      </c>
      <c r="D7" s="16" t="s">
        <v>404</v>
      </c>
      <c r="E7" s="16">
        <v>50</v>
      </c>
      <c r="F7" s="16" t="s">
        <v>410</v>
      </c>
      <c r="G7" s="31" t="s">
        <v>7081</v>
      </c>
      <c r="H7" s="77"/>
    </row>
    <row r="8" spans="1:23" x14ac:dyDescent="0.25">
      <c r="A8" s="15" t="s">
        <v>809</v>
      </c>
      <c r="B8" s="16" t="s">
        <v>128</v>
      </c>
      <c r="C8" s="16">
        <v>37</v>
      </c>
      <c r="D8" s="16" t="s">
        <v>425</v>
      </c>
      <c r="E8" s="16">
        <v>50</v>
      </c>
      <c r="F8" s="16" t="s">
        <v>410</v>
      </c>
      <c r="G8" s="31" t="s">
        <v>7082</v>
      </c>
      <c r="H8" s="77"/>
    </row>
  </sheetData>
  <sheetProtection selectLockedCells="1" selectUnlockedCells="1"/>
  <mergeCells count="1">
    <mergeCell ref="O1:W1"/>
  </mergeCells>
  <phoneticPr fontId="3" type="noConversion"/>
  <conditionalFormatting sqref="H2:H8">
    <cfRule type="cellIs" dxfId="342" priority="1" stopIfTrue="1" operator="equal">
      <formula>"-"</formula>
    </cfRule>
    <cfRule type="cellIs" dxfId="341" priority="2" stopIfTrue="1" operator="equal">
      <formula>"x"</formula>
    </cfRule>
  </conditionalFormatting>
  <hyperlinks>
    <hyperlink ref="L1" location="'Expansion set Check List'!A1" display="Home" xr:uid="{00000000-0004-0000-73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74">
    <tabColor rgb="FFFF0000"/>
  </sheetPr>
  <dimension ref="A1:W19"/>
  <sheetViews>
    <sheetView zoomScaleSheetLayoutView="10" workbookViewId="0">
      <pane ySplit="1" topLeftCell="A2" activePane="bottomLeft" state="frozen"/>
      <selection pane="bottomLeft"/>
    </sheetView>
  </sheetViews>
  <sheetFormatPr defaultColWidth="0" defaultRowHeight="13.2" customHeight="1" x14ac:dyDescent="0.25"/>
  <cols>
    <col min="1" max="1" width="9.5546875" customWidth="1"/>
    <col min="2" max="2" width="15" bestFit="1" customWidth="1"/>
    <col min="3" max="3" width="3.33203125" bestFit="1" customWidth="1"/>
    <col min="4" max="4" width="8.6640625" bestFit="1" customWidth="1"/>
    <col min="5" max="5" width="3.33203125" bestFit="1" customWidth="1"/>
    <col min="6" max="6" width="7.44140625" bestFit="1" customWidth="1"/>
    <col min="7" max="7" width="6.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83" t="s">
        <v>106</v>
      </c>
      <c r="I1" s="2"/>
      <c r="J1" s="2"/>
      <c r="K1" s="2"/>
      <c r="L1" s="48" t="s">
        <v>397</v>
      </c>
      <c r="M1" s="29" t="s">
        <v>106</v>
      </c>
      <c r="O1" s="332" t="s">
        <v>398</v>
      </c>
      <c r="P1" s="333"/>
      <c r="Q1" s="333"/>
      <c r="R1" s="333"/>
      <c r="S1" s="333"/>
      <c r="T1" s="333"/>
      <c r="U1" s="333"/>
      <c r="V1" s="333"/>
      <c r="W1" s="334"/>
    </row>
    <row r="2" spans="1:23" x14ac:dyDescent="0.25">
      <c r="A2" s="12" t="s">
        <v>1083</v>
      </c>
      <c r="B2" s="13" t="s">
        <v>147</v>
      </c>
      <c r="C2" s="13">
        <v>1</v>
      </c>
      <c r="D2" s="13" t="s">
        <v>421</v>
      </c>
      <c r="E2" s="13">
        <v>30</v>
      </c>
      <c r="F2" s="13" t="s">
        <v>410</v>
      </c>
      <c r="G2" s="30" t="s">
        <v>127</v>
      </c>
      <c r="H2" s="77"/>
      <c r="M2" s="33">
        <f>SUM(COUNTA(H2:H750))</f>
        <v>0</v>
      </c>
      <c r="O2" s="109"/>
      <c r="P2" s="109"/>
      <c r="Q2" s="109"/>
      <c r="R2" s="109"/>
      <c r="S2" s="109"/>
      <c r="T2" s="109"/>
      <c r="U2" s="109"/>
      <c r="V2" s="109"/>
      <c r="W2" s="109"/>
    </row>
    <row r="3" spans="1:23" x14ac:dyDescent="0.25">
      <c r="A3" s="15" t="s">
        <v>623</v>
      </c>
      <c r="B3" s="16" t="s">
        <v>147</v>
      </c>
      <c r="C3" s="16">
        <v>2</v>
      </c>
      <c r="D3" s="16" t="s">
        <v>414</v>
      </c>
      <c r="E3" s="16">
        <v>70</v>
      </c>
      <c r="F3" s="16" t="s">
        <v>401</v>
      </c>
      <c r="G3" s="31" t="s">
        <v>127</v>
      </c>
      <c r="H3" s="77"/>
    </row>
    <row r="4" spans="1:23" x14ac:dyDescent="0.25">
      <c r="A4" s="15" t="s">
        <v>476</v>
      </c>
      <c r="B4" s="16" t="s">
        <v>147</v>
      </c>
      <c r="C4" s="16">
        <v>3</v>
      </c>
      <c r="D4" s="16" t="s">
        <v>431</v>
      </c>
      <c r="E4" s="16">
        <v>90</v>
      </c>
      <c r="F4" s="16" t="s">
        <v>410</v>
      </c>
      <c r="G4" s="31" t="s">
        <v>127</v>
      </c>
      <c r="H4" s="77"/>
    </row>
    <row r="5" spans="1:23" x14ac:dyDescent="0.25">
      <c r="A5" s="15" t="s">
        <v>460</v>
      </c>
      <c r="B5" s="16" t="s">
        <v>147</v>
      </c>
      <c r="C5" s="16">
        <v>4</v>
      </c>
      <c r="D5" s="16" t="s">
        <v>414</v>
      </c>
      <c r="E5" s="16">
        <v>40</v>
      </c>
      <c r="F5" s="16" t="s">
        <v>410</v>
      </c>
      <c r="G5" s="31" t="s">
        <v>127</v>
      </c>
      <c r="H5" s="77"/>
    </row>
    <row r="6" spans="1:23" x14ac:dyDescent="0.25">
      <c r="A6" s="15" t="s">
        <v>553</v>
      </c>
      <c r="B6" s="16" t="s">
        <v>147</v>
      </c>
      <c r="C6" s="16">
        <v>5</v>
      </c>
      <c r="D6" s="16" t="s">
        <v>407</v>
      </c>
      <c r="E6" s="16">
        <v>60</v>
      </c>
      <c r="F6" s="16" t="s">
        <v>405</v>
      </c>
      <c r="G6" s="31" t="s">
        <v>127</v>
      </c>
      <c r="H6" s="77"/>
    </row>
    <row r="7" spans="1:23" x14ac:dyDescent="0.25">
      <c r="A7" s="15" t="s">
        <v>562</v>
      </c>
      <c r="B7" s="16" t="s">
        <v>147</v>
      </c>
      <c r="C7" s="16">
        <v>6</v>
      </c>
      <c r="D7" s="16" t="s">
        <v>414</v>
      </c>
      <c r="E7" s="16">
        <v>60</v>
      </c>
      <c r="F7" s="16" t="s">
        <v>405</v>
      </c>
      <c r="G7" s="31" t="s">
        <v>127</v>
      </c>
      <c r="H7" s="77"/>
    </row>
    <row r="8" spans="1:23" x14ac:dyDescent="0.25">
      <c r="A8" s="15" t="s">
        <v>470</v>
      </c>
      <c r="B8" s="16" t="s">
        <v>147</v>
      </c>
      <c r="C8" s="16">
        <v>7</v>
      </c>
      <c r="D8" s="16" t="s">
        <v>407</v>
      </c>
      <c r="E8" s="16">
        <v>40</v>
      </c>
      <c r="F8" s="16" t="s">
        <v>410</v>
      </c>
      <c r="G8" s="31" t="s">
        <v>127</v>
      </c>
      <c r="H8" s="77"/>
    </row>
    <row r="9" spans="1:23" x14ac:dyDescent="0.25">
      <c r="A9" s="15" t="s">
        <v>652</v>
      </c>
      <c r="B9" s="16" t="s">
        <v>147</v>
      </c>
      <c r="C9" s="16">
        <v>8</v>
      </c>
      <c r="D9" s="16" t="s">
        <v>414</v>
      </c>
      <c r="E9" s="16">
        <v>50</v>
      </c>
      <c r="F9" s="16" t="s">
        <v>410</v>
      </c>
      <c r="G9" s="31" t="s">
        <v>127</v>
      </c>
      <c r="H9" s="77"/>
    </row>
    <row r="10" spans="1:23" x14ac:dyDescent="0.25">
      <c r="A10" s="15" t="s">
        <v>632</v>
      </c>
      <c r="B10" s="16" t="s">
        <v>147</v>
      </c>
      <c r="C10" s="16">
        <v>9</v>
      </c>
      <c r="D10" s="16" t="s">
        <v>407</v>
      </c>
      <c r="E10" s="16">
        <v>80</v>
      </c>
      <c r="F10" s="16" t="s">
        <v>401</v>
      </c>
      <c r="G10" s="31" t="s">
        <v>127</v>
      </c>
      <c r="H10" s="77"/>
    </row>
    <row r="11" spans="1:23" x14ac:dyDescent="0.25">
      <c r="A11" s="15" t="s">
        <v>683</v>
      </c>
      <c r="B11" s="16" t="s">
        <v>147</v>
      </c>
      <c r="C11" s="16">
        <v>10</v>
      </c>
      <c r="D11" s="16" t="s">
        <v>404</v>
      </c>
      <c r="E11" s="16">
        <v>60</v>
      </c>
      <c r="F11" s="16" t="s">
        <v>405</v>
      </c>
      <c r="G11" s="31" t="s">
        <v>127</v>
      </c>
      <c r="H11" s="77"/>
    </row>
    <row r="12" spans="1:23" x14ac:dyDescent="0.25">
      <c r="A12" s="15" t="s">
        <v>473</v>
      </c>
      <c r="B12" s="16" t="s">
        <v>147</v>
      </c>
      <c r="C12" s="16">
        <v>11</v>
      </c>
      <c r="D12" s="16" t="s">
        <v>404</v>
      </c>
      <c r="E12" s="16">
        <v>40</v>
      </c>
      <c r="F12" s="16" t="s">
        <v>410</v>
      </c>
      <c r="G12" s="31" t="s">
        <v>127</v>
      </c>
      <c r="H12" s="77"/>
    </row>
    <row r="13" spans="1:23" x14ac:dyDescent="0.25">
      <c r="A13" s="15" t="s">
        <v>669</v>
      </c>
      <c r="B13" s="16" t="s">
        <v>147</v>
      </c>
      <c r="C13" s="16">
        <v>12</v>
      </c>
      <c r="D13" s="16" t="s">
        <v>404</v>
      </c>
      <c r="E13" s="16">
        <v>70</v>
      </c>
      <c r="F13" s="16" t="s">
        <v>410</v>
      </c>
      <c r="G13" s="31" t="s">
        <v>127</v>
      </c>
      <c r="H13" s="77"/>
    </row>
    <row r="14" spans="1:23" x14ac:dyDescent="0.25">
      <c r="A14" s="15" t="s">
        <v>634</v>
      </c>
      <c r="B14" s="16" t="s">
        <v>147</v>
      </c>
      <c r="C14" s="16">
        <v>13</v>
      </c>
      <c r="D14" s="16" t="s">
        <v>407</v>
      </c>
      <c r="E14" s="16">
        <v>70</v>
      </c>
      <c r="F14" s="16" t="s">
        <v>405</v>
      </c>
      <c r="G14" s="31" t="s">
        <v>127</v>
      </c>
      <c r="H14" s="77"/>
    </row>
    <row r="15" spans="1:23" x14ac:dyDescent="0.25">
      <c r="A15" s="15" t="s">
        <v>420</v>
      </c>
      <c r="B15" s="16" t="s">
        <v>147</v>
      </c>
      <c r="C15" s="16">
        <v>14</v>
      </c>
      <c r="D15" s="16" t="s">
        <v>421</v>
      </c>
      <c r="E15" s="16">
        <v>70</v>
      </c>
      <c r="F15" s="16" t="s">
        <v>405</v>
      </c>
      <c r="G15" s="31" t="s">
        <v>127</v>
      </c>
      <c r="H15" s="77"/>
    </row>
    <row r="16" spans="1:23" x14ac:dyDescent="0.25">
      <c r="A16" s="15" t="s">
        <v>564</v>
      </c>
      <c r="B16" s="16" t="s">
        <v>147</v>
      </c>
      <c r="C16" s="16">
        <v>15</v>
      </c>
      <c r="D16" s="16" t="s">
        <v>404</v>
      </c>
      <c r="E16" s="16">
        <v>60</v>
      </c>
      <c r="F16" s="16" t="s">
        <v>405</v>
      </c>
      <c r="G16" s="31" t="s">
        <v>127</v>
      </c>
      <c r="H16" s="77"/>
    </row>
    <row r="17" spans="1:8" x14ac:dyDescent="0.25">
      <c r="A17" s="15" t="s">
        <v>636</v>
      </c>
      <c r="B17" s="16" t="s">
        <v>147</v>
      </c>
      <c r="C17" s="16">
        <v>16</v>
      </c>
      <c r="D17" s="16" t="s">
        <v>414</v>
      </c>
      <c r="E17" s="16">
        <v>70</v>
      </c>
      <c r="F17" s="16" t="s">
        <v>410</v>
      </c>
      <c r="G17" s="31" t="s">
        <v>127</v>
      </c>
      <c r="H17" s="77"/>
    </row>
    <row r="18" spans="1:8" x14ac:dyDescent="0.25">
      <c r="A18" s="15" t="s">
        <v>630</v>
      </c>
      <c r="B18" s="16" t="s">
        <v>147</v>
      </c>
      <c r="C18" s="16">
        <v>17</v>
      </c>
      <c r="D18" s="16" t="s">
        <v>407</v>
      </c>
      <c r="E18" s="16">
        <v>70</v>
      </c>
      <c r="F18" s="16" t="s">
        <v>401</v>
      </c>
      <c r="G18" s="31" t="s">
        <v>127</v>
      </c>
      <c r="H18" s="77"/>
    </row>
    <row r="19" spans="1:8" x14ac:dyDescent="0.25">
      <c r="A19" s="15" t="s">
        <v>641</v>
      </c>
      <c r="B19" s="16" t="s">
        <v>147</v>
      </c>
      <c r="C19" s="16">
        <v>18</v>
      </c>
      <c r="D19" s="16" t="s">
        <v>431</v>
      </c>
      <c r="E19" s="16">
        <v>60</v>
      </c>
      <c r="F19" s="16" t="s">
        <v>405</v>
      </c>
      <c r="G19" s="31" t="s">
        <v>127</v>
      </c>
      <c r="H19" s="77"/>
    </row>
  </sheetData>
  <sheetProtection selectLockedCells="1" selectUnlockedCells="1"/>
  <mergeCells count="1">
    <mergeCell ref="O1:W1"/>
  </mergeCells>
  <phoneticPr fontId="3" type="noConversion"/>
  <conditionalFormatting sqref="H2:H19">
    <cfRule type="cellIs" dxfId="340" priority="1" stopIfTrue="1" operator="equal">
      <formula>"-"</formula>
    </cfRule>
    <cfRule type="cellIs" dxfId="339" priority="2" stopIfTrue="1" operator="equal">
      <formula>"x"</formula>
    </cfRule>
  </conditionalFormatting>
  <hyperlinks>
    <hyperlink ref="L1" location="'Expansion set Check List'!A1" display="Home" xr:uid="{00000000-0004-0000-74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122">
    <tabColor rgb="FFFF0000"/>
  </sheetPr>
  <dimension ref="A1:W11"/>
  <sheetViews>
    <sheetView zoomScaleSheetLayoutView="10" workbookViewId="0">
      <pane ySplit="1" topLeftCell="A2" activePane="bottomLeft" state="frozen"/>
      <selection pane="bottomLeft"/>
    </sheetView>
  </sheetViews>
  <sheetFormatPr defaultColWidth="0" defaultRowHeight="13.2" customHeight="1" x14ac:dyDescent="0.25"/>
  <cols>
    <col min="1" max="1" width="9.33203125" customWidth="1"/>
    <col min="2" max="2" width="7.33203125" bestFit="1" customWidth="1"/>
    <col min="3" max="3" width="3.33203125" bestFit="1" customWidth="1"/>
    <col min="4" max="4" width="8.6640625" bestFit="1" customWidth="1"/>
    <col min="5" max="5" width="4" bestFit="1" customWidth="1"/>
    <col min="6" max="6" width="7.44140625" bestFit="1" customWidth="1"/>
    <col min="7" max="7" width="73.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29" t="s">
        <v>106</v>
      </c>
      <c r="I1" s="2"/>
      <c r="J1" s="2"/>
      <c r="K1" s="2"/>
      <c r="L1" s="48" t="s">
        <v>397</v>
      </c>
      <c r="M1" s="29" t="s">
        <v>106</v>
      </c>
      <c r="O1" s="332" t="s">
        <v>398</v>
      </c>
      <c r="P1" s="333"/>
      <c r="Q1" s="333"/>
      <c r="R1" s="333"/>
      <c r="S1" s="333"/>
      <c r="T1" s="333"/>
      <c r="U1" s="333"/>
      <c r="V1" s="333"/>
      <c r="W1" s="334"/>
    </row>
    <row r="2" spans="1:23" x14ac:dyDescent="0.25">
      <c r="A2" s="20" t="s">
        <v>468</v>
      </c>
      <c r="B2" s="16" t="s">
        <v>7083</v>
      </c>
      <c r="C2" s="16">
        <v>2</v>
      </c>
      <c r="D2" s="16" t="s">
        <v>407</v>
      </c>
      <c r="E2" s="16">
        <v>40</v>
      </c>
      <c r="F2" s="16" t="s">
        <v>410</v>
      </c>
      <c r="G2" s="16" t="s">
        <v>7084</v>
      </c>
      <c r="H2" s="77"/>
      <c r="M2" s="33">
        <f>SUM(COUNTA(H2:H750))</f>
        <v>0</v>
      </c>
      <c r="O2" s="109"/>
      <c r="P2" s="109"/>
      <c r="Q2" s="109"/>
      <c r="R2" s="109"/>
      <c r="S2" s="109"/>
      <c r="T2" s="109"/>
      <c r="U2" s="109"/>
      <c r="V2" s="109"/>
      <c r="W2" s="109"/>
    </row>
    <row r="3" spans="1:23" x14ac:dyDescent="0.25">
      <c r="A3" s="20" t="s">
        <v>573</v>
      </c>
      <c r="B3" s="16" t="s">
        <v>7083</v>
      </c>
      <c r="C3" s="16">
        <v>4</v>
      </c>
      <c r="D3" s="16" t="s">
        <v>407</v>
      </c>
      <c r="E3" s="16">
        <v>50</v>
      </c>
      <c r="F3" s="16" t="s">
        <v>410</v>
      </c>
      <c r="G3" s="16" t="s">
        <v>7084</v>
      </c>
      <c r="H3" s="77"/>
    </row>
    <row r="4" spans="1:23" x14ac:dyDescent="0.25">
      <c r="A4" s="20" t="s">
        <v>477</v>
      </c>
      <c r="B4" s="16" t="s">
        <v>7083</v>
      </c>
      <c r="C4" s="16">
        <v>16</v>
      </c>
      <c r="D4" s="16" t="s">
        <v>400</v>
      </c>
      <c r="E4" s="16">
        <v>50</v>
      </c>
      <c r="F4" s="16" t="s">
        <v>410</v>
      </c>
      <c r="G4" s="16" t="s">
        <v>7084</v>
      </c>
      <c r="H4" s="77"/>
    </row>
    <row r="5" spans="1:23" x14ac:dyDescent="0.25">
      <c r="A5" s="20" t="s">
        <v>572</v>
      </c>
      <c r="B5" s="16" t="s">
        <v>7083</v>
      </c>
      <c r="C5" s="16">
        <v>19</v>
      </c>
      <c r="D5" s="20" t="s">
        <v>421</v>
      </c>
      <c r="E5" s="16">
        <v>40</v>
      </c>
      <c r="F5" s="16" t="s">
        <v>410</v>
      </c>
      <c r="G5" s="16" t="s">
        <v>7084</v>
      </c>
      <c r="H5" s="77"/>
    </row>
    <row r="6" spans="1:23" x14ac:dyDescent="0.25">
      <c r="A6" s="20" t="s">
        <v>574</v>
      </c>
      <c r="B6" s="16" t="s">
        <v>7083</v>
      </c>
      <c r="C6" s="16">
        <v>21</v>
      </c>
      <c r="D6" s="16" t="s">
        <v>431</v>
      </c>
      <c r="E6" s="16">
        <v>50</v>
      </c>
      <c r="F6" s="16" t="s">
        <v>410</v>
      </c>
      <c r="G6" s="16" t="s">
        <v>7084</v>
      </c>
      <c r="H6" s="77"/>
    </row>
    <row r="7" spans="1:23" x14ac:dyDescent="0.25">
      <c r="A7" s="20" t="s">
        <v>557</v>
      </c>
      <c r="B7" s="16" t="s">
        <v>7083</v>
      </c>
      <c r="C7" s="16">
        <v>42</v>
      </c>
      <c r="D7" s="16" t="s">
        <v>431</v>
      </c>
      <c r="E7" s="16">
        <v>80</v>
      </c>
      <c r="F7" s="16" t="s">
        <v>405</v>
      </c>
      <c r="G7" s="16" t="s">
        <v>7084</v>
      </c>
      <c r="H7" s="77"/>
    </row>
    <row r="8" spans="1:23" x14ac:dyDescent="0.25">
      <c r="A8" s="20" t="s">
        <v>526</v>
      </c>
      <c r="B8" s="16" t="s">
        <v>7083</v>
      </c>
      <c r="C8" s="16">
        <v>48</v>
      </c>
      <c r="D8" s="16" t="s">
        <v>414</v>
      </c>
      <c r="E8" s="16">
        <v>90</v>
      </c>
      <c r="F8" s="16" t="s">
        <v>410</v>
      </c>
      <c r="G8" s="16" t="s">
        <v>7084</v>
      </c>
      <c r="H8" s="77"/>
    </row>
    <row r="9" spans="1:23" x14ac:dyDescent="0.25">
      <c r="A9" s="20" t="s">
        <v>642</v>
      </c>
      <c r="B9" s="16" t="s">
        <v>7083</v>
      </c>
      <c r="C9" s="16">
        <v>74</v>
      </c>
      <c r="D9" s="16" t="s">
        <v>425</v>
      </c>
      <c r="E9" s="16">
        <v>70</v>
      </c>
      <c r="F9" s="16" t="s">
        <v>405</v>
      </c>
      <c r="G9" s="16" t="s">
        <v>7084</v>
      </c>
      <c r="H9" s="77"/>
    </row>
    <row r="10" spans="1:23" x14ac:dyDescent="0.25">
      <c r="A10" s="20" t="s">
        <v>416</v>
      </c>
      <c r="B10" s="16" t="s">
        <v>7083</v>
      </c>
      <c r="C10" s="16">
        <v>83</v>
      </c>
      <c r="D10" s="20" t="s">
        <v>400</v>
      </c>
      <c r="E10" s="16">
        <v>30</v>
      </c>
      <c r="F10" s="16" t="s">
        <v>410</v>
      </c>
      <c r="G10" s="16" t="s">
        <v>7084</v>
      </c>
      <c r="H10" s="77"/>
    </row>
    <row r="11" spans="1:23" x14ac:dyDescent="0.25">
      <c r="A11" s="20" t="s">
        <v>530</v>
      </c>
      <c r="B11" s="16" t="s">
        <v>7083</v>
      </c>
      <c r="C11" s="16">
        <v>88</v>
      </c>
      <c r="D11" s="16" t="s">
        <v>431</v>
      </c>
      <c r="E11" s="16">
        <v>120</v>
      </c>
      <c r="F11" s="16" t="s">
        <v>401</v>
      </c>
      <c r="G11" s="16" t="s">
        <v>7084</v>
      </c>
      <c r="H11" s="77"/>
    </row>
  </sheetData>
  <sheetProtection selectLockedCells="1" selectUnlockedCells="1"/>
  <mergeCells count="1">
    <mergeCell ref="O1:W1"/>
  </mergeCells>
  <conditionalFormatting sqref="H2:H11">
    <cfRule type="cellIs" dxfId="338" priority="1" stopIfTrue="1" operator="equal">
      <formula>"-"</formula>
    </cfRule>
    <cfRule type="cellIs" dxfId="337" priority="2" stopIfTrue="1" operator="equal">
      <formula>"x"</formula>
    </cfRule>
  </conditionalFormatting>
  <hyperlinks>
    <hyperlink ref="L1" location="'Expansion set Check List'!A1" display="Home" xr:uid="{00000000-0004-0000-75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55">
    <tabColor rgb="FFFF0000"/>
  </sheetPr>
  <dimension ref="A1:W18"/>
  <sheetViews>
    <sheetView zoomScaleSheetLayoutView="10" workbookViewId="0">
      <pane ySplit="1" topLeftCell="A2" activePane="bottomLeft" state="frozen"/>
      <selection pane="bottomLeft"/>
    </sheetView>
  </sheetViews>
  <sheetFormatPr defaultColWidth="0" defaultRowHeight="13.2" customHeight="1" x14ac:dyDescent="0.25"/>
  <cols>
    <col min="1" max="1" width="18.88671875" customWidth="1"/>
    <col min="2" max="2" width="12.44140625" bestFit="1" customWidth="1"/>
    <col min="3" max="3" width="3.33203125" bestFit="1" customWidth="1"/>
    <col min="4" max="4" width="8.88671875" bestFit="1" customWidth="1"/>
    <col min="5" max="5" width="3.33203125" bestFit="1" customWidth="1"/>
    <col min="6" max="6" width="7.44140625" bestFit="1" customWidth="1"/>
    <col min="7" max="7" width="39.1093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32" t="s">
        <v>106</v>
      </c>
      <c r="I1" s="2"/>
      <c r="J1" s="2"/>
      <c r="K1" s="2"/>
      <c r="L1" s="48" t="s">
        <v>397</v>
      </c>
      <c r="M1" s="29" t="s">
        <v>106</v>
      </c>
      <c r="O1" s="332" t="s">
        <v>398</v>
      </c>
      <c r="P1" s="333"/>
      <c r="Q1" s="333"/>
      <c r="R1" s="333"/>
      <c r="S1" s="333"/>
      <c r="T1" s="333"/>
      <c r="U1" s="333"/>
      <c r="V1" s="333"/>
      <c r="W1" s="334"/>
    </row>
    <row r="2" spans="1:23" x14ac:dyDescent="0.25">
      <c r="A2" s="12" t="s">
        <v>442</v>
      </c>
      <c r="B2" s="13" t="s">
        <v>154</v>
      </c>
      <c r="C2" s="13">
        <v>1</v>
      </c>
      <c r="D2" s="13" t="s">
        <v>400</v>
      </c>
      <c r="E2" s="13">
        <v>70</v>
      </c>
      <c r="F2" s="13" t="s">
        <v>410</v>
      </c>
      <c r="G2" s="30" t="s">
        <v>7085</v>
      </c>
      <c r="H2" s="77"/>
      <c r="M2" s="33">
        <f>SUM(COUNTA(H2:H750))</f>
        <v>0</v>
      </c>
      <c r="O2" s="109"/>
      <c r="P2" s="109"/>
      <c r="Q2" s="109"/>
      <c r="R2" s="109"/>
      <c r="S2" s="109"/>
      <c r="T2" s="109"/>
      <c r="U2" s="109"/>
      <c r="V2" s="109"/>
      <c r="W2" s="109"/>
    </row>
    <row r="3" spans="1:23" x14ac:dyDescent="0.25">
      <c r="A3" s="12" t="s">
        <v>442</v>
      </c>
      <c r="B3" s="13" t="s">
        <v>154</v>
      </c>
      <c r="C3" s="13">
        <v>1</v>
      </c>
      <c r="D3" s="13" t="s">
        <v>400</v>
      </c>
      <c r="E3" s="13">
        <v>70</v>
      </c>
      <c r="F3" s="13" t="s">
        <v>410</v>
      </c>
      <c r="G3" s="30" t="s">
        <v>7086</v>
      </c>
      <c r="H3" s="77"/>
    </row>
    <row r="4" spans="1:23" x14ac:dyDescent="0.25">
      <c r="A4" s="15" t="s">
        <v>529</v>
      </c>
      <c r="B4" s="13" t="s">
        <v>154</v>
      </c>
      <c r="C4" s="16">
        <v>2</v>
      </c>
      <c r="D4" s="16" t="s">
        <v>431</v>
      </c>
      <c r="E4" s="16">
        <v>60</v>
      </c>
      <c r="F4" s="16" t="s">
        <v>410</v>
      </c>
      <c r="G4" s="31" t="s">
        <v>7087</v>
      </c>
      <c r="H4" s="77"/>
    </row>
    <row r="5" spans="1:23" x14ac:dyDescent="0.25">
      <c r="A5" s="15" t="s">
        <v>529</v>
      </c>
      <c r="B5" s="13" t="s">
        <v>154</v>
      </c>
      <c r="C5" s="16">
        <v>2</v>
      </c>
      <c r="D5" s="16" t="s">
        <v>431</v>
      </c>
      <c r="E5" s="16">
        <v>60</v>
      </c>
      <c r="F5" s="16" t="s">
        <v>410</v>
      </c>
      <c r="G5" s="31" t="s">
        <v>7088</v>
      </c>
      <c r="H5" s="77"/>
    </row>
    <row r="6" spans="1:23" x14ac:dyDescent="0.25">
      <c r="A6" s="15" t="s">
        <v>506</v>
      </c>
      <c r="B6" s="13" t="s">
        <v>154</v>
      </c>
      <c r="C6" s="16">
        <v>3</v>
      </c>
      <c r="D6" s="16" t="s">
        <v>490</v>
      </c>
      <c r="E6" s="16"/>
      <c r="F6" s="16" t="s">
        <v>490</v>
      </c>
      <c r="G6" s="31" t="s">
        <v>7089</v>
      </c>
      <c r="H6" s="77"/>
    </row>
    <row r="7" spans="1:23" x14ac:dyDescent="0.25">
      <c r="A7" s="15" t="s">
        <v>7090</v>
      </c>
      <c r="B7" s="13" t="s">
        <v>154</v>
      </c>
      <c r="C7" s="16">
        <v>4</v>
      </c>
      <c r="D7" s="16" t="s">
        <v>419</v>
      </c>
      <c r="E7" s="16">
        <v>60</v>
      </c>
      <c r="F7" s="16" t="s">
        <v>410</v>
      </c>
      <c r="G7" s="31" t="s">
        <v>7091</v>
      </c>
      <c r="H7" s="77"/>
    </row>
    <row r="8" spans="1:23" x14ac:dyDescent="0.25">
      <c r="A8" s="15" t="s">
        <v>7090</v>
      </c>
      <c r="B8" s="13" t="s">
        <v>154</v>
      </c>
      <c r="C8" s="16">
        <v>4</v>
      </c>
      <c r="D8" s="16" t="s">
        <v>419</v>
      </c>
      <c r="E8" s="16">
        <v>60</v>
      </c>
      <c r="F8" s="16" t="s">
        <v>410</v>
      </c>
      <c r="G8" s="31" t="s">
        <v>7092</v>
      </c>
      <c r="H8" s="77"/>
    </row>
    <row r="9" spans="1:23" x14ac:dyDescent="0.25">
      <c r="A9" s="15" t="s">
        <v>7093</v>
      </c>
      <c r="B9" s="13" t="s">
        <v>154</v>
      </c>
      <c r="C9" s="16">
        <v>5</v>
      </c>
      <c r="D9" s="16" t="s">
        <v>435</v>
      </c>
      <c r="E9" s="16">
        <v>60</v>
      </c>
      <c r="F9" s="16" t="s">
        <v>410</v>
      </c>
      <c r="G9" s="31" t="s">
        <v>7094</v>
      </c>
      <c r="H9" s="77"/>
    </row>
    <row r="10" spans="1:23" x14ac:dyDescent="0.25">
      <c r="A10" s="15" t="s">
        <v>7093</v>
      </c>
      <c r="B10" s="13" t="s">
        <v>154</v>
      </c>
      <c r="C10" s="16">
        <v>5</v>
      </c>
      <c r="D10" s="16" t="s">
        <v>435</v>
      </c>
      <c r="E10" s="16">
        <v>60</v>
      </c>
      <c r="F10" s="16" t="s">
        <v>410</v>
      </c>
      <c r="G10" s="31" t="s">
        <v>7095</v>
      </c>
      <c r="H10" s="77"/>
    </row>
    <row r="11" spans="1:23" x14ac:dyDescent="0.25">
      <c r="A11" s="15" t="s">
        <v>7096</v>
      </c>
      <c r="B11" s="13" t="s">
        <v>154</v>
      </c>
      <c r="C11" s="16">
        <v>6</v>
      </c>
      <c r="D11" s="16" t="s">
        <v>407</v>
      </c>
      <c r="E11" s="16">
        <v>50</v>
      </c>
      <c r="F11" s="16" t="s">
        <v>405</v>
      </c>
      <c r="G11" s="31" t="s">
        <v>7097</v>
      </c>
      <c r="H11" s="77"/>
    </row>
    <row r="12" spans="1:23" x14ac:dyDescent="0.25">
      <c r="A12" s="15" t="s">
        <v>7096</v>
      </c>
      <c r="B12" s="13" t="s">
        <v>154</v>
      </c>
      <c r="C12" s="16">
        <v>6</v>
      </c>
      <c r="D12" s="16" t="s">
        <v>407</v>
      </c>
      <c r="E12" s="16">
        <v>50</v>
      </c>
      <c r="F12" s="16" t="s">
        <v>405</v>
      </c>
      <c r="G12" s="31" t="s">
        <v>7098</v>
      </c>
      <c r="H12" s="77"/>
    </row>
    <row r="13" spans="1:23" x14ac:dyDescent="0.25">
      <c r="A13" s="15" t="s">
        <v>7099</v>
      </c>
      <c r="B13" s="13" t="s">
        <v>154</v>
      </c>
      <c r="C13" s="16">
        <v>7</v>
      </c>
      <c r="D13" s="16" t="s">
        <v>407</v>
      </c>
      <c r="E13" s="16">
        <v>70</v>
      </c>
      <c r="F13" s="16" t="s">
        <v>401</v>
      </c>
      <c r="G13" s="31" t="s">
        <v>7100</v>
      </c>
      <c r="H13" s="77"/>
    </row>
    <row r="14" spans="1:23" x14ac:dyDescent="0.25">
      <c r="A14" s="15" t="s">
        <v>7099</v>
      </c>
      <c r="B14" s="13" t="s">
        <v>154</v>
      </c>
      <c r="C14" s="16">
        <v>7</v>
      </c>
      <c r="D14" s="16" t="s">
        <v>407</v>
      </c>
      <c r="E14" s="16">
        <v>70</v>
      </c>
      <c r="F14" s="16" t="s">
        <v>401</v>
      </c>
      <c r="G14" s="31" t="s">
        <v>7101</v>
      </c>
      <c r="H14" s="77"/>
    </row>
    <row r="15" spans="1:23" x14ac:dyDescent="0.25">
      <c r="A15" s="15" t="s">
        <v>865</v>
      </c>
      <c r="B15" s="13" t="s">
        <v>154</v>
      </c>
      <c r="C15" s="16">
        <v>8</v>
      </c>
      <c r="D15" s="16" t="s">
        <v>421</v>
      </c>
      <c r="E15" s="16">
        <v>70</v>
      </c>
      <c r="F15" s="16" t="s">
        <v>410</v>
      </c>
      <c r="G15" s="31" t="s">
        <v>7102</v>
      </c>
      <c r="H15" s="77"/>
    </row>
    <row r="16" spans="1:23" x14ac:dyDescent="0.25">
      <c r="A16" s="15" t="s">
        <v>865</v>
      </c>
      <c r="B16" s="13" t="s">
        <v>154</v>
      </c>
      <c r="C16" s="16">
        <v>8</v>
      </c>
      <c r="D16" s="16" t="s">
        <v>421</v>
      </c>
      <c r="E16" s="16">
        <v>70</v>
      </c>
      <c r="F16" s="16" t="s">
        <v>410</v>
      </c>
      <c r="G16" s="31" t="s">
        <v>7103</v>
      </c>
      <c r="H16" s="77"/>
    </row>
    <row r="17" spans="1:8" x14ac:dyDescent="0.25">
      <c r="A17" s="15" t="s">
        <v>757</v>
      </c>
      <c r="B17" s="13" t="s">
        <v>154</v>
      </c>
      <c r="C17" s="16">
        <v>9</v>
      </c>
      <c r="D17" s="16" t="s">
        <v>431</v>
      </c>
      <c r="E17" s="16">
        <v>60</v>
      </c>
      <c r="F17" s="16" t="s">
        <v>410</v>
      </c>
      <c r="G17" s="31" t="s">
        <v>7104</v>
      </c>
      <c r="H17" s="77"/>
    </row>
    <row r="18" spans="1:8" x14ac:dyDescent="0.25">
      <c r="A18" s="15" t="s">
        <v>757</v>
      </c>
      <c r="B18" s="13" t="s">
        <v>154</v>
      </c>
      <c r="C18" s="16">
        <v>9</v>
      </c>
      <c r="D18" s="16" t="s">
        <v>431</v>
      </c>
      <c r="E18" s="16">
        <v>60</v>
      </c>
      <c r="F18" s="16" t="s">
        <v>410</v>
      </c>
      <c r="G18" s="31" t="s">
        <v>7105</v>
      </c>
      <c r="H18" s="77"/>
    </row>
  </sheetData>
  <sheetProtection selectLockedCells="1" selectUnlockedCells="1"/>
  <mergeCells count="1">
    <mergeCell ref="O1:W1"/>
  </mergeCells>
  <phoneticPr fontId="3" type="noConversion"/>
  <conditionalFormatting sqref="H2:H18">
    <cfRule type="cellIs" dxfId="336" priority="1" stopIfTrue="1" operator="equal">
      <formula>"-"</formula>
    </cfRule>
    <cfRule type="cellIs" dxfId="335" priority="2" stopIfTrue="1" operator="equal">
      <formula>"x"</formula>
    </cfRule>
  </conditionalFormatting>
  <hyperlinks>
    <hyperlink ref="L1" location="'Expansion set Check List'!A1" display="Home" xr:uid="{00000000-0004-0000-76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137">
    <tabColor rgb="FFFF0000"/>
  </sheetPr>
  <dimension ref="A1:W46"/>
  <sheetViews>
    <sheetView workbookViewId="0">
      <pane ySplit="1" topLeftCell="A2" activePane="bottomLeft" state="frozen"/>
      <selection pane="bottomLeft"/>
    </sheetView>
  </sheetViews>
  <sheetFormatPr defaultColWidth="0" defaultRowHeight="13.2" customHeight="1" x14ac:dyDescent="0.25"/>
  <cols>
    <col min="1" max="1" width="20" customWidth="1"/>
    <col min="2" max="2" width="15.109375" bestFit="1" customWidth="1"/>
    <col min="3" max="3" width="4" bestFit="1" customWidth="1"/>
    <col min="4" max="4" width="8.6640625" bestFit="1" customWidth="1"/>
    <col min="5" max="5" width="4" bestFit="1" customWidth="1"/>
    <col min="6" max="6" width="9" customWidth="1"/>
    <col min="7" max="7" width="10.33203125" bestFit="1" customWidth="1"/>
    <col min="8" max="10" width="3.33203125" customWidth="1"/>
    <col min="11" max="11" width="3.33203125" bestFit="1" customWidth="1"/>
    <col min="12" max="12" width="3.33203125" customWidth="1"/>
    <col min="13" max="13" width="4.109375" customWidth="1"/>
    <col min="14" max="15" width="3.33203125" bestFit="1" customWidth="1"/>
    <col min="16" max="16" width="3.33203125" customWidth="1"/>
    <col min="17" max="23" width="4"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N1" s="2"/>
      <c r="O1" s="343" t="s">
        <v>398</v>
      </c>
      <c r="P1" s="344"/>
      <c r="Q1" s="344"/>
      <c r="R1" s="344"/>
      <c r="S1" s="344"/>
      <c r="T1" s="344"/>
      <c r="U1" s="344"/>
      <c r="V1" s="344"/>
      <c r="W1" s="344"/>
    </row>
    <row r="2" spans="1:23" x14ac:dyDescent="0.25">
      <c r="A2" s="15" t="s">
        <v>1195</v>
      </c>
      <c r="B2" s="20" t="s">
        <v>159</v>
      </c>
      <c r="C2" s="20">
        <v>3</v>
      </c>
      <c r="D2" s="20" t="s">
        <v>425</v>
      </c>
      <c r="E2" s="20">
        <v>100</v>
      </c>
      <c r="F2" s="20" t="s">
        <v>401</v>
      </c>
      <c r="G2" s="19" t="s">
        <v>202</v>
      </c>
      <c r="H2" s="77"/>
      <c r="M2" s="33">
        <f>SUM(COUNTA(H2:H750))</f>
        <v>0</v>
      </c>
      <c r="R2" s="109"/>
      <c r="S2" s="109"/>
      <c r="T2" s="109"/>
      <c r="U2" s="109"/>
      <c r="V2" s="109"/>
      <c r="W2" s="109"/>
    </row>
    <row r="3" spans="1:23" x14ac:dyDescent="0.25">
      <c r="A3" s="15" t="s">
        <v>1195</v>
      </c>
      <c r="B3" s="20" t="s">
        <v>159</v>
      </c>
      <c r="C3" s="20">
        <v>3</v>
      </c>
      <c r="D3" s="20" t="s">
        <v>425</v>
      </c>
      <c r="E3" s="20">
        <v>100</v>
      </c>
      <c r="F3" s="20" t="s">
        <v>401</v>
      </c>
      <c r="G3" s="19" t="s">
        <v>198</v>
      </c>
      <c r="H3" s="77"/>
    </row>
    <row r="4" spans="1:23" ht="12.75" customHeight="1" x14ac:dyDescent="0.25">
      <c r="A4" s="15" t="s">
        <v>1199</v>
      </c>
      <c r="B4" s="20" t="s">
        <v>159</v>
      </c>
      <c r="C4" s="20">
        <v>7</v>
      </c>
      <c r="D4" s="20" t="s">
        <v>421</v>
      </c>
      <c r="E4" s="20">
        <v>100</v>
      </c>
      <c r="F4" s="20" t="s">
        <v>401</v>
      </c>
      <c r="G4" s="19" t="s">
        <v>202</v>
      </c>
      <c r="H4" s="77"/>
      <c r="J4" s="323" t="s">
        <v>7106</v>
      </c>
      <c r="K4" s="324"/>
      <c r="L4" s="324"/>
      <c r="M4" s="325"/>
    </row>
    <row r="5" spans="1:23" x14ac:dyDescent="0.25">
      <c r="A5" s="15" t="s">
        <v>1199</v>
      </c>
      <c r="B5" s="20" t="s">
        <v>159</v>
      </c>
      <c r="C5" s="20">
        <v>7</v>
      </c>
      <c r="D5" s="20" t="s">
        <v>421</v>
      </c>
      <c r="E5" s="20">
        <v>100</v>
      </c>
      <c r="F5" s="20" t="s">
        <v>401</v>
      </c>
      <c r="G5" s="19" t="s">
        <v>198</v>
      </c>
      <c r="H5" s="77"/>
      <c r="J5" s="326"/>
      <c r="K5" s="327"/>
      <c r="L5" s="327"/>
      <c r="M5" s="328"/>
    </row>
    <row r="6" spans="1:23" x14ac:dyDescent="0.25">
      <c r="A6" s="15" t="s">
        <v>644</v>
      </c>
      <c r="B6" s="20" t="s">
        <v>159</v>
      </c>
      <c r="C6" s="20">
        <v>21</v>
      </c>
      <c r="D6" s="20" t="s">
        <v>404</v>
      </c>
      <c r="E6" s="20">
        <v>70</v>
      </c>
      <c r="F6" s="20" t="s">
        <v>405</v>
      </c>
      <c r="G6" s="21" t="s">
        <v>198</v>
      </c>
      <c r="H6" s="77"/>
      <c r="J6" s="326"/>
      <c r="K6" s="327"/>
      <c r="L6" s="327"/>
      <c r="M6" s="328"/>
    </row>
    <row r="7" spans="1:23" x14ac:dyDescent="0.25">
      <c r="A7" s="15" t="s">
        <v>1197</v>
      </c>
      <c r="B7" s="20" t="s">
        <v>159</v>
      </c>
      <c r="C7" s="20">
        <v>29</v>
      </c>
      <c r="D7" s="20" t="s">
        <v>414</v>
      </c>
      <c r="E7" s="20">
        <v>80</v>
      </c>
      <c r="F7" s="20" t="s">
        <v>405</v>
      </c>
      <c r="G7" s="21" t="s">
        <v>194</v>
      </c>
      <c r="H7" s="77"/>
      <c r="J7" s="326"/>
      <c r="K7" s="327"/>
      <c r="L7" s="327"/>
      <c r="M7" s="328"/>
    </row>
    <row r="8" spans="1:23" x14ac:dyDescent="0.25">
      <c r="A8" s="15" t="s">
        <v>1200</v>
      </c>
      <c r="B8" s="20" t="s">
        <v>159</v>
      </c>
      <c r="C8" s="20">
        <v>33</v>
      </c>
      <c r="D8" s="20" t="s">
        <v>431</v>
      </c>
      <c r="E8" s="20">
        <v>80</v>
      </c>
      <c r="F8" s="20" t="s">
        <v>405</v>
      </c>
      <c r="G8" s="21" t="s">
        <v>194</v>
      </c>
      <c r="H8" s="77"/>
      <c r="J8" s="326"/>
      <c r="K8" s="327"/>
      <c r="L8" s="327"/>
      <c r="M8" s="328"/>
    </row>
    <row r="9" spans="1:23" x14ac:dyDescent="0.25">
      <c r="A9" s="15" t="s">
        <v>1216</v>
      </c>
      <c r="B9" s="20" t="s">
        <v>159</v>
      </c>
      <c r="C9" s="20">
        <v>34</v>
      </c>
      <c r="D9" s="20" t="s">
        <v>421</v>
      </c>
      <c r="E9" s="20">
        <v>70</v>
      </c>
      <c r="F9" s="20" t="s">
        <v>405</v>
      </c>
      <c r="G9" s="21" t="s">
        <v>194</v>
      </c>
      <c r="H9" s="77"/>
      <c r="J9" s="326"/>
      <c r="K9" s="327"/>
      <c r="L9" s="327"/>
      <c r="M9" s="328"/>
    </row>
    <row r="10" spans="1:23" x14ac:dyDescent="0.25">
      <c r="A10" s="15" t="s">
        <v>1223</v>
      </c>
      <c r="B10" s="20" t="s">
        <v>159</v>
      </c>
      <c r="C10" s="20">
        <v>46</v>
      </c>
      <c r="D10" s="20" t="s">
        <v>414</v>
      </c>
      <c r="E10" s="20">
        <v>70</v>
      </c>
      <c r="F10" s="20" t="s">
        <v>405</v>
      </c>
      <c r="G10" s="21" t="s">
        <v>194</v>
      </c>
      <c r="H10" s="77"/>
      <c r="J10" s="326"/>
      <c r="K10" s="327"/>
      <c r="L10" s="327"/>
      <c r="M10" s="328"/>
    </row>
    <row r="11" spans="1:23" x14ac:dyDescent="0.25">
      <c r="A11" s="15" t="s">
        <v>651</v>
      </c>
      <c r="B11" s="20" t="s">
        <v>159</v>
      </c>
      <c r="C11" s="20">
        <v>55</v>
      </c>
      <c r="D11" s="20" t="s">
        <v>404</v>
      </c>
      <c r="E11" s="20">
        <v>50</v>
      </c>
      <c r="F11" s="20" t="s">
        <v>410</v>
      </c>
      <c r="G11" s="21" t="s">
        <v>190</v>
      </c>
      <c r="H11" s="77"/>
      <c r="J11" s="326"/>
      <c r="K11" s="327"/>
      <c r="L11" s="327"/>
      <c r="M11" s="328"/>
    </row>
    <row r="12" spans="1:23" x14ac:dyDescent="0.25">
      <c r="A12" s="15" t="s">
        <v>1227</v>
      </c>
      <c r="B12" s="20" t="s">
        <v>159</v>
      </c>
      <c r="C12" s="20">
        <v>57</v>
      </c>
      <c r="D12" s="20" t="s">
        <v>431</v>
      </c>
      <c r="E12" s="20">
        <v>50</v>
      </c>
      <c r="F12" s="20" t="s">
        <v>410</v>
      </c>
      <c r="G12" s="21" t="s">
        <v>190</v>
      </c>
      <c r="H12" s="77"/>
      <c r="J12" s="329"/>
      <c r="K12" s="330"/>
      <c r="L12" s="330"/>
      <c r="M12" s="331"/>
    </row>
    <row r="13" spans="1:23" x14ac:dyDescent="0.25">
      <c r="A13" s="15" t="s">
        <v>1229</v>
      </c>
      <c r="B13" s="20" t="s">
        <v>159</v>
      </c>
      <c r="C13" s="20">
        <v>61</v>
      </c>
      <c r="D13" s="20" t="s">
        <v>425</v>
      </c>
      <c r="E13" s="20">
        <v>50</v>
      </c>
      <c r="F13" s="20" t="s">
        <v>410</v>
      </c>
      <c r="G13" s="21" t="s">
        <v>190</v>
      </c>
      <c r="H13" s="77"/>
    </row>
    <row r="14" spans="1:23" x14ac:dyDescent="0.25">
      <c r="A14" s="15" t="s">
        <v>1233</v>
      </c>
      <c r="B14" s="20" t="s">
        <v>159</v>
      </c>
      <c r="C14" s="20">
        <v>72</v>
      </c>
      <c r="D14" s="20" t="s">
        <v>414</v>
      </c>
      <c r="E14" s="20">
        <v>40</v>
      </c>
      <c r="F14" s="20" t="s">
        <v>410</v>
      </c>
      <c r="G14" s="21" t="s">
        <v>190</v>
      </c>
      <c r="H14" s="77"/>
    </row>
    <row r="15" spans="1:23" x14ac:dyDescent="0.25">
      <c r="A15" s="15" t="s">
        <v>1234</v>
      </c>
      <c r="B15" s="20" t="s">
        <v>159</v>
      </c>
      <c r="C15" s="20">
        <v>73</v>
      </c>
      <c r="D15" s="20" t="s">
        <v>425</v>
      </c>
      <c r="E15" s="20">
        <v>40</v>
      </c>
      <c r="F15" s="20" t="s">
        <v>410</v>
      </c>
      <c r="G15" s="21" t="s">
        <v>190</v>
      </c>
      <c r="H15" s="77"/>
    </row>
    <row r="16" spans="1:23" x14ac:dyDescent="0.25">
      <c r="A16" s="15" t="s">
        <v>1088</v>
      </c>
      <c r="B16" s="20" t="s">
        <v>159</v>
      </c>
      <c r="C16" s="20">
        <v>80</v>
      </c>
      <c r="D16" s="20" t="s">
        <v>490</v>
      </c>
      <c r="E16" s="20"/>
      <c r="F16" s="20" t="s">
        <v>490</v>
      </c>
      <c r="G16" s="21" t="s">
        <v>194</v>
      </c>
      <c r="H16" s="77"/>
    </row>
    <row r="17" spans="1:8" x14ac:dyDescent="0.25">
      <c r="A17" s="15" t="s">
        <v>1239</v>
      </c>
      <c r="B17" s="20" t="s">
        <v>159</v>
      </c>
      <c r="C17" s="20">
        <v>83</v>
      </c>
      <c r="D17" s="20" t="s">
        <v>490</v>
      </c>
      <c r="E17" s="20"/>
      <c r="F17" s="20" t="s">
        <v>1085</v>
      </c>
      <c r="G17" s="21" t="s">
        <v>194</v>
      </c>
      <c r="H17" s="77"/>
    </row>
    <row r="18" spans="1:8" x14ac:dyDescent="0.25">
      <c r="A18" s="15" t="s">
        <v>1242</v>
      </c>
      <c r="B18" s="20" t="s">
        <v>159</v>
      </c>
      <c r="C18" s="20">
        <v>88</v>
      </c>
      <c r="D18" s="20" t="s">
        <v>490</v>
      </c>
      <c r="E18" s="20"/>
      <c r="F18" s="20" t="s">
        <v>490</v>
      </c>
      <c r="G18" s="21" t="s">
        <v>194</v>
      </c>
      <c r="H18" s="77"/>
    </row>
    <row r="19" spans="1:8" x14ac:dyDescent="0.25">
      <c r="A19" s="15" t="s">
        <v>1243</v>
      </c>
      <c r="B19" s="20" t="s">
        <v>159</v>
      </c>
      <c r="C19" s="20">
        <v>89</v>
      </c>
      <c r="D19" s="20" t="s">
        <v>490</v>
      </c>
      <c r="E19" s="20"/>
      <c r="F19" s="20" t="s">
        <v>1085</v>
      </c>
      <c r="G19" s="21" t="s">
        <v>194</v>
      </c>
      <c r="H19" s="77"/>
    </row>
    <row r="20" spans="1:8" x14ac:dyDescent="0.25">
      <c r="A20" s="15" t="s">
        <v>696</v>
      </c>
      <c r="B20" s="20" t="s">
        <v>159</v>
      </c>
      <c r="C20" s="20">
        <v>90</v>
      </c>
      <c r="D20" s="20" t="s">
        <v>490</v>
      </c>
      <c r="E20" s="20"/>
      <c r="F20" s="20" t="s">
        <v>490</v>
      </c>
      <c r="G20" s="21" t="s">
        <v>190</v>
      </c>
      <c r="H20" s="77"/>
    </row>
    <row r="21" spans="1:8" x14ac:dyDescent="0.25">
      <c r="A21" s="15" t="s">
        <v>614</v>
      </c>
      <c r="B21" s="20" t="s">
        <v>159</v>
      </c>
      <c r="C21" s="20">
        <v>91</v>
      </c>
      <c r="D21" s="20" t="s">
        <v>490</v>
      </c>
      <c r="E21" s="20"/>
      <c r="F21" s="20" t="s">
        <v>490</v>
      </c>
      <c r="G21" s="21" t="s">
        <v>190</v>
      </c>
      <c r="H21" s="77"/>
    </row>
    <row r="22" spans="1:8" x14ac:dyDescent="0.25">
      <c r="A22" s="15" t="s">
        <v>615</v>
      </c>
      <c r="B22" s="20" t="s">
        <v>159</v>
      </c>
      <c r="C22" s="20">
        <v>92</v>
      </c>
      <c r="D22" s="20" t="s">
        <v>490</v>
      </c>
      <c r="E22" s="20"/>
      <c r="F22" s="20" t="s">
        <v>490</v>
      </c>
      <c r="G22" s="21" t="s">
        <v>190</v>
      </c>
      <c r="H22" s="77"/>
    </row>
    <row r="23" spans="1:8" x14ac:dyDescent="0.25">
      <c r="A23" s="15" t="s">
        <v>518</v>
      </c>
      <c r="B23" s="20" t="s">
        <v>159</v>
      </c>
      <c r="C23" s="20">
        <v>104</v>
      </c>
      <c r="D23" s="20" t="s">
        <v>427</v>
      </c>
      <c r="E23" s="20"/>
      <c r="F23" s="20" t="s">
        <v>427</v>
      </c>
      <c r="G23" s="21" t="s">
        <v>190</v>
      </c>
      <c r="H23" s="77"/>
    </row>
    <row r="24" spans="1:8" x14ac:dyDescent="0.25">
      <c r="A24" s="15" t="s">
        <v>516</v>
      </c>
      <c r="B24" s="20" t="s">
        <v>159</v>
      </c>
      <c r="C24" s="20">
        <v>105</v>
      </c>
      <c r="D24" s="20" t="s">
        <v>427</v>
      </c>
      <c r="E24" s="20"/>
      <c r="F24" s="20" t="s">
        <v>427</v>
      </c>
      <c r="G24" s="21" t="s">
        <v>190</v>
      </c>
      <c r="H24" s="77"/>
    </row>
    <row r="25" spans="1:8" x14ac:dyDescent="0.25">
      <c r="A25" s="15" t="s">
        <v>521</v>
      </c>
      <c r="B25" s="20" t="s">
        <v>159</v>
      </c>
      <c r="C25" s="20">
        <v>106</v>
      </c>
      <c r="D25" s="20" t="s">
        <v>427</v>
      </c>
      <c r="E25" s="20"/>
      <c r="F25" s="20" t="s">
        <v>427</v>
      </c>
      <c r="G25" s="21" t="s">
        <v>190</v>
      </c>
      <c r="H25" s="77"/>
    </row>
    <row r="26" spans="1:8" x14ac:dyDescent="0.25">
      <c r="A26" s="15" t="s">
        <v>520</v>
      </c>
      <c r="B26" s="20" t="s">
        <v>159</v>
      </c>
      <c r="C26" s="20">
        <v>107</v>
      </c>
      <c r="D26" s="20" t="s">
        <v>427</v>
      </c>
      <c r="E26" s="20"/>
      <c r="F26" s="20" t="s">
        <v>427</v>
      </c>
      <c r="G26" s="21" t="s">
        <v>190</v>
      </c>
      <c r="H26" s="77"/>
    </row>
    <row r="27" spans="1:8" x14ac:dyDescent="0.25">
      <c r="A27" s="15" t="s">
        <v>517</v>
      </c>
      <c r="B27" s="20" t="s">
        <v>159</v>
      </c>
      <c r="C27" s="20">
        <v>108</v>
      </c>
      <c r="D27" s="20" t="s">
        <v>427</v>
      </c>
      <c r="E27" s="20"/>
      <c r="F27" s="20" t="s">
        <v>427</v>
      </c>
      <c r="G27" s="21" t="s">
        <v>190</v>
      </c>
      <c r="H27" s="77"/>
    </row>
    <row r="28" spans="1:8" x14ac:dyDescent="0.25">
      <c r="A28" s="15" t="s">
        <v>519</v>
      </c>
      <c r="B28" s="20" t="s">
        <v>159</v>
      </c>
      <c r="C28" s="20">
        <v>109</v>
      </c>
      <c r="D28" s="20" t="s">
        <v>427</v>
      </c>
      <c r="E28" s="20"/>
      <c r="F28" s="20" t="s">
        <v>427</v>
      </c>
      <c r="G28" s="21" t="s">
        <v>190</v>
      </c>
      <c r="H28" s="77"/>
    </row>
    <row r="29" spans="1:8" x14ac:dyDescent="0.25">
      <c r="A29" s="15" t="s">
        <v>942</v>
      </c>
      <c r="B29" s="20" t="s">
        <v>162</v>
      </c>
      <c r="C29" s="20">
        <v>16</v>
      </c>
      <c r="D29" s="20" t="s">
        <v>421</v>
      </c>
      <c r="E29" s="20">
        <v>80</v>
      </c>
      <c r="F29" s="20" t="s">
        <v>405</v>
      </c>
      <c r="G29" s="21" t="s">
        <v>198</v>
      </c>
      <c r="H29" s="77"/>
    </row>
    <row r="30" spans="1:8" x14ac:dyDescent="0.25">
      <c r="A30" s="15" t="s">
        <v>455</v>
      </c>
      <c r="B30" s="20" t="s">
        <v>162</v>
      </c>
      <c r="C30" s="20">
        <v>51</v>
      </c>
      <c r="D30" s="20" t="s">
        <v>425</v>
      </c>
      <c r="E30" s="20">
        <v>80</v>
      </c>
      <c r="F30" s="20" t="s">
        <v>405</v>
      </c>
      <c r="G30" s="21" t="s">
        <v>194</v>
      </c>
      <c r="H30" s="77"/>
    </row>
    <row r="31" spans="1:8" x14ac:dyDescent="0.25">
      <c r="A31" s="15" t="s">
        <v>461</v>
      </c>
      <c r="B31" s="20" t="s">
        <v>162</v>
      </c>
      <c r="C31" s="20">
        <v>55</v>
      </c>
      <c r="D31" s="20" t="s">
        <v>421</v>
      </c>
      <c r="E31" s="20">
        <v>70</v>
      </c>
      <c r="F31" s="20" t="s">
        <v>405</v>
      </c>
      <c r="G31" s="21" t="s">
        <v>194</v>
      </c>
      <c r="H31" s="77"/>
    </row>
    <row r="32" spans="1:8" x14ac:dyDescent="0.25">
      <c r="A32" s="15" t="s">
        <v>964</v>
      </c>
      <c r="B32" s="20" t="s">
        <v>162</v>
      </c>
      <c r="C32" s="20">
        <v>60</v>
      </c>
      <c r="D32" s="20" t="s">
        <v>414</v>
      </c>
      <c r="E32" s="20">
        <v>50</v>
      </c>
      <c r="F32" s="20" t="s">
        <v>410</v>
      </c>
      <c r="G32" s="21" t="s">
        <v>190</v>
      </c>
      <c r="H32" s="77"/>
    </row>
    <row r="33" spans="1:8" x14ac:dyDescent="0.25">
      <c r="A33" s="15" t="s">
        <v>649</v>
      </c>
      <c r="B33" s="20" t="s">
        <v>162</v>
      </c>
      <c r="C33" s="20">
        <v>63</v>
      </c>
      <c r="D33" s="20" t="s">
        <v>414</v>
      </c>
      <c r="E33" s="20">
        <v>50</v>
      </c>
      <c r="F33" s="20" t="s">
        <v>410</v>
      </c>
      <c r="G33" s="21" t="s">
        <v>190</v>
      </c>
      <c r="H33" s="77"/>
    </row>
    <row r="34" spans="1:8" x14ac:dyDescent="0.25">
      <c r="A34" s="15" t="s">
        <v>474</v>
      </c>
      <c r="B34" s="20" t="s">
        <v>162</v>
      </c>
      <c r="C34" s="20">
        <v>69</v>
      </c>
      <c r="D34" s="20" t="s">
        <v>421</v>
      </c>
      <c r="E34" s="20">
        <v>50</v>
      </c>
      <c r="F34" s="20" t="s">
        <v>410</v>
      </c>
      <c r="G34" s="21" t="s">
        <v>190</v>
      </c>
      <c r="H34" s="77"/>
    </row>
    <row r="35" spans="1:8" x14ac:dyDescent="0.25">
      <c r="A35" s="15" t="s">
        <v>476</v>
      </c>
      <c r="B35" s="20" t="s">
        <v>162</v>
      </c>
      <c r="C35" s="20">
        <v>71</v>
      </c>
      <c r="D35" s="20" t="s">
        <v>431</v>
      </c>
      <c r="E35" s="20">
        <v>80</v>
      </c>
      <c r="F35" s="20" t="s">
        <v>410</v>
      </c>
      <c r="G35" s="21" t="s">
        <v>190</v>
      </c>
      <c r="H35" s="77"/>
    </row>
    <row r="36" spans="1:8" x14ac:dyDescent="0.25">
      <c r="A36" s="15" t="s">
        <v>1231</v>
      </c>
      <c r="B36" s="20" t="s">
        <v>162</v>
      </c>
      <c r="C36" s="20">
        <v>74</v>
      </c>
      <c r="D36" s="20" t="s">
        <v>421</v>
      </c>
      <c r="E36" s="20">
        <v>50</v>
      </c>
      <c r="F36" s="20" t="s">
        <v>410</v>
      </c>
      <c r="G36" s="21" t="s">
        <v>190</v>
      </c>
      <c r="H36" s="77"/>
    </row>
    <row r="37" spans="1:8" x14ac:dyDescent="0.25">
      <c r="A37" s="15" t="s">
        <v>1221</v>
      </c>
      <c r="B37" s="20" t="s">
        <v>162</v>
      </c>
      <c r="C37" s="20">
        <v>79</v>
      </c>
      <c r="D37" s="20" t="s">
        <v>414</v>
      </c>
      <c r="E37" s="20">
        <v>50</v>
      </c>
      <c r="F37" s="20" t="s">
        <v>410</v>
      </c>
      <c r="G37" s="21" t="s">
        <v>190</v>
      </c>
      <c r="H37" s="77"/>
    </row>
    <row r="38" spans="1:8" x14ac:dyDescent="0.25">
      <c r="A38" s="15" t="s">
        <v>1279</v>
      </c>
      <c r="B38" s="20" t="s">
        <v>162</v>
      </c>
      <c r="C38" s="20">
        <v>86</v>
      </c>
      <c r="D38" s="20" t="s">
        <v>490</v>
      </c>
      <c r="E38" s="20"/>
      <c r="F38" s="20" t="s">
        <v>490</v>
      </c>
      <c r="G38" s="21" t="s">
        <v>194</v>
      </c>
      <c r="H38" s="77"/>
    </row>
    <row r="39" spans="1:8" x14ac:dyDescent="0.25">
      <c r="A39" s="15" t="s">
        <v>1282</v>
      </c>
      <c r="B39" s="20" t="s">
        <v>162</v>
      </c>
      <c r="C39" s="20">
        <v>89</v>
      </c>
      <c r="D39" s="20" t="s">
        <v>490</v>
      </c>
      <c r="E39" s="20"/>
      <c r="F39" s="20" t="s">
        <v>1085</v>
      </c>
      <c r="G39" s="21" t="s">
        <v>194</v>
      </c>
      <c r="H39" s="77"/>
    </row>
    <row r="40" spans="1:8" x14ac:dyDescent="0.25">
      <c r="A40" s="15" t="s">
        <v>1196</v>
      </c>
      <c r="B40" s="20" t="s">
        <v>165</v>
      </c>
      <c r="C40" s="20">
        <v>24</v>
      </c>
      <c r="D40" s="20" t="s">
        <v>425</v>
      </c>
      <c r="E40" s="20">
        <v>80</v>
      </c>
      <c r="F40" s="20" t="s">
        <v>405</v>
      </c>
      <c r="G40" s="21" t="s">
        <v>194</v>
      </c>
      <c r="H40" s="77"/>
    </row>
    <row r="41" spans="1:8" x14ac:dyDescent="0.25">
      <c r="A41" s="15" t="s">
        <v>1213</v>
      </c>
      <c r="B41" s="20" t="s">
        <v>165</v>
      </c>
      <c r="C41" s="20">
        <v>25</v>
      </c>
      <c r="D41" s="20" t="s">
        <v>425</v>
      </c>
      <c r="E41" s="20">
        <v>70</v>
      </c>
      <c r="F41" s="20" t="s">
        <v>405</v>
      </c>
      <c r="G41" s="21" t="s">
        <v>194</v>
      </c>
      <c r="H41" s="77"/>
    </row>
    <row r="42" spans="1:8" x14ac:dyDescent="0.25">
      <c r="A42" s="15" t="s">
        <v>456</v>
      </c>
      <c r="B42" s="20" t="s">
        <v>165</v>
      </c>
      <c r="C42" s="20">
        <v>39</v>
      </c>
      <c r="D42" s="20" t="s">
        <v>404</v>
      </c>
      <c r="E42" s="20">
        <v>70</v>
      </c>
      <c r="F42" s="20" t="s">
        <v>405</v>
      </c>
      <c r="G42" s="21" t="s">
        <v>194</v>
      </c>
      <c r="H42" s="77"/>
    </row>
    <row r="43" spans="1:8" x14ac:dyDescent="0.25">
      <c r="A43" s="15" t="s">
        <v>469</v>
      </c>
      <c r="B43" s="20" t="s">
        <v>165</v>
      </c>
      <c r="C43" s="20">
        <v>58</v>
      </c>
      <c r="D43" s="20" t="s">
        <v>404</v>
      </c>
      <c r="E43" s="20">
        <v>50</v>
      </c>
      <c r="F43" s="20" t="s">
        <v>410</v>
      </c>
      <c r="G43" s="21" t="s">
        <v>190</v>
      </c>
      <c r="H43" s="77"/>
    </row>
    <row r="44" spans="1:8" x14ac:dyDescent="0.25">
      <c r="A44" s="15" t="s">
        <v>1229</v>
      </c>
      <c r="B44" s="20" t="s">
        <v>165</v>
      </c>
      <c r="C44" s="20">
        <v>69</v>
      </c>
      <c r="D44" s="20" t="s">
        <v>425</v>
      </c>
      <c r="E44" s="20">
        <v>40</v>
      </c>
      <c r="F44" s="20" t="s">
        <v>410</v>
      </c>
      <c r="G44" s="21" t="s">
        <v>190</v>
      </c>
      <c r="H44" s="77"/>
    </row>
    <row r="45" spans="1:8" x14ac:dyDescent="0.25">
      <c r="A45" s="15" t="s">
        <v>1319</v>
      </c>
      <c r="B45" s="20" t="s">
        <v>165</v>
      </c>
      <c r="C45" s="20">
        <v>85</v>
      </c>
      <c r="D45" s="20" t="s">
        <v>490</v>
      </c>
      <c r="E45" s="20"/>
      <c r="F45" s="20" t="s">
        <v>493</v>
      </c>
      <c r="G45" s="21" t="s">
        <v>194</v>
      </c>
      <c r="H45" s="77"/>
    </row>
    <row r="46" spans="1:8" x14ac:dyDescent="0.25">
      <c r="A46" s="15" t="s">
        <v>1322</v>
      </c>
      <c r="B46" s="20" t="s">
        <v>165</v>
      </c>
      <c r="C46" s="20">
        <v>88</v>
      </c>
      <c r="D46" s="20" t="s">
        <v>490</v>
      </c>
      <c r="E46" s="20"/>
      <c r="F46" s="20" t="s">
        <v>1085</v>
      </c>
      <c r="G46" s="21" t="s">
        <v>194</v>
      </c>
      <c r="H46" s="77"/>
    </row>
  </sheetData>
  <mergeCells count="2">
    <mergeCell ref="J4:M12"/>
    <mergeCell ref="O1:W1"/>
  </mergeCells>
  <conditionalFormatting sqref="H2:H46">
    <cfRule type="cellIs" dxfId="334" priority="1" stopIfTrue="1" operator="equal">
      <formula>"-"</formula>
    </cfRule>
    <cfRule type="cellIs" dxfId="333" priority="2" stopIfTrue="1" operator="equal">
      <formula>"x"</formula>
    </cfRule>
  </conditionalFormatting>
  <hyperlinks>
    <hyperlink ref="L1" location="'Expansion set Check List'!A1" display="Home" xr:uid="{00000000-0004-0000-7700-000000000000}"/>
  </hyperlinks>
  <pageMargins left="0.7" right="0.7" top="0.75" bottom="0.75" header="0.3" footer="0.3"/>
  <pageSetup paperSize="0" orientation="portrait" horizontalDpi="0" verticalDpi="0" copies="0" r:id="rId1"/>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62">
    <tabColor rgb="FFFF0000"/>
  </sheetPr>
  <dimension ref="A1:W25"/>
  <sheetViews>
    <sheetView zoomScaleSheetLayoutView="10" workbookViewId="0">
      <pane ySplit="1" topLeftCell="A2" activePane="bottomLeft" state="frozen"/>
      <selection pane="bottomLeft"/>
    </sheetView>
  </sheetViews>
  <sheetFormatPr defaultColWidth="0" defaultRowHeight="13.2" customHeight="1" x14ac:dyDescent="0.25"/>
  <cols>
    <col min="1" max="1" width="8.88671875" customWidth="1"/>
    <col min="2" max="2" width="19.109375" bestFit="1" customWidth="1"/>
    <col min="3" max="3" width="4" bestFit="1" customWidth="1"/>
    <col min="4" max="4" width="8.6640625" bestFit="1" customWidth="1"/>
    <col min="5" max="5" width="4" bestFit="1" customWidth="1"/>
    <col min="6" max="6" width="7.44140625" bestFit="1" customWidth="1"/>
    <col min="7" max="7" width="64.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32" t="s">
        <v>106</v>
      </c>
      <c r="I1" s="2"/>
      <c r="J1" s="2"/>
      <c r="K1" s="2"/>
      <c r="L1" s="48" t="s">
        <v>397</v>
      </c>
      <c r="M1" s="29" t="s">
        <v>106</v>
      </c>
      <c r="O1" s="332" t="s">
        <v>398</v>
      </c>
      <c r="P1" s="333"/>
      <c r="Q1" s="333"/>
      <c r="R1" s="333"/>
      <c r="S1" s="333"/>
      <c r="T1" s="333"/>
      <c r="U1" s="333"/>
      <c r="V1" s="333"/>
      <c r="W1" s="334"/>
    </row>
    <row r="2" spans="1:23" x14ac:dyDescent="0.25">
      <c r="A2" s="12" t="s">
        <v>1857</v>
      </c>
      <c r="B2" s="13" t="s">
        <v>215</v>
      </c>
      <c r="C2" s="13">
        <v>76</v>
      </c>
      <c r="D2" s="13" t="s">
        <v>425</v>
      </c>
      <c r="E2" s="13">
        <v>50</v>
      </c>
      <c r="F2" s="13" t="s">
        <v>410</v>
      </c>
      <c r="G2" s="31" t="s">
        <v>7107</v>
      </c>
      <c r="H2" s="77"/>
      <c r="M2" s="33">
        <f>SUM(COUNTA(H2:H750))</f>
        <v>0</v>
      </c>
      <c r="O2" s="109"/>
      <c r="P2" s="109"/>
      <c r="Q2" s="109"/>
      <c r="R2" s="109"/>
      <c r="S2" s="109"/>
      <c r="T2" s="109"/>
      <c r="U2" s="109"/>
      <c r="V2" s="109"/>
      <c r="W2" s="109"/>
    </row>
    <row r="3" spans="1:23" x14ac:dyDescent="0.25">
      <c r="A3" s="15" t="s">
        <v>1843</v>
      </c>
      <c r="B3" s="13" t="s">
        <v>215</v>
      </c>
      <c r="C3" s="16">
        <v>49</v>
      </c>
      <c r="D3" s="16" t="s">
        <v>407</v>
      </c>
      <c r="E3" s="16">
        <v>90</v>
      </c>
      <c r="F3" s="16" t="s">
        <v>405</v>
      </c>
      <c r="G3" s="31" t="s">
        <v>7107</v>
      </c>
      <c r="H3" s="77"/>
    </row>
    <row r="4" spans="1:23" x14ac:dyDescent="0.25">
      <c r="A4" s="15" t="s">
        <v>1893</v>
      </c>
      <c r="B4" s="16" t="s">
        <v>219</v>
      </c>
      <c r="C4" s="16">
        <v>52</v>
      </c>
      <c r="D4" s="16" t="s">
        <v>414</v>
      </c>
      <c r="E4" s="16">
        <v>60</v>
      </c>
      <c r="F4" s="16" t="s">
        <v>410</v>
      </c>
      <c r="G4" s="31" t="s">
        <v>7107</v>
      </c>
      <c r="H4" s="77"/>
    </row>
    <row r="5" spans="1:23" x14ac:dyDescent="0.25">
      <c r="A5" s="15" t="s">
        <v>1817</v>
      </c>
      <c r="B5" s="13" t="s">
        <v>215</v>
      </c>
      <c r="C5" s="16">
        <v>6</v>
      </c>
      <c r="D5" s="16" t="s">
        <v>431</v>
      </c>
      <c r="E5" s="16">
        <v>90</v>
      </c>
      <c r="F5" s="16" t="s">
        <v>405</v>
      </c>
      <c r="G5" s="31" t="s">
        <v>7107</v>
      </c>
      <c r="H5" s="77"/>
    </row>
    <row r="6" spans="1:23" x14ac:dyDescent="0.25">
      <c r="A6" s="15" t="s">
        <v>1820</v>
      </c>
      <c r="B6" s="13" t="s">
        <v>215</v>
      </c>
      <c r="C6" s="16">
        <v>9</v>
      </c>
      <c r="D6" s="16" t="s">
        <v>404</v>
      </c>
      <c r="E6" s="16">
        <v>70</v>
      </c>
      <c r="F6" s="16" t="s">
        <v>410</v>
      </c>
      <c r="G6" s="31" t="s">
        <v>7107</v>
      </c>
      <c r="H6" s="77"/>
    </row>
    <row r="7" spans="1:23" x14ac:dyDescent="0.25">
      <c r="A7" s="15" t="s">
        <v>1847</v>
      </c>
      <c r="B7" s="13" t="s">
        <v>215</v>
      </c>
      <c r="C7" s="16">
        <v>56</v>
      </c>
      <c r="D7" s="16" t="s">
        <v>425</v>
      </c>
      <c r="E7" s="16">
        <v>70</v>
      </c>
      <c r="F7" s="16" t="s">
        <v>405</v>
      </c>
      <c r="G7" s="31" t="s">
        <v>7107</v>
      </c>
      <c r="H7" s="77"/>
    </row>
    <row r="8" spans="1:23" x14ac:dyDescent="0.25">
      <c r="A8" s="15" t="s">
        <v>1836</v>
      </c>
      <c r="B8" s="13" t="s">
        <v>215</v>
      </c>
      <c r="C8" s="16">
        <v>35</v>
      </c>
      <c r="D8" s="16" t="s">
        <v>400</v>
      </c>
      <c r="E8" s="16">
        <v>70</v>
      </c>
      <c r="F8" s="16" t="s">
        <v>410</v>
      </c>
      <c r="G8" s="31" t="s">
        <v>7107</v>
      </c>
      <c r="H8" s="77"/>
    </row>
    <row r="9" spans="1:23" x14ac:dyDescent="0.25">
      <c r="A9" s="15" t="s">
        <v>477</v>
      </c>
      <c r="B9" s="16" t="s">
        <v>219</v>
      </c>
      <c r="C9" s="16">
        <v>94</v>
      </c>
      <c r="D9" s="16" t="s">
        <v>400</v>
      </c>
      <c r="E9" s="16">
        <v>60</v>
      </c>
      <c r="F9" s="16" t="s">
        <v>410</v>
      </c>
      <c r="G9" s="31" t="s">
        <v>7107</v>
      </c>
      <c r="H9" s="77"/>
    </row>
    <row r="10" spans="1:23" x14ac:dyDescent="0.25">
      <c r="A10" s="15" t="s">
        <v>1861</v>
      </c>
      <c r="B10" s="13" t="s">
        <v>215</v>
      </c>
      <c r="C10" s="16">
        <v>93</v>
      </c>
      <c r="D10" s="16" t="s">
        <v>404</v>
      </c>
      <c r="E10" s="16">
        <v>60</v>
      </c>
      <c r="F10" s="16" t="s">
        <v>410</v>
      </c>
      <c r="G10" s="31" t="s">
        <v>7107</v>
      </c>
      <c r="H10" s="77"/>
    </row>
    <row r="11" spans="1:23" x14ac:dyDescent="0.25">
      <c r="A11" s="15" t="s">
        <v>1848</v>
      </c>
      <c r="B11" s="13" t="s">
        <v>215</v>
      </c>
      <c r="C11" s="16">
        <v>58</v>
      </c>
      <c r="D11" s="16" t="s">
        <v>404</v>
      </c>
      <c r="E11" s="16">
        <v>80</v>
      </c>
      <c r="F11" s="16" t="s">
        <v>405</v>
      </c>
      <c r="G11" s="31" t="s">
        <v>7107</v>
      </c>
      <c r="H11" s="77"/>
    </row>
    <row r="12" spans="1:23" x14ac:dyDescent="0.25">
      <c r="A12" s="15" t="s">
        <v>1862</v>
      </c>
      <c r="B12" s="13" t="s">
        <v>215</v>
      </c>
      <c r="C12" s="16">
        <v>98</v>
      </c>
      <c r="D12" s="16" t="s">
        <v>400</v>
      </c>
      <c r="E12" s="16">
        <v>60</v>
      </c>
      <c r="F12" s="16" t="s">
        <v>410</v>
      </c>
      <c r="G12" s="31" t="s">
        <v>7107</v>
      </c>
      <c r="H12" s="77"/>
    </row>
    <row r="13" spans="1:23" x14ac:dyDescent="0.25">
      <c r="A13" s="15" t="s">
        <v>1866</v>
      </c>
      <c r="B13" s="13" t="s">
        <v>215</v>
      </c>
      <c r="C13" s="16">
        <v>103</v>
      </c>
      <c r="D13" s="16" t="s">
        <v>407</v>
      </c>
      <c r="E13" s="16">
        <v>60</v>
      </c>
      <c r="F13" s="16" t="s">
        <v>410</v>
      </c>
      <c r="G13" s="31" t="s">
        <v>7107</v>
      </c>
      <c r="H13" s="77"/>
    </row>
    <row r="14" spans="1:23" x14ac:dyDescent="0.25">
      <c r="A14" s="15" t="s">
        <v>1857</v>
      </c>
      <c r="B14" s="16" t="s">
        <v>231</v>
      </c>
      <c r="C14" s="16">
        <v>56</v>
      </c>
      <c r="D14" s="16" t="s">
        <v>425</v>
      </c>
      <c r="E14" s="16">
        <v>40</v>
      </c>
      <c r="F14" s="16" t="s">
        <v>410</v>
      </c>
      <c r="G14" s="31" t="s">
        <v>7108</v>
      </c>
      <c r="H14" s="77"/>
    </row>
    <row r="15" spans="1:23" x14ac:dyDescent="0.25">
      <c r="A15" s="15" t="s">
        <v>1812</v>
      </c>
      <c r="B15" s="16" t="s">
        <v>227</v>
      </c>
      <c r="C15" s="16">
        <v>16</v>
      </c>
      <c r="D15" s="16" t="s">
        <v>419</v>
      </c>
      <c r="E15" s="16">
        <v>90</v>
      </c>
      <c r="F15" s="16" t="s">
        <v>410</v>
      </c>
      <c r="G15" s="31" t="s">
        <v>7108</v>
      </c>
      <c r="H15" s="77"/>
    </row>
    <row r="16" spans="1:23" x14ac:dyDescent="0.25">
      <c r="A16" s="15" t="s">
        <v>649</v>
      </c>
      <c r="B16" s="16" t="s">
        <v>231</v>
      </c>
      <c r="C16" s="16">
        <v>62</v>
      </c>
      <c r="D16" s="16" t="s">
        <v>414</v>
      </c>
      <c r="E16" s="16">
        <v>60</v>
      </c>
      <c r="F16" s="16" t="s">
        <v>410</v>
      </c>
      <c r="G16" s="31" t="s">
        <v>7108</v>
      </c>
      <c r="H16" s="77"/>
    </row>
    <row r="17" spans="1:8" x14ac:dyDescent="0.25">
      <c r="A17" s="15" t="s">
        <v>1966</v>
      </c>
      <c r="B17" s="16" t="s">
        <v>235</v>
      </c>
      <c r="C17" s="16">
        <v>4</v>
      </c>
      <c r="D17" s="16" t="s">
        <v>421</v>
      </c>
      <c r="E17" s="16">
        <v>100</v>
      </c>
      <c r="F17" s="16" t="s">
        <v>410</v>
      </c>
      <c r="G17" s="31" t="s">
        <v>7108</v>
      </c>
      <c r="H17" s="77"/>
    </row>
    <row r="18" spans="1:8" x14ac:dyDescent="0.25">
      <c r="A18" s="15" t="s">
        <v>1949</v>
      </c>
      <c r="B18" s="16" t="s">
        <v>231</v>
      </c>
      <c r="C18" s="16">
        <v>20</v>
      </c>
      <c r="D18" s="16" t="s">
        <v>404</v>
      </c>
      <c r="E18" s="16">
        <v>90</v>
      </c>
      <c r="F18" s="16" t="s">
        <v>405</v>
      </c>
      <c r="G18" s="31" t="s">
        <v>7108</v>
      </c>
      <c r="H18" s="77"/>
    </row>
    <row r="19" spans="1:8" x14ac:dyDescent="0.25">
      <c r="A19" s="15" t="s">
        <v>1950</v>
      </c>
      <c r="B19" s="16" t="s">
        <v>231</v>
      </c>
      <c r="C19" s="16">
        <v>24</v>
      </c>
      <c r="D19" s="16" t="s">
        <v>407</v>
      </c>
      <c r="E19" s="16">
        <v>90</v>
      </c>
      <c r="F19" s="16" t="s">
        <v>405</v>
      </c>
      <c r="G19" s="31" t="s">
        <v>7108</v>
      </c>
      <c r="H19" s="77"/>
    </row>
    <row r="20" spans="1:8" x14ac:dyDescent="0.25">
      <c r="A20" s="15" t="s">
        <v>654</v>
      </c>
      <c r="B20" s="16" t="s">
        <v>235</v>
      </c>
      <c r="C20" s="16">
        <v>106</v>
      </c>
      <c r="D20" s="16" t="s">
        <v>414</v>
      </c>
      <c r="E20" s="16">
        <v>50</v>
      </c>
      <c r="F20" s="16" t="s">
        <v>410</v>
      </c>
      <c r="G20" s="31" t="s">
        <v>7108</v>
      </c>
      <c r="H20" s="77"/>
    </row>
    <row r="21" spans="1:8" x14ac:dyDescent="0.25">
      <c r="A21" s="15" t="s">
        <v>1822</v>
      </c>
      <c r="B21" s="16" t="s">
        <v>227</v>
      </c>
      <c r="C21" s="16">
        <v>26</v>
      </c>
      <c r="D21" s="16" t="s">
        <v>404</v>
      </c>
      <c r="E21" s="16">
        <v>90</v>
      </c>
      <c r="F21" s="16" t="s">
        <v>410</v>
      </c>
      <c r="G21" s="31" t="s">
        <v>7108</v>
      </c>
      <c r="H21" s="77"/>
    </row>
    <row r="22" spans="1:8" x14ac:dyDescent="0.25">
      <c r="A22" s="15" t="s">
        <v>416</v>
      </c>
      <c r="B22" s="16" t="s">
        <v>239</v>
      </c>
      <c r="C22" s="16">
        <v>45</v>
      </c>
      <c r="D22" s="16" t="s">
        <v>400</v>
      </c>
      <c r="E22" s="16">
        <v>50</v>
      </c>
      <c r="F22" s="16" t="s">
        <v>410</v>
      </c>
      <c r="G22" s="31" t="s">
        <v>7108</v>
      </c>
      <c r="H22" s="77"/>
    </row>
    <row r="23" spans="1:8" x14ac:dyDescent="0.25">
      <c r="A23" s="15" t="s">
        <v>477</v>
      </c>
      <c r="B23" s="16" t="s">
        <v>231</v>
      </c>
      <c r="C23" s="16">
        <v>70</v>
      </c>
      <c r="D23" s="16" t="s">
        <v>400</v>
      </c>
      <c r="E23" s="16">
        <v>60</v>
      </c>
      <c r="F23" s="16" t="s">
        <v>410</v>
      </c>
      <c r="G23" s="31" t="s">
        <v>7108</v>
      </c>
      <c r="H23" s="77"/>
    </row>
    <row r="24" spans="1:8" x14ac:dyDescent="0.25">
      <c r="A24" s="15" t="s">
        <v>1861</v>
      </c>
      <c r="B24" s="16" t="s">
        <v>231</v>
      </c>
      <c r="C24" s="16">
        <v>71</v>
      </c>
      <c r="D24" s="16" t="s">
        <v>404</v>
      </c>
      <c r="E24" s="16">
        <v>60</v>
      </c>
      <c r="F24" s="16" t="s">
        <v>410</v>
      </c>
      <c r="G24" s="31" t="s">
        <v>7108</v>
      </c>
      <c r="H24" s="77"/>
    </row>
    <row r="25" spans="1:8" x14ac:dyDescent="0.25">
      <c r="A25" s="15" t="s">
        <v>1866</v>
      </c>
      <c r="B25" s="16" t="s">
        <v>231</v>
      </c>
      <c r="C25" s="16">
        <v>77</v>
      </c>
      <c r="D25" s="16" t="s">
        <v>407</v>
      </c>
      <c r="E25" s="16">
        <v>60</v>
      </c>
      <c r="F25" s="16" t="s">
        <v>410</v>
      </c>
      <c r="G25" s="31" t="s">
        <v>7108</v>
      </c>
      <c r="H25" s="77"/>
    </row>
  </sheetData>
  <sheetProtection selectLockedCells="1" selectUnlockedCells="1"/>
  <mergeCells count="1">
    <mergeCell ref="O1:W1"/>
  </mergeCells>
  <conditionalFormatting sqref="H2:H25">
    <cfRule type="cellIs" dxfId="332" priority="1" stopIfTrue="1" operator="equal">
      <formula>"-"</formula>
    </cfRule>
    <cfRule type="cellIs" dxfId="331" priority="2" stopIfTrue="1" operator="equal">
      <formula>"x"</formula>
    </cfRule>
  </conditionalFormatting>
  <hyperlinks>
    <hyperlink ref="L1" location="'Expansion set Check List'!A1" display="Home" xr:uid="{00000000-0004-0000-78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120">
    <tabColor rgb="FFFF0000"/>
  </sheetPr>
  <dimension ref="A1:W25"/>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16.6640625" customWidth="1"/>
    <col min="2" max="2" width="20.109375" bestFit="1" customWidth="1"/>
    <col min="3" max="3" width="5.5546875" bestFit="1" customWidth="1"/>
    <col min="4" max="4" width="8.88671875" bestFit="1" customWidth="1"/>
    <col min="5" max="5" width="4" bestFit="1" customWidth="1"/>
    <col min="6" max="6" width="7.44140625" bestFit="1" customWidth="1"/>
    <col min="7" max="7" width="60"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40" t="s">
        <v>392</v>
      </c>
      <c r="D1" s="28" t="s">
        <v>393</v>
      </c>
      <c r="E1" s="28" t="s">
        <v>394</v>
      </c>
      <c r="F1" s="28" t="s">
        <v>395</v>
      </c>
      <c r="G1" s="28" t="s">
        <v>5114</v>
      </c>
      <c r="H1" s="29" t="s">
        <v>106</v>
      </c>
      <c r="I1" s="2"/>
      <c r="J1" s="2"/>
      <c r="K1" s="2"/>
      <c r="L1" s="48" t="s">
        <v>397</v>
      </c>
      <c r="M1" s="29" t="s">
        <v>106</v>
      </c>
      <c r="O1" s="332" t="s">
        <v>398</v>
      </c>
      <c r="P1" s="333"/>
      <c r="Q1" s="333"/>
      <c r="R1" s="333"/>
      <c r="S1" s="333"/>
      <c r="T1" s="333"/>
      <c r="U1" s="333"/>
      <c r="V1" s="333"/>
      <c r="W1" s="334"/>
    </row>
    <row r="2" spans="1:23" x14ac:dyDescent="0.25">
      <c r="A2" s="20" t="s">
        <v>1849</v>
      </c>
      <c r="B2" s="20" t="s">
        <v>215</v>
      </c>
      <c r="C2" s="41">
        <v>61</v>
      </c>
      <c r="D2" s="20" t="s">
        <v>431</v>
      </c>
      <c r="E2" s="20">
        <v>60</v>
      </c>
      <c r="F2" s="20" t="s">
        <v>410</v>
      </c>
      <c r="G2" s="20" t="s">
        <v>7109</v>
      </c>
      <c r="H2" s="77"/>
      <c r="M2" s="33">
        <f>SUM(COUNTA(H2:H750))</f>
        <v>0</v>
      </c>
      <c r="O2" s="109"/>
      <c r="P2" s="109"/>
      <c r="Q2" s="109"/>
      <c r="R2" s="109"/>
      <c r="S2" s="109"/>
      <c r="T2" s="109"/>
      <c r="U2" s="109"/>
      <c r="V2" s="109"/>
      <c r="W2" s="109"/>
    </row>
    <row r="3" spans="1:23" x14ac:dyDescent="0.25">
      <c r="A3" s="20" t="s">
        <v>1859</v>
      </c>
      <c r="B3" s="20" t="s">
        <v>215</v>
      </c>
      <c r="C3" s="41">
        <v>83</v>
      </c>
      <c r="D3" s="20" t="s">
        <v>414</v>
      </c>
      <c r="E3" s="20">
        <v>50</v>
      </c>
      <c r="F3" s="20" t="s">
        <v>410</v>
      </c>
      <c r="G3" s="20" t="s">
        <v>7109</v>
      </c>
      <c r="H3" s="77"/>
    </row>
    <row r="4" spans="1:23" x14ac:dyDescent="0.25">
      <c r="A4" s="20" t="s">
        <v>1863</v>
      </c>
      <c r="B4" s="20" t="s">
        <v>215</v>
      </c>
      <c r="C4" s="20">
        <v>99</v>
      </c>
      <c r="D4" s="20" t="s">
        <v>421</v>
      </c>
      <c r="E4" s="20">
        <v>60</v>
      </c>
      <c r="F4" s="20" t="s">
        <v>410</v>
      </c>
      <c r="G4" s="20" t="s">
        <v>7109</v>
      </c>
      <c r="H4" s="77"/>
    </row>
    <row r="5" spans="1:23" x14ac:dyDescent="0.25">
      <c r="A5" s="20" t="s">
        <v>1865</v>
      </c>
      <c r="B5" s="20" t="s">
        <v>215</v>
      </c>
      <c r="C5" s="20">
        <v>102</v>
      </c>
      <c r="D5" s="20" t="s">
        <v>435</v>
      </c>
      <c r="E5" s="20">
        <v>60</v>
      </c>
      <c r="F5" s="20" t="s">
        <v>410</v>
      </c>
      <c r="G5" s="20" t="s">
        <v>7109</v>
      </c>
      <c r="H5" s="77"/>
    </row>
    <row r="6" spans="1:23" x14ac:dyDescent="0.25">
      <c r="A6" s="20" t="s">
        <v>1885</v>
      </c>
      <c r="B6" s="20" t="s">
        <v>219</v>
      </c>
      <c r="C6" s="41">
        <v>19</v>
      </c>
      <c r="D6" s="20" t="s">
        <v>407</v>
      </c>
      <c r="E6" s="20">
        <v>100</v>
      </c>
      <c r="F6" s="20" t="s">
        <v>405</v>
      </c>
      <c r="G6" s="20" t="s">
        <v>7109</v>
      </c>
      <c r="H6" s="77"/>
    </row>
    <row r="7" spans="1:23" x14ac:dyDescent="0.25">
      <c r="A7" s="20" t="s">
        <v>1890</v>
      </c>
      <c r="B7" s="20" t="s">
        <v>219</v>
      </c>
      <c r="C7" s="41">
        <v>42</v>
      </c>
      <c r="D7" s="20" t="s">
        <v>421</v>
      </c>
      <c r="E7" s="20">
        <v>40</v>
      </c>
      <c r="F7" s="20" t="s">
        <v>410</v>
      </c>
      <c r="G7" s="20" t="s">
        <v>7109</v>
      </c>
      <c r="H7" s="77"/>
    </row>
    <row r="8" spans="1:23" x14ac:dyDescent="0.25">
      <c r="A8" s="20" t="s">
        <v>1892</v>
      </c>
      <c r="B8" s="20" t="s">
        <v>219</v>
      </c>
      <c r="C8" s="41">
        <v>48</v>
      </c>
      <c r="D8" s="20" t="s">
        <v>414</v>
      </c>
      <c r="E8" s="20">
        <v>80</v>
      </c>
      <c r="F8" s="20" t="s">
        <v>405</v>
      </c>
      <c r="G8" s="20" t="s">
        <v>7109</v>
      </c>
      <c r="H8" s="77"/>
    </row>
    <row r="9" spans="1:23" x14ac:dyDescent="0.25">
      <c r="A9" s="20" t="s">
        <v>1893</v>
      </c>
      <c r="B9" s="20" t="s">
        <v>219</v>
      </c>
      <c r="C9" s="41">
        <v>52</v>
      </c>
      <c r="D9" s="20" t="s">
        <v>414</v>
      </c>
      <c r="E9" s="20">
        <v>60</v>
      </c>
      <c r="F9" s="20" t="s">
        <v>410</v>
      </c>
      <c r="G9" s="20" t="s">
        <v>7109</v>
      </c>
      <c r="H9" s="77"/>
    </row>
    <row r="10" spans="1:23" x14ac:dyDescent="0.25">
      <c r="A10" s="20" t="s">
        <v>1851</v>
      </c>
      <c r="B10" s="20" t="s">
        <v>219</v>
      </c>
      <c r="C10" s="41">
        <v>73</v>
      </c>
      <c r="D10" s="20" t="s">
        <v>414</v>
      </c>
      <c r="E10" s="20">
        <v>60</v>
      </c>
      <c r="F10" s="20" t="s">
        <v>410</v>
      </c>
      <c r="G10" s="20" t="s">
        <v>7109</v>
      </c>
      <c r="H10" s="77"/>
    </row>
    <row r="11" spans="1:23" x14ac:dyDescent="0.25">
      <c r="A11" s="20" t="s">
        <v>1895</v>
      </c>
      <c r="B11" s="20" t="s">
        <v>219</v>
      </c>
      <c r="C11" s="41">
        <v>74</v>
      </c>
      <c r="D11" s="20" t="s">
        <v>419</v>
      </c>
      <c r="E11" s="20">
        <v>50</v>
      </c>
      <c r="F11" s="20" t="s">
        <v>410</v>
      </c>
      <c r="G11" s="20" t="s">
        <v>7109</v>
      </c>
      <c r="H11" s="77"/>
    </row>
    <row r="12" spans="1:23" x14ac:dyDescent="0.25">
      <c r="A12" s="20" t="s">
        <v>1899</v>
      </c>
      <c r="B12" s="20" t="s">
        <v>219</v>
      </c>
      <c r="C12" s="41">
        <v>86</v>
      </c>
      <c r="D12" s="20" t="s">
        <v>407</v>
      </c>
      <c r="E12" s="20">
        <v>60</v>
      </c>
      <c r="F12" s="20" t="s">
        <v>410</v>
      </c>
      <c r="G12" s="20" t="s">
        <v>7109</v>
      </c>
      <c r="H12" s="77"/>
    </row>
    <row r="13" spans="1:23" x14ac:dyDescent="0.25">
      <c r="A13" s="20" t="s">
        <v>1862</v>
      </c>
      <c r="B13" s="20" t="s">
        <v>219</v>
      </c>
      <c r="C13" s="41">
        <v>98</v>
      </c>
      <c r="D13" s="20" t="s">
        <v>400</v>
      </c>
      <c r="E13" s="20">
        <v>60</v>
      </c>
      <c r="F13" s="20" t="s">
        <v>410</v>
      </c>
      <c r="G13" s="20" t="s">
        <v>7109</v>
      </c>
      <c r="H13" s="77"/>
    </row>
    <row r="14" spans="1:23" x14ac:dyDescent="0.25">
      <c r="A14" s="20" t="s">
        <v>1900</v>
      </c>
      <c r="B14" s="20" t="s">
        <v>219</v>
      </c>
      <c r="C14" s="20">
        <v>101</v>
      </c>
      <c r="D14" s="20" t="s">
        <v>407</v>
      </c>
      <c r="E14" s="20">
        <v>60</v>
      </c>
      <c r="F14" s="20" t="s">
        <v>410</v>
      </c>
      <c r="G14" s="20" t="s">
        <v>7109</v>
      </c>
      <c r="H14" s="77"/>
    </row>
    <row r="15" spans="1:23" x14ac:dyDescent="0.25">
      <c r="A15" s="20" t="s">
        <v>1839</v>
      </c>
      <c r="B15" s="20" t="s">
        <v>223</v>
      </c>
      <c r="C15" s="20">
        <v>40</v>
      </c>
      <c r="D15" s="20" t="s">
        <v>404</v>
      </c>
      <c r="E15" s="20">
        <v>80</v>
      </c>
      <c r="F15" s="20" t="s">
        <v>405</v>
      </c>
      <c r="G15" s="20" t="s">
        <v>7109</v>
      </c>
      <c r="H15" s="77"/>
    </row>
    <row r="16" spans="1:23" x14ac:dyDescent="0.25">
      <c r="A16" s="20" t="s">
        <v>1922</v>
      </c>
      <c r="B16" s="20" t="s">
        <v>223</v>
      </c>
      <c r="C16" s="41">
        <v>78</v>
      </c>
      <c r="D16" s="20" t="s">
        <v>407</v>
      </c>
      <c r="E16" s="20">
        <v>40</v>
      </c>
      <c r="F16" s="20" t="s">
        <v>410</v>
      </c>
      <c r="G16" s="20" t="s">
        <v>7109</v>
      </c>
      <c r="H16" s="77"/>
    </row>
    <row r="17" spans="1:8" x14ac:dyDescent="0.25">
      <c r="A17" s="20" t="s">
        <v>1832</v>
      </c>
      <c r="B17" s="20" t="s">
        <v>227</v>
      </c>
      <c r="C17" s="41">
        <v>37</v>
      </c>
      <c r="D17" s="20" t="s">
        <v>404</v>
      </c>
      <c r="E17" s="20">
        <v>80</v>
      </c>
      <c r="F17" s="20" t="s">
        <v>405</v>
      </c>
      <c r="G17" s="20" t="s">
        <v>7109</v>
      </c>
      <c r="H17" s="77"/>
    </row>
    <row r="18" spans="1:8" x14ac:dyDescent="0.25">
      <c r="A18" s="20" t="s">
        <v>1853</v>
      </c>
      <c r="B18" s="20" t="s">
        <v>227</v>
      </c>
      <c r="C18" s="41">
        <v>61</v>
      </c>
      <c r="D18" s="20" t="s">
        <v>404</v>
      </c>
      <c r="E18" s="20">
        <v>60</v>
      </c>
      <c r="F18" s="20" t="s">
        <v>410</v>
      </c>
      <c r="G18" s="20" t="s">
        <v>7109</v>
      </c>
      <c r="H18" s="77"/>
    </row>
    <row r="19" spans="1:8" x14ac:dyDescent="0.25">
      <c r="A19" s="20" t="s">
        <v>1949</v>
      </c>
      <c r="B19" s="20" t="s">
        <v>231</v>
      </c>
      <c r="C19" s="41">
        <v>20</v>
      </c>
      <c r="D19" s="20" t="s">
        <v>404</v>
      </c>
      <c r="E19" s="20">
        <v>90</v>
      </c>
      <c r="F19" s="20" t="s">
        <v>405</v>
      </c>
      <c r="G19" s="20" t="s">
        <v>7109</v>
      </c>
      <c r="H19" s="77"/>
    </row>
    <row r="20" spans="1:8" x14ac:dyDescent="0.25">
      <c r="A20" s="20" t="s">
        <v>1857</v>
      </c>
      <c r="B20" s="20" t="s">
        <v>231</v>
      </c>
      <c r="C20" s="41">
        <v>57</v>
      </c>
      <c r="D20" s="20" t="s">
        <v>425</v>
      </c>
      <c r="E20" s="20">
        <v>50</v>
      </c>
      <c r="F20" s="20" t="s">
        <v>410</v>
      </c>
      <c r="G20" s="20" t="s">
        <v>7109</v>
      </c>
      <c r="H20" s="77"/>
    </row>
    <row r="21" spans="1:8" x14ac:dyDescent="0.25">
      <c r="A21" s="20" t="s">
        <v>1858</v>
      </c>
      <c r="B21" s="20" t="s">
        <v>231</v>
      </c>
      <c r="C21" s="41">
        <v>59</v>
      </c>
      <c r="D21" s="20" t="s">
        <v>407</v>
      </c>
      <c r="E21" s="20">
        <v>50</v>
      </c>
      <c r="F21" s="20" t="s">
        <v>410</v>
      </c>
      <c r="G21" s="20" t="s">
        <v>7109</v>
      </c>
      <c r="H21" s="77"/>
    </row>
    <row r="22" spans="1:8" x14ac:dyDescent="0.25">
      <c r="A22" s="20" t="s">
        <v>1835</v>
      </c>
      <c r="B22" s="20" t="s">
        <v>231</v>
      </c>
      <c r="C22" s="41">
        <v>68</v>
      </c>
      <c r="D22" s="20" t="s">
        <v>414</v>
      </c>
      <c r="E22" s="20">
        <v>60</v>
      </c>
      <c r="F22" s="20" t="s">
        <v>410</v>
      </c>
      <c r="G22" s="20" t="s">
        <v>7109</v>
      </c>
      <c r="H22" s="77"/>
    </row>
    <row r="23" spans="1:8" x14ac:dyDescent="0.25">
      <c r="A23" s="20" t="s">
        <v>1861</v>
      </c>
      <c r="B23" s="20" t="s">
        <v>231</v>
      </c>
      <c r="C23" s="41">
        <v>72</v>
      </c>
      <c r="D23" s="20" t="s">
        <v>404</v>
      </c>
      <c r="E23" s="20">
        <v>50</v>
      </c>
      <c r="F23" s="20" t="s">
        <v>410</v>
      </c>
      <c r="G23" s="20" t="s">
        <v>7109</v>
      </c>
      <c r="H23" s="77"/>
    </row>
    <row r="24" spans="1:8" x14ac:dyDescent="0.25">
      <c r="A24" s="20" t="s">
        <v>1866</v>
      </c>
      <c r="B24" s="20" t="s">
        <v>231</v>
      </c>
      <c r="C24" s="20">
        <v>78</v>
      </c>
      <c r="D24" s="20" t="s">
        <v>407</v>
      </c>
      <c r="E24" s="20">
        <v>60</v>
      </c>
      <c r="F24" s="20" t="s">
        <v>410</v>
      </c>
      <c r="G24" s="20" t="s">
        <v>7109</v>
      </c>
      <c r="H24" s="77"/>
    </row>
    <row r="25" spans="1:8" x14ac:dyDescent="0.25">
      <c r="A25" s="20" t="s">
        <v>477</v>
      </c>
      <c r="B25" s="16" t="s">
        <v>116</v>
      </c>
      <c r="C25" s="42" t="s">
        <v>5252</v>
      </c>
      <c r="D25" s="16" t="s">
        <v>400</v>
      </c>
      <c r="E25" s="16">
        <v>60</v>
      </c>
      <c r="F25" s="16" t="s">
        <v>410</v>
      </c>
      <c r="G25" s="20" t="s">
        <v>7110</v>
      </c>
      <c r="H25" s="77"/>
    </row>
  </sheetData>
  <sheetProtection selectLockedCells="1" selectUnlockedCells="1"/>
  <mergeCells count="1">
    <mergeCell ref="O1:W1"/>
  </mergeCells>
  <conditionalFormatting sqref="H2:H25">
    <cfRule type="cellIs" dxfId="330" priority="1" stopIfTrue="1" operator="equal">
      <formula>"-"</formula>
    </cfRule>
    <cfRule type="cellIs" dxfId="329" priority="2" stopIfTrue="1" operator="equal">
      <formula>"x"</formula>
    </cfRule>
  </conditionalFormatting>
  <hyperlinks>
    <hyperlink ref="L1" location="'Expansion set Check List'!A1" display="Home" xr:uid="{00000000-0004-0000-79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73">
    <tabColor indexed="10"/>
  </sheetPr>
  <dimension ref="A1:W17"/>
  <sheetViews>
    <sheetView zoomScaleSheetLayoutView="10" workbookViewId="0">
      <pane ySplit="1" topLeftCell="A2" activePane="bottomLeft" state="frozen"/>
      <selection pane="bottomLeft"/>
    </sheetView>
  </sheetViews>
  <sheetFormatPr defaultColWidth="0" defaultRowHeight="13.2" customHeight="1" x14ac:dyDescent="0.25"/>
  <cols>
    <col min="1" max="1" width="9.33203125" customWidth="1"/>
    <col min="2" max="2" width="7.33203125" bestFit="1" customWidth="1"/>
    <col min="3" max="3" width="3.33203125" bestFit="1" customWidth="1"/>
    <col min="4" max="4" width="8.88671875" bestFit="1" customWidth="1"/>
    <col min="5" max="5" width="4" bestFit="1" customWidth="1"/>
    <col min="6" max="6" width="7.44140625" bestFit="1" customWidth="1"/>
    <col min="7" max="7" width="6.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538</v>
      </c>
      <c r="B2" s="13" t="s">
        <v>166</v>
      </c>
      <c r="C2" s="13">
        <v>1</v>
      </c>
      <c r="D2" s="13" t="s">
        <v>407</v>
      </c>
      <c r="E2" s="13">
        <v>140</v>
      </c>
      <c r="F2" s="13" t="s">
        <v>401</v>
      </c>
      <c r="G2" s="30" t="s">
        <v>127</v>
      </c>
      <c r="H2" s="77"/>
      <c r="M2" s="33">
        <f>SUM(COUNTA(H2:H750))</f>
        <v>0</v>
      </c>
      <c r="O2" s="109"/>
      <c r="P2" s="109"/>
      <c r="Q2" s="109"/>
      <c r="R2" s="109"/>
      <c r="S2" s="109"/>
      <c r="T2" s="109"/>
      <c r="U2" s="109"/>
      <c r="V2" s="109"/>
      <c r="W2" s="109"/>
    </row>
    <row r="3" spans="1:23" x14ac:dyDescent="0.25">
      <c r="A3" s="15" t="s">
        <v>1841</v>
      </c>
      <c r="B3" s="16" t="s">
        <v>166</v>
      </c>
      <c r="C3" s="16">
        <v>2</v>
      </c>
      <c r="D3" s="16" t="s">
        <v>407</v>
      </c>
      <c r="E3" s="16">
        <v>80</v>
      </c>
      <c r="F3" s="16" t="s">
        <v>405</v>
      </c>
      <c r="G3" s="31" t="s">
        <v>127</v>
      </c>
      <c r="H3" s="77"/>
    </row>
    <row r="4" spans="1:23" x14ac:dyDescent="0.25">
      <c r="A4" s="15" t="s">
        <v>535</v>
      </c>
      <c r="B4" s="16" t="s">
        <v>166</v>
      </c>
      <c r="C4" s="16">
        <v>3</v>
      </c>
      <c r="D4" s="16" t="s">
        <v>425</v>
      </c>
      <c r="E4" s="16">
        <v>90</v>
      </c>
      <c r="F4" s="16" t="s">
        <v>405</v>
      </c>
      <c r="G4" s="31" t="s">
        <v>127</v>
      </c>
      <c r="H4" s="77"/>
    </row>
    <row r="5" spans="1:23" x14ac:dyDescent="0.25">
      <c r="A5" s="15" t="s">
        <v>1968</v>
      </c>
      <c r="B5" s="16" t="s">
        <v>166</v>
      </c>
      <c r="C5" s="16">
        <v>4</v>
      </c>
      <c r="D5" s="16" t="s">
        <v>425</v>
      </c>
      <c r="E5" s="16">
        <v>110</v>
      </c>
      <c r="F5" s="16" t="s">
        <v>410</v>
      </c>
      <c r="G5" s="31" t="s">
        <v>127</v>
      </c>
      <c r="H5" s="77"/>
    </row>
    <row r="6" spans="1:23" x14ac:dyDescent="0.25">
      <c r="A6" s="15" t="s">
        <v>584</v>
      </c>
      <c r="B6" s="16" t="s">
        <v>166</v>
      </c>
      <c r="C6" s="16">
        <v>5</v>
      </c>
      <c r="D6" s="16" t="s">
        <v>404</v>
      </c>
      <c r="E6" s="16">
        <v>80</v>
      </c>
      <c r="F6" s="16" t="s">
        <v>405</v>
      </c>
      <c r="G6" s="31" t="s">
        <v>127</v>
      </c>
      <c r="H6" s="77"/>
    </row>
    <row r="7" spans="1:23" x14ac:dyDescent="0.25">
      <c r="A7" s="15" t="s">
        <v>528</v>
      </c>
      <c r="B7" s="16" t="s">
        <v>166</v>
      </c>
      <c r="C7" s="16">
        <v>6</v>
      </c>
      <c r="D7" s="16" t="s">
        <v>404</v>
      </c>
      <c r="E7" s="16">
        <v>130</v>
      </c>
      <c r="F7" s="16" t="s">
        <v>405</v>
      </c>
      <c r="G7" s="31" t="s">
        <v>127</v>
      </c>
      <c r="H7" s="77"/>
    </row>
    <row r="8" spans="1:23" x14ac:dyDescent="0.25">
      <c r="A8" s="15" t="s">
        <v>477</v>
      </c>
      <c r="B8" s="16" t="s">
        <v>166</v>
      </c>
      <c r="C8" s="16">
        <v>7</v>
      </c>
      <c r="D8" s="16" t="s">
        <v>400</v>
      </c>
      <c r="E8" s="16">
        <v>60</v>
      </c>
      <c r="F8" s="16" t="s">
        <v>410</v>
      </c>
      <c r="G8" s="31" t="s">
        <v>127</v>
      </c>
      <c r="H8" s="77"/>
    </row>
    <row r="9" spans="1:23" x14ac:dyDescent="0.25">
      <c r="A9" s="15" t="s">
        <v>539</v>
      </c>
      <c r="B9" s="16" t="s">
        <v>166</v>
      </c>
      <c r="C9" s="16">
        <v>8</v>
      </c>
      <c r="D9" s="16" t="s">
        <v>400</v>
      </c>
      <c r="E9" s="16">
        <v>100</v>
      </c>
      <c r="F9" s="16" t="s">
        <v>410</v>
      </c>
      <c r="G9" s="31" t="s">
        <v>127</v>
      </c>
      <c r="H9" s="77"/>
    </row>
    <row r="10" spans="1:23" x14ac:dyDescent="0.25">
      <c r="A10" s="15" t="s">
        <v>533</v>
      </c>
      <c r="B10" s="16" t="s">
        <v>166</v>
      </c>
      <c r="C10" s="16">
        <v>9</v>
      </c>
      <c r="D10" s="16" t="s">
        <v>421</v>
      </c>
      <c r="E10" s="16">
        <v>100</v>
      </c>
      <c r="F10" s="16" t="s">
        <v>410</v>
      </c>
      <c r="G10" s="31" t="s">
        <v>127</v>
      </c>
      <c r="H10" s="77"/>
    </row>
    <row r="11" spans="1:23" x14ac:dyDescent="0.25">
      <c r="A11" s="15" t="s">
        <v>1083</v>
      </c>
      <c r="B11" s="16" t="s">
        <v>166</v>
      </c>
      <c r="C11" s="16">
        <v>10</v>
      </c>
      <c r="D11" s="16" t="s">
        <v>421</v>
      </c>
      <c r="E11" s="16">
        <v>60</v>
      </c>
      <c r="F11" s="16" t="s">
        <v>410</v>
      </c>
      <c r="G11" s="31" t="s">
        <v>127</v>
      </c>
      <c r="H11" s="77"/>
    </row>
    <row r="12" spans="1:23" x14ac:dyDescent="0.25">
      <c r="A12" s="15" t="s">
        <v>569</v>
      </c>
      <c r="B12" s="16" t="s">
        <v>166</v>
      </c>
      <c r="C12" s="16">
        <v>11</v>
      </c>
      <c r="D12" s="16" t="s">
        <v>431</v>
      </c>
      <c r="E12" s="16">
        <v>30</v>
      </c>
      <c r="F12" s="16" t="s">
        <v>410</v>
      </c>
      <c r="G12" s="31" t="s">
        <v>127</v>
      </c>
      <c r="H12" s="77"/>
    </row>
    <row r="13" spans="1:23" x14ac:dyDescent="0.25">
      <c r="A13" s="15" t="s">
        <v>1817</v>
      </c>
      <c r="B13" s="16" t="s">
        <v>166</v>
      </c>
      <c r="C13" s="16">
        <v>12</v>
      </c>
      <c r="D13" s="16" t="s">
        <v>431</v>
      </c>
      <c r="E13" s="16">
        <v>90</v>
      </c>
      <c r="F13" s="16" t="s">
        <v>405</v>
      </c>
      <c r="G13" s="31" t="s">
        <v>127</v>
      </c>
      <c r="H13" s="77"/>
    </row>
    <row r="14" spans="1:23" x14ac:dyDescent="0.25">
      <c r="A14" s="15" t="s">
        <v>1825</v>
      </c>
      <c r="B14" s="16" t="s">
        <v>166</v>
      </c>
      <c r="C14" s="16">
        <v>13</v>
      </c>
      <c r="D14" s="16" t="s">
        <v>435</v>
      </c>
      <c r="E14" s="16">
        <v>90</v>
      </c>
      <c r="F14" s="16" t="s">
        <v>405</v>
      </c>
      <c r="G14" s="31" t="s">
        <v>127</v>
      </c>
      <c r="H14" s="77"/>
    </row>
    <row r="15" spans="1:23" x14ac:dyDescent="0.25">
      <c r="A15" s="15" t="s">
        <v>1886</v>
      </c>
      <c r="B15" s="16" t="s">
        <v>166</v>
      </c>
      <c r="C15" s="16">
        <v>14</v>
      </c>
      <c r="D15" s="16" t="s">
        <v>419</v>
      </c>
      <c r="E15" s="16">
        <v>120</v>
      </c>
      <c r="F15" s="16" t="s">
        <v>401</v>
      </c>
      <c r="G15" s="31" t="s">
        <v>127</v>
      </c>
      <c r="H15" s="77"/>
    </row>
    <row r="16" spans="1:23" x14ac:dyDescent="0.25">
      <c r="A16" s="15" t="s">
        <v>581</v>
      </c>
      <c r="B16" s="16" t="s">
        <v>166</v>
      </c>
      <c r="C16" s="16">
        <v>15</v>
      </c>
      <c r="D16" s="16" t="s">
        <v>414</v>
      </c>
      <c r="E16" s="16">
        <v>30</v>
      </c>
      <c r="F16" s="16" t="s">
        <v>410</v>
      </c>
      <c r="G16" s="31" t="s">
        <v>127</v>
      </c>
      <c r="H16" s="77"/>
    </row>
    <row r="17" spans="1:8" x14ac:dyDescent="0.25">
      <c r="A17" s="15" t="s">
        <v>1828</v>
      </c>
      <c r="B17" s="16" t="s">
        <v>166</v>
      </c>
      <c r="C17" s="16">
        <v>16</v>
      </c>
      <c r="D17" s="16" t="s">
        <v>414</v>
      </c>
      <c r="E17" s="16">
        <v>90</v>
      </c>
      <c r="F17" s="16" t="s">
        <v>405</v>
      </c>
      <c r="G17" s="31" t="s">
        <v>127</v>
      </c>
      <c r="H17" s="77"/>
    </row>
  </sheetData>
  <sheetProtection selectLockedCells="1" selectUnlockedCells="1"/>
  <mergeCells count="1">
    <mergeCell ref="O1:W1"/>
  </mergeCells>
  <phoneticPr fontId="3" type="noConversion"/>
  <conditionalFormatting sqref="H2:H17">
    <cfRule type="cellIs" dxfId="328" priority="1" stopIfTrue="1" operator="equal">
      <formula>"-"</formula>
    </cfRule>
    <cfRule type="cellIs" dxfId="327" priority="2" stopIfTrue="1" operator="equal">
      <formula>"x"</formula>
    </cfRule>
  </conditionalFormatting>
  <hyperlinks>
    <hyperlink ref="L1" location="'Expansion set Check List'!A1" display="Home" xr:uid="{00000000-0004-0000-7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Sheet59">
    <tabColor rgb="FFFF0000"/>
  </sheetPr>
  <dimension ref="A1:W177"/>
  <sheetViews>
    <sheetView zoomScaleSheetLayoutView="10" workbookViewId="0">
      <pane ySplit="1" topLeftCell="A2" activePane="bottomLeft" state="frozen"/>
      <selection pane="bottomLeft"/>
    </sheetView>
  </sheetViews>
  <sheetFormatPr defaultColWidth="0" defaultRowHeight="13.2" customHeight="1" x14ac:dyDescent="0.25"/>
  <cols>
    <col min="1" max="1" width="16" customWidth="1"/>
    <col min="2" max="2" width="24.33203125" bestFit="1" customWidth="1"/>
    <col min="3" max="3" width="3.33203125" bestFit="1" customWidth="1"/>
    <col min="4" max="4" width="8.88671875" bestFit="1" customWidth="1"/>
    <col min="5" max="5" width="4" bestFit="1" customWidth="1"/>
    <col min="6" max="6" width="7.44140625" bestFit="1" customWidth="1"/>
    <col min="7" max="7" width="15.1093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32" t="s">
        <v>106</v>
      </c>
      <c r="I1" s="2"/>
      <c r="J1" s="2"/>
      <c r="K1" s="2"/>
      <c r="L1" s="48" t="s">
        <v>397</v>
      </c>
      <c r="M1" s="29" t="s">
        <v>106</v>
      </c>
      <c r="O1" s="332" t="s">
        <v>398</v>
      </c>
      <c r="P1" s="333"/>
      <c r="Q1" s="333"/>
      <c r="R1" s="333"/>
      <c r="S1" s="333"/>
      <c r="T1" s="333"/>
      <c r="U1" s="333"/>
      <c r="V1" s="333"/>
      <c r="W1" s="334"/>
    </row>
    <row r="2" spans="1:23" x14ac:dyDescent="0.25">
      <c r="A2" s="12" t="s">
        <v>2257</v>
      </c>
      <c r="B2" s="13" t="s">
        <v>7111</v>
      </c>
      <c r="C2" s="13">
        <v>1</v>
      </c>
      <c r="D2" s="13" t="s">
        <v>407</v>
      </c>
      <c r="E2" s="13">
        <v>60</v>
      </c>
      <c r="F2" s="13" t="s">
        <v>410</v>
      </c>
      <c r="G2" s="30" t="s">
        <v>7112</v>
      </c>
      <c r="H2" s="77"/>
      <c r="M2" s="33">
        <f>SUM(COUNTA(H2:H748))</f>
        <v>0</v>
      </c>
      <c r="O2" s="109"/>
      <c r="P2" s="109"/>
      <c r="Q2" s="109"/>
      <c r="R2" s="109"/>
      <c r="S2" s="109"/>
      <c r="T2" s="109"/>
      <c r="U2" s="109"/>
      <c r="V2" s="109"/>
      <c r="W2" s="109"/>
    </row>
    <row r="3" spans="1:23" x14ac:dyDescent="0.25">
      <c r="A3" s="15" t="s">
        <v>2264</v>
      </c>
      <c r="B3" s="16" t="s">
        <v>7111</v>
      </c>
      <c r="C3" s="16">
        <v>2</v>
      </c>
      <c r="D3" s="16" t="s">
        <v>407</v>
      </c>
      <c r="E3" s="16">
        <v>80</v>
      </c>
      <c r="F3" s="16" t="s">
        <v>410</v>
      </c>
      <c r="G3" s="30" t="s">
        <v>7112</v>
      </c>
      <c r="H3" s="77"/>
    </row>
    <row r="4" spans="1:23" x14ac:dyDescent="0.25">
      <c r="A4" s="15" t="s">
        <v>2267</v>
      </c>
      <c r="B4" s="16" t="s">
        <v>7111</v>
      </c>
      <c r="C4" s="16">
        <v>3</v>
      </c>
      <c r="D4" s="16" t="s">
        <v>425</v>
      </c>
      <c r="E4" s="16">
        <v>70</v>
      </c>
      <c r="F4" s="16" t="s">
        <v>410</v>
      </c>
      <c r="G4" s="30" t="s">
        <v>7112</v>
      </c>
      <c r="H4" s="77"/>
    </row>
    <row r="5" spans="1:23" x14ac:dyDescent="0.25">
      <c r="A5" s="15" t="s">
        <v>2275</v>
      </c>
      <c r="B5" s="16" t="s">
        <v>7111</v>
      </c>
      <c r="C5" s="16">
        <v>4</v>
      </c>
      <c r="D5" s="16" t="s">
        <v>404</v>
      </c>
      <c r="E5" s="16">
        <v>60</v>
      </c>
      <c r="F5" s="16" t="s">
        <v>410</v>
      </c>
      <c r="G5" s="30" t="s">
        <v>7112</v>
      </c>
      <c r="H5" s="77"/>
    </row>
    <row r="6" spans="1:23" x14ac:dyDescent="0.25">
      <c r="A6" s="15" t="s">
        <v>2283</v>
      </c>
      <c r="B6" s="16" t="s">
        <v>7111</v>
      </c>
      <c r="C6" s="16">
        <v>5</v>
      </c>
      <c r="D6" s="16" t="s">
        <v>404</v>
      </c>
      <c r="E6" s="16">
        <v>100</v>
      </c>
      <c r="F6" s="16" t="s">
        <v>410</v>
      </c>
      <c r="G6" s="30" t="s">
        <v>7112</v>
      </c>
      <c r="H6" s="77"/>
    </row>
    <row r="7" spans="1:23" x14ac:dyDescent="0.25">
      <c r="A7" s="15" t="s">
        <v>2284</v>
      </c>
      <c r="B7" s="16" t="s">
        <v>7111</v>
      </c>
      <c r="C7" s="16">
        <v>6</v>
      </c>
      <c r="D7" s="16" t="s">
        <v>400</v>
      </c>
      <c r="E7" s="16">
        <v>60</v>
      </c>
      <c r="F7" s="16" t="s">
        <v>410</v>
      </c>
      <c r="G7" s="30" t="s">
        <v>7112</v>
      </c>
      <c r="H7" s="77"/>
    </row>
    <row r="8" spans="1:23" x14ac:dyDescent="0.25">
      <c r="A8" s="15" t="s">
        <v>2289</v>
      </c>
      <c r="B8" s="16" t="s">
        <v>7111</v>
      </c>
      <c r="C8" s="16">
        <v>7</v>
      </c>
      <c r="D8" s="16" t="s">
        <v>421</v>
      </c>
      <c r="E8" s="16">
        <v>60</v>
      </c>
      <c r="F8" s="16" t="s">
        <v>410</v>
      </c>
      <c r="G8" s="30" t="s">
        <v>7112</v>
      </c>
      <c r="H8" s="77"/>
    </row>
    <row r="9" spans="1:23" x14ac:dyDescent="0.25">
      <c r="A9" s="15" t="s">
        <v>2303</v>
      </c>
      <c r="B9" s="16" t="s">
        <v>7111</v>
      </c>
      <c r="C9" s="16">
        <v>8</v>
      </c>
      <c r="D9" s="16" t="s">
        <v>431</v>
      </c>
      <c r="E9" s="16">
        <v>70</v>
      </c>
      <c r="F9" s="16" t="s">
        <v>410</v>
      </c>
      <c r="G9" s="30" t="s">
        <v>7112</v>
      </c>
      <c r="H9" s="77"/>
    </row>
    <row r="10" spans="1:23" x14ac:dyDescent="0.25">
      <c r="A10" s="15" t="s">
        <v>2310</v>
      </c>
      <c r="B10" s="16" t="s">
        <v>7111</v>
      </c>
      <c r="C10" s="16">
        <v>9</v>
      </c>
      <c r="D10" s="16" t="s">
        <v>435</v>
      </c>
      <c r="E10" s="16">
        <v>50</v>
      </c>
      <c r="F10" s="16" t="s">
        <v>410</v>
      </c>
      <c r="G10" s="30" t="s">
        <v>7112</v>
      </c>
      <c r="H10" s="77"/>
    </row>
    <row r="11" spans="1:23" x14ac:dyDescent="0.25">
      <c r="A11" s="15" t="s">
        <v>2314</v>
      </c>
      <c r="B11" s="16" t="s">
        <v>7111</v>
      </c>
      <c r="C11" s="16">
        <v>10</v>
      </c>
      <c r="D11" s="16" t="s">
        <v>419</v>
      </c>
      <c r="E11" s="16">
        <v>50</v>
      </c>
      <c r="F11" s="16" t="s">
        <v>410</v>
      </c>
      <c r="G11" s="30" t="s">
        <v>7112</v>
      </c>
      <c r="H11" s="77"/>
    </row>
    <row r="12" spans="1:23" x14ac:dyDescent="0.25">
      <c r="A12" s="15" t="s">
        <v>2322</v>
      </c>
      <c r="B12" s="16" t="s">
        <v>7111</v>
      </c>
      <c r="C12" s="16">
        <v>11</v>
      </c>
      <c r="D12" s="16" t="s">
        <v>414</v>
      </c>
      <c r="E12" s="16">
        <v>40</v>
      </c>
      <c r="F12" s="16" t="s">
        <v>410</v>
      </c>
      <c r="G12" s="30" t="s">
        <v>7112</v>
      </c>
      <c r="H12" s="77"/>
    </row>
    <row r="13" spans="1:23" x14ac:dyDescent="0.25">
      <c r="A13" s="15" t="s">
        <v>2325</v>
      </c>
      <c r="B13" s="16" t="s">
        <v>7111</v>
      </c>
      <c r="C13" s="16">
        <v>12</v>
      </c>
      <c r="D13" s="16" t="s">
        <v>414</v>
      </c>
      <c r="E13" s="16">
        <v>80</v>
      </c>
      <c r="F13" s="16" t="s">
        <v>410</v>
      </c>
      <c r="G13" s="30" t="s">
        <v>7112</v>
      </c>
      <c r="H13" s="77"/>
    </row>
    <row r="14" spans="1:23" x14ac:dyDescent="0.25">
      <c r="A14" s="15" t="s">
        <v>2258</v>
      </c>
      <c r="B14" s="16" t="s">
        <v>7113</v>
      </c>
      <c r="C14" s="16">
        <v>1</v>
      </c>
      <c r="D14" s="16" t="s">
        <v>407</v>
      </c>
      <c r="E14" s="16">
        <v>80</v>
      </c>
      <c r="F14" s="16" t="s">
        <v>405</v>
      </c>
      <c r="G14" s="30" t="s">
        <v>7112</v>
      </c>
      <c r="H14" s="77"/>
    </row>
    <row r="15" spans="1:23" x14ac:dyDescent="0.25">
      <c r="A15" s="15" t="s">
        <v>2260</v>
      </c>
      <c r="B15" s="16" t="s">
        <v>7113</v>
      </c>
      <c r="C15" s="16">
        <v>2</v>
      </c>
      <c r="D15" s="16" t="s">
        <v>407</v>
      </c>
      <c r="E15" s="16">
        <v>70</v>
      </c>
      <c r="F15" s="16" t="s">
        <v>410</v>
      </c>
      <c r="G15" s="30" t="s">
        <v>7112</v>
      </c>
      <c r="H15" s="77"/>
    </row>
    <row r="16" spans="1:23" x14ac:dyDescent="0.25">
      <c r="A16" s="15" t="s">
        <v>2434</v>
      </c>
      <c r="B16" s="16" t="s">
        <v>7113</v>
      </c>
      <c r="C16" s="16">
        <v>3</v>
      </c>
      <c r="D16" s="16" t="s">
        <v>407</v>
      </c>
      <c r="E16" s="16">
        <v>60</v>
      </c>
      <c r="F16" s="16" t="s">
        <v>410</v>
      </c>
      <c r="G16" s="30" t="s">
        <v>7112</v>
      </c>
      <c r="H16" s="77"/>
    </row>
    <row r="17" spans="1:8" x14ac:dyDescent="0.25">
      <c r="A17" s="15" t="s">
        <v>2268</v>
      </c>
      <c r="B17" s="16" t="s">
        <v>7113</v>
      </c>
      <c r="C17" s="16">
        <v>4</v>
      </c>
      <c r="D17" s="16" t="s">
        <v>425</v>
      </c>
      <c r="E17" s="16">
        <v>100</v>
      </c>
      <c r="F17" s="16" t="s">
        <v>405</v>
      </c>
      <c r="G17" s="30" t="s">
        <v>7112</v>
      </c>
      <c r="H17" s="77"/>
    </row>
    <row r="18" spans="1:8" x14ac:dyDescent="0.25">
      <c r="A18" s="15" t="s">
        <v>2276</v>
      </c>
      <c r="B18" s="16" t="s">
        <v>7113</v>
      </c>
      <c r="C18" s="16">
        <v>5</v>
      </c>
      <c r="D18" s="16" t="s">
        <v>404</v>
      </c>
      <c r="E18" s="16">
        <v>90</v>
      </c>
      <c r="F18" s="16" t="s">
        <v>405</v>
      </c>
      <c r="G18" s="30" t="s">
        <v>7112</v>
      </c>
      <c r="H18" s="77"/>
    </row>
    <row r="19" spans="1:8" x14ac:dyDescent="0.25">
      <c r="A19" s="15" t="s">
        <v>2338</v>
      </c>
      <c r="B19" s="16" t="s">
        <v>7113</v>
      </c>
      <c r="C19" s="16">
        <v>6</v>
      </c>
      <c r="D19" s="16" t="s">
        <v>400</v>
      </c>
      <c r="E19" s="16">
        <v>70</v>
      </c>
      <c r="F19" s="16" t="s">
        <v>410</v>
      </c>
      <c r="G19" s="30" t="s">
        <v>7112</v>
      </c>
      <c r="H19" s="77"/>
    </row>
    <row r="20" spans="1:8" x14ac:dyDescent="0.25">
      <c r="A20" s="15" t="s">
        <v>2291</v>
      </c>
      <c r="B20" s="16" t="s">
        <v>7113</v>
      </c>
      <c r="C20" s="16">
        <v>7</v>
      </c>
      <c r="D20" s="16" t="s">
        <v>421</v>
      </c>
      <c r="E20" s="16">
        <v>60</v>
      </c>
      <c r="F20" s="16" t="s">
        <v>410</v>
      </c>
      <c r="G20" s="30" t="s">
        <v>7112</v>
      </c>
      <c r="H20" s="77"/>
    </row>
    <row r="21" spans="1:8" x14ac:dyDescent="0.25">
      <c r="A21" s="15" t="s">
        <v>2347</v>
      </c>
      <c r="B21" s="16" t="s">
        <v>7113</v>
      </c>
      <c r="C21" s="16">
        <v>8</v>
      </c>
      <c r="D21" s="16" t="s">
        <v>431</v>
      </c>
      <c r="E21" s="16">
        <v>70</v>
      </c>
      <c r="F21" s="16" t="s">
        <v>410</v>
      </c>
      <c r="G21" s="30" t="s">
        <v>7112</v>
      </c>
      <c r="H21" s="77"/>
    </row>
    <row r="22" spans="1:8" x14ac:dyDescent="0.25">
      <c r="A22" s="15" t="s">
        <v>2306</v>
      </c>
      <c r="B22" s="16" t="s">
        <v>7113</v>
      </c>
      <c r="C22" s="16">
        <v>9</v>
      </c>
      <c r="D22" s="16" t="s">
        <v>435</v>
      </c>
      <c r="E22" s="16">
        <v>60</v>
      </c>
      <c r="F22" s="16" t="s">
        <v>410</v>
      </c>
      <c r="G22" s="30" t="s">
        <v>7112</v>
      </c>
      <c r="H22" s="77"/>
    </row>
    <row r="23" spans="1:8" x14ac:dyDescent="0.25">
      <c r="A23" s="15" t="s">
        <v>2308</v>
      </c>
      <c r="B23" s="16" t="s">
        <v>7113</v>
      </c>
      <c r="C23" s="16">
        <v>10</v>
      </c>
      <c r="D23" s="16" t="s">
        <v>435</v>
      </c>
      <c r="E23" s="16">
        <v>60</v>
      </c>
      <c r="F23" s="16" t="s">
        <v>410</v>
      </c>
      <c r="G23" s="30" t="s">
        <v>7112</v>
      </c>
      <c r="H23" s="77"/>
    </row>
    <row r="24" spans="1:8" x14ac:dyDescent="0.25">
      <c r="A24" s="15" t="s">
        <v>2315</v>
      </c>
      <c r="B24" s="16" t="s">
        <v>7113</v>
      </c>
      <c r="C24" s="16">
        <v>11</v>
      </c>
      <c r="D24" s="16" t="s">
        <v>419</v>
      </c>
      <c r="E24" s="16">
        <v>80</v>
      </c>
      <c r="F24" s="16" t="s">
        <v>405</v>
      </c>
      <c r="G24" s="30" t="s">
        <v>7112</v>
      </c>
      <c r="H24" s="77"/>
    </row>
    <row r="25" spans="1:8" x14ac:dyDescent="0.25">
      <c r="A25" s="15" t="s">
        <v>2413</v>
      </c>
      <c r="B25" s="16" t="s">
        <v>7113</v>
      </c>
      <c r="C25" s="16">
        <v>12</v>
      </c>
      <c r="D25" s="16" t="s">
        <v>414</v>
      </c>
      <c r="E25" s="16">
        <v>60</v>
      </c>
      <c r="F25" s="16" t="s">
        <v>410</v>
      </c>
      <c r="G25" s="30" t="s">
        <v>7112</v>
      </c>
      <c r="H25" s="77"/>
    </row>
    <row r="26" spans="1:8" x14ac:dyDescent="0.25">
      <c r="A26" s="15" t="s">
        <v>589</v>
      </c>
      <c r="B26" s="16" t="s">
        <v>7114</v>
      </c>
      <c r="C26" s="16">
        <v>1</v>
      </c>
      <c r="D26" s="16" t="s">
        <v>407</v>
      </c>
      <c r="E26" s="16">
        <v>40</v>
      </c>
      <c r="F26" s="16" t="s">
        <v>410</v>
      </c>
      <c r="G26" s="30" t="s">
        <v>7112</v>
      </c>
      <c r="H26" s="77"/>
    </row>
    <row r="27" spans="1:8" x14ac:dyDescent="0.25">
      <c r="A27" s="15" t="s">
        <v>2620</v>
      </c>
      <c r="B27" s="16" t="s">
        <v>7114</v>
      </c>
      <c r="C27" s="16">
        <v>2</v>
      </c>
      <c r="D27" s="16" t="s">
        <v>407</v>
      </c>
      <c r="E27" s="16">
        <v>60</v>
      </c>
      <c r="F27" s="16" t="s">
        <v>410</v>
      </c>
      <c r="G27" s="30" t="s">
        <v>7112</v>
      </c>
      <c r="H27" s="77"/>
    </row>
    <row r="28" spans="1:8" x14ac:dyDescent="0.25">
      <c r="A28" s="15" t="s">
        <v>2628</v>
      </c>
      <c r="B28" s="16" t="s">
        <v>7114</v>
      </c>
      <c r="C28" s="16">
        <v>3</v>
      </c>
      <c r="D28" s="16" t="s">
        <v>425</v>
      </c>
      <c r="E28" s="16">
        <v>60</v>
      </c>
      <c r="F28" s="16" t="s">
        <v>410</v>
      </c>
      <c r="G28" s="30" t="s">
        <v>7112</v>
      </c>
      <c r="H28" s="77"/>
    </row>
    <row r="29" spans="1:8" x14ac:dyDescent="0.25">
      <c r="A29" s="15" t="s">
        <v>2635</v>
      </c>
      <c r="B29" s="16" t="s">
        <v>7114</v>
      </c>
      <c r="C29" s="16">
        <v>4</v>
      </c>
      <c r="D29" s="16" t="s">
        <v>404</v>
      </c>
      <c r="E29" s="16">
        <v>60</v>
      </c>
      <c r="F29" s="16" t="s">
        <v>410</v>
      </c>
      <c r="G29" s="30" t="s">
        <v>7112</v>
      </c>
      <c r="H29" s="77"/>
    </row>
    <row r="30" spans="1:8" x14ac:dyDescent="0.25">
      <c r="A30" s="15" t="s">
        <v>477</v>
      </c>
      <c r="B30" s="16" t="s">
        <v>7114</v>
      </c>
      <c r="C30" s="16">
        <v>5</v>
      </c>
      <c r="D30" s="16" t="s">
        <v>400</v>
      </c>
      <c r="E30" s="16">
        <v>60</v>
      </c>
      <c r="F30" s="16" t="s">
        <v>410</v>
      </c>
      <c r="G30" s="30" t="s">
        <v>7112</v>
      </c>
      <c r="H30" s="77"/>
    </row>
    <row r="31" spans="1:8" x14ac:dyDescent="0.25">
      <c r="A31" s="15" t="s">
        <v>2643</v>
      </c>
      <c r="B31" s="16" t="s">
        <v>7114</v>
      </c>
      <c r="C31" s="16">
        <v>6</v>
      </c>
      <c r="D31" s="16" t="s">
        <v>435</v>
      </c>
      <c r="E31" s="16">
        <v>60</v>
      </c>
      <c r="F31" s="16" t="s">
        <v>410</v>
      </c>
      <c r="G31" s="30" t="s">
        <v>7112</v>
      </c>
      <c r="H31" s="77"/>
    </row>
    <row r="32" spans="1:8" x14ac:dyDescent="0.25">
      <c r="A32" s="15" t="s">
        <v>2648</v>
      </c>
      <c r="B32" s="16" t="s">
        <v>7114</v>
      </c>
      <c r="C32" s="16">
        <v>7</v>
      </c>
      <c r="D32" s="16" t="s">
        <v>419</v>
      </c>
      <c r="E32" s="16">
        <v>60</v>
      </c>
      <c r="F32" s="16" t="s">
        <v>410</v>
      </c>
      <c r="G32" s="30" t="s">
        <v>7112</v>
      </c>
      <c r="H32" s="77"/>
    </row>
    <row r="33" spans="1:8" x14ac:dyDescent="0.25">
      <c r="A33" s="15" t="s">
        <v>481</v>
      </c>
      <c r="B33" s="16" t="s">
        <v>7114</v>
      </c>
      <c r="C33" s="16">
        <v>8</v>
      </c>
      <c r="D33" s="16" t="s">
        <v>2651</v>
      </c>
      <c r="E33" s="16">
        <v>70</v>
      </c>
      <c r="F33" s="16" t="s">
        <v>410</v>
      </c>
      <c r="G33" s="30" t="s">
        <v>7112</v>
      </c>
      <c r="H33" s="77"/>
    </row>
    <row r="34" spans="1:8" x14ac:dyDescent="0.25">
      <c r="A34" s="15" t="s">
        <v>2654</v>
      </c>
      <c r="B34" s="16" t="s">
        <v>7114</v>
      </c>
      <c r="C34" s="16">
        <v>9</v>
      </c>
      <c r="D34" s="16" t="s">
        <v>2651</v>
      </c>
      <c r="E34" s="16">
        <v>60</v>
      </c>
      <c r="F34" s="16" t="s">
        <v>410</v>
      </c>
      <c r="G34" s="30" t="s">
        <v>7112</v>
      </c>
      <c r="H34" s="77"/>
    </row>
    <row r="35" spans="1:8" x14ac:dyDescent="0.25">
      <c r="A35" s="15" t="s">
        <v>2658</v>
      </c>
      <c r="B35" s="16" t="s">
        <v>7114</v>
      </c>
      <c r="C35" s="16">
        <v>10</v>
      </c>
      <c r="D35" s="16" t="s">
        <v>414</v>
      </c>
      <c r="E35" s="16">
        <v>60</v>
      </c>
      <c r="F35" s="16" t="s">
        <v>410</v>
      </c>
      <c r="G35" s="30" t="s">
        <v>7112</v>
      </c>
      <c r="H35" s="77"/>
    </row>
    <row r="36" spans="1:8" x14ac:dyDescent="0.25">
      <c r="A36" s="15" t="s">
        <v>2660</v>
      </c>
      <c r="B36" s="16" t="s">
        <v>7114</v>
      </c>
      <c r="C36" s="16">
        <v>11</v>
      </c>
      <c r="D36" s="16" t="s">
        <v>414</v>
      </c>
      <c r="E36" s="16">
        <v>50</v>
      </c>
      <c r="F36" s="16" t="s">
        <v>410</v>
      </c>
      <c r="G36" s="30" t="s">
        <v>7112</v>
      </c>
      <c r="H36" s="77"/>
    </row>
    <row r="37" spans="1:8" x14ac:dyDescent="0.25">
      <c r="A37" s="15" t="s">
        <v>2661</v>
      </c>
      <c r="B37" s="16" t="s">
        <v>7114</v>
      </c>
      <c r="C37" s="16">
        <v>12</v>
      </c>
      <c r="D37" s="16" t="s">
        <v>414</v>
      </c>
      <c r="E37" s="16">
        <v>90</v>
      </c>
      <c r="F37" s="16" t="s">
        <v>410</v>
      </c>
      <c r="G37" s="30" t="s">
        <v>7112</v>
      </c>
      <c r="H37" s="77"/>
    </row>
    <row r="38" spans="1:8" x14ac:dyDescent="0.25">
      <c r="A38" s="15" t="s">
        <v>1235</v>
      </c>
      <c r="B38" s="16" t="s">
        <v>7115</v>
      </c>
      <c r="C38" s="16">
        <v>1</v>
      </c>
      <c r="D38" s="16" t="s">
        <v>407</v>
      </c>
      <c r="E38" s="16">
        <v>60</v>
      </c>
      <c r="F38" s="16" t="s">
        <v>410</v>
      </c>
      <c r="G38" s="30" t="s">
        <v>7112</v>
      </c>
      <c r="H38" s="77"/>
    </row>
    <row r="39" spans="1:8" x14ac:dyDescent="0.25">
      <c r="A39" s="15" t="s">
        <v>1276</v>
      </c>
      <c r="B39" s="16" t="s">
        <v>7115</v>
      </c>
      <c r="C39" s="16">
        <v>2</v>
      </c>
      <c r="D39" s="16" t="s">
        <v>407</v>
      </c>
      <c r="E39" s="16">
        <v>60</v>
      </c>
      <c r="F39" s="16" t="s">
        <v>410</v>
      </c>
      <c r="G39" s="30" t="s">
        <v>7112</v>
      </c>
      <c r="H39" s="77"/>
    </row>
    <row r="40" spans="1:8" x14ac:dyDescent="0.25">
      <c r="A40" s="15" t="s">
        <v>1234</v>
      </c>
      <c r="B40" s="16" t="s">
        <v>7115</v>
      </c>
      <c r="C40" s="16">
        <v>3</v>
      </c>
      <c r="D40" s="16" t="s">
        <v>425</v>
      </c>
      <c r="E40" s="16">
        <v>60</v>
      </c>
      <c r="F40" s="16" t="s">
        <v>410</v>
      </c>
      <c r="G40" s="30" t="s">
        <v>7112</v>
      </c>
      <c r="H40" s="77"/>
    </row>
    <row r="41" spans="1:8" x14ac:dyDescent="0.25">
      <c r="A41" s="15" t="s">
        <v>585</v>
      </c>
      <c r="B41" s="16" t="s">
        <v>7115</v>
      </c>
      <c r="C41" s="16">
        <v>4</v>
      </c>
      <c r="D41" s="16" t="s">
        <v>404</v>
      </c>
      <c r="E41" s="16">
        <v>60</v>
      </c>
      <c r="F41" s="16" t="s">
        <v>410</v>
      </c>
      <c r="G41" s="30" t="s">
        <v>7112</v>
      </c>
      <c r="H41" s="77"/>
    </row>
    <row r="42" spans="1:8" x14ac:dyDescent="0.25">
      <c r="A42" s="15" t="s">
        <v>1228</v>
      </c>
      <c r="B42" s="16" t="s">
        <v>7115</v>
      </c>
      <c r="C42" s="16">
        <v>5</v>
      </c>
      <c r="D42" s="16" t="s">
        <v>404</v>
      </c>
      <c r="E42" s="16">
        <v>60</v>
      </c>
      <c r="F42" s="16" t="s">
        <v>410</v>
      </c>
      <c r="G42" s="30" t="s">
        <v>7112</v>
      </c>
      <c r="H42" s="77"/>
    </row>
    <row r="43" spans="1:8" x14ac:dyDescent="0.25">
      <c r="A43" s="15" t="s">
        <v>477</v>
      </c>
      <c r="B43" s="16" t="s">
        <v>7115</v>
      </c>
      <c r="C43" s="16">
        <v>6</v>
      </c>
      <c r="D43" s="16" t="s">
        <v>400</v>
      </c>
      <c r="E43" s="16">
        <v>60</v>
      </c>
      <c r="F43" s="16" t="s">
        <v>410</v>
      </c>
      <c r="G43" s="30" t="s">
        <v>7112</v>
      </c>
      <c r="H43" s="77"/>
    </row>
    <row r="44" spans="1:8" x14ac:dyDescent="0.25">
      <c r="A44" s="15" t="s">
        <v>1214</v>
      </c>
      <c r="B44" s="16" t="s">
        <v>7115</v>
      </c>
      <c r="C44" s="16">
        <v>7</v>
      </c>
      <c r="D44" s="16" t="s">
        <v>400</v>
      </c>
      <c r="E44" s="16">
        <v>60</v>
      </c>
      <c r="F44" s="16" t="s">
        <v>410</v>
      </c>
      <c r="G44" s="30" t="s">
        <v>7112</v>
      </c>
      <c r="H44" s="77"/>
    </row>
    <row r="45" spans="1:8" x14ac:dyDescent="0.25">
      <c r="A45" s="15" t="s">
        <v>657</v>
      </c>
      <c r="B45" s="16" t="s">
        <v>7115</v>
      </c>
      <c r="C45" s="16">
        <v>8</v>
      </c>
      <c r="D45" s="16" t="s">
        <v>431</v>
      </c>
      <c r="E45" s="16">
        <v>80</v>
      </c>
      <c r="F45" s="16" t="s">
        <v>410</v>
      </c>
      <c r="G45" s="30" t="s">
        <v>7112</v>
      </c>
      <c r="H45" s="77"/>
    </row>
    <row r="46" spans="1:8" x14ac:dyDescent="0.25">
      <c r="A46" s="15" t="s">
        <v>1308</v>
      </c>
      <c r="B46" s="16" t="s">
        <v>7115</v>
      </c>
      <c r="C46" s="16">
        <v>9</v>
      </c>
      <c r="D46" s="16" t="s">
        <v>431</v>
      </c>
      <c r="E46" s="16">
        <v>50</v>
      </c>
      <c r="F46" s="16" t="s">
        <v>410</v>
      </c>
      <c r="G46" s="30" t="s">
        <v>7112</v>
      </c>
      <c r="H46" s="77"/>
    </row>
    <row r="47" spans="1:8" x14ac:dyDescent="0.25">
      <c r="A47" s="15" t="s">
        <v>473</v>
      </c>
      <c r="B47" s="16" t="s">
        <v>7115</v>
      </c>
      <c r="C47" s="16">
        <v>10</v>
      </c>
      <c r="D47" s="16" t="s">
        <v>2651</v>
      </c>
      <c r="E47" s="16">
        <v>70</v>
      </c>
      <c r="F47" s="16" t="s">
        <v>410</v>
      </c>
      <c r="G47" s="30" t="s">
        <v>7112</v>
      </c>
      <c r="H47" s="77"/>
    </row>
    <row r="48" spans="1:8" x14ac:dyDescent="0.25">
      <c r="A48" s="15" t="s">
        <v>1238</v>
      </c>
      <c r="B48" s="16" t="s">
        <v>7115</v>
      </c>
      <c r="C48" s="16">
        <v>11</v>
      </c>
      <c r="D48" s="16" t="s">
        <v>414</v>
      </c>
      <c r="E48" s="16">
        <v>60</v>
      </c>
      <c r="F48" s="16" t="s">
        <v>410</v>
      </c>
      <c r="G48" s="30" t="s">
        <v>7112</v>
      </c>
      <c r="H48" s="77"/>
    </row>
    <row r="49" spans="1:8" x14ac:dyDescent="0.25">
      <c r="A49" s="15" t="s">
        <v>1221</v>
      </c>
      <c r="B49" s="16" t="s">
        <v>7115</v>
      </c>
      <c r="C49" s="16">
        <v>12</v>
      </c>
      <c r="D49" s="16" t="s">
        <v>414</v>
      </c>
      <c r="E49" s="16">
        <v>50</v>
      </c>
      <c r="F49" s="16" t="s">
        <v>410</v>
      </c>
      <c r="G49" s="30" t="s">
        <v>7112</v>
      </c>
      <c r="H49" s="77"/>
    </row>
    <row r="50" spans="1:8" x14ac:dyDescent="0.25">
      <c r="A50" s="15" t="s">
        <v>588</v>
      </c>
      <c r="B50" s="16" t="s">
        <v>7116</v>
      </c>
      <c r="C50" s="16">
        <v>1</v>
      </c>
      <c r="D50" s="16" t="s">
        <v>425</v>
      </c>
      <c r="E50" s="16">
        <v>60</v>
      </c>
      <c r="F50" s="16" t="s">
        <v>410</v>
      </c>
      <c r="G50" s="30" t="s">
        <v>7112</v>
      </c>
      <c r="H50" s="77"/>
    </row>
    <row r="51" spans="1:8" x14ac:dyDescent="0.25">
      <c r="A51" s="15" t="s">
        <v>1234</v>
      </c>
      <c r="B51" s="16" t="s">
        <v>7116</v>
      </c>
      <c r="C51" s="16">
        <v>2</v>
      </c>
      <c r="D51" s="16" t="s">
        <v>425</v>
      </c>
      <c r="E51" s="16">
        <v>60</v>
      </c>
      <c r="F51" s="16" t="s">
        <v>410</v>
      </c>
      <c r="G51" s="30" t="s">
        <v>7112</v>
      </c>
      <c r="H51" s="77"/>
    </row>
    <row r="52" spans="1:8" x14ac:dyDescent="0.25">
      <c r="A52" s="15" t="s">
        <v>2628</v>
      </c>
      <c r="B52" s="16" t="s">
        <v>7116</v>
      </c>
      <c r="C52" s="16">
        <v>3</v>
      </c>
      <c r="D52" s="16" t="s">
        <v>425</v>
      </c>
      <c r="E52" s="16">
        <v>50</v>
      </c>
      <c r="F52" s="16" t="s">
        <v>410</v>
      </c>
      <c r="G52" s="30" t="s">
        <v>7112</v>
      </c>
      <c r="H52" s="77"/>
    </row>
    <row r="53" spans="1:8" x14ac:dyDescent="0.25">
      <c r="A53" s="15" t="s">
        <v>558</v>
      </c>
      <c r="B53" s="16" t="s">
        <v>7116</v>
      </c>
      <c r="C53" s="16">
        <v>4</v>
      </c>
      <c r="D53" s="16" t="s">
        <v>404</v>
      </c>
      <c r="E53" s="16">
        <v>30</v>
      </c>
      <c r="F53" s="16" t="s">
        <v>410</v>
      </c>
      <c r="G53" s="30" t="s">
        <v>7112</v>
      </c>
      <c r="H53" s="77"/>
    </row>
    <row r="54" spans="1:8" x14ac:dyDescent="0.25">
      <c r="A54" s="15" t="s">
        <v>487</v>
      </c>
      <c r="B54" s="16" t="s">
        <v>7116</v>
      </c>
      <c r="C54" s="16">
        <v>5</v>
      </c>
      <c r="D54" s="16" t="s">
        <v>404</v>
      </c>
      <c r="E54" s="16">
        <v>60</v>
      </c>
      <c r="F54" s="16" t="s">
        <v>410</v>
      </c>
      <c r="G54" s="30" t="s">
        <v>7112</v>
      </c>
      <c r="H54" s="77"/>
    </row>
    <row r="55" spans="1:8" x14ac:dyDescent="0.25">
      <c r="A55" s="15" t="s">
        <v>477</v>
      </c>
      <c r="B55" s="16" t="s">
        <v>7116</v>
      </c>
      <c r="C55" s="16">
        <v>6</v>
      </c>
      <c r="D55" s="16" t="s">
        <v>400</v>
      </c>
      <c r="E55" s="16">
        <v>60</v>
      </c>
      <c r="F55" s="16" t="s">
        <v>410</v>
      </c>
      <c r="G55" s="30" t="s">
        <v>7112</v>
      </c>
      <c r="H55" s="77"/>
    </row>
    <row r="56" spans="1:8" x14ac:dyDescent="0.25">
      <c r="A56" s="15" t="s">
        <v>2308</v>
      </c>
      <c r="B56" s="16" t="s">
        <v>7116</v>
      </c>
      <c r="C56" s="16">
        <v>7</v>
      </c>
      <c r="D56" s="16" t="s">
        <v>435</v>
      </c>
      <c r="E56" s="16">
        <v>60</v>
      </c>
      <c r="F56" s="16" t="s">
        <v>410</v>
      </c>
      <c r="G56" s="30" t="s">
        <v>7112</v>
      </c>
      <c r="H56" s="77"/>
    </row>
    <row r="57" spans="1:8" x14ac:dyDescent="0.25">
      <c r="A57" s="15" t="s">
        <v>652</v>
      </c>
      <c r="B57" s="16" t="s">
        <v>7116</v>
      </c>
      <c r="C57" s="16">
        <v>8</v>
      </c>
      <c r="D57" s="16" t="s">
        <v>2651</v>
      </c>
      <c r="E57" s="16">
        <v>60</v>
      </c>
      <c r="F57" s="16" t="s">
        <v>410</v>
      </c>
      <c r="G57" s="30" t="s">
        <v>7112</v>
      </c>
      <c r="H57" s="77"/>
    </row>
    <row r="58" spans="1:8" x14ac:dyDescent="0.25">
      <c r="A58" s="15" t="s">
        <v>460</v>
      </c>
      <c r="B58" s="16" t="s">
        <v>7116</v>
      </c>
      <c r="C58" s="16">
        <v>9</v>
      </c>
      <c r="D58" s="16" t="s">
        <v>2651</v>
      </c>
      <c r="E58" s="16">
        <v>40</v>
      </c>
      <c r="F58" s="16" t="s">
        <v>410</v>
      </c>
      <c r="G58" s="30" t="s">
        <v>7112</v>
      </c>
      <c r="H58" s="77"/>
    </row>
    <row r="59" spans="1:8" x14ac:dyDescent="0.25">
      <c r="A59" s="15" t="s">
        <v>2717</v>
      </c>
      <c r="B59" s="16" t="s">
        <v>7116</v>
      </c>
      <c r="C59" s="16">
        <v>10</v>
      </c>
      <c r="D59" s="16" t="s">
        <v>2651</v>
      </c>
      <c r="E59" s="16">
        <v>70</v>
      </c>
      <c r="F59" s="16" t="s">
        <v>410</v>
      </c>
      <c r="G59" s="30" t="s">
        <v>7112</v>
      </c>
      <c r="H59" s="77"/>
    </row>
    <row r="60" spans="1:8" x14ac:dyDescent="0.25">
      <c r="A60" s="15" t="s">
        <v>654</v>
      </c>
      <c r="B60" s="16" t="s">
        <v>7116</v>
      </c>
      <c r="C60" s="16">
        <v>11</v>
      </c>
      <c r="D60" s="16" t="s">
        <v>414</v>
      </c>
      <c r="E60" s="16">
        <v>60</v>
      </c>
      <c r="F60" s="16" t="s">
        <v>410</v>
      </c>
      <c r="G60" s="30" t="s">
        <v>7112</v>
      </c>
      <c r="H60" s="77"/>
    </row>
    <row r="61" spans="1:8" x14ac:dyDescent="0.25">
      <c r="A61" s="15" t="s">
        <v>649</v>
      </c>
      <c r="B61" s="16" t="s">
        <v>7116</v>
      </c>
      <c r="C61" s="16">
        <v>12</v>
      </c>
      <c r="D61" s="16" t="s">
        <v>414</v>
      </c>
      <c r="E61" s="16">
        <v>60</v>
      </c>
      <c r="F61" s="16" t="s">
        <v>410</v>
      </c>
      <c r="G61" s="30" t="s">
        <v>7112</v>
      </c>
      <c r="H61" s="77"/>
    </row>
    <row r="62" spans="1:8" x14ac:dyDescent="0.25">
      <c r="A62" s="15" t="s">
        <v>3006</v>
      </c>
      <c r="B62" s="16" t="s">
        <v>7117</v>
      </c>
      <c r="C62" s="16">
        <v>1</v>
      </c>
      <c r="D62" s="16" t="s">
        <v>407</v>
      </c>
      <c r="E62" s="16">
        <v>60</v>
      </c>
      <c r="F62" s="16" t="s">
        <v>410</v>
      </c>
      <c r="G62" s="30" t="s">
        <v>7112</v>
      </c>
      <c r="H62" s="77"/>
    </row>
    <row r="63" spans="1:8" x14ac:dyDescent="0.25">
      <c r="A63" s="15" t="s">
        <v>3010</v>
      </c>
      <c r="B63" s="16" t="s">
        <v>7117</v>
      </c>
      <c r="C63" s="16">
        <v>2</v>
      </c>
      <c r="D63" s="16" t="s">
        <v>407</v>
      </c>
      <c r="E63" s="16">
        <v>70</v>
      </c>
      <c r="F63" s="16" t="s">
        <v>410</v>
      </c>
      <c r="G63" s="30" t="s">
        <v>7112</v>
      </c>
      <c r="H63" s="77"/>
    </row>
    <row r="64" spans="1:8" x14ac:dyDescent="0.25">
      <c r="A64" s="15" t="s">
        <v>3018</v>
      </c>
      <c r="B64" s="16" t="s">
        <v>7117</v>
      </c>
      <c r="C64" s="16">
        <v>3</v>
      </c>
      <c r="D64" s="16" t="s">
        <v>425</v>
      </c>
      <c r="E64" s="16">
        <v>70</v>
      </c>
      <c r="F64" s="16" t="s">
        <v>410</v>
      </c>
      <c r="G64" s="30" t="s">
        <v>7112</v>
      </c>
      <c r="H64" s="77"/>
    </row>
    <row r="65" spans="1:8" x14ac:dyDescent="0.25">
      <c r="A65" s="15" t="s">
        <v>3023</v>
      </c>
      <c r="B65" s="16" t="s">
        <v>7117</v>
      </c>
      <c r="C65" s="16">
        <v>4</v>
      </c>
      <c r="D65" s="16" t="s">
        <v>404</v>
      </c>
      <c r="E65" s="16">
        <v>70</v>
      </c>
      <c r="F65" s="16" t="s">
        <v>410</v>
      </c>
      <c r="G65" s="30" t="s">
        <v>7112</v>
      </c>
      <c r="H65" s="77"/>
    </row>
    <row r="66" spans="1:8" x14ac:dyDescent="0.25">
      <c r="A66" s="15" t="s">
        <v>477</v>
      </c>
      <c r="B66" s="16" t="s">
        <v>7117</v>
      </c>
      <c r="C66" s="16">
        <v>5</v>
      </c>
      <c r="D66" s="16" t="s">
        <v>400</v>
      </c>
      <c r="E66" s="16">
        <v>70</v>
      </c>
      <c r="F66" s="16" t="s">
        <v>410</v>
      </c>
      <c r="G66" s="30" t="s">
        <v>7112</v>
      </c>
      <c r="H66" s="77"/>
    </row>
    <row r="67" spans="1:8" x14ac:dyDescent="0.25">
      <c r="A67" s="15" t="s">
        <v>3041</v>
      </c>
      <c r="B67" s="16" t="s">
        <v>7117</v>
      </c>
      <c r="C67" s="16">
        <v>6</v>
      </c>
      <c r="D67" s="16" t="s">
        <v>421</v>
      </c>
      <c r="E67" s="16">
        <v>60</v>
      </c>
      <c r="F67" s="16" t="s">
        <v>410</v>
      </c>
      <c r="G67" s="30" t="s">
        <v>7112</v>
      </c>
      <c r="H67" s="77"/>
    </row>
    <row r="68" spans="1:8" x14ac:dyDescent="0.25">
      <c r="A68" s="15" t="s">
        <v>3044</v>
      </c>
      <c r="B68" s="16" t="s">
        <v>7117</v>
      </c>
      <c r="C68" s="16">
        <v>7</v>
      </c>
      <c r="D68" s="16" t="s">
        <v>431</v>
      </c>
      <c r="E68" s="16">
        <v>80</v>
      </c>
      <c r="F68" s="16" t="s">
        <v>410</v>
      </c>
      <c r="G68" s="30" t="s">
        <v>7112</v>
      </c>
      <c r="H68" s="77"/>
    </row>
    <row r="69" spans="1:8" x14ac:dyDescent="0.25">
      <c r="A69" s="15" t="s">
        <v>3050</v>
      </c>
      <c r="B69" s="16" t="s">
        <v>7117</v>
      </c>
      <c r="C69" s="16">
        <v>8</v>
      </c>
      <c r="D69" s="16" t="s">
        <v>435</v>
      </c>
      <c r="E69" s="16">
        <v>70</v>
      </c>
      <c r="F69" s="16" t="s">
        <v>410</v>
      </c>
      <c r="G69" s="30" t="s">
        <v>7112</v>
      </c>
      <c r="H69" s="77"/>
    </row>
    <row r="70" spans="1:8" x14ac:dyDescent="0.25">
      <c r="A70" s="15" t="s">
        <v>3053</v>
      </c>
      <c r="B70" s="16" t="s">
        <v>7117</v>
      </c>
      <c r="C70" s="16">
        <v>9</v>
      </c>
      <c r="D70" s="16" t="s">
        <v>419</v>
      </c>
      <c r="E70" s="16">
        <v>50</v>
      </c>
      <c r="F70" s="16" t="s">
        <v>410</v>
      </c>
      <c r="G70" s="30" t="s">
        <v>7112</v>
      </c>
      <c r="H70" s="77"/>
    </row>
    <row r="71" spans="1:8" x14ac:dyDescent="0.25">
      <c r="A71" s="15" t="s">
        <v>3056</v>
      </c>
      <c r="B71" s="16" t="s">
        <v>7117</v>
      </c>
      <c r="C71" s="16">
        <v>10</v>
      </c>
      <c r="D71" s="16" t="s">
        <v>2651</v>
      </c>
      <c r="E71" s="16">
        <v>30</v>
      </c>
      <c r="F71" s="16" t="s">
        <v>410</v>
      </c>
      <c r="G71" s="30" t="s">
        <v>7112</v>
      </c>
      <c r="H71" s="77"/>
    </row>
    <row r="72" spans="1:8" x14ac:dyDescent="0.25">
      <c r="A72" s="15" t="s">
        <v>3059</v>
      </c>
      <c r="B72" s="16" t="s">
        <v>7117</v>
      </c>
      <c r="C72" s="16">
        <v>11</v>
      </c>
      <c r="D72" s="16" t="s">
        <v>414</v>
      </c>
      <c r="E72" s="16">
        <v>50</v>
      </c>
      <c r="F72" s="16" t="s">
        <v>410</v>
      </c>
      <c r="G72" s="30" t="s">
        <v>7112</v>
      </c>
      <c r="H72" s="77"/>
    </row>
    <row r="73" spans="1:8" x14ac:dyDescent="0.25">
      <c r="A73" s="15" t="s">
        <v>3062</v>
      </c>
      <c r="B73" s="16" t="s">
        <v>7117</v>
      </c>
      <c r="C73" s="16">
        <v>12</v>
      </c>
      <c r="D73" s="16" t="s">
        <v>414</v>
      </c>
      <c r="E73" s="16">
        <v>70</v>
      </c>
      <c r="F73" s="16" t="s">
        <v>410</v>
      </c>
      <c r="G73" s="30" t="s">
        <v>7112</v>
      </c>
      <c r="H73" s="77"/>
    </row>
    <row r="74" spans="1:8" x14ac:dyDescent="0.25">
      <c r="A74" s="15" t="s">
        <v>551</v>
      </c>
      <c r="B74" s="16" t="s">
        <v>7118</v>
      </c>
      <c r="C74" s="16">
        <v>1</v>
      </c>
      <c r="D74" s="16" t="s">
        <v>425</v>
      </c>
      <c r="E74" s="16">
        <v>80</v>
      </c>
      <c r="F74" s="16" t="s">
        <v>410</v>
      </c>
      <c r="G74" s="30" t="s">
        <v>7112</v>
      </c>
      <c r="H74" s="77"/>
    </row>
    <row r="75" spans="1:8" x14ac:dyDescent="0.25">
      <c r="A75" s="15" t="s">
        <v>691</v>
      </c>
      <c r="B75" s="16" t="s">
        <v>7118</v>
      </c>
      <c r="C75" s="16">
        <v>2</v>
      </c>
      <c r="D75" s="16" t="s">
        <v>404</v>
      </c>
      <c r="E75" s="16">
        <v>70</v>
      </c>
      <c r="F75" s="16" t="s">
        <v>410</v>
      </c>
      <c r="G75" s="30" t="s">
        <v>7112</v>
      </c>
      <c r="H75" s="77"/>
    </row>
    <row r="76" spans="1:8" x14ac:dyDescent="0.25">
      <c r="A76" s="15" t="s">
        <v>469</v>
      </c>
      <c r="B76" s="16" t="s">
        <v>7118</v>
      </c>
      <c r="C76" s="16">
        <v>3</v>
      </c>
      <c r="D76" s="16" t="s">
        <v>404</v>
      </c>
      <c r="E76" s="16">
        <v>60</v>
      </c>
      <c r="F76" s="16" t="s">
        <v>410</v>
      </c>
      <c r="G76" s="30" t="s">
        <v>7112</v>
      </c>
      <c r="H76" s="77"/>
    </row>
    <row r="77" spans="1:8" x14ac:dyDescent="0.25">
      <c r="A77" s="15" t="s">
        <v>477</v>
      </c>
      <c r="B77" s="16" t="s">
        <v>7118</v>
      </c>
      <c r="C77" s="16">
        <v>4</v>
      </c>
      <c r="D77" s="16" t="s">
        <v>400</v>
      </c>
      <c r="E77" s="16">
        <v>60</v>
      </c>
      <c r="F77" s="16" t="s">
        <v>410</v>
      </c>
      <c r="G77" s="30" t="s">
        <v>7112</v>
      </c>
      <c r="H77" s="77"/>
    </row>
    <row r="78" spans="1:8" x14ac:dyDescent="0.25">
      <c r="A78" s="15" t="s">
        <v>480</v>
      </c>
      <c r="B78" s="16" t="s">
        <v>7118</v>
      </c>
      <c r="C78" s="16">
        <v>5</v>
      </c>
      <c r="D78" s="16" t="s">
        <v>421</v>
      </c>
      <c r="E78" s="16">
        <v>70</v>
      </c>
      <c r="F78" s="16" t="s">
        <v>410</v>
      </c>
      <c r="G78" s="30" t="s">
        <v>7112</v>
      </c>
      <c r="H78" s="77"/>
    </row>
    <row r="79" spans="1:8" x14ac:dyDescent="0.25">
      <c r="A79" s="15" t="s">
        <v>574</v>
      </c>
      <c r="B79" s="16" t="s">
        <v>7118</v>
      </c>
      <c r="C79" s="16">
        <v>6</v>
      </c>
      <c r="D79" s="16" t="s">
        <v>431</v>
      </c>
      <c r="E79" s="16">
        <v>60</v>
      </c>
      <c r="F79" s="16" t="s">
        <v>410</v>
      </c>
      <c r="G79" s="30" t="s">
        <v>7112</v>
      </c>
      <c r="H79" s="77"/>
    </row>
    <row r="80" spans="1:8" x14ac:dyDescent="0.25">
      <c r="A80" s="15" t="s">
        <v>648</v>
      </c>
      <c r="B80" s="16" t="s">
        <v>7118</v>
      </c>
      <c r="C80" s="16">
        <v>7</v>
      </c>
      <c r="D80" s="16" t="s">
        <v>431</v>
      </c>
      <c r="E80" s="16">
        <v>70</v>
      </c>
      <c r="F80" s="16" t="s">
        <v>410</v>
      </c>
      <c r="G80" s="30" t="s">
        <v>7112</v>
      </c>
      <c r="H80" s="77"/>
    </row>
    <row r="81" spans="1:8" x14ac:dyDescent="0.25">
      <c r="A81" s="15" t="s">
        <v>575</v>
      </c>
      <c r="B81" s="16" t="s">
        <v>7118</v>
      </c>
      <c r="C81" s="16">
        <v>8</v>
      </c>
      <c r="D81" s="16" t="s">
        <v>419</v>
      </c>
      <c r="E81" s="16">
        <v>60</v>
      </c>
      <c r="F81" s="16" t="s">
        <v>410</v>
      </c>
      <c r="G81" s="30" t="s">
        <v>7112</v>
      </c>
      <c r="H81" s="77"/>
    </row>
    <row r="82" spans="1:8" x14ac:dyDescent="0.25">
      <c r="A82" s="15" t="s">
        <v>549</v>
      </c>
      <c r="B82" s="16" t="s">
        <v>7118</v>
      </c>
      <c r="C82" s="16">
        <v>9</v>
      </c>
      <c r="D82" s="16" t="s">
        <v>165</v>
      </c>
      <c r="E82" s="16">
        <v>60</v>
      </c>
      <c r="F82" s="16" t="s">
        <v>410</v>
      </c>
      <c r="G82" s="30" t="s">
        <v>7112</v>
      </c>
      <c r="H82" s="77"/>
    </row>
    <row r="83" spans="1:8" x14ac:dyDescent="0.25">
      <c r="A83" s="15" t="s">
        <v>526</v>
      </c>
      <c r="B83" s="16" t="s">
        <v>7118</v>
      </c>
      <c r="C83" s="16">
        <v>10</v>
      </c>
      <c r="D83" s="16" t="s">
        <v>414</v>
      </c>
      <c r="E83" s="16">
        <v>110</v>
      </c>
      <c r="F83" s="16" t="s">
        <v>410</v>
      </c>
      <c r="G83" s="30" t="s">
        <v>7112</v>
      </c>
      <c r="H83" s="77"/>
    </row>
    <row r="84" spans="1:8" x14ac:dyDescent="0.25">
      <c r="A84" s="15" t="s">
        <v>649</v>
      </c>
      <c r="B84" s="16" t="s">
        <v>7118</v>
      </c>
      <c r="C84" s="16">
        <v>11</v>
      </c>
      <c r="D84" s="16" t="s">
        <v>414</v>
      </c>
      <c r="E84" s="16">
        <v>60</v>
      </c>
      <c r="F84" s="16" t="s">
        <v>410</v>
      </c>
      <c r="G84" s="30" t="s">
        <v>7112</v>
      </c>
      <c r="H84" s="77"/>
    </row>
    <row r="85" spans="1:8" x14ac:dyDescent="0.25">
      <c r="A85" s="15" t="s">
        <v>561</v>
      </c>
      <c r="B85" s="16" t="s">
        <v>7118</v>
      </c>
      <c r="C85" s="16">
        <v>12</v>
      </c>
      <c r="D85" s="16" t="s">
        <v>414</v>
      </c>
      <c r="E85" s="16">
        <v>60</v>
      </c>
      <c r="F85" s="16" t="s">
        <v>410</v>
      </c>
      <c r="G85" s="30" t="s">
        <v>7112</v>
      </c>
      <c r="H85" s="77"/>
    </row>
    <row r="86" spans="1:8" x14ac:dyDescent="0.25">
      <c r="A86" s="15" t="s">
        <v>567</v>
      </c>
      <c r="B86" s="16" t="s">
        <v>7119</v>
      </c>
      <c r="C86" s="16">
        <v>1</v>
      </c>
      <c r="D86" s="16" t="s">
        <v>407</v>
      </c>
      <c r="E86" s="16">
        <v>50</v>
      </c>
      <c r="F86" s="16" t="s">
        <v>410</v>
      </c>
      <c r="G86" s="30" t="s">
        <v>7112</v>
      </c>
      <c r="H86" s="77"/>
    </row>
    <row r="87" spans="1:8" x14ac:dyDescent="0.25">
      <c r="A87" s="15" t="s">
        <v>3201</v>
      </c>
      <c r="B87" s="16" t="s">
        <v>7119</v>
      </c>
      <c r="C87" s="16">
        <v>2</v>
      </c>
      <c r="D87" s="16" t="s">
        <v>407</v>
      </c>
      <c r="E87" s="16">
        <v>160</v>
      </c>
      <c r="F87" s="16" t="s">
        <v>405</v>
      </c>
      <c r="G87" s="30" t="s">
        <v>7112</v>
      </c>
      <c r="H87" s="77"/>
    </row>
    <row r="88" spans="1:8" x14ac:dyDescent="0.25">
      <c r="A88" s="15" t="s">
        <v>449</v>
      </c>
      <c r="B88" s="16" t="s">
        <v>7119</v>
      </c>
      <c r="C88" s="16">
        <v>3</v>
      </c>
      <c r="D88" s="16" t="s">
        <v>425</v>
      </c>
      <c r="E88" s="16">
        <v>80</v>
      </c>
      <c r="F88" s="16" t="s">
        <v>410</v>
      </c>
      <c r="G88" s="30" t="s">
        <v>7112</v>
      </c>
      <c r="H88" s="77"/>
    </row>
    <row r="89" spans="1:8" x14ac:dyDescent="0.25">
      <c r="A89" s="15" t="s">
        <v>3085</v>
      </c>
      <c r="B89" s="16" t="s">
        <v>7119</v>
      </c>
      <c r="C89" s="16">
        <v>4</v>
      </c>
      <c r="D89" s="16" t="s">
        <v>404</v>
      </c>
      <c r="E89" s="16">
        <v>60</v>
      </c>
      <c r="F89" s="16" t="s">
        <v>410</v>
      </c>
      <c r="G89" s="30" t="s">
        <v>7112</v>
      </c>
      <c r="H89" s="77"/>
    </row>
    <row r="90" spans="1:8" x14ac:dyDescent="0.25">
      <c r="A90" s="15" t="s">
        <v>669</v>
      </c>
      <c r="B90" s="16" t="s">
        <v>7119</v>
      </c>
      <c r="C90" s="16">
        <v>5</v>
      </c>
      <c r="D90" s="16" t="s">
        <v>404</v>
      </c>
      <c r="E90" s="16">
        <v>120</v>
      </c>
      <c r="F90" s="16" t="s">
        <v>410</v>
      </c>
      <c r="G90" s="30" t="s">
        <v>7112</v>
      </c>
      <c r="H90" s="77"/>
    </row>
    <row r="91" spans="1:8" x14ac:dyDescent="0.25">
      <c r="A91" s="15" t="s">
        <v>477</v>
      </c>
      <c r="B91" s="16" t="s">
        <v>7119</v>
      </c>
      <c r="C91" s="16">
        <v>6</v>
      </c>
      <c r="D91" s="16" t="s">
        <v>400</v>
      </c>
      <c r="E91" s="16">
        <v>60</v>
      </c>
      <c r="F91" s="16" t="s">
        <v>410</v>
      </c>
      <c r="G91" s="30" t="s">
        <v>7112</v>
      </c>
      <c r="H91" s="77"/>
    </row>
    <row r="92" spans="1:8" x14ac:dyDescent="0.25">
      <c r="A92" s="15" t="s">
        <v>572</v>
      </c>
      <c r="B92" s="16" t="s">
        <v>7119</v>
      </c>
      <c r="C92" s="16">
        <v>7</v>
      </c>
      <c r="D92" s="16" t="s">
        <v>421</v>
      </c>
      <c r="E92" s="16">
        <v>50</v>
      </c>
      <c r="F92" s="16" t="s">
        <v>410</v>
      </c>
      <c r="G92" s="30" t="s">
        <v>7112</v>
      </c>
      <c r="H92" s="77"/>
    </row>
    <row r="93" spans="1:8" x14ac:dyDescent="0.25">
      <c r="A93" s="15" t="s">
        <v>653</v>
      </c>
      <c r="B93" s="16" t="s">
        <v>7119</v>
      </c>
      <c r="C93" s="16">
        <v>8</v>
      </c>
      <c r="D93" s="16" t="s">
        <v>431</v>
      </c>
      <c r="E93" s="16">
        <v>60</v>
      </c>
      <c r="F93" s="16" t="s">
        <v>410</v>
      </c>
      <c r="G93" s="30" t="s">
        <v>7112</v>
      </c>
      <c r="H93" s="77"/>
    </row>
    <row r="94" spans="1:8" x14ac:dyDescent="0.25">
      <c r="A94" s="15" t="s">
        <v>476</v>
      </c>
      <c r="B94" s="16" t="s">
        <v>7119</v>
      </c>
      <c r="C94" s="16">
        <v>9</v>
      </c>
      <c r="D94" s="16" t="s">
        <v>431</v>
      </c>
      <c r="E94" s="16">
        <v>100</v>
      </c>
      <c r="F94" s="16" t="s">
        <v>410</v>
      </c>
      <c r="G94" s="30" t="s">
        <v>7112</v>
      </c>
      <c r="H94" s="77"/>
    </row>
    <row r="95" spans="1:8" x14ac:dyDescent="0.25">
      <c r="A95" s="15" t="s">
        <v>3050</v>
      </c>
      <c r="B95" s="16" t="s">
        <v>7119</v>
      </c>
      <c r="C95" s="16">
        <v>10</v>
      </c>
      <c r="D95" s="16" t="s">
        <v>435</v>
      </c>
      <c r="E95" s="16">
        <v>60</v>
      </c>
      <c r="F95" s="16" t="s">
        <v>410</v>
      </c>
      <c r="G95" s="30" t="s">
        <v>7112</v>
      </c>
      <c r="H95" s="77"/>
    </row>
    <row r="96" spans="1:8" x14ac:dyDescent="0.25">
      <c r="A96" s="15" t="s">
        <v>3054</v>
      </c>
      <c r="B96" s="16" t="s">
        <v>7119</v>
      </c>
      <c r="C96" s="16">
        <v>11</v>
      </c>
      <c r="D96" s="16" t="s">
        <v>419</v>
      </c>
      <c r="E96" s="16">
        <v>60</v>
      </c>
      <c r="F96" s="16" t="s">
        <v>405</v>
      </c>
      <c r="G96" s="30" t="s">
        <v>7112</v>
      </c>
      <c r="H96" s="77"/>
    </row>
    <row r="97" spans="1:8" x14ac:dyDescent="0.25">
      <c r="A97" s="15" t="s">
        <v>649</v>
      </c>
      <c r="B97" s="16" t="s">
        <v>7119</v>
      </c>
      <c r="C97" s="16">
        <v>12</v>
      </c>
      <c r="D97" s="16" t="s">
        <v>414</v>
      </c>
      <c r="E97" s="16">
        <v>60</v>
      </c>
      <c r="F97" s="16" t="s">
        <v>410</v>
      </c>
      <c r="G97" s="30" t="s">
        <v>7112</v>
      </c>
      <c r="H97" s="77"/>
    </row>
    <row r="98" spans="1:8" x14ac:dyDescent="0.25">
      <c r="A98" s="15" t="s">
        <v>566</v>
      </c>
      <c r="B98" s="16" t="s">
        <v>7120</v>
      </c>
      <c r="C98" s="16">
        <v>1</v>
      </c>
      <c r="D98" s="16" t="s">
        <v>407</v>
      </c>
      <c r="E98" s="16">
        <v>70</v>
      </c>
      <c r="F98" s="16" t="s">
        <v>410</v>
      </c>
      <c r="G98" s="30" t="s">
        <v>7112</v>
      </c>
      <c r="H98" s="77"/>
    </row>
    <row r="99" spans="1:8" x14ac:dyDescent="0.25">
      <c r="A99" s="15" t="s">
        <v>566</v>
      </c>
      <c r="B99" s="16" t="s">
        <v>7120</v>
      </c>
      <c r="C99" s="16">
        <v>1</v>
      </c>
      <c r="D99" s="16" t="s">
        <v>407</v>
      </c>
      <c r="E99" s="16">
        <v>70</v>
      </c>
      <c r="F99" s="16" t="s">
        <v>410</v>
      </c>
      <c r="G99" s="30"/>
      <c r="H99" s="77"/>
    </row>
    <row r="100" spans="1:8" x14ac:dyDescent="0.25">
      <c r="A100" s="15" t="s">
        <v>462</v>
      </c>
      <c r="B100" s="16" t="s">
        <v>7120</v>
      </c>
      <c r="C100" s="16">
        <v>2</v>
      </c>
      <c r="D100" s="16" t="s">
        <v>407</v>
      </c>
      <c r="E100" s="16">
        <v>70</v>
      </c>
      <c r="F100" s="16" t="s">
        <v>410</v>
      </c>
      <c r="G100" s="30" t="s">
        <v>7112</v>
      </c>
      <c r="H100" s="77"/>
    </row>
    <row r="101" spans="1:8" x14ac:dyDescent="0.25">
      <c r="A101" s="15" t="s">
        <v>462</v>
      </c>
      <c r="B101" s="16" t="s">
        <v>7120</v>
      </c>
      <c r="C101" s="16">
        <v>2</v>
      </c>
      <c r="D101" s="16" t="s">
        <v>407</v>
      </c>
      <c r="E101" s="16">
        <v>70</v>
      </c>
      <c r="F101" s="16" t="s">
        <v>410</v>
      </c>
      <c r="G101" s="30"/>
      <c r="H101" s="77"/>
    </row>
    <row r="102" spans="1:8" x14ac:dyDescent="0.25">
      <c r="A102" s="15" t="s">
        <v>1235</v>
      </c>
      <c r="B102" s="16" t="s">
        <v>7120</v>
      </c>
      <c r="C102" s="16">
        <v>3</v>
      </c>
      <c r="D102" s="16" t="s">
        <v>407</v>
      </c>
      <c r="E102" s="16">
        <v>60</v>
      </c>
      <c r="F102" s="16" t="s">
        <v>410</v>
      </c>
      <c r="G102" s="30" t="s">
        <v>7112</v>
      </c>
      <c r="H102" s="77"/>
    </row>
    <row r="103" spans="1:8" x14ac:dyDescent="0.25">
      <c r="A103" s="15" t="s">
        <v>1235</v>
      </c>
      <c r="B103" s="16" t="s">
        <v>7120</v>
      </c>
      <c r="C103" s="16">
        <v>3</v>
      </c>
      <c r="D103" s="16" t="s">
        <v>407</v>
      </c>
      <c r="E103" s="16">
        <v>60</v>
      </c>
      <c r="F103" s="16" t="s">
        <v>410</v>
      </c>
      <c r="G103" s="30"/>
      <c r="H103" s="77"/>
    </row>
    <row r="104" spans="1:8" x14ac:dyDescent="0.25">
      <c r="A104" s="15" t="s">
        <v>1866</v>
      </c>
      <c r="B104" s="16" t="s">
        <v>7120</v>
      </c>
      <c r="C104" s="16">
        <v>4</v>
      </c>
      <c r="D104" s="16" t="s">
        <v>407</v>
      </c>
      <c r="E104" s="16">
        <v>80</v>
      </c>
      <c r="F104" s="16" t="s">
        <v>410</v>
      </c>
      <c r="G104" s="30" t="s">
        <v>7112</v>
      </c>
      <c r="H104" s="77"/>
    </row>
    <row r="105" spans="1:8" x14ac:dyDescent="0.25">
      <c r="A105" s="15" t="s">
        <v>1866</v>
      </c>
      <c r="B105" s="16" t="s">
        <v>7120</v>
      </c>
      <c r="C105" s="16">
        <v>4</v>
      </c>
      <c r="D105" s="16" t="s">
        <v>407</v>
      </c>
      <c r="E105" s="16">
        <v>80</v>
      </c>
      <c r="F105" s="16" t="s">
        <v>410</v>
      </c>
      <c r="G105" s="30"/>
      <c r="H105" s="77"/>
    </row>
    <row r="106" spans="1:8" x14ac:dyDescent="0.25">
      <c r="A106" s="15" t="s">
        <v>2257</v>
      </c>
      <c r="B106" s="16" t="s">
        <v>7120</v>
      </c>
      <c r="C106" s="16">
        <v>5</v>
      </c>
      <c r="D106" s="16" t="s">
        <v>407</v>
      </c>
      <c r="E106" s="16">
        <v>60</v>
      </c>
      <c r="F106" s="16" t="s">
        <v>410</v>
      </c>
      <c r="G106" s="30" t="s">
        <v>7112</v>
      </c>
      <c r="H106" s="77"/>
    </row>
    <row r="107" spans="1:8" x14ac:dyDescent="0.25">
      <c r="A107" s="15" t="s">
        <v>2257</v>
      </c>
      <c r="B107" s="16" t="s">
        <v>7120</v>
      </c>
      <c r="C107" s="16">
        <v>5</v>
      </c>
      <c r="D107" s="16" t="s">
        <v>407</v>
      </c>
      <c r="E107" s="16">
        <v>60</v>
      </c>
      <c r="F107" s="16" t="s">
        <v>410</v>
      </c>
      <c r="G107" s="30"/>
      <c r="H107" s="77"/>
    </row>
    <row r="108" spans="1:8" x14ac:dyDescent="0.25">
      <c r="A108" s="15" t="s">
        <v>2620</v>
      </c>
      <c r="B108" s="16" t="s">
        <v>7120</v>
      </c>
      <c r="C108" s="16">
        <v>6</v>
      </c>
      <c r="D108" s="16" t="s">
        <v>407</v>
      </c>
      <c r="E108" s="16">
        <v>60</v>
      </c>
      <c r="F108" s="16" t="s">
        <v>410</v>
      </c>
      <c r="G108" s="30" t="s">
        <v>7112</v>
      </c>
      <c r="H108" s="77"/>
    </row>
    <row r="109" spans="1:8" x14ac:dyDescent="0.25">
      <c r="A109" s="15" t="s">
        <v>2620</v>
      </c>
      <c r="B109" s="16" t="s">
        <v>7120</v>
      </c>
      <c r="C109" s="16">
        <v>6</v>
      </c>
      <c r="D109" s="16" t="s">
        <v>407</v>
      </c>
      <c r="E109" s="16">
        <v>60</v>
      </c>
      <c r="F109" s="16" t="s">
        <v>410</v>
      </c>
      <c r="G109" s="30"/>
      <c r="H109" s="77"/>
    </row>
    <row r="110" spans="1:8" x14ac:dyDescent="0.25">
      <c r="A110" s="15" t="s">
        <v>3006</v>
      </c>
      <c r="B110" s="16" t="s">
        <v>7120</v>
      </c>
      <c r="C110" s="16">
        <v>7</v>
      </c>
      <c r="D110" s="16" t="s">
        <v>407</v>
      </c>
      <c r="E110" s="16">
        <v>60</v>
      </c>
      <c r="F110" s="16" t="s">
        <v>410</v>
      </c>
      <c r="G110" s="30" t="s">
        <v>7112</v>
      </c>
      <c r="H110" s="77"/>
    </row>
    <row r="111" spans="1:8" x14ac:dyDescent="0.25">
      <c r="A111" s="15" t="s">
        <v>3006</v>
      </c>
      <c r="B111" s="16" t="s">
        <v>7120</v>
      </c>
      <c r="C111" s="16">
        <v>7</v>
      </c>
      <c r="D111" s="16" t="s">
        <v>407</v>
      </c>
      <c r="E111" s="16">
        <v>60</v>
      </c>
      <c r="F111" s="16" t="s">
        <v>410</v>
      </c>
      <c r="G111" s="30"/>
      <c r="H111" s="77"/>
    </row>
    <row r="112" spans="1:8" x14ac:dyDescent="0.25">
      <c r="A112" s="15" t="s">
        <v>3621</v>
      </c>
      <c r="B112" s="16" t="s">
        <v>7120</v>
      </c>
      <c r="C112" s="16">
        <v>8</v>
      </c>
      <c r="D112" s="16" t="s">
        <v>407</v>
      </c>
      <c r="E112" s="16">
        <v>60</v>
      </c>
      <c r="F112" s="16" t="s">
        <v>410</v>
      </c>
      <c r="G112" s="30" t="s">
        <v>7112</v>
      </c>
      <c r="H112" s="77"/>
    </row>
    <row r="113" spans="1:8" x14ac:dyDescent="0.25">
      <c r="A113" s="15" t="s">
        <v>3621</v>
      </c>
      <c r="B113" s="16" t="s">
        <v>7120</v>
      </c>
      <c r="C113" s="16">
        <v>8</v>
      </c>
      <c r="D113" s="16" t="s">
        <v>407</v>
      </c>
      <c r="E113" s="16">
        <v>60</v>
      </c>
      <c r="F113" s="16" t="s">
        <v>410</v>
      </c>
      <c r="G113" s="30"/>
      <c r="H113" s="77"/>
    </row>
    <row r="114" spans="1:8" x14ac:dyDescent="0.25">
      <c r="A114" s="15" t="s">
        <v>568</v>
      </c>
      <c r="B114" s="16" t="s">
        <v>7120</v>
      </c>
      <c r="C114" s="16">
        <v>9</v>
      </c>
      <c r="D114" s="16" t="s">
        <v>425</v>
      </c>
      <c r="E114" s="16">
        <v>70</v>
      </c>
      <c r="F114" s="16" t="s">
        <v>410</v>
      </c>
      <c r="G114" s="30" t="s">
        <v>7112</v>
      </c>
      <c r="H114" s="77"/>
    </row>
    <row r="115" spans="1:8" x14ac:dyDescent="0.25">
      <c r="A115" s="15" t="s">
        <v>568</v>
      </c>
      <c r="B115" s="16" t="s">
        <v>7120</v>
      </c>
      <c r="C115" s="16">
        <v>9</v>
      </c>
      <c r="D115" s="16" t="s">
        <v>425</v>
      </c>
      <c r="E115" s="16">
        <v>70</v>
      </c>
      <c r="F115" s="16" t="s">
        <v>410</v>
      </c>
      <c r="G115" s="30"/>
      <c r="H115" s="77"/>
    </row>
    <row r="116" spans="1:8" x14ac:dyDescent="0.25">
      <c r="A116" s="15" t="s">
        <v>464</v>
      </c>
      <c r="B116" s="16" t="s">
        <v>7120</v>
      </c>
      <c r="C116" s="16">
        <v>10</v>
      </c>
      <c r="D116" s="16" t="s">
        <v>425</v>
      </c>
      <c r="E116" s="16">
        <v>70</v>
      </c>
      <c r="F116" s="16" t="s">
        <v>410</v>
      </c>
      <c r="G116" s="30" t="s">
        <v>7112</v>
      </c>
      <c r="H116" s="77"/>
    </row>
    <row r="117" spans="1:8" x14ac:dyDescent="0.25">
      <c r="A117" s="15" t="s">
        <v>464</v>
      </c>
      <c r="B117" s="16" t="s">
        <v>7120</v>
      </c>
      <c r="C117" s="16">
        <v>10</v>
      </c>
      <c r="D117" s="16" t="s">
        <v>425</v>
      </c>
      <c r="E117" s="16">
        <v>70</v>
      </c>
      <c r="F117" s="16" t="s">
        <v>410</v>
      </c>
      <c r="G117" s="30"/>
      <c r="H117" s="77"/>
    </row>
    <row r="118" spans="1:8" x14ac:dyDescent="0.25">
      <c r="A118" s="15" t="s">
        <v>1234</v>
      </c>
      <c r="B118" s="16" t="s">
        <v>7120</v>
      </c>
      <c r="C118" s="16">
        <v>11</v>
      </c>
      <c r="D118" s="16" t="s">
        <v>425</v>
      </c>
      <c r="E118" s="16">
        <v>60</v>
      </c>
      <c r="F118" s="16" t="s">
        <v>410</v>
      </c>
      <c r="G118" s="30" t="s">
        <v>7112</v>
      </c>
      <c r="H118" s="77"/>
    </row>
    <row r="119" spans="1:8" x14ac:dyDescent="0.25">
      <c r="A119" s="15" t="s">
        <v>1234</v>
      </c>
      <c r="B119" s="16" t="s">
        <v>7120</v>
      </c>
      <c r="C119" s="16">
        <v>11</v>
      </c>
      <c r="D119" s="16" t="s">
        <v>425</v>
      </c>
      <c r="E119" s="16">
        <v>60</v>
      </c>
      <c r="F119" s="16" t="s">
        <v>410</v>
      </c>
      <c r="G119" s="30"/>
      <c r="H119" s="77"/>
    </row>
    <row r="120" spans="1:8" x14ac:dyDescent="0.25">
      <c r="A120" s="15" t="s">
        <v>1857</v>
      </c>
      <c r="B120" s="16" t="s">
        <v>7120</v>
      </c>
      <c r="C120" s="16">
        <v>12</v>
      </c>
      <c r="D120" s="16" t="s">
        <v>425</v>
      </c>
      <c r="E120" s="16">
        <v>60</v>
      </c>
      <c r="F120" s="16" t="s">
        <v>410</v>
      </c>
      <c r="G120" s="30" t="s">
        <v>7112</v>
      </c>
      <c r="H120" s="77"/>
    </row>
    <row r="121" spans="1:8" x14ac:dyDescent="0.25">
      <c r="A121" s="15" t="s">
        <v>1857</v>
      </c>
      <c r="B121" s="16" t="s">
        <v>7120</v>
      </c>
      <c r="C121" s="16">
        <v>12</v>
      </c>
      <c r="D121" s="16" t="s">
        <v>425</v>
      </c>
      <c r="E121" s="16">
        <v>60</v>
      </c>
      <c r="F121" s="16" t="s">
        <v>410</v>
      </c>
      <c r="G121" s="30"/>
      <c r="H121" s="77"/>
    </row>
    <row r="122" spans="1:8" x14ac:dyDescent="0.25">
      <c r="A122" s="15" t="s">
        <v>2267</v>
      </c>
      <c r="B122" s="16" t="s">
        <v>7120</v>
      </c>
      <c r="C122" s="16">
        <v>13</v>
      </c>
      <c r="D122" s="16" t="s">
        <v>425</v>
      </c>
      <c r="E122" s="16">
        <v>70</v>
      </c>
      <c r="F122" s="16" t="s">
        <v>410</v>
      </c>
      <c r="G122" s="30" t="s">
        <v>7112</v>
      </c>
      <c r="H122" s="77"/>
    </row>
    <row r="123" spans="1:8" ht="13.2" customHeight="1" x14ac:dyDescent="0.25">
      <c r="A123" s="15" t="s">
        <v>2267</v>
      </c>
      <c r="B123" s="16" t="s">
        <v>7120</v>
      </c>
      <c r="C123" s="16">
        <v>13</v>
      </c>
      <c r="D123" s="16" t="s">
        <v>425</v>
      </c>
      <c r="E123" s="16">
        <v>70</v>
      </c>
      <c r="F123" s="16" t="s">
        <v>410</v>
      </c>
      <c r="G123" s="30"/>
      <c r="H123" s="77"/>
    </row>
    <row r="124" spans="1:8" ht="13.2" customHeight="1" x14ac:dyDescent="0.25">
      <c r="A124" s="15" t="s">
        <v>2628</v>
      </c>
      <c r="B124" s="16" t="s">
        <v>7120</v>
      </c>
      <c r="C124" s="16">
        <v>14</v>
      </c>
      <c r="D124" s="16" t="s">
        <v>425</v>
      </c>
      <c r="E124" s="16">
        <v>60</v>
      </c>
      <c r="F124" s="16" t="s">
        <v>410</v>
      </c>
      <c r="G124" s="30" t="s">
        <v>7112</v>
      </c>
      <c r="H124" s="77"/>
    </row>
    <row r="125" spans="1:8" ht="13.2" customHeight="1" x14ac:dyDescent="0.25">
      <c r="A125" s="15" t="s">
        <v>2628</v>
      </c>
      <c r="B125" s="16" t="s">
        <v>7120</v>
      </c>
      <c r="C125" s="16">
        <v>14</v>
      </c>
      <c r="D125" s="16" t="s">
        <v>425</v>
      </c>
      <c r="E125" s="16">
        <v>60</v>
      </c>
      <c r="F125" s="16" t="s">
        <v>410</v>
      </c>
      <c r="G125" s="30"/>
      <c r="H125" s="77"/>
    </row>
    <row r="126" spans="1:8" ht="13.2" customHeight="1" x14ac:dyDescent="0.25">
      <c r="A126" s="15" t="s">
        <v>3018</v>
      </c>
      <c r="B126" s="16" t="s">
        <v>7120</v>
      </c>
      <c r="C126" s="16">
        <v>15</v>
      </c>
      <c r="D126" s="16" t="s">
        <v>425</v>
      </c>
      <c r="E126" s="16">
        <v>70</v>
      </c>
      <c r="F126" s="16" t="s">
        <v>410</v>
      </c>
      <c r="G126" s="30" t="s">
        <v>7112</v>
      </c>
      <c r="H126" s="77"/>
    </row>
    <row r="127" spans="1:8" ht="13.2" customHeight="1" x14ac:dyDescent="0.25">
      <c r="A127" s="15" t="s">
        <v>3018</v>
      </c>
      <c r="B127" s="16" t="s">
        <v>7120</v>
      </c>
      <c r="C127" s="16">
        <v>15</v>
      </c>
      <c r="D127" s="16" t="s">
        <v>425</v>
      </c>
      <c r="E127" s="16">
        <v>70</v>
      </c>
      <c r="F127" s="16" t="s">
        <v>410</v>
      </c>
      <c r="G127" s="30"/>
      <c r="H127" s="77"/>
    </row>
    <row r="128" spans="1:8" ht="13.2" customHeight="1" x14ac:dyDescent="0.25">
      <c r="A128" s="15" t="s">
        <v>3651</v>
      </c>
      <c r="B128" s="16" t="s">
        <v>7120</v>
      </c>
      <c r="C128" s="16">
        <v>16</v>
      </c>
      <c r="D128" s="16" t="s">
        <v>425</v>
      </c>
      <c r="E128" s="16">
        <v>60</v>
      </c>
      <c r="F128" s="16" t="s">
        <v>410</v>
      </c>
      <c r="G128" s="30" t="s">
        <v>7112</v>
      </c>
      <c r="H128" s="77"/>
    </row>
    <row r="129" spans="1:8" ht="13.2" customHeight="1" x14ac:dyDescent="0.25">
      <c r="A129" s="15" t="s">
        <v>3651</v>
      </c>
      <c r="B129" s="16" t="s">
        <v>7120</v>
      </c>
      <c r="C129" s="16">
        <v>16</v>
      </c>
      <c r="D129" s="16" t="s">
        <v>425</v>
      </c>
      <c r="E129" s="16">
        <v>60</v>
      </c>
      <c r="F129" s="16" t="s">
        <v>410</v>
      </c>
      <c r="G129" s="30"/>
      <c r="H129" s="77"/>
    </row>
    <row r="130" spans="1:8" ht="13.2" customHeight="1" x14ac:dyDescent="0.25">
      <c r="A130" s="15" t="s">
        <v>583</v>
      </c>
      <c r="B130" s="16" t="s">
        <v>7120</v>
      </c>
      <c r="C130" s="16">
        <v>17</v>
      </c>
      <c r="D130" s="16" t="s">
        <v>404</v>
      </c>
      <c r="E130" s="16">
        <v>60</v>
      </c>
      <c r="F130" s="16" t="s">
        <v>410</v>
      </c>
      <c r="G130" s="30" t="s">
        <v>7112</v>
      </c>
      <c r="H130" s="77"/>
    </row>
    <row r="131" spans="1:8" ht="13.2" customHeight="1" x14ac:dyDescent="0.25">
      <c r="A131" s="15" t="s">
        <v>583</v>
      </c>
      <c r="B131" s="16" t="s">
        <v>7120</v>
      </c>
      <c r="C131" s="16">
        <v>17</v>
      </c>
      <c r="D131" s="16" t="s">
        <v>404</v>
      </c>
      <c r="E131" s="16">
        <v>60</v>
      </c>
      <c r="F131" s="16" t="s">
        <v>410</v>
      </c>
      <c r="G131" s="30"/>
      <c r="H131" s="77"/>
    </row>
    <row r="132" spans="1:8" ht="13.2" customHeight="1" x14ac:dyDescent="0.25">
      <c r="A132" s="15" t="s">
        <v>487</v>
      </c>
      <c r="B132" s="16" t="s">
        <v>7120</v>
      </c>
      <c r="C132" s="16">
        <v>18</v>
      </c>
      <c r="D132" s="16" t="s">
        <v>404</v>
      </c>
      <c r="E132" s="16">
        <v>60</v>
      </c>
      <c r="F132" s="16" t="s">
        <v>410</v>
      </c>
      <c r="G132" s="30" t="s">
        <v>7112</v>
      </c>
      <c r="H132" s="77"/>
    </row>
    <row r="133" spans="1:8" ht="13.2" customHeight="1" x14ac:dyDescent="0.25">
      <c r="A133" s="15" t="s">
        <v>487</v>
      </c>
      <c r="B133" s="16" t="s">
        <v>7120</v>
      </c>
      <c r="C133" s="16">
        <v>18</v>
      </c>
      <c r="D133" s="16" t="s">
        <v>404</v>
      </c>
      <c r="E133" s="16">
        <v>60</v>
      </c>
      <c r="F133" s="16" t="s">
        <v>410</v>
      </c>
      <c r="G133" s="30"/>
      <c r="H133" s="77"/>
    </row>
    <row r="134" spans="1:8" ht="13.2" customHeight="1" x14ac:dyDescent="0.25">
      <c r="A134" s="15" t="s">
        <v>1228</v>
      </c>
      <c r="B134" s="16" t="s">
        <v>7120</v>
      </c>
      <c r="C134" s="16">
        <v>19</v>
      </c>
      <c r="D134" s="16" t="s">
        <v>404</v>
      </c>
      <c r="E134" s="16">
        <v>60</v>
      </c>
      <c r="F134" s="16" t="s">
        <v>410</v>
      </c>
      <c r="G134" s="30" t="s">
        <v>7112</v>
      </c>
      <c r="H134" s="77"/>
    </row>
    <row r="135" spans="1:8" ht="13.2" customHeight="1" x14ac:dyDescent="0.25">
      <c r="A135" s="15" t="s">
        <v>1228</v>
      </c>
      <c r="B135" s="16" t="s">
        <v>7120</v>
      </c>
      <c r="C135" s="16">
        <v>19</v>
      </c>
      <c r="D135" s="16" t="s">
        <v>404</v>
      </c>
      <c r="E135" s="16">
        <v>60</v>
      </c>
      <c r="F135" s="16" t="s">
        <v>410</v>
      </c>
      <c r="G135" s="30"/>
      <c r="H135" s="77"/>
    </row>
    <row r="136" spans="1:8" ht="13.2" customHeight="1" x14ac:dyDescent="0.25">
      <c r="A136" s="15" t="s">
        <v>1861</v>
      </c>
      <c r="B136" s="16" t="s">
        <v>7120</v>
      </c>
      <c r="C136" s="16">
        <v>20</v>
      </c>
      <c r="D136" s="16" t="s">
        <v>404</v>
      </c>
      <c r="E136" s="16">
        <v>70</v>
      </c>
      <c r="F136" s="16" t="s">
        <v>410</v>
      </c>
      <c r="G136" s="30" t="s">
        <v>7112</v>
      </c>
      <c r="H136" s="77"/>
    </row>
    <row r="137" spans="1:8" ht="13.2" customHeight="1" x14ac:dyDescent="0.25">
      <c r="A137" s="15" t="s">
        <v>1861</v>
      </c>
      <c r="B137" s="16" t="s">
        <v>7120</v>
      </c>
      <c r="C137" s="16">
        <v>20</v>
      </c>
      <c r="D137" s="16" t="s">
        <v>404</v>
      </c>
      <c r="E137" s="16">
        <v>70</v>
      </c>
      <c r="F137" s="16" t="s">
        <v>410</v>
      </c>
      <c r="G137" s="30"/>
      <c r="H137" s="77"/>
    </row>
    <row r="138" spans="1:8" ht="13.2" customHeight="1" x14ac:dyDescent="0.25">
      <c r="A138" s="15" t="s">
        <v>2275</v>
      </c>
      <c r="B138" s="16" t="s">
        <v>7120</v>
      </c>
      <c r="C138" s="16">
        <v>21</v>
      </c>
      <c r="D138" s="16" t="s">
        <v>404</v>
      </c>
      <c r="E138" s="16">
        <v>60</v>
      </c>
      <c r="F138" s="16" t="s">
        <v>410</v>
      </c>
      <c r="G138" s="30" t="s">
        <v>7112</v>
      </c>
      <c r="H138" s="77"/>
    </row>
    <row r="139" spans="1:8" ht="13.2" customHeight="1" x14ac:dyDescent="0.25">
      <c r="A139" s="15" t="s">
        <v>2275</v>
      </c>
      <c r="B139" s="16" t="s">
        <v>7120</v>
      </c>
      <c r="C139" s="16">
        <v>21</v>
      </c>
      <c r="D139" s="16" t="s">
        <v>404</v>
      </c>
      <c r="E139" s="16">
        <v>60</v>
      </c>
      <c r="F139" s="16" t="s">
        <v>410</v>
      </c>
      <c r="G139" s="30"/>
      <c r="H139" s="77"/>
    </row>
    <row r="140" spans="1:8" ht="13.2" customHeight="1" x14ac:dyDescent="0.25">
      <c r="A140" s="15" t="s">
        <v>2635</v>
      </c>
      <c r="B140" s="16" t="s">
        <v>7120</v>
      </c>
      <c r="C140" s="16">
        <v>22</v>
      </c>
      <c r="D140" s="16" t="s">
        <v>404</v>
      </c>
      <c r="E140" s="16">
        <v>60</v>
      </c>
      <c r="F140" s="16" t="s">
        <v>410</v>
      </c>
      <c r="G140" s="30" t="s">
        <v>7112</v>
      </c>
      <c r="H140" s="77"/>
    </row>
    <row r="141" spans="1:8" ht="13.2" customHeight="1" x14ac:dyDescent="0.25">
      <c r="A141" s="15" t="s">
        <v>2635</v>
      </c>
      <c r="B141" s="16" t="s">
        <v>7120</v>
      </c>
      <c r="C141" s="16">
        <v>22</v>
      </c>
      <c r="D141" s="16" t="s">
        <v>404</v>
      </c>
      <c r="E141" s="16">
        <v>60</v>
      </c>
      <c r="F141" s="16" t="s">
        <v>410</v>
      </c>
      <c r="G141" s="30"/>
      <c r="H141" s="77"/>
    </row>
    <row r="142" spans="1:8" ht="13.2" customHeight="1" x14ac:dyDescent="0.25">
      <c r="A142" s="15" t="s">
        <v>3023</v>
      </c>
      <c r="B142" s="16" t="s">
        <v>7120</v>
      </c>
      <c r="C142" s="16">
        <v>23</v>
      </c>
      <c r="D142" s="16" t="s">
        <v>404</v>
      </c>
      <c r="E142" s="16">
        <v>60</v>
      </c>
      <c r="F142" s="16" t="s">
        <v>410</v>
      </c>
      <c r="G142" s="30" t="s">
        <v>7112</v>
      </c>
      <c r="H142" s="77"/>
    </row>
    <row r="143" spans="1:8" ht="13.2" customHeight="1" x14ac:dyDescent="0.25">
      <c r="A143" s="15" t="s">
        <v>3023</v>
      </c>
      <c r="B143" s="16" t="s">
        <v>7120</v>
      </c>
      <c r="C143" s="16">
        <v>23</v>
      </c>
      <c r="D143" s="16" t="s">
        <v>404</v>
      </c>
      <c r="E143" s="16">
        <v>60</v>
      </c>
      <c r="F143" s="16" t="s">
        <v>410</v>
      </c>
      <c r="G143" s="30"/>
      <c r="H143" s="77"/>
    </row>
    <row r="144" spans="1:8" ht="13.2" customHeight="1" x14ac:dyDescent="0.25">
      <c r="A144" s="15" t="s">
        <v>3684</v>
      </c>
      <c r="B144" s="16" t="s">
        <v>7120</v>
      </c>
      <c r="C144" s="16">
        <v>24</v>
      </c>
      <c r="D144" s="16" t="s">
        <v>404</v>
      </c>
      <c r="E144" s="16">
        <v>60</v>
      </c>
      <c r="F144" s="16" t="s">
        <v>410</v>
      </c>
      <c r="G144" s="30" t="s">
        <v>7112</v>
      </c>
      <c r="H144" s="77"/>
    </row>
    <row r="145" spans="1:8" ht="13.2" customHeight="1" x14ac:dyDescent="0.25">
      <c r="A145" s="15" t="s">
        <v>3684</v>
      </c>
      <c r="B145" s="16" t="s">
        <v>7120</v>
      </c>
      <c r="C145" s="16">
        <v>24</v>
      </c>
      <c r="D145" s="16" t="s">
        <v>404</v>
      </c>
      <c r="E145" s="16">
        <v>60</v>
      </c>
      <c r="F145" s="16" t="s">
        <v>410</v>
      </c>
      <c r="G145" s="30"/>
      <c r="H145" s="77"/>
    </row>
    <row r="146" spans="1:8" ht="13.2" customHeight="1" x14ac:dyDescent="0.25">
      <c r="A146" s="15" t="s">
        <v>477</v>
      </c>
      <c r="B146" s="16" t="s">
        <v>7120</v>
      </c>
      <c r="C146" s="16">
        <v>25</v>
      </c>
      <c r="D146" s="16" t="s">
        <v>400</v>
      </c>
      <c r="E146" s="16">
        <v>60</v>
      </c>
      <c r="F146" s="16" t="s">
        <v>410</v>
      </c>
      <c r="G146" s="30" t="s">
        <v>7112</v>
      </c>
      <c r="H146" s="77"/>
    </row>
    <row r="147" spans="1:8" ht="13.2" customHeight="1" x14ac:dyDescent="0.25">
      <c r="A147" s="15" t="s">
        <v>477</v>
      </c>
      <c r="B147" s="16" t="s">
        <v>7120</v>
      </c>
      <c r="C147" s="16">
        <v>25</v>
      </c>
      <c r="D147" s="16" t="s">
        <v>400</v>
      </c>
      <c r="E147" s="16">
        <v>60</v>
      </c>
      <c r="F147" s="16" t="s">
        <v>410</v>
      </c>
      <c r="G147" s="30"/>
      <c r="H147" s="77"/>
    </row>
    <row r="148" spans="1:8" ht="13.2" customHeight="1" x14ac:dyDescent="0.25">
      <c r="A148" s="15" t="s">
        <v>470</v>
      </c>
      <c r="B148" s="16" t="s">
        <v>7121</v>
      </c>
      <c r="C148" s="16">
        <v>1</v>
      </c>
      <c r="D148" s="16" t="s">
        <v>407</v>
      </c>
      <c r="E148" s="16">
        <v>60</v>
      </c>
      <c r="F148" s="16" t="s">
        <v>410</v>
      </c>
      <c r="G148" s="30"/>
      <c r="H148" s="77"/>
    </row>
    <row r="149" spans="1:8" ht="13.2" customHeight="1" x14ac:dyDescent="0.25">
      <c r="A149" s="15" t="s">
        <v>3006</v>
      </c>
      <c r="B149" s="16" t="s">
        <v>7121</v>
      </c>
      <c r="C149" s="16">
        <v>2</v>
      </c>
      <c r="D149" s="16" t="s">
        <v>407</v>
      </c>
      <c r="E149" s="16">
        <v>50</v>
      </c>
      <c r="F149" s="16" t="s">
        <v>410</v>
      </c>
      <c r="G149" s="30" t="s">
        <v>7112</v>
      </c>
      <c r="H149" s="77"/>
    </row>
    <row r="150" spans="1:8" ht="13.2" customHeight="1" x14ac:dyDescent="0.25">
      <c r="A150" s="15" t="s">
        <v>3637</v>
      </c>
      <c r="B150" s="16" t="s">
        <v>7121</v>
      </c>
      <c r="C150" s="16">
        <v>3</v>
      </c>
      <c r="D150" s="16" t="s">
        <v>407</v>
      </c>
      <c r="E150" s="16">
        <v>50</v>
      </c>
      <c r="F150" s="16" t="s">
        <v>410</v>
      </c>
      <c r="G150" s="30" t="s">
        <v>7112</v>
      </c>
      <c r="H150" s="77"/>
    </row>
    <row r="151" spans="1:8" ht="13.2" customHeight="1" x14ac:dyDescent="0.25">
      <c r="A151" s="15" t="s">
        <v>551</v>
      </c>
      <c r="B151" s="16" t="s">
        <v>7121</v>
      </c>
      <c r="C151" s="16">
        <v>4</v>
      </c>
      <c r="D151" s="16" t="s">
        <v>425</v>
      </c>
      <c r="E151" s="16">
        <v>80</v>
      </c>
      <c r="F151" s="16" t="s">
        <v>410</v>
      </c>
      <c r="G151" s="30" t="s">
        <v>7112</v>
      </c>
      <c r="H151" s="77"/>
    </row>
    <row r="152" spans="1:8" ht="13.2" customHeight="1" x14ac:dyDescent="0.25">
      <c r="A152" s="15" t="s">
        <v>2368</v>
      </c>
      <c r="B152" s="16" t="s">
        <v>7121</v>
      </c>
      <c r="C152" s="16">
        <v>5</v>
      </c>
      <c r="D152" s="16" t="s">
        <v>425</v>
      </c>
      <c r="E152" s="16">
        <v>60</v>
      </c>
      <c r="F152" s="16" t="s">
        <v>410</v>
      </c>
      <c r="G152" s="30" t="s">
        <v>7112</v>
      </c>
      <c r="H152" s="77"/>
    </row>
    <row r="153" spans="1:8" ht="13.2" customHeight="1" x14ac:dyDescent="0.25">
      <c r="A153" s="15" t="s">
        <v>669</v>
      </c>
      <c r="B153" s="16" t="s">
        <v>7121</v>
      </c>
      <c r="C153" s="16">
        <v>6</v>
      </c>
      <c r="D153" s="16" t="s">
        <v>404</v>
      </c>
      <c r="E153" s="16">
        <v>110</v>
      </c>
      <c r="F153" s="16" t="s">
        <v>410</v>
      </c>
      <c r="G153" s="30"/>
      <c r="H153" s="77"/>
    </row>
    <row r="154" spans="1:8" ht="13.2" customHeight="1" x14ac:dyDescent="0.25">
      <c r="A154" s="15" t="s">
        <v>477</v>
      </c>
      <c r="B154" s="16" t="s">
        <v>7121</v>
      </c>
      <c r="C154" s="16">
        <v>7</v>
      </c>
      <c r="D154" s="16" t="s">
        <v>400</v>
      </c>
      <c r="E154" s="16">
        <v>60</v>
      </c>
      <c r="F154" s="16" t="s">
        <v>410</v>
      </c>
      <c r="G154" s="30" t="s">
        <v>7112</v>
      </c>
      <c r="H154" s="77"/>
    </row>
    <row r="155" spans="1:8" ht="13.2" customHeight="1" x14ac:dyDescent="0.25">
      <c r="A155" s="15" t="s">
        <v>463</v>
      </c>
      <c r="B155" s="16" t="s">
        <v>7121</v>
      </c>
      <c r="C155" s="16">
        <v>8</v>
      </c>
      <c r="D155" s="16" t="s">
        <v>400</v>
      </c>
      <c r="E155" s="16">
        <v>70</v>
      </c>
      <c r="F155" s="16" t="s">
        <v>410</v>
      </c>
      <c r="G155" s="30"/>
      <c r="H155" s="77"/>
    </row>
    <row r="156" spans="1:8" ht="13.2" customHeight="1" x14ac:dyDescent="0.25">
      <c r="A156" s="15" t="s">
        <v>443</v>
      </c>
      <c r="B156" s="16" t="s">
        <v>7121</v>
      </c>
      <c r="C156" s="16">
        <v>9</v>
      </c>
      <c r="D156" s="16" t="s">
        <v>400</v>
      </c>
      <c r="E156" s="16">
        <v>100</v>
      </c>
      <c r="F156" s="16" t="s">
        <v>405</v>
      </c>
      <c r="G156" s="30"/>
      <c r="H156" s="77"/>
    </row>
    <row r="157" spans="1:8" ht="13.2" customHeight="1" x14ac:dyDescent="0.25">
      <c r="A157" s="15" t="s">
        <v>2385</v>
      </c>
      <c r="B157" s="16" t="s">
        <v>7121</v>
      </c>
      <c r="C157" s="16">
        <v>10</v>
      </c>
      <c r="D157" s="16" t="s">
        <v>400</v>
      </c>
      <c r="E157" s="16">
        <v>40</v>
      </c>
      <c r="F157" s="16" t="s">
        <v>410</v>
      </c>
      <c r="G157" s="30"/>
      <c r="H157" s="77"/>
    </row>
    <row r="158" spans="1:8" ht="13.2" customHeight="1" x14ac:dyDescent="0.25">
      <c r="A158" s="15" t="s">
        <v>3056</v>
      </c>
      <c r="B158" s="16" t="s">
        <v>7121</v>
      </c>
      <c r="C158" s="16">
        <v>11</v>
      </c>
      <c r="D158" s="16" t="s">
        <v>421</v>
      </c>
      <c r="E158" s="16">
        <v>30</v>
      </c>
      <c r="F158" s="16" t="s">
        <v>410</v>
      </c>
      <c r="G158" s="30"/>
      <c r="H158" s="77"/>
    </row>
    <row r="159" spans="1:8" ht="13.2" customHeight="1" x14ac:dyDescent="0.25">
      <c r="A159" s="15" t="s">
        <v>3065</v>
      </c>
      <c r="B159" s="16" t="s">
        <v>7121</v>
      </c>
      <c r="C159" s="16">
        <v>12</v>
      </c>
      <c r="D159" s="16" t="s">
        <v>431</v>
      </c>
      <c r="E159" s="16">
        <v>130</v>
      </c>
      <c r="F159" s="16" t="s">
        <v>405</v>
      </c>
      <c r="G159" s="30"/>
      <c r="H159" s="77"/>
    </row>
    <row r="160" spans="1:8" ht="13.2" customHeight="1" x14ac:dyDescent="0.25">
      <c r="A160" s="15" t="s">
        <v>2725</v>
      </c>
      <c r="B160" s="16" t="s">
        <v>7121</v>
      </c>
      <c r="C160" s="16">
        <v>13</v>
      </c>
      <c r="D160" s="16" t="s">
        <v>435</v>
      </c>
      <c r="E160" s="16">
        <v>140</v>
      </c>
      <c r="F160" s="16" t="s">
        <v>405</v>
      </c>
      <c r="G160" s="30"/>
      <c r="H160" s="77"/>
    </row>
    <row r="161" spans="1:8" ht="13.2" customHeight="1" x14ac:dyDescent="0.25">
      <c r="A161" s="15" t="s">
        <v>3109</v>
      </c>
      <c r="B161" s="16" t="s">
        <v>7121</v>
      </c>
      <c r="C161" s="16">
        <v>14</v>
      </c>
      <c r="D161" s="16" t="s">
        <v>165</v>
      </c>
      <c r="E161" s="16">
        <v>120</v>
      </c>
      <c r="F161" s="16" t="s">
        <v>410</v>
      </c>
      <c r="G161" s="30"/>
      <c r="H161" s="77"/>
    </row>
    <row r="162" spans="1:8" ht="13.2" customHeight="1" x14ac:dyDescent="0.25">
      <c r="A162" s="15" t="s">
        <v>949</v>
      </c>
      <c r="B162" s="16" t="s">
        <v>7121</v>
      </c>
      <c r="C162" s="16">
        <v>15</v>
      </c>
      <c r="D162" s="16" t="s">
        <v>414</v>
      </c>
      <c r="E162" s="16">
        <v>80</v>
      </c>
      <c r="F162" s="16" t="s">
        <v>410</v>
      </c>
      <c r="G162" s="30" t="s">
        <v>7112</v>
      </c>
      <c r="H162" s="77"/>
    </row>
    <row r="163" spans="1:8" ht="13.2" customHeight="1" x14ac:dyDescent="0.25">
      <c r="A163" s="15" t="s">
        <v>4921</v>
      </c>
      <c r="B163" s="16" t="s">
        <v>7122</v>
      </c>
      <c r="C163" s="16">
        <v>1</v>
      </c>
      <c r="D163" s="16" t="s">
        <v>407</v>
      </c>
      <c r="E163" s="16">
        <v>70</v>
      </c>
      <c r="F163" s="16" t="s">
        <v>410</v>
      </c>
      <c r="G163" s="30" t="s">
        <v>7112</v>
      </c>
      <c r="H163" s="77"/>
    </row>
    <row r="164" spans="1:8" ht="13.2" customHeight="1" x14ac:dyDescent="0.25">
      <c r="A164" s="15" t="s">
        <v>4933</v>
      </c>
      <c r="B164" s="16" t="s">
        <v>7122</v>
      </c>
      <c r="C164" s="16">
        <v>2</v>
      </c>
      <c r="D164" s="16" t="s">
        <v>425</v>
      </c>
      <c r="E164" s="16">
        <v>80</v>
      </c>
      <c r="F164" s="16" t="s">
        <v>410</v>
      </c>
      <c r="G164" s="30" t="s">
        <v>7112</v>
      </c>
      <c r="H164" s="77"/>
    </row>
    <row r="165" spans="1:8" ht="13.2" customHeight="1" x14ac:dyDescent="0.25">
      <c r="A165" s="15" t="s">
        <v>4938</v>
      </c>
      <c r="B165" s="16" t="s">
        <v>7122</v>
      </c>
      <c r="C165" s="16">
        <v>3</v>
      </c>
      <c r="D165" s="16" t="s">
        <v>404</v>
      </c>
      <c r="E165" s="16">
        <v>70</v>
      </c>
      <c r="F165" s="16" t="s">
        <v>410</v>
      </c>
      <c r="G165" s="30" t="s">
        <v>7112</v>
      </c>
      <c r="H165" s="77"/>
    </row>
    <row r="166" spans="1:8" ht="13.2" customHeight="1" x14ac:dyDescent="0.25">
      <c r="A166" s="15" t="s">
        <v>4943</v>
      </c>
      <c r="B166" s="16" t="s">
        <v>7122</v>
      </c>
      <c r="C166" s="16">
        <v>4</v>
      </c>
      <c r="D166" s="16" t="s">
        <v>404</v>
      </c>
      <c r="E166" s="16">
        <v>100</v>
      </c>
      <c r="F166" s="16" t="s">
        <v>410</v>
      </c>
      <c r="G166" s="30"/>
      <c r="H166" s="77"/>
    </row>
    <row r="167" spans="1:8" ht="13.2" customHeight="1" x14ac:dyDescent="0.25">
      <c r="A167" s="15" t="s">
        <v>4944</v>
      </c>
      <c r="B167" s="16" t="s">
        <v>7122</v>
      </c>
      <c r="C167" s="16">
        <v>5</v>
      </c>
      <c r="D167" s="16" t="s">
        <v>404</v>
      </c>
      <c r="E167" s="16">
        <v>180</v>
      </c>
      <c r="F167" s="16" t="s">
        <v>405</v>
      </c>
      <c r="G167" s="30" t="s">
        <v>7112</v>
      </c>
      <c r="H167" s="77"/>
    </row>
    <row r="168" spans="1:8" ht="13.2" customHeight="1" x14ac:dyDescent="0.25">
      <c r="A168" s="15" t="s">
        <v>477</v>
      </c>
      <c r="B168" s="16" t="s">
        <v>7122</v>
      </c>
      <c r="C168" s="16">
        <v>6</v>
      </c>
      <c r="D168" s="16" t="s">
        <v>400</v>
      </c>
      <c r="E168" s="16">
        <v>70</v>
      </c>
      <c r="F168" s="16" t="s">
        <v>410</v>
      </c>
      <c r="G168" s="30" t="s">
        <v>7112</v>
      </c>
      <c r="H168" s="77"/>
    </row>
    <row r="169" spans="1:8" ht="13.2" customHeight="1" x14ac:dyDescent="0.25">
      <c r="A169" s="15" t="s">
        <v>4948</v>
      </c>
      <c r="B169" s="16" t="s">
        <v>7122</v>
      </c>
      <c r="C169" s="16">
        <v>7</v>
      </c>
      <c r="D169" s="16" t="s">
        <v>400</v>
      </c>
      <c r="E169" s="16">
        <v>60</v>
      </c>
      <c r="F169" s="16" t="s">
        <v>410</v>
      </c>
      <c r="G169" s="30"/>
      <c r="H169" s="77"/>
    </row>
    <row r="170" spans="1:8" ht="13.2" customHeight="1" x14ac:dyDescent="0.25">
      <c r="A170" s="15" t="s">
        <v>4952</v>
      </c>
      <c r="B170" s="16" t="s">
        <v>7122</v>
      </c>
      <c r="C170" s="16">
        <v>8</v>
      </c>
      <c r="D170" s="16" t="s">
        <v>400</v>
      </c>
      <c r="E170" s="16">
        <v>120</v>
      </c>
      <c r="F170" s="16" t="s">
        <v>405</v>
      </c>
      <c r="G170" s="30"/>
      <c r="H170" s="77"/>
    </row>
    <row r="171" spans="1:8" ht="13.2" customHeight="1" x14ac:dyDescent="0.25">
      <c r="A171" s="15" t="s">
        <v>4957</v>
      </c>
      <c r="B171" s="16" t="s">
        <v>7122</v>
      </c>
      <c r="C171" s="16">
        <v>9</v>
      </c>
      <c r="D171" s="16" t="s">
        <v>421</v>
      </c>
      <c r="E171" s="16">
        <v>30</v>
      </c>
      <c r="F171" s="16" t="s">
        <v>410</v>
      </c>
      <c r="G171" s="30"/>
      <c r="H171" s="77"/>
    </row>
    <row r="172" spans="1:8" ht="13.2" customHeight="1" x14ac:dyDescent="0.25">
      <c r="A172" s="15" t="s">
        <v>3762</v>
      </c>
      <c r="B172" s="16" t="s">
        <v>7122</v>
      </c>
      <c r="C172" s="16">
        <v>10</v>
      </c>
      <c r="D172" s="16" t="s">
        <v>431</v>
      </c>
      <c r="E172" s="16">
        <v>140</v>
      </c>
      <c r="F172" s="16" t="s">
        <v>405</v>
      </c>
      <c r="G172" s="30"/>
      <c r="H172" s="77"/>
    </row>
    <row r="173" spans="1:8" ht="13.2" customHeight="1" x14ac:dyDescent="0.25">
      <c r="A173" s="15" t="s">
        <v>4962</v>
      </c>
      <c r="B173" s="16" t="s">
        <v>7122</v>
      </c>
      <c r="C173" s="16">
        <v>11</v>
      </c>
      <c r="D173" s="16" t="s">
        <v>431</v>
      </c>
      <c r="E173" s="16">
        <v>130</v>
      </c>
      <c r="F173" s="16" t="s">
        <v>410</v>
      </c>
      <c r="G173" s="30" t="s">
        <v>7112</v>
      </c>
      <c r="H173" s="77"/>
    </row>
    <row r="174" spans="1:8" ht="13.2" customHeight="1" x14ac:dyDescent="0.25">
      <c r="A174" s="15" t="s">
        <v>976</v>
      </c>
      <c r="B174" s="16" t="s">
        <v>7122</v>
      </c>
      <c r="C174" s="16">
        <v>12</v>
      </c>
      <c r="D174" s="16" t="s">
        <v>414</v>
      </c>
      <c r="E174" s="16">
        <v>150</v>
      </c>
      <c r="F174" s="16" t="s">
        <v>405</v>
      </c>
      <c r="G174" s="30"/>
      <c r="H174" s="77"/>
    </row>
    <row r="175" spans="1:8" ht="13.2" customHeight="1" x14ac:dyDescent="0.25">
      <c r="A175" s="15" t="s">
        <v>4977</v>
      </c>
      <c r="B175" s="16" t="s">
        <v>7122</v>
      </c>
      <c r="C175" s="16">
        <v>13</v>
      </c>
      <c r="D175" s="16" t="s">
        <v>414</v>
      </c>
      <c r="E175" s="16">
        <v>40</v>
      </c>
      <c r="F175" s="16" t="s">
        <v>410</v>
      </c>
      <c r="G175" s="30"/>
      <c r="H175" s="77"/>
    </row>
    <row r="176" spans="1:8" ht="13.2" customHeight="1" x14ac:dyDescent="0.25">
      <c r="A176" s="15" t="s">
        <v>4980</v>
      </c>
      <c r="B176" s="16" t="s">
        <v>7122</v>
      </c>
      <c r="C176" s="16">
        <v>14</v>
      </c>
      <c r="D176" s="16" t="s">
        <v>414</v>
      </c>
      <c r="E176" s="16">
        <v>110</v>
      </c>
      <c r="F176" s="16" t="s">
        <v>410</v>
      </c>
      <c r="G176" s="30"/>
      <c r="H176" s="77"/>
    </row>
    <row r="177" spans="1:8" ht="13.2" customHeight="1" x14ac:dyDescent="0.25">
      <c r="A177" s="15" t="s">
        <v>1216</v>
      </c>
      <c r="B177" s="16" t="s">
        <v>7122</v>
      </c>
      <c r="C177" s="16">
        <v>15</v>
      </c>
      <c r="D177" s="16" t="s">
        <v>421</v>
      </c>
      <c r="E177" s="16">
        <v>90</v>
      </c>
      <c r="F177" s="16" t="s">
        <v>405</v>
      </c>
      <c r="G177" s="30"/>
      <c r="H177" s="77"/>
    </row>
  </sheetData>
  <sheetProtection selectLockedCells="1" selectUnlockedCells="1"/>
  <mergeCells count="1">
    <mergeCell ref="O1:W1"/>
  </mergeCells>
  <phoneticPr fontId="3" type="noConversion"/>
  <conditionalFormatting sqref="H2:H177">
    <cfRule type="cellIs" dxfId="326" priority="1" stopIfTrue="1" operator="equal">
      <formula>"-"</formula>
    </cfRule>
    <cfRule type="cellIs" dxfId="325" priority="2" stopIfTrue="1" operator="equal">
      <formula>"x"</formula>
    </cfRule>
  </conditionalFormatting>
  <hyperlinks>
    <hyperlink ref="L1" location="'Expansion set Check List'!A1" display="Home" xr:uid="{00000000-0004-0000-7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sheetPr codeName="Sheet93">
    <tabColor rgb="FFFF0000"/>
  </sheetPr>
  <dimension ref="A1:W22"/>
  <sheetViews>
    <sheetView zoomScaleSheetLayoutView="10" workbookViewId="0">
      <pane ySplit="1" topLeftCell="A2" activePane="bottomLeft" state="frozen"/>
      <selection pane="bottomLeft"/>
    </sheetView>
  </sheetViews>
  <sheetFormatPr defaultColWidth="0" defaultRowHeight="13.2" customHeight="1" x14ac:dyDescent="0.25"/>
  <cols>
    <col min="1" max="1" width="10.33203125" customWidth="1"/>
    <col min="2" max="2" width="11.5546875" bestFit="1" customWidth="1"/>
    <col min="3" max="3" width="3.33203125" bestFit="1" customWidth="1"/>
    <col min="4" max="4" width="6.88671875" bestFit="1" customWidth="1"/>
    <col min="5" max="5" width="4" bestFit="1" customWidth="1"/>
    <col min="6" max="6" width="7.44140625" bestFit="1" customWidth="1"/>
    <col min="7" max="7" width="6.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549</v>
      </c>
      <c r="B2" s="13" t="s">
        <v>172</v>
      </c>
      <c r="C2" s="13">
        <v>1</v>
      </c>
      <c r="D2" s="13" t="s">
        <v>165</v>
      </c>
      <c r="E2" s="13">
        <v>40</v>
      </c>
      <c r="F2" s="13" t="s">
        <v>410</v>
      </c>
      <c r="G2" s="30" t="s">
        <v>127</v>
      </c>
      <c r="H2" s="77"/>
      <c r="M2" s="33">
        <f>SUM(COUNTA(H2:H750))</f>
        <v>0</v>
      </c>
      <c r="O2" s="109"/>
      <c r="P2" s="109"/>
      <c r="Q2" s="109"/>
      <c r="R2" s="109"/>
      <c r="S2" s="109"/>
      <c r="T2" s="109"/>
      <c r="U2" s="109"/>
      <c r="V2" s="109"/>
      <c r="W2" s="109"/>
    </row>
    <row r="3" spans="1:23" x14ac:dyDescent="0.25">
      <c r="A3" s="15" t="s">
        <v>549</v>
      </c>
      <c r="B3" s="16" t="s">
        <v>172</v>
      </c>
      <c r="C3" s="16">
        <v>2</v>
      </c>
      <c r="D3" s="16" t="s">
        <v>165</v>
      </c>
      <c r="E3" s="16">
        <v>40</v>
      </c>
      <c r="F3" s="16" t="s">
        <v>410</v>
      </c>
      <c r="G3" s="31" t="s">
        <v>127</v>
      </c>
      <c r="H3" s="77"/>
    </row>
    <row r="4" spans="1:23" x14ac:dyDescent="0.25">
      <c r="A4" s="15" t="s">
        <v>542</v>
      </c>
      <c r="B4" s="16" t="s">
        <v>172</v>
      </c>
      <c r="C4" s="16">
        <v>3</v>
      </c>
      <c r="D4" s="16" t="s">
        <v>165</v>
      </c>
      <c r="E4" s="16">
        <v>70</v>
      </c>
      <c r="F4" s="16" t="s">
        <v>405</v>
      </c>
      <c r="G4" s="31" t="s">
        <v>127</v>
      </c>
      <c r="H4" s="77"/>
    </row>
    <row r="5" spans="1:23" x14ac:dyDescent="0.25">
      <c r="A5" s="15" t="s">
        <v>542</v>
      </c>
      <c r="B5" s="16" t="s">
        <v>172</v>
      </c>
      <c r="C5" s="16">
        <v>4</v>
      </c>
      <c r="D5" s="16" t="s">
        <v>165</v>
      </c>
      <c r="E5" s="16">
        <v>70</v>
      </c>
      <c r="F5" s="16" t="s">
        <v>405</v>
      </c>
      <c r="G5" s="31" t="s">
        <v>127</v>
      </c>
      <c r="H5" s="77"/>
    </row>
    <row r="6" spans="1:23" x14ac:dyDescent="0.25">
      <c r="A6" s="15" t="s">
        <v>664</v>
      </c>
      <c r="B6" s="16" t="s">
        <v>172</v>
      </c>
      <c r="C6" s="16">
        <v>5</v>
      </c>
      <c r="D6" s="16" t="s">
        <v>165</v>
      </c>
      <c r="E6" s="16">
        <v>150</v>
      </c>
      <c r="F6" s="16" t="s">
        <v>401</v>
      </c>
      <c r="G6" s="31" t="s">
        <v>127</v>
      </c>
      <c r="H6" s="77"/>
    </row>
    <row r="7" spans="1:23" x14ac:dyDescent="0.25">
      <c r="A7" s="15" t="s">
        <v>1307</v>
      </c>
      <c r="B7" s="16" t="s">
        <v>172</v>
      </c>
      <c r="C7" s="16">
        <v>6</v>
      </c>
      <c r="D7" s="16" t="s">
        <v>165</v>
      </c>
      <c r="E7" s="16">
        <v>50</v>
      </c>
      <c r="F7" s="16" t="s">
        <v>410</v>
      </c>
      <c r="G7" s="31" t="s">
        <v>127</v>
      </c>
      <c r="H7" s="77"/>
    </row>
    <row r="8" spans="1:23" x14ac:dyDescent="0.25">
      <c r="A8" s="15" t="s">
        <v>1305</v>
      </c>
      <c r="B8" s="16" t="s">
        <v>172</v>
      </c>
      <c r="C8" s="16">
        <v>7</v>
      </c>
      <c r="D8" s="16" t="s">
        <v>165</v>
      </c>
      <c r="E8" s="16">
        <v>80</v>
      </c>
      <c r="F8" s="16" t="s">
        <v>405</v>
      </c>
      <c r="G8" s="31" t="s">
        <v>127</v>
      </c>
      <c r="H8" s="77"/>
    </row>
    <row r="9" spans="1:23" x14ac:dyDescent="0.25">
      <c r="A9" s="15" t="s">
        <v>1301</v>
      </c>
      <c r="B9" s="16" t="s">
        <v>172</v>
      </c>
      <c r="C9" s="16">
        <v>8</v>
      </c>
      <c r="D9" s="16" t="s">
        <v>165</v>
      </c>
      <c r="E9" s="16">
        <v>140</v>
      </c>
      <c r="F9" s="16" t="s">
        <v>401</v>
      </c>
      <c r="G9" s="31" t="s">
        <v>127</v>
      </c>
      <c r="H9" s="77"/>
    </row>
    <row r="10" spans="1:23" x14ac:dyDescent="0.25">
      <c r="A10" s="15" t="s">
        <v>1938</v>
      </c>
      <c r="B10" s="16" t="s">
        <v>172</v>
      </c>
      <c r="C10" s="16">
        <v>9</v>
      </c>
      <c r="D10" s="16" t="s">
        <v>165</v>
      </c>
      <c r="E10" s="16">
        <v>100</v>
      </c>
      <c r="F10" s="16" t="s">
        <v>410</v>
      </c>
      <c r="G10" s="31" t="s">
        <v>127</v>
      </c>
      <c r="H10" s="77"/>
    </row>
    <row r="11" spans="1:23" x14ac:dyDescent="0.25">
      <c r="A11" s="15" t="s">
        <v>1939</v>
      </c>
      <c r="B11" s="16" t="s">
        <v>172</v>
      </c>
      <c r="C11" s="16">
        <v>10</v>
      </c>
      <c r="D11" s="16" t="s">
        <v>165</v>
      </c>
      <c r="E11" s="16">
        <v>100</v>
      </c>
      <c r="F11" s="16" t="s">
        <v>410</v>
      </c>
      <c r="G11" s="31" t="s">
        <v>127</v>
      </c>
      <c r="H11" s="77"/>
    </row>
    <row r="12" spans="1:23" x14ac:dyDescent="0.25">
      <c r="A12" s="15" t="s">
        <v>1499</v>
      </c>
      <c r="B12" s="16" t="s">
        <v>172</v>
      </c>
      <c r="C12" s="16">
        <v>11</v>
      </c>
      <c r="D12" s="16" t="s">
        <v>165</v>
      </c>
      <c r="E12" s="16">
        <v>120</v>
      </c>
      <c r="F12" s="16" t="s">
        <v>410</v>
      </c>
      <c r="G12" s="31" t="s">
        <v>127</v>
      </c>
      <c r="H12" s="77"/>
    </row>
    <row r="13" spans="1:23" x14ac:dyDescent="0.25">
      <c r="A13" s="15" t="s">
        <v>2413</v>
      </c>
      <c r="B13" s="16" t="s">
        <v>172</v>
      </c>
      <c r="C13" s="16">
        <v>12</v>
      </c>
      <c r="D13" s="16" t="s">
        <v>165</v>
      </c>
      <c r="E13" s="16">
        <v>40</v>
      </c>
      <c r="F13" s="16" t="s">
        <v>410</v>
      </c>
      <c r="G13" s="31" t="s">
        <v>127</v>
      </c>
      <c r="H13" s="77"/>
    </row>
    <row r="14" spans="1:23" x14ac:dyDescent="0.25">
      <c r="A14" s="15" t="s">
        <v>2413</v>
      </c>
      <c r="B14" s="16" t="s">
        <v>172</v>
      </c>
      <c r="C14" s="16">
        <v>13</v>
      </c>
      <c r="D14" s="16" t="s">
        <v>165</v>
      </c>
      <c r="E14" s="16">
        <v>50</v>
      </c>
      <c r="F14" s="16" t="s">
        <v>410</v>
      </c>
      <c r="G14" s="31" t="s">
        <v>127</v>
      </c>
      <c r="H14" s="77"/>
    </row>
    <row r="15" spans="1:23" x14ac:dyDescent="0.25">
      <c r="A15" s="15" t="s">
        <v>2414</v>
      </c>
      <c r="B15" s="16" t="s">
        <v>172</v>
      </c>
      <c r="C15" s="16">
        <v>14</v>
      </c>
      <c r="D15" s="16" t="s">
        <v>165</v>
      </c>
      <c r="E15" s="16">
        <v>70</v>
      </c>
      <c r="F15" s="16" t="s">
        <v>405</v>
      </c>
      <c r="G15" s="31" t="s">
        <v>127</v>
      </c>
      <c r="H15" s="77"/>
    </row>
    <row r="16" spans="1:23" x14ac:dyDescent="0.25">
      <c r="A16" s="15" t="s">
        <v>2414</v>
      </c>
      <c r="B16" s="16" t="s">
        <v>172</v>
      </c>
      <c r="C16" s="16">
        <v>15</v>
      </c>
      <c r="D16" s="16" t="s">
        <v>165</v>
      </c>
      <c r="E16" s="16">
        <v>80</v>
      </c>
      <c r="F16" s="16" t="s">
        <v>405</v>
      </c>
      <c r="G16" s="31" t="s">
        <v>127</v>
      </c>
      <c r="H16" s="77"/>
    </row>
    <row r="17" spans="1:8" x14ac:dyDescent="0.25">
      <c r="A17" s="15" t="s">
        <v>2415</v>
      </c>
      <c r="B17" s="16" t="s">
        <v>172</v>
      </c>
      <c r="C17" s="16">
        <v>16</v>
      </c>
      <c r="D17" s="16" t="s">
        <v>165</v>
      </c>
      <c r="E17" s="16">
        <v>140</v>
      </c>
      <c r="F17" s="16" t="s">
        <v>401</v>
      </c>
      <c r="G17" s="31" t="s">
        <v>127</v>
      </c>
      <c r="H17" s="77"/>
    </row>
    <row r="18" spans="1:8" x14ac:dyDescent="0.25">
      <c r="A18" s="15" t="s">
        <v>2416</v>
      </c>
      <c r="B18" s="16" t="s">
        <v>172</v>
      </c>
      <c r="C18" s="16">
        <v>17</v>
      </c>
      <c r="D18" s="16" t="s">
        <v>165</v>
      </c>
      <c r="E18" s="16">
        <v>110</v>
      </c>
      <c r="F18" s="16" t="s">
        <v>410</v>
      </c>
      <c r="G18" s="31" t="s">
        <v>127</v>
      </c>
      <c r="H18" s="77"/>
    </row>
    <row r="19" spans="1:8" x14ac:dyDescent="0.25">
      <c r="A19" s="15" t="s">
        <v>2429</v>
      </c>
      <c r="B19" s="16" t="s">
        <v>172</v>
      </c>
      <c r="C19" s="16">
        <v>18</v>
      </c>
      <c r="D19" s="16" t="s">
        <v>490</v>
      </c>
      <c r="E19" s="16"/>
      <c r="F19" s="16" t="s">
        <v>496</v>
      </c>
      <c r="G19" s="31" t="s">
        <v>127</v>
      </c>
      <c r="H19" s="77"/>
    </row>
    <row r="20" spans="1:8" x14ac:dyDescent="0.25">
      <c r="A20" s="15" t="s">
        <v>7123</v>
      </c>
      <c r="B20" s="16" t="s">
        <v>172</v>
      </c>
      <c r="C20" s="16">
        <v>19</v>
      </c>
      <c r="D20" s="16" t="s">
        <v>490</v>
      </c>
      <c r="E20" s="16"/>
      <c r="F20" s="16" t="s">
        <v>1562</v>
      </c>
      <c r="G20" s="31" t="s">
        <v>127</v>
      </c>
      <c r="H20" s="77"/>
    </row>
    <row r="21" spans="1:8" x14ac:dyDescent="0.25">
      <c r="A21" s="15" t="s">
        <v>513</v>
      </c>
      <c r="B21" s="16" t="s">
        <v>172</v>
      </c>
      <c r="C21" s="16">
        <v>20</v>
      </c>
      <c r="D21" s="16" t="s">
        <v>490</v>
      </c>
      <c r="E21" s="16"/>
      <c r="F21" s="16" t="s">
        <v>1562</v>
      </c>
      <c r="G21" s="31" t="s">
        <v>127</v>
      </c>
      <c r="H21" s="77"/>
    </row>
    <row r="22" spans="1:8" x14ac:dyDescent="0.25">
      <c r="A22" s="15" t="s">
        <v>2384</v>
      </c>
      <c r="B22" s="16" t="s">
        <v>172</v>
      </c>
      <c r="C22" s="16">
        <v>21</v>
      </c>
      <c r="D22" s="16" t="s">
        <v>165</v>
      </c>
      <c r="E22" s="16">
        <v>130</v>
      </c>
      <c r="F22" s="16" t="s">
        <v>410</v>
      </c>
      <c r="G22" s="31" t="s">
        <v>127</v>
      </c>
      <c r="H22" s="77"/>
    </row>
  </sheetData>
  <sheetProtection selectLockedCells="1" selectUnlockedCells="1"/>
  <mergeCells count="1">
    <mergeCell ref="O1:W1"/>
  </mergeCells>
  <phoneticPr fontId="3" type="noConversion"/>
  <conditionalFormatting sqref="H2:H22">
    <cfRule type="cellIs" dxfId="324" priority="1" stopIfTrue="1" operator="equal">
      <formula>"-"</formula>
    </cfRule>
    <cfRule type="cellIs" dxfId="323" priority="2" stopIfTrue="1" operator="equal">
      <formula>"x"</formula>
    </cfRule>
  </conditionalFormatting>
  <hyperlinks>
    <hyperlink ref="L1" location="'Expansion set Check List'!A1" display="Home" xr:uid="{00000000-0004-0000-7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Sheet83">
    <tabColor indexed="10"/>
  </sheetPr>
  <dimension ref="A1:W46"/>
  <sheetViews>
    <sheetView zoomScaleSheetLayoutView="10" workbookViewId="0">
      <pane ySplit="1" topLeftCell="A2" activePane="bottomLeft" state="frozen"/>
      <selection pane="bottomLeft"/>
    </sheetView>
  </sheetViews>
  <sheetFormatPr defaultColWidth="0" defaultRowHeight="13.2" customHeight="1" x14ac:dyDescent="0.25"/>
  <cols>
    <col min="1" max="1" width="16" customWidth="1"/>
    <col min="2" max="2" width="15.33203125" bestFit="1" customWidth="1"/>
    <col min="3" max="3" width="3.33203125" bestFit="1" customWidth="1"/>
    <col min="4" max="4" width="8.88671875" bestFit="1" customWidth="1"/>
    <col min="5" max="5" width="4" bestFit="1" customWidth="1"/>
    <col min="6" max="6" width="9" bestFit="1" customWidth="1"/>
    <col min="7" max="7" width="3.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20" t="s">
        <v>589</v>
      </c>
      <c r="B2" s="16" t="s">
        <v>175</v>
      </c>
      <c r="C2" s="16">
        <v>1</v>
      </c>
      <c r="D2" s="16" t="s">
        <v>407</v>
      </c>
      <c r="E2" s="16">
        <v>40</v>
      </c>
      <c r="F2" s="16" t="s">
        <v>410</v>
      </c>
      <c r="G2" s="31"/>
      <c r="H2" s="77"/>
      <c r="M2" s="33">
        <f>SUM(COUNTA(H2:H750))</f>
        <v>0</v>
      </c>
      <c r="O2" s="109"/>
      <c r="P2" s="109"/>
      <c r="Q2" s="109"/>
      <c r="R2" s="109"/>
      <c r="S2" s="109"/>
      <c r="T2" s="109"/>
      <c r="U2" s="109"/>
      <c r="V2" s="109"/>
      <c r="W2" s="109"/>
    </row>
    <row r="3" spans="1:23" x14ac:dyDescent="0.25">
      <c r="A3" s="15" t="s">
        <v>2260</v>
      </c>
      <c r="B3" s="13" t="s">
        <v>175</v>
      </c>
      <c r="C3" s="16">
        <v>2</v>
      </c>
      <c r="D3" s="16" t="s">
        <v>407</v>
      </c>
      <c r="E3" s="16">
        <v>70</v>
      </c>
      <c r="F3" s="16" t="s">
        <v>410</v>
      </c>
      <c r="G3" s="31"/>
      <c r="H3" s="77"/>
    </row>
    <row r="4" spans="1:23" x14ac:dyDescent="0.25">
      <c r="A4" s="15" t="s">
        <v>2620</v>
      </c>
      <c r="B4" s="13" t="s">
        <v>175</v>
      </c>
      <c r="C4" s="16">
        <v>3</v>
      </c>
      <c r="D4" s="16" t="s">
        <v>407</v>
      </c>
      <c r="E4" s="16">
        <v>60</v>
      </c>
      <c r="F4" s="16" t="s">
        <v>410</v>
      </c>
      <c r="G4" s="31"/>
      <c r="H4" s="77"/>
    </row>
    <row r="5" spans="1:23" x14ac:dyDescent="0.25">
      <c r="A5" s="15" t="s">
        <v>2621</v>
      </c>
      <c r="B5" s="13" t="s">
        <v>175</v>
      </c>
      <c r="C5" s="16">
        <v>4</v>
      </c>
      <c r="D5" s="16" t="s">
        <v>407</v>
      </c>
      <c r="E5" s="16">
        <v>90</v>
      </c>
      <c r="F5" s="16" t="s">
        <v>405</v>
      </c>
      <c r="G5" s="31"/>
      <c r="H5" s="77"/>
    </row>
    <row r="6" spans="1:23" x14ac:dyDescent="0.25">
      <c r="A6" s="15" t="s">
        <v>2622</v>
      </c>
      <c r="B6" s="13" t="s">
        <v>175</v>
      </c>
      <c r="C6" s="16">
        <v>5</v>
      </c>
      <c r="D6" s="16" t="s">
        <v>407</v>
      </c>
      <c r="E6" s="16">
        <v>150</v>
      </c>
      <c r="F6" s="16" t="s">
        <v>401</v>
      </c>
      <c r="G6" s="31"/>
      <c r="H6" s="77"/>
    </row>
    <row r="7" spans="1:23" x14ac:dyDescent="0.25">
      <c r="A7" s="15" t="s">
        <v>992</v>
      </c>
      <c r="B7" s="13" t="s">
        <v>175</v>
      </c>
      <c r="C7" s="16">
        <v>6</v>
      </c>
      <c r="D7" s="16" t="s">
        <v>425</v>
      </c>
      <c r="E7" s="16">
        <v>80</v>
      </c>
      <c r="F7" s="16" t="s">
        <v>410</v>
      </c>
      <c r="G7" s="31"/>
      <c r="H7" s="77"/>
    </row>
    <row r="8" spans="1:23" x14ac:dyDescent="0.25">
      <c r="A8" s="15" t="s">
        <v>2270</v>
      </c>
      <c r="B8" s="13" t="s">
        <v>175</v>
      </c>
      <c r="C8" s="16">
        <v>7</v>
      </c>
      <c r="D8" s="16" t="s">
        <v>425</v>
      </c>
      <c r="E8" s="16">
        <v>70</v>
      </c>
      <c r="F8" s="16" t="s">
        <v>410</v>
      </c>
      <c r="G8" s="31"/>
      <c r="H8" s="77"/>
    </row>
    <row r="9" spans="1:23" x14ac:dyDescent="0.25">
      <c r="A9" s="15" t="s">
        <v>2628</v>
      </c>
      <c r="B9" s="13" t="s">
        <v>175</v>
      </c>
      <c r="C9" s="16">
        <v>8</v>
      </c>
      <c r="D9" s="16" t="s">
        <v>425</v>
      </c>
      <c r="E9" s="16">
        <v>60</v>
      </c>
      <c r="F9" s="16" t="s">
        <v>410</v>
      </c>
      <c r="G9" s="31"/>
      <c r="H9" s="77"/>
    </row>
    <row r="10" spans="1:23" x14ac:dyDescent="0.25">
      <c r="A10" s="15" t="s">
        <v>2629</v>
      </c>
      <c r="B10" s="13" t="s">
        <v>175</v>
      </c>
      <c r="C10" s="16">
        <v>9</v>
      </c>
      <c r="D10" s="16" t="s">
        <v>425</v>
      </c>
      <c r="E10" s="16">
        <v>80</v>
      </c>
      <c r="F10" s="16" t="s">
        <v>405</v>
      </c>
      <c r="G10" s="31"/>
      <c r="H10" s="77"/>
    </row>
    <row r="11" spans="1:23" x14ac:dyDescent="0.25">
      <c r="A11" s="15" t="s">
        <v>2630</v>
      </c>
      <c r="B11" s="13" t="s">
        <v>175</v>
      </c>
      <c r="C11" s="16">
        <v>10</v>
      </c>
      <c r="D11" s="16" t="s">
        <v>425</v>
      </c>
      <c r="E11" s="16">
        <v>140</v>
      </c>
      <c r="F11" s="16" t="s">
        <v>401</v>
      </c>
      <c r="G11" s="31"/>
      <c r="H11" s="77"/>
    </row>
    <row r="12" spans="1:23" x14ac:dyDescent="0.25">
      <c r="A12" s="15" t="s">
        <v>2278</v>
      </c>
      <c r="B12" s="13" t="s">
        <v>175</v>
      </c>
      <c r="C12" s="16">
        <v>11</v>
      </c>
      <c r="D12" s="16" t="s">
        <v>404</v>
      </c>
      <c r="E12" s="16">
        <v>70</v>
      </c>
      <c r="F12" s="16" t="s">
        <v>410</v>
      </c>
      <c r="G12" s="31"/>
      <c r="H12" s="77"/>
    </row>
    <row r="13" spans="1:23" x14ac:dyDescent="0.25">
      <c r="A13" s="15" t="s">
        <v>2635</v>
      </c>
      <c r="B13" s="13" t="s">
        <v>175</v>
      </c>
      <c r="C13" s="16">
        <v>12</v>
      </c>
      <c r="D13" s="16" t="s">
        <v>404</v>
      </c>
      <c r="E13" s="16">
        <v>60</v>
      </c>
      <c r="F13" s="16" t="s">
        <v>410</v>
      </c>
      <c r="G13" s="31"/>
      <c r="H13" s="77"/>
    </row>
    <row r="14" spans="1:23" x14ac:dyDescent="0.25">
      <c r="A14" s="15" t="s">
        <v>2636</v>
      </c>
      <c r="B14" s="13" t="s">
        <v>175</v>
      </c>
      <c r="C14" s="16">
        <v>13</v>
      </c>
      <c r="D14" s="16" t="s">
        <v>404</v>
      </c>
      <c r="E14" s="16">
        <v>80</v>
      </c>
      <c r="F14" s="16" t="s">
        <v>405</v>
      </c>
      <c r="G14" s="31"/>
      <c r="H14" s="77"/>
    </row>
    <row r="15" spans="1:23" x14ac:dyDescent="0.25">
      <c r="A15" s="15" t="s">
        <v>2637</v>
      </c>
      <c r="B15" s="13" t="s">
        <v>175</v>
      </c>
      <c r="C15" s="16">
        <v>14</v>
      </c>
      <c r="D15" s="16" t="s">
        <v>404</v>
      </c>
      <c r="E15" s="16">
        <v>140</v>
      </c>
      <c r="F15" s="16" t="s">
        <v>401</v>
      </c>
      <c r="G15" s="31"/>
      <c r="H15" s="77"/>
    </row>
    <row r="16" spans="1:23" x14ac:dyDescent="0.25">
      <c r="A16" s="15" t="s">
        <v>2713</v>
      </c>
      <c r="B16" s="13" t="s">
        <v>175</v>
      </c>
      <c r="C16" s="16">
        <v>15</v>
      </c>
      <c r="D16" s="16" t="s">
        <v>404</v>
      </c>
      <c r="E16" s="16">
        <v>70</v>
      </c>
      <c r="F16" s="16" t="s">
        <v>410</v>
      </c>
      <c r="G16" s="31"/>
      <c r="H16" s="77"/>
    </row>
    <row r="17" spans="1:8" x14ac:dyDescent="0.25">
      <c r="A17" s="15" t="s">
        <v>1230</v>
      </c>
      <c r="B17" s="13" t="s">
        <v>175</v>
      </c>
      <c r="C17" s="16">
        <v>16</v>
      </c>
      <c r="D17" s="16" t="s">
        <v>435</v>
      </c>
      <c r="E17" s="16">
        <v>60</v>
      </c>
      <c r="F17" s="16" t="s">
        <v>410</v>
      </c>
      <c r="G17" s="31"/>
      <c r="H17" s="77"/>
    </row>
    <row r="18" spans="1:8" x14ac:dyDescent="0.25">
      <c r="A18" s="15" t="s">
        <v>1202</v>
      </c>
      <c r="B18" s="13" t="s">
        <v>175</v>
      </c>
      <c r="C18" s="16">
        <v>17</v>
      </c>
      <c r="D18" s="16" t="s">
        <v>435</v>
      </c>
      <c r="E18" s="16">
        <v>90</v>
      </c>
      <c r="F18" s="16" t="s">
        <v>405</v>
      </c>
      <c r="G18" s="31"/>
      <c r="H18" s="77"/>
    </row>
    <row r="19" spans="1:8" x14ac:dyDescent="0.25">
      <c r="A19" s="15" t="s">
        <v>2643</v>
      </c>
      <c r="B19" s="13" t="s">
        <v>175</v>
      </c>
      <c r="C19" s="16">
        <v>18</v>
      </c>
      <c r="D19" s="16" t="s">
        <v>435</v>
      </c>
      <c r="E19" s="16">
        <v>60</v>
      </c>
      <c r="F19" s="16" t="s">
        <v>410</v>
      </c>
      <c r="G19" s="31"/>
      <c r="H19" s="77"/>
    </row>
    <row r="20" spans="1:8" x14ac:dyDescent="0.25">
      <c r="A20" s="15" t="s">
        <v>2406</v>
      </c>
      <c r="B20" s="13" t="s">
        <v>175</v>
      </c>
      <c r="C20" s="16">
        <v>19</v>
      </c>
      <c r="D20" s="16" t="s">
        <v>419</v>
      </c>
      <c r="E20" s="16">
        <v>60</v>
      </c>
      <c r="F20" s="16" t="s">
        <v>410</v>
      </c>
      <c r="G20" s="31"/>
      <c r="H20" s="77"/>
    </row>
    <row r="21" spans="1:8" x14ac:dyDescent="0.25">
      <c r="A21" s="15" t="s">
        <v>2407</v>
      </c>
      <c r="B21" s="13" t="s">
        <v>175</v>
      </c>
      <c r="C21" s="16">
        <v>20</v>
      </c>
      <c r="D21" s="16" t="s">
        <v>419</v>
      </c>
      <c r="E21" s="16">
        <v>90</v>
      </c>
      <c r="F21" s="16" t="s">
        <v>405</v>
      </c>
      <c r="G21" s="31"/>
      <c r="H21" s="77"/>
    </row>
    <row r="22" spans="1:8" x14ac:dyDescent="0.25">
      <c r="A22" s="15" t="s">
        <v>2648</v>
      </c>
      <c r="B22" s="13" t="s">
        <v>175</v>
      </c>
      <c r="C22" s="16">
        <v>21</v>
      </c>
      <c r="D22" s="16" t="s">
        <v>419</v>
      </c>
      <c r="E22" s="16">
        <v>60</v>
      </c>
      <c r="F22" s="16" t="s">
        <v>410</v>
      </c>
      <c r="G22" s="31"/>
      <c r="H22" s="77"/>
    </row>
    <row r="23" spans="1:8" x14ac:dyDescent="0.25">
      <c r="A23" s="15" t="s">
        <v>481</v>
      </c>
      <c r="B23" s="13" t="s">
        <v>175</v>
      </c>
      <c r="C23" s="16">
        <v>22</v>
      </c>
      <c r="D23" s="16" t="s">
        <v>2651</v>
      </c>
      <c r="E23" s="16">
        <v>70</v>
      </c>
      <c r="F23" s="16" t="s">
        <v>410</v>
      </c>
      <c r="G23" s="31"/>
      <c r="H23" s="77"/>
    </row>
    <row r="24" spans="1:8" x14ac:dyDescent="0.25">
      <c r="A24" s="15" t="s">
        <v>446</v>
      </c>
      <c r="B24" s="13" t="s">
        <v>175</v>
      </c>
      <c r="C24" s="16">
        <v>23</v>
      </c>
      <c r="D24" s="16" t="s">
        <v>2651</v>
      </c>
      <c r="E24" s="16">
        <v>100</v>
      </c>
      <c r="F24" s="16" t="s">
        <v>405</v>
      </c>
      <c r="G24" s="31"/>
      <c r="H24" s="77"/>
    </row>
    <row r="25" spans="1:8" x14ac:dyDescent="0.25">
      <c r="A25" s="15" t="s">
        <v>2654</v>
      </c>
      <c r="B25" s="13" t="s">
        <v>175</v>
      </c>
      <c r="C25" s="16">
        <v>24</v>
      </c>
      <c r="D25" s="16" t="s">
        <v>2651</v>
      </c>
      <c r="E25" s="16">
        <v>60</v>
      </c>
      <c r="F25" s="16" t="s">
        <v>410</v>
      </c>
      <c r="G25" s="31"/>
      <c r="H25" s="77"/>
    </row>
    <row r="26" spans="1:8" x14ac:dyDescent="0.25">
      <c r="A26" s="15" t="s">
        <v>550</v>
      </c>
      <c r="B26" s="13" t="s">
        <v>175</v>
      </c>
      <c r="C26" s="16">
        <v>25</v>
      </c>
      <c r="D26" s="16" t="s">
        <v>414</v>
      </c>
      <c r="E26" s="16">
        <v>70</v>
      </c>
      <c r="F26" s="16" t="s">
        <v>410</v>
      </c>
      <c r="G26" s="31"/>
      <c r="H26" s="77"/>
    </row>
    <row r="27" spans="1:8" x14ac:dyDescent="0.25">
      <c r="A27" s="15" t="s">
        <v>626</v>
      </c>
      <c r="B27" s="13" t="s">
        <v>175</v>
      </c>
      <c r="C27" s="16">
        <v>26</v>
      </c>
      <c r="D27" s="16" t="s">
        <v>414</v>
      </c>
      <c r="E27" s="16">
        <v>120</v>
      </c>
      <c r="F27" s="16" t="s">
        <v>410</v>
      </c>
      <c r="G27" s="31"/>
      <c r="H27" s="77"/>
    </row>
    <row r="28" spans="1:8" x14ac:dyDescent="0.25">
      <c r="A28" s="15" t="s">
        <v>450</v>
      </c>
      <c r="B28" s="13" t="s">
        <v>175</v>
      </c>
      <c r="C28" s="16">
        <v>27</v>
      </c>
      <c r="D28" s="16" t="s">
        <v>414</v>
      </c>
      <c r="E28" s="16">
        <v>100</v>
      </c>
      <c r="F28" s="16" t="s">
        <v>410</v>
      </c>
      <c r="G28" s="31"/>
      <c r="H28" s="77"/>
    </row>
    <row r="29" spans="1:8" x14ac:dyDescent="0.25">
      <c r="A29" s="15" t="s">
        <v>1221</v>
      </c>
      <c r="B29" s="13" t="s">
        <v>175</v>
      </c>
      <c r="C29" s="16">
        <v>28</v>
      </c>
      <c r="D29" s="16" t="s">
        <v>414</v>
      </c>
      <c r="E29" s="16">
        <v>60</v>
      </c>
      <c r="F29" s="16" t="s">
        <v>410</v>
      </c>
      <c r="G29" s="31"/>
      <c r="H29" s="77"/>
    </row>
    <row r="30" spans="1:8" x14ac:dyDescent="0.25">
      <c r="A30" s="15" t="s">
        <v>1851</v>
      </c>
      <c r="B30" s="13" t="s">
        <v>175</v>
      </c>
      <c r="C30" s="16">
        <v>29</v>
      </c>
      <c r="D30" s="16" t="s">
        <v>414</v>
      </c>
      <c r="E30" s="16">
        <v>70</v>
      </c>
      <c r="F30" s="16" t="s">
        <v>410</v>
      </c>
      <c r="G30" s="31"/>
      <c r="H30" s="77"/>
    </row>
    <row r="31" spans="1:8" x14ac:dyDescent="0.25">
      <c r="A31" s="15" t="s">
        <v>2658</v>
      </c>
      <c r="B31" s="13" t="s">
        <v>175</v>
      </c>
      <c r="C31" s="16">
        <v>30</v>
      </c>
      <c r="D31" s="16" t="s">
        <v>414</v>
      </c>
      <c r="E31" s="16">
        <v>60</v>
      </c>
      <c r="F31" s="16" t="s">
        <v>410</v>
      </c>
      <c r="G31" s="31"/>
      <c r="H31" s="77"/>
    </row>
    <row r="32" spans="1:8" x14ac:dyDescent="0.25">
      <c r="A32" s="15" t="s">
        <v>2660</v>
      </c>
      <c r="B32" s="13" t="s">
        <v>175</v>
      </c>
      <c r="C32" s="16">
        <v>31</v>
      </c>
      <c r="D32" s="16" t="s">
        <v>414</v>
      </c>
      <c r="E32" s="16">
        <v>50</v>
      </c>
      <c r="F32" s="16" t="s">
        <v>410</v>
      </c>
      <c r="G32" s="31"/>
      <c r="H32" s="77"/>
    </row>
    <row r="33" spans="1:8" x14ac:dyDescent="0.25">
      <c r="A33" s="15" t="s">
        <v>2661</v>
      </c>
      <c r="B33" s="13" t="s">
        <v>175</v>
      </c>
      <c r="C33" s="16">
        <v>32</v>
      </c>
      <c r="D33" s="16" t="s">
        <v>414</v>
      </c>
      <c r="E33" s="16">
        <v>90</v>
      </c>
      <c r="F33" s="16" t="s">
        <v>410</v>
      </c>
      <c r="G33" s="31"/>
      <c r="H33" s="77"/>
    </row>
    <row r="34" spans="1:8" x14ac:dyDescent="0.25">
      <c r="A34" s="15" t="s">
        <v>2661</v>
      </c>
      <c r="B34" s="13" t="s">
        <v>175</v>
      </c>
      <c r="C34" s="16">
        <v>33</v>
      </c>
      <c r="D34" s="16" t="s">
        <v>414</v>
      </c>
      <c r="E34" s="16">
        <v>90</v>
      </c>
      <c r="F34" s="16" t="s">
        <v>410</v>
      </c>
      <c r="G34" s="31"/>
      <c r="H34" s="77"/>
    </row>
    <row r="35" spans="1:8" x14ac:dyDescent="0.25">
      <c r="A35" s="15" t="s">
        <v>2358</v>
      </c>
      <c r="B35" s="13" t="s">
        <v>175</v>
      </c>
      <c r="C35" s="16">
        <v>34</v>
      </c>
      <c r="D35" s="16" t="s">
        <v>490</v>
      </c>
      <c r="E35" s="16"/>
      <c r="F35" s="31" t="s">
        <v>1562</v>
      </c>
      <c r="G35" s="31"/>
      <c r="H35" s="77"/>
    </row>
    <row r="36" spans="1:8" x14ac:dyDescent="0.25">
      <c r="A36" s="15" t="s">
        <v>660</v>
      </c>
      <c r="B36" s="13" t="s">
        <v>175</v>
      </c>
      <c r="C36" s="16">
        <v>35</v>
      </c>
      <c r="D36" s="16" t="s">
        <v>490</v>
      </c>
      <c r="E36" s="16"/>
      <c r="F36" s="31" t="s">
        <v>1562</v>
      </c>
      <c r="G36" s="31"/>
      <c r="H36" s="77"/>
    </row>
    <row r="37" spans="1:8" x14ac:dyDescent="0.25">
      <c r="A37" s="15" t="s">
        <v>2360</v>
      </c>
      <c r="B37" s="13" t="s">
        <v>175</v>
      </c>
      <c r="C37" s="16">
        <v>36</v>
      </c>
      <c r="D37" s="16" t="s">
        <v>490</v>
      </c>
      <c r="E37" s="16"/>
      <c r="F37" s="31" t="s">
        <v>1562</v>
      </c>
      <c r="G37" s="31"/>
      <c r="H37" s="77"/>
    </row>
    <row r="38" spans="1:8" x14ac:dyDescent="0.25">
      <c r="A38" s="15" t="s">
        <v>614</v>
      </c>
      <c r="B38" s="13" t="s">
        <v>175</v>
      </c>
      <c r="C38" s="16">
        <v>37</v>
      </c>
      <c r="D38" s="16" t="s">
        <v>490</v>
      </c>
      <c r="E38" s="16"/>
      <c r="F38" s="31" t="s">
        <v>1562</v>
      </c>
      <c r="G38" s="31"/>
      <c r="H38" s="77"/>
    </row>
    <row r="39" spans="1:8" x14ac:dyDescent="0.25">
      <c r="A39" s="15" t="s">
        <v>615</v>
      </c>
      <c r="B39" s="13" t="s">
        <v>175</v>
      </c>
      <c r="C39" s="16">
        <v>38</v>
      </c>
      <c r="D39" s="16" t="s">
        <v>490</v>
      </c>
      <c r="E39" s="16"/>
      <c r="F39" s="31" t="s">
        <v>1562</v>
      </c>
      <c r="G39" s="31"/>
      <c r="H39" s="77"/>
    </row>
    <row r="40" spans="1:8" x14ac:dyDescent="0.25">
      <c r="A40" s="15" t="s">
        <v>2766</v>
      </c>
      <c r="B40" s="13" t="s">
        <v>175</v>
      </c>
      <c r="C40" s="16">
        <v>39</v>
      </c>
      <c r="D40" s="16" t="s">
        <v>490</v>
      </c>
      <c r="E40" s="16"/>
      <c r="F40" s="31" t="s">
        <v>1085</v>
      </c>
      <c r="G40" s="31"/>
      <c r="H40" s="77"/>
    </row>
    <row r="41" spans="1:8" x14ac:dyDescent="0.25">
      <c r="A41" s="15" t="s">
        <v>518</v>
      </c>
      <c r="B41" s="13" t="s">
        <v>175</v>
      </c>
      <c r="C41" s="16"/>
      <c r="D41" s="16" t="s">
        <v>427</v>
      </c>
      <c r="E41" s="16"/>
      <c r="F41" s="31" t="s">
        <v>427</v>
      </c>
      <c r="G41" s="31"/>
      <c r="H41" s="77"/>
    </row>
    <row r="42" spans="1:8" x14ac:dyDescent="0.25">
      <c r="A42" s="15" t="s">
        <v>2674</v>
      </c>
      <c r="B42" s="13" t="s">
        <v>175</v>
      </c>
      <c r="C42" s="16"/>
      <c r="D42" s="16" t="s">
        <v>427</v>
      </c>
      <c r="E42" s="16"/>
      <c r="F42" s="31" t="s">
        <v>427</v>
      </c>
      <c r="G42" s="31"/>
      <c r="H42" s="77"/>
    </row>
    <row r="43" spans="1:8" x14ac:dyDescent="0.25">
      <c r="A43" s="15" t="s">
        <v>517</v>
      </c>
      <c r="B43" s="13" t="s">
        <v>175</v>
      </c>
      <c r="C43" s="16"/>
      <c r="D43" s="16" t="s">
        <v>427</v>
      </c>
      <c r="E43" s="16"/>
      <c r="F43" s="31" t="s">
        <v>427</v>
      </c>
      <c r="G43" s="31"/>
      <c r="H43" s="77"/>
    </row>
    <row r="44" spans="1:8" x14ac:dyDescent="0.25">
      <c r="A44" s="15" t="s">
        <v>514</v>
      </c>
      <c r="B44" s="13" t="s">
        <v>175</v>
      </c>
      <c r="C44" s="16"/>
      <c r="D44" s="16" t="s">
        <v>427</v>
      </c>
      <c r="E44" s="16"/>
      <c r="F44" s="31" t="s">
        <v>427</v>
      </c>
      <c r="G44" s="31"/>
      <c r="H44" s="77"/>
    </row>
    <row r="45" spans="1:8" x14ac:dyDescent="0.25">
      <c r="A45" s="15" t="s">
        <v>521</v>
      </c>
      <c r="B45" s="13" t="s">
        <v>175</v>
      </c>
      <c r="C45" s="16"/>
      <c r="D45" s="16" t="s">
        <v>427</v>
      </c>
      <c r="E45" s="16"/>
      <c r="F45" s="31" t="s">
        <v>427</v>
      </c>
      <c r="G45" s="31"/>
      <c r="H45" s="77"/>
    </row>
    <row r="46" spans="1:8" x14ac:dyDescent="0.25">
      <c r="A46" s="15" t="s">
        <v>426</v>
      </c>
      <c r="B46" s="13" t="s">
        <v>175</v>
      </c>
      <c r="C46" s="16"/>
      <c r="D46" s="16" t="s">
        <v>427</v>
      </c>
      <c r="E46" s="16"/>
      <c r="F46" s="31" t="s">
        <v>427</v>
      </c>
      <c r="G46" s="31"/>
      <c r="H46" s="77"/>
    </row>
  </sheetData>
  <sheetProtection selectLockedCells="1" selectUnlockedCells="1"/>
  <mergeCells count="1">
    <mergeCell ref="O1:W1"/>
  </mergeCells>
  <conditionalFormatting sqref="H2:H46">
    <cfRule type="cellIs" dxfId="322" priority="1" stopIfTrue="1" operator="equal">
      <formula>"-"</formula>
    </cfRule>
    <cfRule type="cellIs" dxfId="321" priority="2" stopIfTrue="1" operator="equal">
      <formula>"x"</formula>
    </cfRule>
  </conditionalFormatting>
  <hyperlinks>
    <hyperlink ref="L1" location="'Expansion set Check List'!A1" display="Home" xr:uid="{00000000-0004-0000-7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116">
    <tabColor rgb="FFFF0000"/>
  </sheetPr>
  <dimension ref="A1:W138"/>
  <sheetViews>
    <sheetView workbookViewId="0">
      <pane ySplit="1" topLeftCell="A2" activePane="bottomLeft" state="frozen"/>
      <selection pane="bottomLeft"/>
    </sheetView>
  </sheetViews>
  <sheetFormatPr defaultColWidth="0" defaultRowHeight="13.2" customHeight="1" x14ac:dyDescent="0.25"/>
  <cols>
    <col min="1" max="1" width="16.5546875" customWidth="1"/>
    <col min="2" max="2" width="19.5546875" bestFit="1" customWidth="1"/>
    <col min="3" max="3" width="7.5546875" bestFit="1" customWidth="1"/>
    <col min="4" max="4" width="8.44140625" bestFit="1" customWidth="1"/>
    <col min="5" max="5" width="4" bestFit="1" customWidth="1"/>
    <col min="6" max="6" width="9" bestFit="1" customWidth="1"/>
    <col min="7" max="7" width="30.1093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29" t="s">
        <v>106</v>
      </c>
      <c r="I1" s="2"/>
      <c r="J1" s="2"/>
      <c r="K1" s="2"/>
      <c r="L1" s="48" t="s">
        <v>397</v>
      </c>
      <c r="M1" s="29" t="s">
        <v>106</v>
      </c>
      <c r="O1" s="332" t="s">
        <v>398</v>
      </c>
      <c r="P1" s="333"/>
      <c r="Q1" s="333"/>
      <c r="R1" s="333"/>
      <c r="S1" s="333"/>
      <c r="T1" s="333"/>
      <c r="U1" s="333"/>
      <c r="V1" s="333"/>
      <c r="W1" s="334"/>
    </row>
    <row r="2" spans="1:23" x14ac:dyDescent="0.25">
      <c r="A2" s="138" t="s">
        <v>568</v>
      </c>
      <c r="B2" s="16" t="s">
        <v>355</v>
      </c>
      <c r="C2" s="42" t="s">
        <v>7124</v>
      </c>
      <c r="D2" s="16" t="s">
        <v>425</v>
      </c>
      <c r="E2" s="16">
        <v>70</v>
      </c>
      <c r="F2" s="16" t="s">
        <v>410</v>
      </c>
      <c r="G2" s="31" t="s">
        <v>7125</v>
      </c>
      <c r="H2" s="77"/>
      <c r="M2" s="33">
        <f>SUM(COUNTA(H2:H750))</f>
        <v>0</v>
      </c>
      <c r="O2" s="109"/>
      <c r="P2" s="109"/>
      <c r="Q2" s="109"/>
      <c r="R2" s="109"/>
      <c r="S2" s="109"/>
      <c r="T2" s="109"/>
      <c r="U2" s="109"/>
      <c r="V2" s="109"/>
      <c r="W2" s="109"/>
    </row>
    <row r="3" spans="1:23" x14ac:dyDescent="0.25">
      <c r="A3" s="138" t="s">
        <v>517</v>
      </c>
      <c r="B3" s="16"/>
      <c r="C3" s="42"/>
      <c r="D3" s="16" t="s">
        <v>427</v>
      </c>
      <c r="E3" s="16"/>
      <c r="F3" s="16" t="s">
        <v>427</v>
      </c>
      <c r="G3" s="31" t="s">
        <v>7126</v>
      </c>
      <c r="H3" s="77"/>
    </row>
    <row r="4" spans="1:23" x14ac:dyDescent="0.25">
      <c r="A4" s="138" t="s">
        <v>517</v>
      </c>
      <c r="B4" s="16"/>
      <c r="C4" s="42"/>
      <c r="D4" s="16" t="s">
        <v>427</v>
      </c>
      <c r="E4" s="16"/>
      <c r="F4" s="16" t="s">
        <v>427</v>
      </c>
      <c r="G4" s="31" t="s">
        <v>7127</v>
      </c>
      <c r="H4" s="77"/>
    </row>
    <row r="5" spans="1:23" x14ac:dyDescent="0.25">
      <c r="A5" s="138" t="s">
        <v>620</v>
      </c>
      <c r="B5" s="16" t="s">
        <v>362</v>
      </c>
      <c r="C5" s="42" t="s">
        <v>7128</v>
      </c>
      <c r="D5" s="16" t="s">
        <v>414</v>
      </c>
      <c r="E5" s="16">
        <v>120</v>
      </c>
      <c r="F5" s="16" t="s">
        <v>410</v>
      </c>
      <c r="G5" s="31" t="s">
        <v>7129</v>
      </c>
      <c r="H5" s="77"/>
    </row>
    <row r="6" spans="1:23" x14ac:dyDescent="0.25">
      <c r="A6" s="138" t="s">
        <v>517</v>
      </c>
      <c r="B6" s="16"/>
      <c r="C6" s="42"/>
      <c r="D6" s="16" t="s">
        <v>427</v>
      </c>
      <c r="E6" s="16"/>
      <c r="F6" s="16" t="s">
        <v>427</v>
      </c>
      <c r="G6" s="31" t="s">
        <v>7130</v>
      </c>
      <c r="H6" s="77"/>
    </row>
    <row r="7" spans="1:23" x14ac:dyDescent="0.25">
      <c r="A7" s="138" t="s">
        <v>517</v>
      </c>
      <c r="B7" s="16"/>
      <c r="C7" s="42"/>
      <c r="D7" s="16" t="s">
        <v>427</v>
      </c>
      <c r="E7" s="16"/>
      <c r="F7" s="16" t="s">
        <v>427</v>
      </c>
      <c r="G7" s="31" t="s">
        <v>7131</v>
      </c>
      <c r="H7" s="77"/>
    </row>
    <row r="8" spans="1:23" x14ac:dyDescent="0.25">
      <c r="A8" s="138" t="s">
        <v>3082</v>
      </c>
      <c r="B8" s="16" t="s">
        <v>367</v>
      </c>
      <c r="C8" s="42" t="s">
        <v>7132</v>
      </c>
      <c r="D8" s="16" t="s">
        <v>425</v>
      </c>
      <c r="E8" s="16">
        <v>100</v>
      </c>
      <c r="F8" s="16" t="s">
        <v>405</v>
      </c>
      <c r="G8" s="31" t="s">
        <v>7133</v>
      </c>
      <c r="H8" s="77"/>
    </row>
    <row r="9" spans="1:23" x14ac:dyDescent="0.25">
      <c r="A9" s="138" t="s">
        <v>517</v>
      </c>
      <c r="B9" s="16"/>
      <c r="C9" s="42"/>
      <c r="D9" s="16" t="s">
        <v>427</v>
      </c>
      <c r="E9" s="16"/>
      <c r="F9" s="16" t="s">
        <v>427</v>
      </c>
      <c r="G9" s="31" t="s">
        <v>7134</v>
      </c>
      <c r="H9" s="77"/>
    </row>
    <row r="10" spans="1:23" x14ac:dyDescent="0.25">
      <c r="A10" s="138" t="s">
        <v>517</v>
      </c>
      <c r="B10" s="16"/>
      <c r="C10" s="42"/>
      <c r="D10" s="16" t="s">
        <v>427</v>
      </c>
      <c r="E10" s="16"/>
      <c r="F10" s="16" t="s">
        <v>427</v>
      </c>
      <c r="G10" s="31" t="s">
        <v>7135</v>
      </c>
      <c r="H10" s="77"/>
    </row>
    <row r="11" spans="1:23" x14ac:dyDescent="0.25">
      <c r="A11" s="138" t="s">
        <v>517</v>
      </c>
      <c r="B11" s="16"/>
      <c r="C11" s="42"/>
      <c r="D11" s="16" t="s">
        <v>427</v>
      </c>
      <c r="E11" s="16"/>
      <c r="F11" s="16" t="s">
        <v>427</v>
      </c>
      <c r="G11" s="31" t="s">
        <v>7136</v>
      </c>
      <c r="H11" s="77"/>
    </row>
    <row r="12" spans="1:23" x14ac:dyDescent="0.25">
      <c r="A12" s="138" t="s">
        <v>517</v>
      </c>
      <c r="B12" s="16"/>
      <c r="C12" s="42"/>
      <c r="D12" s="16" t="s">
        <v>427</v>
      </c>
      <c r="E12" s="16"/>
      <c r="F12" s="16" t="s">
        <v>427</v>
      </c>
      <c r="G12" s="31" t="s">
        <v>7137</v>
      </c>
      <c r="H12" s="77"/>
    </row>
    <row r="13" spans="1:23" x14ac:dyDescent="0.25">
      <c r="A13" s="138" t="s">
        <v>517</v>
      </c>
      <c r="B13" s="16"/>
      <c r="C13" s="42"/>
      <c r="D13" s="16" t="s">
        <v>427</v>
      </c>
      <c r="E13" s="16"/>
      <c r="F13" s="16" t="s">
        <v>427</v>
      </c>
      <c r="G13" s="31" t="s">
        <v>7138</v>
      </c>
      <c r="H13" s="77"/>
    </row>
    <row r="14" spans="1:23" x14ac:dyDescent="0.25">
      <c r="A14" s="138" t="s">
        <v>3081</v>
      </c>
      <c r="B14" s="16" t="s">
        <v>359</v>
      </c>
      <c r="C14" s="42" t="s">
        <v>7139</v>
      </c>
      <c r="D14" s="16" t="s">
        <v>425</v>
      </c>
      <c r="E14" s="16">
        <v>70</v>
      </c>
      <c r="F14" s="16" t="s">
        <v>410</v>
      </c>
      <c r="G14" s="31" t="s">
        <v>7140</v>
      </c>
      <c r="H14" s="77"/>
    </row>
    <row r="15" spans="1:23" x14ac:dyDescent="0.25">
      <c r="A15" s="138" t="s">
        <v>614</v>
      </c>
      <c r="B15" s="16" t="s">
        <v>352</v>
      </c>
      <c r="C15" s="42" t="s">
        <v>7141</v>
      </c>
      <c r="D15" s="16" t="s">
        <v>490</v>
      </c>
      <c r="E15" s="16"/>
      <c r="F15" s="16" t="s">
        <v>1562</v>
      </c>
      <c r="G15" s="31" t="s">
        <v>7142</v>
      </c>
      <c r="H15" s="77"/>
    </row>
    <row r="16" spans="1:23" x14ac:dyDescent="0.25">
      <c r="A16" s="138" t="s">
        <v>547</v>
      </c>
      <c r="B16" s="16" t="s">
        <v>368</v>
      </c>
      <c r="C16" s="154" t="s">
        <v>7143</v>
      </c>
      <c r="D16" s="16" t="s">
        <v>425</v>
      </c>
      <c r="E16" s="16">
        <v>100</v>
      </c>
      <c r="F16" s="16" t="s">
        <v>405</v>
      </c>
      <c r="G16" s="31" t="s">
        <v>7144</v>
      </c>
      <c r="H16" s="77"/>
    </row>
    <row r="17" spans="1:8" x14ac:dyDescent="0.25">
      <c r="A17" s="138" t="s">
        <v>568</v>
      </c>
      <c r="B17" s="16" t="s">
        <v>355</v>
      </c>
      <c r="C17" s="42" t="s">
        <v>7124</v>
      </c>
      <c r="D17" s="16" t="s">
        <v>425</v>
      </c>
      <c r="E17" s="16">
        <v>70</v>
      </c>
      <c r="F17" s="16" t="s">
        <v>410</v>
      </c>
      <c r="G17" s="31" t="s">
        <v>7145</v>
      </c>
      <c r="H17" s="77"/>
    </row>
    <row r="18" spans="1:8" x14ac:dyDescent="0.25">
      <c r="A18" s="138" t="s">
        <v>517</v>
      </c>
      <c r="B18" s="16"/>
      <c r="C18" s="42"/>
      <c r="D18" s="16" t="s">
        <v>427</v>
      </c>
      <c r="E18" s="16"/>
      <c r="F18" s="16" t="s">
        <v>427</v>
      </c>
      <c r="G18" s="31" t="s">
        <v>7146</v>
      </c>
      <c r="H18" s="77"/>
    </row>
    <row r="19" spans="1:8" x14ac:dyDescent="0.25">
      <c r="A19" s="138" t="s">
        <v>3081</v>
      </c>
      <c r="B19" s="16" t="s">
        <v>359</v>
      </c>
      <c r="C19" s="42" t="s">
        <v>7139</v>
      </c>
      <c r="D19" s="16" t="s">
        <v>425</v>
      </c>
      <c r="E19" s="16">
        <v>70</v>
      </c>
      <c r="F19" s="16" t="s">
        <v>410</v>
      </c>
      <c r="G19" s="31" t="s">
        <v>7147</v>
      </c>
      <c r="H19" s="77"/>
    </row>
    <row r="20" spans="1:8" x14ac:dyDescent="0.25">
      <c r="A20" s="138" t="s">
        <v>517</v>
      </c>
      <c r="B20" s="16"/>
      <c r="C20" s="42"/>
      <c r="D20" s="16" t="s">
        <v>427</v>
      </c>
      <c r="E20" s="16"/>
      <c r="F20" s="16" t="s">
        <v>427</v>
      </c>
      <c r="G20" s="31" t="s">
        <v>7148</v>
      </c>
      <c r="H20" s="77"/>
    </row>
    <row r="21" spans="1:8" x14ac:dyDescent="0.25">
      <c r="A21" s="138" t="s">
        <v>517</v>
      </c>
      <c r="B21" s="16"/>
      <c r="C21" s="42"/>
      <c r="D21" s="16" t="s">
        <v>427</v>
      </c>
      <c r="E21" s="16"/>
      <c r="F21" s="16" t="s">
        <v>427</v>
      </c>
      <c r="G21" s="31" t="s">
        <v>7149</v>
      </c>
      <c r="H21" s="77"/>
    </row>
    <row r="22" spans="1:8" x14ac:dyDescent="0.25">
      <c r="A22" s="138" t="s">
        <v>3206</v>
      </c>
      <c r="B22" s="16" t="s">
        <v>359</v>
      </c>
      <c r="C22" s="42" t="s">
        <v>7150</v>
      </c>
      <c r="D22" s="16" t="s">
        <v>490</v>
      </c>
      <c r="E22" s="16"/>
      <c r="F22" s="16" t="s">
        <v>1085</v>
      </c>
      <c r="G22" s="31" t="s">
        <v>7151</v>
      </c>
      <c r="H22" s="77"/>
    </row>
    <row r="23" spans="1:8" x14ac:dyDescent="0.25">
      <c r="A23" s="138" t="s">
        <v>517</v>
      </c>
      <c r="B23" s="16"/>
      <c r="C23" s="42"/>
      <c r="D23" s="16" t="s">
        <v>427</v>
      </c>
      <c r="E23" s="16"/>
      <c r="F23" s="16" t="s">
        <v>427</v>
      </c>
      <c r="G23" s="31" t="s">
        <v>7152</v>
      </c>
      <c r="H23" s="77"/>
    </row>
    <row r="24" spans="1:8" x14ac:dyDescent="0.25">
      <c r="A24" s="138" t="s">
        <v>3082</v>
      </c>
      <c r="B24" s="16" t="s">
        <v>367</v>
      </c>
      <c r="C24" s="42" t="s">
        <v>7132</v>
      </c>
      <c r="D24" s="16" t="s">
        <v>425</v>
      </c>
      <c r="E24" s="16">
        <v>100</v>
      </c>
      <c r="F24" s="16" t="s">
        <v>405</v>
      </c>
      <c r="G24" s="31" t="s">
        <v>7153</v>
      </c>
      <c r="H24" s="77"/>
    </row>
    <row r="25" spans="1:8" x14ac:dyDescent="0.25">
      <c r="A25" s="138" t="s">
        <v>517</v>
      </c>
      <c r="B25" s="16"/>
      <c r="C25" s="42"/>
      <c r="D25" s="16" t="s">
        <v>427</v>
      </c>
      <c r="E25" s="16"/>
      <c r="F25" s="16" t="s">
        <v>427</v>
      </c>
      <c r="G25" s="31" t="s">
        <v>7154</v>
      </c>
      <c r="H25" s="77"/>
    </row>
    <row r="26" spans="1:8" x14ac:dyDescent="0.25">
      <c r="A26" s="138" t="s">
        <v>3420</v>
      </c>
      <c r="B26" s="16" t="s">
        <v>366</v>
      </c>
      <c r="C26" s="42" t="s">
        <v>7155</v>
      </c>
      <c r="D26" s="16" t="s">
        <v>490</v>
      </c>
      <c r="E26" s="16"/>
      <c r="F26" s="16" t="s">
        <v>1085</v>
      </c>
      <c r="G26" s="31" t="s">
        <v>7156</v>
      </c>
      <c r="H26" s="77"/>
    </row>
    <row r="27" spans="1:8" x14ac:dyDescent="0.25">
      <c r="A27" s="138" t="s">
        <v>649</v>
      </c>
      <c r="B27" s="16" t="s">
        <v>368</v>
      </c>
      <c r="C27" s="42" t="s">
        <v>7157</v>
      </c>
      <c r="D27" s="16" t="s">
        <v>414</v>
      </c>
      <c r="E27" s="16">
        <v>60</v>
      </c>
      <c r="F27" s="16" t="s">
        <v>410</v>
      </c>
      <c r="G27" s="31" t="s">
        <v>7158</v>
      </c>
      <c r="H27" s="77"/>
    </row>
    <row r="28" spans="1:8" x14ac:dyDescent="0.25">
      <c r="A28" s="138" t="s">
        <v>618</v>
      </c>
      <c r="B28" s="16" t="s">
        <v>129</v>
      </c>
      <c r="C28" s="42" t="s">
        <v>6334</v>
      </c>
      <c r="D28" s="16" t="s">
        <v>425</v>
      </c>
      <c r="E28" s="16">
        <v>110</v>
      </c>
      <c r="F28" s="16" t="s">
        <v>405</v>
      </c>
      <c r="G28" s="31" t="s">
        <v>7159</v>
      </c>
      <c r="H28" s="77"/>
    </row>
    <row r="29" spans="1:8" x14ac:dyDescent="0.25">
      <c r="A29" s="138" t="s">
        <v>3068</v>
      </c>
      <c r="B29" s="16" t="s">
        <v>352</v>
      </c>
      <c r="C29" s="42" t="s">
        <v>7160</v>
      </c>
      <c r="D29" s="16" t="s">
        <v>490</v>
      </c>
      <c r="E29" s="16"/>
      <c r="F29" s="16" t="s">
        <v>1085</v>
      </c>
      <c r="G29" s="31" t="s">
        <v>7161</v>
      </c>
      <c r="H29" s="77"/>
    </row>
    <row r="30" spans="1:8" x14ac:dyDescent="0.25">
      <c r="A30" s="138" t="s">
        <v>517</v>
      </c>
      <c r="B30" s="16"/>
      <c r="C30" s="42"/>
      <c r="D30" s="16" t="s">
        <v>427</v>
      </c>
      <c r="E30" s="16"/>
      <c r="F30" s="16" t="s">
        <v>427</v>
      </c>
      <c r="G30" s="31" t="s">
        <v>7162</v>
      </c>
      <c r="H30" s="77"/>
    </row>
    <row r="31" spans="1:8" x14ac:dyDescent="0.25">
      <c r="A31" s="138" t="s">
        <v>547</v>
      </c>
      <c r="B31" s="16" t="s">
        <v>368</v>
      </c>
      <c r="C31" s="137" t="s">
        <v>7143</v>
      </c>
      <c r="D31" s="16" t="s">
        <v>425</v>
      </c>
      <c r="E31" s="16">
        <v>100</v>
      </c>
      <c r="F31" s="16" t="s">
        <v>405</v>
      </c>
      <c r="G31" s="31" t="s">
        <v>7163</v>
      </c>
      <c r="H31" s="77"/>
    </row>
    <row r="32" spans="1:8" x14ac:dyDescent="0.25">
      <c r="A32" s="138" t="s">
        <v>3081</v>
      </c>
      <c r="B32" s="16" t="s">
        <v>359</v>
      </c>
      <c r="C32" s="42" t="s">
        <v>7139</v>
      </c>
      <c r="D32" s="16" t="s">
        <v>425</v>
      </c>
      <c r="E32" s="16">
        <v>70</v>
      </c>
      <c r="F32" s="16" t="s">
        <v>410</v>
      </c>
      <c r="G32" s="31" t="s">
        <v>7164</v>
      </c>
      <c r="H32" s="77"/>
    </row>
    <row r="33" spans="1:8" x14ac:dyDescent="0.25">
      <c r="A33" s="138" t="s">
        <v>517</v>
      </c>
      <c r="B33" s="16"/>
      <c r="C33" s="42"/>
      <c r="D33" s="16" t="s">
        <v>427</v>
      </c>
      <c r="E33" s="16"/>
      <c r="F33" s="16" t="s">
        <v>427</v>
      </c>
      <c r="G33" s="31" t="s">
        <v>7165</v>
      </c>
      <c r="H33" s="77"/>
    </row>
    <row r="34" spans="1:8" x14ac:dyDescent="0.25">
      <c r="A34" s="138" t="s">
        <v>1450</v>
      </c>
      <c r="B34" s="16" t="s">
        <v>352</v>
      </c>
      <c r="C34" s="42" t="s">
        <v>7166</v>
      </c>
      <c r="D34" s="16" t="s">
        <v>490</v>
      </c>
      <c r="E34" s="16"/>
      <c r="F34" s="16" t="s">
        <v>1562</v>
      </c>
      <c r="G34" s="31" t="s">
        <v>7167</v>
      </c>
      <c r="H34" s="77"/>
    </row>
    <row r="35" spans="1:8" x14ac:dyDescent="0.25">
      <c r="A35" s="138" t="s">
        <v>3443</v>
      </c>
      <c r="B35" s="16" t="s">
        <v>367</v>
      </c>
      <c r="C35" s="42" t="s">
        <v>7168</v>
      </c>
      <c r="D35" s="16" t="s">
        <v>490</v>
      </c>
      <c r="E35" s="16"/>
      <c r="F35" s="16" t="s">
        <v>1085</v>
      </c>
      <c r="G35" s="31" t="s">
        <v>7169</v>
      </c>
      <c r="H35" s="77"/>
    </row>
    <row r="36" spans="1:8" x14ac:dyDescent="0.25">
      <c r="A36" s="138" t="s">
        <v>517</v>
      </c>
      <c r="B36" s="16"/>
      <c r="C36" s="42"/>
      <c r="D36" s="16" t="s">
        <v>427</v>
      </c>
      <c r="E36" s="16"/>
      <c r="F36" s="16" t="s">
        <v>427</v>
      </c>
      <c r="G36" s="31" t="s">
        <v>7170</v>
      </c>
      <c r="H36" s="77"/>
    </row>
    <row r="37" spans="1:8" x14ac:dyDescent="0.25">
      <c r="A37" s="138" t="s">
        <v>649</v>
      </c>
      <c r="B37" s="16" t="s">
        <v>368</v>
      </c>
      <c r="C37" s="42" t="s">
        <v>7157</v>
      </c>
      <c r="D37" s="16" t="s">
        <v>414</v>
      </c>
      <c r="E37" s="16">
        <v>60</v>
      </c>
      <c r="F37" s="16" t="s">
        <v>410</v>
      </c>
      <c r="G37" s="31" t="s">
        <v>7171</v>
      </c>
      <c r="H37" s="77"/>
    </row>
    <row r="38" spans="1:8" x14ac:dyDescent="0.25">
      <c r="A38" s="138" t="s">
        <v>614</v>
      </c>
      <c r="B38" s="16" t="s">
        <v>352</v>
      </c>
      <c r="C38" s="42" t="s">
        <v>7141</v>
      </c>
      <c r="D38" s="16" t="s">
        <v>490</v>
      </c>
      <c r="E38" s="16"/>
      <c r="F38" s="16" t="s">
        <v>1562</v>
      </c>
      <c r="G38" s="31" t="s">
        <v>7172</v>
      </c>
      <c r="H38" s="77"/>
    </row>
    <row r="39" spans="1:8" x14ac:dyDescent="0.25">
      <c r="A39" s="138" t="s">
        <v>517</v>
      </c>
      <c r="B39" s="16"/>
      <c r="C39" s="42"/>
      <c r="D39" s="16" t="s">
        <v>427</v>
      </c>
      <c r="E39" s="16"/>
      <c r="F39" s="16" t="s">
        <v>427</v>
      </c>
      <c r="G39" s="31" t="s">
        <v>7173</v>
      </c>
      <c r="H39" s="77"/>
    </row>
    <row r="40" spans="1:8" x14ac:dyDescent="0.25">
      <c r="A40" s="138" t="s">
        <v>527</v>
      </c>
      <c r="B40" s="16" t="s">
        <v>362</v>
      </c>
      <c r="C40" s="137" t="s">
        <v>7174</v>
      </c>
      <c r="D40" s="16" t="s">
        <v>425</v>
      </c>
      <c r="E40" s="16">
        <v>160</v>
      </c>
      <c r="F40" s="16" t="s">
        <v>401</v>
      </c>
      <c r="G40" s="31" t="s">
        <v>7175</v>
      </c>
      <c r="H40" s="77"/>
    </row>
    <row r="41" spans="1:8" x14ac:dyDescent="0.25">
      <c r="A41" s="138" t="s">
        <v>615</v>
      </c>
      <c r="B41" s="16" t="s">
        <v>352</v>
      </c>
      <c r="C41" s="42" t="s">
        <v>7176</v>
      </c>
      <c r="D41" s="16" t="s">
        <v>490</v>
      </c>
      <c r="E41" s="16"/>
      <c r="F41" s="16" t="s">
        <v>1562</v>
      </c>
      <c r="G41" s="31" t="s">
        <v>7177</v>
      </c>
      <c r="H41" s="77"/>
    </row>
    <row r="42" spans="1:8" x14ac:dyDescent="0.25">
      <c r="A42" s="138" t="s">
        <v>3068</v>
      </c>
      <c r="B42" s="16" t="s">
        <v>352</v>
      </c>
      <c r="C42" s="42" t="s">
        <v>7160</v>
      </c>
      <c r="D42" s="16" t="s">
        <v>490</v>
      </c>
      <c r="E42" s="16"/>
      <c r="F42" s="16" t="s">
        <v>1085</v>
      </c>
      <c r="G42" s="31" t="s">
        <v>7178</v>
      </c>
      <c r="H42" s="77"/>
    </row>
    <row r="43" spans="1:8" x14ac:dyDescent="0.25">
      <c r="A43" s="138" t="s">
        <v>568</v>
      </c>
      <c r="B43" s="16" t="s">
        <v>355</v>
      </c>
      <c r="C43" s="42" t="s">
        <v>7124</v>
      </c>
      <c r="D43" s="16" t="s">
        <v>425</v>
      </c>
      <c r="E43" s="16">
        <v>70</v>
      </c>
      <c r="F43" s="16" t="s">
        <v>410</v>
      </c>
      <c r="G43" s="31" t="s">
        <v>7179</v>
      </c>
      <c r="H43" s="77"/>
    </row>
    <row r="44" spans="1:8" x14ac:dyDescent="0.25">
      <c r="A44" s="138" t="s">
        <v>1450</v>
      </c>
      <c r="B44" s="16" t="s">
        <v>352</v>
      </c>
      <c r="C44" s="42" t="s">
        <v>7166</v>
      </c>
      <c r="D44" s="16" t="s">
        <v>490</v>
      </c>
      <c r="E44" s="16"/>
      <c r="F44" s="16" t="s">
        <v>1562</v>
      </c>
      <c r="G44" s="31" t="s">
        <v>7180</v>
      </c>
      <c r="H44" s="77"/>
    </row>
    <row r="45" spans="1:8" x14ac:dyDescent="0.25">
      <c r="A45" s="138" t="s">
        <v>618</v>
      </c>
      <c r="B45" s="16" t="s">
        <v>129</v>
      </c>
      <c r="C45" s="42" t="s">
        <v>6334</v>
      </c>
      <c r="D45" s="16" t="s">
        <v>425</v>
      </c>
      <c r="E45" s="16">
        <v>110</v>
      </c>
      <c r="F45" s="16" t="s">
        <v>405</v>
      </c>
      <c r="G45" s="31" t="s">
        <v>7181</v>
      </c>
      <c r="H45" s="77"/>
    </row>
    <row r="46" spans="1:8" x14ac:dyDescent="0.25">
      <c r="A46" s="138" t="s">
        <v>1119</v>
      </c>
      <c r="B46" s="16" t="s">
        <v>359</v>
      </c>
      <c r="C46" s="42" t="s">
        <v>7182</v>
      </c>
      <c r="D46" s="16" t="s">
        <v>490</v>
      </c>
      <c r="E46" s="16"/>
      <c r="F46" s="16" t="s">
        <v>1085</v>
      </c>
      <c r="G46" s="31" t="s">
        <v>7183</v>
      </c>
      <c r="H46" s="77"/>
    </row>
    <row r="47" spans="1:8" x14ac:dyDescent="0.25">
      <c r="A47" s="138" t="s">
        <v>670</v>
      </c>
      <c r="B47" s="16" t="s">
        <v>363</v>
      </c>
      <c r="C47" s="42" t="s">
        <v>7184</v>
      </c>
      <c r="D47" s="16" t="s">
        <v>425</v>
      </c>
      <c r="E47" s="16">
        <v>120</v>
      </c>
      <c r="F47" s="16" t="s">
        <v>410</v>
      </c>
      <c r="G47" s="31" t="s">
        <v>7185</v>
      </c>
      <c r="H47" s="77"/>
    </row>
    <row r="48" spans="1:8" x14ac:dyDescent="0.25">
      <c r="A48" s="138" t="s">
        <v>3443</v>
      </c>
      <c r="B48" s="16" t="s">
        <v>367</v>
      </c>
      <c r="C48" s="42" t="s">
        <v>7168</v>
      </c>
      <c r="D48" s="16" t="s">
        <v>490</v>
      </c>
      <c r="E48" s="16"/>
      <c r="F48" s="16" t="s">
        <v>1085</v>
      </c>
      <c r="G48" s="31" t="s">
        <v>7186</v>
      </c>
      <c r="H48" s="77"/>
    </row>
    <row r="49" spans="1:8" x14ac:dyDescent="0.25">
      <c r="A49" s="138" t="s">
        <v>1450</v>
      </c>
      <c r="B49" s="16" t="s">
        <v>352</v>
      </c>
      <c r="C49" s="42" t="s">
        <v>7166</v>
      </c>
      <c r="D49" s="16" t="s">
        <v>490</v>
      </c>
      <c r="E49" s="16"/>
      <c r="F49" s="16" t="s">
        <v>1562</v>
      </c>
      <c r="G49" s="31" t="s">
        <v>7187</v>
      </c>
      <c r="H49" s="77"/>
    </row>
    <row r="50" spans="1:8" x14ac:dyDescent="0.25">
      <c r="A50" s="138" t="s">
        <v>3082</v>
      </c>
      <c r="B50" s="16" t="s">
        <v>367</v>
      </c>
      <c r="C50" s="42" t="s">
        <v>7132</v>
      </c>
      <c r="D50" s="16" t="s">
        <v>425</v>
      </c>
      <c r="E50" s="16">
        <v>100</v>
      </c>
      <c r="F50" s="16" t="s">
        <v>405</v>
      </c>
      <c r="G50" s="31" t="s">
        <v>7188</v>
      </c>
      <c r="H50" s="77"/>
    </row>
    <row r="51" spans="1:8" x14ac:dyDescent="0.25">
      <c r="A51" s="138" t="s">
        <v>3206</v>
      </c>
      <c r="B51" s="16" t="s">
        <v>359</v>
      </c>
      <c r="C51" s="42" t="s">
        <v>7150</v>
      </c>
      <c r="D51" s="16" t="s">
        <v>490</v>
      </c>
      <c r="E51" s="16"/>
      <c r="F51" s="16" t="s">
        <v>1085</v>
      </c>
      <c r="G51" s="31" t="s">
        <v>7189</v>
      </c>
      <c r="H51" s="77"/>
    </row>
    <row r="52" spans="1:8" x14ac:dyDescent="0.25">
      <c r="A52" s="138" t="s">
        <v>547</v>
      </c>
      <c r="B52" s="16" t="s">
        <v>368</v>
      </c>
      <c r="C52" s="137" t="s">
        <v>7143</v>
      </c>
      <c r="D52" s="16" t="s">
        <v>425</v>
      </c>
      <c r="E52" s="16">
        <v>100</v>
      </c>
      <c r="F52" s="16" t="s">
        <v>405</v>
      </c>
      <c r="G52" s="31" t="s">
        <v>7190</v>
      </c>
      <c r="H52" s="77"/>
    </row>
    <row r="53" spans="1:8" x14ac:dyDescent="0.25">
      <c r="A53" s="138" t="s">
        <v>3068</v>
      </c>
      <c r="B53" s="16" t="s">
        <v>352</v>
      </c>
      <c r="C53" s="42" t="s">
        <v>7160</v>
      </c>
      <c r="D53" s="16" t="s">
        <v>490</v>
      </c>
      <c r="E53" s="16"/>
      <c r="F53" s="16" t="s">
        <v>1085</v>
      </c>
      <c r="G53" s="31" t="s">
        <v>7191</v>
      </c>
      <c r="H53" s="77"/>
    </row>
    <row r="54" spans="1:8" x14ac:dyDescent="0.25">
      <c r="A54" s="138" t="s">
        <v>620</v>
      </c>
      <c r="B54" s="16" t="s">
        <v>362</v>
      </c>
      <c r="C54" s="42" t="s">
        <v>7128</v>
      </c>
      <c r="D54" s="16" t="s">
        <v>414</v>
      </c>
      <c r="E54" s="16">
        <v>120</v>
      </c>
      <c r="F54" s="16" t="s">
        <v>410</v>
      </c>
      <c r="G54" s="31" t="s">
        <v>7192</v>
      </c>
      <c r="H54" s="77"/>
    </row>
    <row r="55" spans="1:8" x14ac:dyDescent="0.25">
      <c r="A55" s="138" t="s">
        <v>2360</v>
      </c>
      <c r="B55" s="16" t="s">
        <v>352</v>
      </c>
      <c r="C55" s="42" t="s">
        <v>7193</v>
      </c>
      <c r="D55" s="16" t="s">
        <v>490</v>
      </c>
      <c r="E55" s="16"/>
      <c r="F55" s="16" t="s">
        <v>1562</v>
      </c>
      <c r="G55" s="31" t="s">
        <v>7194</v>
      </c>
      <c r="H55" s="77"/>
    </row>
    <row r="56" spans="1:8" x14ac:dyDescent="0.25">
      <c r="A56" s="138" t="s">
        <v>1450</v>
      </c>
      <c r="B56" s="16" t="s">
        <v>352</v>
      </c>
      <c r="C56" s="42" t="s">
        <v>7166</v>
      </c>
      <c r="D56" s="16" t="s">
        <v>490</v>
      </c>
      <c r="E56" s="16"/>
      <c r="F56" s="16" t="s">
        <v>1562</v>
      </c>
      <c r="G56" s="31" t="s">
        <v>7195</v>
      </c>
      <c r="H56" s="77"/>
    </row>
    <row r="57" spans="1:8" x14ac:dyDescent="0.25">
      <c r="A57" s="138" t="s">
        <v>568</v>
      </c>
      <c r="B57" s="16" t="s">
        <v>355</v>
      </c>
      <c r="C57" s="42" t="s">
        <v>7124</v>
      </c>
      <c r="D57" s="16" t="s">
        <v>425</v>
      </c>
      <c r="E57" s="16">
        <v>70</v>
      </c>
      <c r="F57" s="16" t="s">
        <v>410</v>
      </c>
      <c r="G57" s="31" t="s">
        <v>7196</v>
      </c>
      <c r="H57" s="77"/>
    </row>
    <row r="58" spans="1:8" x14ac:dyDescent="0.25">
      <c r="A58" s="138" t="s">
        <v>3068</v>
      </c>
      <c r="B58" s="16" t="s">
        <v>352</v>
      </c>
      <c r="C58" s="42" t="s">
        <v>7160</v>
      </c>
      <c r="D58" s="16" t="s">
        <v>490</v>
      </c>
      <c r="E58" s="16"/>
      <c r="F58" s="16" t="s">
        <v>1085</v>
      </c>
      <c r="G58" s="31" t="s">
        <v>7197</v>
      </c>
      <c r="H58" s="77"/>
    </row>
    <row r="59" spans="1:8" x14ac:dyDescent="0.25">
      <c r="A59" s="138" t="s">
        <v>615</v>
      </c>
      <c r="B59" s="16" t="s">
        <v>352</v>
      </c>
      <c r="C59" s="42" t="s">
        <v>7176</v>
      </c>
      <c r="D59" s="16" t="s">
        <v>490</v>
      </c>
      <c r="E59" s="16"/>
      <c r="F59" s="16" t="s">
        <v>1562</v>
      </c>
      <c r="G59" s="31" t="s">
        <v>7198</v>
      </c>
      <c r="H59" s="77"/>
    </row>
    <row r="60" spans="1:8" x14ac:dyDescent="0.25">
      <c r="A60" s="138" t="s">
        <v>3206</v>
      </c>
      <c r="B60" s="16" t="s">
        <v>359</v>
      </c>
      <c r="C60" s="42" t="s">
        <v>7150</v>
      </c>
      <c r="D60" s="16" t="s">
        <v>490</v>
      </c>
      <c r="E60" s="16"/>
      <c r="F60" s="16" t="s">
        <v>1085</v>
      </c>
      <c r="G60" s="31" t="s">
        <v>7199</v>
      </c>
      <c r="H60" s="77"/>
    </row>
    <row r="61" spans="1:8" x14ac:dyDescent="0.25">
      <c r="A61" s="138" t="s">
        <v>3128</v>
      </c>
      <c r="B61" s="16" t="s">
        <v>368</v>
      </c>
      <c r="C61" s="137" t="s">
        <v>7200</v>
      </c>
      <c r="D61" s="16" t="s">
        <v>425</v>
      </c>
      <c r="E61" s="16">
        <v>250</v>
      </c>
      <c r="F61" s="16" t="s">
        <v>401</v>
      </c>
      <c r="G61" s="31" t="s">
        <v>7201</v>
      </c>
      <c r="H61" s="77"/>
    </row>
    <row r="62" spans="1:8" x14ac:dyDescent="0.25">
      <c r="A62" s="138" t="s">
        <v>2284</v>
      </c>
      <c r="B62" s="16" t="s">
        <v>363</v>
      </c>
      <c r="C62" s="42" t="s">
        <v>7202</v>
      </c>
      <c r="D62" s="16" t="s">
        <v>400</v>
      </c>
      <c r="E62" s="16">
        <v>70</v>
      </c>
      <c r="F62" s="16" t="s">
        <v>410</v>
      </c>
      <c r="G62" s="31" t="s">
        <v>7203</v>
      </c>
      <c r="H62" s="77"/>
    </row>
    <row r="63" spans="1:8" x14ac:dyDescent="0.25">
      <c r="A63" s="138" t="s">
        <v>477</v>
      </c>
      <c r="B63" s="16" t="s">
        <v>368</v>
      </c>
      <c r="C63" s="42" t="s">
        <v>7204</v>
      </c>
      <c r="D63" s="16" t="s">
        <v>400</v>
      </c>
      <c r="E63" s="16">
        <v>70</v>
      </c>
      <c r="F63" s="16" t="s">
        <v>410</v>
      </c>
      <c r="G63" s="31" t="s">
        <v>7205</v>
      </c>
      <c r="H63" s="77"/>
    </row>
    <row r="64" spans="1:8" x14ac:dyDescent="0.25">
      <c r="A64" s="138" t="s">
        <v>519</v>
      </c>
      <c r="B64" s="16"/>
      <c r="C64" s="42"/>
      <c r="D64" s="16" t="s">
        <v>427</v>
      </c>
      <c r="E64" s="16"/>
      <c r="F64" s="16" t="s">
        <v>427</v>
      </c>
      <c r="G64" s="31" t="s">
        <v>7206</v>
      </c>
      <c r="H64" s="77"/>
    </row>
    <row r="65" spans="1:8" x14ac:dyDescent="0.25">
      <c r="A65" s="138" t="s">
        <v>519</v>
      </c>
      <c r="B65" s="16"/>
      <c r="C65" s="42"/>
      <c r="D65" s="16" t="s">
        <v>427</v>
      </c>
      <c r="E65" s="16"/>
      <c r="F65" s="16" t="s">
        <v>427</v>
      </c>
      <c r="G65" s="31" t="s">
        <v>7207</v>
      </c>
      <c r="H65" s="77"/>
    </row>
    <row r="66" spans="1:8" x14ac:dyDescent="0.25">
      <c r="A66" s="138" t="s">
        <v>526</v>
      </c>
      <c r="B66" s="16" t="s">
        <v>368</v>
      </c>
      <c r="C66" s="42"/>
      <c r="D66" s="16" t="s">
        <v>414</v>
      </c>
      <c r="E66" s="16">
        <v>130</v>
      </c>
      <c r="F66" s="16" t="s">
        <v>410</v>
      </c>
      <c r="G66" s="31" t="s">
        <v>7208</v>
      </c>
      <c r="H66" s="77"/>
    </row>
    <row r="67" spans="1:8" x14ac:dyDescent="0.25">
      <c r="A67" s="138" t="s">
        <v>442</v>
      </c>
      <c r="B67" s="16" t="s">
        <v>359</v>
      </c>
      <c r="C67" s="42"/>
      <c r="D67" s="16" t="s">
        <v>400</v>
      </c>
      <c r="E67" s="16">
        <v>80</v>
      </c>
      <c r="F67" s="16" t="s">
        <v>410</v>
      </c>
      <c r="G67" s="31" t="s">
        <v>7209</v>
      </c>
      <c r="H67" s="77"/>
    </row>
    <row r="68" spans="1:8" x14ac:dyDescent="0.25">
      <c r="A68" s="138" t="s">
        <v>519</v>
      </c>
      <c r="B68" s="16"/>
      <c r="C68" s="42"/>
      <c r="D68" s="16" t="s">
        <v>427</v>
      </c>
      <c r="E68" s="16"/>
      <c r="F68" s="16" t="s">
        <v>427</v>
      </c>
      <c r="G68" s="31" t="s">
        <v>7210</v>
      </c>
      <c r="H68" s="77"/>
    </row>
    <row r="69" spans="1:8" x14ac:dyDescent="0.25">
      <c r="A69" s="138" t="s">
        <v>519</v>
      </c>
      <c r="B69" s="16"/>
      <c r="C69" s="42"/>
      <c r="D69" s="16" t="s">
        <v>427</v>
      </c>
      <c r="E69" s="16"/>
      <c r="F69" s="16" t="s">
        <v>427</v>
      </c>
      <c r="G69" s="31" t="s">
        <v>7211</v>
      </c>
      <c r="H69" s="77"/>
    </row>
    <row r="70" spans="1:8" x14ac:dyDescent="0.25">
      <c r="A70" s="138" t="s">
        <v>519</v>
      </c>
      <c r="B70" s="16"/>
      <c r="C70" s="42"/>
      <c r="D70" s="16" t="s">
        <v>427</v>
      </c>
      <c r="E70" s="16"/>
      <c r="F70" s="16" t="s">
        <v>427</v>
      </c>
      <c r="G70" s="31" t="s">
        <v>7212</v>
      </c>
      <c r="H70" s="77"/>
    </row>
    <row r="71" spans="1:8" x14ac:dyDescent="0.25">
      <c r="A71" s="138" t="s">
        <v>519</v>
      </c>
      <c r="B71" s="16"/>
      <c r="C71" s="42"/>
      <c r="D71" s="16" t="s">
        <v>427</v>
      </c>
      <c r="E71" s="16"/>
      <c r="F71" s="16" t="s">
        <v>427</v>
      </c>
      <c r="G71" s="31" t="s">
        <v>7213</v>
      </c>
      <c r="H71" s="77"/>
    </row>
    <row r="72" spans="1:8" x14ac:dyDescent="0.25">
      <c r="A72" s="138" t="s">
        <v>519</v>
      </c>
      <c r="B72" s="16"/>
      <c r="C72" s="42"/>
      <c r="D72" s="16" t="s">
        <v>427</v>
      </c>
      <c r="E72" s="16"/>
      <c r="F72" s="16" t="s">
        <v>427</v>
      </c>
      <c r="G72" s="31" t="s">
        <v>7214</v>
      </c>
      <c r="H72" s="77"/>
    </row>
    <row r="73" spans="1:8" x14ac:dyDescent="0.25">
      <c r="A73" s="138" t="s">
        <v>519</v>
      </c>
      <c r="B73" s="16"/>
      <c r="C73" s="42"/>
      <c r="D73" s="16" t="s">
        <v>427</v>
      </c>
      <c r="E73" s="16"/>
      <c r="F73" s="16" t="s">
        <v>427</v>
      </c>
      <c r="G73" s="31" t="s">
        <v>7215</v>
      </c>
      <c r="H73" s="77"/>
    </row>
    <row r="74" spans="1:8" x14ac:dyDescent="0.25">
      <c r="A74" s="138" t="s">
        <v>3068</v>
      </c>
      <c r="B74" s="16" t="s">
        <v>352</v>
      </c>
      <c r="C74" s="42" t="s">
        <v>7160</v>
      </c>
      <c r="D74" s="16" t="s">
        <v>490</v>
      </c>
      <c r="E74" s="16"/>
      <c r="F74" s="16" t="s">
        <v>1085</v>
      </c>
      <c r="G74" s="31" t="s">
        <v>7216</v>
      </c>
      <c r="H74" s="77"/>
    </row>
    <row r="75" spans="1:8" x14ac:dyDescent="0.25">
      <c r="A75" s="138" t="s">
        <v>645</v>
      </c>
      <c r="B75" s="16" t="s">
        <v>367</v>
      </c>
      <c r="C75" s="42" t="s">
        <v>7217</v>
      </c>
      <c r="D75" s="16" t="s">
        <v>414</v>
      </c>
      <c r="E75" s="16">
        <v>110</v>
      </c>
      <c r="F75" s="16" t="s">
        <v>410</v>
      </c>
      <c r="G75" s="31" t="s">
        <v>7218</v>
      </c>
      <c r="H75" s="77"/>
    </row>
    <row r="76" spans="1:8" x14ac:dyDescent="0.25">
      <c r="A76" s="138" t="s">
        <v>477</v>
      </c>
      <c r="B76" s="16" t="s">
        <v>368</v>
      </c>
      <c r="C76" s="42" t="s">
        <v>7204</v>
      </c>
      <c r="D76" s="16" t="s">
        <v>400</v>
      </c>
      <c r="E76" s="16">
        <v>70</v>
      </c>
      <c r="F76" s="16" t="s">
        <v>410</v>
      </c>
      <c r="G76" s="31" t="s">
        <v>7219</v>
      </c>
      <c r="H76" s="77"/>
    </row>
    <row r="77" spans="1:8" x14ac:dyDescent="0.25">
      <c r="A77" s="138" t="s">
        <v>2285</v>
      </c>
      <c r="B77" s="16" t="s">
        <v>364</v>
      </c>
      <c r="C77" s="42" t="s">
        <v>7220</v>
      </c>
      <c r="D77" s="16" t="s">
        <v>400</v>
      </c>
      <c r="E77" s="16">
        <v>120</v>
      </c>
      <c r="F77" s="16" t="s">
        <v>405</v>
      </c>
      <c r="G77" s="31" t="s">
        <v>7221</v>
      </c>
      <c r="H77" s="77"/>
    </row>
    <row r="78" spans="1:8" x14ac:dyDescent="0.25">
      <c r="A78" s="138" t="s">
        <v>519</v>
      </c>
      <c r="B78" s="16"/>
      <c r="C78" s="42"/>
      <c r="D78" s="16" t="s">
        <v>427</v>
      </c>
      <c r="E78" s="16"/>
      <c r="F78" s="16" t="s">
        <v>427</v>
      </c>
      <c r="G78" s="31" t="s">
        <v>7222</v>
      </c>
      <c r="H78" s="77"/>
    </row>
    <row r="79" spans="1:8" x14ac:dyDescent="0.25">
      <c r="A79" s="138" t="s">
        <v>519</v>
      </c>
      <c r="B79" s="16"/>
      <c r="C79" s="42"/>
      <c r="D79" s="16" t="s">
        <v>427</v>
      </c>
      <c r="E79" s="16"/>
      <c r="F79" s="16" t="s">
        <v>427</v>
      </c>
      <c r="G79" s="31" t="s">
        <v>7223</v>
      </c>
      <c r="H79" s="77"/>
    </row>
    <row r="80" spans="1:8" x14ac:dyDescent="0.25">
      <c r="A80" s="138" t="s">
        <v>2284</v>
      </c>
      <c r="B80" s="16" t="s">
        <v>363</v>
      </c>
      <c r="C80" s="42" t="s">
        <v>7202</v>
      </c>
      <c r="D80" s="16" t="s">
        <v>400</v>
      </c>
      <c r="E80" s="16">
        <v>70</v>
      </c>
      <c r="F80" s="16" t="s">
        <v>410</v>
      </c>
      <c r="G80" s="31" t="s">
        <v>7224</v>
      </c>
      <c r="H80" s="77"/>
    </row>
    <row r="81" spans="1:8" x14ac:dyDescent="0.25">
      <c r="A81" s="138" t="s">
        <v>614</v>
      </c>
      <c r="B81" s="16" t="s">
        <v>352</v>
      </c>
      <c r="C81" s="42" t="s">
        <v>7141</v>
      </c>
      <c r="D81" s="16" t="s">
        <v>490</v>
      </c>
      <c r="E81" s="16"/>
      <c r="F81" s="16" t="s">
        <v>1562</v>
      </c>
      <c r="G81" s="31" t="s">
        <v>7225</v>
      </c>
      <c r="H81" s="77"/>
    </row>
    <row r="82" spans="1:8" x14ac:dyDescent="0.25">
      <c r="A82" s="138" t="s">
        <v>519</v>
      </c>
      <c r="B82" s="16"/>
      <c r="C82" s="42"/>
      <c r="D82" s="16" t="s">
        <v>427</v>
      </c>
      <c r="E82" s="16"/>
      <c r="F82" s="16" t="s">
        <v>427</v>
      </c>
      <c r="G82" s="31" t="s">
        <v>7226</v>
      </c>
      <c r="H82" s="77"/>
    </row>
    <row r="83" spans="1:8" x14ac:dyDescent="0.25">
      <c r="A83" s="138" t="s">
        <v>519</v>
      </c>
      <c r="B83" s="16"/>
      <c r="C83" s="42"/>
      <c r="D83" s="16" t="s">
        <v>427</v>
      </c>
      <c r="E83" s="16"/>
      <c r="F83" s="16" t="s">
        <v>427</v>
      </c>
      <c r="G83" s="31" t="s">
        <v>7227</v>
      </c>
      <c r="H83" s="77"/>
    </row>
    <row r="84" spans="1:8" x14ac:dyDescent="0.25">
      <c r="A84" s="138" t="s">
        <v>2285</v>
      </c>
      <c r="B84" s="16" t="s">
        <v>364</v>
      </c>
      <c r="C84" s="42" t="s">
        <v>7220</v>
      </c>
      <c r="D84" s="16" t="s">
        <v>400</v>
      </c>
      <c r="E84" s="16">
        <v>120</v>
      </c>
      <c r="F84" s="16" t="s">
        <v>405</v>
      </c>
      <c r="G84" s="31" t="s">
        <v>7228</v>
      </c>
      <c r="H84" s="77"/>
    </row>
    <row r="85" spans="1:8" x14ac:dyDescent="0.25">
      <c r="A85" s="138" t="s">
        <v>3206</v>
      </c>
      <c r="B85" s="16" t="s">
        <v>359</v>
      </c>
      <c r="C85" s="42" t="s">
        <v>7150</v>
      </c>
      <c r="D85" s="16" t="s">
        <v>490</v>
      </c>
      <c r="E85" s="16"/>
      <c r="F85" s="16" t="s">
        <v>1085</v>
      </c>
      <c r="G85" s="31" t="s">
        <v>7229</v>
      </c>
      <c r="H85" s="77"/>
    </row>
    <row r="86" spans="1:8" x14ac:dyDescent="0.25">
      <c r="A86" s="138" t="s">
        <v>3170</v>
      </c>
      <c r="B86" s="16" t="s">
        <v>129</v>
      </c>
      <c r="C86" s="42" t="s">
        <v>6103</v>
      </c>
      <c r="D86" s="16" t="s">
        <v>400</v>
      </c>
      <c r="E86" s="16">
        <v>110</v>
      </c>
      <c r="F86" s="16" t="s">
        <v>405</v>
      </c>
      <c r="G86" s="31" t="s">
        <v>7230</v>
      </c>
      <c r="H86" s="77"/>
    </row>
    <row r="87" spans="1:8" x14ac:dyDescent="0.25">
      <c r="A87" s="138" t="s">
        <v>3443</v>
      </c>
      <c r="B87" s="16" t="s">
        <v>367</v>
      </c>
      <c r="C87" s="42" t="s">
        <v>7168</v>
      </c>
      <c r="D87" s="16" t="s">
        <v>490</v>
      </c>
      <c r="E87" s="16"/>
      <c r="F87" s="16" t="s">
        <v>1085</v>
      </c>
      <c r="G87" s="31" t="s">
        <v>7231</v>
      </c>
      <c r="H87" s="77"/>
    </row>
    <row r="88" spans="1:8" x14ac:dyDescent="0.25">
      <c r="A88" s="138" t="s">
        <v>519</v>
      </c>
      <c r="B88" s="16"/>
      <c r="C88" s="42"/>
      <c r="D88" s="16" t="s">
        <v>427</v>
      </c>
      <c r="E88" s="16"/>
      <c r="F88" s="16" t="s">
        <v>427</v>
      </c>
      <c r="G88" s="31" t="s">
        <v>7232</v>
      </c>
      <c r="H88" s="77"/>
    </row>
    <row r="89" spans="1:8" x14ac:dyDescent="0.25">
      <c r="A89" s="138" t="s">
        <v>1119</v>
      </c>
      <c r="B89" s="16" t="s">
        <v>359</v>
      </c>
      <c r="C89" s="42" t="s">
        <v>7182</v>
      </c>
      <c r="D89" s="16" t="s">
        <v>490</v>
      </c>
      <c r="E89" s="16"/>
      <c r="F89" s="16" t="s">
        <v>1085</v>
      </c>
      <c r="G89" s="31" t="s">
        <v>7233</v>
      </c>
      <c r="H89" s="77"/>
    </row>
    <row r="90" spans="1:8" x14ac:dyDescent="0.25">
      <c r="A90" s="138" t="s">
        <v>1450</v>
      </c>
      <c r="B90" s="16" t="s">
        <v>352</v>
      </c>
      <c r="C90" s="42" t="s">
        <v>7166</v>
      </c>
      <c r="D90" s="16" t="s">
        <v>490</v>
      </c>
      <c r="E90" s="16"/>
      <c r="F90" s="16" t="s">
        <v>1562</v>
      </c>
      <c r="G90" s="31" t="s">
        <v>7234</v>
      </c>
      <c r="H90" s="77"/>
    </row>
    <row r="91" spans="1:8" x14ac:dyDescent="0.25">
      <c r="A91" s="138" t="s">
        <v>477</v>
      </c>
      <c r="B91" s="16" t="s">
        <v>368</v>
      </c>
      <c r="C91" s="42" t="s">
        <v>7204</v>
      </c>
      <c r="D91" s="16" t="s">
        <v>400</v>
      </c>
      <c r="E91" s="16">
        <v>70</v>
      </c>
      <c r="F91" s="16" t="s">
        <v>410</v>
      </c>
      <c r="G91" s="31" t="s">
        <v>7235</v>
      </c>
      <c r="H91" s="77"/>
    </row>
    <row r="92" spans="1:8" x14ac:dyDescent="0.25">
      <c r="A92" s="138" t="s">
        <v>519</v>
      </c>
      <c r="B92" s="16"/>
      <c r="C92" s="42"/>
      <c r="D92" s="16" t="s">
        <v>427</v>
      </c>
      <c r="E92" s="16"/>
      <c r="F92" s="16" t="s">
        <v>427</v>
      </c>
      <c r="G92" s="31" t="s">
        <v>7236</v>
      </c>
      <c r="H92" s="77"/>
    </row>
    <row r="93" spans="1:8" x14ac:dyDescent="0.25">
      <c r="A93" s="138" t="s">
        <v>442</v>
      </c>
      <c r="B93" s="16" t="s">
        <v>359</v>
      </c>
      <c r="C93" s="42" t="s">
        <v>7237</v>
      </c>
      <c r="D93" s="16" t="s">
        <v>400</v>
      </c>
      <c r="E93" s="16">
        <v>80</v>
      </c>
      <c r="F93" s="16" t="s">
        <v>410</v>
      </c>
      <c r="G93" s="31" t="s">
        <v>7238</v>
      </c>
      <c r="H93" s="77"/>
    </row>
    <row r="94" spans="1:8" x14ac:dyDescent="0.25">
      <c r="A94" s="138" t="s">
        <v>3068</v>
      </c>
      <c r="B94" s="16" t="s">
        <v>352</v>
      </c>
      <c r="C94" s="42" t="s">
        <v>7160</v>
      </c>
      <c r="D94" s="16" t="s">
        <v>490</v>
      </c>
      <c r="E94" s="16"/>
      <c r="F94" s="16" t="s">
        <v>1085</v>
      </c>
      <c r="G94" s="31" t="s">
        <v>7239</v>
      </c>
      <c r="H94" s="77"/>
    </row>
    <row r="95" spans="1:8" x14ac:dyDescent="0.25">
      <c r="A95" s="138" t="s">
        <v>3323</v>
      </c>
      <c r="B95" s="16" t="s">
        <v>363</v>
      </c>
      <c r="C95" s="42" t="s">
        <v>7240</v>
      </c>
      <c r="D95" s="16" t="s">
        <v>490</v>
      </c>
      <c r="E95" s="16"/>
      <c r="F95" s="16" t="s">
        <v>1562</v>
      </c>
      <c r="G95" s="31" t="s">
        <v>7241</v>
      </c>
      <c r="H95" s="77"/>
    </row>
    <row r="96" spans="1:8" x14ac:dyDescent="0.25">
      <c r="A96" s="138" t="s">
        <v>519</v>
      </c>
      <c r="B96" s="16"/>
      <c r="C96" s="42"/>
      <c r="D96" s="16" t="s">
        <v>427</v>
      </c>
      <c r="E96" s="16"/>
      <c r="F96" s="16" t="s">
        <v>427</v>
      </c>
      <c r="G96" s="31" t="s">
        <v>7242</v>
      </c>
      <c r="H96" s="77"/>
    </row>
    <row r="97" spans="1:8" x14ac:dyDescent="0.25">
      <c r="A97" s="138" t="s">
        <v>615</v>
      </c>
      <c r="B97" s="16" t="s">
        <v>352</v>
      </c>
      <c r="C97" s="42" t="s">
        <v>7176</v>
      </c>
      <c r="D97" s="16" t="s">
        <v>490</v>
      </c>
      <c r="E97" s="16"/>
      <c r="F97" s="16" t="s">
        <v>1562</v>
      </c>
      <c r="G97" s="31" t="s">
        <v>7243</v>
      </c>
      <c r="H97" s="77"/>
    </row>
    <row r="98" spans="1:8" x14ac:dyDescent="0.25">
      <c r="A98" s="138" t="s">
        <v>645</v>
      </c>
      <c r="B98" s="16" t="s">
        <v>367</v>
      </c>
      <c r="C98" s="42" t="s">
        <v>7217</v>
      </c>
      <c r="D98" s="16" t="s">
        <v>414</v>
      </c>
      <c r="E98" s="16">
        <v>110</v>
      </c>
      <c r="F98" s="16" t="s">
        <v>410</v>
      </c>
      <c r="G98" s="31" t="s">
        <v>7244</v>
      </c>
      <c r="H98" s="77"/>
    </row>
    <row r="99" spans="1:8" x14ac:dyDescent="0.25">
      <c r="A99" s="138" t="s">
        <v>1450</v>
      </c>
      <c r="B99" s="16" t="s">
        <v>352</v>
      </c>
      <c r="C99" s="42" t="s">
        <v>7166</v>
      </c>
      <c r="D99" s="16" t="s">
        <v>490</v>
      </c>
      <c r="E99" s="16"/>
      <c r="F99" s="16" t="s">
        <v>1562</v>
      </c>
      <c r="G99" s="31" t="s">
        <v>7245</v>
      </c>
      <c r="H99" s="77"/>
    </row>
    <row r="100" spans="1:8" x14ac:dyDescent="0.25">
      <c r="A100" s="138" t="s">
        <v>519</v>
      </c>
      <c r="B100" s="16"/>
      <c r="C100" s="42"/>
      <c r="D100" s="16" t="s">
        <v>427</v>
      </c>
      <c r="E100" s="16"/>
      <c r="F100" s="16" t="s">
        <v>427</v>
      </c>
      <c r="G100" s="31" t="s">
        <v>7246</v>
      </c>
      <c r="H100" s="77"/>
    </row>
    <row r="101" spans="1:8" x14ac:dyDescent="0.25">
      <c r="A101" s="138" t="s">
        <v>614</v>
      </c>
      <c r="B101" s="16" t="s">
        <v>352</v>
      </c>
      <c r="C101" s="42" t="s">
        <v>7141</v>
      </c>
      <c r="D101" s="16" t="s">
        <v>490</v>
      </c>
      <c r="E101" s="16"/>
      <c r="F101" s="16" t="s">
        <v>1562</v>
      </c>
      <c r="G101" s="31" t="s">
        <v>7247</v>
      </c>
      <c r="H101" s="77"/>
    </row>
    <row r="102" spans="1:8" x14ac:dyDescent="0.25">
      <c r="A102" s="138" t="s">
        <v>442</v>
      </c>
      <c r="B102" s="16" t="s">
        <v>359</v>
      </c>
      <c r="C102" s="42" t="s">
        <v>7237</v>
      </c>
      <c r="D102" s="16" t="s">
        <v>400</v>
      </c>
      <c r="E102" s="16">
        <v>80</v>
      </c>
      <c r="F102" s="16" t="s">
        <v>410</v>
      </c>
      <c r="G102" s="31" t="s">
        <v>7248</v>
      </c>
      <c r="H102" s="77"/>
    </row>
    <row r="103" spans="1:8" x14ac:dyDescent="0.25">
      <c r="A103" s="138" t="s">
        <v>3068</v>
      </c>
      <c r="B103" s="16" t="s">
        <v>352</v>
      </c>
      <c r="C103" s="42" t="s">
        <v>7160</v>
      </c>
      <c r="D103" s="16" t="s">
        <v>490</v>
      </c>
      <c r="E103" s="16"/>
      <c r="F103" s="16" t="s">
        <v>1085</v>
      </c>
      <c r="G103" s="31" t="s">
        <v>7249</v>
      </c>
      <c r="H103" s="77"/>
    </row>
    <row r="104" spans="1:8" x14ac:dyDescent="0.25">
      <c r="A104" s="138" t="s">
        <v>519</v>
      </c>
      <c r="B104" s="16"/>
      <c r="C104" s="42"/>
      <c r="D104" s="16" t="s">
        <v>427</v>
      </c>
      <c r="E104" s="16"/>
      <c r="F104" s="16" t="s">
        <v>427</v>
      </c>
      <c r="G104" s="31" t="s">
        <v>7250</v>
      </c>
      <c r="H104" s="77"/>
    </row>
    <row r="105" spans="1:8" x14ac:dyDescent="0.25">
      <c r="A105" s="138" t="s">
        <v>3443</v>
      </c>
      <c r="B105" s="16" t="s">
        <v>367</v>
      </c>
      <c r="C105" s="42" t="s">
        <v>7168</v>
      </c>
      <c r="D105" s="16" t="s">
        <v>490</v>
      </c>
      <c r="E105" s="16"/>
      <c r="F105" s="16" t="s">
        <v>1085</v>
      </c>
      <c r="G105" s="31" t="s">
        <v>7251</v>
      </c>
      <c r="H105" s="77"/>
    </row>
    <row r="106" spans="1:8" x14ac:dyDescent="0.25">
      <c r="A106" s="138" t="s">
        <v>2284</v>
      </c>
      <c r="B106" s="16" t="s">
        <v>363</v>
      </c>
      <c r="C106" s="42" t="s">
        <v>7202</v>
      </c>
      <c r="D106" s="16" t="s">
        <v>400</v>
      </c>
      <c r="E106" s="16">
        <v>70</v>
      </c>
      <c r="F106" s="16" t="s">
        <v>410</v>
      </c>
      <c r="G106" s="31" t="s">
        <v>7252</v>
      </c>
      <c r="H106" s="77"/>
    </row>
    <row r="107" spans="1:8" x14ac:dyDescent="0.25">
      <c r="A107" s="138" t="s">
        <v>3443</v>
      </c>
      <c r="B107" s="16" t="s">
        <v>367</v>
      </c>
      <c r="C107" s="42" t="s">
        <v>7168</v>
      </c>
      <c r="D107" s="16" t="s">
        <v>490</v>
      </c>
      <c r="E107" s="16"/>
      <c r="F107" s="16" t="s">
        <v>1085</v>
      </c>
      <c r="G107" s="31" t="s">
        <v>7253</v>
      </c>
      <c r="H107" s="77"/>
    </row>
    <row r="108" spans="1:8" x14ac:dyDescent="0.25">
      <c r="A108" s="138" t="s">
        <v>526</v>
      </c>
      <c r="B108" s="16" t="s">
        <v>368</v>
      </c>
      <c r="C108" s="42" t="s">
        <v>7254</v>
      </c>
      <c r="D108" s="16" t="s">
        <v>414</v>
      </c>
      <c r="E108" s="16">
        <v>130</v>
      </c>
      <c r="F108" s="16" t="s">
        <v>410</v>
      </c>
      <c r="G108" s="31" t="s">
        <v>7255</v>
      </c>
      <c r="H108" s="77"/>
    </row>
    <row r="109" spans="1:8" x14ac:dyDescent="0.25">
      <c r="A109" s="138" t="s">
        <v>519</v>
      </c>
      <c r="B109" s="16"/>
      <c r="C109" s="42"/>
      <c r="D109" s="16" t="s">
        <v>427</v>
      </c>
      <c r="E109" s="16"/>
      <c r="F109" s="16" t="s">
        <v>427</v>
      </c>
      <c r="G109" s="31" t="s">
        <v>7256</v>
      </c>
      <c r="H109" s="77"/>
    </row>
    <row r="110" spans="1:8" x14ac:dyDescent="0.25">
      <c r="A110" s="138" t="s">
        <v>1450</v>
      </c>
      <c r="B110" s="16" t="s">
        <v>352</v>
      </c>
      <c r="C110" s="42" t="s">
        <v>7166</v>
      </c>
      <c r="D110" s="16" t="s">
        <v>490</v>
      </c>
      <c r="E110" s="16"/>
      <c r="F110" s="16" t="s">
        <v>1562</v>
      </c>
      <c r="G110" s="31" t="s">
        <v>7257</v>
      </c>
      <c r="H110" s="77"/>
    </row>
    <row r="111" spans="1:8" x14ac:dyDescent="0.25">
      <c r="A111" s="138" t="s">
        <v>3206</v>
      </c>
      <c r="B111" s="16" t="s">
        <v>359</v>
      </c>
      <c r="C111" s="42" t="s">
        <v>7150</v>
      </c>
      <c r="D111" s="16" t="s">
        <v>490</v>
      </c>
      <c r="E111" s="16"/>
      <c r="F111" s="16" t="s">
        <v>1085</v>
      </c>
      <c r="G111" s="31" t="s">
        <v>7258</v>
      </c>
      <c r="H111" s="77"/>
    </row>
    <row r="112" spans="1:8" x14ac:dyDescent="0.25">
      <c r="A112" s="138" t="s">
        <v>3443</v>
      </c>
      <c r="B112" s="16" t="s">
        <v>367</v>
      </c>
      <c r="C112" s="42" t="s">
        <v>7168</v>
      </c>
      <c r="D112" s="16" t="s">
        <v>490</v>
      </c>
      <c r="E112" s="16"/>
      <c r="F112" s="16" t="s">
        <v>1085</v>
      </c>
      <c r="G112" s="31" t="s">
        <v>7259</v>
      </c>
      <c r="H112" s="77"/>
    </row>
    <row r="113" spans="1:8" x14ac:dyDescent="0.25">
      <c r="A113" s="138" t="s">
        <v>615</v>
      </c>
      <c r="B113" s="16" t="s">
        <v>352</v>
      </c>
      <c r="C113" s="42" t="s">
        <v>7176</v>
      </c>
      <c r="D113" s="16" t="s">
        <v>490</v>
      </c>
      <c r="E113" s="16"/>
      <c r="F113" s="16" t="s">
        <v>1562</v>
      </c>
      <c r="G113" s="31" t="s">
        <v>7260</v>
      </c>
      <c r="H113" s="77"/>
    </row>
    <row r="114" spans="1:8" x14ac:dyDescent="0.25">
      <c r="A114" s="138" t="s">
        <v>1814</v>
      </c>
      <c r="B114" s="16" t="s">
        <v>355</v>
      </c>
      <c r="C114" s="42" t="s">
        <v>7261</v>
      </c>
      <c r="D114" s="16" t="s">
        <v>400</v>
      </c>
      <c r="E114" s="16">
        <v>140</v>
      </c>
      <c r="F114" s="16" t="s">
        <v>405</v>
      </c>
      <c r="G114" s="31" t="s">
        <v>7262</v>
      </c>
      <c r="H114" s="77"/>
    </row>
    <row r="115" spans="1:8" x14ac:dyDescent="0.25">
      <c r="A115" s="138" t="s">
        <v>3068</v>
      </c>
      <c r="B115" s="16" t="s">
        <v>352</v>
      </c>
      <c r="C115" s="42" t="s">
        <v>7160</v>
      </c>
      <c r="D115" s="16" t="s">
        <v>490</v>
      </c>
      <c r="E115" s="16"/>
      <c r="F115" s="16" t="s">
        <v>1085</v>
      </c>
      <c r="G115" s="31" t="s">
        <v>7263</v>
      </c>
      <c r="H115" s="77"/>
    </row>
    <row r="116" spans="1:8" x14ac:dyDescent="0.25">
      <c r="A116" s="138" t="s">
        <v>477</v>
      </c>
      <c r="B116" s="16" t="s">
        <v>368</v>
      </c>
      <c r="C116" s="42" t="s">
        <v>7204</v>
      </c>
      <c r="D116" s="16" t="s">
        <v>400</v>
      </c>
      <c r="E116" s="16">
        <v>70</v>
      </c>
      <c r="F116" s="16" t="s">
        <v>410</v>
      </c>
      <c r="G116" s="31" t="s">
        <v>7264</v>
      </c>
      <c r="H116" s="77"/>
    </row>
    <row r="117" spans="1:8" x14ac:dyDescent="0.25">
      <c r="A117" s="138" t="s">
        <v>3170</v>
      </c>
      <c r="B117" s="16" t="s">
        <v>129</v>
      </c>
      <c r="C117" s="42" t="s">
        <v>6103</v>
      </c>
      <c r="D117" s="16" t="s">
        <v>400</v>
      </c>
      <c r="E117" s="16">
        <v>110</v>
      </c>
      <c r="F117" s="16" t="s">
        <v>405</v>
      </c>
      <c r="G117" s="31" t="s">
        <v>7265</v>
      </c>
      <c r="H117" s="77"/>
    </row>
    <row r="118" spans="1:8" x14ac:dyDescent="0.25">
      <c r="A118" s="138" t="s">
        <v>1450</v>
      </c>
      <c r="B118" s="16" t="s">
        <v>352</v>
      </c>
      <c r="C118" s="42" t="s">
        <v>7166</v>
      </c>
      <c r="D118" s="16" t="s">
        <v>490</v>
      </c>
      <c r="E118" s="16"/>
      <c r="F118" s="16" t="s">
        <v>1562</v>
      </c>
      <c r="G118" s="31" t="s">
        <v>7266</v>
      </c>
      <c r="H118" s="77"/>
    </row>
    <row r="119" spans="1:8" x14ac:dyDescent="0.25">
      <c r="A119" s="138" t="s">
        <v>442</v>
      </c>
      <c r="B119" s="16" t="s">
        <v>359</v>
      </c>
      <c r="C119" s="42" t="s">
        <v>7237</v>
      </c>
      <c r="D119" s="16" t="s">
        <v>400</v>
      </c>
      <c r="E119" s="16">
        <v>80</v>
      </c>
      <c r="F119" s="16" t="s">
        <v>410</v>
      </c>
      <c r="G119" s="31" t="s">
        <v>7267</v>
      </c>
      <c r="H119" s="77"/>
    </row>
    <row r="120" spans="1:8" x14ac:dyDescent="0.25">
      <c r="A120" s="138" t="s">
        <v>3206</v>
      </c>
      <c r="B120" s="16" t="s">
        <v>359</v>
      </c>
      <c r="C120" s="42" t="s">
        <v>7150</v>
      </c>
      <c r="D120" s="16" t="s">
        <v>490</v>
      </c>
      <c r="E120" s="16"/>
      <c r="F120" s="16" t="s">
        <v>1085</v>
      </c>
      <c r="G120" s="31" t="s">
        <v>7268</v>
      </c>
      <c r="H120" s="77"/>
    </row>
    <row r="121" spans="1:8" x14ac:dyDescent="0.25">
      <c r="A121" s="138" t="s">
        <v>3159</v>
      </c>
      <c r="B121" s="16" t="s">
        <v>368</v>
      </c>
      <c r="C121" s="42" t="s">
        <v>7269</v>
      </c>
      <c r="D121" s="16" t="s">
        <v>400</v>
      </c>
      <c r="E121" s="16">
        <v>210</v>
      </c>
      <c r="F121" s="16" t="s">
        <v>405</v>
      </c>
      <c r="G121" s="31" t="s">
        <v>7270</v>
      </c>
      <c r="H121" s="77"/>
    </row>
    <row r="122" spans="1:8" x14ac:dyDescent="0.25">
      <c r="A122" s="16" t="s">
        <v>3160</v>
      </c>
      <c r="B122" s="16" t="s">
        <v>368</v>
      </c>
      <c r="C122" s="42" t="s">
        <v>7271</v>
      </c>
      <c r="D122" s="42" t="s">
        <v>421</v>
      </c>
      <c r="E122" s="16">
        <v>180</v>
      </c>
      <c r="F122" s="16" t="s">
        <v>410</v>
      </c>
      <c r="G122" s="31" t="s">
        <v>7272</v>
      </c>
      <c r="H122" s="77"/>
    </row>
    <row r="123" spans="1:8" x14ac:dyDescent="0.25">
      <c r="A123" s="16" t="s">
        <v>942</v>
      </c>
      <c r="B123" s="16" t="s">
        <v>363</v>
      </c>
      <c r="C123" s="42" t="s">
        <v>7273</v>
      </c>
      <c r="D123" s="42" t="s">
        <v>421</v>
      </c>
      <c r="E123" s="16">
        <v>90</v>
      </c>
      <c r="F123" s="16" t="s">
        <v>405</v>
      </c>
      <c r="G123" s="31" t="s">
        <v>7272</v>
      </c>
      <c r="H123" s="77"/>
    </row>
    <row r="124" spans="1:8" x14ac:dyDescent="0.25">
      <c r="A124" s="16" t="s">
        <v>649</v>
      </c>
      <c r="B124" s="16" t="s">
        <v>368</v>
      </c>
      <c r="C124" s="42" t="s">
        <v>7157</v>
      </c>
      <c r="D124" s="42" t="s">
        <v>414</v>
      </c>
      <c r="E124" s="16">
        <v>60</v>
      </c>
      <c r="F124" s="16" t="s">
        <v>410</v>
      </c>
      <c r="G124" s="31" t="s">
        <v>7272</v>
      </c>
      <c r="H124" s="77"/>
    </row>
    <row r="125" spans="1:8" x14ac:dyDescent="0.25">
      <c r="A125" s="16" t="s">
        <v>3040</v>
      </c>
      <c r="B125" s="16" t="s">
        <v>367</v>
      </c>
      <c r="C125" s="42" t="s">
        <v>7274</v>
      </c>
      <c r="D125" s="42" t="s">
        <v>421</v>
      </c>
      <c r="E125" s="16">
        <v>110</v>
      </c>
      <c r="F125" s="16" t="s">
        <v>405</v>
      </c>
      <c r="G125" s="31" t="s">
        <v>7272</v>
      </c>
      <c r="H125" s="77"/>
    </row>
    <row r="126" spans="1:8" x14ac:dyDescent="0.25">
      <c r="A126" s="16" t="s">
        <v>3039</v>
      </c>
      <c r="B126" s="16" t="s">
        <v>363</v>
      </c>
      <c r="C126" s="42" t="s">
        <v>7275</v>
      </c>
      <c r="D126" s="42" t="s">
        <v>421</v>
      </c>
      <c r="E126" s="16">
        <v>60</v>
      </c>
      <c r="F126" s="16" t="s">
        <v>410</v>
      </c>
      <c r="G126" s="31" t="s">
        <v>7272</v>
      </c>
      <c r="H126" s="77"/>
    </row>
    <row r="127" spans="1:8" x14ac:dyDescent="0.25">
      <c r="A127" s="16" t="s">
        <v>1083</v>
      </c>
      <c r="B127" s="16" t="s">
        <v>368</v>
      </c>
      <c r="C127" s="42" t="s">
        <v>7276</v>
      </c>
      <c r="D127" s="42" t="s">
        <v>421</v>
      </c>
      <c r="E127" s="16">
        <v>80</v>
      </c>
      <c r="F127" s="16" t="s">
        <v>410</v>
      </c>
      <c r="G127" s="31" t="s">
        <v>7272</v>
      </c>
      <c r="H127" s="77"/>
    </row>
    <row r="128" spans="1:8" x14ac:dyDescent="0.25">
      <c r="A128" s="16" t="s">
        <v>1883</v>
      </c>
      <c r="B128" s="16" t="s">
        <v>367</v>
      </c>
      <c r="C128" s="42" t="s">
        <v>7277</v>
      </c>
      <c r="D128" s="42" t="s">
        <v>421</v>
      </c>
      <c r="E128" s="16">
        <v>60</v>
      </c>
      <c r="F128" s="16" t="s">
        <v>410</v>
      </c>
      <c r="G128" s="31" t="s">
        <v>7272</v>
      </c>
      <c r="H128" s="77"/>
    </row>
    <row r="129" spans="1:8" x14ac:dyDescent="0.25">
      <c r="A129" s="16" t="s">
        <v>1932</v>
      </c>
      <c r="B129" s="16" t="s">
        <v>367</v>
      </c>
      <c r="C129" s="42" t="s">
        <v>7278</v>
      </c>
      <c r="D129" s="42" t="s">
        <v>421</v>
      </c>
      <c r="E129" s="16">
        <v>130</v>
      </c>
      <c r="F129" s="16" t="s">
        <v>410</v>
      </c>
      <c r="G129" s="31" t="s">
        <v>7272</v>
      </c>
      <c r="H129" s="77"/>
    </row>
    <row r="130" spans="1:8" x14ac:dyDescent="0.25">
      <c r="A130" s="16" t="s">
        <v>626</v>
      </c>
      <c r="B130" s="16" t="s">
        <v>368</v>
      </c>
      <c r="C130" s="42" t="s">
        <v>7279</v>
      </c>
      <c r="D130" s="42" t="s">
        <v>414</v>
      </c>
      <c r="E130" s="16">
        <v>150</v>
      </c>
      <c r="F130" s="16" t="s">
        <v>410</v>
      </c>
      <c r="G130" s="31" t="s">
        <v>7272</v>
      </c>
      <c r="H130" s="77"/>
    </row>
    <row r="131" spans="1:8" x14ac:dyDescent="0.25">
      <c r="A131" s="16" t="s">
        <v>3443</v>
      </c>
      <c r="B131" s="16" t="s">
        <v>367</v>
      </c>
      <c r="C131" s="42" t="s">
        <v>7168</v>
      </c>
      <c r="D131" s="42" t="s">
        <v>490</v>
      </c>
      <c r="E131" s="16"/>
      <c r="F131" s="42" t="s">
        <v>1085</v>
      </c>
      <c r="G131" s="31" t="s">
        <v>7272</v>
      </c>
      <c r="H131" s="77"/>
    </row>
    <row r="132" spans="1:8" x14ac:dyDescent="0.25">
      <c r="A132" s="16" t="s">
        <v>3206</v>
      </c>
      <c r="B132" s="16" t="s">
        <v>359</v>
      </c>
      <c r="C132" s="42" t="s">
        <v>7150</v>
      </c>
      <c r="D132" s="42" t="s">
        <v>490</v>
      </c>
      <c r="E132" s="16"/>
      <c r="F132" s="42" t="s">
        <v>1085</v>
      </c>
      <c r="G132" s="31" t="s">
        <v>7272</v>
      </c>
      <c r="H132" s="77"/>
    </row>
    <row r="133" spans="1:8" x14ac:dyDescent="0.25">
      <c r="A133" s="16" t="s">
        <v>1450</v>
      </c>
      <c r="B133" s="16" t="s">
        <v>352</v>
      </c>
      <c r="C133" s="42" t="s">
        <v>7166</v>
      </c>
      <c r="D133" s="42" t="s">
        <v>490</v>
      </c>
      <c r="E133" s="16"/>
      <c r="F133" s="42" t="s">
        <v>1562</v>
      </c>
      <c r="G133" s="31" t="s">
        <v>7272</v>
      </c>
      <c r="H133" s="77"/>
    </row>
    <row r="134" spans="1:8" x14ac:dyDescent="0.25">
      <c r="A134" s="16" t="s">
        <v>3068</v>
      </c>
      <c r="B134" s="16" t="s">
        <v>352</v>
      </c>
      <c r="C134" s="42" t="s">
        <v>7160</v>
      </c>
      <c r="D134" s="42" t="s">
        <v>490</v>
      </c>
      <c r="E134" s="16"/>
      <c r="F134" s="42" t="s">
        <v>1085</v>
      </c>
      <c r="G134" s="31" t="s">
        <v>7272</v>
      </c>
      <c r="H134" s="77"/>
    </row>
    <row r="135" spans="1:8" x14ac:dyDescent="0.25">
      <c r="A135" s="16" t="s">
        <v>2360</v>
      </c>
      <c r="B135" s="16" t="s">
        <v>352</v>
      </c>
      <c r="C135" s="42" t="s">
        <v>7193</v>
      </c>
      <c r="D135" s="42" t="s">
        <v>490</v>
      </c>
      <c r="E135" s="16"/>
      <c r="F135" s="42" t="s">
        <v>1562</v>
      </c>
      <c r="G135" s="31" t="s">
        <v>7272</v>
      </c>
      <c r="H135" s="77"/>
    </row>
    <row r="136" spans="1:8" x14ac:dyDescent="0.25">
      <c r="A136" s="16" t="s">
        <v>614</v>
      </c>
      <c r="B136" s="16" t="s">
        <v>352</v>
      </c>
      <c r="C136" s="42" t="s">
        <v>7141</v>
      </c>
      <c r="D136" s="42" t="s">
        <v>490</v>
      </c>
      <c r="E136" s="16"/>
      <c r="F136" s="42" t="s">
        <v>1562</v>
      </c>
      <c r="G136" s="31" t="s">
        <v>7272</v>
      </c>
      <c r="H136" s="77"/>
    </row>
    <row r="137" spans="1:8" x14ac:dyDescent="0.25">
      <c r="A137" s="16" t="s">
        <v>615</v>
      </c>
      <c r="B137" s="16" t="s">
        <v>352</v>
      </c>
      <c r="C137" s="42" t="s">
        <v>7176</v>
      </c>
      <c r="D137" s="42" t="s">
        <v>490</v>
      </c>
      <c r="E137" s="16"/>
      <c r="F137" s="42" t="s">
        <v>1562</v>
      </c>
      <c r="G137" s="31" t="s">
        <v>7272</v>
      </c>
      <c r="H137" s="77"/>
    </row>
    <row r="138" spans="1:8" x14ac:dyDescent="0.25">
      <c r="A138" s="16" t="s">
        <v>520</v>
      </c>
      <c r="B138" s="16"/>
      <c r="C138" s="42"/>
      <c r="D138" s="42" t="s">
        <v>427</v>
      </c>
      <c r="E138" s="16"/>
      <c r="F138" s="42" t="s">
        <v>427</v>
      </c>
      <c r="G138" s="31" t="s">
        <v>7272</v>
      </c>
      <c r="H138" s="77"/>
    </row>
  </sheetData>
  <mergeCells count="1">
    <mergeCell ref="O1:W1"/>
  </mergeCells>
  <conditionalFormatting sqref="H2:H138">
    <cfRule type="cellIs" dxfId="320" priority="1" stopIfTrue="1" operator="equal">
      <formula>"-"</formula>
    </cfRule>
    <cfRule type="cellIs" dxfId="319" priority="2" stopIfTrue="1" operator="equal">
      <formula>"x"</formula>
    </cfRule>
  </conditionalFormatting>
  <hyperlinks>
    <hyperlink ref="L1" location="'Expansion set Check List'!A1" display="Home" xr:uid="{00000000-0004-0000-7E00-000000000000}"/>
  </hyperlinks>
  <pageMargins left="0.7" right="0.7" top="0.75" bottom="0.75" header="0.3" footer="0.3"/>
  <pageSetup orientation="portrait" verticalDpi="0" r:id="rId1"/>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5E27E-3238-467B-81D9-B6B39125FC19}">
  <sheetPr codeName="Sheet156">
    <tabColor rgb="FFFF0000"/>
  </sheetPr>
  <dimension ref="A1:W137"/>
  <sheetViews>
    <sheetView workbookViewId="0">
      <pane ySplit="1" topLeftCell="A2" activePane="bottomLeft" state="frozen"/>
      <selection pane="bottomLeft"/>
    </sheetView>
  </sheetViews>
  <sheetFormatPr defaultColWidth="0" defaultRowHeight="13.2" customHeight="1" x14ac:dyDescent="0.25"/>
  <cols>
    <col min="1" max="1" width="16.6640625" customWidth="1"/>
    <col min="2" max="2" width="14.6640625" bestFit="1" customWidth="1"/>
    <col min="3" max="3" width="7.5546875" bestFit="1" customWidth="1"/>
    <col min="4" max="4" width="8.6640625" bestFit="1" customWidth="1"/>
    <col min="5" max="5" width="4" bestFit="1" customWidth="1"/>
    <col min="6" max="6" width="9" bestFit="1" customWidth="1"/>
    <col min="7" max="7" width="17.886718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29" t="s">
        <v>106</v>
      </c>
      <c r="I1" s="2"/>
      <c r="J1" s="2"/>
      <c r="K1" s="2"/>
      <c r="L1" s="48" t="s">
        <v>397</v>
      </c>
      <c r="M1" s="29" t="s">
        <v>106</v>
      </c>
      <c r="O1" s="332" t="s">
        <v>398</v>
      </c>
      <c r="P1" s="333"/>
      <c r="Q1" s="333"/>
      <c r="R1" s="333"/>
      <c r="S1" s="333"/>
      <c r="T1" s="333"/>
      <c r="U1" s="333"/>
      <c r="V1" s="333"/>
      <c r="W1" s="334"/>
    </row>
    <row r="2" spans="1:23" x14ac:dyDescent="0.25">
      <c r="A2" s="138" t="s">
        <v>3661</v>
      </c>
      <c r="B2" s="16" t="s">
        <v>380</v>
      </c>
      <c r="C2" s="42" t="s">
        <v>7280</v>
      </c>
      <c r="D2" s="250" t="s">
        <v>425</v>
      </c>
      <c r="E2" s="16">
        <v>80</v>
      </c>
      <c r="F2" s="250" t="s">
        <v>410</v>
      </c>
      <c r="G2" s="31" t="s">
        <v>7281</v>
      </c>
      <c r="H2" s="77"/>
      <c r="M2" s="33">
        <f>SUM(COUNTA(H2:H750))</f>
        <v>0</v>
      </c>
      <c r="O2" s="109"/>
      <c r="P2" s="109"/>
      <c r="Q2" s="109"/>
      <c r="R2" s="109"/>
      <c r="S2" s="109"/>
      <c r="T2" s="109"/>
      <c r="U2" s="109"/>
      <c r="V2" s="109"/>
      <c r="W2" s="109"/>
    </row>
    <row r="3" spans="1:23" x14ac:dyDescent="0.25">
      <c r="A3" s="138" t="s">
        <v>517</v>
      </c>
      <c r="B3" s="16"/>
      <c r="C3" s="42" t="s">
        <v>525</v>
      </c>
      <c r="D3" s="250" t="s">
        <v>427</v>
      </c>
      <c r="E3" s="16"/>
      <c r="F3" s="250" t="s">
        <v>427</v>
      </c>
      <c r="G3" s="31" t="s">
        <v>7282</v>
      </c>
      <c r="H3" s="77"/>
    </row>
    <row r="4" spans="1:23" x14ac:dyDescent="0.25">
      <c r="A4" s="138" t="s">
        <v>517</v>
      </c>
      <c r="B4" s="16"/>
      <c r="C4" s="42" t="s">
        <v>525</v>
      </c>
      <c r="D4" s="250" t="s">
        <v>427</v>
      </c>
      <c r="E4" s="16"/>
      <c r="F4" s="250" t="s">
        <v>427</v>
      </c>
      <c r="G4" s="31" t="s">
        <v>7283</v>
      </c>
      <c r="H4" s="77"/>
    </row>
    <row r="5" spans="1:23" x14ac:dyDescent="0.25">
      <c r="A5" s="138" t="s">
        <v>2368</v>
      </c>
      <c r="B5" s="16" t="s">
        <v>4041</v>
      </c>
      <c r="C5" s="42" t="s">
        <v>7284</v>
      </c>
      <c r="D5" s="250" t="s">
        <v>425</v>
      </c>
      <c r="E5" s="16">
        <v>70</v>
      </c>
      <c r="F5" s="250" t="s">
        <v>410</v>
      </c>
      <c r="G5" s="31" t="s">
        <v>7285</v>
      </c>
      <c r="H5" s="77"/>
    </row>
    <row r="6" spans="1:23" x14ac:dyDescent="0.25">
      <c r="A6" s="138" t="s">
        <v>517</v>
      </c>
      <c r="B6" s="16"/>
      <c r="C6" s="42" t="s">
        <v>525</v>
      </c>
      <c r="D6" s="250" t="s">
        <v>427</v>
      </c>
      <c r="E6" s="16"/>
      <c r="F6" s="250" t="s">
        <v>427</v>
      </c>
      <c r="G6" s="31" t="s">
        <v>7286</v>
      </c>
      <c r="H6" s="77"/>
    </row>
    <row r="7" spans="1:23" x14ac:dyDescent="0.25">
      <c r="A7" s="138" t="s">
        <v>517</v>
      </c>
      <c r="B7" s="16"/>
      <c r="C7" s="42" t="s">
        <v>525</v>
      </c>
      <c r="D7" s="250" t="s">
        <v>427</v>
      </c>
      <c r="E7" s="16"/>
      <c r="F7" s="250" t="s">
        <v>427</v>
      </c>
      <c r="G7" s="31" t="s">
        <v>7287</v>
      </c>
      <c r="H7" s="77"/>
    </row>
    <row r="8" spans="1:23" x14ac:dyDescent="0.25">
      <c r="A8" s="138" t="s">
        <v>535</v>
      </c>
      <c r="B8" s="16" t="s">
        <v>380</v>
      </c>
      <c r="C8" s="42" t="s">
        <v>7288</v>
      </c>
      <c r="D8" s="250" t="s">
        <v>425</v>
      </c>
      <c r="E8" s="16">
        <v>110</v>
      </c>
      <c r="F8" s="250" t="s">
        <v>405</v>
      </c>
      <c r="G8" s="31" t="s">
        <v>7289</v>
      </c>
      <c r="H8" s="77"/>
    </row>
    <row r="9" spans="1:23" x14ac:dyDescent="0.25">
      <c r="A9" s="138" t="s">
        <v>517</v>
      </c>
      <c r="B9" s="16"/>
      <c r="C9" s="42" t="s">
        <v>525</v>
      </c>
      <c r="D9" s="250" t="s">
        <v>427</v>
      </c>
      <c r="E9" s="16"/>
      <c r="F9" s="250" t="s">
        <v>427</v>
      </c>
      <c r="G9" s="31" t="s">
        <v>7290</v>
      </c>
      <c r="H9" s="77"/>
    </row>
    <row r="10" spans="1:23" x14ac:dyDescent="0.25">
      <c r="A10" s="138" t="s">
        <v>517</v>
      </c>
      <c r="B10" s="16"/>
      <c r="C10" s="42" t="s">
        <v>525</v>
      </c>
      <c r="D10" s="250" t="s">
        <v>427</v>
      </c>
      <c r="E10" s="16"/>
      <c r="F10" s="250" t="s">
        <v>427</v>
      </c>
      <c r="G10" s="31" t="s">
        <v>7291</v>
      </c>
      <c r="H10" s="77"/>
    </row>
    <row r="11" spans="1:23" x14ac:dyDescent="0.25">
      <c r="A11" s="138" t="s">
        <v>517</v>
      </c>
      <c r="B11" s="16"/>
      <c r="C11" s="42" t="s">
        <v>525</v>
      </c>
      <c r="D11" s="250" t="s">
        <v>427</v>
      </c>
      <c r="E11" s="16"/>
      <c r="F11" s="250" t="s">
        <v>427</v>
      </c>
      <c r="G11" s="31" t="s">
        <v>7292</v>
      </c>
      <c r="H11" s="77"/>
    </row>
    <row r="12" spans="1:23" x14ac:dyDescent="0.25">
      <c r="A12" s="138" t="s">
        <v>517</v>
      </c>
      <c r="B12" s="16"/>
      <c r="C12" s="42" t="s">
        <v>525</v>
      </c>
      <c r="D12" s="250" t="s">
        <v>427</v>
      </c>
      <c r="E12" s="16"/>
      <c r="F12" s="250" t="s">
        <v>427</v>
      </c>
      <c r="G12" s="31" t="s">
        <v>7293</v>
      </c>
      <c r="H12" s="77"/>
    </row>
    <row r="13" spans="1:23" x14ac:dyDescent="0.25">
      <c r="A13" s="138" t="s">
        <v>517</v>
      </c>
      <c r="B13" s="16"/>
      <c r="C13" s="42" t="s">
        <v>525</v>
      </c>
      <c r="D13" s="250" t="s">
        <v>427</v>
      </c>
      <c r="E13" s="16"/>
      <c r="F13" s="250" t="s">
        <v>427</v>
      </c>
      <c r="G13" s="31" t="s">
        <v>7294</v>
      </c>
      <c r="H13" s="77"/>
    </row>
    <row r="14" spans="1:23" x14ac:dyDescent="0.25">
      <c r="A14" s="138" t="s">
        <v>588</v>
      </c>
      <c r="B14" s="16" t="s">
        <v>380</v>
      </c>
      <c r="C14" s="42" t="s">
        <v>7295</v>
      </c>
      <c r="D14" s="250" t="s">
        <v>425</v>
      </c>
      <c r="E14" s="16">
        <v>70</v>
      </c>
      <c r="F14" s="250" t="s">
        <v>410</v>
      </c>
      <c r="G14" s="31" t="s">
        <v>7296</v>
      </c>
      <c r="H14" s="77"/>
    </row>
    <row r="15" spans="1:23" x14ac:dyDescent="0.25">
      <c r="A15" s="138" t="s">
        <v>3661</v>
      </c>
      <c r="B15" s="16" t="s">
        <v>380</v>
      </c>
      <c r="C15" s="42" t="s">
        <v>7280</v>
      </c>
      <c r="D15" s="250" t="s">
        <v>490</v>
      </c>
      <c r="E15" s="16">
        <v>80</v>
      </c>
      <c r="F15" s="250" t="s">
        <v>1562</v>
      </c>
      <c r="G15" s="31" t="s">
        <v>7297</v>
      </c>
      <c r="H15" s="77"/>
    </row>
    <row r="16" spans="1:23" x14ac:dyDescent="0.25">
      <c r="A16" s="138" t="s">
        <v>3664</v>
      </c>
      <c r="B16" s="16" t="s">
        <v>380</v>
      </c>
      <c r="C16" s="154" t="s">
        <v>7298</v>
      </c>
      <c r="D16" s="250" t="s">
        <v>425</v>
      </c>
      <c r="E16" s="16">
        <v>130</v>
      </c>
      <c r="F16" s="250" t="s">
        <v>405</v>
      </c>
      <c r="G16" s="31" t="s">
        <v>7299</v>
      </c>
      <c r="H16" s="77"/>
    </row>
    <row r="17" spans="1:8" x14ac:dyDescent="0.25">
      <c r="A17" s="138" t="s">
        <v>517</v>
      </c>
      <c r="B17" s="16"/>
      <c r="C17" s="42" t="s">
        <v>525</v>
      </c>
      <c r="D17" s="250" t="s">
        <v>427</v>
      </c>
      <c r="E17" s="16"/>
      <c r="F17" s="250" t="s">
        <v>427</v>
      </c>
      <c r="G17" s="31" t="s">
        <v>7300</v>
      </c>
      <c r="H17" s="77"/>
    </row>
    <row r="18" spans="1:8" x14ac:dyDescent="0.25">
      <c r="A18" s="138" t="s">
        <v>3661</v>
      </c>
      <c r="B18" s="16" t="s">
        <v>380</v>
      </c>
      <c r="C18" s="42" t="s">
        <v>7280</v>
      </c>
      <c r="D18" s="250" t="s">
        <v>490</v>
      </c>
      <c r="E18" s="16">
        <v>80</v>
      </c>
      <c r="F18" s="250" t="s">
        <v>1562</v>
      </c>
      <c r="G18" s="31" t="s">
        <v>7301</v>
      </c>
      <c r="H18" s="77"/>
    </row>
    <row r="19" spans="1:8" x14ac:dyDescent="0.25">
      <c r="A19" s="138" t="s">
        <v>588</v>
      </c>
      <c r="B19" s="16" t="s">
        <v>380</v>
      </c>
      <c r="C19" s="42" t="s">
        <v>7295</v>
      </c>
      <c r="D19" s="250" t="s">
        <v>425</v>
      </c>
      <c r="E19" s="16">
        <v>70</v>
      </c>
      <c r="F19" s="250" t="s">
        <v>410</v>
      </c>
      <c r="G19" s="31" t="s">
        <v>7302</v>
      </c>
      <c r="H19" s="77"/>
    </row>
    <row r="20" spans="1:8" x14ac:dyDescent="0.25">
      <c r="A20" s="138" t="s">
        <v>2370</v>
      </c>
      <c r="B20" s="16" t="s">
        <v>377</v>
      </c>
      <c r="C20" s="42" t="s">
        <v>7303</v>
      </c>
      <c r="D20" s="250" t="s">
        <v>425</v>
      </c>
      <c r="E20" s="16">
        <v>80</v>
      </c>
      <c r="F20" s="250" t="s">
        <v>410</v>
      </c>
      <c r="G20" s="31" t="s">
        <v>7304</v>
      </c>
      <c r="H20" s="77"/>
    </row>
    <row r="21" spans="1:8" x14ac:dyDescent="0.25">
      <c r="A21" s="138" t="s">
        <v>517</v>
      </c>
      <c r="B21" s="16"/>
      <c r="C21" s="42" t="s">
        <v>525</v>
      </c>
      <c r="D21" s="250" t="s">
        <v>427</v>
      </c>
      <c r="E21" s="16"/>
      <c r="F21" s="250" t="s">
        <v>427</v>
      </c>
      <c r="G21" s="31" t="s">
        <v>7305</v>
      </c>
      <c r="H21" s="77"/>
    </row>
    <row r="22" spans="1:8" x14ac:dyDescent="0.25">
      <c r="A22" s="138" t="s">
        <v>2672</v>
      </c>
      <c r="B22" s="16" t="s">
        <v>380</v>
      </c>
      <c r="C22" s="42" t="s">
        <v>7306</v>
      </c>
      <c r="D22" s="250" t="s">
        <v>490</v>
      </c>
      <c r="E22" s="16"/>
      <c r="F22" s="250" t="s">
        <v>1085</v>
      </c>
      <c r="G22" s="31" t="s">
        <v>7307</v>
      </c>
      <c r="H22" s="77"/>
    </row>
    <row r="23" spans="1:8" x14ac:dyDescent="0.25">
      <c r="A23" s="138" t="s">
        <v>517</v>
      </c>
      <c r="B23" s="16"/>
      <c r="C23" s="42" t="s">
        <v>525</v>
      </c>
      <c r="D23" s="250" t="s">
        <v>427</v>
      </c>
      <c r="E23" s="16"/>
      <c r="F23" s="250" t="s">
        <v>427</v>
      </c>
      <c r="G23" s="31" t="s">
        <v>7308</v>
      </c>
      <c r="H23" s="77"/>
    </row>
    <row r="24" spans="1:8" x14ac:dyDescent="0.25">
      <c r="A24" s="138" t="s">
        <v>535</v>
      </c>
      <c r="B24" s="16" t="s">
        <v>380</v>
      </c>
      <c r="C24" s="42" t="s">
        <v>7288</v>
      </c>
      <c r="D24" s="250" t="s">
        <v>425</v>
      </c>
      <c r="E24" s="16">
        <v>110</v>
      </c>
      <c r="F24" s="250" t="s">
        <v>405</v>
      </c>
      <c r="G24" s="31" t="s">
        <v>7309</v>
      </c>
      <c r="H24" s="77"/>
    </row>
    <row r="25" spans="1:8" x14ac:dyDescent="0.25">
      <c r="A25" s="138" t="s">
        <v>517</v>
      </c>
      <c r="B25" s="16"/>
      <c r="C25" s="42" t="s">
        <v>525</v>
      </c>
      <c r="D25" s="250" t="s">
        <v>427</v>
      </c>
      <c r="E25" s="16"/>
      <c r="F25" s="250" t="s">
        <v>427</v>
      </c>
      <c r="G25" s="31" t="s">
        <v>7310</v>
      </c>
      <c r="H25" s="77"/>
    </row>
    <row r="26" spans="1:8" x14ac:dyDescent="0.25">
      <c r="A26" s="138" t="s">
        <v>601</v>
      </c>
      <c r="B26" s="16" t="s">
        <v>370</v>
      </c>
      <c r="C26" s="42" t="s">
        <v>7311</v>
      </c>
      <c r="D26" s="250" t="s">
        <v>490</v>
      </c>
      <c r="E26" s="16"/>
      <c r="F26" s="250" t="s">
        <v>1562</v>
      </c>
      <c r="G26" s="31" t="s">
        <v>7312</v>
      </c>
      <c r="H26" s="77"/>
    </row>
    <row r="27" spans="1:8" x14ac:dyDescent="0.25">
      <c r="A27" s="138" t="s">
        <v>517</v>
      </c>
      <c r="B27" s="16"/>
      <c r="C27" s="42" t="s">
        <v>525</v>
      </c>
      <c r="D27" s="250" t="s">
        <v>427</v>
      </c>
      <c r="E27" s="16"/>
      <c r="F27" s="250" t="s">
        <v>427</v>
      </c>
      <c r="G27" s="31" t="s">
        <v>7313</v>
      </c>
      <c r="H27" s="77"/>
    </row>
    <row r="28" spans="1:8" x14ac:dyDescent="0.25">
      <c r="A28" s="138" t="s">
        <v>2371</v>
      </c>
      <c r="B28" s="16" t="s">
        <v>377</v>
      </c>
      <c r="C28" s="42" t="s">
        <v>7314</v>
      </c>
      <c r="D28" s="250" t="s">
        <v>425</v>
      </c>
      <c r="E28" s="16">
        <v>130</v>
      </c>
      <c r="F28" s="250" t="s">
        <v>410</v>
      </c>
      <c r="G28" s="31" t="s">
        <v>7315</v>
      </c>
      <c r="H28" s="77"/>
    </row>
    <row r="29" spans="1:8" x14ac:dyDescent="0.25">
      <c r="A29" s="138" t="s">
        <v>3849</v>
      </c>
      <c r="B29" s="16" t="s">
        <v>370</v>
      </c>
      <c r="C29" s="42" t="s">
        <v>7316</v>
      </c>
      <c r="D29" s="250" t="s">
        <v>490</v>
      </c>
      <c r="E29" s="16"/>
      <c r="F29" s="250" t="s">
        <v>1085</v>
      </c>
      <c r="G29" s="31" t="s">
        <v>7317</v>
      </c>
      <c r="H29" s="77"/>
    </row>
    <row r="30" spans="1:8" x14ac:dyDescent="0.25">
      <c r="A30" s="138" t="s">
        <v>517</v>
      </c>
      <c r="B30" s="16"/>
      <c r="C30" s="42" t="s">
        <v>525</v>
      </c>
      <c r="D30" s="250" t="s">
        <v>427</v>
      </c>
      <c r="E30" s="16"/>
      <c r="F30" s="250" t="s">
        <v>427</v>
      </c>
      <c r="G30" s="31" t="s">
        <v>7318</v>
      </c>
      <c r="H30" s="77"/>
    </row>
    <row r="31" spans="1:8" x14ac:dyDescent="0.25">
      <c r="A31" s="138" t="s">
        <v>3664</v>
      </c>
      <c r="B31" s="16" t="s">
        <v>380</v>
      </c>
      <c r="C31" s="137" t="s">
        <v>7298</v>
      </c>
      <c r="D31" s="250" t="s">
        <v>425</v>
      </c>
      <c r="E31" s="16">
        <v>130</v>
      </c>
      <c r="F31" s="250" t="s">
        <v>405</v>
      </c>
      <c r="G31" s="31" t="s">
        <v>7319</v>
      </c>
      <c r="H31" s="77"/>
    </row>
    <row r="32" spans="1:8" x14ac:dyDescent="0.25">
      <c r="A32" s="138" t="s">
        <v>588</v>
      </c>
      <c r="B32" s="16" t="s">
        <v>380</v>
      </c>
      <c r="C32" s="42" t="s">
        <v>7295</v>
      </c>
      <c r="D32" s="250" t="s">
        <v>425</v>
      </c>
      <c r="E32" s="16">
        <v>70</v>
      </c>
      <c r="F32" s="250" t="s">
        <v>410</v>
      </c>
      <c r="G32" s="31" t="s">
        <v>7320</v>
      </c>
      <c r="H32" s="77"/>
    </row>
    <row r="33" spans="1:8" x14ac:dyDescent="0.25">
      <c r="A33" s="138" t="s">
        <v>517</v>
      </c>
      <c r="B33" s="16"/>
      <c r="C33" s="42" t="s">
        <v>525</v>
      </c>
      <c r="D33" s="250" t="s">
        <v>427</v>
      </c>
      <c r="E33" s="16"/>
      <c r="F33" s="250" t="s">
        <v>427</v>
      </c>
      <c r="G33" s="31" t="s">
        <v>7321</v>
      </c>
      <c r="H33" s="77"/>
    </row>
    <row r="34" spans="1:8" x14ac:dyDescent="0.25">
      <c r="A34" s="138" t="s">
        <v>1450</v>
      </c>
      <c r="B34" s="16" t="s">
        <v>370</v>
      </c>
      <c r="C34" s="42" t="s">
        <v>7322</v>
      </c>
      <c r="D34" s="250" t="s">
        <v>490</v>
      </c>
      <c r="E34" s="16"/>
      <c r="F34" s="250" t="s">
        <v>1562</v>
      </c>
      <c r="G34" s="31" t="s">
        <v>7323</v>
      </c>
      <c r="H34" s="77"/>
    </row>
    <row r="35" spans="1:8" x14ac:dyDescent="0.25">
      <c r="A35" s="138" t="s">
        <v>3443</v>
      </c>
      <c r="B35" s="16" t="s">
        <v>380</v>
      </c>
      <c r="C35" s="42" t="s">
        <v>7324</v>
      </c>
      <c r="D35" s="250" t="s">
        <v>490</v>
      </c>
      <c r="E35" s="16"/>
      <c r="F35" s="250" t="s">
        <v>1085</v>
      </c>
      <c r="G35" s="31" t="s">
        <v>7325</v>
      </c>
      <c r="H35" s="77"/>
    </row>
    <row r="36" spans="1:8" x14ac:dyDescent="0.25">
      <c r="A36" s="138" t="s">
        <v>517</v>
      </c>
      <c r="B36" s="16"/>
      <c r="C36" s="42" t="s">
        <v>525</v>
      </c>
      <c r="D36" s="250" t="s">
        <v>427</v>
      </c>
      <c r="E36" s="16"/>
      <c r="F36" s="250" t="s">
        <v>427</v>
      </c>
      <c r="G36" s="31" t="s">
        <v>7326</v>
      </c>
      <c r="H36" s="77"/>
    </row>
    <row r="37" spans="1:8" x14ac:dyDescent="0.25">
      <c r="A37" s="138" t="s">
        <v>2370</v>
      </c>
      <c r="B37" s="16" t="s">
        <v>377</v>
      </c>
      <c r="C37" s="42" t="s">
        <v>7303</v>
      </c>
      <c r="D37" s="250" t="s">
        <v>425</v>
      </c>
      <c r="E37" s="16">
        <v>80</v>
      </c>
      <c r="F37" s="250" t="s">
        <v>410</v>
      </c>
      <c r="G37" s="31" t="s">
        <v>7327</v>
      </c>
      <c r="H37" s="77"/>
    </row>
    <row r="38" spans="1:8" x14ac:dyDescent="0.25">
      <c r="A38" s="138" t="s">
        <v>601</v>
      </c>
      <c r="B38" s="16" t="s">
        <v>370</v>
      </c>
      <c r="C38" s="42" t="s">
        <v>7311</v>
      </c>
      <c r="D38" s="250" t="s">
        <v>490</v>
      </c>
      <c r="E38" s="16"/>
      <c r="F38" s="250" t="s">
        <v>1562</v>
      </c>
      <c r="G38" s="31" t="s">
        <v>7328</v>
      </c>
      <c r="H38" s="77"/>
    </row>
    <row r="39" spans="1:8" x14ac:dyDescent="0.25">
      <c r="A39" s="138" t="s">
        <v>517</v>
      </c>
      <c r="B39" s="16"/>
      <c r="C39" s="42" t="s">
        <v>525</v>
      </c>
      <c r="D39" s="250" t="s">
        <v>427</v>
      </c>
      <c r="E39" s="16"/>
      <c r="F39" s="250" t="s">
        <v>427</v>
      </c>
      <c r="G39" s="31" t="s">
        <v>7329</v>
      </c>
      <c r="H39" s="77"/>
    </row>
    <row r="40" spans="1:8" x14ac:dyDescent="0.25">
      <c r="A40" s="138" t="s">
        <v>3083</v>
      </c>
      <c r="B40" s="16" t="s">
        <v>370</v>
      </c>
      <c r="C40" s="137" t="s">
        <v>7330</v>
      </c>
      <c r="D40" s="250" t="s">
        <v>425</v>
      </c>
      <c r="E40" s="16">
        <v>130</v>
      </c>
      <c r="F40" s="250" t="s">
        <v>410</v>
      </c>
      <c r="G40" s="31" t="s">
        <v>7331</v>
      </c>
      <c r="H40" s="77"/>
    </row>
    <row r="41" spans="1:8" x14ac:dyDescent="0.25">
      <c r="A41" s="138" t="s">
        <v>615</v>
      </c>
      <c r="B41" s="16" t="s">
        <v>370</v>
      </c>
      <c r="C41" s="42" t="s">
        <v>7332</v>
      </c>
      <c r="D41" s="250" t="s">
        <v>490</v>
      </c>
      <c r="E41" s="16"/>
      <c r="F41" s="250" t="s">
        <v>1562</v>
      </c>
      <c r="G41" s="31" t="s">
        <v>7333</v>
      </c>
      <c r="H41" s="77"/>
    </row>
    <row r="42" spans="1:8" x14ac:dyDescent="0.25">
      <c r="A42" s="138" t="s">
        <v>3849</v>
      </c>
      <c r="B42" s="16" t="s">
        <v>370</v>
      </c>
      <c r="C42" s="42" t="s">
        <v>7316</v>
      </c>
      <c r="D42" s="250" t="s">
        <v>490</v>
      </c>
      <c r="E42" s="16"/>
      <c r="F42" s="250" t="s">
        <v>1085</v>
      </c>
      <c r="G42" s="31" t="s">
        <v>7334</v>
      </c>
      <c r="H42" s="77"/>
    </row>
    <row r="43" spans="1:8" x14ac:dyDescent="0.25">
      <c r="A43" s="138" t="s">
        <v>614</v>
      </c>
      <c r="B43" s="16" t="s">
        <v>370</v>
      </c>
      <c r="C43" s="42" t="s">
        <v>7335</v>
      </c>
      <c r="D43" s="250" t="s">
        <v>490</v>
      </c>
      <c r="E43" s="16"/>
      <c r="F43" s="250" t="s">
        <v>1562</v>
      </c>
      <c r="G43" s="31" t="s">
        <v>7336</v>
      </c>
      <c r="H43" s="77"/>
    </row>
    <row r="44" spans="1:8" x14ac:dyDescent="0.25">
      <c r="A44" s="138" t="s">
        <v>1450</v>
      </c>
      <c r="B44" s="16" t="s">
        <v>370</v>
      </c>
      <c r="C44" s="42" t="s">
        <v>7322</v>
      </c>
      <c r="D44" s="250" t="s">
        <v>490</v>
      </c>
      <c r="E44" s="16"/>
      <c r="F44" s="250" t="s">
        <v>1562</v>
      </c>
      <c r="G44" s="31" t="s">
        <v>7337</v>
      </c>
      <c r="H44" s="77"/>
    </row>
    <row r="45" spans="1:8" x14ac:dyDescent="0.25">
      <c r="A45" s="138" t="s">
        <v>2371</v>
      </c>
      <c r="B45" s="16" t="s">
        <v>377</v>
      </c>
      <c r="C45" s="42" t="s">
        <v>7314</v>
      </c>
      <c r="D45" s="250" t="s">
        <v>425</v>
      </c>
      <c r="E45" s="16">
        <v>130</v>
      </c>
      <c r="F45" s="250" t="s">
        <v>410</v>
      </c>
      <c r="G45" s="31" t="s">
        <v>7338</v>
      </c>
      <c r="H45" s="77"/>
    </row>
    <row r="46" spans="1:8" x14ac:dyDescent="0.25">
      <c r="A46" s="138" t="s">
        <v>3986</v>
      </c>
      <c r="B46" s="16" t="s">
        <v>371</v>
      </c>
      <c r="C46" s="42" t="s">
        <v>7339</v>
      </c>
      <c r="D46" s="250" t="s">
        <v>490</v>
      </c>
      <c r="E46" s="16"/>
      <c r="F46" s="250" t="s">
        <v>1085</v>
      </c>
      <c r="G46" s="31" t="s">
        <v>7340</v>
      </c>
      <c r="H46" s="77"/>
    </row>
    <row r="47" spans="1:8" x14ac:dyDescent="0.25">
      <c r="A47" s="138" t="s">
        <v>2370</v>
      </c>
      <c r="B47" s="16" t="s">
        <v>377</v>
      </c>
      <c r="C47" s="42" t="s">
        <v>7303</v>
      </c>
      <c r="D47" s="250" t="s">
        <v>425</v>
      </c>
      <c r="E47" s="16">
        <v>80</v>
      </c>
      <c r="F47" s="250" t="s">
        <v>410</v>
      </c>
      <c r="G47" s="31" t="s">
        <v>7341</v>
      </c>
      <c r="H47" s="77"/>
    </row>
    <row r="48" spans="1:8" x14ac:dyDescent="0.25">
      <c r="A48" s="138" t="s">
        <v>3443</v>
      </c>
      <c r="B48" s="16" t="s">
        <v>380</v>
      </c>
      <c r="C48" s="42" t="s">
        <v>7324</v>
      </c>
      <c r="D48" s="250" t="s">
        <v>490</v>
      </c>
      <c r="E48" s="16"/>
      <c r="F48" s="250" t="s">
        <v>1085</v>
      </c>
      <c r="G48" s="31" t="s">
        <v>7342</v>
      </c>
      <c r="H48" s="77"/>
    </row>
    <row r="49" spans="1:8" x14ac:dyDescent="0.25">
      <c r="A49" s="138" t="s">
        <v>1450</v>
      </c>
      <c r="B49" s="16" t="s">
        <v>370</v>
      </c>
      <c r="C49" s="42" t="s">
        <v>7322</v>
      </c>
      <c r="D49" s="250" t="s">
        <v>490</v>
      </c>
      <c r="E49" s="16"/>
      <c r="F49" s="250" t="s">
        <v>1562</v>
      </c>
      <c r="G49" s="31" t="s">
        <v>7343</v>
      </c>
      <c r="H49" s="77"/>
    </row>
    <row r="50" spans="1:8" x14ac:dyDescent="0.25">
      <c r="A50" s="138" t="s">
        <v>2360</v>
      </c>
      <c r="B50" s="16" t="s">
        <v>370</v>
      </c>
      <c r="C50" s="42" t="s">
        <v>7344</v>
      </c>
      <c r="D50" s="250" t="s">
        <v>490</v>
      </c>
      <c r="E50" s="16"/>
      <c r="F50" s="250" t="s">
        <v>1562</v>
      </c>
      <c r="G50" s="31" t="s">
        <v>7345</v>
      </c>
      <c r="H50" s="77"/>
    </row>
    <row r="51" spans="1:8" x14ac:dyDescent="0.25">
      <c r="A51" s="138" t="s">
        <v>2672</v>
      </c>
      <c r="B51" s="16" t="s">
        <v>380</v>
      </c>
      <c r="C51" s="42" t="s">
        <v>7306</v>
      </c>
      <c r="D51" s="250" t="s">
        <v>490</v>
      </c>
      <c r="E51" s="16"/>
      <c r="F51" s="250" t="s">
        <v>1085</v>
      </c>
      <c r="G51" s="31" t="s">
        <v>7346</v>
      </c>
      <c r="H51" s="77"/>
    </row>
    <row r="52" spans="1:8" x14ac:dyDescent="0.25">
      <c r="A52" s="138" t="s">
        <v>3664</v>
      </c>
      <c r="B52" s="16" t="s">
        <v>380</v>
      </c>
      <c r="C52" s="137" t="s">
        <v>7298</v>
      </c>
      <c r="D52" s="250" t="s">
        <v>425</v>
      </c>
      <c r="E52" s="16">
        <v>130</v>
      </c>
      <c r="F52" s="250" t="s">
        <v>405</v>
      </c>
      <c r="G52" s="31" t="s">
        <v>7347</v>
      </c>
      <c r="H52" s="77"/>
    </row>
    <row r="53" spans="1:8" x14ac:dyDescent="0.25">
      <c r="A53" s="138" t="s">
        <v>3849</v>
      </c>
      <c r="B53" s="16" t="s">
        <v>370</v>
      </c>
      <c r="C53" s="42" t="s">
        <v>7316</v>
      </c>
      <c r="D53" s="250" t="s">
        <v>490</v>
      </c>
      <c r="E53" s="16"/>
      <c r="F53" s="250" t="s">
        <v>1085</v>
      </c>
      <c r="G53" s="31" t="s">
        <v>7348</v>
      </c>
      <c r="H53" s="77"/>
    </row>
    <row r="54" spans="1:8" x14ac:dyDescent="0.25">
      <c r="A54" s="138" t="s">
        <v>2368</v>
      </c>
      <c r="B54" s="16" t="s">
        <v>4041</v>
      </c>
      <c r="C54" s="42" t="s">
        <v>7284</v>
      </c>
      <c r="D54" s="250" t="s">
        <v>425</v>
      </c>
      <c r="E54" s="16">
        <v>70</v>
      </c>
      <c r="F54" s="250" t="s">
        <v>410</v>
      </c>
      <c r="G54" s="31" t="s">
        <v>7349</v>
      </c>
      <c r="H54" s="77"/>
    </row>
    <row r="55" spans="1:8" x14ac:dyDescent="0.25">
      <c r="A55" s="138" t="s">
        <v>2360</v>
      </c>
      <c r="B55" s="16" t="s">
        <v>370</v>
      </c>
      <c r="C55" s="42" t="s">
        <v>7344</v>
      </c>
      <c r="D55" s="250" t="s">
        <v>490</v>
      </c>
      <c r="E55" s="16"/>
      <c r="F55" s="250" t="s">
        <v>1562</v>
      </c>
      <c r="G55" s="31" t="s">
        <v>7350</v>
      </c>
      <c r="H55" s="77"/>
    </row>
    <row r="56" spans="1:8" x14ac:dyDescent="0.25">
      <c r="A56" s="138" t="s">
        <v>1450</v>
      </c>
      <c r="B56" s="16" t="s">
        <v>370</v>
      </c>
      <c r="C56" s="42" t="s">
        <v>7322</v>
      </c>
      <c r="D56" s="250" t="s">
        <v>490</v>
      </c>
      <c r="E56" s="16"/>
      <c r="F56" s="250" t="s">
        <v>1562</v>
      </c>
      <c r="G56" s="31" t="s">
        <v>7351</v>
      </c>
      <c r="H56" s="77"/>
    </row>
    <row r="57" spans="1:8" x14ac:dyDescent="0.25">
      <c r="A57" s="138" t="s">
        <v>3661</v>
      </c>
      <c r="B57" s="16" t="s">
        <v>380</v>
      </c>
      <c r="C57" s="42" t="s">
        <v>7280</v>
      </c>
      <c r="D57" s="250" t="s">
        <v>490</v>
      </c>
      <c r="E57" s="16">
        <v>80</v>
      </c>
      <c r="F57" s="250" t="s">
        <v>1562</v>
      </c>
      <c r="G57" s="31" t="s">
        <v>7352</v>
      </c>
      <c r="H57" s="77"/>
    </row>
    <row r="58" spans="1:8" x14ac:dyDescent="0.25">
      <c r="A58" s="138" t="s">
        <v>3849</v>
      </c>
      <c r="B58" s="16" t="s">
        <v>370</v>
      </c>
      <c r="C58" s="42" t="s">
        <v>7316</v>
      </c>
      <c r="D58" s="250" t="s">
        <v>490</v>
      </c>
      <c r="E58" s="16"/>
      <c r="F58" s="250" t="s">
        <v>1085</v>
      </c>
      <c r="G58" s="31" t="s">
        <v>7353</v>
      </c>
      <c r="H58" s="77"/>
    </row>
    <row r="59" spans="1:8" x14ac:dyDescent="0.25">
      <c r="A59" s="138" t="s">
        <v>615</v>
      </c>
      <c r="B59" s="16" t="s">
        <v>370</v>
      </c>
      <c r="C59" s="42" t="s">
        <v>7332</v>
      </c>
      <c r="D59" s="250" t="s">
        <v>490</v>
      </c>
      <c r="E59" s="16"/>
      <c r="F59" s="250" t="s">
        <v>1562</v>
      </c>
      <c r="G59" s="31" t="s">
        <v>7354</v>
      </c>
      <c r="H59" s="77"/>
    </row>
    <row r="60" spans="1:8" x14ac:dyDescent="0.25">
      <c r="A60" s="138" t="s">
        <v>2672</v>
      </c>
      <c r="B60" s="16" t="s">
        <v>380</v>
      </c>
      <c r="C60" s="42" t="s">
        <v>7306</v>
      </c>
      <c r="D60" s="250" t="s">
        <v>490</v>
      </c>
      <c r="E60" s="16"/>
      <c r="F60" s="250" t="s">
        <v>1085</v>
      </c>
      <c r="G60" s="31" t="s">
        <v>7355</v>
      </c>
      <c r="H60" s="77"/>
    </row>
    <row r="61" spans="1:8" x14ac:dyDescent="0.25">
      <c r="A61" s="138" t="s">
        <v>7356</v>
      </c>
      <c r="B61" s="16" t="s">
        <v>380</v>
      </c>
      <c r="C61" s="137" t="s">
        <v>7357</v>
      </c>
      <c r="D61" s="250" t="s">
        <v>425</v>
      </c>
      <c r="E61" s="16">
        <v>220</v>
      </c>
      <c r="F61" s="250" t="s">
        <v>410</v>
      </c>
      <c r="G61" s="31" t="s">
        <v>7358</v>
      </c>
      <c r="H61" s="77"/>
    </row>
    <row r="62" spans="1:8" x14ac:dyDescent="0.25">
      <c r="A62" s="138" t="s">
        <v>3712</v>
      </c>
      <c r="B62" s="16" t="s">
        <v>370</v>
      </c>
      <c r="C62" s="42" t="s">
        <v>7359</v>
      </c>
      <c r="D62" s="250" t="s">
        <v>400</v>
      </c>
      <c r="E62" s="16">
        <v>70</v>
      </c>
      <c r="F62" s="250" t="s">
        <v>410</v>
      </c>
      <c r="G62" s="31" t="s">
        <v>7203</v>
      </c>
      <c r="H62" s="77"/>
    </row>
    <row r="63" spans="1:8" x14ac:dyDescent="0.25">
      <c r="A63" s="138" t="s">
        <v>2284</v>
      </c>
      <c r="B63" s="16" t="s">
        <v>374</v>
      </c>
      <c r="C63" s="42" t="s">
        <v>7360</v>
      </c>
      <c r="D63" s="250" t="s">
        <v>400</v>
      </c>
      <c r="E63" s="16">
        <v>60</v>
      </c>
      <c r="F63" s="250" t="s">
        <v>410</v>
      </c>
      <c r="G63" s="31" t="s">
        <v>7205</v>
      </c>
      <c r="H63" s="77"/>
    </row>
    <row r="64" spans="1:8" x14ac:dyDescent="0.25">
      <c r="A64" s="138" t="s">
        <v>519</v>
      </c>
      <c r="B64" s="16"/>
      <c r="C64" s="42" t="s">
        <v>525</v>
      </c>
      <c r="D64" s="250" t="s">
        <v>427</v>
      </c>
      <c r="E64" s="16"/>
      <c r="F64" s="250" t="s">
        <v>427</v>
      </c>
      <c r="G64" s="31" t="s">
        <v>7206</v>
      </c>
      <c r="H64" s="77"/>
    </row>
    <row r="65" spans="1:8" x14ac:dyDescent="0.25">
      <c r="A65" s="138" t="s">
        <v>519</v>
      </c>
      <c r="B65" s="16"/>
      <c r="C65" s="42" t="s">
        <v>525</v>
      </c>
      <c r="D65" s="250" t="s">
        <v>427</v>
      </c>
      <c r="E65" s="16"/>
      <c r="F65" s="250" t="s">
        <v>427</v>
      </c>
      <c r="G65" s="31" t="s">
        <v>7207</v>
      </c>
      <c r="H65" s="77"/>
    </row>
    <row r="66" spans="1:8" x14ac:dyDescent="0.25">
      <c r="A66" s="138" t="s">
        <v>3350</v>
      </c>
      <c r="B66" s="16" t="s">
        <v>380</v>
      </c>
      <c r="C66" s="42" t="s">
        <v>7361</v>
      </c>
      <c r="D66" s="250" t="s">
        <v>400</v>
      </c>
      <c r="E66" s="16">
        <v>120</v>
      </c>
      <c r="F66" s="250" t="s">
        <v>410</v>
      </c>
      <c r="G66" s="31" t="s">
        <v>7208</v>
      </c>
      <c r="H66" s="77"/>
    </row>
    <row r="67" spans="1:8" x14ac:dyDescent="0.25">
      <c r="A67" s="138" t="s">
        <v>1862</v>
      </c>
      <c r="B67" s="16" t="s">
        <v>380</v>
      </c>
      <c r="C67" s="42" t="s">
        <v>7362</v>
      </c>
      <c r="D67" s="250" t="s">
        <v>400</v>
      </c>
      <c r="E67" s="16">
        <v>50</v>
      </c>
      <c r="F67" s="250" t="s">
        <v>410</v>
      </c>
      <c r="G67" s="31" t="s">
        <v>7209</v>
      </c>
      <c r="H67" s="77"/>
    </row>
    <row r="68" spans="1:8" x14ac:dyDescent="0.25">
      <c r="A68" s="138" t="s">
        <v>519</v>
      </c>
      <c r="B68" s="16"/>
      <c r="C68" s="42" t="s">
        <v>525</v>
      </c>
      <c r="D68" s="250" t="s">
        <v>427</v>
      </c>
      <c r="E68" s="16"/>
      <c r="F68" s="250" t="s">
        <v>427</v>
      </c>
      <c r="G68" s="31" t="s">
        <v>7210</v>
      </c>
      <c r="H68" s="77"/>
    </row>
    <row r="69" spans="1:8" x14ac:dyDescent="0.25">
      <c r="A69" s="138" t="s">
        <v>519</v>
      </c>
      <c r="B69" s="16"/>
      <c r="C69" s="42" t="s">
        <v>525</v>
      </c>
      <c r="D69" s="250" t="s">
        <v>427</v>
      </c>
      <c r="E69" s="16"/>
      <c r="F69" s="250" t="s">
        <v>427</v>
      </c>
      <c r="G69" s="31" t="s">
        <v>7211</v>
      </c>
      <c r="H69" s="77"/>
    </row>
    <row r="70" spans="1:8" x14ac:dyDescent="0.25">
      <c r="A70" s="138" t="s">
        <v>519</v>
      </c>
      <c r="B70" s="16"/>
      <c r="C70" s="42"/>
      <c r="D70" s="250" t="s">
        <v>427</v>
      </c>
      <c r="E70" s="16"/>
      <c r="F70" s="250" t="s">
        <v>427</v>
      </c>
      <c r="G70" s="31" t="s">
        <v>7212</v>
      </c>
      <c r="H70" s="77"/>
    </row>
    <row r="71" spans="1:8" x14ac:dyDescent="0.25">
      <c r="A71" s="138" t="s">
        <v>519</v>
      </c>
      <c r="B71" s="16"/>
      <c r="C71" s="42" t="s">
        <v>525</v>
      </c>
      <c r="D71" s="250" t="s">
        <v>427</v>
      </c>
      <c r="E71" s="16"/>
      <c r="F71" s="250" t="s">
        <v>427</v>
      </c>
      <c r="G71" s="31" t="s">
        <v>7213</v>
      </c>
      <c r="H71" s="77"/>
    </row>
    <row r="72" spans="1:8" x14ac:dyDescent="0.25">
      <c r="A72" s="138" t="s">
        <v>519</v>
      </c>
      <c r="B72" s="16"/>
      <c r="C72" s="42" t="s">
        <v>525</v>
      </c>
      <c r="D72" s="250" t="s">
        <v>427</v>
      </c>
      <c r="E72" s="16"/>
      <c r="F72" s="250" t="s">
        <v>427</v>
      </c>
      <c r="G72" s="31" t="s">
        <v>7214</v>
      </c>
      <c r="H72" s="77"/>
    </row>
    <row r="73" spans="1:8" x14ac:dyDescent="0.25">
      <c r="A73" s="138" t="s">
        <v>519</v>
      </c>
      <c r="B73" s="16"/>
      <c r="C73" s="42" t="s">
        <v>525</v>
      </c>
      <c r="D73" s="250" t="s">
        <v>427</v>
      </c>
      <c r="E73" s="16"/>
      <c r="F73" s="250" t="s">
        <v>427</v>
      </c>
      <c r="G73" s="31" t="s">
        <v>7215</v>
      </c>
      <c r="H73" s="77"/>
    </row>
    <row r="74" spans="1:8" x14ac:dyDescent="0.25">
      <c r="A74" s="138" t="s">
        <v>3849</v>
      </c>
      <c r="B74" s="16" t="s">
        <v>370</v>
      </c>
      <c r="C74" s="42" t="s">
        <v>7316</v>
      </c>
      <c r="D74" s="250" t="s">
        <v>490</v>
      </c>
      <c r="E74" s="16"/>
      <c r="F74" s="250" t="s">
        <v>1085</v>
      </c>
      <c r="G74" s="31" t="s">
        <v>7216</v>
      </c>
      <c r="H74" s="77"/>
    </row>
    <row r="75" spans="1:8" x14ac:dyDescent="0.25">
      <c r="A75" s="138" t="s">
        <v>1845</v>
      </c>
      <c r="B75" s="16" t="s">
        <v>380</v>
      </c>
      <c r="C75" s="42" t="s">
        <v>7363</v>
      </c>
      <c r="D75" s="250" t="s">
        <v>400</v>
      </c>
      <c r="E75" s="16">
        <v>90</v>
      </c>
      <c r="F75" s="250" t="s">
        <v>405</v>
      </c>
      <c r="G75" s="31" t="s">
        <v>7218</v>
      </c>
      <c r="H75" s="77"/>
    </row>
    <row r="76" spans="1:8" x14ac:dyDescent="0.25">
      <c r="A76" s="138" t="s">
        <v>2284</v>
      </c>
      <c r="B76" s="16" t="s">
        <v>374</v>
      </c>
      <c r="C76" s="42" t="s">
        <v>7360</v>
      </c>
      <c r="D76" s="250" t="s">
        <v>400</v>
      </c>
      <c r="E76" s="16">
        <v>60</v>
      </c>
      <c r="F76" s="250" t="s">
        <v>410</v>
      </c>
      <c r="G76" s="31" t="s">
        <v>7219</v>
      </c>
      <c r="H76" s="77"/>
    </row>
    <row r="77" spans="1:8" x14ac:dyDescent="0.25">
      <c r="A77" s="138" t="s">
        <v>3715</v>
      </c>
      <c r="B77" s="16" t="s">
        <v>370</v>
      </c>
      <c r="C77" s="42" t="s">
        <v>7364</v>
      </c>
      <c r="D77" s="250" t="s">
        <v>400</v>
      </c>
      <c r="E77" s="16">
        <v>120</v>
      </c>
      <c r="F77" s="250" t="s">
        <v>405</v>
      </c>
      <c r="G77" s="31" t="s">
        <v>7221</v>
      </c>
      <c r="H77" s="77"/>
    </row>
    <row r="78" spans="1:8" x14ac:dyDescent="0.25">
      <c r="A78" s="138" t="s">
        <v>519</v>
      </c>
      <c r="B78" s="16"/>
      <c r="C78" s="42" t="s">
        <v>525</v>
      </c>
      <c r="D78" s="250" t="s">
        <v>427</v>
      </c>
      <c r="E78" s="16"/>
      <c r="F78" s="250" t="s">
        <v>427</v>
      </c>
      <c r="G78" s="31" t="s">
        <v>7222</v>
      </c>
      <c r="H78" s="77"/>
    </row>
    <row r="79" spans="1:8" x14ac:dyDescent="0.25">
      <c r="A79" s="138" t="s">
        <v>614</v>
      </c>
      <c r="B79" s="16" t="s">
        <v>370</v>
      </c>
      <c r="C79" s="42" t="s">
        <v>7335</v>
      </c>
      <c r="D79" s="250" t="s">
        <v>490</v>
      </c>
      <c r="E79" s="16"/>
      <c r="F79" s="250" t="s">
        <v>1562</v>
      </c>
      <c r="G79" s="31" t="s">
        <v>7223</v>
      </c>
      <c r="H79" s="77"/>
    </row>
    <row r="80" spans="1:8" x14ac:dyDescent="0.25">
      <c r="A80" s="138" t="s">
        <v>519</v>
      </c>
      <c r="B80" s="16"/>
      <c r="C80" s="42" t="s">
        <v>525</v>
      </c>
      <c r="D80" s="250" t="s">
        <v>427</v>
      </c>
      <c r="E80" s="16"/>
      <c r="F80" s="250" t="s">
        <v>427</v>
      </c>
      <c r="G80" s="31" t="s">
        <v>7224</v>
      </c>
      <c r="H80" s="77"/>
    </row>
    <row r="81" spans="1:8" x14ac:dyDescent="0.25">
      <c r="A81" s="138" t="s">
        <v>1862</v>
      </c>
      <c r="B81" s="16" t="s">
        <v>380</v>
      </c>
      <c r="C81" s="42" t="s">
        <v>7362</v>
      </c>
      <c r="D81" s="250" t="s">
        <v>400</v>
      </c>
      <c r="E81" s="16">
        <v>50</v>
      </c>
      <c r="F81" s="250" t="s">
        <v>410</v>
      </c>
      <c r="G81" s="31" t="s">
        <v>7225</v>
      </c>
      <c r="H81" s="77"/>
    </row>
    <row r="82" spans="1:8" x14ac:dyDescent="0.25">
      <c r="A82" s="138" t="s">
        <v>519</v>
      </c>
      <c r="B82" s="16"/>
      <c r="C82" s="42" t="s">
        <v>525</v>
      </c>
      <c r="D82" s="250" t="s">
        <v>427</v>
      </c>
      <c r="E82" s="16"/>
      <c r="F82" s="250" t="s">
        <v>427</v>
      </c>
      <c r="G82" s="31" t="s">
        <v>7226</v>
      </c>
      <c r="H82" s="77"/>
    </row>
    <row r="83" spans="1:8" x14ac:dyDescent="0.25">
      <c r="A83" s="138" t="s">
        <v>519</v>
      </c>
      <c r="B83" s="16"/>
      <c r="C83" s="42" t="s">
        <v>525</v>
      </c>
      <c r="D83" s="250" t="s">
        <v>427</v>
      </c>
      <c r="E83" s="16"/>
      <c r="F83" s="250" t="s">
        <v>427</v>
      </c>
      <c r="G83" s="31" t="s">
        <v>7227</v>
      </c>
      <c r="H83" s="77"/>
    </row>
    <row r="84" spans="1:8" x14ac:dyDescent="0.25">
      <c r="A84" s="138" t="s">
        <v>3720</v>
      </c>
      <c r="B84" s="16" t="s">
        <v>380</v>
      </c>
      <c r="C84" s="42" t="s">
        <v>7365</v>
      </c>
      <c r="D84" s="250" t="s">
        <v>400</v>
      </c>
      <c r="E84" s="16">
        <v>80</v>
      </c>
      <c r="F84" s="250" t="s">
        <v>410</v>
      </c>
      <c r="G84" s="31" t="s">
        <v>7228</v>
      </c>
      <c r="H84" s="77"/>
    </row>
    <row r="85" spans="1:8" x14ac:dyDescent="0.25">
      <c r="A85" s="138" t="s">
        <v>2672</v>
      </c>
      <c r="B85" s="16" t="s">
        <v>380</v>
      </c>
      <c r="C85" s="42" t="s">
        <v>7306</v>
      </c>
      <c r="D85" s="250" t="s">
        <v>490</v>
      </c>
      <c r="E85" s="16"/>
      <c r="F85" s="250" t="s">
        <v>1085</v>
      </c>
      <c r="G85" s="31" t="s">
        <v>7229</v>
      </c>
      <c r="H85" s="77"/>
    </row>
    <row r="86" spans="1:8" x14ac:dyDescent="0.25">
      <c r="A86" s="138" t="s">
        <v>2285</v>
      </c>
      <c r="B86" s="16" t="s">
        <v>374</v>
      </c>
      <c r="C86" s="42" t="s">
        <v>7366</v>
      </c>
      <c r="D86" s="250" t="s">
        <v>400</v>
      </c>
      <c r="E86" s="16">
        <v>110</v>
      </c>
      <c r="F86" s="250" t="s">
        <v>405</v>
      </c>
      <c r="G86" s="31" t="s">
        <v>7367</v>
      </c>
      <c r="H86" s="77"/>
    </row>
    <row r="87" spans="1:8" x14ac:dyDescent="0.25">
      <c r="A87" s="138" t="s">
        <v>3443</v>
      </c>
      <c r="B87" s="16" t="s">
        <v>380</v>
      </c>
      <c r="C87" s="42" t="s">
        <v>7324</v>
      </c>
      <c r="D87" s="250" t="s">
        <v>490</v>
      </c>
      <c r="E87" s="16"/>
      <c r="F87" s="250" t="s">
        <v>1085</v>
      </c>
      <c r="G87" s="31" t="s">
        <v>7231</v>
      </c>
      <c r="H87" s="77"/>
    </row>
    <row r="88" spans="1:8" x14ac:dyDescent="0.25">
      <c r="A88" s="138" t="s">
        <v>519</v>
      </c>
      <c r="B88" s="16"/>
      <c r="C88" s="42" t="s">
        <v>525</v>
      </c>
      <c r="D88" s="250" t="s">
        <v>427</v>
      </c>
      <c r="E88" s="16"/>
      <c r="F88" s="250" t="s">
        <v>427</v>
      </c>
      <c r="G88" s="31" t="s">
        <v>7232</v>
      </c>
      <c r="H88" s="77"/>
    </row>
    <row r="89" spans="1:8" x14ac:dyDescent="0.25">
      <c r="A89" s="138" t="s">
        <v>1818</v>
      </c>
      <c r="B89" s="16" t="s">
        <v>380</v>
      </c>
      <c r="C89" s="42" t="s">
        <v>7368</v>
      </c>
      <c r="D89" s="250" t="s">
        <v>400</v>
      </c>
      <c r="E89" s="16">
        <v>160</v>
      </c>
      <c r="F89" s="250" t="s">
        <v>401</v>
      </c>
      <c r="G89" s="31" t="s">
        <v>7233</v>
      </c>
      <c r="H89" s="77"/>
    </row>
    <row r="90" spans="1:8" x14ac:dyDescent="0.25">
      <c r="A90" s="138" t="s">
        <v>1450</v>
      </c>
      <c r="B90" s="16" t="s">
        <v>370</v>
      </c>
      <c r="C90" s="42" t="s">
        <v>7322</v>
      </c>
      <c r="D90" s="250" t="s">
        <v>490</v>
      </c>
      <c r="E90" s="16"/>
      <c r="F90" s="250" t="s">
        <v>1562</v>
      </c>
      <c r="G90" s="31" t="s">
        <v>7234</v>
      </c>
      <c r="H90" s="77"/>
    </row>
    <row r="91" spans="1:8" x14ac:dyDescent="0.25">
      <c r="A91" s="138" t="s">
        <v>2284</v>
      </c>
      <c r="B91" s="16" t="s">
        <v>374</v>
      </c>
      <c r="C91" s="42" t="s">
        <v>7360</v>
      </c>
      <c r="D91" s="250" t="s">
        <v>400</v>
      </c>
      <c r="E91" s="16">
        <v>60</v>
      </c>
      <c r="F91" s="250" t="s">
        <v>410</v>
      </c>
      <c r="G91" s="31" t="s">
        <v>7235</v>
      </c>
      <c r="H91" s="77"/>
    </row>
    <row r="92" spans="1:8" x14ac:dyDescent="0.25">
      <c r="A92" s="138" t="s">
        <v>519</v>
      </c>
      <c r="B92" s="16"/>
      <c r="C92" s="42" t="s">
        <v>525</v>
      </c>
      <c r="D92" s="250" t="s">
        <v>427</v>
      </c>
      <c r="E92" s="16"/>
      <c r="F92" s="250" t="s">
        <v>427</v>
      </c>
      <c r="G92" s="31" t="s">
        <v>7236</v>
      </c>
      <c r="H92" s="77"/>
    </row>
    <row r="93" spans="1:8" x14ac:dyDescent="0.25">
      <c r="A93" s="138" t="s">
        <v>2845</v>
      </c>
      <c r="B93" s="16" t="s">
        <v>376</v>
      </c>
      <c r="C93" s="42" t="s">
        <v>7369</v>
      </c>
      <c r="D93" s="250" t="s">
        <v>490</v>
      </c>
      <c r="E93" s="16"/>
      <c r="F93" s="250" t="s">
        <v>1562</v>
      </c>
      <c r="G93" s="31" t="s">
        <v>7238</v>
      </c>
      <c r="H93" s="77"/>
    </row>
    <row r="94" spans="1:8" x14ac:dyDescent="0.25">
      <c r="A94" s="138" t="s">
        <v>3849</v>
      </c>
      <c r="B94" s="16" t="s">
        <v>370</v>
      </c>
      <c r="C94" s="42" t="s">
        <v>7316</v>
      </c>
      <c r="D94" s="250" t="s">
        <v>490</v>
      </c>
      <c r="E94" s="16"/>
      <c r="F94" s="250" t="s">
        <v>1085</v>
      </c>
      <c r="G94" s="31" t="s">
        <v>7239</v>
      </c>
      <c r="H94" s="77"/>
    </row>
    <row r="95" spans="1:8" x14ac:dyDescent="0.25">
      <c r="A95" s="138" t="s">
        <v>2285</v>
      </c>
      <c r="B95" s="16" t="s">
        <v>374</v>
      </c>
      <c r="C95" s="42" t="s">
        <v>7366</v>
      </c>
      <c r="D95" s="250" t="s">
        <v>400</v>
      </c>
      <c r="E95" s="16">
        <v>110</v>
      </c>
      <c r="F95" s="250" t="s">
        <v>405</v>
      </c>
      <c r="G95" s="31" t="s">
        <v>7241</v>
      </c>
      <c r="H95" s="77"/>
    </row>
    <row r="96" spans="1:8" x14ac:dyDescent="0.25">
      <c r="A96" s="138" t="s">
        <v>519</v>
      </c>
      <c r="B96" s="16"/>
      <c r="C96" s="42" t="s">
        <v>525</v>
      </c>
      <c r="D96" s="250" t="s">
        <v>427</v>
      </c>
      <c r="E96" s="16"/>
      <c r="F96" s="250" t="s">
        <v>427</v>
      </c>
      <c r="G96" s="31" t="s">
        <v>7242</v>
      </c>
      <c r="H96" s="77"/>
    </row>
    <row r="97" spans="1:8" x14ac:dyDescent="0.25">
      <c r="A97" s="138" t="s">
        <v>615</v>
      </c>
      <c r="B97" s="16" t="s">
        <v>370</v>
      </c>
      <c r="C97" s="42" t="s">
        <v>7332</v>
      </c>
      <c r="D97" s="250" t="s">
        <v>490</v>
      </c>
      <c r="E97" s="16"/>
      <c r="F97" s="250" t="s">
        <v>1562</v>
      </c>
      <c r="G97" s="31" t="s">
        <v>7243</v>
      </c>
      <c r="H97" s="77"/>
    </row>
    <row r="98" spans="1:8" x14ac:dyDescent="0.25">
      <c r="A98" s="138" t="s">
        <v>1845</v>
      </c>
      <c r="B98" s="16" t="s">
        <v>380</v>
      </c>
      <c r="C98" s="42" t="s">
        <v>7363</v>
      </c>
      <c r="D98" s="250" t="s">
        <v>400</v>
      </c>
      <c r="E98" s="16">
        <v>90</v>
      </c>
      <c r="F98" s="250" t="s">
        <v>405</v>
      </c>
      <c r="G98" s="31" t="s">
        <v>7244</v>
      </c>
      <c r="H98" s="77"/>
    </row>
    <row r="99" spans="1:8" x14ac:dyDescent="0.25">
      <c r="A99" s="138" t="s">
        <v>1450</v>
      </c>
      <c r="B99" s="16" t="s">
        <v>370</v>
      </c>
      <c r="C99" s="42" t="s">
        <v>7322</v>
      </c>
      <c r="D99" s="250" t="s">
        <v>490</v>
      </c>
      <c r="E99" s="16"/>
      <c r="F99" s="250" t="s">
        <v>1562</v>
      </c>
      <c r="G99" s="31" t="s">
        <v>7245</v>
      </c>
      <c r="H99" s="77"/>
    </row>
    <row r="100" spans="1:8" x14ac:dyDescent="0.25">
      <c r="A100" s="138" t="s">
        <v>519</v>
      </c>
      <c r="B100" s="16"/>
      <c r="C100" s="42" t="s">
        <v>525</v>
      </c>
      <c r="D100" s="250" t="s">
        <v>427</v>
      </c>
      <c r="E100" s="16"/>
      <c r="F100" s="250" t="s">
        <v>427</v>
      </c>
      <c r="G100" s="31" t="s">
        <v>7246</v>
      </c>
      <c r="H100" s="77"/>
    </row>
    <row r="101" spans="1:8" x14ac:dyDescent="0.25">
      <c r="A101" s="138" t="s">
        <v>614</v>
      </c>
      <c r="B101" s="16" t="s">
        <v>370</v>
      </c>
      <c r="C101" s="42" t="s">
        <v>7335</v>
      </c>
      <c r="D101" s="250" t="s">
        <v>490</v>
      </c>
      <c r="E101" s="16"/>
      <c r="F101" s="250" t="s">
        <v>1562</v>
      </c>
      <c r="G101" s="31" t="s">
        <v>7247</v>
      </c>
      <c r="H101" s="77"/>
    </row>
    <row r="102" spans="1:8" x14ac:dyDescent="0.25">
      <c r="A102" s="138" t="s">
        <v>1862</v>
      </c>
      <c r="B102" s="16" t="s">
        <v>380</v>
      </c>
      <c r="C102" s="42" t="s">
        <v>7362</v>
      </c>
      <c r="D102" s="250" t="s">
        <v>400</v>
      </c>
      <c r="E102" s="16">
        <v>50</v>
      </c>
      <c r="F102" s="250" t="s">
        <v>410</v>
      </c>
      <c r="G102" s="31" t="s">
        <v>7248</v>
      </c>
      <c r="H102" s="77"/>
    </row>
    <row r="103" spans="1:8" x14ac:dyDescent="0.25">
      <c r="A103" s="138" t="s">
        <v>3849</v>
      </c>
      <c r="B103" s="16" t="s">
        <v>370</v>
      </c>
      <c r="C103" s="42" t="s">
        <v>7316</v>
      </c>
      <c r="D103" s="250" t="s">
        <v>490</v>
      </c>
      <c r="E103" s="16"/>
      <c r="F103" s="250" t="s">
        <v>1085</v>
      </c>
      <c r="G103" s="31" t="s">
        <v>7249</v>
      </c>
      <c r="H103" s="77"/>
    </row>
    <row r="104" spans="1:8" x14ac:dyDescent="0.25">
      <c r="A104" s="138" t="s">
        <v>519</v>
      </c>
      <c r="B104" s="16"/>
      <c r="C104" s="42" t="s">
        <v>525</v>
      </c>
      <c r="D104" s="250" t="s">
        <v>427</v>
      </c>
      <c r="E104" s="16"/>
      <c r="F104" s="250" t="s">
        <v>427</v>
      </c>
      <c r="G104" s="31" t="s">
        <v>7250</v>
      </c>
      <c r="H104" s="77"/>
    </row>
    <row r="105" spans="1:8" x14ac:dyDescent="0.25">
      <c r="A105" s="138" t="s">
        <v>4138</v>
      </c>
      <c r="B105" s="16" t="s">
        <v>371</v>
      </c>
      <c r="C105" s="42" t="s">
        <v>7370</v>
      </c>
      <c r="D105" s="250" t="s">
        <v>490</v>
      </c>
      <c r="E105" s="16"/>
      <c r="F105" s="250" t="s">
        <v>1085</v>
      </c>
      <c r="G105" s="31" t="s">
        <v>7251</v>
      </c>
      <c r="H105" s="77"/>
    </row>
    <row r="106" spans="1:8" x14ac:dyDescent="0.25">
      <c r="A106" s="138" t="s">
        <v>1862</v>
      </c>
      <c r="B106" s="16" t="s">
        <v>380</v>
      </c>
      <c r="C106" s="42" t="s">
        <v>7362</v>
      </c>
      <c r="D106" s="250" t="s">
        <v>400</v>
      </c>
      <c r="E106" s="16">
        <v>50</v>
      </c>
      <c r="F106" s="250" t="s">
        <v>410</v>
      </c>
      <c r="G106" s="31" t="s">
        <v>7252</v>
      </c>
      <c r="H106" s="77"/>
    </row>
    <row r="107" spans="1:8" x14ac:dyDescent="0.25">
      <c r="A107" s="138" t="s">
        <v>3443</v>
      </c>
      <c r="B107" s="16" t="s">
        <v>380</v>
      </c>
      <c r="C107" s="42" t="s">
        <v>7324</v>
      </c>
      <c r="D107" s="250" t="s">
        <v>490</v>
      </c>
      <c r="E107" s="16"/>
      <c r="F107" s="250" t="s">
        <v>1085</v>
      </c>
      <c r="G107" s="31" t="s">
        <v>7253</v>
      </c>
      <c r="H107" s="77"/>
    </row>
    <row r="108" spans="1:8" x14ac:dyDescent="0.25">
      <c r="A108" s="138" t="s">
        <v>1818</v>
      </c>
      <c r="B108" s="16" t="s">
        <v>380</v>
      </c>
      <c r="C108" s="42" t="s">
        <v>7368</v>
      </c>
      <c r="D108" s="250" t="s">
        <v>400</v>
      </c>
      <c r="E108" s="16">
        <v>160</v>
      </c>
      <c r="F108" s="250" t="s">
        <v>401</v>
      </c>
      <c r="G108" s="31" t="s">
        <v>7255</v>
      </c>
      <c r="H108" s="77"/>
    </row>
    <row r="109" spans="1:8" x14ac:dyDescent="0.25">
      <c r="A109" s="138" t="s">
        <v>519</v>
      </c>
      <c r="B109" s="16"/>
      <c r="C109" s="42" t="s">
        <v>525</v>
      </c>
      <c r="D109" s="250" t="s">
        <v>427</v>
      </c>
      <c r="E109" s="16"/>
      <c r="F109" s="250" t="s">
        <v>427</v>
      </c>
      <c r="G109" s="31" t="s">
        <v>7256</v>
      </c>
      <c r="H109" s="77"/>
    </row>
    <row r="110" spans="1:8" x14ac:dyDescent="0.25">
      <c r="A110" s="138" t="s">
        <v>1450</v>
      </c>
      <c r="B110" s="16" t="s">
        <v>370</v>
      </c>
      <c r="C110" s="42" t="s">
        <v>7322</v>
      </c>
      <c r="D110" s="250" t="s">
        <v>490</v>
      </c>
      <c r="E110" s="16"/>
      <c r="F110" s="250" t="s">
        <v>1562</v>
      </c>
      <c r="G110" s="31" t="s">
        <v>7257</v>
      </c>
      <c r="H110" s="77"/>
    </row>
    <row r="111" spans="1:8" x14ac:dyDescent="0.25">
      <c r="A111" s="138" t="s">
        <v>2672</v>
      </c>
      <c r="B111" s="16" t="s">
        <v>380</v>
      </c>
      <c r="C111" s="42" t="s">
        <v>7306</v>
      </c>
      <c r="D111" s="250" t="s">
        <v>490</v>
      </c>
      <c r="E111" s="16"/>
      <c r="F111" s="250" t="s">
        <v>1085</v>
      </c>
      <c r="G111" s="31" t="s">
        <v>7258</v>
      </c>
      <c r="H111" s="77"/>
    </row>
    <row r="112" spans="1:8" x14ac:dyDescent="0.25">
      <c r="A112" s="138" t="s">
        <v>3986</v>
      </c>
      <c r="B112" s="16" t="s">
        <v>371</v>
      </c>
      <c r="C112" s="42" t="s">
        <v>7339</v>
      </c>
      <c r="D112" s="250" t="s">
        <v>490</v>
      </c>
      <c r="E112" s="16"/>
      <c r="F112" s="250" t="s">
        <v>1085</v>
      </c>
      <c r="G112" s="31" t="s">
        <v>7259</v>
      </c>
      <c r="H112" s="77"/>
    </row>
    <row r="113" spans="1:8" x14ac:dyDescent="0.25">
      <c r="A113" s="138" t="s">
        <v>615</v>
      </c>
      <c r="B113" s="16" t="s">
        <v>370</v>
      </c>
      <c r="C113" s="42" t="s">
        <v>7332</v>
      </c>
      <c r="D113" s="250" t="s">
        <v>490</v>
      </c>
      <c r="E113" s="16"/>
      <c r="F113" s="250" t="s">
        <v>1562</v>
      </c>
      <c r="G113" s="31" t="s">
        <v>7260</v>
      </c>
      <c r="H113" s="77"/>
    </row>
    <row r="114" spans="1:8" x14ac:dyDescent="0.25">
      <c r="A114" s="138" t="s">
        <v>1845</v>
      </c>
      <c r="B114" s="16" t="s">
        <v>380</v>
      </c>
      <c r="C114" s="42" t="s">
        <v>7363</v>
      </c>
      <c r="D114" s="250" t="s">
        <v>400</v>
      </c>
      <c r="E114" s="16">
        <v>90</v>
      </c>
      <c r="F114" s="250" t="s">
        <v>405</v>
      </c>
      <c r="G114" s="31" t="s">
        <v>7262</v>
      </c>
      <c r="H114" s="77"/>
    </row>
    <row r="115" spans="1:8" x14ac:dyDescent="0.25">
      <c r="A115" s="138" t="s">
        <v>3849</v>
      </c>
      <c r="B115" s="16" t="s">
        <v>370</v>
      </c>
      <c r="C115" s="42" t="s">
        <v>7316</v>
      </c>
      <c r="D115" s="250" t="s">
        <v>490</v>
      </c>
      <c r="E115" s="16"/>
      <c r="F115" s="250" t="s">
        <v>1085</v>
      </c>
      <c r="G115" s="31" t="s">
        <v>7263</v>
      </c>
      <c r="H115" s="77"/>
    </row>
    <row r="116" spans="1:8" x14ac:dyDescent="0.25">
      <c r="A116" s="138" t="s">
        <v>2284</v>
      </c>
      <c r="B116" s="16" t="s">
        <v>374</v>
      </c>
      <c r="C116" s="42" t="s">
        <v>7360</v>
      </c>
      <c r="D116" s="250" t="s">
        <v>400</v>
      </c>
      <c r="E116" s="16">
        <v>60</v>
      </c>
      <c r="F116" s="250" t="s">
        <v>410</v>
      </c>
      <c r="G116" s="31" t="s">
        <v>7264</v>
      </c>
      <c r="H116" s="77"/>
    </row>
    <row r="117" spans="1:8" x14ac:dyDescent="0.25">
      <c r="A117" s="138" t="s">
        <v>2285</v>
      </c>
      <c r="B117" s="16" t="s">
        <v>374</v>
      </c>
      <c r="C117" s="42" t="s">
        <v>7366</v>
      </c>
      <c r="D117" s="250" t="s">
        <v>400</v>
      </c>
      <c r="E117" s="16">
        <v>110</v>
      </c>
      <c r="F117" s="250" t="s">
        <v>405</v>
      </c>
      <c r="G117" s="31" t="s">
        <v>7371</v>
      </c>
      <c r="H117" s="77"/>
    </row>
    <row r="118" spans="1:8" x14ac:dyDescent="0.25">
      <c r="A118" s="138" t="s">
        <v>1450</v>
      </c>
      <c r="B118" s="16" t="s">
        <v>370</v>
      </c>
      <c r="C118" s="42" t="s">
        <v>7322</v>
      </c>
      <c r="D118" s="250" t="s">
        <v>490</v>
      </c>
      <c r="E118" s="16"/>
      <c r="F118" s="250" t="s">
        <v>1562</v>
      </c>
      <c r="G118" s="31" t="s">
        <v>7266</v>
      </c>
      <c r="H118" s="77"/>
    </row>
    <row r="119" spans="1:8" x14ac:dyDescent="0.25">
      <c r="A119" s="138" t="s">
        <v>3712</v>
      </c>
      <c r="B119" s="16" t="s">
        <v>370</v>
      </c>
      <c r="C119" s="42" t="s">
        <v>7359</v>
      </c>
      <c r="D119" s="250" t="s">
        <v>400</v>
      </c>
      <c r="E119" s="16">
        <v>70</v>
      </c>
      <c r="F119" s="250" t="s">
        <v>410</v>
      </c>
      <c r="G119" s="31" t="s">
        <v>7267</v>
      </c>
      <c r="H119" s="77"/>
    </row>
    <row r="120" spans="1:8" x14ac:dyDescent="0.25">
      <c r="A120" s="138" t="s">
        <v>2672</v>
      </c>
      <c r="B120" s="16" t="s">
        <v>380</v>
      </c>
      <c r="C120" s="42" t="s">
        <v>7306</v>
      </c>
      <c r="D120" s="250" t="s">
        <v>490</v>
      </c>
      <c r="E120" s="16"/>
      <c r="F120" s="250" t="s">
        <v>1085</v>
      </c>
      <c r="G120" s="31" t="s">
        <v>7268</v>
      </c>
      <c r="H120" s="77"/>
    </row>
    <row r="121" spans="1:8" x14ac:dyDescent="0.25">
      <c r="A121" s="138" t="s">
        <v>7372</v>
      </c>
      <c r="B121" s="16" t="s">
        <v>374</v>
      </c>
      <c r="C121" s="42" t="s">
        <v>7373</v>
      </c>
      <c r="D121" s="250" t="s">
        <v>400</v>
      </c>
      <c r="E121" s="16">
        <v>190</v>
      </c>
      <c r="F121" s="250" t="s">
        <v>410</v>
      </c>
      <c r="G121" s="31" t="s">
        <v>7270</v>
      </c>
      <c r="H121" s="77"/>
    </row>
    <row r="122" spans="1:8" x14ac:dyDescent="0.25">
      <c r="A122" s="16" t="s">
        <v>1933</v>
      </c>
      <c r="B122" s="16" t="s">
        <v>380</v>
      </c>
      <c r="C122" s="42" t="s">
        <v>7374</v>
      </c>
      <c r="D122" s="250" t="s">
        <v>435</v>
      </c>
      <c r="E122" s="16">
        <v>110</v>
      </c>
      <c r="F122" s="250" t="s">
        <v>410</v>
      </c>
      <c r="G122" s="31" t="s">
        <v>7375</v>
      </c>
      <c r="H122" s="77"/>
    </row>
    <row r="123" spans="1:8" x14ac:dyDescent="0.25">
      <c r="A123" s="16" t="s">
        <v>1226</v>
      </c>
      <c r="B123" s="16" t="s">
        <v>380</v>
      </c>
      <c r="C123" s="42" t="s">
        <v>7376</v>
      </c>
      <c r="D123" s="250" t="s">
        <v>435</v>
      </c>
      <c r="E123" s="16">
        <v>50</v>
      </c>
      <c r="F123" s="250" t="s">
        <v>410</v>
      </c>
      <c r="G123" s="31" t="s">
        <v>7375</v>
      </c>
      <c r="H123" s="77"/>
    </row>
    <row r="124" spans="1:8" x14ac:dyDescent="0.25">
      <c r="A124" s="16" t="s">
        <v>1210</v>
      </c>
      <c r="B124" s="16" t="s">
        <v>380</v>
      </c>
      <c r="C124" s="42" t="s">
        <v>7377</v>
      </c>
      <c r="D124" s="250" t="s">
        <v>435</v>
      </c>
      <c r="E124" s="16">
        <v>100</v>
      </c>
      <c r="F124" s="250" t="s">
        <v>405</v>
      </c>
      <c r="G124" s="31" t="s">
        <v>7375</v>
      </c>
      <c r="H124" s="77"/>
    </row>
    <row r="125" spans="1:8" x14ac:dyDescent="0.25">
      <c r="A125" s="16" t="s">
        <v>2310</v>
      </c>
      <c r="B125" s="16" t="s">
        <v>380</v>
      </c>
      <c r="C125" s="42" t="s">
        <v>7378</v>
      </c>
      <c r="D125" s="250" t="s">
        <v>435</v>
      </c>
      <c r="E125" s="16">
        <v>60</v>
      </c>
      <c r="F125" s="250" t="s">
        <v>410</v>
      </c>
      <c r="G125" s="31" t="s">
        <v>7375</v>
      </c>
      <c r="H125" s="77"/>
    </row>
    <row r="126" spans="1:8" x14ac:dyDescent="0.25">
      <c r="A126" s="16" t="s">
        <v>2311</v>
      </c>
      <c r="B126" s="16" t="s">
        <v>380</v>
      </c>
      <c r="C126" s="42" t="s">
        <v>7379</v>
      </c>
      <c r="D126" s="250" t="s">
        <v>435</v>
      </c>
      <c r="E126" s="16">
        <v>120</v>
      </c>
      <c r="F126" s="250" t="s">
        <v>405</v>
      </c>
      <c r="G126" s="31" t="s">
        <v>7375</v>
      </c>
      <c r="H126" s="77"/>
    </row>
    <row r="127" spans="1:8" x14ac:dyDescent="0.25">
      <c r="A127" s="16" t="s">
        <v>3776</v>
      </c>
      <c r="B127" s="16" t="s">
        <v>4041</v>
      </c>
      <c r="C127" s="42" t="s">
        <v>7380</v>
      </c>
      <c r="D127" s="250" t="s">
        <v>435</v>
      </c>
      <c r="E127" s="16">
        <v>70</v>
      </c>
      <c r="F127" s="250" t="s">
        <v>410</v>
      </c>
      <c r="G127" s="31" t="s">
        <v>7375</v>
      </c>
      <c r="H127" s="77"/>
    </row>
    <row r="128" spans="1:8" x14ac:dyDescent="0.25">
      <c r="A128" s="16" t="s">
        <v>3778</v>
      </c>
      <c r="B128" s="16" t="s">
        <v>4041</v>
      </c>
      <c r="C128" s="42" t="s">
        <v>7381</v>
      </c>
      <c r="D128" s="250" t="s">
        <v>435</v>
      </c>
      <c r="E128" s="16">
        <v>100</v>
      </c>
      <c r="F128" s="250" t="s">
        <v>405</v>
      </c>
      <c r="G128" s="31" t="s">
        <v>7375</v>
      </c>
      <c r="H128" s="77"/>
    </row>
    <row r="129" spans="1:8" x14ac:dyDescent="0.25">
      <c r="A129" s="16" t="s">
        <v>615</v>
      </c>
      <c r="B129" s="16" t="s">
        <v>370</v>
      </c>
      <c r="C129" s="42" t="s">
        <v>7332</v>
      </c>
      <c r="D129" s="250" t="s">
        <v>490</v>
      </c>
      <c r="E129" s="16"/>
      <c r="F129" s="250" t="s">
        <v>1562</v>
      </c>
      <c r="G129" s="31" t="s">
        <v>7375</v>
      </c>
      <c r="H129" s="77"/>
    </row>
    <row r="130" spans="1:8" x14ac:dyDescent="0.25">
      <c r="A130" s="16" t="s">
        <v>1450</v>
      </c>
      <c r="B130" s="16" t="s">
        <v>370</v>
      </c>
      <c r="C130" s="42" t="s">
        <v>7322</v>
      </c>
      <c r="D130" s="250" t="s">
        <v>490</v>
      </c>
      <c r="E130" s="16"/>
      <c r="F130" s="250" t="s">
        <v>1562</v>
      </c>
      <c r="G130" s="31" t="s">
        <v>7375</v>
      </c>
      <c r="H130" s="77"/>
    </row>
    <row r="131" spans="1:8" x14ac:dyDescent="0.25">
      <c r="A131" s="16" t="s">
        <v>3849</v>
      </c>
      <c r="B131" s="16" t="s">
        <v>370</v>
      </c>
      <c r="C131" s="42" t="s">
        <v>7316</v>
      </c>
      <c r="D131" s="250" t="s">
        <v>490</v>
      </c>
      <c r="E131" s="16"/>
      <c r="F131" s="250" t="s">
        <v>1085</v>
      </c>
      <c r="G131" s="31" t="s">
        <v>7375</v>
      </c>
      <c r="H131" s="77"/>
    </row>
    <row r="132" spans="1:8" x14ac:dyDescent="0.25">
      <c r="A132" s="16" t="s">
        <v>2672</v>
      </c>
      <c r="B132" s="16" t="s">
        <v>380</v>
      </c>
      <c r="C132" s="42" t="s">
        <v>7306</v>
      </c>
      <c r="D132" s="250" t="s">
        <v>490</v>
      </c>
      <c r="E132" s="16"/>
      <c r="F132" s="250" t="s">
        <v>1085</v>
      </c>
      <c r="G132" s="31" t="s">
        <v>7375</v>
      </c>
      <c r="H132" s="77"/>
    </row>
    <row r="133" spans="1:8" x14ac:dyDescent="0.25">
      <c r="A133" s="16" t="s">
        <v>3443</v>
      </c>
      <c r="B133" s="16" t="s">
        <v>380</v>
      </c>
      <c r="C133" s="42" t="s">
        <v>7324</v>
      </c>
      <c r="D133" s="250" t="s">
        <v>490</v>
      </c>
      <c r="E133" s="16"/>
      <c r="F133" s="250" t="s">
        <v>1085</v>
      </c>
      <c r="G133" s="31" t="s">
        <v>7375</v>
      </c>
      <c r="H133" s="77"/>
    </row>
    <row r="134" spans="1:8" x14ac:dyDescent="0.25">
      <c r="A134" s="16" t="s">
        <v>3986</v>
      </c>
      <c r="B134" s="16" t="s">
        <v>371</v>
      </c>
      <c r="C134" s="42" t="s">
        <v>7339</v>
      </c>
      <c r="D134" s="250" t="s">
        <v>490</v>
      </c>
      <c r="E134" s="16"/>
      <c r="F134" s="250" t="s">
        <v>1085</v>
      </c>
      <c r="G134" s="31" t="s">
        <v>7375</v>
      </c>
      <c r="H134" s="77"/>
    </row>
    <row r="135" spans="1:8" x14ac:dyDescent="0.25">
      <c r="A135" s="16" t="s">
        <v>4027</v>
      </c>
      <c r="B135" s="16" t="s">
        <v>372</v>
      </c>
      <c r="C135" s="42" t="s">
        <v>7382</v>
      </c>
      <c r="D135" s="250" t="s">
        <v>490</v>
      </c>
      <c r="E135" s="16"/>
      <c r="F135" s="250" t="s">
        <v>1085</v>
      </c>
      <c r="G135" s="31" t="s">
        <v>7375</v>
      </c>
      <c r="H135" s="77"/>
    </row>
    <row r="136" spans="1:8" x14ac:dyDescent="0.25">
      <c r="A136" s="16" t="s">
        <v>4484</v>
      </c>
      <c r="B136" s="16" t="s">
        <v>380</v>
      </c>
      <c r="C136" s="42" t="s">
        <v>7383</v>
      </c>
      <c r="D136" s="250" t="s">
        <v>490</v>
      </c>
      <c r="E136" s="16"/>
      <c r="F136" s="250" t="s">
        <v>1085</v>
      </c>
      <c r="G136" s="31" t="s">
        <v>7375</v>
      </c>
      <c r="H136" s="77"/>
    </row>
    <row r="137" spans="1:8" x14ac:dyDescent="0.25">
      <c r="A137" s="16" t="s">
        <v>514</v>
      </c>
      <c r="B137" s="16"/>
      <c r="C137" s="42"/>
      <c r="D137" s="250" t="s">
        <v>427</v>
      </c>
      <c r="E137" s="16"/>
      <c r="F137" s="250" t="s">
        <v>427</v>
      </c>
      <c r="G137" s="31" t="s">
        <v>7375</v>
      </c>
      <c r="H137" s="77"/>
    </row>
  </sheetData>
  <mergeCells count="1">
    <mergeCell ref="O1:W1"/>
  </mergeCells>
  <conditionalFormatting sqref="H2:H137">
    <cfRule type="cellIs" dxfId="318" priority="1" stopIfTrue="1" operator="equal">
      <formula>"-"</formula>
    </cfRule>
    <cfRule type="cellIs" dxfId="317" priority="2" stopIfTrue="1" operator="equal">
      <formula>"x"</formula>
    </cfRule>
  </conditionalFormatting>
  <hyperlinks>
    <hyperlink ref="L1" location="'Expansion set Check List'!A1" display="Home" xr:uid="{49D45B60-A93C-422F-99E4-EE1734399584}"/>
  </hyperlinks>
  <pageMargins left="0.7" right="0.7" top="0.75" bottom="0.75" header="0.3" footer="0.3"/>
  <pageSetup orientation="portrait" verticalDpi="0" r:id="rId1"/>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Sheet85">
    <tabColor indexed="10"/>
  </sheetPr>
  <dimension ref="A1:W6"/>
  <sheetViews>
    <sheetView zoomScaleSheetLayoutView="10" workbookViewId="0">
      <pane ySplit="1" topLeftCell="A2" activePane="bottomLeft" state="frozen"/>
      <selection pane="bottomLeft"/>
    </sheetView>
  </sheetViews>
  <sheetFormatPr defaultColWidth="0" defaultRowHeight="13.2" customHeight="1" x14ac:dyDescent="0.25"/>
  <cols>
    <col min="1" max="1" width="19.109375" customWidth="1"/>
    <col min="2" max="2" width="14.33203125" bestFit="1" customWidth="1"/>
    <col min="3" max="3" width="4" bestFit="1" customWidth="1"/>
    <col min="4" max="4" width="8.44140625" bestFit="1" customWidth="1"/>
    <col min="5" max="5" width="4" bestFit="1" customWidth="1"/>
    <col min="6" max="6" width="5.5546875" bestFit="1" customWidth="1"/>
    <col min="7" max="7" width="3.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20" t="s">
        <v>7384</v>
      </c>
      <c r="B2" s="16" t="s">
        <v>184</v>
      </c>
      <c r="C2" s="167" t="s">
        <v>3611</v>
      </c>
      <c r="D2" s="16" t="s">
        <v>400</v>
      </c>
      <c r="E2" s="16">
        <v>60</v>
      </c>
      <c r="F2" s="16" t="s">
        <v>410</v>
      </c>
      <c r="G2" s="31"/>
      <c r="H2" s="77"/>
      <c r="M2" s="33">
        <f>SUM(COUNTA(H2:H750))</f>
        <v>0</v>
      </c>
      <c r="O2" s="109"/>
      <c r="P2" s="109"/>
      <c r="Q2" s="109"/>
      <c r="R2" s="109"/>
      <c r="S2" s="109"/>
      <c r="T2" s="109"/>
      <c r="U2" s="109"/>
      <c r="V2" s="109"/>
      <c r="W2" s="109"/>
    </row>
    <row r="3" spans="1:23" x14ac:dyDescent="0.25">
      <c r="A3" s="15" t="s">
        <v>7385</v>
      </c>
      <c r="B3" s="16" t="s">
        <v>184</v>
      </c>
      <c r="C3" s="167" t="s">
        <v>3612</v>
      </c>
      <c r="D3" s="16" t="s">
        <v>414</v>
      </c>
      <c r="E3" s="16">
        <v>60</v>
      </c>
      <c r="F3" s="16" t="s">
        <v>410</v>
      </c>
      <c r="G3" s="31"/>
      <c r="H3" s="77"/>
    </row>
    <row r="4" spans="1:23" x14ac:dyDescent="0.25">
      <c r="A4" s="15" t="s">
        <v>7386</v>
      </c>
      <c r="B4" s="16" t="s">
        <v>184</v>
      </c>
      <c r="C4" s="167" t="s">
        <v>3613</v>
      </c>
      <c r="D4" s="16" t="s">
        <v>407</v>
      </c>
      <c r="E4" s="16">
        <v>60</v>
      </c>
      <c r="F4" s="16" t="s">
        <v>410</v>
      </c>
      <c r="G4" s="31"/>
      <c r="H4" s="77"/>
    </row>
    <row r="5" spans="1:23" x14ac:dyDescent="0.25">
      <c r="A5" s="15" t="s">
        <v>7387</v>
      </c>
      <c r="B5" s="16" t="s">
        <v>184</v>
      </c>
      <c r="C5" s="167" t="s">
        <v>3614</v>
      </c>
      <c r="D5" s="16" t="s">
        <v>425</v>
      </c>
      <c r="E5" s="16">
        <v>60</v>
      </c>
      <c r="F5" s="16" t="s">
        <v>410</v>
      </c>
      <c r="G5" s="31"/>
      <c r="H5" s="77"/>
    </row>
    <row r="6" spans="1:23" x14ac:dyDescent="0.25">
      <c r="A6" s="15" t="s">
        <v>7388</v>
      </c>
      <c r="B6" s="16" t="s">
        <v>184</v>
      </c>
      <c r="C6" s="167" t="s">
        <v>3615</v>
      </c>
      <c r="D6" s="16" t="s">
        <v>404</v>
      </c>
      <c r="E6" s="16">
        <v>60</v>
      </c>
      <c r="F6" s="16" t="s">
        <v>410</v>
      </c>
      <c r="G6" s="31"/>
      <c r="H6" s="77"/>
    </row>
  </sheetData>
  <sheetProtection selectLockedCells="1" selectUnlockedCells="1"/>
  <mergeCells count="1">
    <mergeCell ref="O1:W1"/>
  </mergeCells>
  <phoneticPr fontId="3" type="noConversion"/>
  <conditionalFormatting sqref="H2:H6">
    <cfRule type="cellIs" dxfId="316" priority="1" stopIfTrue="1" operator="equal">
      <formula>"-"</formula>
    </cfRule>
    <cfRule type="cellIs" dxfId="315" priority="2" stopIfTrue="1" operator="equal">
      <formula>"x"</formula>
    </cfRule>
  </conditionalFormatting>
  <hyperlinks>
    <hyperlink ref="L1" location="'Expansion set Check List'!A1" display="Home" xr:uid="{00000000-0004-0000-7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B5B82-A023-412C-92D9-6EE264054E95}">
  <sheetPr codeName="Sheet159">
    <tabColor rgb="FFFF0000"/>
  </sheetPr>
  <dimension ref="A1:W31"/>
  <sheetViews>
    <sheetView workbookViewId="0">
      <pane ySplit="1" topLeftCell="A2" activePane="bottomLeft" state="frozen"/>
      <selection pane="bottomLeft"/>
    </sheetView>
  </sheetViews>
  <sheetFormatPr defaultColWidth="0" defaultRowHeight="13.2" customHeight="1" x14ac:dyDescent="0.25"/>
  <cols>
    <col min="1" max="1" width="16.6640625" customWidth="1"/>
    <col min="2" max="2" width="14.6640625" bestFit="1" customWidth="1"/>
    <col min="3" max="3" width="7.5546875" bestFit="1" customWidth="1"/>
    <col min="4" max="4" width="8.6640625" bestFit="1" customWidth="1"/>
    <col min="5" max="5" width="4" bestFit="1" customWidth="1"/>
    <col min="6" max="6" width="9" bestFit="1" customWidth="1"/>
    <col min="7" max="7" width="31.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29" t="s">
        <v>106</v>
      </c>
      <c r="I1" s="2"/>
      <c r="J1" s="2"/>
      <c r="K1" s="2"/>
      <c r="L1" s="48" t="s">
        <v>397</v>
      </c>
      <c r="M1" s="29" t="s">
        <v>106</v>
      </c>
      <c r="O1" s="332" t="s">
        <v>398</v>
      </c>
      <c r="P1" s="333"/>
      <c r="Q1" s="333"/>
      <c r="R1" s="333"/>
      <c r="S1" s="333"/>
      <c r="T1" s="333"/>
      <c r="U1" s="333"/>
      <c r="V1" s="333"/>
      <c r="W1" s="334"/>
    </row>
    <row r="2" spans="1:23" x14ac:dyDescent="0.25">
      <c r="A2" s="20" t="s">
        <v>2640</v>
      </c>
      <c r="B2" s="16" t="s">
        <v>371</v>
      </c>
      <c r="C2" s="42" t="s">
        <v>7389</v>
      </c>
      <c r="D2" s="250" t="s">
        <v>407</v>
      </c>
      <c r="E2" s="16">
        <v>130</v>
      </c>
      <c r="F2" s="250" t="s">
        <v>405</v>
      </c>
      <c r="G2" s="16" t="s">
        <v>7390</v>
      </c>
      <c r="H2" s="77"/>
      <c r="M2" s="33">
        <f>SUM(COUNTA(H2:H750))</f>
        <v>0</v>
      </c>
      <c r="O2" s="109"/>
      <c r="P2" s="109"/>
      <c r="Q2" s="109"/>
      <c r="R2" s="109"/>
      <c r="S2" s="109"/>
      <c r="T2" s="109"/>
      <c r="U2" s="109"/>
      <c r="V2" s="109"/>
      <c r="W2" s="109"/>
    </row>
    <row r="3" spans="1:23" x14ac:dyDescent="0.25">
      <c r="A3" s="20" t="s">
        <v>2395</v>
      </c>
      <c r="B3" s="16" t="s">
        <v>371</v>
      </c>
      <c r="C3" s="42" t="s">
        <v>7391</v>
      </c>
      <c r="D3" s="250" t="s">
        <v>425</v>
      </c>
      <c r="E3" s="16">
        <v>60</v>
      </c>
      <c r="F3" s="250" t="s">
        <v>410</v>
      </c>
      <c r="G3" s="16" t="s">
        <v>7392</v>
      </c>
      <c r="H3" s="77"/>
    </row>
    <row r="4" spans="1:23" x14ac:dyDescent="0.25">
      <c r="A4" s="20" t="s">
        <v>2396</v>
      </c>
      <c r="B4" s="16" t="s">
        <v>371</v>
      </c>
      <c r="C4" s="42" t="s">
        <v>7393</v>
      </c>
      <c r="D4" s="250" t="s">
        <v>425</v>
      </c>
      <c r="E4" s="16">
        <v>80</v>
      </c>
      <c r="F4" s="250" t="s">
        <v>405</v>
      </c>
      <c r="G4" s="16" t="s">
        <v>7392</v>
      </c>
      <c r="H4" s="77"/>
      <c r="I4" s="252"/>
      <c r="J4" s="252"/>
      <c r="K4" s="252"/>
      <c r="L4" s="252"/>
      <c r="M4" s="252"/>
    </row>
    <row r="5" spans="1:23" ht="13.2" customHeight="1" x14ac:dyDescent="0.25">
      <c r="A5" s="20" t="s">
        <v>2397</v>
      </c>
      <c r="B5" s="16" t="s">
        <v>371</v>
      </c>
      <c r="C5" s="42" t="s">
        <v>7394</v>
      </c>
      <c r="D5" s="250" t="s">
        <v>425</v>
      </c>
      <c r="E5" s="16">
        <v>140</v>
      </c>
      <c r="F5" s="250" t="s">
        <v>401</v>
      </c>
      <c r="G5" s="16" t="s">
        <v>7390</v>
      </c>
      <c r="H5" s="77"/>
    </row>
    <row r="6" spans="1:23" x14ac:dyDescent="0.25">
      <c r="A6" s="20" t="s">
        <v>3096</v>
      </c>
      <c r="B6" s="16" t="s">
        <v>372</v>
      </c>
      <c r="C6" s="42" t="s">
        <v>7395</v>
      </c>
      <c r="D6" s="250" t="s">
        <v>421</v>
      </c>
      <c r="E6" s="16">
        <v>70</v>
      </c>
      <c r="F6" s="250" t="s">
        <v>410</v>
      </c>
      <c r="G6" s="16" t="s">
        <v>7390</v>
      </c>
      <c r="H6" s="77"/>
    </row>
    <row r="7" spans="1:23" x14ac:dyDescent="0.25">
      <c r="A7" s="20" t="s">
        <v>3737</v>
      </c>
      <c r="B7" s="16" t="s">
        <v>372</v>
      </c>
      <c r="C7" s="42" t="s">
        <v>7396</v>
      </c>
      <c r="D7" s="250" t="s">
        <v>421</v>
      </c>
      <c r="E7" s="16">
        <v>30</v>
      </c>
      <c r="F7" s="250" t="s">
        <v>410</v>
      </c>
      <c r="G7" s="16" t="s">
        <v>7392</v>
      </c>
      <c r="H7" s="77"/>
    </row>
    <row r="8" spans="1:23" x14ac:dyDescent="0.25">
      <c r="A8" s="20" t="s">
        <v>3739</v>
      </c>
      <c r="B8" s="16" t="s">
        <v>372</v>
      </c>
      <c r="C8" s="42" t="s">
        <v>7397</v>
      </c>
      <c r="D8" s="250" t="s">
        <v>421</v>
      </c>
      <c r="E8" s="16">
        <v>60</v>
      </c>
      <c r="F8" s="250" t="s">
        <v>405</v>
      </c>
      <c r="G8" s="16" t="s">
        <v>7392</v>
      </c>
      <c r="H8" s="77"/>
    </row>
    <row r="9" spans="1:23" x14ac:dyDescent="0.25">
      <c r="A9" s="20" t="s">
        <v>482</v>
      </c>
      <c r="B9" s="16" t="s">
        <v>372</v>
      </c>
      <c r="C9" s="42" t="s">
        <v>7398</v>
      </c>
      <c r="D9" s="250" t="s">
        <v>435</v>
      </c>
      <c r="E9" s="16">
        <v>60</v>
      </c>
      <c r="F9" s="250" t="s">
        <v>410</v>
      </c>
      <c r="G9" s="16" t="s">
        <v>7392</v>
      </c>
      <c r="H9" s="77"/>
    </row>
    <row r="10" spans="1:23" x14ac:dyDescent="0.25">
      <c r="A10" s="20" t="s">
        <v>438</v>
      </c>
      <c r="B10" s="16" t="s">
        <v>372</v>
      </c>
      <c r="C10" s="42" t="s">
        <v>7399</v>
      </c>
      <c r="D10" s="250" t="s">
        <v>435</v>
      </c>
      <c r="E10" s="16">
        <v>110</v>
      </c>
      <c r="F10" s="250" t="s">
        <v>405</v>
      </c>
      <c r="G10" s="16" t="s">
        <v>7392</v>
      </c>
      <c r="H10" s="77"/>
    </row>
    <row r="11" spans="1:23" x14ac:dyDescent="0.25">
      <c r="A11" s="20" t="s">
        <v>1933</v>
      </c>
      <c r="B11" s="16" t="s">
        <v>372</v>
      </c>
      <c r="C11" s="42" t="s">
        <v>7400</v>
      </c>
      <c r="D11" s="250" t="s">
        <v>435</v>
      </c>
      <c r="E11" s="16">
        <v>120</v>
      </c>
      <c r="F11" s="250" t="s">
        <v>410</v>
      </c>
      <c r="G11" s="16" t="s">
        <v>7390</v>
      </c>
      <c r="H11" s="77"/>
    </row>
    <row r="12" spans="1:23" x14ac:dyDescent="0.25">
      <c r="A12" s="20" t="s">
        <v>4199</v>
      </c>
      <c r="B12" s="16" t="s">
        <v>4041</v>
      </c>
      <c r="C12" s="42" t="s">
        <v>7401</v>
      </c>
      <c r="D12" s="250" t="s">
        <v>421</v>
      </c>
      <c r="E12" s="16">
        <v>60</v>
      </c>
      <c r="F12" s="250" t="s">
        <v>410</v>
      </c>
      <c r="G12" s="16" t="s">
        <v>7392</v>
      </c>
      <c r="H12" s="77"/>
    </row>
    <row r="13" spans="1:23" x14ac:dyDescent="0.25">
      <c r="A13" s="20" t="s">
        <v>648</v>
      </c>
      <c r="B13" s="16" t="s">
        <v>376</v>
      </c>
      <c r="C13" s="42" t="s">
        <v>7402</v>
      </c>
      <c r="D13" s="250" t="s">
        <v>431</v>
      </c>
      <c r="E13" s="16">
        <v>70</v>
      </c>
      <c r="F13" s="250" t="s">
        <v>410</v>
      </c>
      <c r="G13" s="16" t="s">
        <v>7392</v>
      </c>
      <c r="H13" s="77"/>
    </row>
    <row r="14" spans="1:23" x14ac:dyDescent="0.25">
      <c r="A14" s="20" t="s">
        <v>694</v>
      </c>
      <c r="B14" s="16" t="s">
        <v>376</v>
      </c>
      <c r="C14" s="42" t="s">
        <v>7403</v>
      </c>
      <c r="D14" s="250" t="s">
        <v>435</v>
      </c>
      <c r="E14" s="16">
        <v>50</v>
      </c>
      <c r="F14" s="250" t="s">
        <v>410</v>
      </c>
      <c r="G14" s="16" t="s">
        <v>7392</v>
      </c>
      <c r="H14" s="77"/>
    </row>
    <row r="15" spans="1:23" x14ac:dyDescent="0.25">
      <c r="A15" s="20" t="s">
        <v>434</v>
      </c>
      <c r="B15" s="16" t="s">
        <v>376</v>
      </c>
      <c r="C15" s="42" t="s">
        <v>7404</v>
      </c>
      <c r="D15" s="250" t="s">
        <v>435</v>
      </c>
      <c r="E15" s="16">
        <v>70</v>
      </c>
      <c r="F15" s="250" t="s">
        <v>410</v>
      </c>
      <c r="G15" s="16" t="s">
        <v>7392</v>
      </c>
      <c r="H15" s="77"/>
      <c r="I15" s="252"/>
      <c r="J15" s="252"/>
      <c r="K15" s="252"/>
      <c r="L15" s="252"/>
      <c r="M15" s="252"/>
    </row>
    <row r="16" spans="1:23" x14ac:dyDescent="0.25">
      <c r="A16" s="20" t="s">
        <v>572</v>
      </c>
      <c r="B16" s="16" t="s">
        <v>377</v>
      </c>
      <c r="C16" s="42" t="s">
        <v>7405</v>
      </c>
      <c r="D16" s="250" t="s">
        <v>421</v>
      </c>
      <c r="E16" s="16">
        <v>50</v>
      </c>
      <c r="F16" s="250" t="s">
        <v>410</v>
      </c>
      <c r="G16" s="16" t="s">
        <v>7392</v>
      </c>
      <c r="H16" s="77"/>
      <c r="I16" s="252"/>
      <c r="J16" s="252"/>
      <c r="K16" s="252"/>
      <c r="L16" s="252"/>
      <c r="M16" s="252"/>
    </row>
    <row r="17" spans="1:13" x14ac:dyDescent="0.25">
      <c r="A17" s="20" t="s">
        <v>552</v>
      </c>
      <c r="B17" s="16" t="s">
        <v>377</v>
      </c>
      <c r="C17" s="42" t="s">
        <v>7406</v>
      </c>
      <c r="D17" s="250" t="s">
        <v>421</v>
      </c>
      <c r="E17" s="16">
        <v>80</v>
      </c>
      <c r="F17" s="250" t="s">
        <v>405</v>
      </c>
      <c r="G17" s="16" t="s">
        <v>7392</v>
      </c>
      <c r="H17" s="77"/>
      <c r="I17" s="252"/>
      <c r="J17" s="252"/>
      <c r="K17" s="252"/>
      <c r="L17" s="252"/>
      <c r="M17" s="252"/>
    </row>
    <row r="18" spans="1:13" x14ac:dyDescent="0.25">
      <c r="A18" s="20" t="s">
        <v>665</v>
      </c>
      <c r="B18" s="16" t="s">
        <v>377</v>
      </c>
      <c r="C18" s="42" t="s">
        <v>7407</v>
      </c>
      <c r="D18" s="250" t="s">
        <v>421</v>
      </c>
      <c r="E18" s="16">
        <v>130</v>
      </c>
      <c r="F18" s="250" t="s">
        <v>401</v>
      </c>
      <c r="G18" s="16" t="s">
        <v>7390</v>
      </c>
      <c r="H18" s="77"/>
    </row>
    <row r="19" spans="1:13" x14ac:dyDescent="0.25">
      <c r="A19" s="20" t="s">
        <v>3941</v>
      </c>
      <c r="B19" s="16" t="s">
        <v>377</v>
      </c>
      <c r="C19" s="42" t="s">
        <v>7408</v>
      </c>
      <c r="D19" s="250" t="s">
        <v>421</v>
      </c>
      <c r="E19" s="16">
        <v>80</v>
      </c>
      <c r="F19" s="250" t="s">
        <v>405</v>
      </c>
      <c r="G19" s="16" t="s">
        <v>7392</v>
      </c>
      <c r="H19" s="77"/>
    </row>
    <row r="20" spans="1:13" x14ac:dyDescent="0.25">
      <c r="A20" s="20" t="s">
        <v>3942</v>
      </c>
      <c r="B20" s="16" t="s">
        <v>377</v>
      </c>
      <c r="C20" s="42" t="s">
        <v>7409</v>
      </c>
      <c r="D20" s="250" t="s">
        <v>421</v>
      </c>
      <c r="E20" s="16">
        <v>130</v>
      </c>
      <c r="F20" s="250" t="s">
        <v>401</v>
      </c>
      <c r="G20" s="16" t="s">
        <v>7390</v>
      </c>
      <c r="H20" s="77"/>
      <c r="I20" s="252"/>
      <c r="J20" s="252"/>
      <c r="K20" s="252"/>
      <c r="L20" s="252"/>
      <c r="M20" s="252"/>
    </row>
    <row r="21" spans="1:13" x14ac:dyDescent="0.25">
      <c r="A21" s="20" t="s">
        <v>477</v>
      </c>
      <c r="B21" s="16" t="s">
        <v>378</v>
      </c>
      <c r="C21" s="42" t="s">
        <v>7410</v>
      </c>
      <c r="D21" s="250" t="s">
        <v>400</v>
      </c>
      <c r="E21" s="16">
        <v>60</v>
      </c>
      <c r="F21" s="250" t="s">
        <v>410</v>
      </c>
      <c r="G21" s="16" t="s">
        <v>7392</v>
      </c>
      <c r="H21" s="77"/>
    </row>
    <row r="22" spans="1:13" x14ac:dyDescent="0.25">
      <c r="A22" s="20" t="s">
        <v>2641</v>
      </c>
      <c r="B22" s="16" t="s">
        <v>378</v>
      </c>
      <c r="C22" s="42" t="s">
        <v>7411</v>
      </c>
      <c r="D22" s="250" t="s">
        <v>421</v>
      </c>
      <c r="E22" s="16">
        <v>60</v>
      </c>
      <c r="F22" s="250" t="s">
        <v>410</v>
      </c>
      <c r="G22" s="16" t="s">
        <v>7392</v>
      </c>
      <c r="H22" s="77"/>
    </row>
    <row r="23" spans="1:13" x14ac:dyDescent="0.25">
      <c r="A23" s="20" t="s">
        <v>2642</v>
      </c>
      <c r="B23" s="16" t="s">
        <v>378</v>
      </c>
      <c r="C23" s="42" t="s">
        <v>7412</v>
      </c>
      <c r="D23" s="250" t="s">
        <v>421</v>
      </c>
      <c r="E23" s="16">
        <v>120</v>
      </c>
      <c r="F23" s="250" t="s">
        <v>405</v>
      </c>
      <c r="G23" s="16" t="s">
        <v>7390</v>
      </c>
      <c r="H23" s="77"/>
      <c r="I23" s="252"/>
      <c r="J23" s="252"/>
      <c r="K23" s="252"/>
      <c r="L23" s="252"/>
      <c r="M23" s="252"/>
    </row>
    <row r="24" spans="1:13" x14ac:dyDescent="0.25">
      <c r="A24" s="20" t="s">
        <v>2639</v>
      </c>
      <c r="B24" s="16" t="s">
        <v>380</v>
      </c>
      <c r="C24" s="42" t="s">
        <v>7413</v>
      </c>
      <c r="D24" s="250" t="s">
        <v>407</v>
      </c>
      <c r="E24" s="16">
        <v>60</v>
      </c>
      <c r="F24" s="250" t="s">
        <v>410</v>
      </c>
      <c r="G24" s="16" t="s">
        <v>7392</v>
      </c>
      <c r="H24" s="77"/>
    </row>
    <row r="25" spans="1:13" x14ac:dyDescent="0.25">
      <c r="A25" s="20" t="s">
        <v>533</v>
      </c>
      <c r="B25" s="16" t="s">
        <v>381</v>
      </c>
      <c r="C25" s="42" t="s">
        <v>7414</v>
      </c>
      <c r="D25" s="250" t="s">
        <v>421</v>
      </c>
      <c r="E25" s="16">
        <v>130</v>
      </c>
      <c r="F25" s="250" t="s">
        <v>410</v>
      </c>
      <c r="G25" s="16" t="s">
        <v>7390</v>
      </c>
      <c r="H25" s="77"/>
    </row>
    <row r="26" spans="1:13" x14ac:dyDescent="0.25">
      <c r="A26" s="20" t="s">
        <v>1275</v>
      </c>
      <c r="B26" s="16" t="s">
        <v>381</v>
      </c>
      <c r="C26" s="42" t="s">
        <v>7415</v>
      </c>
      <c r="D26" s="250" t="s">
        <v>421</v>
      </c>
      <c r="E26" s="16">
        <v>60</v>
      </c>
      <c r="F26" s="250" t="s">
        <v>410</v>
      </c>
      <c r="G26" s="16" t="s">
        <v>7392</v>
      </c>
      <c r="H26" s="77"/>
    </row>
    <row r="27" spans="1:13" x14ac:dyDescent="0.25">
      <c r="A27" s="20" t="s">
        <v>1255</v>
      </c>
      <c r="B27" s="16" t="s">
        <v>381</v>
      </c>
      <c r="C27" s="42" t="s">
        <v>7416</v>
      </c>
      <c r="D27" s="250" t="s">
        <v>421</v>
      </c>
      <c r="E27" s="16">
        <v>90</v>
      </c>
      <c r="F27" s="250" t="s">
        <v>405</v>
      </c>
      <c r="G27" s="16" t="s">
        <v>7392</v>
      </c>
      <c r="H27" s="77"/>
    </row>
    <row r="28" spans="1:13" x14ac:dyDescent="0.25">
      <c r="A28" s="20" t="s">
        <v>1813</v>
      </c>
      <c r="B28" s="16" t="s">
        <v>381</v>
      </c>
      <c r="C28" s="154" t="s">
        <v>7417</v>
      </c>
      <c r="D28" s="250" t="s">
        <v>421</v>
      </c>
      <c r="E28" s="16">
        <v>160</v>
      </c>
      <c r="F28" s="250" t="s">
        <v>401</v>
      </c>
      <c r="G28" s="16" t="s">
        <v>7390</v>
      </c>
      <c r="H28" s="77"/>
    </row>
    <row r="29" spans="1:13" x14ac:dyDescent="0.25">
      <c r="A29" s="20" t="s">
        <v>982</v>
      </c>
      <c r="B29" s="16" t="s">
        <v>382</v>
      </c>
      <c r="C29" s="42" t="s">
        <v>7418</v>
      </c>
      <c r="D29" s="250" t="s">
        <v>421</v>
      </c>
      <c r="E29" s="16">
        <v>60</v>
      </c>
      <c r="F29" s="250" t="s">
        <v>410</v>
      </c>
      <c r="G29" s="16" t="s">
        <v>7392</v>
      </c>
      <c r="H29" s="77"/>
    </row>
    <row r="30" spans="1:13" x14ac:dyDescent="0.25">
      <c r="A30" s="20" t="s">
        <v>1821</v>
      </c>
      <c r="B30" s="16" t="s">
        <v>382</v>
      </c>
      <c r="C30" s="42" t="s">
        <v>7419</v>
      </c>
      <c r="D30" s="250" t="s">
        <v>421</v>
      </c>
      <c r="E30" s="16">
        <v>90</v>
      </c>
      <c r="F30" s="250" t="s">
        <v>405</v>
      </c>
      <c r="G30" s="16" t="s">
        <v>7390</v>
      </c>
      <c r="H30" s="77"/>
    </row>
    <row r="31" spans="1:13" x14ac:dyDescent="0.25">
      <c r="A31" s="20" t="s">
        <v>3788</v>
      </c>
      <c r="B31" s="16" t="s">
        <v>382</v>
      </c>
      <c r="C31" s="42" t="s">
        <v>7399</v>
      </c>
      <c r="D31" s="250" t="s">
        <v>435</v>
      </c>
      <c r="E31" s="16">
        <v>60</v>
      </c>
      <c r="F31" s="250" t="s">
        <v>410</v>
      </c>
      <c r="G31" s="16" t="s">
        <v>7392</v>
      </c>
      <c r="H31" s="77"/>
    </row>
  </sheetData>
  <mergeCells count="1">
    <mergeCell ref="O1:W1"/>
  </mergeCells>
  <conditionalFormatting sqref="H2:H31">
    <cfRule type="cellIs" dxfId="314" priority="1" stopIfTrue="1" operator="equal">
      <formula>"-"</formula>
    </cfRule>
    <cfRule type="cellIs" dxfId="313" priority="2" stopIfTrue="1" operator="equal">
      <formula>"x"</formula>
    </cfRule>
  </conditionalFormatting>
  <hyperlinks>
    <hyperlink ref="L1" location="'Expansion set Check List'!A1" display="Home" xr:uid="{8BE163D5-51CF-4E31-9D8C-44E1F9CCEA97}"/>
  </hyperlinks>
  <pageMargins left="0.7" right="0.7" top="0.75" bottom="0.75" header="0.3" footer="0.3"/>
  <pageSetup orientation="portrait" verticalDpi="0" r:id="rId1"/>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BE97D-C843-4239-A46F-5C77BA0ABDEC}">
  <sheetPr codeName="Sheet269">
    <tabColor rgb="FFFF0000"/>
  </sheetPr>
  <dimension ref="A1:W31"/>
  <sheetViews>
    <sheetView workbookViewId="0">
      <pane ySplit="1" topLeftCell="A2" activePane="bottomLeft" state="frozen"/>
      <selection pane="bottomLeft"/>
    </sheetView>
  </sheetViews>
  <sheetFormatPr defaultColWidth="0" defaultRowHeight="13.2" customHeight="1" x14ac:dyDescent="0.25"/>
  <cols>
    <col min="1" max="1" width="16.6640625" customWidth="1"/>
    <col min="2" max="2" width="13.5546875" bestFit="1" customWidth="1"/>
    <col min="3" max="3" width="7.5546875" bestFit="1" customWidth="1"/>
    <col min="4" max="4" width="8.6640625" bestFit="1" customWidth="1"/>
    <col min="5" max="5" width="4" bestFit="1" customWidth="1"/>
    <col min="6" max="6" width="9" bestFit="1" customWidth="1"/>
    <col min="7" max="7" width="34.66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29" t="s">
        <v>106</v>
      </c>
      <c r="I1" s="2"/>
      <c r="J1" s="2"/>
      <c r="K1" s="2"/>
      <c r="L1" s="48" t="s">
        <v>397</v>
      </c>
      <c r="M1" s="29" t="s">
        <v>106</v>
      </c>
      <c r="O1" s="332" t="s">
        <v>398</v>
      </c>
      <c r="P1" s="333"/>
      <c r="Q1" s="333"/>
      <c r="R1" s="333"/>
      <c r="S1" s="333"/>
      <c r="T1" s="333"/>
      <c r="U1" s="333"/>
      <c r="V1" s="333"/>
      <c r="W1" s="334"/>
    </row>
    <row r="2" spans="1:23" x14ac:dyDescent="0.25">
      <c r="A2" s="20" t="s">
        <v>3737</v>
      </c>
      <c r="B2" s="16" t="s">
        <v>370</v>
      </c>
      <c r="C2" s="42" t="s">
        <v>7420</v>
      </c>
      <c r="D2" s="250" t="s">
        <v>421</v>
      </c>
      <c r="E2" s="16">
        <v>30</v>
      </c>
      <c r="F2" s="250" t="s">
        <v>410</v>
      </c>
      <c r="G2" s="16" t="s">
        <v>7392</v>
      </c>
      <c r="H2" s="77"/>
      <c r="M2" s="33">
        <f>SUM(COUNTA(H2:H750))</f>
        <v>0</v>
      </c>
      <c r="O2" s="109"/>
      <c r="P2" s="109"/>
      <c r="Q2" s="109"/>
      <c r="R2" s="109"/>
      <c r="S2" s="109"/>
      <c r="T2" s="109"/>
      <c r="U2" s="109"/>
      <c r="V2" s="109"/>
      <c r="W2" s="109"/>
    </row>
    <row r="3" spans="1:23" x14ac:dyDescent="0.25">
      <c r="A3" s="20" t="s">
        <v>3739</v>
      </c>
      <c r="B3" s="16" t="s">
        <v>370</v>
      </c>
      <c r="C3" s="42" t="s">
        <v>7421</v>
      </c>
      <c r="D3" s="250" t="s">
        <v>421</v>
      </c>
      <c r="E3" s="16">
        <v>60</v>
      </c>
      <c r="F3" s="250" t="s">
        <v>405</v>
      </c>
      <c r="G3" s="16" t="s">
        <v>7392</v>
      </c>
      <c r="H3" s="77"/>
    </row>
    <row r="4" spans="1:23" ht="13.2" customHeight="1" x14ac:dyDescent="0.25">
      <c r="A4" s="20" t="s">
        <v>3954</v>
      </c>
      <c r="B4" s="16" t="s">
        <v>371</v>
      </c>
      <c r="C4" s="42" t="s">
        <v>7422</v>
      </c>
      <c r="D4" s="250" t="s">
        <v>431</v>
      </c>
      <c r="E4" s="16">
        <v>100</v>
      </c>
      <c r="F4" s="250" t="s">
        <v>405</v>
      </c>
      <c r="G4" s="16" t="s">
        <v>7392</v>
      </c>
      <c r="H4" s="77"/>
      <c r="I4" s="252"/>
      <c r="J4" s="252"/>
      <c r="K4" s="252"/>
      <c r="L4" s="252"/>
      <c r="M4" s="252"/>
    </row>
    <row r="5" spans="1:23" x14ac:dyDescent="0.25">
      <c r="A5" s="20" t="s">
        <v>3097</v>
      </c>
      <c r="B5" s="16" t="s">
        <v>374</v>
      </c>
      <c r="C5" s="42" t="s">
        <v>7423</v>
      </c>
      <c r="D5" s="250" t="s">
        <v>407</v>
      </c>
      <c r="E5" s="16">
        <v>130</v>
      </c>
      <c r="F5" s="250" t="s">
        <v>410</v>
      </c>
      <c r="G5" s="16" t="s">
        <v>7392</v>
      </c>
      <c r="H5" s="77"/>
      <c r="I5" s="252"/>
      <c r="J5" s="252"/>
      <c r="K5" s="252"/>
      <c r="L5" s="252"/>
      <c r="M5" s="252"/>
    </row>
    <row r="6" spans="1:23" x14ac:dyDescent="0.25">
      <c r="A6" s="20" t="s">
        <v>1275</v>
      </c>
      <c r="B6" s="16" t="s">
        <v>374</v>
      </c>
      <c r="C6" s="42" t="s">
        <v>7424</v>
      </c>
      <c r="D6" s="250" t="s">
        <v>421</v>
      </c>
      <c r="E6" s="16">
        <v>60</v>
      </c>
      <c r="F6" s="250" t="s">
        <v>410</v>
      </c>
      <c r="G6" s="16" t="s">
        <v>7392</v>
      </c>
      <c r="H6" s="77"/>
      <c r="I6" s="252"/>
      <c r="J6" s="252"/>
      <c r="K6" s="252"/>
      <c r="L6" s="252"/>
      <c r="M6" s="252"/>
    </row>
    <row r="7" spans="1:23" x14ac:dyDescent="0.25">
      <c r="A7" s="20" t="s">
        <v>1255</v>
      </c>
      <c r="B7" s="16" t="s">
        <v>374</v>
      </c>
      <c r="C7" s="42" t="s">
        <v>7425</v>
      </c>
      <c r="D7" s="250" t="s">
        <v>421</v>
      </c>
      <c r="E7" s="16">
        <v>90</v>
      </c>
      <c r="F7" s="250" t="s">
        <v>405</v>
      </c>
      <c r="G7" s="16" t="s">
        <v>7392</v>
      </c>
      <c r="H7" s="77"/>
      <c r="I7" s="252"/>
      <c r="J7" s="252"/>
      <c r="K7" s="252"/>
      <c r="L7" s="252"/>
      <c r="M7" s="252"/>
    </row>
    <row r="8" spans="1:23" x14ac:dyDescent="0.25">
      <c r="A8" s="20" t="s">
        <v>1813</v>
      </c>
      <c r="B8" s="16" t="s">
        <v>374</v>
      </c>
      <c r="C8" s="42" t="s">
        <v>7426</v>
      </c>
      <c r="D8" s="250" t="s">
        <v>421</v>
      </c>
      <c r="E8" s="16">
        <v>150</v>
      </c>
      <c r="F8" s="250" t="s">
        <v>401</v>
      </c>
      <c r="G8" s="16" t="s">
        <v>7390</v>
      </c>
      <c r="H8" s="77"/>
      <c r="I8" s="252"/>
      <c r="J8" s="252"/>
      <c r="K8" s="252"/>
      <c r="L8" s="252"/>
      <c r="M8" s="252"/>
    </row>
    <row r="9" spans="1:23" x14ac:dyDescent="0.25">
      <c r="A9" s="20" t="s">
        <v>3135</v>
      </c>
      <c r="B9" s="16" t="s">
        <v>374</v>
      </c>
      <c r="C9" s="42" t="s">
        <v>7427</v>
      </c>
      <c r="D9" s="250" t="s">
        <v>431</v>
      </c>
      <c r="E9" s="16">
        <v>120</v>
      </c>
      <c r="F9" s="250" t="s">
        <v>405</v>
      </c>
      <c r="G9" s="16" t="s">
        <v>7392</v>
      </c>
      <c r="H9" s="77"/>
      <c r="I9" s="252"/>
      <c r="J9" s="252"/>
      <c r="K9" s="252"/>
      <c r="L9" s="252"/>
      <c r="M9" s="252"/>
    </row>
    <row r="10" spans="1:23" x14ac:dyDescent="0.25">
      <c r="A10" s="20" t="s">
        <v>3163</v>
      </c>
      <c r="B10" s="16" t="s">
        <v>378</v>
      </c>
      <c r="C10" s="42" t="s">
        <v>7428</v>
      </c>
      <c r="D10" s="250" t="s">
        <v>421</v>
      </c>
      <c r="E10" s="16">
        <v>80</v>
      </c>
      <c r="F10" s="250" t="s">
        <v>410</v>
      </c>
      <c r="G10" s="16" t="s">
        <v>7390</v>
      </c>
      <c r="H10" s="77"/>
      <c r="I10" s="252"/>
      <c r="J10" s="252"/>
      <c r="K10" s="252"/>
      <c r="L10" s="252"/>
      <c r="M10" s="252"/>
    </row>
    <row r="11" spans="1:23" x14ac:dyDescent="0.25">
      <c r="A11" s="20" t="s">
        <v>2639</v>
      </c>
      <c r="B11" s="16" t="s">
        <v>384</v>
      </c>
      <c r="C11" s="42" t="s">
        <v>7429</v>
      </c>
      <c r="D11" s="250" t="s">
        <v>407</v>
      </c>
      <c r="E11" s="16">
        <v>70</v>
      </c>
      <c r="F11" s="250" t="s">
        <v>410</v>
      </c>
      <c r="G11" s="16" t="s">
        <v>7392</v>
      </c>
      <c r="H11" s="77"/>
    </row>
    <row r="12" spans="1:23" x14ac:dyDescent="0.25">
      <c r="A12" s="20" t="s">
        <v>2640</v>
      </c>
      <c r="B12" s="16" t="s">
        <v>384</v>
      </c>
      <c r="C12" s="42" t="s">
        <v>7430</v>
      </c>
      <c r="D12" s="250" t="s">
        <v>407</v>
      </c>
      <c r="E12" s="16">
        <v>120</v>
      </c>
      <c r="F12" s="250" t="s">
        <v>405</v>
      </c>
      <c r="G12" s="16" t="s">
        <v>7390</v>
      </c>
      <c r="H12" s="77"/>
    </row>
    <row r="13" spans="1:23" x14ac:dyDescent="0.25">
      <c r="A13" s="20" t="s">
        <v>2395</v>
      </c>
      <c r="B13" s="16" t="s">
        <v>384</v>
      </c>
      <c r="C13" s="42" t="s">
        <v>7431</v>
      </c>
      <c r="D13" s="250" t="s">
        <v>425</v>
      </c>
      <c r="E13" s="16">
        <v>60</v>
      </c>
      <c r="F13" s="250" t="s">
        <v>410</v>
      </c>
      <c r="G13" s="16" t="s">
        <v>7392</v>
      </c>
      <c r="H13" s="77"/>
    </row>
    <row r="14" spans="1:23" x14ac:dyDescent="0.25">
      <c r="A14" s="20" t="s">
        <v>2396</v>
      </c>
      <c r="B14" s="16" t="s">
        <v>384</v>
      </c>
      <c r="C14" s="42" t="s">
        <v>7432</v>
      </c>
      <c r="D14" s="250" t="s">
        <v>425</v>
      </c>
      <c r="E14" s="16">
        <v>80</v>
      </c>
      <c r="F14" s="250" t="s">
        <v>405</v>
      </c>
      <c r="G14" s="16" t="s">
        <v>7392</v>
      </c>
      <c r="H14" s="77"/>
    </row>
    <row r="15" spans="1:23" x14ac:dyDescent="0.25">
      <c r="A15" s="20" t="s">
        <v>2397</v>
      </c>
      <c r="B15" s="16" t="s">
        <v>384</v>
      </c>
      <c r="C15" s="42" t="s">
        <v>7433</v>
      </c>
      <c r="D15" s="250" t="s">
        <v>425</v>
      </c>
      <c r="E15" s="16">
        <v>150</v>
      </c>
      <c r="F15" s="250" t="s">
        <v>401</v>
      </c>
      <c r="G15" s="16" t="s">
        <v>7390</v>
      </c>
      <c r="H15" s="77"/>
    </row>
    <row r="16" spans="1:23" x14ac:dyDescent="0.25">
      <c r="A16" s="20" t="s">
        <v>572</v>
      </c>
      <c r="B16" s="16" t="s">
        <v>384</v>
      </c>
      <c r="C16" s="154" t="s">
        <v>7434</v>
      </c>
      <c r="D16" s="250" t="s">
        <v>421</v>
      </c>
      <c r="E16" s="16">
        <v>40</v>
      </c>
      <c r="F16" s="250" t="s">
        <v>410</v>
      </c>
      <c r="G16" s="16" t="s">
        <v>7392</v>
      </c>
      <c r="H16" s="77"/>
    </row>
    <row r="17" spans="1:8" x14ac:dyDescent="0.25">
      <c r="A17" s="20" t="s">
        <v>552</v>
      </c>
      <c r="B17" s="16" t="s">
        <v>384</v>
      </c>
      <c r="C17" s="42" t="s">
        <v>7435</v>
      </c>
      <c r="D17" s="250" t="s">
        <v>421</v>
      </c>
      <c r="E17" s="16">
        <v>70</v>
      </c>
      <c r="F17" s="250" t="s">
        <v>405</v>
      </c>
      <c r="G17" s="16" t="s">
        <v>7392</v>
      </c>
      <c r="H17" s="77"/>
    </row>
    <row r="18" spans="1:8" x14ac:dyDescent="0.25">
      <c r="A18" s="20" t="s">
        <v>665</v>
      </c>
      <c r="B18" s="16" t="s">
        <v>384</v>
      </c>
      <c r="C18" s="42" t="s">
        <v>7436</v>
      </c>
      <c r="D18" s="250" t="s">
        <v>421</v>
      </c>
      <c r="E18" s="16">
        <v>120</v>
      </c>
      <c r="F18" s="250" t="s">
        <v>401</v>
      </c>
      <c r="G18" s="16" t="s">
        <v>7390</v>
      </c>
      <c r="H18" s="77"/>
    </row>
    <row r="19" spans="1:8" x14ac:dyDescent="0.25">
      <c r="A19" s="20" t="s">
        <v>1396</v>
      </c>
      <c r="B19" s="16" t="s">
        <v>384</v>
      </c>
      <c r="C19" s="42" t="s">
        <v>7437</v>
      </c>
      <c r="D19" s="250" t="s">
        <v>421</v>
      </c>
      <c r="E19" s="16">
        <v>100</v>
      </c>
      <c r="F19" s="250" t="s">
        <v>405</v>
      </c>
      <c r="G19" s="16" t="s">
        <v>7392</v>
      </c>
      <c r="H19" s="77"/>
    </row>
    <row r="20" spans="1:8" x14ac:dyDescent="0.25">
      <c r="A20" s="20" t="s">
        <v>4729</v>
      </c>
      <c r="B20" s="16" t="s">
        <v>384</v>
      </c>
      <c r="C20" s="42" t="s">
        <v>7438</v>
      </c>
      <c r="D20" s="250" t="s">
        <v>421</v>
      </c>
      <c r="E20" s="16">
        <v>120</v>
      </c>
      <c r="F20" s="250" t="s">
        <v>410</v>
      </c>
      <c r="G20" s="16" t="s">
        <v>7390</v>
      </c>
      <c r="H20" s="77"/>
    </row>
    <row r="21" spans="1:8" x14ac:dyDescent="0.25">
      <c r="A21" s="20" t="s">
        <v>694</v>
      </c>
      <c r="B21" s="16" t="s">
        <v>385</v>
      </c>
      <c r="C21" s="42" t="s">
        <v>7439</v>
      </c>
      <c r="D21" s="250" t="s">
        <v>435</v>
      </c>
      <c r="E21" s="16">
        <v>40</v>
      </c>
      <c r="F21" s="250" t="s">
        <v>410</v>
      </c>
      <c r="G21" s="16" t="s">
        <v>7392</v>
      </c>
      <c r="H21" s="77"/>
    </row>
    <row r="22" spans="1:8" x14ac:dyDescent="0.25">
      <c r="A22" s="20" t="s">
        <v>945</v>
      </c>
      <c r="B22" s="16" t="s">
        <v>387</v>
      </c>
      <c r="C22" s="42" t="s">
        <v>7440</v>
      </c>
      <c r="D22" s="250" t="s">
        <v>425</v>
      </c>
      <c r="E22" s="16">
        <v>120</v>
      </c>
      <c r="F22" s="250" t="s">
        <v>405</v>
      </c>
      <c r="G22" s="16" t="s">
        <v>7441</v>
      </c>
      <c r="H22" s="77"/>
    </row>
    <row r="23" spans="1:8" x14ac:dyDescent="0.25">
      <c r="A23" s="20" t="s">
        <v>1309</v>
      </c>
      <c r="B23" s="16" t="s">
        <v>387</v>
      </c>
      <c r="C23" s="42" t="s">
        <v>7442</v>
      </c>
      <c r="D23" s="250" t="s">
        <v>421</v>
      </c>
      <c r="E23" s="16">
        <v>60</v>
      </c>
      <c r="F23" s="250" t="s">
        <v>410</v>
      </c>
      <c r="G23" s="16" t="s">
        <v>7392</v>
      </c>
      <c r="H23" s="77"/>
    </row>
    <row r="24" spans="1:8" x14ac:dyDescent="0.25">
      <c r="A24" s="20" t="s">
        <v>1842</v>
      </c>
      <c r="B24" s="16" t="s">
        <v>387</v>
      </c>
      <c r="C24" s="42" t="s">
        <v>7443</v>
      </c>
      <c r="D24" s="250" t="s">
        <v>421</v>
      </c>
      <c r="E24" s="16">
        <v>70</v>
      </c>
      <c r="F24" s="250" t="s">
        <v>410</v>
      </c>
      <c r="G24" s="16" t="s">
        <v>7392</v>
      </c>
      <c r="H24" s="77"/>
    </row>
    <row r="25" spans="1:8" x14ac:dyDescent="0.25">
      <c r="A25" s="20" t="s">
        <v>1831</v>
      </c>
      <c r="B25" s="16" t="s">
        <v>387</v>
      </c>
      <c r="C25" s="42" t="s">
        <v>7444</v>
      </c>
      <c r="D25" s="250" t="s">
        <v>421</v>
      </c>
      <c r="E25" s="16">
        <v>110</v>
      </c>
      <c r="F25" s="250" t="s">
        <v>405</v>
      </c>
      <c r="G25" s="16" t="s">
        <v>7392</v>
      </c>
      <c r="H25" s="77"/>
    </row>
    <row r="26" spans="1:8" x14ac:dyDescent="0.25">
      <c r="A26" s="20" t="s">
        <v>4959</v>
      </c>
      <c r="B26" s="16" t="s">
        <v>387</v>
      </c>
      <c r="C26" s="42" t="s">
        <v>7445</v>
      </c>
      <c r="D26" s="250" t="s">
        <v>421</v>
      </c>
      <c r="E26" s="16">
        <v>70</v>
      </c>
      <c r="F26" s="250" t="s">
        <v>410</v>
      </c>
      <c r="G26" s="16" t="s">
        <v>7392</v>
      </c>
      <c r="H26" s="77"/>
    </row>
    <row r="27" spans="1:8" x14ac:dyDescent="0.25">
      <c r="A27" s="20" t="s">
        <v>4960</v>
      </c>
      <c r="B27" s="16" t="s">
        <v>387</v>
      </c>
      <c r="C27" s="42" t="s">
        <v>7446</v>
      </c>
      <c r="D27" s="250" t="s">
        <v>421</v>
      </c>
      <c r="E27" s="16">
        <v>140</v>
      </c>
      <c r="F27" s="250" t="s">
        <v>405</v>
      </c>
      <c r="G27" s="16" t="s">
        <v>7390</v>
      </c>
      <c r="H27" s="77"/>
    </row>
    <row r="28" spans="1:8" x14ac:dyDescent="0.25">
      <c r="A28" s="20" t="s">
        <v>477</v>
      </c>
      <c r="B28" s="16" t="s">
        <v>388</v>
      </c>
      <c r="C28" s="42" t="s">
        <v>7447</v>
      </c>
      <c r="D28" s="250" t="s">
        <v>400</v>
      </c>
      <c r="E28" s="16">
        <v>70</v>
      </c>
      <c r="F28" s="250" t="s">
        <v>410</v>
      </c>
      <c r="G28" s="16" t="s">
        <v>7441</v>
      </c>
      <c r="H28" s="77"/>
    </row>
    <row r="29" spans="1:8" x14ac:dyDescent="0.25">
      <c r="A29" s="20" t="s">
        <v>1821</v>
      </c>
      <c r="B29" s="16" t="s">
        <v>388</v>
      </c>
      <c r="C29" s="42" t="s">
        <v>7448</v>
      </c>
      <c r="D29" s="250" t="s">
        <v>421</v>
      </c>
      <c r="E29" s="16">
        <v>90</v>
      </c>
      <c r="F29" s="250" t="s">
        <v>405</v>
      </c>
      <c r="G29" s="16" t="s">
        <v>7392</v>
      </c>
      <c r="H29" s="77"/>
    </row>
    <row r="30" spans="1:8" x14ac:dyDescent="0.25">
      <c r="A30" s="20" t="s">
        <v>3096</v>
      </c>
      <c r="B30" s="16" t="s">
        <v>388</v>
      </c>
      <c r="C30" s="42" t="s">
        <v>7449</v>
      </c>
      <c r="D30" s="250" t="s">
        <v>421</v>
      </c>
      <c r="E30" s="16">
        <v>70</v>
      </c>
      <c r="F30" s="250" t="s">
        <v>410</v>
      </c>
      <c r="G30" s="16" t="s">
        <v>7390</v>
      </c>
      <c r="H30" s="77"/>
    </row>
    <row r="31" spans="1:8" x14ac:dyDescent="0.25">
      <c r="A31" s="20" t="s">
        <v>434</v>
      </c>
      <c r="B31" s="16" t="s">
        <v>388</v>
      </c>
      <c r="C31" s="42" t="s">
        <v>7450</v>
      </c>
      <c r="D31" s="250" t="s">
        <v>435</v>
      </c>
      <c r="E31" s="16">
        <v>60</v>
      </c>
      <c r="F31" s="250" t="s">
        <v>410</v>
      </c>
      <c r="G31" s="16" t="s">
        <v>7392</v>
      </c>
      <c r="H31" s="77"/>
    </row>
  </sheetData>
  <mergeCells count="1">
    <mergeCell ref="O1:W1"/>
  </mergeCells>
  <conditionalFormatting sqref="H2:H31">
    <cfRule type="cellIs" dxfId="312" priority="1" stopIfTrue="1" operator="equal">
      <formula>"-"</formula>
    </cfRule>
    <cfRule type="cellIs" dxfId="311" priority="2" stopIfTrue="1" operator="equal">
      <formula>"x"</formula>
    </cfRule>
  </conditionalFormatting>
  <hyperlinks>
    <hyperlink ref="L1" location="'Expansion set Check List'!A1" display="Home" xr:uid="{66F0890F-B243-4BA8-ACB5-3B5B0B401352}"/>
  </hyperlinks>
  <pageMargins left="0.7" right="0.7" top="0.75" bottom="0.75" header="0.3" footer="0.3"/>
  <pageSetup orientation="portrait" verticalDpi="0" r:id="rId1"/>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BD20F-3FE6-4969-A8D1-5B722D7D538B}">
  <sheetPr codeName="Sheet174">
    <tabColor rgb="FFFF0000"/>
  </sheetPr>
  <dimension ref="A1:W8"/>
  <sheetViews>
    <sheetView workbookViewId="0">
      <pane ySplit="1" topLeftCell="A2" activePane="bottomLeft" state="frozen"/>
      <selection pane="bottomLeft"/>
    </sheetView>
  </sheetViews>
  <sheetFormatPr defaultColWidth="0" defaultRowHeight="13.2" customHeight="1" x14ac:dyDescent="0.25"/>
  <cols>
    <col min="1" max="1" width="21" customWidth="1"/>
    <col min="2" max="2" width="14.6640625" bestFit="1" customWidth="1"/>
    <col min="3" max="3" width="7.5546875" bestFit="1" customWidth="1"/>
    <col min="4" max="4" width="8.6640625" bestFit="1" customWidth="1"/>
    <col min="5" max="5" width="4" bestFit="1" customWidth="1"/>
    <col min="6" max="6" width="9" bestFit="1" customWidth="1"/>
    <col min="7" max="7" width="16.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29" t="s">
        <v>106</v>
      </c>
      <c r="I1" s="2"/>
      <c r="J1" s="2"/>
      <c r="K1" s="2"/>
      <c r="L1" s="48" t="s">
        <v>397</v>
      </c>
      <c r="M1" s="29" t="s">
        <v>106</v>
      </c>
      <c r="O1" s="332" t="s">
        <v>398</v>
      </c>
      <c r="P1" s="333"/>
      <c r="Q1" s="333"/>
      <c r="R1" s="333"/>
      <c r="S1" s="333"/>
      <c r="T1" s="333"/>
      <c r="U1" s="333"/>
      <c r="V1" s="333"/>
      <c r="W1" s="334"/>
    </row>
    <row r="2" spans="1:23" x14ac:dyDescent="0.25">
      <c r="A2" s="20" t="s">
        <v>1885</v>
      </c>
      <c r="B2" s="16" t="s">
        <v>377</v>
      </c>
      <c r="C2" s="137" t="s">
        <v>7451</v>
      </c>
      <c r="D2" s="250" t="s">
        <v>407</v>
      </c>
      <c r="E2" s="16">
        <v>140</v>
      </c>
      <c r="F2" s="250" t="s">
        <v>405</v>
      </c>
      <c r="G2" s="16" t="s">
        <v>7452</v>
      </c>
      <c r="H2" s="77"/>
      <c r="M2" s="33">
        <f>SUM(COUNTA(H2:H750))</f>
        <v>0</v>
      </c>
      <c r="O2" s="109"/>
      <c r="P2" s="109"/>
      <c r="Q2" s="109"/>
      <c r="R2" s="109"/>
      <c r="S2" s="109"/>
      <c r="T2" s="109"/>
      <c r="U2" s="109"/>
      <c r="V2" s="109"/>
      <c r="W2" s="109"/>
    </row>
    <row r="3" spans="1:23" x14ac:dyDescent="0.25">
      <c r="A3" s="20" t="s">
        <v>669</v>
      </c>
      <c r="B3" s="16" t="s">
        <v>370</v>
      </c>
      <c r="C3" s="137" t="s">
        <v>7453</v>
      </c>
      <c r="D3" s="250" t="s">
        <v>404</v>
      </c>
      <c r="E3" s="16">
        <v>130</v>
      </c>
      <c r="F3" s="250" t="s">
        <v>410</v>
      </c>
      <c r="G3" s="16" t="s">
        <v>7452</v>
      </c>
      <c r="H3" s="77"/>
    </row>
    <row r="4" spans="1:23" ht="13.2" customHeight="1" x14ac:dyDescent="0.25">
      <c r="A4" s="20" t="s">
        <v>979</v>
      </c>
      <c r="B4" s="16" t="s">
        <v>377</v>
      </c>
      <c r="C4" s="42" t="s">
        <v>7454</v>
      </c>
      <c r="D4" s="250" t="s">
        <v>404</v>
      </c>
      <c r="E4" s="16">
        <v>90</v>
      </c>
      <c r="F4" s="250" t="s">
        <v>410</v>
      </c>
      <c r="G4" s="16" t="s">
        <v>7452</v>
      </c>
      <c r="H4" s="77"/>
      <c r="I4" s="252"/>
      <c r="J4" s="252"/>
      <c r="K4" s="252"/>
      <c r="L4" s="252"/>
      <c r="M4" s="252"/>
    </row>
    <row r="5" spans="1:23" x14ac:dyDescent="0.25">
      <c r="A5" s="20" t="s">
        <v>2337</v>
      </c>
      <c r="B5" s="16" t="s">
        <v>372</v>
      </c>
      <c r="C5" s="42" t="s">
        <v>7455</v>
      </c>
      <c r="D5" s="250" t="s">
        <v>404</v>
      </c>
      <c r="E5" s="16">
        <v>140</v>
      </c>
      <c r="F5" s="250" t="s">
        <v>405</v>
      </c>
      <c r="G5" s="16" t="s">
        <v>7452</v>
      </c>
      <c r="H5" s="77"/>
      <c r="I5" s="252"/>
      <c r="J5" s="252"/>
      <c r="K5" s="252"/>
      <c r="L5" s="252"/>
      <c r="M5" s="252"/>
    </row>
    <row r="6" spans="1:23" x14ac:dyDescent="0.25">
      <c r="A6" s="20" t="s">
        <v>3930</v>
      </c>
      <c r="B6" s="16" t="s">
        <v>371</v>
      </c>
      <c r="C6" s="42" t="s">
        <v>7456</v>
      </c>
      <c r="D6" s="250" t="s">
        <v>404</v>
      </c>
      <c r="E6" s="16">
        <v>210</v>
      </c>
      <c r="F6" s="250" t="s">
        <v>410</v>
      </c>
      <c r="G6" s="16" t="s">
        <v>7452</v>
      </c>
      <c r="H6" s="77"/>
      <c r="I6" s="252"/>
      <c r="J6" s="252"/>
      <c r="K6" s="252"/>
      <c r="L6" s="252"/>
      <c r="M6" s="252"/>
    </row>
    <row r="7" spans="1:23" x14ac:dyDescent="0.25">
      <c r="A7" s="20" t="s">
        <v>4313</v>
      </c>
      <c r="B7" s="16" t="s">
        <v>377</v>
      </c>
      <c r="C7" s="42" t="s">
        <v>7457</v>
      </c>
      <c r="D7" s="250" t="s">
        <v>404</v>
      </c>
      <c r="E7" s="16">
        <v>210</v>
      </c>
      <c r="F7" s="250" t="s">
        <v>410</v>
      </c>
      <c r="G7" s="16" t="s">
        <v>7452</v>
      </c>
      <c r="H7" s="77"/>
      <c r="I7" s="252"/>
      <c r="J7" s="252"/>
      <c r="K7" s="252"/>
      <c r="L7" s="252"/>
      <c r="M7" s="252"/>
    </row>
    <row r="8" spans="1:23" x14ac:dyDescent="0.25">
      <c r="A8" s="20" t="s">
        <v>4314</v>
      </c>
      <c r="B8" s="16" t="s">
        <v>377</v>
      </c>
      <c r="C8" s="42" t="s">
        <v>7458</v>
      </c>
      <c r="D8" s="250" t="s">
        <v>404</v>
      </c>
      <c r="E8" s="16">
        <v>320</v>
      </c>
      <c r="F8" s="250" t="s">
        <v>3679</v>
      </c>
      <c r="G8" s="16" t="s">
        <v>7452</v>
      </c>
      <c r="H8" s="77"/>
      <c r="I8" s="252"/>
      <c r="J8" s="252"/>
      <c r="K8" s="252"/>
      <c r="L8" s="252"/>
      <c r="M8" s="252"/>
    </row>
  </sheetData>
  <mergeCells count="1">
    <mergeCell ref="O1:W1"/>
  </mergeCells>
  <conditionalFormatting sqref="H2:H8">
    <cfRule type="cellIs" dxfId="310" priority="1" stopIfTrue="1" operator="equal">
      <formula>"-"</formula>
    </cfRule>
    <cfRule type="cellIs" dxfId="309" priority="2" stopIfTrue="1" operator="equal">
      <formula>"x"</formula>
    </cfRule>
  </conditionalFormatting>
  <hyperlinks>
    <hyperlink ref="L1" location="'Expansion set Check List'!A1" display="Home" xr:uid="{3065B2C3-B4A5-4281-94E4-EAB12F3D4C34}"/>
  </hyperlinks>
  <pageMargins left="0.7" right="0.7" top="0.75" bottom="0.75" header="0.3" footer="0.3"/>
  <pageSetup orientation="portrait" verticalDpi="0" r:id="rId1"/>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5FEFA-BA9E-4733-8DB2-DD339BDD6BA1}">
  <sheetPr codeName="Sheet268">
    <tabColor rgb="FFFF0000"/>
  </sheetPr>
  <dimension ref="A1:W103"/>
  <sheetViews>
    <sheetView workbookViewId="0">
      <pane ySplit="1" topLeftCell="A2" activePane="bottomLeft" state="frozen"/>
      <selection pane="bottomLeft"/>
    </sheetView>
  </sheetViews>
  <sheetFormatPr defaultColWidth="0" defaultRowHeight="13.2" customHeight="1" x14ac:dyDescent="0.25"/>
  <cols>
    <col min="1" max="1" width="21.88671875" bestFit="1" customWidth="1"/>
    <col min="2" max="2" width="25.88671875" bestFit="1" customWidth="1"/>
    <col min="3" max="3" width="7.5546875" bestFit="1" customWidth="1"/>
    <col min="4" max="4" width="8.6640625" bestFit="1" customWidth="1"/>
    <col min="5" max="5" width="4" bestFit="1" customWidth="1"/>
    <col min="6" max="6" width="13.6640625" bestFit="1" customWidth="1"/>
    <col min="7" max="7" width="3.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20" t="s">
        <v>566</v>
      </c>
      <c r="B2" s="16" t="s">
        <v>7459</v>
      </c>
      <c r="C2" s="137" t="s">
        <v>7460</v>
      </c>
      <c r="D2" s="250" t="s">
        <v>407</v>
      </c>
      <c r="E2" s="16">
        <v>40</v>
      </c>
      <c r="F2" s="250" t="s">
        <v>410</v>
      </c>
      <c r="G2" s="16"/>
      <c r="H2" s="77"/>
      <c r="M2" s="33">
        <f>SUM(COUNTA(H2:H103))</f>
        <v>0</v>
      </c>
      <c r="O2" s="109"/>
      <c r="P2" s="109"/>
      <c r="Q2" s="109"/>
      <c r="R2" s="109"/>
      <c r="S2" s="109"/>
      <c r="T2" s="109"/>
      <c r="U2" s="109"/>
      <c r="V2" s="109"/>
      <c r="W2" s="109"/>
    </row>
    <row r="3" spans="1:23" x14ac:dyDescent="0.25">
      <c r="A3" s="20" t="s">
        <v>553</v>
      </c>
      <c r="B3" s="16" t="s">
        <v>7459</v>
      </c>
      <c r="C3" s="137" t="s">
        <v>7461</v>
      </c>
      <c r="D3" s="250" t="s">
        <v>407</v>
      </c>
      <c r="E3" s="16">
        <v>60</v>
      </c>
      <c r="F3" s="250" t="s">
        <v>405</v>
      </c>
      <c r="G3" s="16"/>
      <c r="H3" s="77"/>
    </row>
    <row r="4" spans="1:23" ht="13.2" customHeight="1" x14ac:dyDescent="0.25">
      <c r="A4" s="20" t="s">
        <v>538</v>
      </c>
      <c r="B4" s="16" t="s">
        <v>7459</v>
      </c>
      <c r="C4" s="42" t="s">
        <v>7462</v>
      </c>
      <c r="D4" s="250" t="s">
        <v>407</v>
      </c>
      <c r="E4" s="16">
        <v>100</v>
      </c>
      <c r="F4" s="250" t="s">
        <v>401</v>
      </c>
      <c r="G4" s="16"/>
      <c r="H4" s="77"/>
      <c r="I4" s="252"/>
      <c r="J4" s="252"/>
      <c r="K4" s="252"/>
      <c r="L4" s="252"/>
      <c r="M4" s="252"/>
    </row>
    <row r="5" spans="1:23" x14ac:dyDescent="0.25">
      <c r="A5" s="20" t="s">
        <v>656</v>
      </c>
      <c r="B5" s="16" t="s">
        <v>7459</v>
      </c>
      <c r="C5" s="42" t="s">
        <v>7463</v>
      </c>
      <c r="D5" s="250" t="s">
        <v>407</v>
      </c>
      <c r="E5" s="16">
        <v>50</v>
      </c>
      <c r="F5" s="250" t="s">
        <v>410</v>
      </c>
      <c r="G5" s="16"/>
      <c r="H5" s="77"/>
      <c r="I5" s="252"/>
      <c r="J5" s="252"/>
      <c r="K5" s="252"/>
      <c r="L5" s="252"/>
      <c r="M5" s="252"/>
    </row>
    <row r="6" spans="1:23" x14ac:dyDescent="0.25">
      <c r="A6" s="20" t="s">
        <v>639</v>
      </c>
      <c r="B6" s="16" t="s">
        <v>7459</v>
      </c>
      <c r="C6" s="42" t="s">
        <v>7464</v>
      </c>
      <c r="D6" s="250" t="s">
        <v>407</v>
      </c>
      <c r="E6" s="16">
        <v>80</v>
      </c>
      <c r="F6" s="250" t="s">
        <v>405</v>
      </c>
      <c r="G6" s="16"/>
      <c r="H6" s="77"/>
      <c r="I6" s="252"/>
      <c r="J6" s="252"/>
      <c r="K6" s="252"/>
      <c r="L6" s="252"/>
      <c r="M6" s="252"/>
    </row>
    <row r="7" spans="1:23" x14ac:dyDescent="0.25">
      <c r="A7" s="20" t="s">
        <v>625</v>
      </c>
      <c r="B7" s="16" t="s">
        <v>7459</v>
      </c>
      <c r="C7" s="42" t="s">
        <v>7465</v>
      </c>
      <c r="D7" s="250" t="s">
        <v>407</v>
      </c>
      <c r="E7" s="16">
        <v>70</v>
      </c>
      <c r="F7" s="250" t="s">
        <v>410</v>
      </c>
      <c r="G7" s="16"/>
      <c r="H7" s="77"/>
      <c r="I7" s="252"/>
      <c r="J7" s="252"/>
      <c r="K7" s="252"/>
      <c r="L7" s="252"/>
      <c r="M7" s="252"/>
    </row>
    <row r="8" spans="1:23" x14ac:dyDescent="0.25">
      <c r="A8" s="20" t="s">
        <v>624</v>
      </c>
      <c r="B8" s="16" t="s">
        <v>7459</v>
      </c>
      <c r="C8" s="42" t="s">
        <v>7466</v>
      </c>
      <c r="D8" s="250" t="s">
        <v>407</v>
      </c>
      <c r="E8" s="16">
        <v>110</v>
      </c>
      <c r="F8" s="250" t="s">
        <v>410</v>
      </c>
      <c r="G8" s="16"/>
      <c r="H8" s="77"/>
      <c r="I8" s="252"/>
      <c r="J8" s="252"/>
      <c r="K8" s="252"/>
      <c r="L8" s="252"/>
      <c r="M8" s="252"/>
    </row>
    <row r="9" spans="1:23" ht="13.2" customHeight="1" x14ac:dyDescent="0.25">
      <c r="A9" s="20" t="s">
        <v>582</v>
      </c>
      <c r="B9" s="16" t="s">
        <v>7459</v>
      </c>
      <c r="C9" s="42" t="s">
        <v>7467</v>
      </c>
      <c r="D9" s="250" t="s">
        <v>431</v>
      </c>
      <c r="E9" s="16">
        <v>70</v>
      </c>
      <c r="F9" s="250" t="s">
        <v>410</v>
      </c>
      <c r="G9" s="16"/>
      <c r="H9" s="77"/>
    </row>
    <row r="10" spans="1:23" ht="13.2" customHeight="1" x14ac:dyDescent="0.25">
      <c r="A10" s="20" t="s">
        <v>681</v>
      </c>
      <c r="B10" s="16" t="s">
        <v>7459</v>
      </c>
      <c r="C10" s="42" t="s">
        <v>7468</v>
      </c>
      <c r="D10" s="250" t="s">
        <v>431</v>
      </c>
      <c r="E10" s="16">
        <v>110</v>
      </c>
      <c r="F10" s="250" t="s">
        <v>405</v>
      </c>
      <c r="G10" s="16"/>
      <c r="H10" s="77"/>
    </row>
    <row r="11" spans="1:23" ht="13.2" customHeight="1" x14ac:dyDescent="0.25">
      <c r="A11" s="20" t="s">
        <v>476</v>
      </c>
      <c r="B11" s="16" t="s">
        <v>7459</v>
      </c>
      <c r="C11" s="42" t="s">
        <v>7469</v>
      </c>
      <c r="D11" s="250" t="s">
        <v>431</v>
      </c>
      <c r="E11" s="16">
        <v>120</v>
      </c>
      <c r="F11" s="250" t="s">
        <v>410</v>
      </c>
      <c r="G11" s="16"/>
      <c r="H11" s="77"/>
    </row>
    <row r="12" spans="1:23" ht="13.2" customHeight="1" x14ac:dyDescent="0.25">
      <c r="A12" s="20" t="s">
        <v>666</v>
      </c>
      <c r="B12" s="16" t="s">
        <v>7459</v>
      </c>
      <c r="C12" s="42" t="s">
        <v>7470</v>
      </c>
      <c r="D12" s="250" t="s">
        <v>431</v>
      </c>
      <c r="E12" s="16">
        <v>120</v>
      </c>
      <c r="F12" s="250" t="s">
        <v>410</v>
      </c>
      <c r="G12" s="16"/>
      <c r="H12" s="77"/>
    </row>
    <row r="13" spans="1:23" ht="13.2" customHeight="1" x14ac:dyDescent="0.25">
      <c r="A13" s="20" t="s">
        <v>529</v>
      </c>
      <c r="B13" s="16" t="s">
        <v>7459</v>
      </c>
      <c r="C13" s="42" t="s">
        <v>7471</v>
      </c>
      <c r="D13" s="250" t="s">
        <v>431</v>
      </c>
      <c r="E13" s="16">
        <v>120</v>
      </c>
      <c r="F13" s="250" t="s">
        <v>410</v>
      </c>
      <c r="G13" s="16"/>
      <c r="H13" s="77"/>
    </row>
    <row r="14" spans="1:23" ht="13.2" customHeight="1" x14ac:dyDescent="0.25">
      <c r="A14" s="20" t="s">
        <v>570</v>
      </c>
      <c r="B14" s="16" t="s">
        <v>7459</v>
      </c>
      <c r="C14" s="42" t="s">
        <v>7472</v>
      </c>
      <c r="D14" s="250" t="s">
        <v>414</v>
      </c>
      <c r="E14" s="16">
        <v>60</v>
      </c>
      <c r="F14" s="250" t="s">
        <v>410</v>
      </c>
      <c r="G14" s="16"/>
      <c r="H14" s="77"/>
    </row>
    <row r="15" spans="1:23" ht="13.2" customHeight="1" x14ac:dyDescent="0.25">
      <c r="A15" s="20" t="s">
        <v>633</v>
      </c>
      <c r="B15" s="16" t="s">
        <v>7459</v>
      </c>
      <c r="C15" s="42" t="s">
        <v>7473</v>
      </c>
      <c r="D15" s="250" t="s">
        <v>414</v>
      </c>
      <c r="E15" s="16">
        <v>80</v>
      </c>
      <c r="F15" s="250" t="s">
        <v>405</v>
      </c>
      <c r="G15" s="16"/>
      <c r="H15" s="77"/>
    </row>
    <row r="16" spans="1:23" ht="13.2" customHeight="1" x14ac:dyDescent="0.25">
      <c r="A16" s="20" t="s">
        <v>526</v>
      </c>
      <c r="B16" s="16" t="s">
        <v>7459</v>
      </c>
      <c r="C16" s="42" t="s">
        <v>7474</v>
      </c>
      <c r="D16" s="250" t="s">
        <v>414</v>
      </c>
      <c r="E16" s="16">
        <v>120</v>
      </c>
      <c r="F16" s="250" t="s">
        <v>410</v>
      </c>
      <c r="G16" s="16"/>
      <c r="H16" s="77"/>
    </row>
    <row r="17" spans="1:8" ht="13.2" customHeight="1" x14ac:dyDescent="0.25">
      <c r="A17" s="20" t="s">
        <v>626</v>
      </c>
      <c r="B17" s="16" t="s">
        <v>7459</v>
      </c>
      <c r="C17" s="42" t="s">
        <v>7475</v>
      </c>
      <c r="D17" s="250" t="s">
        <v>414</v>
      </c>
      <c r="E17" s="16">
        <v>150</v>
      </c>
      <c r="F17" s="250" t="s">
        <v>410</v>
      </c>
      <c r="G17" s="16"/>
      <c r="H17" s="77"/>
    </row>
    <row r="18" spans="1:8" ht="13.2" customHeight="1" x14ac:dyDescent="0.25">
      <c r="A18" s="20" t="s">
        <v>1541</v>
      </c>
      <c r="B18" s="16" t="s">
        <v>7459</v>
      </c>
      <c r="C18" s="42" t="s">
        <v>7476</v>
      </c>
      <c r="D18" s="250" t="s">
        <v>414</v>
      </c>
      <c r="E18" s="16">
        <v>230</v>
      </c>
      <c r="F18" s="250" t="s">
        <v>410</v>
      </c>
      <c r="G18" s="16"/>
      <c r="H18" s="77"/>
    </row>
    <row r="19" spans="1:8" ht="13.2" customHeight="1" x14ac:dyDescent="0.25">
      <c r="A19" s="20" t="s">
        <v>611</v>
      </c>
      <c r="B19" s="16" t="s">
        <v>7459</v>
      </c>
      <c r="C19" s="42" t="s">
        <v>7477</v>
      </c>
      <c r="D19" s="250" t="s">
        <v>490</v>
      </c>
      <c r="E19" s="16"/>
      <c r="F19" s="250" t="s">
        <v>1562</v>
      </c>
      <c r="G19" s="16"/>
      <c r="H19" s="77"/>
    </row>
    <row r="20" spans="1:8" ht="13.2" customHeight="1" x14ac:dyDescent="0.25">
      <c r="A20" s="20" t="s">
        <v>4138</v>
      </c>
      <c r="B20" s="16" t="s">
        <v>7459</v>
      </c>
      <c r="C20" s="42" t="s">
        <v>7478</v>
      </c>
      <c r="D20" s="250" t="s">
        <v>490</v>
      </c>
      <c r="E20" s="16"/>
      <c r="F20" s="250" t="s">
        <v>1562</v>
      </c>
      <c r="G20" s="16"/>
      <c r="H20" s="77"/>
    </row>
    <row r="21" spans="1:8" ht="13.2" customHeight="1" x14ac:dyDescent="0.25">
      <c r="A21" s="20" t="s">
        <v>591</v>
      </c>
      <c r="B21" s="16" t="s">
        <v>7459</v>
      </c>
      <c r="C21" s="42" t="s">
        <v>7479</v>
      </c>
      <c r="D21" s="250" t="s">
        <v>490</v>
      </c>
      <c r="E21" s="16"/>
      <c r="F21" s="250" t="s">
        <v>1562</v>
      </c>
      <c r="G21" s="16"/>
      <c r="H21" s="77"/>
    </row>
    <row r="22" spans="1:8" ht="13.2" customHeight="1" x14ac:dyDescent="0.25">
      <c r="A22" s="20" t="s">
        <v>660</v>
      </c>
      <c r="B22" s="16" t="s">
        <v>7459</v>
      </c>
      <c r="C22" s="42" t="s">
        <v>7480</v>
      </c>
      <c r="D22" s="250" t="s">
        <v>490</v>
      </c>
      <c r="E22" s="16"/>
      <c r="F22" s="250" t="s">
        <v>1562</v>
      </c>
      <c r="G22" s="16"/>
      <c r="H22" s="77"/>
    </row>
    <row r="23" spans="1:8" ht="13.2" customHeight="1" x14ac:dyDescent="0.25">
      <c r="A23" s="20" t="s">
        <v>1119</v>
      </c>
      <c r="B23" s="16" t="s">
        <v>7459</v>
      </c>
      <c r="C23" s="42" t="s">
        <v>7481</v>
      </c>
      <c r="D23" s="250" t="s">
        <v>490</v>
      </c>
      <c r="E23" s="16"/>
      <c r="F23" s="250" t="s">
        <v>1562</v>
      </c>
      <c r="G23" s="16"/>
      <c r="H23" s="77"/>
    </row>
    <row r="24" spans="1:8" ht="13.2" customHeight="1" x14ac:dyDescent="0.25">
      <c r="A24" s="20" t="s">
        <v>1093</v>
      </c>
      <c r="B24" s="16" t="s">
        <v>7459</v>
      </c>
      <c r="C24" s="42" t="s">
        <v>7482</v>
      </c>
      <c r="D24" s="250" t="s">
        <v>490</v>
      </c>
      <c r="E24" s="16"/>
      <c r="F24" s="250" t="s">
        <v>1562</v>
      </c>
      <c r="G24" s="16"/>
      <c r="H24" s="77"/>
    </row>
    <row r="25" spans="1:8" ht="13.2" customHeight="1" x14ac:dyDescent="0.25">
      <c r="A25" s="20" t="s">
        <v>608</v>
      </c>
      <c r="B25" s="16" t="s">
        <v>7459</v>
      </c>
      <c r="C25" s="42" t="s">
        <v>7483</v>
      </c>
      <c r="D25" s="250" t="s">
        <v>490</v>
      </c>
      <c r="E25" s="16"/>
      <c r="F25" s="250" t="s">
        <v>1562</v>
      </c>
      <c r="G25" s="16"/>
      <c r="H25" s="77"/>
    </row>
    <row r="26" spans="1:8" ht="13.2" customHeight="1" x14ac:dyDescent="0.25">
      <c r="A26" s="20" t="s">
        <v>1281</v>
      </c>
      <c r="B26" s="16" t="s">
        <v>7459</v>
      </c>
      <c r="C26" s="42" t="s">
        <v>7484</v>
      </c>
      <c r="D26" s="250" t="s">
        <v>490</v>
      </c>
      <c r="E26" s="16"/>
      <c r="F26" s="250" t="s">
        <v>1562</v>
      </c>
      <c r="G26" s="16"/>
      <c r="H26" s="77"/>
    </row>
    <row r="27" spans="1:8" ht="13.2" customHeight="1" x14ac:dyDescent="0.25">
      <c r="A27" s="20" t="s">
        <v>1473</v>
      </c>
      <c r="B27" s="16" t="s">
        <v>7459</v>
      </c>
      <c r="C27" s="42" t="s">
        <v>7485</v>
      </c>
      <c r="D27" s="250" t="s">
        <v>490</v>
      </c>
      <c r="E27" s="16"/>
      <c r="F27" s="250" t="s">
        <v>1562</v>
      </c>
      <c r="G27" s="16"/>
      <c r="H27" s="77"/>
    </row>
    <row r="28" spans="1:8" ht="13.2" customHeight="1" x14ac:dyDescent="0.25">
      <c r="A28" s="20" t="s">
        <v>7486</v>
      </c>
      <c r="B28" s="16" t="s">
        <v>7459</v>
      </c>
      <c r="C28" s="42" t="s">
        <v>7487</v>
      </c>
      <c r="D28" s="250" t="s">
        <v>490</v>
      </c>
      <c r="E28" s="16"/>
      <c r="F28" s="250" t="s">
        <v>1562</v>
      </c>
      <c r="G28" s="16"/>
      <c r="H28" s="77"/>
    </row>
    <row r="29" spans="1:8" ht="13.2" customHeight="1" x14ac:dyDescent="0.25">
      <c r="A29" s="20" t="s">
        <v>513</v>
      </c>
      <c r="B29" s="16" t="s">
        <v>7459</v>
      </c>
      <c r="C29" s="42" t="s">
        <v>7488</v>
      </c>
      <c r="D29" s="250" t="s">
        <v>490</v>
      </c>
      <c r="E29" s="16"/>
      <c r="F29" s="250" t="s">
        <v>1562</v>
      </c>
      <c r="G29" s="16"/>
      <c r="H29" s="77"/>
    </row>
    <row r="30" spans="1:8" ht="13.2" customHeight="1" x14ac:dyDescent="0.25">
      <c r="A30" s="20" t="s">
        <v>615</v>
      </c>
      <c r="B30" s="16" t="s">
        <v>7459</v>
      </c>
      <c r="C30" s="42" t="s">
        <v>7489</v>
      </c>
      <c r="D30" s="250" t="s">
        <v>490</v>
      </c>
      <c r="E30" s="16"/>
      <c r="F30" s="250" t="s">
        <v>1562</v>
      </c>
      <c r="G30" s="16"/>
      <c r="H30" s="77"/>
    </row>
    <row r="31" spans="1:8" ht="13.2" customHeight="1" x14ac:dyDescent="0.25">
      <c r="A31" s="20" t="s">
        <v>2449</v>
      </c>
      <c r="B31" s="16" t="s">
        <v>7459</v>
      </c>
      <c r="C31" s="42" t="s">
        <v>7490</v>
      </c>
      <c r="D31" s="250" t="s">
        <v>490</v>
      </c>
      <c r="E31" s="16"/>
      <c r="F31" s="250" t="s">
        <v>1562</v>
      </c>
      <c r="G31" s="16"/>
      <c r="H31" s="77"/>
    </row>
    <row r="32" spans="1:8" ht="13.2" customHeight="1" x14ac:dyDescent="0.25">
      <c r="A32" s="20" t="s">
        <v>1453</v>
      </c>
      <c r="B32" s="16" t="s">
        <v>7459</v>
      </c>
      <c r="C32" s="42" t="s">
        <v>7491</v>
      </c>
      <c r="D32" s="250" t="s">
        <v>490</v>
      </c>
      <c r="E32" s="16"/>
      <c r="F32" s="250" t="s">
        <v>1562</v>
      </c>
      <c r="G32" s="16"/>
      <c r="H32" s="77"/>
    </row>
    <row r="33" spans="1:8" ht="13.2" customHeight="1" x14ac:dyDescent="0.25">
      <c r="A33" s="20" t="s">
        <v>616</v>
      </c>
      <c r="B33" s="16" t="s">
        <v>7459</v>
      </c>
      <c r="C33" s="42" t="s">
        <v>7492</v>
      </c>
      <c r="D33" s="250" t="s">
        <v>427</v>
      </c>
      <c r="E33" s="16"/>
      <c r="F33" s="250" t="s">
        <v>428</v>
      </c>
      <c r="G33" s="16"/>
      <c r="H33" s="77"/>
    </row>
    <row r="34" spans="1:8" ht="13.2" customHeight="1" x14ac:dyDescent="0.25">
      <c r="A34" s="20" t="s">
        <v>518</v>
      </c>
      <c r="B34" s="16" t="s">
        <v>7459</v>
      </c>
      <c r="C34" s="42" t="s">
        <v>7493</v>
      </c>
      <c r="D34" s="250" t="s">
        <v>427</v>
      </c>
      <c r="E34" s="16"/>
      <c r="F34" s="250" t="s">
        <v>427</v>
      </c>
      <c r="G34" s="16"/>
      <c r="H34" s="77"/>
    </row>
    <row r="35" spans="1:8" ht="13.2" customHeight="1" x14ac:dyDescent="0.25">
      <c r="A35" s="20" t="s">
        <v>516</v>
      </c>
      <c r="B35" s="16" t="s">
        <v>7459</v>
      </c>
      <c r="C35" s="42" t="s">
        <v>7494</v>
      </c>
      <c r="D35" s="250" t="s">
        <v>427</v>
      </c>
      <c r="E35" s="16"/>
      <c r="F35" s="250" t="s">
        <v>427</v>
      </c>
      <c r="G35" s="16"/>
      <c r="H35" s="77"/>
    </row>
    <row r="36" spans="1:8" ht="13.2" customHeight="1" x14ac:dyDescent="0.25">
      <c r="A36" s="20" t="s">
        <v>568</v>
      </c>
      <c r="B36" s="16" t="s">
        <v>7495</v>
      </c>
      <c r="C36" s="42" t="s">
        <v>7460</v>
      </c>
      <c r="D36" s="250" t="s">
        <v>425</v>
      </c>
      <c r="E36" s="16">
        <v>50</v>
      </c>
      <c r="F36" s="250" t="s">
        <v>410</v>
      </c>
      <c r="G36" s="16"/>
      <c r="H36" s="77"/>
    </row>
    <row r="37" spans="1:8" ht="13.2" customHeight="1" x14ac:dyDescent="0.25">
      <c r="A37" s="20" t="s">
        <v>547</v>
      </c>
      <c r="B37" s="16" t="s">
        <v>7495</v>
      </c>
      <c r="C37" s="42" t="s">
        <v>7461</v>
      </c>
      <c r="D37" s="250" t="s">
        <v>425</v>
      </c>
      <c r="E37" s="16">
        <v>80</v>
      </c>
      <c r="F37" s="250" t="s">
        <v>405</v>
      </c>
      <c r="G37" s="16"/>
      <c r="H37" s="77"/>
    </row>
    <row r="38" spans="1:8" ht="13.2" customHeight="1" x14ac:dyDescent="0.25">
      <c r="A38" s="20" t="s">
        <v>527</v>
      </c>
      <c r="B38" s="16" t="s">
        <v>7495</v>
      </c>
      <c r="C38" s="42" t="s">
        <v>7462</v>
      </c>
      <c r="D38" s="250" t="s">
        <v>425</v>
      </c>
      <c r="E38" s="16">
        <v>120</v>
      </c>
      <c r="F38" s="250" t="s">
        <v>401</v>
      </c>
      <c r="G38" s="16"/>
      <c r="H38" s="77"/>
    </row>
    <row r="39" spans="1:8" ht="13.2" customHeight="1" x14ac:dyDescent="0.25">
      <c r="A39" s="20" t="s">
        <v>580</v>
      </c>
      <c r="B39" s="16" t="s">
        <v>7495</v>
      </c>
      <c r="C39" s="42" t="s">
        <v>7463</v>
      </c>
      <c r="D39" s="250" t="s">
        <v>425</v>
      </c>
      <c r="E39" s="16">
        <v>60</v>
      </c>
      <c r="F39" s="250" t="s">
        <v>410</v>
      </c>
      <c r="G39" s="16"/>
      <c r="H39" s="77"/>
    </row>
    <row r="40" spans="1:8" ht="13.2" customHeight="1" x14ac:dyDescent="0.25">
      <c r="A40" s="20" t="s">
        <v>642</v>
      </c>
      <c r="B40" s="16" t="s">
        <v>7495</v>
      </c>
      <c r="C40" s="42" t="s">
        <v>7464</v>
      </c>
      <c r="D40" s="250" t="s">
        <v>425</v>
      </c>
      <c r="E40" s="16">
        <v>100</v>
      </c>
      <c r="F40" s="250" t="s">
        <v>405</v>
      </c>
      <c r="G40" s="16"/>
      <c r="H40" s="77"/>
    </row>
    <row r="41" spans="1:8" ht="13.2" customHeight="1" x14ac:dyDescent="0.25">
      <c r="A41" s="20" t="s">
        <v>449</v>
      </c>
      <c r="B41" s="16" t="s">
        <v>7495</v>
      </c>
      <c r="C41" s="42" t="s">
        <v>7465</v>
      </c>
      <c r="D41" s="250" t="s">
        <v>425</v>
      </c>
      <c r="E41" s="16">
        <v>70</v>
      </c>
      <c r="F41" s="250" t="s">
        <v>410</v>
      </c>
      <c r="G41" s="16"/>
      <c r="H41" s="77"/>
    </row>
    <row r="42" spans="1:8" ht="13.2" customHeight="1" x14ac:dyDescent="0.25">
      <c r="A42" s="20" t="s">
        <v>1540</v>
      </c>
      <c r="B42" s="16" t="s">
        <v>7495</v>
      </c>
      <c r="C42" s="42" t="s">
        <v>7466</v>
      </c>
      <c r="D42" s="250" t="s">
        <v>425</v>
      </c>
      <c r="E42" s="16">
        <v>220</v>
      </c>
      <c r="F42" s="250" t="s">
        <v>410</v>
      </c>
      <c r="G42" s="16"/>
      <c r="H42" s="77"/>
    </row>
    <row r="43" spans="1:8" ht="13.2" customHeight="1" x14ac:dyDescent="0.25">
      <c r="A43" s="20" t="s">
        <v>477</v>
      </c>
      <c r="B43" s="16" t="s">
        <v>7495</v>
      </c>
      <c r="C43" s="42" t="s">
        <v>7467</v>
      </c>
      <c r="D43" s="250" t="s">
        <v>400</v>
      </c>
      <c r="E43" s="16">
        <v>40</v>
      </c>
      <c r="F43" s="250" t="s">
        <v>410</v>
      </c>
      <c r="G43" s="16"/>
      <c r="H43" s="77"/>
    </row>
    <row r="44" spans="1:8" ht="13.2" customHeight="1" x14ac:dyDescent="0.25">
      <c r="A44" s="20" t="s">
        <v>537</v>
      </c>
      <c r="B44" s="16" t="s">
        <v>7495</v>
      </c>
      <c r="C44" s="42" t="s">
        <v>7468</v>
      </c>
      <c r="D44" s="250" t="s">
        <v>400</v>
      </c>
      <c r="E44" s="16">
        <v>130</v>
      </c>
      <c r="F44" s="250" t="s">
        <v>405</v>
      </c>
      <c r="G44" s="16"/>
      <c r="H44" s="77"/>
    </row>
    <row r="45" spans="1:8" ht="13.2" customHeight="1" x14ac:dyDescent="0.25">
      <c r="A45" s="20" t="s">
        <v>587</v>
      </c>
      <c r="B45" s="16" t="s">
        <v>7495</v>
      </c>
      <c r="C45" s="42" t="s">
        <v>7469</v>
      </c>
      <c r="D45" s="250" t="s">
        <v>400</v>
      </c>
      <c r="E45" s="16">
        <v>40</v>
      </c>
      <c r="F45" s="250" t="s">
        <v>410</v>
      </c>
      <c r="G45" s="16"/>
      <c r="H45" s="77"/>
    </row>
    <row r="46" spans="1:8" ht="13.2" customHeight="1" x14ac:dyDescent="0.25">
      <c r="A46" s="20" t="s">
        <v>544</v>
      </c>
      <c r="B46" s="16" t="s">
        <v>7495</v>
      </c>
      <c r="C46" s="42" t="s">
        <v>7470</v>
      </c>
      <c r="D46" s="250" t="s">
        <v>400</v>
      </c>
      <c r="E46" s="16">
        <v>80</v>
      </c>
      <c r="F46" s="250" t="s">
        <v>405</v>
      </c>
      <c r="G46" s="16"/>
      <c r="H46" s="77"/>
    </row>
    <row r="47" spans="1:8" ht="13.2" customHeight="1" x14ac:dyDescent="0.25">
      <c r="A47" s="20" t="s">
        <v>539</v>
      </c>
      <c r="B47" s="16" t="s">
        <v>7495</v>
      </c>
      <c r="C47" s="42" t="s">
        <v>7471</v>
      </c>
      <c r="D47" s="250" t="s">
        <v>400</v>
      </c>
      <c r="E47" s="16">
        <v>120</v>
      </c>
      <c r="F47" s="250" t="s">
        <v>410</v>
      </c>
      <c r="G47" s="16"/>
      <c r="H47" s="77"/>
    </row>
    <row r="48" spans="1:8" ht="13.2" customHeight="1" x14ac:dyDescent="0.25">
      <c r="A48" s="20" t="s">
        <v>440</v>
      </c>
      <c r="B48" s="16" t="s">
        <v>7495</v>
      </c>
      <c r="C48" s="42" t="s">
        <v>7472</v>
      </c>
      <c r="D48" s="250" t="s">
        <v>414</v>
      </c>
      <c r="E48" s="16">
        <v>40</v>
      </c>
      <c r="F48" s="250" t="s">
        <v>410</v>
      </c>
      <c r="G48" s="16"/>
      <c r="H48" s="77"/>
    </row>
    <row r="49" spans="1:8" ht="13.2" customHeight="1" x14ac:dyDescent="0.25">
      <c r="A49" s="20" t="s">
        <v>617</v>
      </c>
      <c r="B49" s="16" t="s">
        <v>7495</v>
      </c>
      <c r="C49" s="42" t="s">
        <v>7473</v>
      </c>
      <c r="D49" s="250" t="s">
        <v>414</v>
      </c>
      <c r="E49" s="16">
        <v>70</v>
      </c>
      <c r="F49" s="250" t="s">
        <v>405</v>
      </c>
      <c r="G49" s="16"/>
      <c r="H49" s="77"/>
    </row>
    <row r="50" spans="1:8" ht="13.2" customHeight="1" x14ac:dyDescent="0.25">
      <c r="A50" s="20" t="s">
        <v>964</v>
      </c>
      <c r="B50" s="16" t="s">
        <v>7495</v>
      </c>
      <c r="C50" s="42" t="s">
        <v>7474</v>
      </c>
      <c r="D50" s="250" t="s">
        <v>414</v>
      </c>
      <c r="E50" s="16">
        <v>50</v>
      </c>
      <c r="F50" s="250" t="s">
        <v>410</v>
      </c>
      <c r="G50" s="16"/>
      <c r="H50" s="77"/>
    </row>
    <row r="51" spans="1:8" ht="13.2" customHeight="1" x14ac:dyDescent="0.25">
      <c r="A51" s="20" t="s">
        <v>483</v>
      </c>
      <c r="B51" s="16" t="s">
        <v>7495</v>
      </c>
      <c r="C51" s="42" t="s">
        <v>7475</v>
      </c>
      <c r="D51" s="250" t="s">
        <v>414</v>
      </c>
      <c r="E51" s="16">
        <v>70</v>
      </c>
      <c r="F51" s="250" t="s">
        <v>410</v>
      </c>
      <c r="G51" s="16"/>
      <c r="H51" s="77"/>
    </row>
    <row r="52" spans="1:8" ht="13.2" customHeight="1" x14ac:dyDescent="0.25">
      <c r="A52" s="20" t="s">
        <v>450</v>
      </c>
      <c r="B52" s="16" t="s">
        <v>7495</v>
      </c>
      <c r="C52" s="42" t="s">
        <v>7476</v>
      </c>
      <c r="D52" s="250" t="s">
        <v>414</v>
      </c>
      <c r="E52" s="16">
        <v>90</v>
      </c>
      <c r="F52" s="250" t="s">
        <v>410</v>
      </c>
      <c r="G52" s="16"/>
      <c r="H52" s="77"/>
    </row>
    <row r="53" spans="1:8" ht="13.2" customHeight="1" x14ac:dyDescent="0.25">
      <c r="A53" s="20" t="s">
        <v>611</v>
      </c>
      <c r="B53" s="16" t="s">
        <v>7495</v>
      </c>
      <c r="C53" s="42" t="s">
        <v>7477</v>
      </c>
      <c r="D53" s="250" t="s">
        <v>490</v>
      </c>
      <c r="E53" s="16"/>
      <c r="F53" s="250" t="s">
        <v>1562</v>
      </c>
      <c r="G53" s="16"/>
      <c r="H53" s="77"/>
    </row>
    <row r="54" spans="1:8" ht="13.2" customHeight="1" x14ac:dyDescent="0.25">
      <c r="A54" s="20" t="s">
        <v>4138</v>
      </c>
      <c r="B54" s="16" t="s">
        <v>7495</v>
      </c>
      <c r="C54" s="42" t="s">
        <v>7478</v>
      </c>
      <c r="D54" s="250" t="s">
        <v>490</v>
      </c>
      <c r="E54" s="16"/>
      <c r="F54" s="250" t="s">
        <v>1562</v>
      </c>
      <c r="G54" s="16"/>
      <c r="H54" s="77"/>
    </row>
    <row r="55" spans="1:8" ht="13.2" customHeight="1" x14ac:dyDescent="0.25">
      <c r="A55" s="20" t="s">
        <v>591</v>
      </c>
      <c r="B55" s="16" t="s">
        <v>7495</v>
      </c>
      <c r="C55" s="42" t="s">
        <v>7479</v>
      </c>
      <c r="D55" s="250" t="s">
        <v>490</v>
      </c>
      <c r="E55" s="16"/>
      <c r="F55" s="250" t="s">
        <v>1562</v>
      </c>
      <c r="G55" s="16"/>
      <c r="H55" s="77"/>
    </row>
    <row r="56" spans="1:8" ht="13.2" customHeight="1" x14ac:dyDescent="0.25">
      <c r="A56" s="20" t="s">
        <v>660</v>
      </c>
      <c r="B56" s="16" t="s">
        <v>7495</v>
      </c>
      <c r="C56" s="42" t="s">
        <v>7480</v>
      </c>
      <c r="D56" s="250" t="s">
        <v>490</v>
      </c>
      <c r="E56" s="16"/>
      <c r="F56" s="250" t="s">
        <v>1562</v>
      </c>
      <c r="G56" s="16"/>
      <c r="H56" s="77"/>
    </row>
    <row r="57" spans="1:8" ht="13.2" customHeight="1" x14ac:dyDescent="0.25">
      <c r="A57" s="20" t="s">
        <v>1119</v>
      </c>
      <c r="B57" s="16" t="s">
        <v>7495</v>
      </c>
      <c r="C57" s="42" t="s">
        <v>7481</v>
      </c>
      <c r="D57" s="250" t="s">
        <v>490</v>
      </c>
      <c r="E57" s="16"/>
      <c r="F57" s="250" t="s">
        <v>1562</v>
      </c>
      <c r="G57" s="16"/>
      <c r="H57" s="77"/>
    </row>
    <row r="58" spans="1:8" ht="13.2" customHeight="1" x14ac:dyDescent="0.25">
      <c r="A58" s="20" t="s">
        <v>608</v>
      </c>
      <c r="B58" s="16" t="s">
        <v>7495</v>
      </c>
      <c r="C58" s="42" t="s">
        <v>7482</v>
      </c>
      <c r="D58" s="250" t="s">
        <v>490</v>
      </c>
      <c r="E58" s="16"/>
      <c r="F58" s="250" t="s">
        <v>1562</v>
      </c>
      <c r="G58" s="16"/>
      <c r="H58" s="77"/>
    </row>
    <row r="59" spans="1:8" ht="13.2" customHeight="1" x14ac:dyDescent="0.25">
      <c r="A59" s="20" t="s">
        <v>1281</v>
      </c>
      <c r="B59" s="16" t="s">
        <v>7495</v>
      </c>
      <c r="C59" s="42" t="s">
        <v>7483</v>
      </c>
      <c r="D59" s="250" t="s">
        <v>490</v>
      </c>
      <c r="E59" s="16"/>
      <c r="F59" s="250" t="s">
        <v>1562</v>
      </c>
      <c r="G59" s="16"/>
      <c r="H59" s="77"/>
    </row>
    <row r="60" spans="1:8" ht="13.2" customHeight="1" x14ac:dyDescent="0.25">
      <c r="A60" s="20" t="s">
        <v>1473</v>
      </c>
      <c r="B60" s="16" t="s">
        <v>7495</v>
      </c>
      <c r="C60" s="42" t="s">
        <v>7484</v>
      </c>
      <c r="D60" s="250" t="s">
        <v>490</v>
      </c>
      <c r="E60" s="16"/>
      <c r="F60" s="250" t="s">
        <v>1562</v>
      </c>
      <c r="G60" s="16"/>
      <c r="H60" s="77"/>
    </row>
    <row r="61" spans="1:8" ht="13.2" customHeight="1" x14ac:dyDescent="0.25">
      <c r="A61" s="20" t="s">
        <v>7496</v>
      </c>
      <c r="B61" s="16" t="s">
        <v>7495</v>
      </c>
      <c r="C61" s="42" t="s">
        <v>7485</v>
      </c>
      <c r="D61" s="250" t="s">
        <v>490</v>
      </c>
      <c r="E61" s="16"/>
      <c r="F61" s="250" t="s">
        <v>1085</v>
      </c>
      <c r="G61" s="16"/>
      <c r="H61" s="77"/>
    </row>
    <row r="62" spans="1:8" ht="13.2" customHeight="1" x14ac:dyDescent="0.25">
      <c r="A62" s="20" t="s">
        <v>513</v>
      </c>
      <c r="B62" s="16" t="s">
        <v>7495</v>
      </c>
      <c r="C62" s="42" t="s">
        <v>7487</v>
      </c>
      <c r="D62" s="250" t="s">
        <v>490</v>
      </c>
      <c r="E62" s="16"/>
      <c r="F62" s="250" t="s">
        <v>1085</v>
      </c>
      <c r="G62" s="16"/>
      <c r="H62" s="77"/>
    </row>
    <row r="63" spans="1:8" ht="13.2" customHeight="1" x14ac:dyDescent="0.25">
      <c r="A63" s="20" t="s">
        <v>508</v>
      </c>
      <c r="B63" s="16" t="s">
        <v>7495</v>
      </c>
      <c r="C63" s="42" t="s">
        <v>7488</v>
      </c>
      <c r="D63" s="250" t="s">
        <v>490</v>
      </c>
      <c r="E63" s="16"/>
      <c r="F63" s="250" t="s">
        <v>1085</v>
      </c>
      <c r="G63" s="16"/>
      <c r="H63" s="77"/>
    </row>
    <row r="64" spans="1:8" ht="13.2" customHeight="1" x14ac:dyDescent="0.25">
      <c r="A64" s="20" t="s">
        <v>615</v>
      </c>
      <c r="B64" s="16" t="s">
        <v>7495</v>
      </c>
      <c r="C64" s="42" t="s">
        <v>7489</v>
      </c>
      <c r="D64" s="250" t="s">
        <v>490</v>
      </c>
      <c r="E64" s="16"/>
      <c r="F64" s="250" t="s">
        <v>1085</v>
      </c>
      <c r="G64" s="16"/>
      <c r="H64" s="77"/>
    </row>
    <row r="65" spans="1:8" ht="13.2" customHeight="1" x14ac:dyDescent="0.25">
      <c r="A65" s="20" t="s">
        <v>2449</v>
      </c>
      <c r="B65" s="16" t="s">
        <v>7495</v>
      </c>
      <c r="C65" s="42" t="s">
        <v>7490</v>
      </c>
      <c r="D65" s="250" t="s">
        <v>490</v>
      </c>
      <c r="E65" s="16"/>
      <c r="F65" s="250" t="s">
        <v>1085</v>
      </c>
      <c r="G65" s="16"/>
      <c r="H65" s="77"/>
    </row>
    <row r="66" spans="1:8" ht="13.2" customHeight="1" x14ac:dyDescent="0.25">
      <c r="A66" s="20" t="s">
        <v>1453</v>
      </c>
      <c r="B66" s="16" t="s">
        <v>7495</v>
      </c>
      <c r="C66" s="42" t="s">
        <v>7491</v>
      </c>
      <c r="D66" s="250" t="s">
        <v>490</v>
      </c>
      <c r="E66" s="16"/>
      <c r="F66" s="250" t="s">
        <v>1085</v>
      </c>
      <c r="G66" s="16"/>
      <c r="H66" s="77"/>
    </row>
    <row r="67" spans="1:8" ht="13.2" customHeight="1" x14ac:dyDescent="0.25">
      <c r="A67" s="20" t="s">
        <v>616</v>
      </c>
      <c r="B67" s="16" t="s">
        <v>7495</v>
      </c>
      <c r="C67" s="42" t="s">
        <v>7492</v>
      </c>
      <c r="D67" s="250" t="s">
        <v>427</v>
      </c>
      <c r="E67" s="16"/>
      <c r="F67" s="250" t="s">
        <v>428</v>
      </c>
      <c r="G67" s="16"/>
      <c r="H67" s="77"/>
    </row>
    <row r="68" spans="1:8" ht="13.2" customHeight="1" x14ac:dyDescent="0.25">
      <c r="A68" s="20" t="s">
        <v>517</v>
      </c>
      <c r="B68" s="16" t="s">
        <v>7495</v>
      </c>
      <c r="C68" s="42" t="s">
        <v>7493</v>
      </c>
      <c r="D68" s="250" t="s">
        <v>427</v>
      </c>
      <c r="E68" s="16"/>
      <c r="F68" s="250" t="s">
        <v>427</v>
      </c>
      <c r="G68" s="16"/>
      <c r="H68" s="77"/>
    </row>
    <row r="69" spans="1:8" ht="13.2" customHeight="1" x14ac:dyDescent="0.25">
      <c r="A69" s="20" t="s">
        <v>519</v>
      </c>
      <c r="B69" s="16" t="s">
        <v>7495</v>
      </c>
      <c r="C69" s="42" t="s">
        <v>7494</v>
      </c>
      <c r="D69" s="250" t="s">
        <v>427</v>
      </c>
      <c r="E69" s="16"/>
      <c r="F69" s="250" t="s">
        <v>427</v>
      </c>
      <c r="G69" s="16"/>
      <c r="H69" s="77"/>
    </row>
    <row r="70" spans="1:8" ht="13.2" customHeight="1" x14ac:dyDescent="0.25">
      <c r="A70" s="20" t="s">
        <v>583</v>
      </c>
      <c r="B70" s="16" t="s">
        <v>7497</v>
      </c>
      <c r="C70" s="42" t="s">
        <v>7460</v>
      </c>
      <c r="D70" s="250" t="s">
        <v>404</v>
      </c>
      <c r="E70" s="16">
        <v>40</v>
      </c>
      <c r="F70" s="250" t="s">
        <v>410</v>
      </c>
      <c r="G70" s="16"/>
      <c r="H70" s="77"/>
    </row>
    <row r="71" spans="1:8" ht="13.2" customHeight="1" x14ac:dyDescent="0.25">
      <c r="A71" s="20" t="s">
        <v>564</v>
      </c>
      <c r="B71" s="16" t="s">
        <v>7497</v>
      </c>
      <c r="C71" s="42" t="s">
        <v>7461</v>
      </c>
      <c r="D71" s="250" t="s">
        <v>404</v>
      </c>
      <c r="E71" s="16">
        <v>70</v>
      </c>
      <c r="F71" s="250" t="s">
        <v>405</v>
      </c>
      <c r="G71" s="16"/>
      <c r="H71" s="77"/>
    </row>
    <row r="72" spans="1:8" ht="13.2" customHeight="1" x14ac:dyDescent="0.25">
      <c r="A72" s="20" t="s">
        <v>524</v>
      </c>
      <c r="B72" s="16" t="s">
        <v>7497</v>
      </c>
      <c r="C72" s="42" t="s">
        <v>7462</v>
      </c>
      <c r="D72" s="250" t="s">
        <v>404</v>
      </c>
      <c r="E72" s="16">
        <v>100</v>
      </c>
      <c r="F72" s="250" t="s">
        <v>401</v>
      </c>
      <c r="G72" s="16"/>
      <c r="H72" s="77"/>
    </row>
    <row r="73" spans="1:8" ht="13.2" customHeight="1" x14ac:dyDescent="0.25">
      <c r="A73" s="20" t="s">
        <v>585</v>
      </c>
      <c r="B73" s="16" t="s">
        <v>7497</v>
      </c>
      <c r="C73" s="42" t="s">
        <v>7463</v>
      </c>
      <c r="D73" s="250" t="s">
        <v>404</v>
      </c>
      <c r="E73" s="16">
        <v>60</v>
      </c>
      <c r="F73" s="250" t="s">
        <v>410</v>
      </c>
      <c r="G73" s="16"/>
      <c r="H73" s="77"/>
    </row>
    <row r="74" spans="1:8" ht="13.2" customHeight="1" x14ac:dyDescent="0.25">
      <c r="A74" s="20" t="s">
        <v>584</v>
      </c>
      <c r="B74" s="16" t="s">
        <v>7497</v>
      </c>
      <c r="C74" s="42" t="s">
        <v>7464</v>
      </c>
      <c r="D74" s="250" t="s">
        <v>404</v>
      </c>
      <c r="E74" s="16">
        <v>90</v>
      </c>
      <c r="F74" s="250" t="s">
        <v>405</v>
      </c>
      <c r="G74" s="16"/>
      <c r="H74" s="77"/>
    </row>
    <row r="75" spans="1:8" ht="13.2" customHeight="1" x14ac:dyDescent="0.25">
      <c r="A75" s="20" t="s">
        <v>558</v>
      </c>
      <c r="B75" s="16" t="s">
        <v>7497</v>
      </c>
      <c r="C75" s="42" t="s">
        <v>7465</v>
      </c>
      <c r="D75" s="250" t="s">
        <v>404</v>
      </c>
      <c r="E75" s="16">
        <v>30</v>
      </c>
      <c r="F75" s="250" t="s">
        <v>410</v>
      </c>
      <c r="G75" s="16"/>
      <c r="H75" s="77"/>
    </row>
    <row r="76" spans="1:8" ht="13.2" customHeight="1" x14ac:dyDescent="0.25">
      <c r="A76" s="20" t="s">
        <v>528</v>
      </c>
      <c r="B76" s="16" t="s">
        <v>7497</v>
      </c>
      <c r="C76" s="42" t="s">
        <v>7466</v>
      </c>
      <c r="D76" s="250" t="s">
        <v>404</v>
      </c>
      <c r="E76" s="16">
        <v>130</v>
      </c>
      <c r="F76" s="250" t="s">
        <v>405</v>
      </c>
      <c r="G76" s="16"/>
      <c r="H76" s="77"/>
    </row>
    <row r="77" spans="1:8" ht="13.2" customHeight="1" x14ac:dyDescent="0.25">
      <c r="A77" s="20" t="s">
        <v>669</v>
      </c>
      <c r="B77" s="16" t="s">
        <v>7497</v>
      </c>
      <c r="C77" s="42" t="s">
        <v>7467</v>
      </c>
      <c r="D77" s="250" t="s">
        <v>404</v>
      </c>
      <c r="E77" s="16">
        <v>90</v>
      </c>
      <c r="F77" s="250" t="s">
        <v>410</v>
      </c>
      <c r="G77" s="16"/>
      <c r="H77" s="77"/>
    </row>
    <row r="78" spans="1:8" ht="13.2" customHeight="1" x14ac:dyDescent="0.25">
      <c r="A78" s="20" t="s">
        <v>662</v>
      </c>
      <c r="B78" s="16" t="s">
        <v>7497</v>
      </c>
      <c r="C78" s="42" t="s">
        <v>7468</v>
      </c>
      <c r="D78" s="250" t="s">
        <v>404</v>
      </c>
      <c r="E78" s="16">
        <v>70</v>
      </c>
      <c r="F78" s="250" t="s">
        <v>410</v>
      </c>
      <c r="G78" s="16"/>
      <c r="H78" s="77"/>
    </row>
    <row r="79" spans="1:8" ht="13.2" customHeight="1" x14ac:dyDescent="0.25">
      <c r="A79" s="20" t="s">
        <v>1393</v>
      </c>
      <c r="B79" s="16" t="s">
        <v>7497</v>
      </c>
      <c r="C79" s="42" t="s">
        <v>7469</v>
      </c>
      <c r="D79" s="250" t="s">
        <v>404</v>
      </c>
      <c r="E79" s="16">
        <v>220</v>
      </c>
      <c r="F79" s="250" t="s">
        <v>410</v>
      </c>
      <c r="G79" s="16"/>
      <c r="H79" s="77"/>
    </row>
    <row r="80" spans="1:8" ht="13.2" customHeight="1" x14ac:dyDescent="0.25">
      <c r="A80" s="20" t="s">
        <v>571</v>
      </c>
      <c r="B80" s="16" t="s">
        <v>7497</v>
      </c>
      <c r="C80" s="42" t="s">
        <v>7470</v>
      </c>
      <c r="D80" s="250" t="s">
        <v>421</v>
      </c>
      <c r="E80" s="16">
        <v>70</v>
      </c>
      <c r="F80" s="250" t="s">
        <v>410</v>
      </c>
      <c r="G80" s="16"/>
      <c r="H80" s="77"/>
    </row>
    <row r="81" spans="1:8" ht="13.2" customHeight="1" x14ac:dyDescent="0.25">
      <c r="A81" s="20" t="s">
        <v>667</v>
      </c>
      <c r="B81" s="16" t="s">
        <v>7497</v>
      </c>
      <c r="C81" s="42" t="s">
        <v>7471</v>
      </c>
      <c r="D81" s="250" t="s">
        <v>421</v>
      </c>
      <c r="E81" s="16">
        <v>110</v>
      </c>
      <c r="F81" s="250" t="s">
        <v>405</v>
      </c>
      <c r="G81" s="16"/>
      <c r="H81" s="77"/>
    </row>
    <row r="82" spans="1:8" ht="13.2" customHeight="1" x14ac:dyDescent="0.25">
      <c r="A82" s="20" t="s">
        <v>621</v>
      </c>
      <c r="B82" s="16" t="s">
        <v>7497</v>
      </c>
      <c r="C82" s="42" t="s">
        <v>7472</v>
      </c>
      <c r="D82" s="250" t="s">
        <v>421</v>
      </c>
      <c r="E82" s="16">
        <v>50</v>
      </c>
      <c r="F82" s="250" t="s">
        <v>410</v>
      </c>
      <c r="G82" s="16"/>
      <c r="H82" s="77"/>
    </row>
    <row r="83" spans="1:8" ht="13.2" customHeight="1" x14ac:dyDescent="0.25">
      <c r="A83" s="20" t="s">
        <v>533</v>
      </c>
      <c r="B83" s="16" t="s">
        <v>7497</v>
      </c>
      <c r="C83" s="42" t="s">
        <v>7473</v>
      </c>
      <c r="D83" s="250" t="s">
        <v>421</v>
      </c>
      <c r="E83" s="16">
        <v>130</v>
      </c>
      <c r="F83" s="250" t="s">
        <v>410</v>
      </c>
      <c r="G83" s="16"/>
      <c r="H83" s="77"/>
    </row>
    <row r="84" spans="1:8" ht="13.2" customHeight="1" x14ac:dyDescent="0.25">
      <c r="A84" s="20" t="s">
        <v>813</v>
      </c>
      <c r="B84" s="16" t="s">
        <v>7497</v>
      </c>
      <c r="C84" s="42" t="s">
        <v>7474</v>
      </c>
      <c r="D84" s="250" t="s">
        <v>414</v>
      </c>
      <c r="E84" s="16">
        <v>40</v>
      </c>
      <c r="F84" s="250" t="s">
        <v>410</v>
      </c>
      <c r="G84" s="16"/>
      <c r="H84" s="77"/>
    </row>
    <row r="85" spans="1:8" ht="13.2" customHeight="1" x14ac:dyDescent="0.25">
      <c r="A85" s="20" t="s">
        <v>794</v>
      </c>
      <c r="B85" s="16" t="s">
        <v>7497</v>
      </c>
      <c r="C85" s="42" t="s">
        <v>7475</v>
      </c>
      <c r="D85" s="250" t="s">
        <v>414</v>
      </c>
      <c r="E85" s="16">
        <v>70</v>
      </c>
      <c r="F85" s="250" t="s">
        <v>405</v>
      </c>
      <c r="G85" s="16"/>
      <c r="H85" s="77"/>
    </row>
    <row r="86" spans="1:8" ht="13.2" customHeight="1" x14ac:dyDescent="0.25">
      <c r="A86" s="20" t="s">
        <v>620</v>
      </c>
      <c r="B86" s="16" t="s">
        <v>7497</v>
      </c>
      <c r="C86" s="42" t="s">
        <v>7476</v>
      </c>
      <c r="D86" s="250" t="s">
        <v>414</v>
      </c>
      <c r="E86" s="16">
        <v>100</v>
      </c>
      <c r="F86" s="250" t="s">
        <v>410</v>
      </c>
      <c r="G86" s="16"/>
      <c r="H86" s="77"/>
    </row>
    <row r="87" spans="1:8" ht="13.2" customHeight="1" x14ac:dyDescent="0.25">
      <c r="A87" s="20" t="s">
        <v>611</v>
      </c>
      <c r="B87" s="16" t="s">
        <v>7497</v>
      </c>
      <c r="C87" s="42" t="s">
        <v>7477</v>
      </c>
      <c r="D87" s="250" t="s">
        <v>490</v>
      </c>
      <c r="E87" s="16"/>
      <c r="F87" s="250" t="s">
        <v>1085</v>
      </c>
      <c r="G87" s="16"/>
      <c r="H87" s="77"/>
    </row>
    <row r="88" spans="1:8" ht="13.2" customHeight="1" x14ac:dyDescent="0.25">
      <c r="A88" s="20" t="s">
        <v>4138</v>
      </c>
      <c r="B88" s="16" t="s">
        <v>7497</v>
      </c>
      <c r="C88" s="42" t="s">
        <v>7478</v>
      </c>
      <c r="D88" s="250" t="s">
        <v>490</v>
      </c>
      <c r="E88" s="16"/>
      <c r="F88" s="250" t="s">
        <v>1085</v>
      </c>
      <c r="G88" s="16"/>
      <c r="H88" s="77"/>
    </row>
    <row r="89" spans="1:8" ht="13.2" customHeight="1" x14ac:dyDescent="0.25">
      <c r="A89" s="20" t="s">
        <v>591</v>
      </c>
      <c r="B89" s="16" t="s">
        <v>7497</v>
      </c>
      <c r="C89" s="42" t="s">
        <v>7479</v>
      </c>
      <c r="D89" s="250" t="s">
        <v>490</v>
      </c>
      <c r="E89" s="16"/>
      <c r="F89" s="250" t="s">
        <v>1085</v>
      </c>
      <c r="G89" s="16"/>
      <c r="H89" s="77"/>
    </row>
    <row r="90" spans="1:8" ht="13.2" customHeight="1" x14ac:dyDescent="0.25">
      <c r="A90" s="20" t="s">
        <v>7498</v>
      </c>
      <c r="B90" s="16" t="s">
        <v>7497</v>
      </c>
      <c r="C90" s="42" t="s">
        <v>7480</v>
      </c>
      <c r="D90" s="250" t="s">
        <v>490</v>
      </c>
      <c r="E90" s="16"/>
      <c r="F90" s="250" t="s">
        <v>1085</v>
      </c>
      <c r="G90" s="16"/>
      <c r="H90" s="77"/>
    </row>
    <row r="91" spans="1:8" ht="13.2" customHeight="1" x14ac:dyDescent="0.25">
      <c r="A91" s="20" t="s">
        <v>1173</v>
      </c>
      <c r="B91" s="16" t="s">
        <v>7497</v>
      </c>
      <c r="C91" s="42" t="s">
        <v>7481</v>
      </c>
      <c r="D91" s="250" t="s">
        <v>490</v>
      </c>
      <c r="E91" s="16"/>
      <c r="F91" s="250" t="s">
        <v>1085</v>
      </c>
      <c r="G91" s="16"/>
      <c r="H91" s="77"/>
    </row>
    <row r="92" spans="1:8" ht="13.2" customHeight="1" x14ac:dyDescent="0.25">
      <c r="A92" s="20" t="s">
        <v>660</v>
      </c>
      <c r="B92" s="16" t="s">
        <v>7497</v>
      </c>
      <c r="C92" s="42" t="s">
        <v>7482</v>
      </c>
      <c r="D92" s="250" t="s">
        <v>490</v>
      </c>
      <c r="E92" s="16"/>
      <c r="F92" s="250" t="s">
        <v>1085</v>
      </c>
      <c r="G92" s="16"/>
      <c r="H92" s="77"/>
    </row>
    <row r="93" spans="1:8" ht="13.2" customHeight="1" x14ac:dyDescent="0.25">
      <c r="A93" s="20" t="s">
        <v>1119</v>
      </c>
      <c r="B93" s="16" t="s">
        <v>7497</v>
      </c>
      <c r="C93" s="42" t="s">
        <v>7483</v>
      </c>
      <c r="D93" s="250" t="s">
        <v>490</v>
      </c>
      <c r="E93" s="16"/>
      <c r="F93" s="250" t="s">
        <v>1085</v>
      </c>
      <c r="G93" s="16"/>
      <c r="H93" s="77"/>
    </row>
    <row r="94" spans="1:8" ht="13.2" customHeight="1" x14ac:dyDescent="0.25">
      <c r="A94" s="20" t="s">
        <v>608</v>
      </c>
      <c r="B94" s="16" t="s">
        <v>7497</v>
      </c>
      <c r="C94" s="42" t="s">
        <v>7484</v>
      </c>
      <c r="D94" s="250" t="s">
        <v>490</v>
      </c>
      <c r="E94" s="16"/>
      <c r="F94" s="250" t="s">
        <v>1085</v>
      </c>
      <c r="G94" s="16"/>
      <c r="H94" s="77"/>
    </row>
    <row r="95" spans="1:8" ht="13.2" customHeight="1" x14ac:dyDescent="0.25">
      <c r="A95" s="20" t="s">
        <v>1281</v>
      </c>
      <c r="B95" s="16" t="s">
        <v>7497</v>
      </c>
      <c r="C95" s="42" t="s">
        <v>7485</v>
      </c>
      <c r="D95" s="250" t="s">
        <v>490</v>
      </c>
      <c r="E95" s="16"/>
      <c r="F95" s="250" t="s">
        <v>1085</v>
      </c>
      <c r="G95" s="16"/>
      <c r="H95" s="77"/>
    </row>
    <row r="96" spans="1:8" ht="13.2" customHeight="1" x14ac:dyDescent="0.25">
      <c r="A96" s="20" t="s">
        <v>1473</v>
      </c>
      <c r="B96" s="16" t="s">
        <v>7497</v>
      </c>
      <c r="C96" s="42" t="s">
        <v>7487</v>
      </c>
      <c r="D96" s="250" t="s">
        <v>490</v>
      </c>
      <c r="E96" s="16"/>
      <c r="F96" s="250" t="s">
        <v>1085</v>
      </c>
      <c r="G96" s="16"/>
      <c r="H96" s="77"/>
    </row>
    <row r="97" spans="1:8" ht="13.2" customHeight="1" x14ac:dyDescent="0.25">
      <c r="A97" s="20" t="s">
        <v>513</v>
      </c>
      <c r="B97" s="16" t="s">
        <v>7497</v>
      </c>
      <c r="C97" s="42" t="s">
        <v>7488</v>
      </c>
      <c r="D97" s="250" t="s">
        <v>490</v>
      </c>
      <c r="E97" s="16"/>
      <c r="F97" s="250" t="s">
        <v>1085</v>
      </c>
      <c r="G97" s="16"/>
      <c r="H97" s="77"/>
    </row>
    <row r="98" spans="1:8" ht="13.2" customHeight="1" x14ac:dyDescent="0.25">
      <c r="A98" s="20" t="s">
        <v>615</v>
      </c>
      <c r="B98" s="16" t="s">
        <v>7497</v>
      </c>
      <c r="C98" s="42" t="s">
        <v>7489</v>
      </c>
      <c r="D98" s="250" t="s">
        <v>490</v>
      </c>
      <c r="E98" s="16"/>
      <c r="F98" s="250" t="s">
        <v>496</v>
      </c>
      <c r="G98" s="16"/>
      <c r="H98" s="77"/>
    </row>
    <row r="99" spans="1:8" ht="13.2" customHeight="1" x14ac:dyDescent="0.25">
      <c r="A99" s="20" t="s">
        <v>2449</v>
      </c>
      <c r="B99" s="16" t="s">
        <v>7497</v>
      </c>
      <c r="C99" s="42" t="s">
        <v>7490</v>
      </c>
      <c r="D99" s="250" t="s">
        <v>490</v>
      </c>
      <c r="E99" s="16"/>
      <c r="F99" s="250" t="s">
        <v>496</v>
      </c>
      <c r="G99" s="16"/>
      <c r="H99" s="77"/>
    </row>
    <row r="100" spans="1:8" ht="13.2" customHeight="1" x14ac:dyDescent="0.25">
      <c r="A100" s="20" t="s">
        <v>1453</v>
      </c>
      <c r="B100" s="16" t="s">
        <v>7497</v>
      </c>
      <c r="C100" s="42" t="s">
        <v>7491</v>
      </c>
      <c r="D100" s="250" t="s">
        <v>490</v>
      </c>
      <c r="E100" s="16"/>
      <c r="F100" s="250" t="s">
        <v>496</v>
      </c>
      <c r="G100" s="16"/>
      <c r="H100" s="77"/>
    </row>
    <row r="101" spans="1:8" ht="13.2" customHeight="1" x14ac:dyDescent="0.25">
      <c r="A101" s="20" t="s">
        <v>616</v>
      </c>
      <c r="B101" s="16" t="s">
        <v>7497</v>
      </c>
      <c r="C101" s="42" t="s">
        <v>7492</v>
      </c>
      <c r="D101" s="250" t="s">
        <v>427</v>
      </c>
      <c r="E101" s="16"/>
      <c r="F101" s="250" t="s">
        <v>428</v>
      </c>
      <c r="G101" s="16"/>
      <c r="H101" s="77"/>
    </row>
    <row r="102" spans="1:8" ht="13.2" customHeight="1" x14ac:dyDescent="0.25">
      <c r="A102" s="20" t="s">
        <v>521</v>
      </c>
      <c r="B102" s="16" t="s">
        <v>7497</v>
      </c>
      <c r="C102" s="42" t="s">
        <v>7493</v>
      </c>
      <c r="D102" s="250" t="s">
        <v>427</v>
      </c>
      <c r="E102" s="16"/>
      <c r="F102" s="250" t="s">
        <v>427</v>
      </c>
      <c r="G102" s="16"/>
      <c r="H102" s="77"/>
    </row>
    <row r="103" spans="1:8" ht="13.2" customHeight="1" x14ac:dyDescent="0.25">
      <c r="A103" s="20" t="s">
        <v>520</v>
      </c>
      <c r="B103" s="16" t="s">
        <v>7497</v>
      </c>
      <c r="C103" s="42" t="s">
        <v>7494</v>
      </c>
      <c r="D103" s="250" t="s">
        <v>427</v>
      </c>
      <c r="E103" s="16"/>
      <c r="F103" s="250" t="s">
        <v>427</v>
      </c>
      <c r="G103" s="16"/>
      <c r="H103" s="77"/>
    </row>
  </sheetData>
  <mergeCells count="1">
    <mergeCell ref="O1:W1"/>
  </mergeCells>
  <conditionalFormatting sqref="H2:H103">
    <cfRule type="cellIs" dxfId="308" priority="1" stopIfTrue="1" operator="equal">
      <formula>"-"</formula>
    </cfRule>
    <cfRule type="cellIs" dxfId="307" priority="2" stopIfTrue="1" operator="equal">
      <formula>"x"</formula>
    </cfRule>
  </conditionalFormatting>
  <hyperlinks>
    <hyperlink ref="L1" location="'Expansion set Check List'!A1" display="Home" xr:uid="{F7720C46-2F8D-4418-9CF8-85A965B39E7A}"/>
  </hyperlinks>
  <pageMargins left="0.7" right="0.7" top="0.75" bottom="0.75" header="0.3" footer="0.3"/>
  <pageSetup orientation="portrait" verticalDpi="0" r:id="rId1"/>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0-000000000000}">
  <sheetPr codeName="Sheet162">
    <tabColor rgb="FFFF6600"/>
  </sheetPr>
  <dimension ref="A1:W18"/>
  <sheetViews>
    <sheetView zoomScaleSheetLayoutView="10" workbookViewId="0">
      <pane ySplit="1" topLeftCell="A2" activePane="bottomLeft" state="frozen"/>
      <selection pane="bottomLeft"/>
    </sheetView>
  </sheetViews>
  <sheetFormatPr defaultColWidth="0" defaultRowHeight="13.2" customHeight="1" x14ac:dyDescent="0.25"/>
  <cols>
    <col min="1" max="1" width="10.6640625" customWidth="1"/>
    <col min="2" max="2" width="12.44140625" bestFit="1" customWidth="1"/>
    <col min="3" max="3" width="3.33203125" bestFit="1" customWidth="1"/>
    <col min="4" max="4" width="8.88671875" bestFit="1" customWidth="1"/>
    <col min="5" max="5" width="4" bestFit="1" customWidth="1"/>
    <col min="6" max="6" width="7.441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1195</v>
      </c>
      <c r="B2" s="13" t="s">
        <v>204</v>
      </c>
      <c r="C2" s="13">
        <v>1</v>
      </c>
      <c r="D2" s="13" t="s">
        <v>425</v>
      </c>
      <c r="E2" s="13">
        <v>110</v>
      </c>
      <c r="F2" s="13" t="s">
        <v>401</v>
      </c>
      <c r="G2" s="30" t="s">
        <v>198</v>
      </c>
      <c r="H2" s="77"/>
      <c r="M2" s="33">
        <f>SUM(COUNTA(H2:H750))</f>
        <v>0</v>
      </c>
      <c r="O2" s="109"/>
      <c r="P2" s="109"/>
      <c r="Q2" s="109"/>
      <c r="R2" s="109"/>
      <c r="S2" s="109"/>
      <c r="T2" s="109"/>
      <c r="U2" s="109"/>
      <c r="V2" s="109"/>
      <c r="W2" s="109"/>
    </row>
    <row r="3" spans="1:23" x14ac:dyDescent="0.25">
      <c r="A3" s="15" t="s">
        <v>1402</v>
      </c>
      <c r="B3" s="16" t="s">
        <v>204</v>
      </c>
      <c r="C3" s="16">
        <v>2</v>
      </c>
      <c r="D3" s="16" t="s">
        <v>419</v>
      </c>
      <c r="E3" s="16">
        <v>100</v>
      </c>
      <c r="F3" s="16" t="s">
        <v>401</v>
      </c>
      <c r="G3" s="31" t="s">
        <v>198</v>
      </c>
      <c r="H3" s="77"/>
    </row>
    <row r="4" spans="1:23" x14ac:dyDescent="0.25">
      <c r="A4" s="15" t="s">
        <v>1499</v>
      </c>
      <c r="B4" s="16" t="s">
        <v>204</v>
      </c>
      <c r="C4" s="16">
        <v>3</v>
      </c>
      <c r="D4" s="16" t="s">
        <v>414</v>
      </c>
      <c r="E4" s="16">
        <v>80</v>
      </c>
      <c r="F4" s="16" t="s">
        <v>410</v>
      </c>
      <c r="G4" s="31" t="s">
        <v>198</v>
      </c>
      <c r="H4" s="77"/>
    </row>
    <row r="5" spans="1:23" x14ac:dyDescent="0.25">
      <c r="A5" s="15" t="s">
        <v>1203</v>
      </c>
      <c r="B5" s="16" t="s">
        <v>204</v>
      </c>
      <c r="C5" s="16">
        <v>4</v>
      </c>
      <c r="D5" s="16" t="s">
        <v>407</v>
      </c>
      <c r="E5" s="16">
        <v>100</v>
      </c>
      <c r="F5" s="16" t="s">
        <v>401</v>
      </c>
      <c r="G5" s="31" t="s">
        <v>198</v>
      </c>
      <c r="H5" s="77"/>
    </row>
    <row r="6" spans="1:23" x14ac:dyDescent="0.25">
      <c r="A6" s="15" t="s">
        <v>1205</v>
      </c>
      <c r="B6" s="16" t="s">
        <v>204</v>
      </c>
      <c r="C6" s="16">
        <v>5</v>
      </c>
      <c r="D6" s="16" t="s">
        <v>404</v>
      </c>
      <c r="E6" s="16">
        <v>100</v>
      </c>
      <c r="F6" s="16" t="s">
        <v>401</v>
      </c>
      <c r="G6" s="31" t="s">
        <v>198</v>
      </c>
      <c r="H6" s="77"/>
    </row>
    <row r="7" spans="1:23" x14ac:dyDescent="0.25">
      <c r="A7" s="15" t="s">
        <v>1194</v>
      </c>
      <c r="B7" s="16" t="s">
        <v>204</v>
      </c>
      <c r="C7" s="16">
        <v>6</v>
      </c>
      <c r="D7" s="16" t="s">
        <v>407</v>
      </c>
      <c r="E7" s="16">
        <v>100</v>
      </c>
      <c r="F7" s="16" t="s">
        <v>401</v>
      </c>
      <c r="G7" s="31" t="s">
        <v>194</v>
      </c>
      <c r="H7" s="77"/>
    </row>
    <row r="8" spans="1:23" x14ac:dyDescent="0.25">
      <c r="A8" s="15" t="s">
        <v>1409</v>
      </c>
      <c r="B8" s="16" t="s">
        <v>204</v>
      </c>
      <c r="C8" s="16">
        <v>7</v>
      </c>
      <c r="D8" s="16" t="s">
        <v>407</v>
      </c>
      <c r="E8" s="16">
        <v>70</v>
      </c>
      <c r="F8" s="16" t="s">
        <v>405</v>
      </c>
      <c r="G8" s="31" t="s">
        <v>194</v>
      </c>
      <c r="H8" s="77"/>
    </row>
    <row r="9" spans="1:23" x14ac:dyDescent="0.25">
      <c r="A9" s="15" t="s">
        <v>434</v>
      </c>
      <c r="B9" s="16" t="s">
        <v>204</v>
      </c>
      <c r="C9" s="16">
        <v>8</v>
      </c>
      <c r="D9" s="16" t="s">
        <v>435</v>
      </c>
      <c r="E9" s="16">
        <v>60</v>
      </c>
      <c r="F9" s="16" t="s">
        <v>410</v>
      </c>
      <c r="G9" s="31" t="s">
        <v>194</v>
      </c>
      <c r="H9" s="77"/>
    </row>
    <row r="10" spans="1:23" x14ac:dyDescent="0.25">
      <c r="A10" s="15" t="s">
        <v>958</v>
      </c>
      <c r="B10" s="16" t="s">
        <v>204</v>
      </c>
      <c r="C10" s="16">
        <v>9</v>
      </c>
      <c r="D10" s="16" t="s">
        <v>431</v>
      </c>
      <c r="E10" s="16">
        <v>70</v>
      </c>
      <c r="F10" s="16" t="s">
        <v>405</v>
      </c>
      <c r="G10" s="31" t="s">
        <v>194</v>
      </c>
      <c r="H10" s="77"/>
    </row>
    <row r="11" spans="1:23" x14ac:dyDescent="0.25">
      <c r="A11" s="15" t="s">
        <v>1303</v>
      </c>
      <c r="B11" s="16" t="s">
        <v>204</v>
      </c>
      <c r="C11" s="16">
        <v>10</v>
      </c>
      <c r="D11" s="16" t="s">
        <v>431</v>
      </c>
      <c r="E11" s="16">
        <v>80</v>
      </c>
      <c r="F11" s="16" t="s">
        <v>410</v>
      </c>
      <c r="G11" s="31" t="s">
        <v>194</v>
      </c>
      <c r="H11" s="77"/>
    </row>
    <row r="12" spans="1:23" x14ac:dyDescent="0.25">
      <c r="A12" s="15" t="s">
        <v>965</v>
      </c>
      <c r="B12" s="16" t="s">
        <v>204</v>
      </c>
      <c r="C12" s="16">
        <v>11</v>
      </c>
      <c r="D12" s="16" t="s">
        <v>431</v>
      </c>
      <c r="E12" s="16">
        <v>40</v>
      </c>
      <c r="F12" s="16" t="s">
        <v>410</v>
      </c>
      <c r="G12" s="31" t="s">
        <v>190</v>
      </c>
      <c r="H12" s="77"/>
    </row>
    <row r="13" spans="1:23" x14ac:dyDescent="0.25">
      <c r="A13" s="15" t="s">
        <v>1298</v>
      </c>
      <c r="B13" s="16" t="s">
        <v>204</v>
      </c>
      <c r="C13" s="16">
        <v>12</v>
      </c>
      <c r="D13" s="16" t="s">
        <v>400</v>
      </c>
      <c r="E13" s="16">
        <v>50</v>
      </c>
      <c r="F13" s="16" t="s">
        <v>410</v>
      </c>
      <c r="G13" s="31" t="s">
        <v>190</v>
      </c>
      <c r="H13" s="77"/>
    </row>
    <row r="14" spans="1:23" x14ac:dyDescent="0.25">
      <c r="A14" s="15" t="s">
        <v>1299</v>
      </c>
      <c r="B14" s="16" t="s">
        <v>204</v>
      </c>
      <c r="C14" s="16">
        <v>13</v>
      </c>
      <c r="D14" s="16" t="s">
        <v>400</v>
      </c>
      <c r="E14" s="16">
        <v>50</v>
      </c>
      <c r="F14" s="16" t="s">
        <v>410</v>
      </c>
      <c r="G14" s="31" t="s">
        <v>190</v>
      </c>
      <c r="H14" s="77"/>
    </row>
    <row r="15" spans="1:23" x14ac:dyDescent="0.25">
      <c r="A15" s="15" t="s">
        <v>1428</v>
      </c>
      <c r="B15" s="16" t="s">
        <v>204</v>
      </c>
      <c r="C15" s="16">
        <v>14</v>
      </c>
      <c r="D15" s="16" t="s">
        <v>404</v>
      </c>
      <c r="E15" s="16">
        <v>50</v>
      </c>
      <c r="F15" s="16" t="s">
        <v>410</v>
      </c>
      <c r="G15" s="31" t="s">
        <v>190</v>
      </c>
      <c r="H15" s="77"/>
    </row>
    <row r="16" spans="1:23" x14ac:dyDescent="0.25">
      <c r="A16" s="15" t="s">
        <v>1223</v>
      </c>
      <c r="B16" s="16" t="s">
        <v>204</v>
      </c>
      <c r="C16" s="16">
        <v>15</v>
      </c>
      <c r="D16" s="16" t="s">
        <v>414</v>
      </c>
      <c r="E16" s="16">
        <v>70</v>
      </c>
      <c r="F16" s="16" t="s">
        <v>405</v>
      </c>
      <c r="G16" s="31" t="s">
        <v>190</v>
      </c>
      <c r="H16" s="77"/>
    </row>
    <row r="17" spans="1:8" x14ac:dyDescent="0.25">
      <c r="A17" s="15" t="s">
        <v>1647</v>
      </c>
      <c r="B17" s="16" t="s">
        <v>204</v>
      </c>
      <c r="C17" s="16">
        <v>16</v>
      </c>
      <c r="D17" s="16" t="s">
        <v>431</v>
      </c>
      <c r="E17" s="16">
        <v>160</v>
      </c>
      <c r="F17" s="16" t="s">
        <v>401</v>
      </c>
      <c r="G17" s="31" t="s">
        <v>7499</v>
      </c>
      <c r="H17" s="77"/>
    </row>
    <row r="18" spans="1:8" x14ac:dyDescent="0.25">
      <c r="A18" s="15" t="s">
        <v>1546</v>
      </c>
      <c r="B18" s="16" t="s">
        <v>204</v>
      </c>
      <c r="C18" s="16">
        <v>17</v>
      </c>
      <c r="D18" s="16" t="s">
        <v>435</v>
      </c>
      <c r="E18" s="16">
        <v>150</v>
      </c>
      <c r="F18" s="16" t="s">
        <v>401</v>
      </c>
      <c r="G18" s="31" t="s">
        <v>7499</v>
      </c>
      <c r="H18" s="77"/>
    </row>
  </sheetData>
  <sheetProtection selectLockedCells="1" selectUnlockedCells="1"/>
  <mergeCells count="1">
    <mergeCell ref="O1:W1"/>
  </mergeCells>
  <conditionalFormatting sqref="H2:H18">
    <cfRule type="cellIs" dxfId="306" priority="1" stopIfTrue="1" operator="equal">
      <formula>"-"</formula>
    </cfRule>
    <cfRule type="cellIs" dxfId="305" priority="2" stopIfTrue="1" operator="equal">
      <formula>"x"</formula>
    </cfRule>
  </conditionalFormatting>
  <hyperlinks>
    <hyperlink ref="L1" location="'Expansion set Check List'!A1" display="Home" xr:uid="{00000000-0004-0000-8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Sheet163">
    <tabColor rgb="FFFF6600"/>
  </sheetPr>
  <dimension ref="A1:W18"/>
  <sheetViews>
    <sheetView zoomScaleSheetLayoutView="10" workbookViewId="0">
      <pane ySplit="1" topLeftCell="A2" activePane="bottomLeft" state="frozen"/>
      <selection pane="bottomLeft"/>
    </sheetView>
  </sheetViews>
  <sheetFormatPr defaultColWidth="0" defaultRowHeight="13.2" customHeight="1" x14ac:dyDescent="0.25"/>
  <cols>
    <col min="1" max="1" width="24" customWidth="1"/>
    <col min="2" max="2" width="12.44140625" bestFit="1" customWidth="1"/>
    <col min="3" max="3" width="3.33203125" bestFit="1" customWidth="1"/>
    <col min="4" max="4" width="8.6640625" bestFit="1" customWidth="1"/>
    <col min="5" max="5" width="4" bestFit="1" customWidth="1"/>
    <col min="6" max="6" width="16.554687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980</v>
      </c>
      <c r="B2" s="13" t="s">
        <v>208</v>
      </c>
      <c r="C2" s="13">
        <v>1</v>
      </c>
      <c r="D2" s="13" t="s">
        <v>425</v>
      </c>
      <c r="E2" s="13">
        <v>70</v>
      </c>
      <c r="F2" s="13" t="s">
        <v>410</v>
      </c>
      <c r="G2" s="30" t="s">
        <v>198</v>
      </c>
      <c r="H2" s="77"/>
      <c r="M2" s="33">
        <f>SUM(COUNTA(H2:H750))</f>
        <v>0</v>
      </c>
      <c r="O2" s="109"/>
      <c r="P2" s="109"/>
      <c r="Q2" s="109"/>
      <c r="R2" s="109"/>
      <c r="S2" s="109"/>
      <c r="T2" s="109"/>
      <c r="U2" s="109"/>
      <c r="V2" s="109"/>
      <c r="W2" s="109"/>
    </row>
    <row r="3" spans="1:23" x14ac:dyDescent="0.25">
      <c r="A3" s="15" t="s">
        <v>623</v>
      </c>
      <c r="B3" s="16" t="s">
        <v>208</v>
      </c>
      <c r="C3" s="16">
        <v>2</v>
      </c>
      <c r="D3" s="16" t="s">
        <v>414</v>
      </c>
      <c r="E3" s="16">
        <v>80</v>
      </c>
      <c r="F3" s="16" t="s">
        <v>401</v>
      </c>
      <c r="G3" s="31" t="s">
        <v>198</v>
      </c>
      <c r="H3" s="77"/>
    </row>
    <row r="4" spans="1:23" x14ac:dyDescent="0.25">
      <c r="A4" s="15" t="s">
        <v>984</v>
      </c>
      <c r="B4" s="16" t="s">
        <v>208</v>
      </c>
      <c r="C4" s="16">
        <v>3</v>
      </c>
      <c r="D4" s="16" t="s">
        <v>400</v>
      </c>
      <c r="E4" s="16">
        <v>70</v>
      </c>
      <c r="F4" s="16" t="s">
        <v>410</v>
      </c>
      <c r="G4" s="31" t="s">
        <v>198</v>
      </c>
      <c r="H4" s="77"/>
    </row>
    <row r="5" spans="1:23" x14ac:dyDescent="0.25">
      <c r="A5" s="15" t="s">
        <v>985</v>
      </c>
      <c r="B5" s="16" t="s">
        <v>208</v>
      </c>
      <c r="C5" s="16">
        <v>4</v>
      </c>
      <c r="D5" s="16" t="s">
        <v>404</v>
      </c>
      <c r="E5" s="16">
        <v>70</v>
      </c>
      <c r="F5" s="16" t="s">
        <v>410</v>
      </c>
      <c r="G5" s="31" t="s">
        <v>198</v>
      </c>
      <c r="H5" s="77"/>
    </row>
    <row r="6" spans="1:23" x14ac:dyDescent="0.25">
      <c r="A6" s="15" t="s">
        <v>645</v>
      </c>
      <c r="B6" s="16" t="s">
        <v>208</v>
      </c>
      <c r="C6" s="16">
        <v>5</v>
      </c>
      <c r="D6" s="16" t="s">
        <v>414</v>
      </c>
      <c r="E6" s="16">
        <v>70</v>
      </c>
      <c r="F6" s="16" t="s">
        <v>410</v>
      </c>
      <c r="G6" s="31" t="s">
        <v>198</v>
      </c>
      <c r="H6" s="77"/>
    </row>
    <row r="7" spans="1:23" x14ac:dyDescent="0.25">
      <c r="A7" s="15" t="s">
        <v>538</v>
      </c>
      <c r="B7" s="16" t="s">
        <v>208</v>
      </c>
      <c r="C7" s="16">
        <v>6</v>
      </c>
      <c r="D7" s="16" t="s">
        <v>407</v>
      </c>
      <c r="E7" s="16">
        <v>120</v>
      </c>
      <c r="F7" s="16" t="s">
        <v>401</v>
      </c>
      <c r="G7" s="31" t="s">
        <v>198</v>
      </c>
      <c r="H7" s="77"/>
    </row>
    <row r="8" spans="1:23" x14ac:dyDescent="0.25">
      <c r="A8" s="15" t="s">
        <v>553</v>
      </c>
      <c r="B8" s="16" t="s">
        <v>208</v>
      </c>
      <c r="C8" s="16">
        <v>7</v>
      </c>
      <c r="D8" s="16" t="s">
        <v>407</v>
      </c>
      <c r="E8" s="16">
        <v>80</v>
      </c>
      <c r="F8" s="16" t="s">
        <v>405</v>
      </c>
      <c r="G8" s="31" t="s">
        <v>194</v>
      </c>
      <c r="H8" s="77"/>
    </row>
    <row r="9" spans="1:23" x14ac:dyDescent="0.25">
      <c r="A9" s="15" t="s">
        <v>1321</v>
      </c>
      <c r="B9" s="16" t="s">
        <v>208</v>
      </c>
      <c r="C9" s="16">
        <v>8</v>
      </c>
      <c r="D9" s="16" t="s">
        <v>490</v>
      </c>
      <c r="E9" s="16"/>
      <c r="F9" s="16" t="s">
        <v>1085</v>
      </c>
      <c r="G9" s="31" t="s">
        <v>194</v>
      </c>
      <c r="H9" s="77"/>
    </row>
    <row r="10" spans="1:23" x14ac:dyDescent="0.25">
      <c r="A10" s="15" t="s">
        <v>1091</v>
      </c>
      <c r="B10" s="16" t="s">
        <v>208</v>
      </c>
      <c r="C10" s="16">
        <v>9</v>
      </c>
      <c r="D10" s="16" t="s">
        <v>490</v>
      </c>
      <c r="E10" s="16"/>
      <c r="F10" s="16" t="s">
        <v>1092</v>
      </c>
      <c r="G10" s="31" t="s">
        <v>194</v>
      </c>
      <c r="H10" s="77"/>
    </row>
    <row r="11" spans="1:23" x14ac:dyDescent="0.25">
      <c r="A11" s="15" t="s">
        <v>1120</v>
      </c>
      <c r="B11" s="16" t="s">
        <v>208</v>
      </c>
      <c r="C11" s="16">
        <v>10</v>
      </c>
      <c r="D11" s="16" t="s">
        <v>490</v>
      </c>
      <c r="E11" s="16"/>
      <c r="F11" s="16" t="s">
        <v>493</v>
      </c>
      <c r="G11" s="31" t="s">
        <v>194</v>
      </c>
      <c r="H11" s="77"/>
    </row>
    <row r="12" spans="1:23" x14ac:dyDescent="0.25">
      <c r="A12" s="15" t="s">
        <v>1322</v>
      </c>
      <c r="B12" s="16" t="s">
        <v>208</v>
      </c>
      <c r="C12" s="16">
        <v>11</v>
      </c>
      <c r="D12" s="16" t="s">
        <v>490</v>
      </c>
      <c r="E12" s="16"/>
      <c r="F12" s="16" t="s">
        <v>1085</v>
      </c>
      <c r="G12" s="31" t="s">
        <v>194</v>
      </c>
      <c r="H12" s="77"/>
    </row>
    <row r="13" spans="1:23" x14ac:dyDescent="0.25">
      <c r="A13" s="15" t="s">
        <v>566</v>
      </c>
      <c r="B13" s="16" t="s">
        <v>208</v>
      </c>
      <c r="C13" s="16">
        <v>12</v>
      </c>
      <c r="D13" s="16" t="s">
        <v>407</v>
      </c>
      <c r="E13" s="16">
        <v>40</v>
      </c>
      <c r="F13" s="16" t="s">
        <v>410</v>
      </c>
      <c r="G13" s="31" t="s">
        <v>190</v>
      </c>
      <c r="H13" s="77"/>
    </row>
    <row r="14" spans="1:23" x14ac:dyDescent="0.25">
      <c r="A14" s="15" t="s">
        <v>1274</v>
      </c>
      <c r="B14" s="16" t="s">
        <v>208</v>
      </c>
      <c r="C14" s="16">
        <v>13</v>
      </c>
      <c r="D14" s="16" t="s">
        <v>407</v>
      </c>
      <c r="E14" s="16">
        <v>40</v>
      </c>
      <c r="F14" s="16" t="s">
        <v>410</v>
      </c>
      <c r="G14" s="31" t="s">
        <v>190</v>
      </c>
      <c r="H14" s="77"/>
    </row>
    <row r="15" spans="1:23" x14ac:dyDescent="0.25">
      <c r="A15" s="15" t="s">
        <v>1420</v>
      </c>
      <c r="B15" s="16" t="s">
        <v>208</v>
      </c>
      <c r="C15" s="16">
        <v>14</v>
      </c>
      <c r="D15" s="16" t="s">
        <v>404</v>
      </c>
      <c r="E15" s="16">
        <v>60</v>
      </c>
      <c r="F15" s="16" t="s">
        <v>410</v>
      </c>
      <c r="G15" s="31" t="s">
        <v>190</v>
      </c>
      <c r="H15" s="77"/>
    </row>
    <row r="16" spans="1:23" x14ac:dyDescent="0.25">
      <c r="A16" s="15" t="s">
        <v>452</v>
      </c>
      <c r="B16" s="16" t="s">
        <v>208</v>
      </c>
      <c r="C16" s="16">
        <v>15</v>
      </c>
      <c r="D16" s="16" t="s">
        <v>431</v>
      </c>
      <c r="E16" s="16">
        <v>50</v>
      </c>
      <c r="F16" s="16" t="s">
        <v>410</v>
      </c>
      <c r="G16" s="31" t="s">
        <v>190</v>
      </c>
      <c r="H16" s="77"/>
    </row>
    <row r="17" spans="1:8" x14ac:dyDescent="0.25">
      <c r="A17" s="15" t="s">
        <v>477</v>
      </c>
      <c r="B17" s="16" t="s">
        <v>208</v>
      </c>
      <c r="C17" s="16">
        <v>16</v>
      </c>
      <c r="D17" s="16" t="s">
        <v>400</v>
      </c>
      <c r="E17" s="16">
        <v>40</v>
      </c>
      <c r="F17" s="16" t="s">
        <v>410</v>
      </c>
      <c r="G17" s="31" t="s">
        <v>190</v>
      </c>
      <c r="H17" s="77"/>
    </row>
    <row r="18" spans="1:8" x14ac:dyDescent="0.25">
      <c r="A18" s="15" t="s">
        <v>1552</v>
      </c>
      <c r="B18" s="16" t="s">
        <v>208</v>
      </c>
      <c r="C18" s="16">
        <v>17</v>
      </c>
      <c r="D18" s="16" t="s">
        <v>421</v>
      </c>
      <c r="E18" s="16">
        <v>80</v>
      </c>
      <c r="F18" s="16" t="s">
        <v>410</v>
      </c>
      <c r="G18" s="31" t="s">
        <v>7499</v>
      </c>
      <c r="H18" s="77"/>
    </row>
  </sheetData>
  <sheetProtection selectLockedCells="1" selectUnlockedCells="1"/>
  <mergeCells count="1">
    <mergeCell ref="O1:W1"/>
  </mergeCells>
  <conditionalFormatting sqref="H2:H18">
    <cfRule type="cellIs" dxfId="304" priority="1" stopIfTrue="1" operator="equal">
      <formula>"-"</formula>
    </cfRule>
    <cfRule type="cellIs" dxfId="303" priority="2" stopIfTrue="1" operator="equal">
      <formula>"x"</formula>
    </cfRule>
  </conditionalFormatting>
  <hyperlinks>
    <hyperlink ref="L1" location="'Expansion set Check List'!A1" display="Home" xr:uid="{00000000-0004-0000-8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Sheet164">
    <tabColor rgb="FFFF6600"/>
  </sheetPr>
  <dimension ref="A1:W18"/>
  <sheetViews>
    <sheetView zoomScaleSheetLayoutView="10" workbookViewId="0">
      <pane ySplit="1" topLeftCell="A2" activePane="bottomLeft" state="frozen"/>
      <selection pane="bottomLeft"/>
    </sheetView>
  </sheetViews>
  <sheetFormatPr defaultColWidth="0" defaultRowHeight="13.2" customHeight="1" x14ac:dyDescent="0.25"/>
  <cols>
    <col min="1" max="1" width="20" customWidth="1"/>
    <col min="2" max="2" width="12.44140625" bestFit="1" customWidth="1"/>
    <col min="3" max="3" width="3.33203125" bestFit="1" customWidth="1"/>
    <col min="4" max="4" width="8.6640625" bestFit="1" customWidth="1"/>
    <col min="5" max="5" width="4" bestFit="1" customWidth="1"/>
    <col min="6" max="6" width="7.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524</v>
      </c>
      <c r="B2" s="13" t="s">
        <v>212</v>
      </c>
      <c r="C2" s="13">
        <v>1</v>
      </c>
      <c r="D2" s="13" t="s">
        <v>404</v>
      </c>
      <c r="E2" s="13">
        <v>120</v>
      </c>
      <c r="F2" s="13" t="s">
        <v>401</v>
      </c>
      <c r="G2" s="30" t="s">
        <v>198</v>
      </c>
      <c r="H2" s="77"/>
      <c r="M2" s="33">
        <f>SUM(COUNTA(H2:H750))</f>
        <v>0</v>
      </c>
      <c r="O2" s="109"/>
      <c r="P2" s="109"/>
      <c r="Q2" s="109"/>
      <c r="R2" s="109"/>
      <c r="S2" s="109"/>
      <c r="T2" s="109"/>
      <c r="U2" s="109"/>
      <c r="V2" s="109"/>
      <c r="W2" s="109"/>
    </row>
    <row r="3" spans="1:23" x14ac:dyDescent="0.25">
      <c r="A3" s="15" t="s">
        <v>618</v>
      </c>
      <c r="B3" s="16" t="s">
        <v>212</v>
      </c>
      <c r="C3" s="16">
        <v>2</v>
      </c>
      <c r="D3" s="16" t="s">
        <v>425</v>
      </c>
      <c r="E3" s="16">
        <v>70</v>
      </c>
      <c r="F3" s="16" t="s">
        <v>405</v>
      </c>
      <c r="G3" s="31" t="s">
        <v>198</v>
      </c>
      <c r="H3" s="77"/>
    </row>
    <row r="4" spans="1:23" x14ac:dyDescent="0.25">
      <c r="A4" s="15" t="s">
        <v>619</v>
      </c>
      <c r="B4" s="16" t="s">
        <v>212</v>
      </c>
      <c r="C4" s="16">
        <v>3</v>
      </c>
      <c r="D4" s="16" t="s">
        <v>400</v>
      </c>
      <c r="E4" s="16">
        <v>70</v>
      </c>
      <c r="F4" s="16" t="s">
        <v>405</v>
      </c>
      <c r="G4" s="31" t="s">
        <v>198</v>
      </c>
      <c r="H4" s="77"/>
    </row>
    <row r="5" spans="1:23" x14ac:dyDescent="0.25">
      <c r="A5" s="15" t="s">
        <v>1298</v>
      </c>
      <c r="B5" s="16" t="s">
        <v>212</v>
      </c>
      <c r="C5" s="16">
        <v>4</v>
      </c>
      <c r="D5" s="16" t="s">
        <v>400</v>
      </c>
      <c r="E5" s="16">
        <v>50</v>
      </c>
      <c r="F5" s="16" t="s">
        <v>410</v>
      </c>
      <c r="G5" s="31" t="s">
        <v>198</v>
      </c>
      <c r="H5" s="77"/>
    </row>
    <row r="6" spans="1:23" x14ac:dyDescent="0.25">
      <c r="A6" s="15" t="s">
        <v>1299</v>
      </c>
      <c r="B6" s="16" t="s">
        <v>212</v>
      </c>
      <c r="C6" s="16">
        <v>5</v>
      </c>
      <c r="D6" s="16" t="s">
        <v>400</v>
      </c>
      <c r="E6" s="16">
        <v>50</v>
      </c>
      <c r="F6" s="16" t="s">
        <v>410</v>
      </c>
      <c r="G6" s="31" t="s">
        <v>198</v>
      </c>
      <c r="H6" s="77"/>
    </row>
    <row r="7" spans="1:23" x14ac:dyDescent="0.25">
      <c r="A7" s="15" t="s">
        <v>627</v>
      </c>
      <c r="B7" s="16" t="s">
        <v>212</v>
      </c>
      <c r="C7" s="16">
        <v>6</v>
      </c>
      <c r="D7" s="16" t="s">
        <v>404</v>
      </c>
      <c r="E7" s="16">
        <v>70</v>
      </c>
      <c r="F7" s="16" t="s">
        <v>405</v>
      </c>
      <c r="G7" s="31" t="s">
        <v>198</v>
      </c>
      <c r="H7" s="77"/>
    </row>
    <row r="8" spans="1:23" x14ac:dyDescent="0.25">
      <c r="A8" s="15" t="s">
        <v>1213</v>
      </c>
      <c r="B8" s="16" t="s">
        <v>212</v>
      </c>
      <c r="C8" s="16">
        <v>7</v>
      </c>
      <c r="D8" s="16" t="s">
        <v>425</v>
      </c>
      <c r="E8" s="16">
        <v>70</v>
      </c>
      <c r="F8" s="16" t="s">
        <v>405</v>
      </c>
      <c r="G8" s="31" t="s">
        <v>194</v>
      </c>
      <c r="H8" s="77"/>
    </row>
    <row r="9" spans="1:23" x14ac:dyDescent="0.25">
      <c r="A9" s="15" t="s">
        <v>430</v>
      </c>
      <c r="B9" s="16" t="s">
        <v>212</v>
      </c>
      <c r="C9" s="16">
        <v>8</v>
      </c>
      <c r="D9" s="16" t="s">
        <v>431</v>
      </c>
      <c r="E9" s="16">
        <v>80</v>
      </c>
      <c r="F9" s="16" t="s">
        <v>405</v>
      </c>
      <c r="G9" s="31" t="s">
        <v>194</v>
      </c>
      <c r="H9" s="77"/>
    </row>
    <row r="10" spans="1:23" x14ac:dyDescent="0.25">
      <c r="A10" s="15" t="s">
        <v>943</v>
      </c>
      <c r="B10" s="16" t="s">
        <v>212</v>
      </c>
      <c r="C10" s="16">
        <v>9</v>
      </c>
      <c r="D10" s="16" t="s">
        <v>407</v>
      </c>
      <c r="E10" s="16">
        <v>70</v>
      </c>
      <c r="F10" s="16" t="s">
        <v>405</v>
      </c>
      <c r="G10" s="31" t="s">
        <v>194</v>
      </c>
      <c r="H10" s="77"/>
    </row>
    <row r="11" spans="1:23" x14ac:dyDescent="0.25">
      <c r="A11" s="15" t="s">
        <v>1319</v>
      </c>
      <c r="B11" s="16" t="s">
        <v>212</v>
      </c>
      <c r="C11" s="16">
        <v>10</v>
      </c>
      <c r="D11" s="16" t="s">
        <v>490</v>
      </c>
      <c r="E11" s="16"/>
      <c r="F11" s="16" t="s">
        <v>493</v>
      </c>
      <c r="G11" s="31" t="s">
        <v>194</v>
      </c>
      <c r="H11" s="77"/>
    </row>
    <row r="12" spans="1:23" x14ac:dyDescent="0.25">
      <c r="A12" s="15" t="s">
        <v>1320</v>
      </c>
      <c r="B12" s="16" t="s">
        <v>212</v>
      </c>
      <c r="C12" s="16">
        <v>11</v>
      </c>
      <c r="D12" s="16" t="s">
        <v>490</v>
      </c>
      <c r="E12" s="16"/>
      <c r="F12" s="16" t="s">
        <v>493</v>
      </c>
      <c r="G12" s="31" t="s">
        <v>194</v>
      </c>
      <c r="H12" s="77"/>
    </row>
    <row r="13" spans="1:23" x14ac:dyDescent="0.25">
      <c r="A13" s="15" t="s">
        <v>663</v>
      </c>
      <c r="B13" s="16" t="s">
        <v>212</v>
      </c>
      <c r="C13" s="16">
        <v>12</v>
      </c>
      <c r="D13" s="16" t="s">
        <v>421</v>
      </c>
      <c r="E13" s="16">
        <v>60</v>
      </c>
      <c r="F13" s="16" t="s">
        <v>410</v>
      </c>
      <c r="G13" s="31" t="s">
        <v>190</v>
      </c>
      <c r="H13" s="77"/>
    </row>
    <row r="14" spans="1:23" x14ac:dyDescent="0.25">
      <c r="A14" s="15" t="s">
        <v>649</v>
      </c>
      <c r="B14" s="16" t="s">
        <v>212</v>
      </c>
      <c r="C14" s="16">
        <v>13</v>
      </c>
      <c r="D14" s="16" t="s">
        <v>414</v>
      </c>
      <c r="E14" s="16">
        <v>50</v>
      </c>
      <c r="F14" s="16" t="s">
        <v>410</v>
      </c>
      <c r="G14" s="31" t="s">
        <v>190</v>
      </c>
      <c r="H14" s="77"/>
    </row>
    <row r="15" spans="1:23" x14ac:dyDescent="0.25">
      <c r="A15" s="15" t="s">
        <v>553</v>
      </c>
      <c r="B15" s="16" t="s">
        <v>212</v>
      </c>
      <c r="C15" s="16">
        <v>14</v>
      </c>
      <c r="D15" s="16" t="s">
        <v>407</v>
      </c>
      <c r="E15" s="16">
        <v>70</v>
      </c>
      <c r="F15" s="16" t="s">
        <v>405</v>
      </c>
      <c r="G15" s="31" t="s">
        <v>190</v>
      </c>
      <c r="H15" s="77"/>
    </row>
    <row r="16" spans="1:23" x14ac:dyDescent="0.25">
      <c r="A16" s="15" t="s">
        <v>1219</v>
      </c>
      <c r="B16" s="16" t="s">
        <v>212</v>
      </c>
      <c r="C16" s="16">
        <v>15</v>
      </c>
      <c r="D16" s="16" t="s">
        <v>431</v>
      </c>
      <c r="E16" s="16">
        <v>70</v>
      </c>
      <c r="F16" s="16" t="s">
        <v>405</v>
      </c>
      <c r="G16" s="31" t="s">
        <v>190</v>
      </c>
      <c r="H16" s="77"/>
    </row>
    <row r="17" spans="1:8" x14ac:dyDescent="0.25">
      <c r="A17" s="15" t="s">
        <v>7500</v>
      </c>
      <c r="B17" s="16" t="s">
        <v>212</v>
      </c>
      <c r="C17" s="16">
        <v>16</v>
      </c>
      <c r="D17" s="16" t="s">
        <v>400</v>
      </c>
      <c r="E17" s="16">
        <v>60</v>
      </c>
      <c r="F17" s="16" t="s">
        <v>410</v>
      </c>
      <c r="G17" s="31" t="s">
        <v>190</v>
      </c>
      <c r="H17" s="77"/>
    </row>
    <row r="18" spans="1:8" x14ac:dyDescent="0.25">
      <c r="A18" s="15" t="s">
        <v>1540</v>
      </c>
      <c r="B18" s="16" t="s">
        <v>212</v>
      </c>
      <c r="C18" s="16">
        <v>17</v>
      </c>
      <c r="D18" s="16" t="s">
        <v>425</v>
      </c>
      <c r="E18" s="16">
        <v>110</v>
      </c>
      <c r="F18" s="16" t="s">
        <v>410</v>
      </c>
      <c r="G18" s="31" t="s">
        <v>7499</v>
      </c>
      <c r="H18" s="77"/>
    </row>
  </sheetData>
  <sheetProtection selectLockedCells="1" selectUnlockedCells="1"/>
  <mergeCells count="1">
    <mergeCell ref="O1:W1"/>
  </mergeCells>
  <conditionalFormatting sqref="H2:H18">
    <cfRule type="cellIs" dxfId="302" priority="1" stopIfTrue="1" operator="equal">
      <formula>"-"</formula>
    </cfRule>
    <cfRule type="cellIs" dxfId="301" priority="2" stopIfTrue="1" operator="equal">
      <formula>"x"</formula>
    </cfRule>
  </conditionalFormatting>
  <hyperlinks>
    <hyperlink ref="L1" location="'Expansion set Check List'!A1" display="Home" xr:uid="{00000000-0004-0000-82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Sheet165">
    <tabColor rgb="FFFF6600"/>
  </sheetPr>
  <dimension ref="A1:W18"/>
  <sheetViews>
    <sheetView zoomScaleSheetLayoutView="10" workbookViewId="0">
      <pane ySplit="1" topLeftCell="A2" activePane="bottomLeft" state="frozen"/>
      <selection pane="bottomLeft"/>
    </sheetView>
  </sheetViews>
  <sheetFormatPr defaultColWidth="0" defaultRowHeight="13.2" customHeight="1" x14ac:dyDescent="0.25"/>
  <cols>
    <col min="1" max="1" width="28" customWidth="1"/>
    <col min="2" max="2" width="12.4414062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1676</v>
      </c>
      <c r="B2" s="13" t="s">
        <v>216</v>
      </c>
      <c r="C2" s="13">
        <v>1</v>
      </c>
      <c r="D2" s="13" t="s">
        <v>419</v>
      </c>
      <c r="E2" s="13">
        <v>60</v>
      </c>
      <c r="F2" s="13" t="s">
        <v>410</v>
      </c>
      <c r="G2" s="30" t="s">
        <v>198</v>
      </c>
      <c r="H2" s="77"/>
      <c r="M2" s="33">
        <f>SUM(COUNTA(H2:H750))</f>
        <v>0</v>
      </c>
      <c r="O2" s="109"/>
      <c r="P2" s="109"/>
      <c r="Q2" s="109"/>
      <c r="R2" s="109"/>
      <c r="S2" s="109"/>
      <c r="T2" s="109"/>
      <c r="U2" s="109"/>
      <c r="V2" s="109"/>
      <c r="W2" s="109"/>
    </row>
    <row r="3" spans="1:23" x14ac:dyDescent="0.25">
      <c r="A3" s="15" t="s">
        <v>1661</v>
      </c>
      <c r="B3" s="16" t="s">
        <v>216</v>
      </c>
      <c r="C3" s="16">
        <v>2</v>
      </c>
      <c r="D3" s="16" t="s">
        <v>414</v>
      </c>
      <c r="E3" s="16">
        <v>70</v>
      </c>
      <c r="F3" s="16" t="s">
        <v>410</v>
      </c>
      <c r="G3" s="31" t="s">
        <v>198</v>
      </c>
      <c r="H3" s="77"/>
    </row>
    <row r="4" spans="1:23" x14ac:dyDescent="0.25">
      <c r="A4" s="15" t="s">
        <v>1296</v>
      </c>
      <c r="B4" s="16" t="s">
        <v>216</v>
      </c>
      <c r="C4" s="16">
        <v>3</v>
      </c>
      <c r="D4" s="16" t="s">
        <v>431</v>
      </c>
      <c r="E4" s="16">
        <v>120</v>
      </c>
      <c r="F4" s="16" t="s">
        <v>401</v>
      </c>
      <c r="G4" s="31" t="s">
        <v>198</v>
      </c>
      <c r="H4" s="77"/>
    </row>
    <row r="5" spans="1:23" x14ac:dyDescent="0.25">
      <c r="A5" s="15" t="s">
        <v>1083</v>
      </c>
      <c r="B5" s="16" t="s">
        <v>216</v>
      </c>
      <c r="C5" s="16">
        <v>4</v>
      </c>
      <c r="D5" s="16" t="s">
        <v>421</v>
      </c>
      <c r="E5" s="16">
        <v>70</v>
      </c>
      <c r="F5" s="16" t="s">
        <v>410</v>
      </c>
      <c r="G5" s="31" t="s">
        <v>198</v>
      </c>
      <c r="H5" s="77"/>
    </row>
    <row r="6" spans="1:23" x14ac:dyDescent="0.25">
      <c r="A6" s="15" t="s">
        <v>1203</v>
      </c>
      <c r="B6" s="16" t="s">
        <v>216</v>
      </c>
      <c r="C6" s="16">
        <v>5</v>
      </c>
      <c r="D6" s="16" t="s">
        <v>407</v>
      </c>
      <c r="E6" s="16">
        <v>100</v>
      </c>
      <c r="F6" s="16" t="s">
        <v>401</v>
      </c>
      <c r="G6" s="31" t="s">
        <v>198</v>
      </c>
      <c r="H6" s="77"/>
    </row>
    <row r="7" spans="1:23" x14ac:dyDescent="0.25">
      <c r="A7" s="15" t="s">
        <v>1213</v>
      </c>
      <c r="B7" s="16" t="s">
        <v>216</v>
      </c>
      <c r="C7" s="16">
        <v>6</v>
      </c>
      <c r="D7" s="16" t="s">
        <v>425</v>
      </c>
      <c r="E7" s="16">
        <v>70</v>
      </c>
      <c r="F7" s="16" t="s">
        <v>405</v>
      </c>
      <c r="G7" s="31" t="s">
        <v>194</v>
      </c>
      <c r="H7" s="77"/>
    </row>
    <row r="8" spans="1:23" x14ac:dyDescent="0.25">
      <c r="A8" s="15" t="s">
        <v>1215</v>
      </c>
      <c r="B8" s="16" t="s">
        <v>216</v>
      </c>
      <c r="C8" s="16">
        <v>7</v>
      </c>
      <c r="D8" s="16" t="s">
        <v>407</v>
      </c>
      <c r="E8" s="16">
        <v>70</v>
      </c>
      <c r="F8" s="16" t="s">
        <v>405</v>
      </c>
      <c r="G8" s="31" t="s">
        <v>194</v>
      </c>
      <c r="H8" s="77"/>
    </row>
    <row r="9" spans="1:23" x14ac:dyDescent="0.25">
      <c r="A9" s="15" t="s">
        <v>1503</v>
      </c>
      <c r="B9" s="16" t="s">
        <v>216</v>
      </c>
      <c r="C9" s="16">
        <v>8</v>
      </c>
      <c r="D9" s="16" t="s">
        <v>427</v>
      </c>
      <c r="E9" s="16"/>
      <c r="F9" s="16" t="s">
        <v>428</v>
      </c>
      <c r="G9" s="31" t="s">
        <v>194</v>
      </c>
      <c r="H9" s="77"/>
    </row>
    <row r="10" spans="1:23" x14ac:dyDescent="0.25">
      <c r="A10" s="15" t="s">
        <v>1119</v>
      </c>
      <c r="B10" s="16" t="s">
        <v>216</v>
      </c>
      <c r="C10" s="16">
        <v>9</v>
      </c>
      <c r="D10" s="16" t="s">
        <v>490</v>
      </c>
      <c r="E10" s="16"/>
      <c r="F10" s="16" t="s">
        <v>1085</v>
      </c>
      <c r="G10" s="31" t="s">
        <v>194</v>
      </c>
      <c r="H10" s="77"/>
    </row>
    <row r="11" spans="1:23" x14ac:dyDescent="0.25">
      <c r="A11" s="15" t="s">
        <v>1504</v>
      </c>
      <c r="B11" s="16" t="s">
        <v>216</v>
      </c>
      <c r="C11" s="16">
        <v>10</v>
      </c>
      <c r="D11" s="16" t="s">
        <v>427</v>
      </c>
      <c r="E11" s="16"/>
      <c r="F11" s="16" t="s">
        <v>428</v>
      </c>
      <c r="G11" s="31" t="s">
        <v>194</v>
      </c>
      <c r="H11" s="77"/>
    </row>
    <row r="12" spans="1:23" x14ac:dyDescent="0.25">
      <c r="A12" s="15" t="s">
        <v>1228</v>
      </c>
      <c r="B12" s="16" t="s">
        <v>216</v>
      </c>
      <c r="C12" s="16">
        <v>11</v>
      </c>
      <c r="D12" s="16" t="s">
        <v>404</v>
      </c>
      <c r="E12" s="16">
        <v>50</v>
      </c>
      <c r="F12" s="16" t="s">
        <v>410</v>
      </c>
      <c r="G12" s="31" t="s">
        <v>190</v>
      </c>
      <c r="H12" s="77"/>
    </row>
    <row r="13" spans="1:23" x14ac:dyDescent="0.25">
      <c r="A13" s="15" t="s">
        <v>578</v>
      </c>
      <c r="B13" s="16" t="s">
        <v>216</v>
      </c>
      <c r="C13" s="16">
        <v>12</v>
      </c>
      <c r="D13" s="16" t="s">
        <v>414</v>
      </c>
      <c r="E13" s="16">
        <v>40</v>
      </c>
      <c r="F13" s="16" t="s">
        <v>410</v>
      </c>
      <c r="G13" s="31" t="s">
        <v>190</v>
      </c>
      <c r="H13" s="77"/>
    </row>
    <row r="14" spans="1:23" x14ac:dyDescent="0.25">
      <c r="A14" s="15" t="s">
        <v>477</v>
      </c>
      <c r="B14" s="16" t="s">
        <v>216</v>
      </c>
      <c r="C14" s="16">
        <v>13</v>
      </c>
      <c r="D14" s="16" t="s">
        <v>400</v>
      </c>
      <c r="E14" s="16">
        <v>50</v>
      </c>
      <c r="F14" s="16" t="s">
        <v>410</v>
      </c>
      <c r="G14" s="31" t="s">
        <v>190</v>
      </c>
      <c r="H14" s="77"/>
    </row>
    <row r="15" spans="1:23" x14ac:dyDescent="0.25">
      <c r="A15" s="15" t="s">
        <v>583</v>
      </c>
      <c r="B15" s="16" t="s">
        <v>216</v>
      </c>
      <c r="C15" s="16">
        <v>14</v>
      </c>
      <c r="D15" s="16" t="s">
        <v>404</v>
      </c>
      <c r="E15" s="16">
        <v>50</v>
      </c>
      <c r="F15" s="16" t="s">
        <v>410</v>
      </c>
      <c r="G15" s="31" t="s">
        <v>190</v>
      </c>
      <c r="H15" s="77"/>
    </row>
    <row r="16" spans="1:23" x14ac:dyDescent="0.25">
      <c r="A16" s="15" t="s">
        <v>1721</v>
      </c>
      <c r="B16" s="16" t="s">
        <v>216</v>
      </c>
      <c r="C16" s="16">
        <v>15</v>
      </c>
      <c r="D16" s="16" t="s">
        <v>421</v>
      </c>
      <c r="E16" s="16">
        <v>40</v>
      </c>
      <c r="F16" s="16" t="s">
        <v>410</v>
      </c>
      <c r="G16" s="31" t="s">
        <v>190</v>
      </c>
      <c r="H16" s="77"/>
    </row>
    <row r="17" spans="1:8" x14ac:dyDescent="0.25">
      <c r="A17" s="15" t="s">
        <v>954</v>
      </c>
      <c r="B17" s="16" t="s">
        <v>216</v>
      </c>
      <c r="C17" s="16">
        <v>16</v>
      </c>
      <c r="D17" s="16" t="s">
        <v>421</v>
      </c>
      <c r="E17" s="16">
        <v>80</v>
      </c>
      <c r="F17" s="16" t="s">
        <v>410</v>
      </c>
      <c r="G17" s="31" t="s">
        <v>190</v>
      </c>
      <c r="H17" s="77"/>
    </row>
    <row r="18" spans="1:8" x14ac:dyDescent="0.25">
      <c r="A18" s="15" t="s">
        <v>1526</v>
      </c>
      <c r="B18" s="16" t="s">
        <v>216</v>
      </c>
      <c r="C18" s="16">
        <v>17</v>
      </c>
      <c r="D18" s="16" t="s">
        <v>421</v>
      </c>
      <c r="E18" s="16">
        <v>110</v>
      </c>
      <c r="F18" s="16" t="s">
        <v>410</v>
      </c>
      <c r="G18" s="31" t="s">
        <v>7499</v>
      </c>
      <c r="H18" s="77"/>
    </row>
  </sheetData>
  <sheetProtection selectLockedCells="1" selectUnlockedCells="1"/>
  <mergeCells count="1">
    <mergeCell ref="O1:W1"/>
  </mergeCells>
  <conditionalFormatting sqref="H2:H18">
    <cfRule type="cellIs" dxfId="300" priority="1" stopIfTrue="1" operator="equal">
      <formula>"-"</formula>
    </cfRule>
    <cfRule type="cellIs" dxfId="299" priority="2" stopIfTrue="1" operator="equal">
      <formula>"x"</formula>
    </cfRule>
  </conditionalFormatting>
  <hyperlinks>
    <hyperlink ref="L1" location="'Expansion set Check List'!A1" display="Home" xr:uid="{00000000-0004-0000-83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400-000000000000}">
  <sheetPr codeName="Sheet166">
    <tabColor rgb="FFFF6600"/>
  </sheetPr>
  <dimension ref="A1:W18"/>
  <sheetViews>
    <sheetView zoomScaleSheetLayoutView="10" workbookViewId="0">
      <pane ySplit="1" topLeftCell="A2" activePane="bottomLeft" state="frozen"/>
      <selection pane="bottomLeft"/>
    </sheetView>
  </sheetViews>
  <sheetFormatPr defaultColWidth="0" defaultRowHeight="13.2" customHeight="1" x14ac:dyDescent="0.25"/>
  <cols>
    <col min="1" max="1" width="27.109375" customWidth="1"/>
    <col min="2" max="2" width="12.44140625" bestFit="1" customWidth="1"/>
    <col min="3" max="3" width="3.33203125" bestFit="1" customWidth="1"/>
    <col min="4" max="4" width="8.88671875" bestFit="1" customWidth="1"/>
    <col min="5" max="5" width="3.33203125"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981</v>
      </c>
      <c r="B2" s="13" t="s">
        <v>220</v>
      </c>
      <c r="C2" s="13">
        <v>1</v>
      </c>
      <c r="D2" s="13" t="s">
        <v>425</v>
      </c>
      <c r="E2" s="13">
        <v>80</v>
      </c>
      <c r="F2" s="13" t="s">
        <v>410</v>
      </c>
      <c r="G2" s="30" t="s">
        <v>198</v>
      </c>
      <c r="H2" s="77"/>
      <c r="M2" s="33">
        <f>SUM(COUNTA(H2:H750))</f>
        <v>0</v>
      </c>
      <c r="O2" s="109"/>
      <c r="P2" s="109"/>
      <c r="Q2" s="109"/>
      <c r="R2" s="109"/>
      <c r="S2" s="109"/>
      <c r="T2" s="109"/>
      <c r="U2" s="109"/>
      <c r="V2" s="109"/>
      <c r="W2" s="109"/>
    </row>
    <row r="3" spans="1:23" x14ac:dyDescent="0.25">
      <c r="A3" s="15" t="s">
        <v>413</v>
      </c>
      <c r="B3" s="16" t="s">
        <v>220</v>
      </c>
      <c r="C3" s="16">
        <v>2</v>
      </c>
      <c r="D3" s="16" t="s">
        <v>421</v>
      </c>
      <c r="E3" s="16">
        <v>80</v>
      </c>
      <c r="F3" s="16" t="s">
        <v>410</v>
      </c>
      <c r="G3" s="31" t="s">
        <v>198</v>
      </c>
      <c r="H3" s="77"/>
    </row>
    <row r="4" spans="1:23" x14ac:dyDescent="0.25">
      <c r="A4" s="15" t="s">
        <v>7501</v>
      </c>
      <c r="B4" s="16" t="s">
        <v>220</v>
      </c>
      <c r="C4" s="16">
        <v>3</v>
      </c>
      <c r="D4" s="16" t="s">
        <v>425</v>
      </c>
      <c r="E4" s="16">
        <v>60</v>
      </c>
      <c r="F4" s="16" t="s">
        <v>410</v>
      </c>
      <c r="G4" s="31" t="s">
        <v>198</v>
      </c>
      <c r="H4" s="77"/>
    </row>
    <row r="5" spans="1:23" x14ac:dyDescent="0.25">
      <c r="A5" s="15" t="s">
        <v>1387</v>
      </c>
      <c r="B5" s="16" t="s">
        <v>220</v>
      </c>
      <c r="C5" s="16">
        <v>4</v>
      </c>
      <c r="D5" s="16" t="s">
        <v>427</v>
      </c>
      <c r="E5" s="16"/>
      <c r="F5" s="16" t="s">
        <v>428</v>
      </c>
      <c r="G5" s="31" t="s">
        <v>198</v>
      </c>
      <c r="H5" s="77"/>
    </row>
    <row r="6" spans="1:23" x14ac:dyDescent="0.25">
      <c r="A6" s="15" t="s">
        <v>1719</v>
      </c>
      <c r="B6" s="16" t="s">
        <v>220</v>
      </c>
      <c r="C6" s="16">
        <v>5</v>
      </c>
      <c r="D6" s="16" t="s">
        <v>400</v>
      </c>
      <c r="E6" s="16">
        <v>70</v>
      </c>
      <c r="F6" s="16" t="s">
        <v>405</v>
      </c>
      <c r="G6" s="31" t="s">
        <v>194</v>
      </c>
      <c r="H6" s="77"/>
    </row>
    <row r="7" spans="1:23" x14ac:dyDescent="0.25">
      <c r="A7" s="15" t="s">
        <v>1084</v>
      </c>
      <c r="B7" s="16" t="s">
        <v>220</v>
      </c>
      <c r="C7" s="16">
        <v>6</v>
      </c>
      <c r="D7" s="16" t="s">
        <v>490</v>
      </c>
      <c r="E7" s="16"/>
      <c r="F7" s="16" t="s">
        <v>1085</v>
      </c>
      <c r="G7" s="31" t="s">
        <v>194</v>
      </c>
      <c r="H7" s="77"/>
    </row>
    <row r="8" spans="1:23" x14ac:dyDescent="0.25">
      <c r="A8" s="15" t="s">
        <v>1281</v>
      </c>
      <c r="B8" s="16" t="s">
        <v>220</v>
      </c>
      <c r="C8" s="16">
        <v>7</v>
      </c>
      <c r="D8" s="16" t="s">
        <v>490</v>
      </c>
      <c r="E8" s="16"/>
      <c r="F8" s="16" t="s">
        <v>490</v>
      </c>
      <c r="G8" s="31" t="s">
        <v>194</v>
      </c>
      <c r="H8" s="77"/>
    </row>
    <row r="9" spans="1:23" x14ac:dyDescent="0.25">
      <c r="A9" s="15" t="s">
        <v>1131</v>
      </c>
      <c r="B9" s="16" t="s">
        <v>220</v>
      </c>
      <c r="C9" s="16">
        <v>8</v>
      </c>
      <c r="D9" s="16" t="s">
        <v>427</v>
      </c>
      <c r="E9" s="16"/>
      <c r="F9" s="16" t="s">
        <v>428</v>
      </c>
      <c r="G9" s="31" t="s">
        <v>194</v>
      </c>
      <c r="H9" s="77"/>
    </row>
    <row r="10" spans="1:23" x14ac:dyDescent="0.25">
      <c r="A10" s="15" t="s">
        <v>1705</v>
      </c>
      <c r="B10" s="16" t="s">
        <v>220</v>
      </c>
      <c r="C10" s="16">
        <v>9</v>
      </c>
      <c r="D10" s="16" t="s">
        <v>427</v>
      </c>
      <c r="E10" s="16"/>
      <c r="F10" s="16" t="s">
        <v>428</v>
      </c>
      <c r="G10" s="31" t="s">
        <v>194</v>
      </c>
      <c r="H10" s="77"/>
    </row>
    <row r="11" spans="1:23" x14ac:dyDescent="0.25">
      <c r="A11" s="15" t="s">
        <v>1720</v>
      </c>
      <c r="B11" s="16" t="s">
        <v>220</v>
      </c>
      <c r="C11" s="16">
        <v>10</v>
      </c>
      <c r="D11" s="16" t="s">
        <v>400</v>
      </c>
      <c r="E11" s="16">
        <v>50</v>
      </c>
      <c r="F11" s="16" t="s">
        <v>410</v>
      </c>
      <c r="G11" s="31" t="s">
        <v>190</v>
      </c>
      <c r="H11" s="77"/>
    </row>
    <row r="12" spans="1:23" x14ac:dyDescent="0.25">
      <c r="A12" s="15" t="s">
        <v>1695</v>
      </c>
      <c r="B12" s="16" t="s">
        <v>220</v>
      </c>
      <c r="C12" s="16">
        <v>11</v>
      </c>
      <c r="D12" s="16" t="s">
        <v>435</v>
      </c>
      <c r="E12" s="16">
        <v>50</v>
      </c>
      <c r="F12" s="16" t="s">
        <v>410</v>
      </c>
      <c r="G12" s="31" t="s">
        <v>190</v>
      </c>
      <c r="H12" s="77"/>
    </row>
    <row r="13" spans="1:23" x14ac:dyDescent="0.25">
      <c r="A13" s="15" t="s">
        <v>477</v>
      </c>
      <c r="B13" s="16" t="s">
        <v>220</v>
      </c>
      <c r="C13" s="16">
        <v>12</v>
      </c>
      <c r="D13" s="16" t="s">
        <v>400</v>
      </c>
      <c r="E13" s="16">
        <v>50</v>
      </c>
      <c r="F13" s="16" t="s">
        <v>410</v>
      </c>
      <c r="G13" s="31" t="s">
        <v>190</v>
      </c>
      <c r="H13" s="77"/>
    </row>
    <row r="14" spans="1:23" x14ac:dyDescent="0.25">
      <c r="A14" s="15" t="s">
        <v>1656</v>
      </c>
      <c r="B14" s="16" t="s">
        <v>220</v>
      </c>
      <c r="C14" s="16">
        <v>13</v>
      </c>
      <c r="D14" s="16" t="s">
        <v>419</v>
      </c>
      <c r="E14" s="16">
        <v>40</v>
      </c>
      <c r="F14" s="16" t="s">
        <v>410</v>
      </c>
      <c r="G14" s="31" t="s">
        <v>190</v>
      </c>
      <c r="H14" s="77"/>
    </row>
    <row r="15" spans="1:23" x14ac:dyDescent="0.25">
      <c r="A15" s="15" t="s">
        <v>1718</v>
      </c>
      <c r="B15" s="16" t="s">
        <v>220</v>
      </c>
      <c r="C15" s="16">
        <v>14</v>
      </c>
      <c r="D15" s="16" t="s">
        <v>400</v>
      </c>
      <c r="E15" s="16">
        <v>70</v>
      </c>
      <c r="F15" s="16" t="s">
        <v>405</v>
      </c>
      <c r="G15" s="31" t="s">
        <v>190</v>
      </c>
      <c r="H15" s="77"/>
    </row>
    <row r="16" spans="1:23" x14ac:dyDescent="0.25">
      <c r="A16" s="15" t="s">
        <v>7502</v>
      </c>
      <c r="B16" s="16" t="s">
        <v>220</v>
      </c>
      <c r="C16" s="16">
        <v>15</v>
      </c>
      <c r="D16" s="16" t="s">
        <v>419</v>
      </c>
      <c r="E16" s="16">
        <v>70</v>
      </c>
      <c r="F16" s="16" t="s">
        <v>410</v>
      </c>
      <c r="G16" s="31" t="s">
        <v>190</v>
      </c>
      <c r="H16" s="77"/>
    </row>
    <row r="17" spans="1:8" x14ac:dyDescent="0.25">
      <c r="A17" s="15" t="s">
        <v>7503</v>
      </c>
      <c r="B17" s="16" t="s">
        <v>220</v>
      </c>
      <c r="C17" s="16">
        <v>16</v>
      </c>
      <c r="D17" s="16" t="s">
        <v>421</v>
      </c>
      <c r="E17" s="16">
        <v>70</v>
      </c>
      <c r="F17" s="16" t="s">
        <v>410</v>
      </c>
      <c r="G17" s="31" t="s">
        <v>226</v>
      </c>
      <c r="H17" s="77"/>
    </row>
    <row r="18" spans="1:8" x14ac:dyDescent="0.25">
      <c r="A18" s="15" t="s">
        <v>4460</v>
      </c>
      <c r="B18" s="16" t="s">
        <v>220</v>
      </c>
      <c r="C18" s="16">
        <v>17</v>
      </c>
      <c r="D18" s="16" t="s">
        <v>435</v>
      </c>
      <c r="E18" s="16">
        <v>70</v>
      </c>
      <c r="F18" s="16" t="s">
        <v>410</v>
      </c>
      <c r="G18" s="31" t="s">
        <v>226</v>
      </c>
      <c r="H18" s="77"/>
    </row>
  </sheetData>
  <sheetProtection selectLockedCells="1" selectUnlockedCells="1"/>
  <mergeCells count="1">
    <mergeCell ref="O1:W1"/>
  </mergeCells>
  <conditionalFormatting sqref="H2:H18">
    <cfRule type="cellIs" dxfId="298" priority="1" stopIfTrue="1" operator="equal">
      <formula>"-"</formula>
    </cfRule>
    <cfRule type="cellIs" dxfId="297" priority="2" stopIfTrue="1" operator="equal">
      <formula>"x"</formula>
    </cfRule>
  </conditionalFormatting>
  <hyperlinks>
    <hyperlink ref="L1" location="'Expansion set Check List'!A1" display="Home" xr:uid="{00000000-0004-0000-84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Sheet167">
    <tabColor rgb="FFFF6600"/>
  </sheetPr>
  <dimension ref="A1:W18"/>
  <sheetViews>
    <sheetView zoomScaleSheetLayoutView="10" workbookViewId="0">
      <pane ySplit="1" topLeftCell="A2" activePane="bottomLeft" state="frozen"/>
      <selection pane="bottomLeft"/>
    </sheetView>
  </sheetViews>
  <sheetFormatPr defaultColWidth="0" defaultRowHeight="13.2" customHeight="1" x14ac:dyDescent="0.25"/>
  <cols>
    <col min="1" max="1" width="10.33203125" customWidth="1"/>
    <col min="2" max="2" width="12.44140625" bestFit="1" customWidth="1"/>
    <col min="3" max="3" width="3.33203125" bestFit="1" customWidth="1"/>
    <col min="4" max="4" width="8.6640625" bestFit="1" customWidth="1"/>
    <col min="5" max="5" width="4" bestFit="1" customWidth="1"/>
    <col min="6" max="6" width="7.441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1886</v>
      </c>
      <c r="B2" s="13" t="s">
        <v>224</v>
      </c>
      <c r="C2" s="13">
        <v>1</v>
      </c>
      <c r="D2" s="13" t="s">
        <v>419</v>
      </c>
      <c r="E2" s="13">
        <v>130</v>
      </c>
      <c r="F2" s="13" t="s">
        <v>401</v>
      </c>
      <c r="G2" s="30" t="s">
        <v>198</v>
      </c>
      <c r="H2" s="77"/>
      <c r="M2" s="33">
        <f>SUM(COUNTA(H2:H750))</f>
        <v>0</v>
      </c>
      <c r="O2" s="109"/>
      <c r="P2" s="109"/>
      <c r="Q2" s="109"/>
      <c r="R2" s="109"/>
      <c r="S2" s="109"/>
      <c r="T2" s="109"/>
      <c r="U2" s="109"/>
      <c r="V2" s="109"/>
      <c r="W2" s="109"/>
    </row>
    <row r="3" spans="1:23" x14ac:dyDescent="0.25">
      <c r="A3" s="15" t="s">
        <v>1817</v>
      </c>
      <c r="B3" s="16" t="s">
        <v>224</v>
      </c>
      <c r="C3" s="16">
        <v>2</v>
      </c>
      <c r="D3" s="16" t="s">
        <v>431</v>
      </c>
      <c r="E3" s="16">
        <v>90</v>
      </c>
      <c r="F3" s="16" t="s">
        <v>405</v>
      </c>
      <c r="G3" s="31" t="s">
        <v>198</v>
      </c>
      <c r="H3" s="77"/>
    </row>
    <row r="4" spans="1:23" x14ac:dyDescent="0.25">
      <c r="A4" s="15" t="s">
        <v>1820</v>
      </c>
      <c r="B4" s="16" t="s">
        <v>224</v>
      </c>
      <c r="C4" s="16">
        <v>3</v>
      </c>
      <c r="D4" s="16" t="s">
        <v>404</v>
      </c>
      <c r="E4" s="16">
        <v>70</v>
      </c>
      <c r="F4" s="16" t="s">
        <v>410</v>
      </c>
      <c r="G4" s="31" t="s">
        <v>198</v>
      </c>
      <c r="H4" s="77"/>
    </row>
    <row r="5" spans="1:23" x14ac:dyDescent="0.25">
      <c r="A5" s="15" t="s">
        <v>1836</v>
      </c>
      <c r="B5" s="16" t="s">
        <v>224</v>
      </c>
      <c r="C5" s="16">
        <v>4</v>
      </c>
      <c r="D5" s="16" t="s">
        <v>400</v>
      </c>
      <c r="E5" s="16">
        <v>70</v>
      </c>
      <c r="F5" s="16" t="s">
        <v>410</v>
      </c>
      <c r="G5" s="31" t="s">
        <v>198</v>
      </c>
      <c r="H5" s="77"/>
    </row>
    <row r="6" spans="1:23" x14ac:dyDescent="0.25">
      <c r="A6" s="15" t="s">
        <v>1888</v>
      </c>
      <c r="B6" s="16" t="s">
        <v>224</v>
      </c>
      <c r="C6" s="16">
        <v>5</v>
      </c>
      <c r="D6" s="16" t="s">
        <v>431</v>
      </c>
      <c r="E6" s="16">
        <v>120</v>
      </c>
      <c r="F6" s="16" t="s">
        <v>401</v>
      </c>
      <c r="G6" s="31" t="s">
        <v>198</v>
      </c>
      <c r="H6" s="77"/>
    </row>
    <row r="7" spans="1:23" x14ac:dyDescent="0.25">
      <c r="A7" s="15" t="s">
        <v>1842</v>
      </c>
      <c r="B7" s="16" t="s">
        <v>224</v>
      </c>
      <c r="C7" s="16">
        <v>6</v>
      </c>
      <c r="D7" s="16" t="s">
        <v>421</v>
      </c>
      <c r="E7" s="16">
        <v>60</v>
      </c>
      <c r="F7" s="16" t="s">
        <v>410</v>
      </c>
      <c r="G7" s="31" t="s">
        <v>194</v>
      </c>
      <c r="H7" s="77"/>
    </row>
    <row r="8" spans="1:23" x14ac:dyDescent="0.25">
      <c r="A8" s="15" t="s">
        <v>1898</v>
      </c>
      <c r="B8" s="16" t="s">
        <v>224</v>
      </c>
      <c r="C8" s="16">
        <v>7</v>
      </c>
      <c r="D8" s="16" t="s">
        <v>414</v>
      </c>
      <c r="E8" s="16">
        <v>50</v>
      </c>
      <c r="F8" s="16" t="s">
        <v>410</v>
      </c>
      <c r="G8" s="31" t="s">
        <v>190</v>
      </c>
      <c r="H8" s="77"/>
    </row>
    <row r="9" spans="1:23" x14ac:dyDescent="0.25">
      <c r="A9" s="15" t="s">
        <v>1849</v>
      </c>
      <c r="B9" s="16" t="s">
        <v>224</v>
      </c>
      <c r="C9" s="16">
        <v>8</v>
      </c>
      <c r="D9" s="16" t="s">
        <v>431</v>
      </c>
      <c r="E9" s="16">
        <v>60</v>
      </c>
      <c r="F9" s="16" t="s">
        <v>410</v>
      </c>
      <c r="G9" s="31" t="s">
        <v>194</v>
      </c>
      <c r="H9" s="77"/>
    </row>
    <row r="10" spans="1:23" x14ac:dyDescent="0.25">
      <c r="A10" s="15" t="s">
        <v>477</v>
      </c>
      <c r="B10" s="16" t="s">
        <v>224</v>
      </c>
      <c r="C10" s="16">
        <v>9</v>
      </c>
      <c r="D10" s="16" t="s">
        <v>400</v>
      </c>
      <c r="E10" s="16">
        <v>50</v>
      </c>
      <c r="F10" s="16" t="s">
        <v>410</v>
      </c>
      <c r="G10" s="31" t="s">
        <v>190</v>
      </c>
      <c r="H10" s="77"/>
    </row>
    <row r="11" spans="1:23" x14ac:dyDescent="0.25">
      <c r="A11" s="15" t="s">
        <v>1850</v>
      </c>
      <c r="B11" s="16" t="s">
        <v>224</v>
      </c>
      <c r="C11" s="16">
        <v>10</v>
      </c>
      <c r="D11" s="16" t="s">
        <v>414</v>
      </c>
      <c r="E11" s="16">
        <v>70</v>
      </c>
      <c r="F11" s="16" t="s">
        <v>405</v>
      </c>
      <c r="G11" s="31" t="s">
        <v>194</v>
      </c>
      <c r="H11" s="77"/>
    </row>
    <row r="12" spans="1:23" x14ac:dyDescent="0.25">
      <c r="A12" s="15" t="s">
        <v>1851</v>
      </c>
      <c r="B12" s="16" t="s">
        <v>224</v>
      </c>
      <c r="C12" s="16">
        <v>11</v>
      </c>
      <c r="D12" s="16" t="s">
        <v>414</v>
      </c>
      <c r="E12" s="16">
        <v>50</v>
      </c>
      <c r="F12" s="16" t="s">
        <v>410</v>
      </c>
      <c r="G12" s="31" t="s">
        <v>190</v>
      </c>
      <c r="H12" s="77"/>
    </row>
    <row r="13" spans="1:23" x14ac:dyDescent="0.25">
      <c r="A13" s="15" t="s">
        <v>1854</v>
      </c>
      <c r="B13" s="16" t="s">
        <v>224</v>
      </c>
      <c r="C13" s="16">
        <v>12</v>
      </c>
      <c r="D13" s="16" t="s">
        <v>414</v>
      </c>
      <c r="E13" s="16">
        <v>50</v>
      </c>
      <c r="F13" s="16" t="s">
        <v>410</v>
      </c>
      <c r="G13" s="31" t="s">
        <v>190</v>
      </c>
      <c r="H13" s="77"/>
    </row>
    <row r="14" spans="1:23" x14ac:dyDescent="0.25">
      <c r="A14" s="15" t="s">
        <v>1856</v>
      </c>
      <c r="B14" s="16" t="s">
        <v>224</v>
      </c>
      <c r="C14" s="16">
        <v>13</v>
      </c>
      <c r="D14" s="16" t="s">
        <v>407</v>
      </c>
      <c r="E14" s="16">
        <v>50</v>
      </c>
      <c r="F14" s="16" t="s">
        <v>410</v>
      </c>
      <c r="G14" s="31" t="s">
        <v>190</v>
      </c>
      <c r="H14" s="77"/>
    </row>
    <row r="15" spans="1:23" x14ac:dyDescent="0.25">
      <c r="A15" s="15" t="s">
        <v>1857</v>
      </c>
      <c r="B15" s="16" t="s">
        <v>224</v>
      </c>
      <c r="C15" s="16">
        <v>14</v>
      </c>
      <c r="D15" s="16" t="s">
        <v>425</v>
      </c>
      <c r="E15" s="16">
        <v>50</v>
      </c>
      <c r="F15" s="16" t="s">
        <v>410</v>
      </c>
      <c r="G15" s="31" t="s">
        <v>190</v>
      </c>
      <c r="H15" s="77"/>
    </row>
    <row r="16" spans="1:23" x14ac:dyDescent="0.25">
      <c r="A16" s="15" t="s">
        <v>1861</v>
      </c>
      <c r="B16" s="16" t="s">
        <v>224</v>
      </c>
      <c r="C16" s="16">
        <v>15</v>
      </c>
      <c r="D16" s="16" t="s">
        <v>404</v>
      </c>
      <c r="E16" s="16">
        <v>60</v>
      </c>
      <c r="F16" s="16" t="s">
        <v>410</v>
      </c>
      <c r="G16" s="31" t="s">
        <v>190</v>
      </c>
      <c r="H16" s="77"/>
    </row>
    <row r="17" spans="1:8" x14ac:dyDescent="0.25">
      <c r="A17" s="15" t="s">
        <v>1864</v>
      </c>
      <c r="B17" s="16" t="s">
        <v>224</v>
      </c>
      <c r="C17" s="16">
        <v>16</v>
      </c>
      <c r="D17" s="16" t="s">
        <v>414</v>
      </c>
      <c r="E17" s="16">
        <v>50</v>
      </c>
      <c r="F17" s="16" t="s">
        <v>410</v>
      </c>
      <c r="G17" s="31" t="s">
        <v>190</v>
      </c>
      <c r="H17" s="77"/>
    </row>
    <row r="18" spans="1:8" x14ac:dyDescent="0.25">
      <c r="A18" s="15" t="s">
        <v>1866</v>
      </c>
      <c r="B18" s="16" t="s">
        <v>224</v>
      </c>
      <c r="C18" s="16">
        <v>17</v>
      </c>
      <c r="D18" s="16" t="s">
        <v>407</v>
      </c>
      <c r="E18" s="16">
        <v>60</v>
      </c>
      <c r="F18" s="16" t="s">
        <v>410</v>
      </c>
      <c r="G18" s="31" t="s">
        <v>190</v>
      </c>
      <c r="H18" s="77"/>
    </row>
  </sheetData>
  <sheetProtection selectLockedCells="1" selectUnlockedCells="1"/>
  <mergeCells count="1">
    <mergeCell ref="O1:W1"/>
  </mergeCells>
  <conditionalFormatting sqref="H2:H18">
    <cfRule type="cellIs" dxfId="296" priority="1" stopIfTrue="1" operator="equal">
      <formula>"-"</formula>
    </cfRule>
    <cfRule type="cellIs" dxfId="295" priority="2" stopIfTrue="1" operator="equal">
      <formula>"x"</formula>
    </cfRule>
  </conditionalFormatting>
  <hyperlinks>
    <hyperlink ref="L1" location="'Expansion set Check List'!A1" display="Home" xr:uid="{00000000-0004-0000-85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600-000000000000}">
  <sheetPr codeName="Sheet168">
    <tabColor rgb="FFFF6600"/>
  </sheetPr>
  <dimension ref="A1:W18"/>
  <sheetViews>
    <sheetView zoomScaleSheetLayoutView="10" workbookViewId="0">
      <pane ySplit="1" topLeftCell="A2" activePane="bottomLeft" state="frozen"/>
      <selection pane="bottomLeft"/>
    </sheetView>
  </sheetViews>
  <sheetFormatPr defaultColWidth="0" defaultRowHeight="13.2" customHeight="1" x14ac:dyDescent="0.25"/>
  <cols>
    <col min="1" max="1" width="22.109375" customWidth="1"/>
    <col min="2" max="2" width="12.44140625" bestFit="1" customWidth="1"/>
    <col min="3" max="3" width="3.33203125" bestFit="1" customWidth="1"/>
    <col min="4" max="4" width="8.6640625" bestFit="1" customWidth="1"/>
    <col min="5" max="5" width="4" bestFit="1" customWidth="1"/>
    <col min="6" max="6" width="7.441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399</v>
      </c>
      <c r="B2" s="13" t="s">
        <v>228</v>
      </c>
      <c r="C2" s="13">
        <v>1</v>
      </c>
      <c r="D2" s="13" t="s">
        <v>400</v>
      </c>
      <c r="E2" s="13">
        <v>130</v>
      </c>
      <c r="F2" s="13" t="s">
        <v>401</v>
      </c>
      <c r="G2" s="30" t="s">
        <v>198</v>
      </c>
      <c r="H2" s="77"/>
      <c r="M2" s="33">
        <f>SUM(COUNTA(H2:H750))</f>
        <v>0</v>
      </c>
      <c r="O2" s="109"/>
      <c r="P2" s="109"/>
      <c r="Q2" s="109"/>
      <c r="R2" s="109"/>
      <c r="S2" s="109"/>
      <c r="T2" s="109"/>
      <c r="U2" s="109"/>
      <c r="V2" s="109"/>
      <c r="W2" s="109"/>
    </row>
    <row r="3" spans="1:23" x14ac:dyDescent="0.25">
      <c r="A3" s="15" t="s">
        <v>1914</v>
      </c>
      <c r="B3" s="16" t="s">
        <v>228</v>
      </c>
      <c r="C3" s="16">
        <v>2</v>
      </c>
      <c r="D3" s="16" t="s">
        <v>431</v>
      </c>
      <c r="E3" s="16">
        <v>130</v>
      </c>
      <c r="F3" s="16" t="s">
        <v>401</v>
      </c>
      <c r="G3" s="31" t="s">
        <v>198</v>
      </c>
      <c r="H3" s="77"/>
    </row>
    <row r="4" spans="1:23" x14ac:dyDescent="0.25">
      <c r="A4" s="15" t="s">
        <v>1938</v>
      </c>
      <c r="B4" s="16" t="s">
        <v>228</v>
      </c>
      <c r="C4" s="16">
        <v>3</v>
      </c>
      <c r="D4" s="16" t="s">
        <v>414</v>
      </c>
      <c r="E4" s="16">
        <v>80</v>
      </c>
      <c r="F4" s="16" t="s">
        <v>410</v>
      </c>
      <c r="G4" s="31" t="s">
        <v>198</v>
      </c>
      <c r="H4" s="77"/>
    </row>
    <row r="5" spans="1:23" x14ac:dyDescent="0.25">
      <c r="A5" s="15" t="s">
        <v>1939</v>
      </c>
      <c r="B5" s="16" t="s">
        <v>228</v>
      </c>
      <c r="C5" s="16">
        <v>4</v>
      </c>
      <c r="D5" s="16" t="s">
        <v>414</v>
      </c>
      <c r="E5" s="16">
        <v>90</v>
      </c>
      <c r="F5" s="16" t="s">
        <v>410</v>
      </c>
      <c r="G5" s="31" t="s">
        <v>198</v>
      </c>
      <c r="H5" s="77"/>
    </row>
    <row r="6" spans="1:23" x14ac:dyDescent="0.25">
      <c r="A6" s="15" t="s">
        <v>1918</v>
      </c>
      <c r="B6" s="16" t="s">
        <v>228</v>
      </c>
      <c r="C6" s="16">
        <v>5</v>
      </c>
      <c r="D6" s="16" t="s">
        <v>407</v>
      </c>
      <c r="E6" s="16">
        <v>80</v>
      </c>
      <c r="F6" s="16" t="s">
        <v>405</v>
      </c>
      <c r="G6" s="31" t="s">
        <v>198</v>
      </c>
      <c r="H6" s="77"/>
    </row>
    <row r="7" spans="1:23" x14ac:dyDescent="0.25">
      <c r="A7" s="15" t="s">
        <v>979</v>
      </c>
      <c r="B7" s="16" t="s">
        <v>228</v>
      </c>
      <c r="C7" s="16">
        <v>6</v>
      </c>
      <c r="D7" s="16" t="s">
        <v>404</v>
      </c>
      <c r="E7" s="16">
        <v>70</v>
      </c>
      <c r="F7" s="16" t="s">
        <v>410</v>
      </c>
      <c r="G7" s="31" t="s">
        <v>194</v>
      </c>
      <c r="H7" s="77"/>
    </row>
    <row r="8" spans="1:23" x14ac:dyDescent="0.25">
      <c r="A8" s="15" t="s">
        <v>443</v>
      </c>
      <c r="B8" s="16" t="s">
        <v>228</v>
      </c>
      <c r="C8" s="16">
        <v>7</v>
      </c>
      <c r="D8" s="16" t="s">
        <v>400</v>
      </c>
      <c r="E8" s="16">
        <v>80</v>
      </c>
      <c r="F8" s="16" t="s">
        <v>405</v>
      </c>
      <c r="G8" s="31" t="s">
        <v>194</v>
      </c>
      <c r="H8" s="77"/>
    </row>
    <row r="9" spans="1:23" x14ac:dyDescent="0.25">
      <c r="A9" s="15" t="s">
        <v>1216</v>
      </c>
      <c r="B9" s="16" t="s">
        <v>228</v>
      </c>
      <c r="C9" s="16">
        <v>8</v>
      </c>
      <c r="D9" s="16" t="s">
        <v>421</v>
      </c>
      <c r="E9" s="16">
        <v>80</v>
      </c>
      <c r="F9" s="16" t="s">
        <v>405</v>
      </c>
      <c r="G9" s="31" t="s">
        <v>194</v>
      </c>
      <c r="H9" s="77"/>
    </row>
    <row r="10" spans="1:23" x14ac:dyDescent="0.25">
      <c r="A10" s="15" t="s">
        <v>483</v>
      </c>
      <c r="B10" s="16" t="s">
        <v>228</v>
      </c>
      <c r="C10" s="16">
        <v>9</v>
      </c>
      <c r="D10" s="16" t="s">
        <v>414</v>
      </c>
      <c r="E10" s="16">
        <v>70</v>
      </c>
      <c r="F10" s="16" t="s">
        <v>410</v>
      </c>
      <c r="G10" s="31" t="s">
        <v>194</v>
      </c>
      <c r="H10" s="77"/>
    </row>
    <row r="11" spans="1:23" x14ac:dyDescent="0.25">
      <c r="A11" s="15" t="s">
        <v>1920</v>
      </c>
      <c r="B11" s="16" t="s">
        <v>228</v>
      </c>
      <c r="C11" s="16">
        <v>10</v>
      </c>
      <c r="D11" s="16" t="s">
        <v>431</v>
      </c>
      <c r="E11" s="16">
        <v>80</v>
      </c>
      <c r="F11" s="16" t="s">
        <v>405</v>
      </c>
      <c r="G11" s="31" t="s">
        <v>194</v>
      </c>
      <c r="H11" s="77"/>
    </row>
    <row r="12" spans="1:23" x14ac:dyDescent="0.25">
      <c r="A12" s="15" t="s">
        <v>1922</v>
      </c>
      <c r="B12" s="16" t="s">
        <v>228</v>
      </c>
      <c r="C12" s="16">
        <v>11</v>
      </c>
      <c r="D12" s="16" t="s">
        <v>407</v>
      </c>
      <c r="E12" s="16">
        <v>40</v>
      </c>
      <c r="F12" s="16" t="s">
        <v>410</v>
      </c>
      <c r="G12" s="31" t="s">
        <v>190</v>
      </c>
      <c r="H12" s="77"/>
    </row>
    <row r="13" spans="1:23" x14ac:dyDescent="0.25">
      <c r="A13" s="15" t="s">
        <v>1923</v>
      </c>
      <c r="B13" s="16" t="s">
        <v>228</v>
      </c>
      <c r="C13" s="16">
        <v>12</v>
      </c>
      <c r="D13" s="16" t="s">
        <v>407</v>
      </c>
      <c r="E13" s="16">
        <v>40</v>
      </c>
      <c r="F13" s="16" t="s">
        <v>410</v>
      </c>
      <c r="G13" s="31" t="s">
        <v>190</v>
      </c>
      <c r="H13" s="77"/>
    </row>
    <row r="14" spans="1:23" x14ac:dyDescent="0.25">
      <c r="A14" s="15" t="s">
        <v>956</v>
      </c>
      <c r="B14" s="16" t="s">
        <v>228</v>
      </c>
      <c r="C14" s="16">
        <v>13</v>
      </c>
      <c r="D14" s="16" t="s">
        <v>404</v>
      </c>
      <c r="E14" s="16">
        <v>70</v>
      </c>
      <c r="F14" s="16" t="s">
        <v>410</v>
      </c>
      <c r="G14" s="31" t="s">
        <v>190</v>
      </c>
      <c r="H14" s="77"/>
    </row>
    <row r="15" spans="1:23" x14ac:dyDescent="0.25">
      <c r="A15" s="15" t="s">
        <v>472</v>
      </c>
      <c r="B15" s="16" t="s">
        <v>228</v>
      </c>
      <c r="C15" s="16">
        <v>14</v>
      </c>
      <c r="D15" s="16" t="s">
        <v>400</v>
      </c>
      <c r="E15" s="16">
        <v>50</v>
      </c>
      <c r="F15" s="16" t="s">
        <v>410</v>
      </c>
      <c r="G15" s="31" t="s">
        <v>190</v>
      </c>
      <c r="H15" s="77"/>
    </row>
    <row r="16" spans="1:23" x14ac:dyDescent="0.25">
      <c r="A16" s="15" t="s">
        <v>1231</v>
      </c>
      <c r="B16" s="16" t="s">
        <v>228</v>
      </c>
      <c r="C16" s="16">
        <v>15</v>
      </c>
      <c r="D16" s="16" t="s">
        <v>421</v>
      </c>
      <c r="E16" s="16">
        <v>60</v>
      </c>
      <c r="F16" s="16" t="s">
        <v>410</v>
      </c>
      <c r="G16" s="31" t="s">
        <v>190</v>
      </c>
      <c r="H16" s="77"/>
    </row>
    <row r="17" spans="1:8" x14ac:dyDescent="0.25">
      <c r="A17" s="15" t="s">
        <v>478</v>
      </c>
      <c r="B17" s="16" t="s">
        <v>228</v>
      </c>
      <c r="C17" s="16">
        <v>16</v>
      </c>
      <c r="D17" s="16" t="s">
        <v>414</v>
      </c>
      <c r="E17" s="16">
        <v>60</v>
      </c>
      <c r="F17" s="16" t="s">
        <v>410</v>
      </c>
      <c r="G17" s="31" t="s">
        <v>190</v>
      </c>
      <c r="H17" s="77"/>
    </row>
    <row r="18" spans="1:8" x14ac:dyDescent="0.25">
      <c r="A18" s="15" t="s">
        <v>1422</v>
      </c>
      <c r="B18" s="16" t="s">
        <v>228</v>
      </c>
      <c r="C18" s="16">
        <v>17</v>
      </c>
      <c r="D18" s="16" t="s">
        <v>414</v>
      </c>
      <c r="E18" s="16">
        <v>70</v>
      </c>
      <c r="F18" s="16" t="s">
        <v>410</v>
      </c>
      <c r="G18" s="31" t="s">
        <v>190</v>
      </c>
      <c r="H18" s="77"/>
    </row>
  </sheetData>
  <sheetProtection selectLockedCells="1" selectUnlockedCells="1"/>
  <mergeCells count="1">
    <mergeCell ref="O1:W1"/>
  </mergeCells>
  <conditionalFormatting sqref="H2:H18">
    <cfRule type="cellIs" dxfId="294" priority="1" stopIfTrue="1" operator="equal">
      <formula>"-"</formula>
    </cfRule>
    <cfRule type="cellIs" dxfId="293" priority="2" stopIfTrue="1" operator="equal">
      <formula>"x"</formula>
    </cfRule>
  </conditionalFormatting>
  <hyperlinks>
    <hyperlink ref="L1" location="'Expansion set Check List'!A1" display="Home" xr:uid="{00000000-0004-0000-86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Sheet169">
    <tabColor rgb="FFFF6600"/>
  </sheetPr>
  <dimension ref="A1:W18"/>
  <sheetViews>
    <sheetView zoomScaleSheetLayoutView="10" workbookViewId="0">
      <pane ySplit="1" topLeftCell="A2" activePane="bottomLeft" state="frozen"/>
      <selection pane="bottomLeft"/>
    </sheetView>
  </sheetViews>
  <sheetFormatPr defaultColWidth="0" defaultRowHeight="13.2" customHeight="1" x14ac:dyDescent="0.25"/>
  <cols>
    <col min="1" max="1" width="19.33203125" customWidth="1"/>
    <col min="2" max="2" width="12.44140625" bestFit="1" customWidth="1"/>
    <col min="3" max="3" width="3.33203125" bestFit="1" customWidth="1"/>
    <col min="4" max="4" width="8.66406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1968</v>
      </c>
      <c r="B2" s="13" t="s">
        <v>232</v>
      </c>
      <c r="C2" s="13">
        <v>1</v>
      </c>
      <c r="D2" s="13" t="s">
        <v>425</v>
      </c>
      <c r="E2" s="13">
        <v>100</v>
      </c>
      <c r="F2" s="13" t="s">
        <v>410</v>
      </c>
      <c r="G2" s="30" t="s">
        <v>198</v>
      </c>
      <c r="H2" s="77"/>
      <c r="M2" s="33">
        <f>SUM(COUNTA(H2:H750))</f>
        <v>0</v>
      </c>
      <c r="O2" s="109"/>
      <c r="P2" s="109"/>
      <c r="Q2" s="109"/>
      <c r="R2" s="109"/>
      <c r="S2" s="109"/>
      <c r="T2" s="109"/>
      <c r="U2" s="109"/>
      <c r="V2" s="109"/>
      <c r="W2" s="109"/>
    </row>
    <row r="3" spans="1:23" x14ac:dyDescent="0.25">
      <c r="A3" s="15" t="s">
        <v>1817</v>
      </c>
      <c r="B3" s="16" t="s">
        <v>232</v>
      </c>
      <c r="C3" s="16">
        <v>2</v>
      </c>
      <c r="D3" s="16" t="s">
        <v>431</v>
      </c>
      <c r="E3" s="16">
        <v>90</v>
      </c>
      <c r="F3" s="16" t="s">
        <v>405</v>
      </c>
      <c r="G3" s="31" t="s">
        <v>198</v>
      </c>
      <c r="H3" s="77"/>
    </row>
    <row r="4" spans="1:23" x14ac:dyDescent="0.25">
      <c r="A4" s="15" t="s">
        <v>1818</v>
      </c>
      <c r="B4" s="16" t="s">
        <v>232</v>
      </c>
      <c r="C4" s="16">
        <v>3</v>
      </c>
      <c r="D4" s="16" t="s">
        <v>400</v>
      </c>
      <c r="E4" s="16">
        <v>120</v>
      </c>
      <c r="F4" s="16" t="s">
        <v>401</v>
      </c>
      <c r="G4" s="31" t="s">
        <v>198</v>
      </c>
      <c r="H4" s="77"/>
    </row>
    <row r="5" spans="1:23" x14ac:dyDescent="0.25">
      <c r="A5" s="15" t="s">
        <v>1970</v>
      </c>
      <c r="B5" s="16" t="s">
        <v>232</v>
      </c>
      <c r="C5" s="16">
        <v>4</v>
      </c>
      <c r="D5" s="16" t="s">
        <v>419</v>
      </c>
      <c r="E5" s="16">
        <v>90</v>
      </c>
      <c r="F5" s="16" t="s">
        <v>405</v>
      </c>
      <c r="G5" s="31" t="s">
        <v>198</v>
      </c>
      <c r="H5" s="77"/>
    </row>
    <row r="6" spans="1:23" x14ac:dyDescent="0.25">
      <c r="A6" s="15" t="s">
        <v>1973</v>
      </c>
      <c r="B6" s="16" t="s">
        <v>232</v>
      </c>
      <c r="C6" s="16">
        <v>5</v>
      </c>
      <c r="D6" s="16" t="s">
        <v>407</v>
      </c>
      <c r="E6" s="16">
        <v>90</v>
      </c>
      <c r="F6" s="16" t="s">
        <v>405</v>
      </c>
      <c r="G6" s="31" t="s">
        <v>198</v>
      </c>
      <c r="H6" s="77"/>
    </row>
    <row r="7" spans="1:23" x14ac:dyDescent="0.25">
      <c r="A7" s="15" t="s">
        <v>1841</v>
      </c>
      <c r="B7" s="16" t="s">
        <v>232</v>
      </c>
      <c r="C7" s="16">
        <v>6</v>
      </c>
      <c r="D7" s="16" t="s">
        <v>407</v>
      </c>
      <c r="E7" s="16">
        <v>80</v>
      </c>
      <c r="F7" s="16" t="s">
        <v>405</v>
      </c>
      <c r="G7" s="31" t="s">
        <v>194</v>
      </c>
      <c r="H7" s="77"/>
    </row>
    <row r="8" spans="1:23" x14ac:dyDescent="0.25">
      <c r="A8" s="15" t="s">
        <v>1829</v>
      </c>
      <c r="B8" s="16" t="s">
        <v>232</v>
      </c>
      <c r="C8" s="16">
        <v>7</v>
      </c>
      <c r="D8" s="16" t="s">
        <v>407</v>
      </c>
      <c r="E8" s="16">
        <v>70</v>
      </c>
      <c r="F8" s="16" t="s">
        <v>410</v>
      </c>
      <c r="G8" s="31" t="s">
        <v>194</v>
      </c>
      <c r="H8" s="77"/>
    </row>
    <row r="9" spans="1:23" x14ac:dyDescent="0.25">
      <c r="A9" s="15" t="s">
        <v>1845</v>
      </c>
      <c r="B9" s="16" t="s">
        <v>232</v>
      </c>
      <c r="C9" s="16">
        <v>8</v>
      </c>
      <c r="D9" s="16" t="s">
        <v>400</v>
      </c>
      <c r="E9" s="16">
        <v>80</v>
      </c>
      <c r="F9" s="16" t="s">
        <v>405</v>
      </c>
      <c r="G9" s="31" t="s">
        <v>194</v>
      </c>
      <c r="H9" s="77"/>
    </row>
    <row r="10" spans="1:23" x14ac:dyDescent="0.25">
      <c r="A10" s="15" t="s">
        <v>1905</v>
      </c>
      <c r="B10" s="16" t="s">
        <v>232</v>
      </c>
      <c r="C10" s="16">
        <v>9</v>
      </c>
      <c r="D10" s="16" t="s">
        <v>490</v>
      </c>
      <c r="E10" s="16"/>
      <c r="F10" s="16" t="s">
        <v>490</v>
      </c>
      <c r="G10" s="31" t="s">
        <v>194</v>
      </c>
      <c r="H10" s="77"/>
    </row>
    <row r="11" spans="1:23" x14ac:dyDescent="0.25">
      <c r="A11" s="15" t="s">
        <v>1281</v>
      </c>
      <c r="B11" s="16" t="s">
        <v>232</v>
      </c>
      <c r="C11" s="16">
        <v>10</v>
      </c>
      <c r="D11" s="16" t="s">
        <v>490</v>
      </c>
      <c r="E11" s="16"/>
      <c r="F11" s="16" t="s">
        <v>490</v>
      </c>
      <c r="G11" s="31" t="s">
        <v>194</v>
      </c>
      <c r="H11" s="77"/>
    </row>
    <row r="12" spans="1:23" x14ac:dyDescent="0.25">
      <c r="A12" s="15" t="s">
        <v>1928</v>
      </c>
      <c r="B12" s="16" t="s">
        <v>232</v>
      </c>
      <c r="C12" s="16">
        <v>11</v>
      </c>
      <c r="D12" s="16" t="s">
        <v>490</v>
      </c>
      <c r="E12" s="16"/>
      <c r="F12" s="16" t="s">
        <v>1085</v>
      </c>
      <c r="G12" s="31" t="s">
        <v>194</v>
      </c>
      <c r="H12" s="77"/>
    </row>
    <row r="13" spans="1:23" x14ac:dyDescent="0.25">
      <c r="A13" s="15" t="s">
        <v>1857</v>
      </c>
      <c r="B13" s="16" t="s">
        <v>232</v>
      </c>
      <c r="C13" s="16">
        <v>12</v>
      </c>
      <c r="D13" s="16" t="s">
        <v>425</v>
      </c>
      <c r="E13" s="16">
        <v>50</v>
      </c>
      <c r="F13" s="16" t="s">
        <v>410</v>
      </c>
      <c r="G13" s="31" t="s">
        <v>190</v>
      </c>
      <c r="H13" s="77"/>
    </row>
    <row r="14" spans="1:23" x14ac:dyDescent="0.25">
      <c r="A14" s="15" t="s">
        <v>1896</v>
      </c>
      <c r="B14" s="16" t="s">
        <v>232</v>
      </c>
      <c r="C14" s="16">
        <v>13</v>
      </c>
      <c r="D14" s="16" t="s">
        <v>421</v>
      </c>
      <c r="E14" s="16">
        <v>60</v>
      </c>
      <c r="F14" s="16" t="s">
        <v>410</v>
      </c>
      <c r="G14" s="31" t="s">
        <v>190</v>
      </c>
      <c r="H14" s="77"/>
    </row>
    <row r="15" spans="1:23" x14ac:dyDescent="0.25">
      <c r="A15" s="15" t="s">
        <v>1893</v>
      </c>
      <c r="B15" s="16" t="s">
        <v>232</v>
      </c>
      <c r="C15" s="16">
        <v>14</v>
      </c>
      <c r="D15" s="16" t="s">
        <v>414</v>
      </c>
      <c r="E15" s="16">
        <v>60</v>
      </c>
      <c r="F15" s="16" t="s">
        <v>410</v>
      </c>
      <c r="G15" s="31" t="s">
        <v>190</v>
      </c>
      <c r="H15" s="77"/>
    </row>
    <row r="16" spans="1:23" x14ac:dyDescent="0.25">
      <c r="A16" s="15" t="s">
        <v>1861</v>
      </c>
      <c r="B16" s="16" t="s">
        <v>232</v>
      </c>
      <c r="C16" s="16">
        <v>15</v>
      </c>
      <c r="D16" s="16" t="s">
        <v>404</v>
      </c>
      <c r="E16" s="16">
        <v>60</v>
      </c>
      <c r="F16" s="16" t="s">
        <v>410</v>
      </c>
      <c r="G16" s="31" t="s">
        <v>190</v>
      </c>
      <c r="H16" s="77"/>
    </row>
    <row r="17" spans="1:8" x14ac:dyDescent="0.25">
      <c r="A17" s="15" t="s">
        <v>1849</v>
      </c>
      <c r="B17" s="16" t="s">
        <v>232</v>
      </c>
      <c r="C17" s="16">
        <v>16</v>
      </c>
      <c r="D17" s="16" t="s">
        <v>431</v>
      </c>
      <c r="E17" s="16">
        <v>50</v>
      </c>
      <c r="F17" s="16" t="s">
        <v>410</v>
      </c>
      <c r="G17" s="31" t="s">
        <v>190</v>
      </c>
      <c r="H17" s="77"/>
    </row>
    <row r="18" spans="1:8" x14ac:dyDescent="0.25">
      <c r="A18" s="15" t="s">
        <v>1866</v>
      </c>
      <c r="B18" s="16" t="s">
        <v>232</v>
      </c>
      <c r="C18" s="16">
        <v>17</v>
      </c>
      <c r="D18" s="16" t="s">
        <v>407</v>
      </c>
      <c r="E18" s="16">
        <v>60</v>
      </c>
      <c r="F18" s="16" t="s">
        <v>410</v>
      </c>
      <c r="G18" s="31" t="s">
        <v>190</v>
      </c>
      <c r="H18" s="77"/>
    </row>
  </sheetData>
  <sheetProtection selectLockedCells="1" selectUnlockedCells="1"/>
  <mergeCells count="1">
    <mergeCell ref="O1:W1"/>
  </mergeCells>
  <conditionalFormatting sqref="H2:H18">
    <cfRule type="cellIs" dxfId="292" priority="1" stopIfTrue="1" operator="equal">
      <formula>"-"</formula>
    </cfRule>
    <cfRule type="cellIs" dxfId="291" priority="2" stopIfTrue="1" operator="equal">
      <formula>"x"</formula>
    </cfRule>
  </conditionalFormatting>
  <hyperlinks>
    <hyperlink ref="L1" location="'Expansion set Check List'!A1" display="Home" xr:uid="{00000000-0004-0000-87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0-000000000000}">
  <sheetPr codeName="Sheet170">
    <tabColor rgb="FFFF6600"/>
  </sheetPr>
  <dimension ref="A1:W18"/>
  <sheetViews>
    <sheetView zoomScaleSheetLayoutView="10" workbookViewId="0">
      <pane ySplit="1" topLeftCell="A2" activePane="bottomLeft" state="frozen"/>
      <selection pane="bottomLeft"/>
    </sheetView>
  </sheetViews>
  <sheetFormatPr defaultColWidth="0" defaultRowHeight="13.2" customHeight="1" x14ac:dyDescent="0.25"/>
  <cols>
    <col min="1" max="1" width="9.5546875" customWidth="1"/>
    <col min="2" max="2" width="12.44140625" bestFit="1" customWidth="1"/>
    <col min="3" max="3" width="3.33203125" bestFit="1" customWidth="1"/>
    <col min="4" max="4" width="8.6640625" bestFit="1" customWidth="1"/>
    <col min="5" max="5" width="4" bestFit="1" customWidth="1"/>
    <col min="6" max="6" width="7.441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1879</v>
      </c>
      <c r="B2" s="13" t="s">
        <v>236</v>
      </c>
      <c r="C2" s="13">
        <v>1</v>
      </c>
      <c r="D2" s="13" t="s">
        <v>414</v>
      </c>
      <c r="E2" s="13">
        <v>130</v>
      </c>
      <c r="F2" s="13" t="s">
        <v>401</v>
      </c>
      <c r="G2" s="30" t="s">
        <v>198</v>
      </c>
      <c r="H2" s="77"/>
      <c r="M2" s="33">
        <f>SUM(COUNTA(H2:H750))</f>
        <v>0</v>
      </c>
      <c r="O2" s="109"/>
      <c r="P2" s="109"/>
      <c r="Q2" s="109"/>
      <c r="R2" s="109"/>
      <c r="S2" s="109"/>
      <c r="T2" s="109"/>
      <c r="U2" s="109"/>
      <c r="V2" s="109"/>
      <c r="W2" s="109"/>
    </row>
    <row r="3" spans="1:23" x14ac:dyDescent="0.25">
      <c r="A3" s="15" t="s">
        <v>1820</v>
      </c>
      <c r="B3" s="16" t="s">
        <v>236</v>
      </c>
      <c r="C3" s="16">
        <v>2</v>
      </c>
      <c r="D3" s="16" t="s">
        <v>404</v>
      </c>
      <c r="E3" s="16">
        <v>70</v>
      </c>
      <c r="F3" s="16" t="s">
        <v>410</v>
      </c>
      <c r="G3" s="31" t="s">
        <v>198</v>
      </c>
      <c r="H3" s="77"/>
    </row>
    <row r="4" spans="1:23" x14ac:dyDescent="0.25">
      <c r="A4" s="15" t="s">
        <v>537</v>
      </c>
      <c r="B4" s="16" t="s">
        <v>236</v>
      </c>
      <c r="C4" s="16">
        <v>3</v>
      </c>
      <c r="D4" s="16" t="s">
        <v>400</v>
      </c>
      <c r="E4" s="16">
        <v>90</v>
      </c>
      <c r="F4" s="16" t="s">
        <v>405</v>
      </c>
      <c r="G4" s="31" t="s">
        <v>198</v>
      </c>
      <c r="H4" s="77"/>
    </row>
    <row r="5" spans="1:23" x14ac:dyDescent="0.25">
      <c r="A5" s="15" t="s">
        <v>1971</v>
      </c>
      <c r="B5" s="16" t="s">
        <v>236</v>
      </c>
      <c r="C5" s="16">
        <v>4</v>
      </c>
      <c r="D5" s="16" t="s">
        <v>414</v>
      </c>
      <c r="E5" s="16">
        <v>100</v>
      </c>
      <c r="F5" s="16" t="s">
        <v>410</v>
      </c>
      <c r="G5" s="31" t="s">
        <v>198</v>
      </c>
      <c r="H5" s="77"/>
    </row>
    <row r="6" spans="1:23" x14ac:dyDescent="0.25">
      <c r="A6" s="15" t="s">
        <v>1935</v>
      </c>
      <c r="B6" s="16" t="s">
        <v>236</v>
      </c>
      <c r="C6" s="16">
        <v>5</v>
      </c>
      <c r="D6" s="16" t="s">
        <v>400</v>
      </c>
      <c r="E6" s="16">
        <v>70</v>
      </c>
      <c r="F6" s="16" t="s">
        <v>410</v>
      </c>
      <c r="G6" s="31" t="s">
        <v>198</v>
      </c>
      <c r="H6" s="77"/>
    </row>
    <row r="7" spans="1:23" x14ac:dyDescent="0.25">
      <c r="A7" s="15" t="s">
        <v>1853</v>
      </c>
      <c r="B7" s="16" t="s">
        <v>236</v>
      </c>
      <c r="C7" s="16">
        <v>6</v>
      </c>
      <c r="D7" s="16" t="s">
        <v>404</v>
      </c>
      <c r="E7" s="16">
        <v>60</v>
      </c>
      <c r="F7" s="16" t="s">
        <v>410</v>
      </c>
      <c r="G7" s="31" t="s">
        <v>194</v>
      </c>
      <c r="H7" s="77"/>
    </row>
    <row r="8" spans="1:23" x14ac:dyDescent="0.25">
      <c r="A8" s="15" t="s">
        <v>1896</v>
      </c>
      <c r="B8" s="16" t="s">
        <v>236</v>
      </c>
      <c r="C8" s="16">
        <v>7</v>
      </c>
      <c r="D8" s="16" t="s">
        <v>421</v>
      </c>
      <c r="E8" s="16">
        <v>60</v>
      </c>
      <c r="F8" s="16" t="s">
        <v>410</v>
      </c>
      <c r="G8" s="31" t="s">
        <v>194</v>
      </c>
      <c r="H8" s="77"/>
    </row>
    <row r="9" spans="1:23" x14ac:dyDescent="0.25">
      <c r="A9" s="15" t="s">
        <v>1892</v>
      </c>
      <c r="B9" s="16" t="s">
        <v>236</v>
      </c>
      <c r="C9" s="16">
        <v>8</v>
      </c>
      <c r="D9" s="16" t="s">
        <v>414</v>
      </c>
      <c r="E9" s="16">
        <v>80</v>
      </c>
      <c r="F9" s="16" t="s">
        <v>405</v>
      </c>
      <c r="G9" s="31" t="s">
        <v>194</v>
      </c>
      <c r="H9" s="77"/>
    </row>
    <row r="10" spans="1:23" x14ac:dyDescent="0.25">
      <c r="A10" s="15" t="s">
        <v>1834</v>
      </c>
      <c r="B10" s="16" t="s">
        <v>236</v>
      </c>
      <c r="C10" s="16">
        <v>9</v>
      </c>
      <c r="D10" s="16" t="s">
        <v>414</v>
      </c>
      <c r="E10" s="16">
        <v>80</v>
      </c>
      <c r="F10" s="16" t="s">
        <v>405</v>
      </c>
      <c r="G10" s="31" t="s">
        <v>194</v>
      </c>
      <c r="H10" s="77"/>
    </row>
    <row r="11" spans="1:23" x14ac:dyDescent="0.25">
      <c r="A11" s="15" t="s">
        <v>1836</v>
      </c>
      <c r="B11" s="16" t="s">
        <v>236</v>
      </c>
      <c r="C11" s="16">
        <v>10</v>
      </c>
      <c r="D11" s="16" t="s">
        <v>400</v>
      </c>
      <c r="E11" s="16">
        <v>70</v>
      </c>
      <c r="F11" s="16" t="s">
        <v>410</v>
      </c>
      <c r="G11" s="31" t="s">
        <v>194</v>
      </c>
      <c r="H11" s="77"/>
    </row>
    <row r="12" spans="1:23" x14ac:dyDescent="0.25">
      <c r="A12" s="15" t="s">
        <v>416</v>
      </c>
      <c r="B12" s="16" t="s">
        <v>236</v>
      </c>
      <c r="C12" s="16">
        <v>11</v>
      </c>
      <c r="D12" s="16" t="s">
        <v>400</v>
      </c>
      <c r="E12" s="16">
        <v>40</v>
      </c>
      <c r="F12" s="16" t="s">
        <v>410</v>
      </c>
      <c r="G12" s="31" t="s">
        <v>194</v>
      </c>
      <c r="H12" s="77"/>
    </row>
    <row r="13" spans="1:23" x14ac:dyDescent="0.25">
      <c r="A13" s="15" t="s">
        <v>1854</v>
      </c>
      <c r="B13" s="16" t="s">
        <v>236</v>
      </c>
      <c r="C13" s="16">
        <v>12</v>
      </c>
      <c r="D13" s="16" t="s">
        <v>414</v>
      </c>
      <c r="E13" s="16">
        <v>50</v>
      </c>
      <c r="F13" s="16" t="s">
        <v>410</v>
      </c>
      <c r="G13" s="31" t="s">
        <v>190</v>
      </c>
      <c r="H13" s="77"/>
    </row>
    <row r="14" spans="1:23" x14ac:dyDescent="0.25">
      <c r="A14" s="15" t="s">
        <v>1857</v>
      </c>
      <c r="B14" s="16" t="s">
        <v>236</v>
      </c>
      <c r="C14" s="16">
        <v>13</v>
      </c>
      <c r="D14" s="16" t="s">
        <v>425</v>
      </c>
      <c r="E14" s="16">
        <v>40</v>
      </c>
      <c r="F14" s="16" t="s">
        <v>410</v>
      </c>
      <c r="G14" s="31" t="s">
        <v>190</v>
      </c>
      <c r="H14" s="77"/>
    </row>
    <row r="15" spans="1:23" x14ac:dyDescent="0.25">
      <c r="A15" s="15" t="s">
        <v>1898</v>
      </c>
      <c r="B15" s="16" t="s">
        <v>236</v>
      </c>
      <c r="C15" s="16">
        <v>14</v>
      </c>
      <c r="D15" s="16" t="s">
        <v>414</v>
      </c>
      <c r="E15" s="16">
        <v>50</v>
      </c>
      <c r="F15" s="16" t="s">
        <v>410</v>
      </c>
      <c r="G15" s="31" t="s">
        <v>190</v>
      </c>
      <c r="H15" s="77"/>
    </row>
    <row r="16" spans="1:23" x14ac:dyDescent="0.25">
      <c r="A16" s="15" t="s">
        <v>477</v>
      </c>
      <c r="B16" s="16" t="s">
        <v>236</v>
      </c>
      <c r="C16" s="16">
        <v>15</v>
      </c>
      <c r="D16" s="16" t="s">
        <v>400</v>
      </c>
      <c r="E16" s="16">
        <v>60</v>
      </c>
      <c r="F16" s="16" t="s">
        <v>410</v>
      </c>
      <c r="G16" s="31" t="s">
        <v>190</v>
      </c>
      <c r="H16" s="77"/>
    </row>
    <row r="17" spans="1:8" x14ac:dyDescent="0.25">
      <c r="A17" s="15" t="s">
        <v>1861</v>
      </c>
      <c r="B17" s="16" t="s">
        <v>236</v>
      </c>
      <c r="C17" s="16">
        <v>16</v>
      </c>
      <c r="D17" s="16" t="s">
        <v>404</v>
      </c>
      <c r="E17" s="16">
        <v>50</v>
      </c>
      <c r="F17" s="16" t="s">
        <v>410</v>
      </c>
      <c r="G17" s="31" t="s">
        <v>190</v>
      </c>
      <c r="H17" s="77"/>
    </row>
    <row r="18" spans="1:8" x14ac:dyDescent="0.25">
      <c r="A18" s="15" t="s">
        <v>1866</v>
      </c>
      <c r="B18" s="16" t="s">
        <v>236</v>
      </c>
      <c r="C18" s="16">
        <v>17</v>
      </c>
      <c r="D18" s="16" t="s">
        <v>407</v>
      </c>
      <c r="E18" s="16">
        <v>60</v>
      </c>
      <c r="F18" s="16" t="s">
        <v>410</v>
      </c>
      <c r="G18" s="31" t="s">
        <v>190</v>
      </c>
      <c r="H18" s="77"/>
    </row>
  </sheetData>
  <sheetProtection selectLockedCells="1" selectUnlockedCells="1"/>
  <mergeCells count="1">
    <mergeCell ref="O1:W1"/>
  </mergeCells>
  <conditionalFormatting sqref="H2:H18">
    <cfRule type="cellIs" dxfId="290" priority="1" stopIfTrue="1" operator="equal">
      <formula>"-"</formula>
    </cfRule>
    <cfRule type="cellIs" dxfId="289" priority="2" stopIfTrue="1" operator="equal">
      <formula>"x"</formula>
    </cfRule>
  </conditionalFormatting>
  <hyperlinks>
    <hyperlink ref="L1" location="'Expansion set Check List'!A1" display="Home" xr:uid="{00000000-0004-0000-88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6BC88-482C-48FF-9BF9-91B281658C45}">
  <sheetPr codeName="Sheet202">
    <tabColor rgb="FFFF6600"/>
  </sheetPr>
  <dimension ref="A1:AJ171"/>
  <sheetViews>
    <sheetView zoomScaleSheetLayoutView="10" workbookViewId="0">
      <pane ySplit="1" topLeftCell="A2" activePane="bottomLeft" state="frozen"/>
      <selection pane="bottomLeft"/>
    </sheetView>
  </sheetViews>
  <sheetFormatPr defaultColWidth="0" defaultRowHeight="13.2" customHeight="1" x14ac:dyDescent="0.25"/>
  <cols>
    <col min="1" max="1" width="25" bestFit="1" customWidth="1"/>
    <col min="2" max="2" width="22.5546875" bestFit="1" customWidth="1"/>
    <col min="3" max="3" width="9.5546875" style="257" bestFit="1" customWidth="1"/>
    <col min="4" max="4" width="8.6640625" bestFit="1" customWidth="1"/>
    <col min="5" max="5" width="4" bestFit="1" customWidth="1"/>
    <col min="6" max="6" width="13.6640625" bestFit="1" customWidth="1"/>
    <col min="7" max="7" width="10.109375" bestFit="1" customWidth="1"/>
    <col min="8" max="10" width="3.33203125" customWidth="1"/>
    <col min="11" max="11" width="3.33203125" bestFit="1" customWidth="1"/>
    <col min="12" max="12" width="3.33203125" customWidth="1"/>
    <col min="13" max="13" width="4.109375" customWidth="1"/>
    <col min="14" max="17" width="4" customWidth="1"/>
    <col min="18" max="18" width="14.6640625" bestFit="1" customWidth="1"/>
    <col min="19" max="20" width="4.109375" customWidth="1"/>
    <col min="21" max="21" width="1.44140625" customWidth="1"/>
    <col min="22" max="22" width="14.6640625" bestFit="1" customWidth="1"/>
    <col min="23" max="24" width="4.109375" customWidth="1"/>
    <col min="25" max="33" width="4" customWidth="1"/>
    <col min="34" max="34" width="3" customWidth="1"/>
    <col min="35" max="36" width="9.33203125" hidden="1"/>
  </cols>
  <sheetData>
    <row r="1" spans="1:34" ht="59.4" thickBot="1" x14ac:dyDescent="0.3">
      <c r="A1" s="28" t="s">
        <v>390</v>
      </c>
      <c r="B1" s="28" t="s">
        <v>391</v>
      </c>
      <c r="C1" s="40" t="s">
        <v>392</v>
      </c>
      <c r="D1" s="28" t="s">
        <v>393</v>
      </c>
      <c r="E1" s="28" t="s">
        <v>394</v>
      </c>
      <c r="F1" s="28" t="s">
        <v>395</v>
      </c>
      <c r="G1" s="28" t="s">
        <v>396</v>
      </c>
      <c r="H1" s="29" t="s">
        <v>102</v>
      </c>
      <c r="I1" s="29" t="s">
        <v>7504</v>
      </c>
      <c r="J1" s="2"/>
      <c r="L1" s="48" t="s">
        <v>397</v>
      </c>
      <c r="M1" s="28" t="s">
        <v>106</v>
      </c>
      <c r="Z1" s="332" t="s">
        <v>398</v>
      </c>
      <c r="AA1" s="333"/>
      <c r="AB1" s="333"/>
      <c r="AC1" s="333"/>
      <c r="AD1" s="333"/>
      <c r="AE1" s="333"/>
      <c r="AF1" s="333"/>
      <c r="AG1" s="333"/>
      <c r="AH1" s="334"/>
    </row>
    <row r="2" spans="1:34" ht="13.8" thickBot="1" x14ac:dyDescent="0.3">
      <c r="A2" s="12" t="s">
        <v>3627</v>
      </c>
      <c r="B2" s="13" t="s">
        <v>370</v>
      </c>
      <c r="C2" s="258" t="s">
        <v>3628</v>
      </c>
      <c r="D2" s="13" t="s">
        <v>407</v>
      </c>
      <c r="E2" s="13">
        <v>170</v>
      </c>
      <c r="F2" s="13" t="s">
        <v>401</v>
      </c>
      <c r="G2" s="30" t="s">
        <v>202</v>
      </c>
      <c r="H2" s="77"/>
      <c r="I2" s="77" t="s">
        <v>402</v>
      </c>
      <c r="M2" s="33">
        <f>COUNTIF(H2:H500,"x")+COUNTIF(I2:I500,"x")</f>
        <v>0</v>
      </c>
      <c r="O2" s="109"/>
      <c r="P2" s="109"/>
      <c r="Q2" s="109"/>
      <c r="R2" s="171" t="s">
        <v>102</v>
      </c>
      <c r="S2" s="172">
        <f>SUM(S3:S9)</f>
        <v>0</v>
      </c>
      <c r="T2" s="186">
        <f>SUM(T3:T9)</f>
        <v>161</v>
      </c>
      <c r="U2" s="187"/>
      <c r="V2" s="171" t="s">
        <v>7504</v>
      </c>
      <c r="W2" s="172">
        <f>SUM(W3:W9)</f>
        <v>0</v>
      </c>
      <c r="X2" s="173">
        <f>SUM(X3:X9)</f>
        <v>53</v>
      </c>
      <c r="Z2" s="109"/>
      <c r="AA2" s="109"/>
      <c r="AB2" s="109"/>
      <c r="AC2" s="109"/>
      <c r="AD2" s="109"/>
      <c r="AE2" s="109"/>
      <c r="AF2" s="109"/>
      <c r="AG2" s="109"/>
      <c r="AH2" s="109"/>
    </row>
    <row r="3" spans="1:34" x14ac:dyDescent="0.25">
      <c r="A3" s="12" t="s">
        <v>3645</v>
      </c>
      <c r="B3" s="13" t="s">
        <v>370</v>
      </c>
      <c r="C3" s="258" t="s">
        <v>3646</v>
      </c>
      <c r="D3" s="13" t="s">
        <v>425</v>
      </c>
      <c r="E3" s="13">
        <v>190</v>
      </c>
      <c r="F3" s="13" t="s">
        <v>410</v>
      </c>
      <c r="G3" s="30" t="s">
        <v>214</v>
      </c>
      <c r="H3" s="77"/>
      <c r="I3" s="77" t="s">
        <v>402</v>
      </c>
      <c r="R3" s="168" t="s">
        <v>190</v>
      </c>
      <c r="S3" s="169">
        <f t="shared" ref="S3:S9" si="0">COUNTIFS($G$2:$G$473,R3,$H$2:$H$473,"x")</f>
        <v>0</v>
      </c>
      <c r="T3" s="190">
        <f t="shared" ref="T3:T9" si="1">COUNTIFS($H$2:$H$473,"&lt;&gt;-",$G$2:$G$473,R3)</f>
        <v>1</v>
      </c>
      <c r="U3" s="182"/>
      <c r="V3" s="168" t="s">
        <v>190</v>
      </c>
      <c r="W3" s="169">
        <f t="shared" ref="W3:W9" si="2">COUNTIFS($G$2:$G$473,V3,$I$2:$I$473,"x")</f>
        <v>0</v>
      </c>
      <c r="X3" s="170">
        <f t="shared" ref="X3:X9" si="3">COUNTIFS($I$2:$I$473,"&lt;&gt;-",$G$2:$G$473,V3)</f>
        <v>3</v>
      </c>
    </row>
    <row r="4" spans="1:34" ht="13.2" customHeight="1" x14ac:dyDescent="0.25">
      <c r="A4" s="12" t="s">
        <v>3657</v>
      </c>
      <c r="B4" s="13" t="s">
        <v>370</v>
      </c>
      <c r="C4" s="258" t="s">
        <v>3658</v>
      </c>
      <c r="D4" s="13" t="s">
        <v>425</v>
      </c>
      <c r="E4" s="13">
        <v>170</v>
      </c>
      <c r="F4" s="13" t="s">
        <v>401</v>
      </c>
      <c r="G4" s="30" t="s">
        <v>202</v>
      </c>
      <c r="H4" s="77"/>
      <c r="I4" s="77" t="s">
        <v>402</v>
      </c>
      <c r="K4" s="323" t="s">
        <v>7505</v>
      </c>
      <c r="L4" s="324"/>
      <c r="M4" s="324"/>
      <c r="N4" s="324"/>
      <c r="O4" s="325"/>
      <c r="R4" s="125" t="s">
        <v>194</v>
      </c>
      <c r="S4" s="169">
        <f t="shared" si="0"/>
        <v>0</v>
      </c>
      <c r="T4" s="190">
        <f t="shared" si="1"/>
        <v>53</v>
      </c>
      <c r="U4" s="179"/>
      <c r="V4" s="125" t="s">
        <v>194</v>
      </c>
      <c r="W4" s="169">
        <f t="shared" si="2"/>
        <v>0</v>
      </c>
      <c r="X4" s="170">
        <f t="shared" si="3"/>
        <v>30</v>
      </c>
    </row>
    <row r="5" spans="1:34" x14ac:dyDescent="0.25">
      <c r="A5" s="12" t="s">
        <v>3687</v>
      </c>
      <c r="B5" s="13" t="s">
        <v>370</v>
      </c>
      <c r="C5" s="258" t="s">
        <v>3688</v>
      </c>
      <c r="D5" s="13" t="s">
        <v>404</v>
      </c>
      <c r="E5" s="13">
        <v>90</v>
      </c>
      <c r="F5" s="13" t="s">
        <v>405</v>
      </c>
      <c r="G5" s="30" t="s">
        <v>194</v>
      </c>
      <c r="H5" s="77"/>
      <c r="I5" s="77"/>
      <c r="K5" s="326"/>
      <c r="L5" s="327"/>
      <c r="M5" s="327"/>
      <c r="N5" s="327"/>
      <c r="O5" s="328"/>
      <c r="R5" s="125" t="s">
        <v>198</v>
      </c>
      <c r="S5" s="169">
        <f t="shared" si="0"/>
        <v>0</v>
      </c>
      <c r="T5" s="190">
        <f t="shared" si="1"/>
        <v>9</v>
      </c>
      <c r="U5" s="179"/>
      <c r="V5" s="125" t="s">
        <v>198</v>
      </c>
      <c r="W5" s="169">
        <f t="shared" si="2"/>
        <v>0</v>
      </c>
      <c r="X5" s="170">
        <f t="shared" si="3"/>
        <v>8</v>
      </c>
    </row>
    <row r="6" spans="1:34" x14ac:dyDescent="0.25">
      <c r="A6" s="12" t="s">
        <v>3690</v>
      </c>
      <c r="B6" s="13" t="s">
        <v>370</v>
      </c>
      <c r="C6" s="258" t="s">
        <v>3691</v>
      </c>
      <c r="D6" s="13" t="s">
        <v>404</v>
      </c>
      <c r="E6" s="13">
        <v>160</v>
      </c>
      <c r="F6" s="13" t="s">
        <v>401</v>
      </c>
      <c r="G6" s="30" t="s">
        <v>202</v>
      </c>
      <c r="H6" s="77"/>
      <c r="I6" s="77"/>
      <c r="K6" s="326"/>
      <c r="L6" s="327"/>
      <c r="M6" s="327"/>
      <c r="N6" s="327"/>
      <c r="O6" s="328"/>
      <c r="R6" s="125" t="s">
        <v>202</v>
      </c>
      <c r="S6" s="169">
        <f t="shared" si="0"/>
        <v>0</v>
      </c>
      <c r="T6" s="190">
        <f t="shared" si="1"/>
        <v>32</v>
      </c>
      <c r="U6" s="179"/>
      <c r="V6" s="125" t="s">
        <v>202</v>
      </c>
      <c r="W6" s="169">
        <f t="shared" si="2"/>
        <v>0</v>
      </c>
      <c r="X6" s="170">
        <f t="shared" si="3"/>
        <v>4</v>
      </c>
    </row>
    <row r="7" spans="1:34" x14ac:dyDescent="0.25">
      <c r="A7" s="12" t="s">
        <v>3701</v>
      </c>
      <c r="B7" s="13" t="s">
        <v>370</v>
      </c>
      <c r="C7" s="258" t="s">
        <v>3702</v>
      </c>
      <c r="D7" s="13" t="s">
        <v>404</v>
      </c>
      <c r="E7" s="13">
        <v>90</v>
      </c>
      <c r="F7" s="13" t="s">
        <v>405</v>
      </c>
      <c r="G7" s="30" t="s">
        <v>202</v>
      </c>
      <c r="H7" s="77"/>
      <c r="I7" s="77" t="s">
        <v>402</v>
      </c>
      <c r="K7" s="326"/>
      <c r="L7" s="327"/>
      <c r="M7" s="327"/>
      <c r="N7" s="327"/>
      <c r="O7" s="328"/>
      <c r="R7" s="125" t="s">
        <v>214</v>
      </c>
      <c r="S7" s="169">
        <f t="shared" si="0"/>
        <v>0</v>
      </c>
      <c r="T7" s="190">
        <f t="shared" si="1"/>
        <v>54</v>
      </c>
      <c r="U7" s="179"/>
      <c r="V7" s="125" t="s">
        <v>214</v>
      </c>
      <c r="W7" s="169">
        <f t="shared" si="2"/>
        <v>0</v>
      </c>
      <c r="X7" s="170">
        <f t="shared" si="3"/>
        <v>0</v>
      </c>
    </row>
    <row r="8" spans="1:34" x14ac:dyDescent="0.25">
      <c r="A8" s="12" t="s">
        <v>3776</v>
      </c>
      <c r="B8" s="13" t="s">
        <v>370</v>
      </c>
      <c r="C8" s="258">
        <v>117</v>
      </c>
      <c r="D8" s="13" t="s">
        <v>435</v>
      </c>
      <c r="E8" s="13">
        <v>70</v>
      </c>
      <c r="F8" s="13" t="s">
        <v>410</v>
      </c>
      <c r="G8" s="30" t="s">
        <v>190</v>
      </c>
      <c r="H8" s="77" t="s">
        <v>402</v>
      </c>
      <c r="I8" s="77"/>
      <c r="K8" s="326"/>
      <c r="L8" s="327"/>
      <c r="M8" s="327"/>
      <c r="N8" s="327"/>
      <c r="O8" s="328"/>
      <c r="R8" s="125" t="s">
        <v>127</v>
      </c>
      <c r="S8" s="169">
        <f t="shared" si="0"/>
        <v>0</v>
      </c>
      <c r="T8" s="190">
        <f t="shared" si="1"/>
        <v>4</v>
      </c>
      <c r="U8" s="179"/>
      <c r="V8" s="125" t="s">
        <v>127</v>
      </c>
      <c r="W8" s="169">
        <f t="shared" si="2"/>
        <v>0</v>
      </c>
      <c r="X8" s="170">
        <f t="shared" si="3"/>
        <v>0</v>
      </c>
    </row>
    <row r="9" spans="1:34" ht="13.8" thickBot="1" x14ac:dyDescent="0.3">
      <c r="A9" s="12" t="s">
        <v>3809</v>
      </c>
      <c r="B9" s="13" t="s">
        <v>370</v>
      </c>
      <c r="C9" s="258">
        <v>138</v>
      </c>
      <c r="D9" s="13" t="s">
        <v>419</v>
      </c>
      <c r="E9" s="13">
        <v>220</v>
      </c>
      <c r="F9" s="13" t="s">
        <v>410</v>
      </c>
      <c r="G9" s="30" t="s">
        <v>214</v>
      </c>
      <c r="H9" s="77"/>
      <c r="I9" s="77" t="s">
        <v>402</v>
      </c>
      <c r="K9" s="345" t="s">
        <v>7506</v>
      </c>
      <c r="L9" s="346"/>
      <c r="M9" s="346"/>
      <c r="N9" s="346"/>
      <c r="O9" s="347"/>
      <c r="R9" s="177" t="s">
        <v>7507</v>
      </c>
      <c r="S9" s="208">
        <f t="shared" si="0"/>
        <v>0</v>
      </c>
      <c r="T9" s="210">
        <f t="shared" si="1"/>
        <v>8</v>
      </c>
      <c r="U9" s="181"/>
      <c r="V9" s="177" t="s">
        <v>7507</v>
      </c>
      <c r="W9" s="208">
        <f t="shared" si="2"/>
        <v>0</v>
      </c>
      <c r="X9" s="209">
        <f t="shared" si="3"/>
        <v>8</v>
      </c>
    </row>
    <row r="10" spans="1:34" ht="13.8" thickBot="1" x14ac:dyDescent="0.3">
      <c r="A10" s="12" t="s">
        <v>3811</v>
      </c>
      <c r="B10" s="13" t="s">
        <v>370</v>
      </c>
      <c r="C10" s="258">
        <v>139</v>
      </c>
      <c r="D10" s="13" t="s">
        <v>419</v>
      </c>
      <c r="E10" s="13">
        <v>230</v>
      </c>
      <c r="F10" s="13" t="s">
        <v>410</v>
      </c>
      <c r="G10" s="30" t="s">
        <v>214</v>
      </c>
      <c r="H10" s="77"/>
      <c r="I10" s="77" t="s">
        <v>402</v>
      </c>
      <c r="K10" s="348"/>
      <c r="L10" s="349"/>
      <c r="M10" s="349"/>
      <c r="N10" s="349"/>
      <c r="O10" s="350"/>
      <c r="U10" s="204"/>
      <c r="V10" s="205" t="s">
        <v>458</v>
      </c>
      <c r="W10" s="172">
        <f>SUM(W11:W17)</f>
        <v>0</v>
      </c>
      <c r="X10" s="207">
        <f>SUM(X11:X17)</f>
        <v>214</v>
      </c>
    </row>
    <row r="11" spans="1:34" x14ac:dyDescent="0.25">
      <c r="A11" s="12" t="s">
        <v>7508</v>
      </c>
      <c r="B11" s="13" t="s">
        <v>370</v>
      </c>
      <c r="C11" s="258">
        <v>147</v>
      </c>
      <c r="D11" s="13" t="s">
        <v>414</v>
      </c>
      <c r="E11" s="13">
        <v>90</v>
      </c>
      <c r="F11" s="13" t="s">
        <v>405</v>
      </c>
      <c r="G11" s="30" t="s">
        <v>198</v>
      </c>
      <c r="H11" s="77"/>
      <c r="I11" s="77"/>
      <c r="U11" s="182"/>
      <c r="V11" s="124" t="s">
        <v>190</v>
      </c>
      <c r="W11" s="239">
        <f t="shared" ref="W11:X17" si="4">S3+W3</f>
        <v>0</v>
      </c>
      <c r="X11" s="70">
        <f t="shared" si="4"/>
        <v>4</v>
      </c>
    </row>
    <row r="12" spans="1:34" x14ac:dyDescent="0.25">
      <c r="A12" s="12" t="s">
        <v>3066</v>
      </c>
      <c r="B12" s="13" t="s">
        <v>370</v>
      </c>
      <c r="C12" s="258">
        <v>148</v>
      </c>
      <c r="D12" s="13" t="s">
        <v>414</v>
      </c>
      <c r="E12" s="13">
        <v>120</v>
      </c>
      <c r="F12" s="13" t="s">
        <v>410</v>
      </c>
      <c r="G12" s="30" t="s">
        <v>202</v>
      </c>
      <c r="H12" s="77"/>
      <c r="I12" s="77" t="s">
        <v>402</v>
      </c>
      <c r="U12" s="179"/>
      <c r="V12" s="125" t="s">
        <v>194</v>
      </c>
      <c r="W12" s="169">
        <f t="shared" si="4"/>
        <v>0</v>
      </c>
      <c r="X12" s="170">
        <f t="shared" si="4"/>
        <v>83</v>
      </c>
    </row>
    <row r="13" spans="1:34" x14ac:dyDescent="0.25">
      <c r="A13" s="12" t="s">
        <v>3836</v>
      </c>
      <c r="B13" s="13" t="s">
        <v>370</v>
      </c>
      <c r="C13" s="258">
        <v>156</v>
      </c>
      <c r="D13" s="13" t="s">
        <v>490</v>
      </c>
      <c r="E13" s="13"/>
      <c r="F13" s="13" t="s">
        <v>1562</v>
      </c>
      <c r="G13" s="30" t="s">
        <v>194</v>
      </c>
      <c r="H13" s="77"/>
      <c r="I13" s="77"/>
      <c r="U13" s="179"/>
      <c r="V13" s="125" t="s">
        <v>198</v>
      </c>
      <c r="W13" s="169">
        <f t="shared" si="4"/>
        <v>0</v>
      </c>
      <c r="X13" s="170">
        <f t="shared" si="4"/>
        <v>17</v>
      </c>
    </row>
    <row r="14" spans="1:34" x14ac:dyDescent="0.25">
      <c r="A14" s="12" t="s">
        <v>3840</v>
      </c>
      <c r="B14" s="13" t="s">
        <v>370</v>
      </c>
      <c r="C14" s="258">
        <v>158</v>
      </c>
      <c r="D14" s="13" t="s">
        <v>490</v>
      </c>
      <c r="E14" s="13"/>
      <c r="F14" s="13" t="s">
        <v>1562</v>
      </c>
      <c r="G14" s="30" t="s">
        <v>194</v>
      </c>
      <c r="H14" s="77"/>
      <c r="I14" s="77" t="s">
        <v>402</v>
      </c>
      <c r="U14" s="179"/>
      <c r="V14" s="125" t="s">
        <v>202</v>
      </c>
      <c r="W14" s="169">
        <f t="shared" si="4"/>
        <v>0</v>
      </c>
      <c r="X14" s="170">
        <f t="shared" si="4"/>
        <v>36</v>
      </c>
    </row>
    <row r="15" spans="1:34" x14ac:dyDescent="0.25">
      <c r="A15" s="12" t="s">
        <v>2358</v>
      </c>
      <c r="B15" s="13" t="s">
        <v>370</v>
      </c>
      <c r="C15" s="258">
        <v>159</v>
      </c>
      <c r="D15" s="13" t="s">
        <v>490</v>
      </c>
      <c r="E15" s="13"/>
      <c r="F15" s="13" t="s">
        <v>1562</v>
      </c>
      <c r="G15" s="30" t="s">
        <v>194</v>
      </c>
      <c r="H15" s="77"/>
      <c r="I15" s="77"/>
      <c r="U15" s="179"/>
      <c r="V15" s="125" t="s">
        <v>214</v>
      </c>
      <c r="W15" s="169">
        <f t="shared" si="4"/>
        <v>0</v>
      </c>
      <c r="X15" s="170">
        <f t="shared" si="4"/>
        <v>54</v>
      </c>
    </row>
    <row r="16" spans="1:34" x14ac:dyDescent="0.25">
      <c r="A16" s="12" t="s">
        <v>1109</v>
      </c>
      <c r="B16" s="13" t="s">
        <v>370</v>
      </c>
      <c r="C16" s="258">
        <v>162</v>
      </c>
      <c r="D16" s="13" t="s">
        <v>490</v>
      </c>
      <c r="E16" s="13"/>
      <c r="F16" s="13" t="s">
        <v>1562</v>
      </c>
      <c r="G16" s="30" t="s">
        <v>194</v>
      </c>
      <c r="H16" s="77"/>
      <c r="I16" s="77" t="s">
        <v>402</v>
      </c>
      <c r="U16" s="179"/>
      <c r="V16" s="125" t="s">
        <v>127</v>
      </c>
      <c r="W16" s="169">
        <f t="shared" si="4"/>
        <v>0</v>
      </c>
      <c r="X16" s="170">
        <f t="shared" si="4"/>
        <v>4</v>
      </c>
    </row>
    <row r="17" spans="1:24" ht="13.8" thickBot="1" x14ac:dyDescent="0.3">
      <c r="A17" s="12" t="s">
        <v>3846</v>
      </c>
      <c r="B17" s="13" t="s">
        <v>370</v>
      </c>
      <c r="C17" s="258">
        <v>163</v>
      </c>
      <c r="D17" s="13" t="s">
        <v>490</v>
      </c>
      <c r="E17" s="13"/>
      <c r="F17" s="13" t="s">
        <v>1562</v>
      </c>
      <c r="G17" s="30" t="s">
        <v>194</v>
      </c>
      <c r="H17" s="77"/>
      <c r="I17" s="77" t="s">
        <v>402</v>
      </c>
      <c r="U17" s="181"/>
      <c r="V17" s="177" t="s">
        <v>7507</v>
      </c>
      <c r="W17" s="208">
        <f t="shared" si="4"/>
        <v>0</v>
      </c>
      <c r="X17" s="209">
        <f t="shared" si="4"/>
        <v>16</v>
      </c>
    </row>
    <row r="18" spans="1:24" x14ac:dyDescent="0.25">
      <c r="A18" s="12" t="s">
        <v>1450</v>
      </c>
      <c r="B18" s="13" t="s">
        <v>370</v>
      </c>
      <c r="C18" s="258">
        <v>164</v>
      </c>
      <c r="D18" s="13" t="s">
        <v>490</v>
      </c>
      <c r="E18" s="13"/>
      <c r="F18" s="13" t="s">
        <v>1562</v>
      </c>
      <c r="G18" s="30" t="s">
        <v>194</v>
      </c>
      <c r="H18" s="77"/>
      <c r="I18" s="77" t="s">
        <v>402</v>
      </c>
    </row>
    <row r="19" spans="1:24" x14ac:dyDescent="0.25">
      <c r="A19" s="12" t="s">
        <v>3854</v>
      </c>
      <c r="B19" s="13" t="s">
        <v>370</v>
      </c>
      <c r="C19" s="258">
        <v>169</v>
      </c>
      <c r="D19" s="13" t="s">
        <v>490</v>
      </c>
      <c r="E19" s="13"/>
      <c r="F19" s="13" t="s">
        <v>1085</v>
      </c>
      <c r="G19" s="30" t="s">
        <v>202</v>
      </c>
      <c r="H19" s="77"/>
      <c r="I19" s="77"/>
    </row>
    <row r="20" spans="1:24" x14ac:dyDescent="0.25">
      <c r="A20" s="12" t="s">
        <v>3856</v>
      </c>
      <c r="B20" s="13" t="s">
        <v>370</v>
      </c>
      <c r="C20" s="258">
        <v>170</v>
      </c>
      <c r="D20" s="13" t="s">
        <v>490</v>
      </c>
      <c r="E20" s="13"/>
      <c r="F20" s="13" t="s">
        <v>1562</v>
      </c>
      <c r="G20" s="30" t="s">
        <v>194</v>
      </c>
      <c r="H20" s="77"/>
      <c r="I20" s="77"/>
    </row>
    <row r="21" spans="1:24" ht="13.2" customHeight="1" x14ac:dyDescent="0.25">
      <c r="A21" s="12" t="s">
        <v>3858</v>
      </c>
      <c r="B21" s="13" t="s">
        <v>370</v>
      </c>
      <c r="C21" s="258">
        <v>171</v>
      </c>
      <c r="D21" s="13" t="s">
        <v>490</v>
      </c>
      <c r="E21" s="13"/>
      <c r="F21" s="13" t="s">
        <v>1562</v>
      </c>
      <c r="G21" s="30" t="s">
        <v>194</v>
      </c>
      <c r="H21" s="77"/>
      <c r="I21" s="77"/>
    </row>
    <row r="22" spans="1:24" ht="13.2" customHeight="1" x14ac:dyDescent="0.25">
      <c r="A22" s="12" t="s">
        <v>7509</v>
      </c>
      <c r="B22" s="13" t="s">
        <v>370</v>
      </c>
      <c r="C22" s="258">
        <v>179</v>
      </c>
      <c r="D22" s="13" t="s">
        <v>490</v>
      </c>
      <c r="E22" s="13"/>
      <c r="F22" s="13" t="s">
        <v>1562</v>
      </c>
      <c r="G22" s="30" t="s">
        <v>194</v>
      </c>
      <c r="H22" s="77"/>
      <c r="I22" s="77"/>
    </row>
    <row r="23" spans="1:24" ht="13.2" customHeight="1" x14ac:dyDescent="0.25">
      <c r="A23" s="12" t="s">
        <v>1281</v>
      </c>
      <c r="B23" s="13" t="s">
        <v>370</v>
      </c>
      <c r="C23" s="258">
        <v>180</v>
      </c>
      <c r="D23" s="13" t="s">
        <v>490</v>
      </c>
      <c r="E23" s="13"/>
      <c r="F23" s="13" t="s">
        <v>1562</v>
      </c>
      <c r="G23" s="30" t="s">
        <v>194</v>
      </c>
      <c r="H23" s="77"/>
      <c r="I23" s="77"/>
    </row>
    <row r="24" spans="1:24" ht="13.2" customHeight="1" x14ac:dyDescent="0.25">
      <c r="A24" s="12" t="s">
        <v>615</v>
      </c>
      <c r="B24" s="13" t="s">
        <v>370</v>
      </c>
      <c r="C24" s="258">
        <v>183</v>
      </c>
      <c r="D24" s="13" t="s">
        <v>490</v>
      </c>
      <c r="E24" s="13"/>
      <c r="F24" s="13" t="s">
        <v>1562</v>
      </c>
      <c r="G24" s="30" t="s">
        <v>194</v>
      </c>
      <c r="H24" s="77"/>
      <c r="I24" s="77"/>
    </row>
    <row r="25" spans="1:24" ht="13.2" customHeight="1" x14ac:dyDescent="0.25">
      <c r="A25" s="12" t="s">
        <v>3879</v>
      </c>
      <c r="B25" s="13" t="s">
        <v>370</v>
      </c>
      <c r="C25" s="258">
        <v>186</v>
      </c>
      <c r="D25" s="13" t="s">
        <v>427</v>
      </c>
      <c r="E25" s="13"/>
      <c r="F25" s="13" t="s">
        <v>428</v>
      </c>
      <c r="G25" s="30" t="s">
        <v>194</v>
      </c>
      <c r="H25" s="77"/>
      <c r="I25" s="77"/>
    </row>
    <row r="26" spans="1:24" ht="13.2" customHeight="1" x14ac:dyDescent="0.25">
      <c r="A26" s="12" t="s">
        <v>3913</v>
      </c>
      <c r="B26" s="13" t="s">
        <v>371</v>
      </c>
      <c r="C26" s="258" t="s">
        <v>3636</v>
      </c>
      <c r="D26" s="13" t="s">
        <v>407</v>
      </c>
      <c r="E26" s="13">
        <v>180</v>
      </c>
      <c r="F26" s="13" t="s">
        <v>410</v>
      </c>
      <c r="G26" s="30" t="s">
        <v>214</v>
      </c>
      <c r="H26" s="77"/>
      <c r="I26" s="77" t="s">
        <v>402</v>
      </c>
    </row>
    <row r="27" spans="1:24" ht="13.2" customHeight="1" x14ac:dyDescent="0.25">
      <c r="A27" s="12" t="s">
        <v>3959</v>
      </c>
      <c r="B27" s="13" t="s">
        <v>371</v>
      </c>
      <c r="C27" s="258">
        <v>109</v>
      </c>
      <c r="D27" s="13" t="s">
        <v>431</v>
      </c>
      <c r="E27" s="13">
        <v>90</v>
      </c>
      <c r="F27" s="13" t="s">
        <v>410</v>
      </c>
      <c r="G27" s="30" t="s">
        <v>194</v>
      </c>
      <c r="H27" s="77" t="s">
        <v>402</v>
      </c>
      <c r="I27" s="77"/>
    </row>
    <row r="28" spans="1:24" ht="13.2" customHeight="1" x14ac:dyDescent="0.25">
      <c r="A28" s="12" t="s">
        <v>3961</v>
      </c>
      <c r="B28" s="13" t="s">
        <v>371</v>
      </c>
      <c r="C28" s="258">
        <v>113</v>
      </c>
      <c r="D28" s="13" t="s">
        <v>435</v>
      </c>
      <c r="E28" s="13">
        <v>130</v>
      </c>
      <c r="F28" s="13" t="s">
        <v>405</v>
      </c>
      <c r="G28" s="30" t="s">
        <v>202</v>
      </c>
      <c r="H28" s="77"/>
      <c r="I28" s="77" t="s">
        <v>402</v>
      </c>
    </row>
    <row r="29" spans="1:24" ht="13.2" customHeight="1" x14ac:dyDescent="0.25">
      <c r="A29" s="12" t="s">
        <v>3977</v>
      </c>
      <c r="B29" s="13" t="s">
        <v>371</v>
      </c>
      <c r="C29" s="258">
        <v>156</v>
      </c>
      <c r="D29" s="13" t="s">
        <v>490</v>
      </c>
      <c r="E29" s="13"/>
      <c r="F29" s="13" t="s">
        <v>1562</v>
      </c>
      <c r="G29" s="30" t="s">
        <v>194</v>
      </c>
      <c r="H29" s="77"/>
      <c r="I29" s="77" t="s">
        <v>402</v>
      </c>
    </row>
    <row r="30" spans="1:24" ht="13.2" customHeight="1" x14ac:dyDescent="0.25">
      <c r="A30" s="12" t="s">
        <v>3985</v>
      </c>
      <c r="B30" s="13" t="s">
        <v>371</v>
      </c>
      <c r="C30" s="258">
        <v>165</v>
      </c>
      <c r="D30" s="13" t="s">
        <v>490</v>
      </c>
      <c r="E30" s="13"/>
      <c r="F30" s="13" t="s">
        <v>1562</v>
      </c>
      <c r="G30" s="30" t="s">
        <v>194</v>
      </c>
      <c r="H30" s="77"/>
      <c r="I30" s="77"/>
    </row>
    <row r="31" spans="1:24" ht="13.2" customHeight="1" x14ac:dyDescent="0.25">
      <c r="A31" s="12" t="s">
        <v>3989</v>
      </c>
      <c r="B31" s="13" t="s">
        <v>371</v>
      </c>
      <c r="C31" s="258">
        <v>171</v>
      </c>
      <c r="D31" s="13" t="s">
        <v>427</v>
      </c>
      <c r="E31" s="13"/>
      <c r="F31" s="13" t="s">
        <v>428</v>
      </c>
      <c r="G31" s="30" t="s">
        <v>194</v>
      </c>
      <c r="H31" s="77"/>
      <c r="I31" s="77"/>
    </row>
    <row r="32" spans="1:24" ht="13.2" customHeight="1" x14ac:dyDescent="0.25">
      <c r="A32" s="12" t="s">
        <v>3992</v>
      </c>
      <c r="B32" s="13" t="s">
        <v>371</v>
      </c>
      <c r="C32" s="258">
        <v>174</v>
      </c>
      <c r="D32" s="13" t="s">
        <v>427</v>
      </c>
      <c r="E32" s="13"/>
      <c r="F32" s="13" t="s">
        <v>428</v>
      </c>
      <c r="G32" s="30" t="s">
        <v>194</v>
      </c>
      <c r="H32" s="77"/>
      <c r="I32" s="77"/>
    </row>
    <row r="33" spans="1:9" ht="13.2" customHeight="1" x14ac:dyDescent="0.25">
      <c r="A33" s="12" t="s">
        <v>3008</v>
      </c>
      <c r="B33" s="13" t="s">
        <v>372</v>
      </c>
      <c r="C33" s="258" t="s">
        <v>3626</v>
      </c>
      <c r="D33" s="13" t="s">
        <v>407</v>
      </c>
      <c r="E33" s="13">
        <v>140</v>
      </c>
      <c r="F33" s="13" t="s">
        <v>401</v>
      </c>
      <c r="G33" s="30" t="s">
        <v>202</v>
      </c>
      <c r="H33" s="77"/>
      <c r="I33" s="77" t="s">
        <v>402</v>
      </c>
    </row>
    <row r="34" spans="1:9" ht="13.2" customHeight="1" x14ac:dyDescent="0.25">
      <c r="A34" s="12" t="s">
        <v>3995</v>
      </c>
      <c r="B34" s="13" t="s">
        <v>372</v>
      </c>
      <c r="C34" s="258" t="s">
        <v>3636</v>
      </c>
      <c r="D34" s="13" t="s">
        <v>425</v>
      </c>
      <c r="E34" s="13">
        <v>220</v>
      </c>
      <c r="F34" s="13" t="s">
        <v>410</v>
      </c>
      <c r="G34" s="30" t="s">
        <v>214</v>
      </c>
      <c r="H34" s="77"/>
      <c r="I34" s="77" t="s">
        <v>402</v>
      </c>
    </row>
    <row r="35" spans="1:9" ht="13.2" customHeight="1" x14ac:dyDescent="0.25">
      <c r="A35" s="12" t="s">
        <v>3996</v>
      </c>
      <c r="B35" s="13" t="s">
        <v>372</v>
      </c>
      <c r="C35" s="258" t="s">
        <v>3638</v>
      </c>
      <c r="D35" s="13" t="s">
        <v>425</v>
      </c>
      <c r="E35" s="13">
        <v>330</v>
      </c>
      <c r="F35" s="13" t="s">
        <v>3679</v>
      </c>
      <c r="G35" s="30" t="s">
        <v>214</v>
      </c>
      <c r="H35" s="77"/>
      <c r="I35" s="77" t="s">
        <v>402</v>
      </c>
    </row>
    <row r="36" spans="1:9" ht="13.2" customHeight="1" x14ac:dyDescent="0.25">
      <c r="A36" s="12" t="s">
        <v>3921</v>
      </c>
      <c r="B36" s="13" t="s">
        <v>372</v>
      </c>
      <c r="C36" s="258" t="s">
        <v>3660</v>
      </c>
      <c r="D36" s="13" t="s">
        <v>404</v>
      </c>
      <c r="E36" s="13">
        <v>120</v>
      </c>
      <c r="F36" s="13" t="s">
        <v>405</v>
      </c>
      <c r="G36" s="30" t="s">
        <v>198</v>
      </c>
      <c r="H36" s="77" t="s">
        <v>402</v>
      </c>
      <c r="I36" s="77"/>
    </row>
    <row r="37" spans="1:9" ht="13.2" customHeight="1" x14ac:dyDescent="0.25">
      <c r="A37" s="12" t="s">
        <v>2717</v>
      </c>
      <c r="B37" s="13" t="s">
        <v>372</v>
      </c>
      <c r="C37" s="258" t="s">
        <v>3721</v>
      </c>
      <c r="D37" s="13" t="s">
        <v>421</v>
      </c>
      <c r="E37" s="13">
        <v>70</v>
      </c>
      <c r="F37" s="13" t="s">
        <v>410</v>
      </c>
      <c r="G37" s="30" t="s">
        <v>194</v>
      </c>
      <c r="H37" s="77" t="s">
        <v>402</v>
      </c>
      <c r="I37" s="77"/>
    </row>
    <row r="38" spans="1:9" ht="13.2" customHeight="1" x14ac:dyDescent="0.25">
      <c r="A38" s="12" t="s">
        <v>3739</v>
      </c>
      <c r="B38" s="13" t="s">
        <v>372</v>
      </c>
      <c r="C38" s="258" t="s">
        <v>3730</v>
      </c>
      <c r="D38" s="13" t="s">
        <v>421</v>
      </c>
      <c r="E38" s="13">
        <v>60</v>
      </c>
      <c r="F38" s="13" t="s">
        <v>405</v>
      </c>
      <c r="G38" s="30" t="s">
        <v>194</v>
      </c>
      <c r="H38" s="77" t="s">
        <v>402</v>
      </c>
      <c r="I38" s="77"/>
    </row>
    <row r="39" spans="1:9" ht="13.2" customHeight="1" x14ac:dyDescent="0.25">
      <c r="A39" s="12" t="s">
        <v>4009</v>
      </c>
      <c r="B39" s="13" t="s">
        <v>372</v>
      </c>
      <c r="C39" s="258">
        <v>104</v>
      </c>
      <c r="D39" s="13" t="s">
        <v>435</v>
      </c>
      <c r="E39" s="13">
        <v>180</v>
      </c>
      <c r="F39" s="13" t="s">
        <v>410</v>
      </c>
      <c r="G39" s="30" t="s">
        <v>214</v>
      </c>
      <c r="H39" s="77"/>
      <c r="I39" s="77" t="s">
        <v>402</v>
      </c>
    </row>
    <row r="40" spans="1:9" ht="13.2" customHeight="1" x14ac:dyDescent="0.25">
      <c r="A40" s="12" t="s">
        <v>2972</v>
      </c>
      <c r="B40" s="13" t="s">
        <v>372</v>
      </c>
      <c r="C40" s="258">
        <v>111</v>
      </c>
      <c r="D40" s="13" t="s">
        <v>435</v>
      </c>
      <c r="E40" s="13">
        <v>120</v>
      </c>
      <c r="F40" s="13" t="s">
        <v>410</v>
      </c>
      <c r="G40" s="30" t="s">
        <v>202</v>
      </c>
      <c r="H40" s="77"/>
      <c r="I40" s="77" t="s">
        <v>402</v>
      </c>
    </row>
    <row r="41" spans="1:9" ht="13.2" customHeight="1" x14ac:dyDescent="0.25">
      <c r="A41" s="12" t="s">
        <v>4012</v>
      </c>
      <c r="B41" s="13" t="s">
        <v>372</v>
      </c>
      <c r="C41" s="258">
        <v>116</v>
      </c>
      <c r="D41" s="13" t="s">
        <v>435</v>
      </c>
      <c r="E41" s="13">
        <v>220</v>
      </c>
      <c r="F41" s="13" t="s">
        <v>410</v>
      </c>
      <c r="G41" s="30" t="s">
        <v>214</v>
      </c>
      <c r="H41" s="77"/>
      <c r="I41" s="77" t="s">
        <v>402</v>
      </c>
    </row>
    <row r="42" spans="1:9" ht="13.2" customHeight="1" x14ac:dyDescent="0.25">
      <c r="A42" s="12" t="s">
        <v>4013</v>
      </c>
      <c r="B42" s="13" t="s">
        <v>372</v>
      </c>
      <c r="C42" s="258">
        <v>117</v>
      </c>
      <c r="D42" s="13" t="s">
        <v>435</v>
      </c>
      <c r="E42" s="13">
        <v>340</v>
      </c>
      <c r="F42" s="13" t="s">
        <v>410</v>
      </c>
      <c r="G42" s="30" t="s">
        <v>214</v>
      </c>
      <c r="H42" s="77"/>
      <c r="I42" s="77" t="s">
        <v>402</v>
      </c>
    </row>
    <row r="43" spans="1:9" ht="13.2" customHeight="1" x14ac:dyDescent="0.25">
      <c r="A43" s="12" t="s">
        <v>2658</v>
      </c>
      <c r="B43" s="13" t="s">
        <v>372</v>
      </c>
      <c r="C43" s="258">
        <v>150</v>
      </c>
      <c r="D43" s="13" t="s">
        <v>414</v>
      </c>
      <c r="E43" s="13">
        <v>40</v>
      </c>
      <c r="F43" s="13" t="s">
        <v>410</v>
      </c>
      <c r="G43" s="30" t="s">
        <v>190</v>
      </c>
      <c r="H43" s="77"/>
      <c r="I43" s="77"/>
    </row>
    <row r="44" spans="1:9" ht="13.2" customHeight="1" x14ac:dyDescent="0.25">
      <c r="A44" s="12" t="s">
        <v>4019</v>
      </c>
      <c r="B44" s="13" t="s">
        <v>372</v>
      </c>
      <c r="C44" s="258">
        <v>157</v>
      </c>
      <c r="D44" s="13" t="s">
        <v>490</v>
      </c>
      <c r="E44" s="13"/>
      <c r="F44" s="13" t="s">
        <v>1562</v>
      </c>
      <c r="G44" s="30" t="s">
        <v>194</v>
      </c>
      <c r="H44" s="77"/>
      <c r="I44" s="77" t="s">
        <v>402</v>
      </c>
    </row>
    <row r="45" spans="1:9" ht="13.2" customHeight="1" x14ac:dyDescent="0.25">
      <c r="A45" s="12" t="s">
        <v>4021</v>
      </c>
      <c r="B45" s="13" t="s">
        <v>372</v>
      </c>
      <c r="C45" s="258">
        <v>159</v>
      </c>
      <c r="D45" s="13" t="s">
        <v>490</v>
      </c>
      <c r="E45" s="13"/>
      <c r="F45" s="13" t="s">
        <v>1085</v>
      </c>
      <c r="G45" s="30" t="s">
        <v>194</v>
      </c>
      <c r="H45" s="77"/>
      <c r="I45" s="77"/>
    </row>
    <row r="46" spans="1:9" ht="13.2" customHeight="1" x14ac:dyDescent="0.25">
      <c r="A46" s="12" t="s">
        <v>4022</v>
      </c>
      <c r="B46" s="13" t="s">
        <v>372</v>
      </c>
      <c r="C46" s="258">
        <v>160</v>
      </c>
      <c r="D46" s="13" t="s">
        <v>490</v>
      </c>
      <c r="E46" s="13"/>
      <c r="F46" s="13" t="s">
        <v>1562</v>
      </c>
      <c r="G46" s="30" t="s">
        <v>194</v>
      </c>
      <c r="H46" s="77"/>
      <c r="I46" s="77"/>
    </row>
    <row r="47" spans="1:9" ht="13.2" customHeight="1" x14ac:dyDescent="0.25">
      <c r="A47" s="12" t="s">
        <v>4034</v>
      </c>
      <c r="B47" s="13" t="s">
        <v>372</v>
      </c>
      <c r="C47" s="258">
        <v>172</v>
      </c>
      <c r="D47" s="13" t="s">
        <v>490</v>
      </c>
      <c r="E47" s="13"/>
      <c r="F47" s="13" t="s">
        <v>1562</v>
      </c>
      <c r="G47" s="30" t="s">
        <v>194</v>
      </c>
      <c r="H47" s="77" t="s">
        <v>402</v>
      </c>
      <c r="I47" s="77"/>
    </row>
    <row r="48" spans="1:9" ht="13.2" customHeight="1" x14ac:dyDescent="0.25">
      <c r="A48" s="12" t="s">
        <v>4143</v>
      </c>
      <c r="B48" s="13" t="s">
        <v>4041</v>
      </c>
      <c r="C48" s="258" t="s">
        <v>3641</v>
      </c>
      <c r="D48" s="13" t="s">
        <v>421</v>
      </c>
      <c r="E48" s="13">
        <v>170</v>
      </c>
      <c r="F48" s="13" t="s">
        <v>410</v>
      </c>
      <c r="G48" s="30" t="s">
        <v>214</v>
      </c>
      <c r="H48" s="77"/>
      <c r="I48" s="77" t="s">
        <v>402</v>
      </c>
    </row>
    <row r="49" spans="1:9" ht="13.2" customHeight="1" x14ac:dyDescent="0.25">
      <c r="A49" s="12" t="s">
        <v>4143</v>
      </c>
      <c r="B49" s="13" t="s">
        <v>4041</v>
      </c>
      <c r="C49" s="258" t="s">
        <v>3642</v>
      </c>
      <c r="D49" s="13" t="s">
        <v>421</v>
      </c>
      <c r="E49" s="13">
        <v>310</v>
      </c>
      <c r="F49" s="13" t="s">
        <v>3679</v>
      </c>
      <c r="G49" s="30" t="s">
        <v>214</v>
      </c>
      <c r="H49" s="77"/>
      <c r="I49" s="77" t="s">
        <v>402</v>
      </c>
    </row>
    <row r="50" spans="1:9" ht="13.2" customHeight="1" x14ac:dyDescent="0.25">
      <c r="A50" s="12" t="s">
        <v>1294</v>
      </c>
      <c r="B50" s="13" t="s">
        <v>4041</v>
      </c>
      <c r="C50" s="258" t="s">
        <v>3676</v>
      </c>
      <c r="D50" s="13" t="s">
        <v>414</v>
      </c>
      <c r="E50" s="13">
        <v>110</v>
      </c>
      <c r="F50" s="13" t="s">
        <v>405</v>
      </c>
      <c r="G50" s="30" t="s">
        <v>202</v>
      </c>
      <c r="H50" s="77"/>
      <c r="I50" s="77" t="s">
        <v>402</v>
      </c>
    </row>
    <row r="51" spans="1:9" ht="13.2" customHeight="1" x14ac:dyDescent="0.25">
      <c r="A51" s="12" t="s">
        <v>527</v>
      </c>
      <c r="B51" s="13" t="s">
        <v>374</v>
      </c>
      <c r="C51" s="258" t="s">
        <v>3646</v>
      </c>
      <c r="D51" s="13" t="s">
        <v>425</v>
      </c>
      <c r="E51" s="13">
        <v>170</v>
      </c>
      <c r="F51" s="13" t="s">
        <v>401</v>
      </c>
      <c r="G51" s="30" t="s">
        <v>198</v>
      </c>
      <c r="H51" s="77"/>
      <c r="I51" s="77" t="s">
        <v>402</v>
      </c>
    </row>
    <row r="52" spans="1:9" ht="13.2" customHeight="1" x14ac:dyDescent="0.25">
      <c r="A52" s="12" t="s">
        <v>4098</v>
      </c>
      <c r="B52" s="13" t="s">
        <v>374</v>
      </c>
      <c r="C52" s="258" t="s">
        <v>3669</v>
      </c>
      <c r="D52" s="13" t="s">
        <v>400</v>
      </c>
      <c r="E52" s="13">
        <v>190</v>
      </c>
      <c r="F52" s="13" t="s">
        <v>410</v>
      </c>
      <c r="G52" s="30" t="s">
        <v>214</v>
      </c>
      <c r="H52" s="77"/>
      <c r="I52" s="77" t="s">
        <v>402</v>
      </c>
    </row>
    <row r="53" spans="1:9" ht="13.2" customHeight="1" x14ac:dyDescent="0.25">
      <c r="A53" s="12" t="s">
        <v>4099</v>
      </c>
      <c r="B53" s="13" t="s">
        <v>374</v>
      </c>
      <c r="C53" s="258" t="s">
        <v>3670</v>
      </c>
      <c r="D53" s="13" t="s">
        <v>400</v>
      </c>
      <c r="E53" s="13">
        <v>310</v>
      </c>
      <c r="F53" s="13" t="s">
        <v>3679</v>
      </c>
      <c r="G53" s="30" t="s">
        <v>214</v>
      </c>
      <c r="H53" s="77"/>
      <c r="I53" s="77" t="s">
        <v>402</v>
      </c>
    </row>
    <row r="54" spans="1:9" ht="13.2" customHeight="1" x14ac:dyDescent="0.25">
      <c r="A54" s="12" t="s">
        <v>2463</v>
      </c>
      <c r="B54" s="13" t="s">
        <v>374</v>
      </c>
      <c r="C54" s="258" t="s">
        <v>3717</v>
      </c>
      <c r="D54" s="13" t="s">
        <v>421</v>
      </c>
      <c r="E54" s="13">
        <v>90</v>
      </c>
      <c r="F54" s="13" t="s">
        <v>405</v>
      </c>
      <c r="G54" s="30" t="s">
        <v>198</v>
      </c>
      <c r="H54" s="77"/>
      <c r="I54" s="77" t="s">
        <v>402</v>
      </c>
    </row>
    <row r="55" spans="1:9" ht="13.2" customHeight="1" x14ac:dyDescent="0.25">
      <c r="A55" s="12" t="s">
        <v>626</v>
      </c>
      <c r="B55" s="13" t="s">
        <v>374</v>
      </c>
      <c r="C55" s="258">
        <v>131</v>
      </c>
      <c r="D55" s="13" t="s">
        <v>414</v>
      </c>
      <c r="E55" s="13">
        <v>130</v>
      </c>
      <c r="F55" s="13" t="s">
        <v>410</v>
      </c>
      <c r="G55" s="30" t="s">
        <v>202</v>
      </c>
      <c r="H55" s="77"/>
      <c r="I55" s="77"/>
    </row>
    <row r="56" spans="1:9" ht="13.2" customHeight="1" x14ac:dyDescent="0.25">
      <c r="A56" s="12" t="s">
        <v>4107</v>
      </c>
      <c r="B56" s="13" t="s">
        <v>374</v>
      </c>
      <c r="C56" s="258">
        <v>140</v>
      </c>
      <c r="D56" s="13" t="s">
        <v>414</v>
      </c>
      <c r="E56" s="13">
        <v>200</v>
      </c>
      <c r="F56" s="13" t="s">
        <v>410</v>
      </c>
      <c r="G56" s="30" t="s">
        <v>214</v>
      </c>
      <c r="H56" s="77"/>
      <c r="I56" s="77" t="s">
        <v>402</v>
      </c>
    </row>
    <row r="57" spans="1:9" ht="13.2" customHeight="1" x14ac:dyDescent="0.25">
      <c r="A57" s="12" t="s">
        <v>4108</v>
      </c>
      <c r="B57" s="13" t="s">
        <v>374</v>
      </c>
      <c r="C57" s="258">
        <v>141</v>
      </c>
      <c r="D57" s="13" t="s">
        <v>414</v>
      </c>
      <c r="E57" s="13">
        <v>310</v>
      </c>
      <c r="F57" s="13" t="s">
        <v>3679</v>
      </c>
      <c r="G57" s="30" t="s">
        <v>214</v>
      </c>
      <c r="H57" s="77"/>
      <c r="I57" s="77" t="s">
        <v>402</v>
      </c>
    </row>
    <row r="58" spans="1:9" ht="13.2" customHeight="1" x14ac:dyDescent="0.25">
      <c r="A58" s="12" t="s">
        <v>4120</v>
      </c>
      <c r="B58" s="13" t="s">
        <v>374</v>
      </c>
      <c r="C58" s="258">
        <v>157</v>
      </c>
      <c r="D58" s="13" t="s">
        <v>490</v>
      </c>
      <c r="E58" s="13"/>
      <c r="F58" s="13" t="s">
        <v>1085</v>
      </c>
      <c r="G58" s="30" t="s">
        <v>194</v>
      </c>
      <c r="H58" s="77" t="s">
        <v>402</v>
      </c>
      <c r="I58" s="77"/>
    </row>
    <row r="59" spans="1:9" ht="13.2" customHeight="1" x14ac:dyDescent="0.25">
      <c r="A59" s="12" t="s">
        <v>4138</v>
      </c>
      <c r="B59" s="13" t="s">
        <v>375</v>
      </c>
      <c r="C59" s="258" t="s">
        <v>3691</v>
      </c>
      <c r="D59" s="13" t="s">
        <v>490</v>
      </c>
      <c r="E59" s="13"/>
      <c r="F59" s="13" t="s">
        <v>1085</v>
      </c>
      <c r="G59" s="30" t="s">
        <v>198</v>
      </c>
      <c r="H59" s="77"/>
      <c r="I59" s="77"/>
    </row>
    <row r="60" spans="1:9" ht="13.2" customHeight="1" x14ac:dyDescent="0.25">
      <c r="A60" s="12" t="s">
        <v>3867</v>
      </c>
      <c r="B60" s="13" t="s">
        <v>375</v>
      </c>
      <c r="C60" s="258" t="s">
        <v>3694</v>
      </c>
      <c r="D60" s="13" t="s">
        <v>490</v>
      </c>
      <c r="E60" s="13"/>
      <c r="F60" s="13" t="s">
        <v>1085</v>
      </c>
      <c r="G60" s="30" t="s">
        <v>198</v>
      </c>
      <c r="H60" s="77"/>
      <c r="I60" s="77"/>
    </row>
    <row r="61" spans="1:9" ht="13.2" customHeight="1" x14ac:dyDescent="0.25">
      <c r="A61" s="12" t="s">
        <v>4271</v>
      </c>
      <c r="B61" s="13" t="s">
        <v>376</v>
      </c>
      <c r="C61" s="258" t="s">
        <v>3616</v>
      </c>
      <c r="D61" s="13" t="s">
        <v>407</v>
      </c>
      <c r="E61" s="13">
        <v>180</v>
      </c>
      <c r="F61" s="13" t="s">
        <v>410</v>
      </c>
      <c r="G61" s="30" t="s">
        <v>214</v>
      </c>
      <c r="H61" s="77"/>
      <c r="I61" s="77" t="s">
        <v>402</v>
      </c>
    </row>
    <row r="62" spans="1:9" ht="13.2" customHeight="1" x14ac:dyDescent="0.25">
      <c r="A62" s="12" t="s">
        <v>1841</v>
      </c>
      <c r="B62" s="13" t="s">
        <v>376</v>
      </c>
      <c r="C62" s="258" t="s">
        <v>3618</v>
      </c>
      <c r="D62" s="13" t="s">
        <v>407</v>
      </c>
      <c r="E62" s="13">
        <v>80</v>
      </c>
      <c r="F62" s="13" t="s">
        <v>405</v>
      </c>
      <c r="G62" s="30" t="s">
        <v>202</v>
      </c>
      <c r="H62" s="77"/>
      <c r="I62" s="77" t="s">
        <v>402</v>
      </c>
    </row>
    <row r="63" spans="1:9" ht="13.2" customHeight="1" x14ac:dyDescent="0.25">
      <c r="A63" s="12" t="s">
        <v>4274</v>
      </c>
      <c r="B63" s="13" t="s">
        <v>376</v>
      </c>
      <c r="C63" s="258" t="s">
        <v>3641</v>
      </c>
      <c r="D63" s="13" t="s">
        <v>425</v>
      </c>
      <c r="E63" s="13">
        <v>310</v>
      </c>
      <c r="F63" s="13" t="s">
        <v>3679</v>
      </c>
      <c r="G63" s="30" t="s">
        <v>214</v>
      </c>
      <c r="H63" s="77"/>
      <c r="I63" s="77" t="s">
        <v>402</v>
      </c>
    </row>
    <row r="64" spans="1:9" ht="13.2" customHeight="1" x14ac:dyDescent="0.25">
      <c r="A64" s="12" t="s">
        <v>987</v>
      </c>
      <c r="B64" s="13" t="s">
        <v>376</v>
      </c>
      <c r="C64" s="258" t="s">
        <v>3662</v>
      </c>
      <c r="D64" s="13" t="s">
        <v>404</v>
      </c>
      <c r="E64" s="13">
        <v>110</v>
      </c>
      <c r="F64" s="13" t="s">
        <v>405</v>
      </c>
      <c r="G64" s="30" t="s">
        <v>202</v>
      </c>
      <c r="H64" s="77"/>
      <c r="I64" s="77" t="s">
        <v>402</v>
      </c>
    </row>
    <row r="65" spans="1:9" ht="13.2" customHeight="1" x14ac:dyDescent="0.25">
      <c r="A65" s="12" t="s">
        <v>4275</v>
      </c>
      <c r="B65" s="13" t="s">
        <v>376</v>
      </c>
      <c r="C65" s="258" t="s">
        <v>3666</v>
      </c>
      <c r="D65" s="13" t="s">
        <v>404</v>
      </c>
      <c r="E65" s="13">
        <v>210</v>
      </c>
      <c r="F65" s="13" t="s">
        <v>410</v>
      </c>
      <c r="G65" s="30" t="s">
        <v>214</v>
      </c>
      <c r="H65" s="77"/>
      <c r="I65" s="77" t="s">
        <v>402</v>
      </c>
    </row>
    <row r="66" spans="1:9" ht="13.2" customHeight="1" x14ac:dyDescent="0.25">
      <c r="A66" s="12" t="s">
        <v>3635</v>
      </c>
      <c r="B66" s="13" t="s">
        <v>376</v>
      </c>
      <c r="C66" s="258" t="s">
        <v>3703</v>
      </c>
      <c r="D66" s="13" t="s">
        <v>421</v>
      </c>
      <c r="E66" s="13">
        <v>110</v>
      </c>
      <c r="F66" s="13" t="s">
        <v>401</v>
      </c>
      <c r="G66" s="30" t="s">
        <v>202</v>
      </c>
      <c r="H66" s="77"/>
      <c r="I66" s="77" t="s">
        <v>402</v>
      </c>
    </row>
    <row r="67" spans="1:9" ht="13.2" customHeight="1" x14ac:dyDescent="0.25">
      <c r="A67" s="12" t="s">
        <v>4280</v>
      </c>
      <c r="B67" s="13" t="s">
        <v>376</v>
      </c>
      <c r="C67" s="258" t="s">
        <v>3732</v>
      </c>
      <c r="D67" s="13" t="s">
        <v>431</v>
      </c>
      <c r="E67" s="13">
        <v>220</v>
      </c>
      <c r="F67" s="13" t="s">
        <v>410</v>
      </c>
      <c r="G67" s="30" t="s">
        <v>214</v>
      </c>
      <c r="H67" s="77"/>
      <c r="I67" s="77" t="s">
        <v>402</v>
      </c>
    </row>
    <row r="68" spans="1:9" ht="13.2" customHeight="1" x14ac:dyDescent="0.25">
      <c r="A68" s="12" t="s">
        <v>4281</v>
      </c>
      <c r="B68" s="13" t="s">
        <v>376</v>
      </c>
      <c r="C68" s="258" t="s">
        <v>3734</v>
      </c>
      <c r="D68" s="13" t="s">
        <v>431</v>
      </c>
      <c r="E68" s="13">
        <v>330</v>
      </c>
      <c r="F68" s="13" t="s">
        <v>3679</v>
      </c>
      <c r="G68" s="30" t="s">
        <v>214</v>
      </c>
      <c r="H68" s="77"/>
      <c r="I68" s="77" t="s">
        <v>402</v>
      </c>
    </row>
    <row r="69" spans="1:9" ht="13.2" customHeight="1" x14ac:dyDescent="0.25">
      <c r="A69" s="12" t="s">
        <v>4282</v>
      </c>
      <c r="B69" s="13" t="s">
        <v>376</v>
      </c>
      <c r="C69" s="258" t="s">
        <v>3735</v>
      </c>
      <c r="D69" s="13" t="s">
        <v>431</v>
      </c>
      <c r="E69" s="13">
        <v>220</v>
      </c>
      <c r="F69" s="13" t="s">
        <v>410</v>
      </c>
      <c r="G69" s="30" t="s">
        <v>214</v>
      </c>
      <c r="H69" s="77"/>
      <c r="I69" s="77" t="s">
        <v>402</v>
      </c>
    </row>
    <row r="70" spans="1:9" ht="13.2" customHeight="1" x14ac:dyDescent="0.25">
      <c r="A70" s="12" t="s">
        <v>4283</v>
      </c>
      <c r="B70" s="13" t="s">
        <v>376</v>
      </c>
      <c r="C70" s="258" t="s">
        <v>3736</v>
      </c>
      <c r="D70" s="13" t="s">
        <v>431</v>
      </c>
      <c r="E70" s="13">
        <v>330</v>
      </c>
      <c r="F70" s="13" t="s">
        <v>3679</v>
      </c>
      <c r="G70" s="30" t="s">
        <v>214</v>
      </c>
      <c r="H70" s="77"/>
      <c r="I70" s="77" t="s">
        <v>402</v>
      </c>
    </row>
    <row r="71" spans="1:9" ht="13.2" customHeight="1" x14ac:dyDescent="0.25">
      <c r="A71" s="12" t="s">
        <v>978</v>
      </c>
      <c r="B71" s="13" t="s">
        <v>376</v>
      </c>
      <c r="C71" s="258" t="s">
        <v>3742</v>
      </c>
      <c r="D71" s="13" t="s">
        <v>435</v>
      </c>
      <c r="E71" s="13">
        <v>130</v>
      </c>
      <c r="F71" s="13" t="s">
        <v>401</v>
      </c>
      <c r="G71" s="30" t="s">
        <v>202</v>
      </c>
      <c r="H71" s="77"/>
      <c r="I71" s="77" t="s">
        <v>402</v>
      </c>
    </row>
    <row r="72" spans="1:9" ht="13.2" customHeight="1" x14ac:dyDescent="0.25">
      <c r="A72" s="12" t="s">
        <v>945</v>
      </c>
      <c r="B72" s="13" t="s">
        <v>376</v>
      </c>
      <c r="C72" s="258" t="s">
        <v>3747</v>
      </c>
      <c r="D72" s="13" t="s">
        <v>435</v>
      </c>
      <c r="E72" s="13">
        <v>130</v>
      </c>
      <c r="F72" s="13" t="s">
        <v>405</v>
      </c>
      <c r="G72" s="30" t="s">
        <v>202</v>
      </c>
      <c r="H72" s="77"/>
      <c r="I72" s="77" t="s">
        <v>402</v>
      </c>
    </row>
    <row r="73" spans="1:9" ht="13.2" customHeight="1" x14ac:dyDescent="0.25">
      <c r="A73" s="12" t="s">
        <v>4285</v>
      </c>
      <c r="B73" s="13" t="s">
        <v>376</v>
      </c>
      <c r="C73" s="258" t="s">
        <v>3748</v>
      </c>
      <c r="D73" s="13" t="s">
        <v>435</v>
      </c>
      <c r="E73" s="13">
        <v>230</v>
      </c>
      <c r="F73" s="13" t="s">
        <v>410</v>
      </c>
      <c r="G73" s="30" t="s">
        <v>214</v>
      </c>
      <c r="H73" s="77"/>
      <c r="I73" s="77" t="s">
        <v>402</v>
      </c>
    </row>
    <row r="74" spans="1:9" ht="13.2" customHeight="1" x14ac:dyDescent="0.25">
      <c r="A74" s="12" t="s">
        <v>1878</v>
      </c>
      <c r="B74" s="13" t="s">
        <v>376</v>
      </c>
      <c r="C74" s="258">
        <v>102</v>
      </c>
      <c r="D74" s="13" t="s">
        <v>419</v>
      </c>
      <c r="E74" s="13">
        <v>110</v>
      </c>
      <c r="F74" s="13" t="s">
        <v>405</v>
      </c>
      <c r="G74" s="30" t="s">
        <v>202</v>
      </c>
      <c r="H74" s="77"/>
      <c r="I74" s="77" t="s">
        <v>402</v>
      </c>
    </row>
    <row r="75" spans="1:9" ht="13.2" customHeight="1" x14ac:dyDescent="0.25">
      <c r="A75" s="12" t="s">
        <v>4286</v>
      </c>
      <c r="B75" s="13" t="s">
        <v>376</v>
      </c>
      <c r="C75" s="258">
        <v>109</v>
      </c>
      <c r="D75" s="13" t="s">
        <v>419</v>
      </c>
      <c r="E75" s="13">
        <v>210</v>
      </c>
      <c r="F75" s="13" t="s">
        <v>410</v>
      </c>
      <c r="G75" s="30" t="s">
        <v>214</v>
      </c>
      <c r="H75" s="77"/>
      <c r="I75" s="77" t="s">
        <v>402</v>
      </c>
    </row>
    <row r="76" spans="1:9" ht="13.2" customHeight="1" x14ac:dyDescent="0.25">
      <c r="A76" s="12" t="s">
        <v>4287</v>
      </c>
      <c r="B76" s="13" t="s">
        <v>376</v>
      </c>
      <c r="C76" s="258">
        <v>110</v>
      </c>
      <c r="D76" s="13" t="s">
        <v>419</v>
      </c>
      <c r="E76" s="13">
        <v>320</v>
      </c>
      <c r="F76" s="13" t="s">
        <v>3679</v>
      </c>
      <c r="G76" s="30" t="s">
        <v>214</v>
      </c>
      <c r="H76" s="77"/>
      <c r="I76" s="77" t="s">
        <v>402</v>
      </c>
    </row>
    <row r="77" spans="1:9" ht="13.2" customHeight="1" x14ac:dyDescent="0.25">
      <c r="A77" s="12" t="s">
        <v>4289</v>
      </c>
      <c r="B77" s="13" t="s">
        <v>376</v>
      </c>
      <c r="C77" s="258">
        <v>121</v>
      </c>
      <c r="D77" s="13" t="s">
        <v>490</v>
      </c>
      <c r="E77" s="13"/>
      <c r="F77" s="13" t="s">
        <v>1085</v>
      </c>
      <c r="G77" s="30" t="s">
        <v>194</v>
      </c>
      <c r="H77" s="77"/>
      <c r="I77" s="77" t="s">
        <v>402</v>
      </c>
    </row>
    <row r="78" spans="1:9" ht="13.2" customHeight="1" x14ac:dyDescent="0.25">
      <c r="A78" s="12" t="s">
        <v>4291</v>
      </c>
      <c r="B78" s="13" t="s">
        <v>376</v>
      </c>
      <c r="C78" s="258">
        <v>123</v>
      </c>
      <c r="D78" s="13" t="s">
        <v>490</v>
      </c>
      <c r="E78" s="13"/>
      <c r="F78" s="13" t="s">
        <v>1085</v>
      </c>
      <c r="G78" s="30" t="s">
        <v>194</v>
      </c>
      <c r="H78" s="77"/>
      <c r="I78" s="77"/>
    </row>
    <row r="79" spans="1:9" ht="13.2" customHeight="1" x14ac:dyDescent="0.25">
      <c r="A79" s="12" t="s">
        <v>2512</v>
      </c>
      <c r="B79" s="13" t="s">
        <v>376</v>
      </c>
      <c r="C79" s="258">
        <v>125</v>
      </c>
      <c r="D79" s="13" t="s">
        <v>490</v>
      </c>
      <c r="E79" s="13"/>
      <c r="F79" s="13" t="s">
        <v>1562</v>
      </c>
      <c r="G79" s="30" t="s">
        <v>194</v>
      </c>
      <c r="H79" s="77"/>
      <c r="I79" s="77"/>
    </row>
    <row r="80" spans="1:9" ht="13.2" customHeight="1" x14ac:dyDescent="0.25">
      <c r="A80" s="12" t="s">
        <v>2429</v>
      </c>
      <c r="B80" s="13" t="s">
        <v>376</v>
      </c>
      <c r="C80" s="258">
        <v>126</v>
      </c>
      <c r="D80" s="13" t="s">
        <v>490</v>
      </c>
      <c r="E80" s="13"/>
      <c r="F80" s="13" t="s">
        <v>1562</v>
      </c>
      <c r="G80" s="30" t="s">
        <v>194</v>
      </c>
      <c r="H80" s="77"/>
      <c r="I80" s="77" t="s">
        <v>402</v>
      </c>
    </row>
    <row r="81" spans="1:9" ht="13.2" customHeight="1" x14ac:dyDescent="0.25">
      <c r="A81" s="12" t="s">
        <v>4292</v>
      </c>
      <c r="B81" s="13" t="s">
        <v>376</v>
      </c>
      <c r="C81" s="258">
        <v>127</v>
      </c>
      <c r="D81" s="13" t="s">
        <v>490</v>
      </c>
      <c r="E81" s="13"/>
      <c r="F81" s="13" t="s">
        <v>1562</v>
      </c>
      <c r="G81" s="30" t="s">
        <v>194</v>
      </c>
      <c r="H81" s="77"/>
      <c r="I81" s="77" t="s">
        <v>402</v>
      </c>
    </row>
    <row r="82" spans="1:9" ht="13.2" customHeight="1" x14ac:dyDescent="0.25">
      <c r="A82" s="12" t="s">
        <v>7510</v>
      </c>
      <c r="B82" s="13" t="s">
        <v>376</v>
      </c>
      <c r="C82" s="258">
        <v>128</v>
      </c>
      <c r="D82" s="13" t="s">
        <v>490</v>
      </c>
      <c r="E82" s="13"/>
      <c r="F82" s="13" t="s">
        <v>1085</v>
      </c>
      <c r="G82" s="30" t="s">
        <v>194</v>
      </c>
      <c r="H82" s="77"/>
      <c r="I82" s="77" t="s">
        <v>402</v>
      </c>
    </row>
    <row r="83" spans="1:9" ht="13.2" customHeight="1" x14ac:dyDescent="0.25">
      <c r="A83" s="12" t="s">
        <v>2431</v>
      </c>
      <c r="B83" s="13" t="s">
        <v>376</v>
      </c>
      <c r="C83" s="258">
        <v>129</v>
      </c>
      <c r="D83" s="13" t="s">
        <v>490</v>
      </c>
      <c r="E83" s="13"/>
      <c r="F83" s="13" t="s">
        <v>1562</v>
      </c>
      <c r="G83" s="30" t="s">
        <v>194</v>
      </c>
      <c r="H83" s="77"/>
      <c r="I83" s="77"/>
    </row>
    <row r="84" spans="1:9" ht="13.2" customHeight="1" x14ac:dyDescent="0.25">
      <c r="A84" s="12" t="s">
        <v>4294</v>
      </c>
      <c r="B84" s="13" t="s">
        <v>376</v>
      </c>
      <c r="C84" s="258">
        <v>130</v>
      </c>
      <c r="D84" s="13" t="s">
        <v>490</v>
      </c>
      <c r="E84" s="13"/>
      <c r="F84" s="13" t="s">
        <v>1085</v>
      </c>
      <c r="G84" s="30" t="s">
        <v>194</v>
      </c>
      <c r="H84" s="77"/>
      <c r="I84" s="77" t="s">
        <v>402</v>
      </c>
    </row>
    <row r="85" spans="1:9" ht="13.2" customHeight="1" x14ac:dyDescent="0.25">
      <c r="A85" s="12" t="s">
        <v>4300</v>
      </c>
      <c r="B85" s="13" t="s">
        <v>376</v>
      </c>
      <c r="C85" s="258">
        <v>136</v>
      </c>
      <c r="D85" s="13" t="s">
        <v>490</v>
      </c>
      <c r="E85" s="13"/>
      <c r="F85" s="13" t="s">
        <v>1562</v>
      </c>
      <c r="G85" s="30" t="s">
        <v>194</v>
      </c>
      <c r="H85" s="77"/>
      <c r="I85" s="77" t="s">
        <v>402</v>
      </c>
    </row>
    <row r="86" spans="1:9" ht="13.2" customHeight="1" x14ac:dyDescent="0.25">
      <c r="A86" s="12" t="s">
        <v>4301</v>
      </c>
      <c r="B86" s="13" t="s">
        <v>376</v>
      </c>
      <c r="C86" s="258">
        <v>137</v>
      </c>
      <c r="D86" s="13" t="s">
        <v>490</v>
      </c>
      <c r="E86" s="13"/>
      <c r="F86" s="13" t="s">
        <v>493</v>
      </c>
      <c r="G86" s="30" t="s">
        <v>194</v>
      </c>
      <c r="H86" s="77"/>
      <c r="I86" s="77" t="s">
        <v>402</v>
      </c>
    </row>
    <row r="87" spans="1:9" ht="13.2" customHeight="1" x14ac:dyDescent="0.25">
      <c r="A87" s="12" t="s">
        <v>4302</v>
      </c>
      <c r="B87" s="13" t="s">
        <v>376</v>
      </c>
      <c r="C87" s="258">
        <v>138</v>
      </c>
      <c r="D87" s="13" t="s">
        <v>490</v>
      </c>
      <c r="E87" s="13"/>
      <c r="F87" s="13" t="s">
        <v>493</v>
      </c>
      <c r="G87" s="30" t="s">
        <v>194</v>
      </c>
      <c r="H87" s="77"/>
      <c r="I87" s="77" t="s">
        <v>402</v>
      </c>
    </row>
    <row r="88" spans="1:9" ht="13.2" customHeight="1" x14ac:dyDescent="0.25">
      <c r="A88" s="12" t="s">
        <v>4303</v>
      </c>
      <c r="B88" s="13" t="s">
        <v>376</v>
      </c>
      <c r="C88" s="258">
        <v>139</v>
      </c>
      <c r="D88" s="13" t="s">
        <v>490</v>
      </c>
      <c r="E88" s="13"/>
      <c r="F88" s="13" t="s">
        <v>1562</v>
      </c>
      <c r="G88" s="30" t="s">
        <v>194</v>
      </c>
      <c r="H88" s="77"/>
      <c r="I88" s="77" t="s">
        <v>402</v>
      </c>
    </row>
    <row r="89" spans="1:9" ht="13.2" customHeight="1" x14ac:dyDescent="0.25">
      <c r="A89" s="12" t="s">
        <v>4304</v>
      </c>
      <c r="B89" s="13" t="s">
        <v>376</v>
      </c>
      <c r="C89" s="258">
        <v>140</v>
      </c>
      <c r="D89" s="13" t="s">
        <v>427</v>
      </c>
      <c r="E89" s="13"/>
      <c r="F89" s="13" t="s">
        <v>428</v>
      </c>
      <c r="G89" s="30" t="s">
        <v>194</v>
      </c>
      <c r="H89" s="77"/>
      <c r="I89" s="77"/>
    </row>
    <row r="90" spans="1:9" ht="13.2" customHeight="1" x14ac:dyDescent="0.25">
      <c r="A90" s="12" t="s">
        <v>4305</v>
      </c>
      <c r="B90" s="13" t="s">
        <v>376</v>
      </c>
      <c r="C90" s="258">
        <v>141</v>
      </c>
      <c r="D90" s="13" t="s">
        <v>427</v>
      </c>
      <c r="E90" s="13"/>
      <c r="F90" s="13" t="s">
        <v>428</v>
      </c>
      <c r="G90" s="30" t="s">
        <v>194</v>
      </c>
      <c r="H90" s="77"/>
      <c r="I90" s="77"/>
    </row>
    <row r="91" spans="1:9" ht="13.2" customHeight="1" x14ac:dyDescent="0.25">
      <c r="A91" s="12" t="s">
        <v>4307</v>
      </c>
      <c r="B91" s="13" t="s">
        <v>377</v>
      </c>
      <c r="C91" s="258" t="s">
        <v>3638</v>
      </c>
      <c r="D91" s="13" t="s">
        <v>425</v>
      </c>
      <c r="E91" s="13">
        <v>210</v>
      </c>
      <c r="F91" s="13" t="s">
        <v>410</v>
      </c>
      <c r="G91" s="30" t="s">
        <v>214</v>
      </c>
      <c r="H91" s="77"/>
      <c r="I91" s="77" t="s">
        <v>402</v>
      </c>
    </row>
    <row r="92" spans="1:9" ht="13.2" customHeight="1" x14ac:dyDescent="0.25">
      <c r="A92" s="12" t="s">
        <v>4308</v>
      </c>
      <c r="B92" s="13" t="s">
        <v>377</v>
      </c>
      <c r="C92" s="258" t="s">
        <v>3640</v>
      </c>
      <c r="D92" s="13" t="s">
        <v>425</v>
      </c>
      <c r="E92" s="13">
        <v>320</v>
      </c>
      <c r="F92" s="13" t="s">
        <v>3679</v>
      </c>
      <c r="G92" s="30" t="s">
        <v>214</v>
      </c>
      <c r="H92" s="77"/>
      <c r="I92" s="77" t="s">
        <v>402</v>
      </c>
    </row>
    <row r="93" spans="1:9" ht="13.2" customHeight="1" x14ac:dyDescent="0.25">
      <c r="A93" s="12" t="s">
        <v>1965</v>
      </c>
      <c r="B93" s="13" t="s">
        <v>377</v>
      </c>
      <c r="C93" s="258" t="s">
        <v>3660</v>
      </c>
      <c r="D93" s="13" t="s">
        <v>404</v>
      </c>
      <c r="E93" s="13">
        <v>90</v>
      </c>
      <c r="F93" s="13" t="s">
        <v>405</v>
      </c>
      <c r="G93" s="30" t="s">
        <v>202</v>
      </c>
      <c r="H93" s="77"/>
      <c r="I93" s="77" t="s">
        <v>402</v>
      </c>
    </row>
    <row r="94" spans="1:9" ht="13.2" customHeight="1" x14ac:dyDescent="0.25">
      <c r="A94" s="12" t="s">
        <v>3690</v>
      </c>
      <c r="B94" s="13" t="s">
        <v>377</v>
      </c>
      <c r="C94" s="258" t="s">
        <v>3669</v>
      </c>
      <c r="D94" s="13" t="s">
        <v>404</v>
      </c>
      <c r="E94" s="13">
        <v>150</v>
      </c>
      <c r="F94" s="13" t="s">
        <v>401</v>
      </c>
      <c r="G94" s="30" t="s">
        <v>202</v>
      </c>
      <c r="H94" s="77"/>
      <c r="I94" s="77"/>
    </row>
    <row r="95" spans="1:9" ht="13.2" customHeight="1" x14ac:dyDescent="0.25">
      <c r="A95" s="12" t="s">
        <v>4313</v>
      </c>
      <c r="B95" s="13" t="s">
        <v>377</v>
      </c>
      <c r="C95" s="258" t="s">
        <v>3671</v>
      </c>
      <c r="D95" s="13" t="s">
        <v>404</v>
      </c>
      <c r="E95" s="13">
        <v>210</v>
      </c>
      <c r="F95" s="13" t="s">
        <v>410</v>
      </c>
      <c r="G95" s="30" t="s">
        <v>214</v>
      </c>
      <c r="H95" s="77"/>
      <c r="I95" s="77" t="s">
        <v>402</v>
      </c>
    </row>
    <row r="96" spans="1:9" ht="13.2" customHeight="1" x14ac:dyDescent="0.25">
      <c r="A96" s="12" t="s">
        <v>4314</v>
      </c>
      <c r="B96" s="13" t="s">
        <v>377</v>
      </c>
      <c r="C96" s="258" t="s">
        <v>3672</v>
      </c>
      <c r="D96" s="13" t="s">
        <v>404</v>
      </c>
      <c r="E96" s="13">
        <v>320</v>
      </c>
      <c r="F96" s="13" t="s">
        <v>3679</v>
      </c>
      <c r="G96" s="30" t="s">
        <v>214</v>
      </c>
      <c r="H96" s="77"/>
      <c r="I96" s="77" t="s">
        <v>402</v>
      </c>
    </row>
    <row r="97" spans="1:9" ht="13.2" customHeight="1" x14ac:dyDescent="0.25">
      <c r="A97" s="12" t="s">
        <v>4316</v>
      </c>
      <c r="B97" s="13" t="s">
        <v>377</v>
      </c>
      <c r="C97" s="258" t="s">
        <v>3683</v>
      </c>
      <c r="D97" s="13" t="s">
        <v>400</v>
      </c>
      <c r="E97" s="13">
        <v>210</v>
      </c>
      <c r="F97" s="13" t="s">
        <v>410</v>
      </c>
      <c r="G97" s="30" t="s">
        <v>214</v>
      </c>
      <c r="H97" s="77"/>
      <c r="I97" s="77" t="s">
        <v>402</v>
      </c>
    </row>
    <row r="98" spans="1:9" ht="13.2" customHeight="1" x14ac:dyDescent="0.25">
      <c r="A98" s="12" t="s">
        <v>4317</v>
      </c>
      <c r="B98" s="13" t="s">
        <v>377</v>
      </c>
      <c r="C98" s="258" t="s">
        <v>3691</v>
      </c>
      <c r="D98" s="13" t="s">
        <v>421</v>
      </c>
      <c r="E98" s="13">
        <v>210</v>
      </c>
      <c r="F98" s="13" t="s">
        <v>410</v>
      </c>
      <c r="G98" s="30" t="s">
        <v>214</v>
      </c>
      <c r="H98" s="77"/>
      <c r="I98" s="77" t="s">
        <v>402</v>
      </c>
    </row>
    <row r="99" spans="1:9" ht="13.2" customHeight="1" x14ac:dyDescent="0.25">
      <c r="A99" s="12" t="s">
        <v>1199</v>
      </c>
      <c r="B99" s="13" t="s">
        <v>377</v>
      </c>
      <c r="C99" s="258" t="s">
        <v>3696</v>
      </c>
      <c r="D99" s="13" t="s">
        <v>421</v>
      </c>
      <c r="E99" s="13">
        <v>140</v>
      </c>
      <c r="F99" s="13" t="s">
        <v>401</v>
      </c>
      <c r="G99" s="30" t="s">
        <v>202</v>
      </c>
      <c r="H99" s="77"/>
      <c r="I99" s="77" t="s">
        <v>402</v>
      </c>
    </row>
    <row r="100" spans="1:9" ht="13.2" customHeight="1" x14ac:dyDescent="0.25">
      <c r="A100" s="12" t="s">
        <v>1932</v>
      </c>
      <c r="B100" s="13" t="s">
        <v>377</v>
      </c>
      <c r="C100" s="258" t="s">
        <v>3702</v>
      </c>
      <c r="D100" s="13" t="s">
        <v>421</v>
      </c>
      <c r="E100" s="13">
        <v>120</v>
      </c>
      <c r="F100" s="13" t="s">
        <v>410</v>
      </c>
      <c r="G100" s="30" t="s">
        <v>202</v>
      </c>
      <c r="H100" s="77"/>
      <c r="I100" s="77" t="s">
        <v>402</v>
      </c>
    </row>
    <row r="101" spans="1:9" ht="13.2" customHeight="1" x14ac:dyDescent="0.25">
      <c r="A101" s="12" t="s">
        <v>2644</v>
      </c>
      <c r="B101" s="13" t="s">
        <v>377</v>
      </c>
      <c r="C101" s="258" t="s">
        <v>3708</v>
      </c>
      <c r="D101" s="13" t="s">
        <v>421</v>
      </c>
      <c r="E101" s="13">
        <v>120</v>
      </c>
      <c r="F101" s="13" t="s">
        <v>405</v>
      </c>
      <c r="G101" s="30" t="s">
        <v>198</v>
      </c>
      <c r="H101" s="77"/>
      <c r="I101" s="77"/>
    </row>
    <row r="102" spans="1:9" ht="13.2" customHeight="1" x14ac:dyDescent="0.25">
      <c r="A102" s="12" t="s">
        <v>4318</v>
      </c>
      <c r="B102" s="13" t="s">
        <v>377</v>
      </c>
      <c r="C102" s="258" t="s">
        <v>3714</v>
      </c>
      <c r="D102" s="13" t="s">
        <v>421</v>
      </c>
      <c r="E102" s="13">
        <v>210</v>
      </c>
      <c r="F102" s="13" t="s">
        <v>410</v>
      </c>
      <c r="G102" s="30" t="s">
        <v>214</v>
      </c>
      <c r="H102" s="77"/>
      <c r="I102" s="77" t="s">
        <v>402</v>
      </c>
    </row>
    <row r="103" spans="1:9" ht="13.2" customHeight="1" x14ac:dyDescent="0.25">
      <c r="A103" s="12" t="s">
        <v>4319</v>
      </c>
      <c r="B103" s="13" t="s">
        <v>377</v>
      </c>
      <c r="C103" s="258" t="s">
        <v>3716</v>
      </c>
      <c r="D103" s="13" t="s">
        <v>421</v>
      </c>
      <c r="E103" s="13">
        <v>320</v>
      </c>
      <c r="F103" s="13" t="s">
        <v>3679</v>
      </c>
      <c r="G103" s="30" t="s">
        <v>214</v>
      </c>
      <c r="H103" s="77"/>
      <c r="I103" s="77" t="s">
        <v>402</v>
      </c>
    </row>
    <row r="104" spans="1:9" ht="13.2" customHeight="1" x14ac:dyDescent="0.25">
      <c r="A104" s="12" t="s">
        <v>4320</v>
      </c>
      <c r="B104" s="13" t="s">
        <v>377</v>
      </c>
      <c r="C104" s="258" t="s">
        <v>3725</v>
      </c>
      <c r="D104" s="13" t="s">
        <v>431</v>
      </c>
      <c r="E104" s="13">
        <v>200</v>
      </c>
      <c r="F104" s="13" t="s">
        <v>410</v>
      </c>
      <c r="G104" s="30" t="s">
        <v>214</v>
      </c>
      <c r="H104" s="77"/>
      <c r="I104" s="77" t="s">
        <v>402</v>
      </c>
    </row>
    <row r="105" spans="1:9" ht="13.2" customHeight="1" x14ac:dyDescent="0.25">
      <c r="A105" s="12" t="s">
        <v>3135</v>
      </c>
      <c r="B105" s="13" t="s">
        <v>377</v>
      </c>
      <c r="C105" s="258" t="s">
        <v>3735</v>
      </c>
      <c r="D105" s="13" t="s">
        <v>431</v>
      </c>
      <c r="E105" s="13">
        <v>120</v>
      </c>
      <c r="F105" s="13" t="s">
        <v>405</v>
      </c>
      <c r="G105" s="30" t="s">
        <v>202</v>
      </c>
      <c r="H105" s="77"/>
      <c r="I105" s="77" t="s">
        <v>402</v>
      </c>
    </row>
    <row r="106" spans="1:9" ht="13.2" customHeight="1" x14ac:dyDescent="0.25">
      <c r="A106" s="12" t="s">
        <v>3045</v>
      </c>
      <c r="B106" s="13" t="s">
        <v>377</v>
      </c>
      <c r="C106" s="258" t="s">
        <v>3736</v>
      </c>
      <c r="D106" s="13" t="s">
        <v>431</v>
      </c>
      <c r="E106" s="13">
        <v>110</v>
      </c>
      <c r="F106" s="13" t="s">
        <v>410</v>
      </c>
      <c r="G106" s="30" t="s">
        <v>198</v>
      </c>
      <c r="H106" s="77"/>
      <c r="I106" s="77"/>
    </row>
    <row r="107" spans="1:9" ht="13.2" customHeight="1" x14ac:dyDescent="0.25">
      <c r="A107" s="12" t="s">
        <v>4323</v>
      </c>
      <c r="B107" s="13" t="s">
        <v>377</v>
      </c>
      <c r="C107" s="258" t="s">
        <v>3748</v>
      </c>
      <c r="D107" s="13" t="s">
        <v>435</v>
      </c>
      <c r="E107" s="13">
        <v>220</v>
      </c>
      <c r="F107" s="13" t="s">
        <v>410</v>
      </c>
      <c r="G107" s="30" t="s">
        <v>214</v>
      </c>
      <c r="H107" s="77"/>
      <c r="I107" s="77" t="s">
        <v>402</v>
      </c>
    </row>
    <row r="108" spans="1:9" ht="13.2" customHeight="1" x14ac:dyDescent="0.25">
      <c r="A108" s="12" t="s">
        <v>1972</v>
      </c>
      <c r="B108" s="13" t="s">
        <v>377</v>
      </c>
      <c r="C108" s="258">
        <v>103</v>
      </c>
      <c r="D108" s="13" t="s">
        <v>435</v>
      </c>
      <c r="E108" s="13">
        <v>70</v>
      </c>
      <c r="F108" s="13" t="s">
        <v>410</v>
      </c>
      <c r="G108" s="30" t="s">
        <v>198</v>
      </c>
      <c r="H108" s="77" t="s">
        <v>402</v>
      </c>
      <c r="I108" s="77"/>
    </row>
    <row r="109" spans="1:9" ht="13.2" customHeight="1" x14ac:dyDescent="0.25">
      <c r="A109" s="12" t="s">
        <v>4328</v>
      </c>
      <c r="B109" s="13" t="s">
        <v>377</v>
      </c>
      <c r="C109" s="258">
        <v>108</v>
      </c>
      <c r="D109" s="13" t="s">
        <v>435</v>
      </c>
      <c r="E109" s="13">
        <v>140</v>
      </c>
      <c r="F109" s="13" t="s">
        <v>405</v>
      </c>
      <c r="G109" s="30" t="s">
        <v>202</v>
      </c>
      <c r="H109" s="77"/>
      <c r="I109" s="77" t="s">
        <v>402</v>
      </c>
    </row>
    <row r="110" spans="1:9" ht="13.2" customHeight="1" x14ac:dyDescent="0.25">
      <c r="A110" s="12" t="s">
        <v>4331</v>
      </c>
      <c r="B110" s="13" t="s">
        <v>377</v>
      </c>
      <c r="C110" s="258">
        <v>119</v>
      </c>
      <c r="D110" s="13" t="s">
        <v>414</v>
      </c>
      <c r="E110" s="13">
        <v>250</v>
      </c>
      <c r="F110" s="13" t="s">
        <v>410</v>
      </c>
      <c r="G110" s="30" t="s">
        <v>214</v>
      </c>
      <c r="H110" s="77"/>
      <c r="I110" s="77" t="s">
        <v>402</v>
      </c>
    </row>
    <row r="111" spans="1:9" ht="13.2" customHeight="1" x14ac:dyDescent="0.25">
      <c r="A111" s="12" t="s">
        <v>4335</v>
      </c>
      <c r="B111" s="13" t="s">
        <v>377</v>
      </c>
      <c r="C111" s="258">
        <v>130</v>
      </c>
      <c r="D111" s="13" t="s">
        <v>490</v>
      </c>
      <c r="E111" s="13"/>
      <c r="F111" s="13" t="s">
        <v>1085</v>
      </c>
      <c r="G111" s="30" t="s">
        <v>194</v>
      </c>
      <c r="H111" s="77"/>
      <c r="I111" s="77" t="s">
        <v>402</v>
      </c>
    </row>
    <row r="112" spans="1:9" ht="13.2" customHeight="1" x14ac:dyDescent="0.25">
      <c r="A112" s="12" t="s">
        <v>4340</v>
      </c>
      <c r="B112" s="13" t="s">
        <v>377</v>
      </c>
      <c r="C112" s="258">
        <v>136</v>
      </c>
      <c r="D112" s="13" t="s">
        <v>490</v>
      </c>
      <c r="E112" s="13"/>
      <c r="F112" s="13" t="s">
        <v>1562</v>
      </c>
      <c r="G112" s="30" t="s">
        <v>194</v>
      </c>
      <c r="H112" s="77"/>
      <c r="I112" s="77" t="s">
        <v>402</v>
      </c>
    </row>
    <row r="113" spans="1:9" ht="13.2" customHeight="1" x14ac:dyDescent="0.25">
      <c r="A113" s="12" t="s">
        <v>4344</v>
      </c>
      <c r="B113" s="13" t="s">
        <v>377</v>
      </c>
      <c r="C113" s="258">
        <v>140</v>
      </c>
      <c r="D113" s="13" t="s">
        <v>490</v>
      </c>
      <c r="E113" s="13"/>
      <c r="F113" s="13" t="s">
        <v>1562</v>
      </c>
      <c r="G113" s="30" t="s">
        <v>194</v>
      </c>
      <c r="H113" s="77"/>
      <c r="I113" s="77"/>
    </row>
    <row r="114" spans="1:9" ht="13.2" customHeight="1" x14ac:dyDescent="0.25">
      <c r="A114" s="12" t="s">
        <v>4349</v>
      </c>
      <c r="B114" s="13" t="s">
        <v>377</v>
      </c>
      <c r="C114" s="258">
        <v>145</v>
      </c>
      <c r="D114" s="13" t="s">
        <v>490</v>
      </c>
      <c r="E114" s="13"/>
      <c r="F114" s="13" t="s">
        <v>1085</v>
      </c>
      <c r="G114" s="30" t="s">
        <v>194</v>
      </c>
      <c r="H114" s="77"/>
      <c r="I114" s="77" t="s">
        <v>402</v>
      </c>
    </row>
    <row r="115" spans="1:9" ht="13.2" customHeight="1" x14ac:dyDescent="0.25">
      <c r="A115" s="12" t="s">
        <v>4350</v>
      </c>
      <c r="B115" s="13" t="s">
        <v>377</v>
      </c>
      <c r="C115" s="258">
        <v>146</v>
      </c>
      <c r="D115" s="13" t="s">
        <v>490</v>
      </c>
      <c r="E115" s="13"/>
      <c r="F115" s="13" t="s">
        <v>1085</v>
      </c>
      <c r="G115" s="30" t="s">
        <v>194</v>
      </c>
      <c r="H115" s="77"/>
      <c r="I115" s="77" t="s">
        <v>402</v>
      </c>
    </row>
    <row r="116" spans="1:9" ht="13.2" customHeight="1" x14ac:dyDescent="0.25">
      <c r="A116" s="12" t="s">
        <v>4352</v>
      </c>
      <c r="B116" s="13" t="s">
        <v>377</v>
      </c>
      <c r="C116" s="258">
        <v>148</v>
      </c>
      <c r="D116" s="13" t="s">
        <v>490</v>
      </c>
      <c r="E116" s="13"/>
      <c r="F116" s="13" t="s">
        <v>493</v>
      </c>
      <c r="G116" s="30" t="s">
        <v>194</v>
      </c>
      <c r="H116" s="77"/>
      <c r="I116" s="77"/>
    </row>
    <row r="117" spans="1:9" ht="13.2" customHeight="1" x14ac:dyDescent="0.25">
      <c r="A117" s="12" t="s">
        <v>4353</v>
      </c>
      <c r="B117" s="13" t="s">
        <v>377</v>
      </c>
      <c r="C117" s="258">
        <v>149</v>
      </c>
      <c r="D117" s="13" t="s">
        <v>490</v>
      </c>
      <c r="E117" s="13"/>
      <c r="F117" s="13" t="s">
        <v>1085</v>
      </c>
      <c r="G117" s="30" t="s">
        <v>194</v>
      </c>
      <c r="H117" s="77"/>
      <c r="I117" s="77" t="s">
        <v>402</v>
      </c>
    </row>
    <row r="118" spans="1:9" ht="13.2" customHeight="1" x14ac:dyDescent="0.25">
      <c r="A118" s="12" t="s">
        <v>4354</v>
      </c>
      <c r="B118" s="13" t="s">
        <v>377</v>
      </c>
      <c r="C118" s="258">
        <v>150</v>
      </c>
      <c r="D118" s="13" t="s">
        <v>490</v>
      </c>
      <c r="E118" s="13"/>
      <c r="F118" s="13" t="s">
        <v>1085</v>
      </c>
      <c r="G118" s="30" t="s">
        <v>194</v>
      </c>
      <c r="H118" s="77"/>
      <c r="I118" s="77" t="s">
        <v>402</v>
      </c>
    </row>
    <row r="119" spans="1:9" ht="13.2" customHeight="1" x14ac:dyDescent="0.25">
      <c r="A119" s="12" t="s">
        <v>4361</v>
      </c>
      <c r="B119" s="13" t="s">
        <v>377</v>
      </c>
      <c r="C119" s="258">
        <v>157</v>
      </c>
      <c r="D119" s="13" t="s">
        <v>427</v>
      </c>
      <c r="E119" s="13"/>
      <c r="F119" s="13" t="s">
        <v>428</v>
      </c>
      <c r="G119" s="30" t="s">
        <v>194</v>
      </c>
      <c r="H119" s="77"/>
      <c r="I119" s="77" t="s">
        <v>402</v>
      </c>
    </row>
    <row r="120" spans="1:9" ht="13.2" customHeight="1" x14ac:dyDescent="0.25">
      <c r="A120" s="12" t="s">
        <v>4364</v>
      </c>
      <c r="B120" s="13" t="s">
        <v>377</v>
      </c>
      <c r="C120" s="258">
        <v>159</v>
      </c>
      <c r="D120" s="13" t="s">
        <v>427</v>
      </c>
      <c r="E120" s="13"/>
      <c r="F120" s="13" t="s">
        <v>428</v>
      </c>
      <c r="G120" s="30" t="s">
        <v>194</v>
      </c>
      <c r="H120" s="77"/>
      <c r="I120" s="77" t="s">
        <v>402</v>
      </c>
    </row>
    <row r="121" spans="1:9" ht="13.2" customHeight="1" x14ac:dyDescent="0.25">
      <c r="A121" s="12" t="s">
        <v>4383</v>
      </c>
      <c r="B121" s="13" t="s">
        <v>378</v>
      </c>
      <c r="C121" s="258" t="s">
        <v>3617</v>
      </c>
      <c r="D121" s="13" t="s">
        <v>407</v>
      </c>
      <c r="E121" s="13">
        <v>200</v>
      </c>
      <c r="F121" s="13" t="s">
        <v>410</v>
      </c>
      <c r="G121" s="30" t="s">
        <v>214</v>
      </c>
      <c r="H121" s="77"/>
      <c r="I121" s="77" t="s">
        <v>402</v>
      </c>
    </row>
    <row r="122" spans="1:9" ht="13.2" customHeight="1" x14ac:dyDescent="0.25">
      <c r="A122" s="12" t="s">
        <v>4384</v>
      </c>
      <c r="B122" s="13" t="s">
        <v>378</v>
      </c>
      <c r="C122" s="258" t="s">
        <v>3618</v>
      </c>
      <c r="D122" s="13" t="s">
        <v>407</v>
      </c>
      <c r="E122" s="13">
        <v>310</v>
      </c>
      <c r="F122" s="13" t="s">
        <v>3679</v>
      </c>
      <c r="G122" s="30" t="s">
        <v>214</v>
      </c>
      <c r="H122" s="77"/>
      <c r="I122" s="77" t="s">
        <v>402</v>
      </c>
    </row>
    <row r="123" spans="1:9" ht="13.2" customHeight="1" x14ac:dyDescent="0.25">
      <c r="A123" s="12" t="s">
        <v>3639</v>
      </c>
      <c r="B123" s="13" t="s">
        <v>378</v>
      </c>
      <c r="C123" s="258" t="s">
        <v>3631</v>
      </c>
      <c r="D123" s="13" t="s">
        <v>407</v>
      </c>
      <c r="E123" s="13">
        <v>80</v>
      </c>
      <c r="F123" s="13" t="s">
        <v>405</v>
      </c>
      <c r="G123" s="30" t="s">
        <v>202</v>
      </c>
      <c r="H123" s="77"/>
      <c r="I123" s="77" t="s">
        <v>402</v>
      </c>
    </row>
    <row r="124" spans="1:9" ht="13.2" customHeight="1" x14ac:dyDescent="0.25">
      <c r="A124" s="12" t="s">
        <v>4387</v>
      </c>
      <c r="B124" s="13" t="s">
        <v>378</v>
      </c>
      <c r="C124" s="258" t="s">
        <v>3634</v>
      </c>
      <c r="D124" s="13" t="s">
        <v>425</v>
      </c>
      <c r="E124" s="13">
        <v>320</v>
      </c>
      <c r="F124" s="13" t="s">
        <v>3679</v>
      </c>
      <c r="G124" s="30" t="s">
        <v>214</v>
      </c>
      <c r="H124" s="77"/>
      <c r="I124" s="77" t="s">
        <v>402</v>
      </c>
    </row>
    <row r="125" spans="1:9" ht="13.2" customHeight="1" x14ac:dyDescent="0.25">
      <c r="A125" s="12" t="s">
        <v>4391</v>
      </c>
      <c r="B125" s="13" t="s">
        <v>378</v>
      </c>
      <c r="C125" s="258" t="s">
        <v>3652</v>
      </c>
      <c r="D125" s="13" t="s">
        <v>404</v>
      </c>
      <c r="E125" s="13">
        <v>320</v>
      </c>
      <c r="F125" s="13" t="s">
        <v>3679</v>
      </c>
      <c r="G125" s="30" t="s">
        <v>214</v>
      </c>
      <c r="H125" s="77"/>
      <c r="I125" s="77" t="s">
        <v>402</v>
      </c>
    </row>
    <row r="126" spans="1:9" ht="13.2" customHeight="1" x14ac:dyDescent="0.25">
      <c r="A126" s="12" t="s">
        <v>4392</v>
      </c>
      <c r="B126" s="13" t="s">
        <v>378</v>
      </c>
      <c r="C126" s="258" t="s">
        <v>3653</v>
      </c>
      <c r="D126" s="13" t="s">
        <v>404</v>
      </c>
      <c r="E126" s="13">
        <v>210</v>
      </c>
      <c r="F126" s="13" t="s">
        <v>410</v>
      </c>
      <c r="G126" s="30" t="s">
        <v>214</v>
      </c>
      <c r="H126" s="77"/>
      <c r="I126" s="77" t="s">
        <v>402</v>
      </c>
    </row>
    <row r="127" spans="1:9" ht="13.2" customHeight="1" x14ac:dyDescent="0.25">
      <c r="A127" s="12" t="s">
        <v>4393</v>
      </c>
      <c r="B127" s="13" t="s">
        <v>378</v>
      </c>
      <c r="C127" s="258" t="s">
        <v>3666</v>
      </c>
      <c r="D127" s="13" t="s">
        <v>404</v>
      </c>
      <c r="E127" s="13">
        <v>210</v>
      </c>
      <c r="F127" s="13" t="s">
        <v>410</v>
      </c>
      <c r="G127" s="30" t="s">
        <v>214</v>
      </c>
      <c r="H127" s="77"/>
      <c r="I127" s="77" t="s">
        <v>402</v>
      </c>
    </row>
    <row r="128" spans="1:9" ht="13.2" customHeight="1" x14ac:dyDescent="0.25">
      <c r="A128" s="12" t="s">
        <v>4394</v>
      </c>
      <c r="B128" s="13" t="s">
        <v>378</v>
      </c>
      <c r="C128" s="258" t="s">
        <v>3667</v>
      </c>
      <c r="D128" s="13" t="s">
        <v>404</v>
      </c>
      <c r="E128" s="13">
        <v>310</v>
      </c>
      <c r="F128" s="13" t="s">
        <v>3679</v>
      </c>
      <c r="G128" s="30" t="s">
        <v>214</v>
      </c>
      <c r="H128" s="77"/>
      <c r="I128" s="77" t="s">
        <v>402</v>
      </c>
    </row>
    <row r="129" spans="1:9" ht="13.2" customHeight="1" x14ac:dyDescent="0.25">
      <c r="A129" s="12" t="s">
        <v>4396</v>
      </c>
      <c r="B129" s="13" t="s">
        <v>378</v>
      </c>
      <c r="C129" s="258" t="s">
        <v>3680</v>
      </c>
      <c r="D129" s="13" t="s">
        <v>400</v>
      </c>
      <c r="E129" s="13">
        <v>300</v>
      </c>
      <c r="F129" s="13" t="s">
        <v>3679</v>
      </c>
      <c r="G129" s="30" t="s">
        <v>214</v>
      </c>
      <c r="H129" s="77"/>
      <c r="I129" s="77" t="s">
        <v>402</v>
      </c>
    </row>
    <row r="130" spans="1:9" ht="13.2" customHeight="1" x14ac:dyDescent="0.25">
      <c r="A130" s="12" t="s">
        <v>443</v>
      </c>
      <c r="B130" s="13" t="s">
        <v>378</v>
      </c>
      <c r="C130" s="258" t="s">
        <v>3686</v>
      </c>
      <c r="D130" s="13" t="s">
        <v>400</v>
      </c>
      <c r="E130" s="13">
        <v>90</v>
      </c>
      <c r="F130" s="13" t="s">
        <v>405</v>
      </c>
      <c r="G130" s="30" t="s">
        <v>194</v>
      </c>
      <c r="H130" s="77"/>
      <c r="I130" s="77"/>
    </row>
    <row r="131" spans="1:9" ht="13.2" customHeight="1" x14ac:dyDescent="0.25">
      <c r="A131" s="12" t="s">
        <v>4399</v>
      </c>
      <c r="B131" s="13" t="s">
        <v>378</v>
      </c>
      <c r="C131" s="258" t="s">
        <v>3694</v>
      </c>
      <c r="D131" s="13" t="s">
        <v>400</v>
      </c>
      <c r="E131" s="13">
        <v>120</v>
      </c>
      <c r="F131" s="13" t="s">
        <v>410</v>
      </c>
      <c r="G131" s="30" t="s">
        <v>202</v>
      </c>
      <c r="H131" s="77"/>
      <c r="I131" s="77" t="s">
        <v>402</v>
      </c>
    </row>
    <row r="132" spans="1:9" ht="13.2" customHeight="1" x14ac:dyDescent="0.25">
      <c r="A132" s="12" t="s">
        <v>4400</v>
      </c>
      <c r="B132" s="13" t="s">
        <v>378</v>
      </c>
      <c r="C132" s="258" t="s">
        <v>3700</v>
      </c>
      <c r="D132" s="13" t="s">
        <v>421</v>
      </c>
      <c r="E132" s="13">
        <v>120</v>
      </c>
      <c r="F132" s="13" t="s">
        <v>410</v>
      </c>
      <c r="G132" s="30" t="s">
        <v>202</v>
      </c>
      <c r="H132" s="77"/>
      <c r="I132" s="77" t="s">
        <v>402</v>
      </c>
    </row>
    <row r="133" spans="1:9" ht="13.2" customHeight="1" x14ac:dyDescent="0.25">
      <c r="A133" s="12" t="s">
        <v>4401</v>
      </c>
      <c r="B133" s="13" t="s">
        <v>378</v>
      </c>
      <c r="C133" s="258" t="s">
        <v>3702</v>
      </c>
      <c r="D133" s="13" t="s">
        <v>421</v>
      </c>
      <c r="E133" s="13">
        <v>200</v>
      </c>
      <c r="F133" s="13" t="s">
        <v>410</v>
      </c>
      <c r="G133" s="30" t="s">
        <v>214</v>
      </c>
      <c r="H133" s="77"/>
      <c r="I133" s="77" t="s">
        <v>402</v>
      </c>
    </row>
    <row r="134" spans="1:9" ht="13.2" customHeight="1" x14ac:dyDescent="0.25">
      <c r="A134" s="12" t="s">
        <v>4402</v>
      </c>
      <c r="B134" s="13" t="s">
        <v>378</v>
      </c>
      <c r="C134" s="258" t="s">
        <v>3703</v>
      </c>
      <c r="D134" s="13" t="s">
        <v>421</v>
      </c>
      <c r="E134" s="13">
        <v>310</v>
      </c>
      <c r="F134" s="13" t="s">
        <v>3679</v>
      </c>
      <c r="G134" s="30" t="s">
        <v>214</v>
      </c>
      <c r="H134" s="77"/>
      <c r="I134" s="77" t="s">
        <v>402</v>
      </c>
    </row>
    <row r="135" spans="1:9" ht="13.2" customHeight="1" x14ac:dyDescent="0.25">
      <c r="A135" s="12" t="s">
        <v>4404</v>
      </c>
      <c r="B135" s="13" t="s">
        <v>378</v>
      </c>
      <c r="C135" s="258" t="s">
        <v>3714</v>
      </c>
      <c r="D135" s="13" t="s">
        <v>421</v>
      </c>
      <c r="E135" s="13">
        <v>200</v>
      </c>
      <c r="F135" s="13" t="s">
        <v>410</v>
      </c>
      <c r="G135" s="30" t="s">
        <v>214</v>
      </c>
      <c r="H135" s="77"/>
      <c r="I135" s="77" t="s">
        <v>402</v>
      </c>
    </row>
    <row r="136" spans="1:9" ht="13.2" customHeight="1" x14ac:dyDescent="0.25">
      <c r="A136" s="12" t="s">
        <v>4405</v>
      </c>
      <c r="B136" s="13" t="s">
        <v>378</v>
      </c>
      <c r="C136" s="258" t="s">
        <v>3716</v>
      </c>
      <c r="D136" s="13" t="s">
        <v>421</v>
      </c>
      <c r="E136" s="13">
        <v>310</v>
      </c>
      <c r="F136" s="13" t="s">
        <v>3679</v>
      </c>
      <c r="G136" s="30" t="s">
        <v>214</v>
      </c>
      <c r="H136" s="77"/>
      <c r="I136" s="77" t="s">
        <v>402</v>
      </c>
    </row>
    <row r="137" spans="1:9" ht="13.2" customHeight="1" x14ac:dyDescent="0.25">
      <c r="A137" s="12" t="s">
        <v>2641</v>
      </c>
      <c r="B137" s="13" t="s">
        <v>378</v>
      </c>
      <c r="C137" s="258" t="s">
        <v>3717</v>
      </c>
      <c r="D137" s="13" t="s">
        <v>421</v>
      </c>
      <c r="E137" s="13">
        <v>60</v>
      </c>
      <c r="F137" s="13" t="s">
        <v>410</v>
      </c>
      <c r="G137" s="30" t="s">
        <v>190</v>
      </c>
      <c r="H137" s="77" t="s">
        <v>402</v>
      </c>
      <c r="I137" s="77"/>
    </row>
    <row r="138" spans="1:9" ht="13.2" customHeight="1" x14ac:dyDescent="0.25">
      <c r="A138" s="12" t="s">
        <v>4406</v>
      </c>
      <c r="B138" s="13" t="s">
        <v>378</v>
      </c>
      <c r="C138" s="258" t="s">
        <v>3729</v>
      </c>
      <c r="D138" s="13" t="s">
        <v>431</v>
      </c>
      <c r="E138" s="13">
        <v>110</v>
      </c>
      <c r="F138" s="13" t="s">
        <v>410</v>
      </c>
      <c r="G138" s="30" t="s">
        <v>202</v>
      </c>
      <c r="H138" s="77"/>
      <c r="I138" s="77" t="s">
        <v>402</v>
      </c>
    </row>
    <row r="139" spans="1:9" ht="13.2" customHeight="1" x14ac:dyDescent="0.25">
      <c r="A139" s="12" t="s">
        <v>4410</v>
      </c>
      <c r="B139" s="13" t="s">
        <v>378</v>
      </c>
      <c r="C139" s="258" t="s">
        <v>3744</v>
      </c>
      <c r="D139" s="13" t="s">
        <v>435</v>
      </c>
      <c r="E139" s="13">
        <v>120</v>
      </c>
      <c r="F139" s="13" t="s">
        <v>410</v>
      </c>
      <c r="G139" s="30" t="s">
        <v>202</v>
      </c>
      <c r="H139" s="77"/>
      <c r="I139" s="77" t="s">
        <v>402</v>
      </c>
    </row>
    <row r="140" spans="1:9" ht="13.2" customHeight="1" x14ac:dyDescent="0.25">
      <c r="A140" s="12" t="s">
        <v>4411</v>
      </c>
      <c r="B140" s="13" t="s">
        <v>378</v>
      </c>
      <c r="C140" s="258" t="s">
        <v>3745</v>
      </c>
      <c r="D140" s="13" t="s">
        <v>435</v>
      </c>
      <c r="E140" s="13">
        <v>200</v>
      </c>
      <c r="F140" s="13" t="s">
        <v>410</v>
      </c>
      <c r="G140" s="30" t="s">
        <v>214</v>
      </c>
      <c r="H140" s="77"/>
      <c r="I140" s="77" t="s">
        <v>402</v>
      </c>
    </row>
    <row r="141" spans="1:9" ht="13.2" customHeight="1" x14ac:dyDescent="0.25">
      <c r="A141" s="12" t="s">
        <v>7511</v>
      </c>
      <c r="B141" s="13" t="s">
        <v>378</v>
      </c>
      <c r="C141" s="258" t="s">
        <v>3746</v>
      </c>
      <c r="D141" s="13" t="s">
        <v>435</v>
      </c>
      <c r="E141" s="13">
        <v>310</v>
      </c>
      <c r="F141" s="13" t="s">
        <v>3679</v>
      </c>
      <c r="G141" s="30" t="s">
        <v>214</v>
      </c>
      <c r="H141" s="77"/>
      <c r="I141" s="77" t="s">
        <v>402</v>
      </c>
    </row>
    <row r="142" spans="1:9" ht="13.2" customHeight="1" x14ac:dyDescent="0.25">
      <c r="A142" s="12" t="s">
        <v>2311</v>
      </c>
      <c r="B142" s="13" t="s">
        <v>378</v>
      </c>
      <c r="C142" s="258">
        <v>103</v>
      </c>
      <c r="D142" s="13" t="s">
        <v>435</v>
      </c>
      <c r="E142" s="13">
        <v>120</v>
      </c>
      <c r="F142" s="13" t="s">
        <v>405</v>
      </c>
      <c r="G142" s="30" t="s">
        <v>202</v>
      </c>
      <c r="H142" s="77"/>
      <c r="I142" s="77" t="s">
        <v>402</v>
      </c>
    </row>
    <row r="143" spans="1:9" ht="13.2" customHeight="1" x14ac:dyDescent="0.25">
      <c r="A143" s="12" t="s">
        <v>1294</v>
      </c>
      <c r="B143" s="13" t="s">
        <v>378</v>
      </c>
      <c r="C143" s="258">
        <v>106</v>
      </c>
      <c r="D143" s="13" t="s">
        <v>165</v>
      </c>
      <c r="E143" s="13">
        <v>90</v>
      </c>
      <c r="F143" s="13" t="s">
        <v>405</v>
      </c>
      <c r="G143" s="30" t="s">
        <v>198</v>
      </c>
      <c r="H143" s="77"/>
      <c r="I143" s="77"/>
    </row>
    <row r="144" spans="1:9" ht="13.2" customHeight="1" x14ac:dyDescent="0.25">
      <c r="A144" s="12" t="s">
        <v>4415</v>
      </c>
      <c r="B144" s="13" t="s">
        <v>378</v>
      </c>
      <c r="C144" s="258">
        <v>110</v>
      </c>
      <c r="D144" s="13" t="s">
        <v>165</v>
      </c>
      <c r="E144" s="13">
        <v>210</v>
      </c>
      <c r="F144" s="13" t="s">
        <v>410</v>
      </c>
      <c r="G144" s="30" t="s">
        <v>214</v>
      </c>
      <c r="H144" s="77"/>
      <c r="I144" s="77" t="s">
        <v>402</v>
      </c>
    </row>
    <row r="145" spans="1:9" ht="13.2" customHeight="1" x14ac:dyDescent="0.25">
      <c r="A145" s="12" t="s">
        <v>4416</v>
      </c>
      <c r="B145" s="13" t="s">
        <v>378</v>
      </c>
      <c r="C145" s="258">
        <v>111</v>
      </c>
      <c r="D145" s="13" t="s">
        <v>165</v>
      </c>
      <c r="E145" s="13">
        <v>320</v>
      </c>
      <c r="F145" s="13" t="s">
        <v>3679</v>
      </c>
      <c r="G145" s="30" t="s">
        <v>214</v>
      </c>
      <c r="H145" s="77"/>
      <c r="I145" s="77" t="s">
        <v>402</v>
      </c>
    </row>
    <row r="146" spans="1:9" ht="13.2" customHeight="1" x14ac:dyDescent="0.25">
      <c r="A146" s="12" t="s">
        <v>1812</v>
      </c>
      <c r="B146" s="13" t="s">
        <v>378</v>
      </c>
      <c r="C146" s="258">
        <v>112</v>
      </c>
      <c r="D146" s="13" t="s">
        <v>165</v>
      </c>
      <c r="E146" s="13">
        <v>130</v>
      </c>
      <c r="F146" s="13" t="s">
        <v>410</v>
      </c>
      <c r="G146" s="30" t="s">
        <v>202</v>
      </c>
      <c r="H146" s="77"/>
      <c r="I146" s="77" t="s">
        <v>402</v>
      </c>
    </row>
    <row r="147" spans="1:9" ht="13.2" customHeight="1" x14ac:dyDescent="0.25">
      <c r="A147" s="12" t="s">
        <v>2384</v>
      </c>
      <c r="B147" s="13" t="s">
        <v>378</v>
      </c>
      <c r="C147" s="258">
        <v>116</v>
      </c>
      <c r="D147" s="13" t="s">
        <v>165</v>
      </c>
      <c r="E147" s="13">
        <v>120</v>
      </c>
      <c r="F147" s="13" t="s">
        <v>410</v>
      </c>
      <c r="G147" s="30" t="s">
        <v>202</v>
      </c>
      <c r="H147" s="77"/>
      <c r="I147" s="77" t="s">
        <v>402</v>
      </c>
    </row>
    <row r="148" spans="1:9" ht="13.2" customHeight="1" x14ac:dyDescent="0.25">
      <c r="A148" s="12" t="s">
        <v>4418</v>
      </c>
      <c r="B148" s="13" t="s">
        <v>378</v>
      </c>
      <c r="C148" s="258">
        <v>122</v>
      </c>
      <c r="D148" s="13" t="s">
        <v>165</v>
      </c>
      <c r="E148" s="13">
        <v>220</v>
      </c>
      <c r="F148" s="13" t="s">
        <v>410</v>
      </c>
      <c r="G148" s="30" t="s">
        <v>214</v>
      </c>
      <c r="H148" s="77"/>
      <c r="I148" s="77" t="s">
        <v>402</v>
      </c>
    </row>
    <row r="149" spans="1:9" ht="13.2" customHeight="1" x14ac:dyDescent="0.25">
      <c r="A149" s="12" t="s">
        <v>4419</v>
      </c>
      <c r="B149" s="13" t="s">
        <v>378</v>
      </c>
      <c r="C149" s="258">
        <v>123</v>
      </c>
      <c r="D149" s="13" t="s">
        <v>165</v>
      </c>
      <c r="E149" s="13">
        <v>330</v>
      </c>
      <c r="F149" s="13" t="s">
        <v>3679</v>
      </c>
      <c r="G149" s="30" t="s">
        <v>214</v>
      </c>
      <c r="H149" s="77"/>
      <c r="I149" s="77" t="s">
        <v>402</v>
      </c>
    </row>
    <row r="150" spans="1:9" ht="13.2" customHeight="1" x14ac:dyDescent="0.25">
      <c r="A150" s="12" t="s">
        <v>4420</v>
      </c>
      <c r="B150" s="13" t="s">
        <v>378</v>
      </c>
      <c r="C150" s="258">
        <v>124</v>
      </c>
      <c r="D150" s="13" t="s">
        <v>165</v>
      </c>
      <c r="E150" s="13">
        <v>130</v>
      </c>
      <c r="F150" s="13" t="s">
        <v>410</v>
      </c>
      <c r="G150" s="30" t="s">
        <v>202</v>
      </c>
      <c r="H150" s="77"/>
      <c r="I150" s="77" t="s">
        <v>402</v>
      </c>
    </row>
    <row r="151" spans="1:9" ht="13.2" customHeight="1" x14ac:dyDescent="0.25">
      <c r="A151" s="12" t="s">
        <v>949</v>
      </c>
      <c r="B151" s="13" t="s">
        <v>378</v>
      </c>
      <c r="C151" s="258">
        <v>128</v>
      </c>
      <c r="D151" s="13" t="s">
        <v>414</v>
      </c>
      <c r="E151" s="13">
        <v>80</v>
      </c>
      <c r="F151" s="13" t="s">
        <v>410</v>
      </c>
      <c r="G151" s="30" t="s">
        <v>198</v>
      </c>
      <c r="H151" s="77"/>
      <c r="I151" s="77" t="s">
        <v>402</v>
      </c>
    </row>
    <row r="152" spans="1:9" ht="13.2" customHeight="1" x14ac:dyDescent="0.25">
      <c r="A152" s="12" t="s">
        <v>4422</v>
      </c>
      <c r="B152" s="13" t="s">
        <v>378</v>
      </c>
      <c r="C152" s="258">
        <v>142</v>
      </c>
      <c r="D152" s="13" t="s">
        <v>490</v>
      </c>
      <c r="E152" s="13"/>
      <c r="F152" s="13" t="s">
        <v>1562</v>
      </c>
      <c r="G152" s="30" t="s">
        <v>194</v>
      </c>
      <c r="H152" s="77"/>
      <c r="I152" s="77" t="s">
        <v>402</v>
      </c>
    </row>
    <row r="153" spans="1:9" ht="13.2" customHeight="1" x14ac:dyDescent="0.25">
      <c r="A153" s="12" t="s">
        <v>1086</v>
      </c>
      <c r="B153" s="13" t="s">
        <v>378</v>
      </c>
      <c r="C153" s="258">
        <v>143</v>
      </c>
      <c r="D153" s="13" t="s">
        <v>490</v>
      </c>
      <c r="E153" s="13"/>
      <c r="F153" s="13" t="s">
        <v>1085</v>
      </c>
      <c r="G153" s="30" t="s">
        <v>194</v>
      </c>
      <c r="H153" s="77"/>
      <c r="I153" s="77"/>
    </row>
    <row r="154" spans="1:9" ht="13.2" customHeight="1" x14ac:dyDescent="0.25">
      <c r="A154" s="12" t="s">
        <v>4423</v>
      </c>
      <c r="B154" s="13" t="s">
        <v>378</v>
      </c>
      <c r="C154" s="258">
        <v>144</v>
      </c>
      <c r="D154" s="13" t="s">
        <v>490</v>
      </c>
      <c r="E154" s="13"/>
      <c r="F154" s="13" t="s">
        <v>493</v>
      </c>
      <c r="G154" s="30" t="s">
        <v>194</v>
      </c>
      <c r="H154" s="77"/>
      <c r="I154" s="77" t="s">
        <v>402</v>
      </c>
    </row>
    <row r="155" spans="1:9" ht="13.2" customHeight="1" x14ac:dyDescent="0.25">
      <c r="A155" s="12" t="s">
        <v>4425</v>
      </c>
      <c r="B155" s="13" t="s">
        <v>378</v>
      </c>
      <c r="C155" s="258">
        <v>146</v>
      </c>
      <c r="D155" s="13" t="s">
        <v>490</v>
      </c>
      <c r="E155" s="13"/>
      <c r="F155" s="13" t="s">
        <v>1562</v>
      </c>
      <c r="G155" s="30" t="s">
        <v>194</v>
      </c>
      <c r="H155" s="77"/>
      <c r="I155" s="77" t="s">
        <v>402</v>
      </c>
    </row>
    <row r="156" spans="1:9" ht="13.2" customHeight="1" x14ac:dyDescent="0.25">
      <c r="A156" s="12" t="s">
        <v>4431</v>
      </c>
      <c r="B156" s="13" t="s">
        <v>378</v>
      </c>
      <c r="C156" s="258">
        <v>152</v>
      </c>
      <c r="D156" s="13" t="s">
        <v>490</v>
      </c>
      <c r="E156" s="13"/>
      <c r="F156" s="13" t="s">
        <v>1085</v>
      </c>
      <c r="G156" s="30" t="s">
        <v>194</v>
      </c>
      <c r="H156" s="77"/>
      <c r="I156" s="77"/>
    </row>
    <row r="157" spans="1:9" ht="13.2" customHeight="1" x14ac:dyDescent="0.25">
      <c r="A157" s="12" t="s">
        <v>4433</v>
      </c>
      <c r="B157" s="13" t="s">
        <v>378</v>
      </c>
      <c r="C157" s="258">
        <v>154</v>
      </c>
      <c r="D157" s="13" t="s">
        <v>490</v>
      </c>
      <c r="E157" s="13"/>
      <c r="F157" s="13" t="s">
        <v>1562</v>
      </c>
      <c r="G157" s="30" t="s">
        <v>194</v>
      </c>
      <c r="H157" s="77"/>
      <c r="I157" s="77" t="s">
        <v>402</v>
      </c>
    </row>
    <row r="158" spans="1:9" ht="13.2" customHeight="1" x14ac:dyDescent="0.25">
      <c r="A158" s="12" t="s">
        <v>4440</v>
      </c>
      <c r="B158" s="13" t="s">
        <v>378</v>
      </c>
      <c r="C158" s="258">
        <v>161</v>
      </c>
      <c r="D158" s="13" t="s">
        <v>490</v>
      </c>
      <c r="E158" s="13"/>
      <c r="F158" s="13" t="s">
        <v>493</v>
      </c>
      <c r="G158" s="30" t="s">
        <v>194</v>
      </c>
      <c r="H158" s="77"/>
      <c r="I158" s="77"/>
    </row>
    <row r="159" spans="1:9" ht="13.2" customHeight="1" x14ac:dyDescent="0.25">
      <c r="A159" s="12" t="s">
        <v>4443</v>
      </c>
      <c r="B159" s="13" t="s">
        <v>378</v>
      </c>
      <c r="C159" s="258">
        <v>164</v>
      </c>
      <c r="D159" s="13" t="s">
        <v>490</v>
      </c>
      <c r="E159" s="13"/>
      <c r="F159" s="13" t="s">
        <v>1085</v>
      </c>
      <c r="G159" s="30" t="s">
        <v>194</v>
      </c>
      <c r="H159" s="77"/>
      <c r="I159" s="77" t="s">
        <v>402</v>
      </c>
    </row>
    <row r="160" spans="1:9" ht="13.2" customHeight="1" x14ac:dyDescent="0.25">
      <c r="A160" s="12" t="s">
        <v>4365</v>
      </c>
      <c r="B160" s="13" t="s">
        <v>133</v>
      </c>
      <c r="C160" s="258" t="s">
        <v>6642</v>
      </c>
      <c r="D160" s="13" t="s">
        <v>421</v>
      </c>
      <c r="E160" s="13">
        <v>210</v>
      </c>
      <c r="F160" s="13" t="s">
        <v>410</v>
      </c>
      <c r="G160" s="30" t="s">
        <v>127</v>
      </c>
      <c r="H160" s="77"/>
      <c r="I160" s="77" t="s">
        <v>402</v>
      </c>
    </row>
    <row r="161" spans="1:9" ht="13.2" customHeight="1" x14ac:dyDescent="0.25">
      <c r="A161" s="12" t="s">
        <v>4445</v>
      </c>
      <c r="B161" s="13" t="s">
        <v>133</v>
      </c>
      <c r="C161" s="258" t="s">
        <v>6711</v>
      </c>
      <c r="D161" s="13" t="s">
        <v>425</v>
      </c>
      <c r="E161" s="13">
        <v>210</v>
      </c>
      <c r="F161" s="13" t="s">
        <v>410</v>
      </c>
      <c r="G161" s="30" t="s">
        <v>127</v>
      </c>
      <c r="H161" s="77"/>
      <c r="I161" s="77" t="s">
        <v>402</v>
      </c>
    </row>
    <row r="162" spans="1:9" ht="13.2" customHeight="1" x14ac:dyDescent="0.25">
      <c r="A162" s="12" t="s">
        <v>4446</v>
      </c>
      <c r="B162" s="13" t="s">
        <v>133</v>
      </c>
      <c r="C162" s="258" t="s">
        <v>6713</v>
      </c>
      <c r="D162" s="13" t="s">
        <v>404</v>
      </c>
      <c r="E162" s="13">
        <v>210</v>
      </c>
      <c r="F162" s="13" t="s">
        <v>410</v>
      </c>
      <c r="G162" s="30" t="s">
        <v>127</v>
      </c>
      <c r="H162" s="77"/>
      <c r="I162" s="77" t="s">
        <v>402</v>
      </c>
    </row>
    <row r="163" spans="1:9" ht="13.2" customHeight="1" x14ac:dyDescent="0.25">
      <c r="A163" s="12" t="s">
        <v>4447</v>
      </c>
      <c r="B163" s="13" t="s">
        <v>133</v>
      </c>
      <c r="C163" s="258" t="s">
        <v>6714</v>
      </c>
      <c r="D163" s="13" t="s">
        <v>400</v>
      </c>
      <c r="E163" s="13">
        <v>190</v>
      </c>
      <c r="F163" s="13" t="s">
        <v>410</v>
      </c>
      <c r="G163" s="30" t="s">
        <v>127</v>
      </c>
      <c r="H163" s="77"/>
      <c r="I163" s="77" t="s">
        <v>402</v>
      </c>
    </row>
    <row r="164" spans="1:9" ht="13.2" customHeight="1" x14ac:dyDescent="0.25">
      <c r="A164" s="12" t="s">
        <v>518</v>
      </c>
      <c r="B164" s="13" t="s">
        <v>7512</v>
      </c>
      <c r="C164" s="258"/>
      <c r="D164" s="13" t="s">
        <v>427</v>
      </c>
      <c r="E164" s="13"/>
      <c r="F164" s="13" t="s">
        <v>427</v>
      </c>
      <c r="G164" s="30" t="s">
        <v>7507</v>
      </c>
      <c r="H164" s="77"/>
      <c r="I164" s="77"/>
    </row>
    <row r="165" spans="1:9" ht="13.2" customHeight="1" x14ac:dyDescent="0.25">
      <c r="A165" s="12" t="s">
        <v>517</v>
      </c>
      <c r="B165" s="13" t="s">
        <v>7512</v>
      </c>
      <c r="C165" s="258"/>
      <c r="D165" s="13" t="s">
        <v>427</v>
      </c>
      <c r="E165" s="13"/>
      <c r="F165" s="13" t="s">
        <v>427</v>
      </c>
      <c r="G165" s="30" t="s">
        <v>7507</v>
      </c>
      <c r="H165" s="77"/>
      <c r="I165" s="77"/>
    </row>
    <row r="166" spans="1:9" ht="13.2" customHeight="1" x14ac:dyDescent="0.25">
      <c r="A166" s="12" t="s">
        <v>521</v>
      </c>
      <c r="B166" s="13" t="s">
        <v>7512</v>
      </c>
      <c r="C166" s="258"/>
      <c r="D166" s="13" t="s">
        <v>427</v>
      </c>
      <c r="E166" s="13"/>
      <c r="F166" s="13" t="s">
        <v>427</v>
      </c>
      <c r="G166" s="30" t="s">
        <v>7507</v>
      </c>
      <c r="H166" s="77"/>
      <c r="I166" s="77"/>
    </row>
    <row r="167" spans="1:9" ht="13.2" customHeight="1" x14ac:dyDescent="0.25">
      <c r="A167" s="12" t="s">
        <v>519</v>
      </c>
      <c r="B167" s="13" t="s">
        <v>7512</v>
      </c>
      <c r="C167" s="258"/>
      <c r="D167" s="13" t="s">
        <v>427</v>
      </c>
      <c r="E167" s="13"/>
      <c r="F167" s="13" t="s">
        <v>427</v>
      </c>
      <c r="G167" s="30" t="s">
        <v>7507</v>
      </c>
      <c r="H167" s="77"/>
      <c r="I167" s="77"/>
    </row>
    <row r="168" spans="1:9" ht="13.2" customHeight="1" x14ac:dyDescent="0.25">
      <c r="A168" s="12" t="s">
        <v>520</v>
      </c>
      <c r="B168" s="13" t="s">
        <v>7512</v>
      </c>
      <c r="C168" s="258"/>
      <c r="D168" s="13" t="s">
        <v>427</v>
      </c>
      <c r="E168" s="13"/>
      <c r="F168" s="13" t="s">
        <v>427</v>
      </c>
      <c r="G168" s="30" t="s">
        <v>7507</v>
      </c>
      <c r="H168" s="77"/>
      <c r="I168" s="77"/>
    </row>
    <row r="169" spans="1:9" ht="13.2" customHeight="1" x14ac:dyDescent="0.25">
      <c r="A169" s="12" t="s">
        <v>516</v>
      </c>
      <c r="B169" s="13" t="s">
        <v>7512</v>
      </c>
      <c r="C169" s="258"/>
      <c r="D169" s="13" t="s">
        <v>427</v>
      </c>
      <c r="E169" s="13"/>
      <c r="F169" s="13" t="s">
        <v>427</v>
      </c>
      <c r="G169" s="30" t="s">
        <v>7507</v>
      </c>
      <c r="H169" s="77"/>
      <c r="I169" s="77"/>
    </row>
    <row r="170" spans="1:9" ht="13.2" customHeight="1" x14ac:dyDescent="0.25">
      <c r="A170" s="12" t="s">
        <v>514</v>
      </c>
      <c r="B170" s="13" t="s">
        <v>7512</v>
      </c>
      <c r="C170" s="258"/>
      <c r="D170" s="13" t="s">
        <v>427</v>
      </c>
      <c r="E170" s="13"/>
      <c r="F170" s="13" t="s">
        <v>427</v>
      </c>
      <c r="G170" s="30" t="s">
        <v>7507</v>
      </c>
      <c r="H170" s="77"/>
      <c r="I170" s="77"/>
    </row>
    <row r="171" spans="1:9" ht="13.2" customHeight="1" x14ac:dyDescent="0.25">
      <c r="A171" s="12" t="s">
        <v>426</v>
      </c>
      <c r="B171" s="13" t="s">
        <v>7512</v>
      </c>
      <c r="C171" s="258"/>
      <c r="D171" s="13" t="s">
        <v>427</v>
      </c>
      <c r="E171" s="13"/>
      <c r="F171" s="13" t="s">
        <v>427</v>
      </c>
      <c r="G171" s="30" t="s">
        <v>7507</v>
      </c>
      <c r="H171" s="77"/>
      <c r="I171" s="77"/>
    </row>
  </sheetData>
  <sheetProtection selectLockedCells="1" selectUnlockedCells="1"/>
  <mergeCells count="3">
    <mergeCell ref="Z1:AH1"/>
    <mergeCell ref="K4:O8"/>
    <mergeCell ref="K9:O10"/>
  </mergeCells>
  <conditionalFormatting sqref="H2:H171">
    <cfRule type="cellIs" dxfId="288" priority="7" stopIfTrue="1" operator="equal">
      <formula>"-"</formula>
    </cfRule>
    <cfRule type="cellIs" dxfId="287" priority="8" stopIfTrue="1" operator="equal">
      <formula>"x"</formula>
    </cfRule>
  </conditionalFormatting>
  <conditionalFormatting sqref="I2:I4 I7 I9:I10 I12 I14 I16:I18 I26 I28:I29 I33:I35 I39:I42 I44 I48:I54 I56:I57 I61:I77 I80:I82 I84:I88 I91:I93 I95:I100 I102:I105 I107 I109:I112 I114:I115 I117:I129 I131:I136 I138:I142 I144:I152 I154:I155 I157 I159:I163">
    <cfRule type="cellIs" dxfId="286" priority="5" stopIfTrue="1" operator="equal">
      <formula>"-"</formula>
    </cfRule>
    <cfRule type="cellIs" dxfId="285" priority="6" stopIfTrue="1" operator="equal">
      <formula>"x"</formula>
    </cfRule>
  </conditionalFormatting>
  <conditionalFormatting sqref="I5">
    <cfRule type="cellIs" dxfId="284" priority="3" stopIfTrue="1" operator="equal">
      <formula>"-"</formula>
    </cfRule>
    <cfRule type="cellIs" dxfId="283" priority="4" stopIfTrue="1" operator="equal">
      <formula>"x"</formula>
    </cfRule>
  </conditionalFormatting>
  <conditionalFormatting sqref="I164:I171 I158 I156 I153 I143 I137 I130 I116 I113 I108 I106 I101 I94 I89:I90 I83 I78:I79 I58:I60 I55 I45:I47 I43 I36:I38 I30:I32 I27 I19:I25 I15 I13 I11 I8 I6">
    <cfRule type="cellIs" dxfId="282" priority="1" stopIfTrue="1" operator="equal">
      <formula>"-"</formula>
    </cfRule>
    <cfRule type="cellIs" dxfId="281" priority="2" stopIfTrue="1" operator="equal">
      <formula>"x"</formula>
    </cfRule>
  </conditionalFormatting>
  <hyperlinks>
    <hyperlink ref="L1" location="'Expansion set Check List'!A1" display="Home" xr:uid="{CC8D3E82-18C7-4B51-A507-111BDCB30DB1}"/>
    <hyperlink ref="K9:O10" r:id="rId1" location="gid=0&amp;range=A1" display="Workbook Link" xr:uid="{40CE3D21-1224-447B-8506-CCACBDD3E108}"/>
  </hyperlinks>
  <pageMargins left="1" right="1" top="0.43472222222222223" bottom="0.43472222222222223" header="0.51180555555555551" footer="0.51180555555555551"/>
  <pageSetup paperSize="9" firstPageNumber="0" orientation="portrait" cellComments="atEnd" horizontalDpi="300" verticalDpi="300" r:id="rId2"/>
  <headerFooter alignWithMargins="0"/>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1A6AA-1A81-4033-9FC3-CC4EFC79701C}">
  <sheetPr codeName="Sheet263">
    <tabColor rgb="FFFF6600"/>
  </sheetPr>
  <dimension ref="A1:AJ68"/>
  <sheetViews>
    <sheetView zoomScaleSheetLayoutView="10" workbookViewId="0">
      <pane ySplit="1" topLeftCell="A2" activePane="bottomLeft" state="frozen"/>
      <selection pane="bottomLeft"/>
    </sheetView>
  </sheetViews>
  <sheetFormatPr defaultColWidth="0" defaultRowHeight="13.2" customHeight="1" x14ac:dyDescent="0.25"/>
  <cols>
    <col min="1" max="1" width="19.88671875" bestFit="1" customWidth="1"/>
    <col min="2" max="2" width="23.44140625" bestFit="1" customWidth="1"/>
    <col min="3" max="3" width="9.6640625" style="257" bestFit="1" customWidth="1"/>
    <col min="4" max="4" width="8.88671875" bestFit="1" customWidth="1"/>
    <col min="5" max="5" width="4" bestFit="1" customWidth="1"/>
    <col min="6" max="6" width="13.6640625" bestFit="1" customWidth="1"/>
    <col min="7" max="7" width="10.44140625" bestFit="1" customWidth="1"/>
    <col min="8" max="10" width="3.33203125" customWidth="1"/>
    <col min="11" max="11" width="3.33203125" bestFit="1" customWidth="1"/>
    <col min="12" max="12" width="3.33203125" customWidth="1"/>
    <col min="13" max="13" width="4.109375" customWidth="1"/>
    <col min="14" max="17" width="4" customWidth="1"/>
    <col min="18" max="18" width="14.6640625" bestFit="1" customWidth="1"/>
    <col min="19" max="20" width="4.109375" customWidth="1"/>
    <col min="21" max="21" width="1.44140625" customWidth="1"/>
    <col min="22" max="22" width="14.6640625" bestFit="1" customWidth="1"/>
    <col min="23" max="24" width="4.109375" customWidth="1"/>
    <col min="25" max="33" width="4" customWidth="1"/>
    <col min="34" max="34" width="3" customWidth="1"/>
    <col min="35" max="36" width="9.33203125" hidden="1"/>
  </cols>
  <sheetData>
    <row r="1" spans="1:34" ht="59.4" thickBot="1" x14ac:dyDescent="0.3">
      <c r="A1" s="28" t="s">
        <v>390</v>
      </c>
      <c r="B1" s="28" t="s">
        <v>391</v>
      </c>
      <c r="C1" s="40" t="s">
        <v>392</v>
      </c>
      <c r="D1" s="28" t="s">
        <v>393</v>
      </c>
      <c r="E1" s="28" t="s">
        <v>394</v>
      </c>
      <c r="F1" s="28" t="s">
        <v>395</v>
      </c>
      <c r="G1" s="28" t="s">
        <v>396</v>
      </c>
      <c r="H1" s="29" t="s">
        <v>102</v>
      </c>
      <c r="I1" s="29" t="s">
        <v>7504</v>
      </c>
      <c r="J1" s="2"/>
      <c r="L1" s="48" t="s">
        <v>397</v>
      </c>
      <c r="M1" s="28" t="s">
        <v>106</v>
      </c>
      <c r="Z1" s="332" t="s">
        <v>398</v>
      </c>
      <c r="AA1" s="333"/>
      <c r="AB1" s="333"/>
      <c r="AC1" s="333"/>
      <c r="AD1" s="333"/>
      <c r="AE1" s="333"/>
      <c r="AF1" s="333"/>
      <c r="AG1" s="333"/>
      <c r="AH1" s="334"/>
    </row>
    <row r="2" spans="1:34" ht="13.8" thickBot="1" x14ac:dyDescent="0.3">
      <c r="A2" s="12" t="s">
        <v>1256</v>
      </c>
      <c r="B2" s="13" t="s">
        <v>378</v>
      </c>
      <c r="C2" s="258" t="s">
        <v>3658</v>
      </c>
      <c r="D2" s="13" t="s">
        <v>404</v>
      </c>
      <c r="E2" s="13">
        <v>140</v>
      </c>
      <c r="F2" s="13" t="s">
        <v>401</v>
      </c>
      <c r="G2" s="30" t="s">
        <v>202</v>
      </c>
      <c r="H2" s="77"/>
      <c r="I2" s="77" t="s">
        <v>402</v>
      </c>
      <c r="M2" s="33">
        <f>COUNTIF(H2:H389,"x")+COUNTIF(I2:I389,"x")</f>
        <v>0</v>
      </c>
      <c r="O2" s="109"/>
      <c r="P2" s="109"/>
      <c r="Q2" s="109"/>
      <c r="R2" s="171" t="s">
        <v>102</v>
      </c>
      <c r="S2" s="172">
        <f>SUM(S3:S9)</f>
        <v>0</v>
      </c>
      <c r="T2" s="186">
        <f>SUM(T3:T9)</f>
        <v>67</v>
      </c>
      <c r="U2" s="187"/>
      <c r="V2" s="171" t="s">
        <v>7504</v>
      </c>
      <c r="W2" s="172">
        <f>SUM(W3:W9)</f>
        <v>0</v>
      </c>
      <c r="X2" s="173">
        <f>SUM(X3:X9)</f>
        <v>24</v>
      </c>
      <c r="Z2" s="109"/>
      <c r="AA2" s="109"/>
      <c r="AB2" s="109"/>
      <c r="AC2" s="109"/>
      <c r="AD2" s="109"/>
      <c r="AE2" s="109"/>
      <c r="AF2" s="109"/>
      <c r="AG2" s="109"/>
      <c r="AH2" s="109"/>
    </row>
    <row r="3" spans="1:34" x14ac:dyDescent="0.25">
      <c r="A3" s="12" t="s">
        <v>3080</v>
      </c>
      <c r="B3" s="13" t="s">
        <v>380</v>
      </c>
      <c r="C3" s="258" t="s">
        <v>3668</v>
      </c>
      <c r="D3" s="13" t="s">
        <v>425</v>
      </c>
      <c r="E3" s="13">
        <v>90</v>
      </c>
      <c r="F3" s="13" t="s">
        <v>410</v>
      </c>
      <c r="G3" s="30" t="s">
        <v>198</v>
      </c>
      <c r="H3" s="77"/>
      <c r="I3" s="77" t="s">
        <v>402</v>
      </c>
      <c r="R3" s="168" t="s">
        <v>190</v>
      </c>
      <c r="S3" s="169">
        <f t="shared" ref="S3:S9" si="0">COUNTIFS($G$2:$G$362,R3,$H$2:$H$362,"x")</f>
        <v>0</v>
      </c>
      <c r="T3" s="190">
        <f t="shared" ref="T3:T9" si="1">COUNTIFS($H$2:$H$362,"&lt;&gt;-",$G$2:$G$362,R3)</f>
        <v>0</v>
      </c>
      <c r="U3" s="182"/>
      <c r="V3" s="168" t="s">
        <v>190</v>
      </c>
      <c r="W3" s="169">
        <f t="shared" ref="W3:W9" si="2">COUNTIFS($G$2:$G$362,V3,$I$2:$I$362,"x")</f>
        <v>0</v>
      </c>
      <c r="X3" s="170">
        <f t="shared" ref="X3:X9" si="3">COUNTIFS($I$2:$I$362,"&lt;&gt;-",$G$2:$G$362,V3)</f>
        <v>0</v>
      </c>
    </row>
    <row r="4" spans="1:34" ht="13.2" customHeight="1" x14ac:dyDescent="0.25">
      <c r="A4" s="12" t="s">
        <v>3925</v>
      </c>
      <c r="B4" s="13" t="s">
        <v>380</v>
      </c>
      <c r="C4" s="258" t="s">
        <v>3721</v>
      </c>
      <c r="D4" s="13" t="s">
        <v>404</v>
      </c>
      <c r="E4" s="13">
        <v>200</v>
      </c>
      <c r="F4" s="13" t="s">
        <v>410</v>
      </c>
      <c r="G4" s="30" t="s">
        <v>214</v>
      </c>
      <c r="H4" s="77"/>
      <c r="I4" s="77" t="s">
        <v>402</v>
      </c>
      <c r="K4" s="323" t="s">
        <v>7505</v>
      </c>
      <c r="L4" s="324"/>
      <c r="M4" s="324"/>
      <c r="N4" s="324"/>
      <c r="O4" s="325"/>
      <c r="R4" s="125" t="s">
        <v>194</v>
      </c>
      <c r="S4" s="169">
        <f t="shared" si="0"/>
        <v>0</v>
      </c>
      <c r="T4" s="190">
        <f t="shared" si="1"/>
        <v>20</v>
      </c>
      <c r="U4" s="179"/>
      <c r="V4" s="125" t="s">
        <v>194</v>
      </c>
      <c r="W4" s="169">
        <f t="shared" si="2"/>
        <v>0</v>
      </c>
      <c r="X4" s="170">
        <f t="shared" si="3"/>
        <v>10</v>
      </c>
    </row>
    <row r="5" spans="1:34" x14ac:dyDescent="0.25">
      <c r="A5" s="12" t="s">
        <v>3932</v>
      </c>
      <c r="B5" s="13" t="s">
        <v>380</v>
      </c>
      <c r="C5" s="258">
        <v>103</v>
      </c>
      <c r="D5" s="13" t="s">
        <v>400</v>
      </c>
      <c r="E5" s="13">
        <v>200</v>
      </c>
      <c r="F5" s="13" t="s">
        <v>410</v>
      </c>
      <c r="G5" s="30" t="s">
        <v>214</v>
      </c>
      <c r="H5" s="77"/>
      <c r="I5" s="77" t="s">
        <v>402</v>
      </c>
      <c r="K5" s="326"/>
      <c r="L5" s="327"/>
      <c r="M5" s="327"/>
      <c r="N5" s="327"/>
      <c r="O5" s="328"/>
      <c r="R5" s="125" t="s">
        <v>198</v>
      </c>
      <c r="S5" s="169">
        <f t="shared" si="0"/>
        <v>0</v>
      </c>
      <c r="T5" s="190">
        <f t="shared" si="1"/>
        <v>11</v>
      </c>
      <c r="U5" s="179"/>
      <c r="V5" s="125" t="s">
        <v>198</v>
      </c>
      <c r="W5" s="169">
        <f t="shared" si="2"/>
        <v>0</v>
      </c>
      <c r="X5" s="170">
        <f t="shared" si="3"/>
        <v>2</v>
      </c>
    </row>
    <row r="6" spans="1:34" x14ac:dyDescent="0.25">
      <c r="A6" s="12" t="s">
        <v>4005</v>
      </c>
      <c r="B6" s="13" t="s">
        <v>380</v>
      </c>
      <c r="C6" s="258">
        <v>113</v>
      </c>
      <c r="D6" s="13" t="s">
        <v>421</v>
      </c>
      <c r="E6" s="13">
        <v>180</v>
      </c>
      <c r="F6" s="13" t="s">
        <v>410</v>
      </c>
      <c r="G6" s="30" t="s">
        <v>214</v>
      </c>
      <c r="H6" s="77"/>
      <c r="I6" s="77" t="s">
        <v>402</v>
      </c>
      <c r="K6" s="326"/>
      <c r="L6" s="327"/>
      <c r="M6" s="327"/>
      <c r="N6" s="327"/>
      <c r="O6" s="328"/>
      <c r="R6" s="125" t="s">
        <v>202</v>
      </c>
      <c r="S6" s="169">
        <f t="shared" si="0"/>
        <v>0</v>
      </c>
      <c r="T6" s="190">
        <f t="shared" si="1"/>
        <v>9</v>
      </c>
      <c r="U6" s="179"/>
      <c r="V6" s="125" t="s">
        <v>202</v>
      </c>
      <c r="W6" s="169">
        <f t="shared" si="2"/>
        <v>0</v>
      </c>
      <c r="X6" s="170">
        <f t="shared" si="3"/>
        <v>4</v>
      </c>
    </row>
    <row r="7" spans="1:34" x14ac:dyDescent="0.25">
      <c r="A7" s="12" t="s">
        <v>4474</v>
      </c>
      <c r="B7" s="13" t="s">
        <v>380</v>
      </c>
      <c r="C7" s="258">
        <v>114</v>
      </c>
      <c r="D7" s="13" t="s">
        <v>421</v>
      </c>
      <c r="E7" s="13">
        <v>310</v>
      </c>
      <c r="F7" s="13" t="s">
        <v>3679</v>
      </c>
      <c r="G7" s="30" t="s">
        <v>214</v>
      </c>
      <c r="H7" s="77"/>
      <c r="I7" s="77" t="s">
        <v>402</v>
      </c>
      <c r="K7" s="326"/>
      <c r="L7" s="327"/>
      <c r="M7" s="327"/>
      <c r="N7" s="327"/>
      <c r="O7" s="328"/>
      <c r="R7" s="125" t="s">
        <v>214</v>
      </c>
      <c r="S7" s="169">
        <f t="shared" si="0"/>
        <v>0</v>
      </c>
      <c r="T7" s="190">
        <f t="shared" si="1"/>
        <v>17</v>
      </c>
      <c r="U7" s="179"/>
      <c r="V7" s="125" t="s">
        <v>214</v>
      </c>
      <c r="W7" s="169">
        <f t="shared" si="2"/>
        <v>0</v>
      </c>
      <c r="X7" s="170">
        <f t="shared" si="3"/>
        <v>0</v>
      </c>
    </row>
    <row r="8" spans="1:34" x14ac:dyDescent="0.25">
      <c r="A8" s="12" t="s">
        <v>2468</v>
      </c>
      <c r="B8" s="13" t="s">
        <v>380</v>
      </c>
      <c r="C8" s="258">
        <v>124</v>
      </c>
      <c r="D8" s="13" t="s">
        <v>421</v>
      </c>
      <c r="E8" s="13">
        <v>90</v>
      </c>
      <c r="F8" s="13" t="s">
        <v>410</v>
      </c>
      <c r="G8" s="30" t="s">
        <v>198</v>
      </c>
      <c r="H8" s="77"/>
      <c r="I8" s="77"/>
      <c r="K8" s="326"/>
      <c r="L8" s="327"/>
      <c r="M8" s="327"/>
      <c r="N8" s="327"/>
      <c r="O8" s="328"/>
      <c r="R8" s="125" t="s">
        <v>127</v>
      </c>
      <c r="S8" s="169">
        <f t="shared" si="0"/>
        <v>0</v>
      </c>
      <c r="T8" s="190">
        <f t="shared" si="1"/>
        <v>2</v>
      </c>
      <c r="U8" s="179"/>
      <c r="V8" s="125" t="s">
        <v>127</v>
      </c>
      <c r="W8" s="169">
        <f t="shared" si="2"/>
        <v>0</v>
      </c>
      <c r="X8" s="170">
        <f t="shared" si="3"/>
        <v>0</v>
      </c>
    </row>
    <row r="9" spans="1:34" ht="13.8" thickBot="1" x14ac:dyDescent="0.3">
      <c r="A9" s="12" t="s">
        <v>4476</v>
      </c>
      <c r="B9" s="13" t="s">
        <v>380</v>
      </c>
      <c r="C9" s="258">
        <v>156</v>
      </c>
      <c r="D9" s="13" t="s">
        <v>435</v>
      </c>
      <c r="E9" s="13">
        <v>210</v>
      </c>
      <c r="F9" s="13" t="s">
        <v>410</v>
      </c>
      <c r="G9" s="30" t="s">
        <v>214</v>
      </c>
      <c r="H9" s="77"/>
      <c r="I9" s="77" t="s">
        <v>402</v>
      </c>
      <c r="K9" s="345" t="s">
        <v>7506</v>
      </c>
      <c r="L9" s="346"/>
      <c r="M9" s="346"/>
      <c r="N9" s="346"/>
      <c r="O9" s="347"/>
      <c r="R9" s="177" t="s">
        <v>7507</v>
      </c>
      <c r="S9" s="208">
        <f t="shared" si="0"/>
        <v>0</v>
      </c>
      <c r="T9" s="210">
        <f t="shared" si="1"/>
        <v>8</v>
      </c>
      <c r="U9" s="181"/>
      <c r="V9" s="177" t="s">
        <v>7507</v>
      </c>
      <c r="W9" s="208">
        <f t="shared" si="2"/>
        <v>0</v>
      </c>
      <c r="X9" s="209">
        <f t="shared" si="3"/>
        <v>8</v>
      </c>
    </row>
    <row r="10" spans="1:34" ht="13.8" thickBot="1" x14ac:dyDescent="0.3">
      <c r="A10" s="12" t="s">
        <v>4477</v>
      </c>
      <c r="B10" s="13" t="s">
        <v>380</v>
      </c>
      <c r="C10" s="258">
        <v>157</v>
      </c>
      <c r="D10" s="13" t="s">
        <v>435</v>
      </c>
      <c r="E10" s="13">
        <v>320</v>
      </c>
      <c r="F10" s="13" t="s">
        <v>3679</v>
      </c>
      <c r="G10" s="30" t="s">
        <v>214</v>
      </c>
      <c r="H10" s="77"/>
      <c r="I10" s="77" t="s">
        <v>402</v>
      </c>
      <c r="K10" s="348"/>
      <c r="L10" s="349"/>
      <c r="M10" s="349"/>
      <c r="N10" s="349"/>
      <c r="O10" s="350"/>
      <c r="U10" s="204"/>
      <c r="V10" s="205" t="s">
        <v>458</v>
      </c>
      <c r="W10" s="172">
        <f>SUM(W11:W17)</f>
        <v>0</v>
      </c>
      <c r="X10" s="207">
        <f>SUM(X11:X17)</f>
        <v>91</v>
      </c>
    </row>
    <row r="11" spans="1:34" x14ac:dyDescent="0.25">
      <c r="A11" s="12" t="s">
        <v>4478</v>
      </c>
      <c r="B11" s="13" t="s">
        <v>380</v>
      </c>
      <c r="C11" s="258">
        <v>185</v>
      </c>
      <c r="D11" s="13" t="s">
        <v>419</v>
      </c>
      <c r="E11" s="13">
        <v>190</v>
      </c>
      <c r="F11" s="13" t="s">
        <v>410</v>
      </c>
      <c r="G11" s="30" t="s">
        <v>214</v>
      </c>
      <c r="H11" s="77"/>
      <c r="I11" s="77" t="s">
        <v>402</v>
      </c>
      <c r="U11" s="182"/>
      <c r="V11" s="124" t="s">
        <v>190</v>
      </c>
      <c r="W11" s="239">
        <f t="shared" ref="W11:X17" si="4">S3+W3</f>
        <v>0</v>
      </c>
      <c r="X11" s="70">
        <f t="shared" si="4"/>
        <v>0</v>
      </c>
    </row>
    <row r="12" spans="1:34" x14ac:dyDescent="0.25">
      <c r="A12" s="12" t="s">
        <v>1938</v>
      </c>
      <c r="B12" s="13" t="s">
        <v>380</v>
      </c>
      <c r="C12" s="258">
        <v>193</v>
      </c>
      <c r="D12" s="13" t="s">
        <v>165</v>
      </c>
      <c r="E12" s="13">
        <v>120</v>
      </c>
      <c r="F12" s="13" t="s">
        <v>410</v>
      </c>
      <c r="G12" s="30" t="s">
        <v>198</v>
      </c>
      <c r="H12" s="77"/>
      <c r="I12" s="77" t="s">
        <v>402</v>
      </c>
      <c r="K12" s="351" t="s">
        <v>7513</v>
      </c>
      <c r="L12" s="352"/>
      <c r="M12" s="352"/>
      <c r="N12" s="352"/>
      <c r="O12" s="353"/>
      <c r="U12" s="179"/>
      <c r="V12" s="125" t="s">
        <v>194</v>
      </c>
      <c r="W12" s="169">
        <f t="shared" si="4"/>
        <v>0</v>
      </c>
      <c r="X12" s="170">
        <f t="shared" si="4"/>
        <v>30</v>
      </c>
    </row>
    <row r="13" spans="1:34" x14ac:dyDescent="0.25">
      <c r="A13" s="12" t="s">
        <v>1939</v>
      </c>
      <c r="B13" s="13" t="s">
        <v>380</v>
      </c>
      <c r="C13" s="258">
        <v>194</v>
      </c>
      <c r="D13" s="13" t="s">
        <v>165</v>
      </c>
      <c r="E13" s="13">
        <v>130</v>
      </c>
      <c r="F13" s="13" t="s">
        <v>410</v>
      </c>
      <c r="G13" s="30" t="s">
        <v>198</v>
      </c>
      <c r="H13" s="77"/>
      <c r="I13" s="77" t="s">
        <v>402</v>
      </c>
      <c r="K13" s="354"/>
      <c r="L13" s="355"/>
      <c r="M13" s="355"/>
      <c r="N13" s="355"/>
      <c r="O13" s="356"/>
      <c r="U13" s="179"/>
      <c r="V13" s="125" t="s">
        <v>198</v>
      </c>
      <c r="W13" s="169">
        <f t="shared" si="4"/>
        <v>0</v>
      </c>
      <c r="X13" s="170">
        <f t="shared" si="4"/>
        <v>13</v>
      </c>
    </row>
    <row r="14" spans="1:34" x14ac:dyDescent="0.25">
      <c r="A14" s="12" t="s">
        <v>964</v>
      </c>
      <c r="B14" s="13" t="s">
        <v>380</v>
      </c>
      <c r="C14" s="258">
        <v>207</v>
      </c>
      <c r="D14" s="13" t="s">
        <v>414</v>
      </c>
      <c r="E14" s="13">
        <v>60</v>
      </c>
      <c r="F14" s="13" t="s">
        <v>410</v>
      </c>
      <c r="G14" s="30" t="s">
        <v>194</v>
      </c>
      <c r="H14" s="77"/>
      <c r="I14" s="77" t="s">
        <v>402</v>
      </c>
      <c r="K14" s="357"/>
      <c r="L14" s="358"/>
      <c r="M14" s="358"/>
      <c r="N14" s="358"/>
      <c r="O14" s="359"/>
      <c r="U14" s="179"/>
      <c r="V14" s="125" t="s">
        <v>202</v>
      </c>
      <c r="W14" s="169">
        <f t="shared" si="4"/>
        <v>0</v>
      </c>
      <c r="X14" s="170">
        <f t="shared" si="4"/>
        <v>13</v>
      </c>
    </row>
    <row r="15" spans="1:34" x14ac:dyDescent="0.25">
      <c r="A15" s="12" t="s">
        <v>4772</v>
      </c>
      <c r="B15" s="13" t="s">
        <v>380</v>
      </c>
      <c r="C15" s="258">
        <v>224</v>
      </c>
      <c r="D15" s="13" t="s">
        <v>490</v>
      </c>
      <c r="E15" s="13"/>
      <c r="F15" s="13" t="s">
        <v>1085</v>
      </c>
      <c r="G15" s="30" t="s">
        <v>194</v>
      </c>
      <c r="H15" s="77"/>
      <c r="I15" s="77" t="s">
        <v>402</v>
      </c>
      <c r="U15" s="179"/>
      <c r="V15" s="125" t="s">
        <v>214</v>
      </c>
      <c r="W15" s="169">
        <f t="shared" si="4"/>
        <v>0</v>
      </c>
      <c r="X15" s="170">
        <f t="shared" si="4"/>
        <v>17</v>
      </c>
    </row>
    <row r="16" spans="1:34" x14ac:dyDescent="0.25">
      <c r="A16" s="12" t="s">
        <v>4482</v>
      </c>
      <c r="B16" s="13" t="s">
        <v>380</v>
      </c>
      <c r="C16" s="258">
        <v>225</v>
      </c>
      <c r="D16" s="13" t="s">
        <v>490</v>
      </c>
      <c r="E16" s="13"/>
      <c r="F16" s="13" t="s">
        <v>1562</v>
      </c>
      <c r="G16" s="30" t="s">
        <v>194</v>
      </c>
      <c r="H16" s="77"/>
      <c r="I16" s="77"/>
      <c r="U16" s="179"/>
      <c r="V16" s="125" t="s">
        <v>127</v>
      </c>
      <c r="W16" s="169">
        <f t="shared" si="4"/>
        <v>0</v>
      </c>
      <c r="X16" s="170">
        <f t="shared" si="4"/>
        <v>2</v>
      </c>
    </row>
    <row r="17" spans="1:24" ht="13.8" thickBot="1" x14ac:dyDescent="0.3">
      <c r="A17" s="12" t="s">
        <v>4485</v>
      </c>
      <c r="B17" s="13" t="s">
        <v>380</v>
      </c>
      <c r="C17" s="258">
        <v>229</v>
      </c>
      <c r="D17" s="13" t="s">
        <v>490</v>
      </c>
      <c r="E17" s="13"/>
      <c r="F17" s="13" t="s">
        <v>1562</v>
      </c>
      <c r="G17" s="30" t="s">
        <v>194</v>
      </c>
      <c r="H17" s="77"/>
      <c r="I17" s="77"/>
      <c r="U17" s="181"/>
      <c r="V17" s="177" t="s">
        <v>7507</v>
      </c>
      <c r="W17" s="208">
        <f t="shared" si="4"/>
        <v>0</v>
      </c>
      <c r="X17" s="209">
        <f t="shared" si="4"/>
        <v>16</v>
      </c>
    </row>
    <row r="18" spans="1:24" x14ac:dyDescent="0.25">
      <c r="A18" s="12" t="s">
        <v>4841</v>
      </c>
      <c r="B18" s="13" t="s">
        <v>380</v>
      </c>
      <c r="C18" s="258">
        <v>233</v>
      </c>
      <c r="D18" s="13" t="s">
        <v>490</v>
      </c>
      <c r="E18" s="13"/>
      <c r="F18" s="13" t="s">
        <v>1085</v>
      </c>
      <c r="G18" s="30" t="s">
        <v>194</v>
      </c>
      <c r="H18" s="77"/>
      <c r="I18" s="77"/>
    </row>
    <row r="19" spans="1:24" x14ac:dyDescent="0.25">
      <c r="A19" s="12" t="s">
        <v>4491</v>
      </c>
      <c r="B19" s="13" t="s">
        <v>380</v>
      </c>
      <c r="C19" s="258">
        <v>236</v>
      </c>
      <c r="D19" s="13" t="s">
        <v>490</v>
      </c>
      <c r="E19" s="13"/>
      <c r="F19" s="13" t="s">
        <v>1562</v>
      </c>
      <c r="G19" s="30" t="s">
        <v>194</v>
      </c>
      <c r="H19" s="77"/>
      <c r="I19" s="77"/>
    </row>
    <row r="20" spans="1:24" x14ac:dyDescent="0.25">
      <c r="A20" s="12" t="s">
        <v>7514</v>
      </c>
      <c r="B20" s="13" t="s">
        <v>380</v>
      </c>
      <c r="C20" s="258">
        <v>244</v>
      </c>
      <c r="D20" s="13" t="s">
        <v>427</v>
      </c>
      <c r="E20" s="13"/>
      <c r="F20" s="13" t="s">
        <v>428</v>
      </c>
      <c r="G20" s="30" t="s">
        <v>194</v>
      </c>
      <c r="H20" s="77"/>
      <c r="I20" s="77"/>
    </row>
    <row r="21" spans="1:24" ht="13.2" customHeight="1" x14ac:dyDescent="0.25">
      <c r="A21" s="12" t="s">
        <v>1843</v>
      </c>
      <c r="B21" s="13" t="s">
        <v>381</v>
      </c>
      <c r="C21" s="258" t="s">
        <v>3617</v>
      </c>
      <c r="D21" s="13" t="s">
        <v>407</v>
      </c>
      <c r="E21" s="13">
        <v>100</v>
      </c>
      <c r="F21" s="13" t="s">
        <v>405</v>
      </c>
      <c r="G21" s="30" t="s">
        <v>194</v>
      </c>
      <c r="H21" s="77"/>
      <c r="I21" s="77" t="s">
        <v>402</v>
      </c>
    </row>
    <row r="22" spans="1:24" ht="13.2" customHeight="1" x14ac:dyDescent="0.25">
      <c r="A22" s="12" t="s">
        <v>1827</v>
      </c>
      <c r="B22" s="13" t="s">
        <v>381</v>
      </c>
      <c r="C22" s="258" t="s">
        <v>3618</v>
      </c>
      <c r="D22" s="13" t="s">
        <v>407</v>
      </c>
      <c r="E22" s="13">
        <v>190</v>
      </c>
      <c r="F22" s="13" t="s">
        <v>401</v>
      </c>
      <c r="G22" s="30" t="s">
        <v>202</v>
      </c>
      <c r="H22" s="77"/>
      <c r="I22" s="77"/>
    </row>
    <row r="23" spans="1:24" ht="13.2" customHeight="1" x14ac:dyDescent="0.25">
      <c r="A23" s="12" t="s">
        <v>2926</v>
      </c>
      <c r="B23" s="13" t="s">
        <v>381</v>
      </c>
      <c r="C23" s="258" t="s">
        <v>3622</v>
      </c>
      <c r="D23" s="13" t="s">
        <v>407</v>
      </c>
      <c r="E23" s="13">
        <v>110</v>
      </c>
      <c r="F23" s="13" t="s">
        <v>405</v>
      </c>
      <c r="G23" s="30" t="s">
        <v>198</v>
      </c>
      <c r="H23" s="77"/>
      <c r="I23" s="77" t="s">
        <v>402</v>
      </c>
    </row>
    <row r="24" spans="1:24" ht="13.2" customHeight="1" x14ac:dyDescent="0.25">
      <c r="A24" s="12" t="s">
        <v>4547</v>
      </c>
      <c r="B24" s="13" t="s">
        <v>381</v>
      </c>
      <c r="C24" s="258" t="s">
        <v>3626</v>
      </c>
      <c r="D24" s="13" t="s">
        <v>407</v>
      </c>
      <c r="E24" s="13">
        <v>190</v>
      </c>
      <c r="F24" s="13" t="s">
        <v>410</v>
      </c>
      <c r="G24" s="30" t="s">
        <v>214</v>
      </c>
      <c r="H24" s="77"/>
      <c r="I24" s="77" t="s">
        <v>402</v>
      </c>
    </row>
    <row r="25" spans="1:24" ht="13.2" customHeight="1" x14ac:dyDescent="0.25">
      <c r="A25" s="12" t="s">
        <v>4548</v>
      </c>
      <c r="B25" s="13" t="s">
        <v>381</v>
      </c>
      <c r="C25" s="258" t="s">
        <v>3628</v>
      </c>
      <c r="D25" s="13" t="s">
        <v>407</v>
      </c>
      <c r="E25" s="13">
        <v>250</v>
      </c>
      <c r="F25" s="13" t="s">
        <v>4549</v>
      </c>
      <c r="G25" s="30" t="s">
        <v>214</v>
      </c>
      <c r="H25" s="77"/>
      <c r="I25" s="77" t="s">
        <v>402</v>
      </c>
    </row>
    <row r="26" spans="1:24" ht="13.2" customHeight="1" x14ac:dyDescent="0.25">
      <c r="A26" s="12" t="s">
        <v>3995</v>
      </c>
      <c r="B26" s="13" t="s">
        <v>381</v>
      </c>
      <c r="C26" s="258" t="s">
        <v>3632</v>
      </c>
      <c r="D26" s="13" t="s">
        <v>425</v>
      </c>
      <c r="E26" s="13">
        <v>220</v>
      </c>
      <c r="F26" s="13" t="s">
        <v>410</v>
      </c>
      <c r="G26" s="30" t="s">
        <v>214</v>
      </c>
      <c r="H26" s="77"/>
      <c r="I26" s="77" t="s">
        <v>402</v>
      </c>
    </row>
    <row r="27" spans="1:24" ht="13.2" customHeight="1" x14ac:dyDescent="0.25">
      <c r="A27" s="12" t="s">
        <v>4550</v>
      </c>
      <c r="B27" s="13" t="s">
        <v>381</v>
      </c>
      <c r="C27" s="258" t="s">
        <v>3634</v>
      </c>
      <c r="D27" s="13" t="s">
        <v>425</v>
      </c>
      <c r="E27" s="13">
        <v>280</v>
      </c>
      <c r="F27" s="13" t="s">
        <v>4549</v>
      </c>
      <c r="G27" s="30" t="s">
        <v>214</v>
      </c>
      <c r="H27" s="77"/>
      <c r="I27" s="77" t="s">
        <v>402</v>
      </c>
    </row>
    <row r="28" spans="1:24" ht="13.2" customHeight="1" x14ac:dyDescent="0.25">
      <c r="A28" s="12" t="s">
        <v>670</v>
      </c>
      <c r="B28" s="13" t="s">
        <v>381</v>
      </c>
      <c r="C28" s="258" t="s">
        <v>3640</v>
      </c>
      <c r="D28" s="13" t="s">
        <v>425</v>
      </c>
      <c r="E28" s="13">
        <v>120</v>
      </c>
      <c r="F28" s="13" t="s">
        <v>410</v>
      </c>
      <c r="G28" s="30" t="s">
        <v>202</v>
      </c>
      <c r="H28" s="77"/>
      <c r="I28" s="77" t="s">
        <v>402</v>
      </c>
    </row>
    <row r="29" spans="1:24" ht="13.2" customHeight="1" x14ac:dyDescent="0.25">
      <c r="A29" s="12" t="s">
        <v>4551</v>
      </c>
      <c r="B29" s="13" t="s">
        <v>381</v>
      </c>
      <c r="C29" s="258" t="s">
        <v>3641</v>
      </c>
      <c r="D29" s="13" t="s">
        <v>425</v>
      </c>
      <c r="E29" s="13">
        <v>230</v>
      </c>
      <c r="F29" s="13" t="s">
        <v>410</v>
      </c>
      <c r="G29" s="30" t="s">
        <v>214</v>
      </c>
      <c r="H29" s="77"/>
      <c r="I29" s="77" t="s">
        <v>402</v>
      </c>
    </row>
    <row r="30" spans="1:24" ht="13.2" customHeight="1" x14ac:dyDescent="0.25">
      <c r="A30" s="12" t="s">
        <v>1820</v>
      </c>
      <c r="B30" s="13" t="s">
        <v>381</v>
      </c>
      <c r="C30" s="258" t="s">
        <v>3667</v>
      </c>
      <c r="D30" s="13" t="s">
        <v>404</v>
      </c>
      <c r="E30" s="13">
        <v>70</v>
      </c>
      <c r="F30" s="13" t="s">
        <v>410</v>
      </c>
      <c r="G30" s="30" t="s">
        <v>198</v>
      </c>
      <c r="H30" s="77"/>
      <c r="I30" s="77"/>
    </row>
    <row r="31" spans="1:24" ht="13.2" customHeight="1" x14ac:dyDescent="0.25">
      <c r="A31" s="12" t="s">
        <v>3929</v>
      </c>
      <c r="B31" s="13" t="s">
        <v>381</v>
      </c>
      <c r="C31" s="258" t="s">
        <v>3670</v>
      </c>
      <c r="D31" s="13" t="s">
        <v>404</v>
      </c>
      <c r="E31" s="13">
        <v>110</v>
      </c>
      <c r="F31" s="13" t="s">
        <v>410</v>
      </c>
      <c r="G31" s="30" t="s">
        <v>198</v>
      </c>
      <c r="H31" s="77"/>
      <c r="I31" s="77" t="s">
        <v>402</v>
      </c>
    </row>
    <row r="32" spans="1:24" ht="13.2" customHeight="1" x14ac:dyDescent="0.25">
      <c r="A32" s="12" t="s">
        <v>4557</v>
      </c>
      <c r="B32" s="13" t="s">
        <v>381</v>
      </c>
      <c r="C32" s="258" t="s">
        <v>3674</v>
      </c>
      <c r="D32" s="13" t="s">
        <v>400</v>
      </c>
      <c r="E32" s="13">
        <v>200</v>
      </c>
      <c r="F32" s="13" t="s">
        <v>410</v>
      </c>
      <c r="G32" s="30" t="s">
        <v>214</v>
      </c>
      <c r="H32" s="77"/>
      <c r="I32" s="77" t="s">
        <v>402</v>
      </c>
    </row>
    <row r="33" spans="1:9" ht="13.2" customHeight="1" x14ac:dyDescent="0.25">
      <c r="A33" s="12" t="s">
        <v>1836</v>
      </c>
      <c r="B33" s="13" t="s">
        <v>381</v>
      </c>
      <c r="C33" s="258" t="s">
        <v>3681</v>
      </c>
      <c r="D33" s="13" t="s">
        <v>400</v>
      </c>
      <c r="E33" s="13">
        <v>70</v>
      </c>
      <c r="F33" s="13" t="s">
        <v>410</v>
      </c>
      <c r="G33" s="30" t="s">
        <v>194</v>
      </c>
      <c r="H33" s="77"/>
      <c r="I33" s="77" t="s">
        <v>402</v>
      </c>
    </row>
    <row r="34" spans="1:9" ht="13.2" customHeight="1" x14ac:dyDescent="0.25">
      <c r="A34" s="12" t="s">
        <v>1813</v>
      </c>
      <c r="B34" s="13" t="s">
        <v>381</v>
      </c>
      <c r="C34" s="258" t="s">
        <v>3698</v>
      </c>
      <c r="D34" s="13" t="s">
        <v>421</v>
      </c>
      <c r="E34" s="13">
        <v>160</v>
      </c>
      <c r="F34" s="13" t="s">
        <v>401</v>
      </c>
      <c r="G34" s="30" t="s">
        <v>202</v>
      </c>
      <c r="H34" s="77"/>
      <c r="I34" s="77" t="s">
        <v>402</v>
      </c>
    </row>
    <row r="35" spans="1:9" ht="13.2" customHeight="1" x14ac:dyDescent="0.25">
      <c r="A35" s="12" t="s">
        <v>2926</v>
      </c>
      <c r="B35" s="13" t="s">
        <v>381</v>
      </c>
      <c r="C35" s="258" t="s">
        <v>3719</v>
      </c>
      <c r="D35" s="13" t="s">
        <v>431</v>
      </c>
      <c r="E35" s="13">
        <v>110</v>
      </c>
      <c r="F35" s="13" t="s">
        <v>405</v>
      </c>
      <c r="G35" s="30" t="s">
        <v>198</v>
      </c>
      <c r="H35" s="77"/>
      <c r="I35" s="77" t="s">
        <v>402</v>
      </c>
    </row>
    <row r="36" spans="1:9" ht="13.2" customHeight="1" x14ac:dyDescent="0.25">
      <c r="A36" s="12" t="s">
        <v>1817</v>
      </c>
      <c r="B36" s="13" t="s">
        <v>381</v>
      </c>
      <c r="C36" s="258" t="s">
        <v>3723</v>
      </c>
      <c r="D36" s="13" t="s">
        <v>431</v>
      </c>
      <c r="E36" s="13">
        <v>120</v>
      </c>
      <c r="F36" s="13" t="s">
        <v>405</v>
      </c>
      <c r="G36" s="30" t="s">
        <v>202</v>
      </c>
      <c r="H36" s="77"/>
      <c r="I36" s="77" t="s">
        <v>402</v>
      </c>
    </row>
    <row r="37" spans="1:9" ht="13.2" customHeight="1" x14ac:dyDescent="0.25">
      <c r="A37" s="12" t="s">
        <v>7515</v>
      </c>
      <c r="B37" s="13" t="s">
        <v>381</v>
      </c>
      <c r="C37" s="258" t="s">
        <v>3736</v>
      </c>
      <c r="D37" s="13" t="s">
        <v>435</v>
      </c>
      <c r="E37" s="13">
        <v>200</v>
      </c>
      <c r="F37" s="13" t="s">
        <v>410</v>
      </c>
      <c r="G37" s="30" t="s">
        <v>214</v>
      </c>
      <c r="H37" s="77"/>
      <c r="I37" s="77" t="s">
        <v>402</v>
      </c>
    </row>
    <row r="38" spans="1:9" ht="13.2" customHeight="1" x14ac:dyDescent="0.25">
      <c r="A38" s="12" t="s">
        <v>2307</v>
      </c>
      <c r="B38" s="13" t="s">
        <v>381</v>
      </c>
      <c r="C38" s="258" t="s">
        <v>3742</v>
      </c>
      <c r="D38" s="13" t="s">
        <v>435</v>
      </c>
      <c r="E38" s="13">
        <v>100</v>
      </c>
      <c r="F38" s="13" t="s">
        <v>405</v>
      </c>
      <c r="G38" s="30" t="s">
        <v>198</v>
      </c>
      <c r="H38" s="77"/>
      <c r="I38" s="77" t="s">
        <v>402</v>
      </c>
    </row>
    <row r="39" spans="1:9" ht="13.2" customHeight="1" x14ac:dyDescent="0.25">
      <c r="A39" s="12" t="s">
        <v>2926</v>
      </c>
      <c r="B39" s="13" t="s">
        <v>381</v>
      </c>
      <c r="C39" s="258" t="s">
        <v>3749</v>
      </c>
      <c r="D39" s="13" t="s">
        <v>419</v>
      </c>
      <c r="E39" s="13">
        <v>110</v>
      </c>
      <c r="F39" s="13" t="s">
        <v>405</v>
      </c>
      <c r="G39" s="30" t="s">
        <v>198</v>
      </c>
      <c r="H39" s="77"/>
      <c r="I39" s="77" t="s">
        <v>402</v>
      </c>
    </row>
    <row r="40" spans="1:9" ht="13.2" customHeight="1" x14ac:dyDescent="0.25">
      <c r="A40" s="12" t="s">
        <v>3811</v>
      </c>
      <c r="B40" s="13" t="s">
        <v>381</v>
      </c>
      <c r="C40" s="258">
        <v>105</v>
      </c>
      <c r="D40" s="13" t="s">
        <v>419</v>
      </c>
      <c r="E40" s="13">
        <v>220</v>
      </c>
      <c r="F40" s="13" t="s">
        <v>410</v>
      </c>
      <c r="G40" s="30" t="s">
        <v>214</v>
      </c>
      <c r="H40" s="77"/>
      <c r="I40" s="77" t="s">
        <v>402</v>
      </c>
    </row>
    <row r="41" spans="1:9" ht="13.2" customHeight="1" x14ac:dyDescent="0.25">
      <c r="A41" s="12" t="s">
        <v>1879</v>
      </c>
      <c r="B41" s="13" t="s">
        <v>381</v>
      </c>
      <c r="C41" s="258">
        <v>109</v>
      </c>
      <c r="D41" s="13" t="s">
        <v>165</v>
      </c>
      <c r="E41" s="13">
        <v>160</v>
      </c>
      <c r="F41" s="13" t="s">
        <v>401</v>
      </c>
      <c r="G41" s="30" t="s">
        <v>202</v>
      </c>
      <c r="H41" s="77"/>
      <c r="I41" s="77" t="s">
        <v>402</v>
      </c>
    </row>
    <row r="42" spans="1:9" ht="13.2" customHeight="1" x14ac:dyDescent="0.25">
      <c r="A42" s="12" t="s">
        <v>1828</v>
      </c>
      <c r="B42" s="13" t="s">
        <v>381</v>
      </c>
      <c r="C42" s="258">
        <v>121</v>
      </c>
      <c r="D42" s="13" t="s">
        <v>414</v>
      </c>
      <c r="E42" s="13">
        <v>120</v>
      </c>
      <c r="F42" s="13" t="s">
        <v>405</v>
      </c>
      <c r="G42" s="30" t="s">
        <v>202</v>
      </c>
      <c r="H42" s="77"/>
      <c r="I42" s="77"/>
    </row>
    <row r="43" spans="1:9" ht="13.2" customHeight="1" x14ac:dyDescent="0.25">
      <c r="A43" s="12" t="s">
        <v>4567</v>
      </c>
      <c r="B43" s="13" t="s">
        <v>381</v>
      </c>
      <c r="C43" s="258">
        <v>122</v>
      </c>
      <c r="D43" s="13" t="s">
        <v>414</v>
      </c>
      <c r="E43" s="13">
        <v>220</v>
      </c>
      <c r="F43" s="13" t="s">
        <v>410</v>
      </c>
      <c r="G43" s="30" t="s">
        <v>214</v>
      </c>
      <c r="H43" s="77"/>
      <c r="I43" s="77" t="s">
        <v>402</v>
      </c>
    </row>
    <row r="44" spans="1:9" ht="13.2" customHeight="1" x14ac:dyDescent="0.25">
      <c r="A44" s="12" t="s">
        <v>4568</v>
      </c>
      <c r="B44" s="13" t="s">
        <v>381</v>
      </c>
      <c r="C44" s="258">
        <v>123</v>
      </c>
      <c r="D44" s="13" t="s">
        <v>414</v>
      </c>
      <c r="E44" s="13">
        <v>280</v>
      </c>
      <c r="F44" s="13" t="s">
        <v>4549</v>
      </c>
      <c r="G44" s="30" t="s">
        <v>214</v>
      </c>
      <c r="H44" s="77"/>
      <c r="I44" s="77" t="s">
        <v>402</v>
      </c>
    </row>
    <row r="45" spans="1:9" ht="13.2" customHeight="1" x14ac:dyDescent="0.25">
      <c r="A45" s="12" t="s">
        <v>2355</v>
      </c>
      <c r="B45" s="13" t="s">
        <v>381</v>
      </c>
      <c r="C45" s="258">
        <v>126</v>
      </c>
      <c r="D45" s="13" t="s">
        <v>414</v>
      </c>
      <c r="E45" s="13">
        <v>120</v>
      </c>
      <c r="F45" s="13" t="s">
        <v>410</v>
      </c>
      <c r="G45" s="30" t="s">
        <v>198</v>
      </c>
      <c r="H45" s="77"/>
      <c r="I45" s="77" t="s">
        <v>402</v>
      </c>
    </row>
    <row r="46" spans="1:9" ht="13.2" customHeight="1" x14ac:dyDescent="0.25">
      <c r="A46" s="12" t="s">
        <v>4138</v>
      </c>
      <c r="B46" s="13" t="s">
        <v>381</v>
      </c>
      <c r="C46" s="258">
        <v>132</v>
      </c>
      <c r="D46" s="13" t="s">
        <v>490</v>
      </c>
      <c r="E46" s="13"/>
      <c r="F46" s="13" t="s">
        <v>1085</v>
      </c>
      <c r="G46" s="30" t="s">
        <v>202</v>
      </c>
      <c r="H46" s="77"/>
      <c r="I46" s="77"/>
    </row>
    <row r="47" spans="1:9" ht="13.2" customHeight="1" x14ac:dyDescent="0.25">
      <c r="A47" s="12" t="s">
        <v>4574</v>
      </c>
      <c r="B47" s="13" t="s">
        <v>381</v>
      </c>
      <c r="C47" s="258">
        <v>134</v>
      </c>
      <c r="D47" s="13" t="s">
        <v>490</v>
      </c>
      <c r="E47" s="13"/>
      <c r="F47" s="13" t="s">
        <v>1085</v>
      </c>
      <c r="G47" s="30" t="s">
        <v>194</v>
      </c>
      <c r="H47" s="77"/>
      <c r="I47" s="77" t="s">
        <v>402</v>
      </c>
    </row>
    <row r="48" spans="1:9" ht="13.2" customHeight="1" x14ac:dyDescent="0.25">
      <c r="A48" s="12" t="s">
        <v>4575</v>
      </c>
      <c r="B48" s="13" t="s">
        <v>381</v>
      </c>
      <c r="C48" s="258">
        <v>135</v>
      </c>
      <c r="D48" s="13" t="s">
        <v>490</v>
      </c>
      <c r="E48" s="13"/>
      <c r="F48" s="13" t="s">
        <v>1562</v>
      </c>
      <c r="G48" s="30" t="s">
        <v>194</v>
      </c>
      <c r="H48" s="77"/>
      <c r="I48" s="77"/>
    </row>
    <row r="49" spans="1:9" ht="13.2" customHeight="1" x14ac:dyDescent="0.25">
      <c r="A49" s="12" t="s">
        <v>4577</v>
      </c>
      <c r="B49" s="13" t="s">
        <v>381</v>
      </c>
      <c r="C49" s="258">
        <v>137</v>
      </c>
      <c r="D49" s="13" t="s">
        <v>490</v>
      </c>
      <c r="E49" s="13"/>
      <c r="F49" s="13" t="s">
        <v>493</v>
      </c>
      <c r="G49" s="30" t="s">
        <v>194</v>
      </c>
      <c r="H49" s="77"/>
      <c r="I49" s="77" t="s">
        <v>402</v>
      </c>
    </row>
    <row r="50" spans="1:9" ht="13.2" customHeight="1" x14ac:dyDescent="0.25">
      <c r="A50" s="12" t="s">
        <v>4578</v>
      </c>
      <c r="B50" s="13" t="s">
        <v>381</v>
      </c>
      <c r="C50" s="258">
        <v>138</v>
      </c>
      <c r="D50" s="13" t="s">
        <v>490</v>
      </c>
      <c r="E50" s="13"/>
      <c r="F50" s="13" t="s">
        <v>1085</v>
      </c>
      <c r="G50" s="30" t="s">
        <v>194</v>
      </c>
      <c r="H50" s="77"/>
      <c r="I50" s="77" t="s">
        <v>402</v>
      </c>
    </row>
    <row r="51" spans="1:9" ht="13.2" customHeight="1" x14ac:dyDescent="0.25">
      <c r="A51" s="12" t="s">
        <v>4580</v>
      </c>
      <c r="B51" s="13" t="s">
        <v>381</v>
      </c>
      <c r="C51" s="258">
        <v>141</v>
      </c>
      <c r="D51" s="13" t="s">
        <v>490</v>
      </c>
      <c r="E51" s="13"/>
      <c r="F51" s="13" t="s">
        <v>1085</v>
      </c>
      <c r="G51" s="30" t="s">
        <v>194</v>
      </c>
      <c r="H51" s="77"/>
      <c r="I51" s="77"/>
    </row>
    <row r="52" spans="1:9" ht="13.2" customHeight="1" x14ac:dyDescent="0.25">
      <c r="A52" s="12" t="s">
        <v>4582</v>
      </c>
      <c r="B52" s="13" t="s">
        <v>381</v>
      </c>
      <c r="C52" s="258">
        <v>143</v>
      </c>
      <c r="D52" s="13" t="s">
        <v>490</v>
      </c>
      <c r="E52" s="13"/>
      <c r="F52" s="13" t="s">
        <v>1085</v>
      </c>
      <c r="G52" s="30" t="s">
        <v>194</v>
      </c>
      <c r="H52" s="77"/>
      <c r="I52" s="77" t="s">
        <v>402</v>
      </c>
    </row>
    <row r="53" spans="1:9" ht="13.2" customHeight="1" x14ac:dyDescent="0.25">
      <c r="A53" s="12" t="s">
        <v>4583</v>
      </c>
      <c r="B53" s="13" t="s">
        <v>381</v>
      </c>
      <c r="C53" s="258">
        <v>144</v>
      </c>
      <c r="D53" s="13" t="s">
        <v>490</v>
      </c>
      <c r="E53" s="13"/>
      <c r="F53" s="13" t="s">
        <v>493</v>
      </c>
      <c r="G53" s="30" t="s">
        <v>194</v>
      </c>
      <c r="H53" s="77"/>
      <c r="I53" s="77"/>
    </row>
    <row r="54" spans="1:9" ht="13.2" customHeight="1" x14ac:dyDescent="0.25">
      <c r="A54" s="12" t="s">
        <v>3867</v>
      </c>
      <c r="B54" s="13" t="s">
        <v>381</v>
      </c>
      <c r="C54" s="258">
        <v>147</v>
      </c>
      <c r="D54" s="13" t="s">
        <v>490</v>
      </c>
      <c r="E54" s="13"/>
      <c r="F54" s="13" t="s">
        <v>1085</v>
      </c>
      <c r="G54" s="30" t="s">
        <v>202</v>
      </c>
      <c r="H54" s="77"/>
      <c r="I54" s="77"/>
    </row>
    <row r="55" spans="1:9" ht="13.2" customHeight="1" x14ac:dyDescent="0.25">
      <c r="A55" s="12" t="s">
        <v>4586</v>
      </c>
      <c r="B55" s="13" t="s">
        <v>381</v>
      </c>
      <c r="C55" s="258">
        <v>148</v>
      </c>
      <c r="D55" s="13" t="s">
        <v>490</v>
      </c>
      <c r="E55" s="13"/>
      <c r="F55" s="13" t="s">
        <v>1085</v>
      </c>
      <c r="G55" s="30" t="s">
        <v>194</v>
      </c>
      <c r="H55" s="77"/>
      <c r="I55" s="77" t="s">
        <v>402</v>
      </c>
    </row>
    <row r="56" spans="1:9" ht="13.2" customHeight="1" x14ac:dyDescent="0.25">
      <c r="A56" s="12" t="s">
        <v>4587</v>
      </c>
      <c r="B56" s="13" t="s">
        <v>381</v>
      </c>
      <c r="C56" s="258">
        <v>149</v>
      </c>
      <c r="D56" s="13" t="s">
        <v>490</v>
      </c>
      <c r="E56" s="13"/>
      <c r="F56" s="13" t="s">
        <v>1085</v>
      </c>
      <c r="G56" s="30" t="s">
        <v>194</v>
      </c>
      <c r="H56" s="77"/>
      <c r="I56" s="77" t="s">
        <v>402</v>
      </c>
    </row>
    <row r="57" spans="1:9" ht="13.2" customHeight="1" x14ac:dyDescent="0.25">
      <c r="A57" s="12" t="s">
        <v>2449</v>
      </c>
      <c r="B57" s="13" t="s">
        <v>381</v>
      </c>
      <c r="C57" s="258">
        <v>150</v>
      </c>
      <c r="D57" s="13" t="s">
        <v>490</v>
      </c>
      <c r="E57" s="13"/>
      <c r="F57" s="13" t="s">
        <v>1562</v>
      </c>
      <c r="G57" s="30" t="s">
        <v>194</v>
      </c>
      <c r="H57" s="77"/>
      <c r="I57" s="77"/>
    </row>
    <row r="58" spans="1:9" ht="13.2" customHeight="1" x14ac:dyDescent="0.25">
      <c r="A58" s="12" t="s">
        <v>4588</v>
      </c>
      <c r="B58" s="13" t="s">
        <v>381</v>
      </c>
      <c r="C58" s="258">
        <v>151</v>
      </c>
      <c r="D58" s="13" t="s">
        <v>427</v>
      </c>
      <c r="E58" s="13"/>
      <c r="F58" s="13" t="s">
        <v>428</v>
      </c>
      <c r="G58" s="30" t="s">
        <v>194</v>
      </c>
      <c r="H58" s="77"/>
      <c r="I58" s="77"/>
    </row>
    <row r="59" spans="1:9" ht="13.2" customHeight="1" x14ac:dyDescent="0.25">
      <c r="A59" s="12" t="s">
        <v>4820</v>
      </c>
      <c r="B59" s="13" t="s">
        <v>133</v>
      </c>
      <c r="C59" s="258" t="s">
        <v>6795</v>
      </c>
      <c r="D59" s="13" t="s">
        <v>407</v>
      </c>
      <c r="E59" s="13">
        <v>260</v>
      </c>
      <c r="F59" s="13" t="s">
        <v>4549</v>
      </c>
      <c r="G59" s="30" t="s">
        <v>127</v>
      </c>
      <c r="H59" s="77"/>
      <c r="I59" s="77" t="s">
        <v>402</v>
      </c>
    </row>
    <row r="60" spans="1:9" ht="13.2" customHeight="1" x14ac:dyDescent="0.25">
      <c r="A60" s="12" t="s">
        <v>4883</v>
      </c>
      <c r="B60" s="13" t="s">
        <v>133</v>
      </c>
      <c r="C60" s="258" t="s">
        <v>6798</v>
      </c>
      <c r="D60" s="13" t="s">
        <v>404</v>
      </c>
      <c r="E60" s="13">
        <v>260</v>
      </c>
      <c r="F60" s="13" t="s">
        <v>4549</v>
      </c>
      <c r="G60" s="30" t="s">
        <v>127</v>
      </c>
      <c r="H60" s="77"/>
      <c r="I60" s="77" t="s">
        <v>402</v>
      </c>
    </row>
    <row r="61" spans="1:9" ht="13.2" customHeight="1" x14ac:dyDescent="0.25">
      <c r="A61" s="12" t="s">
        <v>518</v>
      </c>
      <c r="B61" s="13" t="s">
        <v>7516</v>
      </c>
      <c r="C61" s="258"/>
      <c r="D61" s="13" t="s">
        <v>427</v>
      </c>
      <c r="E61" s="13"/>
      <c r="F61" s="13" t="s">
        <v>427</v>
      </c>
      <c r="G61" s="30" t="s">
        <v>7507</v>
      </c>
      <c r="H61" s="77"/>
      <c r="I61" s="77"/>
    </row>
    <row r="62" spans="1:9" ht="13.2" customHeight="1" x14ac:dyDescent="0.25">
      <c r="A62" s="12" t="s">
        <v>517</v>
      </c>
      <c r="B62" s="13" t="s">
        <v>7516</v>
      </c>
      <c r="C62" s="258"/>
      <c r="D62" s="13" t="s">
        <v>427</v>
      </c>
      <c r="E62" s="13"/>
      <c r="F62" s="13" t="s">
        <v>427</v>
      </c>
      <c r="G62" s="30" t="s">
        <v>7507</v>
      </c>
      <c r="H62" s="77"/>
      <c r="I62" s="77"/>
    </row>
    <row r="63" spans="1:9" ht="13.2" customHeight="1" x14ac:dyDescent="0.25">
      <c r="A63" s="12" t="s">
        <v>521</v>
      </c>
      <c r="B63" s="13" t="s">
        <v>7516</v>
      </c>
      <c r="C63" s="258"/>
      <c r="D63" s="13" t="s">
        <v>427</v>
      </c>
      <c r="E63" s="13"/>
      <c r="F63" s="13" t="s">
        <v>427</v>
      </c>
      <c r="G63" s="30" t="s">
        <v>7507</v>
      </c>
      <c r="H63" s="77"/>
      <c r="I63" s="77"/>
    </row>
    <row r="64" spans="1:9" ht="13.2" customHeight="1" x14ac:dyDescent="0.25">
      <c r="A64" s="12" t="s">
        <v>519</v>
      </c>
      <c r="B64" s="13" t="s">
        <v>7516</v>
      </c>
      <c r="C64" s="258"/>
      <c r="D64" s="13" t="s">
        <v>427</v>
      </c>
      <c r="E64" s="13"/>
      <c r="F64" s="13" t="s">
        <v>427</v>
      </c>
      <c r="G64" s="30" t="s">
        <v>7507</v>
      </c>
      <c r="H64" s="77"/>
      <c r="I64" s="77"/>
    </row>
    <row r="65" spans="1:9" ht="13.2" customHeight="1" x14ac:dyDescent="0.25">
      <c r="A65" s="12" t="s">
        <v>520</v>
      </c>
      <c r="B65" s="13" t="s">
        <v>7516</v>
      </c>
      <c r="C65" s="258"/>
      <c r="D65" s="13" t="s">
        <v>427</v>
      </c>
      <c r="E65" s="13"/>
      <c r="F65" s="13" t="s">
        <v>427</v>
      </c>
      <c r="G65" s="30" t="s">
        <v>7507</v>
      </c>
      <c r="H65" s="77"/>
      <c r="I65" s="77"/>
    </row>
    <row r="66" spans="1:9" ht="13.2" customHeight="1" x14ac:dyDescent="0.25">
      <c r="A66" s="12" t="s">
        <v>516</v>
      </c>
      <c r="B66" s="13" t="s">
        <v>7516</v>
      </c>
      <c r="C66" s="258"/>
      <c r="D66" s="13" t="s">
        <v>427</v>
      </c>
      <c r="E66" s="13"/>
      <c r="F66" s="13" t="s">
        <v>427</v>
      </c>
      <c r="G66" s="30" t="s">
        <v>7507</v>
      </c>
      <c r="H66" s="77"/>
      <c r="I66" s="77"/>
    </row>
    <row r="67" spans="1:9" ht="13.2" customHeight="1" x14ac:dyDescent="0.25">
      <c r="A67" s="12" t="s">
        <v>514</v>
      </c>
      <c r="B67" s="13" t="s">
        <v>7516</v>
      </c>
      <c r="C67" s="258"/>
      <c r="D67" s="13" t="s">
        <v>427</v>
      </c>
      <c r="E67" s="13"/>
      <c r="F67" s="13" t="s">
        <v>427</v>
      </c>
      <c r="G67" s="30" t="s">
        <v>7507</v>
      </c>
      <c r="H67" s="77"/>
      <c r="I67" s="77"/>
    </row>
    <row r="68" spans="1:9" ht="13.2" customHeight="1" x14ac:dyDescent="0.25">
      <c r="A68" s="12" t="s">
        <v>426</v>
      </c>
      <c r="B68" s="13" t="s">
        <v>7516</v>
      </c>
      <c r="C68" s="258"/>
      <c r="D68" s="13" t="s">
        <v>427</v>
      </c>
      <c r="E68" s="13"/>
      <c r="F68" s="13" t="s">
        <v>427</v>
      </c>
      <c r="G68" s="30" t="s">
        <v>7507</v>
      </c>
      <c r="H68" s="77"/>
      <c r="I68" s="77"/>
    </row>
  </sheetData>
  <sheetProtection selectLockedCells="1" selectUnlockedCells="1"/>
  <mergeCells count="4">
    <mergeCell ref="Z1:AH1"/>
    <mergeCell ref="K4:O8"/>
    <mergeCell ref="K9:O10"/>
    <mergeCell ref="K12:O14"/>
  </mergeCells>
  <conditionalFormatting sqref="H2:H60">
    <cfRule type="cellIs" dxfId="280" priority="11" stopIfTrue="1" operator="equal">
      <formula>"-"</formula>
    </cfRule>
    <cfRule type="cellIs" dxfId="279" priority="12" stopIfTrue="1" operator="equal">
      <formula>"x"</formula>
    </cfRule>
  </conditionalFormatting>
  <conditionalFormatting sqref="I2:I4 I7 I9:I10 I12 I14 I16:I18 I26 I28:I29 I33:I35 I39:I42 I44 I48:I54 I56:I57">
    <cfRule type="cellIs" dxfId="278" priority="9" stopIfTrue="1" operator="equal">
      <formula>"-"</formula>
    </cfRule>
    <cfRule type="cellIs" dxfId="277" priority="10" stopIfTrue="1" operator="equal">
      <formula>"x"</formula>
    </cfRule>
  </conditionalFormatting>
  <conditionalFormatting sqref="I5">
    <cfRule type="cellIs" dxfId="276" priority="7" stopIfTrue="1" operator="equal">
      <formula>"-"</formula>
    </cfRule>
    <cfRule type="cellIs" dxfId="275" priority="8" stopIfTrue="1" operator="equal">
      <formula>"x"</formula>
    </cfRule>
  </conditionalFormatting>
  <conditionalFormatting sqref="I58:I60 I55 I45:I47 I43 I36:I38 I30:I32 I27 I19:I25 I15 I13 I11 I8 I6">
    <cfRule type="cellIs" dxfId="274" priority="5" stopIfTrue="1" operator="equal">
      <formula>"-"</formula>
    </cfRule>
    <cfRule type="cellIs" dxfId="273" priority="6" stopIfTrue="1" operator="equal">
      <formula>"x"</formula>
    </cfRule>
  </conditionalFormatting>
  <conditionalFormatting sqref="H61:H68">
    <cfRule type="cellIs" dxfId="272" priority="3" stopIfTrue="1" operator="equal">
      <formula>"-"</formula>
    </cfRule>
    <cfRule type="cellIs" dxfId="271" priority="4" stopIfTrue="1" operator="equal">
      <formula>"x"</formula>
    </cfRule>
  </conditionalFormatting>
  <conditionalFormatting sqref="I61:I68">
    <cfRule type="cellIs" dxfId="270" priority="1" stopIfTrue="1" operator="equal">
      <formula>"-"</formula>
    </cfRule>
    <cfRule type="cellIs" dxfId="269" priority="2" stopIfTrue="1" operator="equal">
      <formula>"x"</formula>
    </cfRule>
  </conditionalFormatting>
  <hyperlinks>
    <hyperlink ref="L1" location="'Expansion set Check List'!A1" display="Home" xr:uid="{F39181DB-7737-4CCF-B994-DE4526EF2453}"/>
    <hyperlink ref="K9:O10" r:id="rId1" location="gid=149733058&amp;range=A1" display="Workbook Link" xr:uid="{887D063C-A1F3-415F-B7DA-740A0C82A879}"/>
  </hyperlinks>
  <pageMargins left="1" right="1" top="0.43472222222222223" bottom="0.43472222222222223" header="0.51180555555555551" footer="0.51180555555555551"/>
  <pageSetup paperSize="9" firstPageNumber="0" orientation="portrait" cellComments="atEnd" horizontalDpi="300" verticalDpi="300" r:id="rId2"/>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B5A2D-1481-430A-9D61-2F3B5A2CE81C}">
  <sheetPr codeName="Sheet266">
    <tabColor rgb="FFFF6600"/>
  </sheetPr>
  <dimension ref="A1:AJ158"/>
  <sheetViews>
    <sheetView zoomScaleSheetLayoutView="10" workbookViewId="0">
      <pane ySplit="1" topLeftCell="A2" activePane="bottomLeft" state="frozen"/>
      <selection pane="bottomLeft"/>
    </sheetView>
  </sheetViews>
  <sheetFormatPr defaultColWidth="0" defaultRowHeight="13.2" customHeight="1" x14ac:dyDescent="0.25"/>
  <cols>
    <col min="1" max="1" width="23.5546875" bestFit="1" customWidth="1"/>
    <col min="2" max="2" width="19.33203125" bestFit="1" customWidth="1"/>
    <col min="3" max="3" width="4" style="257" bestFit="1" customWidth="1"/>
    <col min="4" max="4" width="8.6640625" bestFit="1" customWidth="1"/>
    <col min="5" max="5" width="4" bestFit="1" customWidth="1"/>
    <col min="6" max="6" width="13.5546875" bestFit="1" customWidth="1"/>
    <col min="7" max="7" width="11.5546875" bestFit="1" customWidth="1"/>
    <col min="8" max="10" width="3.33203125" customWidth="1"/>
    <col min="11" max="11" width="3.33203125" bestFit="1" customWidth="1"/>
    <col min="12" max="12" width="3.33203125" customWidth="1"/>
    <col min="13" max="13" width="3.33203125" bestFit="1" customWidth="1"/>
    <col min="14" max="17" width="4" customWidth="1"/>
    <col min="18" max="18" width="14.6640625" bestFit="1" customWidth="1"/>
    <col min="19" max="20" width="4.109375" customWidth="1"/>
    <col min="21" max="21" width="1.44140625" customWidth="1"/>
    <col min="22" max="22" width="14.6640625" bestFit="1" customWidth="1"/>
    <col min="23" max="24" width="4.109375" customWidth="1"/>
    <col min="25" max="33" width="4" customWidth="1"/>
    <col min="34" max="34" width="3" customWidth="1"/>
    <col min="35" max="36" width="9.33203125" hidden="1"/>
  </cols>
  <sheetData>
    <row r="1" spans="1:34" ht="59.4" thickBot="1" x14ac:dyDescent="0.3">
      <c r="A1" s="28" t="s">
        <v>390</v>
      </c>
      <c r="B1" s="28" t="s">
        <v>391</v>
      </c>
      <c r="C1" s="40" t="s">
        <v>392</v>
      </c>
      <c r="D1" s="28" t="s">
        <v>393</v>
      </c>
      <c r="E1" s="28" t="s">
        <v>394</v>
      </c>
      <c r="F1" s="28" t="s">
        <v>395</v>
      </c>
      <c r="G1" s="28" t="s">
        <v>396</v>
      </c>
      <c r="H1" s="29" t="s">
        <v>102</v>
      </c>
      <c r="I1" s="29" t="s">
        <v>7504</v>
      </c>
      <c r="J1" s="2"/>
      <c r="L1" s="48" t="s">
        <v>397</v>
      </c>
      <c r="M1" s="28" t="s">
        <v>106</v>
      </c>
      <c r="Z1" s="332" t="s">
        <v>398</v>
      </c>
      <c r="AA1" s="333"/>
      <c r="AB1" s="333"/>
      <c r="AC1" s="333"/>
      <c r="AD1" s="333"/>
      <c r="AE1" s="333"/>
      <c r="AF1" s="333"/>
      <c r="AG1" s="333"/>
      <c r="AH1" s="334"/>
    </row>
    <row r="2" spans="1:34" ht="13.8" thickBot="1" x14ac:dyDescent="0.3">
      <c r="A2" s="12" t="s">
        <v>1843</v>
      </c>
      <c r="B2" s="13" t="s">
        <v>381</v>
      </c>
      <c r="C2" s="258" t="s">
        <v>3617</v>
      </c>
      <c r="D2" s="13" t="s">
        <v>407</v>
      </c>
      <c r="E2" s="13">
        <v>100</v>
      </c>
      <c r="F2" s="13" t="s">
        <v>405</v>
      </c>
      <c r="G2" s="30" t="s">
        <v>194</v>
      </c>
      <c r="H2" s="77" t="s">
        <v>525</v>
      </c>
      <c r="I2" s="77" t="s">
        <v>525</v>
      </c>
      <c r="M2" s="33">
        <f>COUNTIF(H2:H479,"x")+COUNTIF(I2:I479,"x")</f>
        <v>0</v>
      </c>
      <c r="O2" s="109"/>
      <c r="P2" s="109"/>
      <c r="Q2" s="109"/>
      <c r="R2" s="171" t="s">
        <v>102</v>
      </c>
      <c r="S2" s="172">
        <f>SUM(S3:S11)</f>
        <v>0</v>
      </c>
      <c r="T2" s="186">
        <f>SUM(T3:T11)</f>
        <v>141</v>
      </c>
      <c r="U2" s="187"/>
      <c r="V2" s="171" t="s">
        <v>7504</v>
      </c>
      <c r="W2" s="172">
        <f>SUM(W3:W11)</f>
        <v>0</v>
      </c>
      <c r="X2" s="173">
        <f>SUM(X3:X11)</f>
        <v>44</v>
      </c>
      <c r="Z2" s="109"/>
      <c r="AA2" s="109"/>
      <c r="AB2" s="109"/>
      <c r="AC2" s="109"/>
      <c r="AD2" s="109"/>
      <c r="AE2" s="109"/>
      <c r="AF2" s="109"/>
      <c r="AG2" s="109"/>
      <c r="AH2" s="109"/>
    </row>
    <row r="3" spans="1:34" x14ac:dyDescent="0.25">
      <c r="A3" s="12" t="s">
        <v>670</v>
      </c>
      <c r="B3" s="13" t="s">
        <v>381</v>
      </c>
      <c r="C3" s="258" t="s">
        <v>3640</v>
      </c>
      <c r="D3" s="13" t="s">
        <v>425</v>
      </c>
      <c r="E3" s="13">
        <v>120</v>
      </c>
      <c r="F3" s="13" t="s">
        <v>410</v>
      </c>
      <c r="G3" s="30" t="s">
        <v>202</v>
      </c>
      <c r="H3" s="77" t="s">
        <v>525</v>
      </c>
      <c r="I3" s="77" t="s">
        <v>402</v>
      </c>
      <c r="R3" s="168" t="s">
        <v>190</v>
      </c>
      <c r="S3" s="169">
        <f t="shared" ref="S3:S11" si="0">COUNTIFS($G$2:$G$452,R3,$H$2:$H$452,"x")</f>
        <v>0</v>
      </c>
      <c r="T3" s="190">
        <f t="shared" ref="T3:T11" si="1">COUNTIFS($H$2:$H$452,"&lt;&gt;-",$G$2:$G$452,R3)</f>
        <v>5</v>
      </c>
      <c r="U3" s="182"/>
      <c r="V3" s="168" t="s">
        <v>190</v>
      </c>
      <c r="W3" s="169">
        <f>COUNTIFS($G$2:$G$452,V3,$I$2:$I$452,"x")</f>
        <v>0</v>
      </c>
      <c r="X3" s="170">
        <f>COUNTIFS($I$2:$I$452,"&lt;&gt;-",$G$2:$G$452,V3)</f>
        <v>3</v>
      </c>
    </row>
    <row r="4" spans="1:34" ht="13.2" customHeight="1" x14ac:dyDescent="0.25">
      <c r="A4" s="12" t="s">
        <v>1820</v>
      </c>
      <c r="B4" s="13" t="s">
        <v>381</v>
      </c>
      <c r="C4" s="258" t="s">
        <v>3667</v>
      </c>
      <c r="D4" s="13" t="s">
        <v>404</v>
      </c>
      <c r="E4" s="13">
        <v>70</v>
      </c>
      <c r="F4" s="13" t="s">
        <v>410</v>
      </c>
      <c r="G4" s="30" t="s">
        <v>198</v>
      </c>
      <c r="H4" s="77" t="s">
        <v>402</v>
      </c>
      <c r="I4" s="77" t="s">
        <v>525</v>
      </c>
      <c r="K4" s="323" t="s">
        <v>7505</v>
      </c>
      <c r="L4" s="324"/>
      <c r="M4" s="324"/>
      <c r="N4" s="324"/>
      <c r="O4" s="325"/>
      <c r="R4" s="125" t="s">
        <v>194</v>
      </c>
      <c r="S4" s="169">
        <f t="shared" si="0"/>
        <v>0</v>
      </c>
      <c r="T4" s="190">
        <f t="shared" si="1"/>
        <v>46</v>
      </c>
      <c r="U4" s="179"/>
      <c r="V4" s="125" t="s">
        <v>194</v>
      </c>
      <c r="W4" s="169">
        <f>COUNTIFS($G$2:$G$452,V4,$I$2:$I$452,"x")</f>
        <v>0</v>
      </c>
      <c r="X4" s="170">
        <f>COUNTIFS($I$2:$I$452,"&lt;&gt;-",$G$2:$G$452,V4)</f>
        <v>24</v>
      </c>
    </row>
    <row r="5" spans="1:34" x14ac:dyDescent="0.25">
      <c r="A5" s="12" t="s">
        <v>4556</v>
      </c>
      <c r="B5" s="13" t="s">
        <v>381</v>
      </c>
      <c r="C5" s="258" t="s">
        <v>3671</v>
      </c>
      <c r="D5" s="13" t="s">
        <v>400</v>
      </c>
      <c r="E5" s="13">
        <v>200</v>
      </c>
      <c r="F5" s="13" t="s">
        <v>410</v>
      </c>
      <c r="G5" s="30" t="s">
        <v>214</v>
      </c>
      <c r="H5" s="77"/>
      <c r="I5" s="77" t="s">
        <v>402</v>
      </c>
      <c r="K5" s="326"/>
      <c r="L5" s="327"/>
      <c r="M5" s="327"/>
      <c r="N5" s="327"/>
      <c r="O5" s="328"/>
      <c r="R5" s="125" t="s">
        <v>198</v>
      </c>
      <c r="S5" s="169">
        <f t="shared" si="0"/>
        <v>0</v>
      </c>
      <c r="T5" s="190">
        <f t="shared" si="1"/>
        <v>17</v>
      </c>
      <c r="U5" s="179"/>
      <c r="V5" s="125" t="s">
        <v>198</v>
      </c>
      <c r="W5" s="169">
        <f>COUNTIFS($G$2:$G$452,V5,$I$2:$I$452,"x")</f>
        <v>0</v>
      </c>
      <c r="X5" s="170">
        <f>COUNTIFS($I$2:$I$452,"&lt;&gt;-",$G$2:$G$452,V5)</f>
        <v>6</v>
      </c>
    </row>
    <row r="6" spans="1:34" x14ac:dyDescent="0.25">
      <c r="A6" s="12" t="s">
        <v>1828</v>
      </c>
      <c r="B6" s="13" t="s">
        <v>381</v>
      </c>
      <c r="C6" s="258">
        <v>121</v>
      </c>
      <c r="D6" s="13" t="s">
        <v>414</v>
      </c>
      <c r="E6" s="13">
        <v>120</v>
      </c>
      <c r="F6" s="13" t="s">
        <v>405</v>
      </c>
      <c r="G6" s="30" t="s">
        <v>202</v>
      </c>
      <c r="H6" s="77" t="s">
        <v>525</v>
      </c>
      <c r="I6" s="77" t="s">
        <v>525</v>
      </c>
      <c r="K6" s="326"/>
      <c r="L6" s="327"/>
      <c r="M6" s="327"/>
      <c r="N6" s="327"/>
      <c r="O6" s="328"/>
      <c r="R6" s="125" t="s">
        <v>202</v>
      </c>
      <c r="S6" s="169">
        <f t="shared" si="0"/>
        <v>0</v>
      </c>
      <c r="T6" s="190">
        <f t="shared" si="1"/>
        <v>17</v>
      </c>
      <c r="U6" s="179"/>
      <c r="V6" s="125" t="s">
        <v>202</v>
      </c>
      <c r="W6" s="169">
        <f>COUNTIFS($G$2:$G$452,V6,$I$2:$I$452,"x")</f>
        <v>0</v>
      </c>
      <c r="X6" s="170">
        <f>COUNTIFS($I$2:$I$452,"&lt;&gt;-",$G$2:$G$452,V6)</f>
        <v>3</v>
      </c>
    </row>
    <row r="7" spans="1:34" x14ac:dyDescent="0.25">
      <c r="A7" s="12" t="s">
        <v>4567</v>
      </c>
      <c r="B7" s="13" t="s">
        <v>381</v>
      </c>
      <c r="C7" s="258">
        <v>122</v>
      </c>
      <c r="D7" s="13" t="s">
        <v>414</v>
      </c>
      <c r="E7" s="13">
        <v>220</v>
      </c>
      <c r="F7" s="13" t="s">
        <v>410</v>
      </c>
      <c r="G7" s="30" t="s">
        <v>214</v>
      </c>
      <c r="H7" s="77"/>
      <c r="I7" s="77" t="s">
        <v>402</v>
      </c>
      <c r="K7" s="326"/>
      <c r="L7" s="327"/>
      <c r="M7" s="327"/>
      <c r="N7" s="327"/>
      <c r="O7" s="328"/>
      <c r="R7" s="125" t="s">
        <v>214</v>
      </c>
      <c r="S7" s="169">
        <f t="shared" si="0"/>
        <v>0</v>
      </c>
      <c r="T7" s="190">
        <f t="shared" si="1"/>
        <v>30</v>
      </c>
      <c r="U7" s="179"/>
      <c r="V7" s="125" t="s">
        <v>214</v>
      </c>
      <c r="W7" s="169">
        <f>COUNTIFS($G$2:$G$452,V7,$I$2:$I$452,"x")</f>
        <v>0</v>
      </c>
      <c r="X7" s="170">
        <f>COUNTIFS($I$2:$I$452,"&lt;&gt;-",$G$2:$G$452,V7)</f>
        <v>0</v>
      </c>
    </row>
    <row r="8" spans="1:34" x14ac:dyDescent="0.25">
      <c r="A8" s="12" t="s">
        <v>4568</v>
      </c>
      <c r="B8" s="13" t="s">
        <v>381</v>
      </c>
      <c r="C8" s="258">
        <v>123</v>
      </c>
      <c r="D8" s="13" t="s">
        <v>414</v>
      </c>
      <c r="E8" s="13">
        <v>280</v>
      </c>
      <c r="F8" s="13" t="s">
        <v>4549</v>
      </c>
      <c r="G8" s="30" t="s">
        <v>214</v>
      </c>
      <c r="H8" s="77"/>
      <c r="I8" s="77" t="s">
        <v>402</v>
      </c>
      <c r="K8" s="326"/>
      <c r="L8" s="327"/>
      <c r="M8" s="327"/>
      <c r="N8" s="327"/>
      <c r="O8" s="328"/>
      <c r="R8" s="125" t="s">
        <v>250</v>
      </c>
      <c r="S8" s="169">
        <f t="shared" si="0"/>
        <v>0</v>
      </c>
      <c r="T8" s="190">
        <f t="shared" si="1"/>
        <v>12</v>
      </c>
      <c r="U8" s="179"/>
      <c r="V8" s="125" t="s">
        <v>250</v>
      </c>
      <c r="W8" s="169">
        <f t="shared" ref="W8:W9" si="2">COUNTIFS($G$2:$G$452,V8,$I$2:$I$452,"x")</f>
        <v>0</v>
      </c>
      <c r="X8" s="170">
        <f t="shared" ref="X8:X9" si="3">COUNTIFS($I$2:$I$452,"&lt;&gt;-",$G$2:$G$452,V8)</f>
        <v>0</v>
      </c>
    </row>
    <row r="9" spans="1:34" x14ac:dyDescent="0.25">
      <c r="A9" s="12" t="s">
        <v>2355</v>
      </c>
      <c r="B9" s="13" t="s">
        <v>381</v>
      </c>
      <c r="C9" s="258">
        <v>126</v>
      </c>
      <c r="D9" s="13" t="s">
        <v>414</v>
      </c>
      <c r="E9" s="13">
        <v>120</v>
      </c>
      <c r="F9" s="13" t="s">
        <v>410</v>
      </c>
      <c r="G9" s="30" t="s">
        <v>198</v>
      </c>
      <c r="H9" s="77" t="s">
        <v>525</v>
      </c>
      <c r="I9" s="77" t="s">
        <v>402</v>
      </c>
      <c r="K9" s="345" t="s">
        <v>7506</v>
      </c>
      <c r="L9" s="346"/>
      <c r="M9" s="346"/>
      <c r="N9" s="346"/>
      <c r="O9" s="347"/>
      <c r="R9" s="125" t="s">
        <v>218</v>
      </c>
      <c r="S9" s="169">
        <f t="shared" si="0"/>
        <v>0</v>
      </c>
      <c r="T9" s="190">
        <f t="shared" si="1"/>
        <v>10</v>
      </c>
      <c r="U9" s="179"/>
      <c r="V9" s="125" t="s">
        <v>218</v>
      </c>
      <c r="W9" s="169">
        <f t="shared" si="2"/>
        <v>0</v>
      </c>
      <c r="X9" s="170">
        <f t="shared" si="3"/>
        <v>0</v>
      </c>
    </row>
    <row r="10" spans="1:34" x14ac:dyDescent="0.25">
      <c r="A10" s="12" t="s">
        <v>4138</v>
      </c>
      <c r="B10" s="13" t="s">
        <v>381</v>
      </c>
      <c r="C10" s="258">
        <v>132</v>
      </c>
      <c r="D10" s="13" t="s">
        <v>490</v>
      </c>
      <c r="E10" s="13"/>
      <c r="F10" s="13" t="s">
        <v>1085</v>
      </c>
      <c r="G10" s="30" t="s">
        <v>202</v>
      </c>
      <c r="H10" s="77" t="s">
        <v>525</v>
      </c>
      <c r="I10" s="77" t="s">
        <v>525</v>
      </c>
      <c r="K10" s="348"/>
      <c r="L10" s="349"/>
      <c r="M10" s="349"/>
      <c r="N10" s="349"/>
      <c r="O10" s="350"/>
      <c r="R10" s="125" t="s">
        <v>127</v>
      </c>
      <c r="S10" s="169">
        <f t="shared" si="0"/>
        <v>0</v>
      </c>
      <c r="T10" s="190">
        <f t="shared" si="1"/>
        <v>4</v>
      </c>
      <c r="U10" s="179"/>
      <c r="V10" s="125" t="s">
        <v>127</v>
      </c>
      <c r="W10" s="169">
        <f>COUNTIFS($G$2:$G$452,V10,$I$2:$I$452,"x")</f>
        <v>0</v>
      </c>
      <c r="X10" s="170">
        <f>COUNTIFS($I$2:$I$452,"&lt;&gt;-",$G$2:$G$452,V10)</f>
        <v>0</v>
      </c>
    </row>
    <row r="11" spans="1:34" ht="13.8" thickBot="1" x14ac:dyDescent="0.3">
      <c r="A11" s="12" t="s">
        <v>4577</v>
      </c>
      <c r="B11" s="13" t="s">
        <v>381</v>
      </c>
      <c r="C11" s="258">
        <v>137</v>
      </c>
      <c r="D11" s="13" t="s">
        <v>490</v>
      </c>
      <c r="E11" s="13"/>
      <c r="F11" s="13" t="s">
        <v>493</v>
      </c>
      <c r="G11" s="30" t="s">
        <v>194</v>
      </c>
      <c r="H11" s="77" t="s">
        <v>525</v>
      </c>
      <c r="I11" s="77" t="s">
        <v>402</v>
      </c>
      <c r="R11" s="177" t="s">
        <v>7507</v>
      </c>
      <c r="S11" s="208">
        <f t="shared" si="0"/>
        <v>0</v>
      </c>
      <c r="T11" s="210">
        <f t="shared" si="1"/>
        <v>0</v>
      </c>
      <c r="U11" s="181"/>
      <c r="V11" s="177" t="s">
        <v>7507</v>
      </c>
      <c r="W11" s="208">
        <f>COUNTIFS($G$2:$G$452,V11,$I$2:$I$452,"x")</f>
        <v>0</v>
      </c>
      <c r="X11" s="209">
        <f>COUNTIFS($I$2:$I$452,"&lt;&gt;-",$G$2:$G$452,V11)</f>
        <v>8</v>
      </c>
    </row>
    <row r="12" spans="1:34" ht="13.8" thickBot="1" x14ac:dyDescent="0.3">
      <c r="A12" s="12" t="s">
        <v>4583</v>
      </c>
      <c r="B12" s="13" t="s">
        <v>381</v>
      </c>
      <c r="C12" s="258">
        <v>144</v>
      </c>
      <c r="D12" s="13" t="s">
        <v>490</v>
      </c>
      <c r="E12" s="13"/>
      <c r="F12" s="13" t="s">
        <v>493</v>
      </c>
      <c r="G12" s="30" t="s">
        <v>194</v>
      </c>
      <c r="H12" s="77" t="s">
        <v>525</v>
      </c>
      <c r="I12" s="77" t="s">
        <v>525</v>
      </c>
      <c r="K12" s="351" t="s">
        <v>7517</v>
      </c>
      <c r="L12" s="352"/>
      <c r="M12" s="352"/>
      <c r="N12" s="352"/>
      <c r="O12" s="353"/>
      <c r="U12" s="204"/>
      <c r="V12" s="205" t="s">
        <v>458</v>
      </c>
      <c r="W12" s="172">
        <f>SUM(W13:W21)</f>
        <v>0</v>
      </c>
      <c r="X12" s="207">
        <f>SUM(X13:X21)</f>
        <v>185</v>
      </c>
    </row>
    <row r="13" spans="1:34" x14ac:dyDescent="0.25">
      <c r="A13" s="12" t="s">
        <v>4585</v>
      </c>
      <c r="B13" s="13" t="s">
        <v>381</v>
      </c>
      <c r="C13" s="258">
        <v>146</v>
      </c>
      <c r="D13" s="13" t="s">
        <v>490</v>
      </c>
      <c r="E13" s="13"/>
      <c r="F13" s="13" t="s">
        <v>1562</v>
      </c>
      <c r="G13" s="30" t="s">
        <v>194</v>
      </c>
      <c r="H13" s="77" t="s">
        <v>402</v>
      </c>
      <c r="I13" s="77" t="s">
        <v>525</v>
      </c>
      <c r="K13" s="354"/>
      <c r="L13" s="355"/>
      <c r="M13" s="355"/>
      <c r="N13" s="355"/>
      <c r="O13" s="356"/>
      <c r="U13" s="182"/>
      <c r="V13" s="124" t="s">
        <v>190</v>
      </c>
      <c r="W13" s="239">
        <f t="shared" ref="W13:X17" si="4">S3+W3</f>
        <v>0</v>
      </c>
      <c r="X13" s="70">
        <f t="shared" si="4"/>
        <v>8</v>
      </c>
    </row>
    <row r="14" spans="1:34" x14ac:dyDescent="0.25">
      <c r="A14" s="12" t="s">
        <v>4588</v>
      </c>
      <c r="B14" s="13" t="s">
        <v>381</v>
      </c>
      <c r="C14" s="258">
        <v>151</v>
      </c>
      <c r="D14" s="13" t="s">
        <v>427</v>
      </c>
      <c r="E14" s="13"/>
      <c r="F14" s="13" t="s">
        <v>428</v>
      </c>
      <c r="G14" s="30" t="s">
        <v>194</v>
      </c>
      <c r="H14" s="77" t="s">
        <v>525</v>
      </c>
      <c r="I14" s="77" t="s">
        <v>525</v>
      </c>
      <c r="K14" s="357"/>
      <c r="L14" s="358"/>
      <c r="M14" s="358"/>
      <c r="N14" s="358"/>
      <c r="O14" s="359"/>
      <c r="U14" s="179"/>
      <c r="V14" s="125" t="s">
        <v>194</v>
      </c>
      <c r="W14" s="169">
        <f t="shared" si="4"/>
        <v>0</v>
      </c>
      <c r="X14" s="170">
        <f t="shared" si="4"/>
        <v>70</v>
      </c>
    </row>
    <row r="15" spans="1:34" x14ac:dyDescent="0.25">
      <c r="A15" s="12" t="s">
        <v>4633</v>
      </c>
      <c r="B15" s="13" t="s">
        <v>382</v>
      </c>
      <c r="C15" s="258" t="s">
        <v>3648</v>
      </c>
      <c r="D15" s="13" t="s">
        <v>425</v>
      </c>
      <c r="E15" s="13"/>
      <c r="F15" s="13" t="s">
        <v>410</v>
      </c>
      <c r="G15" s="30" t="s">
        <v>250</v>
      </c>
      <c r="H15" s="77"/>
      <c r="I15" s="77" t="s">
        <v>402</v>
      </c>
      <c r="U15" s="179"/>
      <c r="V15" s="125" t="s">
        <v>198</v>
      </c>
      <c r="W15" s="169">
        <f t="shared" si="4"/>
        <v>0</v>
      </c>
      <c r="X15" s="170">
        <f t="shared" si="4"/>
        <v>23</v>
      </c>
    </row>
    <row r="16" spans="1:34" x14ac:dyDescent="0.25">
      <c r="A16" s="12" t="s">
        <v>4634</v>
      </c>
      <c r="B16" s="13" t="s">
        <v>382</v>
      </c>
      <c r="C16" s="258" t="s">
        <v>3652</v>
      </c>
      <c r="D16" s="13" t="s">
        <v>404</v>
      </c>
      <c r="E16" s="13"/>
      <c r="F16" s="13" t="s">
        <v>410</v>
      </c>
      <c r="G16" s="30" t="s">
        <v>214</v>
      </c>
      <c r="H16" s="77"/>
      <c r="I16" s="77" t="s">
        <v>402</v>
      </c>
      <c r="K16" s="351" t="s">
        <v>7518</v>
      </c>
      <c r="L16" s="352"/>
      <c r="M16" s="352"/>
      <c r="N16" s="352"/>
      <c r="O16" s="353"/>
      <c r="U16" s="179"/>
      <c r="V16" s="125" t="s">
        <v>202</v>
      </c>
      <c r="W16" s="169">
        <f t="shared" si="4"/>
        <v>0</v>
      </c>
      <c r="X16" s="170">
        <f t="shared" si="4"/>
        <v>20</v>
      </c>
    </row>
    <row r="17" spans="1:24" x14ac:dyDescent="0.25">
      <c r="A17" s="12" t="s">
        <v>1672</v>
      </c>
      <c r="B17" s="13" t="s">
        <v>382</v>
      </c>
      <c r="C17" s="258" t="s">
        <v>3662</v>
      </c>
      <c r="D17" s="13" t="s">
        <v>404</v>
      </c>
      <c r="E17" s="13"/>
      <c r="F17" s="13" t="s">
        <v>410</v>
      </c>
      <c r="G17" s="30" t="s">
        <v>198</v>
      </c>
      <c r="H17" s="77" t="s">
        <v>525</v>
      </c>
      <c r="I17" s="77" t="s">
        <v>402</v>
      </c>
      <c r="K17" s="354"/>
      <c r="L17" s="355"/>
      <c r="M17" s="355"/>
      <c r="N17" s="355"/>
      <c r="O17" s="356"/>
      <c r="U17" s="179"/>
      <c r="V17" s="125" t="s">
        <v>214</v>
      </c>
      <c r="W17" s="169">
        <f t="shared" si="4"/>
        <v>0</v>
      </c>
      <c r="X17" s="170">
        <f t="shared" si="4"/>
        <v>30</v>
      </c>
    </row>
    <row r="18" spans="1:24" x14ac:dyDescent="0.25">
      <c r="A18" s="12" t="s">
        <v>6898</v>
      </c>
      <c r="B18" s="13" t="s">
        <v>382</v>
      </c>
      <c r="C18" s="258" t="s">
        <v>3665</v>
      </c>
      <c r="D18" s="13" t="s">
        <v>404</v>
      </c>
      <c r="E18" s="13"/>
      <c r="F18" s="13" t="s">
        <v>410</v>
      </c>
      <c r="G18" s="30" t="s">
        <v>214</v>
      </c>
      <c r="H18" s="77"/>
      <c r="I18" s="77" t="s">
        <v>402</v>
      </c>
      <c r="K18" s="357"/>
      <c r="L18" s="358"/>
      <c r="M18" s="358"/>
      <c r="N18" s="358"/>
      <c r="O18" s="359"/>
      <c r="U18" s="179"/>
      <c r="V18" s="125" t="s">
        <v>250</v>
      </c>
      <c r="W18" s="169">
        <f t="shared" ref="W18:X18" si="5">S8+W8</f>
        <v>0</v>
      </c>
      <c r="X18" s="170">
        <f t="shared" si="5"/>
        <v>12</v>
      </c>
    </row>
    <row r="19" spans="1:24" x14ac:dyDescent="0.25">
      <c r="A19" s="12" t="s">
        <v>4915</v>
      </c>
      <c r="B19" s="13" t="s">
        <v>382</v>
      </c>
      <c r="C19" s="258" t="s">
        <v>3666</v>
      </c>
      <c r="D19" s="13" t="s">
        <v>404</v>
      </c>
      <c r="E19" s="13"/>
      <c r="F19" s="13" t="s">
        <v>4549</v>
      </c>
      <c r="G19" s="30" t="s">
        <v>214</v>
      </c>
      <c r="H19" s="77"/>
      <c r="I19" s="77" t="s">
        <v>402</v>
      </c>
      <c r="U19" s="179"/>
      <c r="V19" s="125" t="s">
        <v>218</v>
      </c>
      <c r="W19" s="169">
        <f t="shared" ref="W19:X19" si="6">S9+W9</f>
        <v>0</v>
      </c>
      <c r="X19" s="170">
        <f t="shared" si="6"/>
        <v>10</v>
      </c>
    </row>
    <row r="20" spans="1:24" x14ac:dyDescent="0.25">
      <c r="A20" s="12" t="s">
        <v>6931</v>
      </c>
      <c r="B20" s="13" t="s">
        <v>382</v>
      </c>
      <c r="C20" s="258" t="s">
        <v>3669</v>
      </c>
      <c r="D20" s="13" t="s">
        <v>404</v>
      </c>
      <c r="E20" s="13"/>
      <c r="F20" s="13" t="s">
        <v>410</v>
      </c>
      <c r="G20" s="30" t="s">
        <v>190</v>
      </c>
      <c r="H20" s="77" t="s">
        <v>402</v>
      </c>
      <c r="I20" s="77" t="s">
        <v>525</v>
      </c>
      <c r="U20" s="179"/>
      <c r="V20" s="125" t="s">
        <v>127</v>
      </c>
      <c r="W20" s="169">
        <f t="shared" ref="W20:X21" si="7">S10+W10</f>
        <v>0</v>
      </c>
      <c r="X20" s="170">
        <f t="shared" si="7"/>
        <v>4</v>
      </c>
    </row>
    <row r="21" spans="1:24" ht="13.2" customHeight="1" thickBot="1" x14ac:dyDescent="0.3">
      <c r="A21" s="12" t="s">
        <v>4639</v>
      </c>
      <c r="B21" s="13" t="s">
        <v>382</v>
      </c>
      <c r="C21" s="258" t="s">
        <v>3672</v>
      </c>
      <c r="D21" s="13" t="s">
        <v>404</v>
      </c>
      <c r="E21" s="13"/>
      <c r="F21" s="13" t="s">
        <v>410</v>
      </c>
      <c r="G21" s="30" t="s">
        <v>250</v>
      </c>
      <c r="H21" s="77"/>
      <c r="I21" s="77" t="s">
        <v>402</v>
      </c>
      <c r="U21" s="181"/>
      <c r="V21" s="177" t="s">
        <v>7507</v>
      </c>
      <c r="W21" s="208">
        <f t="shared" si="7"/>
        <v>0</v>
      </c>
      <c r="X21" s="209">
        <f t="shared" si="7"/>
        <v>8</v>
      </c>
    </row>
    <row r="22" spans="1:24" ht="13.2" customHeight="1" x14ac:dyDescent="0.25">
      <c r="A22" s="12" t="s">
        <v>4399</v>
      </c>
      <c r="B22" s="13" t="s">
        <v>382</v>
      </c>
      <c r="C22" s="258" t="s">
        <v>3680</v>
      </c>
      <c r="D22" s="13" t="s">
        <v>400</v>
      </c>
      <c r="E22" s="13"/>
      <c r="F22" s="13" t="s">
        <v>410</v>
      </c>
      <c r="G22" s="30" t="s">
        <v>198</v>
      </c>
      <c r="H22" s="77" t="s">
        <v>525</v>
      </c>
      <c r="I22" s="77" t="s">
        <v>402</v>
      </c>
    </row>
    <row r="23" spans="1:24" ht="13.2" customHeight="1" x14ac:dyDescent="0.25">
      <c r="A23" s="12" t="s">
        <v>1914</v>
      </c>
      <c r="B23" s="13" t="s">
        <v>382</v>
      </c>
      <c r="C23" s="258" t="s">
        <v>3698</v>
      </c>
      <c r="D23" s="13" t="s">
        <v>421</v>
      </c>
      <c r="E23" s="13"/>
      <c r="F23" s="13" t="s">
        <v>401</v>
      </c>
      <c r="G23" s="30" t="s">
        <v>202</v>
      </c>
      <c r="H23" s="77" t="s">
        <v>525</v>
      </c>
      <c r="I23" s="77" t="s">
        <v>402</v>
      </c>
    </row>
    <row r="24" spans="1:24" ht="13.2" customHeight="1" x14ac:dyDescent="0.25">
      <c r="A24" s="12" t="s">
        <v>2753</v>
      </c>
      <c r="B24" s="13" t="s">
        <v>382</v>
      </c>
      <c r="C24" s="258" t="s">
        <v>3706</v>
      </c>
      <c r="D24" s="13" t="s">
        <v>421</v>
      </c>
      <c r="E24" s="13"/>
      <c r="F24" s="13" t="s">
        <v>410</v>
      </c>
      <c r="G24" s="30" t="s">
        <v>202</v>
      </c>
      <c r="H24" s="77" t="s">
        <v>525</v>
      </c>
      <c r="I24" s="77" t="s">
        <v>402</v>
      </c>
    </row>
    <row r="25" spans="1:24" ht="13.2" customHeight="1" x14ac:dyDescent="0.25">
      <c r="A25" s="12" t="s">
        <v>1673</v>
      </c>
      <c r="B25" s="13" t="s">
        <v>382</v>
      </c>
      <c r="C25" s="258" t="s">
        <v>3716</v>
      </c>
      <c r="D25" s="13" t="s">
        <v>431</v>
      </c>
      <c r="E25" s="13"/>
      <c r="F25" s="13" t="s">
        <v>410</v>
      </c>
      <c r="G25" s="30" t="s">
        <v>198</v>
      </c>
      <c r="H25" s="77" t="s">
        <v>525</v>
      </c>
      <c r="I25" s="77" t="s">
        <v>402</v>
      </c>
    </row>
    <row r="26" spans="1:24" ht="13.2" customHeight="1" x14ac:dyDescent="0.25">
      <c r="A26" s="12" t="s">
        <v>4651</v>
      </c>
      <c r="B26" s="13" t="s">
        <v>382</v>
      </c>
      <c r="C26" s="258" t="s">
        <v>3727</v>
      </c>
      <c r="D26" s="13" t="s">
        <v>431</v>
      </c>
      <c r="E26" s="13"/>
      <c r="F26" s="13" t="s">
        <v>410</v>
      </c>
      <c r="G26" s="30" t="s">
        <v>250</v>
      </c>
      <c r="H26" s="77"/>
      <c r="I26" s="77" t="s">
        <v>402</v>
      </c>
    </row>
    <row r="27" spans="1:24" ht="13.2" customHeight="1" x14ac:dyDescent="0.25">
      <c r="A27" s="12" t="s">
        <v>1674</v>
      </c>
      <c r="B27" s="13" t="s">
        <v>382</v>
      </c>
      <c r="C27" s="258" t="s">
        <v>3761</v>
      </c>
      <c r="D27" s="13" t="s">
        <v>419</v>
      </c>
      <c r="E27" s="13"/>
      <c r="F27" s="13" t="s">
        <v>410</v>
      </c>
      <c r="G27" s="30" t="s">
        <v>198</v>
      </c>
      <c r="H27" s="77" t="s">
        <v>525</v>
      </c>
      <c r="I27" s="77" t="s">
        <v>402</v>
      </c>
    </row>
    <row r="28" spans="1:24" ht="13.2" customHeight="1" x14ac:dyDescent="0.25">
      <c r="A28" s="12" t="s">
        <v>6902</v>
      </c>
      <c r="B28" s="13" t="s">
        <v>382</v>
      </c>
      <c r="C28" s="258" t="s">
        <v>3769</v>
      </c>
      <c r="D28" s="13" t="s">
        <v>419</v>
      </c>
      <c r="E28" s="13"/>
      <c r="F28" s="13" t="s">
        <v>410</v>
      </c>
      <c r="G28" s="30" t="s">
        <v>214</v>
      </c>
      <c r="H28" s="77"/>
      <c r="I28" s="77" t="s">
        <v>402</v>
      </c>
    </row>
    <row r="29" spans="1:24" ht="13.2" customHeight="1" x14ac:dyDescent="0.25">
      <c r="A29" s="12" t="s">
        <v>4917</v>
      </c>
      <c r="B29" s="13" t="s">
        <v>382</v>
      </c>
      <c r="C29" s="258" t="s">
        <v>3771</v>
      </c>
      <c r="D29" s="13" t="s">
        <v>419</v>
      </c>
      <c r="E29" s="13"/>
      <c r="F29" s="13" t="s">
        <v>4549</v>
      </c>
      <c r="G29" s="30" t="s">
        <v>214</v>
      </c>
      <c r="H29" s="77"/>
      <c r="I29" s="77" t="s">
        <v>402</v>
      </c>
    </row>
    <row r="30" spans="1:24" ht="13.2" customHeight="1" x14ac:dyDescent="0.25">
      <c r="A30" s="12" t="s">
        <v>4420</v>
      </c>
      <c r="B30" s="13" t="s">
        <v>382</v>
      </c>
      <c r="C30" s="258">
        <v>118</v>
      </c>
      <c r="D30" s="13" t="s">
        <v>165</v>
      </c>
      <c r="E30" s="13"/>
      <c r="F30" s="13" t="s">
        <v>410</v>
      </c>
      <c r="G30" s="30" t="s">
        <v>198</v>
      </c>
      <c r="H30" s="77" t="s">
        <v>525</v>
      </c>
      <c r="I30" s="77" t="s">
        <v>402</v>
      </c>
    </row>
    <row r="31" spans="1:24" ht="13.2" customHeight="1" x14ac:dyDescent="0.25">
      <c r="A31" s="12" t="s">
        <v>1971</v>
      </c>
      <c r="B31" s="13" t="s">
        <v>382</v>
      </c>
      <c r="C31" s="258">
        <v>130</v>
      </c>
      <c r="D31" s="13" t="s">
        <v>414</v>
      </c>
      <c r="E31" s="13"/>
      <c r="F31" s="13" t="s">
        <v>410</v>
      </c>
      <c r="G31" s="30" t="s">
        <v>202</v>
      </c>
      <c r="H31" s="77" t="s">
        <v>525</v>
      </c>
      <c r="I31" s="77" t="s">
        <v>402</v>
      </c>
    </row>
    <row r="32" spans="1:24" ht="13.2" customHeight="1" x14ac:dyDescent="0.25">
      <c r="A32" s="12" t="s">
        <v>7519</v>
      </c>
      <c r="B32" s="13" t="s">
        <v>382</v>
      </c>
      <c r="C32" s="258" t="s">
        <v>3806</v>
      </c>
      <c r="D32" s="13" t="s">
        <v>490</v>
      </c>
      <c r="E32" s="13"/>
      <c r="F32" s="13" t="s">
        <v>1562</v>
      </c>
      <c r="G32" s="30" t="s">
        <v>194</v>
      </c>
      <c r="H32" s="77" t="s">
        <v>525</v>
      </c>
      <c r="I32" s="77" t="s">
        <v>525</v>
      </c>
    </row>
    <row r="33" spans="1:9" ht="13.2" customHeight="1" x14ac:dyDescent="0.25">
      <c r="A33" s="12" t="s">
        <v>4677</v>
      </c>
      <c r="B33" s="13" t="s">
        <v>382</v>
      </c>
      <c r="C33" s="258" t="s">
        <v>3810</v>
      </c>
      <c r="D33" s="13" t="s">
        <v>490</v>
      </c>
      <c r="E33" s="13"/>
      <c r="F33" s="13" t="s">
        <v>1085</v>
      </c>
      <c r="G33" s="30" t="s">
        <v>194</v>
      </c>
      <c r="H33" s="77" t="s">
        <v>525</v>
      </c>
      <c r="I33" s="77" t="s">
        <v>402</v>
      </c>
    </row>
    <row r="34" spans="1:9" ht="13.2" customHeight="1" x14ac:dyDescent="0.25">
      <c r="A34" s="12" t="s">
        <v>2443</v>
      </c>
      <c r="B34" s="13" t="s">
        <v>382</v>
      </c>
      <c r="C34" s="258" t="s">
        <v>3812</v>
      </c>
      <c r="D34" s="13" t="s">
        <v>490</v>
      </c>
      <c r="E34" s="13"/>
      <c r="F34" s="13" t="s">
        <v>1562</v>
      </c>
      <c r="G34" s="30" t="s">
        <v>194</v>
      </c>
      <c r="H34" s="77" t="s">
        <v>525</v>
      </c>
      <c r="I34" s="77" t="s">
        <v>402</v>
      </c>
    </row>
    <row r="35" spans="1:9" ht="13.2" customHeight="1" x14ac:dyDescent="0.25">
      <c r="A35" s="12" t="s">
        <v>4678</v>
      </c>
      <c r="B35" s="13" t="s">
        <v>382</v>
      </c>
      <c r="C35" s="258" t="s">
        <v>3815</v>
      </c>
      <c r="D35" s="13" t="s">
        <v>490</v>
      </c>
      <c r="E35" s="13"/>
      <c r="F35" s="13" t="s">
        <v>1562</v>
      </c>
      <c r="G35" s="30" t="s">
        <v>194</v>
      </c>
      <c r="H35" s="77" t="s">
        <v>525</v>
      </c>
      <c r="I35" s="77" t="s">
        <v>525</v>
      </c>
    </row>
    <row r="36" spans="1:9" ht="13.2" customHeight="1" x14ac:dyDescent="0.25">
      <c r="A36" s="12" t="s">
        <v>4679</v>
      </c>
      <c r="B36" s="13" t="s">
        <v>382</v>
      </c>
      <c r="C36" s="258" t="s">
        <v>3817</v>
      </c>
      <c r="D36" s="13" t="s">
        <v>490</v>
      </c>
      <c r="E36" s="13"/>
      <c r="F36" s="13" t="s">
        <v>493</v>
      </c>
      <c r="G36" s="30" t="s">
        <v>194</v>
      </c>
      <c r="H36" s="77" t="s">
        <v>525</v>
      </c>
      <c r="I36" s="77" t="s">
        <v>402</v>
      </c>
    </row>
    <row r="37" spans="1:9" ht="13.2" customHeight="1" x14ac:dyDescent="0.25">
      <c r="A37" s="12" t="s">
        <v>4680</v>
      </c>
      <c r="B37" s="13" t="s">
        <v>382</v>
      </c>
      <c r="C37" s="258" t="s">
        <v>3818</v>
      </c>
      <c r="D37" s="13" t="s">
        <v>490</v>
      </c>
      <c r="E37" s="13"/>
      <c r="F37" s="13" t="s">
        <v>1085</v>
      </c>
      <c r="G37" s="30" t="s">
        <v>194</v>
      </c>
      <c r="H37" s="77" t="s">
        <v>525</v>
      </c>
      <c r="I37" s="77" t="s">
        <v>402</v>
      </c>
    </row>
    <row r="38" spans="1:9" ht="13.2" customHeight="1" x14ac:dyDescent="0.25">
      <c r="A38" s="12" t="s">
        <v>4681</v>
      </c>
      <c r="B38" s="13" t="s">
        <v>382</v>
      </c>
      <c r="C38" s="258">
        <v>144</v>
      </c>
      <c r="D38" s="13" t="s">
        <v>490</v>
      </c>
      <c r="E38" s="13"/>
      <c r="F38" s="13" t="s">
        <v>1085</v>
      </c>
      <c r="G38" s="30" t="s">
        <v>194</v>
      </c>
      <c r="H38" s="77" t="s">
        <v>525</v>
      </c>
      <c r="I38" s="77" t="s">
        <v>402</v>
      </c>
    </row>
    <row r="39" spans="1:9" ht="13.2" customHeight="1" x14ac:dyDescent="0.25">
      <c r="A39" s="12" t="s">
        <v>4682</v>
      </c>
      <c r="B39" s="13" t="s">
        <v>382</v>
      </c>
      <c r="C39" s="258" t="s">
        <v>3820</v>
      </c>
      <c r="D39" s="13" t="s">
        <v>490</v>
      </c>
      <c r="E39" s="13"/>
      <c r="F39" s="13" t="s">
        <v>1562</v>
      </c>
      <c r="G39" s="30" t="s">
        <v>194</v>
      </c>
      <c r="H39" s="77" t="s">
        <v>525</v>
      </c>
      <c r="I39" s="77" t="s">
        <v>525</v>
      </c>
    </row>
    <row r="40" spans="1:9" ht="13.2" customHeight="1" x14ac:dyDescent="0.25">
      <c r="A40" s="12" t="s">
        <v>4683</v>
      </c>
      <c r="B40" s="13" t="s">
        <v>382</v>
      </c>
      <c r="C40" s="258" t="s">
        <v>3821</v>
      </c>
      <c r="D40" s="13" t="s">
        <v>490</v>
      </c>
      <c r="E40" s="13"/>
      <c r="F40" s="13" t="s">
        <v>1562</v>
      </c>
      <c r="G40" s="30" t="s">
        <v>194</v>
      </c>
      <c r="H40" s="77" t="s">
        <v>525</v>
      </c>
      <c r="I40" s="77" t="s">
        <v>525</v>
      </c>
    </row>
    <row r="41" spans="1:9" ht="13.2" customHeight="1" x14ac:dyDescent="0.25">
      <c r="A41" s="12" t="s">
        <v>4684</v>
      </c>
      <c r="B41" s="13" t="s">
        <v>382</v>
      </c>
      <c r="C41" s="258" t="s">
        <v>3822</v>
      </c>
      <c r="D41" s="13" t="s">
        <v>490</v>
      </c>
      <c r="E41" s="13"/>
      <c r="F41" s="13" t="s">
        <v>1085</v>
      </c>
      <c r="G41" s="30" t="s">
        <v>202</v>
      </c>
      <c r="H41" s="77" t="s">
        <v>525</v>
      </c>
      <c r="I41" s="77" t="s">
        <v>402</v>
      </c>
    </row>
    <row r="42" spans="1:9" ht="13.2" customHeight="1" x14ac:dyDescent="0.25">
      <c r="A42" s="12" t="s">
        <v>4687</v>
      </c>
      <c r="B42" s="13" t="s">
        <v>382</v>
      </c>
      <c r="C42" s="258" t="s">
        <v>3826</v>
      </c>
      <c r="D42" s="13" t="s">
        <v>490</v>
      </c>
      <c r="E42" s="13"/>
      <c r="F42" s="13" t="s">
        <v>1085</v>
      </c>
      <c r="G42" s="30" t="s">
        <v>194</v>
      </c>
      <c r="H42" s="77" t="s">
        <v>525</v>
      </c>
      <c r="I42" s="77" t="s">
        <v>402</v>
      </c>
    </row>
    <row r="43" spans="1:9" ht="13.2" customHeight="1" x14ac:dyDescent="0.25">
      <c r="A43" s="12" t="s">
        <v>4691</v>
      </c>
      <c r="B43" s="13" t="s">
        <v>382</v>
      </c>
      <c r="C43" s="258" t="s">
        <v>3833</v>
      </c>
      <c r="D43" s="13" t="s">
        <v>490</v>
      </c>
      <c r="E43" s="13"/>
      <c r="F43" s="13" t="s">
        <v>1562</v>
      </c>
      <c r="G43" s="30" t="s">
        <v>194</v>
      </c>
      <c r="H43" s="77" t="s">
        <v>402</v>
      </c>
      <c r="I43" s="77" t="s">
        <v>525</v>
      </c>
    </row>
    <row r="44" spans="1:9" ht="13.2" customHeight="1" x14ac:dyDescent="0.25">
      <c r="A44" s="12" t="s">
        <v>4692</v>
      </c>
      <c r="B44" s="13" t="s">
        <v>382</v>
      </c>
      <c r="C44" s="258" t="s">
        <v>3835</v>
      </c>
      <c r="D44" s="13" t="s">
        <v>490</v>
      </c>
      <c r="E44" s="13"/>
      <c r="F44" s="13" t="s">
        <v>493</v>
      </c>
      <c r="G44" s="30" t="s">
        <v>194</v>
      </c>
      <c r="H44" s="77" t="s">
        <v>525</v>
      </c>
      <c r="I44" s="77" t="s">
        <v>402</v>
      </c>
    </row>
    <row r="45" spans="1:9" ht="13.2" customHeight="1" x14ac:dyDescent="0.25">
      <c r="A45" s="12" t="s">
        <v>4704</v>
      </c>
      <c r="B45" s="13" t="s">
        <v>383</v>
      </c>
      <c r="C45" s="258" t="s">
        <v>3652</v>
      </c>
      <c r="D45" s="13" t="s">
        <v>421</v>
      </c>
      <c r="E45" s="13"/>
      <c r="F45" s="13" t="s">
        <v>410</v>
      </c>
      <c r="G45" s="30" t="s">
        <v>214</v>
      </c>
      <c r="H45" s="77"/>
      <c r="I45" s="77" t="s">
        <v>402</v>
      </c>
    </row>
    <row r="46" spans="1:9" ht="13.2" customHeight="1" x14ac:dyDescent="0.25">
      <c r="A46" s="12" t="s">
        <v>4705</v>
      </c>
      <c r="B46" s="13" t="s">
        <v>383</v>
      </c>
      <c r="C46" s="258" t="s">
        <v>3653</v>
      </c>
      <c r="D46" s="13" t="s">
        <v>421</v>
      </c>
      <c r="E46" s="13"/>
      <c r="F46" s="13" t="s">
        <v>4549</v>
      </c>
      <c r="G46" s="30" t="s">
        <v>214</v>
      </c>
      <c r="H46" s="77"/>
      <c r="I46" s="77" t="s">
        <v>402</v>
      </c>
    </row>
    <row r="47" spans="1:9" ht="13.2" customHeight="1" x14ac:dyDescent="0.25">
      <c r="A47" s="12" t="s">
        <v>4720</v>
      </c>
      <c r="B47" s="13" t="s">
        <v>384</v>
      </c>
      <c r="C47" s="258" t="s">
        <v>3674</v>
      </c>
      <c r="D47" s="13" t="s">
        <v>404</v>
      </c>
      <c r="E47" s="13"/>
      <c r="F47" s="13" t="s">
        <v>410</v>
      </c>
      <c r="G47" s="30" t="s">
        <v>214</v>
      </c>
      <c r="H47" s="77"/>
      <c r="I47" s="77" t="s">
        <v>402</v>
      </c>
    </row>
    <row r="48" spans="1:9" ht="13.2" customHeight="1" x14ac:dyDescent="0.25">
      <c r="A48" s="12" t="s">
        <v>4721</v>
      </c>
      <c r="B48" s="13" t="s">
        <v>384</v>
      </c>
      <c r="C48" s="258" t="s">
        <v>3676</v>
      </c>
      <c r="D48" s="13" t="s">
        <v>404</v>
      </c>
      <c r="E48" s="13"/>
      <c r="F48" s="13" t="s">
        <v>3679</v>
      </c>
      <c r="G48" s="30" t="s">
        <v>214</v>
      </c>
      <c r="H48" s="77"/>
      <c r="I48" s="77" t="s">
        <v>402</v>
      </c>
    </row>
    <row r="49" spans="1:9" ht="13.2" customHeight="1" x14ac:dyDescent="0.25">
      <c r="A49" s="12" t="s">
        <v>3697</v>
      </c>
      <c r="B49" s="13" t="s">
        <v>384</v>
      </c>
      <c r="C49" s="258" t="s">
        <v>3678</v>
      </c>
      <c r="D49" s="13" t="s">
        <v>404</v>
      </c>
      <c r="E49" s="13"/>
      <c r="F49" s="13" t="s">
        <v>410</v>
      </c>
      <c r="G49" s="30" t="s">
        <v>198</v>
      </c>
      <c r="H49" s="77" t="s">
        <v>402</v>
      </c>
      <c r="I49" s="77" t="s">
        <v>525</v>
      </c>
    </row>
    <row r="50" spans="1:9" ht="13.2" customHeight="1" x14ac:dyDescent="0.25">
      <c r="A50" s="12" t="s">
        <v>440</v>
      </c>
      <c r="B50" s="13" t="s">
        <v>384</v>
      </c>
      <c r="C50" s="258" t="s">
        <v>3698</v>
      </c>
      <c r="D50" s="13" t="s">
        <v>421</v>
      </c>
      <c r="E50" s="13"/>
      <c r="F50" s="13" t="s">
        <v>410</v>
      </c>
      <c r="G50" s="30" t="s">
        <v>190</v>
      </c>
      <c r="H50" s="77" t="s">
        <v>525</v>
      </c>
      <c r="I50" s="77" t="s">
        <v>402</v>
      </c>
    </row>
    <row r="51" spans="1:9" ht="13.2" customHeight="1" x14ac:dyDescent="0.25">
      <c r="A51" s="12" t="s">
        <v>665</v>
      </c>
      <c r="B51" s="13" t="s">
        <v>384</v>
      </c>
      <c r="C51" s="258" t="s">
        <v>3704</v>
      </c>
      <c r="D51" s="13" t="s">
        <v>421</v>
      </c>
      <c r="E51" s="13"/>
      <c r="F51" s="13" t="s">
        <v>401</v>
      </c>
      <c r="G51" s="30" t="s">
        <v>202</v>
      </c>
      <c r="H51" s="77" t="s">
        <v>525</v>
      </c>
      <c r="I51" s="77" t="s">
        <v>402</v>
      </c>
    </row>
    <row r="52" spans="1:9" ht="13.2" customHeight="1" x14ac:dyDescent="0.25">
      <c r="A52" s="12" t="s">
        <v>4726</v>
      </c>
      <c r="B52" s="13" t="s">
        <v>384</v>
      </c>
      <c r="C52" s="258" t="s">
        <v>3707</v>
      </c>
      <c r="D52" s="13" t="s">
        <v>421</v>
      </c>
      <c r="E52" s="13"/>
      <c r="F52" s="13" t="s">
        <v>410</v>
      </c>
      <c r="G52" s="30" t="s">
        <v>250</v>
      </c>
      <c r="H52" s="77"/>
      <c r="I52" s="77" t="s">
        <v>402</v>
      </c>
    </row>
    <row r="53" spans="1:9" ht="13.2" customHeight="1" x14ac:dyDescent="0.25">
      <c r="A53" s="12" t="s">
        <v>1259</v>
      </c>
      <c r="B53" s="13" t="s">
        <v>384</v>
      </c>
      <c r="C53" s="258" t="s">
        <v>3708</v>
      </c>
      <c r="D53" s="13" t="s">
        <v>421</v>
      </c>
      <c r="E53" s="13"/>
      <c r="F53" s="13" t="s">
        <v>410</v>
      </c>
      <c r="G53" s="30" t="s">
        <v>202</v>
      </c>
      <c r="H53" s="77" t="s">
        <v>525</v>
      </c>
      <c r="I53" s="77" t="s">
        <v>525</v>
      </c>
    </row>
    <row r="54" spans="1:9" ht="13.2" customHeight="1" x14ac:dyDescent="0.25">
      <c r="A54" s="12" t="s">
        <v>1396</v>
      </c>
      <c r="B54" s="13" t="s">
        <v>384</v>
      </c>
      <c r="C54" s="258" t="s">
        <v>3713</v>
      </c>
      <c r="D54" s="13" t="s">
        <v>421</v>
      </c>
      <c r="E54" s="13"/>
      <c r="F54" s="13" t="s">
        <v>405</v>
      </c>
      <c r="G54" s="30" t="s">
        <v>198</v>
      </c>
      <c r="H54" s="77" t="s">
        <v>402</v>
      </c>
      <c r="I54" s="77" t="s">
        <v>525</v>
      </c>
    </row>
    <row r="55" spans="1:9" ht="13.2" customHeight="1" x14ac:dyDescent="0.25">
      <c r="A55" s="12" t="s">
        <v>3108</v>
      </c>
      <c r="B55" s="13" t="s">
        <v>384</v>
      </c>
      <c r="C55" s="258" t="s">
        <v>3723</v>
      </c>
      <c r="D55" s="13" t="s">
        <v>421</v>
      </c>
      <c r="E55" s="13"/>
      <c r="F55" s="13" t="s">
        <v>410</v>
      </c>
      <c r="G55" s="30" t="s">
        <v>198</v>
      </c>
      <c r="H55" s="77" t="s">
        <v>525</v>
      </c>
      <c r="I55" s="77" t="s">
        <v>402</v>
      </c>
    </row>
    <row r="56" spans="1:9" ht="13.2" customHeight="1" x14ac:dyDescent="0.25">
      <c r="A56" s="12" t="s">
        <v>4771</v>
      </c>
      <c r="B56" s="13" t="s">
        <v>384</v>
      </c>
      <c r="C56" s="258" t="s">
        <v>3731</v>
      </c>
      <c r="D56" s="13" t="s">
        <v>431</v>
      </c>
      <c r="E56" s="13"/>
      <c r="F56" s="13" t="s">
        <v>405</v>
      </c>
      <c r="G56" s="30" t="s">
        <v>202</v>
      </c>
      <c r="H56" s="77" t="s">
        <v>525</v>
      </c>
      <c r="I56" s="77" t="s">
        <v>402</v>
      </c>
    </row>
    <row r="57" spans="1:9" ht="13.2" customHeight="1" x14ac:dyDescent="0.25">
      <c r="A57" s="12" t="s">
        <v>4103</v>
      </c>
      <c r="B57" s="13" t="s">
        <v>384</v>
      </c>
      <c r="C57" s="258" t="s">
        <v>3779</v>
      </c>
      <c r="D57" s="13" t="s">
        <v>435</v>
      </c>
      <c r="E57" s="13"/>
      <c r="F57" s="13" t="s">
        <v>410</v>
      </c>
      <c r="G57" s="30" t="s">
        <v>214</v>
      </c>
      <c r="H57" s="77"/>
      <c r="I57" s="77" t="s">
        <v>402</v>
      </c>
    </row>
    <row r="58" spans="1:9" ht="13.2" customHeight="1" x14ac:dyDescent="0.25">
      <c r="A58" s="12" t="s">
        <v>4733</v>
      </c>
      <c r="B58" s="13" t="s">
        <v>384</v>
      </c>
      <c r="C58" s="258">
        <v>119</v>
      </c>
      <c r="D58" s="13" t="s">
        <v>435</v>
      </c>
      <c r="E58" s="13"/>
      <c r="F58" s="13" t="s">
        <v>4549</v>
      </c>
      <c r="G58" s="30" t="s">
        <v>214</v>
      </c>
      <c r="H58" s="77"/>
      <c r="I58" s="77" t="s">
        <v>402</v>
      </c>
    </row>
    <row r="59" spans="1:9" ht="13.2" customHeight="1" x14ac:dyDescent="0.25">
      <c r="A59" s="12" t="s">
        <v>4734</v>
      </c>
      <c r="B59" s="13" t="s">
        <v>384</v>
      </c>
      <c r="C59" s="258">
        <v>123</v>
      </c>
      <c r="D59" s="13" t="s">
        <v>435</v>
      </c>
      <c r="E59" s="13"/>
      <c r="F59" s="13" t="s">
        <v>410</v>
      </c>
      <c r="G59" s="30" t="s">
        <v>250</v>
      </c>
      <c r="H59" s="77"/>
      <c r="I59" s="77" t="s">
        <v>402</v>
      </c>
    </row>
    <row r="60" spans="1:9" ht="13.2" customHeight="1" x14ac:dyDescent="0.25">
      <c r="A60" s="12" t="s">
        <v>4735</v>
      </c>
      <c r="B60" s="13" t="s">
        <v>384</v>
      </c>
      <c r="C60" s="258">
        <v>124</v>
      </c>
      <c r="D60" s="13" t="s">
        <v>419</v>
      </c>
      <c r="E60" s="13"/>
      <c r="F60" s="13" t="s">
        <v>410</v>
      </c>
      <c r="G60" s="30" t="s">
        <v>250</v>
      </c>
      <c r="H60" s="77"/>
      <c r="I60" s="77" t="s">
        <v>402</v>
      </c>
    </row>
    <row r="61" spans="1:9" ht="13.2" customHeight="1" x14ac:dyDescent="0.25">
      <c r="A61" s="12" t="s">
        <v>4737</v>
      </c>
      <c r="B61" s="13" t="s">
        <v>384</v>
      </c>
      <c r="C61" s="258" t="s">
        <v>3797</v>
      </c>
      <c r="D61" s="13" t="s">
        <v>165</v>
      </c>
      <c r="E61" s="13"/>
      <c r="F61" s="13" t="s">
        <v>410</v>
      </c>
      <c r="G61" s="30" t="s">
        <v>214</v>
      </c>
      <c r="H61" s="77"/>
      <c r="I61" s="77" t="s">
        <v>402</v>
      </c>
    </row>
    <row r="62" spans="1:9" ht="13.2" customHeight="1" x14ac:dyDescent="0.25">
      <c r="A62" s="12" t="s">
        <v>4738</v>
      </c>
      <c r="B62" s="13" t="s">
        <v>384</v>
      </c>
      <c r="C62" s="258" t="s">
        <v>3798</v>
      </c>
      <c r="D62" s="13" t="s">
        <v>165</v>
      </c>
      <c r="E62" s="13"/>
      <c r="F62" s="13" t="s">
        <v>4549</v>
      </c>
      <c r="G62" s="30" t="s">
        <v>214</v>
      </c>
      <c r="H62" s="77"/>
      <c r="I62" s="77" t="s">
        <v>402</v>
      </c>
    </row>
    <row r="63" spans="1:9" ht="13.2" customHeight="1" x14ac:dyDescent="0.25">
      <c r="A63" s="12" t="s">
        <v>4768</v>
      </c>
      <c r="B63" s="13" t="s">
        <v>384</v>
      </c>
      <c r="C63" s="258" t="s">
        <v>3804</v>
      </c>
      <c r="D63" s="13" t="s">
        <v>165</v>
      </c>
      <c r="E63" s="13"/>
      <c r="F63" s="13" t="s">
        <v>410</v>
      </c>
      <c r="G63" s="30" t="s">
        <v>214</v>
      </c>
      <c r="H63" s="77"/>
      <c r="I63" s="77" t="s">
        <v>402</v>
      </c>
    </row>
    <row r="64" spans="1:9" ht="13.2" customHeight="1" x14ac:dyDescent="0.25">
      <c r="A64" s="12" t="s">
        <v>4742</v>
      </c>
      <c r="B64" s="13" t="s">
        <v>384</v>
      </c>
      <c r="C64" s="258">
        <v>136</v>
      </c>
      <c r="D64" s="13" t="s">
        <v>165</v>
      </c>
      <c r="E64" s="13"/>
      <c r="F64" s="13" t="s">
        <v>4549</v>
      </c>
      <c r="G64" s="30" t="s">
        <v>214</v>
      </c>
      <c r="H64" s="77"/>
      <c r="I64" s="77" t="s">
        <v>402</v>
      </c>
    </row>
    <row r="65" spans="1:9" ht="13.2" customHeight="1" x14ac:dyDescent="0.25">
      <c r="A65" s="12" t="s">
        <v>626</v>
      </c>
      <c r="B65" s="13" t="s">
        <v>384</v>
      </c>
      <c r="C65" s="258">
        <v>143</v>
      </c>
      <c r="D65" s="13" t="s">
        <v>414</v>
      </c>
      <c r="E65" s="13"/>
      <c r="F65" s="13" t="s">
        <v>410</v>
      </c>
      <c r="G65" s="30" t="s">
        <v>202</v>
      </c>
      <c r="H65" s="77" t="s">
        <v>525</v>
      </c>
      <c r="I65" s="77" t="s">
        <v>402</v>
      </c>
    </row>
    <row r="66" spans="1:9" ht="13.2" customHeight="1" x14ac:dyDescent="0.25">
      <c r="A66" s="12" t="s">
        <v>6983</v>
      </c>
      <c r="B66" s="13" t="s">
        <v>384</v>
      </c>
      <c r="C66" s="258" t="s">
        <v>3821</v>
      </c>
      <c r="D66" s="13" t="s">
        <v>414</v>
      </c>
      <c r="E66" s="13"/>
      <c r="F66" s="13" t="s">
        <v>410</v>
      </c>
      <c r="G66" s="30" t="s">
        <v>214</v>
      </c>
      <c r="H66" s="77"/>
      <c r="I66" s="77" t="s">
        <v>402</v>
      </c>
    </row>
    <row r="67" spans="1:9" ht="13.2" customHeight="1" x14ac:dyDescent="0.25">
      <c r="A67" s="12" t="s">
        <v>4770</v>
      </c>
      <c r="B67" s="13" t="s">
        <v>384</v>
      </c>
      <c r="C67" s="258">
        <v>147</v>
      </c>
      <c r="D67" s="13" t="s">
        <v>414</v>
      </c>
      <c r="E67" s="13"/>
      <c r="F67" s="13" t="s">
        <v>4549</v>
      </c>
      <c r="G67" s="30" t="s">
        <v>214</v>
      </c>
      <c r="H67" s="77"/>
      <c r="I67" s="77" t="s">
        <v>402</v>
      </c>
    </row>
    <row r="68" spans="1:9" ht="13.2" customHeight="1" x14ac:dyDescent="0.25">
      <c r="A68" s="12" t="s">
        <v>4769</v>
      </c>
      <c r="B68" s="13" t="s">
        <v>384</v>
      </c>
      <c r="C68" s="258" t="s">
        <v>3831</v>
      </c>
      <c r="D68" s="13" t="s">
        <v>490</v>
      </c>
      <c r="E68" s="13"/>
      <c r="F68" s="13" t="s">
        <v>1085</v>
      </c>
      <c r="G68" s="30" t="s">
        <v>194</v>
      </c>
      <c r="H68" s="77" t="s">
        <v>525</v>
      </c>
      <c r="I68" s="77" t="s">
        <v>402</v>
      </c>
    </row>
    <row r="69" spans="1:9" ht="13.2" customHeight="1" x14ac:dyDescent="0.25">
      <c r="A69" s="12" t="s">
        <v>4749</v>
      </c>
      <c r="B69" s="13" t="s">
        <v>384</v>
      </c>
      <c r="C69" s="258" t="s">
        <v>3835</v>
      </c>
      <c r="D69" s="13" t="s">
        <v>490</v>
      </c>
      <c r="E69" s="13"/>
      <c r="F69" s="13" t="s">
        <v>1085</v>
      </c>
      <c r="G69" s="30" t="s">
        <v>194</v>
      </c>
      <c r="H69" s="77" t="s">
        <v>525</v>
      </c>
      <c r="I69" s="77" t="s">
        <v>402</v>
      </c>
    </row>
    <row r="70" spans="1:9" ht="13.2" customHeight="1" x14ac:dyDescent="0.25">
      <c r="A70" s="12" t="s">
        <v>4750</v>
      </c>
      <c r="B70" s="13" t="s">
        <v>384</v>
      </c>
      <c r="C70" s="258" t="s">
        <v>3837</v>
      </c>
      <c r="D70" s="13" t="s">
        <v>490</v>
      </c>
      <c r="E70" s="13"/>
      <c r="F70" s="13" t="s">
        <v>1562</v>
      </c>
      <c r="G70" s="30" t="s">
        <v>194</v>
      </c>
      <c r="H70" s="77" t="s">
        <v>525</v>
      </c>
      <c r="I70" s="77" t="s">
        <v>525</v>
      </c>
    </row>
    <row r="71" spans="1:9" ht="13.2" customHeight="1" x14ac:dyDescent="0.25">
      <c r="A71" s="12" t="s">
        <v>4753</v>
      </c>
      <c r="B71" s="13" t="s">
        <v>384</v>
      </c>
      <c r="C71" s="258">
        <v>160</v>
      </c>
      <c r="D71" s="13" t="s">
        <v>490</v>
      </c>
      <c r="E71" s="13"/>
      <c r="F71" s="13" t="s">
        <v>493</v>
      </c>
      <c r="G71" s="30" t="s">
        <v>194</v>
      </c>
      <c r="H71" s="77" t="s">
        <v>525</v>
      </c>
      <c r="I71" s="77" t="s">
        <v>402</v>
      </c>
    </row>
    <row r="72" spans="1:9" ht="13.2" customHeight="1" x14ac:dyDescent="0.25">
      <c r="A72" s="12" t="s">
        <v>4754</v>
      </c>
      <c r="B72" s="13" t="s">
        <v>384</v>
      </c>
      <c r="C72" s="258" t="s">
        <v>3844</v>
      </c>
      <c r="D72" s="13" t="s">
        <v>490</v>
      </c>
      <c r="E72" s="13"/>
      <c r="F72" s="13" t="s">
        <v>493</v>
      </c>
      <c r="G72" s="30" t="s">
        <v>194</v>
      </c>
      <c r="H72" s="77" t="s">
        <v>525</v>
      </c>
      <c r="I72" s="77" t="s">
        <v>402</v>
      </c>
    </row>
    <row r="73" spans="1:9" ht="13.2" customHeight="1" x14ac:dyDescent="0.25">
      <c r="A73" s="12" t="s">
        <v>4756</v>
      </c>
      <c r="B73" s="13" t="s">
        <v>384</v>
      </c>
      <c r="C73" s="258" t="s">
        <v>3847</v>
      </c>
      <c r="D73" s="13" t="s">
        <v>490</v>
      </c>
      <c r="E73" s="13"/>
      <c r="F73" s="13" t="s">
        <v>1562</v>
      </c>
      <c r="G73" s="30" t="s">
        <v>194</v>
      </c>
      <c r="H73" s="77" t="s">
        <v>525</v>
      </c>
      <c r="I73" s="77" t="s">
        <v>525</v>
      </c>
    </row>
    <row r="74" spans="1:9" ht="13.2" customHeight="1" x14ac:dyDescent="0.25">
      <c r="A74" s="12" t="s">
        <v>4760</v>
      </c>
      <c r="B74" s="13" t="s">
        <v>384</v>
      </c>
      <c r="C74" s="258">
        <v>167</v>
      </c>
      <c r="D74" s="13" t="s">
        <v>490</v>
      </c>
      <c r="E74" s="13"/>
      <c r="F74" s="13" t="s">
        <v>1085</v>
      </c>
      <c r="G74" s="30" t="s">
        <v>194</v>
      </c>
      <c r="H74" s="77" t="s">
        <v>525</v>
      </c>
      <c r="I74" s="77" t="s">
        <v>402</v>
      </c>
    </row>
    <row r="75" spans="1:9" ht="13.2" customHeight="1" x14ac:dyDescent="0.25">
      <c r="A75" s="12" t="s">
        <v>4761</v>
      </c>
      <c r="B75" s="13" t="s">
        <v>384</v>
      </c>
      <c r="C75" s="258" t="s">
        <v>3853</v>
      </c>
      <c r="D75" s="13" t="s">
        <v>490</v>
      </c>
      <c r="E75" s="13"/>
      <c r="F75" s="13" t="s">
        <v>1562</v>
      </c>
      <c r="G75" s="30" t="s">
        <v>194</v>
      </c>
      <c r="H75" s="77" t="s">
        <v>525</v>
      </c>
      <c r="I75" s="77" t="s">
        <v>402</v>
      </c>
    </row>
    <row r="76" spans="1:9" ht="13.2" customHeight="1" x14ac:dyDescent="0.25">
      <c r="A76" s="12" t="s">
        <v>4777</v>
      </c>
      <c r="B76" s="13" t="s">
        <v>385</v>
      </c>
      <c r="C76" s="258" t="s">
        <v>3631</v>
      </c>
      <c r="D76" s="13" t="s">
        <v>407</v>
      </c>
      <c r="E76" s="13"/>
      <c r="F76" s="13" t="s">
        <v>410</v>
      </c>
      <c r="G76" s="30" t="s">
        <v>250</v>
      </c>
      <c r="H76" s="77"/>
      <c r="I76" s="77" t="s">
        <v>402</v>
      </c>
    </row>
    <row r="77" spans="1:9" ht="13.2" customHeight="1" x14ac:dyDescent="0.25">
      <c r="A77" s="12" t="s">
        <v>4779</v>
      </c>
      <c r="B77" s="13" t="s">
        <v>385</v>
      </c>
      <c r="C77" s="258" t="s">
        <v>3656</v>
      </c>
      <c r="D77" s="13" t="s">
        <v>404</v>
      </c>
      <c r="E77" s="13"/>
      <c r="F77" s="13" t="s">
        <v>410</v>
      </c>
      <c r="G77" s="30" t="s">
        <v>214</v>
      </c>
      <c r="H77" s="77"/>
      <c r="I77" s="77" t="s">
        <v>402</v>
      </c>
    </row>
    <row r="78" spans="1:9" ht="13.2" customHeight="1" x14ac:dyDescent="0.25">
      <c r="A78" s="12" t="s">
        <v>4780</v>
      </c>
      <c r="B78" s="13" t="s">
        <v>385</v>
      </c>
      <c r="C78" s="258" t="s">
        <v>3658</v>
      </c>
      <c r="D78" s="13" t="s">
        <v>404</v>
      </c>
      <c r="E78" s="13"/>
      <c r="F78" s="13" t="s">
        <v>4549</v>
      </c>
      <c r="G78" s="30" t="s">
        <v>214</v>
      </c>
      <c r="H78" s="77"/>
      <c r="I78" s="77" t="s">
        <v>402</v>
      </c>
    </row>
    <row r="79" spans="1:9" ht="13.2" customHeight="1" x14ac:dyDescent="0.25">
      <c r="A79" s="12" t="s">
        <v>1206</v>
      </c>
      <c r="B79" s="13" t="s">
        <v>385</v>
      </c>
      <c r="C79" s="258" t="s">
        <v>3663</v>
      </c>
      <c r="D79" s="13" t="s">
        <v>404</v>
      </c>
      <c r="E79" s="13"/>
      <c r="F79" s="13" t="s">
        <v>405</v>
      </c>
      <c r="G79" s="30" t="s">
        <v>194</v>
      </c>
      <c r="H79" s="77" t="s">
        <v>402</v>
      </c>
      <c r="I79" s="77" t="s">
        <v>525</v>
      </c>
    </row>
    <row r="80" spans="1:9" ht="13.2" customHeight="1" x14ac:dyDescent="0.25">
      <c r="A80" s="12" t="s">
        <v>4782</v>
      </c>
      <c r="B80" s="13" t="s">
        <v>385</v>
      </c>
      <c r="C80" s="258" t="s">
        <v>3689</v>
      </c>
      <c r="D80" s="13" t="s">
        <v>400</v>
      </c>
      <c r="E80" s="13"/>
      <c r="F80" s="13" t="s">
        <v>410</v>
      </c>
      <c r="G80" s="30" t="s">
        <v>214</v>
      </c>
      <c r="H80" s="77"/>
      <c r="I80" s="77" t="s">
        <v>402</v>
      </c>
    </row>
    <row r="81" spans="1:9" ht="13.2" customHeight="1" x14ac:dyDescent="0.25">
      <c r="A81" s="12" t="s">
        <v>4783</v>
      </c>
      <c r="B81" s="13" t="s">
        <v>385</v>
      </c>
      <c r="C81" s="258" t="s">
        <v>3691</v>
      </c>
      <c r="D81" s="13" t="s">
        <v>400</v>
      </c>
      <c r="E81" s="13"/>
      <c r="F81" s="13" t="s">
        <v>3679</v>
      </c>
      <c r="G81" s="30" t="s">
        <v>214</v>
      </c>
      <c r="H81" s="77"/>
      <c r="I81" s="77" t="s">
        <v>402</v>
      </c>
    </row>
    <row r="82" spans="1:9" ht="13.2" customHeight="1" x14ac:dyDescent="0.25">
      <c r="A82" s="12" t="s">
        <v>4784</v>
      </c>
      <c r="B82" s="13" t="s">
        <v>385</v>
      </c>
      <c r="C82" s="258" t="s">
        <v>3692</v>
      </c>
      <c r="D82" s="13" t="s">
        <v>421</v>
      </c>
      <c r="E82" s="13"/>
      <c r="F82" s="13" t="s">
        <v>410</v>
      </c>
      <c r="G82" s="30" t="s">
        <v>250</v>
      </c>
      <c r="H82" s="77"/>
      <c r="I82" s="77" t="s">
        <v>402</v>
      </c>
    </row>
    <row r="83" spans="1:9" ht="13.2" customHeight="1" x14ac:dyDescent="0.25">
      <c r="A83" s="12" t="s">
        <v>1216</v>
      </c>
      <c r="B83" s="13" t="s">
        <v>385</v>
      </c>
      <c r="C83" s="258" t="s">
        <v>3706</v>
      </c>
      <c r="D83" s="13" t="s">
        <v>421</v>
      </c>
      <c r="E83" s="13"/>
      <c r="F83" s="13" t="s">
        <v>405</v>
      </c>
      <c r="G83" s="30" t="s">
        <v>194</v>
      </c>
      <c r="H83" s="77" t="s">
        <v>525</v>
      </c>
      <c r="I83" s="77" t="s">
        <v>525</v>
      </c>
    </row>
    <row r="84" spans="1:9" ht="13.2" customHeight="1" x14ac:dyDescent="0.25">
      <c r="A84" s="12" t="s">
        <v>4789</v>
      </c>
      <c r="B84" s="13" t="s">
        <v>385</v>
      </c>
      <c r="C84" s="258" t="s">
        <v>3740</v>
      </c>
      <c r="D84" s="13" t="s">
        <v>431</v>
      </c>
      <c r="E84" s="13"/>
      <c r="F84" s="13" t="s">
        <v>410</v>
      </c>
      <c r="G84" s="30" t="s">
        <v>214</v>
      </c>
      <c r="H84" s="77"/>
      <c r="I84" s="77" t="s">
        <v>402</v>
      </c>
    </row>
    <row r="85" spans="1:9" ht="13.2" customHeight="1" x14ac:dyDescent="0.25">
      <c r="A85" s="12" t="s">
        <v>4792</v>
      </c>
      <c r="B85" s="13" t="s">
        <v>385</v>
      </c>
      <c r="C85" s="258">
        <v>120</v>
      </c>
      <c r="D85" s="13" t="s">
        <v>419</v>
      </c>
      <c r="E85" s="13"/>
      <c r="F85" s="13" t="s">
        <v>410</v>
      </c>
      <c r="G85" s="30" t="s">
        <v>250</v>
      </c>
      <c r="H85" s="77"/>
      <c r="I85" s="77" t="s">
        <v>402</v>
      </c>
    </row>
    <row r="86" spans="1:9" ht="13.2" customHeight="1" x14ac:dyDescent="0.25">
      <c r="A86" s="12" t="s">
        <v>664</v>
      </c>
      <c r="B86" s="13" t="s">
        <v>385</v>
      </c>
      <c r="C86" s="258">
        <v>131</v>
      </c>
      <c r="D86" s="13" t="s">
        <v>165</v>
      </c>
      <c r="E86" s="13"/>
      <c r="F86" s="13" t="s">
        <v>401</v>
      </c>
      <c r="G86" s="30" t="s">
        <v>202</v>
      </c>
      <c r="H86" s="77" t="s">
        <v>525</v>
      </c>
      <c r="I86" s="77" t="s">
        <v>402</v>
      </c>
    </row>
    <row r="87" spans="1:9" ht="13.2" customHeight="1" x14ac:dyDescent="0.25">
      <c r="A87" s="12" t="s">
        <v>4794</v>
      </c>
      <c r="B87" s="13" t="s">
        <v>385</v>
      </c>
      <c r="C87" s="258">
        <v>135</v>
      </c>
      <c r="D87" s="13" t="s">
        <v>165</v>
      </c>
      <c r="E87" s="13"/>
      <c r="F87" s="13" t="s">
        <v>410</v>
      </c>
      <c r="G87" s="30" t="s">
        <v>214</v>
      </c>
      <c r="H87" s="77"/>
      <c r="I87" s="77" t="s">
        <v>402</v>
      </c>
    </row>
    <row r="88" spans="1:9" ht="13.2" customHeight="1" x14ac:dyDescent="0.25">
      <c r="A88" s="12" t="s">
        <v>4795</v>
      </c>
      <c r="B88" s="13" t="s">
        <v>385</v>
      </c>
      <c r="C88" s="258" t="s">
        <v>3806</v>
      </c>
      <c r="D88" s="13" t="s">
        <v>165</v>
      </c>
      <c r="E88" s="13"/>
      <c r="F88" s="13" t="s">
        <v>4549</v>
      </c>
      <c r="G88" s="30" t="s">
        <v>214</v>
      </c>
      <c r="H88" s="77"/>
      <c r="I88" s="77" t="s">
        <v>402</v>
      </c>
    </row>
    <row r="89" spans="1:9" ht="13.2" customHeight="1" x14ac:dyDescent="0.25">
      <c r="A89" s="12" t="s">
        <v>4796</v>
      </c>
      <c r="B89" s="13" t="s">
        <v>385</v>
      </c>
      <c r="C89" s="258" t="s">
        <v>3810</v>
      </c>
      <c r="D89" s="13" t="s">
        <v>414</v>
      </c>
      <c r="E89" s="13"/>
      <c r="F89" s="13" t="s">
        <v>410</v>
      </c>
      <c r="G89" s="30" t="s">
        <v>214</v>
      </c>
      <c r="H89" s="77"/>
      <c r="I89" s="77" t="s">
        <v>402</v>
      </c>
    </row>
    <row r="90" spans="1:9" ht="13.2" customHeight="1" x14ac:dyDescent="0.25">
      <c r="A90" s="12" t="s">
        <v>4797</v>
      </c>
      <c r="B90" s="13" t="s">
        <v>385</v>
      </c>
      <c r="C90" s="258" t="s">
        <v>3812</v>
      </c>
      <c r="D90" s="13" t="s">
        <v>414</v>
      </c>
      <c r="E90" s="13"/>
      <c r="F90" s="13" t="s">
        <v>4549</v>
      </c>
      <c r="G90" s="30" t="s">
        <v>214</v>
      </c>
      <c r="H90" s="77"/>
      <c r="I90" s="77" t="s">
        <v>402</v>
      </c>
    </row>
    <row r="91" spans="1:9" ht="13.2" customHeight="1" x14ac:dyDescent="0.25">
      <c r="A91" s="12" t="s">
        <v>7520</v>
      </c>
      <c r="B91" s="13" t="s">
        <v>385</v>
      </c>
      <c r="C91" s="258">
        <v>140</v>
      </c>
      <c r="D91" s="13" t="s">
        <v>414</v>
      </c>
      <c r="E91" s="13"/>
      <c r="F91" s="13" t="s">
        <v>410</v>
      </c>
      <c r="G91" s="30" t="s">
        <v>214</v>
      </c>
      <c r="H91" s="77"/>
      <c r="I91" s="77" t="s">
        <v>402</v>
      </c>
    </row>
    <row r="92" spans="1:9" ht="13.2" customHeight="1" x14ac:dyDescent="0.25">
      <c r="A92" s="12" t="s">
        <v>2400</v>
      </c>
      <c r="B92" s="13" t="s">
        <v>385</v>
      </c>
      <c r="C92" s="258">
        <v>147</v>
      </c>
      <c r="D92" s="13" t="s">
        <v>414</v>
      </c>
      <c r="E92" s="13"/>
      <c r="F92" s="13" t="s">
        <v>401</v>
      </c>
      <c r="G92" s="30" t="s">
        <v>202</v>
      </c>
      <c r="H92" s="77" t="s">
        <v>525</v>
      </c>
      <c r="I92" s="77" t="s">
        <v>402</v>
      </c>
    </row>
    <row r="93" spans="1:9" ht="13.2" customHeight="1" x14ac:dyDescent="0.25">
      <c r="A93" s="12" t="s">
        <v>4803</v>
      </c>
      <c r="B93" s="13" t="s">
        <v>385</v>
      </c>
      <c r="C93" s="258">
        <v>154</v>
      </c>
      <c r="D93" s="13" t="s">
        <v>490</v>
      </c>
      <c r="E93" s="13"/>
      <c r="F93" s="13" t="s">
        <v>1562</v>
      </c>
      <c r="G93" s="30" t="s">
        <v>202</v>
      </c>
      <c r="H93" s="77" t="s">
        <v>525</v>
      </c>
      <c r="I93" s="77" t="s">
        <v>402</v>
      </c>
    </row>
    <row r="94" spans="1:9" ht="13.2" customHeight="1" x14ac:dyDescent="0.25">
      <c r="A94" s="12" t="s">
        <v>4805</v>
      </c>
      <c r="B94" s="13" t="s">
        <v>385</v>
      </c>
      <c r="C94" s="258" t="s">
        <v>3837</v>
      </c>
      <c r="D94" s="13" t="s">
        <v>490</v>
      </c>
      <c r="E94" s="13"/>
      <c r="F94" s="13" t="s">
        <v>1562</v>
      </c>
      <c r="G94" s="30" t="s">
        <v>202</v>
      </c>
      <c r="H94" s="77" t="s">
        <v>525</v>
      </c>
      <c r="I94" s="77" t="s">
        <v>402</v>
      </c>
    </row>
    <row r="95" spans="1:9" ht="13.2" customHeight="1" x14ac:dyDescent="0.25">
      <c r="A95" s="12" t="s">
        <v>4807</v>
      </c>
      <c r="B95" s="13" t="s">
        <v>385</v>
      </c>
      <c r="C95" s="258" t="s">
        <v>3842</v>
      </c>
      <c r="D95" s="13" t="s">
        <v>490</v>
      </c>
      <c r="E95" s="13"/>
      <c r="F95" s="13" t="s">
        <v>1085</v>
      </c>
      <c r="G95" s="30" t="s">
        <v>194</v>
      </c>
      <c r="H95" s="77" t="s">
        <v>525</v>
      </c>
      <c r="I95" s="77" t="s">
        <v>402</v>
      </c>
    </row>
    <row r="96" spans="1:9" ht="13.2" customHeight="1" x14ac:dyDescent="0.25">
      <c r="A96" s="12" t="s">
        <v>4808</v>
      </c>
      <c r="B96" s="13" t="s">
        <v>385</v>
      </c>
      <c r="C96" s="258">
        <v>160</v>
      </c>
      <c r="D96" s="13" t="s">
        <v>490</v>
      </c>
      <c r="E96" s="13"/>
      <c r="F96" s="13" t="s">
        <v>1562</v>
      </c>
      <c r="G96" s="30" t="s">
        <v>194</v>
      </c>
      <c r="H96" s="77" t="s">
        <v>525</v>
      </c>
      <c r="I96" s="77" t="s">
        <v>402</v>
      </c>
    </row>
    <row r="97" spans="1:9" ht="13.2" customHeight="1" x14ac:dyDescent="0.25">
      <c r="A97" s="12" t="s">
        <v>4812</v>
      </c>
      <c r="B97" s="13" t="s">
        <v>385</v>
      </c>
      <c r="C97" s="258" t="s">
        <v>3848</v>
      </c>
      <c r="D97" s="13" t="s">
        <v>490</v>
      </c>
      <c r="E97" s="13"/>
      <c r="F97" s="13" t="s">
        <v>1085</v>
      </c>
      <c r="G97" s="30" t="s">
        <v>194</v>
      </c>
      <c r="H97" s="77" t="s">
        <v>525</v>
      </c>
      <c r="I97" s="77" t="s">
        <v>402</v>
      </c>
    </row>
    <row r="98" spans="1:9" ht="13.2" customHeight="1" x14ac:dyDescent="0.25">
      <c r="A98" s="12" t="s">
        <v>4816</v>
      </c>
      <c r="B98" s="13" t="s">
        <v>385</v>
      </c>
      <c r="C98" s="258" t="s">
        <v>3855</v>
      </c>
      <c r="D98" s="13" t="s">
        <v>427</v>
      </c>
      <c r="E98" s="13"/>
      <c r="F98" s="13" t="s">
        <v>428</v>
      </c>
      <c r="G98" s="30" t="s">
        <v>194</v>
      </c>
      <c r="H98" s="77" t="s">
        <v>525</v>
      </c>
      <c r="I98" s="77" t="s">
        <v>402</v>
      </c>
    </row>
    <row r="99" spans="1:9" ht="13.2" customHeight="1" x14ac:dyDescent="0.25">
      <c r="A99" s="12" t="s">
        <v>4702</v>
      </c>
      <c r="B99" s="13" t="s">
        <v>386</v>
      </c>
      <c r="C99" s="258" t="s">
        <v>3638</v>
      </c>
      <c r="D99" s="13" t="s">
        <v>425</v>
      </c>
      <c r="E99" s="13"/>
      <c r="F99" s="13" t="s">
        <v>410</v>
      </c>
      <c r="G99" s="30" t="s">
        <v>250</v>
      </c>
      <c r="H99" s="77"/>
      <c r="I99" s="77" t="s">
        <v>402</v>
      </c>
    </row>
    <row r="100" spans="1:9" ht="13.2" customHeight="1" x14ac:dyDescent="0.25">
      <c r="A100" s="12" t="s">
        <v>4825</v>
      </c>
      <c r="B100" s="13" t="s">
        <v>386</v>
      </c>
      <c r="C100" s="258" t="s">
        <v>3680</v>
      </c>
      <c r="D100" s="13" t="s">
        <v>400</v>
      </c>
      <c r="E100" s="13"/>
      <c r="F100" s="13" t="s">
        <v>410</v>
      </c>
      <c r="G100" s="30" t="s">
        <v>250</v>
      </c>
      <c r="H100" s="77"/>
      <c r="I100" s="77" t="s">
        <v>402</v>
      </c>
    </row>
    <row r="101" spans="1:9" ht="13.2" customHeight="1" x14ac:dyDescent="0.25">
      <c r="A101" s="12" t="s">
        <v>1257</v>
      </c>
      <c r="B101" s="13" t="s">
        <v>386</v>
      </c>
      <c r="C101" s="258" t="s">
        <v>3698</v>
      </c>
      <c r="D101" s="13" t="s">
        <v>421</v>
      </c>
      <c r="E101" s="13"/>
      <c r="F101" s="13" t="s">
        <v>410</v>
      </c>
      <c r="G101" s="30" t="s">
        <v>194</v>
      </c>
      <c r="H101" s="77" t="s">
        <v>525</v>
      </c>
      <c r="I101" s="77" t="s">
        <v>402</v>
      </c>
    </row>
    <row r="102" spans="1:9" ht="13.2" customHeight="1" x14ac:dyDescent="0.25">
      <c r="A102" s="12" t="s">
        <v>1262</v>
      </c>
      <c r="B102" s="13" t="s">
        <v>386</v>
      </c>
      <c r="C102" s="258" t="s">
        <v>3707</v>
      </c>
      <c r="D102" s="13" t="s">
        <v>431</v>
      </c>
      <c r="E102" s="13"/>
      <c r="F102" s="13" t="s">
        <v>410</v>
      </c>
      <c r="G102" s="30" t="s">
        <v>194</v>
      </c>
      <c r="H102" s="77" t="s">
        <v>525</v>
      </c>
      <c r="I102" s="77" t="s">
        <v>402</v>
      </c>
    </row>
    <row r="103" spans="1:9" ht="13.2" customHeight="1" x14ac:dyDescent="0.25">
      <c r="A103" s="12" t="s">
        <v>4833</v>
      </c>
      <c r="B103" s="13" t="s">
        <v>386</v>
      </c>
      <c r="C103" s="258">
        <v>105</v>
      </c>
      <c r="D103" s="13" t="s">
        <v>165</v>
      </c>
      <c r="E103" s="13"/>
      <c r="F103" s="13" t="s">
        <v>410</v>
      </c>
      <c r="G103" s="30" t="s">
        <v>250</v>
      </c>
      <c r="H103" s="77"/>
      <c r="I103" s="77" t="s">
        <v>402</v>
      </c>
    </row>
    <row r="104" spans="1:9" ht="13.2" customHeight="1" x14ac:dyDescent="0.25">
      <c r="A104" s="12" t="s">
        <v>663</v>
      </c>
      <c r="B104" s="13" t="s">
        <v>386</v>
      </c>
      <c r="C104" s="258" t="s">
        <v>3760</v>
      </c>
      <c r="D104" s="13" t="s">
        <v>414</v>
      </c>
      <c r="E104" s="13"/>
      <c r="F104" s="13" t="s">
        <v>410</v>
      </c>
      <c r="G104" s="30" t="s">
        <v>202</v>
      </c>
      <c r="H104" s="77" t="s">
        <v>525</v>
      </c>
      <c r="I104" s="77" t="s">
        <v>402</v>
      </c>
    </row>
    <row r="105" spans="1:9" ht="13.2" customHeight="1" x14ac:dyDescent="0.25">
      <c r="A105" s="12" t="s">
        <v>4755</v>
      </c>
      <c r="B105" s="13" t="s">
        <v>386</v>
      </c>
      <c r="C105" s="258" t="s">
        <v>3804</v>
      </c>
      <c r="D105" s="13" t="s">
        <v>490</v>
      </c>
      <c r="E105" s="13"/>
      <c r="F105" s="13" t="s">
        <v>1562</v>
      </c>
      <c r="G105" s="30" t="s">
        <v>194</v>
      </c>
      <c r="H105" s="77" t="s">
        <v>525</v>
      </c>
      <c r="I105" s="77" t="s">
        <v>525</v>
      </c>
    </row>
    <row r="106" spans="1:9" ht="13.2" customHeight="1" x14ac:dyDescent="0.25">
      <c r="A106" s="12" t="s">
        <v>4840</v>
      </c>
      <c r="B106" s="13" t="s">
        <v>386</v>
      </c>
      <c r="C106" s="258" t="s">
        <v>3818</v>
      </c>
      <c r="D106" s="13" t="s">
        <v>490</v>
      </c>
      <c r="E106" s="13"/>
      <c r="F106" s="13" t="s">
        <v>1562</v>
      </c>
      <c r="G106" s="30" t="s">
        <v>202</v>
      </c>
      <c r="H106" s="77" t="s">
        <v>525</v>
      </c>
      <c r="I106" s="77" t="s">
        <v>402</v>
      </c>
    </row>
    <row r="107" spans="1:9" ht="13.2" customHeight="1" x14ac:dyDescent="0.25">
      <c r="A107" s="12" t="s">
        <v>4693</v>
      </c>
      <c r="B107" s="13" t="s">
        <v>386</v>
      </c>
      <c r="C107" s="258" t="s">
        <v>3820</v>
      </c>
      <c r="D107" s="13" t="s">
        <v>490</v>
      </c>
      <c r="E107" s="13"/>
      <c r="F107" s="13" t="s">
        <v>1562</v>
      </c>
      <c r="G107" s="30" t="s">
        <v>194</v>
      </c>
      <c r="H107" s="77" t="s">
        <v>525</v>
      </c>
      <c r="I107" s="77" t="s">
        <v>525</v>
      </c>
    </row>
    <row r="108" spans="1:9" ht="13.2" customHeight="1" x14ac:dyDescent="0.25">
      <c r="A108" s="12" t="s">
        <v>2449</v>
      </c>
      <c r="B108" s="13" t="s">
        <v>386</v>
      </c>
      <c r="C108" s="258" t="s">
        <v>3821</v>
      </c>
      <c r="D108" s="13" t="s">
        <v>490</v>
      </c>
      <c r="E108" s="13"/>
      <c r="F108" s="13" t="s">
        <v>1562</v>
      </c>
      <c r="G108" s="30" t="s">
        <v>194</v>
      </c>
      <c r="H108" s="77" t="s">
        <v>402</v>
      </c>
      <c r="I108" s="77" t="s">
        <v>525</v>
      </c>
    </row>
    <row r="109" spans="1:9" ht="13.2" customHeight="1" x14ac:dyDescent="0.25">
      <c r="A109" s="12" t="s">
        <v>4925</v>
      </c>
      <c r="B109" s="13" t="s">
        <v>387</v>
      </c>
      <c r="C109" s="258" t="s">
        <v>3636</v>
      </c>
      <c r="D109" s="13" t="s">
        <v>407</v>
      </c>
      <c r="E109" s="13"/>
      <c r="F109" s="13" t="s">
        <v>405</v>
      </c>
      <c r="G109" s="30" t="s">
        <v>218</v>
      </c>
      <c r="H109" s="77"/>
      <c r="I109" s="77" t="s">
        <v>402</v>
      </c>
    </row>
    <row r="110" spans="1:9" ht="13.2" customHeight="1" x14ac:dyDescent="0.25">
      <c r="A110" s="12" t="s">
        <v>4937</v>
      </c>
      <c r="B110" s="13" t="s">
        <v>387</v>
      </c>
      <c r="C110" s="258" t="s">
        <v>3667</v>
      </c>
      <c r="D110" s="13" t="s">
        <v>425</v>
      </c>
      <c r="E110" s="13"/>
      <c r="F110" s="13" t="s">
        <v>405</v>
      </c>
      <c r="G110" s="30" t="s">
        <v>198</v>
      </c>
      <c r="H110" s="77" t="s">
        <v>525</v>
      </c>
      <c r="I110" s="77" t="s">
        <v>402</v>
      </c>
    </row>
    <row r="111" spans="1:9" ht="13.2" customHeight="1" x14ac:dyDescent="0.25">
      <c r="A111" s="12" t="s">
        <v>682</v>
      </c>
      <c r="B111" s="13" t="s">
        <v>387</v>
      </c>
      <c r="C111" s="258" t="s">
        <v>3669</v>
      </c>
      <c r="D111" s="13" t="s">
        <v>404</v>
      </c>
      <c r="E111" s="13"/>
      <c r="F111" s="13" t="s">
        <v>405</v>
      </c>
      <c r="G111" s="30" t="s">
        <v>198</v>
      </c>
      <c r="H111" s="77" t="s">
        <v>525</v>
      </c>
      <c r="I111" s="77" t="s">
        <v>402</v>
      </c>
    </row>
    <row r="112" spans="1:9" ht="13.2" customHeight="1" x14ac:dyDescent="0.25">
      <c r="A112" s="12" t="s">
        <v>4945</v>
      </c>
      <c r="B112" s="13" t="s">
        <v>387</v>
      </c>
      <c r="C112" s="258" t="s">
        <v>3696</v>
      </c>
      <c r="D112" s="13" t="s">
        <v>404</v>
      </c>
      <c r="E112" s="13"/>
      <c r="F112" s="13" t="s">
        <v>410</v>
      </c>
      <c r="G112" s="30" t="s">
        <v>198</v>
      </c>
      <c r="H112" s="77" t="s">
        <v>525</v>
      </c>
      <c r="I112" s="77" t="s">
        <v>525</v>
      </c>
    </row>
    <row r="113" spans="1:9" ht="13.2" customHeight="1" x14ac:dyDescent="0.25">
      <c r="A113" s="12" t="s">
        <v>4946</v>
      </c>
      <c r="B113" s="13" t="s">
        <v>387</v>
      </c>
      <c r="C113" s="258" t="s">
        <v>3698</v>
      </c>
      <c r="D113" s="13" t="s">
        <v>404</v>
      </c>
      <c r="E113" s="13"/>
      <c r="F113" s="13" t="s">
        <v>410</v>
      </c>
      <c r="G113" s="30" t="s">
        <v>194</v>
      </c>
      <c r="H113" s="77" t="s">
        <v>525</v>
      </c>
      <c r="I113" s="77" t="s">
        <v>525</v>
      </c>
    </row>
    <row r="114" spans="1:9" ht="13.2" customHeight="1" x14ac:dyDescent="0.25">
      <c r="A114" s="12" t="s">
        <v>4947</v>
      </c>
      <c r="B114" s="13" t="s">
        <v>387</v>
      </c>
      <c r="C114" s="258" t="s">
        <v>3703</v>
      </c>
      <c r="D114" s="13" t="s">
        <v>400</v>
      </c>
      <c r="E114" s="13"/>
      <c r="F114" s="13" t="s">
        <v>401</v>
      </c>
      <c r="G114" s="30" t="s">
        <v>218</v>
      </c>
      <c r="H114" s="77"/>
      <c r="I114" s="77" t="s">
        <v>402</v>
      </c>
    </row>
    <row r="115" spans="1:9" ht="13.2" customHeight="1" x14ac:dyDescent="0.25">
      <c r="A115" s="12" t="s">
        <v>4950</v>
      </c>
      <c r="B115" s="13" t="s">
        <v>387</v>
      </c>
      <c r="C115" s="258" t="s">
        <v>3717</v>
      </c>
      <c r="D115" s="13" t="s">
        <v>400</v>
      </c>
      <c r="E115" s="13"/>
      <c r="F115" s="13" t="s">
        <v>401</v>
      </c>
      <c r="G115" s="30" t="s">
        <v>198</v>
      </c>
      <c r="H115" s="77" t="s">
        <v>525</v>
      </c>
      <c r="I115" s="77" t="s">
        <v>402</v>
      </c>
    </row>
    <row r="116" spans="1:9" ht="13.2" customHeight="1" x14ac:dyDescent="0.25">
      <c r="A116" s="12" t="s">
        <v>4954</v>
      </c>
      <c r="B116" s="13" t="s">
        <v>387</v>
      </c>
      <c r="C116" s="258" t="s">
        <v>3727</v>
      </c>
      <c r="D116" s="13" t="s">
        <v>400</v>
      </c>
      <c r="E116" s="13"/>
      <c r="F116" s="13" t="s">
        <v>410</v>
      </c>
      <c r="G116" s="30" t="s">
        <v>218</v>
      </c>
      <c r="H116" s="77"/>
      <c r="I116" s="77" t="s">
        <v>402</v>
      </c>
    </row>
    <row r="117" spans="1:9" ht="13.2" customHeight="1" x14ac:dyDescent="0.25">
      <c r="A117" s="12" t="s">
        <v>1288</v>
      </c>
      <c r="B117" s="13" t="s">
        <v>387</v>
      </c>
      <c r="C117" s="258" t="s">
        <v>3734</v>
      </c>
      <c r="D117" s="13" t="s">
        <v>421</v>
      </c>
      <c r="E117" s="13"/>
      <c r="F117" s="13" t="s">
        <v>401</v>
      </c>
      <c r="G117" s="30" t="s">
        <v>218</v>
      </c>
      <c r="H117" s="77"/>
      <c r="I117" s="77" t="s">
        <v>402</v>
      </c>
    </row>
    <row r="118" spans="1:9" ht="13.2" customHeight="1" x14ac:dyDescent="0.25">
      <c r="A118" s="12" t="s">
        <v>1648</v>
      </c>
      <c r="B118" s="13" t="s">
        <v>387</v>
      </c>
      <c r="C118" s="258" t="s">
        <v>3736</v>
      </c>
      <c r="D118" s="13" t="s">
        <v>421</v>
      </c>
      <c r="E118" s="13"/>
      <c r="F118" s="13" t="s">
        <v>405</v>
      </c>
      <c r="G118" s="30" t="s">
        <v>218</v>
      </c>
      <c r="H118" s="77"/>
      <c r="I118" s="77" t="s">
        <v>402</v>
      </c>
    </row>
    <row r="119" spans="1:9" ht="13.2" customHeight="1" x14ac:dyDescent="0.25">
      <c r="A119" s="12" t="s">
        <v>4961</v>
      </c>
      <c r="B119" s="13" t="s">
        <v>387</v>
      </c>
      <c r="C119" s="258" t="s">
        <v>3763</v>
      </c>
      <c r="D119" s="13" t="s">
        <v>431</v>
      </c>
      <c r="E119" s="13"/>
      <c r="F119" s="13" t="s">
        <v>401</v>
      </c>
      <c r="G119" s="30" t="s">
        <v>198</v>
      </c>
      <c r="H119" s="77" t="s">
        <v>525</v>
      </c>
      <c r="I119" s="77" t="s">
        <v>402</v>
      </c>
    </row>
    <row r="120" spans="1:9" ht="13.2" customHeight="1" x14ac:dyDescent="0.25">
      <c r="A120" s="12" t="s">
        <v>1817</v>
      </c>
      <c r="B120" s="13" t="s">
        <v>387</v>
      </c>
      <c r="C120" s="258" t="s">
        <v>3771</v>
      </c>
      <c r="D120" s="13" t="s">
        <v>431</v>
      </c>
      <c r="E120" s="13"/>
      <c r="F120" s="13" t="s">
        <v>405</v>
      </c>
      <c r="G120" s="30" t="s">
        <v>194</v>
      </c>
      <c r="H120" s="77" t="s">
        <v>525</v>
      </c>
      <c r="I120" s="77" t="s">
        <v>402</v>
      </c>
    </row>
    <row r="121" spans="1:9" ht="13.2" customHeight="1" x14ac:dyDescent="0.25">
      <c r="A121" s="12" t="s">
        <v>2723</v>
      </c>
      <c r="B121" s="13" t="s">
        <v>387</v>
      </c>
      <c r="C121" s="258">
        <v>118</v>
      </c>
      <c r="D121" s="13" t="s">
        <v>431</v>
      </c>
      <c r="E121" s="13"/>
      <c r="F121" s="13" t="s">
        <v>410</v>
      </c>
      <c r="G121" s="30" t="s">
        <v>198</v>
      </c>
      <c r="H121" s="77" t="s">
        <v>525</v>
      </c>
      <c r="I121" s="77" t="s">
        <v>402</v>
      </c>
    </row>
    <row r="122" spans="1:9" ht="13.2" customHeight="1" x14ac:dyDescent="0.25">
      <c r="A122" s="12" t="s">
        <v>4963</v>
      </c>
      <c r="B122" s="13" t="s">
        <v>387</v>
      </c>
      <c r="C122" s="258" t="s">
        <v>3786</v>
      </c>
      <c r="D122" s="13" t="s">
        <v>431</v>
      </c>
      <c r="E122" s="13"/>
      <c r="F122" s="13" t="s">
        <v>410</v>
      </c>
      <c r="G122" s="30" t="s">
        <v>218</v>
      </c>
      <c r="H122" s="77"/>
      <c r="I122" s="77" t="s">
        <v>402</v>
      </c>
    </row>
    <row r="123" spans="1:9" ht="13.2" customHeight="1" x14ac:dyDescent="0.25">
      <c r="A123" s="12" t="s">
        <v>4965</v>
      </c>
      <c r="B123" s="13" t="s">
        <v>387</v>
      </c>
      <c r="C123" s="258" t="s">
        <v>3789</v>
      </c>
      <c r="D123" s="13" t="s">
        <v>431</v>
      </c>
      <c r="E123" s="13"/>
      <c r="F123" s="13" t="s">
        <v>410</v>
      </c>
      <c r="G123" s="30" t="s">
        <v>218</v>
      </c>
      <c r="H123" s="77"/>
      <c r="I123" s="77" t="s">
        <v>402</v>
      </c>
    </row>
    <row r="124" spans="1:9" ht="13.2" customHeight="1" x14ac:dyDescent="0.25">
      <c r="A124" s="12" t="s">
        <v>671</v>
      </c>
      <c r="B124" s="13" t="s">
        <v>387</v>
      </c>
      <c r="C124" s="258" t="s">
        <v>3793</v>
      </c>
      <c r="D124" s="13" t="s">
        <v>435</v>
      </c>
      <c r="E124" s="13"/>
      <c r="F124" s="13" t="s">
        <v>405</v>
      </c>
      <c r="G124" s="30" t="s">
        <v>194</v>
      </c>
      <c r="H124" s="77" t="s">
        <v>525</v>
      </c>
      <c r="I124" s="77" t="s">
        <v>402</v>
      </c>
    </row>
    <row r="125" spans="1:9" ht="13.2" customHeight="1" x14ac:dyDescent="0.25">
      <c r="A125" s="12" t="s">
        <v>4966</v>
      </c>
      <c r="B125" s="13" t="s">
        <v>387</v>
      </c>
      <c r="C125" s="258">
        <v>131</v>
      </c>
      <c r="D125" s="13" t="s">
        <v>435</v>
      </c>
      <c r="E125" s="13"/>
      <c r="F125" s="13" t="s">
        <v>405</v>
      </c>
      <c r="G125" s="30" t="s">
        <v>218</v>
      </c>
      <c r="H125" s="77"/>
      <c r="I125" s="77" t="s">
        <v>402</v>
      </c>
    </row>
    <row r="126" spans="1:9" ht="13.2" customHeight="1" x14ac:dyDescent="0.25">
      <c r="A126" s="12" t="s">
        <v>4967</v>
      </c>
      <c r="B126" s="13" t="s">
        <v>387</v>
      </c>
      <c r="C126" s="258" t="s">
        <v>3802</v>
      </c>
      <c r="D126" s="13" t="s">
        <v>435</v>
      </c>
      <c r="E126" s="13"/>
      <c r="F126" s="13" t="s">
        <v>401</v>
      </c>
      <c r="G126" s="30" t="s">
        <v>198</v>
      </c>
      <c r="H126" s="77" t="s">
        <v>525</v>
      </c>
      <c r="I126" s="77" t="s">
        <v>402</v>
      </c>
    </row>
    <row r="127" spans="1:9" ht="13.2" customHeight="1" x14ac:dyDescent="0.25">
      <c r="A127" s="12" t="s">
        <v>4972</v>
      </c>
      <c r="B127" s="13" t="s">
        <v>387</v>
      </c>
      <c r="C127" s="258" t="s">
        <v>3817</v>
      </c>
      <c r="D127" s="13" t="s">
        <v>419</v>
      </c>
      <c r="E127" s="13"/>
      <c r="F127" s="13" t="s">
        <v>405</v>
      </c>
      <c r="G127" s="30" t="s">
        <v>198</v>
      </c>
      <c r="H127" s="77" t="s">
        <v>525</v>
      </c>
      <c r="I127" s="77" t="s">
        <v>402</v>
      </c>
    </row>
    <row r="128" spans="1:9" ht="13.2" customHeight="1" x14ac:dyDescent="0.25">
      <c r="A128" s="12" t="s">
        <v>4973</v>
      </c>
      <c r="B128" s="13" t="s">
        <v>387</v>
      </c>
      <c r="C128" s="258" t="s">
        <v>3818</v>
      </c>
      <c r="D128" s="13" t="s">
        <v>419</v>
      </c>
      <c r="E128" s="13"/>
      <c r="F128" s="13" t="s">
        <v>410</v>
      </c>
      <c r="G128" s="30" t="s">
        <v>218</v>
      </c>
      <c r="H128" s="77"/>
      <c r="I128" s="77" t="s">
        <v>402</v>
      </c>
    </row>
    <row r="129" spans="1:9" ht="13.2" customHeight="1" x14ac:dyDescent="0.25">
      <c r="A129" s="12" t="s">
        <v>3972</v>
      </c>
      <c r="B129" s="13" t="s">
        <v>387</v>
      </c>
      <c r="C129" s="258" t="s">
        <v>3828</v>
      </c>
      <c r="D129" s="13" t="s">
        <v>414</v>
      </c>
      <c r="E129" s="13"/>
      <c r="F129" s="13" t="s">
        <v>410</v>
      </c>
      <c r="G129" s="30" t="s">
        <v>190</v>
      </c>
      <c r="H129" s="77" t="s">
        <v>525</v>
      </c>
      <c r="I129" s="77" t="s">
        <v>402</v>
      </c>
    </row>
    <row r="130" spans="1:9" ht="13.2" customHeight="1" x14ac:dyDescent="0.25">
      <c r="A130" s="12" t="s">
        <v>4976</v>
      </c>
      <c r="B130" s="13" t="s">
        <v>387</v>
      </c>
      <c r="C130" s="258">
        <v>158</v>
      </c>
      <c r="D130" s="13" t="s">
        <v>414</v>
      </c>
      <c r="E130" s="13"/>
      <c r="F130" s="13" t="s">
        <v>405</v>
      </c>
      <c r="G130" s="30" t="s">
        <v>218</v>
      </c>
      <c r="H130" s="77"/>
      <c r="I130" s="77" t="s">
        <v>402</v>
      </c>
    </row>
    <row r="131" spans="1:9" ht="13.2" customHeight="1" x14ac:dyDescent="0.25">
      <c r="A131" s="12" t="s">
        <v>4982</v>
      </c>
      <c r="B131" s="13" t="s">
        <v>387</v>
      </c>
      <c r="C131" s="258" t="s">
        <v>3851</v>
      </c>
      <c r="D131" s="13" t="s">
        <v>490</v>
      </c>
      <c r="E131" s="13"/>
      <c r="F131" s="13" t="s">
        <v>1085</v>
      </c>
      <c r="G131" s="30" t="s">
        <v>194</v>
      </c>
      <c r="H131" s="77" t="s">
        <v>525</v>
      </c>
      <c r="I131" s="77" t="s">
        <v>525</v>
      </c>
    </row>
    <row r="132" spans="1:9" ht="13.2" customHeight="1" x14ac:dyDescent="0.25">
      <c r="A132" s="12" t="s">
        <v>4983</v>
      </c>
      <c r="B132" s="13" t="s">
        <v>387</v>
      </c>
      <c r="C132" s="258" t="s">
        <v>3852</v>
      </c>
      <c r="D132" s="13" t="s">
        <v>490</v>
      </c>
      <c r="E132" s="13"/>
      <c r="F132" s="13" t="s">
        <v>493</v>
      </c>
      <c r="G132" s="30" t="s">
        <v>194</v>
      </c>
      <c r="H132" s="77" t="s">
        <v>525</v>
      </c>
      <c r="I132" s="77" t="s">
        <v>525</v>
      </c>
    </row>
    <row r="133" spans="1:9" ht="13.2" customHeight="1" x14ac:dyDescent="0.25">
      <c r="A133" s="12" t="s">
        <v>4984</v>
      </c>
      <c r="B133" s="13" t="s">
        <v>387</v>
      </c>
      <c r="C133" s="258">
        <v>169</v>
      </c>
      <c r="D133" s="13" t="s">
        <v>490</v>
      </c>
      <c r="E133" s="13"/>
      <c r="F133" s="13" t="s">
        <v>496</v>
      </c>
      <c r="G133" s="30" t="s">
        <v>194</v>
      </c>
      <c r="H133" s="77" t="s">
        <v>525</v>
      </c>
      <c r="I133" s="77" t="s">
        <v>402</v>
      </c>
    </row>
    <row r="134" spans="1:9" ht="13.2" customHeight="1" x14ac:dyDescent="0.25">
      <c r="A134" s="12" t="s">
        <v>4985</v>
      </c>
      <c r="B134" s="13" t="s">
        <v>387</v>
      </c>
      <c r="C134" s="258" t="s">
        <v>3857</v>
      </c>
      <c r="D134" s="13" t="s">
        <v>490</v>
      </c>
      <c r="E134" s="13"/>
      <c r="F134" s="13" t="s">
        <v>1562</v>
      </c>
      <c r="G134" s="30" t="s">
        <v>194</v>
      </c>
      <c r="H134" s="77" t="s">
        <v>525</v>
      </c>
      <c r="I134" s="77" t="s">
        <v>525</v>
      </c>
    </row>
    <row r="135" spans="1:9" ht="13.2" customHeight="1" x14ac:dyDescent="0.25">
      <c r="A135" s="12" t="s">
        <v>4986</v>
      </c>
      <c r="B135" s="13" t="s">
        <v>387</v>
      </c>
      <c r="C135" s="258" t="s">
        <v>3864</v>
      </c>
      <c r="D135" s="13" t="s">
        <v>490</v>
      </c>
      <c r="E135" s="13"/>
      <c r="F135" s="13" t="s">
        <v>1085</v>
      </c>
      <c r="G135" s="30" t="s">
        <v>194</v>
      </c>
      <c r="H135" s="77" t="s">
        <v>525</v>
      </c>
      <c r="I135" s="77" t="s">
        <v>525</v>
      </c>
    </row>
    <row r="136" spans="1:9" ht="13.2" customHeight="1" x14ac:dyDescent="0.25">
      <c r="A136" s="12" t="s">
        <v>4989</v>
      </c>
      <c r="B136" s="13" t="s">
        <v>387</v>
      </c>
      <c r="C136" s="258">
        <v>179</v>
      </c>
      <c r="D136" s="13" t="s">
        <v>490</v>
      </c>
      <c r="E136" s="13"/>
      <c r="F136" s="13" t="s">
        <v>1085</v>
      </c>
      <c r="G136" s="30" t="s">
        <v>194</v>
      </c>
      <c r="H136" s="77" t="s">
        <v>525</v>
      </c>
      <c r="I136" s="77" t="s">
        <v>402</v>
      </c>
    </row>
    <row r="137" spans="1:9" ht="13.2" customHeight="1" x14ac:dyDescent="0.25">
      <c r="A137" s="12" t="s">
        <v>3071</v>
      </c>
      <c r="B137" s="13" t="s">
        <v>387</v>
      </c>
      <c r="C137" s="258" t="s">
        <v>3872</v>
      </c>
      <c r="D137" s="13" t="s">
        <v>490</v>
      </c>
      <c r="E137" s="13"/>
      <c r="F137" s="13" t="s">
        <v>1562</v>
      </c>
      <c r="G137" s="30" t="s">
        <v>194</v>
      </c>
      <c r="H137" s="77" t="s">
        <v>525</v>
      </c>
      <c r="I137" s="77" t="s">
        <v>525</v>
      </c>
    </row>
    <row r="138" spans="1:9" ht="13.2" customHeight="1" x14ac:dyDescent="0.25">
      <c r="A138" s="12" t="s">
        <v>4991</v>
      </c>
      <c r="B138" s="13" t="s">
        <v>387</v>
      </c>
      <c r="C138" s="258" t="s">
        <v>3874</v>
      </c>
      <c r="D138" s="13" t="s">
        <v>490</v>
      </c>
      <c r="E138" s="13"/>
      <c r="F138" s="13" t="s">
        <v>1085</v>
      </c>
      <c r="G138" s="30" t="s">
        <v>194</v>
      </c>
      <c r="H138" s="77" t="s">
        <v>525</v>
      </c>
      <c r="I138" s="77" t="s">
        <v>402</v>
      </c>
    </row>
    <row r="139" spans="1:9" ht="13.2" customHeight="1" x14ac:dyDescent="0.25">
      <c r="A139" s="12" t="s">
        <v>2188</v>
      </c>
      <c r="B139" s="13" t="s">
        <v>387</v>
      </c>
      <c r="C139" s="258" t="s">
        <v>3880</v>
      </c>
      <c r="D139" s="13" t="s">
        <v>490</v>
      </c>
      <c r="E139" s="13"/>
      <c r="F139" s="13" t="s">
        <v>1562</v>
      </c>
      <c r="G139" s="30" t="s">
        <v>190</v>
      </c>
      <c r="H139" s="77" t="s">
        <v>525</v>
      </c>
      <c r="I139" s="77" t="s">
        <v>402</v>
      </c>
    </row>
    <row r="140" spans="1:9" ht="13.2" customHeight="1" x14ac:dyDescent="0.25">
      <c r="A140" s="12" t="s">
        <v>3867</v>
      </c>
      <c r="B140" s="13" t="s">
        <v>387</v>
      </c>
      <c r="C140" s="258" t="s">
        <v>3883</v>
      </c>
      <c r="D140" s="13" t="s">
        <v>490</v>
      </c>
      <c r="E140" s="13"/>
      <c r="F140" s="13" t="s">
        <v>1085</v>
      </c>
      <c r="G140" s="30" t="s">
        <v>198</v>
      </c>
      <c r="H140" s="77" t="s">
        <v>525</v>
      </c>
      <c r="I140" s="77" t="s">
        <v>525</v>
      </c>
    </row>
    <row r="141" spans="1:9" ht="13.2" customHeight="1" x14ac:dyDescent="0.25">
      <c r="A141" s="12" t="s">
        <v>3867</v>
      </c>
      <c r="B141" s="13" t="s">
        <v>387</v>
      </c>
      <c r="C141" s="258" t="s">
        <v>3884</v>
      </c>
      <c r="D141" s="13" t="s">
        <v>490</v>
      </c>
      <c r="E141" s="13"/>
      <c r="F141" s="13" t="s">
        <v>1085</v>
      </c>
      <c r="G141" s="30" t="s">
        <v>198</v>
      </c>
      <c r="H141" s="77" t="s">
        <v>525</v>
      </c>
      <c r="I141" s="77" t="s">
        <v>525</v>
      </c>
    </row>
    <row r="142" spans="1:9" ht="13.2" customHeight="1" x14ac:dyDescent="0.25">
      <c r="A142" s="12" t="s">
        <v>1281</v>
      </c>
      <c r="B142" s="13" t="s">
        <v>387</v>
      </c>
      <c r="C142" s="258" t="s">
        <v>3885</v>
      </c>
      <c r="D142" s="13" t="s">
        <v>490</v>
      </c>
      <c r="E142" s="13"/>
      <c r="F142" s="13" t="s">
        <v>1562</v>
      </c>
      <c r="G142" s="30" t="s">
        <v>190</v>
      </c>
      <c r="H142" s="77" t="s">
        <v>525</v>
      </c>
      <c r="I142" s="77" t="s">
        <v>525</v>
      </c>
    </row>
    <row r="143" spans="1:9" ht="13.2" customHeight="1" x14ac:dyDescent="0.25">
      <c r="A143" s="12" t="s">
        <v>615</v>
      </c>
      <c r="B143" s="13" t="s">
        <v>387</v>
      </c>
      <c r="C143" s="258" t="s">
        <v>3888</v>
      </c>
      <c r="D143" s="13" t="s">
        <v>490</v>
      </c>
      <c r="E143" s="13"/>
      <c r="F143" s="13" t="s">
        <v>1562</v>
      </c>
      <c r="G143" s="30" t="s">
        <v>190</v>
      </c>
      <c r="H143" s="77" t="s">
        <v>525</v>
      </c>
      <c r="I143" s="77" t="s">
        <v>525</v>
      </c>
    </row>
    <row r="144" spans="1:9" ht="13.2" customHeight="1" x14ac:dyDescent="0.25">
      <c r="A144" s="12" t="s">
        <v>4994</v>
      </c>
      <c r="B144" s="13" t="s">
        <v>387</v>
      </c>
      <c r="C144" s="258" t="s">
        <v>3889</v>
      </c>
      <c r="D144" s="13" t="s">
        <v>490</v>
      </c>
      <c r="E144" s="13"/>
      <c r="F144" s="13" t="s">
        <v>1085</v>
      </c>
      <c r="G144" s="30" t="s">
        <v>194</v>
      </c>
      <c r="H144" s="77" t="s">
        <v>525</v>
      </c>
      <c r="I144" s="77" t="s">
        <v>402</v>
      </c>
    </row>
    <row r="145" spans="1:15" ht="13.2" customHeight="1" x14ac:dyDescent="0.25">
      <c r="A145" s="12" t="s">
        <v>2449</v>
      </c>
      <c r="B145" s="13" t="s">
        <v>387</v>
      </c>
      <c r="C145" s="258" t="s">
        <v>3890</v>
      </c>
      <c r="D145" s="13" t="s">
        <v>490</v>
      </c>
      <c r="E145" s="13"/>
      <c r="F145" s="13" t="s">
        <v>1562</v>
      </c>
      <c r="G145" s="30" t="s">
        <v>194</v>
      </c>
      <c r="H145" s="77" t="s">
        <v>525</v>
      </c>
      <c r="I145" s="77" t="s">
        <v>525</v>
      </c>
    </row>
    <row r="146" spans="1:15" ht="13.2" customHeight="1" x14ac:dyDescent="0.25">
      <c r="A146" s="12" t="s">
        <v>3877</v>
      </c>
      <c r="B146" s="13" t="s">
        <v>387</v>
      </c>
      <c r="C146" s="258" t="s">
        <v>3891</v>
      </c>
      <c r="D146" s="13" t="s">
        <v>490</v>
      </c>
      <c r="E146" s="13"/>
      <c r="F146" s="13" t="s">
        <v>496</v>
      </c>
      <c r="G146" s="30" t="s">
        <v>194</v>
      </c>
      <c r="H146" s="77"/>
      <c r="I146" s="77"/>
    </row>
    <row r="147" spans="1:15" ht="13.2" customHeight="1" x14ac:dyDescent="0.25">
      <c r="A147" s="12" t="s">
        <v>7003</v>
      </c>
      <c r="B147" s="13" t="s">
        <v>137</v>
      </c>
      <c r="C147" s="258" t="s">
        <v>3614</v>
      </c>
      <c r="D147" s="13" t="s">
        <v>421</v>
      </c>
      <c r="E147" s="13"/>
      <c r="F147" s="13" t="s">
        <v>410</v>
      </c>
      <c r="G147" s="30" t="s">
        <v>127</v>
      </c>
      <c r="H147" s="77"/>
      <c r="I147" s="77" t="s">
        <v>402</v>
      </c>
    </row>
    <row r="148" spans="1:15" ht="13.2" customHeight="1" x14ac:dyDescent="0.25">
      <c r="A148" s="12" t="s">
        <v>1323</v>
      </c>
      <c r="B148" s="13" t="s">
        <v>137</v>
      </c>
      <c r="C148" s="258" t="s">
        <v>3631</v>
      </c>
      <c r="D148" s="13" t="s">
        <v>400</v>
      </c>
      <c r="E148" s="13"/>
      <c r="F148" s="13" t="s">
        <v>401</v>
      </c>
      <c r="G148" s="30" t="s">
        <v>127</v>
      </c>
      <c r="H148" s="77"/>
      <c r="I148" s="77" t="s">
        <v>402</v>
      </c>
    </row>
    <row r="149" spans="1:15" ht="13.2" customHeight="1" x14ac:dyDescent="0.25">
      <c r="A149" s="12" t="s">
        <v>7013</v>
      </c>
      <c r="B149" s="13" t="s">
        <v>137</v>
      </c>
      <c r="C149" s="258" t="s">
        <v>3632</v>
      </c>
      <c r="D149" s="13" t="s">
        <v>431</v>
      </c>
      <c r="E149" s="13"/>
      <c r="F149" s="13" t="s">
        <v>405</v>
      </c>
      <c r="G149" s="30" t="s">
        <v>127</v>
      </c>
      <c r="H149" s="77"/>
      <c r="I149" s="77" t="s">
        <v>402</v>
      </c>
    </row>
    <row r="150" spans="1:15" ht="13.2" customHeight="1" x14ac:dyDescent="0.25">
      <c r="A150" s="12" t="s">
        <v>7015</v>
      </c>
      <c r="B150" s="13" t="s">
        <v>137</v>
      </c>
      <c r="C150" s="258" t="s">
        <v>3634</v>
      </c>
      <c r="D150" s="13" t="s">
        <v>414</v>
      </c>
      <c r="E150" s="13"/>
      <c r="F150" s="13" t="s">
        <v>410</v>
      </c>
      <c r="G150" s="30" t="s">
        <v>127</v>
      </c>
      <c r="H150" s="77"/>
      <c r="I150" s="77" t="s">
        <v>402</v>
      </c>
    </row>
    <row r="151" spans="1:15" ht="13.2" customHeight="1" x14ac:dyDescent="0.25">
      <c r="A151" s="12" t="s">
        <v>518</v>
      </c>
      <c r="B151" s="13" t="s">
        <v>7516</v>
      </c>
      <c r="C151" s="258"/>
      <c r="D151" s="13" t="s">
        <v>427</v>
      </c>
      <c r="E151" s="13"/>
      <c r="F151" s="13" t="s">
        <v>427</v>
      </c>
      <c r="G151" s="30" t="s">
        <v>7507</v>
      </c>
      <c r="H151" s="77" t="s">
        <v>402</v>
      </c>
      <c r="I151" s="77"/>
      <c r="K151" s="360" t="s">
        <v>7521</v>
      </c>
      <c r="L151" s="360"/>
      <c r="M151" s="360"/>
      <c r="N151" s="360"/>
      <c r="O151" s="360"/>
    </row>
    <row r="152" spans="1:15" ht="13.2" customHeight="1" x14ac:dyDescent="0.25">
      <c r="A152" s="12" t="s">
        <v>517</v>
      </c>
      <c r="B152" s="13" t="s">
        <v>7516</v>
      </c>
      <c r="C152" s="258"/>
      <c r="D152" s="13" t="s">
        <v>427</v>
      </c>
      <c r="E152" s="13"/>
      <c r="F152" s="13" t="s">
        <v>427</v>
      </c>
      <c r="G152" s="30" t="s">
        <v>7507</v>
      </c>
      <c r="H152" s="77" t="s">
        <v>402</v>
      </c>
      <c r="I152" s="77"/>
      <c r="K152" s="360"/>
      <c r="L152" s="360"/>
      <c r="M152" s="360"/>
      <c r="N152" s="360"/>
      <c r="O152" s="360"/>
    </row>
    <row r="153" spans="1:15" ht="13.2" customHeight="1" x14ac:dyDescent="0.25">
      <c r="A153" s="12" t="s">
        <v>521</v>
      </c>
      <c r="B153" s="13" t="s">
        <v>7516</v>
      </c>
      <c r="C153" s="258"/>
      <c r="D153" s="13" t="s">
        <v>427</v>
      </c>
      <c r="E153" s="13"/>
      <c r="F153" s="13" t="s">
        <v>427</v>
      </c>
      <c r="G153" s="30" t="s">
        <v>7507</v>
      </c>
      <c r="H153" s="77" t="s">
        <v>402</v>
      </c>
      <c r="I153" s="77"/>
      <c r="K153" s="360"/>
      <c r="L153" s="360"/>
      <c r="M153" s="360"/>
      <c r="N153" s="360"/>
      <c r="O153" s="360"/>
    </row>
    <row r="154" spans="1:15" ht="13.2" customHeight="1" x14ac:dyDescent="0.25">
      <c r="A154" s="12" t="s">
        <v>519</v>
      </c>
      <c r="B154" s="13" t="s">
        <v>7516</v>
      </c>
      <c r="C154" s="258"/>
      <c r="D154" s="13" t="s">
        <v>427</v>
      </c>
      <c r="E154" s="13"/>
      <c r="F154" s="13" t="s">
        <v>427</v>
      </c>
      <c r="G154" s="30" t="s">
        <v>7507</v>
      </c>
      <c r="H154" s="77" t="s">
        <v>402</v>
      </c>
      <c r="I154" s="77"/>
      <c r="K154" s="360"/>
      <c r="L154" s="360"/>
      <c r="M154" s="360"/>
      <c r="N154" s="360"/>
      <c r="O154" s="360"/>
    </row>
    <row r="155" spans="1:15" ht="13.2" customHeight="1" x14ac:dyDescent="0.25">
      <c r="A155" s="12" t="s">
        <v>520</v>
      </c>
      <c r="B155" s="13" t="s">
        <v>7516</v>
      </c>
      <c r="C155" s="258"/>
      <c r="D155" s="13" t="s">
        <v>427</v>
      </c>
      <c r="E155" s="13"/>
      <c r="F155" s="13" t="s">
        <v>427</v>
      </c>
      <c r="G155" s="30" t="s">
        <v>7507</v>
      </c>
      <c r="H155" s="77" t="s">
        <v>402</v>
      </c>
      <c r="I155" s="77"/>
      <c r="K155" s="360"/>
      <c r="L155" s="360"/>
      <c r="M155" s="360"/>
      <c r="N155" s="360"/>
      <c r="O155" s="360"/>
    </row>
    <row r="156" spans="1:15" ht="13.2" customHeight="1" x14ac:dyDescent="0.25">
      <c r="A156" s="12" t="s">
        <v>516</v>
      </c>
      <c r="B156" s="13" t="s">
        <v>7516</v>
      </c>
      <c r="C156" s="258"/>
      <c r="D156" s="13" t="s">
        <v>427</v>
      </c>
      <c r="E156" s="13"/>
      <c r="F156" s="13" t="s">
        <v>427</v>
      </c>
      <c r="G156" s="30" t="s">
        <v>7507</v>
      </c>
      <c r="H156" s="77" t="s">
        <v>402</v>
      </c>
      <c r="I156" s="77"/>
      <c r="K156" s="360"/>
      <c r="L156" s="360"/>
      <c r="M156" s="360"/>
      <c r="N156" s="360"/>
      <c r="O156" s="360"/>
    </row>
    <row r="157" spans="1:15" ht="13.2" customHeight="1" x14ac:dyDescent="0.25">
      <c r="A157" s="12" t="s">
        <v>514</v>
      </c>
      <c r="B157" s="13" t="s">
        <v>7516</v>
      </c>
      <c r="C157" s="258"/>
      <c r="D157" s="13" t="s">
        <v>427</v>
      </c>
      <c r="E157" s="13"/>
      <c r="F157" s="13" t="s">
        <v>427</v>
      </c>
      <c r="G157" s="30" t="s">
        <v>7507</v>
      </c>
      <c r="H157" s="77" t="s">
        <v>402</v>
      </c>
      <c r="I157" s="77"/>
      <c r="K157" s="360"/>
      <c r="L157" s="360"/>
      <c r="M157" s="360"/>
      <c r="N157" s="360"/>
      <c r="O157" s="360"/>
    </row>
    <row r="158" spans="1:15" ht="13.2" customHeight="1" x14ac:dyDescent="0.25">
      <c r="A158" s="12" t="s">
        <v>426</v>
      </c>
      <c r="B158" s="13" t="s">
        <v>7516</v>
      </c>
      <c r="C158" s="258"/>
      <c r="D158" s="13" t="s">
        <v>427</v>
      </c>
      <c r="E158" s="13"/>
      <c r="F158" s="13" t="s">
        <v>427</v>
      </c>
      <c r="G158" s="30" t="s">
        <v>7507</v>
      </c>
      <c r="H158" s="77" t="s">
        <v>402</v>
      </c>
      <c r="I158" s="77"/>
      <c r="K158" s="360"/>
      <c r="L158" s="360"/>
      <c r="M158" s="360"/>
      <c r="N158" s="360"/>
      <c r="O158" s="360"/>
    </row>
  </sheetData>
  <sheetProtection selectLockedCells="1" selectUnlockedCells="1"/>
  <mergeCells count="6">
    <mergeCell ref="K151:O158"/>
    <mergeCell ref="Z1:AH1"/>
    <mergeCell ref="K4:O8"/>
    <mergeCell ref="K9:O10"/>
    <mergeCell ref="K12:O14"/>
    <mergeCell ref="K16:O18"/>
  </mergeCells>
  <conditionalFormatting sqref="H2:I158">
    <cfRule type="cellIs" dxfId="268" priority="27" stopIfTrue="1" operator="equal">
      <formula>"-"</formula>
    </cfRule>
    <cfRule type="cellIs" dxfId="267" priority="28" stopIfTrue="1" operator="equal">
      <formula>"x"</formula>
    </cfRule>
  </conditionalFormatting>
  <conditionalFormatting sqref="I33:I34 I39:I41 I54:I55 I132:I134 I47:I52 I28:I31 I62:I74 I3:I4 I6:I8">
    <cfRule type="cellIs" dxfId="266" priority="25" stopIfTrue="1" operator="equal">
      <formula>"-"</formula>
    </cfRule>
    <cfRule type="cellIs" dxfId="265" priority="26" stopIfTrue="1" operator="equal">
      <formula>"x"</formula>
    </cfRule>
  </conditionalFormatting>
  <conditionalFormatting sqref="I75:I76 I56 I53 I42:I46 I35:I38 I32 I21:I27 I79:I83 I6:I10">
    <cfRule type="cellIs" dxfId="264" priority="21" stopIfTrue="1" operator="equal">
      <formula>"-"</formula>
    </cfRule>
    <cfRule type="cellIs" dxfId="263" priority="22" stopIfTrue="1" operator="equal">
      <formula>"x"</formula>
    </cfRule>
  </conditionalFormatting>
  <conditionalFormatting sqref="H151:H158">
    <cfRule type="cellIs" dxfId="262" priority="19" stopIfTrue="1" operator="equal">
      <formula>"-"</formula>
    </cfRule>
    <cfRule type="cellIs" dxfId="261" priority="20" stopIfTrue="1" operator="equal">
      <formula>"x"</formula>
    </cfRule>
  </conditionalFormatting>
  <conditionalFormatting sqref="I151:I158">
    <cfRule type="cellIs" dxfId="260" priority="17" stopIfTrue="1" operator="equal">
      <formula>"-"</formula>
    </cfRule>
    <cfRule type="cellIs" dxfId="259" priority="18" stopIfTrue="1" operator="equal">
      <formula>"x"</formula>
    </cfRule>
  </conditionalFormatting>
  <conditionalFormatting sqref="I13:I14">
    <cfRule type="cellIs" dxfId="258" priority="13" stopIfTrue="1" operator="equal">
      <formula>"-"</formula>
    </cfRule>
    <cfRule type="cellIs" dxfId="257" priority="14" stopIfTrue="1" operator="equal">
      <formula>"x"</formula>
    </cfRule>
  </conditionalFormatting>
  <conditionalFormatting sqref="I89 I84:I87 I77 I57:I61">
    <cfRule type="cellIs" dxfId="256" priority="11" stopIfTrue="1" operator="equal">
      <formula>"-"</formula>
    </cfRule>
    <cfRule type="cellIs" dxfId="255" priority="12" stopIfTrue="1" operator="equal">
      <formula>"x"</formula>
    </cfRule>
  </conditionalFormatting>
  <conditionalFormatting sqref="I90:I93 I88 I78">
    <cfRule type="cellIs" dxfId="254" priority="9" stopIfTrue="1" operator="equal">
      <formula>"-"</formula>
    </cfRule>
    <cfRule type="cellIs" dxfId="253" priority="10" stopIfTrue="1" operator="equal">
      <formula>"x"</formula>
    </cfRule>
  </conditionalFormatting>
  <conditionalFormatting sqref="H5">
    <cfRule type="cellIs" dxfId="252" priority="7" stopIfTrue="1" operator="equal">
      <formula>"-"</formula>
    </cfRule>
    <cfRule type="cellIs" dxfId="251" priority="8" stopIfTrue="1" operator="equal">
      <formula>"x"</formula>
    </cfRule>
  </conditionalFormatting>
  <conditionalFormatting sqref="I45:I46">
    <cfRule type="cellIs" dxfId="250" priority="1" stopIfTrue="1" operator="equal">
      <formula>"-"</formula>
    </cfRule>
    <cfRule type="cellIs" dxfId="249" priority="2" stopIfTrue="1" operator="equal">
      <formula>"x"</formula>
    </cfRule>
  </conditionalFormatting>
  <hyperlinks>
    <hyperlink ref="L1" location="'Expansion set Check List'!A1" display="Home" xr:uid="{731228A1-372C-46FB-807A-23AE501EB5C1}"/>
    <hyperlink ref="K9:O10" r:id="rId1" location="gid=149733058&amp;range=A1" display="Workbook Link" xr:uid="{16B36532-DA39-4259-9598-9CC7FB8CACC0}"/>
  </hyperlinks>
  <pageMargins left="1" right="1" top="0.43472222222222223" bottom="0.43472222222222223" header="0.51180555555555551" footer="0.51180555555555551"/>
  <pageSetup paperSize="9" firstPageNumber="0" orientation="portrait" cellComments="atEnd" horizontalDpi="300" verticalDpi="300" r:id="rId2"/>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Sheet75">
    <tabColor rgb="FFFF6699"/>
  </sheetPr>
  <dimension ref="A1:W11"/>
  <sheetViews>
    <sheetView zoomScaleSheetLayoutView="10" workbookViewId="0">
      <pane ySplit="1" topLeftCell="A2" activePane="bottomLeft" state="frozen"/>
      <selection pane="bottomLeft"/>
    </sheetView>
  </sheetViews>
  <sheetFormatPr defaultColWidth="0" defaultRowHeight="13.2" customHeight="1" x14ac:dyDescent="0.25"/>
  <cols>
    <col min="1" max="1" width="15" customWidth="1"/>
    <col min="2" max="2" width="17.88671875" bestFit="1" customWidth="1"/>
    <col min="3" max="3" width="3.33203125" bestFit="1" customWidth="1"/>
    <col min="4" max="4" width="8.6640625" bestFit="1" customWidth="1"/>
    <col min="5" max="5" width="3.33203125" bestFit="1" customWidth="1"/>
    <col min="6" max="6" width="7.44140625" bestFit="1" customWidth="1"/>
    <col min="7" max="7" width="8.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1214</v>
      </c>
      <c r="B2" s="13" t="s">
        <v>252</v>
      </c>
      <c r="C2" s="13">
        <v>1</v>
      </c>
      <c r="D2" s="13" t="s">
        <v>400</v>
      </c>
      <c r="E2" s="13">
        <v>50</v>
      </c>
      <c r="F2" s="13" t="s">
        <v>410</v>
      </c>
      <c r="G2" s="30" t="s">
        <v>190</v>
      </c>
      <c r="H2" s="77"/>
      <c r="M2" s="33">
        <f>SUM(COUNTA(H2:H750))</f>
        <v>0</v>
      </c>
      <c r="O2" s="109"/>
      <c r="P2" s="109"/>
      <c r="Q2" s="109"/>
      <c r="R2" s="109"/>
      <c r="S2" s="109"/>
      <c r="T2" s="109"/>
      <c r="U2" s="109"/>
      <c r="V2" s="109"/>
      <c r="W2" s="109"/>
    </row>
    <row r="3" spans="1:23" x14ac:dyDescent="0.25">
      <c r="A3" s="15" t="s">
        <v>1939</v>
      </c>
      <c r="B3" s="16" t="s">
        <v>252</v>
      </c>
      <c r="C3" s="16">
        <v>2</v>
      </c>
      <c r="D3" s="16" t="s">
        <v>414</v>
      </c>
      <c r="E3" s="16">
        <v>80</v>
      </c>
      <c r="F3" s="16" t="s">
        <v>410</v>
      </c>
      <c r="G3" s="31" t="s">
        <v>190</v>
      </c>
      <c r="H3" s="77"/>
    </row>
    <row r="4" spans="1:23" x14ac:dyDescent="0.25">
      <c r="A4" s="15" t="s">
        <v>1218</v>
      </c>
      <c r="B4" s="16" t="s">
        <v>252</v>
      </c>
      <c r="C4" s="16">
        <v>3</v>
      </c>
      <c r="D4" s="16" t="s">
        <v>414</v>
      </c>
      <c r="E4" s="16">
        <v>70</v>
      </c>
      <c r="F4" s="16" t="s">
        <v>405</v>
      </c>
      <c r="G4" s="31" t="s">
        <v>190</v>
      </c>
      <c r="H4" s="77"/>
    </row>
    <row r="5" spans="1:23" x14ac:dyDescent="0.25">
      <c r="A5" s="15" t="s">
        <v>575</v>
      </c>
      <c r="B5" s="16" t="s">
        <v>252</v>
      </c>
      <c r="C5" s="16">
        <v>4</v>
      </c>
      <c r="D5" s="16" t="s">
        <v>400</v>
      </c>
      <c r="E5" s="16">
        <v>40</v>
      </c>
      <c r="F5" s="16" t="s">
        <v>410</v>
      </c>
      <c r="G5" s="31" t="s">
        <v>190</v>
      </c>
      <c r="H5" s="77"/>
    </row>
    <row r="6" spans="1:23" x14ac:dyDescent="0.25">
      <c r="A6" s="15" t="s">
        <v>532</v>
      </c>
      <c r="B6" s="16" t="s">
        <v>252</v>
      </c>
      <c r="C6" s="16">
        <v>5</v>
      </c>
      <c r="D6" s="16" t="s">
        <v>400</v>
      </c>
      <c r="E6" s="16">
        <v>80</v>
      </c>
      <c r="F6" s="16" t="s">
        <v>405</v>
      </c>
      <c r="G6" s="31" t="s">
        <v>190</v>
      </c>
      <c r="H6" s="77"/>
    </row>
    <row r="7" spans="1:23" x14ac:dyDescent="0.25">
      <c r="A7" s="15" t="s">
        <v>477</v>
      </c>
      <c r="B7" s="16" t="s">
        <v>252</v>
      </c>
      <c r="C7" s="16">
        <v>6</v>
      </c>
      <c r="D7" s="16" t="s">
        <v>400</v>
      </c>
      <c r="E7" s="16">
        <v>50</v>
      </c>
      <c r="F7" s="16" t="s">
        <v>410</v>
      </c>
      <c r="G7" s="31" t="s">
        <v>190</v>
      </c>
      <c r="H7" s="77"/>
    </row>
    <row r="8" spans="1:23" x14ac:dyDescent="0.25">
      <c r="A8" s="15" t="s">
        <v>1238</v>
      </c>
      <c r="B8" s="16" t="s">
        <v>252</v>
      </c>
      <c r="C8" s="16">
        <v>7</v>
      </c>
      <c r="D8" s="16" t="s">
        <v>414</v>
      </c>
      <c r="E8" s="16">
        <v>40</v>
      </c>
      <c r="F8" s="16" t="s">
        <v>410</v>
      </c>
      <c r="G8" s="31" t="s">
        <v>190</v>
      </c>
      <c r="H8" s="77"/>
    </row>
    <row r="9" spans="1:23" x14ac:dyDescent="0.25">
      <c r="A9" s="15" t="s">
        <v>614</v>
      </c>
      <c r="B9" s="16" t="s">
        <v>252</v>
      </c>
      <c r="C9" s="16">
        <v>8</v>
      </c>
      <c r="D9" s="16" t="s">
        <v>490</v>
      </c>
      <c r="E9" s="16"/>
      <c r="F9" s="16" t="s">
        <v>490</v>
      </c>
      <c r="G9" s="31" t="s">
        <v>190</v>
      </c>
      <c r="H9" s="77"/>
    </row>
    <row r="10" spans="1:23" x14ac:dyDescent="0.25">
      <c r="A10" s="15" t="s">
        <v>696</v>
      </c>
      <c r="B10" s="16" t="s">
        <v>252</v>
      </c>
      <c r="C10" s="16">
        <v>9</v>
      </c>
      <c r="D10" s="16" t="s">
        <v>490</v>
      </c>
      <c r="E10" s="16"/>
      <c r="F10" s="16" t="s">
        <v>490</v>
      </c>
      <c r="G10" s="31" t="s">
        <v>190</v>
      </c>
      <c r="H10" s="77"/>
    </row>
    <row r="11" spans="1:23" x14ac:dyDescent="0.25">
      <c r="A11" s="15" t="s">
        <v>519</v>
      </c>
      <c r="B11" s="16" t="s">
        <v>252</v>
      </c>
      <c r="C11" s="16">
        <v>10</v>
      </c>
      <c r="D11" s="16" t="s">
        <v>427</v>
      </c>
      <c r="E11" s="16"/>
      <c r="F11" s="16" t="s">
        <v>427</v>
      </c>
      <c r="G11" s="31" t="s">
        <v>190</v>
      </c>
      <c r="H11" s="77"/>
    </row>
  </sheetData>
  <sheetProtection selectLockedCells="1" selectUnlockedCells="1"/>
  <mergeCells count="1">
    <mergeCell ref="O1:W1"/>
  </mergeCells>
  <phoneticPr fontId="3" type="noConversion"/>
  <conditionalFormatting sqref="H2:H11">
    <cfRule type="cellIs" dxfId="248" priority="1" stopIfTrue="1" operator="equal">
      <formula>"-"</formula>
    </cfRule>
    <cfRule type="cellIs" dxfId="247" priority="2" stopIfTrue="1" operator="equal">
      <formula>"x"</formula>
    </cfRule>
  </conditionalFormatting>
  <hyperlinks>
    <hyperlink ref="L1" location="'Expansion set Check List'!A1" display="Home" xr:uid="{00000000-0004-0000-89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Sheet76">
    <tabColor rgb="FFFF6699"/>
  </sheetPr>
  <dimension ref="A1:W11"/>
  <sheetViews>
    <sheetView zoomScaleSheetLayoutView="10" workbookViewId="0">
      <pane ySplit="1" topLeftCell="A2" activePane="bottomLeft" state="frozen"/>
      <selection pane="bottomLeft"/>
    </sheetView>
  </sheetViews>
  <sheetFormatPr defaultColWidth="0" defaultRowHeight="13.2" customHeight="1" x14ac:dyDescent="0.25"/>
  <cols>
    <col min="1" max="1" width="13.44140625" customWidth="1"/>
    <col min="2" max="2" width="17.5546875" bestFit="1" customWidth="1"/>
    <col min="3" max="3" width="3.33203125" bestFit="1" customWidth="1"/>
    <col min="4" max="4" width="8.6640625" bestFit="1" customWidth="1"/>
    <col min="5" max="5" width="3.33203125" bestFit="1" customWidth="1"/>
    <col min="6" max="6" width="7.44140625" bestFit="1" customWidth="1"/>
    <col min="7" max="7" width="8.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1307</v>
      </c>
      <c r="B2" s="13" t="s">
        <v>256</v>
      </c>
      <c r="C2" s="13">
        <v>1</v>
      </c>
      <c r="D2" s="13" t="s">
        <v>414</v>
      </c>
      <c r="E2" s="13">
        <v>40</v>
      </c>
      <c r="F2" s="13" t="s">
        <v>410</v>
      </c>
      <c r="G2" s="30" t="s">
        <v>190</v>
      </c>
      <c r="H2" s="77"/>
      <c r="M2" s="33">
        <f>SUM(COUNTA(H2:H750))</f>
        <v>0</v>
      </c>
      <c r="O2" s="109"/>
      <c r="P2" s="109"/>
      <c r="Q2" s="109"/>
      <c r="R2" s="109"/>
      <c r="S2" s="109"/>
      <c r="T2" s="109"/>
      <c r="U2" s="109"/>
      <c r="V2" s="109"/>
      <c r="W2" s="109"/>
    </row>
    <row r="3" spans="1:23" x14ac:dyDescent="0.25">
      <c r="A3" s="15" t="s">
        <v>1213</v>
      </c>
      <c r="B3" s="16" t="s">
        <v>256</v>
      </c>
      <c r="C3" s="16">
        <v>2</v>
      </c>
      <c r="D3" s="16" t="s">
        <v>425</v>
      </c>
      <c r="E3" s="16">
        <v>70</v>
      </c>
      <c r="F3" s="16" t="s">
        <v>405</v>
      </c>
      <c r="G3" s="31" t="s">
        <v>190</v>
      </c>
      <c r="H3" s="77"/>
    </row>
    <row r="4" spans="1:23" x14ac:dyDescent="0.25">
      <c r="A4" s="15" t="s">
        <v>1197</v>
      </c>
      <c r="B4" s="16" t="s">
        <v>256</v>
      </c>
      <c r="C4" s="16">
        <v>3</v>
      </c>
      <c r="D4" s="16" t="s">
        <v>414</v>
      </c>
      <c r="E4" s="16">
        <v>80</v>
      </c>
      <c r="F4" s="16" t="s">
        <v>405</v>
      </c>
      <c r="G4" s="31" t="s">
        <v>190</v>
      </c>
      <c r="H4" s="77"/>
    </row>
    <row r="5" spans="1:23" x14ac:dyDescent="0.25">
      <c r="A5" s="15" t="s">
        <v>1938</v>
      </c>
      <c r="B5" s="16" t="s">
        <v>256</v>
      </c>
      <c r="C5" s="16">
        <v>4</v>
      </c>
      <c r="D5" s="16" t="s">
        <v>414</v>
      </c>
      <c r="E5" s="16">
        <v>70</v>
      </c>
      <c r="F5" s="16" t="s">
        <v>410</v>
      </c>
      <c r="G5" s="31" t="s">
        <v>190</v>
      </c>
      <c r="H5" s="77"/>
    </row>
    <row r="6" spans="1:23" x14ac:dyDescent="0.25">
      <c r="A6" s="15" t="s">
        <v>1229</v>
      </c>
      <c r="B6" s="16" t="s">
        <v>256</v>
      </c>
      <c r="C6" s="16">
        <v>5</v>
      </c>
      <c r="D6" s="16" t="s">
        <v>425</v>
      </c>
      <c r="E6" s="16">
        <v>40</v>
      </c>
      <c r="F6" s="16" t="s">
        <v>410</v>
      </c>
      <c r="G6" s="31" t="s">
        <v>190</v>
      </c>
      <c r="H6" s="77"/>
    </row>
    <row r="7" spans="1:23" x14ac:dyDescent="0.25">
      <c r="A7" s="15" t="s">
        <v>1221</v>
      </c>
      <c r="B7" s="16" t="s">
        <v>256</v>
      </c>
      <c r="C7" s="16">
        <v>6</v>
      </c>
      <c r="D7" s="16" t="s">
        <v>414</v>
      </c>
      <c r="E7" s="16">
        <v>50</v>
      </c>
      <c r="F7" s="16" t="s">
        <v>410</v>
      </c>
      <c r="G7" s="31" t="s">
        <v>190</v>
      </c>
      <c r="H7" s="77"/>
    </row>
    <row r="8" spans="1:23" x14ac:dyDescent="0.25">
      <c r="A8" s="15" t="s">
        <v>1234</v>
      </c>
      <c r="B8" s="16" t="s">
        <v>256</v>
      </c>
      <c r="C8" s="16">
        <v>7</v>
      </c>
      <c r="D8" s="16" t="s">
        <v>425</v>
      </c>
      <c r="E8" s="16">
        <v>50</v>
      </c>
      <c r="F8" s="16" t="s">
        <v>410</v>
      </c>
      <c r="G8" s="31" t="s">
        <v>190</v>
      </c>
      <c r="H8" s="77"/>
    </row>
    <row r="9" spans="1:23" x14ac:dyDescent="0.25">
      <c r="A9" s="15" t="s">
        <v>614</v>
      </c>
      <c r="B9" s="16" t="s">
        <v>256</v>
      </c>
      <c r="C9" s="16">
        <v>8</v>
      </c>
      <c r="D9" s="16" t="s">
        <v>490</v>
      </c>
      <c r="E9" s="16"/>
      <c r="F9" s="16" t="s">
        <v>490</v>
      </c>
      <c r="G9" s="31" t="s">
        <v>190</v>
      </c>
      <c r="H9" s="77"/>
    </row>
    <row r="10" spans="1:23" x14ac:dyDescent="0.25">
      <c r="A10" s="15" t="s">
        <v>696</v>
      </c>
      <c r="B10" s="16" t="s">
        <v>256</v>
      </c>
      <c r="C10" s="16">
        <v>9</v>
      </c>
      <c r="D10" s="16" t="s">
        <v>490</v>
      </c>
      <c r="E10" s="16"/>
      <c r="F10" s="16" t="s">
        <v>490</v>
      </c>
      <c r="G10" s="31" t="s">
        <v>190</v>
      </c>
      <c r="H10" s="77"/>
    </row>
    <row r="11" spans="1:23" x14ac:dyDescent="0.25">
      <c r="A11" s="15" t="s">
        <v>517</v>
      </c>
      <c r="B11" s="16" t="s">
        <v>256</v>
      </c>
      <c r="C11" s="16">
        <v>10</v>
      </c>
      <c r="D11" s="16" t="s">
        <v>427</v>
      </c>
      <c r="E11" s="16"/>
      <c r="F11" s="16" t="s">
        <v>427</v>
      </c>
      <c r="G11" s="31" t="s">
        <v>190</v>
      </c>
      <c r="H11" s="77"/>
    </row>
  </sheetData>
  <sheetProtection selectLockedCells="1" selectUnlockedCells="1"/>
  <mergeCells count="1">
    <mergeCell ref="O1:W1"/>
  </mergeCells>
  <phoneticPr fontId="3" type="noConversion"/>
  <conditionalFormatting sqref="H2:H11">
    <cfRule type="cellIs" dxfId="246" priority="1" stopIfTrue="1" operator="equal">
      <formula>"-"</formula>
    </cfRule>
    <cfRule type="cellIs" dxfId="245" priority="2" stopIfTrue="1" operator="equal">
      <formula>"x"</formula>
    </cfRule>
  </conditionalFormatting>
  <hyperlinks>
    <hyperlink ref="L1" location="'Expansion set Check List'!A1" display="Home" xr:uid="{00000000-0004-0000-8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B00-000000000000}">
  <sheetPr codeName="Sheet77">
    <tabColor rgb="FFFF6699"/>
  </sheetPr>
  <dimension ref="A1:W13"/>
  <sheetViews>
    <sheetView zoomScaleSheetLayoutView="10" workbookViewId="0">
      <pane ySplit="1" topLeftCell="A2" activePane="bottomLeft" state="frozen"/>
      <selection pane="bottomLeft"/>
    </sheetView>
  </sheetViews>
  <sheetFormatPr defaultColWidth="0" defaultRowHeight="13.2" customHeight="1" x14ac:dyDescent="0.25"/>
  <cols>
    <col min="1" max="1" width="15" customWidth="1"/>
    <col min="2" max="2" width="19.5546875" bestFit="1" customWidth="1"/>
    <col min="3" max="3" width="3.33203125" bestFit="1" customWidth="1"/>
    <col min="4" max="4" width="8.44140625" bestFit="1" customWidth="1"/>
    <col min="5" max="5" width="3.33203125" bestFit="1" customWidth="1"/>
    <col min="6" max="6" width="9" bestFit="1" customWidth="1"/>
    <col min="7" max="7" width="8.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546</v>
      </c>
      <c r="B2" s="13" t="s">
        <v>260</v>
      </c>
      <c r="C2" s="13">
        <v>1</v>
      </c>
      <c r="D2" s="13" t="s">
        <v>425</v>
      </c>
      <c r="E2" s="13">
        <v>90</v>
      </c>
      <c r="F2" s="13" t="s">
        <v>405</v>
      </c>
      <c r="G2" s="30" t="s">
        <v>190</v>
      </c>
      <c r="H2" s="77"/>
      <c r="M2" s="33">
        <f>SUM(COUNTA(H2:H750))</f>
        <v>0</v>
      </c>
      <c r="O2" s="109"/>
      <c r="P2" s="109"/>
      <c r="Q2" s="109"/>
      <c r="R2" s="109"/>
      <c r="S2" s="109"/>
      <c r="T2" s="109"/>
      <c r="U2" s="109"/>
      <c r="V2" s="109"/>
      <c r="W2" s="109"/>
    </row>
    <row r="3" spans="1:23" x14ac:dyDescent="0.25">
      <c r="A3" s="15" t="s">
        <v>568</v>
      </c>
      <c r="B3" s="16" t="s">
        <v>260</v>
      </c>
      <c r="C3" s="16">
        <v>2</v>
      </c>
      <c r="D3" s="16" t="s">
        <v>425</v>
      </c>
      <c r="E3" s="16">
        <v>50</v>
      </c>
      <c r="F3" s="16" t="s">
        <v>410</v>
      </c>
      <c r="G3" s="31" t="s">
        <v>190</v>
      </c>
      <c r="H3" s="77"/>
    </row>
    <row r="4" spans="1:23" x14ac:dyDescent="0.25">
      <c r="A4" s="15" t="s">
        <v>547</v>
      </c>
      <c r="B4" s="16" t="s">
        <v>260</v>
      </c>
      <c r="C4" s="16">
        <v>3</v>
      </c>
      <c r="D4" s="16" t="s">
        <v>425</v>
      </c>
      <c r="E4" s="16">
        <v>70</v>
      </c>
      <c r="F4" s="16" t="s">
        <v>405</v>
      </c>
      <c r="G4" s="31" t="s">
        <v>190</v>
      </c>
      <c r="H4" s="77"/>
    </row>
    <row r="5" spans="1:23" x14ac:dyDescent="0.25">
      <c r="A5" s="15" t="s">
        <v>551</v>
      </c>
      <c r="B5" s="16" t="s">
        <v>260</v>
      </c>
      <c r="C5" s="16">
        <v>4</v>
      </c>
      <c r="D5" s="16" t="s">
        <v>425</v>
      </c>
      <c r="E5" s="16">
        <v>60</v>
      </c>
      <c r="F5" s="16" t="s">
        <v>410</v>
      </c>
      <c r="G5" s="31" t="s">
        <v>190</v>
      </c>
      <c r="H5" s="77"/>
    </row>
    <row r="6" spans="1:23" x14ac:dyDescent="0.25">
      <c r="A6" s="15" t="s">
        <v>472</v>
      </c>
      <c r="B6" s="16" t="s">
        <v>260</v>
      </c>
      <c r="C6" s="16">
        <v>5</v>
      </c>
      <c r="D6" s="16" t="s">
        <v>400</v>
      </c>
      <c r="E6" s="16">
        <v>50</v>
      </c>
      <c r="F6" s="16" t="s">
        <v>410</v>
      </c>
      <c r="G6" s="31" t="s">
        <v>190</v>
      </c>
      <c r="H6" s="77"/>
    </row>
    <row r="7" spans="1:23" x14ac:dyDescent="0.25">
      <c r="A7" s="15" t="s">
        <v>1298</v>
      </c>
      <c r="B7" s="16" t="s">
        <v>260</v>
      </c>
      <c r="C7" s="16">
        <v>6</v>
      </c>
      <c r="D7" s="16" t="s">
        <v>400</v>
      </c>
      <c r="E7" s="16">
        <v>60</v>
      </c>
      <c r="F7" s="16" t="s">
        <v>410</v>
      </c>
      <c r="G7" s="31" t="s">
        <v>190</v>
      </c>
      <c r="H7" s="77"/>
    </row>
    <row r="8" spans="1:23" x14ac:dyDescent="0.25">
      <c r="A8" s="15" t="s">
        <v>588</v>
      </c>
      <c r="B8" s="16" t="s">
        <v>260</v>
      </c>
      <c r="C8" s="16">
        <v>7</v>
      </c>
      <c r="D8" s="16" t="s">
        <v>425</v>
      </c>
      <c r="E8" s="16">
        <v>50</v>
      </c>
      <c r="F8" s="16" t="s">
        <v>410</v>
      </c>
      <c r="G8" s="31" t="s">
        <v>190</v>
      </c>
      <c r="H8" s="77"/>
    </row>
    <row r="9" spans="1:23" x14ac:dyDescent="0.25">
      <c r="A9" s="15" t="s">
        <v>1449</v>
      </c>
      <c r="B9" s="16" t="s">
        <v>260</v>
      </c>
      <c r="C9" s="16">
        <v>8</v>
      </c>
      <c r="D9" s="16" t="s">
        <v>490</v>
      </c>
      <c r="E9" s="16"/>
      <c r="F9" s="16" t="s">
        <v>1085</v>
      </c>
      <c r="G9" s="31" t="s">
        <v>190</v>
      </c>
      <c r="H9" s="77"/>
    </row>
    <row r="10" spans="1:23" x14ac:dyDescent="0.25">
      <c r="A10" s="15" t="s">
        <v>696</v>
      </c>
      <c r="B10" s="16" t="s">
        <v>260</v>
      </c>
      <c r="C10" s="16">
        <v>9</v>
      </c>
      <c r="D10" s="16" t="s">
        <v>490</v>
      </c>
      <c r="E10" s="16"/>
      <c r="F10" s="16" t="s">
        <v>490</v>
      </c>
      <c r="G10" s="31" t="s">
        <v>190</v>
      </c>
      <c r="H10" s="77"/>
    </row>
    <row r="11" spans="1:23" x14ac:dyDescent="0.25">
      <c r="A11" s="15" t="s">
        <v>614</v>
      </c>
      <c r="B11" s="16" t="s">
        <v>260</v>
      </c>
      <c r="C11" s="16">
        <v>10</v>
      </c>
      <c r="D11" s="16" t="s">
        <v>490</v>
      </c>
      <c r="E11" s="16"/>
      <c r="F11" s="16" t="s">
        <v>490</v>
      </c>
      <c r="G11" s="31" t="s">
        <v>190</v>
      </c>
      <c r="H11" s="77"/>
    </row>
    <row r="12" spans="1:23" x14ac:dyDescent="0.25">
      <c r="A12" s="15" t="s">
        <v>517</v>
      </c>
      <c r="B12" s="16" t="s">
        <v>260</v>
      </c>
      <c r="C12" s="16">
        <v>11</v>
      </c>
      <c r="D12" s="16" t="s">
        <v>427</v>
      </c>
      <c r="E12" s="16"/>
      <c r="F12" s="16" t="s">
        <v>427</v>
      </c>
      <c r="G12" s="31" t="s">
        <v>190</v>
      </c>
      <c r="H12" s="77"/>
    </row>
    <row r="13" spans="1:23" x14ac:dyDescent="0.25">
      <c r="A13" s="15" t="s">
        <v>519</v>
      </c>
      <c r="B13" s="16" t="s">
        <v>260</v>
      </c>
      <c r="C13" s="16">
        <v>12</v>
      </c>
      <c r="D13" s="16" t="s">
        <v>427</v>
      </c>
      <c r="E13" s="16"/>
      <c r="F13" s="16" t="s">
        <v>427</v>
      </c>
      <c r="G13" s="31" t="s">
        <v>190</v>
      </c>
      <c r="H13" s="77"/>
    </row>
  </sheetData>
  <sheetProtection selectLockedCells="1" selectUnlockedCells="1"/>
  <mergeCells count="1">
    <mergeCell ref="O1:W1"/>
  </mergeCells>
  <phoneticPr fontId="3" type="noConversion"/>
  <conditionalFormatting sqref="H2:H13">
    <cfRule type="cellIs" dxfId="244" priority="1" stopIfTrue="1" operator="equal">
      <formula>"-"</formula>
    </cfRule>
    <cfRule type="cellIs" dxfId="243" priority="2" stopIfTrue="1" operator="equal">
      <formula>"x"</formula>
    </cfRule>
  </conditionalFormatting>
  <hyperlinks>
    <hyperlink ref="L1" location="'Expansion set Check List'!A1" display="Home" xr:uid="{00000000-0004-0000-8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Sheet78">
    <tabColor rgb="FFFF6699"/>
  </sheetPr>
  <dimension ref="A1:W13"/>
  <sheetViews>
    <sheetView zoomScaleSheetLayoutView="10" workbookViewId="0">
      <pane ySplit="1" topLeftCell="A2" activePane="bottomLeft" state="frozen"/>
      <selection pane="bottomLeft"/>
    </sheetView>
  </sheetViews>
  <sheetFormatPr defaultColWidth="0" defaultRowHeight="13.2" customHeight="1" x14ac:dyDescent="0.25"/>
  <cols>
    <col min="1" max="1" width="25.6640625" customWidth="1"/>
    <col min="2" max="2" width="19.109375" bestFit="1" customWidth="1"/>
    <col min="3" max="3" width="3.33203125" bestFit="1" customWidth="1"/>
    <col min="4" max="4" width="8.6640625" bestFit="1" customWidth="1"/>
    <col min="5" max="5" width="3.33203125" bestFit="1" customWidth="1"/>
    <col min="6" max="6" width="9" bestFit="1" customWidth="1"/>
    <col min="7" max="7" width="8.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1416</v>
      </c>
      <c r="B2" s="13" t="s">
        <v>264</v>
      </c>
      <c r="C2" s="13">
        <v>1</v>
      </c>
      <c r="D2" s="13" t="s">
        <v>421</v>
      </c>
      <c r="E2" s="13">
        <v>50</v>
      </c>
      <c r="F2" s="13" t="s">
        <v>410</v>
      </c>
      <c r="G2" s="30" t="s">
        <v>190</v>
      </c>
      <c r="H2" s="77"/>
      <c r="M2" s="33">
        <f>SUM(COUNTA(H2:H750))</f>
        <v>0</v>
      </c>
      <c r="O2" s="109"/>
      <c r="P2" s="109"/>
      <c r="Q2" s="109"/>
      <c r="R2" s="109"/>
      <c r="S2" s="109"/>
      <c r="T2" s="109"/>
      <c r="U2" s="109"/>
      <c r="V2" s="109"/>
      <c r="W2" s="109"/>
    </row>
    <row r="3" spans="1:23" x14ac:dyDescent="0.25">
      <c r="A3" s="15" t="s">
        <v>1214</v>
      </c>
      <c r="B3" s="16" t="s">
        <v>264</v>
      </c>
      <c r="C3" s="16">
        <v>2</v>
      </c>
      <c r="D3" s="16" t="s">
        <v>400</v>
      </c>
      <c r="E3" s="16">
        <v>50</v>
      </c>
      <c r="F3" s="16" t="s">
        <v>410</v>
      </c>
      <c r="G3" s="31" t="s">
        <v>190</v>
      </c>
      <c r="H3" s="77"/>
    </row>
    <row r="4" spans="1:23" x14ac:dyDescent="0.25">
      <c r="A4" s="15" t="s">
        <v>1297</v>
      </c>
      <c r="B4" s="16" t="s">
        <v>264</v>
      </c>
      <c r="C4" s="16">
        <v>3</v>
      </c>
      <c r="D4" s="16" t="s">
        <v>421</v>
      </c>
      <c r="E4" s="16">
        <v>70</v>
      </c>
      <c r="F4" s="16" t="s">
        <v>405</v>
      </c>
      <c r="G4" s="31" t="s">
        <v>190</v>
      </c>
      <c r="H4" s="77"/>
    </row>
    <row r="5" spans="1:23" x14ac:dyDescent="0.25">
      <c r="A5" s="15" t="s">
        <v>654</v>
      </c>
      <c r="B5" s="16" t="s">
        <v>264</v>
      </c>
      <c r="C5" s="16">
        <v>4</v>
      </c>
      <c r="D5" s="16" t="s">
        <v>414</v>
      </c>
      <c r="E5" s="16">
        <v>50</v>
      </c>
      <c r="F5" s="16" t="s">
        <v>410</v>
      </c>
      <c r="G5" s="31" t="s">
        <v>190</v>
      </c>
      <c r="H5" s="77"/>
    </row>
    <row r="6" spans="1:23" x14ac:dyDescent="0.25">
      <c r="A6" s="15" t="s">
        <v>1410</v>
      </c>
      <c r="B6" s="16" t="s">
        <v>264</v>
      </c>
      <c r="C6" s="16">
        <v>5</v>
      </c>
      <c r="D6" s="16" t="s">
        <v>421</v>
      </c>
      <c r="E6" s="16">
        <v>80</v>
      </c>
      <c r="F6" s="16" t="s">
        <v>405</v>
      </c>
      <c r="G6" s="31" t="s">
        <v>190</v>
      </c>
      <c r="H6" s="77"/>
    </row>
    <row r="7" spans="1:23" x14ac:dyDescent="0.25">
      <c r="A7" s="15" t="s">
        <v>1299</v>
      </c>
      <c r="B7" s="16" t="s">
        <v>264</v>
      </c>
      <c r="C7" s="16">
        <v>6</v>
      </c>
      <c r="D7" s="16" t="s">
        <v>400</v>
      </c>
      <c r="E7" s="16">
        <v>60</v>
      </c>
      <c r="F7" s="16" t="s">
        <v>410</v>
      </c>
      <c r="G7" s="31" t="s">
        <v>190</v>
      </c>
      <c r="H7" s="77"/>
    </row>
    <row r="8" spans="1:23" x14ac:dyDescent="0.25">
      <c r="A8" s="15" t="s">
        <v>1315</v>
      </c>
      <c r="B8" s="16" t="s">
        <v>264</v>
      </c>
      <c r="C8" s="16">
        <v>7</v>
      </c>
      <c r="D8" s="16" t="s">
        <v>421</v>
      </c>
      <c r="E8" s="16">
        <v>50</v>
      </c>
      <c r="F8" s="16" t="s">
        <v>410</v>
      </c>
      <c r="G8" s="31" t="s">
        <v>190</v>
      </c>
      <c r="H8" s="77"/>
    </row>
    <row r="9" spans="1:23" x14ac:dyDescent="0.25">
      <c r="A9" s="15" t="s">
        <v>696</v>
      </c>
      <c r="B9" s="16" t="s">
        <v>264</v>
      </c>
      <c r="C9" s="16">
        <v>8</v>
      </c>
      <c r="D9" s="16" t="s">
        <v>490</v>
      </c>
      <c r="E9" s="16"/>
      <c r="F9" s="16" t="s">
        <v>490</v>
      </c>
      <c r="G9" s="31" t="s">
        <v>190</v>
      </c>
      <c r="H9" s="77"/>
    </row>
    <row r="10" spans="1:23" x14ac:dyDescent="0.25">
      <c r="A10" s="15" t="s">
        <v>614</v>
      </c>
      <c r="B10" s="16" t="s">
        <v>264</v>
      </c>
      <c r="C10" s="16">
        <v>9</v>
      </c>
      <c r="D10" s="16" t="s">
        <v>490</v>
      </c>
      <c r="E10" s="16"/>
      <c r="F10" s="16" t="s">
        <v>490</v>
      </c>
      <c r="G10" s="31" t="s">
        <v>190</v>
      </c>
      <c r="H10" s="77"/>
    </row>
    <row r="11" spans="1:23" x14ac:dyDescent="0.25">
      <c r="A11" s="15" t="s">
        <v>1501</v>
      </c>
      <c r="B11" s="16" t="s">
        <v>264</v>
      </c>
      <c r="C11" s="16">
        <v>10</v>
      </c>
      <c r="D11" s="16" t="s">
        <v>490</v>
      </c>
      <c r="E11" s="16"/>
      <c r="F11" s="16" t="s">
        <v>1085</v>
      </c>
      <c r="G11" s="31" t="s">
        <v>190</v>
      </c>
      <c r="H11" s="77"/>
    </row>
    <row r="12" spans="1:23" x14ac:dyDescent="0.25">
      <c r="A12" s="15" t="s">
        <v>519</v>
      </c>
      <c r="B12" s="16" t="s">
        <v>264</v>
      </c>
      <c r="C12" s="16">
        <v>11</v>
      </c>
      <c r="D12" s="16" t="s">
        <v>427</v>
      </c>
      <c r="E12" s="16"/>
      <c r="F12" s="16" t="s">
        <v>427</v>
      </c>
      <c r="G12" s="31" t="s">
        <v>190</v>
      </c>
      <c r="H12" s="77"/>
    </row>
    <row r="13" spans="1:23" x14ac:dyDescent="0.25">
      <c r="A13" s="15" t="s">
        <v>520</v>
      </c>
      <c r="B13" s="16" t="s">
        <v>264</v>
      </c>
      <c r="C13" s="16">
        <v>12</v>
      </c>
      <c r="D13" s="16" t="s">
        <v>427</v>
      </c>
      <c r="E13" s="16"/>
      <c r="F13" s="16" t="s">
        <v>427</v>
      </c>
      <c r="G13" s="31" t="s">
        <v>190</v>
      </c>
      <c r="H13" s="77"/>
    </row>
  </sheetData>
  <sheetProtection selectLockedCells="1" selectUnlockedCells="1"/>
  <mergeCells count="1">
    <mergeCell ref="O1:W1"/>
  </mergeCells>
  <phoneticPr fontId="3" type="noConversion"/>
  <conditionalFormatting sqref="H2:H13">
    <cfRule type="cellIs" dxfId="242" priority="1" stopIfTrue="1" operator="equal">
      <formula>"-"</formula>
    </cfRule>
    <cfRule type="cellIs" dxfId="241" priority="2" stopIfTrue="1" operator="equal">
      <formula>"x"</formula>
    </cfRule>
  </conditionalFormatting>
  <hyperlinks>
    <hyperlink ref="L1" location="'Expansion set Check List'!A1" display="Home" xr:uid="{00000000-0004-0000-8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Sheet79">
    <tabColor rgb="FFFF6699"/>
  </sheetPr>
  <dimension ref="A1:W13"/>
  <sheetViews>
    <sheetView zoomScaleSheetLayoutView="10" workbookViewId="0">
      <pane ySplit="1" topLeftCell="A2" activePane="bottomLeft" state="frozen"/>
      <selection pane="bottomLeft"/>
    </sheetView>
  </sheetViews>
  <sheetFormatPr defaultColWidth="0" defaultRowHeight="13.2" customHeight="1" x14ac:dyDescent="0.25"/>
  <cols>
    <col min="1" max="1" width="13.44140625" customWidth="1"/>
    <col min="2" max="2" width="19.6640625" bestFit="1" customWidth="1"/>
    <col min="3" max="3" width="3.33203125" bestFit="1" customWidth="1"/>
    <col min="4" max="4" width="6.88671875" bestFit="1" customWidth="1"/>
    <col min="5" max="5" width="3.33203125" bestFit="1" customWidth="1"/>
    <col min="6" max="6" width="7.44140625" bestFit="1" customWidth="1"/>
    <col min="7" max="7" width="8.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1853</v>
      </c>
      <c r="B2" s="13" t="s">
        <v>268</v>
      </c>
      <c r="C2" s="13">
        <v>1</v>
      </c>
      <c r="D2" s="13" t="s">
        <v>404</v>
      </c>
      <c r="E2" s="13">
        <v>60</v>
      </c>
      <c r="F2" s="13" t="s">
        <v>410</v>
      </c>
      <c r="G2" s="30" t="s">
        <v>190</v>
      </c>
      <c r="H2" s="77"/>
      <c r="M2" s="33">
        <f>SUM(COUNTA(H2:H750))</f>
        <v>0</v>
      </c>
      <c r="O2" s="109"/>
      <c r="P2" s="109"/>
      <c r="Q2" s="109"/>
      <c r="R2" s="109"/>
      <c r="S2" s="109"/>
      <c r="T2" s="109"/>
      <c r="U2" s="109"/>
      <c r="V2" s="109"/>
      <c r="W2" s="109"/>
    </row>
    <row r="3" spans="1:23" x14ac:dyDescent="0.25">
      <c r="A3" s="15" t="s">
        <v>1832</v>
      </c>
      <c r="B3" s="16" t="s">
        <v>268</v>
      </c>
      <c r="C3" s="16">
        <v>2</v>
      </c>
      <c r="D3" s="16" t="s">
        <v>404</v>
      </c>
      <c r="E3" s="16">
        <v>90</v>
      </c>
      <c r="F3" s="16" t="s">
        <v>405</v>
      </c>
      <c r="G3" s="31" t="s">
        <v>190</v>
      </c>
      <c r="H3" s="77"/>
    </row>
    <row r="4" spans="1:23" x14ac:dyDescent="0.25">
      <c r="A4" s="15" t="s">
        <v>651</v>
      </c>
      <c r="B4" s="16" t="s">
        <v>268</v>
      </c>
      <c r="C4" s="16">
        <v>3</v>
      </c>
      <c r="D4" s="16" t="s">
        <v>404</v>
      </c>
      <c r="E4" s="16">
        <v>60</v>
      </c>
      <c r="F4" s="16" t="s">
        <v>410</v>
      </c>
      <c r="G4" s="31" t="s">
        <v>190</v>
      </c>
      <c r="H4" s="77"/>
    </row>
    <row r="5" spans="1:23" x14ac:dyDescent="0.25">
      <c r="A5" s="15" t="s">
        <v>1820</v>
      </c>
      <c r="B5" s="16" t="s">
        <v>268</v>
      </c>
      <c r="C5" s="16">
        <v>4</v>
      </c>
      <c r="D5" s="16" t="s">
        <v>404</v>
      </c>
      <c r="E5" s="16">
        <v>70</v>
      </c>
      <c r="F5" s="16" t="s">
        <v>410</v>
      </c>
      <c r="G5" s="31" t="s">
        <v>190</v>
      </c>
      <c r="H5" s="77"/>
    </row>
    <row r="6" spans="1:23" x14ac:dyDescent="0.25">
      <c r="A6" s="15" t="s">
        <v>1861</v>
      </c>
      <c r="B6" s="16" t="s">
        <v>268</v>
      </c>
      <c r="C6" s="16">
        <v>5</v>
      </c>
      <c r="D6" s="16" t="s">
        <v>404</v>
      </c>
      <c r="E6" s="16">
        <v>60</v>
      </c>
      <c r="F6" s="16" t="s">
        <v>410</v>
      </c>
      <c r="G6" s="31" t="s">
        <v>190</v>
      </c>
      <c r="H6" s="77"/>
    </row>
    <row r="7" spans="1:23" x14ac:dyDescent="0.25">
      <c r="A7" s="15" t="s">
        <v>1848</v>
      </c>
      <c r="B7" s="16" t="s">
        <v>268</v>
      </c>
      <c r="C7" s="16">
        <v>6</v>
      </c>
      <c r="D7" s="16" t="s">
        <v>404</v>
      </c>
      <c r="E7" s="16">
        <v>80</v>
      </c>
      <c r="F7" s="16" t="s">
        <v>405</v>
      </c>
      <c r="G7" s="31" t="s">
        <v>190</v>
      </c>
      <c r="H7" s="77"/>
    </row>
    <row r="8" spans="1:23" x14ac:dyDescent="0.25">
      <c r="A8" s="15" t="s">
        <v>644</v>
      </c>
      <c r="B8" s="16" t="s">
        <v>268</v>
      </c>
      <c r="C8" s="16">
        <v>7</v>
      </c>
      <c r="D8" s="16" t="s">
        <v>404</v>
      </c>
      <c r="E8" s="16">
        <v>80</v>
      </c>
      <c r="F8" s="16" t="s">
        <v>405</v>
      </c>
      <c r="G8" s="31" t="s">
        <v>190</v>
      </c>
      <c r="H8" s="77"/>
    </row>
    <row r="9" spans="1:23" x14ac:dyDescent="0.25">
      <c r="A9" s="15" t="s">
        <v>487</v>
      </c>
      <c r="B9" s="16" t="s">
        <v>268</v>
      </c>
      <c r="C9" s="16">
        <v>8</v>
      </c>
      <c r="D9" s="16" t="s">
        <v>404</v>
      </c>
      <c r="E9" s="16">
        <v>50</v>
      </c>
      <c r="F9" s="16" t="s">
        <v>410</v>
      </c>
      <c r="G9" s="31" t="s">
        <v>190</v>
      </c>
      <c r="H9" s="77"/>
    </row>
    <row r="10" spans="1:23" x14ac:dyDescent="0.25">
      <c r="A10" s="15" t="s">
        <v>1902</v>
      </c>
      <c r="B10" s="16" t="s">
        <v>268</v>
      </c>
      <c r="C10" s="16">
        <v>9</v>
      </c>
      <c r="D10" s="16" t="s">
        <v>490</v>
      </c>
      <c r="E10" s="16"/>
      <c r="F10" s="16" t="s">
        <v>490</v>
      </c>
      <c r="G10" s="31" t="s">
        <v>190</v>
      </c>
      <c r="H10" s="77"/>
    </row>
    <row r="11" spans="1:23" x14ac:dyDescent="0.25">
      <c r="A11" s="15" t="s">
        <v>696</v>
      </c>
      <c r="B11" s="16" t="s">
        <v>268</v>
      </c>
      <c r="C11" s="16">
        <v>10</v>
      </c>
      <c r="D11" s="16" t="s">
        <v>490</v>
      </c>
      <c r="E11" s="16"/>
      <c r="F11" s="16" t="s">
        <v>490</v>
      </c>
      <c r="G11" s="31" t="s">
        <v>190</v>
      </c>
      <c r="H11" s="77"/>
    </row>
    <row r="12" spans="1:23" x14ac:dyDescent="0.25">
      <c r="A12" s="15" t="s">
        <v>614</v>
      </c>
      <c r="B12" s="16" t="s">
        <v>268</v>
      </c>
      <c r="C12" s="16">
        <v>11</v>
      </c>
      <c r="D12" s="16" t="s">
        <v>490</v>
      </c>
      <c r="E12" s="16"/>
      <c r="F12" s="16" t="s">
        <v>490</v>
      </c>
      <c r="G12" s="31" t="s">
        <v>190</v>
      </c>
      <c r="H12" s="77"/>
    </row>
    <row r="13" spans="1:23" x14ac:dyDescent="0.25">
      <c r="A13" s="15" t="s">
        <v>521</v>
      </c>
      <c r="B13" s="16" t="s">
        <v>268</v>
      </c>
      <c r="C13" s="16">
        <v>12</v>
      </c>
      <c r="D13" s="16" t="s">
        <v>427</v>
      </c>
      <c r="E13" s="16"/>
      <c r="F13" s="16" t="s">
        <v>427</v>
      </c>
      <c r="G13" s="31" t="s">
        <v>190</v>
      </c>
      <c r="H13" s="77"/>
    </row>
  </sheetData>
  <sheetProtection selectLockedCells="1" selectUnlockedCells="1"/>
  <mergeCells count="1">
    <mergeCell ref="O1:W1"/>
  </mergeCells>
  <phoneticPr fontId="3" type="noConversion"/>
  <conditionalFormatting sqref="H2:H13">
    <cfRule type="cellIs" dxfId="240" priority="1" stopIfTrue="1" operator="equal">
      <formula>"-"</formula>
    </cfRule>
    <cfRule type="cellIs" dxfId="239" priority="2" stopIfTrue="1" operator="equal">
      <formula>"x"</formula>
    </cfRule>
  </conditionalFormatting>
  <hyperlinks>
    <hyperlink ref="L1" location="'Expansion set Check List'!A1" display="Home" xr:uid="{00000000-0004-0000-8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E00-000000000000}">
  <sheetPr codeName="Sheet80">
    <tabColor rgb="FFFF6699"/>
  </sheetPr>
  <dimension ref="A1:W12"/>
  <sheetViews>
    <sheetView zoomScaleSheetLayoutView="10" workbookViewId="0">
      <pane ySplit="1" topLeftCell="A2" activePane="bottomLeft" state="frozen"/>
      <selection pane="bottomLeft"/>
    </sheetView>
  </sheetViews>
  <sheetFormatPr defaultColWidth="0" defaultRowHeight="13.2" customHeight="1" x14ac:dyDescent="0.25"/>
  <cols>
    <col min="1" max="1" width="14.109375" customWidth="1"/>
    <col min="2" max="2" width="20" bestFit="1" customWidth="1"/>
    <col min="3" max="3" width="3.33203125" bestFit="1" customWidth="1"/>
    <col min="4" max="4" width="8.6640625" bestFit="1" customWidth="1"/>
    <col min="5" max="5" width="3.33203125" bestFit="1" customWidth="1"/>
    <col min="6" max="6" width="7.44140625" bestFit="1" customWidth="1"/>
    <col min="7" max="7" width="8.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686</v>
      </c>
      <c r="B2" s="13" t="s">
        <v>272</v>
      </c>
      <c r="C2" s="13">
        <v>1</v>
      </c>
      <c r="D2" s="13" t="s">
        <v>431</v>
      </c>
      <c r="E2" s="13">
        <v>60</v>
      </c>
      <c r="F2" s="13" t="s">
        <v>410</v>
      </c>
      <c r="G2" s="30" t="s">
        <v>190</v>
      </c>
      <c r="H2" s="77"/>
      <c r="M2" s="33">
        <f>SUM(COUNTA(H2:H750))</f>
        <v>0</v>
      </c>
      <c r="O2" s="109"/>
      <c r="P2" s="109"/>
      <c r="Q2" s="109"/>
      <c r="R2" s="109"/>
      <c r="S2" s="109"/>
      <c r="T2" s="109"/>
      <c r="U2" s="109"/>
      <c r="V2" s="109"/>
      <c r="W2" s="109"/>
    </row>
    <row r="3" spans="1:23" x14ac:dyDescent="0.25">
      <c r="A3" s="15" t="s">
        <v>678</v>
      </c>
      <c r="B3" s="16" t="s">
        <v>272</v>
      </c>
      <c r="C3" s="16">
        <v>2</v>
      </c>
      <c r="D3" s="16" t="s">
        <v>431</v>
      </c>
      <c r="E3" s="16">
        <v>90</v>
      </c>
      <c r="F3" s="16" t="s">
        <v>405</v>
      </c>
      <c r="G3" s="31" t="s">
        <v>190</v>
      </c>
      <c r="H3" s="77"/>
    </row>
    <row r="4" spans="1:23" x14ac:dyDescent="0.25">
      <c r="A4" s="15" t="s">
        <v>1817</v>
      </c>
      <c r="B4" s="16" t="s">
        <v>272</v>
      </c>
      <c r="C4" s="16">
        <v>3</v>
      </c>
      <c r="D4" s="16" t="s">
        <v>431</v>
      </c>
      <c r="E4" s="16">
        <v>90</v>
      </c>
      <c r="F4" s="16" t="s">
        <v>405</v>
      </c>
      <c r="G4" s="31" t="s">
        <v>190</v>
      </c>
      <c r="H4" s="77"/>
    </row>
    <row r="5" spans="1:23" x14ac:dyDescent="0.25">
      <c r="A5" s="15" t="s">
        <v>557</v>
      </c>
      <c r="B5" s="16" t="s">
        <v>272</v>
      </c>
      <c r="C5" s="16">
        <v>4</v>
      </c>
      <c r="D5" s="16" t="s">
        <v>431</v>
      </c>
      <c r="E5" s="16">
        <v>80</v>
      </c>
      <c r="F5" s="16" t="s">
        <v>405</v>
      </c>
      <c r="G5" s="31" t="s">
        <v>190</v>
      </c>
      <c r="H5" s="77"/>
    </row>
    <row r="6" spans="1:23" x14ac:dyDescent="0.25">
      <c r="A6" s="15" t="s">
        <v>574</v>
      </c>
      <c r="B6" s="16" t="s">
        <v>272</v>
      </c>
      <c r="C6" s="16">
        <v>5</v>
      </c>
      <c r="D6" s="16" t="s">
        <v>431</v>
      </c>
      <c r="E6" s="16">
        <v>60</v>
      </c>
      <c r="F6" s="16" t="s">
        <v>410</v>
      </c>
      <c r="G6" s="31" t="s">
        <v>190</v>
      </c>
      <c r="H6" s="77"/>
    </row>
    <row r="7" spans="1:23" x14ac:dyDescent="0.25">
      <c r="A7" s="15" t="s">
        <v>1849</v>
      </c>
      <c r="B7" s="16" t="s">
        <v>272</v>
      </c>
      <c r="C7" s="16">
        <v>6</v>
      </c>
      <c r="D7" s="16" t="s">
        <v>431</v>
      </c>
      <c r="E7" s="16">
        <v>60</v>
      </c>
      <c r="F7" s="16" t="s">
        <v>410</v>
      </c>
      <c r="G7" s="31" t="s">
        <v>190</v>
      </c>
      <c r="H7" s="77"/>
    </row>
    <row r="8" spans="1:23" x14ac:dyDescent="0.25">
      <c r="A8" s="15" t="s">
        <v>1864</v>
      </c>
      <c r="B8" s="16" t="s">
        <v>272</v>
      </c>
      <c r="C8" s="16">
        <v>7</v>
      </c>
      <c r="D8" s="16" t="s">
        <v>414</v>
      </c>
      <c r="E8" s="16">
        <v>50</v>
      </c>
      <c r="F8" s="16" t="s">
        <v>410</v>
      </c>
      <c r="G8" s="31" t="s">
        <v>190</v>
      </c>
      <c r="H8" s="77"/>
    </row>
    <row r="9" spans="1:23" x14ac:dyDescent="0.25">
      <c r="A9" s="15" t="s">
        <v>696</v>
      </c>
      <c r="B9" s="16" t="s">
        <v>272</v>
      </c>
      <c r="C9" s="16">
        <v>8</v>
      </c>
      <c r="D9" s="16" t="s">
        <v>490</v>
      </c>
      <c r="E9" s="16"/>
      <c r="F9" s="16" t="s">
        <v>490</v>
      </c>
      <c r="G9" s="31" t="s">
        <v>190</v>
      </c>
      <c r="H9" s="77"/>
    </row>
    <row r="10" spans="1:23" x14ac:dyDescent="0.25">
      <c r="A10" s="15" t="s">
        <v>614</v>
      </c>
      <c r="B10" s="16" t="s">
        <v>272</v>
      </c>
      <c r="C10" s="16">
        <v>9</v>
      </c>
      <c r="D10" s="16" t="s">
        <v>490</v>
      </c>
      <c r="E10" s="16"/>
      <c r="F10" s="16" t="s">
        <v>490</v>
      </c>
      <c r="G10" s="31" t="s">
        <v>190</v>
      </c>
      <c r="H10" s="77"/>
    </row>
    <row r="11" spans="1:23" x14ac:dyDescent="0.25">
      <c r="A11" s="15" t="s">
        <v>1906</v>
      </c>
      <c r="B11" s="16" t="s">
        <v>272</v>
      </c>
      <c r="C11" s="16">
        <v>10</v>
      </c>
      <c r="D11" s="16" t="s">
        <v>490</v>
      </c>
      <c r="E11" s="16"/>
      <c r="F11" s="16" t="s">
        <v>490</v>
      </c>
      <c r="G11" s="31" t="s">
        <v>190</v>
      </c>
      <c r="H11" s="77"/>
    </row>
    <row r="12" spans="1:23" x14ac:dyDescent="0.25">
      <c r="A12" s="15" t="s">
        <v>516</v>
      </c>
      <c r="B12" s="16" t="s">
        <v>272</v>
      </c>
      <c r="C12" s="16">
        <v>11</v>
      </c>
      <c r="D12" s="16" t="s">
        <v>427</v>
      </c>
      <c r="E12" s="16"/>
      <c r="F12" s="16" t="s">
        <v>427</v>
      </c>
      <c r="G12" s="31" t="s">
        <v>190</v>
      </c>
      <c r="H12" s="77"/>
    </row>
  </sheetData>
  <sheetProtection selectLockedCells="1" selectUnlockedCells="1"/>
  <mergeCells count="1">
    <mergeCell ref="O1:W1"/>
  </mergeCells>
  <phoneticPr fontId="3" type="noConversion"/>
  <conditionalFormatting sqref="H2:H12">
    <cfRule type="cellIs" dxfId="238" priority="1" stopIfTrue="1" operator="equal">
      <formula>"-"</formula>
    </cfRule>
    <cfRule type="cellIs" dxfId="237" priority="2" stopIfTrue="1" operator="equal">
      <formula>"x"</formula>
    </cfRule>
  </conditionalFormatting>
  <hyperlinks>
    <hyperlink ref="L1" location="'Expansion set Check List'!A1" display="Home" xr:uid="{00000000-0004-0000-8E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F00-000000000000}">
  <sheetPr codeName="Sheet81">
    <tabColor rgb="FFFF6699"/>
  </sheetPr>
  <dimension ref="A1:W31"/>
  <sheetViews>
    <sheetView zoomScaleSheetLayoutView="10" workbookViewId="0">
      <pane ySplit="1" topLeftCell="A2" activePane="bottomLeft" state="frozen"/>
      <selection pane="bottomLeft"/>
    </sheetView>
  </sheetViews>
  <sheetFormatPr defaultColWidth="0" defaultRowHeight="13.2" customHeight="1" x14ac:dyDescent="0.25"/>
  <cols>
    <col min="1" max="1" width="16.88671875" customWidth="1"/>
    <col min="2" max="2" width="23.88671875" bestFit="1" customWidth="1"/>
    <col min="3" max="3" width="3.33203125" bestFit="1" customWidth="1"/>
    <col min="4" max="4" width="8.6640625" bestFit="1" customWidth="1"/>
    <col min="5" max="5" width="3.33203125" bestFit="1" customWidth="1"/>
    <col min="6" max="6" width="9" bestFit="1" customWidth="1"/>
    <col min="7" max="7" width="8.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2187</v>
      </c>
      <c r="B2" s="13" t="s">
        <v>276</v>
      </c>
      <c r="C2" s="13">
        <v>1</v>
      </c>
      <c r="D2" s="13" t="s">
        <v>490</v>
      </c>
      <c r="E2" s="13"/>
      <c r="F2" s="13" t="s">
        <v>490</v>
      </c>
      <c r="G2" s="30" t="s">
        <v>190</v>
      </c>
      <c r="H2" s="77"/>
      <c r="M2" s="33">
        <f>SUM(COUNTA(H2:H750))</f>
        <v>0</v>
      </c>
      <c r="O2" s="109"/>
      <c r="P2" s="109"/>
      <c r="Q2" s="109"/>
      <c r="R2" s="109"/>
      <c r="S2" s="109"/>
      <c r="T2" s="109"/>
      <c r="U2" s="109"/>
      <c r="V2" s="109"/>
      <c r="W2" s="109"/>
    </row>
    <row r="3" spans="1:23" x14ac:dyDescent="0.25">
      <c r="A3" s="15" t="s">
        <v>477</v>
      </c>
      <c r="B3" s="16" t="s">
        <v>276</v>
      </c>
      <c r="C3" s="16">
        <v>2</v>
      </c>
      <c r="D3" s="16" t="s">
        <v>400</v>
      </c>
      <c r="E3" s="16">
        <v>60</v>
      </c>
      <c r="F3" s="16" t="s">
        <v>410</v>
      </c>
      <c r="G3" s="31" t="s">
        <v>190</v>
      </c>
      <c r="H3" s="77"/>
    </row>
    <row r="4" spans="1:23" x14ac:dyDescent="0.25">
      <c r="A4" s="15" t="s">
        <v>443</v>
      </c>
      <c r="B4" s="16" t="s">
        <v>276</v>
      </c>
      <c r="C4" s="16">
        <v>3</v>
      </c>
      <c r="D4" s="16" t="s">
        <v>400</v>
      </c>
      <c r="E4" s="16">
        <v>80</v>
      </c>
      <c r="F4" s="16" t="s">
        <v>405</v>
      </c>
      <c r="G4" s="31" t="s">
        <v>190</v>
      </c>
      <c r="H4" s="77"/>
    </row>
    <row r="5" spans="1:23" x14ac:dyDescent="0.25">
      <c r="A5" s="15" t="s">
        <v>654</v>
      </c>
      <c r="B5" s="16" t="s">
        <v>276</v>
      </c>
      <c r="C5" s="16">
        <v>4</v>
      </c>
      <c r="D5" s="16" t="s">
        <v>414</v>
      </c>
      <c r="E5" s="16">
        <v>60</v>
      </c>
      <c r="F5" s="16" t="s">
        <v>410</v>
      </c>
      <c r="G5" s="31" t="s">
        <v>190</v>
      </c>
      <c r="H5" s="77"/>
    </row>
    <row r="6" spans="1:23" x14ac:dyDescent="0.25">
      <c r="A6" s="15" t="s">
        <v>519</v>
      </c>
      <c r="B6" s="16" t="s">
        <v>276</v>
      </c>
      <c r="C6" s="16">
        <v>5</v>
      </c>
      <c r="D6" s="16" t="s">
        <v>427</v>
      </c>
      <c r="E6" s="16"/>
      <c r="F6" s="16" t="s">
        <v>427</v>
      </c>
      <c r="G6" s="31" t="s">
        <v>190</v>
      </c>
      <c r="H6" s="77"/>
    </row>
    <row r="7" spans="1:23" x14ac:dyDescent="0.25">
      <c r="A7" s="15" t="s">
        <v>519</v>
      </c>
      <c r="B7" s="16" t="s">
        <v>276</v>
      </c>
      <c r="C7" s="16">
        <v>6</v>
      </c>
      <c r="D7" s="16" t="s">
        <v>427</v>
      </c>
      <c r="E7" s="16"/>
      <c r="F7" s="16" t="s">
        <v>427</v>
      </c>
      <c r="G7" s="31" t="s">
        <v>190</v>
      </c>
      <c r="H7" s="77"/>
    </row>
    <row r="8" spans="1:23" x14ac:dyDescent="0.25">
      <c r="A8" s="15" t="s">
        <v>519</v>
      </c>
      <c r="B8" s="16" t="s">
        <v>276</v>
      </c>
      <c r="C8" s="16">
        <v>7</v>
      </c>
      <c r="D8" s="16" t="s">
        <v>427</v>
      </c>
      <c r="E8" s="16"/>
      <c r="F8" s="16" t="s">
        <v>427</v>
      </c>
      <c r="G8" s="31" t="s">
        <v>190</v>
      </c>
      <c r="H8" s="77"/>
    </row>
    <row r="9" spans="1:23" x14ac:dyDescent="0.25">
      <c r="A9" s="15" t="s">
        <v>519</v>
      </c>
      <c r="B9" s="16" t="s">
        <v>276</v>
      </c>
      <c r="C9" s="16">
        <v>8</v>
      </c>
      <c r="D9" s="16" t="s">
        <v>427</v>
      </c>
      <c r="E9" s="16"/>
      <c r="F9" s="16" t="s">
        <v>427</v>
      </c>
      <c r="G9" s="31" t="s">
        <v>190</v>
      </c>
      <c r="H9" s="77"/>
    </row>
    <row r="10" spans="1:23" x14ac:dyDescent="0.25">
      <c r="A10" s="15" t="s">
        <v>519</v>
      </c>
      <c r="B10" s="16" t="s">
        <v>276</v>
      </c>
      <c r="C10" s="16">
        <v>9</v>
      </c>
      <c r="D10" s="16" t="s">
        <v>427</v>
      </c>
      <c r="E10" s="16"/>
      <c r="F10" s="16" t="s">
        <v>427</v>
      </c>
      <c r="G10" s="31" t="s">
        <v>190</v>
      </c>
      <c r="H10" s="77"/>
    </row>
    <row r="11" spans="1:23" x14ac:dyDescent="0.25">
      <c r="A11" s="15" t="s">
        <v>519</v>
      </c>
      <c r="B11" s="16" t="s">
        <v>276</v>
      </c>
      <c r="C11" s="16">
        <v>10</v>
      </c>
      <c r="D11" s="16" t="s">
        <v>427</v>
      </c>
      <c r="E11" s="16"/>
      <c r="F11" s="16" t="s">
        <v>427</v>
      </c>
      <c r="G11" s="31" t="s">
        <v>190</v>
      </c>
      <c r="H11" s="77"/>
    </row>
    <row r="12" spans="1:23" x14ac:dyDescent="0.25">
      <c r="A12" s="15" t="s">
        <v>519</v>
      </c>
      <c r="B12" s="16" t="s">
        <v>276</v>
      </c>
      <c r="C12" s="16">
        <v>11</v>
      </c>
      <c r="D12" s="16" t="s">
        <v>427</v>
      </c>
      <c r="E12" s="16"/>
      <c r="F12" s="16" t="s">
        <v>427</v>
      </c>
      <c r="G12" s="31" t="s">
        <v>190</v>
      </c>
      <c r="H12" s="77"/>
    </row>
    <row r="13" spans="1:23" x14ac:dyDescent="0.25">
      <c r="A13" s="15" t="s">
        <v>654</v>
      </c>
      <c r="B13" s="16" t="s">
        <v>276</v>
      </c>
      <c r="C13" s="16">
        <v>12</v>
      </c>
      <c r="D13" s="16" t="s">
        <v>414</v>
      </c>
      <c r="E13" s="16">
        <v>60</v>
      </c>
      <c r="F13" s="16" t="s">
        <v>410</v>
      </c>
      <c r="G13" s="31" t="s">
        <v>190</v>
      </c>
      <c r="H13" s="77"/>
    </row>
    <row r="14" spans="1:23" x14ac:dyDescent="0.25">
      <c r="A14" s="15" t="s">
        <v>472</v>
      </c>
      <c r="B14" s="16" t="s">
        <v>276</v>
      </c>
      <c r="C14" s="16">
        <v>13</v>
      </c>
      <c r="D14" s="16" t="s">
        <v>400</v>
      </c>
      <c r="E14" s="16">
        <v>40</v>
      </c>
      <c r="F14" s="16" t="s">
        <v>410</v>
      </c>
      <c r="G14" s="31" t="s">
        <v>190</v>
      </c>
      <c r="H14" s="77"/>
    </row>
    <row r="15" spans="1:23" x14ac:dyDescent="0.25">
      <c r="A15" s="15" t="s">
        <v>519</v>
      </c>
      <c r="B15" s="16" t="s">
        <v>276</v>
      </c>
      <c r="C15" s="16">
        <v>14</v>
      </c>
      <c r="D15" s="16" t="s">
        <v>427</v>
      </c>
      <c r="E15" s="16"/>
      <c r="F15" s="16" t="s">
        <v>427</v>
      </c>
      <c r="G15" s="31" t="s">
        <v>190</v>
      </c>
      <c r="H15" s="77"/>
    </row>
    <row r="16" spans="1:23" x14ac:dyDescent="0.25">
      <c r="A16" s="15" t="s">
        <v>519</v>
      </c>
      <c r="B16" s="16" t="s">
        <v>276</v>
      </c>
      <c r="C16" s="16">
        <v>15</v>
      </c>
      <c r="D16" s="16" t="s">
        <v>427</v>
      </c>
      <c r="E16" s="16"/>
      <c r="F16" s="16" t="s">
        <v>427</v>
      </c>
      <c r="G16" s="31" t="s">
        <v>190</v>
      </c>
      <c r="H16" s="77"/>
    </row>
    <row r="17" spans="1:8" x14ac:dyDescent="0.25">
      <c r="A17" s="15" t="s">
        <v>477</v>
      </c>
      <c r="B17" s="16" t="s">
        <v>276</v>
      </c>
      <c r="C17" s="16">
        <v>16</v>
      </c>
      <c r="D17" s="16" t="s">
        <v>400</v>
      </c>
      <c r="E17" s="16">
        <v>60</v>
      </c>
      <c r="F17" s="16" t="s">
        <v>410</v>
      </c>
      <c r="G17" s="31" t="s">
        <v>190</v>
      </c>
      <c r="H17" s="77"/>
    </row>
    <row r="18" spans="1:8" x14ac:dyDescent="0.25">
      <c r="A18" s="15" t="s">
        <v>443</v>
      </c>
      <c r="B18" s="16" t="s">
        <v>276</v>
      </c>
      <c r="C18" s="16">
        <v>17</v>
      </c>
      <c r="D18" s="16" t="s">
        <v>400</v>
      </c>
      <c r="E18" s="16">
        <v>80</v>
      </c>
      <c r="F18" s="16" t="s">
        <v>405</v>
      </c>
      <c r="G18" s="31" t="s">
        <v>190</v>
      </c>
      <c r="H18" s="77"/>
    </row>
    <row r="19" spans="1:8" x14ac:dyDescent="0.25">
      <c r="A19" s="15" t="s">
        <v>519</v>
      </c>
      <c r="B19" s="16" t="s">
        <v>276</v>
      </c>
      <c r="C19" s="16">
        <v>18</v>
      </c>
      <c r="D19" s="16" t="s">
        <v>427</v>
      </c>
      <c r="E19" s="16"/>
      <c r="F19" s="16" t="s">
        <v>427</v>
      </c>
      <c r="G19" s="31" t="s">
        <v>190</v>
      </c>
      <c r="H19" s="77"/>
    </row>
    <row r="20" spans="1:8" x14ac:dyDescent="0.25">
      <c r="A20" s="15" t="s">
        <v>537</v>
      </c>
      <c r="B20" s="16" t="s">
        <v>276</v>
      </c>
      <c r="C20" s="16">
        <v>19</v>
      </c>
      <c r="D20" s="16" t="s">
        <v>400</v>
      </c>
      <c r="E20" s="16">
        <v>90</v>
      </c>
      <c r="F20" s="16" t="s">
        <v>405</v>
      </c>
      <c r="G20" s="31" t="s">
        <v>190</v>
      </c>
      <c r="H20" s="77"/>
    </row>
    <row r="21" spans="1:8" x14ac:dyDescent="0.25">
      <c r="A21" s="15" t="s">
        <v>472</v>
      </c>
      <c r="B21" s="16" t="s">
        <v>276</v>
      </c>
      <c r="C21" s="16">
        <v>20</v>
      </c>
      <c r="D21" s="16" t="s">
        <v>400</v>
      </c>
      <c r="E21" s="16">
        <v>40</v>
      </c>
      <c r="F21" s="16" t="s">
        <v>410</v>
      </c>
      <c r="G21" s="31" t="s">
        <v>190</v>
      </c>
      <c r="H21" s="77"/>
    </row>
    <row r="22" spans="1:8" x14ac:dyDescent="0.25">
      <c r="A22" s="15" t="s">
        <v>1086</v>
      </c>
      <c r="B22" s="16" t="s">
        <v>276</v>
      </c>
      <c r="C22" s="16">
        <v>21</v>
      </c>
      <c r="D22" s="16" t="s">
        <v>490</v>
      </c>
      <c r="E22" s="16"/>
      <c r="F22" s="16" t="s">
        <v>1085</v>
      </c>
      <c r="G22" s="31" t="s">
        <v>190</v>
      </c>
      <c r="H22" s="77"/>
    </row>
    <row r="23" spans="1:8" x14ac:dyDescent="0.25">
      <c r="A23" s="15" t="s">
        <v>2189</v>
      </c>
      <c r="B23" s="16" t="s">
        <v>276</v>
      </c>
      <c r="C23" s="16">
        <v>22</v>
      </c>
      <c r="D23" s="16" t="s">
        <v>490</v>
      </c>
      <c r="E23" s="16"/>
      <c r="F23" s="16" t="s">
        <v>1085</v>
      </c>
      <c r="G23" s="31" t="s">
        <v>190</v>
      </c>
      <c r="H23" s="77"/>
    </row>
    <row r="24" spans="1:8" x14ac:dyDescent="0.25">
      <c r="A24" s="15" t="s">
        <v>519</v>
      </c>
      <c r="B24" s="16" t="s">
        <v>276</v>
      </c>
      <c r="C24" s="16">
        <v>23</v>
      </c>
      <c r="D24" s="16" t="s">
        <v>427</v>
      </c>
      <c r="E24" s="16"/>
      <c r="F24" s="16" t="s">
        <v>427</v>
      </c>
      <c r="G24" s="31" t="s">
        <v>190</v>
      </c>
      <c r="H24" s="77"/>
    </row>
    <row r="25" spans="1:8" x14ac:dyDescent="0.25">
      <c r="A25" s="15" t="s">
        <v>615</v>
      </c>
      <c r="B25" s="16" t="s">
        <v>276</v>
      </c>
      <c r="C25" s="16">
        <v>24</v>
      </c>
      <c r="D25" s="16" t="s">
        <v>490</v>
      </c>
      <c r="E25" s="16"/>
      <c r="F25" s="16" t="s">
        <v>490</v>
      </c>
      <c r="G25" s="31" t="s">
        <v>190</v>
      </c>
      <c r="H25" s="77"/>
    </row>
    <row r="26" spans="1:8" x14ac:dyDescent="0.25">
      <c r="A26" s="15" t="s">
        <v>660</v>
      </c>
      <c r="B26" s="16" t="s">
        <v>276</v>
      </c>
      <c r="C26" s="16">
        <v>25</v>
      </c>
      <c r="D26" s="16" t="s">
        <v>490</v>
      </c>
      <c r="E26" s="16"/>
      <c r="F26" s="16" t="s">
        <v>490</v>
      </c>
      <c r="G26" s="31" t="s">
        <v>190</v>
      </c>
      <c r="H26" s="77"/>
    </row>
    <row r="27" spans="1:8" x14ac:dyDescent="0.25">
      <c r="A27" s="15" t="s">
        <v>2187</v>
      </c>
      <c r="B27" s="16" t="s">
        <v>276</v>
      </c>
      <c r="C27" s="16">
        <v>26</v>
      </c>
      <c r="D27" s="16" t="s">
        <v>490</v>
      </c>
      <c r="E27" s="16"/>
      <c r="F27" s="16" t="s">
        <v>490</v>
      </c>
      <c r="G27" s="31" t="s">
        <v>190</v>
      </c>
      <c r="H27" s="77"/>
    </row>
    <row r="28" spans="1:8" x14ac:dyDescent="0.25">
      <c r="A28" s="15" t="s">
        <v>2189</v>
      </c>
      <c r="B28" s="16" t="s">
        <v>276</v>
      </c>
      <c r="C28" s="16">
        <v>27</v>
      </c>
      <c r="D28" s="16" t="s">
        <v>490</v>
      </c>
      <c r="E28" s="16"/>
      <c r="F28" s="16" t="s">
        <v>1085</v>
      </c>
      <c r="G28" s="31" t="s">
        <v>190</v>
      </c>
      <c r="H28" s="77"/>
    </row>
    <row r="29" spans="1:8" x14ac:dyDescent="0.25">
      <c r="A29" s="15" t="s">
        <v>519</v>
      </c>
      <c r="B29" s="16" t="s">
        <v>276</v>
      </c>
      <c r="C29" s="16">
        <v>28</v>
      </c>
      <c r="D29" s="16" t="s">
        <v>427</v>
      </c>
      <c r="E29" s="16"/>
      <c r="F29" s="16" t="s">
        <v>427</v>
      </c>
      <c r="G29" s="31" t="s">
        <v>190</v>
      </c>
      <c r="H29" s="77"/>
    </row>
    <row r="30" spans="1:8" x14ac:dyDescent="0.25">
      <c r="A30" s="15" t="s">
        <v>1109</v>
      </c>
      <c r="B30" s="16" t="s">
        <v>276</v>
      </c>
      <c r="C30" s="16">
        <v>29</v>
      </c>
      <c r="D30" s="16" t="s">
        <v>490</v>
      </c>
      <c r="E30" s="16"/>
      <c r="F30" s="16" t="s">
        <v>490</v>
      </c>
      <c r="G30" s="31" t="s">
        <v>190</v>
      </c>
      <c r="H30" s="77"/>
    </row>
    <row r="31" spans="1:8" x14ac:dyDescent="0.25">
      <c r="A31" s="15" t="s">
        <v>537</v>
      </c>
      <c r="B31" s="16" t="s">
        <v>276</v>
      </c>
      <c r="C31" s="16">
        <v>30</v>
      </c>
      <c r="D31" s="16" t="s">
        <v>400</v>
      </c>
      <c r="E31" s="16">
        <v>90</v>
      </c>
      <c r="F31" s="16" t="s">
        <v>405</v>
      </c>
      <c r="G31" s="31" t="s">
        <v>190</v>
      </c>
      <c r="H31" s="77"/>
    </row>
  </sheetData>
  <sheetProtection selectLockedCells="1" selectUnlockedCells="1"/>
  <mergeCells count="1">
    <mergeCell ref="O1:W1"/>
  </mergeCells>
  <phoneticPr fontId="3" type="noConversion"/>
  <conditionalFormatting sqref="H2:H31">
    <cfRule type="cellIs" dxfId="236" priority="1" stopIfTrue="1" operator="equal">
      <formula>"-"</formula>
    </cfRule>
    <cfRule type="cellIs" dxfId="235" priority="2" stopIfTrue="1" operator="equal">
      <formula>"x"</formula>
    </cfRule>
  </conditionalFormatting>
  <hyperlinks>
    <hyperlink ref="L1" location="'Expansion set Check List'!A1" display="Home" xr:uid="{00000000-0004-0000-8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000-000000000000}">
  <sheetPr codeName="Sheet82">
    <tabColor rgb="FFFF6699"/>
  </sheetPr>
  <dimension ref="A1:W31"/>
  <sheetViews>
    <sheetView zoomScaleSheetLayoutView="10" workbookViewId="0">
      <pane ySplit="1" topLeftCell="A2" activePane="bottomLeft" state="frozen"/>
      <selection pane="bottomLeft"/>
    </sheetView>
  </sheetViews>
  <sheetFormatPr defaultColWidth="0" defaultRowHeight="13.2" customHeight="1" x14ac:dyDescent="0.25"/>
  <cols>
    <col min="1" max="1" width="28.33203125" customWidth="1"/>
    <col min="2" max="2" width="22.33203125" bestFit="1" customWidth="1"/>
    <col min="3" max="3" width="3.33203125" bestFit="1" customWidth="1"/>
    <col min="4" max="4" width="6.88671875" bestFit="1" customWidth="1"/>
    <col min="5" max="5" width="4" bestFit="1" customWidth="1"/>
    <col min="6" max="6" width="9" bestFit="1" customWidth="1"/>
    <col min="7" max="7" width="8.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487</v>
      </c>
      <c r="B2" s="13" t="s">
        <v>280</v>
      </c>
      <c r="C2" s="13">
        <v>1</v>
      </c>
      <c r="D2" s="13" t="s">
        <v>404</v>
      </c>
      <c r="E2" s="13">
        <v>60</v>
      </c>
      <c r="F2" s="13" t="s">
        <v>410</v>
      </c>
      <c r="G2" s="30" t="s">
        <v>190</v>
      </c>
      <c r="H2" s="77"/>
      <c r="M2" s="33">
        <f>SUM(COUNTA(H2:H750))</f>
        <v>0</v>
      </c>
      <c r="O2" s="109"/>
      <c r="P2" s="109"/>
      <c r="Q2" s="109"/>
      <c r="R2" s="109"/>
      <c r="S2" s="109"/>
      <c r="T2" s="109"/>
      <c r="U2" s="109"/>
      <c r="V2" s="109"/>
      <c r="W2" s="109"/>
    </row>
    <row r="3" spans="1:23" x14ac:dyDescent="0.25">
      <c r="A3" s="15" t="s">
        <v>521</v>
      </c>
      <c r="B3" s="16" t="s">
        <v>280</v>
      </c>
      <c r="C3" s="16">
        <v>2</v>
      </c>
      <c r="D3" s="16" t="s">
        <v>427</v>
      </c>
      <c r="E3" s="16"/>
      <c r="F3" s="16" t="s">
        <v>427</v>
      </c>
      <c r="G3" s="31" t="s">
        <v>190</v>
      </c>
      <c r="H3" s="77"/>
    </row>
    <row r="4" spans="1:23" x14ac:dyDescent="0.25">
      <c r="A4" s="15" t="s">
        <v>521</v>
      </c>
      <c r="B4" s="16" t="s">
        <v>280</v>
      </c>
      <c r="C4" s="16">
        <v>3</v>
      </c>
      <c r="D4" s="16" t="s">
        <v>427</v>
      </c>
      <c r="E4" s="16"/>
      <c r="F4" s="16" t="s">
        <v>427</v>
      </c>
      <c r="G4" s="31" t="s">
        <v>190</v>
      </c>
      <c r="H4" s="77"/>
    </row>
    <row r="5" spans="1:23" x14ac:dyDescent="0.25">
      <c r="A5" s="15" t="s">
        <v>521</v>
      </c>
      <c r="B5" s="16" t="s">
        <v>280</v>
      </c>
      <c r="C5" s="16">
        <v>4</v>
      </c>
      <c r="D5" s="16" t="s">
        <v>427</v>
      </c>
      <c r="E5" s="16"/>
      <c r="F5" s="16" t="s">
        <v>427</v>
      </c>
      <c r="G5" s="31" t="s">
        <v>190</v>
      </c>
      <c r="H5" s="77"/>
    </row>
    <row r="6" spans="1:23" x14ac:dyDescent="0.25">
      <c r="A6" s="15" t="s">
        <v>611</v>
      </c>
      <c r="B6" s="16" t="s">
        <v>280</v>
      </c>
      <c r="C6" s="16">
        <v>5</v>
      </c>
      <c r="D6" s="16" t="s">
        <v>490</v>
      </c>
      <c r="E6" s="16"/>
      <c r="F6" s="16" t="s">
        <v>1085</v>
      </c>
      <c r="G6" s="31" t="s">
        <v>190</v>
      </c>
      <c r="H6" s="77"/>
    </row>
    <row r="7" spans="1:23" x14ac:dyDescent="0.25">
      <c r="A7" s="15" t="s">
        <v>521</v>
      </c>
      <c r="B7" s="16" t="s">
        <v>280</v>
      </c>
      <c r="C7" s="16">
        <v>6</v>
      </c>
      <c r="D7" s="16" t="s">
        <v>427</v>
      </c>
      <c r="E7" s="16"/>
      <c r="F7" s="16" t="s">
        <v>427</v>
      </c>
      <c r="G7" s="31" t="s">
        <v>190</v>
      </c>
      <c r="H7" s="77"/>
    </row>
    <row r="8" spans="1:23" x14ac:dyDescent="0.25">
      <c r="A8" s="15" t="s">
        <v>521</v>
      </c>
      <c r="B8" s="16" t="s">
        <v>280</v>
      </c>
      <c r="C8" s="16">
        <v>7</v>
      </c>
      <c r="D8" s="16" t="s">
        <v>427</v>
      </c>
      <c r="E8" s="16"/>
      <c r="F8" s="16" t="s">
        <v>427</v>
      </c>
      <c r="G8" s="31" t="s">
        <v>190</v>
      </c>
      <c r="H8" s="77"/>
    </row>
    <row r="9" spans="1:23" x14ac:dyDescent="0.25">
      <c r="A9" s="15" t="s">
        <v>521</v>
      </c>
      <c r="B9" s="16" t="s">
        <v>280</v>
      </c>
      <c r="C9" s="16">
        <v>8</v>
      </c>
      <c r="D9" s="16" t="s">
        <v>427</v>
      </c>
      <c r="E9" s="16"/>
      <c r="F9" s="16" t="s">
        <v>427</v>
      </c>
      <c r="G9" s="31" t="s">
        <v>190</v>
      </c>
      <c r="H9" s="77"/>
    </row>
    <row r="10" spans="1:23" x14ac:dyDescent="0.25">
      <c r="A10" s="15" t="s">
        <v>521</v>
      </c>
      <c r="B10" s="16" t="s">
        <v>280</v>
      </c>
      <c r="C10" s="16">
        <v>9</v>
      </c>
      <c r="D10" s="16" t="s">
        <v>427</v>
      </c>
      <c r="E10" s="16"/>
      <c r="F10" s="16" t="s">
        <v>427</v>
      </c>
      <c r="G10" s="31" t="s">
        <v>190</v>
      </c>
      <c r="H10" s="77"/>
    </row>
    <row r="11" spans="1:23" x14ac:dyDescent="0.25">
      <c r="A11" s="15" t="s">
        <v>521</v>
      </c>
      <c r="B11" s="16" t="s">
        <v>280</v>
      </c>
      <c r="C11" s="16">
        <v>10</v>
      </c>
      <c r="D11" s="16" t="s">
        <v>427</v>
      </c>
      <c r="E11" s="16"/>
      <c r="F11" s="16" t="s">
        <v>427</v>
      </c>
      <c r="G11" s="31" t="s">
        <v>190</v>
      </c>
      <c r="H11" s="77"/>
    </row>
    <row r="12" spans="1:23" x14ac:dyDescent="0.25">
      <c r="A12" s="15" t="s">
        <v>521</v>
      </c>
      <c r="B12" s="16" t="s">
        <v>280</v>
      </c>
      <c r="C12" s="16">
        <v>11</v>
      </c>
      <c r="D12" s="16" t="s">
        <v>427</v>
      </c>
      <c r="E12" s="16"/>
      <c r="F12" s="16" t="s">
        <v>427</v>
      </c>
      <c r="G12" s="31" t="s">
        <v>190</v>
      </c>
      <c r="H12" s="77"/>
    </row>
    <row r="13" spans="1:23" x14ac:dyDescent="0.25">
      <c r="A13" s="15" t="s">
        <v>558</v>
      </c>
      <c r="B13" s="16" t="s">
        <v>280</v>
      </c>
      <c r="C13" s="16">
        <v>12</v>
      </c>
      <c r="D13" s="16" t="s">
        <v>404</v>
      </c>
      <c r="E13" s="16">
        <v>30</v>
      </c>
      <c r="F13" s="16" t="s">
        <v>410</v>
      </c>
      <c r="G13" s="31" t="s">
        <v>190</v>
      </c>
      <c r="H13" s="77"/>
    </row>
    <row r="14" spans="1:23" x14ac:dyDescent="0.25">
      <c r="A14" s="15" t="s">
        <v>441</v>
      </c>
      <c r="B14" s="16" t="s">
        <v>280</v>
      </c>
      <c r="C14" s="16">
        <v>13</v>
      </c>
      <c r="D14" s="16" t="s">
        <v>404</v>
      </c>
      <c r="E14" s="16">
        <v>80</v>
      </c>
      <c r="F14" s="16" t="s">
        <v>405</v>
      </c>
      <c r="G14" s="31" t="s">
        <v>190</v>
      </c>
      <c r="H14" s="77"/>
    </row>
    <row r="15" spans="1:23" x14ac:dyDescent="0.25">
      <c r="A15" s="15" t="s">
        <v>487</v>
      </c>
      <c r="B15" s="16" t="s">
        <v>280</v>
      </c>
      <c r="C15" s="16">
        <v>14</v>
      </c>
      <c r="D15" s="16" t="s">
        <v>404</v>
      </c>
      <c r="E15" s="16">
        <v>60</v>
      </c>
      <c r="F15" s="16" t="s">
        <v>410</v>
      </c>
      <c r="G15" s="31" t="s">
        <v>190</v>
      </c>
      <c r="H15" s="77"/>
    </row>
    <row r="16" spans="1:23" x14ac:dyDescent="0.25">
      <c r="A16" s="15" t="s">
        <v>473</v>
      </c>
      <c r="B16" s="16" t="s">
        <v>280</v>
      </c>
      <c r="C16" s="16">
        <v>15</v>
      </c>
      <c r="D16" s="16" t="s">
        <v>404</v>
      </c>
      <c r="E16" s="16">
        <v>60</v>
      </c>
      <c r="F16" s="16" t="s">
        <v>410</v>
      </c>
      <c r="G16" s="31" t="s">
        <v>190</v>
      </c>
      <c r="H16" s="77"/>
    </row>
    <row r="17" spans="1:8" x14ac:dyDescent="0.25">
      <c r="A17" s="15" t="s">
        <v>521</v>
      </c>
      <c r="B17" s="16" t="s">
        <v>280</v>
      </c>
      <c r="C17" s="16">
        <v>16</v>
      </c>
      <c r="D17" s="16" t="s">
        <v>427</v>
      </c>
      <c r="E17" s="16"/>
      <c r="F17" s="16" t="s">
        <v>427</v>
      </c>
      <c r="G17" s="31" t="s">
        <v>190</v>
      </c>
      <c r="H17" s="77"/>
    </row>
    <row r="18" spans="1:8" x14ac:dyDescent="0.25">
      <c r="A18" s="15" t="s">
        <v>441</v>
      </c>
      <c r="B18" s="16" t="s">
        <v>280</v>
      </c>
      <c r="C18" s="16">
        <v>17</v>
      </c>
      <c r="D18" s="16" t="s">
        <v>404</v>
      </c>
      <c r="E18" s="16">
        <v>80</v>
      </c>
      <c r="F18" s="16" t="s">
        <v>405</v>
      </c>
      <c r="G18" s="31" t="s">
        <v>190</v>
      </c>
      <c r="H18" s="77"/>
    </row>
    <row r="19" spans="1:8" x14ac:dyDescent="0.25">
      <c r="A19" s="15" t="s">
        <v>611</v>
      </c>
      <c r="B19" s="16" t="s">
        <v>280</v>
      </c>
      <c r="C19" s="16">
        <v>18</v>
      </c>
      <c r="D19" s="16" t="s">
        <v>490</v>
      </c>
      <c r="E19" s="16"/>
      <c r="F19" s="16" t="s">
        <v>1085</v>
      </c>
      <c r="G19" s="31" t="s">
        <v>190</v>
      </c>
      <c r="H19" s="77"/>
    </row>
    <row r="20" spans="1:8" x14ac:dyDescent="0.25">
      <c r="A20" s="15" t="s">
        <v>558</v>
      </c>
      <c r="B20" s="16" t="s">
        <v>280</v>
      </c>
      <c r="C20" s="16">
        <v>19</v>
      </c>
      <c r="D20" s="16" t="s">
        <v>404</v>
      </c>
      <c r="E20" s="16">
        <v>30</v>
      </c>
      <c r="F20" s="16" t="s">
        <v>410</v>
      </c>
      <c r="G20" s="31" t="s">
        <v>190</v>
      </c>
      <c r="H20" s="77"/>
    </row>
    <row r="21" spans="1:8" x14ac:dyDescent="0.25">
      <c r="A21" s="15" t="s">
        <v>528</v>
      </c>
      <c r="B21" s="16" t="s">
        <v>280</v>
      </c>
      <c r="C21" s="16">
        <v>20</v>
      </c>
      <c r="D21" s="16" t="s">
        <v>404</v>
      </c>
      <c r="E21" s="16">
        <v>130</v>
      </c>
      <c r="F21" s="16" t="s">
        <v>405</v>
      </c>
      <c r="G21" s="31" t="s">
        <v>190</v>
      </c>
      <c r="H21" s="77"/>
    </row>
    <row r="22" spans="1:8" x14ac:dyDescent="0.25">
      <c r="A22" s="15" t="s">
        <v>1109</v>
      </c>
      <c r="B22" s="16" t="s">
        <v>280</v>
      </c>
      <c r="C22" s="16">
        <v>21</v>
      </c>
      <c r="D22" s="16" t="s">
        <v>490</v>
      </c>
      <c r="E22" s="16"/>
      <c r="F22" s="16" t="s">
        <v>490</v>
      </c>
      <c r="G22" s="31" t="s">
        <v>190</v>
      </c>
      <c r="H22" s="77"/>
    </row>
    <row r="23" spans="1:8" x14ac:dyDescent="0.25">
      <c r="A23" s="15" t="s">
        <v>2190</v>
      </c>
      <c r="B23" s="16" t="s">
        <v>280</v>
      </c>
      <c r="C23" s="16">
        <v>22</v>
      </c>
      <c r="D23" s="16" t="s">
        <v>490</v>
      </c>
      <c r="E23" s="16"/>
      <c r="F23" s="16" t="s">
        <v>490</v>
      </c>
      <c r="G23" s="31" t="s">
        <v>190</v>
      </c>
      <c r="H23" s="77"/>
    </row>
    <row r="24" spans="1:8" x14ac:dyDescent="0.25">
      <c r="A24" s="15" t="s">
        <v>660</v>
      </c>
      <c r="B24" s="16" t="s">
        <v>280</v>
      </c>
      <c r="C24" s="16">
        <v>23</v>
      </c>
      <c r="D24" s="16" t="s">
        <v>490</v>
      </c>
      <c r="E24" s="16"/>
      <c r="F24" s="16" t="s">
        <v>490</v>
      </c>
      <c r="G24" s="31" t="s">
        <v>190</v>
      </c>
      <c r="H24" s="77"/>
    </row>
    <row r="25" spans="1:8" x14ac:dyDescent="0.25">
      <c r="A25" s="15" t="s">
        <v>473</v>
      </c>
      <c r="B25" s="16" t="s">
        <v>280</v>
      </c>
      <c r="C25" s="16">
        <v>24</v>
      </c>
      <c r="D25" s="16" t="s">
        <v>404</v>
      </c>
      <c r="E25" s="16">
        <v>60</v>
      </c>
      <c r="F25" s="16" t="s">
        <v>410</v>
      </c>
      <c r="G25" s="31" t="s">
        <v>190</v>
      </c>
      <c r="H25" s="77"/>
    </row>
    <row r="26" spans="1:8" x14ac:dyDescent="0.25">
      <c r="A26" s="15" t="s">
        <v>1096</v>
      </c>
      <c r="B26" s="16" t="s">
        <v>280</v>
      </c>
      <c r="C26" s="16">
        <v>25</v>
      </c>
      <c r="D26" s="16" t="s">
        <v>490</v>
      </c>
      <c r="E26" s="16"/>
      <c r="F26" s="16" t="s">
        <v>1085</v>
      </c>
      <c r="G26" s="31" t="s">
        <v>190</v>
      </c>
      <c r="H26" s="77"/>
    </row>
    <row r="27" spans="1:8" x14ac:dyDescent="0.25">
      <c r="A27" s="15" t="s">
        <v>521</v>
      </c>
      <c r="B27" s="16" t="s">
        <v>280</v>
      </c>
      <c r="C27" s="16">
        <v>26</v>
      </c>
      <c r="D27" s="16" t="s">
        <v>427</v>
      </c>
      <c r="E27" s="16"/>
      <c r="F27" s="16" t="s">
        <v>427</v>
      </c>
      <c r="G27" s="31" t="s">
        <v>190</v>
      </c>
      <c r="H27" s="77"/>
    </row>
    <row r="28" spans="1:8" x14ac:dyDescent="0.25">
      <c r="A28" s="15" t="s">
        <v>2190</v>
      </c>
      <c r="B28" s="16" t="s">
        <v>280</v>
      </c>
      <c r="C28" s="16">
        <v>27</v>
      </c>
      <c r="D28" s="16" t="s">
        <v>490</v>
      </c>
      <c r="E28" s="16"/>
      <c r="F28" s="16" t="s">
        <v>490</v>
      </c>
      <c r="G28" s="31" t="s">
        <v>190</v>
      </c>
      <c r="H28" s="77"/>
    </row>
    <row r="29" spans="1:8" x14ac:dyDescent="0.25">
      <c r="A29" s="15" t="s">
        <v>615</v>
      </c>
      <c r="B29" s="16" t="s">
        <v>280</v>
      </c>
      <c r="C29" s="16">
        <v>28</v>
      </c>
      <c r="D29" s="16" t="s">
        <v>490</v>
      </c>
      <c r="E29" s="16"/>
      <c r="F29" s="16" t="s">
        <v>490</v>
      </c>
      <c r="G29" s="31" t="s">
        <v>190</v>
      </c>
      <c r="H29" s="77"/>
    </row>
    <row r="30" spans="1:8" x14ac:dyDescent="0.25">
      <c r="A30" s="15" t="s">
        <v>521</v>
      </c>
      <c r="B30" s="16" t="s">
        <v>280</v>
      </c>
      <c r="C30" s="16">
        <v>29</v>
      </c>
      <c r="D30" s="16" t="s">
        <v>427</v>
      </c>
      <c r="E30" s="16"/>
      <c r="F30" s="16" t="s">
        <v>427</v>
      </c>
      <c r="G30" s="31" t="s">
        <v>190</v>
      </c>
      <c r="H30" s="77"/>
    </row>
    <row r="31" spans="1:8" x14ac:dyDescent="0.25">
      <c r="A31" s="15" t="s">
        <v>528</v>
      </c>
      <c r="B31" s="16" t="s">
        <v>280</v>
      </c>
      <c r="C31" s="16">
        <v>30</v>
      </c>
      <c r="D31" s="16" t="s">
        <v>404</v>
      </c>
      <c r="E31" s="16">
        <v>130</v>
      </c>
      <c r="F31" s="16" t="s">
        <v>405</v>
      </c>
      <c r="G31" s="31" t="s">
        <v>190</v>
      </c>
      <c r="H31" s="77"/>
    </row>
  </sheetData>
  <sheetProtection selectLockedCells="1" selectUnlockedCells="1"/>
  <mergeCells count="1">
    <mergeCell ref="O1:W1"/>
  </mergeCells>
  <phoneticPr fontId="3" type="noConversion"/>
  <conditionalFormatting sqref="H2:H31">
    <cfRule type="cellIs" dxfId="234" priority="1" stopIfTrue="1" operator="equal">
      <formula>"-"</formula>
    </cfRule>
    <cfRule type="cellIs" dxfId="233" priority="2" stopIfTrue="1" operator="equal">
      <formula>"x"</formula>
    </cfRule>
  </conditionalFormatting>
  <hyperlinks>
    <hyperlink ref="L1" location="'Expansion set Check List'!A1" display="Home" xr:uid="{00000000-0004-0000-9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100-000000000000}">
  <sheetPr codeName="Sheet133">
    <tabColor rgb="FFFF6699"/>
  </sheetPr>
  <dimension ref="A1:W31"/>
  <sheetViews>
    <sheetView workbookViewId="0">
      <pane ySplit="1" topLeftCell="A2" activePane="bottomLeft" state="frozen"/>
      <selection pane="bottomLeft"/>
    </sheetView>
  </sheetViews>
  <sheetFormatPr defaultColWidth="0" defaultRowHeight="13.2" customHeight="1" x14ac:dyDescent="0.25"/>
  <cols>
    <col min="1" max="1" width="22.6640625" customWidth="1"/>
    <col min="2" max="2" width="10.33203125" bestFit="1" customWidth="1"/>
    <col min="3" max="3" width="5.5546875" bestFit="1" customWidth="1"/>
    <col min="4" max="4" width="8.6640625" bestFit="1" customWidth="1"/>
    <col min="5" max="5" width="4" bestFit="1" customWidth="1"/>
    <col min="6" max="6" width="7.44140625" bestFit="1" customWidth="1"/>
    <col min="7" max="7" width="8.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2319</v>
      </c>
      <c r="B2" s="13" t="s">
        <v>7522</v>
      </c>
      <c r="C2" s="13" t="s">
        <v>7523</v>
      </c>
      <c r="D2" s="13" t="s">
        <v>414</v>
      </c>
      <c r="E2" s="13">
        <v>50</v>
      </c>
      <c r="F2" s="13" t="s">
        <v>410</v>
      </c>
      <c r="G2" s="30" t="s">
        <v>190</v>
      </c>
      <c r="H2" s="77"/>
      <c r="M2" s="33">
        <f>SUM(COUNTA(H2:H750))</f>
        <v>0</v>
      </c>
      <c r="O2" s="109"/>
      <c r="P2" s="109"/>
      <c r="Q2" s="109"/>
      <c r="R2" s="109"/>
      <c r="S2" s="109"/>
      <c r="T2" s="109"/>
      <c r="U2" s="109"/>
      <c r="V2" s="109"/>
      <c r="W2" s="109"/>
    </row>
    <row r="3" spans="1:23" x14ac:dyDescent="0.25">
      <c r="A3" s="15" t="s">
        <v>516</v>
      </c>
      <c r="B3" s="13" t="s">
        <v>7522</v>
      </c>
      <c r="C3" s="16" t="s">
        <v>7524</v>
      </c>
      <c r="D3" s="16" t="s">
        <v>427</v>
      </c>
      <c r="E3" s="16"/>
      <c r="F3" s="16" t="s">
        <v>427</v>
      </c>
      <c r="G3" s="30" t="s">
        <v>190</v>
      </c>
      <c r="H3" s="77"/>
    </row>
    <row r="4" spans="1:23" x14ac:dyDescent="0.25">
      <c r="A4" s="15" t="s">
        <v>516</v>
      </c>
      <c r="B4" s="13" t="s">
        <v>7522</v>
      </c>
      <c r="C4" s="16" t="s">
        <v>7525</v>
      </c>
      <c r="D4" s="16" t="s">
        <v>427</v>
      </c>
      <c r="E4" s="16"/>
      <c r="F4" s="16" t="s">
        <v>427</v>
      </c>
      <c r="G4" s="30" t="s">
        <v>190</v>
      </c>
      <c r="H4" s="77"/>
    </row>
    <row r="5" spans="1:23" x14ac:dyDescent="0.25">
      <c r="A5" s="15" t="s">
        <v>1109</v>
      </c>
      <c r="B5" s="13" t="s">
        <v>7522</v>
      </c>
      <c r="C5" s="16" t="s">
        <v>7526</v>
      </c>
      <c r="D5" s="20" t="s">
        <v>490</v>
      </c>
      <c r="E5" s="16"/>
      <c r="F5" s="16" t="s">
        <v>1562</v>
      </c>
      <c r="G5" s="30" t="s">
        <v>190</v>
      </c>
      <c r="H5" s="77"/>
    </row>
    <row r="6" spans="1:23" x14ac:dyDescent="0.25">
      <c r="A6" s="15" t="s">
        <v>516</v>
      </c>
      <c r="B6" s="13" t="s">
        <v>7522</v>
      </c>
      <c r="C6" s="16" t="s">
        <v>7527</v>
      </c>
      <c r="D6" s="16" t="s">
        <v>427</v>
      </c>
      <c r="E6" s="16"/>
      <c r="F6" s="16" t="s">
        <v>427</v>
      </c>
      <c r="G6" s="30" t="s">
        <v>190</v>
      </c>
      <c r="H6" s="77"/>
    </row>
    <row r="7" spans="1:23" x14ac:dyDescent="0.25">
      <c r="A7" s="15" t="s">
        <v>516</v>
      </c>
      <c r="B7" s="13" t="s">
        <v>7522</v>
      </c>
      <c r="C7" s="16" t="s">
        <v>7528</v>
      </c>
      <c r="D7" s="16" t="s">
        <v>427</v>
      </c>
      <c r="E7" s="16"/>
      <c r="F7" s="16" t="s">
        <v>427</v>
      </c>
      <c r="G7" s="30" t="s">
        <v>190</v>
      </c>
      <c r="H7" s="77"/>
    </row>
    <row r="8" spans="1:23" x14ac:dyDescent="0.25">
      <c r="A8" s="15" t="s">
        <v>516</v>
      </c>
      <c r="B8" s="13" t="s">
        <v>7522</v>
      </c>
      <c r="C8" s="16" t="s">
        <v>7529</v>
      </c>
      <c r="D8" s="16" t="s">
        <v>427</v>
      </c>
      <c r="E8" s="16"/>
      <c r="F8" s="16" t="s">
        <v>427</v>
      </c>
      <c r="G8" s="30" t="s">
        <v>190</v>
      </c>
      <c r="H8" s="77"/>
    </row>
    <row r="9" spans="1:23" x14ac:dyDescent="0.25">
      <c r="A9" s="15" t="s">
        <v>516</v>
      </c>
      <c r="B9" s="13" t="s">
        <v>7522</v>
      </c>
      <c r="C9" s="16" t="s">
        <v>7530</v>
      </c>
      <c r="D9" s="16" t="s">
        <v>427</v>
      </c>
      <c r="E9" s="16"/>
      <c r="F9" s="16" t="s">
        <v>427</v>
      </c>
      <c r="G9" s="30" t="s">
        <v>190</v>
      </c>
      <c r="H9" s="77"/>
    </row>
    <row r="10" spans="1:23" x14ac:dyDescent="0.25">
      <c r="A10" s="15" t="s">
        <v>516</v>
      </c>
      <c r="B10" s="13" t="s">
        <v>7522</v>
      </c>
      <c r="C10" s="16" t="s">
        <v>7531</v>
      </c>
      <c r="D10" s="16" t="s">
        <v>427</v>
      </c>
      <c r="E10" s="16"/>
      <c r="F10" s="16" t="s">
        <v>427</v>
      </c>
      <c r="G10" s="30" t="s">
        <v>190</v>
      </c>
      <c r="H10" s="77"/>
    </row>
    <row r="11" spans="1:23" x14ac:dyDescent="0.25">
      <c r="A11" s="15" t="s">
        <v>516</v>
      </c>
      <c r="B11" s="13" t="s">
        <v>7522</v>
      </c>
      <c r="C11" s="16" t="s">
        <v>7532</v>
      </c>
      <c r="D11" s="16" t="s">
        <v>427</v>
      </c>
      <c r="E11" s="16"/>
      <c r="F11" s="16" t="s">
        <v>427</v>
      </c>
      <c r="G11" s="30" t="s">
        <v>190</v>
      </c>
      <c r="H11" s="77"/>
    </row>
    <row r="12" spans="1:23" x14ac:dyDescent="0.25">
      <c r="A12" s="15" t="s">
        <v>2299</v>
      </c>
      <c r="B12" s="13" t="s">
        <v>7522</v>
      </c>
      <c r="C12" s="16" t="s">
        <v>7533</v>
      </c>
      <c r="D12" s="16" t="s">
        <v>431</v>
      </c>
      <c r="E12" s="16">
        <v>60</v>
      </c>
      <c r="F12" s="16" t="s">
        <v>410</v>
      </c>
      <c r="G12" s="30" t="s">
        <v>190</v>
      </c>
      <c r="H12" s="77"/>
    </row>
    <row r="13" spans="1:23" x14ac:dyDescent="0.25">
      <c r="A13" s="15" t="s">
        <v>2325</v>
      </c>
      <c r="B13" s="13" t="s">
        <v>7522</v>
      </c>
      <c r="C13" s="16" t="s">
        <v>7534</v>
      </c>
      <c r="D13" s="16" t="s">
        <v>414</v>
      </c>
      <c r="E13" s="16">
        <v>80</v>
      </c>
      <c r="F13" s="16" t="s">
        <v>410</v>
      </c>
      <c r="G13" s="30" t="s">
        <v>190</v>
      </c>
      <c r="H13" s="77"/>
    </row>
    <row r="14" spans="1:23" x14ac:dyDescent="0.25">
      <c r="A14" s="15" t="s">
        <v>2347</v>
      </c>
      <c r="B14" s="13" t="s">
        <v>7522</v>
      </c>
      <c r="C14" s="16" t="s">
        <v>7535</v>
      </c>
      <c r="D14" s="16" t="s">
        <v>431</v>
      </c>
      <c r="E14" s="16">
        <v>70</v>
      </c>
      <c r="F14" s="16" t="s">
        <v>410</v>
      </c>
      <c r="G14" s="30" t="s">
        <v>190</v>
      </c>
      <c r="H14" s="77"/>
    </row>
    <row r="15" spans="1:23" x14ac:dyDescent="0.25">
      <c r="A15" s="15" t="s">
        <v>2300</v>
      </c>
      <c r="B15" s="13" t="s">
        <v>7522</v>
      </c>
      <c r="C15" s="16" t="s">
        <v>7536</v>
      </c>
      <c r="D15" s="16" t="s">
        <v>431</v>
      </c>
      <c r="E15" s="16">
        <v>80</v>
      </c>
      <c r="F15" s="16" t="s">
        <v>405</v>
      </c>
      <c r="G15" s="30" t="s">
        <v>190</v>
      </c>
      <c r="H15" s="77"/>
    </row>
    <row r="16" spans="1:23" x14ac:dyDescent="0.25">
      <c r="A16" s="15" t="s">
        <v>614</v>
      </c>
      <c r="B16" s="13" t="s">
        <v>7522</v>
      </c>
      <c r="C16" s="16" t="s">
        <v>7537</v>
      </c>
      <c r="D16" s="20" t="s">
        <v>490</v>
      </c>
      <c r="E16" s="16"/>
      <c r="F16" s="16" t="s">
        <v>1562</v>
      </c>
      <c r="G16" s="30" t="s">
        <v>190</v>
      </c>
      <c r="H16" s="77"/>
    </row>
    <row r="17" spans="1:8" x14ac:dyDescent="0.25">
      <c r="A17" s="15" t="s">
        <v>604</v>
      </c>
      <c r="B17" s="13" t="s">
        <v>7522</v>
      </c>
      <c r="C17" s="16" t="s">
        <v>7538</v>
      </c>
      <c r="D17" s="20" t="s">
        <v>490</v>
      </c>
      <c r="E17" s="16"/>
      <c r="F17" s="16" t="s">
        <v>1562</v>
      </c>
      <c r="G17" s="30" t="s">
        <v>190</v>
      </c>
      <c r="H17" s="77"/>
    </row>
    <row r="18" spans="1:8" x14ac:dyDescent="0.25">
      <c r="A18" s="15" t="s">
        <v>2348</v>
      </c>
      <c r="B18" s="13" t="s">
        <v>7522</v>
      </c>
      <c r="C18" s="16" t="s">
        <v>7539</v>
      </c>
      <c r="D18" s="16" t="s">
        <v>431</v>
      </c>
      <c r="E18" s="16">
        <v>110</v>
      </c>
      <c r="F18" s="16" t="s">
        <v>405</v>
      </c>
      <c r="G18" s="30" t="s">
        <v>190</v>
      </c>
      <c r="H18" s="77"/>
    </row>
    <row r="19" spans="1:8" x14ac:dyDescent="0.25">
      <c r="A19" s="15" t="s">
        <v>2325</v>
      </c>
      <c r="B19" s="13" t="s">
        <v>7522</v>
      </c>
      <c r="C19" s="16" t="s">
        <v>7540</v>
      </c>
      <c r="D19" s="16" t="s">
        <v>414</v>
      </c>
      <c r="E19" s="16">
        <v>80</v>
      </c>
      <c r="F19" s="16" t="s">
        <v>410</v>
      </c>
      <c r="G19" s="30" t="s">
        <v>190</v>
      </c>
      <c r="H19" s="77"/>
    </row>
    <row r="20" spans="1:8" x14ac:dyDescent="0.25">
      <c r="A20" s="15" t="s">
        <v>2320</v>
      </c>
      <c r="B20" s="13" t="s">
        <v>7522</v>
      </c>
      <c r="C20" s="16" t="s">
        <v>7541</v>
      </c>
      <c r="D20" s="16" t="s">
        <v>414</v>
      </c>
      <c r="E20" s="16">
        <v>80</v>
      </c>
      <c r="F20" s="16" t="s">
        <v>405</v>
      </c>
      <c r="G20" s="30" t="s">
        <v>190</v>
      </c>
      <c r="H20" s="77"/>
    </row>
    <row r="21" spans="1:8" x14ac:dyDescent="0.25">
      <c r="A21" s="15" t="s">
        <v>516</v>
      </c>
      <c r="B21" s="13" t="s">
        <v>7522</v>
      </c>
      <c r="C21" s="16" t="s">
        <v>7542</v>
      </c>
      <c r="D21" s="16" t="s">
        <v>427</v>
      </c>
      <c r="E21" s="16"/>
      <c r="F21" s="16" t="s">
        <v>427</v>
      </c>
      <c r="G21" s="30" t="s">
        <v>190</v>
      </c>
      <c r="H21" s="77"/>
    </row>
    <row r="22" spans="1:8" x14ac:dyDescent="0.25">
      <c r="A22" s="15" t="s">
        <v>696</v>
      </c>
      <c r="B22" s="13" t="s">
        <v>7522</v>
      </c>
      <c r="C22" s="16" t="s">
        <v>7543</v>
      </c>
      <c r="D22" s="20" t="s">
        <v>490</v>
      </c>
      <c r="E22" s="16"/>
      <c r="F22" s="16" t="s">
        <v>1562</v>
      </c>
      <c r="G22" s="30" t="s">
        <v>190</v>
      </c>
      <c r="H22" s="77"/>
    </row>
    <row r="23" spans="1:8" x14ac:dyDescent="0.25">
      <c r="A23" s="15" t="s">
        <v>516</v>
      </c>
      <c r="B23" s="13" t="s">
        <v>7522</v>
      </c>
      <c r="C23" s="16" t="s">
        <v>7544</v>
      </c>
      <c r="D23" s="16" t="s">
        <v>427</v>
      </c>
      <c r="E23" s="16"/>
      <c r="F23" s="16" t="s">
        <v>427</v>
      </c>
      <c r="G23" s="30" t="s">
        <v>190</v>
      </c>
      <c r="H23" s="77"/>
    </row>
    <row r="24" spans="1:8" x14ac:dyDescent="0.25">
      <c r="A24" s="15" t="s">
        <v>614</v>
      </c>
      <c r="B24" s="13" t="s">
        <v>7522</v>
      </c>
      <c r="C24" s="16" t="s">
        <v>7545</v>
      </c>
      <c r="D24" s="20" t="s">
        <v>490</v>
      </c>
      <c r="E24" s="16"/>
      <c r="F24" s="16" t="s">
        <v>1562</v>
      </c>
      <c r="G24" s="30" t="s">
        <v>190</v>
      </c>
      <c r="H24" s="77"/>
    </row>
    <row r="25" spans="1:8" x14ac:dyDescent="0.25">
      <c r="A25" s="15" t="s">
        <v>2190</v>
      </c>
      <c r="B25" s="13" t="s">
        <v>7522</v>
      </c>
      <c r="C25" s="16" t="s">
        <v>7546</v>
      </c>
      <c r="D25" s="20" t="s">
        <v>490</v>
      </c>
      <c r="E25" s="16"/>
      <c r="F25" s="16" t="s">
        <v>1562</v>
      </c>
      <c r="G25" s="30" t="s">
        <v>190</v>
      </c>
      <c r="H25" s="77"/>
    </row>
    <row r="26" spans="1:8" x14ac:dyDescent="0.25">
      <c r="A26" s="15" t="s">
        <v>2347</v>
      </c>
      <c r="B26" s="13" t="s">
        <v>7522</v>
      </c>
      <c r="C26" s="16" t="s">
        <v>7547</v>
      </c>
      <c r="D26" s="16" t="s">
        <v>431</v>
      </c>
      <c r="E26" s="16">
        <v>70</v>
      </c>
      <c r="F26" s="16" t="s">
        <v>410</v>
      </c>
      <c r="G26" s="30" t="s">
        <v>190</v>
      </c>
      <c r="H26" s="77"/>
    </row>
    <row r="27" spans="1:8" x14ac:dyDescent="0.25">
      <c r="A27" s="15" t="s">
        <v>516</v>
      </c>
      <c r="B27" s="13" t="s">
        <v>7522</v>
      </c>
      <c r="C27" s="16" t="s">
        <v>7548</v>
      </c>
      <c r="D27" s="16" t="s">
        <v>427</v>
      </c>
      <c r="E27" s="16"/>
      <c r="F27" s="16" t="s">
        <v>427</v>
      </c>
      <c r="G27" s="30" t="s">
        <v>190</v>
      </c>
      <c r="H27" s="77"/>
    </row>
    <row r="28" spans="1:8" x14ac:dyDescent="0.25">
      <c r="A28" s="15" t="s">
        <v>2319</v>
      </c>
      <c r="B28" s="13" t="s">
        <v>7522</v>
      </c>
      <c r="C28" s="16" t="s">
        <v>7549</v>
      </c>
      <c r="D28" s="16" t="s">
        <v>414</v>
      </c>
      <c r="E28" s="16">
        <v>50</v>
      </c>
      <c r="F28" s="16" t="s">
        <v>410</v>
      </c>
      <c r="G28" s="30" t="s">
        <v>190</v>
      </c>
      <c r="H28" s="77"/>
    </row>
    <row r="29" spans="1:8" x14ac:dyDescent="0.25">
      <c r="A29" s="15" t="s">
        <v>516</v>
      </c>
      <c r="B29" s="13" t="s">
        <v>7522</v>
      </c>
      <c r="C29" s="16" t="s">
        <v>7550</v>
      </c>
      <c r="D29" s="16" t="s">
        <v>427</v>
      </c>
      <c r="E29" s="16"/>
      <c r="F29" s="16" t="s">
        <v>427</v>
      </c>
      <c r="G29" s="30" t="s">
        <v>190</v>
      </c>
      <c r="H29" s="77"/>
    </row>
    <row r="30" spans="1:8" x14ac:dyDescent="0.25">
      <c r="A30" s="15" t="s">
        <v>2299</v>
      </c>
      <c r="B30" s="13" t="s">
        <v>7522</v>
      </c>
      <c r="C30" s="16" t="s">
        <v>7551</v>
      </c>
      <c r="D30" s="16" t="s">
        <v>431</v>
      </c>
      <c r="E30" s="16">
        <v>60</v>
      </c>
      <c r="F30" s="16" t="s">
        <v>410</v>
      </c>
      <c r="G30" s="30" t="s">
        <v>190</v>
      </c>
      <c r="H30" s="77"/>
    </row>
    <row r="31" spans="1:8" x14ac:dyDescent="0.25">
      <c r="A31" s="15" t="s">
        <v>2348</v>
      </c>
      <c r="B31" s="13" t="s">
        <v>7522</v>
      </c>
      <c r="C31" s="16" t="s">
        <v>7552</v>
      </c>
      <c r="D31" s="16" t="s">
        <v>431</v>
      </c>
      <c r="E31" s="16">
        <v>110</v>
      </c>
      <c r="F31" s="16" t="s">
        <v>405</v>
      </c>
      <c r="G31" s="30" t="s">
        <v>190</v>
      </c>
      <c r="H31" s="77"/>
    </row>
  </sheetData>
  <mergeCells count="1">
    <mergeCell ref="O1:W1"/>
  </mergeCells>
  <conditionalFormatting sqref="H2:H31">
    <cfRule type="cellIs" dxfId="232" priority="1" stopIfTrue="1" operator="equal">
      <formula>"-"</formula>
    </cfRule>
    <cfRule type="cellIs" dxfId="231" priority="2" stopIfTrue="1" operator="equal">
      <formula>"x"</formula>
    </cfRule>
  </conditionalFormatting>
  <hyperlinks>
    <hyperlink ref="L1" location="'Expansion set Check List'!A1" display="Home" xr:uid="{00000000-0004-0000-91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200-000000000000}">
  <sheetPr codeName="Sheet134">
    <tabColor rgb="FFFF6699"/>
  </sheetPr>
  <dimension ref="A1:W31"/>
  <sheetViews>
    <sheetView workbookViewId="0">
      <pane ySplit="1" topLeftCell="A2" activePane="bottomLeft" state="frozen"/>
      <selection pane="bottomLeft"/>
    </sheetView>
  </sheetViews>
  <sheetFormatPr defaultColWidth="0" defaultRowHeight="13.2" customHeight="1" x14ac:dyDescent="0.25"/>
  <cols>
    <col min="1" max="1" width="22.6640625" customWidth="1"/>
    <col min="2" max="2" width="10.33203125" bestFit="1" customWidth="1"/>
    <col min="3" max="3" width="5.5546875" bestFit="1" customWidth="1"/>
    <col min="4" max="4" width="8.88671875" bestFit="1" customWidth="1"/>
    <col min="5" max="5" width="4" bestFit="1" customWidth="1"/>
    <col min="6" max="6" width="7.44140625" bestFit="1" customWidth="1"/>
    <col min="7" max="7" width="8.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2306</v>
      </c>
      <c r="B2" s="13" t="s">
        <v>7522</v>
      </c>
      <c r="C2" s="13" t="s">
        <v>7523</v>
      </c>
      <c r="D2" s="13" t="s">
        <v>435</v>
      </c>
      <c r="E2" s="13">
        <v>60</v>
      </c>
      <c r="F2" s="16" t="s">
        <v>410</v>
      </c>
      <c r="G2" s="30" t="s">
        <v>190</v>
      </c>
      <c r="H2" s="77"/>
      <c r="M2" s="33">
        <f>SUM(COUNTA(H2:H750))</f>
        <v>0</v>
      </c>
      <c r="O2" s="109"/>
      <c r="P2" s="109"/>
      <c r="Q2" s="109"/>
      <c r="R2" s="109"/>
      <c r="S2" s="109"/>
      <c r="T2" s="109"/>
      <c r="U2" s="109"/>
      <c r="V2" s="109"/>
      <c r="W2" s="109"/>
    </row>
    <row r="3" spans="1:23" x14ac:dyDescent="0.25">
      <c r="A3" s="15" t="s">
        <v>2318</v>
      </c>
      <c r="B3" s="13" t="s">
        <v>7522</v>
      </c>
      <c r="C3" s="13" t="s">
        <v>7524</v>
      </c>
      <c r="D3" s="16" t="s">
        <v>414</v>
      </c>
      <c r="E3" s="16">
        <v>90</v>
      </c>
      <c r="F3" s="16" t="s">
        <v>405</v>
      </c>
      <c r="G3" s="30" t="s">
        <v>190</v>
      </c>
      <c r="H3" s="77"/>
    </row>
    <row r="4" spans="1:23" x14ac:dyDescent="0.25">
      <c r="A4" s="15" t="s">
        <v>514</v>
      </c>
      <c r="B4" s="13" t="s">
        <v>7522</v>
      </c>
      <c r="C4" s="13" t="s">
        <v>7525</v>
      </c>
      <c r="D4" s="16" t="s">
        <v>427</v>
      </c>
      <c r="E4" s="16"/>
      <c r="F4" s="16" t="s">
        <v>427</v>
      </c>
      <c r="G4" s="30" t="s">
        <v>190</v>
      </c>
      <c r="H4" s="77"/>
    </row>
    <row r="5" spans="1:23" x14ac:dyDescent="0.25">
      <c r="A5" s="15" t="s">
        <v>2326</v>
      </c>
      <c r="B5" s="13" t="s">
        <v>7522</v>
      </c>
      <c r="C5" s="13" t="s">
        <v>7526</v>
      </c>
      <c r="D5" s="16" t="s">
        <v>414</v>
      </c>
      <c r="E5" s="16">
        <v>60</v>
      </c>
      <c r="F5" s="16" t="s">
        <v>410</v>
      </c>
      <c r="G5" s="30" t="s">
        <v>190</v>
      </c>
      <c r="H5" s="77"/>
    </row>
    <row r="6" spans="1:23" x14ac:dyDescent="0.25">
      <c r="A6" s="15" t="s">
        <v>514</v>
      </c>
      <c r="B6" s="13" t="s">
        <v>7522</v>
      </c>
      <c r="C6" s="13" t="s">
        <v>7527</v>
      </c>
      <c r="D6" s="16" t="s">
        <v>427</v>
      </c>
      <c r="E6" s="16"/>
      <c r="F6" s="16" t="s">
        <v>427</v>
      </c>
      <c r="G6" s="30" t="s">
        <v>190</v>
      </c>
      <c r="H6" s="77"/>
    </row>
    <row r="7" spans="1:23" x14ac:dyDescent="0.25">
      <c r="A7" s="15" t="s">
        <v>514</v>
      </c>
      <c r="B7" s="13" t="s">
        <v>7522</v>
      </c>
      <c r="C7" s="13" t="s">
        <v>7528</v>
      </c>
      <c r="D7" s="16" t="s">
        <v>427</v>
      </c>
      <c r="E7" s="16"/>
      <c r="F7" s="16" t="s">
        <v>427</v>
      </c>
      <c r="G7" s="30" t="s">
        <v>190</v>
      </c>
      <c r="H7" s="77"/>
    </row>
    <row r="8" spans="1:23" x14ac:dyDescent="0.25">
      <c r="A8" s="15" t="s">
        <v>514</v>
      </c>
      <c r="B8" s="13" t="s">
        <v>7522</v>
      </c>
      <c r="C8" s="13" t="s">
        <v>7529</v>
      </c>
      <c r="D8" s="16" t="s">
        <v>427</v>
      </c>
      <c r="E8" s="16"/>
      <c r="F8" s="16" t="s">
        <v>427</v>
      </c>
      <c r="G8" s="30" t="s">
        <v>190</v>
      </c>
      <c r="H8" s="77"/>
    </row>
    <row r="9" spans="1:23" x14ac:dyDescent="0.25">
      <c r="A9" s="15" t="s">
        <v>514</v>
      </c>
      <c r="B9" s="13" t="s">
        <v>7522</v>
      </c>
      <c r="C9" s="13" t="s">
        <v>7530</v>
      </c>
      <c r="D9" s="16" t="s">
        <v>427</v>
      </c>
      <c r="E9" s="16"/>
      <c r="F9" s="16" t="s">
        <v>427</v>
      </c>
      <c r="G9" s="30" t="s">
        <v>190</v>
      </c>
      <c r="H9" s="77"/>
    </row>
    <row r="10" spans="1:23" x14ac:dyDescent="0.25">
      <c r="A10" s="15" t="s">
        <v>514</v>
      </c>
      <c r="B10" s="13" t="s">
        <v>7522</v>
      </c>
      <c r="C10" s="13" t="s">
        <v>7531</v>
      </c>
      <c r="D10" s="16" t="s">
        <v>427</v>
      </c>
      <c r="E10" s="16"/>
      <c r="F10" s="16" t="s">
        <v>427</v>
      </c>
      <c r="G10" s="30" t="s">
        <v>190</v>
      </c>
      <c r="H10" s="77"/>
    </row>
    <row r="11" spans="1:23" x14ac:dyDescent="0.25">
      <c r="A11" s="15" t="s">
        <v>514</v>
      </c>
      <c r="B11" s="13" t="s">
        <v>7522</v>
      </c>
      <c r="C11" s="13" t="s">
        <v>7532</v>
      </c>
      <c r="D11" s="16" t="s">
        <v>427</v>
      </c>
      <c r="E11" s="16"/>
      <c r="F11" s="16" t="s">
        <v>427</v>
      </c>
      <c r="G11" s="30" t="s">
        <v>190</v>
      </c>
      <c r="H11" s="77"/>
    </row>
    <row r="12" spans="1:23" x14ac:dyDescent="0.25">
      <c r="A12" s="15" t="s">
        <v>604</v>
      </c>
      <c r="B12" s="13" t="s">
        <v>7522</v>
      </c>
      <c r="C12" s="13" t="s">
        <v>7533</v>
      </c>
      <c r="D12" s="20" t="s">
        <v>490</v>
      </c>
      <c r="E12" s="16"/>
      <c r="F12" s="16" t="s">
        <v>1562</v>
      </c>
      <c r="G12" s="30" t="s">
        <v>190</v>
      </c>
      <c r="H12" s="77"/>
    </row>
    <row r="13" spans="1:23" x14ac:dyDescent="0.25">
      <c r="A13" s="15" t="s">
        <v>2317</v>
      </c>
      <c r="B13" s="13" t="s">
        <v>7522</v>
      </c>
      <c r="C13" s="13" t="s">
        <v>7534</v>
      </c>
      <c r="D13" s="16" t="s">
        <v>414</v>
      </c>
      <c r="E13" s="16">
        <v>50</v>
      </c>
      <c r="F13" s="16" t="s">
        <v>410</v>
      </c>
      <c r="G13" s="30" t="s">
        <v>190</v>
      </c>
      <c r="H13" s="77"/>
    </row>
    <row r="14" spans="1:23" x14ac:dyDescent="0.25">
      <c r="A14" s="15" t="s">
        <v>2310</v>
      </c>
      <c r="B14" s="13" t="s">
        <v>7522</v>
      </c>
      <c r="C14" s="13" t="s">
        <v>7535</v>
      </c>
      <c r="D14" s="16" t="s">
        <v>435</v>
      </c>
      <c r="E14" s="16">
        <v>60</v>
      </c>
      <c r="F14" s="16" t="s">
        <v>410</v>
      </c>
      <c r="G14" s="30" t="s">
        <v>190</v>
      </c>
      <c r="H14" s="77"/>
    </row>
    <row r="15" spans="1:23" x14ac:dyDescent="0.25">
      <c r="A15" s="15" t="s">
        <v>2322</v>
      </c>
      <c r="B15" s="13" t="s">
        <v>7522</v>
      </c>
      <c r="C15" s="13" t="s">
        <v>7536</v>
      </c>
      <c r="D15" s="16" t="s">
        <v>414</v>
      </c>
      <c r="E15" s="16">
        <v>50</v>
      </c>
      <c r="F15" s="16" t="s">
        <v>410</v>
      </c>
      <c r="G15" s="30" t="s">
        <v>190</v>
      </c>
      <c r="H15" s="77"/>
    </row>
    <row r="16" spans="1:23" x14ac:dyDescent="0.25">
      <c r="A16" s="15" t="s">
        <v>2323</v>
      </c>
      <c r="B16" s="13" t="s">
        <v>7522</v>
      </c>
      <c r="C16" s="13" t="s">
        <v>7537</v>
      </c>
      <c r="D16" s="16" t="s">
        <v>414</v>
      </c>
      <c r="E16" s="16">
        <v>70</v>
      </c>
      <c r="F16" s="16" t="s">
        <v>405</v>
      </c>
      <c r="G16" s="30" t="s">
        <v>190</v>
      </c>
      <c r="H16" s="77"/>
    </row>
    <row r="17" spans="1:8" x14ac:dyDescent="0.25">
      <c r="A17" s="15" t="s">
        <v>601</v>
      </c>
      <c r="B17" s="13" t="s">
        <v>7522</v>
      </c>
      <c r="C17" s="13" t="s">
        <v>7538</v>
      </c>
      <c r="D17" s="20" t="s">
        <v>490</v>
      </c>
      <c r="E17" s="16"/>
      <c r="F17" s="16" t="s">
        <v>1562</v>
      </c>
      <c r="G17" s="30" t="s">
        <v>190</v>
      </c>
      <c r="H17" s="77"/>
    </row>
    <row r="18" spans="1:8" x14ac:dyDescent="0.25">
      <c r="A18" s="15" t="s">
        <v>2311</v>
      </c>
      <c r="B18" s="13" t="s">
        <v>7522</v>
      </c>
      <c r="C18" s="13" t="s">
        <v>7539</v>
      </c>
      <c r="D18" s="16" t="s">
        <v>435</v>
      </c>
      <c r="E18" s="16">
        <v>100</v>
      </c>
      <c r="F18" s="16" t="s">
        <v>405</v>
      </c>
      <c r="G18" s="30" t="s">
        <v>190</v>
      </c>
      <c r="H18" s="77"/>
    </row>
    <row r="19" spans="1:8" x14ac:dyDescent="0.25">
      <c r="A19" s="15" t="s">
        <v>2190</v>
      </c>
      <c r="B19" s="13" t="s">
        <v>7522</v>
      </c>
      <c r="C19" s="13" t="s">
        <v>7540</v>
      </c>
      <c r="D19" s="20" t="s">
        <v>490</v>
      </c>
      <c r="E19" s="16"/>
      <c r="F19" s="16" t="s">
        <v>1562</v>
      </c>
      <c r="G19" s="30" t="s">
        <v>190</v>
      </c>
      <c r="H19" s="77"/>
    </row>
    <row r="20" spans="1:8" x14ac:dyDescent="0.25">
      <c r="A20" s="15" t="s">
        <v>2326</v>
      </c>
      <c r="B20" s="13" t="s">
        <v>7522</v>
      </c>
      <c r="C20" s="13" t="s">
        <v>7541</v>
      </c>
      <c r="D20" s="16" t="s">
        <v>414</v>
      </c>
      <c r="E20" s="16">
        <v>60</v>
      </c>
      <c r="F20" s="16" t="s">
        <v>410</v>
      </c>
      <c r="G20" s="30" t="s">
        <v>190</v>
      </c>
      <c r="H20" s="77"/>
    </row>
    <row r="21" spans="1:8" x14ac:dyDescent="0.25">
      <c r="A21" s="15" t="s">
        <v>514</v>
      </c>
      <c r="B21" s="13" t="s">
        <v>7522</v>
      </c>
      <c r="C21" s="13" t="s">
        <v>7542</v>
      </c>
      <c r="D21" s="16" t="s">
        <v>427</v>
      </c>
      <c r="E21" s="16"/>
      <c r="F21" s="16" t="s">
        <v>427</v>
      </c>
      <c r="G21" s="30" t="s">
        <v>190</v>
      </c>
      <c r="H21" s="77"/>
    </row>
    <row r="22" spans="1:8" x14ac:dyDescent="0.25">
      <c r="A22" s="15" t="s">
        <v>2322</v>
      </c>
      <c r="B22" s="13" t="s">
        <v>7522</v>
      </c>
      <c r="C22" s="13" t="s">
        <v>7543</v>
      </c>
      <c r="D22" s="16" t="s">
        <v>414</v>
      </c>
      <c r="E22" s="16">
        <v>50</v>
      </c>
      <c r="F22" s="16" t="s">
        <v>410</v>
      </c>
      <c r="G22" s="30" t="s">
        <v>190</v>
      </c>
      <c r="H22" s="77"/>
    </row>
    <row r="23" spans="1:8" x14ac:dyDescent="0.25">
      <c r="A23" s="15" t="s">
        <v>514</v>
      </c>
      <c r="B23" s="13" t="s">
        <v>7522</v>
      </c>
      <c r="C23" s="13" t="s">
        <v>7544</v>
      </c>
      <c r="D23" s="16" t="s">
        <v>427</v>
      </c>
      <c r="E23" s="16"/>
      <c r="F23" s="16" t="s">
        <v>427</v>
      </c>
      <c r="G23" s="30" t="s">
        <v>190</v>
      </c>
      <c r="H23" s="77"/>
    </row>
    <row r="24" spans="1:8" x14ac:dyDescent="0.25">
      <c r="A24" s="15" t="s">
        <v>2310</v>
      </c>
      <c r="B24" s="13" t="s">
        <v>7522</v>
      </c>
      <c r="C24" s="13" t="s">
        <v>7545</v>
      </c>
      <c r="D24" s="16" t="s">
        <v>435</v>
      </c>
      <c r="E24" s="16">
        <v>60</v>
      </c>
      <c r="F24" s="16" t="s">
        <v>410</v>
      </c>
      <c r="G24" s="30" t="s">
        <v>190</v>
      </c>
      <c r="H24" s="77"/>
    </row>
    <row r="25" spans="1:8" x14ac:dyDescent="0.25">
      <c r="A25" s="15" t="s">
        <v>514</v>
      </c>
      <c r="B25" s="13" t="s">
        <v>7522</v>
      </c>
      <c r="C25" s="13" t="s">
        <v>7546</v>
      </c>
      <c r="D25" s="16" t="s">
        <v>427</v>
      </c>
      <c r="E25" s="16"/>
      <c r="F25" s="16" t="s">
        <v>427</v>
      </c>
      <c r="G25" s="30" t="s">
        <v>190</v>
      </c>
      <c r="H25" s="77"/>
    </row>
    <row r="26" spans="1:8" x14ac:dyDescent="0.25">
      <c r="A26" s="15" t="s">
        <v>2306</v>
      </c>
      <c r="B26" s="13" t="s">
        <v>7522</v>
      </c>
      <c r="C26" s="16" t="s">
        <v>7547</v>
      </c>
      <c r="D26" s="16" t="s">
        <v>435</v>
      </c>
      <c r="E26" s="16">
        <v>60</v>
      </c>
      <c r="F26" s="16" t="s">
        <v>410</v>
      </c>
      <c r="G26" s="30" t="s">
        <v>190</v>
      </c>
      <c r="H26" s="77"/>
    </row>
    <row r="27" spans="1:8" x14ac:dyDescent="0.25">
      <c r="A27" s="15" t="s">
        <v>514</v>
      </c>
      <c r="B27" s="13" t="s">
        <v>7522</v>
      </c>
      <c r="C27" s="16" t="s">
        <v>7548</v>
      </c>
      <c r="D27" s="16" t="s">
        <v>427</v>
      </c>
      <c r="E27" s="16"/>
      <c r="F27" s="16" t="s">
        <v>427</v>
      </c>
      <c r="G27" s="30" t="s">
        <v>190</v>
      </c>
      <c r="H27" s="77"/>
    </row>
    <row r="28" spans="1:8" x14ac:dyDescent="0.25">
      <c r="A28" s="15" t="s">
        <v>696</v>
      </c>
      <c r="B28" s="13" t="s">
        <v>7522</v>
      </c>
      <c r="C28" s="16" t="s">
        <v>7549</v>
      </c>
      <c r="D28" s="20" t="s">
        <v>490</v>
      </c>
      <c r="E28" s="16"/>
      <c r="F28" s="16" t="s">
        <v>1562</v>
      </c>
      <c r="G28" s="30" t="s">
        <v>190</v>
      </c>
      <c r="H28" s="77"/>
    </row>
    <row r="29" spans="1:8" x14ac:dyDescent="0.25">
      <c r="A29" s="15" t="s">
        <v>514</v>
      </c>
      <c r="B29" s="13" t="s">
        <v>7522</v>
      </c>
      <c r="C29" s="16" t="s">
        <v>7550</v>
      </c>
      <c r="D29" s="16" t="s">
        <v>427</v>
      </c>
      <c r="E29" s="16"/>
      <c r="F29" s="16" t="s">
        <v>427</v>
      </c>
      <c r="G29" s="30" t="s">
        <v>190</v>
      </c>
      <c r="H29" s="77"/>
    </row>
    <row r="30" spans="1:8" x14ac:dyDescent="0.25">
      <c r="A30" s="15" t="s">
        <v>2317</v>
      </c>
      <c r="B30" s="13" t="s">
        <v>7522</v>
      </c>
      <c r="C30" s="16" t="s">
        <v>7551</v>
      </c>
      <c r="D30" s="16" t="s">
        <v>414</v>
      </c>
      <c r="E30" s="16">
        <v>50</v>
      </c>
      <c r="F30" s="16" t="s">
        <v>410</v>
      </c>
      <c r="G30" s="30" t="s">
        <v>190</v>
      </c>
      <c r="H30" s="77"/>
    </row>
    <row r="31" spans="1:8" x14ac:dyDescent="0.25">
      <c r="A31" s="15" t="s">
        <v>2311</v>
      </c>
      <c r="B31" s="13" t="s">
        <v>7522</v>
      </c>
      <c r="C31" s="16" t="s">
        <v>7552</v>
      </c>
      <c r="D31" s="16" t="s">
        <v>435</v>
      </c>
      <c r="E31" s="16">
        <v>100</v>
      </c>
      <c r="F31" s="16" t="s">
        <v>405</v>
      </c>
      <c r="G31" s="30" t="s">
        <v>190</v>
      </c>
      <c r="H31" s="77"/>
    </row>
  </sheetData>
  <mergeCells count="1">
    <mergeCell ref="O1:W1"/>
  </mergeCells>
  <conditionalFormatting sqref="H2:H31">
    <cfRule type="cellIs" dxfId="230" priority="1" stopIfTrue="1" operator="equal">
      <formula>"-"</formula>
    </cfRule>
    <cfRule type="cellIs" dxfId="229" priority="2" stopIfTrue="1" operator="equal">
      <formula>"x"</formula>
    </cfRule>
  </conditionalFormatting>
  <hyperlinks>
    <hyperlink ref="L1" location="'Expansion set Check List'!A1" display="Home" xr:uid="{00000000-0004-0000-92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300-000000000000}">
  <sheetPr codeName="Sheet135">
    <tabColor rgb="FFFF6699"/>
  </sheetPr>
  <dimension ref="A1:W31"/>
  <sheetViews>
    <sheetView workbookViewId="0">
      <pane ySplit="1" topLeftCell="A2" activePane="bottomLeft" state="frozen"/>
      <selection pane="bottomLeft"/>
    </sheetView>
  </sheetViews>
  <sheetFormatPr defaultColWidth="0" defaultRowHeight="13.2" customHeight="1" x14ac:dyDescent="0.25"/>
  <cols>
    <col min="1" max="1" width="16" customWidth="1"/>
    <col min="2" max="2" width="9.44140625" bestFit="1" customWidth="1"/>
    <col min="3" max="3" width="5.5546875" bestFit="1" customWidth="1"/>
    <col min="4" max="4" width="8.6640625" bestFit="1" customWidth="1"/>
    <col min="5" max="5" width="4" bestFit="1" customWidth="1"/>
    <col min="6" max="6" width="7.44140625" bestFit="1" customWidth="1"/>
    <col min="7" max="7" width="3.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2660</v>
      </c>
      <c r="B2" s="13" t="s">
        <v>7553</v>
      </c>
      <c r="C2" s="13" t="s">
        <v>7523</v>
      </c>
      <c r="D2" s="13" t="s">
        <v>414</v>
      </c>
      <c r="E2" s="13">
        <v>50</v>
      </c>
      <c r="F2" s="13" t="s">
        <v>410</v>
      </c>
      <c r="G2" s="30"/>
      <c r="H2" s="77"/>
      <c r="M2" s="33">
        <f>SUM(COUNTA(H2:H750))</f>
        <v>0</v>
      </c>
      <c r="O2" s="109"/>
      <c r="P2" s="109"/>
      <c r="Q2" s="109"/>
      <c r="R2" s="109"/>
      <c r="S2" s="109"/>
      <c r="T2" s="109"/>
      <c r="U2" s="109"/>
      <c r="V2" s="109"/>
      <c r="W2" s="109"/>
    </row>
    <row r="3" spans="1:23" x14ac:dyDescent="0.25">
      <c r="A3" s="15" t="s">
        <v>2674</v>
      </c>
      <c r="B3" s="13" t="s">
        <v>7553</v>
      </c>
      <c r="C3" s="16" t="s">
        <v>7524</v>
      </c>
      <c r="D3" s="16" t="s">
        <v>427</v>
      </c>
      <c r="E3" s="16"/>
      <c r="F3" s="16" t="s">
        <v>427</v>
      </c>
      <c r="G3" s="31"/>
      <c r="H3" s="77"/>
    </row>
    <row r="4" spans="1:23" x14ac:dyDescent="0.25">
      <c r="A4" s="15" t="s">
        <v>2674</v>
      </c>
      <c r="B4" s="13" t="s">
        <v>7553</v>
      </c>
      <c r="C4" s="16" t="s">
        <v>7525</v>
      </c>
      <c r="D4" s="16" t="s">
        <v>427</v>
      </c>
      <c r="E4" s="16"/>
      <c r="F4" s="16" t="s">
        <v>427</v>
      </c>
      <c r="G4" s="31"/>
      <c r="H4" s="77"/>
    </row>
    <row r="5" spans="1:23" x14ac:dyDescent="0.25">
      <c r="A5" s="15" t="s">
        <v>615</v>
      </c>
      <c r="B5" s="13" t="s">
        <v>7553</v>
      </c>
      <c r="C5" s="16" t="s">
        <v>7526</v>
      </c>
      <c r="D5" s="20" t="s">
        <v>490</v>
      </c>
      <c r="E5" s="16"/>
      <c r="F5" s="16" t="s">
        <v>1562</v>
      </c>
      <c r="G5" s="31"/>
      <c r="H5" s="77"/>
    </row>
    <row r="6" spans="1:23" x14ac:dyDescent="0.25">
      <c r="A6" s="15" t="s">
        <v>2674</v>
      </c>
      <c r="B6" s="13" t="s">
        <v>7553</v>
      </c>
      <c r="C6" s="16" t="s">
        <v>7527</v>
      </c>
      <c r="D6" s="16" t="s">
        <v>427</v>
      </c>
      <c r="E6" s="16"/>
      <c r="F6" s="16" t="s">
        <v>427</v>
      </c>
      <c r="G6" s="31"/>
      <c r="H6" s="77"/>
    </row>
    <row r="7" spans="1:23" x14ac:dyDescent="0.25">
      <c r="A7" s="15" t="s">
        <v>2674</v>
      </c>
      <c r="B7" s="13" t="s">
        <v>7553</v>
      </c>
      <c r="C7" s="16" t="s">
        <v>7528</v>
      </c>
      <c r="D7" s="16" t="s">
        <v>427</v>
      </c>
      <c r="E7" s="16"/>
      <c r="F7" s="16" t="s">
        <v>427</v>
      </c>
      <c r="G7" s="31"/>
      <c r="H7" s="77"/>
    </row>
    <row r="8" spans="1:23" x14ac:dyDescent="0.25">
      <c r="A8" s="15" t="s">
        <v>2674</v>
      </c>
      <c r="B8" s="13" t="s">
        <v>7553</v>
      </c>
      <c r="C8" s="16" t="s">
        <v>7529</v>
      </c>
      <c r="D8" s="16" t="s">
        <v>427</v>
      </c>
      <c r="E8" s="16"/>
      <c r="F8" s="16" t="s">
        <v>427</v>
      </c>
      <c r="G8" s="31"/>
      <c r="H8" s="77"/>
    </row>
    <row r="9" spans="1:23" x14ac:dyDescent="0.25">
      <c r="A9" s="15" t="s">
        <v>2674</v>
      </c>
      <c r="B9" s="13" t="s">
        <v>7553</v>
      </c>
      <c r="C9" s="16" t="s">
        <v>7530</v>
      </c>
      <c r="D9" s="16" t="s">
        <v>427</v>
      </c>
      <c r="E9" s="16"/>
      <c r="F9" s="16" t="s">
        <v>427</v>
      </c>
      <c r="G9" s="31"/>
      <c r="H9" s="77"/>
    </row>
    <row r="10" spans="1:23" x14ac:dyDescent="0.25">
      <c r="A10" s="15" t="s">
        <v>2674</v>
      </c>
      <c r="B10" s="13" t="s">
        <v>7553</v>
      </c>
      <c r="C10" s="16" t="s">
        <v>7531</v>
      </c>
      <c r="D10" s="16" t="s">
        <v>427</v>
      </c>
      <c r="E10" s="16"/>
      <c r="F10" s="16" t="s">
        <v>427</v>
      </c>
      <c r="G10" s="31"/>
      <c r="H10" s="77"/>
    </row>
    <row r="11" spans="1:23" x14ac:dyDescent="0.25">
      <c r="A11" s="15" t="s">
        <v>2674</v>
      </c>
      <c r="B11" s="13" t="s">
        <v>7553</v>
      </c>
      <c r="C11" s="16" t="s">
        <v>7532</v>
      </c>
      <c r="D11" s="16" t="s">
        <v>427</v>
      </c>
      <c r="E11" s="16"/>
      <c r="F11" s="16" t="s">
        <v>427</v>
      </c>
      <c r="G11" s="31"/>
      <c r="H11" s="77"/>
    </row>
    <row r="12" spans="1:23" x14ac:dyDescent="0.25">
      <c r="A12" s="15" t="s">
        <v>481</v>
      </c>
      <c r="B12" s="13" t="s">
        <v>7553</v>
      </c>
      <c r="C12" s="16" t="s">
        <v>7533</v>
      </c>
      <c r="D12" s="16" t="s">
        <v>2651</v>
      </c>
      <c r="E12" s="16">
        <v>70</v>
      </c>
      <c r="F12" s="16" t="s">
        <v>410</v>
      </c>
      <c r="G12" s="31"/>
      <c r="H12" s="77"/>
    </row>
    <row r="13" spans="1:23" x14ac:dyDescent="0.25">
      <c r="A13" s="15" t="s">
        <v>2674</v>
      </c>
      <c r="B13" s="13" t="s">
        <v>7553</v>
      </c>
      <c r="C13" s="16" t="s">
        <v>7534</v>
      </c>
      <c r="D13" s="16" t="s">
        <v>427</v>
      </c>
      <c r="E13" s="16"/>
      <c r="F13" s="16" t="s">
        <v>427</v>
      </c>
      <c r="G13" s="31"/>
      <c r="H13" s="77"/>
    </row>
    <row r="14" spans="1:23" x14ac:dyDescent="0.25">
      <c r="A14" s="15" t="s">
        <v>649</v>
      </c>
      <c r="B14" s="13" t="s">
        <v>7553</v>
      </c>
      <c r="C14" s="16" t="s">
        <v>7535</v>
      </c>
      <c r="D14" s="16" t="s">
        <v>414</v>
      </c>
      <c r="E14" s="16">
        <v>60</v>
      </c>
      <c r="F14" s="16" t="s">
        <v>410</v>
      </c>
      <c r="G14" s="31"/>
      <c r="H14" s="77"/>
    </row>
    <row r="15" spans="1:23" x14ac:dyDescent="0.25">
      <c r="A15" s="15" t="s">
        <v>446</v>
      </c>
      <c r="B15" s="13" t="s">
        <v>7553</v>
      </c>
      <c r="C15" s="16" t="s">
        <v>7536</v>
      </c>
      <c r="D15" s="16" t="s">
        <v>2651</v>
      </c>
      <c r="E15" s="16">
        <v>100</v>
      </c>
      <c r="F15" s="16" t="s">
        <v>405</v>
      </c>
      <c r="G15" s="31"/>
      <c r="H15" s="77"/>
    </row>
    <row r="16" spans="1:23" x14ac:dyDescent="0.25">
      <c r="A16" s="15" t="s">
        <v>2726</v>
      </c>
      <c r="B16" s="13" t="s">
        <v>7553</v>
      </c>
      <c r="C16" s="16" t="s">
        <v>7537</v>
      </c>
      <c r="D16" s="16" t="s">
        <v>2651</v>
      </c>
      <c r="E16" s="16">
        <v>90</v>
      </c>
      <c r="F16" s="16" t="s">
        <v>405</v>
      </c>
      <c r="G16" s="31"/>
      <c r="H16" s="77"/>
    </row>
    <row r="17" spans="1:8" x14ac:dyDescent="0.25">
      <c r="A17" s="15" t="s">
        <v>2661</v>
      </c>
      <c r="B17" s="13" t="s">
        <v>7553</v>
      </c>
      <c r="C17" s="16" t="s">
        <v>7538</v>
      </c>
      <c r="D17" s="16" t="s">
        <v>414</v>
      </c>
      <c r="E17" s="16">
        <v>90</v>
      </c>
      <c r="F17" s="16" t="s">
        <v>410</v>
      </c>
      <c r="G17" s="31"/>
      <c r="H17" s="77"/>
    </row>
    <row r="18" spans="1:8" x14ac:dyDescent="0.25">
      <c r="A18" s="15" t="s">
        <v>2674</v>
      </c>
      <c r="B18" s="13" t="s">
        <v>7553</v>
      </c>
      <c r="C18" s="16" t="s">
        <v>7539</v>
      </c>
      <c r="D18" s="16" t="s">
        <v>427</v>
      </c>
      <c r="E18" s="16"/>
      <c r="F18" s="16" t="s">
        <v>427</v>
      </c>
      <c r="G18" s="31"/>
      <c r="H18" s="77"/>
    </row>
    <row r="19" spans="1:8" x14ac:dyDescent="0.25">
      <c r="A19" s="15" t="s">
        <v>2674</v>
      </c>
      <c r="B19" s="13" t="s">
        <v>7553</v>
      </c>
      <c r="C19" s="16" t="s">
        <v>7540</v>
      </c>
      <c r="D19" s="16" t="s">
        <v>427</v>
      </c>
      <c r="E19" s="16"/>
      <c r="F19" s="16" t="s">
        <v>427</v>
      </c>
      <c r="G19" s="31"/>
      <c r="H19" s="77"/>
    </row>
    <row r="20" spans="1:8" x14ac:dyDescent="0.25">
      <c r="A20" s="15" t="s">
        <v>2660</v>
      </c>
      <c r="B20" s="13" t="s">
        <v>7553</v>
      </c>
      <c r="C20" s="16" t="s">
        <v>7541</v>
      </c>
      <c r="D20" s="16" t="s">
        <v>414</v>
      </c>
      <c r="E20" s="16">
        <v>50</v>
      </c>
      <c r="F20" s="16" t="s">
        <v>410</v>
      </c>
      <c r="G20" s="31"/>
      <c r="H20" s="77"/>
    </row>
    <row r="21" spans="1:8" x14ac:dyDescent="0.25">
      <c r="A21" s="15" t="s">
        <v>614</v>
      </c>
      <c r="B21" s="13" t="s">
        <v>7553</v>
      </c>
      <c r="C21" s="16" t="s">
        <v>7542</v>
      </c>
      <c r="D21" s="20" t="s">
        <v>490</v>
      </c>
      <c r="E21" s="16"/>
      <c r="F21" s="16" t="s">
        <v>1562</v>
      </c>
      <c r="G21" s="31"/>
      <c r="H21" s="77"/>
    </row>
    <row r="22" spans="1:8" x14ac:dyDescent="0.25">
      <c r="A22" s="15" t="s">
        <v>649</v>
      </c>
      <c r="B22" s="13" t="s">
        <v>7553</v>
      </c>
      <c r="C22" s="16" t="s">
        <v>7543</v>
      </c>
      <c r="D22" s="16" t="s">
        <v>414</v>
      </c>
      <c r="E22" s="16">
        <v>60</v>
      </c>
      <c r="F22" s="16" t="s">
        <v>410</v>
      </c>
      <c r="G22" s="31"/>
      <c r="H22" s="77"/>
    </row>
    <row r="23" spans="1:8" x14ac:dyDescent="0.25">
      <c r="A23" s="15" t="s">
        <v>2661</v>
      </c>
      <c r="B23" s="13" t="s">
        <v>7553</v>
      </c>
      <c r="C23" s="16" t="s">
        <v>7544</v>
      </c>
      <c r="D23" s="16" t="s">
        <v>414</v>
      </c>
      <c r="E23" s="16">
        <v>80</v>
      </c>
      <c r="F23" s="16" t="s">
        <v>410</v>
      </c>
      <c r="G23" s="31"/>
      <c r="H23" s="77"/>
    </row>
    <row r="24" spans="1:8" x14ac:dyDescent="0.25">
      <c r="A24" s="15" t="s">
        <v>2360</v>
      </c>
      <c r="B24" s="13" t="s">
        <v>7553</v>
      </c>
      <c r="C24" s="16" t="s">
        <v>7545</v>
      </c>
      <c r="D24" s="20" t="s">
        <v>490</v>
      </c>
      <c r="E24" s="16"/>
      <c r="F24" s="16" t="s">
        <v>1562</v>
      </c>
      <c r="G24" s="31"/>
      <c r="H24" s="77"/>
    </row>
    <row r="25" spans="1:8" x14ac:dyDescent="0.25">
      <c r="A25" s="15" t="s">
        <v>614</v>
      </c>
      <c r="B25" s="13" t="s">
        <v>7553</v>
      </c>
      <c r="C25" s="16" t="s">
        <v>7546</v>
      </c>
      <c r="D25" s="20" t="s">
        <v>490</v>
      </c>
      <c r="E25" s="16"/>
      <c r="F25" s="16" t="s">
        <v>1562</v>
      </c>
      <c r="G25" s="31"/>
      <c r="H25" s="77"/>
    </row>
    <row r="26" spans="1:8" x14ac:dyDescent="0.25">
      <c r="A26" s="15" t="s">
        <v>2674</v>
      </c>
      <c r="B26" s="13" t="s">
        <v>7553</v>
      </c>
      <c r="C26" s="16" t="s">
        <v>7547</v>
      </c>
      <c r="D26" s="16" t="s">
        <v>427</v>
      </c>
      <c r="E26" s="16"/>
      <c r="F26" s="16" t="s">
        <v>427</v>
      </c>
      <c r="G26" s="31"/>
      <c r="H26" s="77"/>
    </row>
    <row r="27" spans="1:8" x14ac:dyDescent="0.25">
      <c r="A27" s="15" t="s">
        <v>660</v>
      </c>
      <c r="B27" s="13" t="s">
        <v>7553</v>
      </c>
      <c r="C27" s="16" t="s">
        <v>7548</v>
      </c>
      <c r="D27" s="20" t="s">
        <v>490</v>
      </c>
      <c r="E27" s="16"/>
      <c r="F27" s="16" t="s">
        <v>1562</v>
      </c>
      <c r="G27" s="31"/>
      <c r="H27" s="77"/>
    </row>
    <row r="28" spans="1:8" x14ac:dyDescent="0.25">
      <c r="A28" s="15" t="s">
        <v>481</v>
      </c>
      <c r="B28" s="13" t="s">
        <v>7553</v>
      </c>
      <c r="C28" s="16" t="s">
        <v>7549</v>
      </c>
      <c r="D28" s="16" t="s">
        <v>2651</v>
      </c>
      <c r="E28" s="16">
        <v>70</v>
      </c>
      <c r="F28" s="16" t="s">
        <v>410</v>
      </c>
      <c r="G28" s="31"/>
      <c r="H28" s="77"/>
    </row>
    <row r="29" spans="1:8" x14ac:dyDescent="0.25">
      <c r="A29" s="15" t="s">
        <v>2668</v>
      </c>
      <c r="B29" s="13" t="s">
        <v>7553</v>
      </c>
      <c r="C29" s="16" t="s">
        <v>7550</v>
      </c>
      <c r="D29" s="20" t="s">
        <v>490</v>
      </c>
      <c r="E29" s="16"/>
      <c r="F29" s="16" t="s">
        <v>1562</v>
      </c>
      <c r="G29" s="31"/>
      <c r="H29" s="77"/>
    </row>
    <row r="30" spans="1:8" x14ac:dyDescent="0.25">
      <c r="A30" s="15" t="s">
        <v>446</v>
      </c>
      <c r="B30" s="13" t="s">
        <v>7553</v>
      </c>
      <c r="C30" s="16" t="s">
        <v>7551</v>
      </c>
      <c r="D30" s="16" t="s">
        <v>2651</v>
      </c>
      <c r="E30" s="16">
        <v>100</v>
      </c>
      <c r="F30" s="16" t="s">
        <v>405</v>
      </c>
      <c r="G30" s="31"/>
      <c r="H30" s="77"/>
    </row>
    <row r="31" spans="1:8" x14ac:dyDescent="0.25">
      <c r="A31" s="15" t="s">
        <v>2726</v>
      </c>
      <c r="B31" s="13" t="s">
        <v>7553</v>
      </c>
      <c r="C31" s="16" t="s">
        <v>7552</v>
      </c>
      <c r="D31" s="16" t="s">
        <v>2651</v>
      </c>
      <c r="E31" s="16">
        <v>90</v>
      </c>
      <c r="F31" s="16" t="s">
        <v>405</v>
      </c>
      <c r="G31" s="31"/>
      <c r="H31" s="77"/>
    </row>
  </sheetData>
  <mergeCells count="1">
    <mergeCell ref="O1:W1"/>
  </mergeCells>
  <conditionalFormatting sqref="H2:H31">
    <cfRule type="cellIs" dxfId="228" priority="1" stopIfTrue="1" operator="equal">
      <formula>"-"</formula>
    </cfRule>
    <cfRule type="cellIs" dxfId="227" priority="2" stopIfTrue="1" operator="equal">
      <formula>"x"</formula>
    </cfRule>
  </conditionalFormatting>
  <hyperlinks>
    <hyperlink ref="L1" location="'Expansion set Check List'!A1" display="Home" xr:uid="{00000000-0004-0000-93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400-000000000000}">
  <sheetPr codeName="Sheet136">
    <tabColor rgb="FFFF6699"/>
  </sheetPr>
  <dimension ref="A1:W31"/>
  <sheetViews>
    <sheetView workbookViewId="0">
      <pane ySplit="1" topLeftCell="A2" activePane="bottomLeft" state="frozen"/>
      <selection pane="bottomLeft"/>
    </sheetView>
  </sheetViews>
  <sheetFormatPr defaultColWidth="0" defaultRowHeight="13.2" customHeight="1" x14ac:dyDescent="0.25"/>
  <cols>
    <col min="1" max="1" width="16" customWidth="1"/>
    <col min="2" max="2" width="9.44140625" bestFit="1" customWidth="1"/>
    <col min="3" max="3" width="5.5546875" bestFit="1" customWidth="1"/>
    <col min="4" max="4" width="8.6640625" bestFit="1" customWidth="1"/>
    <col min="5" max="5" width="4" bestFit="1" customWidth="1"/>
    <col min="6" max="6" width="7.44140625" bestFit="1" customWidth="1"/>
    <col min="7" max="7" width="8.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1315</v>
      </c>
      <c r="B2" s="13" t="s">
        <v>7553</v>
      </c>
      <c r="C2" s="13" t="s">
        <v>7523</v>
      </c>
      <c r="D2" s="13" t="s">
        <v>421</v>
      </c>
      <c r="E2" s="13">
        <v>60</v>
      </c>
      <c r="F2" s="13" t="s">
        <v>410</v>
      </c>
      <c r="G2" s="30" t="s">
        <v>190</v>
      </c>
      <c r="H2" s="77"/>
      <c r="M2" s="33">
        <f>SUM(COUNTA(H2:H750))</f>
        <v>0</v>
      </c>
      <c r="O2" s="109"/>
      <c r="P2" s="109"/>
      <c r="Q2" s="109"/>
      <c r="R2" s="109"/>
      <c r="S2" s="109"/>
      <c r="T2" s="109"/>
      <c r="U2" s="109"/>
      <c r="V2" s="109"/>
      <c r="W2" s="109"/>
    </row>
    <row r="3" spans="1:23" x14ac:dyDescent="0.25">
      <c r="A3" s="15" t="s">
        <v>2642</v>
      </c>
      <c r="B3" s="13" t="s">
        <v>7553</v>
      </c>
      <c r="C3" s="16" t="s">
        <v>7524</v>
      </c>
      <c r="D3" s="16" t="s">
        <v>421</v>
      </c>
      <c r="E3" s="16">
        <v>100</v>
      </c>
      <c r="F3" s="16" t="s">
        <v>405</v>
      </c>
      <c r="G3" s="30" t="s">
        <v>190</v>
      </c>
      <c r="H3" s="77"/>
    </row>
    <row r="4" spans="1:23" x14ac:dyDescent="0.25">
      <c r="A4" s="15" t="s">
        <v>673</v>
      </c>
      <c r="B4" s="13" t="s">
        <v>7553</v>
      </c>
      <c r="C4" s="16" t="s">
        <v>7525</v>
      </c>
      <c r="D4" s="16" t="s">
        <v>421</v>
      </c>
      <c r="E4" s="16">
        <v>90</v>
      </c>
      <c r="F4" s="16" t="s">
        <v>405</v>
      </c>
      <c r="G4" s="30" t="s">
        <v>190</v>
      </c>
      <c r="H4" s="77"/>
    </row>
    <row r="5" spans="1:23" x14ac:dyDescent="0.25">
      <c r="A5" s="15" t="s">
        <v>2658</v>
      </c>
      <c r="B5" s="13" t="s">
        <v>7553</v>
      </c>
      <c r="C5" s="16" t="s">
        <v>7526</v>
      </c>
      <c r="D5" s="16" t="s">
        <v>414</v>
      </c>
      <c r="E5" s="16">
        <v>60</v>
      </c>
      <c r="F5" s="16" t="s">
        <v>410</v>
      </c>
      <c r="G5" s="30" t="s">
        <v>190</v>
      </c>
      <c r="H5" s="77"/>
    </row>
    <row r="6" spans="1:23" x14ac:dyDescent="0.25">
      <c r="A6" s="15" t="s">
        <v>520</v>
      </c>
      <c r="B6" s="13" t="s">
        <v>7553</v>
      </c>
      <c r="C6" s="16" t="s">
        <v>7527</v>
      </c>
      <c r="D6" s="16" t="s">
        <v>427</v>
      </c>
      <c r="E6" s="16"/>
      <c r="F6" s="16" t="s">
        <v>427</v>
      </c>
      <c r="G6" s="30" t="s">
        <v>190</v>
      </c>
      <c r="H6" s="77"/>
    </row>
    <row r="7" spans="1:23" x14ac:dyDescent="0.25">
      <c r="A7" s="15" t="s">
        <v>520</v>
      </c>
      <c r="B7" s="13" t="s">
        <v>7553</v>
      </c>
      <c r="C7" s="16" t="s">
        <v>7528</v>
      </c>
      <c r="D7" s="16" t="s">
        <v>427</v>
      </c>
      <c r="E7" s="16"/>
      <c r="F7" s="16" t="s">
        <v>427</v>
      </c>
      <c r="G7" s="30" t="s">
        <v>190</v>
      </c>
      <c r="H7" s="77"/>
    </row>
    <row r="8" spans="1:23" x14ac:dyDescent="0.25">
      <c r="A8" s="15" t="s">
        <v>520</v>
      </c>
      <c r="B8" s="13" t="s">
        <v>7553</v>
      </c>
      <c r="C8" s="16" t="s">
        <v>7529</v>
      </c>
      <c r="D8" s="16" t="s">
        <v>427</v>
      </c>
      <c r="E8" s="16"/>
      <c r="F8" s="16" t="s">
        <v>427</v>
      </c>
      <c r="G8" s="30" t="s">
        <v>190</v>
      </c>
      <c r="H8" s="77"/>
    </row>
    <row r="9" spans="1:23" x14ac:dyDescent="0.25">
      <c r="A9" s="15" t="s">
        <v>520</v>
      </c>
      <c r="B9" s="13" t="s">
        <v>7553</v>
      </c>
      <c r="C9" s="16" t="s">
        <v>7530</v>
      </c>
      <c r="D9" s="16" t="s">
        <v>427</v>
      </c>
      <c r="E9" s="16"/>
      <c r="F9" s="16" t="s">
        <v>427</v>
      </c>
      <c r="G9" s="30" t="s">
        <v>190</v>
      </c>
      <c r="H9" s="77"/>
    </row>
    <row r="10" spans="1:23" x14ac:dyDescent="0.25">
      <c r="A10" s="15" t="s">
        <v>520</v>
      </c>
      <c r="B10" s="13" t="s">
        <v>7553</v>
      </c>
      <c r="C10" s="16" t="s">
        <v>7531</v>
      </c>
      <c r="D10" s="16" t="s">
        <v>427</v>
      </c>
      <c r="E10" s="16"/>
      <c r="F10" s="16" t="s">
        <v>427</v>
      </c>
      <c r="G10" s="30" t="s">
        <v>190</v>
      </c>
      <c r="H10" s="77"/>
    </row>
    <row r="11" spans="1:23" x14ac:dyDescent="0.25">
      <c r="A11" s="15" t="s">
        <v>520</v>
      </c>
      <c r="B11" s="13" t="s">
        <v>7553</v>
      </c>
      <c r="C11" s="16" t="s">
        <v>7532</v>
      </c>
      <c r="D11" s="16" t="s">
        <v>427</v>
      </c>
      <c r="E11" s="16"/>
      <c r="F11" s="16" t="s">
        <v>427</v>
      </c>
      <c r="G11" s="30" t="s">
        <v>190</v>
      </c>
      <c r="H11" s="77"/>
    </row>
    <row r="12" spans="1:23" x14ac:dyDescent="0.25">
      <c r="A12" s="15" t="s">
        <v>2641</v>
      </c>
      <c r="B12" s="13" t="s">
        <v>7553</v>
      </c>
      <c r="C12" s="16" t="s">
        <v>7533</v>
      </c>
      <c r="D12" s="16" t="s">
        <v>421</v>
      </c>
      <c r="E12" s="16">
        <v>60</v>
      </c>
      <c r="F12" s="16" t="s">
        <v>410</v>
      </c>
      <c r="G12" s="30" t="s">
        <v>190</v>
      </c>
      <c r="H12" s="77"/>
    </row>
    <row r="13" spans="1:23" x14ac:dyDescent="0.25">
      <c r="A13" s="15" t="s">
        <v>2730</v>
      </c>
      <c r="B13" s="13" t="s">
        <v>7553</v>
      </c>
      <c r="C13" s="16" t="s">
        <v>7534</v>
      </c>
      <c r="D13" s="16" t="s">
        <v>414</v>
      </c>
      <c r="E13" s="16">
        <v>60</v>
      </c>
      <c r="F13" s="16" t="s">
        <v>410</v>
      </c>
      <c r="G13" s="30" t="s">
        <v>190</v>
      </c>
      <c r="H13" s="77"/>
    </row>
    <row r="14" spans="1:23" x14ac:dyDescent="0.25">
      <c r="A14" s="15" t="s">
        <v>2729</v>
      </c>
      <c r="B14" s="13" t="s">
        <v>7553</v>
      </c>
      <c r="C14" s="16" t="s">
        <v>7535</v>
      </c>
      <c r="D14" s="16" t="s">
        <v>165</v>
      </c>
      <c r="E14" s="16">
        <v>110</v>
      </c>
      <c r="F14" s="16" t="s">
        <v>405</v>
      </c>
      <c r="G14" s="30" t="s">
        <v>190</v>
      </c>
      <c r="H14" s="77"/>
    </row>
    <row r="15" spans="1:23" x14ac:dyDescent="0.25">
      <c r="A15" s="15" t="s">
        <v>2360</v>
      </c>
      <c r="B15" s="13" t="s">
        <v>7553</v>
      </c>
      <c r="C15" s="16" t="s">
        <v>7536</v>
      </c>
      <c r="D15" s="20" t="s">
        <v>490</v>
      </c>
      <c r="E15" s="16"/>
      <c r="F15" s="16" t="s">
        <v>1562</v>
      </c>
      <c r="G15" s="30" t="s">
        <v>190</v>
      </c>
      <c r="H15" s="77"/>
    </row>
    <row r="16" spans="1:23" x14ac:dyDescent="0.25">
      <c r="A16" s="15" t="s">
        <v>614</v>
      </c>
      <c r="B16" s="13" t="s">
        <v>7553</v>
      </c>
      <c r="C16" s="16" t="s">
        <v>7537</v>
      </c>
      <c r="D16" s="20" t="s">
        <v>490</v>
      </c>
      <c r="E16" s="16"/>
      <c r="F16" s="16" t="s">
        <v>1562</v>
      </c>
      <c r="G16" s="30" t="s">
        <v>190</v>
      </c>
      <c r="H16" s="77"/>
    </row>
    <row r="17" spans="1:8" x14ac:dyDescent="0.25">
      <c r="A17" s="15" t="s">
        <v>685</v>
      </c>
      <c r="B17" s="13" t="s">
        <v>7553</v>
      </c>
      <c r="C17" s="16" t="s">
        <v>7538</v>
      </c>
      <c r="D17" s="16" t="s">
        <v>421</v>
      </c>
      <c r="E17" s="16">
        <v>70</v>
      </c>
      <c r="F17" s="16" t="s">
        <v>410</v>
      </c>
      <c r="G17" s="30" t="s">
        <v>190</v>
      </c>
      <c r="H17" s="77"/>
    </row>
    <row r="18" spans="1:8" x14ac:dyDescent="0.25">
      <c r="A18" s="15" t="s">
        <v>520</v>
      </c>
      <c r="B18" s="13" t="s">
        <v>7553</v>
      </c>
      <c r="C18" s="16" t="s">
        <v>7539</v>
      </c>
      <c r="D18" s="16" t="s">
        <v>427</v>
      </c>
      <c r="E18" s="16"/>
      <c r="F18" s="16" t="s">
        <v>427</v>
      </c>
      <c r="G18" s="30" t="s">
        <v>190</v>
      </c>
      <c r="H18" s="77"/>
    </row>
    <row r="19" spans="1:8" x14ac:dyDescent="0.25">
      <c r="A19" s="15" t="s">
        <v>2641</v>
      </c>
      <c r="B19" s="13" t="s">
        <v>7553</v>
      </c>
      <c r="C19" s="16" t="s">
        <v>7540</v>
      </c>
      <c r="D19" s="16" t="s">
        <v>421</v>
      </c>
      <c r="E19" s="16">
        <v>60</v>
      </c>
      <c r="F19" s="16" t="s">
        <v>410</v>
      </c>
      <c r="G19" s="30" t="s">
        <v>190</v>
      </c>
      <c r="H19" s="77"/>
    </row>
    <row r="20" spans="1:8" x14ac:dyDescent="0.25">
      <c r="A20" s="15" t="s">
        <v>514</v>
      </c>
      <c r="B20" s="13" t="s">
        <v>7553</v>
      </c>
      <c r="C20" s="16" t="s">
        <v>7541</v>
      </c>
      <c r="D20" s="16" t="s">
        <v>427</v>
      </c>
      <c r="E20" s="16"/>
      <c r="F20" s="16" t="s">
        <v>427</v>
      </c>
      <c r="G20" s="30" t="s">
        <v>190</v>
      </c>
      <c r="H20" s="77"/>
    </row>
    <row r="21" spans="1:8" x14ac:dyDescent="0.25">
      <c r="A21" s="15" t="s">
        <v>2661</v>
      </c>
      <c r="B21" s="13" t="s">
        <v>7553</v>
      </c>
      <c r="C21" s="16" t="s">
        <v>7542</v>
      </c>
      <c r="D21" s="16" t="s">
        <v>414</v>
      </c>
      <c r="E21" s="16">
        <v>90</v>
      </c>
      <c r="F21" s="16" t="s">
        <v>410</v>
      </c>
      <c r="G21" s="30" t="s">
        <v>190</v>
      </c>
      <c r="H21" s="77"/>
    </row>
    <row r="22" spans="1:8" x14ac:dyDescent="0.25">
      <c r="A22" s="15" t="s">
        <v>660</v>
      </c>
      <c r="B22" s="13" t="s">
        <v>7553</v>
      </c>
      <c r="C22" s="16" t="s">
        <v>7543</v>
      </c>
      <c r="D22" s="20" t="s">
        <v>490</v>
      </c>
      <c r="E22" s="16"/>
      <c r="F22" s="16" t="s">
        <v>1562</v>
      </c>
      <c r="G22" s="30" t="s">
        <v>190</v>
      </c>
      <c r="H22" s="77"/>
    </row>
    <row r="23" spans="1:8" x14ac:dyDescent="0.25">
      <c r="A23" s="15" t="s">
        <v>514</v>
      </c>
      <c r="B23" s="13" t="s">
        <v>7553</v>
      </c>
      <c r="C23" s="16" t="s">
        <v>7544</v>
      </c>
      <c r="D23" s="16" t="s">
        <v>427</v>
      </c>
      <c r="E23" s="16"/>
      <c r="F23" s="16" t="s">
        <v>427</v>
      </c>
      <c r="G23" s="30" t="s">
        <v>190</v>
      </c>
      <c r="H23" s="77"/>
    </row>
    <row r="24" spans="1:8" x14ac:dyDescent="0.25">
      <c r="A24" s="15" t="s">
        <v>2730</v>
      </c>
      <c r="B24" s="13" t="s">
        <v>7553</v>
      </c>
      <c r="C24" s="16" t="s">
        <v>7545</v>
      </c>
      <c r="D24" s="16" t="s">
        <v>414</v>
      </c>
      <c r="E24" s="16">
        <v>60</v>
      </c>
      <c r="F24" s="16" t="s">
        <v>410</v>
      </c>
      <c r="G24" s="30" t="s">
        <v>190</v>
      </c>
      <c r="H24" s="77"/>
    </row>
    <row r="25" spans="1:8" x14ac:dyDescent="0.25">
      <c r="A25" s="15" t="s">
        <v>2668</v>
      </c>
      <c r="B25" s="13" t="s">
        <v>7553</v>
      </c>
      <c r="C25" s="16" t="s">
        <v>7546</v>
      </c>
      <c r="D25" s="20" t="s">
        <v>490</v>
      </c>
      <c r="E25" s="16"/>
      <c r="F25" s="16" t="s">
        <v>1562</v>
      </c>
      <c r="G25" s="30" t="s">
        <v>190</v>
      </c>
      <c r="H25" s="77"/>
    </row>
    <row r="26" spans="1:8" x14ac:dyDescent="0.25">
      <c r="A26" s="15" t="s">
        <v>520</v>
      </c>
      <c r="B26" s="13" t="s">
        <v>7553</v>
      </c>
      <c r="C26" s="16" t="s">
        <v>7547</v>
      </c>
      <c r="D26" s="16" t="s">
        <v>427</v>
      </c>
      <c r="E26" s="16"/>
      <c r="F26" s="16" t="s">
        <v>427</v>
      </c>
      <c r="G26" s="30" t="s">
        <v>190</v>
      </c>
      <c r="H26" s="77"/>
    </row>
    <row r="27" spans="1:8" x14ac:dyDescent="0.25">
      <c r="A27" s="15" t="s">
        <v>514</v>
      </c>
      <c r="B27" s="13" t="s">
        <v>7553</v>
      </c>
      <c r="C27" s="16" t="s">
        <v>7548</v>
      </c>
      <c r="D27" s="16" t="s">
        <v>427</v>
      </c>
      <c r="E27" s="16"/>
      <c r="F27" s="16" t="s">
        <v>427</v>
      </c>
      <c r="G27" s="30" t="s">
        <v>190</v>
      </c>
      <c r="H27" s="77"/>
    </row>
    <row r="28" spans="1:8" x14ac:dyDescent="0.25">
      <c r="A28" s="15" t="s">
        <v>614</v>
      </c>
      <c r="B28" s="13" t="s">
        <v>7553</v>
      </c>
      <c r="C28" s="16" t="s">
        <v>7549</v>
      </c>
      <c r="D28" s="20" t="s">
        <v>490</v>
      </c>
      <c r="E28" s="16"/>
      <c r="F28" s="16" t="s">
        <v>1562</v>
      </c>
      <c r="G28" s="30" t="s">
        <v>190</v>
      </c>
      <c r="H28" s="77"/>
    </row>
    <row r="29" spans="1:8" x14ac:dyDescent="0.25">
      <c r="A29" s="15" t="s">
        <v>514</v>
      </c>
      <c r="B29" s="13" t="s">
        <v>7553</v>
      </c>
      <c r="C29" s="16" t="s">
        <v>7550</v>
      </c>
      <c r="D29" s="16" t="s">
        <v>427</v>
      </c>
      <c r="E29" s="16"/>
      <c r="F29" s="16" t="s">
        <v>427</v>
      </c>
      <c r="G29" s="30" t="s">
        <v>190</v>
      </c>
      <c r="H29" s="77"/>
    </row>
    <row r="30" spans="1:8" x14ac:dyDescent="0.25">
      <c r="A30" s="15" t="s">
        <v>615</v>
      </c>
      <c r="B30" s="13" t="s">
        <v>7553</v>
      </c>
      <c r="C30" s="16" t="s">
        <v>7551</v>
      </c>
      <c r="D30" s="20" t="s">
        <v>490</v>
      </c>
      <c r="E30" s="16"/>
      <c r="F30" s="16" t="s">
        <v>1562</v>
      </c>
      <c r="G30" s="30" t="s">
        <v>190</v>
      </c>
      <c r="H30" s="77"/>
    </row>
    <row r="31" spans="1:8" x14ac:dyDescent="0.25">
      <c r="A31" s="15" t="s">
        <v>2729</v>
      </c>
      <c r="B31" s="13" t="s">
        <v>7553</v>
      </c>
      <c r="C31" s="16" t="s">
        <v>7552</v>
      </c>
      <c r="D31" s="16" t="s">
        <v>165</v>
      </c>
      <c r="E31" s="16">
        <v>110</v>
      </c>
      <c r="F31" s="16" t="s">
        <v>405</v>
      </c>
      <c r="G31" s="30" t="s">
        <v>190</v>
      </c>
      <c r="H31" s="77"/>
    </row>
  </sheetData>
  <mergeCells count="1">
    <mergeCell ref="O1:W1"/>
  </mergeCells>
  <conditionalFormatting sqref="H2:H31">
    <cfRule type="cellIs" dxfId="226" priority="1" stopIfTrue="1" operator="equal">
      <formula>"-"</formula>
    </cfRule>
    <cfRule type="cellIs" dxfId="225" priority="2" stopIfTrue="1" operator="equal">
      <formula>"x"</formula>
    </cfRule>
  </conditionalFormatting>
  <hyperlinks>
    <hyperlink ref="L1" location="'Expansion set Check List'!A1" display="Home" xr:uid="{00000000-0004-0000-94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500-000000000000}">
  <sheetPr codeName="Sheet171">
    <tabColor rgb="FFFF6699"/>
  </sheetPr>
  <dimension ref="A1:W31"/>
  <sheetViews>
    <sheetView workbookViewId="0">
      <pane ySplit="1" topLeftCell="A2" activePane="bottomLeft" state="frozen"/>
      <selection pane="bottomLeft"/>
    </sheetView>
  </sheetViews>
  <sheetFormatPr defaultColWidth="0" defaultRowHeight="13.2" customHeight="1" x14ac:dyDescent="0.25"/>
  <cols>
    <col min="1" max="1" width="12" customWidth="1"/>
    <col min="2" max="2" width="9.44140625" bestFit="1" customWidth="1"/>
    <col min="3" max="3" width="5.5546875" bestFit="1" customWidth="1"/>
    <col min="4" max="4" width="8.6640625" bestFit="1" customWidth="1"/>
    <col min="5" max="5" width="3.33203125" bestFit="1" customWidth="1"/>
    <col min="6" max="6" width="9" bestFit="1" customWidth="1"/>
    <col min="7" max="7" width="8.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2660</v>
      </c>
      <c r="B2" s="13" t="s">
        <v>7553</v>
      </c>
      <c r="C2" s="13" t="s">
        <v>7523</v>
      </c>
      <c r="D2" s="13" t="s">
        <v>414</v>
      </c>
      <c r="E2" s="13">
        <v>50</v>
      </c>
      <c r="F2" s="13" t="s">
        <v>410</v>
      </c>
      <c r="G2" s="30" t="s">
        <v>190</v>
      </c>
      <c r="H2" s="77"/>
      <c r="M2" s="33">
        <f>SUM(COUNTA(H2:H750))</f>
        <v>0</v>
      </c>
      <c r="O2" s="109"/>
      <c r="P2" s="109"/>
      <c r="Q2" s="109"/>
      <c r="R2" s="109"/>
      <c r="S2" s="109"/>
      <c r="T2" s="109"/>
      <c r="U2" s="109"/>
      <c r="V2" s="109"/>
      <c r="W2" s="109"/>
    </row>
    <row r="3" spans="1:23" x14ac:dyDescent="0.25">
      <c r="A3" s="15" t="s">
        <v>426</v>
      </c>
      <c r="B3" s="13" t="s">
        <v>7553</v>
      </c>
      <c r="C3" s="16" t="s">
        <v>7524</v>
      </c>
      <c r="D3" s="16" t="s">
        <v>427</v>
      </c>
      <c r="E3" s="16"/>
      <c r="F3" s="16" t="s">
        <v>427</v>
      </c>
      <c r="G3" s="30" t="s">
        <v>190</v>
      </c>
      <c r="H3" s="77"/>
    </row>
    <row r="4" spans="1:23" x14ac:dyDescent="0.25">
      <c r="A4" s="15" t="s">
        <v>426</v>
      </c>
      <c r="B4" s="13" t="s">
        <v>7553</v>
      </c>
      <c r="C4" s="16" t="s">
        <v>7525</v>
      </c>
      <c r="D4" s="16" t="s">
        <v>427</v>
      </c>
      <c r="E4" s="16"/>
      <c r="F4" s="16" t="s">
        <v>427</v>
      </c>
      <c r="G4" s="30" t="s">
        <v>190</v>
      </c>
      <c r="H4" s="77"/>
    </row>
    <row r="5" spans="1:23" x14ac:dyDescent="0.25">
      <c r="A5" s="15" t="s">
        <v>1224</v>
      </c>
      <c r="B5" s="13" t="s">
        <v>7553</v>
      </c>
      <c r="C5" s="16" t="s">
        <v>7526</v>
      </c>
      <c r="D5" s="16" t="s">
        <v>414</v>
      </c>
      <c r="E5" s="16">
        <v>90</v>
      </c>
      <c r="F5" s="16" t="s">
        <v>405</v>
      </c>
      <c r="G5" s="30" t="s">
        <v>190</v>
      </c>
      <c r="H5" s="77"/>
    </row>
    <row r="6" spans="1:23" x14ac:dyDescent="0.25">
      <c r="A6" s="15" t="s">
        <v>426</v>
      </c>
      <c r="B6" s="13" t="s">
        <v>7553</v>
      </c>
      <c r="C6" s="16" t="s">
        <v>7527</v>
      </c>
      <c r="D6" s="16" t="s">
        <v>427</v>
      </c>
      <c r="E6" s="16"/>
      <c r="F6" s="16" t="s">
        <v>427</v>
      </c>
      <c r="G6" s="30" t="s">
        <v>190</v>
      </c>
      <c r="H6" s="77"/>
    </row>
    <row r="7" spans="1:23" x14ac:dyDescent="0.25">
      <c r="A7" s="15" t="s">
        <v>426</v>
      </c>
      <c r="B7" s="13" t="s">
        <v>7553</v>
      </c>
      <c r="C7" s="16" t="s">
        <v>7528</v>
      </c>
      <c r="D7" s="16" t="s">
        <v>427</v>
      </c>
      <c r="E7" s="16"/>
      <c r="F7" s="16" t="s">
        <v>427</v>
      </c>
      <c r="G7" s="30" t="s">
        <v>190</v>
      </c>
      <c r="H7" s="77"/>
    </row>
    <row r="8" spans="1:23" x14ac:dyDescent="0.25">
      <c r="A8" s="15" t="s">
        <v>426</v>
      </c>
      <c r="B8" s="13" t="s">
        <v>7553</v>
      </c>
      <c r="C8" s="16" t="s">
        <v>7529</v>
      </c>
      <c r="D8" s="16" t="s">
        <v>427</v>
      </c>
      <c r="E8" s="16"/>
      <c r="F8" s="16" t="s">
        <v>427</v>
      </c>
      <c r="G8" s="30" t="s">
        <v>190</v>
      </c>
      <c r="H8" s="77"/>
    </row>
    <row r="9" spans="1:23" x14ac:dyDescent="0.25">
      <c r="A9" s="15" t="s">
        <v>426</v>
      </c>
      <c r="B9" s="13" t="s">
        <v>7553</v>
      </c>
      <c r="C9" s="16" t="s">
        <v>7530</v>
      </c>
      <c r="D9" s="16" t="s">
        <v>427</v>
      </c>
      <c r="E9" s="16"/>
      <c r="F9" s="16" t="s">
        <v>427</v>
      </c>
      <c r="G9" s="30" t="s">
        <v>190</v>
      </c>
      <c r="H9" s="77"/>
    </row>
    <row r="10" spans="1:23" x14ac:dyDescent="0.25">
      <c r="A10" s="15" t="s">
        <v>426</v>
      </c>
      <c r="B10" s="13" t="s">
        <v>7553</v>
      </c>
      <c r="C10" s="16" t="s">
        <v>7531</v>
      </c>
      <c r="D10" s="16" t="s">
        <v>427</v>
      </c>
      <c r="E10" s="16"/>
      <c r="F10" s="16" t="s">
        <v>427</v>
      </c>
      <c r="G10" s="30" t="s">
        <v>190</v>
      </c>
      <c r="H10" s="77"/>
    </row>
    <row r="11" spans="1:23" x14ac:dyDescent="0.25">
      <c r="A11" s="15" t="s">
        <v>426</v>
      </c>
      <c r="B11" s="13" t="s">
        <v>7553</v>
      </c>
      <c r="C11" s="16" t="s">
        <v>7532</v>
      </c>
      <c r="D11" s="16" t="s">
        <v>427</v>
      </c>
      <c r="E11" s="16"/>
      <c r="F11" s="16" t="s">
        <v>427</v>
      </c>
      <c r="G11" s="30" t="s">
        <v>190</v>
      </c>
      <c r="H11" s="77"/>
    </row>
    <row r="12" spans="1:23" x14ac:dyDescent="0.25">
      <c r="A12" s="15" t="s">
        <v>2648</v>
      </c>
      <c r="B12" s="13" t="s">
        <v>7553</v>
      </c>
      <c r="C12" s="16" t="s">
        <v>7533</v>
      </c>
      <c r="D12" s="16" t="s">
        <v>419</v>
      </c>
      <c r="E12" s="16">
        <v>60</v>
      </c>
      <c r="F12" s="13" t="s">
        <v>410</v>
      </c>
      <c r="G12" s="30" t="s">
        <v>190</v>
      </c>
      <c r="H12" s="77"/>
    </row>
    <row r="13" spans="1:23" x14ac:dyDescent="0.25">
      <c r="A13" s="15" t="s">
        <v>1851</v>
      </c>
      <c r="B13" s="13" t="s">
        <v>7553</v>
      </c>
      <c r="C13" s="16" t="s">
        <v>7534</v>
      </c>
      <c r="D13" s="16" t="s">
        <v>414</v>
      </c>
      <c r="E13" s="16">
        <v>60</v>
      </c>
      <c r="F13" s="13" t="s">
        <v>410</v>
      </c>
      <c r="G13" s="30" t="s">
        <v>190</v>
      </c>
      <c r="H13" s="77"/>
    </row>
    <row r="14" spans="1:23" x14ac:dyDescent="0.25">
      <c r="A14" s="15" t="s">
        <v>2406</v>
      </c>
      <c r="B14" s="13" t="s">
        <v>7553</v>
      </c>
      <c r="C14" s="16" t="s">
        <v>7535</v>
      </c>
      <c r="D14" s="16" t="s">
        <v>419</v>
      </c>
      <c r="E14" s="16">
        <v>60</v>
      </c>
      <c r="F14" s="13" t="s">
        <v>410</v>
      </c>
      <c r="G14" s="30" t="s">
        <v>190</v>
      </c>
      <c r="H14" s="77"/>
    </row>
    <row r="15" spans="1:23" x14ac:dyDescent="0.25">
      <c r="A15" s="15" t="s">
        <v>2649</v>
      </c>
      <c r="B15" s="13" t="s">
        <v>7553</v>
      </c>
      <c r="C15" s="16" t="s">
        <v>7536</v>
      </c>
      <c r="D15" s="16" t="s">
        <v>419</v>
      </c>
      <c r="E15" s="16">
        <v>80</v>
      </c>
      <c r="F15" s="16" t="s">
        <v>405</v>
      </c>
      <c r="G15" s="30" t="s">
        <v>190</v>
      </c>
      <c r="H15" s="77"/>
    </row>
    <row r="16" spans="1:23" x14ac:dyDescent="0.25">
      <c r="A16" s="15" t="s">
        <v>1222</v>
      </c>
      <c r="B16" s="13" t="s">
        <v>7553</v>
      </c>
      <c r="C16" s="16" t="s">
        <v>7537</v>
      </c>
      <c r="D16" s="16" t="s">
        <v>414</v>
      </c>
      <c r="E16" s="16">
        <v>60</v>
      </c>
      <c r="F16" s="13" t="s">
        <v>410</v>
      </c>
      <c r="G16" s="30" t="s">
        <v>190</v>
      </c>
      <c r="H16" s="77"/>
    </row>
    <row r="17" spans="1:8" x14ac:dyDescent="0.25">
      <c r="A17" s="15" t="s">
        <v>2407</v>
      </c>
      <c r="B17" s="13" t="s">
        <v>7553</v>
      </c>
      <c r="C17" s="16" t="s">
        <v>7538</v>
      </c>
      <c r="D17" s="16" t="s">
        <v>419</v>
      </c>
      <c r="E17" s="16">
        <v>90</v>
      </c>
      <c r="F17" s="16" t="s">
        <v>405</v>
      </c>
      <c r="G17" s="30" t="s">
        <v>190</v>
      </c>
      <c r="H17" s="77"/>
    </row>
    <row r="18" spans="1:8" x14ac:dyDescent="0.25">
      <c r="A18" s="15" t="s">
        <v>2317</v>
      </c>
      <c r="B18" s="13" t="s">
        <v>7553</v>
      </c>
      <c r="C18" s="16" t="s">
        <v>7539</v>
      </c>
      <c r="D18" s="16" t="s">
        <v>414</v>
      </c>
      <c r="E18" s="16">
        <v>60</v>
      </c>
      <c r="F18" s="13" t="s">
        <v>410</v>
      </c>
      <c r="G18" s="30" t="s">
        <v>190</v>
      </c>
      <c r="H18" s="77"/>
    </row>
    <row r="19" spans="1:8" x14ac:dyDescent="0.25">
      <c r="A19" s="15" t="s">
        <v>426</v>
      </c>
      <c r="B19" s="13" t="s">
        <v>7553</v>
      </c>
      <c r="C19" s="16" t="s">
        <v>7540</v>
      </c>
      <c r="D19" s="16" t="s">
        <v>427</v>
      </c>
      <c r="E19" s="16"/>
      <c r="F19" s="16" t="s">
        <v>427</v>
      </c>
      <c r="G19" s="30" t="s">
        <v>190</v>
      </c>
      <c r="H19" s="77"/>
    </row>
    <row r="20" spans="1:8" x14ac:dyDescent="0.25">
      <c r="A20" s="15" t="s">
        <v>2766</v>
      </c>
      <c r="B20" s="13" t="s">
        <v>7553</v>
      </c>
      <c r="C20" s="16" t="s">
        <v>7541</v>
      </c>
      <c r="D20" s="20" t="s">
        <v>490</v>
      </c>
      <c r="E20" s="16"/>
      <c r="F20" s="16" t="s">
        <v>1085</v>
      </c>
      <c r="G20" s="30" t="s">
        <v>190</v>
      </c>
      <c r="H20" s="77"/>
    </row>
    <row r="21" spans="1:8" x14ac:dyDescent="0.25">
      <c r="A21" s="15" t="s">
        <v>5649</v>
      </c>
      <c r="B21" s="13" t="s">
        <v>7553</v>
      </c>
      <c r="C21" s="16" t="s">
        <v>7542</v>
      </c>
      <c r="D21" s="20" t="s">
        <v>490</v>
      </c>
      <c r="E21" s="16"/>
      <c r="F21" s="16" t="s">
        <v>1085</v>
      </c>
      <c r="G21" s="30" t="s">
        <v>190</v>
      </c>
      <c r="H21" s="77"/>
    </row>
    <row r="22" spans="1:8" x14ac:dyDescent="0.25">
      <c r="A22" s="15" t="s">
        <v>2406</v>
      </c>
      <c r="B22" s="13" t="s">
        <v>7553</v>
      </c>
      <c r="C22" s="16" t="s">
        <v>7543</v>
      </c>
      <c r="D22" s="16" t="s">
        <v>419</v>
      </c>
      <c r="E22" s="16">
        <v>60</v>
      </c>
      <c r="F22" s="13" t="s">
        <v>410</v>
      </c>
      <c r="G22" s="30" t="s">
        <v>190</v>
      </c>
      <c r="H22" s="77"/>
    </row>
    <row r="23" spans="1:8" x14ac:dyDescent="0.25">
      <c r="A23" s="15" t="s">
        <v>426</v>
      </c>
      <c r="B23" s="13" t="s">
        <v>7553</v>
      </c>
      <c r="C23" s="16" t="s">
        <v>7544</v>
      </c>
      <c r="D23" s="16" t="s">
        <v>427</v>
      </c>
      <c r="E23" s="16"/>
      <c r="F23" s="16" t="s">
        <v>427</v>
      </c>
      <c r="G23" s="30" t="s">
        <v>190</v>
      </c>
      <c r="H23" s="77"/>
    </row>
    <row r="24" spans="1:8" x14ac:dyDescent="0.25">
      <c r="A24" s="15" t="s">
        <v>2649</v>
      </c>
      <c r="B24" s="13" t="s">
        <v>7553</v>
      </c>
      <c r="C24" s="16" t="s">
        <v>7545</v>
      </c>
      <c r="D24" s="16" t="s">
        <v>419</v>
      </c>
      <c r="E24" s="16">
        <v>80</v>
      </c>
      <c r="F24" s="16" t="s">
        <v>405</v>
      </c>
      <c r="G24" s="30" t="s">
        <v>190</v>
      </c>
      <c r="H24" s="77"/>
    </row>
    <row r="25" spans="1:8" x14ac:dyDescent="0.25">
      <c r="A25" s="15" t="s">
        <v>426</v>
      </c>
      <c r="B25" s="13" t="s">
        <v>7553</v>
      </c>
      <c r="C25" s="16" t="s">
        <v>7546</v>
      </c>
      <c r="D25" s="16" t="s">
        <v>427</v>
      </c>
      <c r="E25" s="16"/>
      <c r="F25" s="16" t="s">
        <v>427</v>
      </c>
      <c r="G25" s="30" t="s">
        <v>190</v>
      </c>
      <c r="H25" s="77"/>
    </row>
    <row r="26" spans="1:8" x14ac:dyDescent="0.25">
      <c r="A26" s="15" t="s">
        <v>614</v>
      </c>
      <c r="B26" s="13" t="s">
        <v>7553</v>
      </c>
      <c r="C26" s="16" t="s">
        <v>7547</v>
      </c>
      <c r="D26" s="20" t="s">
        <v>490</v>
      </c>
      <c r="E26" s="16"/>
      <c r="F26" s="16" t="s">
        <v>1562</v>
      </c>
      <c r="G26" s="30" t="s">
        <v>190</v>
      </c>
      <c r="H26" s="77"/>
    </row>
    <row r="27" spans="1:8" x14ac:dyDescent="0.25">
      <c r="A27" s="15" t="s">
        <v>1222</v>
      </c>
      <c r="B27" s="13" t="s">
        <v>7553</v>
      </c>
      <c r="C27" s="16" t="s">
        <v>7548</v>
      </c>
      <c r="D27" s="16" t="s">
        <v>414</v>
      </c>
      <c r="E27" s="16">
        <v>60</v>
      </c>
      <c r="F27" s="13" t="s">
        <v>410</v>
      </c>
      <c r="G27" s="30" t="s">
        <v>190</v>
      </c>
      <c r="H27" s="77"/>
    </row>
    <row r="28" spans="1:8" x14ac:dyDescent="0.25">
      <c r="A28" s="15" t="s">
        <v>2648</v>
      </c>
      <c r="B28" s="13" t="s">
        <v>7553</v>
      </c>
      <c r="C28" s="16" t="s">
        <v>7549</v>
      </c>
      <c r="D28" s="16" t="s">
        <v>419</v>
      </c>
      <c r="E28" s="16">
        <v>60</v>
      </c>
      <c r="F28" s="13" t="s">
        <v>410</v>
      </c>
      <c r="G28" s="30" t="s">
        <v>190</v>
      </c>
      <c r="H28" s="77"/>
    </row>
    <row r="29" spans="1:8" x14ac:dyDescent="0.25">
      <c r="A29" s="15" t="s">
        <v>1224</v>
      </c>
      <c r="B29" s="13" t="s">
        <v>7553</v>
      </c>
      <c r="C29" s="16" t="s">
        <v>7550</v>
      </c>
      <c r="D29" s="16" t="s">
        <v>414</v>
      </c>
      <c r="E29" s="16">
        <v>90</v>
      </c>
      <c r="F29" s="16" t="s">
        <v>405</v>
      </c>
      <c r="G29" s="30" t="s">
        <v>190</v>
      </c>
      <c r="H29" s="77"/>
    </row>
    <row r="30" spans="1:8" x14ac:dyDescent="0.25">
      <c r="A30" s="15" t="s">
        <v>614</v>
      </c>
      <c r="B30" s="13" t="s">
        <v>7553</v>
      </c>
      <c r="C30" s="16" t="s">
        <v>7551</v>
      </c>
      <c r="D30" s="20" t="s">
        <v>490</v>
      </c>
      <c r="E30" s="16"/>
      <c r="F30" s="16" t="s">
        <v>1562</v>
      </c>
      <c r="G30" s="30" t="s">
        <v>190</v>
      </c>
      <c r="H30" s="77"/>
    </row>
    <row r="31" spans="1:8" x14ac:dyDescent="0.25">
      <c r="A31" s="15" t="s">
        <v>2407</v>
      </c>
      <c r="B31" s="13" t="s">
        <v>7553</v>
      </c>
      <c r="C31" s="16" t="s">
        <v>7552</v>
      </c>
      <c r="D31" s="16" t="s">
        <v>419</v>
      </c>
      <c r="E31" s="16">
        <v>90</v>
      </c>
      <c r="F31" s="16" t="s">
        <v>405</v>
      </c>
      <c r="G31" s="30" t="s">
        <v>190</v>
      </c>
      <c r="H31" s="77"/>
    </row>
  </sheetData>
  <mergeCells count="1">
    <mergeCell ref="O1:W1"/>
  </mergeCells>
  <conditionalFormatting sqref="H2:H31">
    <cfRule type="cellIs" dxfId="224" priority="1" stopIfTrue="1" operator="equal">
      <formula>"-"</formula>
    </cfRule>
    <cfRule type="cellIs" dxfId="223" priority="2" stopIfTrue="1" operator="equal">
      <formula>"x"</formula>
    </cfRule>
  </conditionalFormatting>
  <hyperlinks>
    <hyperlink ref="L1" location="'Expansion set Check List'!A1" display="Home" xr:uid="{00000000-0004-0000-95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600-000000000000}">
  <sheetPr codeName="Sheet172">
    <tabColor rgb="FFFF6699"/>
  </sheetPr>
  <dimension ref="A1:W31"/>
  <sheetViews>
    <sheetView workbookViewId="0">
      <pane ySplit="1" topLeftCell="A2" activePane="bottomLeft" state="frozen"/>
      <selection pane="bottomLeft"/>
    </sheetView>
  </sheetViews>
  <sheetFormatPr defaultColWidth="0" defaultRowHeight="13.2" customHeight="1" x14ac:dyDescent="0.25"/>
  <cols>
    <col min="1" max="1" width="11.5546875" customWidth="1"/>
    <col min="2" max="2" width="9.44140625" bestFit="1" customWidth="1"/>
    <col min="3" max="3" width="5.5546875" bestFit="1" customWidth="1"/>
    <col min="4" max="4" width="8.6640625" bestFit="1" customWidth="1"/>
    <col min="5" max="5" width="4" bestFit="1" customWidth="1"/>
    <col min="6" max="6" width="9" bestFit="1" customWidth="1"/>
    <col min="7" max="7" width="8.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2654</v>
      </c>
      <c r="B2" s="13" t="s">
        <v>7553</v>
      </c>
      <c r="C2" s="13" t="s">
        <v>7523</v>
      </c>
      <c r="D2" s="13" t="s">
        <v>2651</v>
      </c>
      <c r="E2" s="13">
        <v>60</v>
      </c>
      <c r="F2" s="13" t="s">
        <v>410</v>
      </c>
      <c r="G2" s="30" t="s">
        <v>190</v>
      </c>
      <c r="H2" s="77"/>
      <c r="M2" s="33">
        <f>SUM(COUNTA(H2:H750))</f>
        <v>0</v>
      </c>
      <c r="O2" s="109"/>
      <c r="P2" s="109"/>
      <c r="Q2" s="109"/>
      <c r="R2" s="109"/>
      <c r="S2" s="109"/>
      <c r="T2" s="109"/>
      <c r="U2" s="109"/>
      <c r="V2" s="109"/>
      <c r="W2" s="109"/>
    </row>
    <row r="3" spans="1:23" x14ac:dyDescent="0.25">
      <c r="A3" s="15" t="s">
        <v>545</v>
      </c>
      <c r="B3" s="13" t="s">
        <v>7553</v>
      </c>
      <c r="C3" s="16" t="s">
        <v>7524</v>
      </c>
      <c r="D3" s="16" t="s">
        <v>414</v>
      </c>
      <c r="E3" s="16">
        <v>80</v>
      </c>
      <c r="F3" s="16" t="s">
        <v>405</v>
      </c>
      <c r="G3" s="30" t="s">
        <v>190</v>
      </c>
      <c r="H3" s="77"/>
    </row>
    <row r="4" spans="1:23" x14ac:dyDescent="0.25">
      <c r="A4" s="15" t="s">
        <v>2674</v>
      </c>
      <c r="B4" s="13" t="s">
        <v>7553</v>
      </c>
      <c r="C4" s="16" t="s">
        <v>7525</v>
      </c>
      <c r="D4" s="16" t="s">
        <v>427</v>
      </c>
      <c r="E4" s="16"/>
      <c r="F4" s="16" t="s">
        <v>427</v>
      </c>
      <c r="G4" s="30" t="s">
        <v>190</v>
      </c>
      <c r="H4" s="77"/>
    </row>
    <row r="5" spans="1:23" x14ac:dyDescent="0.25">
      <c r="A5" s="15" t="s">
        <v>478</v>
      </c>
      <c r="B5" s="13" t="s">
        <v>7553</v>
      </c>
      <c r="C5" s="16" t="s">
        <v>7526</v>
      </c>
      <c r="D5" s="16" t="s">
        <v>414</v>
      </c>
      <c r="E5" s="16">
        <v>50</v>
      </c>
      <c r="F5" s="13" t="s">
        <v>410</v>
      </c>
      <c r="G5" s="30" t="s">
        <v>190</v>
      </c>
      <c r="H5" s="77"/>
    </row>
    <row r="6" spans="1:23" x14ac:dyDescent="0.25">
      <c r="A6" s="15" t="s">
        <v>2674</v>
      </c>
      <c r="B6" s="13" t="s">
        <v>7553</v>
      </c>
      <c r="C6" s="16" t="s">
        <v>7527</v>
      </c>
      <c r="D6" s="16" t="s">
        <v>427</v>
      </c>
      <c r="E6" s="16"/>
      <c r="F6" s="16" t="s">
        <v>427</v>
      </c>
      <c r="G6" s="30" t="s">
        <v>190</v>
      </c>
      <c r="H6" s="77"/>
    </row>
    <row r="7" spans="1:23" x14ac:dyDescent="0.25">
      <c r="A7" s="15" t="s">
        <v>2674</v>
      </c>
      <c r="B7" s="13" t="s">
        <v>7553</v>
      </c>
      <c r="C7" s="16" t="s">
        <v>7528</v>
      </c>
      <c r="D7" s="16" t="s">
        <v>427</v>
      </c>
      <c r="E7" s="16"/>
      <c r="F7" s="16" t="s">
        <v>427</v>
      </c>
      <c r="G7" s="30" t="s">
        <v>190</v>
      </c>
      <c r="H7" s="77"/>
    </row>
    <row r="8" spans="1:23" x14ac:dyDescent="0.25">
      <c r="A8" s="15" t="s">
        <v>2674</v>
      </c>
      <c r="B8" s="13" t="s">
        <v>7553</v>
      </c>
      <c r="C8" s="16" t="s">
        <v>7529</v>
      </c>
      <c r="D8" s="16" t="s">
        <v>427</v>
      </c>
      <c r="E8" s="16"/>
      <c r="F8" s="16" t="s">
        <v>427</v>
      </c>
      <c r="G8" s="30" t="s">
        <v>190</v>
      </c>
      <c r="H8" s="77"/>
    </row>
    <row r="9" spans="1:23" x14ac:dyDescent="0.25">
      <c r="A9" s="15" t="s">
        <v>2674</v>
      </c>
      <c r="B9" s="13" t="s">
        <v>7553</v>
      </c>
      <c r="C9" s="16" t="s">
        <v>7530</v>
      </c>
      <c r="D9" s="16" t="s">
        <v>427</v>
      </c>
      <c r="E9" s="16"/>
      <c r="F9" s="16" t="s">
        <v>427</v>
      </c>
      <c r="G9" s="30" t="s">
        <v>190</v>
      </c>
      <c r="H9" s="77"/>
    </row>
    <row r="10" spans="1:23" x14ac:dyDescent="0.25">
      <c r="A10" s="15" t="s">
        <v>2674</v>
      </c>
      <c r="B10" s="13" t="s">
        <v>7553</v>
      </c>
      <c r="C10" s="16" t="s">
        <v>7531</v>
      </c>
      <c r="D10" s="16" t="s">
        <v>427</v>
      </c>
      <c r="E10" s="16"/>
      <c r="F10" s="16" t="s">
        <v>427</v>
      </c>
      <c r="G10" s="30" t="s">
        <v>190</v>
      </c>
      <c r="H10" s="77"/>
    </row>
    <row r="11" spans="1:23" x14ac:dyDescent="0.25">
      <c r="A11" s="15" t="s">
        <v>2674</v>
      </c>
      <c r="B11" s="13" t="s">
        <v>7553</v>
      </c>
      <c r="C11" s="16" t="s">
        <v>7532</v>
      </c>
      <c r="D11" s="16" t="s">
        <v>427</v>
      </c>
      <c r="E11" s="16"/>
      <c r="F11" s="16" t="s">
        <v>427</v>
      </c>
      <c r="G11" s="30" t="s">
        <v>190</v>
      </c>
      <c r="H11" s="77"/>
    </row>
    <row r="12" spans="1:23" x14ac:dyDescent="0.25">
      <c r="A12" s="15" t="s">
        <v>578</v>
      </c>
      <c r="B12" s="13" t="s">
        <v>7553</v>
      </c>
      <c r="C12" s="16" t="s">
        <v>7533</v>
      </c>
      <c r="D12" s="16" t="s">
        <v>414</v>
      </c>
      <c r="E12" s="16">
        <v>60</v>
      </c>
      <c r="F12" s="13" t="s">
        <v>410</v>
      </c>
      <c r="G12" s="30" t="s">
        <v>190</v>
      </c>
      <c r="H12" s="77"/>
    </row>
    <row r="13" spans="1:23" x14ac:dyDescent="0.25">
      <c r="A13" s="15" t="s">
        <v>652</v>
      </c>
      <c r="B13" s="13" t="s">
        <v>7553</v>
      </c>
      <c r="C13" s="16" t="s">
        <v>7534</v>
      </c>
      <c r="D13" s="16" t="s">
        <v>2651</v>
      </c>
      <c r="E13" s="16">
        <v>60</v>
      </c>
      <c r="F13" s="13" t="s">
        <v>410</v>
      </c>
      <c r="G13" s="30" t="s">
        <v>190</v>
      </c>
      <c r="H13" s="77"/>
    </row>
    <row r="14" spans="1:23" x14ac:dyDescent="0.25">
      <c r="A14" s="15" t="s">
        <v>440</v>
      </c>
      <c r="B14" s="13" t="s">
        <v>7553</v>
      </c>
      <c r="C14" s="16" t="s">
        <v>7535</v>
      </c>
      <c r="D14" s="16" t="s">
        <v>2651</v>
      </c>
      <c r="E14" s="16">
        <v>60</v>
      </c>
      <c r="F14" s="13" t="s">
        <v>410</v>
      </c>
      <c r="G14" s="30" t="s">
        <v>190</v>
      </c>
      <c r="H14" s="77"/>
    </row>
    <row r="15" spans="1:23" x14ac:dyDescent="0.25">
      <c r="A15" s="15" t="s">
        <v>631</v>
      </c>
      <c r="B15" s="13" t="s">
        <v>7553</v>
      </c>
      <c r="C15" s="16" t="s">
        <v>7536</v>
      </c>
      <c r="D15" s="16" t="s">
        <v>2651</v>
      </c>
      <c r="E15" s="16">
        <v>100</v>
      </c>
      <c r="F15" s="16" t="s">
        <v>405</v>
      </c>
      <c r="G15" s="30" t="s">
        <v>190</v>
      </c>
      <c r="H15" s="77"/>
    </row>
    <row r="16" spans="1:23" x14ac:dyDescent="0.25">
      <c r="A16" s="15" t="s">
        <v>614</v>
      </c>
      <c r="B16" s="13" t="s">
        <v>7553</v>
      </c>
      <c r="C16" s="16" t="s">
        <v>7537</v>
      </c>
      <c r="D16" s="16" t="s">
        <v>490</v>
      </c>
      <c r="E16" s="16"/>
      <c r="F16" s="13" t="s">
        <v>1562</v>
      </c>
      <c r="G16" s="30" t="s">
        <v>190</v>
      </c>
      <c r="H16" s="77"/>
    </row>
    <row r="17" spans="1:8" x14ac:dyDescent="0.25">
      <c r="A17" s="15" t="s">
        <v>617</v>
      </c>
      <c r="B17" s="13" t="s">
        <v>7553</v>
      </c>
      <c r="C17" s="16" t="s">
        <v>7538</v>
      </c>
      <c r="D17" s="16" t="s">
        <v>2651</v>
      </c>
      <c r="E17" s="16">
        <v>90</v>
      </c>
      <c r="F17" s="16" t="s">
        <v>405</v>
      </c>
      <c r="G17" s="30" t="s">
        <v>190</v>
      </c>
      <c r="H17" s="77"/>
    </row>
    <row r="18" spans="1:8" x14ac:dyDescent="0.25">
      <c r="A18" s="15" t="s">
        <v>2674</v>
      </c>
      <c r="B18" s="13" t="s">
        <v>7553</v>
      </c>
      <c r="C18" s="16" t="s">
        <v>7539</v>
      </c>
      <c r="D18" s="16" t="s">
        <v>427</v>
      </c>
      <c r="E18" s="16"/>
      <c r="F18" s="16" t="s">
        <v>427</v>
      </c>
      <c r="G18" s="30" t="s">
        <v>190</v>
      </c>
      <c r="H18" s="77"/>
    </row>
    <row r="19" spans="1:8" x14ac:dyDescent="0.25">
      <c r="A19" s="15" t="s">
        <v>2654</v>
      </c>
      <c r="B19" s="13" t="s">
        <v>7553</v>
      </c>
      <c r="C19" s="16" t="s">
        <v>7540</v>
      </c>
      <c r="D19" s="16" t="s">
        <v>2651</v>
      </c>
      <c r="E19" s="16">
        <v>60</v>
      </c>
      <c r="F19" s="13" t="s">
        <v>410</v>
      </c>
      <c r="G19" s="30" t="s">
        <v>190</v>
      </c>
      <c r="H19" s="77"/>
    </row>
    <row r="20" spans="1:8" x14ac:dyDescent="0.25">
      <c r="A20" s="15" t="s">
        <v>440</v>
      </c>
      <c r="B20" s="13" t="s">
        <v>7553</v>
      </c>
      <c r="C20" s="16" t="s">
        <v>7541</v>
      </c>
      <c r="D20" s="16" t="s">
        <v>2651</v>
      </c>
      <c r="E20" s="16">
        <v>60</v>
      </c>
      <c r="F20" s="13" t="s">
        <v>410</v>
      </c>
      <c r="G20" s="30" t="s">
        <v>190</v>
      </c>
      <c r="H20" s="77"/>
    </row>
    <row r="21" spans="1:8" x14ac:dyDescent="0.25">
      <c r="A21" s="15" t="s">
        <v>614</v>
      </c>
      <c r="B21" s="13" t="s">
        <v>7553</v>
      </c>
      <c r="C21" s="16" t="s">
        <v>7542</v>
      </c>
      <c r="D21" s="16" t="s">
        <v>490</v>
      </c>
      <c r="E21" s="16"/>
      <c r="F21" s="13" t="s">
        <v>1562</v>
      </c>
      <c r="G21" s="30" t="s">
        <v>190</v>
      </c>
      <c r="H21" s="77"/>
    </row>
    <row r="22" spans="1:8" x14ac:dyDescent="0.25">
      <c r="A22" s="15" t="s">
        <v>2674</v>
      </c>
      <c r="B22" s="13" t="s">
        <v>7553</v>
      </c>
      <c r="C22" s="16" t="s">
        <v>7543</v>
      </c>
      <c r="D22" s="16" t="s">
        <v>427</v>
      </c>
      <c r="E22" s="16"/>
      <c r="F22" s="16" t="s">
        <v>427</v>
      </c>
      <c r="G22" s="30" t="s">
        <v>190</v>
      </c>
      <c r="H22" s="77"/>
    </row>
    <row r="23" spans="1:8" x14ac:dyDescent="0.25">
      <c r="A23" s="15" t="s">
        <v>2674</v>
      </c>
      <c r="B23" s="13" t="s">
        <v>7553</v>
      </c>
      <c r="C23" s="16" t="s">
        <v>7544</v>
      </c>
      <c r="D23" s="16" t="s">
        <v>427</v>
      </c>
      <c r="E23" s="16"/>
      <c r="F23" s="16" t="s">
        <v>427</v>
      </c>
      <c r="G23" s="30" t="s">
        <v>190</v>
      </c>
      <c r="H23" s="77"/>
    </row>
    <row r="24" spans="1:8" x14ac:dyDescent="0.25">
      <c r="A24" s="15" t="s">
        <v>545</v>
      </c>
      <c r="B24" s="13" t="s">
        <v>7553</v>
      </c>
      <c r="C24" s="16" t="s">
        <v>7545</v>
      </c>
      <c r="D24" s="16" t="s">
        <v>414</v>
      </c>
      <c r="E24" s="16">
        <v>80</v>
      </c>
      <c r="F24" s="16" t="s">
        <v>405</v>
      </c>
      <c r="G24" s="30" t="s">
        <v>190</v>
      </c>
      <c r="H24" s="77"/>
    </row>
    <row r="25" spans="1:8" x14ac:dyDescent="0.25">
      <c r="A25" s="15" t="s">
        <v>5649</v>
      </c>
      <c r="B25" s="13" t="s">
        <v>7553</v>
      </c>
      <c r="C25" s="16" t="s">
        <v>7546</v>
      </c>
      <c r="D25" s="16" t="s">
        <v>490</v>
      </c>
      <c r="E25" s="16"/>
      <c r="F25" s="16" t="s">
        <v>1085</v>
      </c>
      <c r="G25" s="30" t="s">
        <v>190</v>
      </c>
      <c r="H25" s="77"/>
    </row>
    <row r="26" spans="1:8" x14ac:dyDescent="0.25">
      <c r="A26" s="15" t="s">
        <v>652</v>
      </c>
      <c r="B26" s="13" t="s">
        <v>7553</v>
      </c>
      <c r="C26" s="16" t="s">
        <v>7547</v>
      </c>
      <c r="D26" s="16" t="s">
        <v>2651</v>
      </c>
      <c r="E26" s="16">
        <v>60</v>
      </c>
      <c r="F26" s="13" t="s">
        <v>410</v>
      </c>
      <c r="G26" s="30" t="s">
        <v>190</v>
      </c>
      <c r="H26" s="77"/>
    </row>
    <row r="27" spans="1:8" x14ac:dyDescent="0.25">
      <c r="A27" s="15" t="s">
        <v>2766</v>
      </c>
      <c r="B27" s="13" t="s">
        <v>7553</v>
      </c>
      <c r="C27" s="16" t="s">
        <v>7548</v>
      </c>
      <c r="D27" s="16" t="s">
        <v>490</v>
      </c>
      <c r="E27" s="16"/>
      <c r="F27" s="16" t="s">
        <v>1085</v>
      </c>
      <c r="G27" s="30" t="s">
        <v>190</v>
      </c>
      <c r="H27" s="77"/>
    </row>
    <row r="28" spans="1:8" x14ac:dyDescent="0.25">
      <c r="A28" s="15" t="s">
        <v>2674</v>
      </c>
      <c r="B28" s="13" t="s">
        <v>7553</v>
      </c>
      <c r="C28" s="16" t="s">
        <v>7549</v>
      </c>
      <c r="D28" s="16" t="s">
        <v>427</v>
      </c>
      <c r="E28" s="16"/>
      <c r="F28" s="16" t="s">
        <v>427</v>
      </c>
      <c r="G28" s="30" t="s">
        <v>190</v>
      </c>
      <c r="H28" s="77"/>
    </row>
    <row r="29" spans="1:8" x14ac:dyDescent="0.25">
      <c r="A29" s="15" t="s">
        <v>617</v>
      </c>
      <c r="B29" s="13" t="s">
        <v>7553</v>
      </c>
      <c r="C29" s="16" t="s">
        <v>7550</v>
      </c>
      <c r="D29" s="16" t="s">
        <v>2651</v>
      </c>
      <c r="E29" s="16">
        <v>90</v>
      </c>
      <c r="F29" s="16" t="s">
        <v>405</v>
      </c>
      <c r="G29" s="30" t="s">
        <v>190</v>
      </c>
      <c r="H29" s="77"/>
    </row>
    <row r="30" spans="1:8" x14ac:dyDescent="0.25">
      <c r="A30" s="15" t="s">
        <v>578</v>
      </c>
      <c r="B30" s="13" t="s">
        <v>7553</v>
      </c>
      <c r="C30" s="16" t="s">
        <v>7551</v>
      </c>
      <c r="D30" s="16" t="s">
        <v>414</v>
      </c>
      <c r="E30" s="16">
        <v>60</v>
      </c>
      <c r="F30" s="13" t="s">
        <v>410</v>
      </c>
      <c r="G30" s="30" t="s">
        <v>190</v>
      </c>
      <c r="H30" s="77"/>
    </row>
    <row r="31" spans="1:8" x14ac:dyDescent="0.25">
      <c r="A31" s="15" t="s">
        <v>631</v>
      </c>
      <c r="B31" s="13" t="s">
        <v>7553</v>
      </c>
      <c r="C31" s="16" t="s">
        <v>7552</v>
      </c>
      <c r="D31" s="16" t="s">
        <v>2651</v>
      </c>
      <c r="E31" s="16">
        <v>100</v>
      </c>
      <c r="F31" s="16" t="s">
        <v>405</v>
      </c>
      <c r="G31" s="30" t="s">
        <v>190</v>
      </c>
      <c r="H31" s="77"/>
    </row>
  </sheetData>
  <mergeCells count="1">
    <mergeCell ref="O1:W1"/>
  </mergeCells>
  <conditionalFormatting sqref="H2:H31">
    <cfRule type="cellIs" dxfId="222" priority="1" stopIfTrue="1" operator="equal">
      <formula>"-"</formula>
    </cfRule>
    <cfRule type="cellIs" dxfId="221" priority="2" stopIfTrue="1" operator="equal">
      <formula>"x"</formula>
    </cfRule>
  </conditionalFormatting>
  <hyperlinks>
    <hyperlink ref="L1" location="'Expansion set Check List'!A1" display="Home" xr:uid="{00000000-0004-0000-96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700-000000000000}">
  <sheetPr codeName="Sheet175">
    <tabColor rgb="FFFF6699"/>
  </sheetPr>
  <dimension ref="A1:W31"/>
  <sheetViews>
    <sheetView workbookViewId="0">
      <pane ySplit="1" topLeftCell="A2" activePane="bottomLeft" state="frozen"/>
      <selection pane="bottomLeft"/>
    </sheetView>
  </sheetViews>
  <sheetFormatPr defaultColWidth="0" defaultRowHeight="13.2" customHeight="1" x14ac:dyDescent="0.25"/>
  <cols>
    <col min="1" max="1" width="14.33203125" customWidth="1"/>
    <col min="2" max="2" width="9.44140625" bestFit="1" customWidth="1"/>
    <col min="3" max="3" width="5.5546875" bestFit="1" customWidth="1"/>
    <col min="4" max="4" width="8.6640625" bestFit="1" customWidth="1"/>
    <col min="5" max="5" width="4" bestFit="1" customWidth="1"/>
    <col min="6" max="6" width="7.44140625" bestFit="1" customWidth="1"/>
    <col min="7" max="7" width="8.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518</v>
      </c>
      <c r="B2" s="13" t="s">
        <v>7553</v>
      </c>
      <c r="C2" s="13" t="s">
        <v>7523</v>
      </c>
      <c r="D2" s="16" t="s">
        <v>427</v>
      </c>
      <c r="E2" s="16"/>
      <c r="F2" s="16" t="s">
        <v>427</v>
      </c>
      <c r="G2" s="30" t="s">
        <v>190</v>
      </c>
      <c r="H2" s="77"/>
      <c r="M2" s="33">
        <f>SUM(COUNTA(H2:H750))</f>
        <v>0</v>
      </c>
      <c r="O2" s="109"/>
      <c r="P2" s="109"/>
      <c r="Q2" s="109"/>
      <c r="R2" s="109"/>
      <c r="S2" s="109"/>
      <c r="T2" s="109"/>
      <c r="U2" s="109"/>
      <c r="V2" s="109"/>
      <c r="W2" s="109"/>
    </row>
    <row r="3" spans="1:23" x14ac:dyDescent="0.25">
      <c r="A3" s="15" t="s">
        <v>518</v>
      </c>
      <c r="B3" s="13" t="s">
        <v>7553</v>
      </c>
      <c r="C3" s="16" t="s">
        <v>7524</v>
      </c>
      <c r="D3" s="16" t="s">
        <v>427</v>
      </c>
      <c r="E3" s="16"/>
      <c r="F3" s="16" t="s">
        <v>427</v>
      </c>
      <c r="G3" s="30" t="s">
        <v>190</v>
      </c>
      <c r="H3" s="77"/>
    </row>
    <row r="4" spans="1:23" x14ac:dyDescent="0.25">
      <c r="A4" s="15" t="s">
        <v>518</v>
      </c>
      <c r="B4" s="13" t="s">
        <v>7553</v>
      </c>
      <c r="C4" s="16" t="s">
        <v>7525</v>
      </c>
      <c r="D4" s="16" t="s">
        <v>427</v>
      </c>
      <c r="E4" s="16"/>
      <c r="F4" s="16" t="s">
        <v>427</v>
      </c>
      <c r="G4" s="30" t="s">
        <v>190</v>
      </c>
      <c r="H4" s="77"/>
    </row>
    <row r="5" spans="1:23" x14ac:dyDescent="0.25">
      <c r="A5" s="15" t="s">
        <v>2660</v>
      </c>
      <c r="B5" s="13" t="s">
        <v>7553</v>
      </c>
      <c r="C5" s="16" t="s">
        <v>7526</v>
      </c>
      <c r="D5" s="16" t="s">
        <v>414</v>
      </c>
      <c r="E5" s="16">
        <v>50</v>
      </c>
      <c r="F5" s="16" t="s">
        <v>410</v>
      </c>
      <c r="G5" s="30" t="s">
        <v>190</v>
      </c>
      <c r="H5" s="77"/>
    </row>
    <row r="6" spans="1:23" x14ac:dyDescent="0.25">
      <c r="A6" s="15" t="s">
        <v>518</v>
      </c>
      <c r="B6" s="13" t="s">
        <v>7553</v>
      </c>
      <c r="C6" s="16" t="s">
        <v>7527</v>
      </c>
      <c r="D6" s="16" t="s">
        <v>427</v>
      </c>
      <c r="E6" s="16"/>
      <c r="F6" s="16" t="s">
        <v>427</v>
      </c>
      <c r="G6" s="30" t="s">
        <v>190</v>
      </c>
      <c r="H6" s="77"/>
    </row>
    <row r="7" spans="1:23" x14ac:dyDescent="0.25">
      <c r="A7" s="15" t="s">
        <v>1270</v>
      </c>
      <c r="B7" s="13" t="s">
        <v>7553</v>
      </c>
      <c r="C7" s="16" t="s">
        <v>7528</v>
      </c>
      <c r="D7" s="16" t="s">
        <v>407</v>
      </c>
      <c r="E7" s="16">
        <v>80</v>
      </c>
      <c r="F7" s="16" t="s">
        <v>405</v>
      </c>
      <c r="G7" s="30" t="s">
        <v>190</v>
      </c>
      <c r="H7" s="77"/>
    </row>
    <row r="8" spans="1:23" x14ac:dyDescent="0.25">
      <c r="A8" s="15" t="s">
        <v>1235</v>
      </c>
      <c r="B8" s="13" t="s">
        <v>7553</v>
      </c>
      <c r="C8" s="16" t="s">
        <v>7529</v>
      </c>
      <c r="D8" s="16" t="s">
        <v>407</v>
      </c>
      <c r="E8" s="16">
        <v>60</v>
      </c>
      <c r="F8" s="16" t="s">
        <v>410</v>
      </c>
      <c r="G8" s="30" t="s">
        <v>190</v>
      </c>
      <c r="H8" s="77"/>
    </row>
    <row r="9" spans="1:23" x14ac:dyDescent="0.25">
      <c r="A9" s="15" t="s">
        <v>520</v>
      </c>
      <c r="B9" s="13" t="s">
        <v>7553</v>
      </c>
      <c r="C9" s="16" t="s">
        <v>7530</v>
      </c>
      <c r="D9" s="16" t="s">
        <v>427</v>
      </c>
      <c r="E9" s="16"/>
      <c r="F9" s="16" t="s">
        <v>427</v>
      </c>
      <c r="G9" s="30" t="s">
        <v>190</v>
      </c>
      <c r="H9" s="77"/>
    </row>
    <row r="10" spans="1:23" x14ac:dyDescent="0.25">
      <c r="A10" s="15" t="s">
        <v>520</v>
      </c>
      <c r="B10" s="13" t="s">
        <v>7553</v>
      </c>
      <c r="C10" s="16" t="s">
        <v>7531</v>
      </c>
      <c r="D10" s="16" t="s">
        <v>427</v>
      </c>
      <c r="E10" s="16"/>
      <c r="F10" s="16" t="s">
        <v>427</v>
      </c>
      <c r="G10" s="30" t="s">
        <v>190</v>
      </c>
      <c r="H10" s="77"/>
    </row>
    <row r="11" spans="1:23" x14ac:dyDescent="0.25">
      <c r="A11" s="15" t="s">
        <v>520</v>
      </c>
      <c r="B11" s="13" t="s">
        <v>7553</v>
      </c>
      <c r="C11" s="16" t="s">
        <v>7532</v>
      </c>
      <c r="D11" s="16" t="s">
        <v>427</v>
      </c>
      <c r="E11" s="16"/>
      <c r="F11" s="16" t="s">
        <v>427</v>
      </c>
      <c r="G11" s="30" t="s">
        <v>190</v>
      </c>
      <c r="H11" s="77"/>
    </row>
    <row r="12" spans="1:23" x14ac:dyDescent="0.25">
      <c r="A12" s="15" t="s">
        <v>1276</v>
      </c>
      <c r="B12" s="13" t="s">
        <v>7553</v>
      </c>
      <c r="C12" s="16" t="s">
        <v>7533</v>
      </c>
      <c r="D12" s="16" t="s">
        <v>407</v>
      </c>
      <c r="E12" s="16">
        <v>60</v>
      </c>
      <c r="F12" s="16" t="s">
        <v>410</v>
      </c>
      <c r="G12" s="30" t="s">
        <v>190</v>
      </c>
      <c r="H12" s="77"/>
    </row>
    <row r="13" spans="1:23" x14ac:dyDescent="0.25">
      <c r="A13" s="15" t="s">
        <v>1936</v>
      </c>
      <c r="B13" s="13" t="s">
        <v>7553</v>
      </c>
      <c r="C13" s="16" t="s">
        <v>7534</v>
      </c>
      <c r="D13" s="16" t="s">
        <v>407</v>
      </c>
      <c r="E13" s="16">
        <v>130</v>
      </c>
      <c r="F13" s="16" t="s">
        <v>405</v>
      </c>
      <c r="G13" s="30" t="s">
        <v>190</v>
      </c>
      <c r="H13" s="77"/>
    </row>
    <row r="14" spans="1:23" x14ac:dyDescent="0.25">
      <c r="A14" s="15" t="s">
        <v>586</v>
      </c>
      <c r="B14" s="13" t="s">
        <v>7553</v>
      </c>
      <c r="C14" s="16" t="s">
        <v>7535</v>
      </c>
      <c r="D14" s="16" t="s">
        <v>407</v>
      </c>
      <c r="E14" s="16">
        <v>80</v>
      </c>
      <c r="F14" s="16" t="s">
        <v>410</v>
      </c>
      <c r="G14" s="30" t="s">
        <v>190</v>
      </c>
      <c r="H14" s="77"/>
    </row>
    <row r="15" spans="1:23" x14ac:dyDescent="0.25">
      <c r="A15" s="15" t="s">
        <v>1938</v>
      </c>
      <c r="B15" s="13" t="s">
        <v>7553</v>
      </c>
      <c r="C15" s="16" t="s">
        <v>7536</v>
      </c>
      <c r="D15" s="16" t="s">
        <v>421</v>
      </c>
      <c r="E15" s="16">
        <v>100</v>
      </c>
      <c r="F15" s="16" t="s">
        <v>410</v>
      </c>
      <c r="G15" s="30" t="s">
        <v>190</v>
      </c>
      <c r="H15" s="77"/>
    </row>
    <row r="16" spans="1:23" x14ac:dyDescent="0.25">
      <c r="A16" s="15" t="s">
        <v>614</v>
      </c>
      <c r="B16" s="13" t="s">
        <v>7553</v>
      </c>
      <c r="C16" s="16" t="s">
        <v>7537</v>
      </c>
      <c r="D16" s="16" t="s">
        <v>490</v>
      </c>
      <c r="E16" s="16"/>
      <c r="F16" s="13" t="s">
        <v>1562</v>
      </c>
      <c r="G16" s="30" t="s">
        <v>190</v>
      </c>
      <c r="H16" s="77"/>
    </row>
    <row r="17" spans="1:8" x14ac:dyDescent="0.25">
      <c r="A17" s="15" t="s">
        <v>1428</v>
      </c>
      <c r="B17" s="13" t="s">
        <v>7553</v>
      </c>
      <c r="C17" s="16" t="s">
        <v>7538</v>
      </c>
      <c r="D17" s="16" t="s">
        <v>407</v>
      </c>
      <c r="E17" s="16">
        <v>50</v>
      </c>
      <c r="F17" s="16" t="s">
        <v>410</v>
      </c>
      <c r="G17" s="30" t="s">
        <v>190</v>
      </c>
      <c r="H17" s="77"/>
    </row>
    <row r="18" spans="1:8" x14ac:dyDescent="0.25">
      <c r="A18" s="15" t="s">
        <v>520</v>
      </c>
      <c r="B18" s="13" t="s">
        <v>7553</v>
      </c>
      <c r="C18" s="16" t="s">
        <v>7539</v>
      </c>
      <c r="D18" s="16" t="s">
        <v>427</v>
      </c>
      <c r="E18" s="16"/>
      <c r="F18" s="16" t="s">
        <v>427</v>
      </c>
      <c r="G18" s="30" t="s">
        <v>190</v>
      </c>
      <c r="H18" s="77"/>
    </row>
    <row r="19" spans="1:8" x14ac:dyDescent="0.25">
      <c r="A19" s="15" t="s">
        <v>1215</v>
      </c>
      <c r="B19" s="13" t="s">
        <v>7553</v>
      </c>
      <c r="C19" s="16" t="s">
        <v>7540</v>
      </c>
      <c r="D19" s="16" t="s">
        <v>407</v>
      </c>
      <c r="E19" s="16">
        <v>80</v>
      </c>
      <c r="F19" s="16" t="s">
        <v>405</v>
      </c>
      <c r="G19" s="30" t="s">
        <v>190</v>
      </c>
      <c r="H19" s="77"/>
    </row>
    <row r="20" spans="1:8" x14ac:dyDescent="0.25">
      <c r="A20" s="15" t="s">
        <v>518</v>
      </c>
      <c r="B20" s="13" t="s">
        <v>7553</v>
      </c>
      <c r="C20" s="16" t="s">
        <v>7541</v>
      </c>
      <c r="D20" s="16" t="s">
        <v>427</v>
      </c>
      <c r="E20" s="16"/>
      <c r="F20" s="16" t="s">
        <v>427</v>
      </c>
      <c r="G20" s="30" t="s">
        <v>190</v>
      </c>
      <c r="H20" s="77"/>
    </row>
    <row r="21" spans="1:8" x14ac:dyDescent="0.25">
      <c r="A21" s="15" t="s">
        <v>2780</v>
      </c>
      <c r="B21" s="13" t="s">
        <v>7553</v>
      </c>
      <c r="C21" s="16" t="s">
        <v>7542</v>
      </c>
      <c r="D21" s="16" t="s">
        <v>490</v>
      </c>
      <c r="E21" s="16"/>
      <c r="F21" s="13" t="s">
        <v>1562</v>
      </c>
      <c r="G21" s="30" t="s">
        <v>190</v>
      </c>
      <c r="H21" s="77"/>
    </row>
    <row r="22" spans="1:8" x14ac:dyDescent="0.25">
      <c r="A22" s="15" t="s">
        <v>1270</v>
      </c>
      <c r="B22" s="13" t="s">
        <v>7553</v>
      </c>
      <c r="C22" s="16" t="s">
        <v>7543</v>
      </c>
      <c r="D22" s="16" t="s">
        <v>407</v>
      </c>
      <c r="E22" s="16">
        <v>80</v>
      </c>
      <c r="F22" s="16" t="s">
        <v>405</v>
      </c>
      <c r="G22" s="30" t="s">
        <v>190</v>
      </c>
      <c r="H22" s="77"/>
    </row>
    <row r="23" spans="1:8" x14ac:dyDescent="0.25">
      <c r="A23" s="15" t="s">
        <v>520</v>
      </c>
      <c r="B23" s="13" t="s">
        <v>7553</v>
      </c>
      <c r="C23" s="16" t="s">
        <v>7544</v>
      </c>
      <c r="D23" s="16" t="s">
        <v>427</v>
      </c>
      <c r="E23" s="16"/>
      <c r="F23" s="16" t="s">
        <v>427</v>
      </c>
      <c r="G23" s="30" t="s">
        <v>190</v>
      </c>
      <c r="H23" s="77"/>
    </row>
    <row r="24" spans="1:8" x14ac:dyDescent="0.25">
      <c r="A24" s="15" t="s">
        <v>1276</v>
      </c>
      <c r="B24" s="13" t="s">
        <v>7553</v>
      </c>
      <c r="C24" s="16" t="s">
        <v>7545</v>
      </c>
      <c r="D24" s="16" t="s">
        <v>407</v>
      </c>
      <c r="E24" s="16">
        <v>60</v>
      </c>
      <c r="F24" s="16" t="s">
        <v>410</v>
      </c>
      <c r="G24" s="30" t="s">
        <v>190</v>
      </c>
      <c r="H24" s="77"/>
    </row>
    <row r="25" spans="1:8" x14ac:dyDescent="0.25">
      <c r="A25" s="15" t="s">
        <v>1235</v>
      </c>
      <c r="B25" s="13" t="s">
        <v>7553</v>
      </c>
      <c r="C25" s="16" t="s">
        <v>7546</v>
      </c>
      <c r="D25" s="16" t="s">
        <v>407</v>
      </c>
      <c r="E25" s="16">
        <v>60</v>
      </c>
      <c r="F25" s="16" t="s">
        <v>410</v>
      </c>
      <c r="G25" s="30" t="s">
        <v>190</v>
      </c>
      <c r="H25" s="77"/>
    </row>
    <row r="26" spans="1:8" x14ac:dyDescent="0.25">
      <c r="A26" s="15" t="s">
        <v>1936</v>
      </c>
      <c r="B26" s="13" t="s">
        <v>7553</v>
      </c>
      <c r="C26" s="16" t="s">
        <v>7547</v>
      </c>
      <c r="D26" s="16" t="s">
        <v>407</v>
      </c>
      <c r="E26" s="16">
        <v>130</v>
      </c>
      <c r="F26" s="16" t="s">
        <v>405</v>
      </c>
      <c r="G26" s="30" t="s">
        <v>190</v>
      </c>
      <c r="H26" s="77"/>
    </row>
    <row r="27" spans="1:8" x14ac:dyDescent="0.25">
      <c r="A27" s="15" t="s">
        <v>586</v>
      </c>
      <c r="B27" s="13" t="s">
        <v>7553</v>
      </c>
      <c r="C27" s="16" t="s">
        <v>7548</v>
      </c>
      <c r="D27" s="16" t="s">
        <v>407</v>
      </c>
      <c r="E27" s="16">
        <v>80</v>
      </c>
      <c r="F27" s="16" t="s">
        <v>410</v>
      </c>
      <c r="G27" s="30" t="s">
        <v>190</v>
      </c>
      <c r="H27" s="77"/>
    </row>
    <row r="28" spans="1:8" x14ac:dyDescent="0.25">
      <c r="A28" s="15" t="s">
        <v>1215</v>
      </c>
      <c r="B28" s="13" t="s">
        <v>7553</v>
      </c>
      <c r="C28" s="16" t="s">
        <v>7549</v>
      </c>
      <c r="D28" s="16" t="s">
        <v>407</v>
      </c>
      <c r="E28" s="16">
        <v>80</v>
      </c>
      <c r="F28" s="16" t="s">
        <v>405</v>
      </c>
      <c r="G28" s="30" t="s">
        <v>190</v>
      </c>
      <c r="H28" s="77"/>
    </row>
    <row r="29" spans="1:8" x14ac:dyDescent="0.25">
      <c r="A29" s="15" t="s">
        <v>520</v>
      </c>
      <c r="B29" s="13" t="s">
        <v>7553</v>
      </c>
      <c r="C29" s="16" t="s">
        <v>7550</v>
      </c>
      <c r="D29" s="16" t="s">
        <v>427</v>
      </c>
      <c r="E29" s="16"/>
      <c r="F29" s="16" t="s">
        <v>427</v>
      </c>
      <c r="G29" s="30" t="s">
        <v>190</v>
      </c>
      <c r="H29" s="77"/>
    </row>
    <row r="30" spans="1:8" x14ac:dyDescent="0.25">
      <c r="A30" s="15" t="s">
        <v>2780</v>
      </c>
      <c r="B30" s="13" t="s">
        <v>7553</v>
      </c>
      <c r="C30" s="16" t="s">
        <v>7551</v>
      </c>
      <c r="D30" s="16" t="s">
        <v>490</v>
      </c>
      <c r="E30" s="16"/>
      <c r="F30" s="13" t="s">
        <v>1562</v>
      </c>
      <c r="G30" s="30" t="s">
        <v>190</v>
      </c>
      <c r="H30" s="77"/>
    </row>
    <row r="31" spans="1:8" x14ac:dyDescent="0.25">
      <c r="A31" s="15" t="s">
        <v>1938</v>
      </c>
      <c r="B31" s="13" t="s">
        <v>7553</v>
      </c>
      <c r="C31" s="16" t="s">
        <v>7552</v>
      </c>
      <c r="D31" s="16" t="s">
        <v>421</v>
      </c>
      <c r="E31" s="16">
        <v>100</v>
      </c>
      <c r="F31" s="16" t="s">
        <v>410</v>
      </c>
      <c r="G31" s="30" t="s">
        <v>190</v>
      </c>
      <c r="H31" s="77"/>
    </row>
  </sheetData>
  <mergeCells count="1">
    <mergeCell ref="O1:W1"/>
  </mergeCells>
  <conditionalFormatting sqref="H2:H31">
    <cfRule type="cellIs" dxfId="220" priority="1" stopIfTrue="1" operator="equal">
      <formula>"-"</formula>
    </cfRule>
    <cfRule type="cellIs" dxfId="219" priority="2" stopIfTrue="1" operator="equal">
      <formula>"x"</formula>
    </cfRule>
  </conditionalFormatting>
  <hyperlinks>
    <hyperlink ref="L1" location="'Expansion set Check List'!A1" display="Home" xr:uid="{00000000-0004-0000-97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800-000000000000}">
  <sheetPr codeName="Sheet176">
    <tabColor rgb="FFFF6699"/>
  </sheetPr>
  <dimension ref="A1:W31"/>
  <sheetViews>
    <sheetView workbookViewId="0">
      <pane ySplit="1" topLeftCell="A2" activePane="bottomLeft" state="frozen"/>
      <selection pane="bottomLeft"/>
    </sheetView>
  </sheetViews>
  <sheetFormatPr defaultColWidth="0" defaultRowHeight="13.2" customHeight="1" x14ac:dyDescent="0.25"/>
  <cols>
    <col min="1" max="1" width="14.33203125" customWidth="1"/>
    <col min="2" max="2" width="9.44140625" bestFit="1" customWidth="1"/>
    <col min="3" max="3" width="5.5546875" bestFit="1" customWidth="1"/>
    <col min="4" max="4" width="8.6640625" bestFit="1" customWidth="1"/>
    <col min="5" max="5" width="4" bestFit="1" customWidth="1"/>
    <col min="6" max="6" width="7.44140625" bestFit="1" customWidth="1"/>
    <col min="7" max="7" width="8.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1221</v>
      </c>
      <c r="B2" s="13" t="s">
        <v>7553</v>
      </c>
      <c r="C2" s="13" t="s">
        <v>7523</v>
      </c>
      <c r="D2" s="16" t="s">
        <v>414</v>
      </c>
      <c r="E2" s="16">
        <v>50</v>
      </c>
      <c r="F2" s="16" t="s">
        <v>410</v>
      </c>
      <c r="G2" s="30" t="s">
        <v>190</v>
      </c>
      <c r="H2" s="77"/>
      <c r="M2" s="33">
        <f>SUM(COUNTA(H2:H750))</f>
        <v>0</v>
      </c>
      <c r="O2" s="109"/>
      <c r="P2" s="109"/>
      <c r="Q2" s="109"/>
      <c r="R2" s="109"/>
      <c r="S2" s="109"/>
      <c r="T2" s="109"/>
      <c r="U2" s="109"/>
      <c r="V2" s="109"/>
      <c r="W2" s="109"/>
    </row>
    <row r="3" spans="1:23" x14ac:dyDescent="0.25">
      <c r="A3" s="15" t="s">
        <v>516</v>
      </c>
      <c r="B3" s="13" t="s">
        <v>7553</v>
      </c>
      <c r="C3" s="16" t="s">
        <v>7524</v>
      </c>
      <c r="D3" s="16" t="s">
        <v>427</v>
      </c>
      <c r="E3" s="16"/>
      <c r="F3" s="16" t="s">
        <v>427</v>
      </c>
      <c r="G3" s="30" t="s">
        <v>190</v>
      </c>
      <c r="H3" s="77"/>
    </row>
    <row r="4" spans="1:23" x14ac:dyDescent="0.25">
      <c r="A4" s="15" t="s">
        <v>516</v>
      </c>
      <c r="B4" s="13" t="s">
        <v>7553</v>
      </c>
      <c r="C4" s="16" t="s">
        <v>7525</v>
      </c>
      <c r="D4" s="16" t="s">
        <v>427</v>
      </c>
      <c r="E4" s="16"/>
      <c r="F4" s="16" t="s">
        <v>427</v>
      </c>
      <c r="G4" s="30" t="s">
        <v>190</v>
      </c>
      <c r="H4" s="77"/>
    </row>
    <row r="5" spans="1:23" x14ac:dyDescent="0.25">
      <c r="A5" s="15" t="s">
        <v>643</v>
      </c>
      <c r="B5" s="13" t="s">
        <v>7553</v>
      </c>
      <c r="C5" s="16" t="s">
        <v>7526</v>
      </c>
      <c r="D5" s="16" t="s">
        <v>431</v>
      </c>
      <c r="E5" s="16">
        <v>100</v>
      </c>
      <c r="F5" s="16" t="s">
        <v>405</v>
      </c>
      <c r="G5" s="30" t="s">
        <v>190</v>
      </c>
      <c r="H5" s="77"/>
    </row>
    <row r="6" spans="1:23" x14ac:dyDescent="0.25">
      <c r="A6" s="15" t="s">
        <v>516</v>
      </c>
      <c r="B6" s="13" t="s">
        <v>7553</v>
      </c>
      <c r="C6" s="16" t="s">
        <v>7527</v>
      </c>
      <c r="D6" s="16" t="s">
        <v>427</v>
      </c>
      <c r="E6" s="16"/>
      <c r="F6" s="16" t="s">
        <v>427</v>
      </c>
      <c r="G6" s="30" t="s">
        <v>190</v>
      </c>
      <c r="H6" s="77"/>
    </row>
    <row r="7" spans="1:23" x14ac:dyDescent="0.25">
      <c r="A7" s="15" t="s">
        <v>516</v>
      </c>
      <c r="B7" s="13" t="s">
        <v>7553</v>
      </c>
      <c r="C7" s="16" t="s">
        <v>7528</v>
      </c>
      <c r="D7" s="16" t="s">
        <v>427</v>
      </c>
      <c r="E7" s="16"/>
      <c r="F7" s="16" t="s">
        <v>427</v>
      </c>
      <c r="G7" s="30" t="s">
        <v>190</v>
      </c>
      <c r="H7" s="77"/>
    </row>
    <row r="8" spans="1:23" x14ac:dyDescent="0.25">
      <c r="A8" s="15" t="s">
        <v>516</v>
      </c>
      <c r="B8" s="13" t="s">
        <v>7553</v>
      </c>
      <c r="C8" s="16" t="s">
        <v>7529</v>
      </c>
      <c r="D8" s="16" t="s">
        <v>427</v>
      </c>
      <c r="E8" s="16"/>
      <c r="F8" s="16" t="s">
        <v>427</v>
      </c>
      <c r="G8" s="30" t="s">
        <v>190</v>
      </c>
      <c r="H8" s="77"/>
    </row>
    <row r="9" spans="1:23" x14ac:dyDescent="0.25">
      <c r="A9" s="15" t="s">
        <v>516</v>
      </c>
      <c r="B9" s="13" t="s">
        <v>7553</v>
      </c>
      <c r="C9" s="16" t="s">
        <v>7530</v>
      </c>
      <c r="D9" s="16" t="s">
        <v>427</v>
      </c>
      <c r="E9" s="16"/>
      <c r="F9" s="16" t="s">
        <v>427</v>
      </c>
      <c r="G9" s="30" t="s">
        <v>190</v>
      </c>
      <c r="H9" s="77"/>
    </row>
    <row r="10" spans="1:23" x14ac:dyDescent="0.25">
      <c r="A10" s="15" t="s">
        <v>516</v>
      </c>
      <c r="B10" s="13" t="s">
        <v>7553</v>
      </c>
      <c r="C10" s="16" t="s">
        <v>7531</v>
      </c>
      <c r="D10" s="16" t="s">
        <v>427</v>
      </c>
      <c r="E10" s="16"/>
      <c r="F10" s="16" t="s">
        <v>427</v>
      </c>
      <c r="G10" s="30" t="s">
        <v>190</v>
      </c>
      <c r="H10" s="77"/>
    </row>
    <row r="11" spans="1:23" x14ac:dyDescent="0.25">
      <c r="A11" s="15" t="s">
        <v>516</v>
      </c>
      <c r="B11" s="13" t="s">
        <v>7553</v>
      </c>
      <c r="C11" s="16" t="s">
        <v>7532</v>
      </c>
      <c r="D11" s="16" t="s">
        <v>427</v>
      </c>
      <c r="E11" s="16"/>
      <c r="F11" s="16" t="s">
        <v>427</v>
      </c>
      <c r="G11" s="30" t="s">
        <v>190</v>
      </c>
      <c r="H11" s="77"/>
    </row>
    <row r="12" spans="1:23" x14ac:dyDescent="0.25">
      <c r="A12" s="15" t="s">
        <v>574</v>
      </c>
      <c r="B12" s="13" t="s">
        <v>7553</v>
      </c>
      <c r="C12" s="16" t="s">
        <v>7533</v>
      </c>
      <c r="D12" s="16" t="s">
        <v>431</v>
      </c>
      <c r="E12" s="16">
        <v>70</v>
      </c>
      <c r="F12" s="13" t="s">
        <v>410</v>
      </c>
      <c r="G12" s="30" t="s">
        <v>190</v>
      </c>
      <c r="H12" s="77"/>
    </row>
    <row r="13" spans="1:23" x14ac:dyDescent="0.25">
      <c r="A13" s="15" t="s">
        <v>1262</v>
      </c>
      <c r="B13" s="13" t="s">
        <v>7553</v>
      </c>
      <c r="C13" s="16" t="s">
        <v>7534</v>
      </c>
      <c r="D13" s="16" t="s">
        <v>431</v>
      </c>
      <c r="E13" s="16">
        <v>80</v>
      </c>
      <c r="F13" s="13" t="s">
        <v>410</v>
      </c>
      <c r="G13" s="30" t="s">
        <v>190</v>
      </c>
      <c r="H13" s="77"/>
    </row>
    <row r="14" spans="1:23" x14ac:dyDescent="0.25">
      <c r="A14" s="15" t="s">
        <v>1939</v>
      </c>
      <c r="B14" s="13" t="s">
        <v>7553</v>
      </c>
      <c r="C14" s="16" t="s">
        <v>7535</v>
      </c>
      <c r="D14" s="16" t="s">
        <v>421</v>
      </c>
      <c r="E14" s="16">
        <v>110</v>
      </c>
      <c r="F14" s="13" t="s">
        <v>410</v>
      </c>
      <c r="G14" s="30" t="s">
        <v>190</v>
      </c>
      <c r="H14" s="77"/>
    </row>
    <row r="15" spans="1:23" x14ac:dyDescent="0.25">
      <c r="A15" s="15" t="s">
        <v>557</v>
      </c>
      <c r="B15" s="13" t="s">
        <v>7553</v>
      </c>
      <c r="C15" s="16" t="s">
        <v>7536</v>
      </c>
      <c r="D15" s="16" t="s">
        <v>431</v>
      </c>
      <c r="E15" s="16">
        <v>90</v>
      </c>
      <c r="F15" s="16" t="s">
        <v>405</v>
      </c>
      <c r="G15" s="30" t="s">
        <v>190</v>
      </c>
      <c r="H15" s="77"/>
    </row>
    <row r="16" spans="1:23" x14ac:dyDescent="0.25">
      <c r="A16" s="15" t="s">
        <v>657</v>
      </c>
      <c r="B16" s="13" t="s">
        <v>7553</v>
      </c>
      <c r="C16" s="16" t="s">
        <v>7537</v>
      </c>
      <c r="D16" s="16" t="s">
        <v>431</v>
      </c>
      <c r="E16" s="16">
        <v>80</v>
      </c>
      <c r="F16" s="13" t="s">
        <v>410</v>
      </c>
      <c r="G16" s="30" t="s">
        <v>190</v>
      </c>
      <c r="H16" s="77"/>
    </row>
    <row r="17" spans="1:8" x14ac:dyDescent="0.25">
      <c r="A17" s="15" t="s">
        <v>520</v>
      </c>
      <c r="B17" s="13" t="s">
        <v>7553</v>
      </c>
      <c r="C17" s="16" t="s">
        <v>7538</v>
      </c>
      <c r="D17" s="16" t="s">
        <v>427</v>
      </c>
      <c r="E17" s="16"/>
      <c r="F17" s="16" t="s">
        <v>427</v>
      </c>
      <c r="G17" s="30" t="s">
        <v>190</v>
      </c>
      <c r="H17" s="77"/>
    </row>
    <row r="18" spans="1:8" x14ac:dyDescent="0.25">
      <c r="A18" s="15" t="s">
        <v>516</v>
      </c>
      <c r="B18" s="13" t="s">
        <v>7553</v>
      </c>
      <c r="C18" s="16" t="s">
        <v>7539</v>
      </c>
      <c r="D18" s="16" t="s">
        <v>427</v>
      </c>
      <c r="E18" s="16"/>
      <c r="F18" s="16" t="s">
        <v>427</v>
      </c>
      <c r="G18" s="30" t="s">
        <v>190</v>
      </c>
      <c r="H18" s="77"/>
    </row>
    <row r="19" spans="1:8" x14ac:dyDescent="0.25">
      <c r="A19" s="15" t="s">
        <v>520</v>
      </c>
      <c r="B19" s="13" t="s">
        <v>7553</v>
      </c>
      <c r="C19" s="16" t="s">
        <v>7540</v>
      </c>
      <c r="D19" s="16" t="s">
        <v>427</v>
      </c>
      <c r="E19" s="16"/>
      <c r="F19" s="16" t="s">
        <v>427</v>
      </c>
      <c r="G19" s="30" t="s">
        <v>190</v>
      </c>
      <c r="H19" s="77"/>
    </row>
    <row r="20" spans="1:8" x14ac:dyDescent="0.25">
      <c r="A20" s="15" t="s">
        <v>1197</v>
      </c>
      <c r="B20" s="13" t="s">
        <v>7553</v>
      </c>
      <c r="C20" s="16" t="s">
        <v>7541</v>
      </c>
      <c r="D20" s="16" t="s">
        <v>414</v>
      </c>
      <c r="E20" s="16">
        <v>80</v>
      </c>
      <c r="F20" s="16" t="s">
        <v>405</v>
      </c>
      <c r="G20" s="30" t="s">
        <v>190</v>
      </c>
      <c r="H20" s="77"/>
    </row>
    <row r="21" spans="1:8" x14ac:dyDescent="0.25">
      <c r="A21" s="15" t="s">
        <v>2780</v>
      </c>
      <c r="B21" s="13" t="s">
        <v>7553</v>
      </c>
      <c r="C21" s="16" t="s">
        <v>7542</v>
      </c>
      <c r="D21" s="16" t="s">
        <v>490</v>
      </c>
      <c r="E21" s="16"/>
      <c r="F21" s="13" t="s">
        <v>1562</v>
      </c>
      <c r="G21" s="30" t="s">
        <v>190</v>
      </c>
      <c r="H21" s="77"/>
    </row>
    <row r="22" spans="1:8" x14ac:dyDescent="0.25">
      <c r="A22" s="15" t="s">
        <v>614</v>
      </c>
      <c r="B22" s="13" t="s">
        <v>7553</v>
      </c>
      <c r="C22" s="16" t="s">
        <v>7543</v>
      </c>
      <c r="D22" s="16" t="s">
        <v>490</v>
      </c>
      <c r="E22" s="16"/>
      <c r="F22" s="16" t="s">
        <v>1562</v>
      </c>
      <c r="G22" s="30" t="s">
        <v>190</v>
      </c>
      <c r="H22" s="77"/>
    </row>
    <row r="23" spans="1:8" x14ac:dyDescent="0.25">
      <c r="A23" s="15" t="s">
        <v>557</v>
      </c>
      <c r="B23" s="13" t="s">
        <v>7553</v>
      </c>
      <c r="C23" s="16" t="s">
        <v>7544</v>
      </c>
      <c r="D23" s="16" t="s">
        <v>431</v>
      </c>
      <c r="E23" s="16">
        <v>90</v>
      </c>
      <c r="F23" s="16" t="s">
        <v>405</v>
      </c>
      <c r="G23" s="30" t="s">
        <v>190</v>
      </c>
      <c r="H23" s="77"/>
    </row>
    <row r="24" spans="1:8" x14ac:dyDescent="0.25">
      <c r="A24" s="15" t="s">
        <v>657</v>
      </c>
      <c r="B24" s="13" t="s">
        <v>7553</v>
      </c>
      <c r="C24" s="16" t="s">
        <v>7545</v>
      </c>
      <c r="D24" s="16" t="s">
        <v>431</v>
      </c>
      <c r="E24" s="16">
        <v>80</v>
      </c>
      <c r="F24" s="16" t="s">
        <v>410</v>
      </c>
      <c r="G24" s="30" t="s">
        <v>190</v>
      </c>
      <c r="H24" s="77"/>
    </row>
    <row r="25" spans="1:8" x14ac:dyDescent="0.25">
      <c r="A25" s="15" t="s">
        <v>1197</v>
      </c>
      <c r="B25" s="13" t="s">
        <v>7553</v>
      </c>
      <c r="C25" s="16" t="s">
        <v>7546</v>
      </c>
      <c r="D25" s="16" t="s">
        <v>414</v>
      </c>
      <c r="E25" s="16">
        <v>80</v>
      </c>
      <c r="F25" s="16" t="s">
        <v>405</v>
      </c>
      <c r="G25" s="30" t="s">
        <v>190</v>
      </c>
      <c r="H25" s="77"/>
    </row>
    <row r="26" spans="1:8" x14ac:dyDescent="0.25">
      <c r="A26" s="15" t="s">
        <v>643</v>
      </c>
      <c r="B26" s="13" t="s">
        <v>7553</v>
      </c>
      <c r="C26" s="16" t="s">
        <v>7547</v>
      </c>
      <c r="D26" s="16" t="s">
        <v>431</v>
      </c>
      <c r="E26" s="16">
        <v>100</v>
      </c>
      <c r="F26" s="16" t="s">
        <v>405</v>
      </c>
      <c r="G26" s="30" t="s">
        <v>190</v>
      </c>
      <c r="H26" s="77"/>
    </row>
    <row r="27" spans="1:8" x14ac:dyDescent="0.25">
      <c r="A27" s="15" t="s">
        <v>1262</v>
      </c>
      <c r="B27" s="13" t="s">
        <v>7553</v>
      </c>
      <c r="C27" s="16" t="s">
        <v>7548</v>
      </c>
      <c r="D27" s="16" t="s">
        <v>431</v>
      </c>
      <c r="E27" s="16">
        <v>80</v>
      </c>
      <c r="F27" s="16" t="s">
        <v>410</v>
      </c>
      <c r="G27" s="30" t="s">
        <v>190</v>
      </c>
      <c r="H27" s="77"/>
    </row>
    <row r="28" spans="1:8" x14ac:dyDescent="0.25">
      <c r="A28" s="15" t="s">
        <v>1221</v>
      </c>
      <c r="B28" s="13" t="s">
        <v>7553</v>
      </c>
      <c r="C28" s="16" t="s">
        <v>7549</v>
      </c>
      <c r="D28" s="16" t="s">
        <v>414</v>
      </c>
      <c r="E28" s="16">
        <v>50</v>
      </c>
      <c r="F28" s="16" t="s">
        <v>410</v>
      </c>
      <c r="G28" s="30" t="s">
        <v>190</v>
      </c>
      <c r="H28" s="77"/>
    </row>
    <row r="29" spans="1:8" x14ac:dyDescent="0.25">
      <c r="A29" s="15" t="s">
        <v>574</v>
      </c>
      <c r="B29" s="13" t="s">
        <v>7553</v>
      </c>
      <c r="C29" s="16" t="s">
        <v>7550</v>
      </c>
      <c r="D29" s="16" t="s">
        <v>431</v>
      </c>
      <c r="E29" s="16">
        <v>70</v>
      </c>
      <c r="F29" s="16" t="s">
        <v>410</v>
      </c>
      <c r="G29" s="30" t="s">
        <v>190</v>
      </c>
      <c r="H29" s="77"/>
    </row>
    <row r="30" spans="1:8" x14ac:dyDescent="0.25">
      <c r="A30" s="15" t="s">
        <v>520</v>
      </c>
      <c r="B30" s="13" t="s">
        <v>7553</v>
      </c>
      <c r="C30" s="16" t="s">
        <v>7551</v>
      </c>
      <c r="D30" s="16" t="s">
        <v>427</v>
      </c>
      <c r="E30" s="16"/>
      <c r="F30" s="16" t="s">
        <v>427</v>
      </c>
      <c r="G30" s="30" t="s">
        <v>190</v>
      </c>
      <c r="H30" s="77"/>
    </row>
    <row r="31" spans="1:8" x14ac:dyDescent="0.25">
      <c r="A31" s="15" t="s">
        <v>1939</v>
      </c>
      <c r="B31" s="13" t="s">
        <v>7553</v>
      </c>
      <c r="C31" s="16" t="s">
        <v>7552</v>
      </c>
      <c r="D31" s="16" t="s">
        <v>421</v>
      </c>
      <c r="E31" s="16">
        <v>110</v>
      </c>
      <c r="F31" s="16" t="s">
        <v>410</v>
      </c>
      <c r="G31" s="30" t="s">
        <v>190</v>
      </c>
      <c r="H31" s="77"/>
    </row>
  </sheetData>
  <mergeCells count="1">
    <mergeCell ref="O1:W1"/>
  </mergeCells>
  <conditionalFormatting sqref="H2:H31">
    <cfRule type="cellIs" dxfId="218" priority="1" stopIfTrue="1" operator="equal">
      <formula>"-"</formula>
    </cfRule>
    <cfRule type="cellIs" dxfId="217" priority="2" stopIfTrue="1" operator="equal">
      <formula>"x"</formula>
    </cfRule>
  </conditionalFormatting>
  <hyperlinks>
    <hyperlink ref="L1" location="'Expansion set Check List'!A1" display="Home" xr:uid="{00000000-0004-0000-98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900-000000000000}">
  <sheetPr codeName="Sheet191">
    <tabColor rgb="FFFF6699"/>
  </sheetPr>
  <dimension ref="A1:W31"/>
  <sheetViews>
    <sheetView workbookViewId="0">
      <pane ySplit="1" topLeftCell="A2" activePane="bottomLeft" state="frozen"/>
      <selection pane="bottomLeft"/>
    </sheetView>
  </sheetViews>
  <sheetFormatPr defaultColWidth="0" defaultRowHeight="13.2" customHeight="1" x14ac:dyDescent="0.25"/>
  <cols>
    <col min="1" max="1" width="15" customWidth="1"/>
    <col min="2" max="2" width="9.44140625" bestFit="1" customWidth="1"/>
    <col min="3" max="3" width="5.5546875" bestFit="1" customWidth="1"/>
    <col min="4" max="4" width="8.6640625" bestFit="1" customWidth="1"/>
    <col min="5" max="5" width="4" bestFit="1" customWidth="1"/>
    <col min="6" max="6" width="9" bestFit="1" customWidth="1"/>
    <col min="7" max="7" width="8.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1859</v>
      </c>
      <c r="B2" s="13" t="s">
        <v>7553</v>
      </c>
      <c r="C2" s="13" t="s">
        <v>7523</v>
      </c>
      <c r="D2" s="16" t="s">
        <v>414</v>
      </c>
      <c r="E2" s="16">
        <v>60</v>
      </c>
      <c r="F2" s="16" t="s">
        <v>410</v>
      </c>
      <c r="G2" s="30" t="s">
        <v>190</v>
      </c>
      <c r="H2" s="77"/>
      <c r="M2" s="33">
        <f>SUM(COUNTA(H2:H750))</f>
        <v>0</v>
      </c>
      <c r="O2" s="109"/>
      <c r="P2" s="109"/>
      <c r="Q2" s="109"/>
      <c r="R2" s="109"/>
      <c r="S2" s="109"/>
      <c r="T2" s="109"/>
      <c r="U2" s="109"/>
      <c r="V2" s="109"/>
      <c r="W2" s="109"/>
    </row>
    <row r="3" spans="1:23" x14ac:dyDescent="0.25">
      <c r="A3" s="15" t="s">
        <v>519</v>
      </c>
      <c r="B3" s="13" t="s">
        <v>7553</v>
      </c>
      <c r="C3" s="16" t="s">
        <v>7524</v>
      </c>
      <c r="D3" s="16" t="s">
        <v>427</v>
      </c>
      <c r="E3" s="16"/>
      <c r="F3" s="16" t="s">
        <v>427</v>
      </c>
      <c r="G3" s="30" t="s">
        <v>190</v>
      </c>
      <c r="H3" s="77"/>
    </row>
    <row r="4" spans="1:23" x14ac:dyDescent="0.25">
      <c r="A4" s="15" t="s">
        <v>519</v>
      </c>
      <c r="B4" s="13" t="s">
        <v>7553</v>
      </c>
      <c r="C4" s="16" t="s">
        <v>7525</v>
      </c>
      <c r="D4" s="16" t="s">
        <v>427</v>
      </c>
      <c r="E4" s="16"/>
      <c r="F4" s="16" t="s">
        <v>427</v>
      </c>
      <c r="G4" s="30" t="s">
        <v>190</v>
      </c>
      <c r="H4" s="77"/>
    </row>
    <row r="5" spans="1:23" x14ac:dyDescent="0.25">
      <c r="A5" s="15" t="s">
        <v>1814</v>
      </c>
      <c r="B5" s="13" t="s">
        <v>7553</v>
      </c>
      <c r="C5" s="16" t="s">
        <v>7526</v>
      </c>
      <c r="D5" s="16" t="s">
        <v>400</v>
      </c>
      <c r="E5" s="16">
        <v>110</v>
      </c>
      <c r="F5" s="16" t="s">
        <v>405</v>
      </c>
      <c r="G5" s="30" t="s">
        <v>190</v>
      </c>
      <c r="H5" s="77"/>
    </row>
    <row r="6" spans="1:23" x14ac:dyDescent="0.25">
      <c r="A6" s="15" t="s">
        <v>519</v>
      </c>
      <c r="B6" s="13" t="s">
        <v>7553</v>
      </c>
      <c r="C6" s="16" t="s">
        <v>7527</v>
      </c>
      <c r="D6" s="16" t="s">
        <v>427</v>
      </c>
      <c r="E6" s="16"/>
      <c r="F6" s="16" t="s">
        <v>427</v>
      </c>
      <c r="G6" s="30" t="s">
        <v>190</v>
      </c>
      <c r="H6" s="77"/>
    </row>
    <row r="7" spans="1:23" x14ac:dyDescent="0.25">
      <c r="A7" s="15" t="s">
        <v>519</v>
      </c>
      <c r="B7" s="13" t="s">
        <v>7553</v>
      </c>
      <c r="C7" s="16" t="s">
        <v>7528</v>
      </c>
      <c r="D7" s="16" t="s">
        <v>427</v>
      </c>
      <c r="E7" s="16"/>
      <c r="F7" s="16" t="s">
        <v>427</v>
      </c>
      <c r="G7" s="30" t="s">
        <v>190</v>
      </c>
      <c r="H7" s="77"/>
    </row>
    <row r="8" spans="1:23" x14ac:dyDescent="0.25">
      <c r="A8" s="15" t="s">
        <v>1233</v>
      </c>
      <c r="B8" s="13" t="s">
        <v>7553</v>
      </c>
      <c r="C8" s="16" t="s">
        <v>7529</v>
      </c>
      <c r="D8" s="16" t="s">
        <v>414</v>
      </c>
      <c r="E8" s="16">
        <v>50</v>
      </c>
      <c r="F8" s="16" t="s">
        <v>410</v>
      </c>
      <c r="G8" s="30" t="s">
        <v>190</v>
      </c>
      <c r="H8" s="77"/>
    </row>
    <row r="9" spans="1:23" x14ac:dyDescent="0.25">
      <c r="A9" s="15" t="s">
        <v>519</v>
      </c>
      <c r="B9" s="13" t="s">
        <v>7553</v>
      </c>
      <c r="C9" s="16" t="s">
        <v>7530</v>
      </c>
      <c r="D9" s="16" t="s">
        <v>427</v>
      </c>
      <c r="E9" s="16"/>
      <c r="F9" s="16" t="s">
        <v>427</v>
      </c>
      <c r="G9" s="30" t="s">
        <v>190</v>
      </c>
      <c r="H9" s="77"/>
    </row>
    <row r="10" spans="1:23" x14ac:dyDescent="0.25">
      <c r="A10" s="15" t="s">
        <v>519</v>
      </c>
      <c r="B10" s="13" t="s">
        <v>7553</v>
      </c>
      <c r="C10" s="16" t="s">
        <v>7531</v>
      </c>
      <c r="D10" s="16" t="s">
        <v>427</v>
      </c>
      <c r="E10" s="16"/>
      <c r="F10" s="16" t="s">
        <v>427</v>
      </c>
      <c r="G10" s="30" t="s">
        <v>190</v>
      </c>
      <c r="H10" s="77"/>
    </row>
    <row r="11" spans="1:23" x14ac:dyDescent="0.25">
      <c r="A11" s="15" t="s">
        <v>519</v>
      </c>
      <c r="B11" s="13" t="s">
        <v>7553</v>
      </c>
      <c r="C11" s="16" t="s">
        <v>7532</v>
      </c>
      <c r="D11" s="16" t="s">
        <v>427</v>
      </c>
      <c r="E11" s="16"/>
      <c r="F11" s="16" t="s">
        <v>427</v>
      </c>
      <c r="G11" s="30" t="s">
        <v>190</v>
      </c>
      <c r="H11" s="77"/>
    </row>
    <row r="12" spans="1:23" x14ac:dyDescent="0.25">
      <c r="A12" s="15" t="s">
        <v>1214</v>
      </c>
      <c r="B12" s="13" t="s">
        <v>7553</v>
      </c>
      <c r="C12" s="16" t="s">
        <v>7533</v>
      </c>
      <c r="D12" s="16" t="s">
        <v>400</v>
      </c>
      <c r="E12" s="16">
        <v>60</v>
      </c>
      <c r="F12" s="13" t="s">
        <v>410</v>
      </c>
      <c r="G12" s="30" t="s">
        <v>190</v>
      </c>
      <c r="H12" s="77"/>
    </row>
    <row r="13" spans="1:23" x14ac:dyDescent="0.25">
      <c r="A13" s="15" t="s">
        <v>2284</v>
      </c>
      <c r="B13" s="13" t="s">
        <v>7553</v>
      </c>
      <c r="C13" s="16" t="s">
        <v>7534</v>
      </c>
      <c r="D13" s="16" t="s">
        <v>400</v>
      </c>
      <c r="E13" s="16">
        <v>60</v>
      </c>
      <c r="F13" s="13" t="s">
        <v>410</v>
      </c>
      <c r="G13" s="30" t="s">
        <v>190</v>
      </c>
      <c r="H13" s="77"/>
    </row>
    <row r="14" spans="1:23" x14ac:dyDescent="0.25">
      <c r="A14" s="15" t="s">
        <v>1201</v>
      </c>
      <c r="B14" s="13" t="s">
        <v>7553</v>
      </c>
      <c r="C14" s="16" t="s">
        <v>7535</v>
      </c>
      <c r="D14" s="16" t="s">
        <v>400</v>
      </c>
      <c r="E14" s="16">
        <v>90</v>
      </c>
      <c r="F14" s="13" t="s">
        <v>405</v>
      </c>
      <c r="G14" s="30" t="s">
        <v>190</v>
      </c>
      <c r="H14" s="77"/>
    </row>
    <row r="15" spans="1:23" x14ac:dyDescent="0.25">
      <c r="A15" s="15" t="s">
        <v>7554</v>
      </c>
      <c r="B15" s="13" t="s">
        <v>7553</v>
      </c>
      <c r="C15" s="16" t="s">
        <v>7536</v>
      </c>
      <c r="D15" s="16" t="s">
        <v>400</v>
      </c>
      <c r="E15" s="16">
        <v>80</v>
      </c>
      <c r="F15" s="16" t="s">
        <v>410</v>
      </c>
      <c r="G15" s="30" t="s">
        <v>190</v>
      </c>
      <c r="H15" s="77"/>
    </row>
    <row r="16" spans="1:23" x14ac:dyDescent="0.25">
      <c r="A16" s="15" t="s">
        <v>442</v>
      </c>
      <c r="B16" s="13" t="s">
        <v>7553</v>
      </c>
      <c r="C16" s="16" t="s">
        <v>7537</v>
      </c>
      <c r="D16" s="16" t="s">
        <v>400</v>
      </c>
      <c r="E16" s="16">
        <v>70</v>
      </c>
      <c r="F16" s="16" t="s">
        <v>410</v>
      </c>
      <c r="G16" s="30" t="s">
        <v>190</v>
      </c>
      <c r="H16" s="77"/>
    </row>
    <row r="17" spans="1:8" x14ac:dyDescent="0.25">
      <c r="A17" s="15" t="s">
        <v>2660</v>
      </c>
      <c r="B17" s="13" t="s">
        <v>7553</v>
      </c>
      <c r="C17" s="16" t="s">
        <v>7538</v>
      </c>
      <c r="D17" s="16" t="s">
        <v>414</v>
      </c>
      <c r="E17" s="16">
        <v>60</v>
      </c>
      <c r="F17" s="16" t="s">
        <v>410</v>
      </c>
      <c r="G17" s="30" t="s">
        <v>190</v>
      </c>
      <c r="H17" s="77"/>
    </row>
    <row r="18" spans="1:8" x14ac:dyDescent="0.25">
      <c r="A18" s="15" t="s">
        <v>519</v>
      </c>
      <c r="B18" s="13" t="s">
        <v>7553</v>
      </c>
      <c r="C18" s="16" t="s">
        <v>7539</v>
      </c>
      <c r="D18" s="16" t="s">
        <v>427</v>
      </c>
      <c r="E18" s="16"/>
      <c r="F18" s="16" t="s">
        <v>427</v>
      </c>
      <c r="G18" s="30" t="s">
        <v>190</v>
      </c>
      <c r="H18" s="77"/>
    </row>
    <row r="19" spans="1:8" x14ac:dyDescent="0.25">
      <c r="A19" s="15" t="s">
        <v>519</v>
      </c>
      <c r="B19" s="13" t="s">
        <v>7553</v>
      </c>
      <c r="C19" s="16" t="s">
        <v>7540</v>
      </c>
      <c r="D19" s="16" t="s">
        <v>427</v>
      </c>
      <c r="E19" s="16"/>
      <c r="F19" s="16" t="s">
        <v>427</v>
      </c>
      <c r="G19" s="30" t="s">
        <v>190</v>
      </c>
      <c r="H19" s="77"/>
    </row>
    <row r="20" spans="1:8" x14ac:dyDescent="0.25">
      <c r="A20" s="15" t="s">
        <v>1837</v>
      </c>
      <c r="B20" s="13" t="s">
        <v>7553</v>
      </c>
      <c r="C20" s="16" t="s">
        <v>7541</v>
      </c>
      <c r="D20" s="16" t="s">
        <v>414</v>
      </c>
      <c r="E20" s="16">
        <v>100</v>
      </c>
      <c r="F20" s="16" t="s">
        <v>405</v>
      </c>
      <c r="G20" s="30" t="s">
        <v>190</v>
      </c>
      <c r="H20" s="77"/>
    </row>
    <row r="21" spans="1:8" x14ac:dyDescent="0.25">
      <c r="A21" s="15" t="s">
        <v>2766</v>
      </c>
      <c r="B21" s="13" t="s">
        <v>7553</v>
      </c>
      <c r="C21" s="16" t="s">
        <v>7542</v>
      </c>
      <c r="D21" s="16" t="s">
        <v>490</v>
      </c>
      <c r="E21" s="16"/>
      <c r="F21" s="13" t="s">
        <v>1085</v>
      </c>
      <c r="G21" s="30" t="s">
        <v>190</v>
      </c>
      <c r="H21" s="77"/>
    </row>
    <row r="22" spans="1:8" x14ac:dyDescent="0.25">
      <c r="A22" s="15" t="s">
        <v>614</v>
      </c>
      <c r="B22" s="13" t="s">
        <v>7553</v>
      </c>
      <c r="C22" s="16" t="s">
        <v>7543</v>
      </c>
      <c r="D22" s="16" t="s">
        <v>490</v>
      </c>
      <c r="E22" s="16"/>
      <c r="F22" s="16" t="s">
        <v>1562</v>
      </c>
      <c r="G22" s="30" t="s">
        <v>190</v>
      </c>
      <c r="H22" s="77"/>
    </row>
    <row r="23" spans="1:8" x14ac:dyDescent="0.25">
      <c r="A23" s="15" t="s">
        <v>1201</v>
      </c>
      <c r="B23" s="13" t="s">
        <v>7553</v>
      </c>
      <c r="C23" s="16" t="s">
        <v>7544</v>
      </c>
      <c r="D23" s="16" t="s">
        <v>400</v>
      </c>
      <c r="E23" s="16">
        <v>90</v>
      </c>
      <c r="F23" s="16" t="s">
        <v>405</v>
      </c>
      <c r="G23" s="30" t="s">
        <v>190</v>
      </c>
      <c r="H23" s="77"/>
    </row>
    <row r="24" spans="1:8" x14ac:dyDescent="0.25">
      <c r="A24" s="15" t="s">
        <v>442</v>
      </c>
      <c r="B24" s="13" t="s">
        <v>7553</v>
      </c>
      <c r="C24" s="16" t="s">
        <v>7545</v>
      </c>
      <c r="D24" s="16" t="s">
        <v>400</v>
      </c>
      <c r="E24" s="16">
        <v>70</v>
      </c>
      <c r="F24" s="16" t="s">
        <v>410</v>
      </c>
      <c r="G24" s="30" t="s">
        <v>190</v>
      </c>
      <c r="H24" s="77"/>
    </row>
    <row r="25" spans="1:8" x14ac:dyDescent="0.25">
      <c r="A25" s="15" t="s">
        <v>1837</v>
      </c>
      <c r="B25" s="13" t="s">
        <v>7553</v>
      </c>
      <c r="C25" s="16" t="s">
        <v>7546</v>
      </c>
      <c r="D25" s="16" t="s">
        <v>414</v>
      </c>
      <c r="E25" s="16">
        <v>100</v>
      </c>
      <c r="F25" s="16" t="s">
        <v>405</v>
      </c>
      <c r="G25" s="30" t="s">
        <v>190</v>
      </c>
      <c r="H25" s="77"/>
    </row>
    <row r="26" spans="1:8" x14ac:dyDescent="0.25">
      <c r="A26" s="15" t="s">
        <v>1814</v>
      </c>
      <c r="B26" s="13" t="s">
        <v>7553</v>
      </c>
      <c r="C26" s="16" t="s">
        <v>7547</v>
      </c>
      <c r="D26" s="16" t="s">
        <v>400</v>
      </c>
      <c r="E26" s="16">
        <v>110</v>
      </c>
      <c r="F26" s="16" t="s">
        <v>405</v>
      </c>
      <c r="G26" s="30" t="s">
        <v>190</v>
      </c>
      <c r="H26" s="77"/>
    </row>
    <row r="27" spans="1:8" x14ac:dyDescent="0.25">
      <c r="A27" s="15" t="s">
        <v>2284</v>
      </c>
      <c r="B27" s="13" t="s">
        <v>7553</v>
      </c>
      <c r="C27" s="16" t="s">
        <v>7548</v>
      </c>
      <c r="D27" s="16" t="s">
        <v>400</v>
      </c>
      <c r="E27" s="16">
        <v>60</v>
      </c>
      <c r="F27" s="16" t="s">
        <v>410</v>
      </c>
      <c r="G27" s="30" t="s">
        <v>190</v>
      </c>
      <c r="H27" s="77"/>
    </row>
    <row r="28" spans="1:8" x14ac:dyDescent="0.25">
      <c r="A28" s="15" t="s">
        <v>1859</v>
      </c>
      <c r="B28" s="13" t="s">
        <v>7553</v>
      </c>
      <c r="C28" s="16" t="s">
        <v>7549</v>
      </c>
      <c r="D28" s="16" t="s">
        <v>414</v>
      </c>
      <c r="E28" s="16">
        <v>60</v>
      </c>
      <c r="F28" s="16" t="s">
        <v>410</v>
      </c>
      <c r="G28" s="30" t="s">
        <v>190</v>
      </c>
      <c r="H28" s="77"/>
    </row>
    <row r="29" spans="1:8" x14ac:dyDescent="0.25">
      <c r="A29" s="15" t="s">
        <v>1214</v>
      </c>
      <c r="B29" s="13" t="s">
        <v>7553</v>
      </c>
      <c r="C29" s="16" t="s">
        <v>7550</v>
      </c>
      <c r="D29" s="16" t="s">
        <v>400</v>
      </c>
      <c r="E29" s="16">
        <v>60</v>
      </c>
      <c r="F29" s="16" t="s">
        <v>410</v>
      </c>
      <c r="G29" s="30" t="s">
        <v>190</v>
      </c>
      <c r="H29" s="77"/>
    </row>
    <row r="30" spans="1:8" x14ac:dyDescent="0.25">
      <c r="A30" s="15" t="s">
        <v>519</v>
      </c>
      <c r="B30" s="13" t="s">
        <v>7553</v>
      </c>
      <c r="C30" s="16" t="s">
        <v>7551</v>
      </c>
      <c r="D30" s="16" t="s">
        <v>427</v>
      </c>
      <c r="E30" s="16"/>
      <c r="F30" s="16" t="s">
        <v>427</v>
      </c>
      <c r="G30" s="30" t="s">
        <v>190</v>
      </c>
      <c r="H30" s="77"/>
    </row>
    <row r="31" spans="1:8" x14ac:dyDescent="0.25">
      <c r="A31" s="15" t="s">
        <v>7554</v>
      </c>
      <c r="B31" s="13" t="s">
        <v>7553</v>
      </c>
      <c r="C31" s="16" t="s">
        <v>7552</v>
      </c>
      <c r="D31" s="16" t="s">
        <v>400</v>
      </c>
      <c r="E31" s="16">
        <v>80</v>
      </c>
      <c r="F31" s="16" t="s">
        <v>410</v>
      </c>
      <c r="G31" s="30" t="s">
        <v>190</v>
      </c>
      <c r="H31" s="77"/>
    </row>
  </sheetData>
  <mergeCells count="1">
    <mergeCell ref="O1:W1"/>
  </mergeCells>
  <conditionalFormatting sqref="H2:H31">
    <cfRule type="cellIs" dxfId="216" priority="1" stopIfTrue="1" operator="equal">
      <formula>"-"</formula>
    </cfRule>
    <cfRule type="cellIs" dxfId="215" priority="2" stopIfTrue="1" operator="equal">
      <formula>"x"</formula>
    </cfRule>
  </conditionalFormatting>
  <hyperlinks>
    <hyperlink ref="L1" location="'Expansion set Check List'!A1" display="Home" xr:uid="{00000000-0004-0000-99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A00-000000000000}">
  <sheetPr codeName="Sheet192">
    <tabColor rgb="FFFF6699"/>
  </sheetPr>
  <dimension ref="A1:W31"/>
  <sheetViews>
    <sheetView workbookViewId="0">
      <pane ySplit="1" topLeftCell="A2" activePane="bottomLeft" state="frozen"/>
      <selection pane="bottomLeft"/>
    </sheetView>
  </sheetViews>
  <sheetFormatPr defaultColWidth="0" defaultRowHeight="13.2" customHeight="1" x14ac:dyDescent="0.25"/>
  <cols>
    <col min="1" max="1" width="12.44140625" customWidth="1"/>
    <col min="2" max="2" width="9.44140625" bestFit="1" customWidth="1"/>
    <col min="3" max="3" width="5.5546875" bestFit="1" customWidth="1"/>
    <col min="4" max="4" width="8.6640625" bestFit="1" customWidth="1"/>
    <col min="5" max="5" width="4" bestFit="1" customWidth="1"/>
    <col min="6" max="6" width="9" bestFit="1" customWidth="1"/>
    <col min="7" max="7" width="8.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521</v>
      </c>
      <c r="B2" s="13" t="s">
        <v>7553</v>
      </c>
      <c r="C2" s="13" t="s">
        <v>7523</v>
      </c>
      <c r="D2" s="16" t="s">
        <v>427</v>
      </c>
      <c r="E2" s="16"/>
      <c r="F2" s="16" t="s">
        <v>427</v>
      </c>
      <c r="G2" s="30" t="s">
        <v>190</v>
      </c>
      <c r="H2" s="77"/>
      <c r="M2" s="33">
        <f>SUM(COUNTA(H2:H750))</f>
        <v>0</v>
      </c>
      <c r="O2" s="109"/>
      <c r="P2" s="109"/>
      <c r="Q2" s="109"/>
      <c r="R2" s="109"/>
      <c r="S2" s="109"/>
      <c r="T2" s="109"/>
      <c r="U2" s="109"/>
      <c r="V2" s="109"/>
      <c r="W2" s="109"/>
    </row>
    <row r="3" spans="1:23" x14ac:dyDescent="0.25">
      <c r="A3" s="12" t="s">
        <v>521</v>
      </c>
      <c r="B3" s="13" t="s">
        <v>7553</v>
      </c>
      <c r="C3" s="16" t="s">
        <v>7524</v>
      </c>
      <c r="D3" s="16" t="s">
        <v>427</v>
      </c>
      <c r="E3" s="16"/>
      <c r="F3" s="16" t="s">
        <v>427</v>
      </c>
      <c r="G3" s="30" t="s">
        <v>190</v>
      </c>
      <c r="H3" s="77"/>
    </row>
    <row r="4" spans="1:23" x14ac:dyDescent="0.25">
      <c r="A4" s="12" t="s">
        <v>521</v>
      </c>
      <c r="B4" s="13" t="s">
        <v>7553</v>
      </c>
      <c r="C4" s="16" t="s">
        <v>7525</v>
      </c>
      <c r="D4" s="16" t="s">
        <v>427</v>
      </c>
      <c r="E4" s="16"/>
      <c r="F4" s="16" t="s">
        <v>427</v>
      </c>
      <c r="G4" s="30" t="s">
        <v>190</v>
      </c>
      <c r="H4" s="77"/>
    </row>
    <row r="5" spans="1:23" x14ac:dyDescent="0.25">
      <c r="A5" s="15" t="s">
        <v>649</v>
      </c>
      <c r="B5" s="13" t="s">
        <v>7553</v>
      </c>
      <c r="C5" s="16" t="s">
        <v>7526</v>
      </c>
      <c r="D5" s="16" t="s">
        <v>414</v>
      </c>
      <c r="E5" s="16">
        <v>60</v>
      </c>
      <c r="F5" s="16" t="s">
        <v>410</v>
      </c>
      <c r="G5" s="30" t="s">
        <v>190</v>
      </c>
      <c r="H5" s="77"/>
    </row>
    <row r="6" spans="1:23" x14ac:dyDescent="0.25">
      <c r="A6" s="12" t="s">
        <v>521</v>
      </c>
      <c r="B6" s="13" t="s">
        <v>7553</v>
      </c>
      <c r="C6" s="16" t="s">
        <v>7527</v>
      </c>
      <c r="D6" s="16" t="s">
        <v>427</v>
      </c>
      <c r="E6" s="16"/>
      <c r="F6" s="16" t="s">
        <v>427</v>
      </c>
      <c r="G6" s="30" t="s">
        <v>190</v>
      </c>
      <c r="H6" s="77"/>
    </row>
    <row r="7" spans="1:23" x14ac:dyDescent="0.25">
      <c r="A7" s="15" t="s">
        <v>2636</v>
      </c>
      <c r="B7" s="13" t="s">
        <v>7553</v>
      </c>
      <c r="C7" s="16" t="s">
        <v>7528</v>
      </c>
      <c r="D7" s="16" t="s">
        <v>404</v>
      </c>
      <c r="E7" s="16">
        <v>70</v>
      </c>
      <c r="F7" s="16" t="s">
        <v>405</v>
      </c>
      <c r="G7" s="30" t="s">
        <v>190</v>
      </c>
      <c r="H7" s="77"/>
    </row>
    <row r="8" spans="1:23" x14ac:dyDescent="0.25">
      <c r="A8" s="15" t="s">
        <v>2281</v>
      </c>
      <c r="B8" s="13" t="s">
        <v>7553</v>
      </c>
      <c r="C8" s="16" t="s">
        <v>7529</v>
      </c>
      <c r="D8" s="16" t="s">
        <v>404</v>
      </c>
      <c r="E8" s="16">
        <v>60</v>
      </c>
      <c r="F8" s="16" t="s">
        <v>410</v>
      </c>
      <c r="G8" s="30" t="s">
        <v>190</v>
      </c>
      <c r="H8" s="77"/>
    </row>
    <row r="9" spans="1:23" x14ac:dyDescent="0.25">
      <c r="A9" s="12" t="s">
        <v>521</v>
      </c>
      <c r="B9" s="13" t="s">
        <v>7553</v>
      </c>
      <c r="C9" s="16" t="s">
        <v>7530</v>
      </c>
      <c r="D9" s="16" t="s">
        <v>427</v>
      </c>
      <c r="E9" s="16"/>
      <c r="F9" s="16" t="s">
        <v>427</v>
      </c>
      <c r="G9" s="30" t="s">
        <v>190</v>
      </c>
      <c r="H9" s="77"/>
    </row>
    <row r="10" spans="1:23" x14ac:dyDescent="0.25">
      <c r="A10" s="12" t="s">
        <v>521</v>
      </c>
      <c r="B10" s="13" t="s">
        <v>7553</v>
      </c>
      <c r="C10" s="16" t="s">
        <v>7531</v>
      </c>
      <c r="D10" s="16" t="s">
        <v>427</v>
      </c>
      <c r="E10" s="16"/>
      <c r="F10" s="16" t="s">
        <v>427</v>
      </c>
      <c r="G10" s="30" t="s">
        <v>190</v>
      </c>
      <c r="H10" s="77"/>
    </row>
    <row r="11" spans="1:23" x14ac:dyDescent="0.25">
      <c r="A11" s="12" t="s">
        <v>521</v>
      </c>
      <c r="B11" s="13" t="s">
        <v>7553</v>
      </c>
      <c r="C11" s="16" t="s">
        <v>7532</v>
      </c>
      <c r="D11" s="16" t="s">
        <v>427</v>
      </c>
      <c r="E11" s="16"/>
      <c r="F11" s="16" t="s">
        <v>427</v>
      </c>
      <c r="G11" s="30" t="s">
        <v>190</v>
      </c>
      <c r="H11" s="77"/>
    </row>
    <row r="12" spans="1:23" x14ac:dyDescent="0.25">
      <c r="A12" s="15" t="s">
        <v>2635</v>
      </c>
      <c r="B12" s="13" t="s">
        <v>7553</v>
      </c>
      <c r="C12" s="16" t="s">
        <v>7533</v>
      </c>
      <c r="D12" s="16" t="s">
        <v>404</v>
      </c>
      <c r="E12" s="16">
        <v>60</v>
      </c>
      <c r="F12" s="13" t="s">
        <v>410</v>
      </c>
      <c r="G12" s="30" t="s">
        <v>190</v>
      </c>
      <c r="H12" s="77"/>
    </row>
    <row r="13" spans="1:23" x14ac:dyDescent="0.25">
      <c r="A13" s="15" t="s">
        <v>644</v>
      </c>
      <c r="B13" s="13" t="s">
        <v>7553</v>
      </c>
      <c r="C13" s="16" t="s">
        <v>7534</v>
      </c>
      <c r="D13" s="16" t="s">
        <v>404</v>
      </c>
      <c r="E13" s="16">
        <v>90</v>
      </c>
      <c r="F13" s="13" t="s">
        <v>405</v>
      </c>
      <c r="G13" s="30" t="s">
        <v>190</v>
      </c>
      <c r="H13" s="77"/>
    </row>
    <row r="14" spans="1:23" x14ac:dyDescent="0.25">
      <c r="A14" s="15" t="s">
        <v>651</v>
      </c>
      <c r="B14" s="13" t="s">
        <v>7553</v>
      </c>
      <c r="C14" s="16" t="s">
        <v>7535</v>
      </c>
      <c r="D14" s="16" t="s">
        <v>404</v>
      </c>
      <c r="E14" s="16">
        <v>60</v>
      </c>
      <c r="F14" s="13" t="s">
        <v>410</v>
      </c>
      <c r="G14" s="30" t="s">
        <v>190</v>
      </c>
      <c r="H14" s="77"/>
    </row>
    <row r="15" spans="1:23" x14ac:dyDescent="0.25">
      <c r="A15" s="15" t="s">
        <v>985</v>
      </c>
      <c r="B15" s="13" t="s">
        <v>7553</v>
      </c>
      <c r="C15" s="16" t="s">
        <v>7536</v>
      </c>
      <c r="D15" s="16" t="s">
        <v>404</v>
      </c>
      <c r="E15" s="16">
        <v>100</v>
      </c>
      <c r="F15" s="16" t="s">
        <v>410</v>
      </c>
      <c r="G15" s="30" t="s">
        <v>190</v>
      </c>
      <c r="H15" s="77"/>
    </row>
    <row r="16" spans="1:23" x14ac:dyDescent="0.25">
      <c r="A16" s="15" t="s">
        <v>614</v>
      </c>
      <c r="B16" s="13" t="s">
        <v>7553</v>
      </c>
      <c r="C16" s="16" t="s">
        <v>7537</v>
      </c>
      <c r="D16" s="16" t="s">
        <v>490</v>
      </c>
      <c r="E16" s="16"/>
      <c r="F16" s="13" t="s">
        <v>1562</v>
      </c>
      <c r="G16" s="30" t="s">
        <v>190</v>
      </c>
      <c r="H16" s="77"/>
    </row>
    <row r="17" spans="1:8" x14ac:dyDescent="0.25">
      <c r="A17" s="15" t="s">
        <v>1861</v>
      </c>
      <c r="B17" s="13" t="s">
        <v>7553</v>
      </c>
      <c r="C17" s="16" t="s">
        <v>7538</v>
      </c>
      <c r="D17" s="16" t="s">
        <v>404</v>
      </c>
      <c r="E17" s="16">
        <v>60</v>
      </c>
      <c r="F17" s="16" t="s">
        <v>410</v>
      </c>
      <c r="G17" s="30" t="s">
        <v>190</v>
      </c>
      <c r="H17" s="77"/>
    </row>
    <row r="18" spans="1:8" x14ac:dyDescent="0.25">
      <c r="A18" s="12" t="s">
        <v>521</v>
      </c>
      <c r="B18" s="13" t="s">
        <v>7553</v>
      </c>
      <c r="C18" s="16" t="s">
        <v>7539</v>
      </c>
      <c r="D18" s="16" t="s">
        <v>427</v>
      </c>
      <c r="E18" s="16"/>
      <c r="F18" s="16" t="s">
        <v>427</v>
      </c>
      <c r="G18" s="30" t="s">
        <v>190</v>
      </c>
      <c r="H18" s="77"/>
    </row>
    <row r="19" spans="1:8" x14ac:dyDescent="0.25">
      <c r="A19" s="15" t="s">
        <v>2282</v>
      </c>
      <c r="B19" s="13" t="s">
        <v>7553</v>
      </c>
      <c r="C19" s="16" t="s">
        <v>7540</v>
      </c>
      <c r="D19" s="16" t="s">
        <v>404</v>
      </c>
      <c r="E19" s="16">
        <v>80</v>
      </c>
      <c r="F19" s="16" t="s">
        <v>405</v>
      </c>
      <c r="G19" s="30" t="s">
        <v>190</v>
      </c>
      <c r="H19" s="77"/>
    </row>
    <row r="20" spans="1:8" x14ac:dyDescent="0.25">
      <c r="A20" s="12" t="s">
        <v>521</v>
      </c>
      <c r="B20" s="13" t="s">
        <v>7553</v>
      </c>
      <c r="C20" s="16" t="s">
        <v>7541</v>
      </c>
      <c r="D20" s="16" t="s">
        <v>427</v>
      </c>
      <c r="E20" s="16"/>
      <c r="F20" s="16" t="s">
        <v>427</v>
      </c>
      <c r="G20" s="30" t="s">
        <v>190</v>
      </c>
      <c r="H20" s="77"/>
    </row>
    <row r="21" spans="1:8" x14ac:dyDescent="0.25">
      <c r="A21" s="15" t="s">
        <v>2766</v>
      </c>
      <c r="B21" s="13" t="s">
        <v>7553</v>
      </c>
      <c r="C21" s="16" t="s">
        <v>7542</v>
      </c>
      <c r="D21" s="16" t="s">
        <v>490</v>
      </c>
      <c r="E21" s="16"/>
      <c r="F21" s="13" t="s">
        <v>1085</v>
      </c>
      <c r="G21" s="30" t="s">
        <v>190</v>
      </c>
      <c r="H21" s="77"/>
    </row>
    <row r="22" spans="1:8" x14ac:dyDescent="0.25">
      <c r="A22" s="15" t="s">
        <v>2636</v>
      </c>
      <c r="B22" s="13" t="s">
        <v>7553</v>
      </c>
      <c r="C22" s="16" t="s">
        <v>7543</v>
      </c>
      <c r="D22" s="16" t="s">
        <v>404</v>
      </c>
      <c r="E22" s="16">
        <v>70</v>
      </c>
      <c r="F22" s="16" t="s">
        <v>405</v>
      </c>
      <c r="G22" s="30" t="s">
        <v>190</v>
      </c>
      <c r="H22" s="77"/>
    </row>
    <row r="23" spans="1:8" x14ac:dyDescent="0.25">
      <c r="A23" s="12" t="s">
        <v>521</v>
      </c>
      <c r="B23" s="13" t="s">
        <v>7553</v>
      </c>
      <c r="C23" s="16" t="s">
        <v>7544</v>
      </c>
      <c r="D23" s="16" t="s">
        <v>427</v>
      </c>
      <c r="E23" s="16"/>
      <c r="F23" s="16" t="s">
        <v>427</v>
      </c>
      <c r="G23" s="30" t="s">
        <v>190</v>
      </c>
      <c r="H23" s="77"/>
    </row>
    <row r="24" spans="1:8" x14ac:dyDescent="0.25">
      <c r="A24" s="15" t="s">
        <v>2635</v>
      </c>
      <c r="B24" s="13" t="s">
        <v>7553</v>
      </c>
      <c r="C24" s="16" t="s">
        <v>7545</v>
      </c>
      <c r="D24" s="16" t="s">
        <v>404</v>
      </c>
      <c r="E24" s="16">
        <v>60</v>
      </c>
      <c r="F24" s="16" t="s">
        <v>410</v>
      </c>
      <c r="G24" s="30" t="s">
        <v>190</v>
      </c>
      <c r="H24" s="77"/>
    </row>
    <row r="25" spans="1:8" x14ac:dyDescent="0.25">
      <c r="A25" s="15" t="s">
        <v>2281</v>
      </c>
      <c r="B25" s="13" t="s">
        <v>7553</v>
      </c>
      <c r="C25" s="16" t="s">
        <v>7546</v>
      </c>
      <c r="D25" s="16" t="s">
        <v>404</v>
      </c>
      <c r="E25" s="16">
        <v>60</v>
      </c>
      <c r="F25" s="16" t="s">
        <v>410</v>
      </c>
      <c r="G25" s="30" t="s">
        <v>190</v>
      </c>
      <c r="H25" s="77"/>
    </row>
    <row r="26" spans="1:8" x14ac:dyDescent="0.25">
      <c r="A26" s="15" t="s">
        <v>644</v>
      </c>
      <c r="B26" s="13" t="s">
        <v>7553</v>
      </c>
      <c r="C26" s="16" t="s">
        <v>7547</v>
      </c>
      <c r="D26" s="16" t="s">
        <v>404</v>
      </c>
      <c r="E26" s="16">
        <v>90</v>
      </c>
      <c r="F26" s="16" t="s">
        <v>405</v>
      </c>
      <c r="G26" s="30" t="s">
        <v>190</v>
      </c>
      <c r="H26" s="77"/>
    </row>
    <row r="27" spans="1:8" x14ac:dyDescent="0.25">
      <c r="A27" s="15" t="s">
        <v>651</v>
      </c>
      <c r="B27" s="13" t="s">
        <v>7553</v>
      </c>
      <c r="C27" s="16" t="s">
        <v>7548</v>
      </c>
      <c r="D27" s="16" t="s">
        <v>404</v>
      </c>
      <c r="E27" s="16">
        <v>60</v>
      </c>
      <c r="F27" s="16" t="s">
        <v>410</v>
      </c>
      <c r="G27" s="30" t="s">
        <v>190</v>
      </c>
      <c r="H27" s="77"/>
    </row>
    <row r="28" spans="1:8" x14ac:dyDescent="0.25">
      <c r="A28" s="15" t="s">
        <v>2282</v>
      </c>
      <c r="B28" s="13" t="s">
        <v>7553</v>
      </c>
      <c r="C28" s="16" t="s">
        <v>7549</v>
      </c>
      <c r="D28" s="16" t="s">
        <v>404</v>
      </c>
      <c r="E28" s="16">
        <v>80</v>
      </c>
      <c r="F28" s="16" t="s">
        <v>405</v>
      </c>
      <c r="G28" s="30" t="s">
        <v>190</v>
      </c>
      <c r="H28" s="77"/>
    </row>
    <row r="29" spans="1:8" x14ac:dyDescent="0.25">
      <c r="A29" s="12" t="s">
        <v>521</v>
      </c>
      <c r="B29" s="13" t="s">
        <v>7553</v>
      </c>
      <c r="C29" s="16" t="s">
        <v>7550</v>
      </c>
      <c r="D29" s="16" t="s">
        <v>427</v>
      </c>
      <c r="E29" s="16"/>
      <c r="F29" s="16" t="s">
        <v>427</v>
      </c>
      <c r="G29" s="30" t="s">
        <v>190</v>
      </c>
      <c r="H29" s="77"/>
    </row>
    <row r="30" spans="1:8" x14ac:dyDescent="0.25">
      <c r="A30" s="15" t="s">
        <v>2766</v>
      </c>
      <c r="B30" s="13" t="s">
        <v>7553</v>
      </c>
      <c r="C30" s="16" t="s">
        <v>7551</v>
      </c>
      <c r="D30" s="16" t="s">
        <v>490</v>
      </c>
      <c r="E30" s="16"/>
      <c r="F30" s="13" t="s">
        <v>1085</v>
      </c>
      <c r="G30" s="30" t="s">
        <v>190</v>
      </c>
      <c r="H30" s="77"/>
    </row>
    <row r="31" spans="1:8" x14ac:dyDescent="0.25">
      <c r="A31" s="15" t="s">
        <v>985</v>
      </c>
      <c r="B31" s="13" t="s">
        <v>7553</v>
      </c>
      <c r="C31" s="16" t="s">
        <v>7552</v>
      </c>
      <c r="D31" s="16" t="s">
        <v>404</v>
      </c>
      <c r="E31" s="16">
        <v>100</v>
      </c>
      <c r="F31" s="16" t="s">
        <v>410</v>
      </c>
      <c r="G31" s="30" t="s">
        <v>190</v>
      </c>
      <c r="H31" s="77"/>
    </row>
  </sheetData>
  <mergeCells count="1">
    <mergeCell ref="O1:W1"/>
  </mergeCells>
  <conditionalFormatting sqref="H2:H31">
    <cfRule type="cellIs" dxfId="214" priority="1" stopIfTrue="1" operator="equal">
      <formula>"-"</formula>
    </cfRule>
    <cfRule type="cellIs" dxfId="213" priority="2" stopIfTrue="1" operator="equal">
      <formula>"x"</formula>
    </cfRule>
  </conditionalFormatting>
  <hyperlinks>
    <hyperlink ref="L1" location="'Expansion set Check List'!A1" display="Home" xr:uid="{00000000-0004-0000-9A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B00-000000000000}">
  <sheetPr codeName="Sheet203">
    <tabColor rgb="FFFF6699"/>
  </sheetPr>
  <dimension ref="A1:W31"/>
  <sheetViews>
    <sheetView workbookViewId="0">
      <pane ySplit="1" topLeftCell="A2" activePane="bottomLeft" state="frozen"/>
      <selection pane="bottomLeft"/>
    </sheetView>
  </sheetViews>
  <sheetFormatPr defaultColWidth="0" defaultRowHeight="13.2" customHeight="1" x14ac:dyDescent="0.25"/>
  <cols>
    <col min="1" max="1" width="14.109375" customWidth="1"/>
    <col min="2" max="2" width="10" bestFit="1" customWidth="1"/>
    <col min="3" max="3" width="5.5546875" bestFit="1" customWidth="1"/>
    <col min="4" max="4" width="8.6640625" bestFit="1" customWidth="1"/>
    <col min="5" max="5" width="4" bestFit="1" customWidth="1"/>
    <col min="6" max="6" width="9" bestFit="1" customWidth="1"/>
    <col min="7" max="7" width="8.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567</v>
      </c>
      <c r="B2" s="13" t="s">
        <v>7555</v>
      </c>
      <c r="C2" s="131" t="s">
        <v>7523</v>
      </c>
      <c r="D2" s="16" t="s">
        <v>407</v>
      </c>
      <c r="E2" s="16">
        <v>50</v>
      </c>
      <c r="F2" s="13" t="s">
        <v>410</v>
      </c>
      <c r="G2" s="30" t="s">
        <v>190</v>
      </c>
      <c r="H2" s="77"/>
      <c r="M2" s="33">
        <f>SUM(COUNTA(H2:H750))</f>
        <v>0</v>
      </c>
      <c r="O2" s="109"/>
      <c r="P2" s="109"/>
      <c r="Q2" s="109"/>
      <c r="R2" s="109"/>
      <c r="S2" s="109"/>
      <c r="T2" s="109"/>
      <c r="U2" s="109"/>
      <c r="V2" s="109"/>
      <c r="W2" s="109"/>
    </row>
    <row r="3" spans="1:23" x14ac:dyDescent="0.25">
      <c r="A3" s="12" t="s">
        <v>516</v>
      </c>
      <c r="B3" s="13" t="s">
        <v>7555</v>
      </c>
      <c r="C3" s="132" t="s">
        <v>7524</v>
      </c>
      <c r="D3" s="16" t="s">
        <v>427</v>
      </c>
      <c r="E3" s="16"/>
      <c r="F3" s="16" t="s">
        <v>427</v>
      </c>
      <c r="G3" s="30" t="s">
        <v>190</v>
      </c>
      <c r="H3" s="77"/>
    </row>
    <row r="4" spans="1:23" x14ac:dyDescent="0.25">
      <c r="A4" s="12" t="s">
        <v>516</v>
      </c>
      <c r="B4" s="13" t="s">
        <v>7555</v>
      </c>
      <c r="C4" s="131" t="s">
        <v>7525</v>
      </c>
      <c r="D4" s="16" t="s">
        <v>427</v>
      </c>
      <c r="E4" s="16"/>
      <c r="F4" s="16" t="s">
        <v>427</v>
      </c>
      <c r="G4" s="30" t="s">
        <v>190</v>
      </c>
      <c r="H4" s="77"/>
    </row>
    <row r="5" spans="1:23" x14ac:dyDescent="0.25">
      <c r="A5" s="15" t="s">
        <v>3060</v>
      </c>
      <c r="B5" s="13" t="s">
        <v>7555</v>
      </c>
      <c r="C5" s="132" t="s">
        <v>7526</v>
      </c>
      <c r="D5" s="16" t="s">
        <v>414</v>
      </c>
      <c r="E5" s="16">
        <v>80</v>
      </c>
      <c r="F5" s="16" t="s">
        <v>405</v>
      </c>
      <c r="G5" s="30" t="s">
        <v>190</v>
      </c>
      <c r="H5" s="77"/>
    </row>
    <row r="6" spans="1:23" x14ac:dyDescent="0.25">
      <c r="A6" s="12" t="s">
        <v>516</v>
      </c>
      <c r="B6" s="13" t="s">
        <v>7555</v>
      </c>
      <c r="C6" s="131" t="s">
        <v>7527</v>
      </c>
      <c r="D6" s="16" t="s">
        <v>427</v>
      </c>
      <c r="E6" s="16"/>
      <c r="F6" s="16" t="s">
        <v>427</v>
      </c>
      <c r="G6" s="30" t="s">
        <v>190</v>
      </c>
      <c r="H6" s="77"/>
    </row>
    <row r="7" spans="1:23" x14ac:dyDescent="0.25">
      <c r="A7" s="15" t="s">
        <v>516</v>
      </c>
      <c r="B7" s="13" t="s">
        <v>7555</v>
      </c>
      <c r="C7" s="132" t="s">
        <v>7528</v>
      </c>
      <c r="D7" s="16" t="s">
        <v>427</v>
      </c>
      <c r="E7" s="16"/>
      <c r="F7" s="16" t="s">
        <v>427</v>
      </c>
      <c r="G7" s="30" t="s">
        <v>190</v>
      </c>
      <c r="H7" s="77"/>
    </row>
    <row r="8" spans="1:23" x14ac:dyDescent="0.25">
      <c r="A8" s="15" t="s">
        <v>516</v>
      </c>
      <c r="B8" s="13" t="s">
        <v>7555</v>
      </c>
      <c r="C8" s="131" t="s">
        <v>7529</v>
      </c>
      <c r="D8" s="16" t="s">
        <v>427</v>
      </c>
      <c r="E8" s="16"/>
      <c r="F8" s="16" t="s">
        <v>427</v>
      </c>
      <c r="G8" s="30" t="s">
        <v>190</v>
      </c>
      <c r="H8" s="77"/>
    </row>
    <row r="9" spans="1:23" x14ac:dyDescent="0.25">
      <c r="A9" s="12" t="s">
        <v>516</v>
      </c>
      <c r="B9" s="13" t="s">
        <v>7555</v>
      </c>
      <c r="C9" s="132" t="s">
        <v>7530</v>
      </c>
      <c r="D9" s="16" t="s">
        <v>427</v>
      </c>
      <c r="E9" s="16"/>
      <c r="F9" s="16" t="s">
        <v>427</v>
      </c>
      <c r="G9" s="30" t="s">
        <v>190</v>
      </c>
      <c r="H9" s="77"/>
    </row>
    <row r="10" spans="1:23" x14ac:dyDescent="0.25">
      <c r="A10" s="12" t="s">
        <v>516</v>
      </c>
      <c r="B10" s="13" t="s">
        <v>7555</v>
      </c>
      <c r="C10" s="131" t="s">
        <v>7531</v>
      </c>
      <c r="D10" s="16" t="s">
        <v>427</v>
      </c>
      <c r="E10" s="16"/>
      <c r="F10" s="16" t="s">
        <v>427</v>
      </c>
      <c r="G10" s="30" t="s">
        <v>190</v>
      </c>
      <c r="H10" s="77"/>
    </row>
    <row r="11" spans="1:23" x14ac:dyDescent="0.25">
      <c r="A11" s="12" t="s">
        <v>516</v>
      </c>
      <c r="B11" s="13" t="s">
        <v>7555</v>
      </c>
      <c r="C11" s="132" t="s">
        <v>7532</v>
      </c>
      <c r="D11" s="16" t="s">
        <v>427</v>
      </c>
      <c r="E11" s="16"/>
      <c r="F11" s="16" t="s">
        <v>427</v>
      </c>
      <c r="G11" s="30" t="s">
        <v>190</v>
      </c>
      <c r="H11" s="77"/>
    </row>
    <row r="12" spans="1:23" x14ac:dyDescent="0.25">
      <c r="A12" s="15" t="s">
        <v>2660</v>
      </c>
      <c r="B12" s="13" t="s">
        <v>7555</v>
      </c>
      <c r="C12" s="131" t="s">
        <v>7533</v>
      </c>
      <c r="D12" s="16" t="s">
        <v>414</v>
      </c>
      <c r="E12" s="16">
        <v>50</v>
      </c>
      <c r="F12" s="13" t="s">
        <v>410</v>
      </c>
      <c r="G12" s="30" t="s">
        <v>190</v>
      </c>
      <c r="H12" s="77"/>
    </row>
    <row r="13" spans="1:23" x14ac:dyDescent="0.25">
      <c r="A13" s="15" t="s">
        <v>3062</v>
      </c>
      <c r="B13" s="13" t="s">
        <v>7555</v>
      </c>
      <c r="C13" s="132" t="s">
        <v>7534</v>
      </c>
      <c r="D13" s="16" t="s">
        <v>414</v>
      </c>
      <c r="E13" s="16">
        <v>70</v>
      </c>
      <c r="F13" s="13" t="s">
        <v>410</v>
      </c>
      <c r="G13" s="30" t="s">
        <v>190</v>
      </c>
      <c r="H13" s="77"/>
    </row>
    <row r="14" spans="1:23" x14ac:dyDescent="0.25">
      <c r="A14" s="15" t="s">
        <v>2631</v>
      </c>
      <c r="B14" s="13" t="s">
        <v>7555</v>
      </c>
      <c r="C14" s="131" t="s">
        <v>7535</v>
      </c>
      <c r="D14" s="16" t="s">
        <v>414</v>
      </c>
      <c r="E14" s="16">
        <v>70</v>
      </c>
      <c r="F14" s="13" t="s">
        <v>405</v>
      </c>
      <c r="G14" s="30" t="s">
        <v>190</v>
      </c>
      <c r="H14" s="77"/>
    </row>
    <row r="15" spans="1:23" x14ac:dyDescent="0.25">
      <c r="A15" s="15" t="s">
        <v>3100</v>
      </c>
      <c r="B15" s="13" t="s">
        <v>7555</v>
      </c>
      <c r="C15" s="132" t="s">
        <v>7536</v>
      </c>
      <c r="D15" s="16" t="s">
        <v>431</v>
      </c>
      <c r="E15" s="16">
        <v>60</v>
      </c>
      <c r="F15" s="16" t="s">
        <v>410</v>
      </c>
      <c r="G15" s="30" t="s">
        <v>190</v>
      </c>
      <c r="H15" s="77"/>
    </row>
    <row r="16" spans="1:23" x14ac:dyDescent="0.25">
      <c r="A16" s="15" t="s">
        <v>3059</v>
      </c>
      <c r="B16" s="13" t="s">
        <v>7555</v>
      </c>
      <c r="C16" s="131" t="s">
        <v>7537</v>
      </c>
      <c r="D16" s="16" t="s">
        <v>414</v>
      </c>
      <c r="E16" s="16">
        <v>50</v>
      </c>
      <c r="F16" s="13" t="s">
        <v>410</v>
      </c>
      <c r="G16" s="30" t="s">
        <v>190</v>
      </c>
      <c r="H16" s="77"/>
    </row>
    <row r="17" spans="1:8" x14ac:dyDescent="0.25">
      <c r="A17" s="15" t="s">
        <v>3135</v>
      </c>
      <c r="B17" s="13" t="s">
        <v>7555</v>
      </c>
      <c r="C17" s="132" t="s">
        <v>7538</v>
      </c>
      <c r="D17" s="16" t="s">
        <v>431</v>
      </c>
      <c r="E17" s="16">
        <v>110</v>
      </c>
      <c r="F17" s="16" t="s">
        <v>401</v>
      </c>
      <c r="G17" s="30" t="s">
        <v>190</v>
      </c>
      <c r="H17" s="77"/>
    </row>
    <row r="18" spans="1:8" x14ac:dyDescent="0.25">
      <c r="A18" s="12" t="s">
        <v>516</v>
      </c>
      <c r="B18" s="13" t="s">
        <v>7555</v>
      </c>
      <c r="C18" s="131" t="s">
        <v>7539</v>
      </c>
      <c r="D18" s="16" t="s">
        <v>427</v>
      </c>
      <c r="E18" s="16"/>
      <c r="F18" s="16" t="s">
        <v>427</v>
      </c>
      <c r="G18" s="30" t="s">
        <v>190</v>
      </c>
      <c r="H18" s="77"/>
    </row>
    <row r="19" spans="1:8" x14ac:dyDescent="0.25">
      <c r="A19" s="15" t="s">
        <v>1227</v>
      </c>
      <c r="B19" s="13" t="s">
        <v>7555</v>
      </c>
      <c r="C19" s="132" t="s">
        <v>7540</v>
      </c>
      <c r="D19" s="16" t="s">
        <v>431</v>
      </c>
      <c r="E19" s="16">
        <v>80</v>
      </c>
      <c r="F19" s="16" t="s">
        <v>410</v>
      </c>
      <c r="G19" s="30" t="s">
        <v>190</v>
      </c>
      <c r="H19" s="77"/>
    </row>
    <row r="20" spans="1:8" x14ac:dyDescent="0.25">
      <c r="A20" s="12" t="s">
        <v>3068</v>
      </c>
      <c r="B20" s="13" t="s">
        <v>7555</v>
      </c>
      <c r="C20" s="131" t="s">
        <v>7541</v>
      </c>
      <c r="D20" s="16" t="s">
        <v>490</v>
      </c>
      <c r="E20" s="16"/>
      <c r="F20" s="16" t="s">
        <v>1085</v>
      </c>
      <c r="G20" s="30" t="s">
        <v>190</v>
      </c>
      <c r="H20" s="77"/>
    </row>
    <row r="21" spans="1:8" x14ac:dyDescent="0.25">
      <c r="A21" s="15" t="s">
        <v>516</v>
      </c>
      <c r="B21" s="13" t="s">
        <v>7555</v>
      </c>
      <c r="C21" s="132" t="s">
        <v>7542</v>
      </c>
      <c r="D21" s="16" t="s">
        <v>427</v>
      </c>
      <c r="E21" s="16"/>
      <c r="F21" s="16" t="s">
        <v>427</v>
      </c>
      <c r="G21" s="30" t="s">
        <v>190</v>
      </c>
      <c r="H21" s="77"/>
    </row>
    <row r="22" spans="1:8" x14ac:dyDescent="0.25">
      <c r="A22" s="15" t="s">
        <v>1450</v>
      </c>
      <c r="B22" s="13" t="s">
        <v>7555</v>
      </c>
      <c r="C22" s="131" t="s">
        <v>7543</v>
      </c>
      <c r="D22" s="16" t="s">
        <v>490</v>
      </c>
      <c r="E22" s="16"/>
      <c r="F22" s="16" t="s">
        <v>1562</v>
      </c>
      <c r="G22" s="30" t="s">
        <v>190</v>
      </c>
      <c r="H22" s="77"/>
    </row>
    <row r="23" spans="1:8" x14ac:dyDescent="0.25">
      <c r="A23" s="12" t="s">
        <v>3061</v>
      </c>
      <c r="B23" s="13" t="s">
        <v>7555</v>
      </c>
      <c r="C23" s="132" t="s">
        <v>7544</v>
      </c>
      <c r="D23" s="16" t="s">
        <v>414</v>
      </c>
      <c r="E23" s="16">
        <v>140</v>
      </c>
      <c r="F23" s="16" t="s">
        <v>401</v>
      </c>
      <c r="G23" s="30" t="s">
        <v>190</v>
      </c>
      <c r="H23" s="77"/>
    </row>
    <row r="24" spans="1:8" x14ac:dyDescent="0.25">
      <c r="A24" s="15" t="s">
        <v>3068</v>
      </c>
      <c r="B24" s="13" t="s">
        <v>7555</v>
      </c>
      <c r="C24" s="131" t="s">
        <v>7545</v>
      </c>
      <c r="D24" s="16" t="s">
        <v>490</v>
      </c>
      <c r="E24" s="16"/>
      <c r="F24" s="16" t="s">
        <v>1085</v>
      </c>
      <c r="G24" s="30" t="s">
        <v>190</v>
      </c>
      <c r="H24" s="77"/>
    </row>
    <row r="25" spans="1:8" x14ac:dyDescent="0.25">
      <c r="A25" s="15" t="s">
        <v>516</v>
      </c>
      <c r="B25" s="13" t="s">
        <v>7555</v>
      </c>
      <c r="C25" s="132" t="s">
        <v>7546</v>
      </c>
      <c r="D25" s="16" t="s">
        <v>427</v>
      </c>
      <c r="E25" s="16"/>
      <c r="F25" s="16" t="s">
        <v>427</v>
      </c>
      <c r="G25" s="30" t="s">
        <v>190</v>
      </c>
      <c r="H25" s="77"/>
    </row>
    <row r="26" spans="1:8" x14ac:dyDescent="0.25">
      <c r="A26" s="15" t="s">
        <v>1450</v>
      </c>
      <c r="B26" s="13" t="s">
        <v>7555</v>
      </c>
      <c r="C26" s="131" t="s">
        <v>7547</v>
      </c>
      <c r="D26" s="16" t="s">
        <v>490</v>
      </c>
      <c r="E26" s="16"/>
      <c r="F26" s="16" t="s">
        <v>1562</v>
      </c>
      <c r="G26" s="30" t="s">
        <v>190</v>
      </c>
      <c r="H26" s="77"/>
    </row>
    <row r="27" spans="1:8" x14ac:dyDescent="0.25">
      <c r="A27" s="15" t="s">
        <v>516</v>
      </c>
      <c r="B27" s="13" t="s">
        <v>7555</v>
      </c>
      <c r="C27" s="132" t="s">
        <v>7548</v>
      </c>
      <c r="D27" s="16" t="s">
        <v>427</v>
      </c>
      <c r="E27" s="16"/>
      <c r="F27" s="16" t="s">
        <v>427</v>
      </c>
      <c r="G27" s="30" t="s">
        <v>190</v>
      </c>
      <c r="H27" s="77"/>
    </row>
    <row r="28" spans="1:8" x14ac:dyDescent="0.25">
      <c r="A28" s="15" t="s">
        <v>3067</v>
      </c>
      <c r="B28" s="13" t="s">
        <v>7555</v>
      </c>
      <c r="C28" s="131" t="s">
        <v>7549</v>
      </c>
      <c r="D28" s="16" t="s">
        <v>490</v>
      </c>
      <c r="E28" s="16"/>
      <c r="F28" s="16" t="s">
        <v>1562</v>
      </c>
      <c r="G28" s="30" t="s">
        <v>190</v>
      </c>
      <c r="H28" s="77"/>
    </row>
    <row r="29" spans="1:8" x14ac:dyDescent="0.25">
      <c r="A29" s="12" t="s">
        <v>516</v>
      </c>
      <c r="B29" s="13" t="s">
        <v>7555</v>
      </c>
      <c r="C29" s="132" t="s">
        <v>7550</v>
      </c>
      <c r="D29" s="16" t="s">
        <v>427</v>
      </c>
      <c r="E29" s="16"/>
      <c r="F29" s="16" t="s">
        <v>427</v>
      </c>
      <c r="G29" s="30" t="s">
        <v>190</v>
      </c>
      <c r="H29" s="77"/>
    </row>
    <row r="30" spans="1:8" x14ac:dyDescent="0.25">
      <c r="A30" s="15" t="s">
        <v>3100</v>
      </c>
      <c r="B30" s="13" t="s">
        <v>7555</v>
      </c>
      <c r="C30" s="131" t="s">
        <v>7551</v>
      </c>
      <c r="D30" s="16" t="s">
        <v>431</v>
      </c>
      <c r="E30" s="16">
        <v>60</v>
      </c>
      <c r="F30" s="13" t="s">
        <v>410</v>
      </c>
      <c r="G30" s="30" t="s">
        <v>190</v>
      </c>
      <c r="H30" s="77"/>
    </row>
    <row r="31" spans="1:8" x14ac:dyDescent="0.25">
      <c r="A31" s="15" t="s">
        <v>3135</v>
      </c>
      <c r="B31" s="13" t="s">
        <v>7555</v>
      </c>
      <c r="C31" s="132" t="s">
        <v>7552</v>
      </c>
      <c r="D31" s="16" t="s">
        <v>431</v>
      </c>
      <c r="E31" s="16">
        <v>110</v>
      </c>
      <c r="F31" s="16" t="s">
        <v>401</v>
      </c>
      <c r="G31" s="30" t="s">
        <v>190</v>
      </c>
      <c r="H31" s="77"/>
    </row>
  </sheetData>
  <mergeCells count="1">
    <mergeCell ref="O1:W1"/>
  </mergeCells>
  <conditionalFormatting sqref="H2:H31">
    <cfRule type="cellIs" dxfId="212" priority="1" stopIfTrue="1" operator="equal">
      <formula>"-"</formula>
    </cfRule>
    <cfRule type="cellIs" dxfId="211" priority="2" stopIfTrue="1" operator="equal">
      <formula>"x"</formula>
    </cfRule>
  </conditionalFormatting>
  <hyperlinks>
    <hyperlink ref="L1" location="'Expansion set Check List'!A1" display="Home" xr:uid="{00000000-0004-0000-9B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C00-000000000000}">
  <sheetPr codeName="Sheet204">
    <tabColor rgb="FFFF6699"/>
  </sheetPr>
  <dimension ref="A1:W31"/>
  <sheetViews>
    <sheetView workbookViewId="0">
      <pane ySplit="1" topLeftCell="A2" activePane="bottomLeft" state="frozen"/>
      <selection pane="bottomLeft"/>
    </sheetView>
  </sheetViews>
  <sheetFormatPr defaultColWidth="0" defaultRowHeight="13.2" customHeight="1" x14ac:dyDescent="0.25"/>
  <cols>
    <col min="1" max="1" width="15" customWidth="1"/>
    <col min="2" max="2" width="10" bestFit="1" customWidth="1"/>
    <col min="3" max="3" width="5.5546875" bestFit="1" customWidth="1"/>
    <col min="4" max="4" width="8.6640625" bestFit="1" customWidth="1"/>
    <col min="5" max="5" width="4" bestFit="1" customWidth="1"/>
    <col min="6" max="6" width="9" bestFit="1" customWidth="1"/>
    <col min="7" max="7" width="8.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519</v>
      </c>
      <c r="B2" s="13" t="s">
        <v>7555</v>
      </c>
      <c r="C2" s="131" t="s">
        <v>7523</v>
      </c>
      <c r="D2" s="16" t="s">
        <v>427</v>
      </c>
      <c r="E2" s="16"/>
      <c r="F2" s="16" t="s">
        <v>427</v>
      </c>
      <c r="G2" s="30" t="s">
        <v>190</v>
      </c>
      <c r="H2" s="77"/>
      <c r="M2" s="33">
        <f>SUM(COUNTA(H2:H750))</f>
        <v>0</v>
      </c>
      <c r="O2" s="109"/>
      <c r="P2" s="109"/>
      <c r="Q2" s="109"/>
      <c r="R2" s="109"/>
      <c r="S2" s="109"/>
      <c r="T2" s="109"/>
      <c r="U2" s="109"/>
      <c r="V2" s="109"/>
      <c r="W2" s="109"/>
    </row>
    <row r="3" spans="1:23" x14ac:dyDescent="0.25">
      <c r="A3" s="12" t="s">
        <v>519</v>
      </c>
      <c r="B3" s="13" t="s">
        <v>7555</v>
      </c>
      <c r="C3" s="132" t="s">
        <v>7524</v>
      </c>
      <c r="D3" s="16" t="s">
        <v>427</v>
      </c>
      <c r="E3" s="16"/>
      <c r="F3" s="16" t="s">
        <v>427</v>
      </c>
      <c r="G3" s="30" t="s">
        <v>190</v>
      </c>
      <c r="H3" s="77"/>
    </row>
    <row r="4" spans="1:23" x14ac:dyDescent="0.25">
      <c r="A4" s="12" t="s">
        <v>519</v>
      </c>
      <c r="B4" s="13" t="s">
        <v>7555</v>
      </c>
      <c r="C4" s="131" t="s">
        <v>7525</v>
      </c>
      <c r="D4" s="16" t="s">
        <v>427</v>
      </c>
      <c r="E4" s="16"/>
      <c r="F4" s="16" t="s">
        <v>427</v>
      </c>
      <c r="G4" s="30" t="s">
        <v>190</v>
      </c>
      <c r="H4" s="77"/>
    </row>
    <row r="5" spans="1:23" x14ac:dyDescent="0.25">
      <c r="A5" s="15" t="s">
        <v>3064</v>
      </c>
      <c r="B5" s="13" t="s">
        <v>7555</v>
      </c>
      <c r="C5" s="132" t="s">
        <v>7526</v>
      </c>
      <c r="D5" s="16" t="s">
        <v>414</v>
      </c>
      <c r="E5" s="16">
        <v>70</v>
      </c>
      <c r="F5" s="16" t="s">
        <v>410</v>
      </c>
      <c r="G5" s="30" t="s">
        <v>190</v>
      </c>
      <c r="H5" s="77"/>
    </row>
    <row r="6" spans="1:23" x14ac:dyDescent="0.25">
      <c r="A6" s="12" t="s">
        <v>519</v>
      </c>
      <c r="B6" s="13" t="s">
        <v>7555</v>
      </c>
      <c r="C6" s="131" t="s">
        <v>7527</v>
      </c>
      <c r="D6" s="16" t="s">
        <v>427</v>
      </c>
      <c r="E6" s="16"/>
      <c r="F6" s="16" t="s">
        <v>427</v>
      </c>
      <c r="G6" s="30" t="s">
        <v>190</v>
      </c>
      <c r="H6" s="77"/>
    </row>
    <row r="7" spans="1:23" x14ac:dyDescent="0.25">
      <c r="A7" s="15" t="s">
        <v>675</v>
      </c>
      <c r="B7" s="13" t="s">
        <v>7555</v>
      </c>
      <c r="C7" s="132" t="s">
        <v>7528</v>
      </c>
      <c r="D7" s="16" t="s">
        <v>421</v>
      </c>
      <c r="E7" s="16">
        <v>80</v>
      </c>
      <c r="F7" s="16" t="s">
        <v>405</v>
      </c>
      <c r="G7" s="30" t="s">
        <v>190</v>
      </c>
      <c r="H7" s="77"/>
    </row>
    <row r="8" spans="1:23" x14ac:dyDescent="0.25">
      <c r="A8" s="15" t="s">
        <v>519</v>
      </c>
      <c r="B8" s="13" t="s">
        <v>7555</v>
      </c>
      <c r="C8" s="131" t="s">
        <v>7529</v>
      </c>
      <c r="D8" s="16" t="s">
        <v>427</v>
      </c>
      <c r="E8" s="16"/>
      <c r="F8" s="16" t="s">
        <v>427</v>
      </c>
      <c r="G8" s="30" t="s">
        <v>190</v>
      </c>
      <c r="H8" s="77"/>
    </row>
    <row r="9" spans="1:23" x14ac:dyDescent="0.25">
      <c r="A9" s="12" t="s">
        <v>519</v>
      </c>
      <c r="B9" s="13" t="s">
        <v>7555</v>
      </c>
      <c r="C9" s="132" t="s">
        <v>7530</v>
      </c>
      <c r="D9" s="16" t="s">
        <v>427</v>
      </c>
      <c r="E9" s="16"/>
      <c r="F9" s="16" t="s">
        <v>427</v>
      </c>
      <c r="G9" s="30" t="s">
        <v>190</v>
      </c>
      <c r="H9" s="77"/>
    </row>
    <row r="10" spans="1:23" x14ac:dyDescent="0.25">
      <c r="A10" s="12" t="s">
        <v>519</v>
      </c>
      <c r="B10" s="13" t="s">
        <v>7555</v>
      </c>
      <c r="C10" s="131" t="s">
        <v>7531</v>
      </c>
      <c r="D10" s="16" t="s">
        <v>427</v>
      </c>
      <c r="E10" s="16"/>
      <c r="F10" s="16" t="s">
        <v>427</v>
      </c>
      <c r="G10" s="30" t="s">
        <v>190</v>
      </c>
      <c r="H10" s="77"/>
    </row>
    <row r="11" spans="1:23" x14ac:dyDescent="0.25">
      <c r="A11" s="12" t="s">
        <v>519</v>
      </c>
      <c r="B11" s="13" t="s">
        <v>7555</v>
      </c>
      <c r="C11" s="132" t="s">
        <v>7532</v>
      </c>
      <c r="D11" s="16" t="s">
        <v>427</v>
      </c>
      <c r="E11" s="16"/>
      <c r="F11" s="16" t="s">
        <v>427</v>
      </c>
      <c r="G11" s="30" t="s">
        <v>190</v>
      </c>
      <c r="H11" s="77"/>
    </row>
    <row r="12" spans="1:23" x14ac:dyDescent="0.25">
      <c r="A12" s="15" t="s">
        <v>694</v>
      </c>
      <c r="B12" s="13" t="s">
        <v>7555</v>
      </c>
      <c r="C12" s="131" t="s">
        <v>7533</v>
      </c>
      <c r="D12" s="16" t="s">
        <v>421</v>
      </c>
      <c r="E12" s="16">
        <v>50</v>
      </c>
      <c r="F12" s="13" t="s">
        <v>410</v>
      </c>
      <c r="G12" s="30" t="s">
        <v>190</v>
      </c>
      <c r="H12" s="77"/>
    </row>
    <row r="13" spans="1:23" x14ac:dyDescent="0.25">
      <c r="A13" s="15" t="s">
        <v>519</v>
      </c>
      <c r="B13" s="13" t="s">
        <v>7555</v>
      </c>
      <c r="C13" s="132" t="s">
        <v>7534</v>
      </c>
      <c r="D13" s="16" t="s">
        <v>427</v>
      </c>
      <c r="E13" s="16"/>
      <c r="F13" s="16" t="s">
        <v>427</v>
      </c>
      <c r="G13" s="30" t="s">
        <v>190</v>
      </c>
      <c r="H13" s="77"/>
    </row>
    <row r="14" spans="1:23" x14ac:dyDescent="0.25">
      <c r="A14" s="15" t="s">
        <v>658</v>
      </c>
      <c r="B14" s="13" t="s">
        <v>7555</v>
      </c>
      <c r="C14" s="131" t="s">
        <v>7535</v>
      </c>
      <c r="D14" s="16" t="s">
        <v>414</v>
      </c>
      <c r="E14" s="16">
        <v>60</v>
      </c>
      <c r="F14" s="13" t="s">
        <v>410</v>
      </c>
      <c r="G14" s="30" t="s">
        <v>190</v>
      </c>
      <c r="H14" s="77"/>
    </row>
    <row r="15" spans="1:23" x14ac:dyDescent="0.25">
      <c r="A15" s="15" t="s">
        <v>477</v>
      </c>
      <c r="B15" s="13" t="s">
        <v>7555</v>
      </c>
      <c r="C15" s="132" t="s">
        <v>7536</v>
      </c>
      <c r="D15" s="16" t="s">
        <v>400</v>
      </c>
      <c r="E15" s="16">
        <v>60</v>
      </c>
      <c r="F15" s="16" t="s">
        <v>410</v>
      </c>
      <c r="G15" s="30" t="s">
        <v>190</v>
      </c>
      <c r="H15" s="77"/>
    </row>
    <row r="16" spans="1:23" x14ac:dyDescent="0.25">
      <c r="A16" s="15" t="s">
        <v>614</v>
      </c>
      <c r="B16" s="13" t="s">
        <v>7555</v>
      </c>
      <c r="C16" s="131" t="s">
        <v>7537</v>
      </c>
      <c r="D16" s="16" t="s">
        <v>490</v>
      </c>
      <c r="E16" s="16"/>
      <c r="F16" s="13" t="s">
        <v>1562</v>
      </c>
      <c r="G16" s="30" t="s">
        <v>190</v>
      </c>
      <c r="H16" s="77"/>
    </row>
    <row r="17" spans="1:8" x14ac:dyDescent="0.25">
      <c r="A17" s="15" t="s">
        <v>3010</v>
      </c>
      <c r="B17" s="13" t="s">
        <v>7555</v>
      </c>
      <c r="C17" s="132" t="s">
        <v>7538</v>
      </c>
      <c r="D17" s="16" t="s">
        <v>407</v>
      </c>
      <c r="E17" s="16">
        <v>70</v>
      </c>
      <c r="F17" s="16" t="s">
        <v>410</v>
      </c>
      <c r="G17" s="30" t="s">
        <v>190</v>
      </c>
      <c r="H17" s="77"/>
    </row>
    <row r="18" spans="1:8" x14ac:dyDescent="0.25">
      <c r="A18" s="12" t="s">
        <v>3170</v>
      </c>
      <c r="B18" s="13" t="s">
        <v>7555</v>
      </c>
      <c r="C18" s="131" t="s">
        <v>7539</v>
      </c>
      <c r="D18" s="16" t="s">
        <v>400</v>
      </c>
      <c r="E18" s="16">
        <v>110</v>
      </c>
      <c r="F18" s="16" t="s">
        <v>405</v>
      </c>
      <c r="G18" s="30" t="s">
        <v>190</v>
      </c>
      <c r="H18" s="77"/>
    </row>
    <row r="19" spans="1:8" x14ac:dyDescent="0.25">
      <c r="A19" s="15" t="s">
        <v>3065</v>
      </c>
      <c r="B19" s="13" t="s">
        <v>7555</v>
      </c>
      <c r="C19" s="132" t="s">
        <v>7540</v>
      </c>
      <c r="D19" s="16" t="s">
        <v>414</v>
      </c>
      <c r="E19" s="16">
        <v>130</v>
      </c>
      <c r="F19" s="16" t="s">
        <v>405</v>
      </c>
      <c r="G19" s="30" t="s">
        <v>190</v>
      </c>
      <c r="H19" s="77"/>
    </row>
    <row r="20" spans="1:8" x14ac:dyDescent="0.25">
      <c r="A20" s="12" t="s">
        <v>3068</v>
      </c>
      <c r="B20" s="13" t="s">
        <v>7555</v>
      </c>
      <c r="C20" s="131" t="s">
        <v>7541</v>
      </c>
      <c r="D20" s="16" t="s">
        <v>490</v>
      </c>
      <c r="E20" s="16"/>
      <c r="F20" s="16" t="s">
        <v>1085</v>
      </c>
      <c r="G20" s="30" t="s">
        <v>190</v>
      </c>
      <c r="H20" s="77"/>
    </row>
    <row r="21" spans="1:8" x14ac:dyDescent="0.25">
      <c r="A21" s="15" t="s">
        <v>520</v>
      </c>
      <c r="B21" s="13" t="s">
        <v>7555</v>
      </c>
      <c r="C21" s="132" t="s">
        <v>7542</v>
      </c>
      <c r="D21" s="16" t="s">
        <v>427</v>
      </c>
      <c r="E21" s="16"/>
      <c r="F21" s="16" t="s">
        <v>427</v>
      </c>
      <c r="G21" s="30" t="s">
        <v>190</v>
      </c>
      <c r="H21" s="77"/>
    </row>
    <row r="22" spans="1:8" x14ac:dyDescent="0.25">
      <c r="A22" s="15" t="s">
        <v>1450</v>
      </c>
      <c r="B22" s="13" t="s">
        <v>7555</v>
      </c>
      <c r="C22" s="131" t="s">
        <v>7543</v>
      </c>
      <c r="D22" s="16" t="s">
        <v>490</v>
      </c>
      <c r="E22" s="16"/>
      <c r="F22" s="16" t="s">
        <v>1562</v>
      </c>
      <c r="G22" s="30" t="s">
        <v>190</v>
      </c>
      <c r="H22" s="77"/>
    </row>
    <row r="23" spans="1:8" x14ac:dyDescent="0.25">
      <c r="A23" s="12" t="s">
        <v>571</v>
      </c>
      <c r="B23" s="13" t="s">
        <v>7555</v>
      </c>
      <c r="C23" s="132" t="s">
        <v>7544</v>
      </c>
      <c r="D23" s="16" t="s">
        <v>421</v>
      </c>
      <c r="E23" s="16">
        <v>70</v>
      </c>
      <c r="F23" s="16" t="s">
        <v>410</v>
      </c>
      <c r="G23" s="30" t="s">
        <v>190</v>
      </c>
      <c r="H23" s="77"/>
    </row>
    <row r="24" spans="1:8" x14ac:dyDescent="0.25">
      <c r="A24" s="15" t="s">
        <v>3068</v>
      </c>
      <c r="B24" s="13" t="s">
        <v>7555</v>
      </c>
      <c r="C24" s="131" t="s">
        <v>7545</v>
      </c>
      <c r="D24" s="16" t="s">
        <v>490</v>
      </c>
      <c r="E24" s="16"/>
      <c r="F24" s="16" t="s">
        <v>1085</v>
      </c>
      <c r="G24" s="30" t="s">
        <v>190</v>
      </c>
      <c r="H24" s="77"/>
    </row>
    <row r="25" spans="1:8" x14ac:dyDescent="0.25">
      <c r="A25" s="15" t="s">
        <v>520</v>
      </c>
      <c r="B25" s="13" t="s">
        <v>7555</v>
      </c>
      <c r="C25" s="132" t="s">
        <v>7546</v>
      </c>
      <c r="D25" s="16" t="s">
        <v>427</v>
      </c>
      <c r="E25" s="16"/>
      <c r="F25" s="16" t="s">
        <v>427</v>
      </c>
      <c r="G25" s="30" t="s">
        <v>190</v>
      </c>
      <c r="H25" s="77"/>
    </row>
    <row r="26" spans="1:8" x14ac:dyDescent="0.25">
      <c r="A26" s="15" t="s">
        <v>1450</v>
      </c>
      <c r="B26" s="13" t="s">
        <v>7555</v>
      </c>
      <c r="C26" s="131" t="s">
        <v>7547</v>
      </c>
      <c r="D26" s="16" t="s">
        <v>490</v>
      </c>
      <c r="E26" s="16"/>
      <c r="F26" s="16" t="s">
        <v>1562</v>
      </c>
      <c r="G26" s="30" t="s">
        <v>190</v>
      </c>
      <c r="H26" s="77"/>
    </row>
    <row r="27" spans="1:8" x14ac:dyDescent="0.25">
      <c r="A27" s="15" t="s">
        <v>3035</v>
      </c>
      <c r="B27" s="13" t="s">
        <v>7555</v>
      </c>
      <c r="C27" s="132" t="s">
        <v>7548</v>
      </c>
      <c r="D27" s="16" t="s">
        <v>400</v>
      </c>
      <c r="E27" s="16">
        <v>70</v>
      </c>
      <c r="F27" s="16" t="s">
        <v>410</v>
      </c>
      <c r="G27" s="30" t="s">
        <v>190</v>
      </c>
      <c r="H27" s="77"/>
    </row>
    <row r="28" spans="1:8" x14ac:dyDescent="0.25">
      <c r="A28" s="15" t="s">
        <v>520</v>
      </c>
      <c r="B28" s="13" t="s">
        <v>7555</v>
      </c>
      <c r="C28" s="131" t="s">
        <v>7549</v>
      </c>
      <c r="D28" s="16" t="s">
        <v>427</v>
      </c>
      <c r="E28" s="16"/>
      <c r="F28" s="16" t="s">
        <v>427</v>
      </c>
      <c r="G28" s="30" t="s">
        <v>190</v>
      </c>
      <c r="H28" s="77"/>
    </row>
    <row r="29" spans="1:8" x14ac:dyDescent="0.25">
      <c r="A29" s="12" t="s">
        <v>520</v>
      </c>
      <c r="B29" s="13" t="s">
        <v>7555</v>
      </c>
      <c r="C29" s="132" t="s">
        <v>7550</v>
      </c>
      <c r="D29" s="16" t="s">
        <v>427</v>
      </c>
      <c r="E29" s="16"/>
      <c r="F29" s="16" t="s">
        <v>427</v>
      </c>
      <c r="G29" s="30" t="s">
        <v>190</v>
      </c>
      <c r="H29" s="77"/>
    </row>
    <row r="30" spans="1:8" x14ac:dyDescent="0.25">
      <c r="A30" s="15" t="s">
        <v>477</v>
      </c>
      <c r="B30" s="13" t="s">
        <v>7555</v>
      </c>
      <c r="C30" s="131" t="s">
        <v>7551</v>
      </c>
      <c r="D30" s="16" t="s">
        <v>400</v>
      </c>
      <c r="E30" s="16">
        <v>60</v>
      </c>
      <c r="F30" s="16" t="s">
        <v>410</v>
      </c>
      <c r="G30" s="30" t="s">
        <v>190</v>
      </c>
      <c r="H30" s="77"/>
    </row>
    <row r="31" spans="1:8" x14ac:dyDescent="0.25">
      <c r="A31" s="15" t="s">
        <v>3170</v>
      </c>
      <c r="B31" s="13" t="s">
        <v>7555</v>
      </c>
      <c r="C31" s="132" t="s">
        <v>7552</v>
      </c>
      <c r="D31" s="16" t="s">
        <v>400</v>
      </c>
      <c r="E31" s="16">
        <v>110</v>
      </c>
      <c r="F31" s="16" t="s">
        <v>405</v>
      </c>
      <c r="G31" s="30" t="s">
        <v>190</v>
      </c>
      <c r="H31" s="77"/>
    </row>
  </sheetData>
  <mergeCells count="1">
    <mergeCell ref="O1:W1"/>
  </mergeCells>
  <conditionalFormatting sqref="H2:H31">
    <cfRule type="cellIs" dxfId="210" priority="1" stopIfTrue="1" operator="equal">
      <formula>"-"</formula>
    </cfRule>
    <cfRule type="cellIs" dxfId="209" priority="2" stopIfTrue="1" operator="equal">
      <formula>"x"</formula>
    </cfRule>
  </conditionalFormatting>
  <hyperlinks>
    <hyperlink ref="L1" location="'Expansion set Check List'!A1" display="Home" xr:uid="{00000000-0004-0000-9C00-000000000000}"/>
  </hyperlinks>
  <pageMargins left="0.7" right="0.7" top="0.75" bottom="0.75" header="0.3" footer="0.3"/>
  <pageSetup paperSize="0" orientation="portrait" horizontalDpi="0" verticalDpi="0" copies="0" r:id="rId1"/>
  <ignoredErrors>
    <ignoredError sqref="C3" twoDigitTextYear="1"/>
  </ignoredErrors>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D00-000000000000}">
  <sheetPr codeName="Sheet217">
    <tabColor rgb="FFFF6699"/>
  </sheetPr>
  <dimension ref="A1:W29"/>
  <sheetViews>
    <sheetView workbookViewId="0">
      <pane ySplit="1" topLeftCell="A2" activePane="bottomLeft" state="frozen"/>
      <selection pane="bottomLeft"/>
    </sheetView>
  </sheetViews>
  <sheetFormatPr defaultColWidth="0" defaultRowHeight="13.2" customHeight="1" x14ac:dyDescent="0.25"/>
  <cols>
    <col min="1" max="1" width="15.5546875" customWidth="1"/>
    <col min="2" max="2" width="15.33203125" bestFit="1" customWidth="1"/>
    <col min="3" max="3" width="11.44140625" bestFit="1" customWidth="1"/>
    <col min="4" max="4" width="8.44140625" bestFit="1" customWidth="1"/>
    <col min="5" max="5" width="4" bestFit="1" customWidth="1"/>
    <col min="6" max="6" width="9" bestFit="1" customWidth="1"/>
    <col min="7" max="7" width="10.1093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467</v>
      </c>
      <c r="B2" s="13" t="s">
        <v>355</v>
      </c>
      <c r="C2" s="131" t="s">
        <v>7556</v>
      </c>
      <c r="D2" s="16" t="s">
        <v>414</v>
      </c>
      <c r="E2" s="16">
        <v>60</v>
      </c>
      <c r="F2" s="16" t="s">
        <v>410</v>
      </c>
      <c r="G2" s="30" t="s">
        <v>190</v>
      </c>
      <c r="H2" s="77"/>
      <c r="M2" s="33">
        <f>SUM(COUNTA(H2:H750))</f>
        <v>0</v>
      </c>
      <c r="O2" s="109"/>
      <c r="P2" s="109"/>
      <c r="Q2" s="109"/>
      <c r="R2" s="109"/>
      <c r="S2" s="109"/>
      <c r="T2" s="109"/>
      <c r="U2" s="109"/>
      <c r="V2" s="109"/>
      <c r="W2" s="109"/>
    </row>
    <row r="3" spans="1:23" x14ac:dyDescent="0.25">
      <c r="A3" s="12" t="s">
        <v>521</v>
      </c>
      <c r="B3" s="13" t="s">
        <v>7557</v>
      </c>
      <c r="C3" s="132" t="s">
        <v>7558</v>
      </c>
      <c r="D3" s="16" t="s">
        <v>427</v>
      </c>
      <c r="E3" s="16"/>
      <c r="F3" s="16" t="s">
        <v>427</v>
      </c>
      <c r="G3" s="30"/>
      <c r="H3" s="77"/>
    </row>
    <row r="4" spans="1:23" x14ac:dyDescent="0.25">
      <c r="A4" s="12" t="s">
        <v>521</v>
      </c>
      <c r="B4" s="13" t="s">
        <v>7557</v>
      </c>
      <c r="C4" s="131" t="s">
        <v>7559</v>
      </c>
      <c r="D4" s="16" t="s">
        <v>427</v>
      </c>
      <c r="E4" s="16"/>
      <c r="F4" s="16" t="s">
        <v>427</v>
      </c>
      <c r="G4" s="30"/>
      <c r="H4" s="77"/>
    </row>
    <row r="5" spans="1:23" x14ac:dyDescent="0.25">
      <c r="A5" s="15" t="s">
        <v>1850</v>
      </c>
      <c r="B5" s="13" t="s">
        <v>358</v>
      </c>
      <c r="C5" s="132" t="s">
        <v>7560</v>
      </c>
      <c r="D5" s="16" t="s">
        <v>414</v>
      </c>
      <c r="E5" s="16">
        <v>80</v>
      </c>
      <c r="F5" s="16" t="s">
        <v>405</v>
      </c>
      <c r="G5" s="30" t="s">
        <v>194</v>
      </c>
      <c r="H5" s="77"/>
    </row>
    <row r="6" spans="1:23" x14ac:dyDescent="0.25">
      <c r="A6" s="12" t="s">
        <v>521</v>
      </c>
      <c r="B6" s="13" t="s">
        <v>7557</v>
      </c>
      <c r="C6" s="131" t="s">
        <v>7561</v>
      </c>
      <c r="D6" s="16" t="s">
        <v>427</v>
      </c>
      <c r="E6" s="16"/>
      <c r="F6" s="16" t="s">
        <v>427</v>
      </c>
      <c r="G6" s="30"/>
      <c r="H6" s="77"/>
    </row>
    <row r="7" spans="1:23" x14ac:dyDescent="0.25">
      <c r="A7" s="15" t="s">
        <v>521</v>
      </c>
      <c r="B7" s="13" t="s">
        <v>7557</v>
      </c>
      <c r="C7" s="132" t="s">
        <v>7562</v>
      </c>
      <c r="D7" s="16" t="s">
        <v>427</v>
      </c>
      <c r="E7" s="16"/>
      <c r="F7" s="16" t="s">
        <v>427</v>
      </c>
      <c r="G7" s="30"/>
      <c r="H7" s="77"/>
    </row>
    <row r="8" spans="1:23" x14ac:dyDescent="0.25">
      <c r="A8" s="15" t="s">
        <v>521</v>
      </c>
      <c r="B8" s="13" t="s">
        <v>7557</v>
      </c>
      <c r="C8" s="131" t="s">
        <v>7563</v>
      </c>
      <c r="D8" s="16" t="s">
        <v>427</v>
      </c>
      <c r="E8" s="16"/>
      <c r="F8" s="16" t="s">
        <v>427</v>
      </c>
      <c r="G8" s="30"/>
      <c r="H8" s="77"/>
    </row>
    <row r="9" spans="1:23" x14ac:dyDescent="0.25">
      <c r="A9" s="12" t="s">
        <v>426</v>
      </c>
      <c r="B9" s="13" t="s">
        <v>7557</v>
      </c>
      <c r="C9" s="132" t="s">
        <v>7564</v>
      </c>
      <c r="D9" s="16" t="s">
        <v>427</v>
      </c>
      <c r="E9" s="16"/>
      <c r="F9" s="16" t="s">
        <v>427</v>
      </c>
      <c r="G9" s="30"/>
      <c r="H9" s="77"/>
    </row>
    <row r="10" spans="1:23" x14ac:dyDescent="0.25">
      <c r="A10" s="12" t="s">
        <v>426</v>
      </c>
      <c r="B10" s="13" t="s">
        <v>7557</v>
      </c>
      <c r="C10" s="131" t="s">
        <v>7565</v>
      </c>
      <c r="D10" s="16" t="s">
        <v>427</v>
      </c>
      <c r="E10" s="16"/>
      <c r="F10" s="16" t="s">
        <v>427</v>
      </c>
      <c r="G10" s="30"/>
      <c r="H10" s="77"/>
    </row>
    <row r="11" spans="1:23" x14ac:dyDescent="0.25">
      <c r="A11" s="12" t="s">
        <v>426</v>
      </c>
      <c r="B11" s="13" t="s">
        <v>7557</v>
      </c>
      <c r="C11" s="132" t="s">
        <v>7566</v>
      </c>
      <c r="D11" s="16" t="s">
        <v>427</v>
      </c>
      <c r="E11" s="16"/>
      <c r="F11" s="16" t="s">
        <v>427</v>
      </c>
      <c r="G11" s="30"/>
      <c r="H11" s="77"/>
    </row>
    <row r="12" spans="1:23" x14ac:dyDescent="0.25">
      <c r="A12" s="15" t="s">
        <v>1861</v>
      </c>
      <c r="B12" s="13" t="s">
        <v>359</v>
      </c>
      <c r="C12" s="131" t="s">
        <v>7567</v>
      </c>
      <c r="D12" s="16" t="s">
        <v>404</v>
      </c>
      <c r="E12" s="16">
        <v>70</v>
      </c>
      <c r="F12" s="16" t="s">
        <v>410</v>
      </c>
      <c r="G12" s="30" t="s">
        <v>190</v>
      </c>
      <c r="H12" s="77"/>
    </row>
    <row r="13" spans="1:23" x14ac:dyDescent="0.25">
      <c r="A13" s="15" t="s">
        <v>3064</v>
      </c>
      <c r="B13" s="13" t="s">
        <v>355</v>
      </c>
      <c r="C13" s="132" t="s">
        <v>7568</v>
      </c>
      <c r="D13" s="16" t="s">
        <v>414</v>
      </c>
      <c r="E13" s="16">
        <v>70</v>
      </c>
      <c r="F13" s="16" t="s">
        <v>410</v>
      </c>
      <c r="G13" s="30" t="s">
        <v>190</v>
      </c>
      <c r="H13" s="77"/>
    </row>
    <row r="14" spans="1:23" x14ac:dyDescent="0.25">
      <c r="A14" s="15" t="s">
        <v>1848</v>
      </c>
      <c r="B14" s="13" t="s">
        <v>359</v>
      </c>
      <c r="C14" s="131" t="s">
        <v>7569</v>
      </c>
      <c r="D14" s="16" t="s">
        <v>404</v>
      </c>
      <c r="E14" s="16">
        <v>90</v>
      </c>
      <c r="F14" s="16" t="s">
        <v>405</v>
      </c>
      <c r="G14" s="30" t="s">
        <v>194</v>
      </c>
      <c r="H14" s="77"/>
    </row>
    <row r="15" spans="1:23" x14ac:dyDescent="0.25">
      <c r="A15" s="15" t="s">
        <v>3085</v>
      </c>
      <c r="B15" s="13" t="s">
        <v>353</v>
      </c>
      <c r="C15" s="132" t="s">
        <v>7570</v>
      </c>
      <c r="D15" s="16" t="s">
        <v>404</v>
      </c>
      <c r="E15" s="16">
        <v>60</v>
      </c>
      <c r="F15" s="16" t="s">
        <v>410</v>
      </c>
      <c r="G15" s="30" t="s">
        <v>190</v>
      </c>
      <c r="H15" s="77"/>
    </row>
    <row r="16" spans="1:23" x14ac:dyDescent="0.25">
      <c r="A16" s="15" t="s">
        <v>1864</v>
      </c>
      <c r="B16" s="13" t="s">
        <v>358</v>
      </c>
      <c r="C16" s="131" t="s">
        <v>7571</v>
      </c>
      <c r="D16" s="16" t="s">
        <v>414</v>
      </c>
      <c r="E16" s="16">
        <v>60</v>
      </c>
      <c r="F16" s="16" t="s">
        <v>410</v>
      </c>
      <c r="G16" s="30" t="s">
        <v>190</v>
      </c>
      <c r="H16" s="77"/>
    </row>
    <row r="17" spans="1:8" x14ac:dyDescent="0.25">
      <c r="A17" s="12" t="s">
        <v>426</v>
      </c>
      <c r="B17" s="13" t="s">
        <v>7557</v>
      </c>
      <c r="C17" s="131" t="s">
        <v>7572</v>
      </c>
      <c r="D17" s="16" t="s">
        <v>427</v>
      </c>
      <c r="E17" s="16"/>
      <c r="F17" s="16" t="s">
        <v>427</v>
      </c>
      <c r="G17" s="30"/>
      <c r="H17" s="77"/>
    </row>
    <row r="18" spans="1:8" x14ac:dyDescent="0.25">
      <c r="A18" s="15" t="s">
        <v>1211</v>
      </c>
      <c r="B18" s="13" t="s">
        <v>358</v>
      </c>
      <c r="C18" s="132" t="s">
        <v>7573</v>
      </c>
      <c r="D18" s="16" t="s">
        <v>419</v>
      </c>
      <c r="E18" s="16">
        <v>60</v>
      </c>
      <c r="F18" s="16" t="s">
        <v>410</v>
      </c>
      <c r="G18" s="30" t="s">
        <v>190</v>
      </c>
      <c r="H18" s="77"/>
    </row>
    <row r="19" spans="1:8" x14ac:dyDescent="0.25">
      <c r="A19" s="12" t="s">
        <v>3068</v>
      </c>
      <c r="B19" s="13" t="s">
        <v>352</v>
      </c>
      <c r="C19" s="131" t="s">
        <v>7574</v>
      </c>
      <c r="D19" s="16" t="s">
        <v>490</v>
      </c>
      <c r="E19" s="16"/>
      <c r="F19" s="16" t="s">
        <v>1085</v>
      </c>
      <c r="G19" s="30" t="s">
        <v>194</v>
      </c>
      <c r="H19" s="77"/>
    </row>
    <row r="20" spans="1:8" x14ac:dyDescent="0.25">
      <c r="A20" s="15" t="s">
        <v>426</v>
      </c>
      <c r="B20" s="13" t="s">
        <v>7557</v>
      </c>
      <c r="C20" s="132" t="s">
        <v>7575</v>
      </c>
      <c r="D20" s="16" t="s">
        <v>427</v>
      </c>
      <c r="E20" s="16"/>
      <c r="F20" s="16" t="s">
        <v>427</v>
      </c>
      <c r="G20" s="30"/>
      <c r="H20" s="77"/>
    </row>
    <row r="21" spans="1:8" x14ac:dyDescent="0.25">
      <c r="A21" s="15" t="s">
        <v>1450</v>
      </c>
      <c r="B21" s="13" t="s">
        <v>352</v>
      </c>
      <c r="C21" s="131" t="s">
        <v>7576</v>
      </c>
      <c r="D21" s="16" t="s">
        <v>490</v>
      </c>
      <c r="E21" s="16"/>
      <c r="F21" s="16" t="s">
        <v>1562</v>
      </c>
      <c r="G21" s="30" t="s">
        <v>194</v>
      </c>
      <c r="H21" s="77"/>
    </row>
    <row r="22" spans="1:8" x14ac:dyDescent="0.25">
      <c r="A22" s="12" t="s">
        <v>1826</v>
      </c>
      <c r="B22" s="13" t="s">
        <v>358</v>
      </c>
      <c r="C22" s="132" t="s">
        <v>7577</v>
      </c>
      <c r="D22" s="16" t="s">
        <v>414</v>
      </c>
      <c r="E22" s="16">
        <v>140</v>
      </c>
      <c r="F22" s="16" t="s">
        <v>401</v>
      </c>
      <c r="G22" s="30" t="s">
        <v>198</v>
      </c>
      <c r="H22" s="77"/>
    </row>
    <row r="23" spans="1:8" x14ac:dyDescent="0.25">
      <c r="A23" s="15" t="s">
        <v>3068</v>
      </c>
      <c r="B23" s="13" t="s">
        <v>352</v>
      </c>
      <c r="C23" s="131" t="s">
        <v>7578</v>
      </c>
      <c r="D23" s="16" t="s">
        <v>490</v>
      </c>
      <c r="E23" s="16"/>
      <c r="F23" s="16" t="s">
        <v>1085</v>
      </c>
      <c r="G23" s="30" t="s">
        <v>194</v>
      </c>
      <c r="H23" s="77"/>
    </row>
    <row r="24" spans="1:8" x14ac:dyDescent="0.25">
      <c r="A24" s="15" t="s">
        <v>426</v>
      </c>
      <c r="B24" s="13" t="s">
        <v>7557</v>
      </c>
      <c r="C24" s="132" t="s">
        <v>7579</v>
      </c>
      <c r="D24" s="16" t="s">
        <v>427</v>
      </c>
      <c r="E24" s="16"/>
      <c r="F24" s="16" t="s">
        <v>427</v>
      </c>
      <c r="G24" s="30"/>
      <c r="H24" s="77"/>
    </row>
    <row r="25" spans="1:8" x14ac:dyDescent="0.25">
      <c r="A25" s="15" t="s">
        <v>1450</v>
      </c>
      <c r="B25" s="13" t="s">
        <v>352</v>
      </c>
      <c r="C25" s="131" t="s">
        <v>7580</v>
      </c>
      <c r="D25" s="16" t="s">
        <v>490</v>
      </c>
      <c r="E25" s="16"/>
      <c r="F25" s="16" t="s">
        <v>1562</v>
      </c>
      <c r="G25" s="30" t="s">
        <v>194</v>
      </c>
      <c r="H25" s="77"/>
    </row>
    <row r="26" spans="1:8" x14ac:dyDescent="0.25">
      <c r="A26" s="15" t="s">
        <v>521</v>
      </c>
      <c r="B26" s="13" t="s">
        <v>7557</v>
      </c>
      <c r="C26" s="132" t="s">
        <v>7581</v>
      </c>
      <c r="D26" s="16" t="s">
        <v>427</v>
      </c>
      <c r="E26" s="16"/>
      <c r="F26" s="16" t="s">
        <v>427</v>
      </c>
      <c r="G26" s="30"/>
      <c r="H26" s="77"/>
    </row>
    <row r="27" spans="1:8" x14ac:dyDescent="0.25">
      <c r="A27" s="15" t="s">
        <v>3067</v>
      </c>
      <c r="B27" s="13" t="s">
        <v>352</v>
      </c>
      <c r="C27" s="131" t="s">
        <v>7582</v>
      </c>
      <c r="D27" s="16" t="s">
        <v>490</v>
      </c>
      <c r="E27" s="16"/>
      <c r="F27" s="16" t="s">
        <v>1562</v>
      </c>
      <c r="G27" s="30" t="s">
        <v>194</v>
      </c>
      <c r="H27" s="77"/>
    </row>
    <row r="28" spans="1:8" x14ac:dyDescent="0.25">
      <c r="A28" s="12" t="s">
        <v>426</v>
      </c>
      <c r="B28" s="13" t="s">
        <v>7557</v>
      </c>
      <c r="C28" s="132" t="s">
        <v>7583</v>
      </c>
      <c r="D28" s="16" t="s">
        <v>427</v>
      </c>
      <c r="E28" s="16"/>
      <c r="F28" s="16" t="s">
        <v>427</v>
      </c>
      <c r="G28" s="30"/>
      <c r="H28" s="77"/>
    </row>
    <row r="29" spans="1:8" x14ac:dyDescent="0.25">
      <c r="A29" s="15" t="s">
        <v>3085</v>
      </c>
      <c r="B29" s="13" t="s">
        <v>353</v>
      </c>
      <c r="C29" s="131" t="s">
        <v>7584</v>
      </c>
      <c r="D29" s="16" t="s">
        <v>404</v>
      </c>
      <c r="E29" s="16">
        <v>60</v>
      </c>
      <c r="F29" s="16" t="s">
        <v>410</v>
      </c>
      <c r="G29" s="30" t="s">
        <v>190</v>
      </c>
      <c r="H29" s="77"/>
    </row>
  </sheetData>
  <mergeCells count="1">
    <mergeCell ref="O1:W1"/>
  </mergeCells>
  <conditionalFormatting sqref="H2:H29">
    <cfRule type="cellIs" dxfId="208" priority="1" stopIfTrue="1" operator="equal">
      <formula>"-"</formula>
    </cfRule>
    <cfRule type="cellIs" dxfId="207" priority="2" stopIfTrue="1" operator="equal">
      <formula>"x"</formula>
    </cfRule>
  </conditionalFormatting>
  <hyperlinks>
    <hyperlink ref="L1" location="'Expansion set Check List'!A1" display="Home" xr:uid="{00000000-0004-0000-9D00-000000000000}"/>
  </hyperlinks>
  <pageMargins left="0.7" right="0.7" top="0.75" bottom="0.75" header="0.3" footer="0.3"/>
  <pageSetup paperSize="0" orientation="portrait" horizontalDpi="0" verticalDpi="0" copies="0" r:id="rId1"/>
  <ignoredErrors>
    <ignoredError sqref="C3:C29" numberStoredAsText="1"/>
  </ignoredErrors>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E00-000000000000}">
  <sheetPr codeName="Sheet218">
    <tabColor rgb="FFFF6699"/>
  </sheetPr>
  <dimension ref="A1:W29"/>
  <sheetViews>
    <sheetView workbookViewId="0">
      <pane ySplit="1" topLeftCell="A2" activePane="bottomLeft" state="frozen"/>
      <selection pane="bottomLeft"/>
    </sheetView>
  </sheetViews>
  <sheetFormatPr defaultColWidth="0" defaultRowHeight="13.2" customHeight="1" x14ac:dyDescent="0.25"/>
  <cols>
    <col min="1" max="1" width="12.33203125" customWidth="1"/>
    <col min="2" max="2" width="15.33203125" bestFit="1" customWidth="1"/>
    <col min="3" max="3" width="11.44140625" bestFit="1" customWidth="1"/>
    <col min="4" max="4" width="8.44140625" bestFit="1" customWidth="1"/>
    <col min="5" max="5" width="4" bestFit="1" customWidth="1"/>
    <col min="6" max="6" width="9" bestFit="1" customWidth="1"/>
    <col min="7" max="7" width="10.1093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518</v>
      </c>
      <c r="B2" s="13" t="s">
        <v>7557</v>
      </c>
      <c r="C2" s="131" t="s">
        <v>7585</v>
      </c>
      <c r="D2" s="16" t="s">
        <v>427</v>
      </c>
      <c r="E2" s="16"/>
      <c r="F2" s="16" t="s">
        <v>427</v>
      </c>
      <c r="G2" s="30"/>
      <c r="H2" s="77"/>
      <c r="M2" s="33">
        <f>SUM(COUNTA(H2:H750))</f>
        <v>0</v>
      </c>
      <c r="O2" s="109"/>
      <c r="P2" s="109"/>
      <c r="Q2" s="109"/>
      <c r="R2" s="109"/>
      <c r="S2" s="109"/>
      <c r="T2" s="109"/>
      <c r="U2" s="109"/>
      <c r="V2" s="109"/>
      <c r="W2" s="109"/>
    </row>
    <row r="3" spans="1:23" x14ac:dyDescent="0.25">
      <c r="A3" s="12" t="s">
        <v>518</v>
      </c>
      <c r="B3" s="13" t="s">
        <v>7557</v>
      </c>
      <c r="C3" s="132" t="s">
        <v>7558</v>
      </c>
      <c r="D3" s="16" t="s">
        <v>427</v>
      </c>
      <c r="E3" s="16"/>
      <c r="F3" s="16" t="s">
        <v>427</v>
      </c>
      <c r="G3" s="30"/>
      <c r="H3" s="77"/>
    </row>
    <row r="4" spans="1:23" x14ac:dyDescent="0.25">
      <c r="A4" s="12" t="s">
        <v>518</v>
      </c>
      <c r="B4" s="13" t="s">
        <v>7557</v>
      </c>
      <c r="C4" s="131" t="s">
        <v>7559</v>
      </c>
      <c r="D4" s="16" t="s">
        <v>427</v>
      </c>
      <c r="E4" s="16"/>
      <c r="F4" s="16" t="s">
        <v>427</v>
      </c>
      <c r="G4" s="30"/>
      <c r="H4" s="77"/>
    </row>
    <row r="5" spans="1:23" x14ac:dyDescent="0.25">
      <c r="A5" s="15" t="s">
        <v>2658</v>
      </c>
      <c r="B5" s="13" t="s">
        <v>358</v>
      </c>
      <c r="C5" s="132" t="s">
        <v>7586</v>
      </c>
      <c r="D5" s="16" t="s">
        <v>414</v>
      </c>
      <c r="E5" s="16">
        <v>70</v>
      </c>
      <c r="F5" s="16" t="s">
        <v>410</v>
      </c>
      <c r="G5" s="30" t="s">
        <v>190</v>
      </c>
      <c r="H5" s="77"/>
    </row>
    <row r="6" spans="1:23" x14ac:dyDescent="0.25">
      <c r="A6" s="12" t="s">
        <v>518</v>
      </c>
      <c r="B6" s="13" t="s">
        <v>7557</v>
      </c>
      <c r="C6" s="131" t="s">
        <v>7561</v>
      </c>
      <c r="D6" s="16" t="s">
        <v>427</v>
      </c>
      <c r="E6" s="16"/>
      <c r="F6" s="16" t="s">
        <v>427</v>
      </c>
      <c r="G6" s="30"/>
      <c r="H6" s="77"/>
    </row>
    <row r="7" spans="1:23" x14ac:dyDescent="0.25">
      <c r="A7" s="15" t="s">
        <v>445</v>
      </c>
      <c r="B7" s="13" t="s">
        <v>355</v>
      </c>
      <c r="C7" s="132" t="s">
        <v>7587</v>
      </c>
      <c r="D7" s="16" t="s">
        <v>407</v>
      </c>
      <c r="E7" s="16">
        <v>80</v>
      </c>
      <c r="F7" s="16" t="s">
        <v>405</v>
      </c>
      <c r="G7" s="30" t="s">
        <v>194</v>
      </c>
      <c r="H7" s="77"/>
    </row>
    <row r="8" spans="1:23" x14ac:dyDescent="0.25">
      <c r="A8" s="15" t="s">
        <v>518</v>
      </c>
      <c r="B8" s="13" t="s">
        <v>7557</v>
      </c>
      <c r="C8" s="131" t="s">
        <v>7563</v>
      </c>
      <c r="D8" s="16" t="s">
        <v>427</v>
      </c>
      <c r="E8" s="16"/>
      <c r="F8" s="16" t="s">
        <v>427</v>
      </c>
      <c r="G8" s="30"/>
      <c r="H8" s="77"/>
    </row>
    <row r="9" spans="1:23" x14ac:dyDescent="0.25">
      <c r="A9" s="12" t="s">
        <v>2674</v>
      </c>
      <c r="B9" s="13" t="s">
        <v>7557</v>
      </c>
      <c r="C9" s="132" t="s">
        <v>7564</v>
      </c>
      <c r="D9" s="16" t="s">
        <v>427</v>
      </c>
      <c r="E9" s="16"/>
      <c r="F9" s="16" t="s">
        <v>427</v>
      </c>
      <c r="G9" s="30"/>
      <c r="H9" s="77"/>
    </row>
    <row r="10" spans="1:23" x14ac:dyDescent="0.25">
      <c r="A10" s="12" t="s">
        <v>2674</v>
      </c>
      <c r="B10" s="13" t="s">
        <v>7557</v>
      </c>
      <c r="C10" s="131" t="s">
        <v>7565</v>
      </c>
      <c r="D10" s="16" t="s">
        <v>427</v>
      </c>
      <c r="E10" s="16"/>
      <c r="F10" s="16" t="s">
        <v>427</v>
      </c>
      <c r="G10" s="30"/>
      <c r="H10" s="77"/>
    </row>
    <row r="11" spans="1:23" x14ac:dyDescent="0.25">
      <c r="A11" s="12" t="s">
        <v>2674</v>
      </c>
      <c r="B11" s="13" t="s">
        <v>7557</v>
      </c>
      <c r="C11" s="132" t="s">
        <v>7566</v>
      </c>
      <c r="D11" s="16" t="s">
        <v>427</v>
      </c>
      <c r="E11" s="16"/>
      <c r="F11" s="16" t="s">
        <v>427</v>
      </c>
      <c r="G11" s="30"/>
      <c r="H11" s="77"/>
    </row>
    <row r="12" spans="1:23" x14ac:dyDescent="0.25">
      <c r="A12" s="15" t="s">
        <v>475</v>
      </c>
      <c r="B12" s="13" t="s">
        <v>355</v>
      </c>
      <c r="C12" s="131" t="s">
        <v>7588</v>
      </c>
      <c r="D12" s="16" t="s">
        <v>407</v>
      </c>
      <c r="E12" s="16">
        <v>50</v>
      </c>
      <c r="F12" s="16" t="s">
        <v>410</v>
      </c>
      <c r="G12" s="30" t="s">
        <v>190</v>
      </c>
      <c r="H12" s="77"/>
    </row>
    <row r="13" spans="1:23" x14ac:dyDescent="0.25">
      <c r="A13" s="15" t="s">
        <v>2674</v>
      </c>
      <c r="B13" s="13" t="s">
        <v>7557</v>
      </c>
      <c r="C13" s="132" t="s">
        <v>7589</v>
      </c>
      <c r="D13" s="16" t="s">
        <v>427</v>
      </c>
      <c r="E13" s="16"/>
      <c r="F13" s="16" t="s">
        <v>427</v>
      </c>
      <c r="G13" s="30"/>
      <c r="H13" s="77"/>
    </row>
    <row r="14" spans="1:23" x14ac:dyDescent="0.25">
      <c r="A14" s="15" t="s">
        <v>2626</v>
      </c>
      <c r="B14" s="13" t="s">
        <v>355</v>
      </c>
      <c r="C14" s="131" t="s">
        <v>7590</v>
      </c>
      <c r="D14" s="16" t="s">
        <v>407</v>
      </c>
      <c r="E14" s="16">
        <v>70</v>
      </c>
      <c r="F14" s="16" t="s">
        <v>410</v>
      </c>
      <c r="G14" s="30" t="s">
        <v>190</v>
      </c>
      <c r="H14" s="77"/>
    </row>
    <row r="15" spans="1:23" x14ac:dyDescent="0.25">
      <c r="A15" s="15" t="s">
        <v>3087</v>
      </c>
      <c r="B15" s="13" t="s">
        <v>353</v>
      </c>
      <c r="C15" s="132" t="s">
        <v>7591</v>
      </c>
      <c r="D15" s="16" t="s">
        <v>404</v>
      </c>
      <c r="E15" s="16">
        <v>60</v>
      </c>
      <c r="F15" s="16" t="s">
        <v>410</v>
      </c>
      <c r="G15" s="30" t="s">
        <v>190</v>
      </c>
      <c r="H15" s="77"/>
    </row>
    <row r="16" spans="1:23" x14ac:dyDescent="0.25">
      <c r="A16" s="15" t="s">
        <v>614</v>
      </c>
      <c r="B16" s="13" t="s">
        <v>352</v>
      </c>
      <c r="C16" s="131" t="s">
        <v>7592</v>
      </c>
      <c r="D16" s="16" t="s">
        <v>490</v>
      </c>
      <c r="E16" s="16"/>
      <c r="F16" s="16" t="s">
        <v>1562</v>
      </c>
      <c r="G16" s="30" t="s">
        <v>194</v>
      </c>
      <c r="H16" s="77"/>
    </row>
    <row r="17" spans="1:8" x14ac:dyDescent="0.25">
      <c r="A17" s="12" t="s">
        <v>2317</v>
      </c>
      <c r="B17" s="13" t="s">
        <v>353</v>
      </c>
      <c r="C17" s="131" t="s">
        <v>7593</v>
      </c>
      <c r="D17" s="16" t="s">
        <v>414</v>
      </c>
      <c r="E17" s="16">
        <v>60</v>
      </c>
      <c r="F17" s="16" t="s">
        <v>410</v>
      </c>
      <c r="G17" s="30" t="s">
        <v>190</v>
      </c>
      <c r="H17" s="77"/>
    </row>
    <row r="18" spans="1:8" x14ac:dyDescent="0.25">
      <c r="A18" s="15" t="s">
        <v>2659</v>
      </c>
      <c r="B18" s="13" t="s">
        <v>358</v>
      </c>
      <c r="C18" s="132" t="s">
        <v>7594</v>
      </c>
      <c r="D18" s="16" t="s">
        <v>414</v>
      </c>
      <c r="E18" s="16">
        <v>130</v>
      </c>
      <c r="F18" s="16" t="s">
        <v>405</v>
      </c>
      <c r="G18" s="30" t="s">
        <v>194</v>
      </c>
      <c r="H18" s="77"/>
    </row>
    <row r="19" spans="1:8" x14ac:dyDescent="0.25">
      <c r="A19" s="12" t="s">
        <v>3068</v>
      </c>
      <c r="B19" s="13" t="s">
        <v>352</v>
      </c>
      <c r="C19" s="131" t="s">
        <v>7574</v>
      </c>
      <c r="D19" s="16" t="s">
        <v>490</v>
      </c>
      <c r="E19" s="16"/>
      <c r="F19" s="16" t="s">
        <v>1085</v>
      </c>
      <c r="G19" s="30" t="s">
        <v>194</v>
      </c>
      <c r="H19" s="77"/>
    </row>
    <row r="20" spans="1:8" x14ac:dyDescent="0.25">
      <c r="A20" s="15" t="s">
        <v>2674</v>
      </c>
      <c r="B20" s="13" t="s">
        <v>7557</v>
      </c>
      <c r="C20" s="132" t="s">
        <v>7575</v>
      </c>
      <c r="D20" s="16" t="s">
        <v>427</v>
      </c>
      <c r="E20" s="16"/>
      <c r="F20" s="16" t="s">
        <v>427</v>
      </c>
      <c r="G20" s="30"/>
      <c r="H20" s="77"/>
    </row>
    <row r="21" spans="1:8" x14ac:dyDescent="0.25">
      <c r="A21" s="15" t="s">
        <v>1450</v>
      </c>
      <c r="B21" s="13" t="s">
        <v>352</v>
      </c>
      <c r="C21" s="131" t="s">
        <v>7576</v>
      </c>
      <c r="D21" s="16" t="s">
        <v>490</v>
      </c>
      <c r="E21" s="16"/>
      <c r="F21" s="16" t="s">
        <v>1562</v>
      </c>
      <c r="G21" s="30" t="s">
        <v>194</v>
      </c>
      <c r="H21" s="77"/>
    </row>
    <row r="22" spans="1:8" x14ac:dyDescent="0.25">
      <c r="A22" s="12" t="s">
        <v>652</v>
      </c>
      <c r="B22" s="13" t="s">
        <v>358</v>
      </c>
      <c r="C22" s="132" t="s">
        <v>7595</v>
      </c>
      <c r="D22" s="16" t="s">
        <v>2651</v>
      </c>
      <c r="E22" s="16">
        <v>60</v>
      </c>
      <c r="F22" s="16" t="s">
        <v>410</v>
      </c>
      <c r="G22" s="30" t="s">
        <v>190</v>
      </c>
      <c r="H22" s="77"/>
    </row>
    <row r="23" spans="1:8" x14ac:dyDescent="0.25">
      <c r="A23" s="15" t="s">
        <v>3068</v>
      </c>
      <c r="B23" s="13" t="s">
        <v>352</v>
      </c>
      <c r="C23" s="131" t="s">
        <v>7578</v>
      </c>
      <c r="D23" s="16" t="s">
        <v>490</v>
      </c>
      <c r="E23" s="16"/>
      <c r="F23" s="16" t="s">
        <v>1085</v>
      </c>
      <c r="G23" s="30" t="s">
        <v>194</v>
      </c>
      <c r="H23" s="77"/>
    </row>
    <row r="24" spans="1:8" x14ac:dyDescent="0.25">
      <c r="A24" s="15" t="s">
        <v>2674</v>
      </c>
      <c r="B24" s="13" t="s">
        <v>7557</v>
      </c>
      <c r="C24" s="132" t="s">
        <v>7579</v>
      </c>
      <c r="D24" s="16" t="s">
        <v>427</v>
      </c>
      <c r="E24" s="16"/>
      <c r="F24" s="16" t="s">
        <v>427</v>
      </c>
      <c r="G24" s="30"/>
      <c r="H24" s="77"/>
    </row>
    <row r="25" spans="1:8" x14ac:dyDescent="0.25">
      <c r="A25" s="15" t="s">
        <v>1450</v>
      </c>
      <c r="B25" s="13" t="s">
        <v>352</v>
      </c>
      <c r="C25" s="131" t="s">
        <v>7580</v>
      </c>
      <c r="D25" s="16" t="s">
        <v>490</v>
      </c>
      <c r="E25" s="16"/>
      <c r="F25" s="16" t="s">
        <v>1562</v>
      </c>
      <c r="G25" s="30" t="s">
        <v>194</v>
      </c>
      <c r="H25" s="77"/>
    </row>
    <row r="26" spans="1:8" x14ac:dyDescent="0.25">
      <c r="A26" s="15" t="s">
        <v>649</v>
      </c>
      <c r="B26" s="13" t="s">
        <v>359</v>
      </c>
      <c r="C26" s="132" t="s">
        <v>7596</v>
      </c>
      <c r="D26" s="16" t="s">
        <v>414</v>
      </c>
      <c r="E26" s="16">
        <v>60</v>
      </c>
      <c r="F26" s="16" t="s">
        <v>410</v>
      </c>
      <c r="G26" s="30" t="s">
        <v>190</v>
      </c>
      <c r="H26" s="77"/>
    </row>
    <row r="27" spans="1:8" x14ac:dyDescent="0.25">
      <c r="A27" s="15" t="s">
        <v>518</v>
      </c>
      <c r="B27" s="13" t="s">
        <v>7557</v>
      </c>
      <c r="C27" s="131" t="s">
        <v>7597</v>
      </c>
      <c r="D27" s="16" t="s">
        <v>427</v>
      </c>
      <c r="E27" s="16"/>
      <c r="F27" s="16" t="s">
        <v>427</v>
      </c>
      <c r="G27" s="30"/>
      <c r="H27" s="77"/>
    </row>
    <row r="28" spans="1:8" x14ac:dyDescent="0.25">
      <c r="A28" s="12" t="s">
        <v>2674</v>
      </c>
      <c r="B28" s="13" t="s">
        <v>7557</v>
      </c>
      <c r="C28" s="132" t="s">
        <v>7583</v>
      </c>
      <c r="D28" s="16" t="s">
        <v>427</v>
      </c>
      <c r="E28" s="16"/>
      <c r="F28" s="16" t="s">
        <v>427</v>
      </c>
      <c r="G28" s="30"/>
      <c r="H28" s="77"/>
    </row>
    <row r="29" spans="1:8" x14ac:dyDescent="0.25">
      <c r="A29" s="15" t="s">
        <v>3087</v>
      </c>
      <c r="B29" s="13" t="s">
        <v>353</v>
      </c>
      <c r="C29" s="131" t="s">
        <v>7598</v>
      </c>
      <c r="D29" s="16" t="s">
        <v>404</v>
      </c>
      <c r="E29" s="16">
        <v>60</v>
      </c>
      <c r="F29" s="16" t="s">
        <v>410</v>
      </c>
      <c r="G29" s="30" t="s">
        <v>190</v>
      </c>
      <c r="H29" s="77"/>
    </row>
  </sheetData>
  <mergeCells count="1">
    <mergeCell ref="O1:W1"/>
  </mergeCells>
  <conditionalFormatting sqref="H2:H29">
    <cfRule type="cellIs" dxfId="206" priority="1" stopIfTrue="1" operator="equal">
      <formula>"-"</formula>
    </cfRule>
    <cfRule type="cellIs" dxfId="205" priority="2" stopIfTrue="1" operator="equal">
      <formula>"x"</formula>
    </cfRule>
  </conditionalFormatting>
  <hyperlinks>
    <hyperlink ref="L1" location="'Expansion set Check List'!A1" display="Home" xr:uid="{00000000-0004-0000-9E00-000000000000}"/>
  </hyperlinks>
  <pageMargins left="0.7" right="0.7" top="0.75" bottom="0.75" header="0.3" footer="0.3"/>
  <pageSetup paperSize="0" orientation="portrait" horizontalDpi="0" verticalDpi="0" copies="0" r:id="rId1"/>
  <ignoredErrors>
    <ignoredError sqref="C2:C29" numberStoredAsText="1"/>
  </ignoredErrors>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9F00-000000000000}">
  <sheetPr codeName="Sheet118">
    <tabColor rgb="FFCCFFFF"/>
  </sheetPr>
  <dimension ref="A1:W293"/>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9.44140625" customWidth="1"/>
    <col min="2" max="2" width="25" bestFit="1" customWidth="1"/>
    <col min="3" max="3" width="9.88671875" style="257" bestFit="1" customWidth="1"/>
    <col min="4" max="4" width="16.33203125" bestFit="1" customWidth="1"/>
    <col min="5" max="5" width="4" bestFit="1" customWidth="1"/>
    <col min="6" max="6" width="13.6640625" bestFit="1" customWidth="1"/>
    <col min="7" max="7" width="99.109375"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40" t="s">
        <v>392</v>
      </c>
      <c r="D1" s="28" t="s">
        <v>393</v>
      </c>
      <c r="E1" s="28" t="s">
        <v>394</v>
      </c>
      <c r="F1" s="28" t="s">
        <v>395</v>
      </c>
      <c r="G1" s="28" t="s">
        <v>5114</v>
      </c>
      <c r="H1" s="29" t="s">
        <v>106</v>
      </c>
      <c r="I1" s="2"/>
      <c r="J1" s="2"/>
      <c r="K1" s="2"/>
      <c r="L1" s="48" t="s">
        <v>397</v>
      </c>
      <c r="M1" s="29" t="s">
        <v>106</v>
      </c>
      <c r="O1" s="332" t="s">
        <v>398</v>
      </c>
      <c r="P1" s="333"/>
      <c r="Q1" s="333"/>
      <c r="R1" s="333"/>
      <c r="S1" s="333"/>
      <c r="T1" s="333"/>
      <c r="U1" s="333"/>
      <c r="V1" s="333"/>
      <c r="W1" s="334"/>
    </row>
    <row r="2" spans="1:23" x14ac:dyDescent="0.25">
      <c r="A2" s="20" t="s">
        <v>477</v>
      </c>
      <c r="B2" s="20" t="s">
        <v>108</v>
      </c>
      <c r="C2" s="41">
        <v>58</v>
      </c>
      <c r="D2" s="20" t="s">
        <v>400</v>
      </c>
      <c r="E2" s="20">
        <v>40</v>
      </c>
      <c r="F2" s="20" t="s">
        <v>410</v>
      </c>
      <c r="G2" s="16" t="s">
        <v>7599</v>
      </c>
      <c r="H2" s="77"/>
      <c r="M2" s="33">
        <f>SUM(COUNTA(H2:H752))</f>
        <v>0</v>
      </c>
      <c r="P2" s="109"/>
      <c r="Q2" s="109"/>
      <c r="R2" s="109"/>
      <c r="S2" s="109"/>
      <c r="T2" s="109"/>
      <c r="U2" s="109"/>
      <c r="V2" s="109"/>
      <c r="W2" s="109"/>
    </row>
    <row r="3" spans="1:23" x14ac:dyDescent="0.25">
      <c r="A3" s="20" t="s">
        <v>7600</v>
      </c>
      <c r="B3" s="16" t="s">
        <v>525</v>
      </c>
      <c r="C3" s="42"/>
      <c r="D3" s="16" t="s">
        <v>414</v>
      </c>
      <c r="E3" s="16">
        <v>120</v>
      </c>
      <c r="F3" s="16" t="s">
        <v>410</v>
      </c>
      <c r="G3" s="16" t="s">
        <v>7601</v>
      </c>
      <c r="H3" s="77"/>
    </row>
    <row r="4" spans="1:23" x14ac:dyDescent="0.25">
      <c r="A4" s="20" t="s">
        <v>7602</v>
      </c>
      <c r="B4" s="20" t="s">
        <v>108</v>
      </c>
      <c r="C4" s="41">
        <v>4</v>
      </c>
      <c r="D4" s="20" t="s">
        <v>425</v>
      </c>
      <c r="E4" s="20">
        <v>120</v>
      </c>
      <c r="F4" s="20" t="s">
        <v>401</v>
      </c>
      <c r="G4" s="16" t="s">
        <v>7603</v>
      </c>
      <c r="H4" s="77"/>
    </row>
    <row r="5" spans="1:23" x14ac:dyDescent="0.25">
      <c r="A5" s="20" t="s">
        <v>436</v>
      </c>
      <c r="B5" s="20" t="s">
        <v>132</v>
      </c>
      <c r="C5" s="41">
        <v>25</v>
      </c>
      <c r="D5" s="20" t="s">
        <v>435</v>
      </c>
      <c r="E5" s="20">
        <v>60</v>
      </c>
      <c r="F5" s="20" t="s">
        <v>410</v>
      </c>
      <c r="G5" s="16" t="s">
        <v>7604</v>
      </c>
      <c r="H5" s="77"/>
    </row>
    <row r="6" spans="1:23" x14ac:dyDescent="0.25">
      <c r="A6" s="15" t="s">
        <v>7605</v>
      </c>
      <c r="B6" s="16" t="s">
        <v>108</v>
      </c>
      <c r="C6" s="42">
        <v>46</v>
      </c>
      <c r="D6" s="16" t="s">
        <v>425</v>
      </c>
      <c r="E6" s="16">
        <v>50</v>
      </c>
      <c r="F6" s="16" t="s">
        <v>410</v>
      </c>
      <c r="G6" s="16" t="s">
        <v>7606</v>
      </c>
      <c r="H6" s="77"/>
    </row>
    <row r="7" spans="1:23" x14ac:dyDescent="0.25">
      <c r="A7" s="15" t="s">
        <v>7607</v>
      </c>
      <c r="B7" s="16" t="s">
        <v>108</v>
      </c>
      <c r="C7" s="42">
        <v>48</v>
      </c>
      <c r="D7" s="16" t="s">
        <v>414</v>
      </c>
      <c r="E7" s="16">
        <v>50</v>
      </c>
      <c r="F7" s="16" t="s">
        <v>410</v>
      </c>
      <c r="G7" s="16" t="s">
        <v>7606</v>
      </c>
      <c r="H7" s="77"/>
    </row>
    <row r="8" spans="1:23" x14ac:dyDescent="0.25">
      <c r="A8" s="15" t="s">
        <v>7608</v>
      </c>
      <c r="B8" s="16" t="s">
        <v>108</v>
      </c>
      <c r="C8" s="42">
        <v>55</v>
      </c>
      <c r="D8" s="16" t="s">
        <v>407</v>
      </c>
      <c r="E8" s="16">
        <v>40</v>
      </c>
      <c r="F8" s="16" t="s">
        <v>410</v>
      </c>
      <c r="G8" s="16" t="s">
        <v>7606</v>
      </c>
      <c r="H8" s="77"/>
    </row>
    <row r="9" spans="1:23" x14ac:dyDescent="0.25">
      <c r="A9" s="15" t="s">
        <v>7609</v>
      </c>
      <c r="B9" s="16" t="s">
        <v>108</v>
      </c>
      <c r="C9" s="42">
        <v>58</v>
      </c>
      <c r="D9" s="16" t="s">
        <v>400</v>
      </c>
      <c r="E9" s="16">
        <v>40</v>
      </c>
      <c r="F9" s="16" t="s">
        <v>410</v>
      </c>
      <c r="G9" s="16" t="s">
        <v>7606</v>
      </c>
      <c r="H9" s="77"/>
    </row>
    <row r="10" spans="1:23" x14ac:dyDescent="0.25">
      <c r="A10" s="15" t="s">
        <v>7610</v>
      </c>
      <c r="B10" s="16" t="s">
        <v>108</v>
      </c>
      <c r="C10" s="42">
        <v>94</v>
      </c>
      <c r="D10" s="16" t="s">
        <v>490</v>
      </c>
      <c r="E10" s="16"/>
      <c r="F10" s="16" t="s">
        <v>1562</v>
      </c>
      <c r="G10" s="16" t="s">
        <v>7606</v>
      </c>
      <c r="H10" s="77"/>
    </row>
    <row r="11" spans="1:23" x14ac:dyDescent="0.25">
      <c r="A11" s="15" t="s">
        <v>7611</v>
      </c>
      <c r="B11" s="16" t="s">
        <v>108</v>
      </c>
      <c r="C11" s="42">
        <v>95</v>
      </c>
      <c r="D11" s="16" t="s">
        <v>490</v>
      </c>
      <c r="E11" s="16"/>
      <c r="F11" s="16" t="s">
        <v>1562</v>
      </c>
      <c r="G11" s="16" t="s">
        <v>7606</v>
      </c>
      <c r="H11" s="77"/>
    </row>
    <row r="12" spans="1:23" x14ac:dyDescent="0.25">
      <c r="A12" s="15" t="s">
        <v>7612</v>
      </c>
      <c r="B12" s="16" t="s">
        <v>108</v>
      </c>
      <c r="C12" s="42">
        <v>98</v>
      </c>
      <c r="D12" s="16" t="s">
        <v>427</v>
      </c>
      <c r="E12" s="16"/>
      <c r="F12" s="16" t="s">
        <v>427</v>
      </c>
      <c r="G12" s="16" t="s">
        <v>7606</v>
      </c>
      <c r="H12" s="77"/>
    </row>
    <row r="13" spans="1:23" x14ac:dyDescent="0.25">
      <c r="A13" s="15" t="s">
        <v>7613</v>
      </c>
      <c r="B13" s="16" t="s">
        <v>108</v>
      </c>
      <c r="C13" s="42">
        <v>99</v>
      </c>
      <c r="D13" s="16" t="s">
        <v>427</v>
      </c>
      <c r="E13" s="16"/>
      <c r="F13" s="16" t="s">
        <v>427</v>
      </c>
      <c r="G13" s="16" t="s">
        <v>7606</v>
      </c>
      <c r="H13" s="77"/>
    </row>
    <row r="14" spans="1:23" x14ac:dyDescent="0.25">
      <c r="A14" s="20" t="s">
        <v>442</v>
      </c>
      <c r="B14" s="16" t="s">
        <v>154</v>
      </c>
      <c r="C14" s="42">
        <v>1</v>
      </c>
      <c r="D14" s="16" t="s">
        <v>400</v>
      </c>
      <c r="E14" s="16">
        <v>70</v>
      </c>
      <c r="F14" s="16" t="s">
        <v>410</v>
      </c>
      <c r="G14" s="16" t="s">
        <v>7086</v>
      </c>
      <c r="H14" s="77"/>
    </row>
    <row r="15" spans="1:23" x14ac:dyDescent="0.25">
      <c r="A15" s="20" t="s">
        <v>529</v>
      </c>
      <c r="B15" s="16" t="s">
        <v>154</v>
      </c>
      <c r="C15" s="42">
        <v>2</v>
      </c>
      <c r="D15" s="16" t="s">
        <v>431</v>
      </c>
      <c r="E15" s="16">
        <v>60</v>
      </c>
      <c r="F15" s="16" t="s">
        <v>410</v>
      </c>
      <c r="G15" s="16" t="s">
        <v>7088</v>
      </c>
      <c r="H15" s="77"/>
    </row>
    <row r="16" spans="1:23" x14ac:dyDescent="0.25">
      <c r="A16" s="20" t="s">
        <v>7090</v>
      </c>
      <c r="B16" s="16" t="s">
        <v>154</v>
      </c>
      <c r="C16" s="42">
        <v>4</v>
      </c>
      <c r="D16" s="16" t="s">
        <v>419</v>
      </c>
      <c r="E16" s="16">
        <v>60</v>
      </c>
      <c r="F16" s="16" t="s">
        <v>410</v>
      </c>
      <c r="G16" s="16" t="s">
        <v>7092</v>
      </c>
      <c r="H16" s="77"/>
    </row>
    <row r="17" spans="1:8" x14ac:dyDescent="0.25">
      <c r="A17" s="20" t="s">
        <v>7093</v>
      </c>
      <c r="B17" s="16" t="s">
        <v>154</v>
      </c>
      <c r="C17" s="42">
        <v>5</v>
      </c>
      <c r="D17" s="16" t="s">
        <v>435</v>
      </c>
      <c r="E17" s="16">
        <v>60</v>
      </c>
      <c r="F17" s="16" t="s">
        <v>410</v>
      </c>
      <c r="G17" s="16" t="s">
        <v>7095</v>
      </c>
      <c r="H17" s="77"/>
    </row>
    <row r="18" spans="1:8" x14ac:dyDescent="0.25">
      <c r="A18" s="20" t="s">
        <v>7096</v>
      </c>
      <c r="B18" s="16" t="s">
        <v>154</v>
      </c>
      <c r="C18" s="42">
        <v>6</v>
      </c>
      <c r="D18" s="16" t="s">
        <v>407</v>
      </c>
      <c r="E18" s="16">
        <v>50</v>
      </c>
      <c r="F18" s="16" t="s">
        <v>405</v>
      </c>
      <c r="G18" s="16" t="s">
        <v>7098</v>
      </c>
      <c r="H18" s="77"/>
    </row>
    <row r="19" spans="1:8" x14ac:dyDescent="0.25">
      <c r="A19" s="20" t="s">
        <v>7099</v>
      </c>
      <c r="B19" s="16" t="s">
        <v>154</v>
      </c>
      <c r="C19" s="42">
        <v>7</v>
      </c>
      <c r="D19" s="16" t="s">
        <v>407</v>
      </c>
      <c r="E19" s="16">
        <v>70</v>
      </c>
      <c r="F19" s="16" t="s">
        <v>401</v>
      </c>
      <c r="G19" s="16" t="s">
        <v>7101</v>
      </c>
      <c r="H19" s="77"/>
    </row>
    <row r="20" spans="1:8" x14ac:dyDescent="0.25">
      <c r="A20" s="20" t="s">
        <v>865</v>
      </c>
      <c r="B20" s="16" t="s">
        <v>154</v>
      </c>
      <c r="C20" s="42">
        <v>8</v>
      </c>
      <c r="D20" s="16" t="s">
        <v>421</v>
      </c>
      <c r="E20" s="16">
        <v>70</v>
      </c>
      <c r="F20" s="16" t="s">
        <v>410</v>
      </c>
      <c r="G20" s="16" t="s">
        <v>7103</v>
      </c>
      <c r="H20" s="77"/>
    </row>
    <row r="21" spans="1:8" x14ac:dyDescent="0.25">
      <c r="A21" s="20" t="s">
        <v>757</v>
      </c>
      <c r="B21" s="16" t="s">
        <v>154</v>
      </c>
      <c r="C21" s="42">
        <v>9</v>
      </c>
      <c r="D21" s="16" t="s">
        <v>431</v>
      </c>
      <c r="E21" s="16">
        <v>60</v>
      </c>
      <c r="F21" s="16" t="s">
        <v>410</v>
      </c>
      <c r="G21" s="16" t="s">
        <v>7105</v>
      </c>
      <c r="H21" s="77"/>
    </row>
    <row r="22" spans="1:8" x14ac:dyDescent="0.25">
      <c r="A22" s="20" t="s">
        <v>1213</v>
      </c>
      <c r="B22" s="16" t="s">
        <v>113</v>
      </c>
      <c r="C22" s="137" t="s">
        <v>3620</v>
      </c>
      <c r="D22" s="16" t="s">
        <v>425</v>
      </c>
      <c r="E22" s="16">
        <v>70</v>
      </c>
      <c r="F22" s="16" t="s">
        <v>405</v>
      </c>
      <c r="G22" s="16" t="s">
        <v>5172</v>
      </c>
      <c r="H22" s="77"/>
    </row>
    <row r="23" spans="1:8" x14ac:dyDescent="0.25">
      <c r="A23" s="20" t="s">
        <v>1215</v>
      </c>
      <c r="B23" s="16" t="s">
        <v>113</v>
      </c>
      <c r="C23" s="137" t="s">
        <v>3614</v>
      </c>
      <c r="D23" s="16" t="s">
        <v>407</v>
      </c>
      <c r="E23" s="16">
        <v>70</v>
      </c>
      <c r="F23" s="16" t="s">
        <v>405</v>
      </c>
      <c r="G23" s="16" t="s">
        <v>5169</v>
      </c>
      <c r="H23" s="77"/>
    </row>
    <row r="24" spans="1:8" x14ac:dyDescent="0.25">
      <c r="A24" s="20" t="s">
        <v>1219</v>
      </c>
      <c r="B24" s="16" t="s">
        <v>113</v>
      </c>
      <c r="C24" s="137" t="s">
        <v>3623</v>
      </c>
      <c r="D24" s="16" t="s">
        <v>404</v>
      </c>
      <c r="E24" s="16">
        <v>70</v>
      </c>
      <c r="F24" s="16" t="s">
        <v>405</v>
      </c>
      <c r="G24" s="16" t="s">
        <v>5174</v>
      </c>
      <c r="H24" s="77"/>
    </row>
    <row r="25" spans="1:8" x14ac:dyDescent="0.25">
      <c r="A25" s="20" t="s">
        <v>426</v>
      </c>
      <c r="B25" s="20" t="s">
        <v>7614</v>
      </c>
      <c r="C25" s="41">
        <v>94</v>
      </c>
      <c r="D25" s="20" t="s">
        <v>427</v>
      </c>
      <c r="E25" s="20"/>
      <c r="F25" s="20" t="s">
        <v>428</v>
      </c>
      <c r="G25" s="16" t="s">
        <v>7615</v>
      </c>
      <c r="H25" s="77"/>
    </row>
    <row r="26" spans="1:8" x14ac:dyDescent="0.25">
      <c r="A26" s="20" t="s">
        <v>1285</v>
      </c>
      <c r="B26" s="20" t="s">
        <v>162</v>
      </c>
      <c r="C26" s="41">
        <v>93</v>
      </c>
      <c r="D26" s="20" t="s">
        <v>427</v>
      </c>
      <c r="E26" s="20"/>
      <c r="F26" s="20" t="s">
        <v>428</v>
      </c>
      <c r="G26" s="16" t="s">
        <v>7616</v>
      </c>
      <c r="H26" s="77"/>
    </row>
    <row r="27" spans="1:8" x14ac:dyDescent="0.25">
      <c r="A27" s="20" t="s">
        <v>1241</v>
      </c>
      <c r="B27" s="20" t="s">
        <v>159</v>
      </c>
      <c r="C27" s="41">
        <v>85</v>
      </c>
      <c r="D27" s="20" t="s">
        <v>490</v>
      </c>
      <c r="E27" s="20"/>
      <c r="F27" s="20" t="s">
        <v>496</v>
      </c>
      <c r="G27" s="16" t="s">
        <v>7617</v>
      </c>
      <c r="H27" s="77"/>
    </row>
    <row r="28" spans="1:8" x14ac:dyDescent="0.25">
      <c r="A28" s="20" t="s">
        <v>7618</v>
      </c>
      <c r="B28" s="16" t="s">
        <v>525</v>
      </c>
      <c r="C28" s="42"/>
      <c r="D28" s="16" t="s">
        <v>421</v>
      </c>
      <c r="E28" s="16">
        <v>300</v>
      </c>
      <c r="F28" s="16" t="s">
        <v>410</v>
      </c>
      <c r="G28" s="16" t="s">
        <v>7619</v>
      </c>
      <c r="H28" s="77"/>
    </row>
    <row r="29" spans="1:8" x14ac:dyDescent="0.25">
      <c r="A29" s="20" t="s">
        <v>1933</v>
      </c>
      <c r="B29" s="16" t="s">
        <v>116</v>
      </c>
      <c r="C29" s="42" t="s">
        <v>5264</v>
      </c>
      <c r="D29" s="16" t="s">
        <v>435</v>
      </c>
      <c r="E29" s="16">
        <v>80</v>
      </c>
      <c r="F29" s="16" t="s">
        <v>410</v>
      </c>
      <c r="G29" s="16" t="s">
        <v>5265</v>
      </c>
      <c r="H29" s="77"/>
    </row>
    <row r="30" spans="1:8" x14ac:dyDescent="0.25">
      <c r="A30" s="20" t="s">
        <v>1812</v>
      </c>
      <c r="B30" s="16" t="s">
        <v>116</v>
      </c>
      <c r="C30" s="42" t="s">
        <v>5275</v>
      </c>
      <c r="D30" s="16" t="s">
        <v>419</v>
      </c>
      <c r="E30" s="16">
        <v>90</v>
      </c>
      <c r="F30" s="16" t="s">
        <v>410</v>
      </c>
      <c r="G30" s="16" t="s">
        <v>5276</v>
      </c>
      <c r="H30" s="77"/>
    </row>
    <row r="31" spans="1:8" x14ac:dyDescent="0.25">
      <c r="A31" s="20" t="s">
        <v>1822</v>
      </c>
      <c r="B31" s="16" t="s">
        <v>116</v>
      </c>
      <c r="C31" s="42" t="s">
        <v>5277</v>
      </c>
      <c r="D31" s="16" t="s">
        <v>404</v>
      </c>
      <c r="E31" s="16">
        <v>90</v>
      </c>
      <c r="F31" s="16" t="s">
        <v>410</v>
      </c>
      <c r="G31" s="16" t="s">
        <v>5278</v>
      </c>
      <c r="H31" s="77"/>
    </row>
    <row r="32" spans="1:8" x14ac:dyDescent="0.25">
      <c r="A32" s="20" t="s">
        <v>1971</v>
      </c>
      <c r="B32" s="16" t="s">
        <v>116</v>
      </c>
      <c r="C32" s="42" t="s">
        <v>5297</v>
      </c>
      <c r="D32" s="16" t="s">
        <v>414</v>
      </c>
      <c r="E32" s="16">
        <v>100</v>
      </c>
      <c r="F32" s="16" t="s">
        <v>410</v>
      </c>
      <c r="G32" s="16" t="s">
        <v>5298</v>
      </c>
      <c r="H32" s="77"/>
    </row>
    <row r="33" spans="1:8" x14ac:dyDescent="0.25">
      <c r="A33" s="20" t="s">
        <v>255</v>
      </c>
      <c r="B33" s="16" t="s">
        <v>116</v>
      </c>
      <c r="C33" s="42" t="s">
        <v>5322</v>
      </c>
      <c r="D33" s="16" t="s">
        <v>414</v>
      </c>
      <c r="E33" s="16">
        <v>90</v>
      </c>
      <c r="F33" s="16" t="s">
        <v>410</v>
      </c>
      <c r="G33" s="16" t="s">
        <v>7620</v>
      </c>
      <c r="H33" s="77"/>
    </row>
    <row r="34" spans="1:8" x14ac:dyDescent="0.25">
      <c r="A34" s="20" t="s">
        <v>7621</v>
      </c>
      <c r="B34" s="16" t="s">
        <v>271</v>
      </c>
      <c r="C34" s="101">
        <v>99100</v>
      </c>
      <c r="D34" s="16" t="s">
        <v>2238</v>
      </c>
      <c r="E34" s="16">
        <v>150</v>
      </c>
      <c r="F34" s="16" t="s">
        <v>410</v>
      </c>
      <c r="G34" s="16" t="s">
        <v>7622</v>
      </c>
      <c r="H34" s="77"/>
    </row>
    <row r="35" spans="1:8" x14ac:dyDescent="0.25">
      <c r="A35" s="20" t="s">
        <v>7623</v>
      </c>
      <c r="B35" s="16" t="s">
        <v>271</v>
      </c>
      <c r="C35" s="101">
        <v>101102</v>
      </c>
      <c r="D35" s="16" t="s">
        <v>1602</v>
      </c>
      <c r="E35" s="16">
        <v>160</v>
      </c>
      <c r="F35" s="16" t="s">
        <v>410</v>
      </c>
      <c r="G35" s="16" t="s">
        <v>7622</v>
      </c>
      <c r="H35" s="77"/>
    </row>
    <row r="36" spans="1:8" x14ac:dyDescent="0.25">
      <c r="A36" s="20" t="s">
        <v>7624</v>
      </c>
      <c r="B36" s="16" t="s">
        <v>525</v>
      </c>
      <c r="C36" s="42"/>
      <c r="D36" s="16" t="s">
        <v>435</v>
      </c>
      <c r="E36" s="16">
        <v>90</v>
      </c>
      <c r="F36" s="16" t="s">
        <v>410</v>
      </c>
      <c r="G36" s="16" t="s">
        <v>7625</v>
      </c>
      <c r="H36" s="77"/>
    </row>
    <row r="37" spans="1:8" x14ac:dyDescent="0.25">
      <c r="A37" s="20" t="s">
        <v>7626</v>
      </c>
      <c r="B37" s="16" t="s">
        <v>525</v>
      </c>
      <c r="C37" s="42"/>
      <c r="D37" s="16" t="s">
        <v>435</v>
      </c>
      <c r="E37" s="16">
        <v>500</v>
      </c>
      <c r="F37" s="16" t="s">
        <v>410</v>
      </c>
      <c r="G37" s="16" t="s">
        <v>7627</v>
      </c>
      <c r="H37" s="77"/>
    </row>
    <row r="38" spans="1:8" x14ac:dyDescent="0.25">
      <c r="A38" s="20" t="s">
        <v>7628</v>
      </c>
      <c r="B38" s="16" t="s">
        <v>525</v>
      </c>
      <c r="C38" s="42"/>
      <c r="D38" s="16" t="s">
        <v>407</v>
      </c>
      <c r="E38" s="16">
        <v>200</v>
      </c>
      <c r="F38" s="16" t="s">
        <v>410</v>
      </c>
      <c r="G38" s="16" t="s">
        <v>7629</v>
      </c>
      <c r="H38" s="77"/>
    </row>
    <row r="39" spans="1:8" x14ac:dyDescent="0.25">
      <c r="A39" s="20" t="s">
        <v>7630</v>
      </c>
      <c r="B39" s="16" t="s">
        <v>525</v>
      </c>
      <c r="C39" s="42"/>
      <c r="D39" s="16" t="s">
        <v>425</v>
      </c>
      <c r="E39" s="16">
        <v>200</v>
      </c>
      <c r="F39" s="16" t="s">
        <v>410</v>
      </c>
      <c r="G39" s="16" t="s">
        <v>7631</v>
      </c>
      <c r="H39" s="77"/>
    </row>
    <row r="40" spans="1:8" x14ac:dyDescent="0.25">
      <c r="A40" s="20" t="s">
        <v>7632</v>
      </c>
      <c r="B40" s="16" t="s">
        <v>525</v>
      </c>
      <c r="C40" s="42"/>
      <c r="D40" s="16" t="s">
        <v>404</v>
      </c>
      <c r="E40" s="16">
        <v>200</v>
      </c>
      <c r="F40" s="16" t="s">
        <v>410</v>
      </c>
      <c r="G40" s="16" t="s">
        <v>7633</v>
      </c>
      <c r="H40" s="77"/>
    </row>
    <row r="41" spans="1:8" x14ac:dyDescent="0.25">
      <c r="A41" s="20" t="s">
        <v>2311</v>
      </c>
      <c r="B41" s="16" t="s">
        <v>122</v>
      </c>
      <c r="C41" s="42" t="s">
        <v>5403</v>
      </c>
      <c r="D41" s="16" t="s">
        <v>435</v>
      </c>
      <c r="E41" s="16">
        <v>100</v>
      </c>
      <c r="F41" s="16" t="s">
        <v>405</v>
      </c>
      <c r="G41" s="16" t="s">
        <v>5404</v>
      </c>
      <c r="H41" s="77"/>
    </row>
    <row r="42" spans="1:8" x14ac:dyDescent="0.25">
      <c r="A42" s="15" t="s">
        <v>2368</v>
      </c>
      <c r="B42" s="16" t="s">
        <v>286</v>
      </c>
      <c r="C42" s="42">
        <v>15</v>
      </c>
      <c r="D42" s="16" t="s">
        <v>425</v>
      </c>
      <c r="E42" s="16">
        <v>70</v>
      </c>
      <c r="F42" s="16" t="s">
        <v>410</v>
      </c>
      <c r="G42" s="16" t="s">
        <v>7634</v>
      </c>
      <c r="H42" s="77"/>
    </row>
    <row r="43" spans="1:8" x14ac:dyDescent="0.25">
      <c r="A43" s="15" t="s">
        <v>2426</v>
      </c>
      <c r="B43" s="16" t="s">
        <v>289</v>
      </c>
      <c r="C43" s="42">
        <v>54</v>
      </c>
      <c r="D43" s="16" t="s">
        <v>421</v>
      </c>
      <c r="E43" s="16">
        <v>170</v>
      </c>
      <c r="F43" s="16" t="s">
        <v>410</v>
      </c>
      <c r="G43" s="16" t="s">
        <v>7635</v>
      </c>
      <c r="H43" s="77"/>
    </row>
    <row r="44" spans="1:8" x14ac:dyDescent="0.25">
      <c r="A44" s="15" t="s">
        <v>2466</v>
      </c>
      <c r="B44" s="16" t="s">
        <v>299</v>
      </c>
      <c r="C44" s="42">
        <v>49</v>
      </c>
      <c r="D44" s="16" t="s">
        <v>404</v>
      </c>
      <c r="E44" s="16">
        <v>170</v>
      </c>
      <c r="F44" s="16" t="s">
        <v>410</v>
      </c>
      <c r="G44" s="16" t="s">
        <v>7636</v>
      </c>
      <c r="H44" s="77"/>
    </row>
    <row r="45" spans="1:8" x14ac:dyDescent="0.25">
      <c r="A45" s="15" t="s">
        <v>1933</v>
      </c>
      <c r="B45" s="16" t="s">
        <v>122</v>
      </c>
      <c r="C45" s="42" t="s">
        <v>5525</v>
      </c>
      <c r="D45" s="16" t="s">
        <v>435</v>
      </c>
      <c r="E45" s="16">
        <v>110</v>
      </c>
      <c r="F45" s="16" t="s">
        <v>410</v>
      </c>
      <c r="G45" s="16" t="s">
        <v>5526</v>
      </c>
      <c r="H45" s="77"/>
    </row>
    <row r="46" spans="1:8" x14ac:dyDescent="0.25">
      <c r="A46" s="15" t="s">
        <v>2538</v>
      </c>
      <c r="B46" s="16" t="s">
        <v>305</v>
      </c>
      <c r="C46" s="42">
        <v>53</v>
      </c>
      <c r="D46" s="16" t="s">
        <v>421</v>
      </c>
      <c r="E46" s="16">
        <v>170</v>
      </c>
      <c r="F46" s="16" t="s">
        <v>410</v>
      </c>
      <c r="G46" s="16" t="s">
        <v>7637</v>
      </c>
      <c r="H46" s="77"/>
    </row>
    <row r="47" spans="1:8" x14ac:dyDescent="0.25">
      <c r="A47" s="15" t="s">
        <v>2656</v>
      </c>
      <c r="B47" s="16" t="s">
        <v>125</v>
      </c>
      <c r="C47" s="42" t="s">
        <v>5587</v>
      </c>
      <c r="D47" s="16" t="s">
        <v>2651</v>
      </c>
      <c r="E47" s="16">
        <v>130</v>
      </c>
      <c r="F47" s="16" t="s">
        <v>410</v>
      </c>
      <c r="G47" s="16" t="s">
        <v>7638</v>
      </c>
      <c r="H47" s="77"/>
    </row>
    <row r="48" spans="1:8" x14ac:dyDescent="0.25">
      <c r="A48" s="15" t="s">
        <v>2645</v>
      </c>
      <c r="B48" s="16" t="s">
        <v>125</v>
      </c>
      <c r="C48" s="42" t="s">
        <v>5589</v>
      </c>
      <c r="D48" s="16" t="s">
        <v>435</v>
      </c>
      <c r="E48" s="16">
        <v>130</v>
      </c>
      <c r="F48" s="16" t="s">
        <v>410</v>
      </c>
      <c r="G48" s="16" t="s">
        <v>7639</v>
      </c>
      <c r="H48" s="77"/>
    </row>
    <row r="49" spans="1:8" x14ac:dyDescent="0.25">
      <c r="A49" s="15" t="s">
        <v>5594</v>
      </c>
      <c r="B49" s="16" t="s">
        <v>125</v>
      </c>
      <c r="C49" s="42" t="s">
        <v>5595</v>
      </c>
      <c r="D49" s="16" t="s">
        <v>165</v>
      </c>
      <c r="E49" s="16">
        <v>170</v>
      </c>
      <c r="F49" s="16" t="s">
        <v>410</v>
      </c>
      <c r="G49" s="16" t="s">
        <v>5596</v>
      </c>
      <c r="H49" s="77"/>
    </row>
    <row r="50" spans="1:8" x14ac:dyDescent="0.25">
      <c r="A50" s="15" t="s">
        <v>2675</v>
      </c>
      <c r="B50" s="16" t="s">
        <v>125</v>
      </c>
      <c r="C50" s="42" t="s">
        <v>5611</v>
      </c>
      <c r="D50" s="16" t="s">
        <v>425</v>
      </c>
      <c r="E50" s="16">
        <v>180</v>
      </c>
      <c r="F50" s="16" t="s">
        <v>410</v>
      </c>
      <c r="G50" s="16" t="s">
        <v>5612</v>
      </c>
      <c r="H50" s="77"/>
    </row>
    <row r="51" spans="1:8" x14ac:dyDescent="0.25">
      <c r="A51" s="15" t="s">
        <v>5628</v>
      </c>
      <c r="B51" s="16" t="s">
        <v>125</v>
      </c>
      <c r="C51" s="42" t="s">
        <v>5629</v>
      </c>
      <c r="D51" s="16" t="s">
        <v>435</v>
      </c>
      <c r="E51" s="16">
        <v>180</v>
      </c>
      <c r="F51" s="16" t="s">
        <v>410</v>
      </c>
      <c r="G51" s="16" t="s">
        <v>5630</v>
      </c>
      <c r="H51" s="77"/>
    </row>
    <row r="52" spans="1:8" x14ac:dyDescent="0.25">
      <c r="A52" s="15" t="s">
        <v>2676</v>
      </c>
      <c r="B52" s="18" t="s">
        <v>317</v>
      </c>
      <c r="C52" s="44">
        <v>13</v>
      </c>
      <c r="D52" s="20" t="s">
        <v>425</v>
      </c>
      <c r="E52" s="20">
        <v>220</v>
      </c>
      <c r="F52" s="20" t="s">
        <v>2619</v>
      </c>
      <c r="G52" s="16" t="s">
        <v>7640</v>
      </c>
      <c r="H52" s="77"/>
    </row>
    <row r="53" spans="1:8" x14ac:dyDescent="0.25">
      <c r="A53" s="15" t="s">
        <v>2676</v>
      </c>
      <c r="B53" s="18" t="s">
        <v>317</v>
      </c>
      <c r="C53" s="41">
        <v>69</v>
      </c>
      <c r="D53" s="20" t="s">
        <v>165</v>
      </c>
      <c r="E53" s="20">
        <v>230</v>
      </c>
      <c r="F53" s="20" t="s">
        <v>2619</v>
      </c>
      <c r="G53" s="16" t="s">
        <v>7640</v>
      </c>
      <c r="H53" s="77"/>
    </row>
    <row r="54" spans="1:8" x14ac:dyDescent="0.25">
      <c r="A54" s="15" t="s">
        <v>2774</v>
      </c>
      <c r="B54" s="16" t="s">
        <v>326</v>
      </c>
      <c r="C54" s="42">
        <v>86</v>
      </c>
      <c r="D54" s="16" t="s">
        <v>431</v>
      </c>
      <c r="E54" s="16">
        <v>240</v>
      </c>
      <c r="F54" s="20" t="s">
        <v>2619</v>
      </c>
      <c r="G54" s="16" t="s">
        <v>5657</v>
      </c>
      <c r="H54" s="77"/>
    </row>
    <row r="55" spans="1:8" x14ac:dyDescent="0.25">
      <c r="A55" s="15" t="s">
        <v>2773</v>
      </c>
      <c r="B55" s="16" t="s">
        <v>326</v>
      </c>
      <c r="C55" s="42">
        <v>55</v>
      </c>
      <c r="D55" s="16" t="s">
        <v>404</v>
      </c>
      <c r="E55" s="16">
        <v>240</v>
      </c>
      <c r="F55" s="20" t="s">
        <v>2619</v>
      </c>
      <c r="G55" s="16" t="s">
        <v>5657</v>
      </c>
      <c r="H55" s="77"/>
    </row>
    <row r="56" spans="1:8" x14ac:dyDescent="0.25">
      <c r="A56" s="15" t="s">
        <v>5654</v>
      </c>
      <c r="B56" s="16" t="s">
        <v>125</v>
      </c>
      <c r="C56" s="42" t="s">
        <v>5655</v>
      </c>
      <c r="D56" s="16" t="s">
        <v>419</v>
      </c>
      <c r="E56" s="16">
        <v>220</v>
      </c>
      <c r="F56" s="20" t="s">
        <v>2619</v>
      </c>
      <c r="G56" s="16" t="s">
        <v>5653</v>
      </c>
      <c r="H56" s="77"/>
    </row>
    <row r="57" spans="1:8" x14ac:dyDescent="0.25">
      <c r="A57" s="15" t="s">
        <v>5671</v>
      </c>
      <c r="B57" s="16" t="s">
        <v>125</v>
      </c>
      <c r="C57" s="42" t="s">
        <v>5672</v>
      </c>
      <c r="D57" s="16" t="s">
        <v>2651</v>
      </c>
      <c r="E57" s="16">
        <v>190</v>
      </c>
      <c r="F57" s="20" t="s">
        <v>2619</v>
      </c>
      <c r="G57" s="16" t="s">
        <v>5670</v>
      </c>
      <c r="H57" s="77"/>
    </row>
    <row r="58" spans="1:8" x14ac:dyDescent="0.25">
      <c r="A58" s="15" t="s">
        <v>2816</v>
      </c>
      <c r="B58" s="16" t="s">
        <v>125</v>
      </c>
      <c r="C58" s="42" t="s">
        <v>5673</v>
      </c>
      <c r="D58" s="16" t="s">
        <v>421</v>
      </c>
      <c r="E58" s="16">
        <v>170</v>
      </c>
      <c r="F58" s="16" t="s">
        <v>410</v>
      </c>
      <c r="G58" s="16" t="s">
        <v>5674</v>
      </c>
      <c r="H58" s="77"/>
    </row>
    <row r="59" spans="1:8" x14ac:dyDescent="0.25">
      <c r="A59" s="15" t="s">
        <v>1518</v>
      </c>
      <c r="B59" s="16" t="s">
        <v>125</v>
      </c>
      <c r="C59" s="42" t="s">
        <v>5684</v>
      </c>
      <c r="D59" s="16" t="s">
        <v>404</v>
      </c>
      <c r="E59" s="16">
        <v>130</v>
      </c>
      <c r="F59" s="16" t="s">
        <v>410</v>
      </c>
      <c r="G59" s="16" t="s">
        <v>7641</v>
      </c>
      <c r="H59" s="77"/>
    </row>
    <row r="60" spans="1:8" x14ac:dyDescent="0.25">
      <c r="A60" s="15" t="s">
        <v>1448</v>
      </c>
      <c r="B60" s="16" t="s">
        <v>125</v>
      </c>
      <c r="C60" s="42" t="s">
        <v>5686</v>
      </c>
      <c r="D60" s="16" t="s">
        <v>431</v>
      </c>
      <c r="E60" s="16">
        <v>130</v>
      </c>
      <c r="F60" s="16" t="s">
        <v>410</v>
      </c>
      <c r="G60" s="16" t="s">
        <v>7642</v>
      </c>
      <c r="H60" s="77"/>
    </row>
    <row r="61" spans="1:8" x14ac:dyDescent="0.25">
      <c r="A61" s="15" t="s">
        <v>5705</v>
      </c>
      <c r="B61" s="16" t="s">
        <v>125</v>
      </c>
      <c r="C61" s="42" t="s">
        <v>5706</v>
      </c>
      <c r="D61" s="16" t="s">
        <v>165</v>
      </c>
      <c r="E61" s="16">
        <v>170</v>
      </c>
      <c r="F61" s="16" t="s">
        <v>410</v>
      </c>
      <c r="G61" s="16" t="s">
        <v>5707</v>
      </c>
      <c r="H61" s="77"/>
    </row>
    <row r="62" spans="1:8" x14ac:dyDescent="0.25">
      <c r="A62" s="15" t="s">
        <v>5711</v>
      </c>
      <c r="B62" s="16" t="s">
        <v>125</v>
      </c>
      <c r="C62" s="42" t="s">
        <v>5712</v>
      </c>
      <c r="D62" s="16" t="s">
        <v>435</v>
      </c>
      <c r="E62" s="16">
        <v>210</v>
      </c>
      <c r="F62" s="20" t="s">
        <v>2619</v>
      </c>
      <c r="G62" s="16" t="s">
        <v>5710</v>
      </c>
      <c r="H62" s="77"/>
    </row>
    <row r="63" spans="1:8" x14ac:dyDescent="0.25">
      <c r="A63" s="15" t="s">
        <v>1499</v>
      </c>
      <c r="B63" s="16" t="s">
        <v>125</v>
      </c>
      <c r="C63" s="42" t="s">
        <v>5713</v>
      </c>
      <c r="D63" s="16" t="s">
        <v>165</v>
      </c>
      <c r="E63" s="16">
        <v>120</v>
      </c>
      <c r="F63" s="16" t="s">
        <v>410</v>
      </c>
      <c r="G63" s="16" t="s">
        <v>7643</v>
      </c>
      <c r="H63" s="77"/>
    </row>
    <row r="64" spans="1:8" x14ac:dyDescent="0.25">
      <c r="A64" s="15" t="s">
        <v>2455</v>
      </c>
      <c r="B64" s="16" t="s">
        <v>125</v>
      </c>
      <c r="C64" s="42" t="s">
        <v>5717</v>
      </c>
      <c r="D64" s="16" t="s">
        <v>414</v>
      </c>
      <c r="E64" s="16">
        <v>170</v>
      </c>
      <c r="F64" s="16" t="s">
        <v>410</v>
      </c>
      <c r="G64" s="16" t="s">
        <v>5718</v>
      </c>
      <c r="H64" s="77"/>
    </row>
    <row r="65" spans="1:8" x14ac:dyDescent="0.25">
      <c r="A65" s="15" t="s">
        <v>2455</v>
      </c>
      <c r="B65" s="16" t="s">
        <v>125</v>
      </c>
      <c r="C65" s="42" t="s">
        <v>5724</v>
      </c>
      <c r="D65" s="16" t="s">
        <v>414</v>
      </c>
      <c r="E65" s="16">
        <v>170</v>
      </c>
      <c r="F65" s="16" t="s">
        <v>410</v>
      </c>
      <c r="G65" s="16" t="s">
        <v>5725</v>
      </c>
      <c r="H65" s="77"/>
    </row>
    <row r="66" spans="1:8" x14ac:dyDescent="0.25">
      <c r="A66" s="15" t="s">
        <v>2773</v>
      </c>
      <c r="B66" s="16" t="s">
        <v>335</v>
      </c>
      <c r="C66" s="42">
        <v>96</v>
      </c>
      <c r="D66" s="16" t="s">
        <v>404</v>
      </c>
      <c r="E66" s="16">
        <v>240</v>
      </c>
      <c r="F66" s="20" t="s">
        <v>2619</v>
      </c>
      <c r="G66" s="16" t="s">
        <v>5725</v>
      </c>
      <c r="H66" s="77"/>
    </row>
    <row r="67" spans="1:8" x14ac:dyDescent="0.25">
      <c r="A67" s="15" t="s">
        <v>2774</v>
      </c>
      <c r="B67" s="16" t="s">
        <v>335</v>
      </c>
      <c r="C67" s="42">
        <v>97</v>
      </c>
      <c r="D67" s="16" t="s">
        <v>431</v>
      </c>
      <c r="E67" s="16">
        <v>240</v>
      </c>
      <c r="F67" s="20" t="s">
        <v>2619</v>
      </c>
      <c r="G67" s="16" t="s">
        <v>5725</v>
      </c>
      <c r="H67" s="77"/>
    </row>
    <row r="68" spans="1:8" x14ac:dyDescent="0.25">
      <c r="A68" s="15" t="s">
        <v>2819</v>
      </c>
      <c r="B68" s="16" t="s">
        <v>335</v>
      </c>
      <c r="C68" s="42">
        <v>98</v>
      </c>
      <c r="D68" s="16" t="s">
        <v>414</v>
      </c>
      <c r="E68" s="16">
        <v>220</v>
      </c>
      <c r="F68" s="16" t="s">
        <v>2619</v>
      </c>
      <c r="G68" s="16" t="s">
        <v>5725</v>
      </c>
      <c r="H68" s="77"/>
    </row>
    <row r="69" spans="1:8" x14ac:dyDescent="0.25">
      <c r="A69" s="15" t="s">
        <v>5726</v>
      </c>
      <c r="B69" s="16" t="s">
        <v>125</v>
      </c>
      <c r="C69" s="42" t="s">
        <v>5727</v>
      </c>
      <c r="D69" s="16" t="s">
        <v>165</v>
      </c>
      <c r="E69" s="16">
        <v>180</v>
      </c>
      <c r="F69" s="16" t="s">
        <v>410</v>
      </c>
      <c r="G69" s="16" t="s">
        <v>5728</v>
      </c>
      <c r="H69" s="77"/>
    </row>
    <row r="70" spans="1:8" x14ac:dyDescent="0.25">
      <c r="A70" s="15" t="s">
        <v>5748</v>
      </c>
      <c r="B70" s="16" t="s">
        <v>125</v>
      </c>
      <c r="C70" s="42" t="s">
        <v>5749</v>
      </c>
      <c r="D70" s="16" t="s">
        <v>425</v>
      </c>
      <c r="E70" s="16">
        <v>210</v>
      </c>
      <c r="F70" s="16" t="s">
        <v>2619</v>
      </c>
      <c r="G70" s="16" t="s">
        <v>5750</v>
      </c>
      <c r="H70" s="77"/>
    </row>
    <row r="71" spans="1:8" x14ac:dyDescent="0.25">
      <c r="A71" s="15" t="s">
        <v>5751</v>
      </c>
      <c r="B71" s="16" t="s">
        <v>125</v>
      </c>
      <c r="C71" s="42" t="s">
        <v>5752</v>
      </c>
      <c r="D71" s="16" t="s">
        <v>404</v>
      </c>
      <c r="E71" s="16">
        <v>220</v>
      </c>
      <c r="F71" s="16" t="s">
        <v>2619</v>
      </c>
      <c r="G71" s="16" t="s">
        <v>5753</v>
      </c>
      <c r="H71" s="77"/>
    </row>
    <row r="72" spans="1:8" x14ac:dyDescent="0.25">
      <c r="A72" s="15" t="s">
        <v>2862</v>
      </c>
      <c r="B72" s="16" t="s">
        <v>338</v>
      </c>
      <c r="C72" s="42">
        <v>63</v>
      </c>
      <c r="D72" s="16" t="s">
        <v>421</v>
      </c>
      <c r="E72" s="16">
        <v>230</v>
      </c>
      <c r="F72" s="16" t="s">
        <v>2619</v>
      </c>
      <c r="G72" s="16" t="s">
        <v>7644</v>
      </c>
      <c r="H72" s="77"/>
    </row>
    <row r="73" spans="1:8" x14ac:dyDescent="0.25">
      <c r="A73" s="15" t="s">
        <v>2862</v>
      </c>
      <c r="B73" s="16" t="s">
        <v>338</v>
      </c>
      <c r="C73" s="42">
        <v>64</v>
      </c>
      <c r="D73" s="16" t="s">
        <v>421</v>
      </c>
      <c r="E73" s="16">
        <v>210</v>
      </c>
      <c r="F73" s="16" t="s">
        <v>2619</v>
      </c>
      <c r="G73" s="16" t="s">
        <v>7644</v>
      </c>
      <c r="H73" s="77"/>
    </row>
    <row r="74" spans="1:8" x14ac:dyDescent="0.25">
      <c r="A74" s="15" t="s">
        <v>5780</v>
      </c>
      <c r="B74" s="16" t="s">
        <v>125</v>
      </c>
      <c r="C74" s="42" t="s">
        <v>5781</v>
      </c>
      <c r="D74" s="16" t="s">
        <v>431</v>
      </c>
      <c r="E74" s="16">
        <v>210</v>
      </c>
      <c r="F74" s="16" t="s">
        <v>2619</v>
      </c>
      <c r="G74" s="16" t="s">
        <v>5779</v>
      </c>
      <c r="H74" s="77"/>
    </row>
    <row r="75" spans="1:8" x14ac:dyDescent="0.25">
      <c r="A75" s="15" t="s">
        <v>5787</v>
      </c>
      <c r="B75" s="16" t="s">
        <v>125</v>
      </c>
      <c r="C75" s="42" t="s">
        <v>5788</v>
      </c>
      <c r="D75" s="16" t="s">
        <v>404</v>
      </c>
      <c r="E75" s="16">
        <v>180</v>
      </c>
      <c r="F75" s="16" t="s">
        <v>410</v>
      </c>
      <c r="G75" s="16" t="s">
        <v>5789</v>
      </c>
      <c r="H75" s="77"/>
    </row>
    <row r="76" spans="1:8" x14ac:dyDescent="0.25">
      <c r="A76" s="15" t="s">
        <v>5848</v>
      </c>
      <c r="B76" s="16" t="s">
        <v>125</v>
      </c>
      <c r="C76" s="42" t="s">
        <v>5849</v>
      </c>
      <c r="D76" s="16" t="s">
        <v>404</v>
      </c>
      <c r="E76" s="16">
        <v>170</v>
      </c>
      <c r="F76" s="16" t="s">
        <v>2856</v>
      </c>
      <c r="G76" s="16" t="s">
        <v>5850</v>
      </c>
      <c r="H76" s="77"/>
    </row>
    <row r="77" spans="1:8" x14ac:dyDescent="0.25">
      <c r="A77" s="15" t="s">
        <v>2881</v>
      </c>
      <c r="B77" s="16" t="s">
        <v>341</v>
      </c>
      <c r="C77" s="42">
        <v>27</v>
      </c>
      <c r="D77" s="16" t="s">
        <v>404</v>
      </c>
      <c r="E77" s="16">
        <v>240</v>
      </c>
      <c r="F77" s="16" t="s">
        <v>2619</v>
      </c>
      <c r="G77" s="16" t="s">
        <v>5865</v>
      </c>
      <c r="H77" s="77"/>
    </row>
    <row r="78" spans="1:8" x14ac:dyDescent="0.25">
      <c r="A78" s="15" t="s">
        <v>2675</v>
      </c>
      <c r="B78" s="16" t="s">
        <v>125</v>
      </c>
      <c r="C78" s="42" t="s">
        <v>5825</v>
      </c>
      <c r="D78" s="16" t="s">
        <v>425</v>
      </c>
      <c r="E78" s="16">
        <v>180</v>
      </c>
      <c r="F78" s="16" t="s">
        <v>410</v>
      </c>
      <c r="G78" s="16" t="s">
        <v>7645</v>
      </c>
      <c r="H78" s="77"/>
    </row>
    <row r="79" spans="1:8" x14ac:dyDescent="0.25">
      <c r="A79" s="15" t="s">
        <v>5845</v>
      </c>
      <c r="B79" s="16" t="s">
        <v>125</v>
      </c>
      <c r="C79" s="42" t="s">
        <v>5846</v>
      </c>
      <c r="D79" s="16" t="s">
        <v>404</v>
      </c>
      <c r="E79" s="16">
        <v>170</v>
      </c>
      <c r="F79" s="16" t="s">
        <v>410</v>
      </c>
      <c r="G79" s="16" t="s">
        <v>5847</v>
      </c>
      <c r="H79" s="77"/>
    </row>
    <row r="80" spans="1:8" x14ac:dyDescent="0.25">
      <c r="A80" s="15" t="s">
        <v>5793</v>
      </c>
      <c r="B80" s="16" t="s">
        <v>125</v>
      </c>
      <c r="C80" s="42" t="s">
        <v>5794</v>
      </c>
      <c r="D80" s="16" t="s">
        <v>2651</v>
      </c>
      <c r="E80" s="16">
        <v>190</v>
      </c>
      <c r="F80" s="16" t="s">
        <v>2619</v>
      </c>
      <c r="G80" s="16" t="s">
        <v>5792</v>
      </c>
      <c r="H80" s="77"/>
    </row>
    <row r="81" spans="1:8" x14ac:dyDescent="0.25">
      <c r="A81" s="15" t="s">
        <v>2633</v>
      </c>
      <c r="B81" s="16" t="s">
        <v>125</v>
      </c>
      <c r="C81" s="42" t="s">
        <v>5827</v>
      </c>
      <c r="D81" s="16" t="s">
        <v>404</v>
      </c>
      <c r="E81" s="16">
        <v>180</v>
      </c>
      <c r="F81" s="16" t="s">
        <v>410</v>
      </c>
      <c r="G81" s="16" t="s">
        <v>7646</v>
      </c>
      <c r="H81" s="77"/>
    </row>
    <row r="82" spans="1:8" x14ac:dyDescent="0.25">
      <c r="A82" s="15" t="s">
        <v>2935</v>
      </c>
      <c r="B82" s="16" t="s">
        <v>346</v>
      </c>
      <c r="C82" s="42">
        <v>54</v>
      </c>
      <c r="D82" s="16" t="s">
        <v>431</v>
      </c>
      <c r="E82" s="16">
        <v>190</v>
      </c>
      <c r="F82" s="16" t="s">
        <v>410</v>
      </c>
      <c r="G82" s="16" t="s">
        <v>7647</v>
      </c>
      <c r="H82" s="77"/>
    </row>
    <row r="83" spans="1:8" x14ac:dyDescent="0.25">
      <c r="A83" s="15" t="s">
        <v>2617</v>
      </c>
      <c r="B83" s="16" t="s">
        <v>125</v>
      </c>
      <c r="C83" s="42" t="s">
        <v>5829</v>
      </c>
      <c r="D83" s="16" t="s">
        <v>407</v>
      </c>
      <c r="E83" s="16">
        <v>180</v>
      </c>
      <c r="F83" s="16" t="s">
        <v>410</v>
      </c>
      <c r="G83" s="16" t="s">
        <v>7648</v>
      </c>
      <c r="H83" s="77"/>
    </row>
    <row r="84" spans="1:8" x14ac:dyDescent="0.25">
      <c r="A84" s="15" t="s">
        <v>5882</v>
      </c>
      <c r="B84" s="16" t="s">
        <v>125</v>
      </c>
      <c r="C84" s="42" t="s">
        <v>5883</v>
      </c>
      <c r="D84" s="16" t="s">
        <v>425</v>
      </c>
      <c r="E84" s="16">
        <v>150</v>
      </c>
      <c r="F84" s="16" t="s">
        <v>2856</v>
      </c>
      <c r="G84" s="16" t="s">
        <v>7649</v>
      </c>
      <c r="H84" s="77"/>
    </row>
    <row r="85" spans="1:8" x14ac:dyDescent="0.25">
      <c r="A85" s="15" t="s">
        <v>5745</v>
      </c>
      <c r="B85" s="16" t="s">
        <v>125</v>
      </c>
      <c r="C85" s="42" t="s">
        <v>5831</v>
      </c>
      <c r="D85" s="16" t="s">
        <v>400</v>
      </c>
      <c r="E85" s="16">
        <v>130</v>
      </c>
      <c r="F85" s="16" t="s">
        <v>410</v>
      </c>
      <c r="G85" s="16" t="s">
        <v>7650</v>
      </c>
      <c r="H85" s="77"/>
    </row>
    <row r="86" spans="1:8" x14ac:dyDescent="0.25">
      <c r="A86" s="15" t="s">
        <v>5890</v>
      </c>
      <c r="B86" s="16" t="s">
        <v>125</v>
      </c>
      <c r="C86" s="42" t="s">
        <v>5891</v>
      </c>
      <c r="D86" s="16" t="s">
        <v>407</v>
      </c>
      <c r="E86" s="16">
        <v>200</v>
      </c>
      <c r="F86" s="16" t="s">
        <v>2619</v>
      </c>
      <c r="G86" s="16" t="s">
        <v>5889</v>
      </c>
      <c r="H86" s="77"/>
    </row>
    <row r="87" spans="1:8" x14ac:dyDescent="0.25">
      <c r="A87" s="15" t="s">
        <v>5906</v>
      </c>
      <c r="B87" s="16" t="s">
        <v>125</v>
      </c>
      <c r="C87" s="42" t="s">
        <v>5907</v>
      </c>
      <c r="D87" s="16" t="s">
        <v>165</v>
      </c>
      <c r="E87" s="16">
        <v>210</v>
      </c>
      <c r="F87" s="16" t="s">
        <v>2619</v>
      </c>
      <c r="G87" s="16" t="s">
        <v>5905</v>
      </c>
      <c r="H87" s="77"/>
    </row>
    <row r="88" spans="1:8" x14ac:dyDescent="0.25">
      <c r="A88" s="15" t="s">
        <v>5913</v>
      </c>
      <c r="B88" s="16" t="s">
        <v>125</v>
      </c>
      <c r="C88" s="42" t="s">
        <v>5914</v>
      </c>
      <c r="D88" s="16" t="s">
        <v>165</v>
      </c>
      <c r="E88" s="16">
        <v>230</v>
      </c>
      <c r="F88" s="16" t="s">
        <v>2619</v>
      </c>
      <c r="G88" s="16" t="s">
        <v>5912</v>
      </c>
      <c r="H88" s="77"/>
    </row>
    <row r="89" spans="1:8" x14ac:dyDescent="0.25">
      <c r="A89" s="15" t="s">
        <v>2675</v>
      </c>
      <c r="B89" s="16" t="s">
        <v>317</v>
      </c>
      <c r="C89" s="42">
        <v>11</v>
      </c>
      <c r="D89" s="16" t="s">
        <v>425</v>
      </c>
      <c r="E89" s="16">
        <v>180</v>
      </c>
      <c r="F89" s="16" t="s">
        <v>410</v>
      </c>
      <c r="G89" s="16" t="s">
        <v>5612</v>
      </c>
      <c r="H89" s="77"/>
    </row>
    <row r="90" spans="1:8" x14ac:dyDescent="0.25">
      <c r="A90" s="15" t="s">
        <v>2747</v>
      </c>
      <c r="B90" s="16" t="s">
        <v>323</v>
      </c>
      <c r="C90" s="42">
        <v>34</v>
      </c>
      <c r="D90" s="16" t="s">
        <v>421</v>
      </c>
      <c r="E90" s="16">
        <v>170</v>
      </c>
      <c r="F90" s="16" t="s">
        <v>410</v>
      </c>
      <c r="G90" s="16" t="s">
        <v>7651</v>
      </c>
      <c r="H90" s="77"/>
    </row>
    <row r="91" spans="1:8" x14ac:dyDescent="0.25">
      <c r="A91" s="15" t="s">
        <v>2698</v>
      </c>
      <c r="B91" s="16" t="s">
        <v>317</v>
      </c>
      <c r="C91" s="42">
        <v>78</v>
      </c>
      <c r="D91" s="16" t="s">
        <v>414</v>
      </c>
      <c r="E91" s="16">
        <v>180</v>
      </c>
      <c r="F91" s="16" t="s">
        <v>410</v>
      </c>
      <c r="G91" s="16" t="s">
        <v>7652</v>
      </c>
      <c r="H91" s="77"/>
    </row>
    <row r="92" spans="1:8" x14ac:dyDescent="0.25">
      <c r="A92" s="15" t="s">
        <v>2728</v>
      </c>
      <c r="B92" s="16" t="s">
        <v>320</v>
      </c>
      <c r="C92" s="42">
        <v>74</v>
      </c>
      <c r="D92" s="16" t="s">
        <v>165</v>
      </c>
      <c r="E92" s="16">
        <v>180</v>
      </c>
      <c r="F92" s="16" t="s">
        <v>410</v>
      </c>
      <c r="G92" s="16" t="s">
        <v>7653</v>
      </c>
      <c r="H92" s="77"/>
    </row>
    <row r="93" spans="1:8" x14ac:dyDescent="0.25">
      <c r="A93" s="15" t="s">
        <v>2426</v>
      </c>
      <c r="B93" s="16" t="s">
        <v>125</v>
      </c>
      <c r="C93" s="42" t="s">
        <v>5944</v>
      </c>
      <c r="D93" s="16" t="s">
        <v>421</v>
      </c>
      <c r="E93" s="16">
        <v>170</v>
      </c>
      <c r="F93" s="16" t="s">
        <v>410</v>
      </c>
      <c r="G93" s="16" t="s">
        <v>5945</v>
      </c>
      <c r="H93" s="77"/>
    </row>
    <row r="94" spans="1:8" x14ac:dyDescent="0.25">
      <c r="A94" s="15" t="s">
        <v>3043</v>
      </c>
      <c r="B94" s="16" t="s">
        <v>352</v>
      </c>
      <c r="C94" s="42">
        <v>66</v>
      </c>
      <c r="D94" s="16" t="s">
        <v>421</v>
      </c>
      <c r="E94" s="16">
        <v>250</v>
      </c>
      <c r="F94" s="16" t="s">
        <v>401</v>
      </c>
      <c r="G94" s="16" t="s">
        <v>7654</v>
      </c>
      <c r="H94" s="77"/>
    </row>
    <row r="95" spans="1:8" x14ac:dyDescent="0.25">
      <c r="A95" s="15" t="s">
        <v>3055</v>
      </c>
      <c r="B95" s="16" t="s">
        <v>352</v>
      </c>
      <c r="C95" s="42">
        <v>89</v>
      </c>
      <c r="D95" s="16" t="s">
        <v>419</v>
      </c>
      <c r="E95" s="16">
        <v>250</v>
      </c>
      <c r="F95" s="16" t="s">
        <v>401</v>
      </c>
      <c r="G95" s="16" t="s">
        <v>7655</v>
      </c>
      <c r="H95" s="77"/>
    </row>
    <row r="96" spans="1:8" x14ac:dyDescent="0.25">
      <c r="A96" s="15" t="s">
        <v>6002</v>
      </c>
      <c r="B96" s="16" t="s">
        <v>129</v>
      </c>
      <c r="C96" s="42" t="s">
        <v>6003</v>
      </c>
      <c r="D96" s="16" t="s">
        <v>414</v>
      </c>
      <c r="E96" s="16">
        <v>190</v>
      </c>
      <c r="F96" s="16" t="s">
        <v>410</v>
      </c>
      <c r="G96" s="16" t="s">
        <v>5936</v>
      </c>
      <c r="H96" s="77"/>
    </row>
    <row r="97" spans="1:8" x14ac:dyDescent="0.25">
      <c r="A97" s="15" t="s">
        <v>5937</v>
      </c>
      <c r="B97" s="16" t="s">
        <v>125</v>
      </c>
      <c r="C97" s="42" t="s">
        <v>5938</v>
      </c>
      <c r="D97" s="16" t="s">
        <v>425</v>
      </c>
      <c r="E97" s="16">
        <v>160</v>
      </c>
      <c r="F97" s="16" t="s">
        <v>2856</v>
      </c>
      <c r="G97" s="16" t="s">
        <v>5939</v>
      </c>
      <c r="H97" s="77"/>
    </row>
    <row r="98" spans="1:8" x14ac:dyDescent="0.25">
      <c r="A98" s="15" t="s">
        <v>3101</v>
      </c>
      <c r="B98" s="16" t="s">
        <v>129</v>
      </c>
      <c r="C98" s="42" t="s">
        <v>6016</v>
      </c>
      <c r="D98" s="16" t="s">
        <v>431</v>
      </c>
      <c r="E98" s="16">
        <v>200</v>
      </c>
      <c r="F98" s="16" t="s">
        <v>405</v>
      </c>
      <c r="G98" s="16" t="s">
        <v>6017</v>
      </c>
      <c r="H98" s="77"/>
    </row>
    <row r="99" spans="1:8" x14ac:dyDescent="0.25">
      <c r="A99" s="15" t="s">
        <v>2941</v>
      </c>
      <c r="B99" s="16" t="s">
        <v>346</v>
      </c>
      <c r="C99" s="42">
        <v>73</v>
      </c>
      <c r="D99" s="16" t="s">
        <v>165</v>
      </c>
      <c r="E99" s="16">
        <v>170</v>
      </c>
      <c r="F99" s="16" t="s">
        <v>401</v>
      </c>
      <c r="G99" s="16" t="s">
        <v>7656</v>
      </c>
      <c r="H99" s="77"/>
    </row>
    <row r="100" spans="1:8" x14ac:dyDescent="0.25">
      <c r="A100" s="15" t="s">
        <v>5963</v>
      </c>
      <c r="B100" s="16" t="s">
        <v>125</v>
      </c>
      <c r="C100" s="42" t="s">
        <v>5964</v>
      </c>
      <c r="D100" s="16" t="s">
        <v>425</v>
      </c>
      <c r="E100" s="16">
        <v>230</v>
      </c>
      <c r="F100" s="16" t="s">
        <v>2619</v>
      </c>
      <c r="G100" s="16" t="s">
        <v>5965</v>
      </c>
      <c r="H100" s="77"/>
    </row>
    <row r="101" spans="1:8" x14ac:dyDescent="0.25">
      <c r="A101" s="15" t="s">
        <v>5968</v>
      </c>
      <c r="B101" s="16" t="s">
        <v>125</v>
      </c>
      <c r="C101" s="42" t="s">
        <v>5969</v>
      </c>
      <c r="D101" s="16" t="s">
        <v>435</v>
      </c>
      <c r="E101" s="16">
        <v>210</v>
      </c>
      <c r="F101" s="16" t="s">
        <v>2619</v>
      </c>
      <c r="G101" s="16" t="s">
        <v>5970</v>
      </c>
      <c r="H101" s="77"/>
    </row>
    <row r="102" spans="1:8" x14ac:dyDescent="0.25">
      <c r="A102" s="15" t="s">
        <v>2888</v>
      </c>
      <c r="B102" s="16" t="s">
        <v>341</v>
      </c>
      <c r="C102" s="42">
        <v>76</v>
      </c>
      <c r="D102" s="16" t="s">
        <v>419</v>
      </c>
      <c r="E102" s="16">
        <v>170</v>
      </c>
      <c r="F102" s="16" t="s">
        <v>405</v>
      </c>
      <c r="G102" s="16" t="s">
        <v>7657</v>
      </c>
      <c r="H102" s="77"/>
    </row>
    <row r="103" spans="1:8" x14ac:dyDescent="0.25">
      <c r="A103" s="15" t="s">
        <v>2966</v>
      </c>
      <c r="B103" s="16" t="s">
        <v>348</v>
      </c>
      <c r="C103" s="42">
        <v>26</v>
      </c>
      <c r="D103" s="16" t="s">
        <v>2967</v>
      </c>
      <c r="E103" s="16">
        <v>180</v>
      </c>
      <c r="F103" s="16" t="s">
        <v>410</v>
      </c>
      <c r="G103" s="16" t="s">
        <v>7658</v>
      </c>
      <c r="H103" s="77"/>
    </row>
    <row r="104" spans="1:8" x14ac:dyDescent="0.25">
      <c r="A104" s="15" t="s">
        <v>2837</v>
      </c>
      <c r="B104" s="16" t="s">
        <v>335</v>
      </c>
      <c r="C104" s="42">
        <v>36</v>
      </c>
      <c r="D104" s="16" t="s">
        <v>421</v>
      </c>
      <c r="E104" s="16">
        <v>170</v>
      </c>
      <c r="F104" s="16" t="s">
        <v>410</v>
      </c>
      <c r="G104" s="16" t="s">
        <v>7659</v>
      </c>
      <c r="H104" s="77"/>
    </row>
    <row r="105" spans="1:8" x14ac:dyDescent="0.25">
      <c r="A105" s="15" t="s">
        <v>2719</v>
      </c>
      <c r="B105" s="16" t="s">
        <v>320</v>
      </c>
      <c r="C105" s="42" t="s">
        <v>7660</v>
      </c>
      <c r="D105" s="16" t="s">
        <v>431</v>
      </c>
      <c r="E105" s="16">
        <v>220</v>
      </c>
      <c r="F105" s="16" t="s">
        <v>2619</v>
      </c>
      <c r="G105" s="16" t="s">
        <v>7661</v>
      </c>
      <c r="H105" s="77"/>
    </row>
    <row r="106" spans="1:8" x14ac:dyDescent="0.25">
      <c r="A106" s="15" t="s">
        <v>3094</v>
      </c>
      <c r="B106" s="16" t="s">
        <v>353</v>
      </c>
      <c r="C106" s="42">
        <v>47</v>
      </c>
      <c r="D106" s="16" t="s">
        <v>400</v>
      </c>
      <c r="E106" s="16">
        <v>170</v>
      </c>
      <c r="F106" s="16" t="s">
        <v>410</v>
      </c>
      <c r="G106" s="16" t="s">
        <v>7662</v>
      </c>
      <c r="H106" s="77"/>
    </row>
    <row r="107" spans="1:8" x14ac:dyDescent="0.25">
      <c r="A107" s="15" t="s">
        <v>2840</v>
      </c>
      <c r="B107" s="16" t="s">
        <v>335</v>
      </c>
      <c r="C107" s="42">
        <v>43</v>
      </c>
      <c r="D107" s="16" t="s">
        <v>435</v>
      </c>
      <c r="E107" s="16">
        <v>240</v>
      </c>
      <c r="F107" s="16" t="s">
        <v>2619</v>
      </c>
      <c r="G107" s="16" t="s">
        <v>7663</v>
      </c>
      <c r="H107" s="77"/>
    </row>
    <row r="108" spans="1:8" x14ac:dyDescent="0.25">
      <c r="A108" s="15" t="s">
        <v>6048</v>
      </c>
      <c r="B108" s="16" t="s">
        <v>129</v>
      </c>
      <c r="C108" s="42" t="s">
        <v>6049</v>
      </c>
      <c r="D108" s="16" t="s">
        <v>414</v>
      </c>
      <c r="E108" s="16">
        <v>210</v>
      </c>
      <c r="F108" s="16" t="s">
        <v>405</v>
      </c>
      <c r="G108" s="16" t="s">
        <v>6050</v>
      </c>
      <c r="H108" s="77"/>
    </row>
    <row r="109" spans="1:8" x14ac:dyDescent="0.25">
      <c r="A109" s="15" t="s">
        <v>3009</v>
      </c>
      <c r="B109" s="16" t="s">
        <v>129</v>
      </c>
      <c r="C109" s="42" t="s">
        <v>6055</v>
      </c>
      <c r="D109" s="16" t="s">
        <v>407</v>
      </c>
      <c r="E109" s="16">
        <v>240</v>
      </c>
      <c r="F109" s="16" t="s">
        <v>401</v>
      </c>
      <c r="G109" s="16" t="s">
        <v>6056</v>
      </c>
      <c r="H109" s="77"/>
    </row>
    <row r="110" spans="1:8" x14ac:dyDescent="0.25">
      <c r="A110" s="15" t="s">
        <v>3021</v>
      </c>
      <c r="B110" s="16" t="s">
        <v>129</v>
      </c>
      <c r="C110" s="42" t="s">
        <v>6057</v>
      </c>
      <c r="D110" s="16" t="s">
        <v>425</v>
      </c>
      <c r="E110" s="16">
        <v>250</v>
      </c>
      <c r="F110" s="16" t="s">
        <v>401</v>
      </c>
      <c r="G110" s="16" t="s">
        <v>6058</v>
      </c>
      <c r="H110" s="77"/>
    </row>
    <row r="111" spans="1:8" x14ac:dyDescent="0.25">
      <c r="A111" s="15" t="s">
        <v>3026</v>
      </c>
      <c r="B111" s="16" t="s">
        <v>129</v>
      </c>
      <c r="C111" s="42" t="s">
        <v>6059</v>
      </c>
      <c r="D111" s="16" t="s">
        <v>404</v>
      </c>
      <c r="E111" s="16">
        <v>250</v>
      </c>
      <c r="F111" s="16" t="s">
        <v>401</v>
      </c>
      <c r="G111" s="16" t="s">
        <v>6060</v>
      </c>
      <c r="H111" s="77"/>
    </row>
    <row r="112" spans="1:8" x14ac:dyDescent="0.25">
      <c r="A112" s="15" t="s">
        <v>3038</v>
      </c>
      <c r="B112" s="16" t="s">
        <v>129</v>
      </c>
      <c r="C112" s="42" t="s">
        <v>6051</v>
      </c>
      <c r="D112" s="16" t="s">
        <v>421</v>
      </c>
      <c r="E112" s="16">
        <v>200</v>
      </c>
      <c r="F112" s="16" t="s">
        <v>405</v>
      </c>
      <c r="G112" s="16" t="s">
        <v>6052</v>
      </c>
      <c r="H112" s="77"/>
    </row>
    <row r="113" spans="1:8" x14ac:dyDescent="0.25">
      <c r="A113" s="15" t="s">
        <v>3052</v>
      </c>
      <c r="B113" s="16" t="s">
        <v>129</v>
      </c>
      <c r="C113" s="42" t="s">
        <v>6053</v>
      </c>
      <c r="D113" s="16" t="s">
        <v>435</v>
      </c>
      <c r="E113" s="16">
        <v>200</v>
      </c>
      <c r="F113" s="16" t="s">
        <v>405</v>
      </c>
      <c r="G113" s="16" t="s">
        <v>6054</v>
      </c>
      <c r="H113" s="77"/>
    </row>
    <row r="114" spans="1:8" x14ac:dyDescent="0.25">
      <c r="A114" s="15" t="s">
        <v>3094</v>
      </c>
      <c r="B114" s="16" t="s">
        <v>129</v>
      </c>
      <c r="C114" s="42" t="s">
        <v>6077</v>
      </c>
      <c r="D114" s="16" t="s">
        <v>400</v>
      </c>
      <c r="E114" s="16">
        <v>170</v>
      </c>
      <c r="F114" s="16" t="s">
        <v>410</v>
      </c>
      <c r="G114" s="16" t="s">
        <v>6078</v>
      </c>
      <c r="H114" s="77"/>
    </row>
    <row r="115" spans="1:8" x14ac:dyDescent="0.25">
      <c r="A115" s="15" t="s">
        <v>5745</v>
      </c>
      <c r="B115" s="16" t="s">
        <v>125</v>
      </c>
      <c r="C115" s="42" t="s">
        <v>5919</v>
      </c>
      <c r="D115" s="16" t="s">
        <v>400</v>
      </c>
      <c r="E115" s="16">
        <v>130</v>
      </c>
      <c r="F115" s="16" t="s">
        <v>410</v>
      </c>
      <c r="G115" s="16" t="s">
        <v>7664</v>
      </c>
      <c r="H115" s="77"/>
    </row>
    <row r="116" spans="1:8" x14ac:dyDescent="0.25">
      <c r="A116" s="15" t="s">
        <v>2426</v>
      </c>
      <c r="B116" s="16" t="s">
        <v>338</v>
      </c>
      <c r="C116" s="42">
        <v>61</v>
      </c>
      <c r="D116" s="16" t="s">
        <v>421</v>
      </c>
      <c r="E116" s="16">
        <v>170</v>
      </c>
      <c r="F116" s="16" t="s">
        <v>410</v>
      </c>
      <c r="G116" s="16" t="s">
        <v>7665</v>
      </c>
      <c r="H116" s="77"/>
    </row>
    <row r="117" spans="1:8" x14ac:dyDescent="0.25">
      <c r="A117" s="15" t="s">
        <v>6087</v>
      </c>
      <c r="B117" s="16" t="s">
        <v>129</v>
      </c>
      <c r="C117" s="42" t="s">
        <v>6088</v>
      </c>
      <c r="D117" s="16" t="s">
        <v>407</v>
      </c>
      <c r="E117" s="16">
        <v>230</v>
      </c>
      <c r="F117" s="16" t="s">
        <v>401</v>
      </c>
      <c r="G117" s="16" t="s">
        <v>6089</v>
      </c>
      <c r="H117" s="77"/>
    </row>
    <row r="118" spans="1:8" x14ac:dyDescent="0.25">
      <c r="A118" s="15" t="s">
        <v>3112</v>
      </c>
      <c r="B118" s="16" t="s">
        <v>129</v>
      </c>
      <c r="C118" s="42" t="s">
        <v>6114</v>
      </c>
      <c r="D118" s="16" t="s">
        <v>165</v>
      </c>
      <c r="E118" s="16">
        <v>240</v>
      </c>
      <c r="F118" s="16" t="s">
        <v>401</v>
      </c>
      <c r="G118" s="16" t="s">
        <v>6115</v>
      </c>
      <c r="H118" s="77"/>
    </row>
    <row r="119" spans="1:8" x14ac:dyDescent="0.25">
      <c r="A119" s="15" t="s">
        <v>3128</v>
      </c>
      <c r="B119" s="16" t="s">
        <v>129</v>
      </c>
      <c r="C119" s="42" t="s">
        <v>6094</v>
      </c>
      <c r="D119" s="16" t="s">
        <v>425</v>
      </c>
      <c r="E119" s="16">
        <v>250</v>
      </c>
      <c r="F119" s="16" t="s">
        <v>401</v>
      </c>
      <c r="G119" s="16" t="s">
        <v>6095</v>
      </c>
      <c r="H119" s="77"/>
    </row>
    <row r="120" spans="1:8" x14ac:dyDescent="0.25">
      <c r="A120" s="15" t="s">
        <v>3129</v>
      </c>
      <c r="B120" s="16" t="s">
        <v>129</v>
      </c>
      <c r="C120" s="42" t="s">
        <v>6137</v>
      </c>
      <c r="D120" s="16" t="s">
        <v>425</v>
      </c>
      <c r="E120" s="16">
        <v>190</v>
      </c>
      <c r="F120" s="16" t="s">
        <v>410</v>
      </c>
      <c r="G120" s="16" t="s">
        <v>7666</v>
      </c>
      <c r="H120" s="77"/>
    </row>
    <row r="121" spans="1:8" x14ac:dyDescent="0.25">
      <c r="A121" s="15" t="s">
        <v>3170</v>
      </c>
      <c r="B121" s="16" t="s">
        <v>129</v>
      </c>
      <c r="C121" s="42" t="s">
        <v>6103</v>
      </c>
      <c r="D121" s="16" t="s">
        <v>400</v>
      </c>
      <c r="E121" s="16">
        <v>110</v>
      </c>
      <c r="F121" s="16" t="s">
        <v>405</v>
      </c>
      <c r="G121" s="16" t="s">
        <v>7667</v>
      </c>
      <c r="H121" s="77"/>
    </row>
    <row r="122" spans="1:8" x14ac:dyDescent="0.25">
      <c r="A122" s="15" t="s">
        <v>3223</v>
      </c>
      <c r="B122" s="16" t="s">
        <v>129</v>
      </c>
      <c r="C122" s="42" t="s">
        <v>6105</v>
      </c>
      <c r="D122" s="16" t="s">
        <v>407</v>
      </c>
      <c r="E122" s="16">
        <v>170</v>
      </c>
      <c r="F122" s="16" t="s">
        <v>410</v>
      </c>
      <c r="G122" s="16" t="s">
        <v>7668</v>
      </c>
      <c r="H122" s="77"/>
    </row>
    <row r="123" spans="1:8" x14ac:dyDescent="0.25">
      <c r="A123" s="15" t="s">
        <v>3173</v>
      </c>
      <c r="B123" s="16" t="s">
        <v>129</v>
      </c>
      <c r="C123" s="42" t="s">
        <v>6110</v>
      </c>
      <c r="D123" s="16" t="s">
        <v>431</v>
      </c>
      <c r="E123" s="16">
        <v>190</v>
      </c>
      <c r="F123" s="16" t="s">
        <v>410</v>
      </c>
      <c r="G123" s="16" t="s">
        <v>7669</v>
      </c>
      <c r="H123" s="77"/>
    </row>
    <row r="124" spans="1:8" x14ac:dyDescent="0.25">
      <c r="A124" s="15" t="s">
        <v>3164</v>
      </c>
      <c r="B124" s="16" t="s">
        <v>129</v>
      </c>
      <c r="C124" s="42" t="s">
        <v>6143</v>
      </c>
      <c r="D124" s="16" t="s">
        <v>435</v>
      </c>
      <c r="E124" s="16">
        <v>210</v>
      </c>
      <c r="F124" s="16" t="s">
        <v>405</v>
      </c>
      <c r="G124" s="16" t="s">
        <v>7670</v>
      </c>
      <c r="H124" s="77"/>
    </row>
    <row r="125" spans="1:8" x14ac:dyDescent="0.25">
      <c r="A125" s="15" t="s">
        <v>3179</v>
      </c>
      <c r="B125" s="16" t="s">
        <v>129</v>
      </c>
      <c r="C125" s="42" t="s">
        <v>6154</v>
      </c>
      <c r="D125" s="16" t="s">
        <v>414</v>
      </c>
      <c r="E125" s="16">
        <v>210</v>
      </c>
      <c r="F125" s="16" t="s">
        <v>405</v>
      </c>
      <c r="G125" s="16" t="s">
        <v>6155</v>
      </c>
      <c r="H125" s="77"/>
    </row>
    <row r="126" spans="1:8" x14ac:dyDescent="0.25">
      <c r="A126" s="15" t="s">
        <v>3179</v>
      </c>
      <c r="B126" s="16" t="s">
        <v>358</v>
      </c>
      <c r="C126" s="42">
        <v>90</v>
      </c>
      <c r="D126" s="16" t="s">
        <v>414</v>
      </c>
      <c r="E126" s="16">
        <v>210</v>
      </c>
      <c r="F126" s="16" t="s">
        <v>405</v>
      </c>
      <c r="G126" s="16" t="s">
        <v>7671</v>
      </c>
      <c r="H126" s="77"/>
    </row>
    <row r="127" spans="1:8" x14ac:dyDescent="0.25">
      <c r="A127" s="15" t="s">
        <v>3136</v>
      </c>
      <c r="B127" s="16" t="s">
        <v>355</v>
      </c>
      <c r="C127" s="42">
        <v>80</v>
      </c>
      <c r="D127" s="16" t="s">
        <v>431</v>
      </c>
      <c r="E127" s="16">
        <v>150</v>
      </c>
      <c r="F127" s="16" t="s">
        <v>410</v>
      </c>
      <c r="G127" s="16" t="s">
        <v>7672</v>
      </c>
      <c r="H127" s="77"/>
    </row>
    <row r="128" spans="1:8" x14ac:dyDescent="0.25">
      <c r="A128" s="15" t="s">
        <v>3159</v>
      </c>
      <c r="B128" s="16" t="s">
        <v>129</v>
      </c>
      <c r="C128" s="42" t="s">
        <v>6152</v>
      </c>
      <c r="D128" s="16" t="s">
        <v>400</v>
      </c>
      <c r="E128" s="16">
        <v>210</v>
      </c>
      <c r="F128" s="16" t="s">
        <v>405</v>
      </c>
      <c r="G128" s="16" t="s">
        <v>7673</v>
      </c>
      <c r="H128" s="77"/>
    </row>
    <row r="129" spans="1:8" x14ac:dyDescent="0.25">
      <c r="A129" s="15" t="s">
        <v>3174</v>
      </c>
      <c r="B129" s="16" t="s">
        <v>358</v>
      </c>
      <c r="C129" s="42" t="s">
        <v>7674</v>
      </c>
      <c r="D129" s="16" t="s">
        <v>435</v>
      </c>
      <c r="E129" s="16">
        <v>210</v>
      </c>
      <c r="F129" s="16" t="s">
        <v>410</v>
      </c>
      <c r="G129" s="16" t="s">
        <v>7675</v>
      </c>
      <c r="H129" s="77"/>
    </row>
    <row r="130" spans="1:8" x14ac:dyDescent="0.25">
      <c r="A130" s="138" t="s">
        <v>3138</v>
      </c>
      <c r="B130" s="16" t="s">
        <v>355</v>
      </c>
      <c r="C130" s="42" t="s">
        <v>7676</v>
      </c>
      <c r="D130" s="16" t="s">
        <v>435</v>
      </c>
      <c r="E130" s="16">
        <v>180</v>
      </c>
      <c r="F130" s="16" t="s">
        <v>410</v>
      </c>
      <c r="G130" s="16" t="s">
        <v>7677</v>
      </c>
      <c r="H130" s="77"/>
    </row>
    <row r="131" spans="1:8" x14ac:dyDescent="0.25">
      <c r="A131" s="138" t="s">
        <v>3256</v>
      </c>
      <c r="B131" s="16" t="s">
        <v>129</v>
      </c>
      <c r="C131" s="42" t="s">
        <v>6169</v>
      </c>
      <c r="D131" s="16" t="s">
        <v>431</v>
      </c>
      <c r="E131" s="16">
        <v>210</v>
      </c>
      <c r="F131" s="16" t="s">
        <v>405</v>
      </c>
      <c r="G131" s="16" t="s">
        <v>6170</v>
      </c>
      <c r="H131" s="77"/>
    </row>
    <row r="132" spans="1:8" x14ac:dyDescent="0.25">
      <c r="A132" s="15" t="s">
        <v>7678</v>
      </c>
      <c r="B132" s="16"/>
      <c r="C132" s="42"/>
      <c r="D132" s="16" t="s">
        <v>414</v>
      </c>
      <c r="E132" s="16">
        <v>500</v>
      </c>
      <c r="F132" s="16" t="s">
        <v>410</v>
      </c>
      <c r="G132" s="16" t="s">
        <v>6210</v>
      </c>
      <c r="H132" s="77"/>
    </row>
    <row r="133" spans="1:8" x14ac:dyDescent="0.25">
      <c r="A133" s="15" t="s">
        <v>3198</v>
      </c>
      <c r="B133" s="16" t="s">
        <v>359</v>
      </c>
      <c r="C133" s="42">
        <v>90</v>
      </c>
      <c r="D133" s="16" t="s">
        <v>419</v>
      </c>
      <c r="E133" s="16">
        <v>190</v>
      </c>
      <c r="F133" s="16" t="s">
        <v>410</v>
      </c>
      <c r="G133" s="16" t="s">
        <v>7679</v>
      </c>
      <c r="H133" s="77"/>
    </row>
    <row r="134" spans="1:8" x14ac:dyDescent="0.25">
      <c r="A134" s="15" t="s">
        <v>3195</v>
      </c>
      <c r="B134" s="16" t="s">
        <v>359</v>
      </c>
      <c r="C134" s="42">
        <v>63</v>
      </c>
      <c r="D134" s="16" t="s">
        <v>421</v>
      </c>
      <c r="E134" s="16">
        <v>180</v>
      </c>
      <c r="F134" s="16" t="s">
        <v>410</v>
      </c>
      <c r="G134" s="16" t="s">
        <v>7680</v>
      </c>
      <c r="H134" s="77"/>
    </row>
    <row r="135" spans="1:8" x14ac:dyDescent="0.25">
      <c r="A135" s="15" t="s">
        <v>3233</v>
      </c>
      <c r="B135" s="16" t="s">
        <v>129</v>
      </c>
      <c r="C135" s="42">
        <v>122</v>
      </c>
      <c r="D135" s="16" t="s">
        <v>431</v>
      </c>
      <c r="E135" s="16">
        <v>180</v>
      </c>
      <c r="F135" s="16" t="s">
        <v>410</v>
      </c>
      <c r="G135" s="16" t="s">
        <v>6212</v>
      </c>
      <c r="H135" s="77"/>
    </row>
    <row r="136" spans="1:8" x14ac:dyDescent="0.25">
      <c r="A136" s="15" t="s">
        <v>7681</v>
      </c>
      <c r="B136" s="16"/>
      <c r="C136" s="42"/>
      <c r="D136" s="16" t="s">
        <v>414</v>
      </c>
      <c r="E136" s="16">
        <v>500</v>
      </c>
      <c r="F136" s="16" t="s">
        <v>410</v>
      </c>
      <c r="G136" s="16" t="s">
        <v>7682</v>
      </c>
      <c r="H136" s="77"/>
    </row>
    <row r="137" spans="1:8" x14ac:dyDescent="0.25">
      <c r="A137" s="15" t="s">
        <v>3009</v>
      </c>
      <c r="B137" s="16" t="s">
        <v>352</v>
      </c>
      <c r="C137" s="42">
        <v>12</v>
      </c>
      <c r="D137" s="16" t="s">
        <v>407</v>
      </c>
      <c r="E137" s="16">
        <v>240</v>
      </c>
      <c r="F137" s="16" t="s">
        <v>401</v>
      </c>
      <c r="G137" s="16" t="s">
        <v>7683</v>
      </c>
      <c r="H137" s="77"/>
    </row>
    <row r="138" spans="1:8" x14ac:dyDescent="0.25">
      <c r="A138" s="15" t="s">
        <v>3021</v>
      </c>
      <c r="B138" s="16" t="s">
        <v>352</v>
      </c>
      <c r="C138" s="42">
        <v>27</v>
      </c>
      <c r="D138" s="16" t="s">
        <v>425</v>
      </c>
      <c r="E138" s="16">
        <v>250</v>
      </c>
      <c r="F138" s="16" t="s">
        <v>401</v>
      </c>
      <c r="G138" s="16" t="s">
        <v>7684</v>
      </c>
      <c r="H138" s="77"/>
    </row>
    <row r="139" spans="1:8" x14ac:dyDescent="0.25">
      <c r="A139" s="15" t="s">
        <v>3026</v>
      </c>
      <c r="B139" s="16" t="s">
        <v>352</v>
      </c>
      <c r="C139" s="42">
        <v>42</v>
      </c>
      <c r="D139" s="16" t="s">
        <v>404</v>
      </c>
      <c r="E139" s="16">
        <v>250</v>
      </c>
      <c r="F139" s="16" t="s">
        <v>401</v>
      </c>
      <c r="G139" s="16" t="s">
        <v>7685</v>
      </c>
      <c r="H139" s="77"/>
    </row>
    <row r="140" spans="1:8" x14ac:dyDescent="0.25">
      <c r="A140" s="15" t="s">
        <v>3287</v>
      </c>
      <c r="B140" s="16" t="s">
        <v>129</v>
      </c>
      <c r="C140" s="42" t="s">
        <v>6279</v>
      </c>
      <c r="D140" s="16" t="s">
        <v>165</v>
      </c>
      <c r="E140" s="16">
        <v>250</v>
      </c>
      <c r="F140" s="16" t="s">
        <v>401</v>
      </c>
      <c r="G140" s="16" t="s">
        <v>6278</v>
      </c>
      <c r="H140" s="77"/>
    </row>
    <row r="141" spans="1:8" x14ac:dyDescent="0.25">
      <c r="A141" s="15" t="s">
        <v>7686</v>
      </c>
      <c r="B141" s="16"/>
      <c r="C141" s="42"/>
      <c r="D141" s="16" t="s">
        <v>165</v>
      </c>
      <c r="E141" s="16">
        <v>500</v>
      </c>
      <c r="F141" s="16" t="s">
        <v>410</v>
      </c>
      <c r="G141" s="16" t="s">
        <v>7687</v>
      </c>
      <c r="H141" s="77"/>
    </row>
    <row r="142" spans="1:8" x14ac:dyDescent="0.25">
      <c r="A142" s="15" t="s">
        <v>3239</v>
      </c>
      <c r="B142" s="16" t="s">
        <v>129</v>
      </c>
      <c r="C142" s="42" t="s">
        <v>6220</v>
      </c>
      <c r="D142" s="16" t="s">
        <v>165</v>
      </c>
      <c r="E142" s="16">
        <v>190</v>
      </c>
      <c r="F142" s="16" t="s">
        <v>410</v>
      </c>
      <c r="G142" s="16" t="s">
        <v>7688</v>
      </c>
      <c r="H142" s="77"/>
    </row>
    <row r="143" spans="1:8" x14ac:dyDescent="0.25">
      <c r="A143" s="15" t="s">
        <v>3043</v>
      </c>
      <c r="B143" s="16" t="s">
        <v>129</v>
      </c>
      <c r="C143" s="42" t="s">
        <v>6174</v>
      </c>
      <c r="D143" s="16" t="s">
        <v>421</v>
      </c>
      <c r="E143" s="16">
        <v>250</v>
      </c>
      <c r="F143" s="16" t="s">
        <v>401</v>
      </c>
      <c r="G143" s="16" t="s">
        <v>6175</v>
      </c>
      <c r="H143" s="77"/>
    </row>
    <row r="144" spans="1:8" x14ac:dyDescent="0.25">
      <c r="A144" s="15" t="s">
        <v>3055</v>
      </c>
      <c r="B144" s="16" t="s">
        <v>129</v>
      </c>
      <c r="C144" s="42" t="s">
        <v>6176</v>
      </c>
      <c r="D144" s="16" t="s">
        <v>419</v>
      </c>
      <c r="E144" s="16">
        <v>250</v>
      </c>
      <c r="F144" s="16" t="s">
        <v>401</v>
      </c>
      <c r="G144" s="16" t="s">
        <v>6177</v>
      </c>
      <c r="H144" s="77"/>
    </row>
    <row r="145" spans="1:8" x14ac:dyDescent="0.25">
      <c r="A145" s="15" t="s">
        <v>3289</v>
      </c>
      <c r="B145" s="16" t="s">
        <v>129</v>
      </c>
      <c r="C145" s="42" t="s">
        <v>6246</v>
      </c>
      <c r="D145" s="16" t="s">
        <v>165</v>
      </c>
      <c r="E145" s="16">
        <v>250</v>
      </c>
      <c r="F145" s="16" t="s">
        <v>401</v>
      </c>
      <c r="G145" s="16" t="s">
        <v>6247</v>
      </c>
      <c r="H145" s="77"/>
    </row>
    <row r="146" spans="1:8" x14ac:dyDescent="0.25">
      <c r="A146" s="15" t="s">
        <v>3290</v>
      </c>
      <c r="B146" s="16" t="s">
        <v>129</v>
      </c>
      <c r="C146" s="42" t="s">
        <v>6249</v>
      </c>
      <c r="D146" s="16" t="s">
        <v>165</v>
      </c>
      <c r="E146" s="16">
        <v>190</v>
      </c>
      <c r="F146" s="16" t="s">
        <v>410</v>
      </c>
      <c r="G146" s="16" t="s">
        <v>6250</v>
      </c>
      <c r="H146" s="77"/>
    </row>
    <row r="147" spans="1:8" x14ac:dyDescent="0.25">
      <c r="A147" s="15" t="s">
        <v>3098</v>
      </c>
      <c r="B147" s="16" t="s">
        <v>353</v>
      </c>
      <c r="C147" s="42" t="s">
        <v>7689</v>
      </c>
      <c r="D147" s="16" t="s">
        <v>421</v>
      </c>
      <c r="E147" s="16">
        <v>170</v>
      </c>
      <c r="F147" s="16" t="s">
        <v>410</v>
      </c>
      <c r="G147" s="16" t="s">
        <v>7690</v>
      </c>
      <c r="H147" s="77"/>
    </row>
    <row r="148" spans="1:8" x14ac:dyDescent="0.25">
      <c r="A148" s="15" t="s">
        <v>3132</v>
      </c>
      <c r="B148" s="16" t="s">
        <v>355</v>
      </c>
      <c r="C148" s="42" t="s">
        <v>7691</v>
      </c>
      <c r="D148" s="16" t="s">
        <v>404</v>
      </c>
      <c r="E148" s="16">
        <v>170</v>
      </c>
      <c r="F148" s="16" t="s">
        <v>410</v>
      </c>
      <c r="G148" s="16" t="s">
        <v>7692</v>
      </c>
      <c r="H148" s="77"/>
    </row>
    <row r="149" spans="1:8" x14ac:dyDescent="0.25">
      <c r="A149" s="15" t="s">
        <v>3379</v>
      </c>
      <c r="B149" s="16" t="s">
        <v>129</v>
      </c>
      <c r="C149" s="42" t="s">
        <v>6294</v>
      </c>
      <c r="D149" s="16" t="s">
        <v>404</v>
      </c>
      <c r="E149" s="16">
        <v>300</v>
      </c>
      <c r="F149" s="16" t="s">
        <v>410</v>
      </c>
      <c r="G149" s="16" t="s">
        <v>6295</v>
      </c>
      <c r="H149" s="77"/>
    </row>
    <row r="150" spans="1:8" x14ac:dyDescent="0.25">
      <c r="A150" s="15" t="s">
        <v>6303</v>
      </c>
      <c r="B150" s="16" t="s">
        <v>129</v>
      </c>
      <c r="C150" s="42" t="s">
        <v>6304</v>
      </c>
      <c r="D150" s="16" t="s">
        <v>425</v>
      </c>
      <c r="E150" s="16">
        <v>210</v>
      </c>
      <c r="F150" s="16" t="s">
        <v>405</v>
      </c>
      <c r="G150" s="16" t="s">
        <v>7693</v>
      </c>
      <c r="H150" s="77"/>
    </row>
    <row r="151" spans="1:8" x14ac:dyDescent="0.25">
      <c r="A151" s="15" t="s">
        <v>6306</v>
      </c>
      <c r="B151" s="16" t="s">
        <v>129</v>
      </c>
      <c r="C151" s="42" t="s">
        <v>6307</v>
      </c>
      <c r="D151" s="16" t="s">
        <v>404</v>
      </c>
      <c r="E151" s="16">
        <v>210</v>
      </c>
      <c r="F151" s="16" t="s">
        <v>405</v>
      </c>
      <c r="G151" s="16" t="s">
        <v>7694</v>
      </c>
      <c r="H151" s="77"/>
    </row>
    <row r="152" spans="1:8" x14ac:dyDescent="0.25">
      <c r="A152" s="15" t="s">
        <v>6309</v>
      </c>
      <c r="B152" s="16" t="s">
        <v>129</v>
      </c>
      <c r="C152" s="42" t="s">
        <v>6310</v>
      </c>
      <c r="D152" s="16" t="s">
        <v>400</v>
      </c>
      <c r="E152" s="16">
        <v>200</v>
      </c>
      <c r="F152" s="16" t="s">
        <v>405</v>
      </c>
      <c r="G152" s="16" t="s">
        <v>7695</v>
      </c>
      <c r="H152" s="77"/>
    </row>
    <row r="153" spans="1:8" x14ac:dyDescent="0.25">
      <c r="A153" s="15" t="s">
        <v>6312</v>
      </c>
      <c r="B153" s="16" t="s">
        <v>129</v>
      </c>
      <c r="C153" s="42" t="s">
        <v>6313</v>
      </c>
      <c r="D153" s="16" t="s">
        <v>414</v>
      </c>
      <c r="E153" s="16">
        <v>160</v>
      </c>
      <c r="F153" s="16" t="s">
        <v>410</v>
      </c>
      <c r="G153" s="16" t="s">
        <v>7696</v>
      </c>
      <c r="H153" s="77"/>
    </row>
    <row r="154" spans="1:8" x14ac:dyDescent="0.25">
      <c r="A154" s="15" t="s">
        <v>6312</v>
      </c>
      <c r="B154" s="16" t="s">
        <v>129</v>
      </c>
      <c r="C154" s="42" t="s">
        <v>6315</v>
      </c>
      <c r="D154" s="16" t="s">
        <v>414</v>
      </c>
      <c r="E154" s="16">
        <v>160</v>
      </c>
      <c r="F154" s="16" t="s">
        <v>410</v>
      </c>
      <c r="G154" s="16" t="s">
        <v>7696</v>
      </c>
      <c r="H154" s="77"/>
    </row>
    <row r="155" spans="1:8" x14ac:dyDescent="0.25">
      <c r="A155" s="15" t="s">
        <v>6312</v>
      </c>
      <c r="B155" s="16" t="s">
        <v>129</v>
      </c>
      <c r="C155" s="42" t="s">
        <v>6317</v>
      </c>
      <c r="D155" s="16" t="s">
        <v>414</v>
      </c>
      <c r="E155" s="16">
        <v>160</v>
      </c>
      <c r="F155" s="16" t="s">
        <v>410</v>
      </c>
      <c r="G155" s="16" t="s">
        <v>7696</v>
      </c>
      <c r="H155" s="77"/>
    </row>
    <row r="156" spans="1:8" x14ac:dyDescent="0.25">
      <c r="A156" s="15" t="s">
        <v>6321</v>
      </c>
      <c r="B156" s="16" t="s">
        <v>129</v>
      </c>
      <c r="C156" s="42" t="s">
        <v>6322</v>
      </c>
      <c r="D156" s="16" t="s">
        <v>419</v>
      </c>
      <c r="E156" s="16">
        <v>220</v>
      </c>
      <c r="F156" s="16" t="s">
        <v>405</v>
      </c>
      <c r="G156" s="16" t="s">
        <v>6320</v>
      </c>
      <c r="H156" s="77"/>
    </row>
    <row r="157" spans="1:8" x14ac:dyDescent="0.25">
      <c r="A157" s="15" t="s">
        <v>3128</v>
      </c>
      <c r="B157" s="16" t="s">
        <v>129</v>
      </c>
      <c r="C157" s="42" t="s">
        <v>6353</v>
      </c>
      <c r="D157" s="16" t="s">
        <v>425</v>
      </c>
      <c r="E157" s="16">
        <v>250</v>
      </c>
      <c r="F157" s="16" t="s">
        <v>401</v>
      </c>
      <c r="G157" s="16" t="s">
        <v>7697</v>
      </c>
      <c r="H157" s="77"/>
    </row>
    <row r="158" spans="1:8" x14ac:dyDescent="0.25">
      <c r="A158" s="15" t="s">
        <v>3228</v>
      </c>
      <c r="B158" s="16" t="s">
        <v>129</v>
      </c>
      <c r="C158" s="42" t="s">
        <v>6357</v>
      </c>
      <c r="D158" s="16" t="s">
        <v>404</v>
      </c>
      <c r="E158" s="16">
        <v>230</v>
      </c>
      <c r="F158" s="16" t="s">
        <v>401</v>
      </c>
      <c r="G158" s="146" t="s">
        <v>6358</v>
      </c>
      <c r="H158" s="77"/>
    </row>
    <row r="159" spans="1:8" x14ac:dyDescent="0.25">
      <c r="A159" s="15" t="s">
        <v>3160</v>
      </c>
      <c r="B159" s="16" t="s">
        <v>129</v>
      </c>
      <c r="C159" s="42" t="s">
        <v>6355</v>
      </c>
      <c r="D159" s="16" t="s">
        <v>421</v>
      </c>
      <c r="E159" s="16">
        <v>190</v>
      </c>
      <c r="F159" s="16" t="s">
        <v>410</v>
      </c>
      <c r="G159" s="146" t="s">
        <v>7698</v>
      </c>
      <c r="H159" s="77"/>
    </row>
    <row r="160" spans="1:8" x14ac:dyDescent="0.25">
      <c r="A160" s="15" t="s">
        <v>6336</v>
      </c>
      <c r="B160" s="16" t="s">
        <v>129</v>
      </c>
      <c r="C160" s="42" t="s">
        <v>6337</v>
      </c>
      <c r="D160" s="16" t="s">
        <v>425</v>
      </c>
      <c r="E160" s="16">
        <v>200</v>
      </c>
      <c r="F160" s="16" t="s">
        <v>405</v>
      </c>
      <c r="G160" s="146" t="s">
        <v>6338</v>
      </c>
      <c r="H160" s="77"/>
    </row>
    <row r="161" spans="1:8" x14ac:dyDescent="0.25">
      <c r="A161" s="15" t="s">
        <v>6339</v>
      </c>
      <c r="B161" s="16" t="s">
        <v>129</v>
      </c>
      <c r="C161" s="42" t="s">
        <v>6340</v>
      </c>
      <c r="D161" s="16" t="s">
        <v>414</v>
      </c>
      <c r="E161" s="16">
        <v>180</v>
      </c>
      <c r="F161" s="16" t="s">
        <v>410</v>
      </c>
      <c r="G161" s="146" t="s">
        <v>6341</v>
      </c>
      <c r="H161" s="77"/>
    </row>
    <row r="162" spans="1:8" x14ac:dyDescent="0.25">
      <c r="A162" s="15" t="s">
        <v>3384</v>
      </c>
      <c r="B162" s="16" t="s">
        <v>129</v>
      </c>
      <c r="C162" s="42" t="s">
        <v>6342</v>
      </c>
      <c r="D162" s="16" t="s">
        <v>404</v>
      </c>
      <c r="E162" s="16">
        <v>250</v>
      </c>
      <c r="F162" s="16" t="s">
        <v>401</v>
      </c>
      <c r="G162" s="146" t="s">
        <v>6343</v>
      </c>
      <c r="H162" s="77"/>
    </row>
    <row r="163" spans="1:8" x14ac:dyDescent="0.25">
      <c r="A163" s="15" t="s">
        <v>3382</v>
      </c>
      <c r="B163" s="16" t="s">
        <v>129</v>
      </c>
      <c r="C163" s="42" t="s">
        <v>6363</v>
      </c>
      <c r="D163" s="16" t="s">
        <v>425</v>
      </c>
      <c r="E163" s="16">
        <v>270</v>
      </c>
      <c r="F163" s="16" t="s">
        <v>410</v>
      </c>
      <c r="G163" s="146" t="s">
        <v>6364</v>
      </c>
      <c r="H163" s="77"/>
    </row>
    <row r="164" spans="1:8" x14ac:dyDescent="0.25">
      <c r="A164" s="15" t="s">
        <v>6387</v>
      </c>
      <c r="B164" s="16" t="s">
        <v>129</v>
      </c>
      <c r="C164" s="42" t="s">
        <v>6388</v>
      </c>
      <c r="D164" s="16" t="s">
        <v>414</v>
      </c>
      <c r="E164" s="16">
        <v>240</v>
      </c>
      <c r="F164" s="16" t="s">
        <v>401</v>
      </c>
      <c r="G164" s="146" t="s">
        <v>6389</v>
      </c>
      <c r="H164" s="77"/>
    </row>
    <row r="165" spans="1:8" x14ac:dyDescent="0.25">
      <c r="A165" s="15" t="s">
        <v>6390</v>
      </c>
      <c r="B165" s="16" t="s">
        <v>129</v>
      </c>
      <c r="C165" s="42" t="s">
        <v>6391</v>
      </c>
      <c r="D165" s="16" t="s">
        <v>421</v>
      </c>
      <c r="E165" s="16">
        <v>270</v>
      </c>
      <c r="F165" s="16" t="s">
        <v>410</v>
      </c>
      <c r="G165" s="146" t="s">
        <v>6392</v>
      </c>
      <c r="H165" s="77"/>
    </row>
    <row r="166" spans="1:8" x14ac:dyDescent="0.25">
      <c r="A166" s="15" t="s">
        <v>6422</v>
      </c>
      <c r="B166" s="16" t="s">
        <v>129</v>
      </c>
      <c r="C166" s="42" t="s">
        <v>6423</v>
      </c>
      <c r="D166" s="16" t="s">
        <v>400</v>
      </c>
      <c r="E166" s="16">
        <v>160</v>
      </c>
      <c r="F166" s="16" t="s">
        <v>410</v>
      </c>
      <c r="G166" s="146" t="s">
        <v>6424</v>
      </c>
      <c r="H166" s="77"/>
    </row>
    <row r="167" spans="1:8" x14ac:dyDescent="0.25">
      <c r="A167" s="15" t="s">
        <v>3128</v>
      </c>
      <c r="B167" s="16" t="s">
        <v>129</v>
      </c>
      <c r="C167" s="42" t="s">
        <v>6379</v>
      </c>
      <c r="D167" s="16" t="s">
        <v>425</v>
      </c>
      <c r="E167" s="16">
        <v>250</v>
      </c>
      <c r="F167" s="16" t="s">
        <v>401</v>
      </c>
      <c r="G167" s="146" t="s">
        <v>7699</v>
      </c>
      <c r="H167" s="77"/>
    </row>
    <row r="168" spans="1:8" x14ac:dyDescent="0.25">
      <c r="A168" s="15" t="s">
        <v>3169</v>
      </c>
      <c r="B168" s="16" t="s">
        <v>129</v>
      </c>
      <c r="C168" s="42" t="s">
        <v>6381</v>
      </c>
      <c r="D168" s="16" t="s">
        <v>404</v>
      </c>
      <c r="E168" s="16">
        <v>230</v>
      </c>
      <c r="F168" s="16" t="s">
        <v>405</v>
      </c>
      <c r="G168" s="146" t="s">
        <v>7700</v>
      </c>
      <c r="H168" s="77"/>
    </row>
    <row r="169" spans="1:8" x14ac:dyDescent="0.25">
      <c r="A169" s="15" t="s">
        <v>3159</v>
      </c>
      <c r="B169" s="16" t="s">
        <v>129</v>
      </c>
      <c r="C169" s="42" t="s">
        <v>6382</v>
      </c>
      <c r="D169" s="16" t="s">
        <v>400</v>
      </c>
      <c r="E169" s="16">
        <v>210</v>
      </c>
      <c r="F169" s="16" t="s">
        <v>405</v>
      </c>
      <c r="G169" s="146" t="s">
        <v>7701</v>
      </c>
      <c r="H169" s="77"/>
    </row>
    <row r="170" spans="1:8" x14ac:dyDescent="0.25">
      <c r="A170" s="15" t="s">
        <v>3574</v>
      </c>
      <c r="B170" s="16" t="s">
        <v>129</v>
      </c>
      <c r="C170" s="42" t="s">
        <v>6412</v>
      </c>
      <c r="D170" s="16" t="s">
        <v>425</v>
      </c>
      <c r="E170" s="16">
        <v>270</v>
      </c>
      <c r="F170" s="16" t="s">
        <v>410</v>
      </c>
      <c r="G170" s="146" t="s">
        <v>6411</v>
      </c>
      <c r="H170" s="77"/>
    </row>
    <row r="171" spans="1:8" x14ac:dyDescent="0.25">
      <c r="A171" s="15" t="s">
        <v>3272</v>
      </c>
      <c r="B171" s="16" t="s">
        <v>361</v>
      </c>
      <c r="C171" s="42" t="s">
        <v>7702</v>
      </c>
      <c r="D171" s="16" t="s">
        <v>165</v>
      </c>
      <c r="E171" s="16">
        <v>180</v>
      </c>
      <c r="F171" s="16" t="s">
        <v>410</v>
      </c>
      <c r="G171" s="146" t="s">
        <v>7703</v>
      </c>
      <c r="H171" s="77"/>
    </row>
    <row r="172" spans="1:8" x14ac:dyDescent="0.25">
      <c r="A172" s="15" t="s">
        <v>3809</v>
      </c>
      <c r="B172" s="16" t="s">
        <v>370</v>
      </c>
      <c r="C172" s="42">
        <v>138</v>
      </c>
      <c r="D172" s="16"/>
      <c r="E172" s="16">
        <v>220</v>
      </c>
      <c r="F172" s="16"/>
      <c r="G172" s="146" t="s">
        <v>7704</v>
      </c>
      <c r="H172" s="77"/>
    </row>
    <row r="173" spans="1:8" x14ac:dyDescent="0.25">
      <c r="A173" s="15" t="s">
        <v>3811</v>
      </c>
      <c r="B173" s="16" t="s">
        <v>370</v>
      </c>
      <c r="C173" s="42">
        <v>139</v>
      </c>
      <c r="D173" s="16"/>
      <c r="E173" s="16">
        <v>230</v>
      </c>
      <c r="F173" s="16"/>
      <c r="G173" s="146" t="s">
        <v>7704</v>
      </c>
      <c r="H173" s="77"/>
    </row>
    <row r="174" spans="1:8" x14ac:dyDescent="0.25">
      <c r="A174" s="15" t="s">
        <v>6457</v>
      </c>
      <c r="B174" s="16" t="s">
        <v>133</v>
      </c>
      <c r="C174" s="42" t="s">
        <v>6458</v>
      </c>
      <c r="D174" s="16" t="s">
        <v>414</v>
      </c>
      <c r="E174" s="16">
        <v>300</v>
      </c>
      <c r="F174" s="16" t="s">
        <v>3679</v>
      </c>
      <c r="G174" s="146" t="s">
        <v>6456</v>
      </c>
      <c r="H174" s="77"/>
    </row>
    <row r="175" spans="1:8" x14ac:dyDescent="0.25">
      <c r="A175" s="15" t="s">
        <v>6428</v>
      </c>
      <c r="B175" s="16" t="s">
        <v>129</v>
      </c>
      <c r="C175" s="42" t="s">
        <v>6429</v>
      </c>
      <c r="D175" s="16" t="s">
        <v>404</v>
      </c>
      <c r="E175" s="16">
        <v>200</v>
      </c>
      <c r="F175" s="16" t="s">
        <v>405</v>
      </c>
      <c r="G175" s="146" t="s">
        <v>6430</v>
      </c>
      <c r="H175" s="77"/>
    </row>
    <row r="176" spans="1:8" x14ac:dyDescent="0.25">
      <c r="A176" s="15" t="s">
        <v>3935</v>
      </c>
      <c r="B176" s="16" t="s">
        <v>133</v>
      </c>
      <c r="C176" s="42" t="s">
        <v>6476</v>
      </c>
      <c r="D176" s="16" t="s">
        <v>400</v>
      </c>
      <c r="E176" s="16">
        <v>210</v>
      </c>
      <c r="F176" s="16" t="s">
        <v>410</v>
      </c>
      <c r="G176" s="146" t="s">
        <v>6477</v>
      </c>
      <c r="H176" s="77"/>
    </row>
    <row r="177" spans="1:8" x14ac:dyDescent="0.25">
      <c r="A177" s="15" t="s">
        <v>3911</v>
      </c>
      <c r="B177" s="16" t="s">
        <v>133</v>
      </c>
      <c r="C177" s="159" t="s">
        <v>6472</v>
      </c>
      <c r="D177" s="16" t="s">
        <v>407</v>
      </c>
      <c r="E177" s="16">
        <v>220</v>
      </c>
      <c r="F177" s="16" t="s">
        <v>410</v>
      </c>
      <c r="G177" s="146" t="s">
        <v>7705</v>
      </c>
      <c r="H177" s="77"/>
    </row>
    <row r="178" spans="1:8" x14ac:dyDescent="0.25">
      <c r="A178" s="15" t="s">
        <v>3918</v>
      </c>
      <c r="B178" s="16" t="s">
        <v>133</v>
      </c>
      <c r="C178" s="159" t="s">
        <v>6474</v>
      </c>
      <c r="D178" s="16" t="s">
        <v>425</v>
      </c>
      <c r="E178" s="16">
        <v>210</v>
      </c>
      <c r="F178" s="16" t="s">
        <v>410</v>
      </c>
      <c r="G178" s="146" t="s">
        <v>7706</v>
      </c>
      <c r="H178" s="77"/>
    </row>
    <row r="179" spans="1:8" x14ac:dyDescent="0.25">
      <c r="A179" s="15" t="s">
        <v>3925</v>
      </c>
      <c r="B179" s="16" t="s">
        <v>133</v>
      </c>
      <c r="C179" s="159" t="s">
        <v>6475</v>
      </c>
      <c r="D179" s="16" t="s">
        <v>404</v>
      </c>
      <c r="E179" s="16">
        <v>200</v>
      </c>
      <c r="F179" s="16" t="s">
        <v>410</v>
      </c>
      <c r="G179" s="146" t="s">
        <v>7707</v>
      </c>
      <c r="H179" s="77"/>
    </row>
    <row r="180" spans="1:8" x14ac:dyDescent="0.25">
      <c r="A180" s="15" t="s">
        <v>3816</v>
      </c>
      <c r="B180" s="16" t="s">
        <v>370</v>
      </c>
      <c r="C180" s="42">
        <v>142</v>
      </c>
      <c r="D180" s="16" t="s">
        <v>414</v>
      </c>
      <c r="E180" s="16">
        <v>340</v>
      </c>
      <c r="F180" s="16" t="s">
        <v>3679</v>
      </c>
      <c r="G180" s="146" t="s">
        <v>7708</v>
      </c>
      <c r="H180" s="77"/>
    </row>
    <row r="181" spans="1:8" x14ac:dyDescent="0.25">
      <c r="A181" s="15" t="s">
        <v>3935</v>
      </c>
      <c r="B181" s="16" t="s">
        <v>371</v>
      </c>
      <c r="C181" s="137" t="s">
        <v>3708</v>
      </c>
      <c r="D181" s="16" t="s">
        <v>400</v>
      </c>
      <c r="E181" s="16">
        <v>210</v>
      </c>
      <c r="F181" s="16" t="s">
        <v>410</v>
      </c>
      <c r="G181" s="20" t="s">
        <v>7709</v>
      </c>
      <c r="H181" s="77"/>
    </row>
    <row r="182" spans="1:8" x14ac:dyDescent="0.25">
      <c r="A182" s="15" t="s">
        <v>6483</v>
      </c>
      <c r="B182" s="16" t="s">
        <v>133</v>
      </c>
      <c r="C182" s="137" t="s">
        <v>6484</v>
      </c>
      <c r="D182" s="16" t="s">
        <v>421</v>
      </c>
      <c r="E182" s="16">
        <v>170</v>
      </c>
      <c r="F182" s="16" t="s">
        <v>410</v>
      </c>
      <c r="G182" s="20" t="s">
        <v>6485</v>
      </c>
      <c r="H182" s="77"/>
    </row>
    <row r="183" spans="1:8" x14ac:dyDescent="0.25">
      <c r="A183" s="12" t="s">
        <v>3967</v>
      </c>
      <c r="B183" s="13" t="s">
        <v>133</v>
      </c>
      <c r="C183" s="159" t="s">
        <v>6500</v>
      </c>
      <c r="D183" s="13" t="s">
        <v>419</v>
      </c>
      <c r="E183" s="13">
        <v>220</v>
      </c>
      <c r="F183" s="13" t="s">
        <v>410</v>
      </c>
      <c r="G183" s="30" t="s">
        <v>6501</v>
      </c>
      <c r="H183" s="77"/>
    </row>
    <row r="184" spans="1:8" x14ac:dyDescent="0.25">
      <c r="A184" s="12" t="s">
        <v>3429</v>
      </c>
      <c r="B184" s="13" t="s">
        <v>129</v>
      </c>
      <c r="C184" s="159" t="s">
        <v>6436</v>
      </c>
      <c r="D184" s="13" t="s">
        <v>421</v>
      </c>
      <c r="E184" s="13">
        <v>260</v>
      </c>
      <c r="F184" s="13" t="s">
        <v>410</v>
      </c>
      <c r="G184" s="30" t="s">
        <v>7710</v>
      </c>
      <c r="H184" s="77"/>
    </row>
    <row r="185" spans="1:8" x14ac:dyDescent="0.25">
      <c r="A185" s="12" t="s">
        <v>3434</v>
      </c>
      <c r="B185" s="13" t="s">
        <v>129</v>
      </c>
      <c r="C185" s="159" t="s">
        <v>6437</v>
      </c>
      <c r="D185" s="13" t="s">
        <v>435</v>
      </c>
      <c r="E185" s="13">
        <v>270</v>
      </c>
      <c r="F185" s="13" t="s">
        <v>410</v>
      </c>
      <c r="G185" s="30" t="s">
        <v>7710</v>
      </c>
      <c r="H185" s="77"/>
    </row>
    <row r="186" spans="1:8" x14ac:dyDescent="0.25">
      <c r="A186" s="12" t="s">
        <v>4129</v>
      </c>
      <c r="B186" s="13" t="s">
        <v>133</v>
      </c>
      <c r="C186" s="159" t="s">
        <v>6521</v>
      </c>
      <c r="D186" s="13" t="s">
        <v>431</v>
      </c>
      <c r="E186" s="13">
        <v>210</v>
      </c>
      <c r="F186" s="13" t="s">
        <v>410</v>
      </c>
      <c r="G186" s="30" t="s">
        <v>6522</v>
      </c>
      <c r="H186" s="77"/>
    </row>
    <row r="187" spans="1:8" x14ac:dyDescent="0.25">
      <c r="A187" s="12" t="s">
        <v>4012</v>
      </c>
      <c r="B187" s="13" t="s">
        <v>372</v>
      </c>
      <c r="C187" s="159">
        <v>116</v>
      </c>
      <c r="D187" s="13" t="s">
        <v>435</v>
      </c>
      <c r="E187" s="13">
        <v>220</v>
      </c>
      <c r="F187" s="13" t="s">
        <v>410</v>
      </c>
      <c r="G187" s="20" t="s">
        <v>7711</v>
      </c>
      <c r="H187" s="77"/>
    </row>
    <row r="188" spans="1:8" x14ac:dyDescent="0.25">
      <c r="A188" s="12" t="s">
        <v>4013</v>
      </c>
      <c r="B188" s="13" t="s">
        <v>133</v>
      </c>
      <c r="C188" s="159" t="s">
        <v>6525</v>
      </c>
      <c r="D188" s="13" t="s">
        <v>435</v>
      </c>
      <c r="E188" s="13">
        <v>340</v>
      </c>
      <c r="F188" s="13" t="s">
        <v>3679</v>
      </c>
      <c r="G188" s="20" t="s">
        <v>7712</v>
      </c>
      <c r="H188" s="77"/>
    </row>
    <row r="189" spans="1:8" ht="13.2" customHeight="1" x14ac:dyDescent="0.25">
      <c r="A189" s="12" t="s">
        <v>3974</v>
      </c>
      <c r="B189" s="13" t="s">
        <v>133</v>
      </c>
      <c r="C189" s="159" t="s">
        <v>6532</v>
      </c>
      <c r="D189" s="13" t="s">
        <v>414</v>
      </c>
      <c r="E189" s="13">
        <v>210</v>
      </c>
      <c r="F189" s="13" t="s">
        <v>410</v>
      </c>
      <c r="G189" s="20" t="s">
        <v>7713</v>
      </c>
      <c r="H189" s="77"/>
    </row>
    <row r="190" spans="1:8" ht="13.2" customHeight="1" x14ac:dyDescent="0.25">
      <c r="A190" s="12" t="s">
        <v>4828</v>
      </c>
      <c r="B190" s="13" t="s">
        <v>133</v>
      </c>
      <c r="C190" s="159" t="s">
        <v>6542</v>
      </c>
      <c r="D190" s="13" t="s">
        <v>421</v>
      </c>
      <c r="E190" s="13">
        <v>200</v>
      </c>
      <c r="F190" s="13" t="s">
        <v>410</v>
      </c>
      <c r="G190" s="20" t="s">
        <v>7714</v>
      </c>
      <c r="H190" s="77"/>
    </row>
    <row r="191" spans="1:8" ht="13.2" customHeight="1" x14ac:dyDescent="0.25">
      <c r="A191" s="12" t="s">
        <v>4010</v>
      </c>
      <c r="B191" s="13" t="s">
        <v>133</v>
      </c>
      <c r="C191" s="159" t="s">
        <v>6546</v>
      </c>
      <c r="D191" s="13" t="s">
        <v>435</v>
      </c>
      <c r="E191" s="13">
        <v>220</v>
      </c>
      <c r="F191" s="13" t="s">
        <v>410</v>
      </c>
      <c r="G191" s="20" t="s">
        <v>7715</v>
      </c>
      <c r="H191" s="77"/>
    </row>
    <row r="192" spans="1:8" ht="13.2" customHeight="1" x14ac:dyDescent="0.25">
      <c r="A192" s="12" t="s">
        <v>2426</v>
      </c>
      <c r="B192" s="13" t="s">
        <v>350</v>
      </c>
      <c r="C192" s="159">
        <v>52</v>
      </c>
      <c r="D192" s="13" t="s">
        <v>421</v>
      </c>
      <c r="E192" s="13">
        <v>180</v>
      </c>
      <c r="F192" s="13" t="s">
        <v>410</v>
      </c>
      <c r="G192" s="20" t="s">
        <v>7716</v>
      </c>
      <c r="H192" s="77"/>
    </row>
    <row r="193" spans="1:8" ht="13.2" customHeight="1" x14ac:dyDescent="0.25">
      <c r="A193" s="12" t="s">
        <v>2728</v>
      </c>
      <c r="B193" s="13" t="s">
        <v>350</v>
      </c>
      <c r="C193" s="159">
        <v>72</v>
      </c>
      <c r="D193" s="13" t="s">
        <v>414</v>
      </c>
      <c r="E193" s="13">
        <v>180</v>
      </c>
      <c r="F193" s="13" t="s">
        <v>410</v>
      </c>
      <c r="G193" s="20" t="s">
        <v>7717</v>
      </c>
      <c r="H193" s="77"/>
    </row>
    <row r="194" spans="1:8" ht="13.2" customHeight="1" x14ac:dyDescent="0.25">
      <c r="A194" s="12" t="s">
        <v>4092</v>
      </c>
      <c r="B194" s="13" t="s">
        <v>133</v>
      </c>
      <c r="C194" s="159" t="s">
        <v>6583</v>
      </c>
      <c r="D194" s="13" t="s">
        <v>407</v>
      </c>
      <c r="E194" s="13">
        <v>180</v>
      </c>
      <c r="F194" s="13" t="s">
        <v>410</v>
      </c>
      <c r="G194" s="20" t="s">
        <v>7718</v>
      </c>
      <c r="H194" s="77"/>
    </row>
    <row r="195" spans="1:8" ht="13.2" customHeight="1" x14ac:dyDescent="0.25">
      <c r="A195" s="12" t="s">
        <v>4098</v>
      </c>
      <c r="B195" s="13" t="s">
        <v>374</v>
      </c>
      <c r="C195" s="258" t="s">
        <v>3669</v>
      </c>
      <c r="D195" s="13" t="s">
        <v>400</v>
      </c>
      <c r="E195" s="13">
        <v>190</v>
      </c>
      <c r="F195" s="13" t="s">
        <v>410</v>
      </c>
      <c r="G195" s="20" t="s">
        <v>7719</v>
      </c>
      <c r="H195" s="77"/>
    </row>
    <row r="196" spans="1:8" ht="13.2" customHeight="1" x14ac:dyDescent="0.25">
      <c r="A196" s="12" t="s">
        <v>4128</v>
      </c>
      <c r="B196" s="13" t="s">
        <v>133</v>
      </c>
      <c r="C196" s="159" t="s">
        <v>6593</v>
      </c>
      <c r="D196" s="13" t="s">
        <v>421</v>
      </c>
      <c r="E196" s="13">
        <v>190</v>
      </c>
      <c r="F196" s="13" t="s">
        <v>410</v>
      </c>
      <c r="G196" s="20" t="s">
        <v>7720</v>
      </c>
      <c r="H196" s="77"/>
    </row>
    <row r="197" spans="1:8" ht="13.2" customHeight="1" x14ac:dyDescent="0.25">
      <c r="A197" s="12" t="s">
        <v>4098</v>
      </c>
      <c r="B197" s="13" t="s">
        <v>133</v>
      </c>
      <c r="C197" s="159" t="s">
        <v>6553</v>
      </c>
      <c r="D197" s="13" t="s">
        <v>400</v>
      </c>
      <c r="E197" s="13">
        <v>190</v>
      </c>
      <c r="F197" s="13" t="s">
        <v>410</v>
      </c>
      <c r="G197" s="20" t="s">
        <v>7721</v>
      </c>
      <c r="H197" s="77"/>
    </row>
    <row r="198" spans="1:8" ht="13.2" customHeight="1" x14ac:dyDescent="0.25">
      <c r="A198" s="12" t="s">
        <v>3950</v>
      </c>
      <c r="B198" s="13" t="s">
        <v>133</v>
      </c>
      <c r="C198" s="159" t="s">
        <v>6615</v>
      </c>
      <c r="D198" s="13" t="s">
        <v>421</v>
      </c>
      <c r="E198" s="13">
        <v>320</v>
      </c>
      <c r="F198" s="13" t="s">
        <v>3679</v>
      </c>
      <c r="G198" s="20" t="s">
        <v>7722</v>
      </c>
      <c r="H198" s="77"/>
    </row>
    <row r="199" spans="1:8" ht="13.2" customHeight="1" x14ac:dyDescent="0.25">
      <c r="A199" s="12" t="s">
        <v>4132</v>
      </c>
      <c r="B199" s="13" t="s">
        <v>133</v>
      </c>
      <c r="C199" s="159" t="s">
        <v>6618</v>
      </c>
      <c r="D199" s="13" t="s">
        <v>435</v>
      </c>
      <c r="E199" s="13">
        <v>300</v>
      </c>
      <c r="F199" s="13" t="s">
        <v>3679</v>
      </c>
      <c r="G199" s="20" t="s">
        <v>7723</v>
      </c>
      <c r="H199" s="77"/>
    </row>
    <row r="200" spans="1:8" ht="13.2" customHeight="1" x14ac:dyDescent="0.25">
      <c r="A200" s="12" t="s">
        <v>3621</v>
      </c>
      <c r="B200" s="13" t="s">
        <v>133</v>
      </c>
      <c r="C200" s="159" t="s">
        <v>6450</v>
      </c>
      <c r="D200" s="13" t="s">
        <v>407</v>
      </c>
      <c r="E200" s="13">
        <v>60</v>
      </c>
      <c r="F200" s="13" t="s">
        <v>410</v>
      </c>
      <c r="G200" s="20" t="s">
        <v>7724</v>
      </c>
      <c r="H200" s="77"/>
    </row>
    <row r="201" spans="1:8" ht="13.2" customHeight="1" x14ac:dyDescent="0.25">
      <c r="A201" s="12" t="s">
        <v>3651</v>
      </c>
      <c r="B201" s="13" t="s">
        <v>133</v>
      </c>
      <c r="C201" s="159" t="s">
        <v>6452</v>
      </c>
      <c r="D201" s="13" t="s">
        <v>425</v>
      </c>
      <c r="E201" s="13">
        <v>60</v>
      </c>
      <c r="F201" s="13" t="s">
        <v>410</v>
      </c>
      <c r="G201" s="20" t="s">
        <v>7724</v>
      </c>
      <c r="H201" s="77"/>
    </row>
    <row r="202" spans="1:8" ht="13.2" customHeight="1" x14ac:dyDescent="0.25">
      <c r="A202" s="12" t="s">
        <v>3684</v>
      </c>
      <c r="B202" s="13" t="s">
        <v>133</v>
      </c>
      <c r="C202" s="159" t="s">
        <v>6453</v>
      </c>
      <c r="D202" s="13" t="s">
        <v>404</v>
      </c>
      <c r="E202" s="13">
        <v>60</v>
      </c>
      <c r="F202" s="13" t="s">
        <v>410</v>
      </c>
      <c r="G202" s="20" t="s">
        <v>7724</v>
      </c>
      <c r="H202" s="77"/>
    </row>
    <row r="203" spans="1:8" ht="13.2" customHeight="1" x14ac:dyDescent="0.25">
      <c r="A203" s="12" t="s">
        <v>3006</v>
      </c>
      <c r="B203" s="13" t="s">
        <v>129</v>
      </c>
      <c r="C203" s="159" t="s">
        <v>5994</v>
      </c>
      <c r="D203" s="13" t="s">
        <v>407</v>
      </c>
      <c r="E203" s="13">
        <v>50</v>
      </c>
      <c r="F203" s="13" t="s">
        <v>410</v>
      </c>
      <c r="G203" s="20" t="s">
        <v>7725</v>
      </c>
      <c r="H203" s="77"/>
    </row>
    <row r="204" spans="1:8" ht="13.2" customHeight="1" x14ac:dyDescent="0.25">
      <c r="A204" s="12" t="s">
        <v>3018</v>
      </c>
      <c r="B204" s="13" t="s">
        <v>129</v>
      </c>
      <c r="C204" s="159" t="s">
        <v>5997</v>
      </c>
      <c r="D204" s="13" t="s">
        <v>425</v>
      </c>
      <c r="E204" s="13">
        <v>60</v>
      </c>
      <c r="F204" s="13" t="s">
        <v>410</v>
      </c>
      <c r="G204" s="20" t="s">
        <v>7725</v>
      </c>
      <c r="H204" s="77"/>
    </row>
    <row r="205" spans="1:8" ht="13.2" customHeight="1" x14ac:dyDescent="0.25">
      <c r="A205" s="12" t="s">
        <v>3023</v>
      </c>
      <c r="B205" s="13" t="s">
        <v>129</v>
      </c>
      <c r="C205" s="159" t="s">
        <v>5999</v>
      </c>
      <c r="D205" s="13" t="s">
        <v>404</v>
      </c>
      <c r="E205" s="13">
        <v>60</v>
      </c>
      <c r="F205" s="13" t="s">
        <v>410</v>
      </c>
      <c r="G205" s="20" t="s">
        <v>7725</v>
      </c>
      <c r="H205" s="77"/>
    </row>
    <row r="206" spans="1:8" ht="13.2" customHeight="1" x14ac:dyDescent="0.25">
      <c r="A206" s="12" t="s">
        <v>2620</v>
      </c>
      <c r="B206" s="13" t="s">
        <v>125</v>
      </c>
      <c r="C206" s="159" t="s">
        <v>5580</v>
      </c>
      <c r="D206" s="13" t="s">
        <v>407</v>
      </c>
      <c r="E206" s="13">
        <v>60</v>
      </c>
      <c r="F206" s="13" t="s">
        <v>410</v>
      </c>
      <c r="G206" s="20" t="s">
        <v>7726</v>
      </c>
      <c r="H206" s="77"/>
    </row>
    <row r="207" spans="1:8" ht="13.2" customHeight="1" x14ac:dyDescent="0.25">
      <c r="A207" s="12" t="s">
        <v>2628</v>
      </c>
      <c r="B207" s="13" t="s">
        <v>125</v>
      </c>
      <c r="C207" s="159" t="s">
        <v>5582</v>
      </c>
      <c r="D207" s="13" t="s">
        <v>425</v>
      </c>
      <c r="E207" s="13">
        <v>60</v>
      </c>
      <c r="F207" s="13" t="s">
        <v>410</v>
      </c>
      <c r="G207" s="20" t="s">
        <v>7726</v>
      </c>
      <c r="H207" s="77"/>
    </row>
    <row r="208" spans="1:8" ht="13.2" customHeight="1" x14ac:dyDescent="0.25">
      <c r="A208" s="12" t="s">
        <v>2635</v>
      </c>
      <c r="B208" s="13" t="s">
        <v>125</v>
      </c>
      <c r="C208" s="159" t="s">
        <v>5584</v>
      </c>
      <c r="D208" s="13" t="s">
        <v>404</v>
      </c>
      <c r="E208" s="13">
        <v>60</v>
      </c>
      <c r="F208" s="13" t="s">
        <v>410</v>
      </c>
      <c r="G208" s="20" t="s">
        <v>7726</v>
      </c>
      <c r="H208" s="77"/>
    </row>
    <row r="209" spans="1:8" ht="13.2" customHeight="1" x14ac:dyDescent="0.25">
      <c r="A209" s="12" t="s">
        <v>2257</v>
      </c>
      <c r="B209" s="13" t="s">
        <v>122</v>
      </c>
      <c r="C209" s="159" t="s">
        <v>5374</v>
      </c>
      <c r="D209" s="13" t="s">
        <v>407</v>
      </c>
      <c r="E209" s="13">
        <v>60</v>
      </c>
      <c r="F209" s="13" t="s">
        <v>410</v>
      </c>
      <c r="G209" s="20" t="s">
        <v>7727</v>
      </c>
      <c r="H209" s="77"/>
    </row>
    <row r="210" spans="1:8" ht="13.2" customHeight="1" x14ac:dyDescent="0.25">
      <c r="A210" s="12" t="s">
        <v>2267</v>
      </c>
      <c r="B210" s="13" t="s">
        <v>122</v>
      </c>
      <c r="C210" s="159" t="s">
        <v>5376</v>
      </c>
      <c r="D210" s="13" t="s">
        <v>425</v>
      </c>
      <c r="E210" s="13">
        <v>70</v>
      </c>
      <c r="F210" s="13" t="s">
        <v>410</v>
      </c>
      <c r="G210" s="20" t="s">
        <v>7727</v>
      </c>
      <c r="H210" s="77"/>
    </row>
    <row r="211" spans="1:8" ht="13.2" customHeight="1" x14ac:dyDescent="0.25">
      <c r="A211" s="12" t="s">
        <v>2275</v>
      </c>
      <c r="B211" s="13" t="s">
        <v>122</v>
      </c>
      <c r="C211" s="159" t="s">
        <v>5377</v>
      </c>
      <c r="D211" s="13" t="s">
        <v>404</v>
      </c>
      <c r="E211" s="13">
        <v>60</v>
      </c>
      <c r="F211" s="13" t="s">
        <v>410</v>
      </c>
      <c r="G211" s="20" t="s">
        <v>7727</v>
      </c>
      <c r="H211" s="77"/>
    </row>
    <row r="212" spans="1:8" ht="13.2" customHeight="1" x14ac:dyDescent="0.25">
      <c r="A212" s="12" t="s">
        <v>1866</v>
      </c>
      <c r="B212" s="13" t="s">
        <v>215</v>
      </c>
      <c r="C212" s="159">
        <v>103</v>
      </c>
      <c r="D212" s="13" t="s">
        <v>407</v>
      </c>
      <c r="E212" s="13">
        <v>60</v>
      </c>
      <c r="F212" s="13" t="s">
        <v>410</v>
      </c>
      <c r="G212" s="20" t="s">
        <v>7728</v>
      </c>
      <c r="H212" s="77"/>
    </row>
    <row r="213" spans="1:8" ht="13.2" customHeight="1" x14ac:dyDescent="0.25">
      <c r="A213" s="12" t="s">
        <v>1857</v>
      </c>
      <c r="B213" s="13" t="s">
        <v>215</v>
      </c>
      <c r="C213" s="159">
        <v>76</v>
      </c>
      <c r="D213" s="13" t="s">
        <v>425</v>
      </c>
      <c r="E213" s="13">
        <v>50</v>
      </c>
      <c r="F213" s="13" t="s">
        <v>410</v>
      </c>
      <c r="G213" s="20" t="s">
        <v>7728</v>
      </c>
      <c r="H213" s="77"/>
    </row>
    <row r="214" spans="1:8" ht="13.2" customHeight="1" x14ac:dyDescent="0.25">
      <c r="A214" s="12" t="s">
        <v>1861</v>
      </c>
      <c r="B214" s="13" t="s">
        <v>215</v>
      </c>
      <c r="C214" s="159">
        <v>93</v>
      </c>
      <c r="D214" s="13" t="s">
        <v>404</v>
      </c>
      <c r="E214" s="13">
        <v>60</v>
      </c>
      <c r="F214" s="13" t="s">
        <v>410</v>
      </c>
      <c r="G214" s="20" t="s">
        <v>7728</v>
      </c>
      <c r="H214" s="77"/>
    </row>
    <row r="215" spans="1:8" ht="13.2" customHeight="1" x14ac:dyDescent="0.25">
      <c r="A215" s="12" t="s">
        <v>1235</v>
      </c>
      <c r="B215" s="13" t="s">
        <v>159</v>
      </c>
      <c r="C215" s="159">
        <v>76</v>
      </c>
      <c r="D215" s="13" t="s">
        <v>407</v>
      </c>
      <c r="E215" s="13">
        <v>40</v>
      </c>
      <c r="F215" s="13" t="s">
        <v>410</v>
      </c>
      <c r="G215" s="20" t="s">
        <v>7729</v>
      </c>
      <c r="H215" s="77"/>
    </row>
    <row r="216" spans="1:8" ht="13.2" customHeight="1" x14ac:dyDescent="0.25">
      <c r="A216" s="12" t="s">
        <v>1234</v>
      </c>
      <c r="B216" s="13" t="s">
        <v>159</v>
      </c>
      <c r="C216" s="159">
        <v>74</v>
      </c>
      <c r="D216" s="13" t="s">
        <v>425</v>
      </c>
      <c r="E216" s="13">
        <v>50</v>
      </c>
      <c r="F216" s="13" t="s">
        <v>410</v>
      </c>
      <c r="G216" s="20" t="s">
        <v>7729</v>
      </c>
      <c r="H216" s="77"/>
    </row>
    <row r="217" spans="1:8" ht="13.2" customHeight="1" x14ac:dyDescent="0.25">
      <c r="A217" s="12" t="s">
        <v>1228</v>
      </c>
      <c r="B217" s="13" t="s">
        <v>159</v>
      </c>
      <c r="C217" s="159">
        <v>59</v>
      </c>
      <c r="D217" s="13" t="s">
        <v>404</v>
      </c>
      <c r="E217" s="13">
        <v>50</v>
      </c>
      <c r="F217" s="13" t="s">
        <v>410</v>
      </c>
      <c r="G217" s="20" t="s">
        <v>7729</v>
      </c>
      <c r="H217" s="77"/>
    </row>
    <row r="218" spans="1:8" ht="13.2" customHeight="1" x14ac:dyDescent="0.25">
      <c r="A218" s="12" t="s">
        <v>462</v>
      </c>
      <c r="B218" s="13" t="s">
        <v>132</v>
      </c>
      <c r="C218" s="159">
        <v>54</v>
      </c>
      <c r="D218" s="13" t="s">
        <v>407</v>
      </c>
      <c r="E218" s="13">
        <v>50</v>
      </c>
      <c r="F218" s="13" t="s">
        <v>410</v>
      </c>
      <c r="G218" s="20" t="s">
        <v>7730</v>
      </c>
      <c r="H218" s="77"/>
    </row>
    <row r="219" spans="1:8" ht="13.2" customHeight="1" x14ac:dyDescent="0.25">
      <c r="A219" s="12" t="s">
        <v>464</v>
      </c>
      <c r="B219" s="13" t="s">
        <v>132</v>
      </c>
      <c r="C219" s="159">
        <v>57</v>
      </c>
      <c r="D219" s="13" t="s">
        <v>425</v>
      </c>
      <c r="E219" s="13">
        <v>50</v>
      </c>
      <c r="F219" s="13" t="s">
        <v>410</v>
      </c>
      <c r="G219" s="20" t="s">
        <v>7730</v>
      </c>
      <c r="H219" s="77"/>
    </row>
    <row r="220" spans="1:8" ht="13.2" customHeight="1" x14ac:dyDescent="0.25">
      <c r="A220" s="12" t="s">
        <v>487</v>
      </c>
      <c r="B220" s="13" t="s">
        <v>132</v>
      </c>
      <c r="C220" s="159">
        <v>81</v>
      </c>
      <c r="D220" s="13" t="s">
        <v>404</v>
      </c>
      <c r="E220" s="13">
        <v>50</v>
      </c>
      <c r="F220" s="13" t="s">
        <v>410</v>
      </c>
      <c r="G220" s="20" t="s">
        <v>7730</v>
      </c>
      <c r="H220" s="77"/>
    </row>
    <row r="221" spans="1:8" ht="13.2" customHeight="1" x14ac:dyDescent="0.25">
      <c r="A221" s="12" t="s">
        <v>566</v>
      </c>
      <c r="B221" s="13" t="s">
        <v>108</v>
      </c>
      <c r="C221" s="159">
        <v>44</v>
      </c>
      <c r="D221" s="13" t="s">
        <v>407</v>
      </c>
      <c r="E221" s="13">
        <v>40</v>
      </c>
      <c r="F221" s="13" t="s">
        <v>410</v>
      </c>
      <c r="G221" s="20" t="s">
        <v>7731</v>
      </c>
      <c r="H221" s="77"/>
    </row>
    <row r="222" spans="1:8" ht="13.2" customHeight="1" x14ac:dyDescent="0.25">
      <c r="A222" s="12" t="s">
        <v>568</v>
      </c>
      <c r="B222" s="13" t="s">
        <v>108</v>
      </c>
      <c r="C222" s="159">
        <v>46</v>
      </c>
      <c r="D222" s="13" t="s">
        <v>425</v>
      </c>
      <c r="E222" s="13">
        <v>50</v>
      </c>
      <c r="F222" s="13" t="s">
        <v>410</v>
      </c>
      <c r="G222" s="20" t="s">
        <v>7731</v>
      </c>
      <c r="H222" s="77"/>
    </row>
    <row r="223" spans="1:8" ht="13.2" customHeight="1" x14ac:dyDescent="0.25">
      <c r="A223" s="12" t="s">
        <v>583</v>
      </c>
      <c r="B223" s="13" t="s">
        <v>108</v>
      </c>
      <c r="C223" s="159">
        <v>63</v>
      </c>
      <c r="D223" s="13" t="s">
        <v>404</v>
      </c>
      <c r="E223" s="13">
        <v>40</v>
      </c>
      <c r="F223" s="13" t="s">
        <v>410</v>
      </c>
      <c r="G223" s="20" t="s">
        <v>7731</v>
      </c>
      <c r="H223" s="77"/>
    </row>
    <row r="224" spans="1:8" ht="13.2" customHeight="1" x14ac:dyDescent="0.25">
      <c r="A224" s="12" t="s">
        <v>477</v>
      </c>
      <c r="B224" s="13" t="s">
        <v>108</v>
      </c>
      <c r="C224" s="159">
        <v>58</v>
      </c>
      <c r="D224" s="13" t="s">
        <v>400</v>
      </c>
      <c r="E224" s="13">
        <v>40</v>
      </c>
      <c r="F224" s="13" t="s">
        <v>410</v>
      </c>
      <c r="G224" s="20" t="s">
        <v>7732</v>
      </c>
      <c r="H224" s="77"/>
    </row>
    <row r="225" spans="1:8" ht="13.2" customHeight="1" x14ac:dyDescent="0.25">
      <c r="A225" s="12" t="s">
        <v>6624</v>
      </c>
      <c r="B225" s="13" t="s">
        <v>133</v>
      </c>
      <c r="C225" s="159" t="s">
        <v>6625</v>
      </c>
      <c r="D225" s="13" t="s">
        <v>407</v>
      </c>
      <c r="E225" s="13">
        <v>330</v>
      </c>
      <c r="F225" s="13" t="s">
        <v>3679</v>
      </c>
      <c r="G225" s="20" t="s">
        <v>7733</v>
      </c>
      <c r="H225" s="77"/>
    </row>
    <row r="226" spans="1:8" ht="13.2" customHeight="1" x14ac:dyDescent="0.25">
      <c r="A226" s="12" t="s">
        <v>6627</v>
      </c>
      <c r="B226" s="13" t="s">
        <v>133</v>
      </c>
      <c r="C226" s="159" t="s">
        <v>6628</v>
      </c>
      <c r="D226" s="13" t="s">
        <v>404</v>
      </c>
      <c r="E226" s="13">
        <v>330</v>
      </c>
      <c r="F226" s="13" t="s">
        <v>3679</v>
      </c>
      <c r="G226" s="20" t="s">
        <v>7734</v>
      </c>
      <c r="H226" s="77"/>
    </row>
    <row r="227" spans="1:8" ht="13.2" customHeight="1" x14ac:dyDescent="0.25">
      <c r="A227" s="12" t="s">
        <v>4280</v>
      </c>
      <c r="B227" s="13" t="s">
        <v>133</v>
      </c>
      <c r="C227" s="159" t="s">
        <v>6634</v>
      </c>
      <c r="D227" s="13" t="s">
        <v>431</v>
      </c>
      <c r="E227" s="13">
        <v>220</v>
      </c>
      <c r="F227" s="13" t="s">
        <v>410</v>
      </c>
      <c r="G227" s="20" t="s">
        <v>7735</v>
      </c>
      <c r="H227" s="77"/>
    </row>
    <row r="228" spans="1:8" ht="13.2" customHeight="1" x14ac:dyDescent="0.25">
      <c r="A228" s="12" t="s">
        <v>4282</v>
      </c>
      <c r="B228" s="13" t="s">
        <v>133</v>
      </c>
      <c r="C228" s="159" t="s">
        <v>6636</v>
      </c>
      <c r="D228" s="13" t="s">
        <v>431</v>
      </c>
      <c r="E228" s="13">
        <v>220</v>
      </c>
      <c r="F228" s="13" t="s">
        <v>410</v>
      </c>
      <c r="G228" s="20" t="s">
        <v>7736</v>
      </c>
      <c r="H228" s="77"/>
    </row>
    <row r="229" spans="1:8" ht="13.2" customHeight="1" x14ac:dyDescent="0.25">
      <c r="A229" s="12" t="s">
        <v>4365</v>
      </c>
      <c r="B229" s="13" t="s">
        <v>133</v>
      </c>
      <c r="C229" s="159" t="s">
        <v>6642</v>
      </c>
      <c r="D229" s="13" t="s">
        <v>421</v>
      </c>
      <c r="E229" s="13">
        <v>210</v>
      </c>
      <c r="F229" s="13" t="s">
        <v>410</v>
      </c>
      <c r="G229" s="20" t="s">
        <v>7737</v>
      </c>
      <c r="H229" s="77"/>
    </row>
    <row r="230" spans="1:8" ht="13.2" customHeight="1" x14ac:dyDescent="0.25">
      <c r="A230" s="12" t="s">
        <v>3913</v>
      </c>
      <c r="B230" s="13" t="s">
        <v>133</v>
      </c>
      <c r="C230" s="159" t="s">
        <v>6595</v>
      </c>
      <c r="D230" s="13" t="s">
        <v>407</v>
      </c>
      <c r="E230" s="13">
        <v>180</v>
      </c>
      <c r="F230" s="13" t="s">
        <v>410</v>
      </c>
      <c r="G230" s="20" t="s">
        <v>7738</v>
      </c>
      <c r="H230" s="77"/>
    </row>
    <row r="231" spans="1:8" ht="13.2" customHeight="1" x14ac:dyDescent="0.25">
      <c r="A231" s="12" t="s">
        <v>3932</v>
      </c>
      <c r="B231" s="13" t="s">
        <v>133</v>
      </c>
      <c r="C231" s="159" t="s">
        <v>6597</v>
      </c>
      <c r="D231" s="13" t="s">
        <v>400</v>
      </c>
      <c r="E231" s="13">
        <v>200</v>
      </c>
      <c r="F231" s="13" t="s">
        <v>410</v>
      </c>
      <c r="G231" s="20" t="s">
        <v>7739</v>
      </c>
      <c r="H231" s="77"/>
    </row>
    <row r="232" spans="1:8" ht="13.2" customHeight="1" x14ac:dyDescent="0.25">
      <c r="A232" s="12" t="s">
        <v>3834</v>
      </c>
      <c r="B232" s="13" t="s">
        <v>133</v>
      </c>
      <c r="C232" s="159" t="s">
        <v>6598</v>
      </c>
      <c r="D232" s="13" t="s">
        <v>414</v>
      </c>
      <c r="E232" s="13">
        <v>200</v>
      </c>
      <c r="F232" s="13" t="s">
        <v>410</v>
      </c>
      <c r="G232" s="20" t="s">
        <v>7740</v>
      </c>
      <c r="H232" s="77"/>
    </row>
    <row r="233" spans="1:8" ht="13.2" customHeight="1" x14ac:dyDescent="0.25">
      <c r="A233" s="12" t="s">
        <v>4313</v>
      </c>
      <c r="B233" s="13" t="s">
        <v>133</v>
      </c>
      <c r="C233" s="159" t="s">
        <v>6669</v>
      </c>
      <c r="D233" s="13" t="s">
        <v>404</v>
      </c>
      <c r="E233" s="13">
        <v>210</v>
      </c>
      <c r="F233" s="13" t="s">
        <v>410</v>
      </c>
      <c r="G233" s="20" t="s">
        <v>7741</v>
      </c>
      <c r="H233" s="77"/>
    </row>
    <row r="234" spans="1:8" ht="13.2" customHeight="1" x14ac:dyDescent="0.25">
      <c r="A234" s="12" t="s">
        <v>4318</v>
      </c>
      <c r="B234" s="13" t="s">
        <v>133</v>
      </c>
      <c r="C234" s="159" t="s">
        <v>6671</v>
      </c>
      <c r="D234" s="13" t="s">
        <v>421</v>
      </c>
      <c r="E234" s="13">
        <v>210</v>
      </c>
      <c r="F234" s="13" t="s">
        <v>410</v>
      </c>
      <c r="G234" s="20" t="s">
        <v>7742</v>
      </c>
      <c r="H234" s="77"/>
    </row>
    <row r="235" spans="1:8" ht="13.2" customHeight="1" x14ac:dyDescent="0.25">
      <c r="A235" s="12" t="s">
        <v>6721</v>
      </c>
      <c r="B235" s="13" t="s">
        <v>133</v>
      </c>
      <c r="C235" s="159" t="s">
        <v>7743</v>
      </c>
      <c r="D235" s="13" t="s">
        <v>404</v>
      </c>
      <c r="E235" s="13">
        <v>300</v>
      </c>
      <c r="F235" s="13" t="s">
        <v>6693</v>
      </c>
      <c r="G235" s="20" t="s">
        <v>7744</v>
      </c>
      <c r="H235" s="77"/>
    </row>
    <row r="236" spans="1:8" ht="13.2" customHeight="1" x14ac:dyDescent="0.25">
      <c r="A236" s="12" t="s">
        <v>6730</v>
      </c>
      <c r="B236" s="13" t="s">
        <v>133</v>
      </c>
      <c r="C236" s="159" t="s">
        <v>7743</v>
      </c>
      <c r="D236" s="13" t="s">
        <v>421</v>
      </c>
      <c r="E236" s="13">
        <v>310</v>
      </c>
      <c r="F236" s="13" t="s">
        <v>6693</v>
      </c>
      <c r="G236" s="20" t="s">
        <v>7745</v>
      </c>
      <c r="H236" s="77"/>
    </row>
    <row r="237" spans="1:8" ht="13.2" customHeight="1" x14ac:dyDescent="0.25">
      <c r="A237" s="12" t="s">
        <v>6739</v>
      </c>
      <c r="B237" s="13" t="s">
        <v>133</v>
      </c>
      <c r="C237" s="159" t="s">
        <v>7743</v>
      </c>
      <c r="D237" s="13" t="s">
        <v>419</v>
      </c>
      <c r="E237" s="13">
        <v>320</v>
      </c>
      <c r="F237" s="13" t="s">
        <v>6693</v>
      </c>
      <c r="G237" s="20" t="s">
        <v>7746</v>
      </c>
      <c r="H237" s="77"/>
    </row>
    <row r="238" spans="1:8" ht="13.2" customHeight="1" x14ac:dyDescent="0.25">
      <c r="A238" s="12" t="s">
        <v>4448</v>
      </c>
      <c r="B238" s="13" t="s">
        <v>133</v>
      </c>
      <c r="C238" s="159" t="s">
        <v>6719</v>
      </c>
      <c r="D238" s="13" t="s">
        <v>165</v>
      </c>
      <c r="E238" s="13">
        <v>230</v>
      </c>
      <c r="F238" s="13" t="s">
        <v>410</v>
      </c>
      <c r="G238" s="20" t="s">
        <v>7747</v>
      </c>
      <c r="H238" s="77"/>
    </row>
    <row r="239" spans="1:8" ht="13.2" customHeight="1" x14ac:dyDescent="0.25">
      <c r="A239" s="12" t="s">
        <v>6691</v>
      </c>
      <c r="B239" s="13" t="s">
        <v>133</v>
      </c>
      <c r="C239" s="159" t="s">
        <v>7743</v>
      </c>
      <c r="D239" s="13" t="s">
        <v>400</v>
      </c>
      <c r="E239" s="13">
        <v>300</v>
      </c>
      <c r="F239" s="13" t="s">
        <v>6693</v>
      </c>
      <c r="G239" s="20" t="s">
        <v>7748</v>
      </c>
      <c r="H239" s="77"/>
    </row>
    <row r="240" spans="1:8" ht="13.2" customHeight="1" x14ac:dyDescent="0.25">
      <c r="A240" s="12" t="s">
        <v>3948</v>
      </c>
      <c r="B240" s="13" t="s">
        <v>133</v>
      </c>
      <c r="C240" s="159" t="s">
        <v>6673</v>
      </c>
      <c r="D240" s="13" t="s">
        <v>421</v>
      </c>
      <c r="E240" s="13">
        <v>150</v>
      </c>
      <c r="F240" s="13" t="s">
        <v>401</v>
      </c>
      <c r="G240" s="30" t="s">
        <v>7749</v>
      </c>
      <c r="H240" s="77"/>
    </row>
    <row r="241" spans="1:8" ht="13.2" customHeight="1" x14ac:dyDescent="0.25">
      <c r="A241" s="12" t="s">
        <v>6675</v>
      </c>
      <c r="B241" s="13" t="s">
        <v>133</v>
      </c>
      <c r="C241" s="159" t="s">
        <v>6676</v>
      </c>
      <c r="D241" s="13" t="s">
        <v>425</v>
      </c>
      <c r="E241" s="13">
        <v>220</v>
      </c>
      <c r="F241" s="13" t="s">
        <v>410</v>
      </c>
      <c r="G241" s="30" t="s">
        <v>7750</v>
      </c>
      <c r="H241" s="77"/>
    </row>
    <row r="242" spans="1:8" ht="13.2" customHeight="1" x14ac:dyDescent="0.25">
      <c r="A242" s="12" t="s">
        <v>6678</v>
      </c>
      <c r="B242" s="13" t="s">
        <v>133</v>
      </c>
      <c r="C242" s="159" t="s">
        <v>6679</v>
      </c>
      <c r="D242" s="13" t="s">
        <v>421</v>
      </c>
      <c r="E242" s="13">
        <v>180</v>
      </c>
      <c r="F242" s="13" t="s">
        <v>410</v>
      </c>
      <c r="G242" s="30" t="s">
        <v>7751</v>
      </c>
      <c r="H242" s="77"/>
    </row>
    <row r="243" spans="1:8" ht="13.2" customHeight="1" x14ac:dyDescent="0.25">
      <c r="A243" s="12" t="s">
        <v>6684</v>
      </c>
      <c r="B243" s="13" t="s">
        <v>133</v>
      </c>
      <c r="C243" s="159" t="s">
        <v>6685</v>
      </c>
      <c r="D243" s="13" t="s">
        <v>404</v>
      </c>
      <c r="E243" s="13">
        <v>70</v>
      </c>
      <c r="F243" s="13" t="s">
        <v>410</v>
      </c>
      <c r="G243" s="30" t="s">
        <v>7752</v>
      </c>
      <c r="H243" s="77"/>
    </row>
    <row r="244" spans="1:8" ht="13.2" customHeight="1" x14ac:dyDescent="0.25">
      <c r="A244" s="12" t="s">
        <v>6687</v>
      </c>
      <c r="B244" s="13" t="s">
        <v>133</v>
      </c>
      <c r="C244" s="159" t="s">
        <v>6688</v>
      </c>
      <c r="D244" s="13" t="s">
        <v>400</v>
      </c>
      <c r="E244" s="13">
        <v>120</v>
      </c>
      <c r="F244" s="13" t="s">
        <v>405</v>
      </c>
      <c r="G244" s="30" t="s">
        <v>7752</v>
      </c>
      <c r="H244" s="77"/>
    </row>
    <row r="245" spans="1:8" ht="13.2" customHeight="1" x14ac:dyDescent="0.25">
      <c r="A245" s="12" t="s">
        <v>6689</v>
      </c>
      <c r="B245" s="13" t="s">
        <v>133</v>
      </c>
      <c r="C245" s="159" t="s">
        <v>6690</v>
      </c>
      <c r="D245" s="13" t="s">
        <v>435</v>
      </c>
      <c r="E245" s="13">
        <v>110</v>
      </c>
      <c r="F245" s="13" t="s">
        <v>410</v>
      </c>
      <c r="G245" s="30" t="s">
        <v>7752</v>
      </c>
      <c r="H245" s="77"/>
    </row>
    <row r="246" spans="1:8" ht="13.2" customHeight="1" x14ac:dyDescent="0.25">
      <c r="A246" s="12" t="s">
        <v>3382</v>
      </c>
      <c r="B246" s="13" t="s">
        <v>129</v>
      </c>
      <c r="C246" s="159" t="s">
        <v>6446</v>
      </c>
      <c r="D246" s="13" t="s">
        <v>425</v>
      </c>
      <c r="E246" s="13">
        <v>270</v>
      </c>
      <c r="F246" s="13" t="s">
        <v>410</v>
      </c>
      <c r="G246" s="30" t="s">
        <v>7753</v>
      </c>
      <c r="H246" s="77"/>
    </row>
    <row r="247" spans="1:8" ht="13.2" customHeight="1" x14ac:dyDescent="0.25">
      <c r="A247" s="12" t="s">
        <v>3347</v>
      </c>
      <c r="B247" s="13" t="s">
        <v>129</v>
      </c>
      <c r="C247" s="159" t="s">
        <v>6448</v>
      </c>
      <c r="D247" s="13" t="s">
        <v>400</v>
      </c>
      <c r="E247" s="13">
        <v>240</v>
      </c>
      <c r="F247" s="13" t="s">
        <v>410</v>
      </c>
      <c r="G247" s="30" t="s">
        <v>7754</v>
      </c>
      <c r="H247" s="77"/>
    </row>
    <row r="248" spans="1:8" ht="13.2" customHeight="1" x14ac:dyDescent="0.25">
      <c r="A248" s="12" t="s">
        <v>4281</v>
      </c>
      <c r="B248" s="13" t="s">
        <v>376</v>
      </c>
      <c r="C248" s="258" t="s">
        <v>3734</v>
      </c>
      <c r="D248" s="13" t="s">
        <v>431</v>
      </c>
      <c r="E248" s="13">
        <v>330</v>
      </c>
      <c r="F248" s="13" t="s">
        <v>3679</v>
      </c>
      <c r="G248" s="30" t="s">
        <v>7755</v>
      </c>
      <c r="H248" s="77"/>
    </row>
    <row r="249" spans="1:8" ht="13.2" customHeight="1" x14ac:dyDescent="0.25">
      <c r="A249" s="12" t="s">
        <v>4283</v>
      </c>
      <c r="B249" s="13" t="s">
        <v>376</v>
      </c>
      <c r="C249" s="258" t="s">
        <v>3736</v>
      </c>
      <c r="D249" s="13" t="s">
        <v>431</v>
      </c>
      <c r="E249" s="13">
        <v>330</v>
      </c>
      <c r="F249" s="13" t="s">
        <v>3679</v>
      </c>
      <c r="G249" s="30" t="s">
        <v>7756</v>
      </c>
      <c r="H249" s="77"/>
    </row>
    <row r="250" spans="1:8" ht="13.2" customHeight="1" x14ac:dyDescent="0.25">
      <c r="A250" s="12" t="s">
        <v>4513</v>
      </c>
      <c r="B250" s="13" t="s">
        <v>133</v>
      </c>
      <c r="C250" s="159" t="s">
        <v>6763</v>
      </c>
      <c r="D250" s="13" t="s">
        <v>435</v>
      </c>
      <c r="E250" s="13">
        <v>220</v>
      </c>
      <c r="F250" s="13" t="s">
        <v>410</v>
      </c>
      <c r="G250" s="30" t="s">
        <v>7757</v>
      </c>
      <c r="H250" s="77"/>
    </row>
    <row r="251" spans="1:8" ht="13.2" customHeight="1" x14ac:dyDescent="0.25">
      <c r="A251" s="12" t="s">
        <v>4387</v>
      </c>
      <c r="B251" s="13" t="s">
        <v>133</v>
      </c>
      <c r="C251" s="159" t="s">
        <v>6774</v>
      </c>
      <c r="D251" s="13" t="s">
        <v>425</v>
      </c>
      <c r="E251" s="13">
        <v>320</v>
      </c>
      <c r="F251" s="13" t="s">
        <v>3679</v>
      </c>
      <c r="G251" s="30" t="s">
        <v>7758</v>
      </c>
      <c r="H251" s="77"/>
    </row>
    <row r="252" spans="1:8" ht="13.2" customHeight="1" x14ac:dyDescent="0.25">
      <c r="A252" s="12" t="s">
        <v>4391</v>
      </c>
      <c r="B252" s="13" t="s">
        <v>133</v>
      </c>
      <c r="C252" s="159" t="s">
        <v>6777</v>
      </c>
      <c r="D252" s="13" t="s">
        <v>404</v>
      </c>
      <c r="E252" s="13">
        <v>320</v>
      </c>
      <c r="F252" s="13" t="s">
        <v>3679</v>
      </c>
      <c r="G252" s="30" t="s">
        <v>7759</v>
      </c>
      <c r="H252" s="77"/>
    </row>
    <row r="253" spans="1:8" ht="13.2" customHeight="1" x14ac:dyDescent="0.25">
      <c r="A253" s="12" t="s">
        <v>4396</v>
      </c>
      <c r="B253" s="13" t="s">
        <v>133</v>
      </c>
      <c r="C253" s="159" t="s">
        <v>6780</v>
      </c>
      <c r="D253" s="13" t="s">
        <v>400</v>
      </c>
      <c r="E253" s="13">
        <v>300</v>
      </c>
      <c r="F253" s="13" t="s">
        <v>3679</v>
      </c>
      <c r="G253" s="30" t="s">
        <v>7760</v>
      </c>
      <c r="H253" s="77"/>
    </row>
    <row r="254" spans="1:8" ht="13.2" customHeight="1" x14ac:dyDescent="0.25">
      <c r="A254" s="12" t="s">
        <v>4820</v>
      </c>
      <c r="B254" s="13" t="s">
        <v>133</v>
      </c>
      <c r="C254" s="159" t="s">
        <v>6795</v>
      </c>
      <c r="D254" s="13" t="s">
        <v>407</v>
      </c>
      <c r="E254" s="13">
        <v>260</v>
      </c>
      <c r="F254" s="13" t="s">
        <v>4549</v>
      </c>
      <c r="G254" s="30" t="s">
        <v>7761</v>
      </c>
      <c r="H254" s="77"/>
    </row>
    <row r="255" spans="1:8" ht="13.2" customHeight="1" x14ac:dyDescent="0.25">
      <c r="A255" s="12" t="s">
        <v>4883</v>
      </c>
      <c r="B255" s="13" t="s">
        <v>133</v>
      </c>
      <c r="C255" s="159" t="s">
        <v>6798</v>
      </c>
      <c r="D255" s="13" t="s">
        <v>404</v>
      </c>
      <c r="E255" s="13">
        <v>260</v>
      </c>
      <c r="F255" s="13" t="s">
        <v>4549</v>
      </c>
      <c r="G255" s="30" t="s">
        <v>7762</v>
      </c>
      <c r="H255" s="77"/>
    </row>
    <row r="256" spans="1:8" ht="13.2" customHeight="1" x14ac:dyDescent="0.25">
      <c r="A256" s="12" t="s">
        <v>4550</v>
      </c>
      <c r="B256" s="13" t="s">
        <v>381</v>
      </c>
      <c r="C256" s="258" t="s">
        <v>3634</v>
      </c>
      <c r="D256" s="13" t="s">
        <v>425</v>
      </c>
      <c r="E256" s="13">
        <v>280</v>
      </c>
      <c r="F256" s="13" t="s">
        <v>4549</v>
      </c>
      <c r="G256" s="20" t="s">
        <v>7763</v>
      </c>
      <c r="H256" s="77"/>
    </row>
    <row r="257" spans="1:8" ht="13.2" customHeight="1" x14ac:dyDescent="0.25">
      <c r="A257" s="12" t="s">
        <v>4098</v>
      </c>
      <c r="B257" s="13" t="s">
        <v>133</v>
      </c>
      <c r="C257" s="258" t="s">
        <v>6799</v>
      </c>
      <c r="D257" s="13" t="s">
        <v>400</v>
      </c>
      <c r="E257" s="13">
        <v>190</v>
      </c>
      <c r="F257" s="13" t="s">
        <v>410</v>
      </c>
      <c r="G257" s="20" t="s">
        <v>7764</v>
      </c>
      <c r="H257" s="77"/>
    </row>
    <row r="258" spans="1:8" ht="13.2" customHeight="1" x14ac:dyDescent="0.25">
      <c r="A258" s="12" t="s">
        <v>6825</v>
      </c>
      <c r="B258" s="13" t="s">
        <v>133</v>
      </c>
      <c r="C258" s="258" t="s">
        <v>6826</v>
      </c>
      <c r="D258" s="13" t="s">
        <v>431</v>
      </c>
      <c r="E258" s="13">
        <v>270</v>
      </c>
      <c r="F258" s="13" t="s">
        <v>4549</v>
      </c>
      <c r="G258" s="20" t="s">
        <v>7765</v>
      </c>
      <c r="H258" s="77"/>
    </row>
    <row r="259" spans="1:8" ht="13.2" customHeight="1" x14ac:dyDescent="0.25">
      <c r="A259" s="12" t="s">
        <v>6827</v>
      </c>
      <c r="B259" s="13" t="s">
        <v>133</v>
      </c>
      <c r="C259" s="258" t="s">
        <v>7743</v>
      </c>
      <c r="D259" s="13" t="s">
        <v>400</v>
      </c>
      <c r="E259" s="13">
        <v>310</v>
      </c>
      <c r="F259" s="13" t="s">
        <v>6693</v>
      </c>
      <c r="G259" s="20" t="s">
        <v>7766</v>
      </c>
      <c r="H259" s="77"/>
    </row>
    <row r="260" spans="1:8" ht="13.2" customHeight="1" x14ac:dyDescent="0.25">
      <c r="A260" s="12" t="s">
        <v>3932</v>
      </c>
      <c r="B260" s="13" t="s">
        <v>133</v>
      </c>
      <c r="C260" s="258" t="s">
        <v>6836</v>
      </c>
      <c r="D260" s="13" t="s">
        <v>400</v>
      </c>
      <c r="E260" s="13">
        <v>200</v>
      </c>
      <c r="F260" s="13" t="s">
        <v>410</v>
      </c>
      <c r="G260" s="20" t="s">
        <v>7767</v>
      </c>
      <c r="H260" s="77"/>
    </row>
    <row r="261" spans="1:8" ht="13.2" customHeight="1" x14ac:dyDescent="0.25">
      <c r="A261" s="12" t="s">
        <v>7768</v>
      </c>
      <c r="B261" s="13" t="s">
        <v>382</v>
      </c>
      <c r="C261" s="258" t="s">
        <v>3731</v>
      </c>
      <c r="D261" s="13" t="s">
        <v>431</v>
      </c>
      <c r="E261" s="13">
        <v>270</v>
      </c>
      <c r="F261" s="13" t="s">
        <v>4549</v>
      </c>
      <c r="G261" s="20" t="s">
        <v>7769</v>
      </c>
      <c r="H261" s="77"/>
    </row>
    <row r="262" spans="1:8" ht="13.2" customHeight="1" x14ac:dyDescent="0.25">
      <c r="A262" s="12" t="s">
        <v>4699</v>
      </c>
      <c r="B262" s="13" t="s">
        <v>133</v>
      </c>
      <c r="C262" s="258" t="s">
        <v>6890</v>
      </c>
      <c r="D262" s="13" t="s">
        <v>431</v>
      </c>
      <c r="E262" s="13">
        <v>270</v>
      </c>
      <c r="F262" s="13" t="s">
        <v>4549</v>
      </c>
      <c r="G262" s="249" t="s">
        <v>7770</v>
      </c>
      <c r="H262" s="77"/>
    </row>
    <row r="263" spans="1:8" ht="13.2" customHeight="1" x14ac:dyDescent="0.25">
      <c r="A263" s="12" t="s">
        <v>4701</v>
      </c>
      <c r="B263" s="13" t="s">
        <v>133</v>
      </c>
      <c r="C263" s="159" t="s">
        <v>6847</v>
      </c>
      <c r="D263" s="13" t="s">
        <v>407</v>
      </c>
      <c r="E263" s="13">
        <v>240</v>
      </c>
      <c r="F263" s="13" t="s">
        <v>410</v>
      </c>
      <c r="G263" s="30" t="s">
        <v>7771</v>
      </c>
      <c r="H263" s="77"/>
    </row>
    <row r="264" spans="1:8" ht="13.2" customHeight="1" x14ac:dyDescent="0.25">
      <c r="A264" s="12" t="s">
        <v>4475</v>
      </c>
      <c r="B264" s="13" t="s">
        <v>380</v>
      </c>
      <c r="C264" s="159">
        <v>146</v>
      </c>
      <c r="D264" s="13" t="s">
        <v>431</v>
      </c>
      <c r="E264" s="13">
        <v>210</v>
      </c>
      <c r="F264" s="13" t="s">
        <v>410</v>
      </c>
      <c r="G264" s="30" t="s">
        <v>7772</v>
      </c>
      <c r="H264" s="77"/>
    </row>
    <row r="265" spans="1:8" ht="13.2" customHeight="1" x14ac:dyDescent="0.25">
      <c r="A265" s="12" t="s">
        <v>6895</v>
      </c>
      <c r="B265" s="13" t="s">
        <v>133</v>
      </c>
      <c r="C265" s="159" t="s">
        <v>6896</v>
      </c>
      <c r="D265" s="13" t="s">
        <v>425</v>
      </c>
      <c r="E265" s="13">
        <v>200</v>
      </c>
      <c r="F265" s="13" t="s">
        <v>410</v>
      </c>
      <c r="G265" s="30" t="s">
        <v>7773</v>
      </c>
      <c r="H265" s="77"/>
    </row>
    <row r="266" spans="1:8" ht="13.2" customHeight="1" x14ac:dyDescent="0.25">
      <c r="A266" s="12" t="s">
        <v>4568</v>
      </c>
      <c r="B266" s="13" t="s">
        <v>381</v>
      </c>
      <c r="C266" s="159">
        <v>123</v>
      </c>
      <c r="D266" s="13" t="s">
        <v>414</v>
      </c>
      <c r="E266" s="13">
        <v>280</v>
      </c>
      <c r="F266" s="13" t="s">
        <v>4549</v>
      </c>
      <c r="G266" s="30" t="s">
        <v>7774</v>
      </c>
      <c r="H266" s="77"/>
    </row>
    <row r="267" spans="1:8" ht="13.2" customHeight="1" x14ac:dyDescent="0.25">
      <c r="A267" s="12" t="s">
        <v>4738</v>
      </c>
      <c r="B267" s="13" t="s">
        <v>384</v>
      </c>
      <c r="C267" s="159">
        <v>131</v>
      </c>
      <c r="D267" s="13" t="s">
        <v>165</v>
      </c>
      <c r="E267" s="13">
        <v>280</v>
      </c>
      <c r="F267" s="13" t="s">
        <v>4549</v>
      </c>
      <c r="G267" s="20" t="s">
        <v>7775</v>
      </c>
      <c r="H267" s="77"/>
    </row>
    <row r="268" spans="1:8" ht="13.2" customHeight="1" x14ac:dyDescent="0.25">
      <c r="A268" s="12" t="s">
        <v>4915</v>
      </c>
      <c r="B268" s="13" t="s">
        <v>133</v>
      </c>
      <c r="C268" s="159" t="s">
        <v>6901</v>
      </c>
      <c r="D268" s="13" t="s">
        <v>404</v>
      </c>
      <c r="E268" s="13">
        <v>280</v>
      </c>
      <c r="F268" s="13" t="s">
        <v>4549</v>
      </c>
      <c r="G268" s="30" t="s">
        <v>7776</v>
      </c>
      <c r="H268" s="77"/>
    </row>
    <row r="269" spans="1:8" ht="13.2" customHeight="1" x14ac:dyDescent="0.25">
      <c r="A269" s="12" t="s">
        <v>4917</v>
      </c>
      <c r="B269" s="13" t="s">
        <v>133</v>
      </c>
      <c r="C269" s="159" t="s">
        <v>6905</v>
      </c>
      <c r="D269" s="13" t="s">
        <v>419</v>
      </c>
      <c r="E269" s="13">
        <v>280</v>
      </c>
      <c r="F269" s="13" t="s">
        <v>4549</v>
      </c>
      <c r="G269" s="30" t="s">
        <v>7777</v>
      </c>
      <c r="H269" s="77"/>
    </row>
    <row r="270" spans="1:8" ht="13.2" customHeight="1" x14ac:dyDescent="0.25">
      <c r="A270" s="12" t="s">
        <v>4827</v>
      </c>
      <c r="B270" s="13" t="s">
        <v>133</v>
      </c>
      <c r="C270" s="159" t="s">
        <v>6917</v>
      </c>
      <c r="D270" s="13" t="s">
        <v>400</v>
      </c>
      <c r="E270" s="13">
        <v>270</v>
      </c>
      <c r="F270" s="13" t="s">
        <v>4549</v>
      </c>
      <c r="G270" s="30" t="s">
        <v>7778</v>
      </c>
      <c r="H270" s="77"/>
    </row>
    <row r="271" spans="1:8" ht="13.2" customHeight="1" x14ac:dyDescent="0.25">
      <c r="A271" s="12" t="s">
        <v>6923</v>
      </c>
      <c r="B271" s="13" t="s">
        <v>133</v>
      </c>
      <c r="C271" s="159" t="s">
        <v>6924</v>
      </c>
      <c r="D271" s="13" t="s">
        <v>421</v>
      </c>
      <c r="E271" s="13">
        <v>270</v>
      </c>
      <c r="F271" s="13" t="s">
        <v>4549</v>
      </c>
      <c r="G271" s="30" t="s">
        <v>7779</v>
      </c>
      <c r="H271" s="77"/>
    </row>
    <row r="272" spans="1:8" ht="13.2" customHeight="1" x14ac:dyDescent="0.25">
      <c r="A272" s="12" t="s">
        <v>4696</v>
      </c>
      <c r="B272" s="13" t="s">
        <v>133</v>
      </c>
      <c r="C272" s="159" t="s">
        <v>6971</v>
      </c>
      <c r="D272" s="13" t="s">
        <v>407</v>
      </c>
      <c r="E272" s="13">
        <v>200</v>
      </c>
      <c r="F272" s="13" t="s">
        <v>410</v>
      </c>
      <c r="G272" s="30" t="s">
        <v>7780</v>
      </c>
      <c r="H272" s="77"/>
    </row>
    <row r="273" spans="1:8" ht="13.2" customHeight="1" x14ac:dyDescent="0.25">
      <c r="A273" s="12" t="s">
        <v>4770</v>
      </c>
      <c r="B273" s="13" t="s">
        <v>133</v>
      </c>
      <c r="C273" s="159" t="s">
        <v>6986</v>
      </c>
      <c r="D273" s="13" t="s">
        <v>414</v>
      </c>
      <c r="E273" s="13">
        <v>270</v>
      </c>
      <c r="F273" s="13" t="s">
        <v>4549</v>
      </c>
      <c r="G273" s="30" t="s">
        <v>7781</v>
      </c>
      <c r="H273" s="77"/>
    </row>
    <row r="274" spans="1:8" ht="13.2" customHeight="1" x14ac:dyDescent="0.25">
      <c r="A274" s="12" t="s">
        <v>4765</v>
      </c>
      <c r="B274" s="13" t="s">
        <v>133</v>
      </c>
      <c r="C274" s="159" t="s">
        <v>6969</v>
      </c>
      <c r="D274" s="13" t="s">
        <v>407</v>
      </c>
      <c r="E274" s="13">
        <v>210</v>
      </c>
      <c r="F274" s="13" t="s">
        <v>410</v>
      </c>
      <c r="G274" s="30" t="s">
        <v>7782</v>
      </c>
      <c r="H274" s="77"/>
    </row>
    <row r="275" spans="1:8" ht="13.2" customHeight="1" x14ac:dyDescent="0.25">
      <c r="A275" s="12" t="s">
        <v>4416</v>
      </c>
      <c r="B275" s="13" t="s">
        <v>378</v>
      </c>
      <c r="C275" s="159">
        <v>111</v>
      </c>
      <c r="D275" s="13" t="s">
        <v>165</v>
      </c>
      <c r="E275" s="13">
        <v>320</v>
      </c>
      <c r="F275" s="13" t="s">
        <v>3679</v>
      </c>
      <c r="G275" s="30" t="s">
        <v>7783</v>
      </c>
      <c r="H275" s="77"/>
    </row>
    <row r="276" spans="1:8" ht="13.2" customHeight="1" x14ac:dyDescent="0.25">
      <c r="A276" s="12" t="s">
        <v>4419</v>
      </c>
      <c r="B276" s="13" t="s">
        <v>378</v>
      </c>
      <c r="C276" s="159">
        <v>123</v>
      </c>
      <c r="D276" s="13" t="s">
        <v>165</v>
      </c>
      <c r="E276" s="13">
        <v>330</v>
      </c>
      <c r="F276" s="13" t="s">
        <v>3679</v>
      </c>
      <c r="G276" s="30" t="s">
        <v>7783</v>
      </c>
      <c r="H276" s="77"/>
    </row>
    <row r="277" spans="1:8" ht="13.2" customHeight="1" x14ac:dyDescent="0.25">
      <c r="A277" s="12" t="s">
        <v>4548</v>
      </c>
      <c r="B277" s="13" t="s">
        <v>381</v>
      </c>
      <c r="C277" s="258" t="s">
        <v>3628</v>
      </c>
      <c r="D277" s="13" t="s">
        <v>407</v>
      </c>
      <c r="E277" s="13">
        <v>250</v>
      </c>
      <c r="F277" s="13" t="s">
        <v>4549</v>
      </c>
      <c r="G277" s="30" t="s">
        <v>7784</v>
      </c>
      <c r="H277" s="77"/>
    </row>
    <row r="278" spans="1:8" ht="13.2" customHeight="1" x14ac:dyDescent="0.25">
      <c r="A278" s="12" t="s">
        <v>4663</v>
      </c>
      <c r="B278" s="13" t="s">
        <v>382</v>
      </c>
      <c r="C278" s="258" t="s">
        <v>3750</v>
      </c>
      <c r="D278" s="13" t="s">
        <v>435</v>
      </c>
      <c r="E278" s="13">
        <v>270</v>
      </c>
      <c r="F278" s="13" t="s">
        <v>4549</v>
      </c>
      <c r="G278" s="30" t="s">
        <v>7785</v>
      </c>
      <c r="H278" s="77"/>
    </row>
    <row r="279" spans="1:8" ht="13.2" customHeight="1" x14ac:dyDescent="0.25">
      <c r="A279" s="12" t="s">
        <v>4005</v>
      </c>
      <c r="B279" s="13" t="s">
        <v>372</v>
      </c>
      <c r="C279" s="258" t="s">
        <v>3707</v>
      </c>
      <c r="D279" s="13" t="s">
        <v>421</v>
      </c>
      <c r="E279" s="13">
        <v>180</v>
      </c>
      <c r="F279" s="13" t="s">
        <v>410</v>
      </c>
      <c r="G279" s="30" t="s">
        <v>7786</v>
      </c>
      <c r="H279" s="77"/>
    </row>
    <row r="280" spans="1:8" ht="13.2" customHeight="1" x14ac:dyDescent="0.25">
      <c r="A280" s="12" t="s">
        <v>4720</v>
      </c>
      <c r="B280" s="13" t="s">
        <v>384</v>
      </c>
      <c r="C280" s="258" t="s">
        <v>3674</v>
      </c>
      <c r="D280" s="13" t="s">
        <v>404</v>
      </c>
      <c r="E280" s="13">
        <v>220</v>
      </c>
      <c r="F280" s="13" t="s">
        <v>410</v>
      </c>
      <c r="G280" s="30" t="s">
        <v>7787</v>
      </c>
      <c r="H280" s="77"/>
    </row>
    <row r="281" spans="1:8" ht="13.2" customHeight="1" x14ac:dyDescent="0.25">
      <c r="A281" s="12" t="s">
        <v>4797</v>
      </c>
      <c r="B281" s="13" t="s">
        <v>385</v>
      </c>
      <c r="C281" s="258">
        <v>139</v>
      </c>
      <c r="D281" s="13" t="s">
        <v>414</v>
      </c>
      <c r="E281" s="13">
        <v>280</v>
      </c>
      <c r="F281" s="13" t="s">
        <v>4549</v>
      </c>
      <c r="G281" s="20" t="s">
        <v>7788</v>
      </c>
      <c r="H281" s="77"/>
    </row>
    <row r="282" spans="1:8" ht="13.2" customHeight="1" x14ac:dyDescent="0.25">
      <c r="A282" s="12" t="s">
        <v>4954</v>
      </c>
      <c r="B282" s="13" t="s">
        <v>387</v>
      </c>
      <c r="C282" s="258"/>
      <c r="D282" s="13"/>
      <c r="E282" s="13">
        <v>220</v>
      </c>
      <c r="F282" s="13" t="s">
        <v>410</v>
      </c>
      <c r="G282" s="146" t="s">
        <v>7789</v>
      </c>
      <c r="H282" s="77"/>
    </row>
    <row r="283" spans="1:8" ht="13.2" customHeight="1" x14ac:dyDescent="0.25">
      <c r="A283" s="12" t="s">
        <v>4965</v>
      </c>
      <c r="B283" s="13" t="s">
        <v>387</v>
      </c>
      <c r="C283" s="258"/>
      <c r="D283" s="13"/>
      <c r="E283" s="13">
        <v>230</v>
      </c>
      <c r="F283" s="13" t="s">
        <v>410</v>
      </c>
      <c r="G283" s="146" t="s">
        <v>7789</v>
      </c>
      <c r="H283" s="77"/>
    </row>
    <row r="284" spans="1:8" ht="13.2" customHeight="1" x14ac:dyDescent="0.25">
      <c r="A284" s="12" t="s">
        <v>4782</v>
      </c>
      <c r="B284" s="13" t="s">
        <v>133</v>
      </c>
      <c r="C284" s="258" t="s">
        <v>6944</v>
      </c>
      <c r="D284" s="13" t="s">
        <v>400</v>
      </c>
      <c r="E284" s="13">
        <v>200</v>
      </c>
      <c r="F284" s="13" t="s">
        <v>410</v>
      </c>
      <c r="G284" s="146" t="s">
        <v>7790</v>
      </c>
      <c r="H284" s="77"/>
    </row>
    <row r="285" spans="1:8" ht="13.2" customHeight="1" x14ac:dyDescent="0.25">
      <c r="A285" s="12" t="s">
        <v>4794</v>
      </c>
      <c r="B285" s="13" t="s">
        <v>133</v>
      </c>
      <c r="C285" s="258" t="s">
        <v>6946</v>
      </c>
      <c r="D285" s="13" t="s">
        <v>165</v>
      </c>
      <c r="E285" s="13">
        <v>220</v>
      </c>
      <c r="F285" s="13" t="s">
        <v>410</v>
      </c>
      <c r="G285" s="146" t="s">
        <v>7791</v>
      </c>
      <c r="H285" s="77"/>
    </row>
    <row r="286" spans="1:8" ht="13.2" customHeight="1" x14ac:dyDescent="0.25">
      <c r="A286" s="12" t="s">
        <v>4099</v>
      </c>
      <c r="B286" s="13" t="s">
        <v>133</v>
      </c>
      <c r="C286" s="258" t="s">
        <v>6954</v>
      </c>
      <c r="D286" s="13" t="s">
        <v>400</v>
      </c>
      <c r="E286" s="13">
        <v>310</v>
      </c>
      <c r="F286" s="13" t="s">
        <v>3679</v>
      </c>
      <c r="G286" s="146" t="s">
        <v>7792</v>
      </c>
      <c r="H286" s="77"/>
    </row>
    <row r="287" spans="1:8" ht="13.2" customHeight="1" x14ac:dyDescent="0.25">
      <c r="A287" s="12" t="s">
        <v>7003</v>
      </c>
      <c r="B287" s="13" t="s">
        <v>137</v>
      </c>
      <c r="C287" s="258" t="s">
        <v>3614</v>
      </c>
      <c r="D287" s="13" t="s">
        <v>421</v>
      </c>
      <c r="E287" s="13">
        <v>190</v>
      </c>
      <c r="F287" s="13" t="s">
        <v>410</v>
      </c>
      <c r="G287" s="146" t="s">
        <v>7793</v>
      </c>
      <c r="H287" s="77"/>
    </row>
    <row r="288" spans="1:8" ht="13.2" customHeight="1" x14ac:dyDescent="0.25">
      <c r="A288" s="12" t="s">
        <v>4965</v>
      </c>
      <c r="B288" s="13" t="s">
        <v>387</v>
      </c>
      <c r="C288" s="258">
        <v>125</v>
      </c>
      <c r="D288" s="13" t="s">
        <v>431</v>
      </c>
      <c r="E288" s="13">
        <v>230</v>
      </c>
      <c r="F288" s="13" t="s">
        <v>410</v>
      </c>
      <c r="G288" s="20" t="s">
        <v>7794</v>
      </c>
      <c r="H288" s="77"/>
    </row>
    <row r="289" spans="1:8" ht="13.2" customHeight="1" x14ac:dyDescent="0.25">
      <c r="A289" s="12" t="s">
        <v>6827</v>
      </c>
      <c r="B289" s="13" t="s">
        <v>133</v>
      </c>
      <c r="C289" s="159" t="s">
        <v>7743</v>
      </c>
      <c r="D289" s="13" t="s">
        <v>400</v>
      </c>
      <c r="E289" s="13">
        <v>310</v>
      </c>
      <c r="F289" s="13" t="s">
        <v>6693</v>
      </c>
      <c r="G289" s="20" t="s">
        <v>7795</v>
      </c>
      <c r="H289" s="77"/>
    </row>
    <row r="290" spans="1:8" ht="13.2" customHeight="1" x14ac:dyDescent="0.25">
      <c r="A290" s="12" t="s">
        <v>7015</v>
      </c>
      <c r="B290" s="13" t="s">
        <v>137</v>
      </c>
      <c r="C290" s="258" t="s">
        <v>3634</v>
      </c>
      <c r="D290" s="13" t="s">
        <v>414</v>
      </c>
      <c r="E290" s="13">
        <v>210</v>
      </c>
      <c r="F290" s="13" t="s">
        <v>410</v>
      </c>
      <c r="G290" s="146" t="s">
        <v>7796</v>
      </c>
      <c r="H290" s="77"/>
    </row>
    <row r="291" spans="1:8" ht="13.2" customHeight="1" x14ac:dyDescent="0.25">
      <c r="A291" s="12" t="s">
        <v>4796</v>
      </c>
      <c r="B291" s="13" t="s">
        <v>133</v>
      </c>
      <c r="C291" s="258" t="s">
        <v>6990</v>
      </c>
      <c r="D291" s="13" t="s">
        <v>414</v>
      </c>
      <c r="E291" s="13">
        <v>220</v>
      </c>
      <c r="F291" s="13" t="s">
        <v>410</v>
      </c>
      <c r="G291" s="146" t="s">
        <v>7797</v>
      </c>
      <c r="H291" s="77"/>
    </row>
    <row r="292" spans="1:8" ht="13.2" customHeight="1" x14ac:dyDescent="0.25">
      <c r="A292" s="12" t="s">
        <v>1464</v>
      </c>
      <c r="B292" s="13" t="s">
        <v>137</v>
      </c>
      <c r="C292" s="258" t="s">
        <v>3676</v>
      </c>
      <c r="D292" s="13" t="s">
        <v>400</v>
      </c>
      <c r="E292" s="13">
        <v>200</v>
      </c>
      <c r="F292" s="13" t="s">
        <v>410</v>
      </c>
      <c r="G292" s="146" t="s">
        <v>7798</v>
      </c>
      <c r="H292" s="77"/>
    </row>
    <row r="293" spans="1:8" ht="13.2" customHeight="1" x14ac:dyDescent="0.25">
      <c r="A293" s="12" t="s">
        <v>4976</v>
      </c>
      <c r="B293" s="13" t="s">
        <v>387</v>
      </c>
      <c r="C293" s="258">
        <v>158</v>
      </c>
      <c r="D293" s="13" t="s">
        <v>414</v>
      </c>
      <c r="E293" s="13">
        <v>260</v>
      </c>
      <c r="F293" s="13" t="s">
        <v>405</v>
      </c>
      <c r="G293" s="146" t="s">
        <v>7799</v>
      </c>
      <c r="H293" s="77"/>
    </row>
  </sheetData>
  <sheetProtection selectLockedCells="1" selectUnlockedCells="1"/>
  <mergeCells count="1">
    <mergeCell ref="O1:W1"/>
  </mergeCells>
  <conditionalFormatting sqref="H2:H283">
    <cfRule type="cellIs" dxfId="204" priority="3" stopIfTrue="1" operator="equal">
      <formula>"-"</formula>
    </cfRule>
    <cfRule type="cellIs" dxfId="203" priority="4" stopIfTrue="1" operator="equal">
      <formula>"x"</formula>
    </cfRule>
  </conditionalFormatting>
  <conditionalFormatting sqref="H284:H293">
    <cfRule type="cellIs" dxfId="202" priority="1" stopIfTrue="1" operator="equal">
      <formula>"-"</formula>
    </cfRule>
    <cfRule type="cellIs" dxfId="201" priority="2" stopIfTrue="1" operator="equal">
      <formula>"x"</formula>
    </cfRule>
  </conditionalFormatting>
  <hyperlinks>
    <hyperlink ref="L1" location="'Expansion set Check List'!A1" display="Home" xr:uid="{00000000-0004-0000-9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ignoredErrors>
    <ignoredError sqref="C24 C22:C23" numberStoredAsText="1"/>
  </ignoredErrors>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000-000000000000}">
  <sheetPr codeName="Sheet119">
    <tabColor rgb="FFCCFFFF"/>
  </sheetPr>
  <dimension ref="A1:W71"/>
  <sheetViews>
    <sheetView zoomScaleSheetLayoutView="10" workbookViewId="0">
      <pane ySplit="1" topLeftCell="A2" activePane="bottomLeft" state="frozen"/>
      <selection pane="bottomLeft"/>
    </sheetView>
  </sheetViews>
  <sheetFormatPr defaultColWidth="0" defaultRowHeight="13.2" customHeight="1" x14ac:dyDescent="0.25"/>
  <cols>
    <col min="1" max="1" width="28" customWidth="1"/>
    <col min="2" max="2" width="22.6640625" bestFit="1" customWidth="1"/>
    <col min="3" max="3" width="4" bestFit="1" customWidth="1"/>
    <col min="4" max="4" width="12.554687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20" t="s">
        <v>537</v>
      </c>
      <c r="B2" s="20" t="s">
        <v>255</v>
      </c>
      <c r="C2" s="20">
        <v>27</v>
      </c>
      <c r="D2" s="20" t="s">
        <v>400</v>
      </c>
      <c r="E2" s="20">
        <v>90</v>
      </c>
      <c r="F2" s="20" t="s">
        <v>405</v>
      </c>
      <c r="G2" s="20" t="s">
        <v>198</v>
      </c>
      <c r="H2" s="77"/>
      <c r="M2" s="33">
        <f>SUM(COUNTA(H2:H750))</f>
        <v>0</v>
      </c>
      <c r="O2" s="109"/>
      <c r="P2" s="109"/>
      <c r="Q2" s="109"/>
      <c r="R2" s="109"/>
      <c r="S2" s="109"/>
      <c r="T2" s="109"/>
      <c r="U2" s="109"/>
      <c r="V2" s="109"/>
      <c r="W2" s="109"/>
    </row>
    <row r="3" spans="1:23" x14ac:dyDescent="0.25">
      <c r="A3" s="20" t="s">
        <v>7800</v>
      </c>
      <c r="B3" s="20" t="s">
        <v>255</v>
      </c>
      <c r="C3" s="20">
        <v>27</v>
      </c>
      <c r="D3" s="20" t="s">
        <v>400</v>
      </c>
      <c r="E3" s="20">
        <v>90</v>
      </c>
      <c r="F3" s="20" t="s">
        <v>405</v>
      </c>
      <c r="G3" s="20" t="s">
        <v>198</v>
      </c>
      <c r="H3" s="77"/>
    </row>
    <row r="4" spans="1:23" x14ac:dyDescent="0.25">
      <c r="A4" s="20" t="s">
        <v>2273</v>
      </c>
      <c r="B4" s="20" t="s">
        <v>279</v>
      </c>
      <c r="C4" s="20">
        <v>25</v>
      </c>
      <c r="D4" s="20" t="s">
        <v>425</v>
      </c>
      <c r="E4" s="20">
        <v>120</v>
      </c>
      <c r="F4" s="20" t="s">
        <v>405</v>
      </c>
      <c r="G4" s="20" t="s">
        <v>198</v>
      </c>
      <c r="H4" s="77"/>
    </row>
    <row r="5" spans="1:23" x14ac:dyDescent="0.25">
      <c r="A5" s="20" t="s">
        <v>7801</v>
      </c>
      <c r="B5" s="20" t="s">
        <v>279</v>
      </c>
      <c r="C5" s="20">
        <v>25</v>
      </c>
      <c r="D5" s="20" t="s">
        <v>425</v>
      </c>
      <c r="E5" s="20">
        <v>120</v>
      </c>
      <c r="F5" s="20" t="s">
        <v>405</v>
      </c>
      <c r="G5" s="20" t="s">
        <v>198</v>
      </c>
      <c r="H5" s="77"/>
    </row>
    <row r="6" spans="1:23" x14ac:dyDescent="0.25">
      <c r="A6" s="20" t="s">
        <v>626</v>
      </c>
      <c r="B6" s="20" t="s">
        <v>275</v>
      </c>
      <c r="C6" s="20">
        <v>33</v>
      </c>
      <c r="D6" s="20" t="s">
        <v>414</v>
      </c>
      <c r="E6" s="20">
        <v>100</v>
      </c>
      <c r="F6" s="20" t="s">
        <v>410</v>
      </c>
      <c r="G6" s="20" t="s">
        <v>198</v>
      </c>
      <c r="H6" s="77"/>
    </row>
    <row r="7" spans="1:23" x14ac:dyDescent="0.25">
      <c r="A7" s="20" t="s">
        <v>7802</v>
      </c>
      <c r="B7" s="20" t="s">
        <v>275</v>
      </c>
      <c r="C7" s="20">
        <v>33</v>
      </c>
      <c r="D7" s="20" t="s">
        <v>414</v>
      </c>
      <c r="E7" s="20">
        <v>100</v>
      </c>
      <c r="F7" s="20" t="s">
        <v>410</v>
      </c>
      <c r="G7" s="20" t="s">
        <v>198</v>
      </c>
      <c r="H7" s="77"/>
    </row>
    <row r="8" spans="1:23" x14ac:dyDescent="0.25">
      <c r="A8" s="20" t="s">
        <v>553</v>
      </c>
      <c r="B8" s="20" t="s">
        <v>203</v>
      </c>
      <c r="C8" s="20">
        <v>35</v>
      </c>
      <c r="D8" s="20" t="s">
        <v>407</v>
      </c>
      <c r="E8" s="20">
        <v>70</v>
      </c>
      <c r="F8" s="20" t="s">
        <v>405</v>
      </c>
      <c r="G8" s="20" t="s">
        <v>194</v>
      </c>
      <c r="H8" s="77"/>
    </row>
    <row r="9" spans="1:23" x14ac:dyDescent="0.25">
      <c r="A9" s="20" t="s">
        <v>1612</v>
      </c>
      <c r="B9" s="20" t="s">
        <v>191</v>
      </c>
      <c r="C9" s="20">
        <v>49</v>
      </c>
      <c r="D9" s="20" t="s">
        <v>400</v>
      </c>
      <c r="E9" s="20">
        <v>80</v>
      </c>
      <c r="F9" s="20" t="s">
        <v>405</v>
      </c>
      <c r="G9" s="20" t="s">
        <v>194</v>
      </c>
      <c r="H9" s="77"/>
    </row>
    <row r="10" spans="1:23" x14ac:dyDescent="0.25">
      <c r="A10" s="20" t="s">
        <v>1201</v>
      </c>
      <c r="B10" s="20" t="s">
        <v>180</v>
      </c>
      <c r="C10" s="20">
        <v>38</v>
      </c>
      <c r="D10" s="20" t="s">
        <v>400</v>
      </c>
      <c r="E10" s="20">
        <v>70</v>
      </c>
      <c r="F10" s="20" t="s">
        <v>405</v>
      </c>
      <c r="G10" s="20" t="s">
        <v>194</v>
      </c>
      <c r="H10" s="77"/>
    </row>
    <row r="11" spans="1:23" x14ac:dyDescent="0.25">
      <c r="A11" s="20" t="s">
        <v>1845</v>
      </c>
      <c r="B11" s="20" t="s">
        <v>215</v>
      </c>
      <c r="C11" s="20">
        <v>52</v>
      </c>
      <c r="D11" s="20" t="s">
        <v>400</v>
      </c>
      <c r="E11" s="20">
        <v>80</v>
      </c>
      <c r="F11" s="20" t="s">
        <v>405</v>
      </c>
      <c r="G11" s="20" t="s">
        <v>194</v>
      </c>
      <c r="H11" s="77"/>
    </row>
    <row r="12" spans="1:23" x14ac:dyDescent="0.25">
      <c r="A12" s="20" t="s">
        <v>7803</v>
      </c>
      <c r="B12" s="20" t="s">
        <v>215</v>
      </c>
      <c r="C12" s="20">
        <v>52</v>
      </c>
      <c r="D12" s="20" t="s">
        <v>400</v>
      </c>
      <c r="E12" s="20">
        <v>80</v>
      </c>
      <c r="F12" s="20" t="s">
        <v>405</v>
      </c>
      <c r="G12" s="20" t="s">
        <v>194</v>
      </c>
      <c r="H12" s="77"/>
    </row>
    <row r="13" spans="1:23" x14ac:dyDescent="0.25">
      <c r="A13" s="20" t="s">
        <v>528</v>
      </c>
      <c r="B13" s="20" t="s">
        <v>165</v>
      </c>
      <c r="C13" s="20">
        <v>32</v>
      </c>
      <c r="D13" s="20" t="s">
        <v>404</v>
      </c>
      <c r="E13" s="20">
        <v>100</v>
      </c>
      <c r="F13" s="20" t="s">
        <v>405</v>
      </c>
      <c r="G13" s="20" t="s">
        <v>194</v>
      </c>
      <c r="H13" s="77"/>
    </row>
    <row r="14" spans="1:23" x14ac:dyDescent="0.25">
      <c r="A14" s="20" t="s">
        <v>1611</v>
      </c>
      <c r="B14" s="20" t="s">
        <v>207</v>
      </c>
      <c r="C14" s="20">
        <v>28</v>
      </c>
      <c r="D14" s="20" t="s">
        <v>407</v>
      </c>
      <c r="E14" s="20">
        <v>70</v>
      </c>
      <c r="F14" s="20" t="s">
        <v>405</v>
      </c>
      <c r="G14" s="20" t="s">
        <v>194</v>
      </c>
      <c r="H14" s="77"/>
    </row>
    <row r="15" spans="1:23" x14ac:dyDescent="0.25">
      <c r="A15" s="20" t="s">
        <v>1297</v>
      </c>
      <c r="B15" s="20" t="s">
        <v>183</v>
      </c>
      <c r="C15" s="20">
        <v>29</v>
      </c>
      <c r="D15" s="20" t="s">
        <v>421</v>
      </c>
      <c r="E15" s="20">
        <v>80</v>
      </c>
      <c r="F15" s="20" t="s">
        <v>405</v>
      </c>
      <c r="G15" s="20" t="s">
        <v>194</v>
      </c>
      <c r="H15" s="77"/>
    </row>
    <row r="16" spans="1:23" x14ac:dyDescent="0.25">
      <c r="A16" s="20" t="s">
        <v>2346</v>
      </c>
      <c r="B16" s="20" t="s">
        <v>283</v>
      </c>
      <c r="C16" s="20">
        <v>53</v>
      </c>
      <c r="D16" s="20" t="s">
        <v>431</v>
      </c>
      <c r="E16" s="20">
        <v>140</v>
      </c>
      <c r="F16" s="20" t="s">
        <v>401</v>
      </c>
      <c r="G16" s="20" t="s">
        <v>198</v>
      </c>
      <c r="H16" s="77"/>
    </row>
    <row r="17" spans="1:8" x14ac:dyDescent="0.25">
      <c r="A17" s="20" t="s">
        <v>7804</v>
      </c>
      <c r="B17" s="20" t="s">
        <v>283</v>
      </c>
      <c r="C17" s="20">
        <v>53</v>
      </c>
      <c r="D17" s="20" t="s">
        <v>431</v>
      </c>
      <c r="E17" s="20">
        <v>140</v>
      </c>
      <c r="F17" s="20" t="s">
        <v>401</v>
      </c>
      <c r="G17" s="20" t="s">
        <v>198</v>
      </c>
      <c r="H17" s="77"/>
    </row>
    <row r="18" spans="1:8" x14ac:dyDescent="0.25">
      <c r="A18" s="20" t="s">
        <v>564</v>
      </c>
      <c r="B18" s="20" t="s">
        <v>174</v>
      </c>
      <c r="C18" s="20">
        <v>50</v>
      </c>
      <c r="D18" s="20" t="s">
        <v>404</v>
      </c>
      <c r="E18" s="20">
        <v>80</v>
      </c>
      <c r="F18" s="20" t="s">
        <v>405</v>
      </c>
      <c r="G18" s="20" t="s">
        <v>194</v>
      </c>
      <c r="H18" s="77"/>
    </row>
    <row r="19" spans="1:8" x14ac:dyDescent="0.25">
      <c r="A19" s="20" t="s">
        <v>7805</v>
      </c>
      <c r="B19" s="20" t="s">
        <v>115</v>
      </c>
      <c r="C19" s="20">
        <v>1</v>
      </c>
      <c r="D19" s="20" t="s">
        <v>431</v>
      </c>
      <c r="E19" s="20">
        <v>60</v>
      </c>
      <c r="F19" s="20" t="s">
        <v>405</v>
      </c>
      <c r="G19" s="20" t="s">
        <v>202</v>
      </c>
      <c r="H19" s="77"/>
    </row>
    <row r="20" spans="1:8" x14ac:dyDescent="0.25">
      <c r="A20" s="20" t="s">
        <v>7806</v>
      </c>
      <c r="B20" s="20" t="s">
        <v>115</v>
      </c>
      <c r="C20" s="20">
        <v>1</v>
      </c>
      <c r="D20" s="20" t="s">
        <v>431</v>
      </c>
      <c r="E20" s="20">
        <v>60</v>
      </c>
      <c r="F20" s="20" t="s">
        <v>405</v>
      </c>
      <c r="G20" s="20" t="s">
        <v>202</v>
      </c>
      <c r="H20" s="77"/>
    </row>
    <row r="21" spans="1:8" x14ac:dyDescent="0.25">
      <c r="A21" s="20" t="s">
        <v>983</v>
      </c>
      <c r="B21" s="20" t="s">
        <v>227</v>
      </c>
      <c r="C21" s="20">
        <v>49</v>
      </c>
      <c r="D21" s="20" t="s">
        <v>414</v>
      </c>
      <c r="E21" s="20">
        <v>70</v>
      </c>
      <c r="F21" s="20" t="s">
        <v>405</v>
      </c>
      <c r="G21" s="20" t="s">
        <v>194</v>
      </c>
      <c r="H21" s="77"/>
    </row>
    <row r="22" spans="1:8" x14ac:dyDescent="0.25">
      <c r="A22" s="20" t="s">
        <v>7807</v>
      </c>
      <c r="B22" s="20" t="s">
        <v>227</v>
      </c>
      <c r="C22" s="20">
        <v>49</v>
      </c>
      <c r="D22" s="20" t="s">
        <v>414</v>
      </c>
      <c r="E22" s="20">
        <v>70</v>
      </c>
      <c r="F22" s="20" t="s">
        <v>405</v>
      </c>
      <c r="G22" s="20" t="s">
        <v>194</v>
      </c>
      <c r="H22" s="77"/>
    </row>
    <row r="23" spans="1:8" x14ac:dyDescent="0.25">
      <c r="A23" s="20" t="s">
        <v>755</v>
      </c>
      <c r="B23" s="20" t="s">
        <v>124</v>
      </c>
      <c r="C23" s="20">
        <v>9</v>
      </c>
      <c r="D23" s="20" t="s">
        <v>404</v>
      </c>
      <c r="E23" s="20">
        <v>70</v>
      </c>
      <c r="F23" s="20" t="s">
        <v>405</v>
      </c>
      <c r="G23" s="20" t="s">
        <v>202</v>
      </c>
      <c r="H23" s="77"/>
    </row>
    <row r="24" spans="1:8" x14ac:dyDescent="0.25">
      <c r="A24" s="20" t="s">
        <v>416</v>
      </c>
      <c r="B24" s="20" t="s">
        <v>259</v>
      </c>
      <c r="C24" s="20">
        <v>28</v>
      </c>
      <c r="D24" s="20" t="s">
        <v>400</v>
      </c>
      <c r="E24" s="20">
        <v>30</v>
      </c>
      <c r="F24" s="20" t="s">
        <v>410</v>
      </c>
      <c r="G24" s="20" t="s">
        <v>198</v>
      </c>
      <c r="H24" s="77"/>
    </row>
    <row r="25" spans="1:8" x14ac:dyDescent="0.25">
      <c r="A25" s="20" t="s">
        <v>7808</v>
      </c>
      <c r="B25" s="20" t="s">
        <v>259</v>
      </c>
      <c r="C25" s="20">
        <v>28</v>
      </c>
      <c r="D25" s="20" t="s">
        <v>400</v>
      </c>
      <c r="E25" s="20">
        <v>30</v>
      </c>
      <c r="F25" s="20" t="s">
        <v>410</v>
      </c>
      <c r="G25" s="20" t="s">
        <v>198</v>
      </c>
      <c r="H25" s="77"/>
    </row>
    <row r="26" spans="1:8" x14ac:dyDescent="0.25">
      <c r="A26" s="20" t="s">
        <v>1423</v>
      </c>
      <c r="B26" s="20" t="s">
        <v>171</v>
      </c>
      <c r="C26" s="20">
        <v>50</v>
      </c>
      <c r="D26" s="20" t="s">
        <v>407</v>
      </c>
      <c r="E26" s="20">
        <v>80</v>
      </c>
      <c r="F26" s="20" t="s">
        <v>405</v>
      </c>
      <c r="G26" s="20" t="s">
        <v>194</v>
      </c>
      <c r="H26" s="77"/>
    </row>
    <row r="27" spans="1:8" x14ac:dyDescent="0.25">
      <c r="A27" s="20" t="s">
        <v>1677</v>
      </c>
      <c r="B27" s="20" t="s">
        <v>199</v>
      </c>
      <c r="C27" s="20">
        <v>41</v>
      </c>
      <c r="D27" s="20" t="s">
        <v>431</v>
      </c>
      <c r="E27" s="20">
        <v>80</v>
      </c>
      <c r="F27" s="20" t="s">
        <v>405</v>
      </c>
      <c r="G27" s="20" t="s">
        <v>194</v>
      </c>
      <c r="H27" s="77"/>
    </row>
    <row r="28" spans="1:8" x14ac:dyDescent="0.25">
      <c r="A28" s="20" t="s">
        <v>7809</v>
      </c>
      <c r="B28" s="20" t="s">
        <v>112</v>
      </c>
      <c r="C28" s="20">
        <v>1</v>
      </c>
      <c r="D28" s="20" t="s">
        <v>414</v>
      </c>
      <c r="E28" s="20">
        <v>70</v>
      </c>
      <c r="F28" s="20" t="s">
        <v>405</v>
      </c>
      <c r="G28" s="20" t="s">
        <v>202</v>
      </c>
      <c r="H28" s="77"/>
    </row>
    <row r="29" spans="1:8" x14ac:dyDescent="0.25">
      <c r="A29" s="20" t="s">
        <v>683</v>
      </c>
      <c r="B29" s="20" t="s">
        <v>195</v>
      </c>
      <c r="C29" s="20">
        <v>45</v>
      </c>
      <c r="D29" s="20" t="s">
        <v>404</v>
      </c>
      <c r="E29" s="20">
        <v>70</v>
      </c>
      <c r="F29" s="20" t="s">
        <v>405</v>
      </c>
      <c r="G29" s="20" t="s">
        <v>194</v>
      </c>
      <c r="H29" s="77"/>
    </row>
    <row r="30" spans="1:8" x14ac:dyDescent="0.25">
      <c r="A30" s="20" t="s">
        <v>1985</v>
      </c>
      <c r="B30" s="20" t="s">
        <v>235</v>
      </c>
      <c r="C30" s="20">
        <v>130</v>
      </c>
      <c r="D30" s="20" t="s">
        <v>490</v>
      </c>
      <c r="E30" s="20"/>
      <c r="F30" s="20" t="s">
        <v>1085</v>
      </c>
      <c r="G30" s="20" t="s">
        <v>194</v>
      </c>
      <c r="H30" s="77"/>
    </row>
    <row r="31" spans="1:8" x14ac:dyDescent="0.25">
      <c r="A31" s="20" t="s">
        <v>7810</v>
      </c>
      <c r="B31" s="20" t="s">
        <v>235</v>
      </c>
      <c r="C31" s="20">
        <v>130</v>
      </c>
      <c r="D31" s="20" t="s">
        <v>490</v>
      </c>
      <c r="E31" s="20"/>
      <c r="F31" s="20" t="s">
        <v>1085</v>
      </c>
      <c r="G31" s="20" t="s">
        <v>194</v>
      </c>
      <c r="H31" s="77"/>
    </row>
    <row r="32" spans="1:8" x14ac:dyDescent="0.25">
      <c r="A32" s="20" t="s">
        <v>1918</v>
      </c>
      <c r="B32" s="20" t="s">
        <v>231</v>
      </c>
      <c r="C32" s="20">
        <v>42</v>
      </c>
      <c r="D32" s="20" t="s">
        <v>407</v>
      </c>
      <c r="E32" s="20">
        <v>80</v>
      </c>
      <c r="F32" s="20" t="s">
        <v>405</v>
      </c>
      <c r="G32" s="20" t="s">
        <v>194</v>
      </c>
      <c r="H32" s="77"/>
    </row>
    <row r="33" spans="1:8" x14ac:dyDescent="0.25">
      <c r="A33" s="20" t="s">
        <v>7811</v>
      </c>
      <c r="B33" s="20" t="s">
        <v>231</v>
      </c>
      <c r="C33" s="20">
        <v>42</v>
      </c>
      <c r="D33" s="20" t="s">
        <v>407</v>
      </c>
      <c r="E33" s="20">
        <v>80</v>
      </c>
      <c r="F33" s="20" t="s">
        <v>405</v>
      </c>
      <c r="G33" s="20" t="s">
        <v>194</v>
      </c>
      <c r="H33" s="77"/>
    </row>
    <row r="34" spans="1:8" x14ac:dyDescent="0.25">
      <c r="A34" s="20" t="s">
        <v>1892</v>
      </c>
      <c r="B34" s="20" t="s">
        <v>219</v>
      </c>
      <c r="C34" s="20">
        <v>48</v>
      </c>
      <c r="D34" s="20" t="s">
        <v>414</v>
      </c>
      <c r="E34" s="20">
        <v>80</v>
      </c>
      <c r="F34" s="20" t="s">
        <v>405</v>
      </c>
      <c r="G34" s="20" t="s">
        <v>194</v>
      </c>
      <c r="H34" s="77"/>
    </row>
    <row r="35" spans="1:8" x14ac:dyDescent="0.25">
      <c r="A35" s="20" t="s">
        <v>7812</v>
      </c>
      <c r="B35" s="20" t="s">
        <v>219</v>
      </c>
      <c r="C35" s="20">
        <v>48</v>
      </c>
      <c r="D35" s="20" t="s">
        <v>414</v>
      </c>
      <c r="E35" s="20">
        <v>80</v>
      </c>
      <c r="F35" s="20" t="s">
        <v>405</v>
      </c>
      <c r="G35" s="20" t="s">
        <v>194</v>
      </c>
      <c r="H35" s="77"/>
    </row>
    <row r="36" spans="1:8" x14ac:dyDescent="0.25">
      <c r="A36" s="20" t="s">
        <v>546</v>
      </c>
      <c r="B36" s="20" t="s">
        <v>289</v>
      </c>
      <c r="C36" s="20">
        <v>12</v>
      </c>
      <c r="D36" s="20" t="s">
        <v>425</v>
      </c>
      <c r="E36" s="20">
        <v>130</v>
      </c>
      <c r="F36" s="20" t="s">
        <v>405</v>
      </c>
      <c r="G36" s="20" t="s">
        <v>198</v>
      </c>
      <c r="H36" s="77"/>
    </row>
    <row r="37" spans="1:8" x14ac:dyDescent="0.25">
      <c r="A37" s="20" t="s">
        <v>7813</v>
      </c>
      <c r="B37" s="20" t="s">
        <v>289</v>
      </c>
      <c r="C37" s="20">
        <v>12</v>
      </c>
      <c r="D37" s="20" t="s">
        <v>425</v>
      </c>
      <c r="E37" s="20">
        <v>130</v>
      </c>
      <c r="F37" s="20" t="s">
        <v>405</v>
      </c>
      <c r="G37" s="20" t="s">
        <v>198</v>
      </c>
      <c r="H37" s="77"/>
    </row>
    <row r="38" spans="1:8" x14ac:dyDescent="0.25">
      <c r="A38" s="20" t="s">
        <v>2368</v>
      </c>
      <c r="B38" s="20" t="s">
        <v>286</v>
      </c>
      <c r="C38" s="20">
        <v>43</v>
      </c>
      <c r="D38" s="20" t="s">
        <v>421</v>
      </c>
      <c r="E38" s="20">
        <v>60</v>
      </c>
      <c r="F38" s="20" t="s">
        <v>410</v>
      </c>
      <c r="G38" s="20" t="s">
        <v>198</v>
      </c>
      <c r="H38" s="77"/>
    </row>
    <row r="39" spans="1:8" x14ac:dyDescent="0.25">
      <c r="A39" s="20" t="s">
        <v>7814</v>
      </c>
      <c r="B39" s="20" t="s">
        <v>286</v>
      </c>
      <c r="C39" s="20">
        <v>43</v>
      </c>
      <c r="D39" s="20" t="s">
        <v>421</v>
      </c>
      <c r="E39" s="20">
        <v>60</v>
      </c>
      <c r="F39" s="20" t="s">
        <v>410</v>
      </c>
      <c r="G39" s="20" t="s">
        <v>198</v>
      </c>
      <c r="H39" s="77"/>
    </row>
    <row r="40" spans="1:8" x14ac:dyDescent="0.25">
      <c r="A40" s="20" t="s">
        <v>1817</v>
      </c>
      <c r="B40" s="20" t="s">
        <v>243</v>
      </c>
      <c r="C40" s="20">
        <v>53</v>
      </c>
      <c r="D40" s="20" t="s">
        <v>419</v>
      </c>
      <c r="E40" s="20">
        <v>90</v>
      </c>
      <c r="F40" s="20" t="s">
        <v>405</v>
      </c>
      <c r="G40" s="20" t="s">
        <v>194</v>
      </c>
      <c r="H40" s="77"/>
    </row>
    <row r="41" spans="1:8" x14ac:dyDescent="0.25">
      <c r="A41" s="20" t="s">
        <v>7815</v>
      </c>
      <c r="B41" s="20" t="s">
        <v>243</v>
      </c>
      <c r="C41" s="20">
        <v>53</v>
      </c>
      <c r="D41" s="20" t="s">
        <v>419</v>
      </c>
      <c r="E41" s="20">
        <v>90</v>
      </c>
      <c r="F41" s="20" t="s">
        <v>405</v>
      </c>
      <c r="G41" s="20" t="s">
        <v>194</v>
      </c>
      <c r="H41" s="77"/>
    </row>
    <row r="42" spans="1:8" x14ac:dyDescent="0.25">
      <c r="A42" s="20" t="s">
        <v>1253</v>
      </c>
      <c r="B42" s="20" t="s">
        <v>211</v>
      </c>
      <c r="C42" s="20">
        <v>27</v>
      </c>
      <c r="D42" s="20" t="s">
        <v>435</v>
      </c>
      <c r="E42" s="20">
        <v>70</v>
      </c>
      <c r="F42" s="20" t="s">
        <v>405</v>
      </c>
      <c r="G42" s="20" t="s">
        <v>194</v>
      </c>
      <c r="H42" s="77"/>
    </row>
    <row r="43" spans="1:8" x14ac:dyDescent="0.25">
      <c r="A43" s="20" t="s">
        <v>1415</v>
      </c>
      <c r="B43" s="20" t="s">
        <v>247</v>
      </c>
      <c r="C43" s="20">
        <v>52</v>
      </c>
      <c r="D43" s="20" t="s">
        <v>407</v>
      </c>
      <c r="E43" s="20">
        <v>80</v>
      </c>
      <c r="F43" s="20" t="s">
        <v>410</v>
      </c>
      <c r="G43" s="20" t="s">
        <v>194</v>
      </c>
      <c r="H43" s="77"/>
    </row>
    <row r="44" spans="1:8" x14ac:dyDescent="0.25">
      <c r="A44" s="20" t="s">
        <v>7816</v>
      </c>
      <c r="B44" s="20" t="s">
        <v>247</v>
      </c>
      <c r="C44" s="20">
        <v>52</v>
      </c>
      <c r="D44" s="20" t="s">
        <v>407</v>
      </c>
      <c r="E44" s="20">
        <v>80</v>
      </c>
      <c r="F44" s="20" t="s">
        <v>410</v>
      </c>
      <c r="G44" s="20" t="s">
        <v>194</v>
      </c>
      <c r="H44" s="77"/>
    </row>
    <row r="45" spans="1:8" x14ac:dyDescent="0.25">
      <c r="A45" s="20" t="s">
        <v>1252</v>
      </c>
      <c r="B45" s="20" t="s">
        <v>162</v>
      </c>
      <c r="C45" s="20">
        <v>1</v>
      </c>
      <c r="D45" s="20" t="s">
        <v>431</v>
      </c>
      <c r="E45" s="20">
        <v>120</v>
      </c>
      <c r="F45" s="20" t="s">
        <v>401</v>
      </c>
      <c r="G45" s="20" t="s">
        <v>202</v>
      </c>
      <c r="H45" s="77"/>
    </row>
    <row r="46" spans="1:8" x14ac:dyDescent="0.25">
      <c r="A46" s="20" t="s">
        <v>1216</v>
      </c>
      <c r="B46" s="20" t="s">
        <v>223</v>
      </c>
      <c r="C46" s="20">
        <v>53</v>
      </c>
      <c r="D46" s="20" t="s">
        <v>421</v>
      </c>
      <c r="E46" s="20">
        <v>80</v>
      </c>
      <c r="F46" s="20" t="s">
        <v>405</v>
      </c>
      <c r="G46" s="20" t="s">
        <v>194</v>
      </c>
      <c r="H46" s="77"/>
    </row>
    <row r="47" spans="1:8" x14ac:dyDescent="0.25">
      <c r="A47" s="20" t="s">
        <v>7817</v>
      </c>
      <c r="B47" s="20" t="s">
        <v>223</v>
      </c>
      <c r="C47" s="20">
        <v>53</v>
      </c>
      <c r="D47" s="20" t="s">
        <v>421</v>
      </c>
      <c r="E47" s="20">
        <v>80</v>
      </c>
      <c r="F47" s="20" t="s">
        <v>405</v>
      </c>
      <c r="G47" s="20" t="s">
        <v>194</v>
      </c>
      <c r="H47" s="77"/>
    </row>
    <row r="48" spans="1:8" x14ac:dyDescent="0.25">
      <c r="A48" s="20" t="s">
        <v>453</v>
      </c>
      <c r="B48" s="20" t="s">
        <v>239</v>
      </c>
      <c r="C48" s="20">
        <v>46</v>
      </c>
      <c r="D48" s="20" t="s">
        <v>431</v>
      </c>
      <c r="E48" s="20">
        <v>90</v>
      </c>
      <c r="F48" s="20" t="s">
        <v>405</v>
      </c>
      <c r="G48" s="20" t="s">
        <v>194</v>
      </c>
      <c r="H48" s="77"/>
    </row>
    <row r="49" spans="1:8" x14ac:dyDescent="0.25">
      <c r="A49" s="20" t="s">
        <v>7818</v>
      </c>
      <c r="B49" s="20" t="s">
        <v>239</v>
      </c>
      <c r="C49" s="20">
        <v>46</v>
      </c>
      <c r="D49" s="20" t="s">
        <v>431</v>
      </c>
      <c r="E49" s="20">
        <v>90</v>
      </c>
      <c r="F49" s="20" t="s">
        <v>405</v>
      </c>
      <c r="G49" s="20" t="s">
        <v>194</v>
      </c>
      <c r="H49" s="77"/>
    </row>
    <row r="50" spans="1:8" x14ac:dyDescent="0.25">
      <c r="A50" s="20" t="s">
        <v>1404</v>
      </c>
      <c r="B50" s="20" t="s">
        <v>251</v>
      </c>
      <c r="C50" s="20">
        <v>70</v>
      </c>
      <c r="D50" s="20" t="s">
        <v>404</v>
      </c>
      <c r="E50" s="20">
        <v>90</v>
      </c>
      <c r="F50" s="20" t="s">
        <v>405</v>
      </c>
      <c r="G50" s="20" t="s">
        <v>194</v>
      </c>
      <c r="H50" s="77"/>
    </row>
    <row r="51" spans="1:8" x14ac:dyDescent="0.25">
      <c r="A51" s="20" t="s">
        <v>7819</v>
      </c>
      <c r="B51" s="20" t="s">
        <v>251</v>
      </c>
      <c r="C51" s="20">
        <v>70</v>
      </c>
      <c r="D51" s="20" t="s">
        <v>404</v>
      </c>
      <c r="E51" s="20">
        <v>90</v>
      </c>
      <c r="F51" s="20" t="s">
        <v>405</v>
      </c>
      <c r="G51" s="20" t="s">
        <v>194</v>
      </c>
      <c r="H51" s="77"/>
    </row>
    <row r="52" spans="1:8" x14ac:dyDescent="0.25">
      <c r="A52" s="20" t="s">
        <v>1357</v>
      </c>
      <c r="B52" s="20" t="s">
        <v>7820</v>
      </c>
      <c r="C52" s="20">
        <v>24</v>
      </c>
      <c r="D52" s="20" t="s">
        <v>407</v>
      </c>
      <c r="E52" s="20">
        <v>50</v>
      </c>
      <c r="F52" s="20" t="s">
        <v>410</v>
      </c>
      <c r="G52" s="20" t="s">
        <v>194</v>
      </c>
      <c r="H52" s="77"/>
    </row>
    <row r="53" spans="1:8" x14ac:dyDescent="0.25">
      <c r="A53" s="20" t="s">
        <v>710</v>
      </c>
      <c r="B53" s="20" t="s">
        <v>121</v>
      </c>
      <c r="C53" s="20">
        <v>8</v>
      </c>
      <c r="D53" s="20" t="s">
        <v>404</v>
      </c>
      <c r="E53" s="20">
        <v>70</v>
      </c>
      <c r="F53" s="20" t="s">
        <v>405</v>
      </c>
      <c r="G53" s="20" t="s">
        <v>202</v>
      </c>
      <c r="H53" s="77"/>
    </row>
    <row r="54" spans="1:8" x14ac:dyDescent="0.25">
      <c r="A54" s="20" t="s">
        <v>1008</v>
      </c>
      <c r="B54" s="20" t="s">
        <v>177</v>
      </c>
      <c r="C54" s="20">
        <v>37</v>
      </c>
      <c r="D54" s="20" t="s">
        <v>7821</v>
      </c>
      <c r="E54" s="20">
        <v>70</v>
      </c>
      <c r="F54" s="20" t="s">
        <v>405</v>
      </c>
      <c r="G54" s="20" t="s">
        <v>202</v>
      </c>
      <c r="H54" s="77"/>
    </row>
    <row r="55" spans="1:8" x14ac:dyDescent="0.25">
      <c r="A55" s="20" t="s">
        <v>1814</v>
      </c>
      <c r="B55" s="20" t="s">
        <v>271</v>
      </c>
      <c r="C55" s="20">
        <v>20</v>
      </c>
      <c r="D55" s="20" t="s">
        <v>400</v>
      </c>
      <c r="E55" s="20">
        <v>100</v>
      </c>
      <c r="F55" s="20" t="s">
        <v>405</v>
      </c>
      <c r="G55" s="20" t="s">
        <v>198</v>
      </c>
      <c r="H55" s="77"/>
    </row>
    <row r="56" spans="1:8" x14ac:dyDescent="0.25">
      <c r="A56" s="20" t="s">
        <v>7822</v>
      </c>
      <c r="B56" s="20" t="s">
        <v>271</v>
      </c>
      <c r="C56" s="20">
        <v>20</v>
      </c>
      <c r="D56" s="20" t="s">
        <v>400</v>
      </c>
      <c r="E56" s="20">
        <v>100</v>
      </c>
      <c r="F56" s="20" t="s">
        <v>405</v>
      </c>
      <c r="G56" s="20" t="s">
        <v>198</v>
      </c>
      <c r="H56" s="77"/>
    </row>
    <row r="57" spans="1:8" x14ac:dyDescent="0.25">
      <c r="A57" s="20" t="s">
        <v>1950</v>
      </c>
      <c r="B57" s="20" t="s">
        <v>267</v>
      </c>
      <c r="C57" s="20">
        <v>17</v>
      </c>
      <c r="D57" s="20" t="s">
        <v>407</v>
      </c>
      <c r="E57" s="20">
        <v>90</v>
      </c>
      <c r="F57" s="20" t="s">
        <v>405</v>
      </c>
      <c r="G57" s="20" t="s">
        <v>198</v>
      </c>
      <c r="H57" s="77"/>
    </row>
    <row r="58" spans="1:8" x14ac:dyDescent="0.25">
      <c r="A58" s="20" t="s">
        <v>7823</v>
      </c>
      <c r="B58" s="20" t="s">
        <v>267</v>
      </c>
      <c r="C58" s="20">
        <v>17</v>
      </c>
      <c r="D58" s="20" t="s">
        <v>407</v>
      </c>
      <c r="E58" s="20">
        <v>90</v>
      </c>
      <c r="F58" s="20" t="s">
        <v>405</v>
      </c>
      <c r="G58" s="20" t="s">
        <v>198</v>
      </c>
      <c r="H58" s="77"/>
    </row>
    <row r="59" spans="1:8" x14ac:dyDescent="0.25">
      <c r="A59" s="20" t="s">
        <v>524</v>
      </c>
      <c r="B59" s="20" t="s">
        <v>263</v>
      </c>
      <c r="C59" s="20">
        <v>13</v>
      </c>
      <c r="D59" s="20" t="s">
        <v>404</v>
      </c>
      <c r="E59" s="20">
        <v>130</v>
      </c>
      <c r="F59" s="20" t="s">
        <v>401</v>
      </c>
      <c r="G59" s="20" t="s">
        <v>198</v>
      </c>
      <c r="H59" s="77"/>
    </row>
    <row r="60" spans="1:8" x14ac:dyDescent="0.25">
      <c r="A60" s="20" t="s">
        <v>7824</v>
      </c>
      <c r="B60" s="20" t="s">
        <v>263</v>
      </c>
      <c r="C60" s="20">
        <v>13</v>
      </c>
      <c r="D60" s="20" t="s">
        <v>404</v>
      </c>
      <c r="E60" s="20">
        <v>130</v>
      </c>
      <c r="F60" s="20" t="s">
        <v>401</v>
      </c>
      <c r="G60" s="20" t="s">
        <v>198</v>
      </c>
      <c r="H60" s="77"/>
    </row>
    <row r="61" spans="1:8" x14ac:dyDescent="0.25">
      <c r="A61" s="20" t="s">
        <v>439</v>
      </c>
      <c r="B61" s="20" t="s">
        <v>187</v>
      </c>
      <c r="C61" s="20">
        <v>35</v>
      </c>
      <c r="D61" s="20" t="s">
        <v>407</v>
      </c>
      <c r="E61" s="20">
        <v>70</v>
      </c>
      <c r="F61" s="20" t="s">
        <v>405</v>
      </c>
      <c r="G61" s="20" t="s">
        <v>194</v>
      </c>
      <c r="H61" s="77"/>
    </row>
    <row r="62" spans="1:8" x14ac:dyDescent="0.25">
      <c r="A62" s="20" t="s">
        <v>2650</v>
      </c>
      <c r="B62" s="16" t="s">
        <v>314</v>
      </c>
      <c r="C62" s="16">
        <v>86</v>
      </c>
      <c r="D62" s="16" t="s">
        <v>419</v>
      </c>
      <c r="E62" s="16">
        <v>140</v>
      </c>
      <c r="F62" s="16" t="s">
        <v>401</v>
      </c>
      <c r="G62" s="16" t="s">
        <v>198</v>
      </c>
      <c r="H62" s="77"/>
    </row>
    <row r="63" spans="1:8" x14ac:dyDescent="0.25">
      <c r="A63" s="20" t="s">
        <v>7825</v>
      </c>
      <c r="B63" s="16" t="s">
        <v>314</v>
      </c>
      <c r="C63" s="16">
        <v>86</v>
      </c>
      <c r="D63" s="16" t="s">
        <v>419</v>
      </c>
      <c r="E63" s="16">
        <v>140</v>
      </c>
      <c r="F63" s="16" t="s">
        <v>401</v>
      </c>
      <c r="G63" s="16" t="s">
        <v>198</v>
      </c>
      <c r="H63" s="77"/>
    </row>
    <row r="64" spans="1:8" x14ac:dyDescent="0.25">
      <c r="A64" s="20" t="s">
        <v>527</v>
      </c>
      <c r="B64" s="16" t="s">
        <v>350</v>
      </c>
      <c r="C64" s="16">
        <v>11</v>
      </c>
      <c r="D64" s="16" t="s">
        <v>425</v>
      </c>
      <c r="E64" s="16">
        <v>150</v>
      </c>
      <c r="F64" s="16" t="s">
        <v>401</v>
      </c>
      <c r="G64" s="16" t="s">
        <v>202</v>
      </c>
      <c r="H64" s="77"/>
    </row>
    <row r="65" spans="1:8" x14ac:dyDescent="0.25">
      <c r="A65" s="20" t="s">
        <v>7826</v>
      </c>
      <c r="B65" s="16" t="s">
        <v>350</v>
      </c>
      <c r="C65" s="16">
        <v>11</v>
      </c>
      <c r="D65" s="16" t="s">
        <v>425</v>
      </c>
      <c r="E65" s="16">
        <v>150</v>
      </c>
      <c r="F65" s="16" t="s">
        <v>401</v>
      </c>
      <c r="G65" s="16" t="s">
        <v>202</v>
      </c>
      <c r="H65" s="77"/>
    </row>
    <row r="66" spans="1:8" x14ac:dyDescent="0.25">
      <c r="A66" s="20" t="s">
        <v>528</v>
      </c>
      <c r="B66" s="16" t="s">
        <v>350</v>
      </c>
      <c r="C66" s="16">
        <v>34</v>
      </c>
      <c r="D66" s="16" t="s">
        <v>404</v>
      </c>
      <c r="E66" s="16">
        <v>130</v>
      </c>
      <c r="F66" s="16" t="s">
        <v>405</v>
      </c>
      <c r="G66" s="16" t="s">
        <v>202</v>
      </c>
      <c r="H66" s="77"/>
    </row>
    <row r="67" spans="1:8" x14ac:dyDescent="0.25">
      <c r="A67" s="20" t="s">
        <v>7827</v>
      </c>
      <c r="B67" s="16" t="s">
        <v>350</v>
      </c>
      <c r="C67" s="16">
        <v>34</v>
      </c>
      <c r="D67" s="16" t="s">
        <v>404</v>
      </c>
      <c r="E67" s="16">
        <v>130</v>
      </c>
      <c r="F67" s="16" t="s">
        <v>405</v>
      </c>
      <c r="G67" s="16" t="s">
        <v>202</v>
      </c>
      <c r="H67" s="77"/>
    </row>
    <row r="68" spans="1:8" x14ac:dyDescent="0.25">
      <c r="A68" s="20" t="s">
        <v>533</v>
      </c>
      <c r="B68" s="16" t="s">
        <v>350</v>
      </c>
      <c r="C68" s="16">
        <v>51</v>
      </c>
      <c r="D68" s="16" t="s">
        <v>421</v>
      </c>
      <c r="E68" s="16">
        <v>130</v>
      </c>
      <c r="F68" s="16" t="s">
        <v>410</v>
      </c>
      <c r="G68" s="16" t="s">
        <v>198</v>
      </c>
      <c r="H68" s="77"/>
    </row>
    <row r="69" spans="1:8" x14ac:dyDescent="0.25">
      <c r="A69" s="20" t="s">
        <v>7828</v>
      </c>
      <c r="B69" s="16" t="s">
        <v>350</v>
      </c>
      <c r="C69" s="16">
        <v>51</v>
      </c>
      <c r="D69" s="16" t="s">
        <v>421</v>
      </c>
      <c r="E69" s="16">
        <v>130</v>
      </c>
      <c r="F69" s="16" t="s">
        <v>410</v>
      </c>
      <c r="G69" s="16" t="s">
        <v>198</v>
      </c>
      <c r="H69" s="77"/>
    </row>
    <row r="70" spans="1:8" x14ac:dyDescent="0.25">
      <c r="A70" s="20" t="s">
        <v>530</v>
      </c>
      <c r="B70" s="16" t="s">
        <v>350</v>
      </c>
      <c r="C70" s="16">
        <v>59</v>
      </c>
      <c r="D70" s="16" t="s">
        <v>431</v>
      </c>
      <c r="E70" s="16">
        <v>160</v>
      </c>
      <c r="F70" s="16" t="s">
        <v>401</v>
      </c>
      <c r="G70" s="16" t="s">
        <v>202</v>
      </c>
      <c r="H70" s="77"/>
    </row>
    <row r="71" spans="1:8" x14ac:dyDescent="0.25">
      <c r="A71" s="20" t="s">
        <v>7829</v>
      </c>
      <c r="B71" s="16" t="s">
        <v>350</v>
      </c>
      <c r="C71" s="16">
        <v>59</v>
      </c>
      <c r="D71" s="16" t="s">
        <v>431</v>
      </c>
      <c r="E71" s="16">
        <v>160</v>
      </c>
      <c r="F71" s="16" t="s">
        <v>401</v>
      </c>
      <c r="G71" s="16" t="s">
        <v>202</v>
      </c>
      <c r="H71" s="77"/>
    </row>
  </sheetData>
  <sheetProtection selectLockedCells="1" selectUnlockedCells="1"/>
  <mergeCells count="1">
    <mergeCell ref="O1:W1"/>
  </mergeCells>
  <conditionalFormatting sqref="H2:H71">
    <cfRule type="cellIs" dxfId="200" priority="1" stopIfTrue="1" operator="equal">
      <formula>"-"</formula>
    </cfRule>
    <cfRule type="cellIs" dxfId="199" priority="2" stopIfTrue="1" operator="equal">
      <formula>"x"</formula>
    </cfRule>
  </conditionalFormatting>
  <hyperlinks>
    <hyperlink ref="L1" location="'Expansion set Check List'!A1" display="Home" xr:uid="{00000000-0004-0000-A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100-000000000000}">
  <sheetPr codeName="Sheet86">
    <tabColor rgb="FFCCFFFF"/>
  </sheetPr>
  <dimension ref="A1:W260"/>
  <sheetViews>
    <sheetView workbookViewId="0">
      <pane ySplit="1" topLeftCell="A230" activePane="bottomLeft" state="frozen"/>
      <selection pane="bottomLeft"/>
    </sheetView>
  </sheetViews>
  <sheetFormatPr defaultColWidth="0" defaultRowHeight="13.2" customHeight="1" x14ac:dyDescent="0.25"/>
  <cols>
    <col min="1" max="1" width="22.88671875" customWidth="1"/>
    <col min="2" max="2" width="25" bestFit="1" customWidth="1"/>
    <col min="3" max="3" width="4" bestFit="1" customWidth="1"/>
    <col min="4" max="4" width="16" bestFit="1" customWidth="1"/>
    <col min="5" max="5" width="4" bestFit="1" customWidth="1"/>
    <col min="6" max="6" width="9" bestFit="1" customWidth="1"/>
    <col min="7" max="7" width="83.55468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29" t="s">
        <v>106</v>
      </c>
      <c r="I1" s="2"/>
      <c r="J1" s="2"/>
      <c r="K1" s="2"/>
      <c r="L1" s="48" t="s">
        <v>397</v>
      </c>
      <c r="M1" s="29" t="s">
        <v>106</v>
      </c>
      <c r="O1" s="332" t="s">
        <v>398</v>
      </c>
      <c r="P1" s="333"/>
      <c r="Q1" s="333"/>
      <c r="R1" s="333"/>
      <c r="S1" s="333"/>
      <c r="T1" s="333"/>
      <c r="U1" s="333"/>
      <c r="V1" s="333"/>
      <c r="W1" s="334"/>
    </row>
    <row r="2" spans="1:23" x14ac:dyDescent="0.25">
      <c r="A2" s="138" t="s">
        <v>530</v>
      </c>
      <c r="B2" s="16" t="s">
        <v>108</v>
      </c>
      <c r="C2" s="42">
        <v>8</v>
      </c>
      <c r="D2" s="16" t="s">
        <v>431</v>
      </c>
      <c r="E2" s="16">
        <v>100</v>
      </c>
      <c r="F2" s="16" t="s">
        <v>401</v>
      </c>
      <c r="G2" s="31" t="s">
        <v>7830</v>
      </c>
      <c r="H2" s="77"/>
      <c r="M2" s="33">
        <f>SUM(COUNTA(H2:H750))</f>
        <v>0</v>
      </c>
      <c r="O2" s="109"/>
      <c r="P2" s="109"/>
      <c r="Q2" s="109"/>
      <c r="R2" s="109"/>
      <c r="S2" s="109"/>
      <c r="T2" s="109"/>
      <c r="U2" s="109"/>
      <c r="V2" s="109"/>
      <c r="W2" s="109"/>
    </row>
    <row r="3" spans="1:23" x14ac:dyDescent="0.25">
      <c r="A3" s="138" t="s">
        <v>539</v>
      </c>
      <c r="B3" s="16" t="s">
        <v>115</v>
      </c>
      <c r="C3" s="42">
        <v>15</v>
      </c>
      <c r="D3" s="16" t="s">
        <v>400</v>
      </c>
      <c r="E3" s="16">
        <v>80</v>
      </c>
      <c r="F3" s="16" t="s">
        <v>410</v>
      </c>
      <c r="G3" s="31" t="s">
        <v>7831</v>
      </c>
      <c r="H3" s="77"/>
    </row>
    <row r="4" spans="1:23" x14ac:dyDescent="0.25">
      <c r="A4" s="138" t="s">
        <v>527</v>
      </c>
      <c r="B4" s="16" t="s">
        <v>146</v>
      </c>
      <c r="C4" s="42">
        <v>3</v>
      </c>
      <c r="D4" s="16" t="s">
        <v>425</v>
      </c>
      <c r="E4" s="16">
        <v>120</v>
      </c>
      <c r="F4" s="16" t="s">
        <v>401</v>
      </c>
      <c r="G4" s="31" t="s">
        <v>7832</v>
      </c>
      <c r="H4" s="77"/>
    </row>
    <row r="5" spans="1:23" x14ac:dyDescent="0.25">
      <c r="A5" s="138" t="s">
        <v>705</v>
      </c>
      <c r="B5" s="16" t="s">
        <v>146</v>
      </c>
      <c r="C5" s="42">
        <v>4</v>
      </c>
      <c r="D5" s="16" t="s">
        <v>404</v>
      </c>
      <c r="E5" s="16">
        <v>70</v>
      </c>
      <c r="F5" s="16" t="s">
        <v>401</v>
      </c>
      <c r="G5" s="31" t="s">
        <v>7833</v>
      </c>
      <c r="H5" s="77"/>
    </row>
    <row r="6" spans="1:23" x14ac:dyDescent="0.25">
      <c r="A6" s="138" t="s">
        <v>746</v>
      </c>
      <c r="B6" s="16" t="s">
        <v>146</v>
      </c>
      <c r="C6" s="42">
        <v>7</v>
      </c>
      <c r="D6" s="16" t="s">
        <v>400</v>
      </c>
      <c r="E6" s="16">
        <v>70</v>
      </c>
      <c r="F6" s="16" t="s">
        <v>405</v>
      </c>
      <c r="G6" s="31" t="s">
        <v>7833</v>
      </c>
      <c r="H6" s="77"/>
    </row>
    <row r="7" spans="1:23" x14ac:dyDescent="0.25">
      <c r="A7" s="138" t="s">
        <v>1195</v>
      </c>
      <c r="B7" s="16" t="s">
        <v>159</v>
      </c>
      <c r="C7" s="42">
        <v>3</v>
      </c>
      <c r="D7" s="16" t="s">
        <v>425</v>
      </c>
      <c r="E7" s="16"/>
      <c r="F7" s="16" t="s">
        <v>401</v>
      </c>
      <c r="G7" s="31" t="s">
        <v>7834</v>
      </c>
      <c r="H7" s="77"/>
    </row>
    <row r="8" spans="1:23" x14ac:dyDescent="0.25">
      <c r="A8" s="138" t="s">
        <v>1205</v>
      </c>
      <c r="B8" s="16" t="s">
        <v>159</v>
      </c>
      <c r="C8" s="42">
        <v>13</v>
      </c>
      <c r="D8" s="16" t="s">
        <v>404</v>
      </c>
      <c r="E8" s="16"/>
      <c r="F8" s="16" t="s">
        <v>401</v>
      </c>
      <c r="G8" s="31" t="s">
        <v>7835</v>
      </c>
      <c r="H8" s="77"/>
    </row>
    <row r="9" spans="1:23" x14ac:dyDescent="0.25">
      <c r="A9" s="138" t="s">
        <v>1336</v>
      </c>
      <c r="B9" s="16" t="s">
        <v>168</v>
      </c>
      <c r="C9" s="42">
        <v>3</v>
      </c>
      <c r="D9" s="16" t="s">
        <v>1335</v>
      </c>
      <c r="E9" s="16">
        <v>100</v>
      </c>
      <c r="F9" s="16" t="s">
        <v>410</v>
      </c>
      <c r="G9" s="31" t="s">
        <v>7836</v>
      </c>
      <c r="H9" s="77"/>
    </row>
    <row r="10" spans="1:23" x14ac:dyDescent="0.25">
      <c r="A10" s="138" t="s">
        <v>1345</v>
      </c>
      <c r="B10" s="16" t="s">
        <v>168</v>
      </c>
      <c r="C10" s="42">
        <v>9</v>
      </c>
      <c r="D10" s="16" t="s">
        <v>1342</v>
      </c>
      <c r="E10" s="16">
        <v>100</v>
      </c>
      <c r="F10" s="16" t="s">
        <v>410</v>
      </c>
      <c r="G10" s="31" t="s">
        <v>7837</v>
      </c>
      <c r="H10" s="77"/>
    </row>
    <row r="11" spans="1:23" x14ac:dyDescent="0.25">
      <c r="A11" s="138" t="s">
        <v>1402</v>
      </c>
      <c r="B11" s="16" t="s">
        <v>171</v>
      </c>
      <c r="C11" s="42">
        <v>11</v>
      </c>
      <c r="D11" s="16" t="s">
        <v>1588</v>
      </c>
      <c r="E11" s="16">
        <v>100</v>
      </c>
      <c r="F11" s="16" t="s">
        <v>401</v>
      </c>
      <c r="G11" s="31" t="s">
        <v>7838</v>
      </c>
      <c r="H11" s="77"/>
    </row>
    <row r="12" spans="1:23" x14ac:dyDescent="0.25">
      <c r="A12" s="138" t="s">
        <v>403</v>
      </c>
      <c r="B12" s="16" t="s">
        <v>177</v>
      </c>
      <c r="C12" s="42">
        <v>1</v>
      </c>
      <c r="D12" s="16" t="s">
        <v>404</v>
      </c>
      <c r="E12" s="16">
        <v>80</v>
      </c>
      <c r="F12" s="16" t="s">
        <v>405</v>
      </c>
      <c r="G12" s="31" t="s">
        <v>7839</v>
      </c>
      <c r="H12" s="77"/>
    </row>
    <row r="13" spans="1:23" x14ac:dyDescent="0.25">
      <c r="A13" s="138" t="s">
        <v>1465</v>
      </c>
      <c r="B13" s="16" t="s">
        <v>177</v>
      </c>
      <c r="C13" s="42">
        <v>7</v>
      </c>
      <c r="D13" s="16" t="s">
        <v>1342</v>
      </c>
      <c r="E13" s="16">
        <v>70</v>
      </c>
      <c r="F13" s="16" t="s">
        <v>405</v>
      </c>
      <c r="G13" s="31" t="s">
        <v>7840</v>
      </c>
      <c r="H13" s="77"/>
    </row>
    <row r="14" spans="1:23" x14ac:dyDescent="0.25">
      <c r="A14" s="138" t="s">
        <v>707</v>
      </c>
      <c r="B14" s="16" t="s">
        <v>177</v>
      </c>
      <c r="C14" s="42">
        <v>15</v>
      </c>
      <c r="D14" s="16" t="s">
        <v>435</v>
      </c>
      <c r="E14" s="16">
        <v>120</v>
      </c>
      <c r="F14" s="16" t="s">
        <v>401</v>
      </c>
      <c r="G14" s="31" t="s">
        <v>7841</v>
      </c>
      <c r="H14" s="77"/>
    </row>
    <row r="15" spans="1:23" x14ac:dyDescent="0.25">
      <c r="A15" s="138" t="s">
        <v>1012</v>
      </c>
      <c r="B15" s="16" t="s">
        <v>177</v>
      </c>
      <c r="C15" s="42">
        <v>20</v>
      </c>
      <c r="D15" s="16" t="s">
        <v>1342</v>
      </c>
      <c r="E15" s="16">
        <v>120</v>
      </c>
      <c r="F15" s="16" t="s">
        <v>401</v>
      </c>
      <c r="G15" s="31" t="s">
        <v>7842</v>
      </c>
      <c r="H15" s="77"/>
    </row>
    <row r="16" spans="1:23" x14ac:dyDescent="0.25">
      <c r="A16" s="138" t="s">
        <v>1196</v>
      </c>
      <c r="B16" s="16" t="s">
        <v>180</v>
      </c>
      <c r="C16" s="42">
        <v>4</v>
      </c>
      <c r="D16" s="16" t="s">
        <v>425</v>
      </c>
      <c r="E16" s="16">
        <v>90</v>
      </c>
      <c r="F16" s="16" t="s">
        <v>405</v>
      </c>
      <c r="G16" s="31" t="s">
        <v>7843</v>
      </c>
      <c r="H16" s="77"/>
    </row>
    <row r="17" spans="1:8" x14ac:dyDescent="0.25">
      <c r="A17" s="138" t="s">
        <v>1302</v>
      </c>
      <c r="B17" s="16" t="s">
        <v>180</v>
      </c>
      <c r="C17" s="42">
        <v>14</v>
      </c>
      <c r="D17" s="16" t="s">
        <v>421</v>
      </c>
      <c r="E17" s="16">
        <v>50</v>
      </c>
      <c r="F17" s="16" t="s">
        <v>405</v>
      </c>
      <c r="G17" s="31" t="s">
        <v>7844</v>
      </c>
      <c r="H17" s="77"/>
    </row>
    <row r="18" spans="1:8" x14ac:dyDescent="0.25">
      <c r="A18" s="138" t="s">
        <v>1496</v>
      </c>
      <c r="B18" s="16" t="s">
        <v>180</v>
      </c>
      <c r="C18" s="42">
        <v>16</v>
      </c>
      <c r="D18" s="16" t="s">
        <v>421</v>
      </c>
      <c r="E18" s="16">
        <v>70</v>
      </c>
      <c r="F18" s="16" t="s">
        <v>410</v>
      </c>
      <c r="G18" s="31" t="s">
        <v>7845</v>
      </c>
      <c r="H18" s="77"/>
    </row>
    <row r="19" spans="1:8" x14ac:dyDescent="0.25">
      <c r="A19" s="138" t="s">
        <v>1499</v>
      </c>
      <c r="B19" s="16" t="s">
        <v>180</v>
      </c>
      <c r="C19" s="42">
        <v>22</v>
      </c>
      <c r="D19" s="16" t="s">
        <v>414</v>
      </c>
      <c r="E19" s="16">
        <v>80</v>
      </c>
      <c r="F19" s="16" t="s">
        <v>410</v>
      </c>
      <c r="G19" s="31" t="s">
        <v>7846</v>
      </c>
      <c r="H19" s="77"/>
    </row>
    <row r="20" spans="1:8" x14ac:dyDescent="0.25">
      <c r="A20" s="138" t="s">
        <v>1195</v>
      </c>
      <c r="B20" s="16" t="s">
        <v>183</v>
      </c>
      <c r="C20" s="42">
        <v>1</v>
      </c>
      <c r="D20" s="16" t="s">
        <v>425</v>
      </c>
      <c r="E20" s="16">
        <v>110</v>
      </c>
      <c r="F20" s="16" t="s">
        <v>401</v>
      </c>
      <c r="G20" s="31" t="s">
        <v>7847</v>
      </c>
      <c r="H20" s="77"/>
    </row>
    <row r="21" spans="1:8" x14ac:dyDescent="0.25">
      <c r="A21" s="138" t="s">
        <v>1201</v>
      </c>
      <c r="B21" s="16" t="s">
        <v>183</v>
      </c>
      <c r="C21" s="42">
        <v>7</v>
      </c>
      <c r="D21" s="16" t="s">
        <v>400</v>
      </c>
      <c r="E21" s="16">
        <v>80</v>
      </c>
      <c r="F21" s="16" t="s">
        <v>405</v>
      </c>
      <c r="G21" s="31" t="s">
        <v>7847</v>
      </c>
      <c r="H21" s="77"/>
    </row>
    <row r="22" spans="1:8" x14ac:dyDescent="0.25">
      <c r="A22" s="138" t="s">
        <v>1203</v>
      </c>
      <c r="B22" s="16" t="s">
        <v>183</v>
      </c>
      <c r="C22" s="42">
        <v>10</v>
      </c>
      <c r="D22" s="16" t="s">
        <v>407</v>
      </c>
      <c r="E22" s="16">
        <v>100</v>
      </c>
      <c r="F22" s="16" t="s">
        <v>401</v>
      </c>
      <c r="G22" s="31" t="s">
        <v>7848</v>
      </c>
      <c r="H22" s="77"/>
    </row>
    <row r="23" spans="1:8" x14ac:dyDescent="0.25">
      <c r="A23" s="138" t="s">
        <v>415</v>
      </c>
      <c r="B23" s="16" t="s">
        <v>187</v>
      </c>
      <c r="C23" s="42">
        <v>9</v>
      </c>
      <c r="D23" s="16" t="s">
        <v>407</v>
      </c>
      <c r="E23" s="16">
        <v>100</v>
      </c>
      <c r="F23" s="16" t="s">
        <v>401</v>
      </c>
      <c r="G23" s="31" t="s">
        <v>7849</v>
      </c>
      <c r="H23" s="77"/>
    </row>
    <row r="24" spans="1:8" x14ac:dyDescent="0.25">
      <c r="A24" s="138" t="s">
        <v>424</v>
      </c>
      <c r="B24" s="16" t="s">
        <v>187</v>
      </c>
      <c r="C24" s="42">
        <v>17</v>
      </c>
      <c r="D24" s="16" t="s">
        <v>425</v>
      </c>
      <c r="E24" s="16">
        <v>110</v>
      </c>
      <c r="F24" s="16" t="s">
        <v>401</v>
      </c>
      <c r="G24" s="31" t="s">
        <v>7850</v>
      </c>
      <c r="H24" s="77"/>
    </row>
    <row r="25" spans="1:8" x14ac:dyDescent="0.25">
      <c r="A25" s="138" t="s">
        <v>981</v>
      </c>
      <c r="B25" s="16" t="s">
        <v>187</v>
      </c>
      <c r="C25" s="42">
        <v>27</v>
      </c>
      <c r="D25" s="16" t="s">
        <v>425</v>
      </c>
      <c r="E25" s="16">
        <v>80</v>
      </c>
      <c r="F25" s="16" t="s">
        <v>410</v>
      </c>
      <c r="G25" s="31" t="s">
        <v>7851</v>
      </c>
      <c r="H25" s="77"/>
    </row>
    <row r="26" spans="1:8" x14ac:dyDescent="0.25">
      <c r="A26" s="138" t="s">
        <v>413</v>
      </c>
      <c r="B26" s="16" t="s">
        <v>187</v>
      </c>
      <c r="C26" s="42">
        <v>29</v>
      </c>
      <c r="D26" s="16" t="s">
        <v>421</v>
      </c>
      <c r="E26" s="16">
        <v>80</v>
      </c>
      <c r="F26" s="16" t="s">
        <v>410</v>
      </c>
      <c r="G26" s="31" t="s">
        <v>7852</v>
      </c>
      <c r="H26" s="77"/>
    </row>
    <row r="27" spans="1:8" x14ac:dyDescent="0.25">
      <c r="A27" s="138" t="s">
        <v>1593</v>
      </c>
      <c r="B27" s="16" t="s">
        <v>199</v>
      </c>
      <c r="C27" s="42">
        <v>21</v>
      </c>
      <c r="D27" s="16" t="s">
        <v>425</v>
      </c>
      <c r="E27" s="16">
        <v>70</v>
      </c>
      <c r="F27" s="16" t="s">
        <v>410</v>
      </c>
      <c r="G27" s="31" t="s">
        <v>7853</v>
      </c>
      <c r="H27" s="77"/>
    </row>
    <row r="28" spans="1:8" x14ac:dyDescent="0.25">
      <c r="A28" s="138" t="s">
        <v>1594</v>
      </c>
      <c r="B28" s="16" t="s">
        <v>199</v>
      </c>
      <c r="C28" s="42">
        <v>22</v>
      </c>
      <c r="D28" s="16" t="s">
        <v>404</v>
      </c>
      <c r="E28" s="16">
        <v>80</v>
      </c>
      <c r="F28" s="16" t="s">
        <v>410</v>
      </c>
      <c r="G28" s="31" t="s">
        <v>7854</v>
      </c>
      <c r="H28" s="77"/>
    </row>
    <row r="29" spans="1:8" x14ac:dyDescent="0.25">
      <c r="A29" s="138" t="s">
        <v>543</v>
      </c>
      <c r="B29" s="16" t="s">
        <v>203</v>
      </c>
      <c r="C29" s="42">
        <v>5</v>
      </c>
      <c r="D29" s="16" t="s">
        <v>431</v>
      </c>
      <c r="E29" s="16">
        <v>70</v>
      </c>
      <c r="F29" s="16" t="s">
        <v>405</v>
      </c>
      <c r="G29" s="31" t="s">
        <v>7855</v>
      </c>
      <c r="H29" s="77"/>
    </row>
    <row r="30" spans="1:8" x14ac:dyDescent="0.25">
      <c r="A30" s="138" t="s">
        <v>524</v>
      </c>
      <c r="B30" s="16" t="s">
        <v>203</v>
      </c>
      <c r="C30" s="42">
        <v>14</v>
      </c>
      <c r="D30" s="16" t="s">
        <v>404</v>
      </c>
      <c r="E30" s="16">
        <v>120</v>
      </c>
      <c r="F30" s="16" t="s">
        <v>401</v>
      </c>
      <c r="G30" s="31" t="s">
        <v>7856</v>
      </c>
      <c r="H30" s="77"/>
    </row>
    <row r="31" spans="1:8" x14ac:dyDescent="0.25">
      <c r="A31" s="138" t="s">
        <v>1205</v>
      </c>
      <c r="B31" s="16" t="s">
        <v>203</v>
      </c>
      <c r="C31" s="42">
        <v>27</v>
      </c>
      <c r="D31" s="16" t="s">
        <v>431</v>
      </c>
      <c r="E31" s="16">
        <v>120</v>
      </c>
      <c r="F31" s="16" t="s">
        <v>401</v>
      </c>
      <c r="G31" s="31" t="s">
        <v>7857</v>
      </c>
      <c r="H31" s="77"/>
    </row>
    <row r="32" spans="1:8" x14ac:dyDescent="0.25">
      <c r="A32" s="138" t="s">
        <v>538</v>
      </c>
      <c r="B32" s="16" t="s">
        <v>203</v>
      </c>
      <c r="C32" s="42">
        <v>28</v>
      </c>
      <c r="D32" s="16" t="s">
        <v>407</v>
      </c>
      <c r="E32" s="16">
        <v>110</v>
      </c>
      <c r="F32" s="16" t="s">
        <v>401</v>
      </c>
      <c r="G32" s="31" t="s">
        <v>7858</v>
      </c>
      <c r="H32" s="77"/>
    </row>
    <row r="33" spans="1:8" x14ac:dyDescent="0.25">
      <c r="A33" s="138" t="s">
        <v>1197</v>
      </c>
      <c r="B33" s="16" t="s">
        <v>211</v>
      </c>
      <c r="C33" s="42">
        <v>8</v>
      </c>
      <c r="D33" s="16" t="s">
        <v>414</v>
      </c>
      <c r="E33" s="16">
        <v>70</v>
      </c>
      <c r="F33" s="16" t="s">
        <v>405</v>
      </c>
      <c r="G33" s="31" t="s">
        <v>7859</v>
      </c>
      <c r="H33" s="77"/>
    </row>
    <row r="34" spans="1:8" x14ac:dyDescent="0.25">
      <c r="A34" s="138" t="s">
        <v>1199</v>
      </c>
      <c r="B34" s="16" t="s">
        <v>211</v>
      </c>
      <c r="C34" s="42">
        <v>9</v>
      </c>
      <c r="D34" s="16" t="s">
        <v>421</v>
      </c>
      <c r="E34" s="16">
        <v>100</v>
      </c>
      <c r="F34" s="16" t="s">
        <v>401</v>
      </c>
      <c r="G34" s="31" t="s">
        <v>7860</v>
      </c>
      <c r="H34" s="77"/>
    </row>
    <row r="35" spans="1:8" x14ac:dyDescent="0.25">
      <c r="A35" s="138" t="s">
        <v>1255</v>
      </c>
      <c r="B35" s="16" t="s">
        <v>211</v>
      </c>
      <c r="C35" s="42">
        <v>14</v>
      </c>
      <c r="D35" s="16" t="s">
        <v>421</v>
      </c>
      <c r="E35" s="16">
        <v>80</v>
      </c>
      <c r="F35" s="16" t="s">
        <v>405</v>
      </c>
      <c r="G35" s="31" t="s">
        <v>7861</v>
      </c>
      <c r="H35" s="77"/>
    </row>
    <row r="36" spans="1:8" x14ac:dyDescent="0.25">
      <c r="A36" s="138" t="s">
        <v>1202</v>
      </c>
      <c r="B36" s="16" t="s">
        <v>211</v>
      </c>
      <c r="C36" s="42">
        <v>18</v>
      </c>
      <c r="D36" s="16" t="s">
        <v>435</v>
      </c>
      <c r="E36" s="16">
        <v>70</v>
      </c>
      <c r="F36" s="16" t="s">
        <v>405</v>
      </c>
      <c r="G36" s="31" t="s">
        <v>7862</v>
      </c>
      <c r="H36" s="77"/>
    </row>
    <row r="37" spans="1:8" x14ac:dyDescent="0.25">
      <c r="A37" s="138" t="s">
        <v>1886</v>
      </c>
      <c r="B37" s="16" t="s">
        <v>219</v>
      </c>
      <c r="C37" s="42">
        <v>21</v>
      </c>
      <c r="D37" s="16" t="s">
        <v>419</v>
      </c>
      <c r="E37" s="16">
        <v>130</v>
      </c>
      <c r="F37" s="16" t="s">
        <v>401</v>
      </c>
      <c r="G37" s="31" t="s">
        <v>7863</v>
      </c>
      <c r="H37" s="77"/>
    </row>
    <row r="38" spans="1:8" x14ac:dyDescent="0.25">
      <c r="A38" s="138" t="s">
        <v>1888</v>
      </c>
      <c r="B38" s="16" t="s">
        <v>219</v>
      </c>
      <c r="C38" s="42">
        <v>33</v>
      </c>
      <c r="D38" s="16" t="s">
        <v>431</v>
      </c>
      <c r="E38" s="16">
        <v>120</v>
      </c>
      <c r="F38" s="16" t="s">
        <v>401</v>
      </c>
      <c r="G38" s="31" t="s">
        <v>7864</v>
      </c>
      <c r="H38" s="77"/>
    </row>
    <row r="39" spans="1:8" x14ac:dyDescent="0.25">
      <c r="A39" s="138" t="s">
        <v>399</v>
      </c>
      <c r="B39" s="16" t="s">
        <v>223</v>
      </c>
      <c r="C39" s="42">
        <v>1</v>
      </c>
      <c r="D39" s="16" t="s">
        <v>400</v>
      </c>
      <c r="E39" s="16">
        <v>130</v>
      </c>
      <c r="F39" s="16" t="s">
        <v>401</v>
      </c>
      <c r="G39" s="31" t="s">
        <v>7865</v>
      </c>
      <c r="H39" s="77"/>
    </row>
    <row r="40" spans="1:8" x14ac:dyDescent="0.25">
      <c r="A40" s="138" t="s">
        <v>538</v>
      </c>
      <c r="B40" s="16" t="s">
        <v>223</v>
      </c>
      <c r="C40" s="42">
        <v>20</v>
      </c>
      <c r="D40" s="16" t="s">
        <v>407</v>
      </c>
      <c r="E40" s="16">
        <v>130</v>
      </c>
      <c r="F40" s="16" t="s">
        <v>401</v>
      </c>
      <c r="G40" s="31" t="s">
        <v>7866</v>
      </c>
      <c r="H40" s="77"/>
    </row>
    <row r="41" spans="1:8" x14ac:dyDescent="0.25">
      <c r="A41" s="138" t="s">
        <v>1814</v>
      </c>
      <c r="B41" s="16" t="s">
        <v>223</v>
      </c>
      <c r="C41" s="42">
        <v>25</v>
      </c>
      <c r="D41" s="16" t="s">
        <v>400</v>
      </c>
      <c r="E41" s="16">
        <v>100</v>
      </c>
      <c r="F41" s="16" t="s">
        <v>405</v>
      </c>
      <c r="G41" s="31" t="s">
        <v>7867</v>
      </c>
      <c r="H41" s="77"/>
    </row>
    <row r="42" spans="1:8" x14ac:dyDescent="0.25">
      <c r="A42" s="138" t="s">
        <v>1882</v>
      </c>
      <c r="B42" s="16" t="s">
        <v>223</v>
      </c>
      <c r="C42" s="42">
        <v>31</v>
      </c>
      <c r="D42" s="16" t="s">
        <v>425</v>
      </c>
      <c r="E42" s="16">
        <v>110</v>
      </c>
      <c r="F42" s="16" t="s">
        <v>405</v>
      </c>
      <c r="G42" s="31" t="s">
        <v>7868</v>
      </c>
      <c r="H42" s="77"/>
    </row>
    <row r="43" spans="1:8" x14ac:dyDescent="0.25">
      <c r="A43" s="138" t="s">
        <v>1934</v>
      </c>
      <c r="B43" s="16" t="s">
        <v>227</v>
      </c>
      <c r="C43" s="42">
        <v>6</v>
      </c>
      <c r="D43" s="16" t="s">
        <v>414</v>
      </c>
      <c r="E43" s="16">
        <v>110</v>
      </c>
      <c r="F43" s="16" t="s">
        <v>401</v>
      </c>
      <c r="G43" s="31" t="s">
        <v>7869</v>
      </c>
      <c r="H43" s="77"/>
    </row>
    <row r="44" spans="1:8" x14ac:dyDescent="0.25">
      <c r="A44" s="138" t="s">
        <v>1812</v>
      </c>
      <c r="B44" s="16" t="s">
        <v>227</v>
      </c>
      <c r="C44" s="42">
        <v>16</v>
      </c>
      <c r="D44" s="16" t="s">
        <v>419</v>
      </c>
      <c r="E44" s="16">
        <v>90</v>
      </c>
      <c r="F44" s="16" t="s">
        <v>410</v>
      </c>
      <c r="G44" s="31" t="s">
        <v>7870</v>
      </c>
      <c r="H44" s="77"/>
    </row>
    <row r="45" spans="1:8" x14ac:dyDescent="0.25">
      <c r="A45" s="138" t="s">
        <v>1822</v>
      </c>
      <c r="B45" s="16" t="s">
        <v>227</v>
      </c>
      <c r="C45" s="42">
        <v>26</v>
      </c>
      <c r="D45" s="16" t="s">
        <v>404</v>
      </c>
      <c r="E45" s="16">
        <v>90</v>
      </c>
      <c r="F45" s="16" t="s">
        <v>410</v>
      </c>
      <c r="G45" s="31" t="s">
        <v>7871</v>
      </c>
      <c r="H45" s="77"/>
    </row>
    <row r="46" spans="1:8" x14ac:dyDescent="0.25">
      <c r="A46" s="138" t="s">
        <v>1949</v>
      </c>
      <c r="B46" s="16" t="s">
        <v>231</v>
      </c>
      <c r="C46" s="42">
        <v>20</v>
      </c>
      <c r="D46" s="16" t="s">
        <v>404</v>
      </c>
      <c r="E46" s="16">
        <v>90</v>
      </c>
      <c r="F46" s="16" t="s">
        <v>405</v>
      </c>
      <c r="G46" s="31" t="s">
        <v>7872</v>
      </c>
      <c r="H46" s="77"/>
    </row>
    <row r="47" spans="1:8" x14ac:dyDescent="0.25">
      <c r="A47" s="138" t="s">
        <v>1950</v>
      </c>
      <c r="B47" s="16" t="s">
        <v>231</v>
      </c>
      <c r="C47" s="42">
        <v>24</v>
      </c>
      <c r="D47" s="16" t="s">
        <v>407</v>
      </c>
      <c r="E47" s="16">
        <v>90</v>
      </c>
      <c r="F47" s="16" t="s">
        <v>405</v>
      </c>
      <c r="G47" s="31" t="s">
        <v>7873</v>
      </c>
      <c r="H47" s="77"/>
    </row>
    <row r="48" spans="1:8" x14ac:dyDescent="0.25">
      <c r="A48" s="138" t="s">
        <v>1967</v>
      </c>
      <c r="B48" s="16" t="s">
        <v>235</v>
      </c>
      <c r="C48" s="42">
        <v>5</v>
      </c>
      <c r="D48" s="16" t="s">
        <v>431</v>
      </c>
      <c r="E48" s="16">
        <v>80</v>
      </c>
      <c r="F48" s="16" t="s">
        <v>405</v>
      </c>
      <c r="G48" s="31" t="s">
        <v>7874</v>
      </c>
      <c r="H48" s="77"/>
    </row>
    <row r="49" spans="1:8" x14ac:dyDescent="0.25">
      <c r="A49" s="138" t="s">
        <v>1969</v>
      </c>
      <c r="B49" s="16" t="s">
        <v>235</v>
      </c>
      <c r="C49" s="42">
        <v>9</v>
      </c>
      <c r="D49" s="16" t="s">
        <v>404</v>
      </c>
      <c r="E49" s="16">
        <v>140</v>
      </c>
      <c r="F49" s="16" t="s">
        <v>401</v>
      </c>
      <c r="G49" s="31" t="s">
        <v>7874</v>
      </c>
      <c r="H49" s="77"/>
    </row>
    <row r="50" spans="1:8" x14ac:dyDescent="0.25">
      <c r="A50" s="138" t="s">
        <v>1402</v>
      </c>
      <c r="B50" s="16" t="s">
        <v>235</v>
      </c>
      <c r="C50" s="42">
        <v>10</v>
      </c>
      <c r="D50" s="16" t="s">
        <v>419</v>
      </c>
      <c r="E50" s="16">
        <v>120</v>
      </c>
      <c r="F50" s="16" t="s">
        <v>401</v>
      </c>
      <c r="G50" s="31" t="s">
        <v>7875</v>
      </c>
      <c r="H50" s="77"/>
    </row>
    <row r="51" spans="1:8" x14ac:dyDescent="0.25">
      <c r="A51" s="138" t="s">
        <v>1973</v>
      </c>
      <c r="B51" s="16" t="s">
        <v>235</v>
      </c>
      <c r="C51" s="42">
        <v>17</v>
      </c>
      <c r="D51" s="16" t="s">
        <v>407</v>
      </c>
      <c r="E51" s="16">
        <v>90</v>
      </c>
      <c r="F51" s="16" t="s">
        <v>405</v>
      </c>
      <c r="G51" s="31" t="s">
        <v>7875</v>
      </c>
      <c r="H51" s="77"/>
    </row>
    <row r="52" spans="1:8" x14ac:dyDescent="0.25">
      <c r="A52" s="138" t="s">
        <v>1968</v>
      </c>
      <c r="B52" s="16" t="s">
        <v>235</v>
      </c>
      <c r="C52" s="42">
        <v>30</v>
      </c>
      <c r="D52" s="16" t="s">
        <v>419</v>
      </c>
      <c r="E52" s="16">
        <v>100</v>
      </c>
      <c r="F52" s="16" t="s">
        <v>410</v>
      </c>
      <c r="G52" s="31" t="s">
        <v>7876</v>
      </c>
      <c r="H52" s="77"/>
    </row>
    <row r="53" spans="1:8" x14ac:dyDescent="0.25">
      <c r="A53" s="138" t="s">
        <v>1971</v>
      </c>
      <c r="B53" s="16" t="s">
        <v>235</v>
      </c>
      <c r="C53" s="42">
        <v>37</v>
      </c>
      <c r="D53" s="16" t="s">
        <v>414</v>
      </c>
      <c r="E53" s="16">
        <v>100</v>
      </c>
      <c r="F53" s="16" t="s">
        <v>410</v>
      </c>
      <c r="G53" s="31" t="s">
        <v>7877</v>
      </c>
      <c r="H53" s="77"/>
    </row>
    <row r="54" spans="1:8" x14ac:dyDescent="0.25">
      <c r="A54" s="138" t="s">
        <v>1203</v>
      </c>
      <c r="B54" s="16" t="s">
        <v>239</v>
      </c>
      <c r="C54" s="42">
        <v>10</v>
      </c>
      <c r="D54" s="16" t="s">
        <v>407</v>
      </c>
      <c r="E54" s="16">
        <v>110</v>
      </c>
      <c r="F54" s="16" t="s">
        <v>401</v>
      </c>
      <c r="G54" s="31" t="s">
        <v>7878</v>
      </c>
      <c r="H54" s="77"/>
    </row>
    <row r="55" spans="1:8" x14ac:dyDescent="0.25">
      <c r="A55" s="138" t="s">
        <v>528</v>
      </c>
      <c r="B55" s="16" t="s">
        <v>239</v>
      </c>
      <c r="C55" s="42">
        <v>19</v>
      </c>
      <c r="D55" s="16" t="s">
        <v>404</v>
      </c>
      <c r="E55" s="16">
        <v>130</v>
      </c>
      <c r="F55" s="16" t="s">
        <v>405</v>
      </c>
      <c r="G55" s="31" t="s">
        <v>7879</v>
      </c>
      <c r="H55" s="77"/>
    </row>
    <row r="56" spans="1:8" x14ac:dyDescent="0.25">
      <c r="A56" s="138" t="s">
        <v>950</v>
      </c>
      <c r="B56" s="16" t="s">
        <v>239</v>
      </c>
      <c r="C56" s="42">
        <v>30</v>
      </c>
      <c r="D56" s="16" t="s">
        <v>435</v>
      </c>
      <c r="E56" s="16">
        <v>140</v>
      </c>
      <c r="F56" s="16" t="s">
        <v>401</v>
      </c>
      <c r="G56" s="31" t="s">
        <v>7880</v>
      </c>
      <c r="H56" s="77"/>
    </row>
    <row r="57" spans="1:8" x14ac:dyDescent="0.25">
      <c r="A57" s="138" t="s">
        <v>1199</v>
      </c>
      <c r="B57" s="16" t="s">
        <v>243</v>
      </c>
      <c r="C57" s="42">
        <v>8</v>
      </c>
      <c r="D57" s="16" t="s">
        <v>421</v>
      </c>
      <c r="E57" s="16">
        <v>120</v>
      </c>
      <c r="F57" s="16" t="s">
        <v>401</v>
      </c>
      <c r="G57" s="31" t="s">
        <v>7881</v>
      </c>
      <c r="H57" s="77"/>
    </row>
    <row r="58" spans="1:8" x14ac:dyDescent="0.25">
      <c r="A58" s="138" t="s">
        <v>1966</v>
      </c>
      <c r="B58" s="16" t="s">
        <v>243</v>
      </c>
      <c r="C58" s="42">
        <v>28</v>
      </c>
      <c r="D58" s="16" t="s">
        <v>421</v>
      </c>
      <c r="E58" s="16">
        <v>110</v>
      </c>
      <c r="F58" s="16" t="s">
        <v>410</v>
      </c>
      <c r="G58" s="31" t="s">
        <v>7882</v>
      </c>
      <c r="H58" s="77"/>
    </row>
    <row r="59" spans="1:8" x14ac:dyDescent="0.25">
      <c r="A59" s="138" t="s">
        <v>2017</v>
      </c>
      <c r="B59" s="16" t="s">
        <v>243</v>
      </c>
      <c r="C59" s="42">
        <v>38</v>
      </c>
      <c r="D59" s="16" t="s">
        <v>407</v>
      </c>
      <c r="E59" s="16">
        <v>80</v>
      </c>
      <c r="F59" s="16" t="s">
        <v>410</v>
      </c>
      <c r="G59" s="31" t="s">
        <v>7883</v>
      </c>
      <c r="H59" s="77"/>
    </row>
    <row r="60" spans="1:8" x14ac:dyDescent="0.25">
      <c r="A60" s="138" t="s">
        <v>1296</v>
      </c>
      <c r="B60" s="16" t="s">
        <v>247</v>
      </c>
      <c r="C60" s="42">
        <v>5</v>
      </c>
      <c r="D60" s="16" t="s">
        <v>414</v>
      </c>
      <c r="E60" s="16">
        <v>120</v>
      </c>
      <c r="F60" s="16" t="s">
        <v>401</v>
      </c>
      <c r="G60" s="31" t="s">
        <v>7884</v>
      </c>
      <c r="H60" s="77"/>
    </row>
    <row r="61" spans="1:8" x14ac:dyDescent="0.25">
      <c r="A61" s="138" t="s">
        <v>2057</v>
      </c>
      <c r="B61" s="16" t="s">
        <v>247</v>
      </c>
      <c r="C61" s="42">
        <v>20</v>
      </c>
      <c r="D61" s="16" t="s">
        <v>421</v>
      </c>
      <c r="E61" s="16">
        <v>80</v>
      </c>
      <c r="F61" s="16" t="s">
        <v>410</v>
      </c>
      <c r="G61" s="31" t="s">
        <v>7885</v>
      </c>
      <c r="H61" s="77"/>
    </row>
    <row r="62" spans="1:8" x14ac:dyDescent="0.25">
      <c r="A62" s="138" t="s">
        <v>2063</v>
      </c>
      <c r="B62" s="16" t="s">
        <v>247</v>
      </c>
      <c r="C62" s="42">
        <v>32</v>
      </c>
      <c r="D62" s="16" t="s">
        <v>431</v>
      </c>
      <c r="E62" s="16">
        <v>100</v>
      </c>
      <c r="F62" s="16" t="s">
        <v>410</v>
      </c>
      <c r="G62" s="31" t="s">
        <v>7886</v>
      </c>
      <c r="H62" s="77"/>
    </row>
    <row r="63" spans="1:8" x14ac:dyDescent="0.25">
      <c r="A63" s="138" t="s">
        <v>1205</v>
      </c>
      <c r="B63" s="16" t="s">
        <v>251</v>
      </c>
      <c r="C63" s="42">
        <v>12</v>
      </c>
      <c r="D63" s="16" t="s">
        <v>404</v>
      </c>
      <c r="E63" s="16">
        <v>130</v>
      </c>
      <c r="F63" s="16" t="s">
        <v>401</v>
      </c>
      <c r="G63" s="31" t="s">
        <v>7887</v>
      </c>
      <c r="H63" s="77"/>
    </row>
    <row r="64" spans="1:8" x14ac:dyDescent="0.25">
      <c r="A64" s="138" t="s">
        <v>538</v>
      </c>
      <c r="B64" s="16" t="s">
        <v>251</v>
      </c>
      <c r="C64" s="42">
        <v>13</v>
      </c>
      <c r="D64" s="16" t="s">
        <v>407</v>
      </c>
      <c r="E64" s="16">
        <v>140</v>
      </c>
      <c r="F64" s="16" t="s">
        <v>401</v>
      </c>
      <c r="G64" s="31" t="s">
        <v>7888</v>
      </c>
      <c r="H64" s="77"/>
    </row>
    <row r="65" spans="1:8" x14ac:dyDescent="0.25">
      <c r="A65" s="138" t="s">
        <v>2125</v>
      </c>
      <c r="B65" s="16" t="s">
        <v>251</v>
      </c>
      <c r="C65" s="42">
        <v>15</v>
      </c>
      <c r="D65" s="16" t="s">
        <v>425</v>
      </c>
      <c r="E65" s="16">
        <v>90</v>
      </c>
      <c r="F65" s="16" t="s">
        <v>410</v>
      </c>
      <c r="G65" s="31" t="s">
        <v>7889</v>
      </c>
      <c r="H65" s="77"/>
    </row>
    <row r="66" spans="1:8" x14ac:dyDescent="0.25">
      <c r="A66" s="138" t="s">
        <v>2134</v>
      </c>
      <c r="B66" s="16" t="s">
        <v>251</v>
      </c>
      <c r="C66" s="42">
        <v>35</v>
      </c>
      <c r="D66" s="16" t="s">
        <v>404</v>
      </c>
      <c r="E66" s="16">
        <v>90</v>
      </c>
      <c r="F66" s="16" t="s">
        <v>410</v>
      </c>
      <c r="G66" s="31" t="s">
        <v>7890</v>
      </c>
      <c r="H66" s="77"/>
    </row>
    <row r="67" spans="1:8" x14ac:dyDescent="0.25">
      <c r="A67" s="138" t="s">
        <v>1818</v>
      </c>
      <c r="B67" s="16" t="s">
        <v>255</v>
      </c>
      <c r="C67" s="42">
        <v>5</v>
      </c>
      <c r="D67" s="16" t="s">
        <v>400</v>
      </c>
      <c r="E67" s="16">
        <v>120</v>
      </c>
      <c r="F67" s="16" t="s">
        <v>401</v>
      </c>
      <c r="G67" s="31" t="s">
        <v>7891</v>
      </c>
      <c r="H67" s="77"/>
    </row>
    <row r="68" spans="1:8" x14ac:dyDescent="0.25">
      <c r="A68" s="138" t="s">
        <v>1423</v>
      </c>
      <c r="B68" s="16" t="s">
        <v>255</v>
      </c>
      <c r="C68" s="42">
        <v>9</v>
      </c>
      <c r="D68" s="16" t="s">
        <v>421</v>
      </c>
      <c r="E68" s="16">
        <v>100</v>
      </c>
      <c r="F68" s="16" t="s">
        <v>405</v>
      </c>
      <c r="G68" s="31" t="s">
        <v>7891</v>
      </c>
      <c r="H68" s="77"/>
    </row>
    <row r="69" spans="1:8" x14ac:dyDescent="0.25">
      <c r="A69" s="138" t="s">
        <v>1936</v>
      </c>
      <c r="B69" s="16" t="s">
        <v>255</v>
      </c>
      <c r="C69" s="42">
        <v>10</v>
      </c>
      <c r="D69" s="16" t="s">
        <v>407</v>
      </c>
      <c r="E69" s="16">
        <v>110</v>
      </c>
      <c r="F69" s="16" t="s">
        <v>405</v>
      </c>
      <c r="G69" s="31" t="s">
        <v>7892</v>
      </c>
      <c r="H69" s="77"/>
    </row>
    <row r="70" spans="1:8" x14ac:dyDescent="0.25">
      <c r="A70" s="138" t="s">
        <v>546</v>
      </c>
      <c r="B70" s="16" t="s">
        <v>259</v>
      </c>
      <c r="C70" s="42">
        <v>1</v>
      </c>
      <c r="D70" s="16" t="s">
        <v>425</v>
      </c>
      <c r="E70" s="16">
        <v>110</v>
      </c>
      <c r="F70" s="16" t="s">
        <v>405</v>
      </c>
      <c r="G70" s="31" t="s">
        <v>7893</v>
      </c>
      <c r="H70" s="77"/>
    </row>
    <row r="71" spans="1:8" x14ac:dyDescent="0.25">
      <c r="A71" s="138" t="s">
        <v>451</v>
      </c>
      <c r="B71" s="16" t="s">
        <v>259</v>
      </c>
      <c r="C71" s="42">
        <v>8</v>
      </c>
      <c r="D71" s="16" t="s">
        <v>414</v>
      </c>
      <c r="E71" s="16">
        <v>90</v>
      </c>
      <c r="F71" s="16" t="s">
        <v>405</v>
      </c>
      <c r="G71" s="31" t="s">
        <v>7893</v>
      </c>
      <c r="H71" s="77"/>
    </row>
    <row r="72" spans="1:8" x14ac:dyDescent="0.25">
      <c r="A72" s="138" t="s">
        <v>408</v>
      </c>
      <c r="B72" s="16" t="s">
        <v>259</v>
      </c>
      <c r="C72" s="42">
        <v>20</v>
      </c>
      <c r="D72" s="16" t="s">
        <v>404</v>
      </c>
      <c r="E72" s="16">
        <v>130</v>
      </c>
      <c r="F72" s="16" t="s">
        <v>401</v>
      </c>
      <c r="G72" s="31" t="s">
        <v>7894</v>
      </c>
      <c r="H72" s="77"/>
    </row>
    <row r="73" spans="1:8" x14ac:dyDescent="0.25">
      <c r="A73" s="138" t="s">
        <v>415</v>
      </c>
      <c r="B73" s="16" t="s">
        <v>259</v>
      </c>
      <c r="C73" s="42">
        <v>26</v>
      </c>
      <c r="D73" s="16" t="s">
        <v>407</v>
      </c>
      <c r="E73" s="16">
        <v>130</v>
      </c>
      <c r="F73" s="16" t="s">
        <v>401</v>
      </c>
      <c r="G73" s="31" t="s">
        <v>7895</v>
      </c>
      <c r="H73" s="77"/>
    </row>
    <row r="74" spans="1:8" x14ac:dyDescent="0.25">
      <c r="A74" s="138" t="s">
        <v>424</v>
      </c>
      <c r="B74" s="16" t="s">
        <v>259</v>
      </c>
      <c r="C74" s="42">
        <v>32</v>
      </c>
      <c r="D74" s="16" t="s">
        <v>425</v>
      </c>
      <c r="E74" s="16">
        <v>130</v>
      </c>
      <c r="F74" s="16" t="s">
        <v>401</v>
      </c>
      <c r="G74" s="31" t="s">
        <v>7894</v>
      </c>
      <c r="H74" s="77"/>
    </row>
    <row r="75" spans="1:8" x14ac:dyDescent="0.25">
      <c r="A75" s="138" t="s">
        <v>1821</v>
      </c>
      <c r="B75" s="16" t="s">
        <v>263</v>
      </c>
      <c r="C75" s="42">
        <v>5</v>
      </c>
      <c r="D75" s="16" t="s">
        <v>421</v>
      </c>
      <c r="E75" s="16">
        <v>90</v>
      </c>
      <c r="F75" s="16" t="s">
        <v>405</v>
      </c>
      <c r="G75" s="31" t="s">
        <v>7896</v>
      </c>
      <c r="H75" s="77"/>
    </row>
    <row r="76" spans="1:8" x14ac:dyDescent="0.25">
      <c r="A76" s="138" t="s">
        <v>422</v>
      </c>
      <c r="B76" s="16" t="s">
        <v>263</v>
      </c>
      <c r="C76" s="42">
        <v>24</v>
      </c>
      <c r="D76" s="16" t="s">
        <v>419</v>
      </c>
      <c r="E76" s="16">
        <v>120</v>
      </c>
      <c r="F76" s="16" t="s">
        <v>405</v>
      </c>
      <c r="G76" s="31" t="s">
        <v>7897</v>
      </c>
      <c r="H76" s="77"/>
    </row>
    <row r="77" spans="1:8" x14ac:dyDescent="0.25">
      <c r="A77" s="138" t="s">
        <v>950</v>
      </c>
      <c r="B77" s="16" t="s">
        <v>263</v>
      </c>
      <c r="C77" s="42">
        <v>26</v>
      </c>
      <c r="D77" s="16" t="s">
        <v>435</v>
      </c>
      <c r="E77" s="16">
        <v>140</v>
      </c>
      <c r="F77" s="16" t="s">
        <v>401</v>
      </c>
      <c r="G77" s="31" t="s">
        <v>7898</v>
      </c>
      <c r="H77" s="77"/>
    </row>
    <row r="78" spans="1:8" x14ac:dyDescent="0.25">
      <c r="A78" s="138" t="s">
        <v>406</v>
      </c>
      <c r="B78" s="16" t="s">
        <v>267</v>
      </c>
      <c r="C78" s="42">
        <v>1</v>
      </c>
      <c r="D78" s="16" t="s">
        <v>407</v>
      </c>
      <c r="E78" s="16">
        <v>110</v>
      </c>
      <c r="F78" s="16" t="s">
        <v>401</v>
      </c>
      <c r="G78" s="31" t="s">
        <v>7899</v>
      </c>
      <c r="H78" s="77"/>
    </row>
    <row r="79" spans="1:8" x14ac:dyDescent="0.25">
      <c r="A79" s="138" t="s">
        <v>942</v>
      </c>
      <c r="B79" s="16" t="s">
        <v>267</v>
      </c>
      <c r="C79" s="42">
        <v>2</v>
      </c>
      <c r="D79" s="16" t="s">
        <v>421</v>
      </c>
      <c r="E79" s="16">
        <v>90</v>
      </c>
      <c r="F79" s="16" t="s">
        <v>405</v>
      </c>
      <c r="G79" s="31" t="s">
        <v>7900</v>
      </c>
      <c r="H79" s="77"/>
    </row>
    <row r="80" spans="1:8" x14ac:dyDescent="0.25">
      <c r="A80" s="138" t="s">
        <v>942</v>
      </c>
      <c r="B80" s="16" t="s">
        <v>267</v>
      </c>
      <c r="C80" s="42">
        <v>2</v>
      </c>
      <c r="D80" s="16" t="s">
        <v>421</v>
      </c>
      <c r="E80" s="16">
        <v>90</v>
      </c>
      <c r="F80" s="16" t="s">
        <v>405</v>
      </c>
      <c r="G80" s="31" t="s">
        <v>7899</v>
      </c>
      <c r="H80" s="77"/>
    </row>
    <row r="81" spans="1:8" x14ac:dyDescent="0.25">
      <c r="A81" s="138" t="s">
        <v>1937</v>
      </c>
      <c r="B81" s="16" t="s">
        <v>267</v>
      </c>
      <c r="C81" s="42">
        <v>9</v>
      </c>
      <c r="D81" s="16" t="s">
        <v>414</v>
      </c>
      <c r="E81" s="16">
        <v>120</v>
      </c>
      <c r="F81" s="16" t="s">
        <v>401</v>
      </c>
      <c r="G81" s="31" t="s">
        <v>7899</v>
      </c>
      <c r="H81" s="77"/>
    </row>
    <row r="82" spans="1:8" x14ac:dyDescent="0.25">
      <c r="A82" s="138" t="s">
        <v>951</v>
      </c>
      <c r="B82" s="16" t="s">
        <v>267</v>
      </c>
      <c r="C82" s="42">
        <v>10</v>
      </c>
      <c r="D82" s="16" t="s">
        <v>435</v>
      </c>
      <c r="E82" s="16">
        <v>90</v>
      </c>
      <c r="F82" s="16" t="s">
        <v>405</v>
      </c>
      <c r="G82" s="31" t="s">
        <v>7901</v>
      </c>
      <c r="H82" s="77"/>
    </row>
    <row r="83" spans="1:8" x14ac:dyDescent="0.25">
      <c r="A83" s="138" t="s">
        <v>951</v>
      </c>
      <c r="B83" s="16" t="s">
        <v>267</v>
      </c>
      <c r="C83" s="42">
        <v>10</v>
      </c>
      <c r="D83" s="16" t="s">
        <v>435</v>
      </c>
      <c r="E83" s="16">
        <v>90</v>
      </c>
      <c r="F83" s="16" t="s">
        <v>405</v>
      </c>
      <c r="G83" s="31" t="s">
        <v>7902</v>
      </c>
      <c r="H83" s="77"/>
    </row>
    <row r="84" spans="1:8" x14ac:dyDescent="0.25">
      <c r="A84" s="138" t="s">
        <v>1969</v>
      </c>
      <c r="B84" s="16" t="s">
        <v>271</v>
      </c>
      <c r="C84" s="42">
        <v>5</v>
      </c>
      <c r="D84" s="16" t="s">
        <v>404</v>
      </c>
      <c r="E84" s="16">
        <v>140</v>
      </c>
      <c r="F84" s="16" t="s">
        <v>401</v>
      </c>
      <c r="G84" s="31" t="s">
        <v>7903</v>
      </c>
      <c r="H84" s="77"/>
    </row>
    <row r="85" spans="1:8" x14ac:dyDescent="0.25">
      <c r="A85" s="138" t="s">
        <v>1969</v>
      </c>
      <c r="B85" s="16" t="s">
        <v>271</v>
      </c>
      <c r="C85" s="42">
        <v>5</v>
      </c>
      <c r="D85" s="16" t="s">
        <v>404</v>
      </c>
      <c r="E85" s="16">
        <v>140</v>
      </c>
      <c r="F85" s="16" t="s">
        <v>401</v>
      </c>
      <c r="G85" s="31" t="s">
        <v>7904</v>
      </c>
      <c r="H85" s="77"/>
    </row>
    <row r="86" spans="1:8" x14ac:dyDescent="0.25">
      <c r="A86" s="138" t="s">
        <v>534</v>
      </c>
      <c r="B86" s="16" t="s">
        <v>271</v>
      </c>
      <c r="C86" s="42">
        <v>6</v>
      </c>
      <c r="D86" s="16" t="s">
        <v>431</v>
      </c>
      <c r="E86" s="16">
        <v>140</v>
      </c>
      <c r="F86" s="16" t="s">
        <v>401</v>
      </c>
      <c r="G86" s="31" t="s">
        <v>7905</v>
      </c>
      <c r="H86" s="77"/>
    </row>
    <row r="87" spans="1:8" x14ac:dyDescent="0.25">
      <c r="A87" s="138" t="s">
        <v>534</v>
      </c>
      <c r="B87" s="16" t="s">
        <v>271</v>
      </c>
      <c r="C87" s="42">
        <v>6</v>
      </c>
      <c r="D87" s="16" t="s">
        <v>431</v>
      </c>
      <c r="E87" s="16">
        <v>140</v>
      </c>
      <c r="F87" s="16" t="s">
        <v>401</v>
      </c>
      <c r="G87" s="31" t="s">
        <v>7906</v>
      </c>
      <c r="H87" s="77"/>
    </row>
    <row r="88" spans="1:8" x14ac:dyDescent="0.25">
      <c r="A88" s="138" t="s">
        <v>628</v>
      </c>
      <c r="B88" s="16" t="s">
        <v>271</v>
      </c>
      <c r="C88" s="42">
        <v>11</v>
      </c>
      <c r="D88" s="16" t="s">
        <v>407</v>
      </c>
      <c r="E88" s="16">
        <v>80</v>
      </c>
      <c r="F88" s="16" t="s">
        <v>405</v>
      </c>
      <c r="G88" s="31" t="s">
        <v>7904</v>
      </c>
      <c r="H88" s="77"/>
    </row>
    <row r="89" spans="1:8" x14ac:dyDescent="0.25">
      <c r="A89" s="138" t="s">
        <v>1448</v>
      </c>
      <c r="B89" s="16" t="s">
        <v>275</v>
      </c>
      <c r="C89" s="42">
        <v>6</v>
      </c>
      <c r="D89" s="16" t="s">
        <v>431</v>
      </c>
      <c r="E89" s="16">
        <v>100</v>
      </c>
      <c r="F89" s="16" t="s">
        <v>410</v>
      </c>
      <c r="G89" s="31" t="s">
        <v>7907</v>
      </c>
      <c r="H89" s="77"/>
    </row>
    <row r="90" spans="1:8" x14ac:dyDescent="0.25">
      <c r="A90" s="138" t="s">
        <v>944</v>
      </c>
      <c r="B90" s="16" t="s">
        <v>275</v>
      </c>
      <c r="C90" s="42">
        <v>8</v>
      </c>
      <c r="D90" s="16" t="s">
        <v>431</v>
      </c>
      <c r="E90" s="16">
        <v>60</v>
      </c>
      <c r="F90" s="16" t="s">
        <v>410</v>
      </c>
      <c r="G90" s="31" t="s">
        <v>7907</v>
      </c>
      <c r="H90" s="77"/>
    </row>
    <row r="91" spans="1:8" x14ac:dyDescent="0.25">
      <c r="A91" s="138" t="s">
        <v>1817</v>
      </c>
      <c r="B91" s="16" t="s">
        <v>275</v>
      </c>
      <c r="C91" s="42">
        <v>14</v>
      </c>
      <c r="D91" s="16" t="s">
        <v>431</v>
      </c>
      <c r="E91" s="16">
        <v>90</v>
      </c>
      <c r="F91" s="16" t="s">
        <v>405</v>
      </c>
      <c r="G91" s="31" t="s">
        <v>7908</v>
      </c>
      <c r="H91" s="77"/>
    </row>
    <row r="92" spans="1:8" x14ac:dyDescent="0.25">
      <c r="A92" s="138" t="s">
        <v>1817</v>
      </c>
      <c r="B92" s="16" t="s">
        <v>275</v>
      </c>
      <c r="C92" s="42">
        <v>14</v>
      </c>
      <c r="D92" s="16" t="s">
        <v>431</v>
      </c>
      <c r="E92" s="16">
        <v>90</v>
      </c>
      <c r="F92" s="16" t="s">
        <v>405</v>
      </c>
      <c r="G92" s="31" t="s">
        <v>7907</v>
      </c>
      <c r="H92" s="77"/>
    </row>
    <row r="93" spans="1:8" x14ac:dyDescent="0.25">
      <c r="A93" s="138" t="s">
        <v>1882</v>
      </c>
      <c r="B93" s="16" t="s">
        <v>275</v>
      </c>
      <c r="C93" s="42">
        <v>16</v>
      </c>
      <c r="D93" s="16" t="s">
        <v>425</v>
      </c>
      <c r="E93" s="16">
        <v>110</v>
      </c>
      <c r="F93" s="16" t="s">
        <v>405</v>
      </c>
      <c r="G93" s="31" t="s">
        <v>7909</v>
      </c>
      <c r="H93" s="77"/>
    </row>
    <row r="94" spans="1:8" x14ac:dyDescent="0.25">
      <c r="A94" s="138" t="s">
        <v>535</v>
      </c>
      <c r="B94" s="16" t="s">
        <v>275</v>
      </c>
      <c r="C94" s="42">
        <v>17</v>
      </c>
      <c r="D94" s="16" t="s">
        <v>425</v>
      </c>
      <c r="E94" s="16">
        <v>90</v>
      </c>
      <c r="F94" s="16" t="s">
        <v>405</v>
      </c>
      <c r="G94" s="31" t="s">
        <v>7909</v>
      </c>
      <c r="H94" s="77"/>
    </row>
    <row r="95" spans="1:8" x14ac:dyDescent="0.25">
      <c r="A95" s="138" t="s">
        <v>1936</v>
      </c>
      <c r="B95" s="16" t="s">
        <v>275</v>
      </c>
      <c r="C95" s="42">
        <v>34</v>
      </c>
      <c r="D95" s="16" t="s">
        <v>407</v>
      </c>
      <c r="E95" s="16">
        <v>110</v>
      </c>
      <c r="F95" s="16" t="s">
        <v>405</v>
      </c>
      <c r="G95" s="31" t="s">
        <v>7910</v>
      </c>
      <c r="H95" s="77"/>
    </row>
    <row r="96" spans="1:8" x14ac:dyDescent="0.25">
      <c r="A96" s="138" t="s">
        <v>2259</v>
      </c>
      <c r="B96" s="16" t="s">
        <v>279</v>
      </c>
      <c r="C96" s="42">
        <v>5</v>
      </c>
      <c r="D96" s="16" t="s">
        <v>407</v>
      </c>
      <c r="E96" s="16">
        <v>130</v>
      </c>
      <c r="F96" s="16" t="s">
        <v>401</v>
      </c>
      <c r="G96" s="31" t="s">
        <v>7911</v>
      </c>
      <c r="H96" s="77"/>
    </row>
    <row r="97" spans="1:8" x14ac:dyDescent="0.25">
      <c r="A97" s="138" t="s">
        <v>2259</v>
      </c>
      <c r="B97" s="16" t="s">
        <v>279</v>
      </c>
      <c r="C97" s="42">
        <v>5</v>
      </c>
      <c r="D97" s="16" t="s">
        <v>407</v>
      </c>
      <c r="E97" s="16">
        <v>130</v>
      </c>
      <c r="F97" s="16" t="s">
        <v>401</v>
      </c>
      <c r="G97" s="31" t="s">
        <v>7912</v>
      </c>
      <c r="H97" s="77"/>
    </row>
    <row r="98" spans="1:8" x14ac:dyDescent="0.25">
      <c r="A98" s="138" t="s">
        <v>2269</v>
      </c>
      <c r="B98" s="16" t="s">
        <v>279</v>
      </c>
      <c r="C98" s="42">
        <v>19</v>
      </c>
      <c r="D98" s="16" t="s">
        <v>425</v>
      </c>
      <c r="E98" s="16">
        <v>150</v>
      </c>
      <c r="F98" s="16" t="s">
        <v>401</v>
      </c>
      <c r="G98" s="31" t="s">
        <v>7913</v>
      </c>
      <c r="H98" s="77"/>
    </row>
    <row r="99" spans="1:8" x14ac:dyDescent="0.25">
      <c r="A99" s="138" t="s">
        <v>2269</v>
      </c>
      <c r="B99" s="16" t="s">
        <v>279</v>
      </c>
      <c r="C99" s="42">
        <v>19</v>
      </c>
      <c r="D99" s="16" t="s">
        <v>425</v>
      </c>
      <c r="E99" s="16">
        <v>150</v>
      </c>
      <c r="F99" s="16" t="s">
        <v>401</v>
      </c>
      <c r="G99" s="31" t="s">
        <v>7914</v>
      </c>
      <c r="H99" s="77"/>
    </row>
    <row r="100" spans="1:8" x14ac:dyDescent="0.25">
      <c r="A100" s="138" t="s">
        <v>2277</v>
      </c>
      <c r="B100" s="16" t="s">
        <v>279</v>
      </c>
      <c r="C100" s="42">
        <v>31</v>
      </c>
      <c r="D100" s="16" t="s">
        <v>404</v>
      </c>
      <c r="E100" s="16">
        <v>140</v>
      </c>
      <c r="F100" s="16" t="s">
        <v>401</v>
      </c>
      <c r="G100" s="31" t="s">
        <v>7915</v>
      </c>
      <c r="H100" s="77"/>
    </row>
    <row r="101" spans="1:8" x14ac:dyDescent="0.25">
      <c r="A101" s="138" t="s">
        <v>2277</v>
      </c>
      <c r="B101" s="16" t="s">
        <v>279</v>
      </c>
      <c r="C101" s="42">
        <v>31</v>
      </c>
      <c r="D101" s="16" t="s">
        <v>404</v>
      </c>
      <c r="E101" s="16">
        <v>140</v>
      </c>
      <c r="F101" s="16" t="s">
        <v>401</v>
      </c>
      <c r="G101" s="31" t="s">
        <v>7916</v>
      </c>
      <c r="H101" s="77"/>
    </row>
    <row r="102" spans="1:8" x14ac:dyDescent="0.25">
      <c r="A102" s="138" t="s">
        <v>2295</v>
      </c>
      <c r="B102" s="16" t="s">
        <v>283</v>
      </c>
      <c r="C102" s="42">
        <v>40</v>
      </c>
      <c r="D102" s="16" t="s">
        <v>421</v>
      </c>
      <c r="E102" s="16">
        <v>140</v>
      </c>
      <c r="F102" s="16" t="s">
        <v>401</v>
      </c>
      <c r="G102" s="31" t="s">
        <v>7917</v>
      </c>
      <c r="H102" s="77"/>
    </row>
    <row r="103" spans="1:8" x14ac:dyDescent="0.25">
      <c r="A103" s="138" t="s">
        <v>2305</v>
      </c>
      <c r="B103" s="16" t="s">
        <v>283</v>
      </c>
      <c r="C103" s="42">
        <v>62</v>
      </c>
      <c r="D103" s="16" t="s">
        <v>431</v>
      </c>
      <c r="E103" s="16">
        <v>140</v>
      </c>
      <c r="F103" s="16" t="s">
        <v>401</v>
      </c>
      <c r="G103" s="31" t="s">
        <v>7918</v>
      </c>
      <c r="H103" s="77"/>
    </row>
    <row r="104" spans="1:8" x14ac:dyDescent="0.25">
      <c r="A104" s="138" t="s">
        <v>2332</v>
      </c>
      <c r="B104" s="16" t="s">
        <v>286</v>
      </c>
      <c r="C104" s="42">
        <v>3</v>
      </c>
      <c r="D104" s="16" t="s">
        <v>407</v>
      </c>
      <c r="E104" s="16">
        <v>130</v>
      </c>
      <c r="F104" s="16" t="s">
        <v>401</v>
      </c>
      <c r="G104" s="31" t="s">
        <v>7919</v>
      </c>
      <c r="H104" s="77"/>
    </row>
    <row r="105" spans="1:8" x14ac:dyDescent="0.25">
      <c r="A105" s="138" t="s">
        <v>2367</v>
      </c>
      <c r="B105" s="16" t="s">
        <v>286</v>
      </c>
      <c r="C105" s="42">
        <v>12</v>
      </c>
      <c r="D105" s="16" t="s">
        <v>407</v>
      </c>
      <c r="E105" s="16">
        <v>90</v>
      </c>
      <c r="F105" s="16" t="s">
        <v>405</v>
      </c>
      <c r="G105" s="31" t="s">
        <v>7920</v>
      </c>
      <c r="H105" s="77"/>
    </row>
    <row r="106" spans="1:8" x14ac:dyDescent="0.25">
      <c r="A106" s="138" t="s">
        <v>2387</v>
      </c>
      <c r="B106" s="16" t="s">
        <v>286</v>
      </c>
      <c r="C106" s="42">
        <v>41</v>
      </c>
      <c r="D106" s="16" t="s">
        <v>400</v>
      </c>
      <c r="E106" s="16">
        <v>140</v>
      </c>
      <c r="F106" s="16" t="s">
        <v>401</v>
      </c>
      <c r="G106" s="31" t="s">
        <v>7921</v>
      </c>
      <c r="H106" s="77"/>
    </row>
    <row r="107" spans="1:8" x14ac:dyDescent="0.25">
      <c r="A107" s="138" t="s">
        <v>2411</v>
      </c>
      <c r="B107" s="16" t="s">
        <v>286</v>
      </c>
      <c r="C107" s="42">
        <v>80</v>
      </c>
      <c r="D107" s="16" t="s">
        <v>419</v>
      </c>
      <c r="E107" s="16">
        <v>90</v>
      </c>
      <c r="F107" s="16" t="s">
        <v>405</v>
      </c>
      <c r="G107" s="31" t="s">
        <v>7922</v>
      </c>
      <c r="H107" s="77"/>
    </row>
    <row r="108" spans="1:8" x14ac:dyDescent="0.25">
      <c r="A108" s="138" t="s">
        <v>2397</v>
      </c>
      <c r="B108" s="16" t="s">
        <v>289</v>
      </c>
      <c r="C108" s="42">
        <v>20</v>
      </c>
      <c r="D108" s="16" t="s">
        <v>425</v>
      </c>
      <c r="E108" s="16">
        <v>120</v>
      </c>
      <c r="F108" s="16" t="s">
        <v>401</v>
      </c>
      <c r="G108" s="31" t="s">
        <v>7923</v>
      </c>
      <c r="H108" s="77"/>
    </row>
    <row r="109" spans="1:8" x14ac:dyDescent="0.25">
      <c r="A109" s="138" t="s">
        <v>2274</v>
      </c>
      <c r="B109" s="16" t="s">
        <v>289</v>
      </c>
      <c r="C109" s="42">
        <v>21</v>
      </c>
      <c r="D109" s="16" t="s">
        <v>425</v>
      </c>
      <c r="E109" s="16">
        <v>130</v>
      </c>
      <c r="F109" s="16" t="s">
        <v>410</v>
      </c>
      <c r="G109" s="31" t="s">
        <v>7924</v>
      </c>
      <c r="H109" s="77"/>
    </row>
    <row r="110" spans="1:8" x14ac:dyDescent="0.25">
      <c r="A110" s="138" t="s">
        <v>1818</v>
      </c>
      <c r="B110" s="16" t="s">
        <v>289</v>
      </c>
      <c r="C110" s="42">
        <v>46</v>
      </c>
      <c r="D110" s="16" t="s">
        <v>400</v>
      </c>
      <c r="E110" s="16">
        <v>140</v>
      </c>
      <c r="F110" s="16" t="s">
        <v>401</v>
      </c>
      <c r="G110" s="31" t="s">
        <v>7925</v>
      </c>
      <c r="H110" s="77"/>
    </row>
    <row r="111" spans="1:8" x14ac:dyDescent="0.25">
      <c r="A111" s="138" t="s">
        <v>2288</v>
      </c>
      <c r="B111" s="16" t="s">
        <v>289</v>
      </c>
      <c r="C111" s="42">
        <v>50</v>
      </c>
      <c r="D111" s="16" t="s">
        <v>400</v>
      </c>
      <c r="E111" s="16">
        <v>130</v>
      </c>
      <c r="F111" s="16" t="s">
        <v>410</v>
      </c>
      <c r="G111" s="31" t="s">
        <v>7926</v>
      </c>
      <c r="H111" s="77"/>
    </row>
    <row r="112" spans="1:8" x14ac:dyDescent="0.25">
      <c r="A112" s="138" t="s">
        <v>2309</v>
      </c>
      <c r="B112" s="16" t="s">
        <v>289</v>
      </c>
      <c r="C112" s="42">
        <v>74</v>
      </c>
      <c r="D112" s="16" t="s">
        <v>435</v>
      </c>
      <c r="E112" s="16">
        <v>90</v>
      </c>
      <c r="F112" s="16" t="s">
        <v>405</v>
      </c>
      <c r="G112" s="31" t="s">
        <v>7925</v>
      </c>
      <c r="H112" s="77"/>
    </row>
    <row r="113" spans="1:8" x14ac:dyDescent="0.25">
      <c r="A113" s="138" t="s">
        <v>1815</v>
      </c>
      <c r="B113" s="16" t="s">
        <v>293</v>
      </c>
      <c r="C113" s="42">
        <v>29</v>
      </c>
      <c r="D113" s="16" t="s">
        <v>404</v>
      </c>
      <c r="E113" s="16">
        <v>140</v>
      </c>
      <c r="F113" s="16" t="s">
        <v>401</v>
      </c>
      <c r="G113" s="31" t="s">
        <v>7927</v>
      </c>
      <c r="H113" s="77"/>
    </row>
    <row r="114" spans="1:8" x14ac:dyDescent="0.25">
      <c r="A114" s="138" t="s">
        <v>2390</v>
      </c>
      <c r="B114" s="16" t="s">
        <v>293</v>
      </c>
      <c r="C114" s="42">
        <v>52</v>
      </c>
      <c r="D114" s="16" t="s">
        <v>421</v>
      </c>
      <c r="E114" s="16">
        <v>100</v>
      </c>
      <c r="F114" s="16" t="s">
        <v>405</v>
      </c>
      <c r="G114" s="31" t="s">
        <v>7928</v>
      </c>
      <c r="H114" s="77"/>
    </row>
    <row r="115" spans="1:8" x14ac:dyDescent="0.25">
      <c r="A115" s="138" t="s">
        <v>2305</v>
      </c>
      <c r="B115" s="16" t="s">
        <v>293</v>
      </c>
      <c r="C115" s="42">
        <v>66</v>
      </c>
      <c r="D115" s="16" t="s">
        <v>435</v>
      </c>
      <c r="E115" s="16">
        <v>150</v>
      </c>
      <c r="F115" s="16" t="s">
        <v>401</v>
      </c>
      <c r="G115" s="31" t="s">
        <v>7929</v>
      </c>
      <c r="H115" s="77"/>
    </row>
    <row r="116" spans="1:8" x14ac:dyDescent="0.25">
      <c r="A116" s="138" t="s">
        <v>2311</v>
      </c>
      <c r="B116" s="16" t="s">
        <v>293</v>
      </c>
      <c r="C116" s="42">
        <v>71</v>
      </c>
      <c r="D116" s="16" t="s">
        <v>435</v>
      </c>
      <c r="E116" s="16">
        <v>100</v>
      </c>
      <c r="F116" s="16" t="s">
        <v>405</v>
      </c>
      <c r="G116" s="31" t="s">
        <v>7930</v>
      </c>
      <c r="H116" s="77"/>
    </row>
    <row r="117" spans="1:8" x14ac:dyDescent="0.25">
      <c r="A117" s="138" t="s">
        <v>1404</v>
      </c>
      <c r="B117" s="16" t="s">
        <v>296</v>
      </c>
      <c r="C117" s="42">
        <v>28</v>
      </c>
      <c r="D117" s="16" t="s">
        <v>404</v>
      </c>
      <c r="E117" s="16">
        <v>110</v>
      </c>
      <c r="F117" s="16" t="s">
        <v>405</v>
      </c>
      <c r="G117" s="31" t="s">
        <v>7931</v>
      </c>
      <c r="H117" s="77"/>
    </row>
    <row r="118" spans="1:8" x14ac:dyDescent="0.25">
      <c r="A118" s="138" t="s">
        <v>2404</v>
      </c>
      <c r="B118" s="16" t="s">
        <v>296</v>
      </c>
      <c r="C118" s="42">
        <v>59</v>
      </c>
      <c r="D118" s="16" t="s">
        <v>421</v>
      </c>
      <c r="E118" s="16">
        <v>130</v>
      </c>
      <c r="F118" s="16" t="s">
        <v>405</v>
      </c>
      <c r="G118" s="31" t="s">
        <v>7932</v>
      </c>
      <c r="H118" s="77"/>
    </row>
    <row r="119" spans="1:8" x14ac:dyDescent="0.25">
      <c r="A119" s="138" t="s">
        <v>1879</v>
      </c>
      <c r="B119" s="16" t="s">
        <v>296</v>
      </c>
      <c r="C119" s="42">
        <v>91</v>
      </c>
      <c r="D119" s="16" t="s">
        <v>165</v>
      </c>
      <c r="E119" s="16">
        <v>140</v>
      </c>
      <c r="F119" s="16" t="s">
        <v>401</v>
      </c>
      <c r="G119" s="31" t="s">
        <v>7933</v>
      </c>
      <c r="H119" s="77"/>
    </row>
    <row r="120" spans="1:8" x14ac:dyDescent="0.25">
      <c r="A120" s="138" t="s">
        <v>2410</v>
      </c>
      <c r="B120" s="16" t="s">
        <v>296</v>
      </c>
      <c r="C120" s="42">
        <v>98</v>
      </c>
      <c r="D120" s="16" t="s">
        <v>165</v>
      </c>
      <c r="E120" s="16">
        <v>150</v>
      </c>
      <c r="F120" s="16" t="s">
        <v>401</v>
      </c>
      <c r="G120" s="31" t="s">
        <v>7934</v>
      </c>
      <c r="H120" s="77"/>
    </row>
    <row r="121" spans="1:8" x14ac:dyDescent="0.25">
      <c r="A121" s="138" t="s">
        <v>524</v>
      </c>
      <c r="B121" s="16" t="s">
        <v>299</v>
      </c>
      <c r="C121" s="42">
        <v>31</v>
      </c>
      <c r="D121" s="16" t="s">
        <v>404</v>
      </c>
      <c r="E121" s="16">
        <v>140</v>
      </c>
      <c r="F121" s="16" t="s">
        <v>401</v>
      </c>
      <c r="G121" s="31" t="s">
        <v>7935</v>
      </c>
      <c r="H121" s="77"/>
    </row>
    <row r="122" spans="1:8" x14ac:dyDescent="0.25">
      <c r="A122" s="138" t="s">
        <v>2277</v>
      </c>
      <c r="B122" s="16" t="s">
        <v>299</v>
      </c>
      <c r="C122" s="42">
        <v>41</v>
      </c>
      <c r="D122" s="16" t="s">
        <v>404</v>
      </c>
      <c r="E122" s="16">
        <v>140</v>
      </c>
      <c r="F122" s="16" t="s">
        <v>401</v>
      </c>
      <c r="G122" s="31" t="s">
        <v>7936</v>
      </c>
      <c r="H122" s="77"/>
    </row>
    <row r="123" spans="1:8" x14ac:dyDescent="0.25">
      <c r="A123" s="138" t="s">
        <v>1814</v>
      </c>
      <c r="B123" s="16" t="s">
        <v>299</v>
      </c>
      <c r="C123" s="42">
        <v>54</v>
      </c>
      <c r="D123" s="16" t="s">
        <v>400</v>
      </c>
      <c r="E123" s="16">
        <v>120</v>
      </c>
      <c r="F123" s="16" t="s">
        <v>405</v>
      </c>
      <c r="G123" s="31" t="s">
        <v>7935</v>
      </c>
      <c r="H123" s="77"/>
    </row>
    <row r="124" spans="1:8" x14ac:dyDescent="0.25">
      <c r="A124" s="138" t="s">
        <v>2470</v>
      </c>
      <c r="B124" s="16" t="s">
        <v>299</v>
      </c>
      <c r="C124" s="42">
        <v>100</v>
      </c>
      <c r="D124" s="16" t="s">
        <v>165</v>
      </c>
      <c r="E124" s="16">
        <v>130</v>
      </c>
      <c r="F124" s="16" t="s">
        <v>410</v>
      </c>
      <c r="G124" s="31" t="s">
        <v>7937</v>
      </c>
      <c r="H124" s="77"/>
    </row>
    <row r="125" spans="1:8" x14ac:dyDescent="0.25">
      <c r="A125" s="138" t="s">
        <v>2472</v>
      </c>
      <c r="B125" s="16" t="s">
        <v>299</v>
      </c>
      <c r="C125" s="42">
        <v>102</v>
      </c>
      <c r="D125" s="16" t="s">
        <v>165</v>
      </c>
      <c r="E125" s="16">
        <v>130</v>
      </c>
      <c r="F125" s="16" t="s">
        <v>410</v>
      </c>
      <c r="G125" s="31" t="s">
        <v>7938</v>
      </c>
      <c r="H125" s="77"/>
    </row>
    <row r="126" spans="1:8" x14ac:dyDescent="0.25">
      <c r="A126" s="138" t="s">
        <v>1816</v>
      </c>
      <c r="B126" s="16" t="s">
        <v>302</v>
      </c>
      <c r="C126" s="42">
        <v>17</v>
      </c>
      <c r="D126" s="16" t="s">
        <v>425</v>
      </c>
      <c r="E126" s="16">
        <v>130</v>
      </c>
      <c r="F126" s="16" t="s">
        <v>401</v>
      </c>
      <c r="G126" s="31" t="s">
        <v>7939</v>
      </c>
      <c r="H126" s="77"/>
    </row>
    <row r="127" spans="1:8" x14ac:dyDescent="0.25">
      <c r="A127" s="138" t="s">
        <v>2494</v>
      </c>
      <c r="B127" s="16" t="s">
        <v>302</v>
      </c>
      <c r="C127" s="42">
        <v>58</v>
      </c>
      <c r="D127" s="16" t="s">
        <v>421</v>
      </c>
      <c r="E127" s="16">
        <v>100</v>
      </c>
      <c r="F127" s="16" t="s">
        <v>405</v>
      </c>
      <c r="G127" s="31" t="s">
        <v>7940</v>
      </c>
      <c r="H127" s="77"/>
    </row>
    <row r="128" spans="1:8" x14ac:dyDescent="0.25">
      <c r="A128" s="138" t="s">
        <v>2495</v>
      </c>
      <c r="B128" s="16" t="s">
        <v>302</v>
      </c>
      <c r="C128" s="42">
        <v>62</v>
      </c>
      <c r="D128" s="16" t="s">
        <v>421</v>
      </c>
      <c r="E128" s="16">
        <v>130</v>
      </c>
      <c r="F128" s="16" t="s">
        <v>410</v>
      </c>
      <c r="G128" s="31" t="s">
        <v>7941</v>
      </c>
      <c r="H128" s="77"/>
    </row>
    <row r="129" spans="1:8" x14ac:dyDescent="0.25">
      <c r="A129" s="138" t="s">
        <v>2504</v>
      </c>
      <c r="B129" s="16" t="s">
        <v>302</v>
      </c>
      <c r="C129" s="42">
        <v>94</v>
      </c>
      <c r="D129" s="16" t="s">
        <v>165</v>
      </c>
      <c r="E129" s="16">
        <v>110</v>
      </c>
      <c r="F129" s="16" t="s">
        <v>410</v>
      </c>
      <c r="G129" s="31" t="s">
        <v>7942</v>
      </c>
      <c r="H129" s="77"/>
    </row>
    <row r="130" spans="1:8" x14ac:dyDescent="0.25">
      <c r="A130" s="138" t="s">
        <v>1950</v>
      </c>
      <c r="B130" s="16" t="s">
        <v>305</v>
      </c>
      <c r="C130" s="42">
        <v>11</v>
      </c>
      <c r="D130" s="16" t="s">
        <v>407</v>
      </c>
      <c r="E130" s="16">
        <v>100</v>
      </c>
      <c r="F130" s="16" t="s">
        <v>405</v>
      </c>
      <c r="G130" s="31" t="s">
        <v>7943</v>
      </c>
      <c r="H130" s="77"/>
    </row>
    <row r="131" spans="1:8" x14ac:dyDescent="0.25">
      <c r="A131" s="138" t="s">
        <v>1949</v>
      </c>
      <c r="B131" s="16" t="s">
        <v>305</v>
      </c>
      <c r="C131" s="42">
        <v>23</v>
      </c>
      <c r="D131" s="16" t="s">
        <v>404</v>
      </c>
      <c r="E131" s="16">
        <v>90</v>
      </c>
      <c r="F131" s="16" t="s">
        <v>405</v>
      </c>
      <c r="G131" s="31" t="s">
        <v>7944</v>
      </c>
      <c r="H131" s="77"/>
    </row>
    <row r="132" spans="1:8" x14ac:dyDescent="0.25">
      <c r="A132" s="138" t="s">
        <v>544</v>
      </c>
      <c r="B132" s="16" t="s">
        <v>305</v>
      </c>
      <c r="C132" s="42">
        <v>33</v>
      </c>
      <c r="D132" s="16" t="s">
        <v>400</v>
      </c>
      <c r="E132" s="16">
        <v>90</v>
      </c>
      <c r="F132" s="16" t="s">
        <v>405</v>
      </c>
      <c r="G132" s="31" t="s">
        <v>7945</v>
      </c>
      <c r="H132" s="77"/>
    </row>
    <row r="133" spans="1:8" x14ac:dyDescent="0.25">
      <c r="A133" s="138" t="s">
        <v>2563</v>
      </c>
      <c r="B133" s="16" t="s">
        <v>308</v>
      </c>
      <c r="C133" s="42">
        <v>10</v>
      </c>
      <c r="D133" s="16" t="s">
        <v>407</v>
      </c>
      <c r="E133" s="16">
        <v>100</v>
      </c>
      <c r="F133" s="16" t="s">
        <v>410</v>
      </c>
      <c r="G133" s="31" t="s">
        <v>7946</v>
      </c>
      <c r="H133" s="77"/>
    </row>
    <row r="134" spans="1:8" x14ac:dyDescent="0.25">
      <c r="A134" s="138" t="s">
        <v>2371</v>
      </c>
      <c r="B134" s="16" t="s">
        <v>308</v>
      </c>
      <c r="C134" s="42">
        <v>13</v>
      </c>
      <c r="D134" s="16" t="s">
        <v>425</v>
      </c>
      <c r="E134" s="16">
        <v>100</v>
      </c>
      <c r="F134" s="16" t="s">
        <v>405</v>
      </c>
      <c r="G134" s="31" t="s">
        <v>7947</v>
      </c>
      <c r="H134" s="77"/>
    </row>
    <row r="135" spans="1:8" x14ac:dyDescent="0.25">
      <c r="A135" s="138" t="s">
        <v>524</v>
      </c>
      <c r="B135" s="16" t="s">
        <v>308</v>
      </c>
      <c r="C135" s="42">
        <v>16</v>
      </c>
      <c r="D135" s="16" t="s">
        <v>404</v>
      </c>
      <c r="E135" s="16">
        <v>140</v>
      </c>
      <c r="F135" s="16" t="s">
        <v>401</v>
      </c>
      <c r="G135" s="31" t="s">
        <v>7948</v>
      </c>
      <c r="H135" s="77"/>
    </row>
    <row r="136" spans="1:8" x14ac:dyDescent="0.25">
      <c r="A136" s="138" t="s">
        <v>2404</v>
      </c>
      <c r="B136" s="16" t="s">
        <v>308</v>
      </c>
      <c r="C136" s="42">
        <v>46</v>
      </c>
      <c r="D136" s="16" t="s">
        <v>421</v>
      </c>
      <c r="E136" s="16">
        <v>130</v>
      </c>
      <c r="F136" s="16" t="s">
        <v>405</v>
      </c>
      <c r="G136" s="31" t="s">
        <v>7949</v>
      </c>
      <c r="H136" s="77"/>
    </row>
    <row r="137" spans="1:8" x14ac:dyDescent="0.25">
      <c r="A137" s="138" t="s">
        <v>2620</v>
      </c>
      <c r="B137" s="16" t="s">
        <v>175</v>
      </c>
      <c r="C137" s="42">
        <v>3</v>
      </c>
      <c r="D137" s="16" t="s">
        <v>407</v>
      </c>
      <c r="E137" s="16">
        <v>60</v>
      </c>
      <c r="F137" s="16" t="s">
        <v>410</v>
      </c>
      <c r="G137" s="31" t="s">
        <v>7950</v>
      </c>
      <c r="H137" s="77"/>
    </row>
    <row r="138" spans="1:8" x14ac:dyDescent="0.25">
      <c r="A138" s="138" t="s">
        <v>2621</v>
      </c>
      <c r="B138" s="16" t="s">
        <v>175</v>
      </c>
      <c r="C138" s="42">
        <v>4</v>
      </c>
      <c r="D138" s="16" t="s">
        <v>407</v>
      </c>
      <c r="E138" s="16">
        <v>90</v>
      </c>
      <c r="F138" s="16" t="s">
        <v>405</v>
      </c>
      <c r="G138" s="31" t="s">
        <v>7950</v>
      </c>
      <c r="H138" s="77"/>
    </row>
    <row r="139" spans="1:8" x14ac:dyDescent="0.25">
      <c r="A139" s="138" t="s">
        <v>2622</v>
      </c>
      <c r="B139" s="16" t="s">
        <v>175</v>
      </c>
      <c r="C139" s="42">
        <v>5</v>
      </c>
      <c r="D139" s="16" t="s">
        <v>407</v>
      </c>
      <c r="E139" s="16">
        <v>150</v>
      </c>
      <c r="F139" s="16" t="s">
        <v>401</v>
      </c>
      <c r="G139" s="31" t="s">
        <v>7950</v>
      </c>
      <c r="H139" s="77"/>
    </row>
    <row r="140" spans="1:8" x14ac:dyDescent="0.25">
      <c r="A140" s="138" t="s">
        <v>2628</v>
      </c>
      <c r="B140" s="16" t="s">
        <v>175</v>
      </c>
      <c r="C140" s="42">
        <v>8</v>
      </c>
      <c r="D140" s="16" t="s">
        <v>425</v>
      </c>
      <c r="E140" s="16">
        <v>60</v>
      </c>
      <c r="F140" s="16" t="s">
        <v>410</v>
      </c>
      <c r="G140" s="31" t="s">
        <v>7951</v>
      </c>
      <c r="H140" s="77"/>
    </row>
    <row r="141" spans="1:8" x14ac:dyDescent="0.25">
      <c r="A141" s="138" t="s">
        <v>2629</v>
      </c>
      <c r="B141" s="16" t="s">
        <v>175</v>
      </c>
      <c r="C141" s="42">
        <v>9</v>
      </c>
      <c r="D141" s="16" t="s">
        <v>425</v>
      </c>
      <c r="E141" s="16">
        <v>80</v>
      </c>
      <c r="F141" s="16" t="s">
        <v>405</v>
      </c>
      <c r="G141" s="31" t="s">
        <v>7951</v>
      </c>
      <c r="H141" s="77"/>
    </row>
    <row r="142" spans="1:8" x14ac:dyDescent="0.25">
      <c r="A142" s="138" t="s">
        <v>2630</v>
      </c>
      <c r="B142" s="16" t="s">
        <v>175</v>
      </c>
      <c r="C142" s="42">
        <v>10</v>
      </c>
      <c r="D142" s="16" t="s">
        <v>425</v>
      </c>
      <c r="E142" s="16">
        <v>140</v>
      </c>
      <c r="F142" s="16" t="s">
        <v>401</v>
      </c>
      <c r="G142" s="31" t="s">
        <v>7951</v>
      </c>
      <c r="H142" s="77"/>
    </row>
    <row r="143" spans="1:8" x14ac:dyDescent="0.25">
      <c r="A143" s="138" t="s">
        <v>2635</v>
      </c>
      <c r="B143" s="16" t="s">
        <v>175</v>
      </c>
      <c r="C143" s="42">
        <v>12</v>
      </c>
      <c r="D143" s="16" t="s">
        <v>404</v>
      </c>
      <c r="E143" s="16">
        <v>60</v>
      </c>
      <c r="F143" s="16" t="s">
        <v>410</v>
      </c>
      <c r="G143" s="31" t="s">
        <v>7952</v>
      </c>
      <c r="H143" s="77"/>
    </row>
    <row r="144" spans="1:8" x14ac:dyDescent="0.25">
      <c r="A144" s="138" t="s">
        <v>2636</v>
      </c>
      <c r="B144" s="16" t="s">
        <v>175</v>
      </c>
      <c r="C144" s="42">
        <v>13</v>
      </c>
      <c r="D144" s="16" t="s">
        <v>404</v>
      </c>
      <c r="E144" s="16">
        <v>80</v>
      </c>
      <c r="F144" s="16" t="s">
        <v>405</v>
      </c>
      <c r="G144" s="31" t="s">
        <v>7952</v>
      </c>
      <c r="H144" s="77"/>
    </row>
    <row r="145" spans="1:8" x14ac:dyDescent="0.25">
      <c r="A145" s="138" t="s">
        <v>2637</v>
      </c>
      <c r="B145" s="16" t="s">
        <v>175</v>
      </c>
      <c r="C145" s="42">
        <v>14</v>
      </c>
      <c r="D145" s="16" t="s">
        <v>404</v>
      </c>
      <c r="E145" s="16">
        <v>140</v>
      </c>
      <c r="F145" s="16" t="s">
        <v>401</v>
      </c>
      <c r="G145" s="31" t="s">
        <v>7952</v>
      </c>
      <c r="H145" s="77"/>
    </row>
    <row r="146" spans="1:8" x14ac:dyDescent="0.25">
      <c r="A146" s="138" t="s">
        <v>2645</v>
      </c>
      <c r="B146" s="16" t="s">
        <v>314</v>
      </c>
      <c r="C146" s="42">
        <v>78</v>
      </c>
      <c r="D146" s="16" t="s">
        <v>435</v>
      </c>
      <c r="E146" s="16">
        <v>130</v>
      </c>
      <c r="F146" s="16" t="s">
        <v>410</v>
      </c>
      <c r="G146" s="31" t="s">
        <v>7953</v>
      </c>
      <c r="H146" s="77"/>
    </row>
    <row r="147" spans="1:8" x14ac:dyDescent="0.25">
      <c r="A147" s="138" t="s">
        <v>2653</v>
      </c>
      <c r="B147" s="16" t="s">
        <v>314</v>
      </c>
      <c r="C147" s="42">
        <v>93</v>
      </c>
      <c r="D147" s="16" t="s">
        <v>2651</v>
      </c>
      <c r="E147" s="16">
        <v>90</v>
      </c>
      <c r="F147" s="16" t="s">
        <v>405</v>
      </c>
      <c r="G147" s="31" t="s">
        <v>7954</v>
      </c>
      <c r="H147" s="77"/>
    </row>
    <row r="148" spans="1:8" x14ac:dyDescent="0.25">
      <c r="A148" s="138" t="s">
        <v>2655</v>
      </c>
      <c r="B148" s="16" t="s">
        <v>314</v>
      </c>
      <c r="C148" s="42">
        <v>95</v>
      </c>
      <c r="D148" s="16" t="s">
        <v>2651</v>
      </c>
      <c r="E148" s="16">
        <v>90</v>
      </c>
      <c r="F148" s="16" t="s">
        <v>405</v>
      </c>
      <c r="G148" s="31" t="s">
        <v>7954</v>
      </c>
      <c r="H148" s="77"/>
    </row>
    <row r="149" spans="1:8" x14ac:dyDescent="0.25">
      <c r="A149" s="138" t="s">
        <v>2656</v>
      </c>
      <c r="B149" s="16" t="s">
        <v>314</v>
      </c>
      <c r="C149" s="42">
        <v>96</v>
      </c>
      <c r="D149" s="16" t="s">
        <v>2651</v>
      </c>
      <c r="E149" s="16">
        <v>130</v>
      </c>
      <c r="F149" s="16" t="s">
        <v>410</v>
      </c>
      <c r="G149" s="31" t="s">
        <v>7955</v>
      </c>
      <c r="H149" s="77"/>
    </row>
    <row r="150" spans="1:8" x14ac:dyDescent="0.25">
      <c r="A150" s="138" t="s">
        <v>1404</v>
      </c>
      <c r="B150" s="16" t="s">
        <v>317</v>
      </c>
      <c r="C150" s="42">
        <v>23</v>
      </c>
      <c r="D150" s="16" t="s">
        <v>404</v>
      </c>
      <c r="E150" s="16">
        <v>100</v>
      </c>
      <c r="F150" s="16" t="s">
        <v>405</v>
      </c>
      <c r="G150" s="31" t="s">
        <v>7956</v>
      </c>
      <c r="H150" s="77"/>
    </row>
    <row r="151" spans="1:8" x14ac:dyDescent="0.25">
      <c r="A151" s="138" t="s">
        <v>2686</v>
      </c>
      <c r="B151" s="16" t="s">
        <v>317</v>
      </c>
      <c r="C151" s="42">
        <v>43</v>
      </c>
      <c r="D151" s="16" t="s">
        <v>421</v>
      </c>
      <c r="E151" s="16">
        <v>90</v>
      </c>
      <c r="F151" s="16" t="s">
        <v>405</v>
      </c>
      <c r="G151" s="31" t="s">
        <v>7957</v>
      </c>
      <c r="H151" s="77"/>
    </row>
    <row r="152" spans="1:8" x14ac:dyDescent="0.25">
      <c r="A152" s="138" t="s">
        <v>2683</v>
      </c>
      <c r="B152" s="16" t="s">
        <v>317</v>
      </c>
      <c r="C152" s="42">
        <v>37</v>
      </c>
      <c r="D152" s="16" t="s">
        <v>400</v>
      </c>
      <c r="E152" s="16">
        <v>90</v>
      </c>
      <c r="F152" s="16" t="s">
        <v>405</v>
      </c>
      <c r="G152" s="31" t="s">
        <v>7958</v>
      </c>
      <c r="H152" s="77"/>
    </row>
    <row r="153" spans="1:8" x14ac:dyDescent="0.25">
      <c r="A153" s="138" t="s">
        <v>629</v>
      </c>
      <c r="B153" s="16" t="s">
        <v>320</v>
      </c>
      <c r="C153" s="42">
        <v>3</v>
      </c>
      <c r="D153" s="16" t="s">
        <v>407</v>
      </c>
      <c r="E153" s="16">
        <v>130</v>
      </c>
      <c r="F153" s="16" t="s">
        <v>401</v>
      </c>
      <c r="G153" s="31" t="s">
        <v>7959</v>
      </c>
      <c r="H153" s="77"/>
    </row>
    <row r="154" spans="1:8" x14ac:dyDescent="0.25">
      <c r="A154" s="138" t="s">
        <v>530</v>
      </c>
      <c r="B154" s="16" t="s">
        <v>320</v>
      </c>
      <c r="C154" s="42">
        <v>46</v>
      </c>
      <c r="D154" s="16" t="s">
        <v>431</v>
      </c>
      <c r="E154" s="16">
        <v>150</v>
      </c>
      <c r="F154" s="16" t="s">
        <v>401</v>
      </c>
      <c r="G154" s="31" t="s">
        <v>7960</v>
      </c>
      <c r="H154" s="77"/>
    </row>
    <row r="155" spans="1:8" x14ac:dyDescent="0.25">
      <c r="A155" s="138" t="s">
        <v>2405</v>
      </c>
      <c r="B155" s="16" t="s">
        <v>320</v>
      </c>
      <c r="C155" s="42">
        <v>58</v>
      </c>
      <c r="D155" s="16" t="s">
        <v>431</v>
      </c>
      <c r="E155" s="16">
        <v>120</v>
      </c>
      <c r="F155" s="16" t="s">
        <v>410</v>
      </c>
      <c r="G155" s="31" t="s">
        <v>7960</v>
      </c>
      <c r="H155" s="77"/>
    </row>
    <row r="156" spans="1:8" x14ac:dyDescent="0.25">
      <c r="A156" s="138" t="s">
        <v>2725</v>
      </c>
      <c r="B156" s="16" t="s">
        <v>320</v>
      </c>
      <c r="C156" s="42">
        <v>68</v>
      </c>
      <c r="D156" s="16" t="s">
        <v>435</v>
      </c>
      <c r="E156" s="16">
        <v>120</v>
      </c>
      <c r="F156" s="16" t="s">
        <v>405</v>
      </c>
      <c r="G156" s="31" t="s">
        <v>7961</v>
      </c>
      <c r="H156" s="77"/>
    </row>
    <row r="157" spans="1:8" x14ac:dyDescent="0.25">
      <c r="A157" s="138" t="s">
        <v>2726</v>
      </c>
      <c r="B157" s="16" t="s">
        <v>320</v>
      </c>
      <c r="C157" s="42">
        <v>72</v>
      </c>
      <c r="D157" s="16" t="s">
        <v>2651</v>
      </c>
      <c r="E157" s="16">
        <v>90</v>
      </c>
      <c r="F157" s="16" t="s">
        <v>405</v>
      </c>
      <c r="G157" s="31" t="s">
        <v>7962</v>
      </c>
      <c r="H157" s="77"/>
    </row>
    <row r="158" spans="1:8" x14ac:dyDescent="0.25">
      <c r="A158" s="138" t="s">
        <v>2632</v>
      </c>
      <c r="B158" s="16" t="s">
        <v>323</v>
      </c>
      <c r="C158" s="42">
        <v>10</v>
      </c>
      <c r="D158" s="16" t="s">
        <v>425</v>
      </c>
      <c r="E158" s="16">
        <v>130</v>
      </c>
      <c r="F158" s="16" t="s">
        <v>401</v>
      </c>
      <c r="G158" s="31" t="s">
        <v>7963</v>
      </c>
      <c r="H158" s="77"/>
    </row>
    <row r="159" spans="1:8" x14ac:dyDescent="0.25">
      <c r="A159" s="138" t="s">
        <v>2678</v>
      </c>
      <c r="B159" s="16" t="s">
        <v>323</v>
      </c>
      <c r="C159" s="42">
        <v>12</v>
      </c>
      <c r="D159" s="16" t="s">
        <v>425</v>
      </c>
      <c r="E159" s="16">
        <v>110</v>
      </c>
      <c r="F159" s="16" t="s">
        <v>405</v>
      </c>
      <c r="G159" s="31" t="s">
        <v>7964</v>
      </c>
      <c r="H159" s="77"/>
    </row>
    <row r="160" spans="1:8" x14ac:dyDescent="0.25">
      <c r="A160" s="138" t="s">
        <v>408</v>
      </c>
      <c r="B160" s="16" t="s">
        <v>323</v>
      </c>
      <c r="C160" s="42">
        <v>17</v>
      </c>
      <c r="D160" s="16" t="s">
        <v>404</v>
      </c>
      <c r="E160" s="16">
        <v>150</v>
      </c>
      <c r="F160" s="16" t="s">
        <v>401</v>
      </c>
      <c r="G160" s="31" t="s">
        <v>7965</v>
      </c>
      <c r="H160" s="77"/>
    </row>
    <row r="161" spans="1:8" x14ac:dyDescent="0.25">
      <c r="A161" s="138" t="s">
        <v>2287</v>
      </c>
      <c r="B161" s="16" t="s">
        <v>323</v>
      </c>
      <c r="C161" s="42">
        <v>27</v>
      </c>
      <c r="D161" s="16" t="s">
        <v>400</v>
      </c>
      <c r="E161" s="16">
        <v>80</v>
      </c>
      <c r="F161" s="16" t="s">
        <v>405</v>
      </c>
      <c r="G161" s="31" t="s">
        <v>7966</v>
      </c>
      <c r="H161" s="77"/>
    </row>
    <row r="162" spans="1:8" x14ac:dyDescent="0.25">
      <c r="A162" s="138" t="s">
        <v>2683</v>
      </c>
      <c r="B162" s="16" t="s">
        <v>323</v>
      </c>
      <c r="C162" s="42">
        <v>30</v>
      </c>
      <c r="D162" s="16" t="s">
        <v>400</v>
      </c>
      <c r="E162" s="16">
        <v>90</v>
      </c>
      <c r="F162" s="16" t="s">
        <v>405</v>
      </c>
      <c r="G162" s="31" t="s">
        <v>7965</v>
      </c>
      <c r="H162" s="77"/>
    </row>
    <row r="163" spans="1:8" x14ac:dyDescent="0.25">
      <c r="A163" s="138" t="s">
        <v>1404</v>
      </c>
      <c r="B163" s="16" t="s">
        <v>326</v>
      </c>
      <c r="C163" s="42">
        <v>44</v>
      </c>
      <c r="D163" s="16" t="s">
        <v>404</v>
      </c>
      <c r="E163" s="16">
        <v>110</v>
      </c>
      <c r="F163" s="16" t="s">
        <v>405</v>
      </c>
      <c r="G163" s="31" t="s">
        <v>7967</v>
      </c>
      <c r="H163" s="77"/>
    </row>
    <row r="164" spans="1:8" x14ac:dyDescent="0.25">
      <c r="A164" s="138" t="s">
        <v>1518</v>
      </c>
      <c r="B164" s="16" t="s">
        <v>326</v>
      </c>
      <c r="C164" s="42">
        <v>53</v>
      </c>
      <c r="D164" s="16" t="s">
        <v>404</v>
      </c>
      <c r="E164" s="16">
        <v>130</v>
      </c>
      <c r="F164" s="16" t="s">
        <v>410</v>
      </c>
      <c r="G164" s="31" t="s">
        <v>7968</v>
      </c>
      <c r="H164" s="77"/>
    </row>
    <row r="165" spans="1:8" x14ac:dyDescent="0.25">
      <c r="A165" s="138" t="s">
        <v>1201</v>
      </c>
      <c r="B165" s="16" t="s">
        <v>326</v>
      </c>
      <c r="C165" s="42">
        <v>61</v>
      </c>
      <c r="D165" s="16" t="s">
        <v>400</v>
      </c>
      <c r="E165" s="16">
        <v>100</v>
      </c>
      <c r="F165" s="16" t="s">
        <v>405</v>
      </c>
      <c r="G165" s="31" t="s">
        <v>7969</v>
      </c>
      <c r="H165" s="77"/>
    </row>
    <row r="166" spans="1:8" x14ac:dyDescent="0.25">
      <c r="A166" s="138" t="s">
        <v>1448</v>
      </c>
      <c r="B166" s="16" t="s">
        <v>326</v>
      </c>
      <c r="C166" s="42">
        <v>84</v>
      </c>
      <c r="D166" s="16" t="s">
        <v>431</v>
      </c>
      <c r="E166" s="16">
        <v>130</v>
      </c>
      <c r="F166" s="16" t="s">
        <v>410</v>
      </c>
      <c r="G166" s="31" t="s">
        <v>7970</v>
      </c>
      <c r="H166" s="77"/>
    </row>
    <row r="167" spans="1:8" x14ac:dyDescent="0.25">
      <c r="A167" s="138" t="s">
        <v>662</v>
      </c>
      <c r="B167" s="16" t="s">
        <v>332</v>
      </c>
      <c r="C167" s="42">
        <v>16</v>
      </c>
      <c r="D167" s="16" t="s">
        <v>404</v>
      </c>
      <c r="E167" s="16">
        <v>120</v>
      </c>
      <c r="F167" s="16" t="s">
        <v>410</v>
      </c>
      <c r="G167" s="31" t="s">
        <v>7971</v>
      </c>
      <c r="H167" s="77"/>
    </row>
    <row r="168" spans="1:8" x14ac:dyDescent="0.25">
      <c r="A168" s="138" t="s">
        <v>539</v>
      </c>
      <c r="B168" s="16" t="s">
        <v>332</v>
      </c>
      <c r="C168" s="42">
        <v>23</v>
      </c>
      <c r="D168" s="16" t="s">
        <v>400</v>
      </c>
      <c r="E168" s="16">
        <v>120</v>
      </c>
      <c r="F168" s="16" t="s">
        <v>410</v>
      </c>
      <c r="G168" s="31" t="s">
        <v>7972</v>
      </c>
      <c r="H168" s="77"/>
    </row>
    <row r="169" spans="1:8" x14ac:dyDescent="0.25">
      <c r="A169" s="138" t="s">
        <v>664</v>
      </c>
      <c r="B169" s="16" t="s">
        <v>332</v>
      </c>
      <c r="C169" s="42">
        <v>52</v>
      </c>
      <c r="D169" s="16" t="s">
        <v>165</v>
      </c>
      <c r="E169" s="16">
        <v>160</v>
      </c>
      <c r="F169" s="16" t="s">
        <v>401</v>
      </c>
      <c r="G169" s="31" t="s">
        <v>7973</v>
      </c>
      <c r="H169" s="77"/>
    </row>
    <row r="170" spans="1:8" x14ac:dyDescent="0.25">
      <c r="A170" s="138" t="s">
        <v>1301</v>
      </c>
      <c r="B170" s="16" t="s">
        <v>332</v>
      </c>
      <c r="C170" s="42">
        <v>57</v>
      </c>
      <c r="D170" s="16" t="s">
        <v>165</v>
      </c>
      <c r="E170" s="16">
        <v>160</v>
      </c>
      <c r="F170" s="16" t="s">
        <v>401</v>
      </c>
      <c r="G170" s="31" t="s">
        <v>7974</v>
      </c>
      <c r="H170" s="77"/>
    </row>
    <row r="171" spans="1:8" x14ac:dyDescent="0.25">
      <c r="A171" s="138" t="s">
        <v>1223</v>
      </c>
      <c r="B171" s="16" t="s">
        <v>332</v>
      </c>
      <c r="C171" s="42">
        <v>72</v>
      </c>
      <c r="D171" s="16" t="s">
        <v>414</v>
      </c>
      <c r="E171" s="16">
        <v>90</v>
      </c>
      <c r="F171" s="16" t="s">
        <v>405</v>
      </c>
      <c r="G171" s="31" t="s">
        <v>7974</v>
      </c>
      <c r="H171" s="77"/>
    </row>
    <row r="172" spans="1:8" x14ac:dyDescent="0.25">
      <c r="A172" s="138" t="s">
        <v>2335</v>
      </c>
      <c r="B172" s="16" t="s">
        <v>335</v>
      </c>
      <c r="C172" s="42">
        <v>12</v>
      </c>
      <c r="D172" s="16" t="s">
        <v>407</v>
      </c>
      <c r="E172" s="16">
        <v>110</v>
      </c>
      <c r="F172" s="16" t="s">
        <v>410</v>
      </c>
      <c r="G172" s="31" t="s">
        <v>7975</v>
      </c>
      <c r="H172" s="77"/>
    </row>
    <row r="173" spans="1:8" x14ac:dyDescent="0.25">
      <c r="A173" s="138" t="s">
        <v>528</v>
      </c>
      <c r="B173" s="16" t="s">
        <v>335</v>
      </c>
      <c r="C173" s="42">
        <v>21</v>
      </c>
      <c r="D173" s="16" t="s">
        <v>404</v>
      </c>
      <c r="E173" s="16">
        <v>130</v>
      </c>
      <c r="F173" s="16" t="s">
        <v>405</v>
      </c>
      <c r="G173" s="31" t="s">
        <v>7976</v>
      </c>
      <c r="H173" s="77"/>
    </row>
    <row r="174" spans="1:8" x14ac:dyDescent="0.25">
      <c r="A174" s="138" t="s">
        <v>1673</v>
      </c>
      <c r="B174" s="16" t="s">
        <v>335</v>
      </c>
      <c r="C174" s="42">
        <v>40</v>
      </c>
      <c r="D174" s="16" t="s">
        <v>431</v>
      </c>
      <c r="E174" s="16">
        <v>120</v>
      </c>
      <c r="F174" s="16" t="s">
        <v>410</v>
      </c>
      <c r="G174" s="31" t="s">
        <v>7977</v>
      </c>
      <c r="H174" s="77"/>
    </row>
    <row r="175" spans="1:8" x14ac:dyDescent="0.25">
      <c r="A175" s="138" t="s">
        <v>1402</v>
      </c>
      <c r="B175" s="16" t="s">
        <v>335</v>
      </c>
      <c r="C175" s="42">
        <v>49</v>
      </c>
      <c r="D175" s="16" t="s">
        <v>419</v>
      </c>
      <c r="E175" s="16">
        <v>150</v>
      </c>
      <c r="F175" s="16" t="s">
        <v>401</v>
      </c>
      <c r="G175" s="31" t="s">
        <v>7978</v>
      </c>
      <c r="H175" s="77"/>
    </row>
    <row r="176" spans="1:8" x14ac:dyDescent="0.25">
      <c r="A176" s="138" t="s">
        <v>537</v>
      </c>
      <c r="B176" s="16" t="s">
        <v>338</v>
      </c>
      <c r="C176" s="42">
        <v>49</v>
      </c>
      <c r="D176" s="16" t="s">
        <v>400</v>
      </c>
      <c r="E176" s="16">
        <v>90</v>
      </c>
      <c r="F176" s="16" t="s">
        <v>405</v>
      </c>
      <c r="G176" s="31" t="s">
        <v>7979</v>
      </c>
      <c r="H176" s="77"/>
    </row>
    <row r="177" spans="1:8" x14ac:dyDescent="0.25">
      <c r="A177" s="138" t="s">
        <v>1819</v>
      </c>
      <c r="B177" s="16" t="s">
        <v>338</v>
      </c>
      <c r="C177" s="42">
        <v>54</v>
      </c>
      <c r="D177" s="16" t="s">
        <v>400</v>
      </c>
      <c r="E177" s="16">
        <v>140</v>
      </c>
      <c r="F177" s="16" t="s">
        <v>401</v>
      </c>
      <c r="G177" s="31" t="s">
        <v>7980</v>
      </c>
      <c r="H177" s="77"/>
    </row>
    <row r="178" spans="1:8" x14ac:dyDescent="0.25">
      <c r="A178" s="138" t="s">
        <v>665</v>
      </c>
      <c r="B178" s="16" t="s">
        <v>338</v>
      </c>
      <c r="C178" s="42">
        <v>60</v>
      </c>
      <c r="D178" s="16" t="s">
        <v>421</v>
      </c>
      <c r="E178" s="16">
        <v>130</v>
      </c>
      <c r="F178" s="16" t="s">
        <v>401</v>
      </c>
      <c r="G178" s="31" t="s">
        <v>7981</v>
      </c>
      <c r="H178" s="77"/>
    </row>
    <row r="179" spans="1:8" x14ac:dyDescent="0.25">
      <c r="A179" s="138" t="s">
        <v>2311</v>
      </c>
      <c r="B179" s="16" t="s">
        <v>338</v>
      </c>
      <c r="C179" s="42">
        <v>91</v>
      </c>
      <c r="D179" s="16" t="s">
        <v>435</v>
      </c>
      <c r="E179" s="16">
        <v>100</v>
      </c>
      <c r="F179" s="16" t="s">
        <v>405</v>
      </c>
      <c r="G179" s="31" t="s">
        <v>7981</v>
      </c>
      <c r="H179" s="77"/>
    </row>
    <row r="180" spans="1:8" x14ac:dyDescent="0.25">
      <c r="A180" s="138" t="s">
        <v>2729</v>
      </c>
      <c r="B180" s="16" t="s">
        <v>338</v>
      </c>
      <c r="C180" s="42">
        <v>112</v>
      </c>
      <c r="D180" s="16" t="s">
        <v>165</v>
      </c>
      <c r="E180" s="16">
        <v>100</v>
      </c>
      <c r="F180" s="16" t="s">
        <v>405</v>
      </c>
      <c r="G180" s="31" t="s">
        <v>7982</v>
      </c>
      <c r="H180" s="77"/>
    </row>
    <row r="181" spans="1:8" x14ac:dyDescent="0.25">
      <c r="A181" s="138" t="s">
        <v>420</v>
      </c>
      <c r="B181" s="16" t="s">
        <v>341</v>
      </c>
      <c r="C181" s="42">
        <v>21</v>
      </c>
      <c r="D181" s="16" t="s">
        <v>404</v>
      </c>
      <c r="E181" s="16">
        <v>100</v>
      </c>
      <c r="F181" s="16" t="s">
        <v>405</v>
      </c>
      <c r="G181" s="31" t="s">
        <v>7983</v>
      </c>
      <c r="H181" s="77"/>
    </row>
    <row r="182" spans="1:8" x14ac:dyDescent="0.25">
      <c r="A182" s="138" t="s">
        <v>2637</v>
      </c>
      <c r="B182" s="16" t="s">
        <v>341</v>
      </c>
      <c r="C182" s="42">
        <v>40</v>
      </c>
      <c r="D182" s="16" t="s">
        <v>404</v>
      </c>
      <c r="E182" s="16">
        <v>130</v>
      </c>
      <c r="F182" s="16" t="s">
        <v>401</v>
      </c>
      <c r="G182" s="31" t="s">
        <v>7984</v>
      </c>
      <c r="H182" s="77"/>
    </row>
    <row r="183" spans="1:8" x14ac:dyDescent="0.25">
      <c r="A183" s="138" t="s">
        <v>1818</v>
      </c>
      <c r="B183" s="16" t="s">
        <v>341</v>
      </c>
      <c r="C183" s="42">
        <v>46</v>
      </c>
      <c r="D183" s="16" t="s">
        <v>400</v>
      </c>
      <c r="E183" s="16">
        <v>140</v>
      </c>
      <c r="F183" s="16" t="s">
        <v>401</v>
      </c>
      <c r="G183" s="31" t="s">
        <v>7985</v>
      </c>
      <c r="H183" s="77"/>
    </row>
    <row r="184" spans="1:8" x14ac:dyDescent="0.25">
      <c r="A184" s="138" t="s">
        <v>2630</v>
      </c>
      <c r="B184" s="16" t="s">
        <v>346</v>
      </c>
      <c r="C184" s="42">
        <v>13</v>
      </c>
      <c r="D184" s="16" t="s">
        <v>425</v>
      </c>
      <c r="E184" s="16">
        <v>140</v>
      </c>
      <c r="F184" s="16" t="s">
        <v>401</v>
      </c>
      <c r="G184" s="31" t="s">
        <v>7986</v>
      </c>
      <c r="H184" s="77"/>
    </row>
    <row r="185" spans="1:8" x14ac:dyDescent="0.25">
      <c r="A185" s="138" t="s">
        <v>2934</v>
      </c>
      <c r="B185" s="16" t="s">
        <v>346</v>
      </c>
      <c r="C185" s="42">
        <v>53</v>
      </c>
      <c r="D185" s="16" t="s">
        <v>431</v>
      </c>
      <c r="E185" s="16">
        <v>120</v>
      </c>
      <c r="F185" s="16" t="s">
        <v>410</v>
      </c>
      <c r="G185" s="31" t="s">
        <v>7987</v>
      </c>
      <c r="H185" s="77"/>
    </row>
    <row r="186" spans="1:8" x14ac:dyDescent="0.25">
      <c r="A186" s="138" t="s">
        <v>413</v>
      </c>
      <c r="B186" s="16" t="s">
        <v>346</v>
      </c>
      <c r="C186" s="42">
        <v>78</v>
      </c>
      <c r="D186" s="16" t="s">
        <v>414</v>
      </c>
      <c r="E186" s="16">
        <v>120</v>
      </c>
      <c r="F186" s="16" t="s">
        <v>410</v>
      </c>
      <c r="G186" s="31" t="s">
        <v>7988</v>
      </c>
      <c r="H186" s="77"/>
    </row>
    <row r="187" spans="1:8" x14ac:dyDescent="0.25">
      <c r="A187" s="138" t="s">
        <v>2965</v>
      </c>
      <c r="B187" s="16" t="s">
        <v>348</v>
      </c>
      <c r="C187" s="42">
        <v>25</v>
      </c>
      <c r="D187" s="16" t="s">
        <v>425</v>
      </c>
      <c r="E187" s="16">
        <v>130</v>
      </c>
      <c r="F187" s="16" t="s">
        <v>410</v>
      </c>
      <c r="G187" s="31" t="s">
        <v>7989</v>
      </c>
      <c r="H187" s="77"/>
    </row>
    <row r="188" spans="1:8" x14ac:dyDescent="0.25">
      <c r="A188" s="138" t="s">
        <v>2316</v>
      </c>
      <c r="B188" s="16" t="s">
        <v>348</v>
      </c>
      <c r="C188" s="42">
        <v>73</v>
      </c>
      <c r="D188" s="16" t="s">
        <v>419</v>
      </c>
      <c r="E188" s="16">
        <v>140</v>
      </c>
      <c r="F188" s="16" t="s">
        <v>401</v>
      </c>
      <c r="G188" s="31" t="s">
        <v>7990</v>
      </c>
      <c r="H188" s="77"/>
    </row>
    <row r="189" spans="1:8" x14ac:dyDescent="0.25">
      <c r="A189" s="138" t="s">
        <v>2972</v>
      </c>
      <c r="B189" s="16" t="s">
        <v>348</v>
      </c>
      <c r="C189" s="42">
        <v>51</v>
      </c>
      <c r="D189" s="16" t="s">
        <v>421</v>
      </c>
      <c r="E189" s="16">
        <v>130</v>
      </c>
      <c r="F189" s="16" t="s">
        <v>410</v>
      </c>
      <c r="G189" s="31" t="s">
        <v>7991</v>
      </c>
      <c r="H189" s="77"/>
    </row>
    <row r="190" spans="1:8" x14ac:dyDescent="0.25">
      <c r="A190" s="138" t="s">
        <v>399</v>
      </c>
      <c r="B190" s="16" t="s">
        <v>348</v>
      </c>
      <c r="C190" s="42">
        <v>40</v>
      </c>
      <c r="D190" s="16" t="s">
        <v>400</v>
      </c>
      <c r="E190" s="16">
        <v>140</v>
      </c>
      <c r="F190" s="16" t="s">
        <v>401</v>
      </c>
      <c r="G190" s="31" t="s">
        <v>7992</v>
      </c>
      <c r="H190" s="77"/>
    </row>
    <row r="191" spans="1:8" x14ac:dyDescent="0.25">
      <c r="A191" s="138" t="s">
        <v>477</v>
      </c>
      <c r="B191" s="16" t="s">
        <v>350</v>
      </c>
      <c r="C191" s="42">
        <v>35</v>
      </c>
      <c r="D191" s="16" t="s">
        <v>400</v>
      </c>
      <c r="E191" s="16">
        <v>60</v>
      </c>
      <c r="F191" s="16" t="s">
        <v>410</v>
      </c>
      <c r="G191" s="31" t="s">
        <v>7993</v>
      </c>
      <c r="H191" s="77"/>
    </row>
    <row r="192" spans="1:8" x14ac:dyDescent="0.25">
      <c r="A192" s="138" t="s">
        <v>537</v>
      </c>
      <c r="B192" s="16" t="s">
        <v>350</v>
      </c>
      <c r="C192" s="42">
        <v>36</v>
      </c>
      <c r="D192" s="16" t="s">
        <v>400</v>
      </c>
      <c r="E192" s="16">
        <v>100</v>
      </c>
      <c r="F192" s="16" t="s">
        <v>405</v>
      </c>
      <c r="G192" s="31" t="s">
        <v>7994</v>
      </c>
      <c r="H192" s="77"/>
    </row>
    <row r="193" spans="1:8" x14ac:dyDescent="0.25">
      <c r="A193" s="138" t="s">
        <v>532</v>
      </c>
      <c r="B193" s="16" t="s">
        <v>350</v>
      </c>
      <c r="C193" s="42">
        <v>38</v>
      </c>
      <c r="D193" s="16" t="s">
        <v>400</v>
      </c>
      <c r="E193" s="16">
        <v>80</v>
      </c>
      <c r="F193" s="16" t="s">
        <v>405</v>
      </c>
      <c r="G193" s="31" t="s">
        <v>7994</v>
      </c>
      <c r="H193" s="77"/>
    </row>
    <row r="194" spans="1:8" x14ac:dyDescent="0.25">
      <c r="A194" s="138" t="s">
        <v>534</v>
      </c>
      <c r="B194" s="16" t="s">
        <v>350</v>
      </c>
      <c r="C194" s="42">
        <v>45</v>
      </c>
      <c r="D194" s="16" t="s">
        <v>421</v>
      </c>
      <c r="E194" s="16">
        <v>150</v>
      </c>
      <c r="F194" s="16" t="s">
        <v>401</v>
      </c>
      <c r="G194" s="31" t="s">
        <v>7995</v>
      </c>
      <c r="H194" s="77"/>
    </row>
    <row r="195" spans="1:8" x14ac:dyDescent="0.25">
      <c r="A195" s="138" t="s">
        <v>533</v>
      </c>
      <c r="B195" s="16" t="s">
        <v>350</v>
      </c>
      <c r="C195" s="42">
        <v>51</v>
      </c>
      <c r="D195" s="16" t="s">
        <v>421</v>
      </c>
      <c r="E195" s="16">
        <v>130</v>
      </c>
      <c r="F195" s="16" t="s">
        <v>410</v>
      </c>
      <c r="G195" s="31" t="s">
        <v>7996</v>
      </c>
      <c r="H195" s="77"/>
    </row>
    <row r="196" spans="1:8" x14ac:dyDescent="0.25">
      <c r="A196" s="138" t="s">
        <v>529</v>
      </c>
      <c r="B196" s="16" t="s">
        <v>350</v>
      </c>
      <c r="C196" s="42">
        <v>62</v>
      </c>
      <c r="D196" s="16" t="s">
        <v>431</v>
      </c>
      <c r="E196" s="16">
        <v>90</v>
      </c>
      <c r="F196" s="16" t="s">
        <v>410</v>
      </c>
      <c r="G196" s="31" t="s">
        <v>7995</v>
      </c>
      <c r="H196" s="77"/>
    </row>
    <row r="197" spans="1:8" x14ac:dyDescent="0.25">
      <c r="A197" s="138" t="s">
        <v>3008</v>
      </c>
      <c r="B197" s="16" t="s">
        <v>352</v>
      </c>
      <c r="C197" s="42">
        <v>11</v>
      </c>
      <c r="D197" s="16" t="s">
        <v>407</v>
      </c>
      <c r="E197" s="16">
        <v>140</v>
      </c>
      <c r="F197" s="16" t="s">
        <v>401</v>
      </c>
      <c r="G197" s="31" t="s">
        <v>7997</v>
      </c>
      <c r="H197" s="77"/>
    </row>
    <row r="198" spans="1:8" x14ac:dyDescent="0.25">
      <c r="A198" s="138" t="s">
        <v>3014</v>
      </c>
      <c r="B198" s="16" t="s">
        <v>352</v>
      </c>
      <c r="C198" s="42">
        <v>17</v>
      </c>
      <c r="D198" s="16" t="s">
        <v>407</v>
      </c>
      <c r="E198" s="16">
        <v>100</v>
      </c>
      <c r="F198" s="16" t="s">
        <v>405</v>
      </c>
      <c r="G198" s="31" t="s">
        <v>7998</v>
      </c>
      <c r="H198" s="77"/>
    </row>
    <row r="199" spans="1:8" x14ac:dyDescent="0.25">
      <c r="A199" s="138" t="s">
        <v>3020</v>
      </c>
      <c r="B199" s="16" t="s">
        <v>352</v>
      </c>
      <c r="C199" s="42">
        <v>26</v>
      </c>
      <c r="D199" s="16" t="s">
        <v>425</v>
      </c>
      <c r="E199" s="16">
        <v>160</v>
      </c>
      <c r="F199" s="16" t="s">
        <v>401</v>
      </c>
      <c r="G199" s="31" t="s">
        <v>7999</v>
      </c>
      <c r="H199" s="77"/>
    </row>
    <row r="200" spans="1:8" x14ac:dyDescent="0.25">
      <c r="A200" s="138" t="s">
        <v>3025</v>
      </c>
      <c r="B200" s="16" t="s">
        <v>352</v>
      </c>
      <c r="C200" s="42">
        <v>41</v>
      </c>
      <c r="D200" s="16" t="s">
        <v>404</v>
      </c>
      <c r="E200" s="16">
        <v>150</v>
      </c>
      <c r="F200" s="16" t="s">
        <v>401</v>
      </c>
      <c r="G200" s="31" t="s">
        <v>8000</v>
      </c>
      <c r="H200" s="77"/>
    </row>
    <row r="201" spans="1:8" x14ac:dyDescent="0.25">
      <c r="A201" s="138" t="s">
        <v>620</v>
      </c>
      <c r="B201" s="16" t="s">
        <v>352</v>
      </c>
      <c r="C201" s="42">
        <v>99</v>
      </c>
      <c r="D201" s="16" t="s">
        <v>414</v>
      </c>
      <c r="E201" s="16">
        <v>130</v>
      </c>
      <c r="F201" s="16" t="s">
        <v>410</v>
      </c>
      <c r="G201" s="31" t="s">
        <v>7998</v>
      </c>
      <c r="H201" s="77"/>
    </row>
    <row r="202" spans="1:8" x14ac:dyDescent="0.25">
      <c r="A202" s="138" t="s">
        <v>3066</v>
      </c>
      <c r="B202" s="16" t="s">
        <v>352</v>
      </c>
      <c r="C202" s="42">
        <v>113</v>
      </c>
      <c r="D202" s="16" t="s">
        <v>414</v>
      </c>
      <c r="E202" s="16">
        <v>120</v>
      </c>
      <c r="F202" s="16" t="s">
        <v>410</v>
      </c>
      <c r="G202" s="31" t="s">
        <v>8001</v>
      </c>
      <c r="H202" s="77"/>
    </row>
    <row r="203" spans="1:8" x14ac:dyDescent="0.25">
      <c r="A203" s="138" t="s">
        <v>3096</v>
      </c>
      <c r="B203" s="16" t="s">
        <v>353</v>
      </c>
      <c r="C203" s="42">
        <v>58</v>
      </c>
      <c r="D203" s="16" t="s">
        <v>421</v>
      </c>
      <c r="E203" s="16">
        <v>70</v>
      </c>
      <c r="F203" s="16" t="s">
        <v>410</v>
      </c>
      <c r="G203" s="31" t="s">
        <v>8002</v>
      </c>
      <c r="H203" s="77"/>
    </row>
    <row r="204" spans="1:8" x14ac:dyDescent="0.25">
      <c r="A204" s="138" t="s">
        <v>3097</v>
      </c>
      <c r="B204" s="16" t="s">
        <v>353</v>
      </c>
      <c r="C204" s="42">
        <v>59</v>
      </c>
      <c r="D204" s="16" t="s">
        <v>421</v>
      </c>
      <c r="E204" s="16">
        <v>120</v>
      </c>
      <c r="F204" s="16" t="s">
        <v>410</v>
      </c>
      <c r="G204" s="31" t="s">
        <v>8003</v>
      </c>
      <c r="H204" s="77"/>
    </row>
    <row r="205" spans="1:8" x14ac:dyDescent="0.25">
      <c r="A205" s="138" t="s">
        <v>3099</v>
      </c>
      <c r="B205" s="16" t="s">
        <v>353</v>
      </c>
      <c r="C205" s="42">
        <v>61</v>
      </c>
      <c r="D205" s="16" t="s">
        <v>421</v>
      </c>
      <c r="E205" s="16">
        <v>160</v>
      </c>
      <c r="F205" s="16" t="s">
        <v>401</v>
      </c>
      <c r="G205" s="31" t="s">
        <v>8004</v>
      </c>
      <c r="H205" s="77"/>
    </row>
    <row r="206" spans="1:8" x14ac:dyDescent="0.25">
      <c r="A206" s="138" t="s">
        <v>3106</v>
      </c>
      <c r="B206" s="16" t="s">
        <v>353</v>
      </c>
      <c r="C206" s="42">
        <v>87</v>
      </c>
      <c r="D206" s="16" t="s">
        <v>419</v>
      </c>
      <c r="E206" s="16">
        <v>160</v>
      </c>
      <c r="F206" s="16" t="s">
        <v>401</v>
      </c>
      <c r="G206" s="31" t="s">
        <v>8005</v>
      </c>
      <c r="H206" s="77"/>
    </row>
    <row r="207" spans="1:8" x14ac:dyDescent="0.25">
      <c r="A207" s="138" t="s">
        <v>3131</v>
      </c>
      <c r="B207" s="16" t="s">
        <v>355</v>
      </c>
      <c r="C207" s="42">
        <v>28</v>
      </c>
      <c r="D207" s="16" t="s">
        <v>404</v>
      </c>
      <c r="E207" s="16">
        <v>110</v>
      </c>
      <c r="F207" s="16" t="s">
        <v>405</v>
      </c>
      <c r="G207" s="31" t="s">
        <v>8006</v>
      </c>
      <c r="H207" s="77"/>
    </row>
    <row r="208" spans="1:8" x14ac:dyDescent="0.25">
      <c r="A208" s="138" t="s">
        <v>412</v>
      </c>
      <c r="B208" s="16" t="s">
        <v>355</v>
      </c>
      <c r="C208" s="42">
        <v>31</v>
      </c>
      <c r="D208" s="16" t="s">
        <v>404</v>
      </c>
      <c r="E208" s="16">
        <v>140</v>
      </c>
      <c r="F208" s="16" t="s">
        <v>401</v>
      </c>
      <c r="G208" s="31" t="s">
        <v>8007</v>
      </c>
      <c r="H208" s="77"/>
    </row>
    <row r="209" spans="1:8" x14ac:dyDescent="0.25">
      <c r="A209" s="138" t="s">
        <v>1823</v>
      </c>
      <c r="B209" s="16" t="s">
        <v>355</v>
      </c>
      <c r="C209" s="42">
        <v>67</v>
      </c>
      <c r="D209" s="16" t="s">
        <v>431</v>
      </c>
      <c r="E209" s="16">
        <v>160</v>
      </c>
      <c r="F209" s="16" t="s">
        <v>401</v>
      </c>
      <c r="G209" s="31" t="s">
        <v>8008</v>
      </c>
      <c r="H209" s="77"/>
    </row>
    <row r="210" spans="1:8" x14ac:dyDescent="0.25">
      <c r="A210" s="138" t="s">
        <v>1817</v>
      </c>
      <c r="B210" s="16" t="s">
        <v>355</v>
      </c>
      <c r="C210" s="42">
        <v>71</v>
      </c>
      <c r="D210" s="16" t="s">
        <v>431</v>
      </c>
      <c r="E210" s="16">
        <v>120</v>
      </c>
      <c r="F210" s="16" t="s">
        <v>405</v>
      </c>
      <c r="G210" s="31" t="s">
        <v>8009</v>
      </c>
      <c r="H210" s="77"/>
    </row>
    <row r="211" spans="1:8" x14ac:dyDescent="0.25">
      <c r="A211" s="138" t="s">
        <v>3135</v>
      </c>
      <c r="B211" s="16" t="s">
        <v>355</v>
      </c>
      <c r="C211" s="42">
        <v>76</v>
      </c>
      <c r="D211" s="16" t="s">
        <v>431</v>
      </c>
      <c r="E211" s="16">
        <v>110</v>
      </c>
      <c r="F211" s="16" t="s">
        <v>405</v>
      </c>
      <c r="G211" s="31" t="s">
        <v>8010</v>
      </c>
      <c r="H211" s="77"/>
    </row>
    <row r="212" spans="1:8" x14ac:dyDescent="0.25">
      <c r="A212" s="138" t="s">
        <v>3170</v>
      </c>
      <c r="B212" s="16" t="s">
        <v>358</v>
      </c>
      <c r="C212" s="42">
        <v>31</v>
      </c>
      <c r="D212" s="16" t="s">
        <v>400</v>
      </c>
      <c r="E212" s="16">
        <v>110</v>
      </c>
      <c r="F212" s="16" t="s">
        <v>405</v>
      </c>
      <c r="G212" s="31" t="s">
        <v>8011</v>
      </c>
      <c r="H212" s="77"/>
    </row>
    <row r="213" spans="1:8" x14ac:dyDescent="0.25">
      <c r="A213" s="138" t="s">
        <v>3082</v>
      </c>
      <c r="B213" s="16" t="s">
        <v>358</v>
      </c>
      <c r="C213" s="42">
        <v>47</v>
      </c>
      <c r="D213" s="16" t="s">
        <v>421</v>
      </c>
      <c r="E213" s="16">
        <v>110</v>
      </c>
      <c r="F213" s="16" t="s">
        <v>405</v>
      </c>
      <c r="G213" s="31" t="s">
        <v>8012</v>
      </c>
      <c r="H213" s="77"/>
    </row>
    <row r="214" spans="1:8" x14ac:dyDescent="0.25">
      <c r="A214" s="138" t="s">
        <v>2410</v>
      </c>
      <c r="B214" s="16" t="s">
        <v>358</v>
      </c>
      <c r="C214" s="42">
        <v>62</v>
      </c>
      <c r="D214" s="16" t="s">
        <v>435</v>
      </c>
      <c r="E214" s="16">
        <v>160</v>
      </c>
      <c r="F214" s="16" t="s">
        <v>401</v>
      </c>
      <c r="G214" s="31" t="s">
        <v>8013</v>
      </c>
      <c r="H214" s="77"/>
    </row>
    <row r="215" spans="1:8" x14ac:dyDescent="0.25">
      <c r="A215" s="138" t="s">
        <v>3177</v>
      </c>
      <c r="B215" s="16" t="s">
        <v>358</v>
      </c>
      <c r="C215" s="42">
        <v>77</v>
      </c>
      <c r="D215" s="16" t="s">
        <v>165</v>
      </c>
      <c r="E215" s="16">
        <v>160</v>
      </c>
      <c r="F215" s="16" t="s">
        <v>401</v>
      </c>
      <c r="G215" s="31" t="s">
        <v>8014</v>
      </c>
      <c r="H215" s="77"/>
    </row>
    <row r="216" spans="1:8" x14ac:dyDescent="0.25">
      <c r="A216" s="138" t="s">
        <v>3178</v>
      </c>
      <c r="B216" s="16" t="s">
        <v>358</v>
      </c>
      <c r="C216" s="42">
        <v>89</v>
      </c>
      <c r="D216" s="16" t="s">
        <v>414</v>
      </c>
      <c r="E216" s="16">
        <v>110</v>
      </c>
      <c r="F216" s="16" t="s">
        <v>410</v>
      </c>
      <c r="G216" s="31" t="s">
        <v>8015</v>
      </c>
      <c r="H216" s="77"/>
    </row>
    <row r="217" spans="1:8" x14ac:dyDescent="0.25">
      <c r="A217" s="138" t="s">
        <v>1815</v>
      </c>
      <c r="B217" s="16" t="s">
        <v>359</v>
      </c>
      <c r="C217" s="42">
        <v>34</v>
      </c>
      <c r="D217" s="16" t="s">
        <v>404</v>
      </c>
      <c r="E217" s="16">
        <v>160</v>
      </c>
      <c r="F217" s="16" t="s">
        <v>401</v>
      </c>
      <c r="G217" s="31" t="s">
        <v>8016</v>
      </c>
      <c r="H217" s="77"/>
    </row>
    <row r="218" spans="1:8" x14ac:dyDescent="0.25">
      <c r="A218" s="138" t="s">
        <v>1817</v>
      </c>
      <c r="B218" s="16" t="s">
        <v>359</v>
      </c>
      <c r="C218" s="42">
        <v>67</v>
      </c>
      <c r="D218" s="16" t="s">
        <v>431</v>
      </c>
      <c r="E218" s="16">
        <v>110</v>
      </c>
      <c r="F218" s="16" t="s">
        <v>405</v>
      </c>
      <c r="G218" s="31" t="s">
        <v>8017</v>
      </c>
      <c r="H218" s="77"/>
    </row>
    <row r="219" spans="1:8" x14ac:dyDescent="0.25">
      <c r="A219" s="138" t="s">
        <v>1879</v>
      </c>
      <c r="B219" s="16" t="s">
        <v>359</v>
      </c>
      <c r="C219" s="42">
        <v>99</v>
      </c>
      <c r="D219" s="16" t="s">
        <v>165</v>
      </c>
      <c r="E219" s="16">
        <v>150</v>
      </c>
      <c r="F219" s="16" t="s">
        <v>401</v>
      </c>
      <c r="G219" s="31" t="s">
        <v>8018</v>
      </c>
      <c r="H219" s="77"/>
    </row>
    <row r="220" spans="1:8" x14ac:dyDescent="0.25">
      <c r="A220" s="138" t="s">
        <v>3135</v>
      </c>
      <c r="B220" s="16" t="s">
        <v>360</v>
      </c>
      <c r="C220" s="42">
        <v>76</v>
      </c>
      <c r="D220" s="16" t="s">
        <v>431</v>
      </c>
      <c r="E220" s="16">
        <v>120</v>
      </c>
      <c r="F220" s="16" t="s">
        <v>405</v>
      </c>
      <c r="G220" s="31" t="s">
        <v>8019</v>
      </c>
      <c r="H220" s="77"/>
    </row>
    <row r="221" spans="1:8" x14ac:dyDescent="0.25">
      <c r="A221" s="138" t="s">
        <v>1813</v>
      </c>
      <c r="B221" s="16" t="s">
        <v>355</v>
      </c>
      <c r="C221" s="42">
        <v>53</v>
      </c>
      <c r="D221" s="16" t="s">
        <v>421</v>
      </c>
      <c r="E221" s="16">
        <v>150</v>
      </c>
      <c r="F221" s="16" t="s">
        <v>401</v>
      </c>
      <c r="G221" s="31" t="s">
        <v>8020</v>
      </c>
      <c r="H221" s="77"/>
    </row>
    <row r="222" spans="1:8" x14ac:dyDescent="0.25">
      <c r="A222" s="138" t="s">
        <v>3201</v>
      </c>
      <c r="B222" s="16" t="s">
        <v>360</v>
      </c>
      <c r="C222" s="42">
        <v>2</v>
      </c>
      <c r="D222" s="16" t="s">
        <v>407</v>
      </c>
      <c r="E222" s="16">
        <v>160</v>
      </c>
      <c r="F222" s="16" t="s">
        <v>405</v>
      </c>
      <c r="G222" s="31" t="s">
        <v>8021</v>
      </c>
      <c r="H222" s="77"/>
    </row>
    <row r="223" spans="1:8" x14ac:dyDescent="0.25">
      <c r="A223" s="138" t="s">
        <v>1203</v>
      </c>
      <c r="B223" s="16" t="s">
        <v>361</v>
      </c>
      <c r="C223" s="42">
        <v>10</v>
      </c>
      <c r="D223" s="16" t="s">
        <v>407</v>
      </c>
      <c r="E223" s="16">
        <v>140</v>
      </c>
      <c r="F223" s="16" t="s">
        <v>401</v>
      </c>
      <c r="G223" s="31" t="s">
        <v>8022</v>
      </c>
      <c r="H223" s="77"/>
    </row>
    <row r="224" spans="1:8" x14ac:dyDescent="0.25">
      <c r="A224" s="138" t="s">
        <v>1205</v>
      </c>
      <c r="B224" s="16" t="s">
        <v>361</v>
      </c>
      <c r="C224" s="42">
        <v>35</v>
      </c>
      <c r="D224" s="16" t="s">
        <v>404</v>
      </c>
      <c r="E224" s="16">
        <v>140</v>
      </c>
      <c r="F224" s="16" t="s">
        <v>401</v>
      </c>
      <c r="G224" s="31" t="s">
        <v>8023</v>
      </c>
      <c r="H224" s="77"/>
    </row>
    <row r="225" spans="1:8" x14ac:dyDescent="0.25">
      <c r="A225" s="138" t="s">
        <v>1197</v>
      </c>
      <c r="B225" s="16" t="s">
        <v>361</v>
      </c>
      <c r="C225" s="42">
        <v>121</v>
      </c>
      <c r="D225" s="16" t="s">
        <v>414</v>
      </c>
      <c r="E225" s="16">
        <v>90</v>
      </c>
      <c r="F225" s="16" t="s">
        <v>405</v>
      </c>
      <c r="G225" s="31" t="s">
        <v>8024</v>
      </c>
      <c r="H225" s="77"/>
    </row>
    <row r="226" spans="1:8" x14ac:dyDescent="0.25">
      <c r="A226" s="138" t="s">
        <v>980</v>
      </c>
      <c r="B226" s="16" t="s">
        <v>363</v>
      </c>
      <c r="C226" s="42">
        <v>47</v>
      </c>
      <c r="D226" s="16" t="s">
        <v>425</v>
      </c>
      <c r="E226" s="16">
        <v>130</v>
      </c>
      <c r="F226" s="16" t="s">
        <v>410</v>
      </c>
      <c r="G226" s="31" t="s">
        <v>8025</v>
      </c>
      <c r="H226" s="77"/>
    </row>
    <row r="227" spans="1:8" x14ac:dyDescent="0.25">
      <c r="A227" s="138" t="s">
        <v>1195</v>
      </c>
      <c r="B227" s="16" t="s">
        <v>362</v>
      </c>
      <c r="C227" s="42">
        <v>6</v>
      </c>
      <c r="D227" s="16" t="s">
        <v>425</v>
      </c>
      <c r="E227" s="16">
        <v>150</v>
      </c>
      <c r="F227" s="16" t="s">
        <v>401</v>
      </c>
      <c r="G227" s="31" t="s">
        <v>8026</v>
      </c>
      <c r="H227" s="77"/>
    </row>
    <row r="228" spans="1:8" x14ac:dyDescent="0.25">
      <c r="A228" s="138" t="s">
        <v>984</v>
      </c>
      <c r="B228" s="16" t="s">
        <v>363</v>
      </c>
      <c r="C228" s="42">
        <v>79</v>
      </c>
      <c r="D228" s="16" t="s">
        <v>400</v>
      </c>
      <c r="E228" s="16">
        <v>120</v>
      </c>
      <c r="F228" s="16" t="s">
        <v>410</v>
      </c>
      <c r="G228" s="31" t="s">
        <v>8027</v>
      </c>
      <c r="H228" s="77"/>
    </row>
    <row r="229" spans="1:8" x14ac:dyDescent="0.25">
      <c r="A229" s="138" t="s">
        <v>399</v>
      </c>
      <c r="B229" s="16" t="s">
        <v>363</v>
      </c>
      <c r="C229" s="42">
        <v>78</v>
      </c>
      <c r="D229" s="16" t="s">
        <v>400</v>
      </c>
      <c r="E229" s="16">
        <v>150</v>
      </c>
      <c r="F229" s="16" t="s">
        <v>401</v>
      </c>
      <c r="G229" s="31" t="s">
        <v>8028</v>
      </c>
      <c r="H229" s="77"/>
    </row>
    <row r="230" spans="1:8" x14ac:dyDescent="0.25">
      <c r="A230" s="138" t="s">
        <v>3310</v>
      </c>
      <c r="B230" s="16" t="s">
        <v>363</v>
      </c>
      <c r="C230" s="42">
        <v>108</v>
      </c>
      <c r="D230" s="16" t="s">
        <v>421</v>
      </c>
      <c r="E230" s="16">
        <v>130</v>
      </c>
      <c r="F230" s="16" t="s">
        <v>405</v>
      </c>
      <c r="G230" s="31" t="s">
        <v>8028</v>
      </c>
      <c r="H230" s="77"/>
    </row>
    <row r="231" spans="1:8" x14ac:dyDescent="0.25">
      <c r="A231" s="138" t="s">
        <v>527</v>
      </c>
      <c r="B231" s="16" t="s">
        <v>364</v>
      </c>
      <c r="C231" s="42">
        <v>14</v>
      </c>
      <c r="D231" s="16" t="s">
        <v>425</v>
      </c>
      <c r="E231" s="16">
        <v>150</v>
      </c>
      <c r="F231" s="16" t="s">
        <v>401</v>
      </c>
      <c r="G231" s="31" t="s">
        <v>8029</v>
      </c>
      <c r="H231" s="77"/>
    </row>
    <row r="232" spans="1:8" x14ac:dyDescent="0.25">
      <c r="A232" s="138" t="s">
        <v>524</v>
      </c>
      <c r="B232" s="16" t="s">
        <v>364</v>
      </c>
      <c r="C232" s="42">
        <v>25</v>
      </c>
      <c r="D232" s="16" t="s">
        <v>404</v>
      </c>
      <c r="E232" s="16">
        <v>160</v>
      </c>
      <c r="F232" s="16" t="s">
        <v>401</v>
      </c>
      <c r="G232" s="31" t="s">
        <v>8030</v>
      </c>
      <c r="H232" s="77"/>
    </row>
    <row r="233" spans="1:8" x14ac:dyDescent="0.25">
      <c r="A233" s="138" t="s">
        <v>3350</v>
      </c>
      <c r="B233" s="16" t="s">
        <v>366</v>
      </c>
      <c r="C233" s="42">
        <v>60</v>
      </c>
      <c r="D233" s="16" t="s">
        <v>400</v>
      </c>
      <c r="E233" s="16">
        <v>120</v>
      </c>
      <c r="F233" s="16" t="s">
        <v>410</v>
      </c>
      <c r="G233" s="31" t="s">
        <v>8031</v>
      </c>
      <c r="H233" s="77"/>
    </row>
    <row r="234" spans="1:8" x14ac:dyDescent="0.25">
      <c r="A234" s="138" t="s">
        <v>533</v>
      </c>
      <c r="B234" s="16" t="s">
        <v>366</v>
      </c>
      <c r="C234" s="42">
        <v>75</v>
      </c>
      <c r="D234" s="16" t="s">
        <v>421</v>
      </c>
      <c r="E234" s="16">
        <v>120</v>
      </c>
      <c r="F234" s="16" t="s">
        <v>410</v>
      </c>
      <c r="G234" s="31" t="s">
        <v>8032</v>
      </c>
      <c r="H234" s="77"/>
    </row>
    <row r="235" spans="1:8" x14ac:dyDescent="0.25">
      <c r="A235" s="138" t="s">
        <v>670</v>
      </c>
      <c r="B235" s="16" t="s">
        <v>363</v>
      </c>
      <c r="C235" s="42">
        <v>38</v>
      </c>
      <c r="D235" s="16" t="s">
        <v>425</v>
      </c>
      <c r="E235" s="16">
        <v>120</v>
      </c>
      <c r="F235" s="16" t="s">
        <v>410</v>
      </c>
      <c r="G235" s="31" t="s">
        <v>8033</v>
      </c>
      <c r="H235" s="77"/>
    </row>
    <row r="236" spans="1:8" x14ac:dyDescent="0.25">
      <c r="A236" s="138" t="s">
        <v>649</v>
      </c>
      <c r="B236" s="16" t="s">
        <v>363</v>
      </c>
      <c r="C236" s="42">
        <v>155</v>
      </c>
      <c r="D236" s="16" t="s">
        <v>414</v>
      </c>
      <c r="E236" s="16">
        <v>60</v>
      </c>
      <c r="F236" s="16" t="s">
        <v>410</v>
      </c>
      <c r="G236" s="31" t="s">
        <v>8033</v>
      </c>
      <c r="H236" s="77"/>
    </row>
    <row r="237" spans="1:8" x14ac:dyDescent="0.25">
      <c r="A237" s="138" t="s">
        <v>527</v>
      </c>
      <c r="B237" s="16" t="s">
        <v>362</v>
      </c>
      <c r="C237" s="42">
        <v>3</v>
      </c>
      <c r="D237" s="16" t="s">
        <v>425</v>
      </c>
      <c r="E237" s="16">
        <v>160</v>
      </c>
      <c r="F237" s="16" t="s">
        <v>401</v>
      </c>
      <c r="G237" s="31" t="s">
        <v>8034</v>
      </c>
      <c r="H237" s="77"/>
    </row>
    <row r="238" spans="1:8" x14ac:dyDescent="0.25">
      <c r="A238" s="138" t="s">
        <v>477</v>
      </c>
      <c r="B238" s="16" t="s">
        <v>357</v>
      </c>
      <c r="C238" s="42">
        <v>28</v>
      </c>
      <c r="D238" s="16" t="s">
        <v>400</v>
      </c>
      <c r="E238" s="16">
        <v>60</v>
      </c>
      <c r="F238" s="16" t="s">
        <v>410</v>
      </c>
      <c r="G238" s="31" t="s">
        <v>8035</v>
      </c>
      <c r="H238" s="77"/>
    </row>
    <row r="239" spans="1:8" x14ac:dyDescent="0.25">
      <c r="A239" s="138" t="s">
        <v>984</v>
      </c>
      <c r="B239" s="16" t="s">
        <v>357</v>
      </c>
      <c r="C239" s="42">
        <v>32</v>
      </c>
      <c r="D239" s="16" t="s">
        <v>400</v>
      </c>
      <c r="E239" s="16">
        <v>120</v>
      </c>
      <c r="F239" s="16" t="s">
        <v>410</v>
      </c>
      <c r="G239" s="31" t="s">
        <v>8035</v>
      </c>
      <c r="H239" s="77"/>
    </row>
    <row r="240" spans="1:8" x14ac:dyDescent="0.25">
      <c r="A240" s="138" t="s">
        <v>3432</v>
      </c>
      <c r="B240" s="16" t="s">
        <v>367</v>
      </c>
      <c r="C240" s="42">
        <v>101</v>
      </c>
      <c r="D240" s="16" t="s">
        <v>421</v>
      </c>
      <c r="E240" s="16">
        <v>130</v>
      </c>
      <c r="F240" s="16" t="s">
        <v>410</v>
      </c>
      <c r="G240" s="31" t="s">
        <v>8036</v>
      </c>
      <c r="H240" s="77"/>
    </row>
    <row r="241" spans="1:8" x14ac:dyDescent="0.25">
      <c r="A241" s="138" t="s">
        <v>664</v>
      </c>
      <c r="B241" s="16" t="s">
        <v>367</v>
      </c>
      <c r="C241" s="42">
        <v>151</v>
      </c>
      <c r="D241" s="16" t="s">
        <v>165</v>
      </c>
      <c r="E241" s="16">
        <v>160</v>
      </c>
      <c r="F241" s="16" t="s">
        <v>401</v>
      </c>
      <c r="G241" s="31" t="s">
        <v>8037</v>
      </c>
      <c r="H241" s="77"/>
    </row>
    <row r="242" spans="1:8" x14ac:dyDescent="0.25">
      <c r="A242" s="138" t="s">
        <v>3439</v>
      </c>
      <c r="B242" s="16" t="s">
        <v>367</v>
      </c>
      <c r="C242" s="42">
        <v>184</v>
      </c>
      <c r="D242" s="16" t="s">
        <v>414</v>
      </c>
      <c r="E242" s="16">
        <v>130</v>
      </c>
      <c r="F242" s="16" t="s">
        <v>405</v>
      </c>
      <c r="G242" s="31" t="s">
        <v>8038</v>
      </c>
      <c r="H242" s="77"/>
    </row>
    <row r="243" spans="1:8" x14ac:dyDescent="0.25">
      <c r="A243" s="138" t="s">
        <v>1518</v>
      </c>
      <c r="B243" s="16" t="s">
        <v>369</v>
      </c>
      <c r="C243" s="42">
        <v>53</v>
      </c>
      <c r="D243" s="16" t="s">
        <v>404</v>
      </c>
      <c r="E243" s="16">
        <v>130</v>
      </c>
      <c r="F243" s="16" t="s">
        <v>410</v>
      </c>
      <c r="G243" s="31" t="s">
        <v>8039</v>
      </c>
      <c r="H243" s="77"/>
    </row>
    <row r="244" spans="1:8" x14ac:dyDescent="0.25">
      <c r="A244" s="138" t="s">
        <v>1448</v>
      </c>
      <c r="B244" s="16" t="s">
        <v>369</v>
      </c>
      <c r="C244" s="42">
        <v>113</v>
      </c>
      <c r="D244" s="16" t="s">
        <v>431</v>
      </c>
      <c r="E244" s="16">
        <v>130</v>
      </c>
      <c r="F244" s="16" t="s">
        <v>410</v>
      </c>
      <c r="G244" s="31" t="s">
        <v>8040</v>
      </c>
      <c r="H244" s="77"/>
    </row>
    <row r="245" spans="1:8" x14ac:dyDescent="0.25">
      <c r="A245" s="138" t="s">
        <v>1083</v>
      </c>
      <c r="B245" s="16" t="s">
        <v>366</v>
      </c>
      <c r="C245" s="42">
        <v>76</v>
      </c>
      <c r="D245" s="16" t="s">
        <v>421</v>
      </c>
      <c r="E245" s="16">
        <v>60</v>
      </c>
      <c r="F245" s="16" t="s">
        <v>410</v>
      </c>
      <c r="G245" s="31" t="s">
        <v>8041</v>
      </c>
      <c r="H245" s="77"/>
    </row>
    <row r="246" spans="1:8" x14ac:dyDescent="0.25">
      <c r="A246" s="138" t="s">
        <v>1879</v>
      </c>
      <c r="B246" s="16" t="s">
        <v>367</v>
      </c>
      <c r="C246" s="42">
        <v>114</v>
      </c>
      <c r="D246" s="16" t="s">
        <v>431</v>
      </c>
      <c r="E246" s="16">
        <v>150</v>
      </c>
      <c r="F246" s="16" t="s">
        <v>401</v>
      </c>
      <c r="G246" s="31" t="s">
        <v>8041</v>
      </c>
      <c r="H246" s="77"/>
    </row>
    <row r="247" spans="1:8" x14ac:dyDescent="0.25">
      <c r="A247" s="138" t="s">
        <v>3627</v>
      </c>
      <c r="B247" s="16" t="s">
        <v>370</v>
      </c>
      <c r="C247" s="137" t="s">
        <v>3629</v>
      </c>
      <c r="D247" s="16" t="s">
        <v>407</v>
      </c>
      <c r="E247" s="16">
        <v>190</v>
      </c>
      <c r="F247" s="16" t="s">
        <v>401</v>
      </c>
      <c r="G247" s="31" t="s">
        <v>8042</v>
      </c>
      <c r="H247" s="77"/>
    </row>
    <row r="248" spans="1:8" x14ac:dyDescent="0.25">
      <c r="A248" s="138" t="s">
        <v>3657</v>
      </c>
      <c r="B248" s="16" t="s">
        <v>370</v>
      </c>
      <c r="C248" s="137" t="s">
        <v>3660</v>
      </c>
      <c r="D248" s="16" t="s">
        <v>425</v>
      </c>
      <c r="E248" s="16">
        <v>170</v>
      </c>
      <c r="F248" s="16" t="s">
        <v>401</v>
      </c>
      <c r="G248" s="31" t="s">
        <v>8043</v>
      </c>
      <c r="H248" s="77"/>
    </row>
    <row r="249" spans="1:8" x14ac:dyDescent="0.25">
      <c r="A249" s="138" t="s">
        <v>3690</v>
      </c>
      <c r="B249" s="16" t="s">
        <v>370</v>
      </c>
      <c r="C249" s="137" t="s">
        <v>3692</v>
      </c>
      <c r="D249" s="16" t="s">
        <v>404</v>
      </c>
      <c r="E249" s="16">
        <v>160</v>
      </c>
      <c r="F249" s="16" t="s">
        <v>401</v>
      </c>
      <c r="G249" s="31" t="s">
        <v>8044</v>
      </c>
      <c r="H249" s="77"/>
    </row>
    <row r="250" spans="1:8" ht="26.4" x14ac:dyDescent="0.25">
      <c r="A250" s="16" t="s">
        <v>3867</v>
      </c>
      <c r="B250" s="16" t="s">
        <v>370</v>
      </c>
      <c r="C250" s="137">
        <v>178</v>
      </c>
      <c r="D250" s="16" t="s">
        <v>490</v>
      </c>
      <c r="E250" s="16"/>
      <c r="F250" s="16" t="s">
        <v>1085</v>
      </c>
      <c r="G250" s="146" t="s">
        <v>8045</v>
      </c>
      <c r="H250" s="77"/>
    </row>
    <row r="251" spans="1:8" x14ac:dyDescent="0.25">
      <c r="A251" s="20" t="s">
        <v>3969</v>
      </c>
      <c r="B251" s="16" t="s">
        <v>371</v>
      </c>
      <c r="C251" s="149">
        <v>138</v>
      </c>
      <c r="D251" s="20" t="s">
        <v>419</v>
      </c>
      <c r="E251" s="20">
        <v>130</v>
      </c>
      <c r="F251" s="20" t="s">
        <v>410</v>
      </c>
      <c r="G251" s="20" t="s">
        <v>8046</v>
      </c>
      <c r="H251" s="77"/>
    </row>
    <row r="252" spans="1:8" x14ac:dyDescent="0.25">
      <c r="A252" s="20" t="s">
        <v>3970</v>
      </c>
      <c r="B252" s="16" t="s">
        <v>371</v>
      </c>
      <c r="C252" s="149">
        <v>139</v>
      </c>
      <c r="D252" s="20" t="s">
        <v>419</v>
      </c>
      <c r="E252" s="20">
        <v>120</v>
      </c>
      <c r="F252" s="20" t="s">
        <v>410</v>
      </c>
      <c r="G252" s="20" t="s">
        <v>8047</v>
      </c>
      <c r="H252" s="77"/>
    </row>
    <row r="253" spans="1:8" x14ac:dyDescent="0.25">
      <c r="A253" s="20" t="s">
        <v>3971</v>
      </c>
      <c r="B253" s="16" t="s">
        <v>371</v>
      </c>
      <c r="C253" s="149">
        <v>140</v>
      </c>
      <c r="D253" s="20" t="s">
        <v>419</v>
      </c>
      <c r="E253" s="20">
        <v>120</v>
      </c>
      <c r="F253" s="20" t="s">
        <v>410</v>
      </c>
      <c r="G253" s="20" t="s">
        <v>8048</v>
      </c>
      <c r="H253" s="77"/>
    </row>
    <row r="254" spans="1:8" x14ac:dyDescent="0.25">
      <c r="A254" s="20" t="s">
        <v>3924</v>
      </c>
      <c r="B254" s="16" t="s">
        <v>372</v>
      </c>
      <c r="C254" s="149" t="s">
        <v>3670</v>
      </c>
      <c r="D254" s="20" t="s">
        <v>404</v>
      </c>
      <c r="E254" s="20">
        <v>140</v>
      </c>
      <c r="F254" s="20" t="s">
        <v>405</v>
      </c>
      <c r="G254" s="20" t="s">
        <v>8049</v>
      </c>
      <c r="H254" s="77"/>
    </row>
    <row r="255" spans="1:8" x14ac:dyDescent="0.25">
      <c r="A255" s="20" t="s">
        <v>985</v>
      </c>
      <c r="B255" s="16" t="s">
        <v>372</v>
      </c>
      <c r="C255" s="149" t="s">
        <v>3662</v>
      </c>
      <c r="D255" s="20" t="s">
        <v>404</v>
      </c>
      <c r="E255" s="20">
        <v>120</v>
      </c>
      <c r="F255" s="20" t="s">
        <v>410</v>
      </c>
      <c r="G255" s="20" t="s">
        <v>8050</v>
      </c>
      <c r="H255" s="77"/>
    </row>
    <row r="256" spans="1:8" x14ac:dyDescent="0.25">
      <c r="A256" s="20" t="s">
        <v>4007</v>
      </c>
      <c r="B256" s="16" t="s">
        <v>372</v>
      </c>
      <c r="C256" s="149" t="s">
        <v>3749</v>
      </c>
      <c r="D256" s="20" t="s">
        <v>431</v>
      </c>
      <c r="E256" s="20">
        <v>130</v>
      </c>
      <c r="F256" s="20" t="s">
        <v>405</v>
      </c>
      <c r="G256" s="20" t="s">
        <v>8051</v>
      </c>
      <c r="H256" s="77"/>
    </row>
    <row r="257" spans="1:8" ht="13.2" customHeight="1" x14ac:dyDescent="0.25">
      <c r="A257" s="20" t="s">
        <v>3770</v>
      </c>
      <c r="B257" s="16" t="s">
        <v>371</v>
      </c>
      <c r="C257" s="149">
        <v>111</v>
      </c>
      <c r="D257" s="20" t="s">
        <v>431</v>
      </c>
      <c r="E257" s="20">
        <v>140</v>
      </c>
      <c r="F257" s="20" t="s">
        <v>410</v>
      </c>
      <c r="G257" s="20" t="s">
        <v>8052</v>
      </c>
      <c r="H257" s="77"/>
    </row>
    <row r="258" spans="1:8" ht="13.2" customHeight="1" x14ac:dyDescent="0.25">
      <c r="A258" s="20" t="s">
        <v>527</v>
      </c>
      <c r="B258" s="16" t="s">
        <v>374</v>
      </c>
      <c r="C258" s="149" t="s">
        <v>3646</v>
      </c>
      <c r="D258" s="20" t="s">
        <v>425</v>
      </c>
      <c r="E258" s="20">
        <v>170</v>
      </c>
      <c r="F258" s="20" t="s">
        <v>401</v>
      </c>
      <c r="G258" s="20" t="s">
        <v>8053</v>
      </c>
      <c r="H258" s="77"/>
    </row>
    <row r="259" spans="1:8" ht="13.2" customHeight="1" x14ac:dyDescent="0.25">
      <c r="A259" s="20" t="s">
        <v>4117</v>
      </c>
      <c r="B259" s="16" t="s">
        <v>374</v>
      </c>
      <c r="C259" s="149">
        <v>154</v>
      </c>
      <c r="D259" s="20" t="s">
        <v>490</v>
      </c>
      <c r="E259" s="20"/>
      <c r="F259" s="20" t="s">
        <v>1085</v>
      </c>
      <c r="G259" s="20" t="s">
        <v>8054</v>
      </c>
      <c r="H259" s="77"/>
    </row>
    <row r="260" spans="1:8" ht="13.2" customHeight="1" x14ac:dyDescent="0.25">
      <c r="A260" s="20" t="s">
        <v>3695</v>
      </c>
      <c r="B260" s="16" t="s">
        <v>374</v>
      </c>
      <c r="C260" s="149" t="s">
        <v>3665</v>
      </c>
      <c r="D260" s="20" t="s">
        <v>404</v>
      </c>
      <c r="E260" s="20">
        <v>140</v>
      </c>
      <c r="F260" s="20" t="s">
        <v>405</v>
      </c>
      <c r="G260" s="20" t="s">
        <v>8055</v>
      </c>
      <c r="H260" s="77"/>
    </row>
  </sheetData>
  <mergeCells count="1">
    <mergeCell ref="O1:W1"/>
  </mergeCells>
  <conditionalFormatting sqref="H2:H260">
    <cfRule type="cellIs" dxfId="198" priority="1" stopIfTrue="1" operator="equal">
      <formula>"-"</formula>
    </cfRule>
    <cfRule type="cellIs" dxfId="197" priority="2" stopIfTrue="1" operator="equal">
      <formula>"x"</formula>
    </cfRule>
  </conditionalFormatting>
  <hyperlinks>
    <hyperlink ref="L1" location="'Expansion set Check List'!A1" display="Home" xr:uid="{00000000-0004-0000-A100-000000000000}"/>
  </hyperlinks>
  <pageMargins left="0.7" right="0.7" top="0.75" bottom="0.75" header="0.3" footer="0.3"/>
  <pageSetup orientation="portrait" verticalDpi="0" r:id="rId1"/>
  <ignoredErrors>
    <ignoredError sqref="C247 C248:C249" numberStoredAsText="1"/>
  </ignoredErrors>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200-000000000000}">
  <sheetPr codeName="Sheet128">
    <tabColor rgb="FFCCFFFF"/>
  </sheetPr>
  <dimension ref="A1:W529"/>
  <sheetViews>
    <sheetView workbookViewId="0">
      <pane ySplit="1" topLeftCell="A2" activePane="bottomLeft" state="frozen"/>
      <selection pane="bottomLeft"/>
    </sheetView>
  </sheetViews>
  <sheetFormatPr defaultColWidth="0" defaultRowHeight="13.2" customHeight="1" x14ac:dyDescent="0.25"/>
  <cols>
    <col min="1" max="1" width="21.88671875" customWidth="1"/>
    <col min="2" max="2" width="20.109375" bestFit="1" customWidth="1"/>
    <col min="3" max="3" width="4" bestFit="1" customWidth="1"/>
    <col min="4" max="4" width="9.6640625" bestFit="1" customWidth="1"/>
    <col min="5" max="5" width="4" bestFit="1" customWidth="1"/>
    <col min="6" max="6" width="13.6640625" bestFit="1" customWidth="1"/>
    <col min="7" max="7" width="135"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144" t="s">
        <v>390</v>
      </c>
      <c r="B1" s="144" t="s">
        <v>391</v>
      </c>
      <c r="C1" s="145" t="s">
        <v>392</v>
      </c>
      <c r="D1" s="144" t="s">
        <v>393</v>
      </c>
      <c r="E1" s="144" t="s">
        <v>394</v>
      </c>
      <c r="F1" s="144" t="s">
        <v>395</v>
      </c>
      <c r="G1" s="144" t="s">
        <v>5114</v>
      </c>
      <c r="H1" s="144" t="s">
        <v>106</v>
      </c>
      <c r="I1" s="2"/>
      <c r="J1" s="2"/>
      <c r="K1" s="2"/>
      <c r="L1" s="48" t="s">
        <v>397</v>
      </c>
      <c r="M1" s="29" t="s">
        <v>106</v>
      </c>
      <c r="O1" s="332" t="s">
        <v>398</v>
      </c>
      <c r="P1" s="333"/>
      <c r="Q1" s="333"/>
      <c r="R1" s="333"/>
      <c r="S1" s="333"/>
      <c r="T1" s="333"/>
      <c r="U1" s="333"/>
      <c r="V1" s="333"/>
      <c r="W1" s="334"/>
    </row>
    <row r="2" spans="1:23" x14ac:dyDescent="0.25">
      <c r="A2" s="13" t="s">
        <v>719</v>
      </c>
      <c r="B2" s="13"/>
      <c r="C2" s="143"/>
      <c r="D2" s="13" t="s">
        <v>427</v>
      </c>
      <c r="E2" s="13"/>
      <c r="F2" s="13" t="s">
        <v>428</v>
      </c>
      <c r="G2" s="13" t="s">
        <v>8056</v>
      </c>
      <c r="H2" s="77"/>
      <c r="M2" s="33">
        <f>SUM(COUNTA(H2:H1000))</f>
        <v>0</v>
      </c>
      <c r="O2" s="109"/>
      <c r="P2" s="109"/>
      <c r="Q2" s="109"/>
      <c r="R2" s="109"/>
      <c r="S2" s="109"/>
      <c r="T2" s="109"/>
      <c r="U2" s="109"/>
      <c r="V2" s="109"/>
      <c r="W2" s="109"/>
    </row>
    <row r="3" spans="1:23" x14ac:dyDescent="0.25">
      <c r="A3" s="13" t="s">
        <v>516</v>
      </c>
      <c r="B3" s="13"/>
      <c r="C3" s="143"/>
      <c r="D3" s="13" t="s">
        <v>427</v>
      </c>
      <c r="E3" s="13"/>
      <c r="F3" s="13" t="s">
        <v>427</v>
      </c>
      <c r="G3" s="13" t="s">
        <v>8057</v>
      </c>
      <c r="H3" s="77"/>
    </row>
    <row r="4" spans="1:23" x14ac:dyDescent="0.25">
      <c r="A4" s="13" t="s">
        <v>517</v>
      </c>
      <c r="B4" s="13"/>
      <c r="C4" s="143"/>
      <c r="D4" s="13" t="s">
        <v>427</v>
      </c>
      <c r="E4" s="13"/>
      <c r="F4" s="13" t="s">
        <v>427</v>
      </c>
      <c r="G4" s="13" t="s">
        <v>8058</v>
      </c>
      <c r="H4" s="77"/>
    </row>
    <row r="5" spans="1:23" x14ac:dyDescent="0.25">
      <c r="A5" s="13" t="s">
        <v>518</v>
      </c>
      <c r="B5" s="13"/>
      <c r="C5" s="143"/>
      <c r="D5" s="13" t="s">
        <v>427</v>
      </c>
      <c r="E5" s="13"/>
      <c r="F5" s="13" t="s">
        <v>427</v>
      </c>
      <c r="G5" s="13" t="s">
        <v>8059</v>
      </c>
      <c r="H5" s="77"/>
    </row>
    <row r="6" spans="1:23" x14ac:dyDescent="0.25">
      <c r="A6" s="13" t="s">
        <v>519</v>
      </c>
      <c r="B6" s="13"/>
      <c r="C6" s="143"/>
      <c r="D6" s="13" t="s">
        <v>427</v>
      </c>
      <c r="E6" s="13"/>
      <c r="F6" s="13" t="s">
        <v>427</v>
      </c>
      <c r="G6" s="13" t="s">
        <v>8060</v>
      </c>
      <c r="H6" s="77"/>
    </row>
    <row r="7" spans="1:23" x14ac:dyDescent="0.25">
      <c r="A7" s="13" t="s">
        <v>520</v>
      </c>
      <c r="B7" s="13"/>
      <c r="C7" s="143"/>
      <c r="D7" s="13" t="s">
        <v>427</v>
      </c>
      <c r="E7" s="13"/>
      <c r="F7" s="13" t="s">
        <v>427</v>
      </c>
      <c r="G7" s="13" t="s">
        <v>8061</v>
      </c>
      <c r="H7" s="77"/>
    </row>
    <row r="8" spans="1:23" x14ac:dyDescent="0.25">
      <c r="A8" s="13" t="s">
        <v>521</v>
      </c>
      <c r="B8" s="13"/>
      <c r="C8" s="143"/>
      <c r="D8" s="13" t="s">
        <v>427</v>
      </c>
      <c r="E8" s="13"/>
      <c r="F8" s="13" t="s">
        <v>427</v>
      </c>
      <c r="G8" s="13" t="s">
        <v>8062</v>
      </c>
      <c r="H8" s="77"/>
    </row>
    <row r="9" spans="1:23" x14ac:dyDescent="0.25">
      <c r="A9" s="13" t="s">
        <v>515</v>
      </c>
      <c r="B9" s="13"/>
      <c r="C9" s="143"/>
      <c r="D9" s="13" t="s">
        <v>427</v>
      </c>
      <c r="E9" s="13"/>
      <c r="F9" s="13" t="s">
        <v>428</v>
      </c>
      <c r="G9" s="13" t="s">
        <v>8063</v>
      </c>
      <c r="H9" s="77"/>
    </row>
    <row r="10" spans="1:23" x14ac:dyDescent="0.25">
      <c r="A10" s="13" t="s">
        <v>514</v>
      </c>
      <c r="B10" s="13" t="s">
        <v>159</v>
      </c>
      <c r="C10" s="143">
        <v>93</v>
      </c>
      <c r="D10" s="13" t="s">
        <v>427</v>
      </c>
      <c r="E10" s="13"/>
      <c r="F10" s="13" t="s">
        <v>428</v>
      </c>
      <c r="G10" s="13" t="s">
        <v>8064</v>
      </c>
      <c r="H10" s="77"/>
    </row>
    <row r="11" spans="1:23" x14ac:dyDescent="0.25">
      <c r="A11" s="13" t="s">
        <v>514</v>
      </c>
      <c r="B11" s="13" t="s">
        <v>159</v>
      </c>
      <c r="C11" s="143">
        <v>93</v>
      </c>
      <c r="D11" s="13" t="s">
        <v>427</v>
      </c>
      <c r="E11" s="13"/>
      <c r="F11" s="13" t="s">
        <v>428</v>
      </c>
      <c r="G11" s="13" t="s">
        <v>8065</v>
      </c>
      <c r="H11" s="77"/>
    </row>
    <row r="12" spans="1:23" x14ac:dyDescent="0.25">
      <c r="A12" s="13" t="s">
        <v>426</v>
      </c>
      <c r="B12" s="13" t="s">
        <v>159</v>
      </c>
      <c r="C12" s="143">
        <v>94</v>
      </c>
      <c r="D12" s="13" t="s">
        <v>427</v>
      </c>
      <c r="E12" s="13"/>
      <c r="F12" s="13" t="s">
        <v>428</v>
      </c>
      <c r="G12" s="13" t="s">
        <v>8066</v>
      </c>
      <c r="H12" s="77"/>
    </row>
    <row r="13" spans="1:23" x14ac:dyDescent="0.25">
      <c r="A13" s="13" t="s">
        <v>426</v>
      </c>
      <c r="B13" s="13" t="s">
        <v>159</v>
      </c>
      <c r="C13" s="143">
        <v>94</v>
      </c>
      <c r="D13" s="13" t="s">
        <v>427</v>
      </c>
      <c r="E13" s="13"/>
      <c r="F13" s="13" t="s">
        <v>428</v>
      </c>
      <c r="G13" s="13" t="s">
        <v>8067</v>
      </c>
      <c r="H13" s="77"/>
    </row>
    <row r="14" spans="1:23" x14ac:dyDescent="0.25">
      <c r="A14" s="13" t="s">
        <v>1241</v>
      </c>
      <c r="B14" s="13" t="s">
        <v>159</v>
      </c>
      <c r="C14" s="143">
        <v>85</v>
      </c>
      <c r="D14" s="13" t="s">
        <v>490</v>
      </c>
      <c r="E14" s="13"/>
      <c r="F14" s="13" t="s">
        <v>496</v>
      </c>
      <c r="G14" s="13" t="s">
        <v>8068</v>
      </c>
      <c r="H14" s="77"/>
    </row>
    <row r="15" spans="1:23" x14ac:dyDescent="0.25">
      <c r="A15" s="13" t="s">
        <v>1285</v>
      </c>
      <c r="B15" s="13" t="s">
        <v>162</v>
      </c>
      <c r="C15" s="143">
        <v>93</v>
      </c>
      <c r="D15" s="13" t="s">
        <v>427</v>
      </c>
      <c r="E15" s="13"/>
      <c r="F15" s="13" t="s">
        <v>428</v>
      </c>
      <c r="G15" s="13" t="s">
        <v>8069</v>
      </c>
      <c r="H15" s="77"/>
    </row>
    <row r="16" spans="1:23" x14ac:dyDescent="0.25">
      <c r="A16" s="13" t="s">
        <v>1285</v>
      </c>
      <c r="B16" s="13" t="s">
        <v>162</v>
      </c>
      <c r="C16" s="143">
        <v>93</v>
      </c>
      <c r="D16" s="13" t="s">
        <v>427</v>
      </c>
      <c r="E16" s="13"/>
      <c r="F16" s="13" t="s">
        <v>428</v>
      </c>
      <c r="G16" s="13" t="s">
        <v>8070</v>
      </c>
      <c r="H16" s="77"/>
    </row>
    <row r="17" spans="1:8" x14ac:dyDescent="0.25">
      <c r="A17" s="13" t="s">
        <v>1296</v>
      </c>
      <c r="B17" s="13" t="s">
        <v>165</v>
      </c>
      <c r="C17" s="143">
        <v>15</v>
      </c>
      <c r="D17" s="13" t="s">
        <v>414</v>
      </c>
      <c r="E17" s="13">
        <v>100</v>
      </c>
      <c r="F17" s="13" t="s">
        <v>401</v>
      </c>
      <c r="G17" s="13" t="s">
        <v>8071</v>
      </c>
      <c r="H17" s="77"/>
    </row>
    <row r="18" spans="1:8" x14ac:dyDescent="0.25">
      <c r="A18" s="13" t="s">
        <v>1296</v>
      </c>
      <c r="B18" s="13" t="s">
        <v>165</v>
      </c>
      <c r="C18" s="143">
        <v>15</v>
      </c>
      <c r="D18" s="13" t="s">
        <v>414</v>
      </c>
      <c r="E18" s="13">
        <v>100</v>
      </c>
      <c r="F18" s="13" t="s">
        <v>401</v>
      </c>
      <c r="G18" s="13" t="s">
        <v>8072</v>
      </c>
      <c r="H18" s="77"/>
    </row>
    <row r="19" spans="1:8" x14ac:dyDescent="0.25">
      <c r="A19" s="13" t="s">
        <v>1301</v>
      </c>
      <c r="B19" s="13" t="s">
        <v>165</v>
      </c>
      <c r="C19" s="143">
        <v>19</v>
      </c>
      <c r="D19" s="13" t="s">
        <v>414</v>
      </c>
      <c r="E19" s="13">
        <v>100</v>
      </c>
      <c r="F19" s="13" t="s">
        <v>401</v>
      </c>
      <c r="G19" s="13" t="s">
        <v>8073</v>
      </c>
      <c r="H19" s="77"/>
    </row>
    <row r="20" spans="1:8" x14ac:dyDescent="0.25">
      <c r="A20" s="13" t="s">
        <v>1301</v>
      </c>
      <c r="B20" s="13" t="s">
        <v>165</v>
      </c>
      <c r="C20" s="143">
        <v>19</v>
      </c>
      <c r="D20" s="13" t="s">
        <v>414</v>
      </c>
      <c r="E20" s="13">
        <v>100</v>
      </c>
      <c r="F20" s="13" t="s">
        <v>401</v>
      </c>
      <c r="G20" s="13" t="s">
        <v>8074</v>
      </c>
      <c r="H20" s="77"/>
    </row>
    <row r="21" spans="1:8" x14ac:dyDescent="0.25">
      <c r="A21" s="13" t="s">
        <v>568</v>
      </c>
      <c r="B21" s="13" t="s">
        <v>165</v>
      </c>
      <c r="C21" s="143">
        <v>98</v>
      </c>
      <c r="D21" s="13" t="s">
        <v>425</v>
      </c>
      <c r="E21" s="13">
        <v>50</v>
      </c>
      <c r="F21" s="13" t="s">
        <v>410</v>
      </c>
      <c r="G21" s="13" t="s">
        <v>8075</v>
      </c>
      <c r="H21" s="77"/>
    </row>
    <row r="22" spans="1:8" x14ac:dyDescent="0.25">
      <c r="A22" s="13" t="s">
        <v>547</v>
      </c>
      <c r="B22" s="13" t="s">
        <v>165</v>
      </c>
      <c r="C22" s="143">
        <v>99</v>
      </c>
      <c r="D22" s="13" t="s">
        <v>425</v>
      </c>
      <c r="E22" s="13">
        <v>70</v>
      </c>
      <c r="F22" s="13" t="s">
        <v>405</v>
      </c>
      <c r="G22" s="13" t="s">
        <v>8076</v>
      </c>
      <c r="H22" s="77"/>
    </row>
    <row r="23" spans="1:8" x14ac:dyDescent="0.25">
      <c r="A23" s="13" t="s">
        <v>527</v>
      </c>
      <c r="B23" s="13" t="s">
        <v>165</v>
      </c>
      <c r="C23" s="143">
        <v>100</v>
      </c>
      <c r="D23" s="13" t="s">
        <v>425</v>
      </c>
      <c r="E23" s="13">
        <v>120</v>
      </c>
      <c r="F23" s="13" t="s">
        <v>401</v>
      </c>
      <c r="G23" s="13" t="s">
        <v>8077</v>
      </c>
      <c r="H23" s="77"/>
    </row>
    <row r="24" spans="1:8" x14ac:dyDescent="0.25">
      <c r="A24" s="13" t="s">
        <v>1416</v>
      </c>
      <c r="B24" s="13" t="s">
        <v>171</v>
      </c>
      <c r="C24" s="143">
        <v>29</v>
      </c>
      <c r="D24" s="13" t="s">
        <v>419</v>
      </c>
      <c r="E24" s="13">
        <v>50</v>
      </c>
      <c r="F24" s="13" t="s">
        <v>410</v>
      </c>
      <c r="G24" s="13" t="s">
        <v>8078</v>
      </c>
      <c r="H24" s="77"/>
    </row>
    <row r="25" spans="1:8" x14ac:dyDescent="0.25">
      <c r="A25" s="13" t="s">
        <v>8079</v>
      </c>
      <c r="B25" s="13"/>
      <c r="C25" s="143"/>
      <c r="D25" s="13" t="s">
        <v>490</v>
      </c>
      <c r="E25" s="13"/>
      <c r="F25" s="13" t="s">
        <v>490</v>
      </c>
      <c r="G25" s="13" t="s">
        <v>8080</v>
      </c>
      <c r="H25" s="77"/>
    </row>
    <row r="26" spans="1:8" x14ac:dyDescent="0.25">
      <c r="A26" s="13" t="s">
        <v>8081</v>
      </c>
      <c r="B26" s="13"/>
      <c r="C26" s="143"/>
      <c r="D26" s="13" t="s">
        <v>490</v>
      </c>
      <c r="E26" s="13"/>
      <c r="F26" s="13" t="s">
        <v>490</v>
      </c>
      <c r="G26" s="13" t="s">
        <v>8082</v>
      </c>
      <c r="H26" s="77"/>
    </row>
    <row r="27" spans="1:8" x14ac:dyDescent="0.25">
      <c r="A27" s="13" t="s">
        <v>8083</v>
      </c>
      <c r="B27" s="13"/>
      <c r="C27" s="143"/>
      <c r="D27" s="13" t="s">
        <v>490</v>
      </c>
      <c r="E27" s="13"/>
      <c r="F27" s="13" t="s">
        <v>490</v>
      </c>
      <c r="G27" s="13" t="s">
        <v>8084</v>
      </c>
      <c r="H27" s="77"/>
    </row>
    <row r="28" spans="1:8" x14ac:dyDescent="0.25">
      <c r="A28" s="13" t="s">
        <v>574</v>
      </c>
      <c r="B28" s="13" t="s">
        <v>171</v>
      </c>
      <c r="C28" s="143">
        <v>61</v>
      </c>
      <c r="D28" s="13" t="s">
        <v>431</v>
      </c>
      <c r="E28" s="13">
        <v>50</v>
      </c>
      <c r="F28" s="13" t="s">
        <v>410</v>
      </c>
      <c r="G28" s="13" t="s">
        <v>8085</v>
      </c>
      <c r="H28" s="77"/>
    </row>
    <row r="29" spans="1:8" x14ac:dyDescent="0.25">
      <c r="A29" s="13" t="s">
        <v>557</v>
      </c>
      <c r="B29" s="13" t="s">
        <v>171</v>
      </c>
      <c r="C29" s="143">
        <v>41</v>
      </c>
      <c r="D29" s="13" t="s">
        <v>431</v>
      </c>
      <c r="E29" s="13">
        <v>80</v>
      </c>
      <c r="F29" s="13" t="s">
        <v>405</v>
      </c>
      <c r="G29" s="13" t="s">
        <v>8086</v>
      </c>
      <c r="H29" s="77"/>
    </row>
    <row r="30" spans="1:8" x14ac:dyDescent="0.25">
      <c r="A30" s="13" t="s">
        <v>1496</v>
      </c>
      <c r="B30" s="13" t="s">
        <v>180</v>
      </c>
      <c r="C30" s="143">
        <v>16</v>
      </c>
      <c r="D30" s="13" t="s">
        <v>421</v>
      </c>
      <c r="E30" s="13">
        <v>70</v>
      </c>
      <c r="F30" s="13" t="s">
        <v>410</v>
      </c>
      <c r="G30" s="13" t="s">
        <v>8087</v>
      </c>
      <c r="H30" s="77"/>
    </row>
    <row r="31" spans="1:8" x14ac:dyDescent="0.25">
      <c r="A31" s="13" t="s">
        <v>530</v>
      </c>
      <c r="B31" s="13" t="s">
        <v>171</v>
      </c>
      <c r="C31" s="143">
        <v>9</v>
      </c>
      <c r="D31" s="13" t="s">
        <v>431</v>
      </c>
      <c r="E31" s="13">
        <v>120</v>
      </c>
      <c r="F31" s="13" t="s">
        <v>401</v>
      </c>
      <c r="G31" s="13" t="s">
        <v>8088</v>
      </c>
      <c r="H31" s="77"/>
    </row>
    <row r="32" spans="1:8" x14ac:dyDescent="0.25">
      <c r="A32" s="13" t="s">
        <v>530</v>
      </c>
      <c r="B32" s="13" t="s">
        <v>171</v>
      </c>
      <c r="C32" s="143">
        <v>9</v>
      </c>
      <c r="D32" s="13" t="s">
        <v>431</v>
      </c>
      <c r="E32" s="13">
        <v>120</v>
      </c>
      <c r="F32" s="13" t="s">
        <v>401</v>
      </c>
      <c r="G32" s="13" t="s">
        <v>8089</v>
      </c>
      <c r="H32" s="77"/>
    </row>
    <row r="33" spans="1:8" x14ac:dyDescent="0.25">
      <c r="A33" s="13" t="s">
        <v>1499</v>
      </c>
      <c r="B33" s="13" t="s">
        <v>180</v>
      </c>
      <c r="C33" s="143">
        <v>22</v>
      </c>
      <c r="D33" s="13" t="s">
        <v>414</v>
      </c>
      <c r="E33" s="13">
        <v>80</v>
      </c>
      <c r="F33" s="13" t="s">
        <v>410</v>
      </c>
      <c r="G33" s="13" t="s">
        <v>8090</v>
      </c>
      <c r="H33" s="77"/>
    </row>
    <row r="34" spans="1:8" x14ac:dyDescent="0.25">
      <c r="A34" s="13" t="s">
        <v>1496</v>
      </c>
      <c r="B34" s="13" t="s">
        <v>180</v>
      </c>
      <c r="C34" s="143">
        <v>16</v>
      </c>
      <c r="D34" s="13" t="s">
        <v>421</v>
      </c>
      <c r="E34" s="13">
        <v>70</v>
      </c>
      <c r="F34" s="13" t="s">
        <v>410</v>
      </c>
      <c r="G34" s="13" t="s">
        <v>8091</v>
      </c>
      <c r="H34" s="77"/>
    </row>
    <row r="35" spans="1:8" x14ac:dyDescent="0.25">
      <c r="A35" s="13" t="s">
        <v>8079</v>
      </c>
      <c r="B35" s="13"/>
      <c r="C35" s="143"/>
      <c r="D35" s="13" t="s">
        <v>490</v>
      </c>
      <c r="E35" s="13"/>
      <c r="F35" s="13" t="s">
        <v>490</v>
      </c>
      <c r="G35" s="13" t="s">
        <v>8092</v>
      </c>
      <c r="H35" s="77"/>
    </row>
    <row r="36" spans="1:8" x14ac:dyDescent="0.25">
      <c r="A36" s="13" t="s">
        <v>8081</v>
      </c>
      <c r="B36" s="13"/>
      <c r="C36" s="143"/>
      <c r="D36" s="13" t="s">
        <v>490</v>
      </c>
      <c r="E36" s="13"/>
      <c r="F36" s="13" t="s">
        <v>490</v>
      </c>
      <c r="G36" s="13" t="s">
        <v>8093</v>
      </c>
      <c r="H36" s="77"/>
    </row>
    <row r="37" spans="1:8" x14ac:dyDescent="0.25">
      <c r="A37" s="13" t="s">
        <v>8083</v>
      </c>
      <c r="B37" s="13"/>
      <c r="C37" s="143"/>
      <c r="D37" s="13" t="s">
        <v>490</v>
      </c>
      <c r="E37" s="13"/>
      <c r="F37" s="13" t="s">
        <v>490</v>
      </c>
      <c r="G37" s="13" t="s">
        <v>8094</v>
      </c>
      <c r="H37" s="77"/>
    </row>
    <row r="38" spans="1:8" x14ac:dyDescent="0.25">
      <c r="A38" s="13" t="s">
        <v>1429</v>
      </c>
      <c r="B38" s="13" t="s">
        <v>183</v>
      </c>
      <c r="C38" s="143">
        <v>73</v>
      </c>
      <c r="D38" s="13" t="s">
        <v>414</v>
      </c>
      <c r="E38" s="13">
        <v>50</v>
      </c>
      <c r="F38" s="13" t="s">
        <v>410</v>
      </c>
      <c r="G38" s="13" t="s">
        <v>8095</v>
      </c>
      <c r="H38" s="77"/>
    </row>
    <row r="39" spans="1:8" x14ac:dyDescent="0.25">
      <c r="A39" s="13" t="s">
        <v>1419</v>
      </c>
      <c r="B39" s="13" t="s">
        <v>183</v>
      </c>
      <c r="C39" s="143">
        <v>35</v>
      </c>
      <c r="D39" s="13" t="s">
        <v>414</v>
      </c>
      <c r="E39" s="13">
        <v>80</v>
      </c>
      <c r="F39" s="13" t="s">
        <v>405</v>
      </c>
      <c r="G39" s="13" t="s">
        <v>8096</v>
      </c>
      <c r="H39" s="77"/>
    </row>
    <row r="40" spans="1:8" x14ac:dyDescent="0.25">
      <c r="A40" s="13" t="s">
        <v>1419</v>
      </c>
      <c r="B40" s="13" t="s">
        <v>183</v>
      </c>
      <c r="C40" s="143">
        <v>35</v>
      </c>
      <c r="D40" s="13" t="s">
        <v>414</v>
      </c>
      <c r="E40" s="13">
        <v>80</v>
      </c>
      <c r="F40" s="13" t="s">
        <v>405</v>
      </c>
      <c r="G40" s="13" t="s">
        <v>8097</v>
      </c>
      <c r="H40" s="77"/>
    </row>
    <row r="41" spans="1:8" x14ac:dyDescent="0.25">
      <c r="A41" s="13" t="s">
        <v>677</v>
      </c>
      <c r="B41" s="13" t="s">
        <v>195</v>
      </c>
      <c r="C41" s="143">
        <v>6</v>
      </c>
      <c r="D41" s="13" t="s">
        <v>431</v>
      </c>
      <c r="E41" s="13">
        <v>120</v>
      </c>
      <c r="F41" s="13" t="s">
        <v>401</v>
      </c>
      <c r="G41" s="13" t="s">
        <v>8097</v>
      </c>
      <c r="H41" s="77"/>
    </row>
    <row r="42" spans="1:8" x14ac:dyDescent="0.25">
      <c r="A42" s="13" t="s">
        <v>1400</v>
      </c>
      <c r="B42" s="13" t="s">
        <v>183</v>
      </c>
      <c r="C42" s="143">
        <v>3</v>
      </c>
      <c r="D42" s="13" t="s">
        <v>414</v>
      </c>
      <c r="E42" s="13">
        <v>120</v>
      </c>
      <c r="F42" s="13" t="s">
        <v>401</v>
      </c>
      <c r="G42" s="13" t="s">
        <v>8098</v>
      </c>
      <c r="H42" s="77"/>
    </row>
    <row r="43" spans="1:8" x14ac:dyDescent="0.25">
      <c r="A43" s="13" t="s">
        <v>1400</v>
      </c>
      <c r="B43" s="13" t="s">
        <v>183</v>
      </c>
      <c r="C43" s="143">
        <v>3</v>
      </c>
      <c r="D43" s="13" t="s">
        <v>414</v>
      </c>
      <c r="E43" s="13">
        <v>120</v>
      </c>
      <c r="F43" s="13" t="s">
        <v>401</v>
      </c>
      <c r="G43" s="13" t="s">
        <v>8099</v>
      </c>
      <c r="H43" s="77"/>
    </row>
    <row r="44" spans="1:8" x14ac:dyDescent="0.25">
      <c r="A44" s="13" t="s">
        <v>665</v>
      </c>
      <c r="B44" s="13" t="s">
        <v>195</v>
      </c>
      <c r="C44" s="143">
        <v>5</v>
      </c>
      <c r="D44" s="13" t="s">
        <v>421</v>
      </c>
      <c r="E44" s="13">
        <v>100</v>
      </c>
      <c r="F44" s="13" t="s">
        <v>401</v>
      </c>
      <c r="G44" s="13" t="s">
        <v>8100</v>
      </c>
      <c r="H44" s="77"/>
    </row>
    <row r="45" spans="1:8" x14ac:dyDescent="0.25">
      <c r="A45" s="13" t="s">
        <v>8079</v>
      </c>
      <c r="B45" s="13"/>
      <c r="C45" s="143"/>
      <c r="D45" s="13" t="s">
        <v>490</v>
      </c>
      <c r="E45" s="13"/>
      <c r="F45" s="13" t="s">
        <v>490</v>
      </c>
      <c r="G45" s="13" t="s">
        <v>8101</v>
      </c>
      <c r="H45" s="77"/>
    </row>
    <row r="46" spans="1:8" x14ac:dyDescent="0.25">
      <c r="A46" s="13" t="s">
        <v>8081</v>
      </c>
      <c r="B46" s="13"/>
      <c r="C46" s="143"/>
      <c r="D46" s="13" t="s">
        <v>490</v>
      </c>
      <c r="E46" s="13"/>
      <c r="F46" s="13" t="s">
        <v>490</v>
      </c>
      <c r="G46" s="13" t="s">
        <v>8102</v>
      </c>
      <c r="H46" s="77"/>
    </row>
    <row r="47" spans="1:8" x14ac:dyDescent="0.25">
      <c r="A47" s="13" t="s">
        <v>8083</v>
      </c>
      <c r="B47" s="13"/>
      <c r="C47" s="143"/>
      <c r="D47" s="13" t="s">
        <v>490</v>
      </c>
      <c r="E47" s="13"/>
      <c r="F47" s="13" t="s">
        <v>490</v>
      </c>
      <c r="G47" s="13" t="s">
        <v>8103</v>
      </c>
      <c r="H47" s="77"/>
    </row>
    <row r="48" spans="1:8" x14ac:dyDescent="0.25">
      <c r="A48" s="13" t="s">
        <v>583</v>
      </c>
      <c r="B48" s="13" t="s">
        <v>203</v>
      </c>
      <c r="C48" s="143">
        <v>63</v>
      </c>
      <c r="D48" s="13" t="s">
        <v>404</v>
      </c>
      <c r="E48" s="13">
        <v>50</v>
      </c>
      <c r="F48" s="13" t="s">
        <v>410</v>
      </c>
      <c r="G48" s="13" t="s">
        <v>8104</v>
      </c>
      <c r="H48" s="77"/>
    </row>
    <row r="49" spans="1:8" x14ac:dyDescent="0.25">
      <c r="A49" s="13" t="s">
        <v>564</v>
      </c>
      <c r="B49" s="13" t="s">
        <v>203</v>
      </c>
      <c r="C49" s="143">
        <v>42</v>
      </c>
      <c r="D49" s="13" t="s">
        <v>404</v>
      </c>
      <c r="E49" s="13">
        <v>70</v>
      </c>
      <c r="F49" s="13" t="s">
        <v>405</v>
      </c>
      <c r="G49" s="13" t="s">
        <v>8105</v>
      </c>
      <c r="H49" s="77"/>
    </row>
    <row r="50" spans="1:8" x14ac:dyDescent="0.25">
      <c r="A50" s="13" t="s">
        <v>518</v>
      </c>
      <c r="B50" s="13"/>
      <c r="C50" s="143"/>
      <c r="D50" s="13" t="s">
        <v>427</v>
      </c>
      <c r="E50" s="13"/>
      <c r="F50" s="13" t="s">
        <v>427</v>
      </c>
      <c r="G50" s="13" t="s">
        <v>8106</v>
      </c>
      <c r="H50" s="77"/>
    </row>
    <row r="51" spans="1:8" x14ac:dyDescent="0.25">
      <c r="A51" s="13" t="s">
        <v>517</v>
      </c>
      <c r="B51" s="13"/>
      <c r="C51" s="143"/>
      <c r="D51" s="13" t="s">
        <v>427</v>
      </c>
      <c r="E51" s="13"/>
      <c r="F51" s="13" t="s">
        <v>427</v>
      </c>
      <c r="G51" s="13" t="s">
        <v>8106</v>
      </c>
      <c r="H51" s="77"/>
    </row>
    <row r="52" spans="1:8" x14ac:dyDescent="0.25">
      <c r="A52" s="13" t="s">
        <v>521</v>
      </c>
      <c r="B52" s="13"/>
      <c r="C52" s="143"/>
      <c r="D52" s="13" t="s">
        <v>427</v>
      </c>
      <c r="E52" s="13"/>
      <c r="F52" s="13" t="s">
        <v>427</v>
      </c>
      <c r="G52" s="13" t="s">
        <v>8106</v>
      </c>
      <c r="H52" s="77"/>
    </row>
    <row r="53" spans="1:8" x14ac:dyDescent="0.25">
      <c r="A53" s="13" t="s">
        <v>519</v>
      </c>
      <c r="B53" s="13"/>
      <c r="C53" s="143"/>
      <c r="D53" s="13" t="s">
        <v>427</v>
      </c>
      <c r="E53" s="13"/>
      <c r="F53" s="13" t="s">
        <v>427</v>
      </c>
      <c r="G53" s="13" t="s">
        <v>8106</v>
      </c>
      <c r="H53" s="77"/>
    </row>
    <row r="54" spans="1:8" x14ac:dyDescent="0.25">
      <c r="A54" s="13" t="s">
        <v>520</v>
      </c>
      <c r="B54" s="13"/>
      <c r="C54" s="143"/>
      <c r="D54" s="13" t="s">
        <v>427</v>
      </c>
      <c r="E54" s="13"/>
      <c r="F54" s="13" t="s">
        <v>427</v>
      </c>
      <c r="G54" s="13" t="s">
        <v>8106</v>
      </c>
      <c r="H54" s="77"/>
    </row>
    <row r="55" spans="1:8" x14ac:dyDescent="0.25">
      <c r="A55" s="13" t="s">
        <v>516</v>
      </c>
      <c r="B55" s="13"/>
      <c r="C55" s="143"/>
      <c r="D55" s="13" t="s">
        <v>427</v>
      </c>
      <c r="E55" s="13"/>
      <c r="F55" s="13" t="s">
        <v>427</v>
      </c>
      <c r="G55" s="13" t="s">
        <v>8106</v>
      </c>
      <c r="H55" s="77"/>
    </row>
    <row r="56" spans="1:8" x14ac:dyDescent="0.25">
      <c r="A56" s="13" t="s">
        <v>538</v>
      </c>
      <c r="B56" s="13" t="s">
        <v>203</v>
      </c>
      <c r="C56" s="143">
        <v>28</v>
      </c>
      <c r="D56" s="13" t="s">
        <v>407</v>
      </c>
      <c r="E56" s="13">
        <v>110</v>
      </c>
      <c r="F56" s="13" t="s">
        <v>401</v>
      </c>
      <c r="G56" s="13" t="s">
        <v>8107</v>
      </c>
      <c r="H56" s="77"/>
    </row>
    <row r="57" spans="1:8" x14ac:dyDescent="0.25">
      <c r="A57" s="13" t="s">
        <v>8108</v>
      </c>
      <c r="B57" s="13"/>
      <c r="C57" s="143"/>
      <c r="D57" s="13" t="s">
        <v>490</v>
      </c>
      <c r="E57" s="13"/>
      <c r="F57" s="13" t="s">
        <v>490</v>
      </c>
      <c r="G57" s="13" t="s">
        <v>8109</v>
      </c>
      <c r="H57" s="77"/>
    </row>
    <row r="58" spans="1:8" x14ac:dyDescent="0.25">
      <c r="A58" s="13" t="s">
        <v>524</v>
      </c>
      <c r="B58" s="13" t="s">
        <v>203</v>
      </c>
      <c r="C58" s="143">
        <v>14</v>
      </c>
      <c r="D58" s="13" t="s">
        <v>404</v>
      </c>
      <c r="E58" s="13">
        <v>120</v>
      </c>
      <c r="F58" s="13" t="s">
        <v>401</v>
      </c>
      <c r="G58" s="13" t="s">
        <v>8110</v>
      </c>
      <c r="H58" s="77"/>
    </row>
    <row r="59" spans="1:8" x14ac:dyDescent="0.25">
      <c r="A59" s="13" t="s">
        <v>524</v>
      </c>
      <c r="B59" s="13" t="s">
        <v>203</v>
      </c>
      <c r="C59" s="143">
        <v>14</v>
      </c>
      <c r="D59" s="13" t="s">
        <v>404</v>
      </c>
      <c r="E59" s="13">
        <v>120</v>
      </c>
      <c r="F59" s="13" t="s">
        <v>401</v>
      </c>
      <c r="G59" s="13" t="s">
        <v>8111</v>
      </c>
      <c r="H59" s="77"/>
    </row>
    <row r="60" spans="1:8" x14ac:dyDescent="0.25">
      <c r="A60" s="13" t="s">
        <v>8079</v>
      </c>
      <c r="B60" s="13"/>
      <c r="C60" s="143"/>
      <c r="D60" s="13" t="s">
        <v>490</v>
      </c>
      <c r="E60" s="13"/>
      <c r="F60" s="13" t="s">
        <v>490</v>
      </c>
      <c r="G60" s="13" t="s">
        <v>8112</v>
      </c>
      <c r="H60" s="77"/>
    </row>
    <row r="61" spans="1:8" x14ac:dyDescent="0.25">
      <c r="A61" s="13" t="s">
        <v>8081</v>
      </c>
      <c r="B61" s="13"/>
      <c r="C61" s="143"/>
      <c r="D61" s="13" t="s">
        <v>490</v>
      </c>
      <c r="E61" s="13"/>
      <c r="F61" s="13" t="s">
        <v>490</v>
      </c>
      <c r="G61" s="13" t="s">
        <v>8113</v>
      </c>
      <c r="H61" s="77"/>
    </row>
    <row r="62" spans="1:8" x14ac:dyDescent="0.25">
      <c r="A62" s="13" t="s">
        <v>8083</v>
      </c>
      <c r="B62" s="13"/>
      <c r="C62" s="143"/>
      <c r="D62" s="13" t="s">
        <v>490</v>
      </c>
      <c r="E62" s="13"/>
      <c r="F62" s="13" t="s">
        <v>490</v>
      </c>
      <c r="G62" s="13" t="s">
        <v>8114</v>
      </c>
      <c r="H62" s="77"/>
    </row>
    <row r="63" spans="1:8" x14ac:dyDescent="0.25">
      <c r="A63" s="13" t="s">
        <v>8108</v>
      </c>
      <c r="B63" s="13"/>
      <c r="C63" s="143"/>
      <c r="D63" s="13" t="s">
        <v>490</v>
      </c>
      <c r="E63" s="13"/>
      <c r="F63" s="13" t="s">
        <v>490</v>
      </c>
      <c r="G63" s="13" t="s">
        <v>8115</v>
      </c>
      <c r="H63" s="77"/>
    </row>
    <row r="64" spans="1:8" x14ac:dyDescent="0.25">
      <c r="A64" s="13" t="s">
        <v>1862</v>
      </c>
      <c r="B64" s="13" t="s">
        <v>215</v>
      </c>
      <c r="C64" s="143">
        <v>98</v>
      </c>
      <c r="D64" s="13" t="s">
        <v>400</v>
      </c>
      <c r="E64" s="13">
        <v>60</v>
      </c>
      <c r="F64" s="13" t="s">
        <v>410</v>
      </c>
      <c r="G64" s="13" t="s">
        <v>8116</v>
      </c>
      <c r="H64" s="77"/>
    </row>
    <row r="65" spans="1:8" x14ac:dyDescent="0.25">
      <c r="A65" s="13" t="s">
        <v>1862</v>
      </c>
      <c r="B65" s="13" t="s">
        <v>215</v>
      </c>
      <c r="C65" s="143">
        <v>98</v>
      </c>
      <c r="D65" s="13" t="s">
        <v>400</v>
      </c>
      <c r="E65" s="13">
        <v>60</v>
      </c>
      <c r="F65" s="13" t="s">
        <v>410</v>
      </c>
      <c r="G65" s="13" t="s">
        <v>8117</v>
      </c>
      <c r="H65" s="77"/>
    </row>
    <row r="66" spans="1:8" x14ac:dyDescent="0.25">
      <c r="A66" s="13" t="s">
        <v>1845</v>
      </c>
      <c r="B66" s="13" t="s">
        <v>215</v>
      </c>
      <c r="C66" s="143">
        <v>52</v>
      </c>
      <c r="D66" s="13" t="s">
        <v>400</v>
      </c>
      <c r="E66" s="13">
        <v>80</v>
      </c>
      <c r="F66" s="13" t="s">
        <v>405</v>
      </c>
      <c r="G66" s="13" t="s">
        <v>8118</v>
      </c>
      <c r="H66" s="77"/>
    </row>
    <row r="67" spans="1:8" x14ac:dyDescent="0.25">
      <c r="A67" s="13" t="s">
        <v>1845</v>
      </c>
      <c r="B67" s="13" t="s">
        <v>215</v>
      </c>
      <c r="C67" s="143">
        <v>52</v>
      </c>
      <c r="D67" s="13" t="s">
        <v>400</v>
      </c>
      <c r="E67" s="13">
        <v>80</v>
      </c>
      <c r="F67" s="13" t="s">
        <v>405</v>
      </c>
      <c r="G67" s="13" t="s">
        <v>8119</v>
      </c>
      <c r="H67" s="77"/>
    </row>
    <row r="68" spans="1:8" x14ac:dyDescent="0.25">
      <c r="A68" s="13" t="s">
        <v>1814</v>
      </c>
      <c r="B68" s="13" t="s">
        <v>215</v>
      </c>
      <c r="C68" s="143">
        <v>3</v>
      </c>
      <c r="D68" s="13" t="s">
        <v>400</v>
      </c>
      <c r="E68" s="13">
        <v>100</v>
      </c>
      <c r="F68" s="13" t="s">
        <v>405</v>
      </c>
      <c r="G68" s="13" t="s">
        <v>8120</v>
      </c>
      <c r="H68" s="77"/>
    </row>
    <row r="69" spans="1:8" x14ac:dyDescent="0.25">
      <c r="A69" s="13" t="s">
        <v>1814</v>
      </c>
      <c r="B69" s="13" t="s">
        <v>215</v>
      </c>
      <c r="C69" s="143">
        <v>3</v>
      </c>
      <c r="D69" s="13" t="s">
        <v>400</v>
      </c>
      <c r="E69" s="13">
        <v>100</v>
      </c>
      <c r="F69" s="13" t="s">
        <v>405</v>
      </c>
      <c r="G69" s="13" t="s">
        <v>8121</v>
      </c>
      <c r="H69" s="77"/>
    </row>
    <row r="70" spans="1:8" x14ac:dyDescent="0.25">
      <c r="A70" s="13" t="s">
        <v>518</v>
      </c>
      <c r="B70" s="13"/>
      <c r="C70" s="143"/>
      <c r="D70" s="13" t="s">
        <v>427</v>
      </c>
      <c r="E70" s="13"/>
      <c r="F70" s="13" t="s">
        <v>427</v>
      </c>
      <c r="G70" s="13" t="s">
        <v>8122</v>
      </c>
      <c r="H70" s="77"/>
    </row>
    <row r="71" spans="1:8" x14ac:dyDescent="0.25">
      <c r="A71" s="13" t="s">
        <v>517</v>
      </c>
      <c r="B71" s="13"/>
      <c r="C71" s="143"/>
      <c r="D71" s="13" t="s">
        <v>427</v>
      </c>
      <c r="E71" s="13"/>
      <c r="F71" s="13" t="s">
        <v>427</v>
      </c>
      <c r="G71" s="13" t="s">
        <v>8122</v>
      </c>
      <c r="H71" s="77"/>
    </row>
    <row r="72" spans="1:8" x14ac:dyDescent="0.25">
      <c r="A72" s="13" t="s">
        <v>521</v>
      </c>
      <c r="B72" s="13"/>
      <c r="C72" s="143"/>
      <c r="D72" s="13" t="s">
        <v>427</v>
      </c>
      <c r="E72" s="13"/>
      <c r="F72" s="13" t="s">
        <v>427</v>
      </c>
      <c r="G72" s="13" t="s">
        <v>8122</v>
      </c>
      <c r="H72" s="77"/>
    </row>
    <row r="73" spans="1:8" x14ac:dyDescent="0.25">
      <c r="A73" s="13" t="s">
        <v>519</v>
      </c>
      <c r="B73" s="13"/>
      <c r="C73" s="143"/>
      <c r="D73" s="13" t="s">
        <v>427</v>
      </c>
      <c r="E73" s="13"/>
      <c r="F73" s="13" t="s">
        <v>427</v>
      </c>
      <c r="G73" s="13" t="s">
        <v>8122</v>
      </c>
      <c r="H73" s="77"/>
    </row>
    <row r="74" spans="1:8" x14ac:dyDescent="0.25">
      <c r="A74" s="13" t="s">
        <v>520</v>
      </c>
      <c r="B74" s="13"/>
      <c r="C74" s="143"/>
      <c r="D74" s="13" t="s">
        <v>427</v>
      </c>
      <c r="E74" s="13"/>
      <c r="F74" s="13" t="s">
        <v>427</v>
      </c>
      <c r="G74" s="13" t="s">
        <v>8122</v>
      </c>
      <c r="H74" s="77"/>
    </row>
    <row r="75" spans="1:8" x14ac:dyDescent="0.25">
      <c r="A75" s="13" t="s">
        <v>516</v>
      </c>
      <c r="B75" s="13"/>
      <c r="C75" s="143"/>
      <c r="D75" s="13" t="s">
        <v>427</v>
      </c>
      <c r="E75" s="13"/>
      <c r="F75" s="13" t="s">
        <v>427</v>
      </c>
      <c r="G75" s="13" t="s">
        <v>8122</v>
      </c>
      <c r="H75" s="77"/>
    </row>
    <row r="76" spans="1:8" x14ac:dyDescent="0.25">
      <c r="A76" s="13" t="s">
        <v>514</v>
      </c>
      <c r="B76" s="13"/>
      <c r="C76" s="143"/>
      <c r="D76" s="13" t="s">
        <v>427</v>
      </c>
      <c r="E76" s="13"/>
      <c r="F76" s="13" t="s">
        <v>427</v>
      </c>
      <c r="G76" s="13" t="s">
        <v>8122</v>
      </c>
      <c r="H76" s="77"/>
    </row>
    <row r="77" spans="1:8" x14ac:dyDescent="0.25">
      <c r="A77" s="13" t="s">
        <v>426</v>
      </c>
      <c r="B77" s="13"/>
      <c r="C77" s="143"/>
      <c r="D77" s="13" t="s">
        <v>427</v>
      </c>
      <c r="E77" s="13"/>
      <c r="F77" s="13" t="s">
        <v>427</v>
      </c>
      <c r="G77" s="13" t="s">
        <v>8122</v>
      </c>
      <c r="H77" s="77"/>
    </row>
    <row r="78" spans="1:8" x14ac:dyDescent="0.25">
      <c r="A78" s="13" t="s">
        <v>8108</v>
      </c>
      <c r="B78" s="13"/>
      <c r="C78" s="143"/>
      <c r="D78" s="13" t="s">
        <v>490</v>
      </c>
      <c r="E78" s="13"/>
      <c r="F78" s="13" t="s">
        <v>490</v>
      </c>
      <c r="G78" s="13" t="s">
        <v>8123</v>
      </c>
      <c r="H78" s="77"/>
    </row>
    <row r="79" spans="1:8" x14ac:dyDescent="0.25">
      <c r="A79" s="13" t="s">
        <v>1818</v>
      </c>
      <c r="B79" s="13" t="s">
        <v>215</v>
      </c>
      <c r="C79" s="143">
        <v>7</v>
      </c>
      <c r="D79" s="13" t="s">
        <v>400</v>
      </c>
      <c r="E79" s="13">
        <v>120</v>
      </c>
      <c r="F79" s="13" t="s">
        <v>401</v>
      </c>
      <c r="G79" s="13" t="s">
        <v>8124</v>
      </c>
      <c r="H79" s="77"/>
    </row>
    <row r="80" spans="1:8" x14ac:dyDescent="0.25">
      <c r="A80" s="13" t="s">
        <v>1818</v>
      </c>
      <c r="B80" s="13" t="s">
        <v>215</v>
      </c>
      <c r="C80" s="143">
        <v>7</v>
      </c>
      <c r="D80" s="13" t="s">
        <v>400</v>
      </c>
      <c r="E80" s="13">
        <v>120</v>
      </c>
      <c r="F80" s="13" t="s">
        <v>401</v>
      </c>
      <c r="G80" s="13" t="s">
        <v>8125</v>
      </c>
      <c r="H80" s="77"/>
    </row>
    <row r="81" spans="1:8" x14ac:dyDescent="0.25">
      <c r="A81" s="13" t="s">
        <v>8079</v>
      </c>
      <c r="B81" s="13"/>
      <c r="C81" s="143"/>
      <c r="D81" s="13" t="s">
        <v>490</v>
      </c>
      <c r="E81" s="13"/>
      <c r="F81" s="13" t="s">
        <v>490</v>
      </c>
      <c r="G81" s="13" t="s">
        <v>8126</v>
      </c>
      <c r="H81" s="77"/>
    </row>
    <row r="82" spans="1:8" x14ac:dyDescent="0.25">
      <c r="A82" s="13" t="s">
        <v>8081</v>
      </c>
      <c r="B82" s="13"/>
      <c r="C82" s="143"/>
      <c r="D82" s="13" t="s">
        <v>490</v>
      </c>
      <c r="E82" s="13"/>
      <c r="F82" s="13" t="s">
        <v>490</v>
      </c>
      <c r="G82" s="13" t="s">
        <v>8127</v>
      </c>
      <c r="H82" s="77"/>
    </row>
    <row r="83" spans="1:8" x14ac:dyDescent="0.25">
      <c r="A83" s="13" t="s">
        <v>8083</v>
      </c>
      <c r="B83" s="13"/>
      <c r="C83" s="143"/>
      <c r="D83" s="13" t="s">
        <v>490</v>
      </c>
      <c r="E83" s="13"/>
      <c r="F83" s="13" t="s">
        <v>490</v>
      </c>
      <c r="G83" s="13" t="s">
        <v>8128</v>
      </c>
      <c r="H83" s="77"/>
    </row>
    <row r="84" spans="1:8" x14ac:dyDescent="0.25">
      <c r="A84" s="13" t="s">
        <v>8108</v>
      </c>
      <c r="B84" s="13"/>
      <c r="C84" s="143"/>
      <c r="D84" s="13" t="s">
        <v>490</v>
      </c>
      <c r="E84" s="13"/>
      <c r="F84" s="13" t="s">
        <v>490</v>
      </c>
      <c r="G84" s="13" t="s">
        <v>8129</v>
      </c>
      <c r="H84" s="77"/>
    </row>
    <row r="85" spans="1:8" x14ac:dyDescent="0.25">
      <c r="A85" s="13" t="s">
        <v>549</v>
      </c>
      <c r="B85" s="13" t="s">
        <v>235</v>
      </c>
      <c r="C85" s="143">
        <v>91</v>
      </c>
      <c r="D85" s="13" t="s">
        <v>414</v>
      </c>
      <c r="E85" s="13">
        <v>40</v>
      </c>
      <c r="F85" s="13" t="s">
        <v>410</v>
      </c>
      <c r="G85" s="13" t="s">
        <v>8130</v>
      </c>
      <c r="H85" s="77"/>
    </row>
    <row r="86" spans="1:8" x14ac:dyDescent="0.25">
      <c r="A86" s="13" t="s">
        <v>549</v>
      </c>
      <c r="B86" s="13" t="s">
        <v>235</v>
      </c>
      <c r="C86" s="143">
        <v>91</v>
      </c>
      <c r="D86" s="13" t="s">
        <v>414</v>
      </c>
      <c r="E86" s="13">
        <v>40</v>
      </c>
      <c r="F86" s="13" t="s">
        <v>410</v>
      </c>
      <c r="G86" s="13" t="s">
        <v>8131</v>
      </c>
      <c r="H86" s="77"/>
    </row>
    <row r="87" spans="1:8" x14ac:dyDescent="0.25">
      <c r="A87" s="13" t="s">
        <v>542</v>
      </c>
      <c r="B87" s="13" t="s">
        <v>235</v>
      </c>
      <c r="C87" s="143">
        <v>52</v>
      </c>
      <c r="D87" s="13" t="s">
        <v>414</v>
      </c>
      <c r="E87" s="13">
        <v>70</v>
      </c>
      <c r="F87" s="13" t="s">
        <v>405</v>
      </c>
      <c r="G87" s="13" t="s">
        <v>8132</v>
      </c>
      <c r="H87" s="77"/>
    </row>
    <row r="88" spans="1:8" x14ac:dyDescent="0.25">
      <c r="A88" s="13" t="s">
        <v>542</v>
      </c>
      <c r="B88" s="13" t="s">
        <v>235</v>
      </c>
      <c r="C88" s="143">
        <v>52</v>
      </c>
      <c r="D88" s="13" t="s">
        <v>414</v>
      </c>
      <c r="E88" s="13">
        <v>70</v>
      </c>
      <c r="F88" s="13" t="s">
        <v>405</v>
      </c>
      <c r="G88" s="13" t="s">
        <v>8133</v>
      </c>
      <c r="H88" s="77"/>
    </row>
    <row r="89" spans="1:8" x14ac:dyDescent="0.25">
      <c r="A89" s="13" t="s">
        <v>1968</v>
      </c>
      <c r="B89" s="13" t="s">
        <v>235</v>
      </c>
      <c r="C89" s="143">
        <v>30</v>
      </c>
      <c r="D89" s="13" t="s">
        <v>419</v>
      </c>
      <c r="E89" s="13">
        <v>100</v>
      </c>
      <c r="F89" s="13" t="s">
        <v>410</v>
      </c>
      <c r="G89" s="13" t="s">
        <v>8134</v>
      </c>
      <c r="H89" s="77"/>
    </row>
    <row r="90" spans="1:8" x14ac:dyDescent="0.25">
      <c r="A90" s="13" t="s">
        <v>1968</v>
      </c>
      <c r="B90" s="13" t="s">
        <v>235</v>
      </c>
      <c r="C90" s="143">
        <v>30</v>
      </c>
      <c r="D90" s="13" t="s">
        <v>419</v>
      </c>
      <c r="E90" s="13">
        <v>100</v>
      </c>
      <c r="F90" s="13" t="s">
        <v>410</v>
      </c>
      <c r="G90" s="13" t="s">
        <v>8135</v>
      </c>
      <c r="H90" s="77"/>
    </row>
    <row r="91" spans="1:8" x14ac:dyDescent="0.25">
      <c r="A91" s="13" t="s">
        <v>8108</v>
      </c>
      <c r="B91" s="13"/>
      <c r="C91" s="143"/>
      <c r="D91" s="13" t="s">
        <v>490</v>
      </c>
      <c r="E91" s="13"/>
      <c r="F91" s="13" t="s">
        <v>490</v>
      </c>
      <c r="G91" s="13" t="s">
        <v>8136</v>
      </c>
      <c r="H91" s="77"/>
    </row>
    <row r="92" spans="1:8" x14ac:dyDescent="0.25">
      <c r="A92" s="13" t="s">
        <v>664</v>
      </c>
      <c r="B92" s="13" t="s">
        <v>235</v>
      </c>
      <c r="C92" s="143">
        <v>2</v>
      </c>
      <c r="D92" s="13" t="s">
        <v>414</v>
      </c>
      <c r="E92" s="13">
        <v>140</v>
      </c>
      <c r="F92" s="13" t="s">
        <v>401</v>
      </c>
      <c r="G92" s="13" t="s">
        <v>8137</v>
      </c>
      <c r="H92" s="77"/>
    </row>
    <row r="93" spans="1:8" x14ac:dyDescent="0.25">
      <c r="A93" s="13" t="s">
        <v>664</v>
      </c>
      <c r="B93" s="13" t="s">
        <v>235</v>
      </c>
      <c r="C93" s="143">
        <v>2</v>
      </c>
      <c r="D93" s="13" t="s">
        <v>414</v>
      </c>
      <c r="E93" s="13">
        <v>140</v>
      </c>
      <c r="F93" s="13" t="s">
        <v>401</v>
      </c>
      <c r="G93" s="13" t="s">
        <v>8138</v>
      </c>
      <c r="H93" s="77"/>
    </row>
    <row r="94" spans="1:8" x14ac:dyDescent="0.25">
      <c r="A94" s="13" t="s">
        <v>8079</v>
      </c>
      <c r="B94" s="13"/>
      <c r="C94" s="143"/>
      <c r="D94" s="13" t="s">
        <v>490</v>
      </c>
      <c r="E94" s="13"/>
      <c r="F94" s="13" t="s">
        <v>490</v>
      </c>
      <c r="G94" s="13" t="s">
        <v>8139</v>
      </c>
      <c r="H94" s="77"/>
    </row>
    <row r="95" spans="1:8" x14ac:dyDescent="0.25">
      <c r="A95" s="13" t="s">
        <v>8081</v>
      </c>
      <c r="B95" s="13"/>
      <c r="C95" s="143"/>
      <c r="D95" s="13" t="s">
        <v>490</v>
      </c>
      <c r="E95" s="13"/>
      <c r="F95" s="13" t="s">
        <v>490</v>
      </c>
      <c r="G95" s="13" t="s">
        <v>8140</v>
      </c>
      <c r="H95" s="77"/>
    </row>
    <row r="96" spans="1:8" x14ac:dyDescent="0.25">
      <c r="A96" s="13" t="s">
        <v>8083</v>
      </c>
      <c r="B96" s="13"/>
      <c r="C96" s="143"/>
      <c r="D96" s="13" t="s">
        <v>490</v>
      </c>
      <c r="E96" s="13"/>
      <c r="F96" s="13" t="s">
        <v>490</v>
      </c>
      <c r="G96" s="13" t="s">
        <v>8141</v>
      </c>
      <c r="H96" s="77"/>
    </row>
    <row r="97" spans="1:8" x14ac:dyDescent="0.25">
      <c r="A97" s="13" t="s">
        <v>8108</v>
      </c>
      <c r="B97" s="13"/>
      <c r="C97" s="143"/>
      <c r="D97" s="13" t="s">
        <v>490</v>
      </c>
      <c r="E97" s="13"/>
      <c r="F97" s="13" t="s">
        <v>490</v>
      </c>
      <c r="G97" s="13" t="s">
        <v>8142</v>
      </c>
      <c r="H97" s="77"/>
    </row>
    <row r="98" spans="1:8" x14ac:dyDescent="0.25">
      <c r="A98" s="13" t="s">
        <v>1884</v>
      </c>
      <c r="B98" s="13" t="s">
        <v>235</v>
      </c>
      <c r="C98" s="143">
        <v>43</v>
      </c>
      <c r="D98" s="13" t="s">
        <v>421</v>
      </c>
      <c r="E98" s="13">
        <v>70</v>
      </c>
      <c r="F98" s="13" t="s">
        <v>410</v>
      </c>
      <c r="G98" s="13" t="s">
        <v>8143</v>
      </c>
      <c r="H98" s="77"/>
    </row>
    <row r="99" spans="1:8" x14ac:dyDescent="0.25">
      <c r="A99" s="13" t="s">
        <v>626</v>
      </c>
      <c r="B99" s="13" t="s">
        <v>247</v>
      </c>
      <c r="C99" s="143">
        <v>33</v>
      </c>
      <c r="D99" s="13" t="s">
        <v>414</v>
      </c>
      <c r="E99" s="13">
        <v>100</v>
      </c>
      <c r="F99" s="13" t="s">
        <v>410</v>
      </c>
      <c r="G99" s="13" t="s">
        <v>8143</v>
      </c>
      <c r="H99" s="77"/>
    </row>
    <row r="100" spans="1:8" x14ac:dyDescent="0.25">
      <c r="A100" s="13" t="s">
        <v>2125</v>
      </c>
      <c r="B100" s="13" t="s">
        <v>251</v>
      </c>
      <c r="C100" s="143">
        <v>15</v>
      </c>
      <c r="D100" s="13" t="s">
        <v>425</v>
      </c>
      <c r="E100" s="13">
        <v>90</v>
      </c>
      <c r="F100" s="13" t="s">
        <v>410</v>
      </c>
      <c r="G100" s="13" t="s">
        <v>8144</v>
      </c>
      <c r="H100" s="77"/>
    </row>
    <row r="101" spans="1:8" x14ac:dyDescent="0.25">
      <c r="A101" s="13" t="s">
        <v>2015</v>
      </c>
      <c r="B101" s="13" t="s">
        <v>243</v>
      </c>
      <c r="C101" s="143">
        <v>7</v>
      </c>
      <c r="D101" s="13" t="s">
        <v>419</v>
      </c>
      <c r="E101" s="13">
        <v>100</v>
      </c>
      <c r="F101" s="13" t="s">
        <v>410</v>
      </c>
      <c r="G101" s="13" t="s">
        <v>8144</v>
      </c>
      <c r="H101" s="77"/>
    </row>
    <row r="102" spans="1:8" x14ac:dyDescent="0.25">
      <c r="A102" s="13" t="s">
        <v>1898</v>
      </c>
      <c r="B102" s="13" t="s">
        <v>251</v>
      </c>
      <c r="C102" s="143">
        <v>106</v>
      </c>
      <c r="D102" s="13" t="s">
        <v>414</v>
      </c>
      <c r="E102" s="13">
        <v>60</v>
      </c>
      <c r="F102" s="13" t="s">
        <v>410</v>
      </c>
      <c r="G102" s="13" t="s">
        <v>8145</v>
      </c>
      <c r="H102" s="77"/>
    </row>
    <row r="103" spans="1:8" x14ac:dyDescent="0.25">
      <c r="A103" s="13" t="s">
        <v>1898</v>
      </c>
      <c r="B103" s="13" t="s">
        <v>251</v>
      </c>
      <c r="C103" s="143">
        <v>106</v>
      </c>
      <c r="D103" s="13" t="s">
        <v>414</v>
      </c>
      <c r="E103" s="13">
        <v>60</v>
      </c>
      <c r="F103" s="13" t="s">
        <v>410</v>
      </c>
      <c r="G103" s="13" t="s">
        <v>8146</v>
      </c>
      <c r="H103" s="77"/>
    </row>
    <row r="104" spans="1:8" x14ac:dyDescent="0.25">
      <c r="A104" s="13" t="s">
        <v>2134</v>
      </c>
      <c r="B104" s="13" t="s">
        <v>251</v>
      </c>
      <c r="C104" s="143">
        <v>35</v>
      </c>
      <c r="D104" s="13" t="s">
        <v>404</v>
      </c>
      <c r="E104" s="13">
        <v>90</v>
      </c>
      <c r="F104" s="13" t="s">
        <v>410</v>
      </c>
      <c r="G104" s="13" t="s">
        <v>8147</v>
      </c>
      <c r="H104" s="77"/>
    </row>
    <row r="105" spans="1:8" x14ac:dyDescent="0.25">
      <c r="A105" s="13" t="s">
        <v>1397</v>
      </c>
      <c r="B105" s="13" t="s">
        <v>227</v>
      </c>
      <c r="C105" s="143">
        <v>15</v>
      </c>
      <c r="D105" s="13" t="s">
        <v>431</v>
      </c>
      <c r="E105" s="13">
        <v>80</v>
      </c>
      <c r="F105" s="13" t="s">
        <v>405</v>
      </c>
      <c r="G105" s="13" t="s">
        <v>8147</v>
      </c>
      <c r="H105" s="77"/>
    </row>
    <row r="106" spans="1:8" x14ac:dyDescent="0.25">
      <c r="A106" s="13" t="s">
        <v>2139</v>
      </c>
      <c r="B106" s="13" t="s">
        <v>251</v>
      </c>
      <c r="C106" s="143">
        <v>56</v>
      </c>
      <c r="D106" s="13" t="s">
        <v>414</v>
      </c>
      <c r="E106" s="13">
        <v>100</v>
      </c>
      <c r="F106" s="13" t="s">
        <v>410</v>
      </c>
      <c r="G106" s="13" t="s">
        <v>8148</v>
      </c>
      <c r="H106" s="77"/>
    </row>
    <row r="107" spans="1:8" x14ac:dyDescent="0.25">
      <c r="A107" s="13" t="s">
        <v>1928</v>
      </c>
      <c r="B107" s="13" t="s">
        <v>223</v>
      </c>
      <c r="C107" s="143">
        <v>125</v>
      </c>
      <c r="D107" s="13" t="s">
        <v>490</v>
      </c>
      <c r="E107" s="13"/>
      <c r="F107" s="13" t="s">
        <v>1085</v>
      </c>
      <c r="G107" s="13" t="s">
        <v>8148</v>
      </c>
      <c r="H107" s="77"/>
    </row>
    <row r="108" spans="1:8" x14ac:dyDescent="0.25">
      <c r="A108" s="13" t="s">
        <v>1892</v>
      </c>
      <c r="B108" s="13" t="s">
        <v>251</v>
      </c>
      <c r="C108" s="143">
        <v>59</v>
      </c>
      <c r="D108" s="13" t="s">
        <v>414</v>
      </c>
      <c r="E108" s="13">
        <v>80</v>
      </c>
      <c r="F108" s="13" t="s">
        <v>405</v>
      </c>
      <c r="G108" s="13" t="s">
        <v>8149</v>
      </c>
      <c r="H108" s="77"/>
    </row>
    <row r="109" spans="1:8" x14ac:dyDescent="0.25">
      <c r="A109" s="13" t="s">
        <v>1892</v>
      </c>
      <c r="B109" s="13" t="s">
        <v>251</v>
      </c>
      <c r="C109" s="143">
        <v>59</v>
      </c>
      <c r="D109" s="13" t="s">
        <v>414</v>
      </c>
      <c r="E109" s="13">
        <v>80</v>
      </c>
      <c r="F109" s="13" t="s">
        <v>405</v>
      </c>
      <c r="G109" s="13" t="s">
        <v>8150</v>
      </c>
      <c r="H109" s="77"/>
    </row>
    <row r="110" spans="1:8" x14ac:dyDescent="0.25">
      <c r="A110" s="13" t="s">
        <v>2143</v>
      </c>
      <c r="B110" s="13" t="s">
        <v>251</v>
      </c>
      <c r="C110" s="143">
        <v>83</v>
      </c>
      <c r="D110" s="13" t="s">
        <v>419</v>
      </c>
      <c r="E110" s="13">
        <v>80</v>
      </c>
      <c r="F110" s="13" t="s">
        <v>410</v>
      </c>
      <c r="G110" s="13" t="s">
        <v>8151</v>
      </c>
      <c r="H110" s="77"/>
    </row>
    <row r="111" spans="1:8" x14ac:dyDescent="0.25">
      <c r="A111" s="13" t="s">
        <v>1941</v>
      </c>
      <c r="B111" s="13" t="s">
        <v>227</v>
      </c>
      <c r="C111" s="143">
        <v>98</v>
      </c>
      <c r="D111" s="13" t="s">
        <v>490</v>
      </c>
      <c r="E111" s="13"/>
      <c r="F111" s="13" t="s">
        <v>1085</v>
      </c>
      <c r="G111" s="13" t="s">
        <v>8151</v>
      </c>
      <c r="H111" s="77"/>
    </row>
    <row r="112" spans="1:8" x14ac:dyDescent="0.25">
      <c r="A112" s="13" t="s">
        <v>2140</v>
      </c>
      <c r="B112" s="13" t="s">
        <v>251</v>
      </c>
      <c r="C112" s="143">
        <v>60</v>
      </c>
      <c r="D112" s="13" t="s">
        <v>414</v>
      </c>
      <c r="E112" s="13">
        <v>80</v>
      </c>
      <c r="F112" s="13" t="s">
        <v>410</v>
      </c>
      <c r="G112" s="13" t="s">
        <v>8152</v>
      </c>
      <c r="H112" s="77"/>
    </row>
    <row r="113" spans="1:8" x14ac:dyDescent="0.25">
      <c r="A113" s="13" t="s">
        <v>2140</v>
      </c>
      <c r="B113" s="13" t="s">
        <v>251</v>
      </c>
      <c r="C113" s="143">
        <v>60</v>
      </c>
      <c r="D113" s="13" t="s">
        <v>414</v>
      </c>
      <c r="E113" s="13">
        <v>80</v>
      </c>
      <c r="F113" s="13" t="s">
        <v>410</v>
      </c>
      <c r="G113" s="13" t="s">
        <v>8153</v>
      </c>
      <c r="H113" s="77"/>
    </row>
    <row r="114" spans="1:8" x14ac:dyDescent="0.25">
      <c r="A114" s="13" t="s">
        <v>8108</v>
      </c>
      <c r="B114" s="13"/>
      <c r="C114" s="143"/>
      <c r="D114" s="13" t="s">
        <v>490</v>
      </c>
      <c r="E114" s="13"/>
      <c r="F114" s="13" t="s">
        <v>490</v>
      </c>
      <c r="G114" s="13" t="s">
        <v>8154</v>
      </c>
      <c r="H114" s="77"/>
    </row>
    <row r="115" spans="1:8" x14ac:dyDescent="0.25">
      <c r="A115" s="13" t="s">
        <v>2130</v>
      </c>
      <c r="B115" s="13" t="s">
        <v>251</v>
      </c>
      <c r="C115" s="143">
        <v>26</v>
      </c>
      <c r="D115" s="13" t="s">
        <v>421</v>
      </c>
      <c r="E115" s="13">
        <v>90</v>
      </c>
      <c r="F115" s="13" t="s">
        <v>410</v>
      </c>
      <c r="G115" s="13" t="s">
        <v>8155</v>
      </c>
      <c r="H115" s="77"/>
    </row>
    <row r="116" spans="1:8" x14ac:dyDescent="0.25">
      <c r="A116" s="13" t="s">
        <v>1901</v>
      </c>
      <c r="B116" s="13" t="s">
        <v>247</v>
      </c>
      <c r="C116" s="143">
        <v>89</v>
      </c>
      <c r="D116" s="13" t="s">
        <v>490</v>
      </c>
      <c r="E116" s="13"/>
      <c r="F116" s="13" t="s">
        <v>1085</v>
      </c>
      <c r="G116" s="13" t="s">
        <v>8155</v>
      </c>
      <c r="H116" s="77"/>
    </row>
    <row r="117" spans="1:8" x14ac:dyDescent="0.25">
      <c r="A117" s="13" t="s">
        <v>2131</v>
      </c>
      <c r="B117" s="13" t="s">
        <v>251</v>
      </c>
      <c r="C117" s="143">
        <v>27</v>
      </c>
      <c r="D117" s="13" t="s">
        <v>404</v>
      </c>
      <c r="E117" s="13">
        <v>90</v>
      </c>
      <c r="F117" s="13" t="s">
        <v>410</v>
      </c>
      <c r="G117" s="13" t="s">
        <v>8156</v>
      </c>
      <c r="H117" s="77"/>
    </row>
    <row r="118" spans="1:8" x14ac:dyDescent="0.25">
      <c r="A118" s="13" t="s">
        <v>1188</v>
      </c>
      <c r="B118" s="13" t="s">
        <v>247</v>
      </c>
      <c r="C118" s="143">
        <v>97</v>
      </c>
      <c r="D118" s="13" t="s">
        <v>490</v>
      </c>
      <c r="E118" s="13"/>
      <c r="F118" s="13" t="s">
        <v>1085</v>
      </c>
      <c r="G118" s="13" t="s">
        <v>8156</v>
      </c>
      <c r="H118" s="77"/>
    </row>
    <row r="119" spans="1:8" x14ac:dyDescent="0.25">
      <c r="A119" s="13" t="s">
        <v>1879</v>
      </c>
      <c r="B119" s="13" t="s">
        <v>251</v>
      </c>
      <c r="C119" s="143">
        <v>5</v>
      </c>
      <c r="D119" s="13" t="s">
        <v>414</v>
      </c>
      <c r="E119" s="13">
        <v>130</v>
      </c>
      <c r="F119" s="13" t="s">
        <v>401</v>
      </c>
      <c r="G119" s="13" t="s">
        <v>8157</v>
      </c>
      <c r="H119" s="77"/>
    </row>
    <row r="120" spans="1:8" x14ac:dyDescent="0.25">
      <c r="A120" s="13" t="s">
        <v>1879</v>
      </c>
      <c r="B120" s="13" t="s">
        <v>251</v>
      </c>
      <c r="C120" s="143">
        <v>5</v>
      </c>
      <c r="D120" s="13" t="s">
        <v>414</v>
      </c>
      <c r="E120" s="13">
        <v>130</v>
      </c>
      <c r="F120" s="13" t="s">
        <v>401</v>
      </c>
      <c r="G120" s="13" t="s">
        <v>8158</v>
      </c>
      <c r="H120" s="77"/>
    </row>
    <row r="121" spans="1:8" x14ac:dyDescent="0.25">
      <c r="A121" s="13" t="s">
        <v>2126</v>
      </c>
      <c r="B121" s="13" t="s">
        <v>251</v>
      </c>
      <c r="C121" s="143">
        <v>17</v>
      </c>
      <c r="D121" s="13" t="s">
        <v>407</v>
      </c>
      <c r="E121" s="13">
        <v>90</v>
      </c>
      <c r="F121" s="13" t="s">
        <v>410</v>
      </c>
      <c r="G121" s="13" t="s">
        <v>8159</v>
      </c>
      <c r="H121" s="77"/>
    </row>
    <row r="122" spans="1:8" x14ac:dyDescent="0.25">
      <c r="A122" s="13" t="s">
        <v>941</v>
      </c>
      <c r="B122" s="13" t="s">
        <v>231</v>
      </c>
      <c r="C122" s="143">
        <v>88</v>
      </c>
      <c r="D122" s="13" t="s">
        <v>490</v>
      </c>
      <c r="E122" s="13"/>
      <c r="F122" s="13" t="s">
        <v>490</v>
      </c>
      <c r="G122" s="13" t="s">
        <v>8159</v>
      </c>
      <c r="H122" s="77"/>
    </row>
    <row r="123" spans="1:8" x14ac:dyDescent="0.25">
      <c r="A123" s="13" t="s">
        <v>8079</v>
      </c>
      <c r="B123" s="13"/>
      <c r="C123" s="143"/>
      <c r="D123" s="13" t="s">
        <v>490</v>
      </c>
      <c r="E123" s="13"/>
      <c r="F123" s="13" t="s">
        <v>490</v>
      </c>
      <c r="G123" s="13" t="s">
        <v>8160</v>
      </c>
      <c r="H123" s="77"/>
    </row>
    <row r="124" spans="1:8" x14ac:dyDescent="0.25">
      <c r="A124" s="13" t="s">
        <v>8081</v>
      </c>
      <c r="B124" s="13"/>
      <c r="C124" s="143"/>
      <c r="D124" s="13" t="s">
        <v>490</v>
      </c>
      <c r="E124" s="13"/>
      <c r="F124" s="13" t="s">
        <v>490</v>
      </c>
      <c r="G124" s="13" t="s">
        <v>8161</v>
      </c>
      <c r="H124" s="77"/>
    </row>
    <row r="125" spans="1:8" x14ac:dyDescent="0.25">
      <c r="A125" s="13" t="s">
        <v>8083</v>
      </c>
      <c r="B125" s="13"/>
      <c r="C125" s="143"/>
      <c r="D125" s="13" t="s">
        <v>490</v>
      </c>
      <c r="E125" s="13"/>
      <c r="F125" s="13" t="s">
        <v>490</v>
      </c>
      <c r="G125" s="13" t="s">
        <v>8162</v>
      </c>
      <c r="H125" s="77"/>
    </row>
    <row r="126" spans="1:8" x14ac:dyDescent="0.25">
      <c r="A126" s="13" t="s">
        <v>8108</v>
      </c>
      <c r="B126" s="13"/>
      <c r="C126" s="143"/>
      <c r="D126" s="13" t="s">
        <v>490</v>
      </c>
      <c r="E126" s="13"/>
      <c r="F126" s="13" t="s">
        <v>490</v>
      </c>
      <c r="G126" s="13" t="s">
        <v>8163</v>
      </c>
      <c r="H126" s="77"/>
    </row>
    <row r="127" spans="1:8" x14ac:dyDescent="0.25">
      <c r="A127" s="13" t="s">
        <v>430</v>
      </c>
      <c r="B127" s="13" t="s">
        <v>259</v>
      </c>
      <c r="C127" s="143">
        <v>40</v>
      </c>
      <c r="D127" s="13" t="s">
        <v>431</v>
      </c>
      <c r="E127" s="13">
        <v>100</v>
      </c>
      <c r="F127" s="13" t="s">
        <v>405</v>
      </c>
      <c r="G127" s="13" t="s">
        <v>8164</v>
      </c>
      <c r="H127" s="77"/>
    </row>
    <row r="128" spans="1:8" x14ac:dyDescent="0.25">
      <c r="A128" s="13" t="s">
        <v>1972</v>
      </c>
      <c r="B128" s="13" t="s">
        <v>255</v>
      </c>
      <c r="C128" s="143">
        <v>32</v>
      </c>
      <c r="D128" s="13" t="s">
        <v>435</v>
      </c>
      <c r="E128" s="13">
        <v>60</v>
      </c>
      <c r="F128" s="13" t="s">
        <v>410</v>
      </c>
      <c r="G128" s="13" t="s">
        <v>8164</v>
      </c>
      <c r="H128" s="77"/>
    </row>
    <row r="129" spans="1:8" x14ac:dyDescent="0.25">
      <c r="A129" s="13" t="s">
        <v>978</v>
      </c>
      <c r="B129" s="13" t="s">
        <v>263</v>
      </c>
      <c r="C129" s="143">
        <v>14</v>
      </c>
      <c r="D129" s="13" t="s">
        <v>421</v>
      </c>
      <c r="E129" s="13">
        <v>110</v>
      </c>
      <c r="F129" s="13" t="s">
        <v>401</v>
      </c>
      <c r="G129" s="13" t="s">
        <v>8165</v>
      </c>
      <c r="H129" s="77"/>
    </row>
    <row r="130" spans="1:8" x14ac:dyDescent="0.25">
      <c r="A130" s="13" t="s">
        <v>2168</v>
      </c>
      <c r="B130" s="13" t="s">
        <v>255</v>
      </c>
      <c r="C130" s="143">
        <v>87</v>
      </c>
      <c r="D130" s="13" t="s">
        <v>490</v>
      </c>
      <c r="E130" s="13"/>
      <c r="F130" s="13" t="s">
        <v>496</v>
      </c>
      <c r="G130" s="13" t="s">
        <v>8165</v>
      </c>
      <c r="H130" s="77"/>
    </row>
    <row r="131" spans="1:8" x14ac:dyDescent="0.25">
      <c r="A131" s="13" t="s">
        <v>579</v>
      </c>
      <c r="B131" s="13" t="s">
        <v>263</v>
      </c>
      <c r="C131" s="143">
        <v>58</v>
      </c>
      <c r="D131" s="13" t="s">
        <v>404</v>
      </c>
      <c r="E131" s="13">
        <v>50</v>
      </c>
      <c r="F131" s="13" t="s">
        <v>410</v>
      </c>
      <c r="G131" s="13" t="s">
        <v>8166</v>
      </c>
      <c r="H131" s="77"/>
    </row>
    <row r="132" spans="1:8" x14ac:dyDescent="0.25">
      <c r="A132" s="13" t="s">
        <v>579</v>
      </c>
      <c r="B132" s="13" t="s">
        <v>263</v>
      </c>
      <c r="C132" s="143">
        <v>58</v>
      </c>
      <c r="D132" s="13" t="s">
        <v>404</v>
      </c>
      <c r="E132" s="13">
        <v>50</v>
      </c>
      <c r="F132" s="13" t="s">
        <v>410</v>
      </c>
      <c r="G132" s="13" t="s">
        <v>8167</v>
      </c>
      <c r="H132" s="77"/>
    </row>
    <row r="133" spans="1:8" x14ac:dyDescent="0.25">
      <c r="A133" s="13" t="s">
        <v>979</v>
      </c>
      <c r="B133" s="13" t="s">
        <v>259</v>
      </c>
      <c r="C133" s="143">
        <v>39</v>
      </c>
      <c r="D133" s="13" t="s">
        <v>404</v>
      </c>
      <c r="E133" s="13">
        <v>70</v>
      </c>
      <c r="F133" s="13" t="s">
        <v>410</v>
      </c>
      <c r="G133" s="13" t="s">
        <v>8168</v>
      </c>
      <c r="H133" s="77"/>
    </row>
    <row r="134" spans="1:8" x14ac:dyDescent="0.25">
      <c r="A134" s="13" t="s">
        <v>1877</v>
      </c>
      <c r="B134" s="13" t="s">
        <v>235</v>
      </c>
      <c r="C134" s="143">
        <v>19</v>
      </c>
      <c r="D134" s="13" t="s">
        <v>421</v>
      </c>
      <c r="E134" s="13">
        <v>70</v>
      </c>
      <c r="F134" s="13" t="s">
        <v>410</v>
      </c>
      <c r="G134" s="13" t="s">
        <v>8168</v>
      </c>
      <c r="H134" s="77"/>
    </row>
    <row r="135" spans="1:8" x14ac:dyDescent="0.25">
      <c r="A135" s="13" t="s">
        <v>518</v>
      </c>
      <c r="B135" s="13"/>
      <c r="C135" s="143"/>
      <c r="D135" s="13" t="s">
        <v>427</v>
      </c>
      <c r="E135" s="13"/>
      <c r="F135" s="13" t="s">
        <v>427</v>
      </c>
      <c r="G135" s="13" t="s">
        <v>8169</v>
      </c>
      <c r="H135" s="77"/>
    </row>
    <row r="136" spans="1:8" x14ac:dyDescent="0.25">
      <c r="A136" s="13" t="s">
        <v>517</v>
      </c>
      <c r="B136" s="13"/>
      <c r="C136" s="143"/>
      <c r="D136" s="13" t="s">
        <v>427</v>
      </c>
      <c r="E136" s="13"/>
      <c r="F136" s="13" t="s">
        <v>427</v>
      </c>
      <c r="G136" s="13" t="s">
        <v>8169</v>
      </c>
      <c r="H136" s="77"/>
    </row>
    <row r="137" spans="1:8" x14ac:dyDescent="0.25">
      <c r="A137" s="13" t="s">
        <v>521</v>
      </c>
      <c r="B137" s="13"/>
      <c r="C137" s="143"/>
      <c r="D137" s="13" t="s">
        <v>427</v>
      </c>
      <c r="E137" s="13"/>
      <c r="F137" s="13" t="s">
        <v>427</v>
      </c>
      <c r="G137" s="13" t="s">
        <v>8169</v>
      </c>
      <c r="H137" s="77"/>
    </row>
    <row r="138" spans="1:8" x14ac:dyDescent="0.25">
      <c r="A138" s="13" t="s">
        <v>519</v>
      </c>
      <c r="B138" s="13"/>
      <c r="C138" s="143"/>
      <c r="D138" s="13" t="s">
        <v>427</v>
      </c>
      <c r="E138" s="13"/>
      <c r="F138" s="13" t="s">
        <v>427</v>
      </c>
      <c r="G138" s="13" t="s">
        <v>8169</v>
      </c>
      <c r="H138" s="77"/>
    </row>
    <row r="139" spans="1:8" x14ac:dyDescent="0.25">
      <c r="A139" s="13" t="s">
        <v>520</v>
      </c>
      <c r="B139" s="13"/>
      <c r="C139" s="143"/>
      <c r="D139" s="13" t="s">
        <v>427</v>
      </c>
      <c r="E139" s="13"/>
      <c r="F139" s="13" t="s">
        <v>427</v>
      </c>
      <c r="G139" s="13" t="s">
        <v>8169</v>
      </c>
      <c r="H139" s="77"/>
    </row>
    <row r="140" spans="1:8" x14ac:dyDescent="0.25">
      <c r="A140" s="13" t="s">
        <v>516</v>
      </c>
      <c r="B140" s="13"/>
      <c r="C140" s="143"/>
      <c r="D140" s="13" t="s">
        <v>427</v>
      </c>
      <c r="E140" s="13"/>
      <c r="F140" s="13" t="s">
        <v>427</v>
      </c>
      <c r="G140" s="13" t="s">
        <v>8169</v>
      </c>
      <c r="H140" s="77"/>
    </row>
    <row r="141" spans="1:8" x14ac:dyDescent="0.25">
      <c r="A141" s="13" t="s">
        <v>514</v>
      </c>
      <c r="B141" s="13"/>
      <c r="C141" s="143"/>
      <c r="D141" s="13" t="s">
        <v>427</v>
      </c>
      <c r="E141" s="13"/>
      <c r="F141" s="13" t="s">
        <v>427</v>
      </c>
      <c r="G141" s="13" t="s">
        <v>8169</v>
      </c>
      <c r="H141" s="77"/>
    </row>
    <row r="142" spans="1:8" x14ac:dyDescent="0.25">
      <c r="A142" s="13" t="s">
        <v>426</v>
      </c>
      <c r="B142" s="13"/>
      <c r="C142" s="143"/>
      <c r="D142" s="13" t="s">
        <v>427</v>
      </c>
      <c r="E142" s="13"/>
      <c r="F142" s="13" t="s">
        <v>427</v>
      </c>
      <c r="G142" s="13" t="s">
        <v>8169</v>
      </c>
      <c r="H142" s="77"/>
    </row>
    <row r="143" spans="1:8" x14ac:dyDescent="0.25">
      <c r="A143" s="13" t="s">
        <v>422</v>
      </c>
      <c r="B143" s="13" t="s">
        <v>263</v>
      </c>
      <c r="C143" s="143">
        <v>24</v>
      </c>
      <c r="D143" s="13" t="s">
        <v>419</v>
      </c>
      <c r="E143" s="13">
        <v>120</v>
      </c>
      <c r="F143" s="13" t="s">
        <v>405</v>
      </c>
      <c r="G143" s="13" t="s">
        <v>8170</v>
      </c>
      <c r="H143" s="77"/>
    </row>
    <row r="144" spans="1:8" x14ac:dyDescent="0.25">
      <c r="A144" s="13" t="s">
        <v>426</v>
      </c>
      <c r="B144" s="13" t="s">
        <v>267</v>
      </c>
      <c r="C144" s="143">
        <v>80</v>
      </c>
      <c r="D144" s="13" t="s">
        <v>427</v>
      </c>
      <c r="E144" s="13"/>
      <c r="F144" s="13" t="s">
        <v>427</v>
      </c>
      <c r="G144" s="13" t="s">
        <v>8170</v>
      </c>
      <c r="H144" s="77"/>
    </row>
    <row r="145" spans="1:8" x14ac:dyDescent="0.25">
      <c r="A145" s="13" t="s">
        <v>560</v>
      </c>
      <c r="B145" s="13" t="s">
        <v>263</v>
      </c>
      <c r="C145" s="143">
        <v>37</v>
      </c>
      <c r="D145" s="13" t="s">
        <v>404</v>
      </c>
      <c r="E145" s="13">
        <v>80</v>
      </c>
      <c r="F145" s="13" t="s">
        <v>405</v>
      </c>
      <c r="G145" s="13" t="s">
        <v>8171</v>
      </c>
      <c r="H145" s="77"/>
    </row>
    <row r="146" spans="1:8" x14ac:dyDescent="0.25">
      <c r="A146" s="13" t="s">
        <v>560</v>
      </c>
      <c r="B146" s="13" t="s">
        <v>263</v>
      </c>
      <c r="C146" s="143">
        <v>37</v>
      </c>
      <c r="D146" s="13" t="s">
        <v>404</v>
      </c>
      <c r="E146" s="13">
        <v>80</v>
      </c>
      <c r="F146" s="13" t="s">
        <v>405</v>
      </c>
      <c r="G146" s="13" t="s">
        <v>8172</v>
      </c>
      <c r="H146" s="77"/>
    </row>
    <row r="147" spans="1:8" x14ac:dyDescent="0.25">
      <c r="A147" s="13" t="s">
        <v>945</v>
      </c>
      <c r="B147" s="13" t="s">
        <v>267</v>
      </c>
      <c r="C147" s="143">
        <v>5</v>
      </c>
      <c r="D147" s="13" t="s">
        <v>435</v>
      </c>
      <c r="E147" s="13">
        <v>90</v>
      </c>
      <c r="F147" s="13" t="s">
        <v>405</v>
      </c>
      <c r="G147" s="13" t="s">
        <v>8173</v>
      </c>
      <c r="H147" s="77"/>
    </row>
    <row r="148" spans="1:8" x14ac:dyDescent="0.25">
      <c r="A148" s="13" t="s">
        <v>514</v>
      </c>
      <c r="B148" s="13" t="s">
        <v>267</v>
      </c>
      <c r="C148" s="143">
        <v>79</v>
      </c>
      <c r="D148" s="13" t="s">
        <v>427</v>
      </c>
      <c r="E148" s="13"/>
      <c r="F148" s="13" t="s">
        <v>427</v>
      </c>
      <c r="G148" s="13" t="s">
        <v>8173</v>
      </c>
      <c r="H148" s="77"/>
    </row>
    <row r="149" spans="1:8" x14ac:dyDescent="0.25">
      <c r="A149" s="13" t="s">
        <v>536</v>
      </c>
      <c r="B149" s="13" t="s">
        <v>263</v>
      </c>
      <c r="C149" s="143">
        <v>21</v>
      </c>
      <c r="D149" s="13" t="s">
        <v>404</v>
      </c>
      <c r="E149" s="13">
        <v>130</v>
      </c>
      <c r="F149" s="13" t="s">
        <v>401</v>
      </c>
      <c r="G149" s="13" t="s">
        <v>8174</v>
      </c>
      <c r="H149" s="77"/>
    </row>
    <row r="150" spans="1:8" x14ac:dyDescent="0.25">
      <c r="A150" s="13" t="s">
        <v>536</v>
      </c>
      <c r="B150" s="13" t="s">
        <v>263</v>
      </c>
      <c r="C150" s="143">
        <v>21</v>
      </c>
      <c r="D150" s="13" t="s">
        <v>404</v>
      </c>
      <c r="E150" s="13">
        <v>130</v>
      </c>
      <c r="F150" s="13" t="s">
        <v>401</v>
      </c>
      <c r="G150" s="13" t="s">
        <v>8175</v>
      </c>
      <c r="H150" s="77"/>
    </row>
    <row r="151" spans="1:8" x14ac:dyDescent="0.25">
      <c r="A151" s="13" t="s">
        <v>2257</v>
      </c>
      <c r="B151" s="13" t="s">
        <v>279</v>
      </c>
      <c r="C151" s="143">
        <v>1</v>
      </c>
      <c r="D151" s="13" t="s">
        <v>407</v>
      </c>
      <c r="E151" s="13">
        <v>60</v>
      </c>
      <c r="F151" s="13" t="s">
        <v>410</v>
      </c>
      <c r="G151" s="13" t="s">
        <v>8176</v>
      </c>
      <c r="H151" s="77"/>
    </row>
    <row r="152" spans="1:8" x14ac:dyDescent="0.25">
      <c r="A152" s="13" t="s">
        <v>2027</v>
      </c>
      <c r="B152" s="13" t="s">
        <v>243</v>
      </c>
      <c r="C152" s="143">
        <v>104</v>
      </c>
      <c r="D152" s="13" t="s">
        <v>490</v>
      </c>
      <c r="E152" s="13"/>
      <c r="F152" s="13" t="s">
        <v>493</v>
      </c>
      <c r="G152" s="13" t="s">
        <v>8176</v>
      </c>
      <c r="H152" s="77"/>
    </row>
    <row r="153" spans="1:8" x14ac:dyDescent="0.25">
      <c r="A153" s="13" t="s">
        <v>2267</v>
      </c>
      <c r="B153" s="13" t="s">
        <v>279</v>
      </c>
      <c r="C153" s="143">
        <v>15</v>
      </c>
      <c r="D153" s="13" t="s">
        <v>425</v>
      </c>
      <c r="E153" s="13">
        <v>60</v>
      </c>
      <c r="F153" s="13" t="s">
        <v>410</v>
      </c>
      <c r="G153" s="13" t="s">
        <v>8177</v>
      </c>
      <c r="H153" s="77"/>
    </row>
    <row r="154" spans="1:8" x14ac:dyDescent="0.25">
      <c r="A154" s="13" t="s">
        <v>1086</v>
      </c>
      <c r="B154" s="13" t="s">
        <v>259</v>
      </c>
      <c r="C154" s="143">
        <v>90</v>
      </c>
      <c r="D154" s="13" t="s">
        <v>490</v>
      </c>
      <c r="E154" s="13"/>
      <c r="F154" s="13" t="s">
        <v>1085</v>
      </c>
      <c r="G154" s="13" t="s">
        <v>8177</v>
      </c>
      <c r="H154" s="77"/>
    </row>
    <row r="155" spans="1:8" x14ac:dyDescent="0.25">
      <c r="A155" s="13" t="s">
        <v>8108</v>
      </c>
      <c r="B155" s="13"/>
      <c r="C155" s="143"/>
      <c r="D155" s="13" t="s">
        <v>490</v>
      </c>
      <c r="E155" s="13"/>
      <c r="F155" s="13" t="s">
        <v>490</v>
      </c>
      <c r="G155" s="13" t="s">
        <v>8178</v>
      </c>
      <c r="H155" s="77"/>
    </row>
    <row r="156" spans="1:8" x14ac:dyDescent="0.25">
      <c r="A156" s="13" t="s">
        <v>2275</v>
      </c>
      <c r="B156" s="13" t="s">
        <v>279</v>
      </c>
      <c r="C156" s="143">
        <v>27</v>
      </c>
      <c r="D156" s="13" t="s">
        <v>404</v>
      </c>
      <c r="E156" s="13">
        <v>60</v>
      </c>
      <c r="F156" s="13" t="s">
        <v>410</v>
      </c>
      <c r="G156" s="13" t="s">
        <v>8179</v>
      </c>
      <c r="H156" s="77"/>
    </row>
    <row r="157" spans="1:8" x14ac:dyDescent="0.25">
      <c r="A157" s="13" t="s">
        <v>616</v>
      </c>
      <c r="B157" s="13" t="s">
        <v>259</v>
      </c>
      <c r="C157" s="143">
        <v>103</v>
      </c>
      <c r="D157" s="13" t="s">
        <v>427</v>
      </c>
      <c r="E157" s="13"/>
      <c r="F157" s="13" t="s">
        <v>428</v>
      </c>
      <c r="G157" s="13" t="s">
        <v>8179</v>
      </c>
      <c r="H157" s="77"/>
    </row>
    <row r="158" spans="1:8" x14ac:dyDescent="0.25">
      <c r="A158" s="13" t="s">
        <v>947</v>
      </c>
      <c r="B158" s="13" t="s">
        <v>263</v>
      </c>
      <c r="C158" s="143">
        <v>7</v>
      </c>
      <c r="D158" s="13" t="s">
        <v>404</v>
      </c>
      <c r="E158" s="13">
        <v>120</v>
      </c>
      <c r="F158" s="13" t="s">
        <v>401</v>
      </c>
      <c r="G158" s="13" t="s">
        <v>8180</v>
      </c>
      <c r="H158" s="77"/>
    </row>
    <row r="159" spans="1:8" x14ac:dyDescent="0.25">
      <c r="A159" s="13" t="s">
        <v>947</v>
      </c>
      <c r="B159" s="13" t="s">
        <v>263</v>
      </c>
      <c r="C159" s="143">
        <v>7</v>
      </c>
      <c r="D159" s="13" t="s">
        <v>404</v>
      </c>
      <c r="E159" s="13">
        <v>120</v>
      </c>
      <c r="F159" s="13" t="s">
        <v>401</v>
      </c>
      <c r="G159" s="13" t="s">
        <v>8181</v>
      </c>
      <c r="H159" s="77"/>
    </row>
    <row r="160" spans="1:8" x14ac:dyDescent="0.25">
      <c r="A160" s="13" t="s">
        <v>8079</v>
      </c>
      <c r="B160" s="13"/>
      <c r="C160" s="143"/>
      <c r="D160" s="13" t="s">
        <v>490</v>
      </c>
      <c r="E160" s="13"/>
      <c r="F160" s="13" t="s">
        <v>1562</v>
      </c>
      <c r="G160" s="13" t="s">
        <v>8182</v>
      </c>
      <c r="H160" s="77"/>
    </row>
    <row r="161" spans="1:8" x14ac:dyDescent="0.25">
      <c r="A161" s="13" t="s">
        <v>8081</v>
      </c>
      <c r="B161" s="13"/>
      <c r="C161" s="143"/>
      <c r="D161" s="13" t="s">
        <v>490</v>
      </c>
      <c r="E161" s="13"/>
      <c r="F161" s="13" t="s">
        <v>1562</v>
      </c>
      <c r="G161" s="13" t="s">
        <v>8183</v>
      </c>
      <c r="H161" s="77"/>
    </row>
    <row r="162" spans="1:8" x14ac:dyDescent="0.25">
      <c r="A162" s="13" t="s">
        <v>8083</v>
      </c>
      <c r="B162" s="13"/>
      <c r="C162" s="143"/>
      <c r="D162" s="13" t="s">
        <v>490</v>
      </c>
      <c r="E162" s="13"/>
      <c r="F162" s="13" t="s">
        <v>1562</v>
      </c>
      <c r="G162" s="13" t="s">
        <v>8184</v>
      </c>
      <c r="H162" s="77"/>
    </row>
    <row r="163" spans="1:8" x14ac:dyDescent="0.25">
      <c r="A163" s="13" t="s">
        <v>2319</v>
      </c>
      <c r="B163" s="13" t="s">
        <v>279</v>
      </c>
      <c r="C163" s="143">
        <v>81</v>
      </c>
      <c r="D163" s="13" t="s">
        <v>414</v>
      </c>
      <c r="E163" s="13">
        <v>60</v>
      </c>
      <c r="F163" s="13" t="s">
        <v>410</v>
      </c>
      <c r="G163" s="13" t="s">
        <v>8185</v>
      </c>
      <c r="H163" s="77"/>
    </row>
    <row r="164" spans="1:8" x14ac:dyDescent="0.25">
      <c r="A164" s="13" t="s">
        <v>518</v>
      </c>
      <c r="B164" s="13" t="s">
        <v>279</v>
      </c>
      <c r="C164" s="143">
        <v>105</v>
      </c>
      <c r="D164" s="13" t="s">
        <v>427</v>
      </c>
      <c r="E164" s="13"/>
      <c r="F164" s="13" t="s">
        <v>427</v>
      </c>
      <c r="G164" s="13" t="s">
        <v>8185</v>
      </c>
      <c r="H164" s="77"/>
    </row>
    <row r="165" spans="1:8" x14ac:dyDescent="0.25">
      <c r="A165" s="13" t="s">
        <v>2318</v>
      </c>
      <c r="B165" s="13" t="s">
        <v>279</v>
      </c>
      <c r="C165" s="143">
        <v>79</v>
      </c>
      <c r="D165" s="13" t="s">
        <v>414</v>
      </c>
      <c r="E165" s="13">
        <v>90</v>
      </c>
      <c r="F165" s="13" t="s">
        <v>405</v>
      </c>
      <c r="G165" s="13" t="s">
        <v>8186</v>
      </c>
      <c r="H165" s="77"/>
    </row>
    <row r="166" spans="1:8" x14ac:dyDescent="0.25">
      <c r="A166" s="13" t="s">
        <v>517</v>
      </c>
      <c r="B166" s="13" t="s">
        <v>279</v>
      </c>
      <c r="C166" s="143">
        <v>106</v>
      </c>
      <c r="D166" s="13" t="s">
        <v>427</v>
      </c>
      <c r="E166" s="13"/>
      <c r="F166" s="13" t="s">
        <v>427</v>
      </c>
      <c r="G166" s="13" t="s">
        <v>8186</v>
      </c>
      <c r="H166" s="77"/>
    </row>
    <row r="167" spans="1:8" x14ac:dyDescent="0.25">
      <c r="A167" s="13" t="s">
        <v>2366</v>
      </c>
      <c r="B167" s="13" t="s">
        <v>286</v>
      </c>
      <c r="C167" s="143">
        <v>11</v>
      </c>
      <c r="D167" s="13" t="s">
        <v>407</v>
      </c>
      <c r="E167" s="13">
        <v>60</v>
      </c>
      <c r="F167" s="13" t="s">
        <v>410</v>
      </c>
      <c r="G167" s="13" t="s">
        <v>8187</v>
      </c>
      <c r="H167" s="77"/>
    </row>
    <row r="168" spans="1:8" x14ac:dyDescent="0.25">
      <c r="A168" s="13" t="s">
        <v>2366</v>
      </c>
      <c r="B168" s="13" t="s">
        <v>286</v>
      </c>
      <c r="C168" s="143">
        <v>11</v>
      </c>
      <c r="D168" s="13" t="s">
        <v>407</v>
      </c>
      <c r="E168" s="13">
        <v>60</v>
      </c>
      <c r="F168" s="13" t="s">
        <v>410</v>
      </c>
      <c r="G168" s="13" t="s">
        <v>8188</v>
      </c>
      <c r="H168" s="77"/>
    </row>
    <row r="169" spans="1:8" x14ac:dyDescent="0.25">
      <c r="A169" s="13" t="s">
        <v>2363</v>
      </c>
      <c r="B169" s="13" t="s">
        <v>286</v>
      </c>
      <c r="C169" s="143">
        <v>8</v>
      </c>
      <c r="D169" s="13" t="s">
        <v>407</v>
      </c>
      <c r="E169" s="13">
        <v>60</v>
      </c>
      <c r="F169" s="13" t="s">
        <v>410</v>
      </c>
      <c r="G169" s="13" t="s">
        <v>8189</v>
      </c>
      <c r="H169" s="77"/>
    </row>
    <row r="170" spans="1:8" x14ac:dyDescent="0.25">
      <c r="A170" s="13" t="s">
        <v>2363</v>
      </c>
      <c r="B170" s="13" t="s">
        <v>286</v>
      </c>
      <c r="C170" s="143">
        <v>8</v>
      </c>
      <c r="D170" s="13" t="s">
        <v>407</v>
      </c>
      <c r="E170" s="13">
        <v>60</v>
      </c>
      <c r="F170" s="13" t="s">
        <v>410</v>
      </c>
      <c r="G170" s="13" t="s">
        <v>8190</v>
      </c>
      <c r="H170" s="77"/>
    </row>
    <row r="171" spans="1:8" x14ac:dyDescent="0.25">
      <c r="A171" s="13" t="s">
        <v>2294</v>
      </c>
      <c r="B171" s="13" t="s">
        <v>279</v>
      </c>
      <c r="C171" s="143">
        <v>53</v>
      </c>
      <c r="D171" s="13" t="s">
        <v>421</v>
      </c>
      <c r="E171" s="13">
        <v>90</v>
      </c>
      <c r="F171" s="13" t="s">
        <v>405</v>
      </c>
      <c r="G171" s="13" t="s">
        <v>8191</v>
      </c>
      <c r="H171" s="77"/>
    </row>
    <row r="172" spans="1:8" x14ac:dyDescent="0.25">
      <c r="A172" s="13" t="s">
        <v>520</v>
      </c>
      <c r="B172" s="13" t="s">
        <v>279</v>
      </c>
      <c r="C172" s="143">
        <v>109</v>
      </c>
      <c r="D172" s="13" t="s">
        <v>427</v>
      </c>
      <c r="E172" s="13"/>
      <c r="F172" s="13" t="s">
        <v>427</v>
      </c>
      <c r="G172" s="13" t="s">
        <v>8191</v>
      </c>
      <c r="H172" s="77"/>
    </row>
    <row r="173" spans="1:8" x14ac:dyDescent="0.25">
      <c r="A173" s="13" t="s">
        <v>2285</v>
      </c>
      <c r="B173" s="13" t="s">
        <v>279</v>
      </c>
      <c r="C173" s="143">
        <v>42</v>
      </c>
      <c r="D173" s="13" t="s">
        <v>400</v>
      </c>
      <c r="E173" s="13">
        <v>90</v>
      </c>
      <c r="F173" s="13" t="s">
        <v>405</v>
      </c>
      <c r="G173" s="13" t="s">
        <v>8192</v>
      </c>
      <c r="H173" s="77"/>
    </row>
    <row r="174" spans="1:8" x14ac:dyDescent="0.25">
      <c r="A174" s="13" t="s">
        <v>519</v>
      </c>
      <c r="B174" s="13" t="s">
        <v>279</v>
      </c>
      <c r="C174" s="143">
        <v>108</v>
      </c>
      <c r="D174" s="13" t="s">
        <v>427</v>
      </c>
      <c r="E174" s="13"/>
      <c r="F174" s="13" t="s">
        <v>427</v>
      </c>
      <c r="G174" s="13" t="s">
        <v>8192</v>
      </c>
      <c r="H174" s="77"/>
    </row>
    <row r="175" spans="1:8" x14ac:dyDescent="0.25">
      <c r="A175" s="13" t="s">
        <v>2304</v>
      </c>
      <c r="B175" s="13" t="s">
        <v>279</v>
      </c>
      <c r="C175" s="143">
        <v>64</v>
      </c>
      <c r="D175" s="13" t="s">
        <v>431</v>
      </c>
      <c r="E175" s="13">
        <v>90</v>
      </c>
      <c r="F175" s="13" t="s">
        <v>405</v>
      </c>
      <c r="G175" s="13" t="s">
        <v>8193</v>
      </c>
      <c r="H175" s="77"/>
    </row>
    <row r="176" spans="1:8" x14ac:dyDescent="0.25">
      <c r="A176" s="13" t="s">
        <v>516</v>
      </c>
      <c r="B176" s="13" t="s">
        <v>279</v>
      </c>
      <c r="C176" s="143">
        <v>110</v>
      </c>
      <c r="D176" s="13" t="s">
        <v>427</v>
      </c>
      <c r="E176" s="13"/>
      <c r="F176" s="13" t="s">
        <v>427</v>
      </c>
      <c r="G176" s="13" t="s">
        <v>8193</v>
      </c>
      <c r="H176" s="77"/>
    </row>
    <row r="177" spans="1:8" x14ac:dyDescent="0.25">
      <c r="A177" s="13" t="s">
        <v>2367</v>
      </c>
      <c r="B177" s="13" t="s">
        <v>286</v>
      </c>
      <c r="C177" s="143">
        <v>12</v>
      </c>
      <c r="D177" s="13" t="s">
        <v>407</v>
      </c>
      <c r="E177" s="13">
        <v>90</v>
      </c>
      <c r="F177" s="13" t="s">
        <v>405</v>
      </c>
      <c r="G177" s="13" t="s">
        <v>8194</v>
      </c>
      <c r="H177" s="77"/>
    </row>
    <row r="178" spans="1:8" x14ac:dyDescent="0.25">
      <c r="A178" s="13" t="s">
        <v>2367</v>
      </c>
      <c r="B178" s="13" t="s">
        <v>286</v>
      </c>
      <c r="C178" s="143">
        <v>12</v>
      </c>
      <c r="D178" s="13" t="s">
        <v>407</v>
      </c>
      <c r="E178" s="13">
        <v>90</v>
      </c>
      <c r="F178" s="13" t="s">
        <v>405</v>
      </c>
      <c r="G178" s="13" t="s">
        <v>8195</v>
      </c>
      <c r="H178" s="77"/>
    </row>
    <row r="179" spans="1:8" x14ac:dyDescent="0.25">
      <c r="A179" s="13" t="s">
        <v>2324</v>
      </c>
      <c r="B179" s="13" t="s">
        <v>283</v>
      </c>
      <c r="C179" s="143">
        <v>82</v>
      </c>
      <c r="D179" s="13" t="s">
        <v>414</v>
      </c>
      <c r="E179" s="13">
        <v>120</v>
      </c>
      <c r="F179" s="13" t="s">
        <v>401</v>
      </c>
      <c r="G179" s="13" t="s">
        <v>8196</v>
      </c>
      <c r="H179" s="77"/>
    </row>
    <row r="180" spans="1:8" x14ac:dyDescent="0.25">
      <c r="A180" s="13" t="s">
        <v>426</v>
      </c>
      <c r="B180" s="13" t="s">
        <v>279</v>
      </c>
      <c r="C180" s="143">
        <v>112</v>
      </c>
      <c r="D180" s="13" t="s">
        <v>427</v>
      </c>
      <c r="E180" s="13"/>
      <c r="F180" s="13" t="s">
        <v>427</v>
      </c>
      <c r="G180" s="13" t="s">
        <v>8196</v>
      </c>
      <c r="H180" s="77"/>
    </row>
    <row r="181" spans="1:8" x14ac:dyDescent="0.25">
      <c r="A181" s="13" t="s">
        <v>2383</v>
      </c>
      <c r="B181" s="13" t="s">
        <v>286</v>
      </c>
      <c r="C181" s="143">
        <v>32</v>
      </c>
      <c r="D181" s="13" t="s">
        <v>404</v>
      </c>
      <c r="E181" s="13">
        <v>80</v>
      </c>
      <c r="F181" s="13" t="s">
        <v>410</v>
      </c>
      <c r="G181" s="13" t="s">
        <v>8197</v>
      </c>
      <c r="H181" s="77"/>
    </row>
    <row r="182" spans="1:8" x14ac:dyDescent="0.25">
      <c r="A182" s="13" t="s">
        <v>521</v>
      </c>
      <c r="B182" s="13" t="s">
        <v>279</v>
      </c>
      <c r="C182" s="143">
        <v>107</v>
      </c>
      <c r="D182" s="13" t="s">
        <v>427</v>
      </c>
      <c r="E182" s="13"/>
      <c r="F182" s="13" t="s">
        <v>427</v>
      </c>
      <c r="G182" s="13" t="s">
        <v>8197</v>
      </c>
      <c r="H182" s="77"/>
    </row>
    <row r="183" spans="1:8" x14ac:dyDescent="0.25">
      <c r="A183" s="13" t="s">
        <v>2411</v>
      </c>
      <c r="B183" s="13" t="s">
        <v>286</v>
      </c>
      <c r="C183" s="143">
        <v>80</v>
      </c>
      <c r="D183" s="13" t="s">
        <v>419</v>
      </c>
      <c r="E183" s="13">
        <v>90</v>
      </c>
      <c r="F183" s="13" t="s">
        <v>405</v>
      </c>
      <c r="G183" s="13" t="s">
        <v>8198</v>
      </c>
      <c r="H183" s="77"/>
    </row>
    <row r="184" spans="1:8" x14ac:dyDescent="0.25">
      <c r="A184" s="13" t="s">
        <v>2411</v>
      </c>
      <c r="B184" s="13" t="s">
        <v>286</v>
      </c>
      <c r="C184" s="143">
        <v>80</v>
      </c>
      <c r="D184" s="13" t="s">
        <v>419</v>
      </c>
      <c r="E184" s="13">
        <v>90</v>
      </c>
      <c r="F184" s="13" t="s">
        <v>405</v>
      </c>
      <c r="G184" s="13" t="s">
        <v>8199</v>
      </c>
      <c r="H184" s="77"/>
    </row>
    <row r="185" spans="1:8" x14ac:dyDescent="0.25">
      <c r="A185" s="13" t="s">
        <v>2414</v>
      </c>
      <c r="B185" s="13" t="s">
        <v>286</v>
      </c>
      <c r="C185" s="143">
        <v>87</v>
      </c>
      <c r="D185" s="13" t="s">
        <v>414</v>
      </c>
      <c r="E185" s="13">
        <v>90</v>
      </c>
      <c r="F185" s="13" t="s">
        <v>405</v>
      </c>
      <c r="G185" s="13" t="s">
        <v>8200</v>
      </c>
      <c r="H185" s="77"/>
    </row>
    <row r="186" spans="1:8" x14ac:dyDescent="0.25">
      <c r="A186" s="13" t="s">
        <v>514</v>
      </c>
      <c r="B186" s="13" t="s">
        <v>279</v>
      </c>
      <c r="C186" s="143">
        <v>111</v>
      </c>
      <c r="D186" s="13" t="s">
        <v>427</v>
      </c>
      <c r="E186" s="13"/>
      <c r="F186" s="13" t="s">
        <v>427</v>
      </c>
      <c r="G186" s="13" t="s">
        <v>8200</v>
      </c>
      <c r="H186" s="77"/>
    </row>
    <row r="187" spans="1:8" x14ac:dyDescent="0.25">
      <c r="A187" s="13" t="s">
        <v>8079</v>
      </c>
      <c r="B187" s="13"/>
      <c r="C187" s="143"/>
      <c r="D187" s="13" t="s">
        <v>490</v>
      </c>
      <c r="E187" s="13"/>
      <c r="F187" s="13" t="s">
        <v>1562</v>
      </c>
      <c r="G187" s="13" t="s">
        <v>8201</v>
      </c>
      <c r="H187" s="77"/>
    </row>
    <row r="188" spans="1:8" x14ac:dyDescent="0.25">
      <c r="A188" s="13" t="s">
        <v>8081</v>
      </c>
      <c r="B188" s="13"/>
      <c r="C188" s="143"/>
      <c r="D188" s="13" t="s">
        <v>490</v>
      </c>
      <c r="E188" s="13"/>
      <c r="F188" s="13" t="s">
        <v>1562</v>
      </c>
      <c r="G188" s="13" t="s">
        <v>8202</v>
      </c>
      <c r="H188" s="77"/>
    </row>
    <row r="189" spans="1:8" x14ac:dyDescent="0.25">
      <c r="A189" s="13" t="s">
        <v>8083</v>
      </c>
      <c r="B189" s="13"/>
      <c r="C189" s="143"/>
      <c r="D189" s="13" t="s">
        <v>490</v>
      </c>
      <c r="E189" s="13"/>
      <c r="F189" s="13" t="s">
        <v>1562</v>
      </c>
      <c r="G189" s="13" t="s">
        <v>8203</v>
      </c>
      <c r="H189" s="77"/>
    </row>
    <row r="190" spans="1:8" x14ac:dyDescent="0.25">
      <c r="A190" s="13" t="s">
        <v>619</v>
      </c>
      <c r="B190" s="13" t="s">
        <v>293</v>
      </c>
      <c r="C190" s="143">
        <v>37</v>
      </c>
      <c r="D190" s="13" t="s">
        <v>400</v>
      </c>
      <c r="E190" s="13">
        <v>90</v>
      </c>
      <c r="F190" s="13" t="s">
        <v>405</v>
      </c>
      <c r="G190" s="13" t="s">
        <v>8204</v>
      </c>
      <c r="H190" s="77"/>
    </row>
    <row r="191" spans="1:8" x14ac:dyDescent="0.25">
      <c r="A191" s="13" t="s">
        <v>619</v>
      </c>
      <c r="B191" s="13" t="s">
        <v>293</v>
      </c>
      <c r="C191" s="143">
        <v>37</v>
      </c>
      <c r="D191" s="13" t="s">
        <v>400</v>
      </c>
      <c r="E191" s="13">
        <v>90</v>
      </c>
      <c r="F191" s="13" t="s">
        <v>405</v>
      </c>
      <c r="G191" s="13" t="s">
        <v>8205</v>
      </c>
      <c r="H191" s="77"/>
    </row>
    <row r="192" spans="1:8" x14ac:dyDescent="0.25">
      <c r="A192" s="13" t="s">
        <v>649</v>
      </c>
      <c r="B192" s="13" t="s">
        <v>293</v>
      </c>
      <c r="C192" s="143">
        <v>84</v>
      </c>
      <c r="D192" s="13" t="s">
        <v>414</v>
      </c>
      <c r="E192" s="13">
        <v>50</v>
      </c>
      <c r="F192" s="13" t="s">
        <v>410</v>
      </c>
      <c r="G192" s="13" t="s">
        <v>8206</v>
      </c>
      <c r="H192" s="77"/>
    </row>
    <row r="193" spans="1:8" x14ac:dyDescent="0.25">
      <c r="A193" s="13" t="s">
        <v>649</v>
      </c>
      <c r="B193" s="13" t="s">
        <v>293</v>
      </c>
      <c r="C193" s="143">
        <v>84</v>
      </c>
      <c r="D193" s="13" t="s">
        <v>414</v>
      </c>
      <c r="E193" s="13">
        <v>50</v>
      </c>
      <c r="F193" s="13" t="s">
        <v>410</v>
      </c>
      <c r="G193" s="13" t="s">
        <v>8207</v>
      </c>
      <c r="H193" s="77"/>
    </row>
    <row r="194" spans="1:8" x14ac:dyDescent="0.25">
      <c r="A194" s="13" t="s">
        <v>618</v>
      </c>
      <c r="B194" s="13" t="s">
        <v>293</v>
      </c>
      <c r="C194" s="143">
        <v>12</v>
      </c>
      <c r="D194" s="13" t="s">
        <v>425</v>
      </c>
      <c r="E194" s="13">
        <v>90</v>
      </c>
      <c r="F194" s="13" t="s">
        <v>405</v>
      </c>
      <c r="G194" s="13" t="s">
        <v>8208</v>
      </c>
      <c r="H194" s="77"/>
    </row>
    <row r="195" spans="1:8" x14ac:dyDescent="0.25">
      <c r="A195" s="13" t="s">
        <v>618</v>
      </c>
      <c r="B195" s="13" t="s">
        <v>293</v>
      </c>
      <c r="C195" s="143">
        <v>12</v>
      </c>
      <c r="D195" s="13" t="s">
        <v>425</v>
      </c>
      <c r="E195" s="13">
        <v>90</v>
      </c>
      <c r="F195" s="13" t="s">
        <v>405</v>
      </c>
      <c r="G195" s="13" t="s">
        <v>8209</v>
      </c>
      <c r="H195" s="77"/>
    </row>
    <row r="196" spans="1:8" x14ac:dyDescent="0.25">
      <c r="A196" s="13" t="s">
        <v>627</v>
      </c>
      <c r="B196" s="13" t="s">
        <v>293</v>
      </c>
      <c r="C196" s="143">
        <v>25</v>
      </c>
      <c r="D196" s="13" t="s">
        <v>404</v>
      </c>
      <c r="E196" s="13">
        <v>110</v>
      </c>
      <c r="F196" s="13" t="s">
        <v>405</v>
      </c>
      <c r="G196" s="13" t="s">
        <v>8210</v>
      </c>
      <c r="H196" s="77"/>
    </row>
    <row r="197" spans="1:8" x14ac:dyDescent="0.25">
      <c r="A197" s="13" t="s">
        <v>627</v>
      </c>
      <c r="B197" s="13" t="s">
        <v>293</v>
      </c>
      <c r="C197" s="143">
        <v>25</v>
      </c>
      <c r="D197" s="13" t="s">
        <v>404</v>
      </c>
      <c r="E197" s="13">
        <v>110</v>
      </c>
      <c r="F197" s="13" t="s">
        <v>405</v>
      </c>
      <c r="G197" s="13" t="s">
        <v>8211</v>
      </c>
      <c r="H197" s="77"/>
    </row>
    <row r="198" spans="1:8" x14ac:dyDescent="0.25">
      <c r="A198" s="13" t="s">
        <v>951</v>
      </c>
      <c r="B198" s="13" t="s">
        <v>293</v>
      </c>
      <c r="C198" s="143">
        <v>60</v>
      </c>
      <c r="D198" s="13" t="s">
        <v>435</v>
      </c>
      <c r="E198" s="13">
        <v>100</v>
      </c>
      <c r="F198" s="13" t="s">
        <v>405</v>
      </c>
      <c r="G198" s="13" t="s">
        <v>8212</v>
      </c>
      <c r="H198" s="77"/>
    </row>
    <row r="199" spans="1:8" x14ac:dyDescent="0.25">
      <c r="A199" s="13" t="s">
        <v>951</v>
      </c>
      <c r="B199" s="13" t="s">
        <v>293</v>
      </c>
      <c r="C199" s="143">
        <v>60</v>
      </c>
      <c r="D199" s="13" t="s">
        <v>435</v>
      </c>
      <c r="E199" s="13">
        <v>100</v>
      </c>
      <c r="F199" s="13" t="s">
        <v>405</v>
      </c>
      <c r="G199" s="13" t="s">
        <v>8213</v>
      </c>
      <c r="H199" s="77"/>
    </row>
    <row r="200" spans="1:8" x14ac:dyDescent="0.25">
      <c r="A200" s="13" t="s">
        <v>627</v>
      </c>
      <c r="B200" s="13" t="s">
        <v>293</v>
      </c>
      <c r="C200" s="143">
        <v>25</v>
      </c>
      <c r="D200" s="13" t="s">
        <v>404</v>
      </c>
      <c r="E200" s="13">
        <v>110</v>
      </c>
      <c r="F200" s="13" t="s">
        <v>405</v>
      </c>
      <c r="G200" s="13" t="s">
        <v>8214</v>
      </c>
      <c r="H200" s="77"/>
    </row>
    <row r="201" spans="1:8" x14ac:dyDescent="0.25">
      <c r="A201" s="13" t="s">
        <v>627</v>
      </c>
      <c r="B201" s="13" t="s">
        <v>293</v>
      </c>
      <c r="C201" s="143">
        <v>25</v>
      </c>
      <c r="D201" s="13" t="s">
        <v>404</v>
      </c>
      <c r="E201" s="13">
        <v>110</v>
      </c>
      <c r="F201" s="13" t="s">
        <v>405</v>
      </c>
      <c r="G201" s="13" t="s">
        <v>8215</v>
      </c>
      <c r="H201" s="77"/>
    </row>
    <row r="202" spans="1:8" x14ac:dyDescent="0.25">
      <c r="A202" s="13" t="s">
        <v>942</v>
      </c>
      <c r="B202" s="13" t="s">
        <v>293</v>
      </c>
      <c r="C202" s="143">
        <v>48</v>
      </c>
      <c r="D202" s="13" t="s">
        <v>421</v>
      </c>
      <c r="E202" s="13">
        <v>90</v>
      </c>
      <c r="F202" s="13" t="s">
        <v>405</v>
      </c>
      <c r="G202" s="13" t="s">
        <v>8216</v>
      </c>
      <c r="H202" s="77"/>
    </row>
    <row r="203" spans="1:8" x14ac:dyDescent="0.25">
      <c r="A203" s="13" t="s">
        <v>942</v>
      </c>
      <c r="B203" s="13" t="s">
        <v>293</v>
      </c>
      <c r="C203" s="143">
        <v>48</v>
      </c>
      <c r="D203" s="13" t="s">
        <v>421</v>
      </c>
      <c r="E203" s="13">
        <v>90</v>
      </c>
      <c r="F203" s="13" t="s">
        <v>405</v>
      </c>
      <c r="G203" s="13" t="s">
        <v>8217</v>
      </c>
      <c r="H203" s="77"/>
    </row>
    <row r="204" spans="1:8" x14ac:dyDescent="0.25">
      <c r="A204" s="13" t="s">
        <v>8079</v>
      </c>
      <c r="B204" s="13"/>
      <c r="C204" s="143"/>
      <c r="D204" s="13" t="s">
        <v>490</v>
      </c>
      <c r="E204" s="13"/>
      <c r="F204" s="13" t="s">
        <v>1562</v>
      </c>
      <c r="G204" s="13" t="s">
        <v>8218</v>
      </c>
      <c r="H204" s="77"/>
    </row>
    <row r="205" spans="1:8" x14ac:dyDescent="0.25">
      <c r="A205" s="13" t="s">
        <v>8081</v>
      </c>
      <c r="B205" s="13"/>
      <c r="C205" s="143"/>
      <c r="D205" s="13" t="s">
        <v>490</v>
      </c>
      <c r="E205" s="13"/>
      <c r="F205" s="13" t="s">
        <v>1562</v>
      </c>
      <c r="G205" s="13" t="s">
        <v>8219</v>
      </c>
      <c r="H205" s="77"/>
    </row>
    <row r="206" spans="1:8" x14ac:dyDescent="0.25">
      <c r="A206" s="13" t="s">
        <v>8083</v>
      </c>
      <c r="B206" s="13"/>
      <c r="C206" s="143"/>
      <c r="D206" s="13" t="s">
        <v>490</v>
      </c>
      <c r="E206" s="13"/>
      <c r="F206" s="13" t="s">
        <v>1562</v>
      </c>
      <c r="G206" s="13" t="s">
        <v>8220</v>
      </c>
      <c r="H206" s="77"/>
    </row>
    <row r="207" spans="1:8" x14ac:dyDescent="0.25">
      <c r="A207" s="13" t="s">
        <v>8221</v>
      </c>
      <c r="B207" s="13"/>
      <c r="C207" s="143"/>
      <c r="D207" s="13" t="s">
        <v>490</v>
      </c>
      <c r="E207" s="13"/>
      <c r="F207" s="13" t="s">
        <v>1562</v>
      </c>
      <c r="G207" s="13" t="s">
        <v>8222</v>
      </c>
      <c r="H207" s="77"/>
    </row>
    <row r="208" spans="1:8" x14ac:dyDescent="0.25">
      <c r="A208" s="13" t="s">
        <v>1307</v>
      </c>
      <c r="B208" s="13" t="s">
        <v>172</v>
      </c>
      <c r="C208" s="143">
        <v>6</v>
      </c>
      <c r="D208" s="13" t="s">
        <v>165</v>
      </c>
      <c r="E208" s="13">
        <v>50</v>
      </c>
      <c r="F208" s="13" t="s">
        <v>410</v>
      </c>
      <c r="G208" s="13" t="s">
        <v>8223</v>
      </c>
      <c r="H208" s="77"/>
    </row>
    <row r="209" spans="1:8" x14ac:dyDescent="0.25">
      <c r="A209" s="13" t="s">
        <v>1307</v>
      </c>
      <c r="B209" s="13" t="s">
        <v>172</v>
      </c>
      <c r="C209" s="143">
        <v>6</v>
      </c>
      <c r="D209" s="13" t="s">
        <v>165</v>
      </c>
      <c r="E209" s="13">
        <v>50</v>
      </c>
      <c r="F209" s="13" t="s">
        <v>410</v>
      </c>
      <c r="G209" s="13" t="s">
        <v>8224</v>
      </c>
      <c r="H209" s="77"/>
    </row>
    <row r="210" spans="1:8" x14ac:dyDescent="0.25">
      <c r="A210" s="13" t="s">
        <v>2476</v>
      </c>
      <c r="B210" s="13" t="s">
        <v>299</v>
      </c>
      <c r="C210" s="143">
        <v>134</v>
      </c>
      <c r="D210" s="13" t="s">
        <v>490</v>
      </c>
      <c r="E210" s="13"/>
      <c r="F210" s="13" t="s">
        <v>1085</v>
      </c>
      <c r="G210" s="13" t="s">
        <v>8225</v>
      </c>
      <c r="H210" s="77"/>
    </row>
    <row r="211" spans="1:8" x14ac:dyDescent="0.25">
      <c r="A211" s="13" t="s">
        <v>625</v>
      </c>
      <c r="B211" s="13" t="s">
        <v>293</v>
      </c>
      <c r="C211" s="143">
        <v>4</v>
      </c>
      <c r="D211" s="13" t="s">
        <v>407</v>
      </c>
      <c r="E211" s="13">
        <v>80</v>
      </c>
      <c r="F211" s="13" t="s">
        <v>410</v>
      </c>
      <c r="G211" s="13" t="s">
        <v>8226</v>
      </c>
      <c r="H211" s="77"/>
    </row>
    <row r="212" spans="1:8" x14ac:dyDescent="0.25">
      <c r="A212" s="13" t="s">
        <v>625</v>
      </c>
      <c r="B212" s="13" t="s">
        <v>293</v>
      </c>
      <c r="C212" s="143">
        <v>4</v>
      </c>
      <c r="D212" s="13" t="s">
        <v>407</v>
      </c>
      <c r="E212" s="13">
        <v>80</v>
      </c>
      <c r="F212" s="13" t="s">
        <v>410</v>
      </c>
      <c r="G212" s="13" t="s">
        <v>8227</v>
      </c>
      <c r="H212" s="77"/>
    </row>
    <row r="213" spans="1:8" x14ac:dyDescent="0.25">
      <c r="A213" s="13" t="s">
        <v>625</v>
      </c>
      <c r="B213" s="13" t="s">
        <v>293</v>
      </c>
      <c r="C213" s="143">
        <v>4</v>
      </c>
      <c r="D213" s="13" t="s">
        <v>407</v>
      </c>
      <c r="E213" s="13">
        <v>80</v>
      </c>
      <c r="F213" s="13" t="s">
        <v>410</v>
      </c>
      <c r="G213" s="13" t="s">
        <v>8228</v>
      </c>
      <c r="H213" s="77"/>
    </row>
    <row r="214" spans="1:8" x14ac:dyDescent="0.25">
      <c r="A214" s="13" t="s">
        <v>625</v>
      </c>
      <c r="B214" s="13" t="s">
        <v>293</v>
      </c>
      <c r="C214" s="143">
        <v>4</v>
      </c>
      <c r="D214" s="13" t="s">
        <v>407</v>
      </c>
      <c r="E214" s="13">
        <v>80</v>
      </c>
      <c r="F214" s="13" t="s">
        <v>410</v>
      </c>
      <c r="G214" s="13" t="s">
        <v>8229</v>
      </c>
      <c r="H214" s="77"/>
    </row>
    <row r="215" spans="1:8" x14ac:dyDescent="0.25">
      <c r="A215" s="13" t="s">
        <v>1949</v>
      </c>
      <c r="B215" s="13" t="s">
        <v>305</v>
      </c>
      <c r="C215" s="143">
        <v>23</v>
      </c>
      <c r="D215" s="13" t="s">
        <v>404</v>
      </c>
      <c r="E215" s="13">
        <v>90</v>
      </c>
      <c r="F215" s="13" t="s">
        <v>405</v>
      </c>
      <c r="G215" s="13" t="s">
        <v>8230</v>
      </c>
      <c r="H215" s="77"/>
    </row>
    <row r="216" spans="1:8" x14ac:dyDescent="0.25">
      <c r="A216" s="13" t="s">
        <v>1949</v>
      </c>
      <c r="B216" s="13" t="s">
        <v>305</v>
      </c>
      <c r="C216" s="143">
        <v>23</v>
      </c>
      <c r="D216" s="13" t="s">
        <v>404</v>
      </c>
      <c r="E216" s="13">
        <v>90</v>
      </c>
      <c r="F216" s="13" t="s">
        <v>405</v>
      </c>
      <c r="G216" s="13" t="s">
        <v>8231</v>
      </c>
      <c r="H216" s="77"/>
    </row>
    <row r="217" spans="1:8" x14ac:dyDescent="0.25">
      <c r="A217" s="13" t="s">
        <v>2356</v>
      </c>
      <c r="B217" s="13" t="s">
        <v>311</v>
      </c>
      <c r="C217" s="143">
        <v>109</v>
      </c>
      <c r="D217" s="13" t="s">
        <v>490</v>
      </c>
      <c r="E217" s="13"/>
      <c r="F217" s="13" t="s">
        <v>1085</v>
      </c>
      <c r="G217" s="13" t="s">
        <v>8232</v>
      </c>
      <c r="H217" s="77"/>
    </row>
    <row r="218" spans="1:8" x14ac:dyDescent="0.25">
      <c r="A218" s="13" t="s">
        <v>979</v>
      </c>
      <c r="B218" s="13" t="s">
        <v>299</v>
      </c>
      <c r="C218" s="143">
        <v>38</v>
      </c>
      <c r="D218" s="13" t="s">
        <v>404</v>
      </c>
      <c r="E218" s="13">
        <v>80</v>
      </c>
      <c r="F218" s="13" t="s">
        <v>410</v>
      </c>
      <c r="G218" s="13" t="s">
        <v>8233</v>
      </c>
      <c r="H218" s="77"/>
    </row>
    <row r="219" spans="1:8" x14ac:dyDescent="0.25">
      <c r="A219" s="13" t="s">
        <v>979</v>
      </c>
      <c r="B219" s="13" t="s">
        <v>299</v>
      </c>
      <c r="C219" s="143">
        <v>38</v>
      </c>
      <c r="D219" s="13" t="s">
        <v>404</v>
      </c>
      <c r="E219" s="13">
        <v>80</v>
      </c>
      <c r="F219" s="13" t="s">
        <v>410</v>
      </c>
      <c r="G219" s="13" t="s">
        <v>8234</v>
      </c>
      <c r="H219" s="77"/>
    </row>
    <row r="220" spans="1:8" x14ac:dyDescent="0.25">
      <c r="A220" s="13" t="s">
        <v>979</v>
      </c>
      <c r="B220" s="13" t="s">
        <v>299</v>
      </c>
      <c r="C220" s="143">
        <v>38</v>
      </c>
      <c r="D220" s="13" t="s">
        <v>404</v>
      </c>
      <c r="E220" s="13">
        <v>80</v>
      </c>
      <c r="F220" s="13" t="s">
        <v>410</v>
      </c>
      <c r="G220" s="13" t="s">
        <v>8235</v>
      </c>
      <c r="H220" s="77"/>
    </row>
    <row r="221" spans="1:8" x14ac:dyDescent="0.25">
      <c r="A221" s="13" t="s">
        <v>979</v>
      </c>
      <c r="B221" s="13" t="s">
        <v>299</v>
      </c>
      <c r="C221" s="143">
        <v>38</v>
      </c>
      <c r="D221" s="13" t="s">
        <v>404</v>
      </c>
      <c r="E221" s="13">
        <v>80</v>
      </c>
      <c r="F221" s="13" t="s">
        <v>410</v>
      </c>
      <c r="G221" s="13" t="s">
        <v>8236</v>
      </c>
      <c r="H221" s="77"/>
    </row>
    <row r="222" spans="1:8" x14ac:dyDescent="0.25">
      <c r="A222" s="13" t="s">
        <v>1305</v>
      </c>
      <c r="B222" s="13" t="s">
        <v>172</v>
      </c>
      <c r="C222" s="143">
        <v>7</v>
      </c>
      <c r="D222" s="13" t="s">
        <v>165</v>
      </c>
      <c r="E222" s="13">
        <v>80</v>
      </c>
      <c r="F222" s="13" t="s">
        <v>405</v>
      </c>
      <c r="G222" s="13" t="s">
        <v>8237</v>
      </c>
      <c r="H222" s="77"/>
    </row>
    <row r="223" spans="1:8" x14ac:dyDescent="0.25">
      <c r="A223" s="13" t="s">
        <v>1305</v>
      </c>
      <c r="B223" s="13" t="s">
        <v>172</v>
      </c>
      <c r="C223" s="143">
        <v>7</v>
      </c>
      <c r="D223" s="13" t="s">
        <v>165</v>
      </c>
      <c r="E223" s="13">
        <v>80</v>
      </c>
      <c r="F223" s="13" t="s">
        <v>405</v>
      </c>
      <c r="G223" s="13" t="s">
        <v>8238</v>
      </c>
      <c r="H223" s="77"/>
    </row>
    <row r="224" spans="1:8" x14ac:dyDescent="0.25">
      <c r="A224" s="13" t="s">
        <v>2522</v>
      </c>
      <c r="B224" s="13" t="s">
        <v>305</v>
      </c>
      <c r="C224" s="143">
        <v>11</v>
      </c>
      <c r="D224" s="13" t="s">
        <v>407</v>
      </c>
      <c r="E224" s="13">
        <v>100</v>
      </c>
      <c r="F224" s="13" t="s">
        <v>405</v>
      </c>
      <c r="G224" s="13" t="s">
        <v>8239</v>
      </c>
      <c r="H224" s="77"/>
    </row>
    <row r="225" spans="1:8" x14ac:dyDescent="0.25">
      <c r="A225" s="13" t="s">
        <v>2522</v>
      </c>
      <c r="B225" s="13" t="s">
        <v>305</v>
      </c>
      <c r="C225" s="143">
        <v>11</v>
      </c>
      <c r="D225" s="13" t="s">
        <v>407</v>
      </c>
      <c r="E225" s="13">
        <v>100</v>
      </c>
      <c r="F225" s="13" t="s">
        <v>405</v>
      </c>
      <c r="G225" s="13" t="s">
        <v>8240</v>
      </c>
      <c r="H225" s="77"/>
    </row>
    <row r="226" spans="1:8" x14ac:dyDescent="0.25">
      <c r="A226" s="13" t="s">
        <v>2444</v>
      </c>
      <c r="B226" s="13" t="s">
        <v>293</v>
      </c>
      <c r="C226" s="143">
        <v>94</v>
      </c>
      <c r="D226" s="13" t="s">
        <v>490</v>
      </c>
      <c r="E226" s="13"/>
      <c r="F226" s="13" t="s">
        <v>1562</v>
      </c>
      <c r="G226" s="13" t="s">
        <v>8241</v>
      </c>
      <c r="H226" s="77"/>
    </row>
    <row r="227" spans="1:8" x14ac:dyDescent="0.25">
      <c r="A227" s="13" t="s">
        <v>2522</v>
      </c>
      <c r="B227" s="13" t="s">
        <v>305</v>
      </c>
      <c r="C227" s="143">
        <v>11</v>
      </c>
      <c r="D227" s="13" t="s">
        <v>407</v>
      </c>
      <c r="E227" s="13">
        <v>100</v>
      </c>
      <c r="F227" s="13" t="s">
        <v>405</v>
      </c>
      <c r="G227" s="13" t="s">
        <v>8242</v>
      </c>
      <c r="H227" s="77"/>
    </row>
    <row r="228" spans="1:8" x14ac:dyDescent="0.25">
      <c r="A228" s="13" t="s">
        <v>2522</v>
      </c>
      <c r="B228" s="13" t="s">
        <v>305</v>
      </c>
      <c r="C228" s="143">
        <v>11</v>
      </c>
      <c r="D228" s="13" t="s">
        <v>407</v>
      </c>
      <c r="E228" s="13">
        <v>100</v>
      </c>
      <c r="F228" s="13" t="s">
        <v>405</v>
      </c>
      <c r="G228" s="13" t="s">
        <v>8243</v>
      </c>
      <c r="H228" s="77"/>
    </row>
    <row r="229" spans="1:8" x14ac:dyDescent="0.25">
      <c r="A229" s="13" t="s">
        <v>1301</v>
      </c>
      <c r="B229" s="13" t="s">
        <v>172</v>
      </c>
      <c r="C229" s="143">
        <v>8</v>
      </c>
      <c r="D229" s="13" t="s">
        <v>165</v>
      </c>
      <c r="E229" s="13">
        <v>140</v>
      </c>
      <c r="F229" s="13" t="s">
        <v>401</v>
      </c>
      <c r="G229" s="13" t="s">
        <v>8244</v>
      </c>
      <c r="H229" s="77"/>
    </row>
    <row r="230" spans="1:8" x14ac:dyDescent="0.25">
      <c r="A230" s="13" t="s">
        <v>1301</v>
      </c>
      <c r="B230" s="13" t="s">
        <v>172</v>
      </c>
      <c r="C230" s="143">
        <v>8</v>
      </c>
      <c r="D230" s="13" t="s">
        <v>165</v>
      </c>
      <c r="E230" s="13">
        <v>140</v>
      </c>
      <c r="F230" s="13" t="s">
        <v>401</v>
      </c>
      <c r="G230" s="13" t="s">
        <v>8245</v>
      </c>
      <c r="H230" s="77"/>
    </row>
    <row r="231" spans="1:8" x14ac:dyDescent="0.25">
      <c r="A231" s="13" t="s">
        <v>2512</v>
      </c>
      <c r="B231" s="13" t="s">
        <v>302</v>
      </c>
      <c r="C231" s="143">
        <v>120</v>
      </c>
      <c r="D231" s="13" t="s">
        <v>490</v>
      </c>
      <c r="E231" s="13"/>
      <c r="F231" s="13" t="s">
        <v>1562</v>
      </c>
      <c r="G231" s="13" t="s">
        <v>8246</v>
      </c>
      <c r="H231" s="77"/>
    </row>
    <row r="232" spans="1:8" x14ac:dyDescent="0.25">
      <c r="A232" s="13" t="s">
        <v>2408</v>
      </c>
      <c r="B232" s="13" t="s">
        <v>311</v>
      </c>
      <c r="C232" s="143">
        <v>97</v>
      </c>
      <c r="D232" s="13" t="s">
        <v>165</v>
      </c>
      <c r="E232" s="13">
        <v>60</v>
      </c>
      <c r="F232" s="13" t="s">
        <v>410</v>
      </c>
      <c r="G232" s="13" t="s">
        <v>8247</v>
      </c>
      <c r="H232" s="77"/>
    </row>
    <row r="233" spans="1:8" x14ac:dyDescent="0.25">
      <c r="A233" s="13" t="s">
        <v>2408</v>
      </c>
      <c r="B233" s="13" t="s">
        <v>311</v>
      </c>
      <c r="C233" s="143">
        <v>97</v>
      </c>
      <c r="D233" s="13" t="s">
        <v>165</v>
      </c>
      <c r="E233" s="13">
        <v>60</v>
      </c>
      <c r="F233" s="13" t="s">
        <v>410</v>
      </c>
      <c r="G233" s="13" t="s">
        <v>8248</v>
      </c>
      <c r="H233" s="77"/>
    </row>
    <row r="234" spans="1:8" x14ac:dyDescent="0.25">
      <c r="A234" s="13" t="s">
        <v>2408</v>
      </c>
      <c r="B234" s="13" t="s">
        <v>311</v>
      </c>
      <c r="C234" s="143">
        <v>97</v>
      </c>
      <c r="D234" s="13" t="s">
        <v>165</v>
      </c>
      <c r="E234" s="13">
        <v>60</v>
      </c>
      <c r="F234" s="13" t="s">
        <v>410</v>
      </c>
      <c r="G234" s="13" t="s">
        <v>8249</v>
      </c>
      <c r="H234" s="77"/>
    </row>
    <row r="235" spans="1:8" x14ac:dyDescent="0.25">
      <c r="A235" s="13" t="s">
        <v>2408</v>
      </c>
      <c r="B235" s="13" t="s">
        <v>311</v>
      </c>
      <c r="C235" s="143">
        <v>97</v>
      </c>
      <c r="D235" s="13" t="s">
        <v>165</v>
      </c>
      <c r="E235" s="13">
        <v>60</v>
      </c>
      <c r="F235" s="13" t="s">
        <v>410</v>
      </c>
      <c r="G235" s="13" t="s">
        <v>8250</v>
      </c>
      <c r="H235" s="77"/>
    </row>
    <row r="236" spans="1:8" x14ac:dyDescent="0.25">
      <c r="A236" s="13" t="s">
        <v>2358</v>
      </c>
      <c r="B236" s="13" t="s">
        <v>175</v>
      </c>
      <c r="C236" s="143">
        <v>34</v>
      </c>
      <c r="D236" s="13" t="s">
        <v>490</v>
      </c>
      <c r="E236" s="13"/>
      <c r="F236" s="13" t="s">
        <v>1562</v>
      </c>
      <c r="G236" s="13" t="s">
        <v>8251</v>
      </c>
      <c r="H236" s="77"/>
    </row>
    <row r="237" spans="1:8" x14ac:dyDescent="0.25">
      <c r="A237" s="13" t="s">
        <v>1415</v>
      </c>
      <c r="B237" s="13" t="s">
        <v>308</v>
      </c>
      <c r="C237" s="143">
        <v>5</v>
      </c>
      <c r="D237" s="13" t="s">
        <v>407</v>
      </c>
      <c r="E237" s="13">
        <v>100</v>
      </c>
      <c r="F237" s="13" t="s">
        <v>410</v>
      </c>
      <c r="G237" s="13" t="s">
        <v>8252</v>
      </c>
      <c r="H237" s="77"/>
    </row>
    <row r="238" spans="1:8" x14ac:dyDescent="0.25">
      <c r="A238" s="13" t="s">
        <v>1415</v>
      </c>
      <c r="B238" s="13" t="s">
        <v>308</v>
      </c>
      <c r="C238" s="143">
        <v>5</v>
      </c>
      <c r="D238" s="13" t="s">
        <v>407</v>
      </c>
      <c r="E238" s="13">
        <v>100</v>
      </c>
      <c r="F238" s="13" t="s">
        <v>410</v>
      </c>
      <c r="G238" s="13" t="s">
        <v>8253</v>
      </c>
      <c r="H238" s="77"/>
    </row>
    <row r="239" spans="1:8" x14ac:dyDescent="0.25">
      <c r="A239" s="13" t="s">
        <v>2360</v>
      </c>
      <c r="B239" s="13" t="s">
        <v>175</v>
      </c>
      <c r="C239" s="143">
        <v>36</v>
      </c>
      <c r="D239" s="13" t="s">
        <v>490</v>
      </c>
      <c r="E239" s="13"/>
      <c r="F239" s="13" t="s">
        <v>1562</v>
      </c>
      <c r="G239" s="13" t="s">
        <v>8254</v>
      </c>
      <c r="H239" s="77"/>
    </row>
    <row r="240" spans="1:8" x14ac:dyDescent="0.25">
      <c r="A240" s="13" t="s">
        <v>1262</v>
      </c>
      <c r="B240" s="13" t="s">
        <v>314</v>
      </c>
      <c r="C240" s="143">
        <v>64</v>
      </c>
      <c r="D240" s="13" t="s">
        <v>431</v>
      </c>
      <c r="E240" s="13">
        <v>90</v>
      </c>
      <c r="F240" s="13" t="s">
        <v>410</v>
      </c>
      <c r="G240" s="13" t="s">
        <v>8255</v>
      </c>
      <c r="H240" s="77"/>
    </row>
    <row r="241" spans="1:8" x14ac:dyDescent="0.25">
      <c r="A241" s="13" t="s">
        <v>1262</v>
      </c>
      <c r="B241" s="13" t="s">
        <v>314</v>
      </c>
      <c r="C241" s="143">
        <v>64</v>
      </c>
      <c r="D241" s="13" t="s">
        <v>431</v>
      </c>
      <c r="E241" s="13">
        <v>90</v>
      </c>
      <c r="F241" s="13" t="s">
        <v>410</v>
      </c>
      <c r="G241" s="13" t="s">
        <v>8256</v>
      </c>
      <c r="H241" s="77"/>
    </row>
    <row r="242" spans="1:8" x14ac:dyDescent="0.25">
      <c r="A242" s="13" t="s">
        <v>1262</v>
      </c>
      <c r="B242" s="13" t="s">
        <v>314</v>
      </c>
      <c r="C242" s="143">
        <v>64</v>
      </c>
      <c r="D242" s="13" t="s">
        <v>431</v>
      </c>
      <c r="E242" s="13">
        <v>90</v>
      </c>
      <c r="F242" s="13" t="s">
        <v>410</v>
      </c>
      <c r="G242" s="13" t="s">
        <v>8257</v>
      </c>
      <c r="H242" s="77"/>
    </row>
    <row r="243" spans="1:8" x14ac:dyDescent="0.25">
      <c r="A243" s="13" t="s">
        <v>1262</v>
      </c>
      <c r="B243" s="13" t="s">
        <v>314</v>
      </c>
      <c r="C243" s="143">
        <v>64</v>
      </c>
      <c r="D243" s="13" t="s">
        <v>431</v>
      </c>
      <c r="E243" s="13">
        <v>90</v>
      </c>
      <c r="F243" s="13" t="s">
        <v>410</v>
      </c>
      <c r="G243" s="13" t="s">
        <v>8258</v>
      </c>
      <c r="H243" s="77"/>
    </row>
    <row r="244" spans="1:8" x14ac:dyDescent="0.25">
      <c r="A244" s="13" t="s">
        <v>8079</v>
      </c>
      <c r="B244" s="13"/>
      <c r="C244" s="143"/>
      <c r="D244" s="13" t="s">
        <v>490</v>
      </c>
      <c r="E244" s="13"/>
      <c r="F244" s="13" t="s">
        <v>1562</v>
      </c>
      <c r="G244" s="13" t="s">
        <v>8259</v>
      </c>
      <c r="H244" s="77"/>
    </row>
    <row r="245" spans="1:8" x14ac:dyDescent="0.25">
      <c r="A245" s="13" t="s">
        <v>8081</v>
      </c>
      <c r="B245" s="13"/>
      <c r="C245" s="143"/>
      <c r="D245" s="13" t="s">
        <v>490</v>
      </c>
      <c r="E245" s="13"/>
      <c r="F245" s="13" t="s">
        <v>1562</v>
      </c>
      <c r="G245" s="13" t="s">
        <v>8260</v>
      </c>
      <c r="H245" s="77"/>
    </row>
    <row r="246" spans="1:8" x14ac:dyDescent="0.25">
      <c r="A246" s="13" t="s">
        <v>8083</v>
      </c>
      <c r="B246" s="13"/>
      <c r="C246" s="143"/>
      <c r="D246" s="13" t="s">
        <v>490</v>
      </c>
      <c r="E246" s="13"/>
      <c r="F246" s="13" t="s">
        <v>1562</v>
      </c>
      <c r="G246" s="13" t="s">
        <v>8261</v>
      </c>
      <c r="H246" s="77"/>
    </row>
    <row r="247" spans="1:8" x14ac:dyDescent="0.25">
      <c r="A247" s="13" t="s">
        <v>8221</v>
      </c>
      <c r="B247" s="13"/>
      <c r="C247" s="143"/>
      <c r="D247" s="13" t="s">
        <v>490</v>
      </c>
      <c r="E247" s="13"/>
      <c r="F247" s="13" t="s">
        <v>1562</v>
      </c>
      <c r="G247" s="13" t="s">
        <v>8262</v>
      </c>
      <c r="H247" s="77"/>
    </row>
    <row r="248" spans="1:8" x14ac:dyDescent="0.25">
      <c r="A248" s="13" t="s">
        <v>2766</v>
      </c>
      <c r="B248" s="13" t="s">
        <v>175</v>
      </c>
      <c r="C248" s="143">
        <v>1</v>
      </c>
      <c r="D248" s="13" t="s">
        <v>1085</v>
      </c>
      <c r="E248" s="13"/>
      <c r="F248" s="13" t="s">
        <v>1085</v>
      </c>
      <c r="G248" s="13" t="s">
        <v>8263</v>
      </c>
      <c r="H248" s="77"/>
    </row>
    <row r="249" spans="1:8" x14ac:dyDescent="0.25">
      <c r="A249" s="13" t="s">
        <v>2648</v>
      </c>
      <c r="B249" s="13" t="s">
        <v>314</v>
      </c>
      <c r="C249" s="143">
        <v>83</v>
      </c>
      <c r="D249" s="13" t="s">
        <v>419</v>
      </c>
      <c r="E249" s="13">
        <v>60</v>
      </c>
      <c r="F249" s="13" t="s">
        <v>410</v>
      </c>
      <c r="G249" s="13" t="s">
        <v>8264</v>
      </c>
      <c r="H249" s="77"/>
    </row>
    <row r="250" spans="1:8" x14ac:dyDescent="0.25">
      <c r="A250" s="13" t="s">
        <v>2648</v>
      </c>
      <c r="B250" s="13" t="s">
        <v>314</v>
      </c>
      <c r="C250" s="143">
        <v>83</v>
      </c>
      <c r="D250" s="13" t="s">
        <v>419</v>
      </c>
      <c r="E250" s="13">
        <v>60</v>
      </c>
      <c r="F250" s="13" t="s">
        <v>410</v>
      </c>
      <c r="G250" s="13" t="s">
        <v>8265</v>
      </c>
      <c r="H250" s="77"/>
    </row>
    <row r="251" spans="1:8" x14ac:dyDescent="0.25">
      <c r="A251" s="13" t="s">
        <v>1234</v>
      </c>
      <c r="B251" s="13" t="s">
        <v>320</v>
      </c>
      <c r="C251" s="143">
        <v>12</v>
      </c>
      <c r="D251" s="13" t="s">
        <v>425</v>
      </c>
      <c r="E251" s="13">
        <v>60</v>
      </c>
      <c r="F251" s="13" t="s">
        <v>410</v>
      </c>
      <c r="G251" s="13" t="s">
        <v>8266</v>
      </c>
      <c r="H251" s="77"/>
    </row>
    <row r="252" spans="1:8" x14ac:dyDescent="0.25">
      <c r="A252" s="13" t="s">
        <v>1234</v>
      </c>
      <c r="B252" s="13" t="s">
        <v>320</v>
      </c>
      <c r="C252" s="143">
        <v>12</v>
      </c>
      <c r="D252" s="13" t="s">
        <v>425</v>
      </c>
      <c r="E252" s="13">
        <v>60</v>
      </c>
      <c r="F252" s="13" t="s">
        <v>410</v>
      </c>
      <c r="G252" s="13" t="s">
        <v>8267</v>
      </c>
      <c r="H252" s="77"/>
    </row>
    <row r="253" spans="1:8" x14ac:dyDescent="0.25">
      <c r="A253" s="13" t="s">
        <v>2668</v>
      </c>
      <c r="B253" s="13" t="s">
        <v>314</v>
      </c>
      <c r="C253" s="143">
        <v>123</v>
      </c>
      <c r="D253" s="13" t="s">
        <v>490</v>
      </c>
      <c r="E253" s="13"/>
      <c r="F253" s="13" t="s">
        <v>1562</v>
      </c>
      <c r="G253" s="13" t="s">
        <v>8268</v>
      </c>
      <c r="H253" s="77"/>
    </row>
    <row r="254" spans="1:8" x14ac:dyDescent="0.25">
      <c r="A254" s="13" t="s">
        <v>2641</v>
      </c>
      <c r="B254" s="13" t="s">
        <v>314</v>
      </c>
      <c r="C254" s="143">
        <v>56</v>
      </c>
      <c r="D254" s="13" t="s">
        <v>8269</v>
      </c>
      <c r="E254" s="13">
        <v>60</v>
      </c>
      <c r="F254" s="13" t="s">
        <v>410</v>
      </c>
      <c r="G254" s="13" t="s">
        <v>8270</v>
      </c>
      <c r="H254" s="77"/>
    </row>
    <row r="255" spans="1:8" x14ac:dyDescent="0.25">
      <c r="A255" s="13" t="s">
        <v>2641</v>
      </c>
      <c r="B255" s="13" t="s">
        <v>314</v>
      </c>
      <c r="C255" s="143">
        <v>56</v>
      </c>
      <c r="D255" s="13" t="s">
        <v>8269</v>
      </c>
      <c r="E255" s="13">
        <v>60</v>
      </c>
      <c r="F255" s="13" t="s">
        <v>410</v>
      </c>
      <c r="G255" s="13" t="s">
        <v>8271</v>
      </c>
      <c r="H255" s="77"/>
    </row>
    <row r="256" spans="1:8" x14ac:dyDescent="0.25">
      <c r="A256" s="13" t="s">
        <v>2641</v>
      </c>
      <c r="B256" s="13" t="s">
        <v>314</v>
      </c>
      <c r="C256" s="143">
        <v>56</v>
      </c>
      <c r="D256" s="13" t="s">
        <v>8269</v>
      </c>
      <c r="E256" s="13">
        <v>60</v>
      </c>
      <c r="F256" s="13" t="s">
        <v>410</v>
      </c>
      <c r="G256" s="13" t="s">
        <v>8272</v>
      </c>
      <c r="H256" s="77"/>
    </row>
    <row r="257" spans="1:8" x14ac:dyDescent="0.25">
      <c r="A257" s="13" t="s">
        <v>2641</v>
      </c>
      <c r="B257" s="13" t="s">
        <v>314</v>
      </c>
      <c r="C257" s="143">
        <v>56</v>
      </c>
      <c r="D257" s="13" t="s">
        <v>8269</v>
      </c>
      <c r="E257" s="13">
        <v>60</v>
      </c>
      <c r="F257" s="13" t="s">
        <v>410</v>
      </c>
      <c r="G257" s="13" t="s">
        <v>8273</v>
      </c>
      <c r="H257" s="77"/>
    </row>
    <row r="258" spans="1:8" x14ac:dyDescent="0.25">
      <c r="A258" s="13" t="s">
        <v>1213</v>
      </c>
      <c r="B258" s="13" t="s">
        <v>320</v>
      </c>
      <c r="C258" s="143">
        <v>13</v>
      </c>
      <c r="D258" s="13" t="s">
        <v>425</v>
      </c>
      <c r="E258" s="13">
        <v>80</v>
      </c>
      <c r="F258" s="13" t="s">
        <v>405</v>
      </c>
      <c r="G258" s="13" t="s">
        <v>8274</v>
      </c>
      <c r="H258" s="77"/>
    </row>
    <row r="259" spans="1:8" x14ac:dyDescent="0.25">
      <c r="A259" s="13" t="s">
        <v>1213</v>
      </c>
      <c r="B259" s="13" t="s">
        <v>320</v>
      </c>
      <c r="C259" s="143">
        <v>13</v>
      </c>
      <c r="D259" s="13" t="s">
        <v>425</v>
      </c>
      <c r="E259" s="13">
        <v>80</v>
      </c>
      <c r="F259" s="13" t="s">
        <v>405</v>
      </c>
      <c r="G259" s="13" t="s">
        <v>8275</v>
      </c>
      <c r="H259" s="77"/>
    </row>
    <row r="260" spans="1:8" x14ac:dyDescent="0.25">
      <c r="A260" s="13" t="s">
        <v>2666</v>
      </c>
      <c r="B260" s="13" t="s">
        <v>314</v>
      </c>
      <c r="C260" s="143">
        <v>121</v>
      </c>
      <c r="D260" s="13" t="s">
        <v>490</v>
      </c>
      <c r="E260" s="13"/>
      <c r="F260" s="13" t="s">
        <v>1562</v>
      </c>
      <c r="G260" s="13" t="s">
        <v>8276</v>
      </c>
      <c r="H260" s="77"/>
    </row>
    <row r="261" spans="1:8" x14ac:dyDescent="0.25">
      <c r="A261" s="13" t="s">
        <v>2649</v>
      </c>
      <c r="B261" s="13" t="s">
        <v>314</v>
      </c>
      <c r="C261" s="143">
        <v>84</v>
      </c>
      <c r="D261" s="13" t="s">
        <v>419</v>
      </c>
      <c r="E261" s="13">
        <v>80</v>
      </c>
      <c r="F261" s="13" t="s">
        <v>405</v>
      </c>
      <c r="G261" s="13" t="s">
        <v>8277</v>
      </c>
      <c r="H261" s="77"/>
    </row>
    <row r="262" spans="1:8" x14ac:dyDescent="0.25">
      <c r="A262" s="13" t="s">
        <v>2649</v>
      </c>
      <c r="B262" s="13" t="s">
        <v>314</v>
      </c>
      <c r="C262" s="143">
        <v>84</v>
      </c>
      <c r="D262" s="13" t="s">
        <v>419</v>
      </c>
      <c r="E262" s="13">
        <v>80</v>
      </c>
      <c r="F262" s="13" t="s">
        <v>405</v>
      </c>
      <c r="G262" s="13" t="s">
        <v>8278</v>
      </c>
      <c r="H262" s="77"/>
    </row>
    <row r="263" spans="1:8" x14ac:dyDescent="0.25">
      <c r="A263" s="13" t="s">
        <v>1437</v>
      </c>
      <c r="B263" s="13" t="s">
        <v>317</v>
      </c>
      <c r="C263" s="143">
        <v>91</v>
      </c>
      <c r="D263" s="13" t="s">
        <v>493</v>
      </c>
      <c r="E263" s="13"/>
      <c r="F263" s="13" t="s">
        <v>493</v>
      </c>
      <c r="G263" s="13" t="s">
        <v>8279</v>
      </c>
      <c r="H263" s="77"/>
    </row>
    <row r="264" spans="1:8" x14ac:dyDescent="0.25">
      <c r="A264" s="13" t="s">
        <v>2680</v>
      </c>
      <c r="B264" s="13" t="s">
        <v>317</v>
      </c>
      <c r="C264" s="143">
        <v>31</v>
      </c>
      <c r="D264" s="13" t="s">
        <v>404</v>
      </c>
      <c r="E264" s="13">
        <v>130</v>
      </c>
      <c r="F264" s="13" t="s">
        <v>405</v>
      </c>
      <c r="G264" s="13" t="s">
        <v>8280</v>
      </c>
      <c r="H264" s="77"/>
    </row>
    <row r="265" spans="1:8" x14ac:dyDescent="0.25">
      <c r="A265" s="13" t="s">
        <v>2680</v>
      </c>
      <c r="B265" s="13" t="s">
        <v>317</v>
      </c>
      <c r="C265" s="143">
        <v>31</v>
      </c>
      <c r="D265" s="13" t="s">
        <v>404</v>
      </c>
      <c r="E265" s="13">
        <v>130</v>
      </c>
      <c r="F265" s="13" t="s">
        <v>405</v>
      </c>
      <c r="G265" s="13" t="s">
        <v>8281</v>
      </c>
      <c r="H265" s="77"/>
    </row>
    <row r="266" spans="1:8" x14ac:dyDescent="0.25">
      <c r="A266" s="13" t="s">
        <v>2680</v>
      </c>
      <c r="B266" s="13" t="s">
        <v>317</v>
      </c>
      <c r="C266" s="143">
        <v>31</v>
      </c>
      <c r="D266" s="13" t="s">
        <v>404</v>
      </c>
      <c r="E266" s="13">
        <v>130</v>
      </c>
      <c r="F266" s="13" t="s">
        <v>405</v>
      </c>
      <c r="G266" s="13" t="s">
        <v>8282</v>
      </c>
      <c r="H266" s="77"/>
    </row>
    <row r="267" spans="1:8" x14ac:dyDescent="0.25">
      <c r="A267" s="13" t="s">
        <v>2680</v>
      </c>
      <c r="B267" s="13" t="s">
        <v>317</v>
      </c>
      <c r="C267" s="143">
        <v>31</v>
      </c>
      <c r="D267" s="13" t="s">
        <v>404</v>
      </c>
      <c r="E267" s="13">
        <v>130</v>
      </c>
      <c r="F267" s="13" t="s">
        <v>405</v>
      </c>
      <c r="G267" s="13" t="s">
        <v>8283</v>
      </c>
      <c r="H267" s="77"/>
    </row>
    <row r="268" spans="1:8" x14ac:dyDescent="0.25">
      <c r="A268" s="13" t="s">
        <v>1213</v>
      </c>
      <c r="B268" s="13" t="s">
        <v>320</v>
      </c>
      <c r="C268" s="143">
        <v>13</v>
      </c>
      <c r="D268" s="13" t="s">
        <v>425</v>
      </c>
      <c r="E268" s="13">
        <v>80</v>
      </c>
      <c r="F268" s="13" t="s">
        <v>405</v>
      </c>
      <c r="G268" s="13" t="s">
        <v>8284</v>
      </c>
      <c r="H268" s="77"/>
    </row>
    <row r="269" spans="1:8" x14ac:dyDescent="0.25">
      <c r="A269" s="13" t="s">
        <v>1213</v>
      </c>
      <c r="B269" s="13" t="s">
        <v>320</v>
      </c>
      <c r="C269" s="143">
        <v>13</v>
      </c>
      <c r="D269" s="13" t="s">
        <v>425</v>
      </c>
      <c r="E269" s="13">
        <v>80</v>
      </c>
      <c r="F269" s="13" t="s">
        <v>405</v>
      </c>
      <c r="G269" s="13" t="s">
        <v>8285</v>
      </c>
      <c r="H269" s="77"/>
    </row>
    <row r="270" spans="1:8" x14ac:dyDescent="0.25">
      <c r="A270" s="13" t="s">
        <v>2701</v>
      </c>
      <c r="B270" s="13" t="s">
        <v>317</v>
      </c>
      <c r="C270" s="143">
        <v>89</v>
      </c>
      <c r="D270" s="13" t="s">
        <v>490</v>
      </c>
      <c r="E270" s="13"/>
      <c r="F270" s="13" t="s">
        <v>1562</v>
      </c>
      <c r="G270" s="13" t="s">
        <v>8286</v>
      </c>
      <c r="H270" s="77"/>
    </row>
    <row r="271" spans="1:8" x14ac:dyDescent="0.25">
      <c r="A271" s="13" t="s">
        <v>1119</v>
      </c>
      <c r="B271" s="13" t="s">
        <v>317</v>
      </c>
      <c r="C271" s="143">
        <v>94</v>
      </c>
      <c r="D271" s="13" t="s">
        <v>1085</v>
      </c>
      <c r="E271" s="13"/>
      <c r="F271" s="13" t="s">
        <v>1085</v>
      </c>
      <c r="G271" s="13" t="s">
        <v>8287</v>
      </c>
      <c r="H271" s="77"/>
    </row>
    <row r="272" spans="1:8" x14ac:dyDescent="0.25">
      <c r="A272" s="13" t="s">
        <v>2366</v>
      </c>
      <c r="B272" s="13" t="s">
        <v>320</v>
      </c>
      <c r="C272" s="143">
        <v>8</v>
      </c>
      <c r="D272" s="13" t="s">
        <v>407</v>
      </c>
      <c r="E272" s="13">
        <v>60</v>
      </c>
      <c r="F272" s="13" t="s">
        <v>410</v>
      </c>
      <c r="G272" s="13" t="s">
        <v>8288</v>
      </c>
      <c r="H272" s="77"/>
    </row>
    <row r="273" spans="1:8" x14ac:dyDescent="0.25">
      <c r="A273" s="13" t="s">
        <v>2366</v>
      </c>
      <c r="B273" s="13" t="s">
        <v>320</v>
      </c>
      <c r="C273" s="143">
        <v>8</v>
      </c>
      <c r="D273" s="13" t="s">
        <v>407</v>
      </c>
      <c r="E273" s="13">
        <v>60</v>
      </c>
      <c r="F273" s="13" t="s">
        <v>410</v>
      </c>
      <c r="G273" s="13" t="s">
        <v>8289</v>
      </c>
      <c r="H273" s="77"/>
    </row>
    <row r="274" spans="1:8" x14ac:dyDescent="0.25">
      <c r="A274" s="13" t="s">
        <v>2366</v>
      </c>
      <c r="B274" s="13" t="s">
        <v>320</v>
      </c>
      <c r="C274" s="143">
        <v>8</v>
      </c>
      <c r="D274" s="13" t="s">
        <v>407</v>
      </c>
      <c r="E274" s="13">
        <v>60</v>
      </c>
      <c r="F274" s="13" t="s">
        <v>410</v>
      </c>
      <c r="G274" s="13" t="s">
        <v>8290</v>
      </c>
      <c r="H274" s="77"/>
    </row>
    <row r="275" spans="1:8" x14ac:dyDescent="0.25">
      <c r="A275" s="13" t="s">
        <v>2366</v>
      </c>
      <c r="B275" s="13" t="s">
        <v>320</v>
      </c>
      <c r="C275" s="143">
        <v>8</v>
      </c>
      <c r="D275" s="13" t="s">
        <v>407</v>
      </c>
      <c r="E275" s="13">
        <v>60</v>
      </c>
      <c r="F275" s="13" t="s">
        <v>410</v>
      </c>
      <c r="G275" s="13" t="s">
        <v>8291</v>
      </c>
      <c r="H275" s="77"/>
    </row>
    <row r="276" spans="1:8" x14ac:dyDescent="0.25">
      <c r="A276" s="13" t="s">
        <v>2650</v>
      </c>
      <c r="B276" s="13" t="s">
        <v>314</v>
      </c>
      <c r="C276" s="143">
        <v>85</v>
      </c>
      <c r="D276" s="13" t="s">
        <v>419</v>
      </c>
      <c r="E276" s="13">
        <v>140</v>
      </c>
      <c r="F276" s="13" t="s">
        <v>401</v>
      </c>
      <c r="G276" s="13" t="s">
        <v>8292</v>
      </c>
      <c r="H276" s="77"/>
    </row>
    <row r="277" spans="1:8" x14ac:dyDescent="0.25">
      <c r="A277" s="13" t="s">
        <v>2650</v>
      </c>
      <c r="B277" s="13" t="s">
        <v>314</v>
      </c>
      <c r="C277" s="143">
        <v>85</v>
      </c>
      <c r="D277" s="13" t="s">
        <v>419</v>
      </c>
      <c r="E277" s="13">
        <v>140</v>
      </c>
      <c r="F277" s="13" t="s">
        <v>401</v>
      </c>
      <c r="G277" s="13" t="s">
        <v>8293</v>
      </c>
      <c r="H277" s="77"/>
    </row>
    <row r="278" spans="1:8" x14ac:dyDescent="0.25">
      <c r="A278" s="13" t="s">
        <v>2731</v>
      </c>
      <c r="B278" s="13" t="s">
        <v>320</v>
      </c>
      <c r="C278" s="143">
        <v>88</v>
      </c>
      <c r="D278" s="13" t="s">
        <v>490</v>
      </c>
      <c r="E278" s="13"/>
      <c r="F278" s="13" t="s">
        <v>1085</v>
      </c>
      <c r="G278" s="13" t="s">
        <v>8294</v>
      </c>
      <c r="H278" s="77"/>
    </row>
    <row r="279" spans="1:8" x14ac:dyDescent="0.25">
      <c r="A279" s="13" t="s">
        <v>1195</v>
      </c>
      <c r="B279" s="13" t="s">
        <v>320</v>
      </c>
      <c r="C279" s="143">
        <v>14</v>
      </c>
      <c r="D279" s="13" t="s">
        <v>425</v>
      </c>
      <c r="E279" s="13">
        <v>140</v>
      </c>
      <c r="F279" s="13" t="s">
        <v>401</v>
      </c>
      <c r="G279" s="13" t="s">
        <v>8295</v>
      </c>
      <c r="H279" s="77"/>
    </row>
    <row r="280" spans="1:8" x14ac:dyDescent="0.25">
      <c r="A280" s="13" t="s">
        <v>1195</v>
      </c>
      <c r="B280" s="13" t="s">
        <v>320</v>
      </c>
      <c r="C280" s="143">
        <v>14</v>
      </c>
      <c r="D280" s="13" t="s">
        <v>425</v>
      </c>
      <c r="E280" s="13">
        <v>140</v>
      </c>
      <c r="F280" s="13" t="s">
        <v>401</v>
      </c>
      <c r="G280" s="13" t="s">
        <v>8296</v>
      </c>
      <c r="H280" s="77"/>
    </row>
    <row r="281" spans="1:8" x14ac:dyDescent="0.25">
      <c r="A281" s="13" t="s">
        <v>2756</v>
      </c>
      <c r="B281" s="13" t="s">
        <v>323</v>
      </c>
      <c r="C281" s="143">
        <v>93</v>
      </c>
      <c r="D281" s="13" t="s">
        <v>490</v>
      </c>
      <c r="E281" s="13"/>
      <c r="F281" s="13" t="s">
        <v>493</v>
      </c>
      <c r="G281" s="13" t="s">
        <v>8297</v>
      </c>
      <c r="H281" s="77"/>
    </row>
    <row r="282" spans="1:8" x14ac:dyDescent="0.25">
      <c r="A282" s="13" t="s">
        <v>2727</v>
      </c>
      <c r="B282" s="13" t="s">
        <v>323</v>
      </c>
      <c r="C282" s="143">
        <v>66</v>
      </c>
      <c r="D282" s="13" t="s">
        <v>419</v>
      </c>
      <c r="E282" s="13">
        <v>70</v>
      </c>
      <c r="F282" s="13" t="s">
        <v>410</v>
      </c>
      <c r="G282" s="13" t="s">
        <v>8298</v>
      </c>
      <c r="H282" s="77"/>
    </row>
    <row r="283" spans="1:8" x14ac:dyDescent="0.25">
      <c r="A283" s="13" t="s">
        <v>2727</v>
      </c>
      <c r="B283" s="13" t="s">
        <v>323</v>
      </c>
      <c r="C283" s="143">
        <v>66</v>
      </c>
      <c r="D283" s="13" t="s">
        <v>419</v>
      </c>
      <c r="E283" s="13">
        <v>70</v>
      </c>
      <c r="F283" s="13" t="s">
        <v>410</v>
      </c>
      <c r="G283" s="13" t="s">
        <v>8299</v>
      </c>
      <c r="H283" s="77"/>
    </row>
    <row r="284" spans="1:8" x14ac:dyDescent="0.25">
      <c r="A284" s="13" t="s">
        <v>2727</v>
      </c>
      <c r="B284" s="13" t="s">
        <v>323</v>
      </c>
      <c r="C284" s="143">
        <v>66</v>
      </c>
      <c r="D284" s="13" t="s">
        <v>419</v>
      </c>
      <c r="E284" s="13">
        <v>70</v>
      </c>
      <c r="F284" s="13" t="s">
        <v>410</v>
      </c>
      <c r="G284" s="13" t="s">
        <v>8300</v>
      </c>
      <c r="H284" s="77"/>
    </row>
    <row r="285" spans="1:8" x14ac:dyDescent="0.25">
      <c r="A285" s="13" t="s">
        <v>2727</v>
      </c>
      <c r="B285" s="13" t="s">
        <v>323</v>
      </c>
      <c r="C285" s="143">
        <v>66</v>
      </c>
      <c r="D285" s="13" t="s">
        <v>419</v>
      </c>
      <c r="E285" s="13">
        <v>70</v>
      </c>
      <c r="F285" s="13" t="s">
        <v>410</v>
      </c>
      <c r="G285" s="13" t="s">
        <v>8301</v>
      </c>
      <c r="H285" s="77"/>
    </row>
    <row r="286" spans="1:8" x14ac:dyDescent="0.25">
      <c r="A286" s="13" t="s">
        <v>8079</v>
      </c>
      <c r="B286" s="13"/>
      <c r="C286" s="143"/>
      <c r="D286" s="13" t="s">
        <v>490</v>
      </c>
      <c r="E286" s="13"/>
      <c r="F286" s="13" t="s">
        <v>1562</v>
      </c>
      <c r="G286" s="13" t="s">
        <v>8302</v>
      </c>
      <c r="H286" s="77"/>
    </row>
    <row r="287" spans="1:8" x14ac:dyDescent="0.25">
      <c r="A287" s="13" t="s">
        <v>8081</v>
      </c>
      <c r="B287" s="13"/>
      <c r="C287" s="143"/>
      <c r="D287" s="13" t="s">
        <v>490</v>
      </c>
      <c r="E287" s="13"/>
      <c r="F287" s="13" t="s">
        <v>1562</v>
      </c>
      <c r="G287" s="13" t="s">
        <v>8303</v>
      </c>
      <c r="H287" s="77"/>
    </row>
    <row r="288" spans="1:8" x14ac:dyDescent="0.25">
      <c r="A288" s="13" t="s">
        <v>8083</v>
      </c>
      <c r="B288" s="13"/>
      <c r="C288" s="143"/>
      <c r="D288" s="13" t="s">
        <v>490</v>
      </c>
      <c r="E288" s="13"/>
      <c r="F288" s="13" t="s">
        <v>1562</v>
      </c>
      <c r="G288" s="13" t="s">
        <v>8304</v>
      </c>
      <c r="H288" s="77"/>
    </row>
    <row r="289" spans="1:8" x14ac:dyDescent="0.25">
      <c r="A289" s="13" t="s">
        <v>8221</v>
      </c>
      <c r="B289" s="13"/>
      <c r="C289" s="143"/>
      <c r="D289" s="13" t="s">
        <v>490</v>
      </c>
      <c r="E289" s="13"/>
      <c r="F289" s="13" t="s">
        <v>1562</v>
      </c>
      <c r="G289" s="13" t="s">
        <v>8305</v>
      </c>
      <c r="H289" s="77"/>
    </row>
    <row r="290" spans="1:8" x14ac:dyDescent="0.25">
      <c r="A290" s="13" t="s">
        <v>2741</v>
      </c>
      <c r="B290" s="13" t="s">
        <v>320</v>
      </c>
      <c r="C290" s="143">
        <v>102</v>
      </c>
      <c r="D290" s="13" t="s">
        <v>490</v>
      </c>
      <c r="E290" s="13"/>
      <c r="F290" s="13" t="s">
        <v>493</v>
      </c>
      <c r="G290" s="13" t="s">
        <v>8306</v>
      </c>
      <c r="H290" s="77"/>
    </row>
    <row r="291" spans="1:8" x14ac:dyDescent="0.25">
      <c r="A291" s="13" t="s">
        <v>2842</v>
      </c>
      <c r="B291" s="13" t="s">
        <v>335</v>
      </c>
      <c r="C291" s="143">
        <v>69</v>
      </c>
      <c r="D291" s="13" t="s">
        <v>490</v>
      </c>
      <c r="E291" s="13"/>
      <c r="F291" s="13" t="s">
        <v>1085</v>
      </c>
      <c r="G291" s="13" t="s">
        <v>8307</v>
      </c>
      <c r="H291" s="77"/>
    </row>
    <row r="292" spans="1:8" x14ac:dyDescent="0.25">
      <c r="A292" s="13" t="s">
        <v>2842</v>
      </c>
      <c r="B292" s="13" t="s">
        <v>335</v>
      </c>
      <c r="C292" s="143">
        <v>69</v>
      </c>
      <c r="D292" s="13" t="s">
        <v>490</v>
      </c>
      <c r="E292" s="13"/>
      <c r="F292" s="13" t="s">
        <v>1085</v>
      </c>
      <c r="G292" s="13" t="s">
        <v>8308</v>
      </c>
      <c r="H292" s="77"/>
    </row>
    <row r="293" spans="1:8" x14ac:dyDescent="0.25">
      <c r="A293" s="13" t="s">
        <v>2842</v>
      </c>
      <c r="B293" s="13" t="s">
        <v>335</v>
      </c>
      <c r="C293" s="143">
        <v>69</v>
      </c>
      <c r="D293" s="13" t="s">
        <v>490</v>
      </c>
      <c r="E293" s="13"/>
      <c r="F293" s="13" t="s">
        <v>1085</v>
      </c>
      <c r="G293" s="13" t="s">
        <v>8309</v>
      </c>
      <c r="H293" s="77"/>
    </row>
    <row r="294" spans="1:8" x14ac:dyDescent="0.25">
      <c r="A294" s="13" t="s">
        <v>2842</v>
      </c>
      <c r="B294" s="13" t="s">
        <v>335</v>
      </c>
      <c r="C294" s="143">
        <v>69</v>
      </c>
      <c r="D294" s="13" t="s">
        <v>490</v>
      </c>
      <c r="E294" s="13"/>
      <c r="F294" s="13" t="s">
        <v>1085</v>
      </c>
      <c r="G294" s="13" t="s">
        <v>8310</v>
      </c>
      <c r="H294" s="77"/>
    </row>
    <row r="295" spans="1:8" x14ac:dyDescent="0.25">
      <c r="A295" s="13" t="s">
        <v>2875</v>
      </c>
      <c r="B295" s="13" t="s">
        <v>338</v>
      </c>
      <c r="C295" s="143">
        <v>145</v>
      </c>
      <c r="D295" s="13" t="s">
        <v>490</v>
      </c>
      <c r="E295" s="13"/>
      <c r="F295" s="13" t="s">
        <v>493</v>
      </c>
      <c r="G295" s="13" t="s">
        <v>8311</v>
      </c>
      <c r="H295" s="77"/>
    </row>
    <row r="296" spans="1:8" x14ac:dyDescent="0.25">
      <c r="A296" s="13" t="s">
        <v>2875</v>
      </c>
      <c r="B296" s="13" t="s">
        <v>338</v>
      </c>
      <c r="C296" s="143">
        <v>145</v>
      </c>
      <c r="D296" s="13" t="s">
        <v>490</v>
      </c>
      <c r="E296" s="13"/>
      <c r="F296" s="13" t="s">
        <v>493</v>
      </c>
      <c r="G296" s="13" t="s">
        <v>8312</v>
      </c>
      <c r="H296" s="77"/>
    </row>
    <row r="297" spans="1:8" x14ac:dyDescent="0.25">
      <c r="A297" s="13" t="s">
        <v>2690</v>
      </c>
      <c r="B297" s="13" t="s">
        <v>338</v>
      </c>
      <c r="C297" s="143">
        <v>101</v>
      </c>
      <c r="D297" s="13" t="s">
        <v>2651</v>
      </c>
      <c r="E297" s="13">
        <v>30</v>
      </c>
      <c r="F297" s="13" t="s">
        <v>410</v>
      </c>
      <c r="G297" s="13" t="s">
        <v>8313</v>
      </c>
      <c r="H297" s="77"/>
    </row>
    <row r="298" spans="1:8" x14ac:dyDescent="0.25">
      <c r="A298" s="13" t="s">
        <v>2691</v>
      </c>
      <c r="B298" s="13" t="s">
        <v>338</v>
      </c>
      <c r="C298" s="143">
        <v>102</v>
      </c>
      <c r="D298" s="13" t="s">
        <v>2651</v>
      </c>
      <c r="E298" s="13">
        <v>70</v>
      </c>
      <c r="F298" s="13" t="s">
        <v>405</v>
      </c>
      <c r="G298" s="13" t="s">
        <v>8314</v>
      </c>
      <c r="H298" s="77"/>
    </row>
    <row r="299" spans="1:8" x14ac:dyDescent="0.25">
      <c r="A299" s="13" t="s">
        <v>2692</v>
      </c>
      <c r="B299" s="13" t="s">
        <v>338</v>
      </c>
      <c r="C299" s="143">
        <v>103</v>
      </c>
      <c r="D299" s="13" t="s">
        <v>2651</v>
      </c>
      <c r="E299" s="13">
        <v>110</v>
      </c>
      <c r="F299" s="13" t="s">
        <v>401</v>
      </c>
      <c r="G299" s="13" t="s">
        <v>8315</v>
      </c>
      <c r="H299" s="77"/>
    </row>
    <row r="300" spans="1:8" x14ac:dyDescent="0.25">
      <c r="A300" s="13" t="s">
        <v>637</v>
      </c>
      <c r="B300" s="13" t="s">
        <v>338</v>
      </c>
      <c r="C300" s="143">
        <v>78</v>
      </c>
      <c r="D300" s="13" t="s">
        <v>431</v>
      </c>
      <c r="E300" s="13">
        <v>100</v>
      </c>
      <c r="F300" s="13" t="s">
        <v>405</v>
      </c>
      <c r="G300" s="13" t="s">
        <v>8316</v>
      </c>
      <c r="H300" s="77"/>
    </row>
    <row r="301" spans="1:8" x14ac:dyDescent="0.25">
      <c r="A301" s="13" t="s">
        <v>637</v>
      </c>
      <c r="B301" s="13" t="s">
        <v>338</v>
      </c>
      <c r="C301" s="143">
        <v>78</v>
      </c>
      <c r="D301" s="13" t="s">
        <v>431</v>
      </c>
      <c r="E301" s="13">
        <v>100</v>
      </c>
      <c r="F301" s="13" t="s">
        <v>405</v>
      </c>
      <c r="G301" s="13" t="s">
        <v>8317</v>
      </c>
      <c r="H301" s="77"/>
    </row>
    <row r="302" spans="1:8" x14ac:dyDescent="0.25">
      <c r="A302" s="13" t="s">
        <v>637</v>
      </c>
      <c r="B302" s="13" t="s">
        <v>338</v>
      </c>
      <c r="C302" s="143">
        <v>78</v>
      </c>
      <c r="D302" s="13" t="s">
        <v>431</v>
      </c>
      <c r="E302" s="13">
        <v>100</v>
      </c>
      <c r="F302" s="13" t="s">
        <v>405</v>
      </c>
      <c r="G302" s="13" t="s">
        <v>8318</v>
      </c>
      <c r="H302" s="77"/>
    </row>
    <row r="303" spans="1:8" x14ac:dyDescent="0.25">
      <c r="A303" s="13" t="s">
        <v>637</v>
      </c>
      <c r="B303" s="13" t="s">
        <v>338</v>
      </c>
      <c r="C303" s="143">
        <v>78</v>
      </c>
      <c r="D303" s="13" t="s">
        <v>431</v>
      </c>
      <c r="E303" s="13">
        <v>100</v>
      </c>
      <c r="F303" s="13" t="s">
        <v>405</v>
      </c>
      <c r="G303" s="13" t="s">
        <v>8319</v>
      </c>
      <c r="H303" s="77"/>
    </row>
    <row r="304" spans="1:8" x14ac:dyDescent="0.25">
      <c r="A304" s="13" t="s">
        <v>462</v>
      </c>
      <c r="B304" s="13" t="s">
        <v>341</v>
      </c>
      <c r="C304" s="143">
        <v>1</v>
      </c>
      <c r="D304" s="13" t="s">
        <v>407</v>
      </c>
      <c r="E304" s="13">
        <v>60</v>
      </c>
      <c r="F304" s="13" t="s">
        <v>410</v>
      </c>
      <c r="G304" s="13" t="s">
        <v>8320</v>
      </c>
      <c r="H304" s="77"/>
    </row>
    <row r="305" spans="1:8" x14ac:dyDescent="0.25">
      <c r="A305" s="13" t="s">
        <v>2870</v>
      </c>
      <c r="B305" s="13" t="s">
        <v>338</v>
      </c>
      <c r="C305" s="143">
        <v>138</v>
      </c>
      <c r="D305" s="13" t="s">
        <v>490</v>
      </c>
      <c r="E305" s="13"/>
      <c r="F305" s="13" t="s">
        <v>1085</v>
      </c>
      <c r="G305" s="13" t="s">
        <v>8321</v>
      </c>
      <c r="H305" s="77"/>
    </row>
    <row r="306" spans="1:8" x14ac:dyDescent="0.25">
      <c r="A306" s="13" t="s">
        <v>2870</v>
      </c>
      <c r="B306" s="13" t="s">
        <v>338</v>
      </c>
      <c r="C306" s="143">
        <v>138</v>
      </c>
      <c r="D306" s="13" t="s">
        <v>490</v>
      </c>
      <c r="E306" s="13"/>
      <c r="F306" s="13" t="s">
        <v>1085</v>
      </c>
      <c r="G306" s="13" t="s">
        <v>8322</v>
      </c>
      <c r="H306" s="77"/>
    </row>
    <row r="307" spans="1:8" x14ac:dyDescent="0.25">
      <c r="A307" s="13" t="s">
        <v>2901</v>
      </c>
      <c r="B307" s="13" t="s">
        <v>341</v>
      </c>
      <c r="C307" s="143">
        <v>110</v>
      </c>
      <c r="D307" s="13" t="s">
        <v>490</v>
      </c>
      <c r="E307" s="13"/>
      <c r="F307" s="13" t="s">
        <v>493</v>
      </c>
      <c r="G307" s="13" t="s">
        <v>8323</v>
      </c>
      <c r="H307" s="77"/>
    </row>
    <row r="308" spans="1:8" x14ac:dyDescent="0.25">
      <c r="A308" s="13" t="s">
        <v>2901</v>
      </c>
      <c r="B308" s="13" t="s">
        <v>341</v>
      </c>
      <c r="C308" s="143">
        <v>110</v>
      </c>
      <c r="D308" s="13" t="s">
        <v>490</v>
      </c>
      <c r="E308" s="13"/>
      <c r="F308" s="13" t="s">
        <v>493</v>
      </c>
      <c r="G308" s="13" t="s">
        <v>8324</v>
      </c>
      <c r="H308" s="77"/>
    </row>
    <row r="309" spans="1:8" x14ac:dyDescent="0.25">
      <c r="A309" s="13" t="s">
        <v>439</v>
      </c>
      <c r="B309" s="13" t="s">
        <v>341</v>
      </c>
      <c r="C309" s="143">
        <v>2</v>
      </c>
      <c r="D309" s="13" t="s">
        <v>407</v>
      </c>
      <c r="E309" s="13">
        <v>90</v>
      </c>
      <c r="F309" s="13" t="s">
        <v>405</v>
      </c>
      <c r="G309" s="13" t="s">
        <v>8325</v>
      </c>
      <c r="H309" s="77"/>
    </row>
    <row r="310" spans="1:8" x14ac:dyDescent="0.25">
      <c r="A310" s="13" t="s">
        <v>415</v>
      </c>
      <c r="B310" s="13" t="s">
        <v>341</v>
      </c>
      <c r="C310" s="143">
        <v>3</v>
      </c>
      <c r="D310" s="13" t="s">
        <v>407</v>
      </c>
      <c r="E310" s="13">
        <v>150</v>
      </c>
      <c r="F310" s="13" t="s">
        <v>401</v>
      </c>
      <c r="G310" s="13" t="s">
        <v>8326</v>
      </c>
      <c r="H310" s="77"/>
    </row>
    <row r="311" spans="1:8" x14ac:dyDescent="0.25">
      <c r="A311" s="13" t="s">
        <v>2637</v>
      </c>
      <c r="B311" s="13" t="s">
        <v>341</v>
      </c>
      <c r="C311" s="143">
        <v>40</v>
      </c>
      <c r="D311" s="13" t="s">
        <v>404</v>
      </c>
      <c r="E311" s="13">
        <v>130</v>
      </c>
      <c r="F311" s="13" t="s">
        <v>401</v>
      </c>
      <c r="G311" s="13" t="s">
        <v>8327</v>
      </c>
      <c r="H311" s="77"/>
    </row>
    <row r="312" spans="1:8" x14ac:dyDescent="0.25">
      <c r="A312" s="13" t="s">
        <v>2637</v>
      </c>
      <c r="B312" s="13" t="s">
        <v>341</v>
      </c>
      <c r="C312" s="143">
        <v>40</v>
      </c>
      <c r="D312" s="13" t="s">
        <v>404</v>
      </c>
      <c r="E312" s="13">
        <v>130</v>
      </c>
      <c r="F312" s="13" t="s">
        <v>401</v>
      </c>
      <c r="G312" s="13" t="s">
        <v>8328</v>
      </c>
      <c r="H312" s="77"/>
    </row>
    <row r="313" spans="1:8" x14ac:dyDescent="0.25">
      <c r="A313" s="13" t="s">
        <v>2637</v>
      </c>
      <c r="B313" s="13" t="s">
        <v>341</v>
      </c>
      <c r="C313" s="143">
        <v>40</v>
      </c>
      <c r="D313" s="13" t="s">
        <v>404</v>
      </c>
      <c r="E313" s="13">
        <v>130</v>
      </c>
      <c r="F313" s="13" t="s">
        <v>401</v>
      </c>
      <c r="G313" s="13" t="s">
        <v>8329</v>
      </c>
      <c r="H313" s="77"/>
    </row>
    <row r="314" spans="1:8" x14ac:dyDescent="0.25">
      <c r="A314" s="13" t="s">
        <v>2637</v>
      </c>
      <c r="B314" s="13" t="s">
        <v>341</v>
      </c>
      <c r="C314" s="143">
        <v>40</v>
      </c>
      <c r="D314" s="13" t="s">
        <v>404</v>
      </c>
      <c r="E314" s="13">
        <v>130</v>
      </c>
      <c r="F314" s="13" t="s">
        <v>401</v>
      </c>
      <c r="G314" s="13" t="s">
        <v>8330</v>
      </c>
      <c r="H314" s="77"/>
    </row>
    <row r="315" spans="1:8" x14ac:dyDescent="0.25">
      <c r="A315" s="13" t="s">
        <v>2898</v>
      </c>
      <c r="B315" s="13" t="s">
        <v>341</v>
      </c>
      <c r="C315" s="143">
        <v>104</v>
      </c>
      <c r="D315" s="13" t="s">
        <v>1085</v>
      </c>
      <c r="E315" s="13"/>
      <c r="F315" s="13" t="s">
        <v>1085</v>
      </c>
      <c r="G315" s="13" t="s">
        <v>8331</v>
      </c>
      <c r="H315" s="77"/>
    </row>
    <row r="316" spans="1:8" x14ac:dyDescent="0.25">
      <c r="A316" s="13" t="s">
        <v>2898</v>
      </c>
      <c r="B316" s="13" t="s">
        <v>341</v>
      </c>
      <c r="C316" s="143">
        <v>104</v>
      </c>
      <c r="D316" s="13" t="s">
        <v>1085</v>
      </c>
      <c r="E316" s="13"/>
      <c r="F316" s="13" t="s">
        <v>1085</v>
      </c>
      <c r="G316" s="13" t="s">
        <v>8332</v>
      </c>
      <c r="H316" s="77"/>
    </row>
    <row r="317" spans="1:8" x14ac:dyDescent="0.25">
      <c r="A317" s="13" t="s">
        <v>2628</v>
      </c>
      <c r="B317" s="13" t="s">
        <v>346</v>
      </c>
      <c r="C317" s="143">
        <v>10</v>
      </c>
      <c r="D317" s="13" t="s">
        <v>425</v>
      </c>
      <c r="E317" s="13">
        <v>60</v>
      </c>
      <c r="F317" s="13" t="s">
        <v>410</v>
      </c>
      <c r="G317" s="13" t="s">
        <v>8333</v>
      </c>
      <c r="H317" s="77"/>
    </row>
    <row r="318" spans="1:8" x14ac:dyDescent="0.25">
      <c r="A318" s="13" t="s">
        <v>1817</v>
      </c>
      <c r="B318" s="13" t="s">
        <v>346</v>
      </c>
      <c r="C318" s="143">
        <v>63</v>
      </c>
      <c r="D318" s="13" t="s">
        <v>419</v>
      </c>
      <c r="E318" s="13">
        <v>110</v>
      </c>
      <c r="F318" s="13" t="s">
        <v>405</v>
      </c>
      <c r="G318" s="13" t="s">
        <v>8334</v>
      </c>
      <c r="H318" s="77"/>
    </row>
    <row r="319" spans="1:8" x14ac:dyDescent="0.25">
      <c r="A319" s="13" t="s">
        <v>1817</v>
      </c>
      <c r="B319" s="13" t="s">
        <v>346</v>
      </c>
      <c r="C319" s="143">
        <v>63</v>
      </c>
      <c r="D319" s="13" t="s">
        <v>419</v>
      </c>
      <c r="E319" s="13">
        <v>110</v>
      </c>
      <c r="F319" s="13" t="s">
        <v>405</v>
      </c>
      <c r="G319" s="13" t="s">
        <v>8335</v>
      </c>
      <c r="H319" s="77"/>
    </row>
    <row r="320" spans="1:8" x14ac:dyDescent="0.25">
      <c r="A320" s="13" t="s">
        <v>1817</v>
      </c>
      <c r="B320" s="13" t="s">
        <v>346</v>
      </c>
      <c r="C320" s="143">
        <v>63</v>
      </c>
      <c r="D320" s="13" t="s">
        <v>419</v>
      </c>
      <c r="E320" s="13">
        <v>110</v>
      </c>
      <c r="F320" s="13" t="s">
        <v>405</v>
      </c>
      <c r="G320" s="13" t="s">
        <v>8336</v>
      </c>
      <c r="H320" s="77"/>
    </row>
    <row r="321" spans="1:10" x14ac:dyDescent="0.25">
      <c r="A321" s="13" t="s">
        <v>1817</v>
      </c>
      <c r="B321" s="13" t="s">
        <v>346</v>
      </c>
      <c r="C321" s="143">
        <v>63</v>
      </c>
      <c r="D321" s="13" t="s">
        <v>419</v>
      </c>
      <c r="E321" s="13">
        <v>110</v>
      </c>
      <c r="F321" s="13" t="s">
        <v>405</v>
      </c>
      <c r="G321" s="13" t="s">
        <v>8337</v>
      </c>
      <c r="H321" s="77"/>
    </row>
    <row r="322" spans="1:10" x14ac:dyDescent="0.25">
      <c r="A322" s="13" t="s">
        <v>2629</v>
      </c>
      <c r="B322" s="13" t="s">
        <v>346</v>
      </c>
      <c r="C322" s="143">
        <v>12</v>
      </c>
      <c r="D322" s="13" t="s">
        <v>425</v>
      </c>
      <c r="E322" s="13">
        <v>80</v>
      </c>
      <c r="F322" s="13" t="s">
        <v>405</v>
      </c>
      <c r="G322" s="13" t="s">
        <v>8338</v>
      </c>
      <c r="H322" s="77"/>
    </row>
    <row r="323" spans="1:10" x14ac:dyDescent="0.25">
      <c r="A323" s="13" t="s">
        <v>2630</v>
      </c>
      <c r="B323" s="13" t="s">
        <v>346</v>
      </c>
      <c r="C323" s="143">
        <v>13</v>
      </c>
      <c r="D323" s="13" t="s">
        <v>425</v>
      </c>
      <c r="E323" s="13">
        <v>140</v>
      </c>
      <c r="F323" s="13" t="s">
        <v>401</v>
      </c>
      <c r="G323" s="13" t="s">
        <v>8339</v>
      </c>
      <c r="H323" s="77"/>
      <c r="J323" s="51"/>
    </row>
    <row r="324" spans="1:10" x14ac:dyDescent="0.25">
      <c r="A324" s="13" t="s">
        <v>2950</v>
      </c>
      <c r="B324" s="13" t="s">
        <v>346</v>
      </c>
      <c r="C324" s="143">
        <v>94</v>
      </c>
      <c r="D324" s="13" t="s">
        <v>490</v>
      </c>
      <c r="E324" s="13"/>
      <c r="F324" s="13" t="s">
        <v>493</v>
      </c>
      <c r="G324" s="13" t="s">
        <v>8340</v>
      </c>
      <c r="H324" s="77"/>
    </row>
    <row r="325" spans="1:10" x14ac:dyDescent="0.25">
      <c r="A325" s="13" t="s">
        <v>2950</v>
      </c>
      <c r="B325" s="13" t="s">
        <v>346</v>
      </c>
      <c r="C325" s="143">
        <v>94</v>
      </c>
      <c r="D325" s="13" t="s">
        <v>490</v>
      </c>
      <c r="E325" s="13"/>
      <c r="F325" s="13" t="s">
        <v>493</v>
      </c>
      <c r="G325" s="13" t="s">
        <v>8341</v>
      </c>
      <c r="H325" s="77"/>
    </row>
    <row r="326" spans="1:10" x14ac:dyDescent="0.25">
      <c r="A326" s="13" t="s">
        <v>2645</v>
      </c>
      <c r="B326" s="13" t="s">
        <v>348</v>
      </c>
      <c r="C326" s="143">
        <v>65</v>
      </c>
      <c r="D326" s="13" t="s">
        <v>8342</v>
      </c>
      <c r="E326" s="13">
        <v>130</v>
      </c>
      <c r="F326" s="13" t="s">
        <v>410</v>
      </c>
      <c r="G326" s="13" t="s">
        <v>8343</v>
      </c>
      <c r="H326" s="77"/>
    </row>
    <row r="327" spans="1:10" x14ac:dyDescent="0.25">
      <c r="A327" s="13" t="s">
        <v>8079</v>
      </c>
      <c r="B327" s="13"/>
      <c r="C327" s="143"/>
      <c r="D327" s="13" t="s">
        <v>490</v>
      </c>
      <c r="E327" s="13"/>
      <c r="F327" s="13" t="s">
        <v>1562</v>
      </c>
      <c r="G327" s="13" t="s">
        <v>8344</v>
      </c>
      <c r="H327" s="77"/>
    </row>
    <row r="328" spans="1:10" x14ac:dyDescent="0.25">
      <c r="A328" s="13" t="s">
        <v>8081</v>
      </c>
      <c r="B328" s="13"/>
      <c r="C328" s="143"/>
      <c r="D328" s="13" t="s">
        <v>490</v>
      </c>
      <c r="E328" s="13"/>
      <c r="F328" s="13" t="s">
        <v>1562</v>
      </c>
      <c r="G328" s="13" t="s">
        <v>8345</v>
      </c>
      <c r="H328" s="77"/>
    </row>
    <row r="329" spans="1:10" x14ac:dyDescent="0.25">
      <c r="A329" s="13" t="s">
        <v>8083</v>
      </c>
      <c r="B329" s="13"/>
      <c r="C329" s="143"/>
      <c r="D329" s="13" t="s">
        <v>490</v>
      </c>
      <c r="E329" s="13"/>
      <c r="F329" s="13" t="s">
        <v>1562</v>
      </c>
      <c r="G329" s="13" t="s">
        <v>8346</v>
      </c>
      <c r="H329" s="77"/>
    </row>
    <row r="330" spans="1:10" x14ac:dyDescent="0.25">
      <c r="A330" s="13" t="s">
        <v>8221</v>
      </c>
      <c r="B330" s="13"/>
      <c r="C330" s="143"/>
      <c r="D330" s="13" t="s">
        <v>490</v>
      </c>
      <c r="E330" s="13"/>
      <c r="F330" s="13" t="s">
        <v>1562</v>
      </c>
      <c r="G330" s="13" t="s">
        <v>8347</v>
      </c>
      <c r="H330" s="77"/>
    </row>
    <row r="331" spans="1:10" x14ac:dyDescent="0.25">
      <c r="A331" s="13" t="s">
        <v>2656</v>
      </c>
      <c r="B331" s="13" t="s">
        <v>348</v>
      </c>
      <c r="C331" s="143">
        <v>81</v>
      </c>
      <c r="D331" s="13" t="s">
        <v>2651</v>
      </c>
      <c r="E331" s="13">
        <v>130</v>
      </c>
      <c r="F331" s="13" t="s">
        <v>410</v>
      </c>
      <c r="G331" s="13" t="s">
        <v>8348</v>
      </c>
      <c r="H331" s="77"/>
    </row>
    <row r="332" spans="1:10" x14ac:dyDescent="0.25">
      <c r="A332" s="13" t="s">
        <v>2965</v>
      </c>
      <c r="B332" s="13" t="s">
        <v>348</v>
      </c>
      <c r="C332" s="143">
        <v>25</v>
      </c>
      <c r="D332" s="13" t="s">
        <v>425</v>
      </c>
      <c r="E332" s="13">
        <v>130</v>
      </c>
      <c r="F332" s="13" t="s">
        <v>410</v>
      </c>
      <c r="G332" s="13" t="s">
        <v>8349</v>
      </c>
      <c r="H332" s="77"/>
    </row>
    <row r="333" spans="1:10" x14ac:dyDescent="0.25">
      <c r="A333" s="13" t="s">
        <v>2371</v>
      </c>
      <c r="B333" s="13" t="s">
        <v>348</v>
      </c>
      <c r="C333" s="143">
        <v>15</v>
      </c>
      <c r="D333" s="13" t="s">
        <v>2962</v>
      </c>
      <c r="E333" s="13">
        <v>110</v>
      </c>
      <c r="F333" s="13" t="s">
        <v>405</v>
      </c>
      <c r="G333" s="13" t="s">
        <v>8350</v>
      </c>
      <c r="H333" s="77"/>
    </row>
    <row r="334" spans="1:10" x14ac:dyDescent="0.25">
      <c r="A334" s="13" t="s">
        <v>2371</v>
      </c>
      <c r="B334" s="13" t="s">
        <v>348</v>
      </c>
      <c r="C334" s="143">
        <v>15</v>
      </c>
      <c r="D334" s="13" t="s">
        <v>2962</v>
      </c>
      <c r="E334" s="13">
        <v>110</v>
      </c>
      <c r="F334" s="13" t="s">
        <v>405</v>
      </c>
      <c r="G334" s="13" t="s">
        <v>8351</v>
      </c>
      <c r="H334" s="77"/>
    </row>
    <row r="335" spans="1:10" x14ac:dyDescent="0.25">
      <c r="A335" s="13" t="s">
        <v>2371</v>
      </c>
      <c r="B335" s="13" t="s">
        <v>348</v>
      </c>
      <c r="C335" s="143">
        <v>15</v>
      </c>
      <c r="D335" s="13" t="s">
        <v>2962</v>
      </c>
      <c r="E335" s="13">
        <v>110</v>
      </c>
      <c r="F335" s="13" t="s">
        <v>405</v>
      </c>
      <c r="G335" s="13" t="s">
        <v>8352</v>
      </c>
      <c r="H335" s="77"/>
    </row>
    <row r="336" spans="1:10" x14ac:dyDescent="0.25">
      <c r="A336" s="13" t="s">
        <v>2371</v>
      </c>
      <c r="B336" s="13" t="s">
        <v>348</v>
      </c>
      <c r="C336" s="143">
        <v>15</v>
      </c>
      <c r="D336" s="13" t="s">
        <v>2962</v>
      </c>
      <c r="E336" s="13">
        <v>110</v>
      </c>
      <c r="F336" s="13" t="s">
        <v>405</v>
      </c>
      <c r="G336" s="13" t="s">
        <v>8353</v>
      </c>
      <c r="H336" s="77"/>
    </row>
    <row r="337" spans="1:8" x14ac:dyDescent="0.25">
      <c r="A337" s="13" t="s">
        <v>2987</v>
      </c>
      <c r="B337" s="13" t="s">
        <v>348</v>
      </c>
      <c r="C337" s="143">
        <v>104</v>
      </c>
      <c r="D337" s="13" t="s">
        <v>490</v>
      </c>
      <c r="E337" s="13"/>
      <c r="F337" s="13" t="s">
        <v>1085</v>
      </c>
      <c r="G337" s="13" t="s">
        <v>8354</v>
      </c>
      <c r="H337" s="77"/>
    </row>
    <row r="338" spans="1:8" x14ac:dyDescent="0.25">
      <c r="A338" s="13" t="s">
        <v>2987</v>
      </c>
      <c r="B338" s="13" t="s">
        <v>348</v>
      </c>
      <c r="C338" s="143">
        <v>104</v>
      </c>
      <c r="D338" s="13" t="s">
        <v>490</v>
      </c>
      <c r="E338" s="13"/>
      <c r="F338" s="13" t="s">
        <v>1085</v>
      </c>
      <c r="G338" s="13" t="s">
        <v>8355</v>
      </c>
      <c r="H338" s="77"/>
    </row>
    <row r="339" spans="1:8" x14ac:dyDescent="0.25">
      <c r="A339" s="13" t="s">
        <v>616</v>
      </c>
      <c r="B339" s="13" t="s">
        <v>350</v>
      </c>
      <c r="C339" s="143">
        <v>90</v>
      </c>
      <c r="D339" s="13" t="s">
        <v>427</v>
      </c>
      <c r="E339" s="13"/>
      <c r="F339" s="13" t="s">
        <v>428</v>
      </c>
      <c r="G339" s="13" t="s">
        <v>8356</v>
      </c>
      <c r="H339" s="77"/>
    </row>
    <row r="340" spans="1:8" x14ac:dyDescent="0.25">
      <c r="A340" s="13" t="s">
        <v>616</v>
      </c>
      <c r="B340" s="13" t="s">
        <v>350</v>
      </c>
      <c r="C340" s="143">
        <v>90</v>
      </c>
      <c r="D340" s="13" t="s">
        <v>427</v>
      </c>
      <c r="E340" s="13"/>
      <c r="F340" s="13" t="s">
        <v>428</v>
      </c>
      <c r="G340" s="13" t="s">
        <v>8357</v>
      </c>
      <c r="H340" s="77"/>
    </row>
    <row r="341" spans="1:8" x14ac:dyDescent="0.25">
      <c r="A341" s="13" t="s">
        <v>616</v>
      </c>
      <c r="B341" s="13" t="s">
        <v>350</v>
      </c>
      <c r="C341" s="143">
        <v>90</v>
      </c>
      <c r="D341" s="13" t="s">
        <v>427</v>
      </c>
      <c r="E341" s="13"/>
      <c r="F341" s="13" t="s">
        <v>428</v>
      </c>
      <c r="G341" s="13" t="s">
        <v>8358</v>
      </c>
      <c r="H341" s="77"/>
    </row>
    <row r="342" spans="1:8" x14ac:dyDescent="0.25">
      <c r="A342" s="13" t="s">
        <v>616</v>
      </c>
      <c r="B342" s="13" t="s">
        <v>350</v>
      </c>
      <c r="C342" s="143">
        <v>90</v>
      </c>
      <c r="D342" s="13" t="s">
        <v>427</v>
      </c>
      <c r="E342" s="13"/>
      <c r="F342" s="13" t="s">
        <v>428</v>
      </c>
      <c r="G342" s="13" t="s">
        <v>8359</v>
      </c>
      <c r="H342" s="77"/>
    </row>
    <row r="343" spans="1:8" x14ac:dyDescent="0.25">
      <c r="A343" s="13" t="s">
        <v>3034</v>
      </c>
      <c r="B343" s="13" t="s">
        <v>352</v>
      </c>
      <c r="C343" s="143">
        <v>52</v>
      </c>
      <c r="D343" s="13" t="s">
        <v>400</v>
      </c>
      <c r="E343" s="13">
        <v>150</v>
      </c>
      <c r="F343" s="13" t="s">
        <v>401</v>
      </c>
      <c r="G343" s="13" t="s">
        <v>8360</v>
      </c>
      <c r="H343" s="77"/>
    </row>
    <row r="344" spans="1:8" x14ac:dyDescent="0.25">
      <c r="A344" s="13" t="s">
        <v>2986</v>
      </c>
      <c r="B344" s="13" t="s">
        <v>348</v>
      </c>
      <c r="C344" s="143">
        <v>103</v>
      </c>
      <c r="D344" s="13" t="s">
        <v>490</v>
      </c>
      <c r="E344" s="13"/>
      <c r="F344" s="13" t="s">
        <v>1085</v>
      </c>
      <c r="G344" s="13" t="s">
        <v>8361</v>
      </c>
      <c r="H344" s="77"/>
    </row>
    <row r="345" spans="1:8" x14ac:dyDescent="0.25">
      <c r="A345" s="13" t="s">
        <v>2986</v>
      </c>
      <c r="B345" s="13" t="s">
        <v>348</v>
      </c>
      <c r="C345" s="143">
        <v>103</v>
      </c>
      <c r="D345" s="13" t="s">
        <v>490</v>
      </c>
      <c r="E345" s="13"/>
      <c r="F345" s="13" t="s">
        <v>1085</v>
      </c>
      <c r="G345" s="13" t="s">
        <v>8362</v>
      </c>
      <c r="H345" s="77"/>
    </row>
    <row r="346" spans="1:8" x14ac:dyDescent="0.25">
      <c r="A346" s="13" t="s">
        <v>1083</v>
      </c>
      <c r="B346" s="13" t="s">
        <v>350</v>
      </c>
      <c r="C346" s="143">
        <v>53</v>
      </c>
      <c r="D346" s="13" t="s">
        <v>421</v>
      </c>
      <c r="E346" s="13">
        <v>40</v>
      </c>
      <c r="F346" s="13" t="s">
        <v>410</v>
      </c>
      <c r="G346" s="13" t="s">
        <v>8363</v>
      </c>
      <c r="H346" s="77"/>
    </row>
    <row r="347" spans="1:8" x14ac:dyDescent="0.25">
      <c r="A347" s="13" t="s">
        <v>1083</v>
      </c>
      <c r="B347" s="13" t="s">
        <v>350</v>
      </c>
      <c r="C347" s="143">
        <v>53</v>
      </c>
      <c r="D347" s="13" t="s">
        <v>421</v>
      </c>
      <c r="E347" s="13">
        <v>40</v>
      </c>
      <c r="F347" s="13" t="s">
        <v>410</v>
      </c>
      <c r="G347" s="13" t="s">
        <v>8364</v>
      </c>
      <c r="H347" s="77"/>
    </row>
    <row r="348" spans="1:8" x14ac:dyDescent="0.25">
      <c r="A348" s="13" t="s">
        <v>1083</v>
      </c>
      <c r="B348" s="13" t="s">
        <v>350</v>
      </c>
      <c r="C348" s="143">
        <v>53</v>
      </c>
      <c r="D348" s="13" t="s">
        <v>421</v>
      </c>
      <c r="E348" s="13">
        <v>40</v>
      </c>
      <c r="F348" s="13" t="s">
        <v>410</v>
      </c>
      <c r="G348" s="13" t="s">
        <v>8365</v>
      </c>
      <c r="H348" s="77"/>
    </row>
    <row r="349" spans="1:8" x14ac:dyDescent="0.25">
      <c r="A349" s="13" t="s">
        <v>1083</v>
      </c>
      <c r="B349" s="13" t="s">
        <v>350</v>
      </c>
      <c r="C349" s="143">
        <v>53</v>
      </c>
      <c r="D349" s="13" t="s">
        <v>421</v>
      </c>
      <c r="E349" s="13">
        <v>40</v>
      </c>
      <c r="F349" s="13" t="s">
        <v>410</v>
      </c>
      <c r="G349" s="13" t="s">
        <v>8366</v>
      </c>
      <c r="H349" s="77"/>
    </row>
    <row r="350" spans="1:8" x14ac:dyDescent="0.25">
      <c r="A350" s="13" t="s">
        <v>3008</v>
      </c>
      <c r="B350" s="13" t="s">
        <v>352</v>
      </c>
      <c r="C350" s="143">
        <v>11</v>
      </c>
      <c r="D350" s="13" t="s">
        <v>407</v>
      </c>
      <c r="E350" s="13">
        <v>140</v>
      </c>
      <c r="F350" s="13" t="s">
        <v>401</v>
      </c>
      <c r="G350" s="13" t="s">
        <v>8367</v>
      </c>
      <c r="H350" s="77"/>
    </row>
    <row r="351" spans="1:8" x14ac:dyDescent="0.25">
      <c r="A351" s="13" t="s">
        <v>3020</v>
      </c>
      <c r="B351" s="13" t="s">
        <v>352</v>
      </c>
      <c r="C351" s="143">
        <v>26</v>
      </c>
      <c r="D351" s="13" t="s">
        <v>425</v>
      </c>
      <c r="E351" s="13"/>
      <c r="F351" s="13" t="s">
        <v>401</v>
      </c>
      <c r="G351" s="13" t="s">
        <v>8368</v>
      </c>
      <c r="H351" s="77"/>
    </row>
    <row r="352" spans="1:8" x14ac:dyDescent="0.25">
      <c r="A352" s="13" t="s">
        <v>616</v>
      </c>
      <c r="B352" s="13" t="s">
        <v>350</v>
      </c>
      <c r="C352" s="143">
        <v>90</v>
      </c>
      <c r="D352" s="13" t="s">
        <v>427</v>
      </c>
      <c r="E352" s="13"/>
      <c r="F352" s="13" t="s">
        <v>428</v>
      </c>
      <c r="G352" s="13" t="s">
        <v>8369</v>
      </c>
      <c r="H352" s="77"/>
    </row>
    <row r="353" spans="1:8" x14ac:dyDescent="0.25">
      <c r="A353" s="13" t="s">
        <v>616</v>
      </c>
      <c r="B353" s="13" t="s">
        <v>350</v>
      </c>
      <c r="C353" s="143">
        <v>90</v>
      </c>
      <c r="D353" s="13" t="s">
        <v>427</v>
      </c>
      <c r="E353" s="13"/>
      <c r="F353" s="13" t="s">
        <v>428</v>
      </c>
      <c r="G353" s="13" t="s">
        <v>8370</v>
      </c>
      <c r="H353" s="77"/>
    </row>
    <row r="354" spans="1:8" x14ac:dyDescent="0.25">
      <c r="A354" s="13" t="s">
        <v>616</v>
      </c>
      <c r="B354" s="13" t="s">
        <v>350</v>
      </c>
      <c r="C354" s="143">
        <v>90</v>
      </c>
      <c r="D354" s="13" t="s">
        <v>427</v>
      </c>
      <c r="E354" s="13"/>
      <c r="F354" s="13" t="s">
        <v>428</v>
      </c>
      <c r="G354" s="13" t="s">
        <v>8371</v>
      </c>
      <c r="H354" s="77"/>
    </row>
    <row r="355" spans="1:8" x14ac:dyDescent="0.25">
      <c r="A355" s="13" t="s">
        <v>616</v>
      </c>
      <c r="B355" s="13" t="s">
        <v>350</v>
      </c>
      <c r="C355" s="143">
        <v>90</v>
      </c>
      <c r="D355" s="13" t="s">
        <v>427</v>
      </c>
      <c r="E355" s="13"/>
      <c r="F355" s="13" t="s">
        <v>428</v>
      </c>
      <c r="G355" s="13" t="s">
        <v>8372</v>
      </c>
      <c r="H355" s="77"/>
    </row>
    <row r="356" spans="1:8" x14ac:dyDescent="0.25">
      <c r="A356" s="13" t="s">
        <v>3025</v>
      </c>
      <c r="B356" s="13" t="s">
        <v>352</v>
      </c>
      <c r="C356" s="143">
        <v>41</v>
      </c>
      <c r="D356" s="13" t="s">
        <v>404</v>
      </c>
      <c r="E356" s="13"/>
      <c r="F356" s="13" t="s">
        <v>401</v>
      </c>
      <c r="G356" s="13" t="s">
        <v>8373</v>
      </c>
      <c r="H356" s="77"/>
    </row>
    <row r="357" spans="1:8" x14ac:dyDescent="0.25">
      <c r="A357" s="13" t="s">
        <v>3071</v>
      </c>
      <c r="B357" s="13" t="s">
        <v>352</v>
      </c>
      <c r="C357" s="143">
        <v>123</v>
      </c>
      <c r="D357" s="13" t="s">
        <v>490</v>
      </c>
      <c r="E357" s="13"/>
      <c r="F357" s="13" t="s">
        <v>1562</v>
      </c>
      <c r="G357" s="13" t="s">
        <v>8374</v>
      </c>
      <c r="H357" s="77"/>
    </row>
    <row r="358" spans="1:8" x14ac:dyDescent="0.25">
      <c r="A358" s="13" t="s">
        <v>3071</v>
      </c>
      <c r="B358" s="13" t="s">
        <v>352</v>
      </c>
      <c r="C358" s="143">
        <v>123</v>
      </c>
      <c r="D358" s="13" t="s">
        <v>490</v>
      </c>
      <c r="E358" s="13"/>
      <c r="F358" s="13" t="s">
        <v>1562</v>
      </c>
      <c r="G358" s="13" t="s">
        <v>8375</v>
      </c>
      <c r="H358" s="77"/>
    </row>
    <row r="359" spans="1:8" x14ac:dyDescent="0.25">
      <c r="A359" s="13" t="s">
        <v>3017</v>
      </c>
      <c r="B359" s="13" t="s">
        <v>352</v>
      </c>
      <c r="C359" s="143">
        <v>20</v>
      </c>
      <c r="D359" s="13" t="s">
        <v>407</v>
      </c>
      <c r="E359" s="13">
        <v>140</v>
      </c>
      <c r="F359" s="13" t="s">
        <v>401</v>
      </c>
      <c r="G359" s="13" t="s">
        <v>8376</v>
      </c>
      <c r="H359" s="77"/>
    </row>
    <row r="360" spans="1:8" x14ac:dyDescent="0.25">
      <c r="A360" s="13" t="s">
        <v>3017</v>
      </c>
      <c r="B360" s="13" t="s">
        <v>352</v>
      </c>
      <c r="C360" s="143">
        <v>20</v>
      </c>
      <c r="D360" s="13" t="s">
        <v>407</v>
      </c>
      <c r="E360" s="13">
        <v>140</v>
      </c>
      <c r="F360" s="13" t="s">
        <v>401</v>
      </c>
      <c r="G360" s="13" t="s">
        <v>8377</v>
      </c>
      <c r="H360" s="77"/>
    </row>
    <row r="361" spans="1:8" x14ac:dyDescent="0.25">
      <c r="A361" s="13" t="s">
        <v>3017</v>
      </c>
      <c r="B361" s="13" t="s">
        <v>352</v>
      </c>
      <c r="C361" s="143">
        <v>20</v>
      </c>
      <c r="D361" s="13" t="s">
        <v>407</v>
      </c>
      <c r="E361" s="13">
        <v>140</v>
      </c>
      <c r="F361" s="13" t="s">
        <v>401</v>
      </c>
      <c r="G361" s="13" t="s">
        <v>8378</v>
      </c>
      <c r="H361" s="77"/>
    </row>
    <row r="362" spans="1:8" x14ac:dyDescent="0.25">
      <c r="A362" s="13" t="s">
        <v>3017</v>
      </c>
      <c r="B362" s="13" t="s">
        <v>352</v>
      </c>
      <c r="C362" s="143">
        <v>20</v>
      </c>
      <c r="D362" s="13" t="s">
        <v>407</v>
      </c>
      <c r="E362" s="13">
        <v>140</v>
      </c>
      <c r="F362" s="13" t="s">
        <v>401</v>
      </c>
      <c r="G362" s="13" t="s">
        <v>8379</v>
      </c>
      <c r="H362" s="77"/>
    </row>
    <row r="363" spans="1:8" x14ac:dyDescent="0.25">
      <c r="A363" s="13" t="s">
        <v>616</v>
      </c>
      <c r="B363" s="13" t="s">
        <v>350</v>
      </c>
      <c r="C363" s="143">
        <v>90</v>
      </c>
      <c r="D363" s="13" t="s">
        <v>427</v>
      </c>
      <c r="E363" s="13"/>
      <c r="F363" s="13" t="s">
        <v>428</v>
      </c>
      <c r="G363" s="13" t="s">
        <v>8380</v>
      </c>
      <c r="H363" s="77"/>
    </row>
    <row r="364" spans="1:8" x14ac:dyDescent="0.25">
      <c r="A364" s="13" t="s">
        <v>616</v>
      </c>
      <c r="B364" s="13" t="s">
        <v>350</v>
      </c>
      <c r="C364" s="143">
        <v>90</v>
      </c>
      <c r="D364" s="13" t="s">
        <v>427</v>
      </c>
      <c r="E364" s="13"/>
      <c r="F364" s="13" t="s">
        <v>428</v>
      </c>
      <c r="G364" s="13" t="s">
        <v>8381</v>
      </c>
      <c r="H364" s="77"/>
    </row>
    <row r="365" spans="1:8" x14ac:dyDescent="0.25">
      <c r="A365" s="13" t="s">
        <v>616</v>
      </c>
      <c r="B365" s="13" t="s">
        <v>350</v>
      </c>
      <c r="C365" s="143">
        <v>90</v>
      </c>
      <c r="D365" s="13" t="s">
        <v>427</v>
      </c>
      <c r="E365" s="13"/>
      <c r="F365" s="13" t="s">
        <v>428</v>
      </c>
      <c r="G365" s="13" t="s">
        <v>8382</v>
      </c>
      <c r="H365" s="77"/>
    </row>
    <row r="366" spans="1:8" x14ac:dyDescent="0.25">
      <c r="A366" s="13" t="s">
        <v>616</v>
      </c>
      <c r="B366" s="13" t="s">
        <v>350</v>
      </c>
      <c r="C366" s="143">
        <v>90</v>
      </c>
      <c r="D366" s="13" t="s">
        <v>427</v>
      </c>
      <c r="E366" s="13"/>
      <c r="F366" s="13" t="s">
        <v>428</v>
      </c>
      <c r="G366" s="13" t="s">
        <v>8383</v>
      </c>
      <c r="H366" s="77"/>
    </row>
    <row r="367" spans="1:8" x14ac:dyDescent="0.25">
      <c r="A367" s="13" t="s">
        <v>3073</v>
      </c>
      <c r="B367" s="13" t="s">
        <v>352</v>
      </c>
      <c r="C367" s="143">
        <v>128</v>
      </c>
      <c r="D367" s="13" t="s">
        <v>490</v>
      </c>
      <c r="E367" s="13"/>
      <c r="F367" s="13" t="s">
        <v>1085</v>
      </c>
      <c r="G367" s="13" t="s">
        <v>8384</v>
      </c>
      <c r="H367" s="77"/>
    </row>
    <row r="368" spans="1:8" x14ac:dyDescent="0.25">
      <c r="A368" s="13" t="s">
        <v>3073</v>
      </c>
      <c r="B368" s="13" t="s">
        <v>352</v>
      </c>
      <c r="C368" s="143">
        <v>128</v>
      </c>
      <c r="D368" s="13" t="s">
        <v>490</v>
      </c>
      <c r="E368" s="13"/>
      <c r="F368" s="13" t="s">
        <v>1085</v>
      </c>
      <c r="G368" s="13" t="s">
        <v>8385</v>
      </c>
      <c r="H368" s="77"/>
    </row>
    <row r="369" spans="1:8" x14ac:dyDescent="0.25">
      <c r="A369" s="13" t="s">
        <v>3080</v>
      </c>
      <c r="B369" s="13" t="s">
        <v>353</v>
      </c>
      <c r="C369" s="143">
        <v>14</v>
      </c>
      <c r="D369" s="13" t="s">
        <v>425</v>
      </c>
      <c r="E369" s="13">
        <v>90</v>
      </c>
      <c r="F369" s="13" t="s">
        <v>410</v>
      </c>
      <c r="G369" s="13" t="s">
        <v>8386</v>
      </c>
      <c r="H369" s="77"/>
    </row>
    <row r="370" spans="1:8" x14ac:dyDescent="0.25">
      <c r="A370" s="13" t="s">
        <v>3080</v>
      </c>
      <c r="B370" s="13" t="s">
        <v>353</v>
      </c>
      <c r="C370" s="143">
        <v>56</v>
      </c>
      <c r="D370" s="13" t="s">
        <v>421</v>
      </c>
      <c r="E370" s="13">
        <v>90</v>
      </c>
      <c r="F370" s="13" t="s">
        <v>410</v>
      </c>
      <c r="G370" s="13" t="s">
        <v>8387</v>
      </c>
      <c r="H370" s="77"/>
    </row>
    <row r="371" spans="1:8" x14ac:dyDescent="0.25">
      <c r="A371" s="13" t="s">
        <v>3080</v>
      </c>
      <c r="B371" s="13" t="s">
        <v>353</v>
      </c>
      <c r="C371" s="143">
        <v>46</v>
      </c>
      <c r="D371" s="13" t="s">
        <v>400</v>
      </c>
      <c r="E371" s="13">
        <v>90</v>
      </c>
      <c r="F371" s="13" t="s">
        <v>410</v>
      </c>
      <c r="G371" s="13" t="s">
        <v>8388</v>
      </c>
      <c r="H371" s="77"/>
    </row>
    <row r="372" spans="1:8" x14ac:dyDescent="0.25">
      <c r="A372" s="13" t="s">
        <v>3118</v>
      </c>
      <c r="B372" s="13" t="s">
        <v>353</v>
      </c>
      <c r="C372" s="143">
        <v>119</v>
      </c>
      <c r="D372" s="13" t="s">
        <v>490</v>
      </c>
      <c r="E372" s="13"/>
      <c r="F372" s="13" t="s">
        <v>1562</v>
      </c>
      <c r="G372" s="13" t="s">
        <v>8389</v>
      </c>
      <c r="H372" s="77"/>
    </row>
    <row r="373" spans="1:8" x14ac:dyDescent="0.25">
      <c r="A373" s="13" t="s">
        <v>3118</v>
      </c>
      <c r="B373" s="13" t="s">
        <v>353</v>
      </c>
      <c r="C373" s="143">
        <v>119</v>
      </c>
      <c r="D373" s="13" t="s">
        <v>490</v>
      </c>
      <c r="E373" s="13"/>
      <c r="F373" s="13" t="s">
        <v>1562</v>
      </c>
      <c r="G373" s="13" t="s">
        <v>8390</v>
      </c>
      <c r="H373" s="77"/>
    </row>
    <row r="374" spans="1:8" x14ac:dyDescent="0.25">
      <c r="A374" s="13" t="s">
        <v>3080</v>
      </c>
      <c r="B374" s="13" t="s">
        <v>353</v>
      </c>
      <c r="C374" s="143">
        <v>55</v>
      </c>
      <c r="D374" s="13" t="s">
        <v>421</v>
      </c>
      <c r="E374" s="13">
        <v>90</v>
      </c>
      <c r="F374" s="13" t="s">
        <v>410</v>
      </c>
      <c r="G374" s="13" t="s">
        <v>8391</v>
      </c>
      <c r="H374" s="77"/>
    </row>
    <row r="375" spans="1:8" x14ac:dyDescent="0.25">
      <c r="A375" s="13" t="s">
        <v>3080</v>
      </c>
      <c r="B375" s="13" t="s">
        <v>353</v>
      </c>
      <c r="C375" s="143">
        <v>55</v>
      </c>
      <c r="D375" s="13" t="s">
        <v>421</v>
      </c>
      <c r="E375" s="13">
        <v>90</v>
      </c>
      <c r="F375" s="13" t="s">
        <v>410</v>
      </c>
      <c r="G375" s="13" t="s">
        <v>8392</v>
      </c>
      <c r="H375" s="77"/>
    </row>
    <row r="376" spans="1:8" x14ac:dyDescent="0.25">
      <c r="A376" s="13" t="s">
        <v>3080</v>
      </c>
      <c r="B376" s="13" t="s">
        <v>353</v>
      </c>
      <c r="C376" s="143">
        <v>55</v>
      </c>
      <c r="D376" s="13" t="s">
        <v>421</v>
      </c>
      <c r="E376" s="13">
        <v>90</v>
      </c>
      <c r="F376" s="13" t="s">
        <v>410</v>
      </c>
      <c r="G376" s="13" t="s">
        <v>8393</v>
      </c>
      <c r="H376" s="77"/>
    </row>
    <row r="377" spans="1:8" x14ac:dyDescent="0.25">
      <c r="A377" s="13" t="s">
        <v>3080</v>
      </c>
      <c r="B377" s="13" t="s">
        <v>353</v>
      </c>
      <c r="C377" s="143">
        <v>55</v>
      </c>
      <c r="D377" s="13" t="s">
        <v>421</v>
      </c>
      <c r="E377" s="13">
        <v>90</v>
      </c>
      <c r="F377" s="13" t="s">
        <v>410</v>
      </c>
      <c r="G377" s="13" t="s">
        <v>8394</v>
      </c>
      <c r="H377" s="77"/>
    </row>
    <row r="378" spans="1:8" x14ac:dyDescent="0.25">
      <c r="A378" s="13" t="s">
        <v>3123</v>
      </c>
      <c r="B378" s="13" t="s">
        <v>353</v>
      </c>
      <c r="C378" s="143">
        <v>126</v>
      </c>
      <c r="D378" s="13" t="s">
        <v>490</v>
      </c>
      <c r="E378" s="13"/>
      <c r="F378" s="13" t="s">
        <v>1085</v>
      </c>
      <c r="G378" s="13" t="s">
        <v>8395</v>
      </c>
      <c r="H378" s="77"/>
    </row>
    <row r="379" spans="1:8" x14ac:dyDescent="0.25">
      <c r="A379" s="13" t="s">
        <v>3123</v>
      </c>
      <c r="B379" s="13" t="s">
        <v>353</v>
      </c>
      <c r="C379" s="143">
        <v>126</v>
      </c>
      <c r="D379" s="13" t="s">
        <v>490</v>
      </c>
      <c r="E379" s="13"/>
      <c r="F379" s="13" t="s">
        <v>1085</v>
      </c>
      <c r="G379" s="13" t="s">
        <v>8396</v>
      </c>
      <c r="H379" s="77"/>
    </row>
    <row r="380" spans="1:8" x14ac:dyDescent="0.25">
      <c r="A380" s="13" t="s">
        <v>616</v>
      </c>
      <c r="B380" s="13" t="s">
        <v>350</v>
      </c>
      <c r="C380" s="143">
        <v>90</v>
      </c>
      <c r="D380" s="13" t="s">
        <v>427</v>
      </c>
      <c r="E380" s="13"/>
      <c r="F380" s="13" t="s">
        <v>428</v>
      </c>
      <c r="G380" s="13" t="s">
        <v>8397</v>
      </c>
      <c r="H380" s="77"/>
    </row>
    <row r="381" spans="1:8" x14ac:dyDescent="0.25">
      <c r="A381" s="13" t="s">
        <v>616</v>
      </c>
      <c r="B381" s="13" t="s">
        <v>350</v>
      </c>
      <c r="C381" s="143">
        <v>90</v>
      </c>
      <c r="D381" s="13" t="s">
        <v>427</v>
      </c>
      <c r="E381" s="13"/>
      <c r="F381" s="13" t="s">
        <v>428</v>
      </c>
      <c r="G381" s="13" t="s">
        <v>8398</v>
      </c>
      <c r="H381" s="77"/>
    </row>
    <row r="382" spans="1:8" x14ac:dyDescent="0.25">
      <c r="A382" s="13" t="s">
        <v>616</v>
      </c>
      <c r="B382" s="13" t="s">
        <v>350</v>
      </c>
      <c r="C382" s="143">
        <v>90</v>
      </c>
      <c r="D382" s="13" t="s">
        <v>427</v>
      </c>
      <c r="E382" s="13"/>
      <c r="F382" s="13" t="s">
        <v>428</v>
      </c>
      <c r="G382" s="13" t="s">
        <v>8399</v>
      </c>
      <c r="H382" s="77"/>
    </row>
    <row r="383" spans="1:8" x14ac:dyDescent="0.25">
      <c r="A383" s="13" t="s">
        <v>616</v>
      </c>
      <c r="B383" s="13" t="s">
        <v>350</v>
      </c>
      <c r="C383" s="143">
        <v>90</v>
      </c>
      <c r="D383" s="13" t="s">
        <v>427</v>
      </c>
      <c r="E383" s="13"/>
      <c r="F383" s="13" t="s">
        <v>428</v>
      </c>
      <c r="G383" s="13" t="s">
        <v>8400</v>
      </c>
      <c r="H383" s="77"/>
    </row>
    <row r="384" spans="1:8" x14ac:dyDescent="0.25">
      <c r="A384" s="13" t="s">
        <v>1933</v>
      </c>
      <c r="B384" s="13" t="s">
        <v>355</v>
      </c>
      <c r="C384" s="143">
        <v>87</v>
      </c>
      <c r="D384" s="13" t="s">
        <v>435</v>
      </c>
      <c r="E384" s="13">
        <v>120</v>
      </c>
      <c r="F384" s="13" t="s">
        <v>410</v>
      </c>
      <c r="G384" s="13" t="s">
        <v>8401</v>
      </c>
      <c r="H384" s="77"/>
    </row>
    <row r="385" spans="1:8" x14ac:dyDescent="0.25">
      <c r="A385" s="13" t="s">
        <v>8079</v>
      </c>
      <c r="B385" s="13"/>
      <c r="C385" s="143"/>
      <c r="D385" s="13" t="s">
        <v>490</v>
      </c>
      <c r="E385" s="13"/>
      <c r="F385" s="13" t="s">
        <v>1562</v>
      </c>
      <c r="G385" s="13" t="s">
        <v>8402</v>
      </c>
      <c r="H385" s="77"/>
    </row>
    <row r="386" spans="1:8" x14ac:dyDescent="0.25">
      <c r="A386" s="13" t="s">
        <v>8081</v>
      </c>
      <c r="B386" s="13"/>
      <c r="C386" s="143"/>
      <c r="D386" s="13" t="s">
        <v>490</v>
      </c>
      <c r="E386" s="13"/>
      <c r="F386" s="13" t="s">
        <v>1562</v>
      </c>
      <c r="G386" s="13" t="s">
        <v>8403</v>
      </c>
      <c r="H386" s="77"/>
    </row>
    <row r="387" spans="1:8" x14ac:dyDescent="0.25">
      <c r="A387" s="13" t="s">
        <v>8083</v>
      </c>
      <c r="B387" s="13"/>
      <c r="C387" s="143"/>
      <c r="D387" s="13" t="s">
        <v>490</v>
      </c>
      <c r="E387" s="13"/>
      <c r="F387" s="13" t="s">
        <v>1562</v>
      </c>
      <c r="G387" s="13" t="s">
        <v>8404</v>
      </c>
      <c r="H387" s="77"/>
    </row>
    <row r="388" spans="1:8" x14ac:dyDescent="0.25">
      <c r="A388" s="13" t="s">
        <v>8221</v>
      </c>
      <c r="B388" s="13"/>
      <c r="C388" s="143"/>
      <c r="D388" s="13" t="s">
        <v>490</v>
      </c>
      <c r="E388" s="13"/>
      <c r="F388" s="13" t="s">
        <v>1562</v>
      </c>
      <c r="G388" s="13" t="s">
        <v>8405</v>
      </c>
      <c r="H388" s="77"/>
    </row>
    <row r="389" spans="1:8" x14ac:dyDescent="0.25">
      <c r="A389" s="13" t="s">
        <v>2753</v>
      </c>
      <c r="B389" s="13" t="s">
        <v>355</v>
      </c>
      <c r="C389" s="143">
        <v>94</v>
      </c>
      <c r="D389" s="13" t="s">
        <v>2651</v>
      </c>
      <c r="E389" s="13">
        <v>90</v>
      </c>
      <c r="F389" s="13" t="s">
        <v>410</v>
      </c>
      <c r="G389" s="13" t="s">
        <v>8406</v>
      </c>
      <c r="H389" s="77"/>
    </row>
    <row r="390" spans="1:8" x14ac:dyDescent="0.25">
      <c r="A390" s="13" t="s">
        <v>2934</v>
      </c>
      <c r="B390" s="13" t="s">
        <v>355</v>
      </c>
      <c r="C390" s="143">
        <v>100</v>
      </c>
      <c r="D390" s="13" t="s">
        <v>165</v>
      </c>
      <c r="E390" s="13">
        <v>150</v>
      </c>
      <c r="F390" s="13" t="s">
        <v>410</v>
      </c>
      <c r="G390" s="13" t="s">
        <v>8407</v>
      </c>
      <c r="H390" s="77"/>
    </row>
    <row r="391" spans="1:8" x14ac:dyDescent="0.25">
      <c r="A391" s="13" t="s">
        <v>3142</v>
      </c>
      <c r="B391" s="13" t="s">
        <v>355</v>
      </c>
      <c r="C391" s="143">
        <v>113</v>
      </c>
      <c r="D391" s="13" t="s">
        <v>490</v>
      </c>
      <c r="E391" s="13"/>
      <c r="F391" s="13" t="s">
        <v>1562</v>
      </c>
      <c r="G391" s="13" t="s">
        <v>8408</v>
      </c>
      <c r="H391" s="77"/>
    </row>
    <row r="392" spans="1:8" x14ac:dyDescent="0.25">
      <c r="A392" s="13" t="s">
        <v>3142</v>
      </c>
      <c r="B392" s="13" t="s">
        <v>355</v>
      </c>
      <c r="C392" s="143">
        <v>113</v>
      </c>
      <c r="D392" s="13" t="s">
        <v>490</v>
      </c>
      <c r="E392" s="13"/>
      <c r="F392" s="13" t="s">
        <v>1562</v>
      </c>
      <c r="G392" s="13" t="s">
        <v>8409</v>
      </c>
      <c r="H392" s="77"/>
    </row>
    <row r="393" spans="1:8" x14ac:dyDescent="0.25">
      <c r="A393" s="13" t="s">
        <v>537</v>
      </c>
      <c r="B393" s="13" t="s">
        <v>355</v>
      </c>
      <c r="C393" s="143">
        <v>41</v>
      </c>
      <c r="D393" s="13" t="s">
        <v>400</v>
      </c>
      <c r="E393" s="13">
        <v>110</v>
      </c>
      <c r="F393" s="13" t="s">
        <v>405</v>
      </c>
      <c r="G393" s="13" t="s">
        <v>8410</v>
      </c>
      <c r="H393" s="77"/>
    </row>
    <row r="394" spans="1:8" x14ac:dyDescent="0.25">
      <c r="A394" s="13" t="s">
        <v>537</v>
      </c>
      <c r="B394" s="13" t="s">
        <v>355</v>
      </c>
      <c r="C394" s="143">
        <v>41</v>
      </c>
      <c r="D394" s="13" t="s">
        <v>400</v>
      </c>
      <c r="E394" s="13">
        <v>110</v>
      </c>
      <c r="F394" s="13" t="s">
        <v>405</v>
      </c>
      <c r="G394" s="13" t="s">
        <v>8411</v>
      </c>
      <c r="H394" s="77"/>
    </row>
    <row r="395" spans="1:8" x14ac:dyDescent="0.25">
      <c r="A395" s="13" t="s">
        <v>537</v>
      </c>
      <c r="B395" s="13" t="s">
        <v>355</v>
      </c>
      <c r="C395" s="143">
        <v>41</v>
      </c>
      <c r="D395" s="13" t="s">
        <v>400</v>
      </c>
      <c r="E395" s="13">
        <v>110</v>
      </c>
      <c r="F395" s="13" t="s">
        <v>405</v>
      </c>
      <c r="G395" s="13" t="s">
        <v>8412</v>
      </c>
      <c r="H395" s="77"/>
    </row>
    <row r="396" spans="1:8" x14ac:dyDescent="0.25">
      <c r="A396" s="13" t="s">
        <v>537</v>
      </c>
      <c r="B396" s="13" t="s">
        <v>355</v>
      </c>
      <c r="C396" s="143">
        <v>41</v>
      </c>
      <c r="D396" s="13" t="s">
        <v>400</v>
      </c>
      <c r="E396" s="13">
        <v>110</v>
      </c>
      <c r="F396" s="13" t="s">
        <v>405</v>
      </c>
      <c r="G396" s="13" t="s">
        <v>8413</v>
      </c>
      <c r="H396" s="77"/>
    </row>
    <row r="397" spans="1:8" x14ac:dyDescent="0.25">
      <c r="A397" s="13" t="s">
        <v>3143</v>
      </c>
      <c r="B397" s="13" t="s">
        <v>355</v>
      </c>
      <c r="C397" s="143">
        <v>115</v>
      </c>
      <c r="D397" s="13" t="s">
        <v>490</v>
      </c>
      <c r="E397" s="13"/>
      <c r="F397" s="13" t="s">
        <v>1085</v>
      </c>
      <c r="G397" s="13" t="s">
        <v>8414</v>
      </c>
      <c r="H397" s="77"/>
    </row>
    <row r="398" spans="1:8" x14ac:dyDescent="0.25">
      <c r="A398" s="13" t="s">
        <v>3143</v>
      </c>
      <c r="B398" s="13" t="s">
        <v>355</v>
      </c>
      <c r="C398" s="143">
        <v>115</v>
      </c>
      <c r="D398" s="13" t="s">
        <v>490</v>
      </c>
      <c r="E398" s="13"/>
      <c r="F398" s="13" t="s">
        <v>1085</v>
      </c>
      <c r="G398" s="13" t="s">
        <v>8415</v>
      </c>
      <c r="H398" s="77"/>
    </row>
    <row r="399" spans="1:8" x14ac:dyDescent="0.25">
      <c r="A399" s="13" t="s">
        <v>2449</v>
      </c>
      <c r="B399" s="13" t="s">
        <v>352</v>
      </c>
      <c r="C399" s="143">
        <v>135</v>
      </c>
      <c r="D399" s="13" t="s">
        <v>490</v>
      </c>
      <c r="E399" s="13"/>
      <c r="F399" s="13" t="s">
        <v>1562</v>
      </c>
      <c r="G399" s="13" t="s">
        <v>8416</v>
      </c>
      <c r="H399" s="77"/>
    </row>
    <row r="400" spans="1:8" x14ac:dyDescent="0.25">
      <c r="A400" s="13" t="s">
        <v>2449</v>
      </c>
      <c r="B400" s="13" t="s">
        <v>352</v>
      </c>
      <c r="C400" s="143">
        <v>135</v>
      </c>
      <c r="D400" s="13" t="s">
        <v>490</v>
      </c>
      <c r="E400" s="13"/>
      <c r="F400" s="13" t="s">
        <v>1562</v>
      </c>
      <c r="G400" s="13" t="s">
        <v>8417</v>
      </c>
      <c r="H400" s="77"/>
    </row>
    <row r="401" spans="1:8" x14ac:dyDescent="0.25">
      <c r="A401" s="13" t="s">
        <v>2449</v>
      </c>
      <c r="B401" s="13" t="s">
        <v>352</v>
      </c>
      <c r="C401" s="143">
        <v>135</v>
      </c>
      <c r="D401" s="13" t="s">
        <v>490</v>
      </c>
      <c r="E401" s="13"/>
      <c r="F401" s="13" t="s">
        <v>1562</v>
      </c>
      <c r="G401" s="13" t="s">
        <v>8418</v>
      </c>
      <c r="H401" s="77"/>
    </row>
    <row r="402" spans="1:8" x14ac:dyDescent="0.25">
      <c r="A402" s="13" t="s">
        <v>2449</v>
      </c>
      <c r="B402" s="13" t="s">
        <v>352</v>
      </c>
      <c r="C402" s="143">
        <v>135</v>
      </c>
      <c r="D402" s="13" t="s">
        <v>490</v>
      </c>
      <c r="E402" s="13"/>
      <c r="F402" s="13" t="s">
        <v>1562</v>
      </c>
      <c r="G402" s="13" t="s">
        <v>8419</v>
      </c>
      <c r="H402" s="77"/>
    </row>
    <row r="403" spans="1:8" x14ac:dyDescent="0.25">
      <c r="A403" s="13" t="s">
        <v>1672</v>
      </c>
      <c r="B403" s="13" t="s">
        <v>358</v>
      </c>
      <c r="C403" s="143">
        <v>28</v>
      </c>
      <c r="D403" s="13" t="s">
        <v>404</v>
      </c>
      <c r="E403" s="13">
        <v>130</v>
      </c>
      <c r="F403" s="13" t="s">
        <v>410</v>
      </c>
      <c r="G403" s="13" t="s">
        <v>8420</v>
      </c>
      <c r="H403" s="77"/>
    </row>
    <row r="404" spans="1:8" x14ac:dyDescent="0.25">
      <c r="A404" s="13" t="s">
        <v>1673</v>
      </c>
      <c r="B404" s="13" t="s">
        <v>358</v>
      </c>
      <c r="C404" s="143">
        <v>53</v>
      </c>
      <c r="D404" s="13" t="s">
        <v>431</v>
      </c>
      <c r="E404" s="13">
        <v>130</v>
      </c>
      <c r="F404" s="13" t="s">
        <v>410</v>
      </c>
      <c r="G404" s="13" t="s">
        <v>8421</v>
      </c>
      <c r="H404" s="77"/>
    </row>
    <row r="405" spans="1:8" x14ac:dyDescent="0.25">
      <c r="A405" s="13" t="s">
        <v>1674</v>
      </c>
      <c r="B405" s="13" t="s">
        <v>358</v>
      </c>
      <c r="C405" s="143">
        <v>68</v>
      </c>
      <c r="D405" s="13" t="s">
        <v>419</v>
      </c>
      <c r="E405" s="13">
        <v>130</v>
      </c>
      <c r="F405" s="13" t="s">
        <v>410</v>
      </c>
      <c r="G405" s="13" t="s">
        <v>8422</v>
      </c>
      <c r="H405" s="77"/>
    </row>
    <row r="406" spans="1:8" x14ac:dyDescent="0.25">
      <c r="A406" s="13" t="s">
        <v>3180</v>
      </c>
      <c r="B406" s="13" t="s">
        <v>358</v>
      </c>
      <c r="C406" s="143">
        <v>91</v>
      </c>
      <c r="D406" s="13" t="s">
        <v>490</v>
      </c>
      <c r="E406" s="13"/>
      <c r="F406" s="13" t="s">
        <v>1562</v>
      </c>
      <c r="G406" s="13" t="s">
        <v>8423</v>
      </c>
      <c r="H406" s="77"/>
    </row>
    <row r="407" spans="1:8" x14ac:dyDescent="0.25">
      <c r="A407" s="13" t="s">
        <v>3180</v>
      </c>
      <c r="B407" s="13" t="s">
        <v>358</v>
      </c>
      <c r="C407" s="143">
        <v>91</v>
      </c>
      <c r="D407" s="13" t="s">
        <v>490</v>
      </c>
      <c r="E407" s="13"/>
      <c r="F407" s="13" t="s">
        <v>1562</v>
      </c>
      <c r="G407" s="13" t="s">
        <v>8424</v>
      </c>
      <c r="H407" s="77"/>
    </row>
    <row r="408" spans="1:8" x14ac:dyDescent="0.25">
      <c r="A408" s="13" t="s">
        <v>1971</v>
      </c>
      <c r="B408" s="13" t="s">
        <v>358</v>
      </c>
      <c r="C408" s="143">
        <v>84</v>
      </c>
      <c r="D408" s="13" t="s">
        <v>414</v>
      </c>
      <c r="E408" s="13">
        <v>180</v>
      </c>
      <c r="F408" s="13" t="s">
        <v>410</v>
      </c>
      <c r="G408" s="13" t="s">
        <v>8425</v>
      </c>
      <c r="H408" s="77"/>
    </row>
    <row r="409" spans="1:8" x14ac:dyDescent="0.25">
      <c r="A409" s="13" t="s">
        <v>1971</v>
      </c>
      <c r="B409" s="13" t="s">
        <v>358</v>
      </c>
      <c r="C409" s="143">
        <v>84</v>
      </c>
      <c r="D409" s="13" t="s">
        <v>414</v>
      </c>
      <c r="E409" s="13">
        <v>180</v>
      </c>
      <c r="F409" s="13" t="s">
        <v>410</v>
      </c>
      <c r="G409" s="13" t="s">
        <v>8426</v>
      </c>
      <c r="H409" s="77"/>
    </row>
    <row r="410" spans="1:8" x14ac:dyDescent="0.25">
      <c r="A410" s="13" t="s">
        <v>1971</v>
      </c>
      <c r="B410" s="13" t="s">
        <v>358</v>
      </c>
      <c r="C410" s="143">
        <v>84</v>
      </c>
      <c r="D410" s="13" t="s">
        <v>414</v>
      </c>
      <c r="E410" s="13">
        <v>180</v>
      </c>
      <c r="F410" s="13" t="s">
        <v>410</v>
      </c>
      <c r="G410" s="13" t="s">
        <v>8427</v>
      </c>
      <c r="H410" s="77"/>
    </row>
    <row r="411" spans="1:8" x14ac:dyDescent="0.25">
      <c r="A411" s="13" t="s">
        <v>1971</v>
      </c>
      <c r="B411" s="13" t="s">
        <v>358</v>
      </c>
      <c r="C411" s="143">
        <v>84</v>
      </c>
      <c r="D411" s="13" t="s">
        <v>414</v>
      </c>
      <c r="E411" s="13">
        <v>180</v>
      </c>
      <c r="F411" s="13" t="s">
        <v>410</v>
      </c>
      <c r="G411" s="13" t="s">
        <v>8428</v>
      </c>
      <c r="H411" s="77"/>
    </row>
    <row r="412" spans="1:8" x14ac:dyDescent="0.25">
      <c r="A412" s="13" t="s">
        <v>3184</v>
      </c>
      <c r="B412" s="13" t="s">
        <v>358</v>
      </c>
      <c r="C412" s="143">
        <v>95</v>
      </c>
      <c r="D412" s="13" t="s">
        <v>490</v>
      </c>
      <c r="E412" s="13"/>
      <c r="F412" s="13" t="s">
        <v>1085</v>
      </c>
      <c r="G412" s="13" t="s">
        <v>8429</v>
      </c>
      <c r="H412" s="77"/>
    </row>
    <row r="413" spans="1:8" x14ac:dyDescent="0.25">
      <c r="A413" s="13" t="s">
        <v>3184</v>
      </c>
      <c r="B413" s="13" t="s">
        <v>358</v>
      </c>
      <c r="C413" s="143">
        <v>95</v>
      </c>
      <c r="D413" s="13" t="s">
        <v>490</v>
      </c>
      <c r="E413" s="13"/>
      <c r="F413" s="13" t="s">
        <v>1085</v>
      </c>
      <c r="G413" s="13" t="s">
        <v>8430</v>
      </c>
      <c r="H413" s="77"/>
    </row>
    <row r="414" spans="1:8" x14ac:dyDescent="0.25">
      <c r="A414" s="13" t="s">
        <v>2449</v>
      </c>
      <c r="B414" s="13" t="s">
        <v>352</v>
      </c>
      <c r="C414" s="143">
        <v>135</v>
      </c>
      <c r="D414" s="13" t="s">
        <v>490</v>
      </c>
      <c r="E414" s="13"/>
      <c r="F414" s="13" t="s">
        <v>1562</v>
      </c>
      <c r="G414" s="13" t="s">
        <v>8431</v>
      </c>
      <c r="H414" s="77"/>
    </row>
    <row r="415" spans="1:8" x14ac:dyDescent="0.25">
      <c r="A415" s="13" t="s">
        <v>2449</v>
      </c>
      <c r="B415" s="13" t="s">
        <v>352</v>
      </c>
      <c r="C415" s="143">
        <v>135</v>
      </c>
      <c r="D415" s="13" t="s">
        <v>490</v>
      </c>
      <c r="E415" s="13"/>
      <c r="F415" s="13" t="s">
        <v>1562</v>
      </c>
      <c r="G415" s="13" t="s">
        <v>8432</v>
      </c>
      <c r="H415" s="77"/>
    </row>
    <row r="416" spans="1:8" x14ac:dyDescent="0.25">
      <c r="A416" s="13" t="s">
        <v>2449</v>
      </c>
      <c r="B416" s="13" t="s">
        <v>352</v>
      </c>
      <c r="C416" s="143">
        <v>135</v>
      </c>
      <c r="D416" s="13" t="s">
        <v>490</v>
      </c>
      <c r="E416" s="13"/>
      <c r="F416" s="13" t="s">
        <v>1562</v>
      </c>
      <c r="G416" s="13" t="s">
        <v>8433</v>
      </c>
      <c r="H416" s="77"/>
    </row>
    <row r="417" spans="1:8" x14ac:dyDescent="0.25">
      <c r="A417" s="13" t="s">
        <v>2449</v>
      </c>
      <c r="B417" s="13" t="s">
        <v>352</v>
      </c>
      <c r="C417" s="143">
        <v>135</v>
      </c>
      <c r="D417" s="13" t="s">
        <v>490</v>
      </c>
      <c r="E417" s="13"/>
      <c r="F417" s="13" t="s">
        <v>1562</v>
      </c>
      <c r="G417" s="13" t="s">
        <v>8434</v>
      </c>
      <c r="H417" s="77"/>
    </row>
    <row r="418" spans="1:8" x14ac:dyDescent="0.25">
      <c r="A418" s="13" t="s">
        <v>1827</v>
      </c>
      <c r="B418" s="13" t="s">
        <v>359</v>
      </c>
      <c r="C418" s="143">
        <v>9</v>
      </c>
      <c r="D418" s="13" t="s">
        <v>407</v>
      </c>
      <c r="E418" s="13">
        <v>180</v>
      </c>
      <c r="F418" s="13" t="s">
        <v>401</v>
      </c>
      <c r="G418" s="13" t="s">
        <v>8435</v>
      </c>
      <c r="H418" s="77"/>
    </row>
    <row r="419" spans="1:8" x14ac:dyDescent="0.25">
      <c r="A419" s="13" t="s">
        <v>1816</v>
      </c>
      <c r="B419" s="13" t="s">
        <v>359</v>
      </c>
      <c r="C419" s="143">
        <v>23</v>
      </c>
      <c r="D419" s="13" t="s">
        <v>425</v>
      </c>
      <c r="E419" s="13">
        <v>130</v>
      </c>
      <c r="F419" s="13" t="s">
        <v>401</v>
      </c>
      <c r="G419" s="13" t="s">
        <v>8436</v>
      </c>
      <c r="H419" s="77"/>
    </row>
    <row r="420" spans="1:8" x14ac:dyDescent="0.25">
      <c r="A420" s="13" t="s">
        <v>1815</v>
      </c>
      <c r="B420" s="13" t="s">
        <v>359</v>
      </c>
      <c r="C420" s="143">
        <v>34</v>
      </c>
      <c r="D420" s="13" t="s">
        <v>404</v>
      </c>
      <c r="E420" s="13">
        <v>160</v>
      </c>
      <c r="F420" s="13" t="s">
        <v>401</v>
      </c>
      <c r="G420" s="13" t="s">
        <v>8437</v>
      </c>
      <c r="H420" s="77"/>
    </row>
    <row r="421" spans="1:8" x14ac:dyDescent="0.25">
      <c r="A421" s="13" t="s">
        <v>3209</v>
      </c>
      <c r="B421" s="13" t="s">
        <v>359</v>
      </c>
      <c r="C421" s="143">
        <v>122</v>
      </c>
      <c r="D421" s="13" t="s">
        <v>490</v>
      </c>
      <c r="E421" s="13"/>
      <c r="F421" s="13" t="s">
        <v>1562</v>
      </c>
      <c r="G421" s="13" t="s">
        <v>8438</v>
      </c>
      <c r="H421" s="77"/>
    </row>
    <row r="422" spans="1:8" x14ac:dyDescent="0.25">
      <c r="A422" s="13" t="s">
        <v>3209</v>
      </c>
      <c r="B422" s="13" t="s">
        <v>359</v>
      </c>
      <c r="C422" s="143">
        <v>122</v>
      </c>
      <c r="D422" s="13" t="s">
        <v>490</v>
      </c>
      <c r="E422" s="13"/>
      <c r="F422" s="13" t="s">
        <v>1562</v>
      </c>
      <c r="G422" s="13" t="s">
        <v>8439</v>
      </c>
      <c r="H422" s="77"/>
    </row>
    <row r="423" spans="1:8" x14ac:dyDescent="0.25">
      <c r="A423" s="13" t="s">
        <v>1819</v>
      </c>
      <c r="B423" s="13" t="s">
        <v>359</v>
      </c>
      <c r="C423" s="143">
        <v>83</v>
      </c>
      <c r="D423" s="13" t="s">
        <v>419</v>
      </c>
      <c r="E423" s="13">
        <v>150</v>
      </c>
      <c r="F423" s="13" t="s">
        <v>401</v>
      </c>
      <c r="G423" s="13" t="s">
        <v>8440</v>
      </c>
      <c r="H423" s="77"/>
    </row>
    <row r="424" spans="1:8" x14ac:dyDescent="0.25">
      <c r="A424" s="13" t="s">
        <v>1819</v>
      </c>
      <c r="B424" s="13" t="s">
        <v>359</v>
      </c>
      <c r="C424" s="143">
        <v>83</v>
      </c>
      <c r="D424" s="13" t="s">
        <v>419</v>
      </c>
      <c r="E424" s="13">
        <v>150</v>
      </c>
      <c r="F424" s="13" t="s">
        <v>401</v>
      </c>
      <c r="G424" s="13" t="s">
        <v>8441</v>
      </c>
      <c r="H424" s="77"/>
    </row>
    <row r="425" spans="1:8" x14ac:dyDescent="0.25">
      <c r="A425" s="13" t="s">
        <v>1819</v>
      </c>
      <c r="B425" s="13" t="s">
        <v>359</v>
      </c>
      <c r="C425" s="143">
        <v>83</v>
      </c>
      <c r="D425" s="13" t="s">
        <v>419</v>
      </c>
      <c r="E425" s="13">
        <v>150</v>
      </c>
      <c r="F425" s="13" t="s">
        <v>401</v>
      </c>
      <c r="G425" s="13" t="s">
        <v>8442</v>
      </c>
      <c r="H425" s="77"/>
    </row>
    <row r="426" spans="1:8" x14ac:dyDescent="0.25">
      <c r="A426" s="13" t="s">
        <v>1819</v>
      </c>
      <c r="B426" s="13" t="s">
        <v>359</v>
      </c>
      <c r="C426" s="143">
        <v>83</v>
      </c>
      <c r="D426" s="13" t="s">
        <v>419</v>
      </c>
      <c r="E426" s="13">
        <v>150</v>
      </c>
      <c r="F426" s="13" t="s">
        <v>401</v>
      </c>
      <c r="G426" s="13" t="s">
        <v>8443</v>
      </c>
      <c r="H426" s="77"/>
    </row>
    <row r="427" spans="1:8" x14ac:dyDescent="0.25">
      <c r="A427" s="13" t="s">
        <v>3206</v>
      </c>
      <c r="B427" s="13" t="s">
        <v>359</v>
      </c>
      <c r="C427" s="143">
        <v>119</v>
      </c>
      <c r="D427" s="13" t="s">
        <v>490</v>
      </c>
      <c r="E427" s="13"/>
      <c r="F427" s="13" t="s">
        <v>1085</v>
      </c>
      <c r="G427" s="13" t="s">
        <v>8444</v>
      </c>
      <c r="H427" s="77"/>
    </row>
    <row r="428" spans="1:8" x14ac:dyDescent="0.25">
      <c r="A428" s="13" t="s">
        <v>3206</v>
      </c>
      <c r="B428" s="13" t="s">
        <v>359</v>
      </c>
      <c r="C428" s="143">
        <v>119</v>
      </c>
      <c r="D428" s="13" t="s">
        <v>490</v>
      </c>
      <c r="E428" s="13"/>
      <c r="F428" s="13" t="s">
        <v>1085</v>
      </c>
      <c r="G428" s="13" t="s">
        <v>8445</v>
      </c>
      <c r="H428" s="77"/>
    </row>
    <row r="429" spans="1:8" x14ac:dyDescent="0.25">
      <c r="A429" s="13" t="s">
        <v>2449</v>
      </c>
      <c r="B429" s="13" t="s">
        <v>352</v>
      </c>
      <c r="C429" s="143">
        <v>135</v>
      </c>
      <c r="D429" s="13" t="s">
        <v>490</v>
      </c>
      <c r="E429" s="13"/>
      <c r="F429" s="13" t="s">
        <v>1562</v>
      </c>
      <c r="G429" s="13" t="s">
        <v>8446</v>
      </c>
      <c r="H429" s="77"/>
    </row>
    <row r="430" spans="1:8" x14ac:dyDescent="0.25">
      <c r="A430" s="13" t="s">
        <v>2449</v>
      </c>
      <c r="B430" s="13" t="s">
        <v>352</v>
      </c>
      <c r="C430" s="143">
        <v>135</v>
      </c>
      <c r="D430" s="13" t="s">
        <v>490</v>
      </c>
      <c r="E430" s="13"/>
      <c r="F430" s="13" t="s">
        <v>1562</v>
      </c>
      <c r="G430" s="13" t="s">
        <v>8447</v>
      </c>
      <c r="H430" s="77"/>
    </row>
    <row r="431" spans="1:8" x14ac:dyDescent="0.25">
      <c r="A431" s="13" t="s">
        <v>2449</v>
      </c>
      <c r="B431" s="13" t="s">
        <v>352</v>
      </c>
      <c r="C431" s="143">
        <v>135</v>
      </c>
      <c r="D431" s="13" t="s">
        <v>490</v>
      </c>
      <c r="E431" s="13"/>
      <c r="F431" s="13" t="s">
        <v>1562</v>
      </c>
      <c r="G431" s="13" t="s">
        <v>8448</v>
      </c>
      <c r="H431" s="77"/>
    </row>
    <row r="432" spans="1:8" x14ac:dyDescent="0.25">
      <c r="A432" s="13" t="s">
        <v>2449</v>
      </c>
      <c r="B432" s="13" t="s">
        <v>352</v>
      </c>
      <c r="C432" s="143">
        <v>135</v>
      </c>
      <c r="D432" s="13" t="s">
        <v>490</v>
      </c>
      <c r="E432" s="13"/>
      <c r="F432" s="13" t="s">
        <v>1562</v>
      </c>
      <c r="G432" s="13" t="s">
        <v>8449</v>
      </c>
      <c r="H432" s="77"/>
    </row>
    <row r="433" spans="1:8" x14ac:dyDescent="0.25">
      <c r="A433" s="13" t="s">
        <v>3235</v>
      </c>
      <c r="B433" s="13" t="s">
        <v>360</v>
      </c>
      <c r="C433" s="143">
        <v>71</v>
      </c>
      <c r="D433" s="13" t="s">
        <v>431</v>
      </c>
      <c r="E433" s="13">
        <v>130</v>
      </c>
      <c r="F433" s="13" t="s">
        <v>410</v>
      </c>
      <c r="G433" s="13" t="s">
        <v>8450</v>
      </c>
      <c r="H433" s="77"/>
    </row>
    <row r="434" spans="1:8" x14ac:dyDescent="0.25">
      <c r="A434" s="13" t="s">
        <v>3244</v>
      </c>
      <c r="B434" s="13" t="s">
        <v>360</v>
      </c>
      <c r="C434" s="143">
        <v>105</v>
      </c>
      <c r="D434" s="13" t="s">
        <v>490</v>
      </c>
      <c r="E434" s="13"/>
      <c r="F434" s="13" t="s">
        <v>1085</v>
      </c>
      <c r="G434" s="13" t="s">
        <v>8451</v>
      </c>
      <c r="H434" s="77"/>
    </row>
    <row r="435" spans="1:8" x14ac:dyDescent="0.25">
      <c r="A435" s="13" t="s">
        <v>3244</v>
      </c>
      <c r="B435" s="13" t="s">
        <v>360</v>
      </c>
      <c r="C435" s="143">
        <v>105</v>
      </c>
      <c r="D435" s="13" t="s">
        <v>490</v>
      </c>
      <c r="E435" s="13"/>
      <c r="F435" s="13" t="s">
        <v>1085</v>
      </c>
      <c r="G435" s="13" t="s">
        <v>8452</v>
      </c>
      <c r="H435" s="77"/>
    </row>
    <row r="436" spans="1:8" x14ac:dyDescent="0.25">
      <c r="A436" s="13" t="s">
        <v>3237</v>
      </c>
      <c r="B436" s="13" t="s">
        <v>360</v>
      </c>
      <c r="C436" s="143">
        <v>80</v>
      </c>
      <c r="D436" s="13" t="s">
        <v>435</v>
      </c>
      <c r="E436" s="13">
        <v>160</v>
      </c>
      <c r="F436" s="13" t="s">
        <v>410</v>
      </c>
      <c r="G436" s="13" t="s">
        <v>8453</v>
      </c>
      <c r="H436" s="77"/>
    </row>
    <row r="437" spans="1:8" x14ac:dyDescent="0.25">
      <c r="A437" s="13" t="s">
        <v>3241</v>
      </c>
      <c r="B437" s="13" t="s">
        <v>360</v>
      </c>
      <c r="C437" s="143"/>
      <c r="D437" s="13" t="s">
        <v>490</v>
      </c>
      <c r="E437" s="13"/>
      <c r="F437" s="13" t="s">
        <v>1562</v>
      </c>
      <c r="G437" s="13" t="s">
        <v>8454</v>
      </c>
      <c r="H437" s="77"/>
    </row>
    <row r="438" spans="1:8" x14ac:dyDescent="0.25">
      <c r="A438" s="13" t="s">
        <v>3251</v>
      </c>
      <c r="B438" s="13" t="s">
        <v>360</v>
      </c>
      <c r="C438" s="143">
        <v>113</v>
      </c>
      <c r="D438" s="13" t="s">
        <v>490</v>
      </c>
      <c r="E438" s="13"/>
      <c r="F438" s="13" t="s">
        <v>1562</v>
      </c>
      <c r="G438" s="13" t="s">
        <v>8455</v>
      </c>
      <c r="H438" s="77"/>
    </row>
    <row r="439" spans="1:8" x14ac:dyDescent="0.25">
      <c r="A439" s="13" t="s">
        <v>3251</v>
      </c>
      <c r="B439" s="13" t="s">
        <v>360</v>
      </c>
      <c r="C439" s="143">
        <v>113</v>
      </c>
      <c r="D439" s="13" t="s">
        <v>490</v>
      </c>
      <c r="E439" s="13"/>
      <c r="F439" s="13" t="s">
        <v>1562</v>
      </c>
      <c r="G439" s="13" t="s">
        <v>8456</v>
      </c>
      <c r="H439" s="77"/>
    </row>
    <row r="440" spans="1:8" x14ac:dyDescent="0.25">
      <c r="A440" s="13" t="s">
        <v>2644</v>
      </c>
      <c r="B440" s="13" t="s">
        <v>360</v>
      </c>
      <c r="C440" s="143">
        <v>51</v>
      </c>
      <c r="D440" s="13" t="s">
        <v>421</v>
      </c>
      <c r="E440" s="13">
        <v>90</v>
      </c>
      <c r="F440" s="13" t="s">
        <v>405</v>
      </c>
      <c r="G440" s="13" t="s">
        <v>8457</v>
      </c>
      <c r="H440" s="77"/>
    </row>
    <row r="441" spans="1:8" x14ac:dyDescent="0.25">
      <c r="A441" s="13" t="s">
        <v>2644</v>
      </c>
      <c r="B441" s="13" t="s">
        <v>360</v>
      </c>
      <c r="C441" s="143">
        <v>51</v>
      </c>
      <c r="D441" s="13" t="s">
        <v>421</v>
      </c>
      <c r="E441" s="13">
        <v>90</v>
      </c>
      <c r="F441" s="13" t="s">
        <v>405</v>
      </c>
      <c r="G441" s="13" t="s">
        <v>8458</v>
      </c>
      <c r="H441" s="77"/>
    </row>
    <row r="442" spans="1:8" x14ac:dyDescent="0.25">
      <c r="A442" s="13" t="s">
        <v>2644</v>
      </c>
      <c r="B442" s="13" t="s">
        <v>360</v>
      </c>
      <c r="C442" s="143">
        <v>51</v>
      </c>
      <c r="D442" s="13" t="s">
        <v>421</v>
      </c>
      <c r="E442" s="13">
        <v>90</v>
      </c>
      <c r="F442" s="13" t="s">
        <v>405</v>
      </c>
      <c r="G442" s="13" t="s">
        <v>8459</v>
      </c>
      <c r="H442" s="77"/>
    </row>
    <row r="443" spans="1:8" x14ac:dyDescent="0.25">
      <c r="A443" s="13" t="s">
        <v>2644</v>
      </c>
      <c r="B443" s="13" t="s">
        <v>360</v>
      </c>
      <c r="C443" s="143">
        <v>51</v>
      </c>
      <c r="D443" s="13" t="s">
        <v>421</v>
      </c>
      <c r="E443" s="13">
        <v>90</v>
      </c>
      <c r="F443" s="13" t="s">
        <v>405</v>
      </c>
      <c r="G443" s="13" t="s">
        <v>8460</v>
      </c>
      <c r="H443" s="77"/>
    </row>
    <row r="444" spans="1:8" x14ac:dyDescent="0.25">
      <c r="A444" s="13" t="s">
        <v>2449</v>
      </c>
      <c r="B444" s="13" t="s">
        <v>352</v>
      </c>
      <c r="C444" s="143">
        <v>135</v>
      </c>
      <c r="D444" s="13" t="s">
        <v>490</v>
      </c>
      <c r="E444" s="13"/>
      <c r="F444" s="13" t="s">
        <v>1562</v>
      </c>
      <c r="G444" s="13" t="s">
        <v>8461</v>
      </c>
      <c r="H444" s="77"/>
    </row>
    <row r="445" spans="1:8" x14ac:dyDescent="0.25">
      <c r="A445" s="13" t="s">
        <v>2449</v>
      </c>
      <c r="B445" s="13" t="s">
        <v>352</v>
      </c>
      <c r="C445" s="143">
        <v>135</v>
      </c>
      <c r="D445" s="13" t="s">
        <v>490</v>
      </c>
      <c r="E445" s="13"/>
      <c r="F445" s="13" t="s">
        <v>1562</v>
      </c>
      <c r="G445" s="13" t="s">
        <v>8462</v>
      </c>
      <c r="H445" s="77"/>
    </row>
    <row r="446" spans="1:8" x14ac:dyDescent="0.25">
      <c r="A446" s="13" t="s">
        <v>2449</v>
      </c>
      <c r="B446" s="13" t="s">
        <v>352</v>
      </c>
      <c r="C446" s="143">
        <v>135</v>
      </c>
      <c r="D446" s="13" t="s">
        <v>490</v>
      </c>
      <c r="E446" s="13"/>
      <c r="F446" s="13" t="s">
        <v>1562</v>
      </c>
      <c r="G446" s="13" t="s">
        <v>8463</v>
      </c>
      <c r="H446" s="77"/>
    </row>
    <row r="447" spans="1:8" x14ac:dyDescent="0.25">
      <c r="A447" s="13" t="s">
        <v>2449</v>
      </c>
      <c r="B447" s="13" t="s">
        <v>352</v>
      </c>
      <c r="C447" s="143">
        <v>135</v>
      </c>
      <c r="D447" s="13" t="s">
        <v>490</v>
      </c>
      <c r="E447" s="13"/>
      <c r="F447" s="13" t="s">
        <v>1562</v>
      </c>
      <c r="G447" s="13" t="s">
        <v>8464</v>
      </c>
      <c r="H447" s="77"/>
    </row>
    <row r="448" spans="1:8" x14ac:dyDescent="0.25">
      <c r="A448" s="13" t="s">
        <v>8079</v>
      </c>
      <c r="B448" s="13"/>
      <c r="C448" s="143"/>
      <c r="D448" s="13" t="s">
        <v>490</v>
      </c>
      <c r="E448" s="13"/>
      <c r="F448" s="13" t="s">
        <v>1562</v>
      </c>
      <c r="G448" s="13" t="s">
        <v>8465</v>
      </c>
      <c r="H448" s="77"/>
    </row>
    <row r="449" spans="1:8" x14ac:dyDescent="0.25">
      <c r="A449" s="13" t="s">
        <v>8081</v>
      </c>
      <c r="B449" s="13"/>
      <c r="C449" s="143"/>
      <c r="D449" s="13" t="s">
        <v>490</v>
      </c>
      <c r="E449" s="13"/>
      <c r="F449" s="13" t="s">
        <v>1562</v>
      </c>
      <c r="G449" s="13" t="s">
        <v>8466</v>
      </c>
      <c r="H449" s="77"/>
    </row>
    <row r="450" spans="1:8" x14ac:dyDescent="0.25">
      <c r="A450" s="13" t="s">
        <v>8083</v>
      </c>
      <c r="B450" s="13"/>
      <c r="C450" s="143"/>
      <c r="D450" s="13" t="s">
        <v>490</v>
      </c>
      <c r="E450" s="13"/>
      <c r="F450" s="13" t="s">
        <v>1562</v>
      </c>
      <c r="G450" s="13" t="s">
        <v>8467</v>
      </c>
      <c r="H450" s="77"/>
    </row>
    <row r="451" spans="1:8" x14ac:dyDescent="0.25">
      <c r="A451" s="13" t="s">
        <v>8221</v>
      </c>
      <c r="B451" s="13"/>
      <c r="C451" s="143"/>
      <c r="D451" s="13" t="s">
        <v>490</v>
      </c>
      <c r="E451" s="13"/>
      <c r="F451" s="13" t="s">
        <v>1562</v>
      </c>
      <c r="G451" s="13" t="s">
        <v>8468</v>
      </c>
      <c r="H451" s="77"/>
    </row>
    <row r="452" spans="1:8" x14ac:dyDescent="0.25">
      <c r="A452" s="13" t="s">
        <v>3267</v>
      </c>
      <c r="B452" s="13" t="s">
        <v>361</v>
      </c>
      <c r="C452" s="143">
        <v>100</v>
      </c>
      <c r="D452" s="13" t="s">
        <v>419</v>
      </c>
      <c r="E452" s="13">
        <v>140</v>
      </c>
      <c r="F452" s="13" t="s">
        <v>410</v>
      </c>
      <c r="G452" s="13" t="s">
        <v>8469</v>
      </c>
      <c r="H452" s="77"/>
    </row>
    <row r="453" spans="1:8" x14ac:dyDescent="0.25">
      <c r="A453" s="13" t="s">
        <v>3282</v>
      </c>
      <c r="B453" s="13" t="s">
        <v>361</v>
      </c>
      <c r="C453" s="143">
        <v>145</v>
      </c>
      <c r="D453" s="13" t="s">
        <v>490</v>
      </c>
      <c r="E453" s="13"/>
      <c r="F453" s="13" t="s">
        <v>1085</v>
      </c>
      <c r="G453" s="13" t="s">
        <v>8470</v>
      </c>
      <c r="H453" s="77"/>
    </row>
    <row r="454" spans="1:8" x14ac:dyDescent="0.25">
      <c r="A454" s="13" t="s">
        <v>1402</v>
      </c>
      <c r="B454" s="13" t="s">
        <v>361</v>
      </c>
      <c r="C454" s="143">
        <v>95</v>
      </c>
      <c r="D454" s="13" t="s">
        <v>419</v>
      </c>
      <c r="E454" s="13">
        <v>170</v>
      </c>
      <c r="F454" s="13" t="s">
        <v>401</v>
      </c>
      <c r="G454" s="13" t="s">
        <v>8471</v>
      </c>
      <c r="H454" s="77"/>
    </row>
    <row r="455" spans="1:8" x14ac:dyDescent="0.25">
      <c r="A455" s="13" t="s">
        <v>1281</v>
      </c>
      <c r="B455" s="13" t="s">
        <v>361</v>
      </c>
      <c r="C455" s="143">
        <v>142</v>
      </c>
      <c r="D455" s="13" t="s">
        <v>490</v>
      </c>
      <c r="E455" s="13"/>
      <c r="F455" s="13" t="s">
        <v>1562</v>
      </c>
      <c r="G455" s="13" t="s">
        <v>8472</v>
      </c>
      <c r="H455" s="77"/>
    </row>
    <row r="456" spans="1:8" x14ac:dyDescent="0.25">
      <c r="A456" s="13" t="s">
        <v>1281</v>
      </c>
      <c r="B456" s="13" t="s">
        <v>361</v>
      </c>
      <c r="C456" s="143">
        <v>142</v>
      </c>
      <c r="D456" s="13" t="s">
        <v>490</v>
      </c>
      <c r="E456" s="13"/>
      <c r="F456" s="13" t="s">
        <v>1562</v>
      </c>
      <c r="G456" s="13" t="s">
        <v>8473</v>
      </c>
      <c r="H456" s="77"/>
    </row>
    <row r="457" spans="1:8" x14ac:dyDescent="0.25">
      <c r="A457" s="13" t="s">
        <v>986</v>
      </c>
      <c r="B457" s="13" t="s">
        <v>361</v>
      </c>
      <c r="C457" s="143">
        <v>24</v>
      </c>
      <c r="D457" s="13" t="s">
        <v>425</v>
      </c>
      <c r="E457" s="13">
        <v>90</v>
      </c>
      <c r="F457" s="13" t="s">
        <v>405</v>
      </c>
      <c r="G457" s="13" t="s">
        <v>8474</v>
      </c>
      <c r="H457" s="77"/>
    </row>
    <row r="458" spans="1:8" x14ac:dyDescent="0.25">
      <c r="A458" s="13" t="s">
        <v>986</v>
      </c>
      <c r="B458" s="13" t="s">
        <v>361</v>
      </c>
      <c r="C458" s="143">
        <v>24</v>
      </c>
      <c r="D458" s="13" t="s">
        <v>425</v>
      </c>
      <c r="E458" s="13">
        <v>90</v>
      </c>
      <c r="F458" s="13" t="s">
        <v>405</v>
      </c>
      <c r="G458" s="13" t="s">
        <v>8475</v>
      </c>
      <c r="H458" s="77"/>
    </row>
    <row r="459" spans="1:8" x14ac:dyDescent="0.25">
      <c r="A459" s="13" t="s">
        <v>986</v>
      </c>
      <c r="B459" s="13" t="s">
        <v>361</v>
      </c>
      <c r="C459" s="143">
        <v>24</v>
      </c>
      <c r="D459" s="13" t="s">
        <v>425</v>
      </c>
      <c r="E459" s="13">
        <v>90</v>
      </c>
      <c r="F459" s="13" t="s">
        <v>405</v>
      </c>
      <c r="G459" s="13" t="s">
        <v>8476</v>
      </c>
      <c r="H459" s="77"/>
    </row>
    <row r="460" spans="1:8" x14ac:dyDescent="0.25">
      <c r="A460" s="13" t="s">
        <v>986</v>
      </c>
      <c r="B460" s="13" t="s">
        <v>361</v>
      </c>
      <c r="C460" s="143">
        <v>24</v>
      </c>
      <c r="D460" s="13" t="s">
        <v>425</v>
      </c>
      <c r="E460" s="13">
        <v>90</v>
      </c>
      <c r="F460" s="13" t="s">
        <v>405</v>
      </c>
      <c r="G460" s="13" t="s">
        <v>8477</v>
      </c>
      <c r="H460" s="77"/>
    </row>
    <row r="461" spans="1:8" x14ac:dyDescent="0.25">
      <c r="A461" s="13" t="s">
        <v>1086</v>
      </c>
      <c r="B461" s="13" t="s">
        <v>361</v>
      </c>
      <c r="C461" s="143">
        <v>127</v>
      </c>
      <c r="D461" s="13" t="s">
        <v>490</v>
      </c>
      <c r="E461" s="13"/>
      <c r="F461" s="13" t="s">
        <v>1085</v>
      </c>
      <c r="G461" s="13" t="s">
        <v>8478</v>
      </c>
      <c r="H461" s="77"/>
    </row>
    <row r="462" spans="1:8" x14ac:dyDescent="0.25">
      <c r="A462" s="13" t="s">
        <v>1086</v>
      </c>
      <c r="B462" s="13" t="s">
        <v>361</v>
      </c>
      <c r="C462" s="143">
        <v>127</v>
      </c>
      <c r="D462" s="13" t="s">
        <v>490</v>
      </c>
      <c r="E462" s="13"/>
      <c r="F462" s="13" t="s">
        <v>1085</v>
      </c>
      <c r="G462" s="13" t="s">
        <v>8479</v>
      </c>
      <c r="H462" s="77"/>
    </row>
    <row r="463" spans="1:8" x14ac:dyDescent="0.25">
      <c r="A463" s="13" t="s">
        <v>411</v>
      </c>
      <c r="B463" s="13" t="s">
        <v>363</v>
      </c>
      <c r="C463" s="143">
        <v>14</v>
      </c>
      <c r="D463" s="13" t="s">
        <v>407</v>
      </c>
      <c r="E463" s="13">
        <v>70</v>
      </c>
      <c r="F463" s="13" t="s">
        <v>401</v>
      </c>
      <c r="G463" s="13" t="s">
        <v>8480</v>
      </c>
      <c r="H463" s="77"/>
    </row>
    <row r="464" spans="1:8" x14ac:dyDescent="0.25">
      <c r="A464" s="13" t="s">
        <v>3332</v>
      </c>
      <c r="B464" s="13" t="s">
        <v>363</v>
      </c>
      <c r="C464" s="143">
        <v>181</v>
      </c>
      <c r="D464" s="13" t="s">
        <v>490</v>
      </c>
      <c r="E464" s="13"/>
      <c r="F464" s="13" t="s">
        <v>1562</v>
      </c>
      <c r="G464" s="13" t="s">
        <v>8481</v>
      </c>
      <c r="H464" s="77"/>
    </row>
    <row r="465" spans="1:8" x14ac:dyDescent="0.25">
      <c r="A465" s="13" t="s">
        <v>3310</v>
      </c>
      <c r="B465" s="13" t="s">
        <v>363</v>
      </c>
      <c r="C465" s="143">
        <v>108</v>
      </c>
      <c r="D465" s="13" t="s">
        <v>421</v>
      </c>
      <c r="E465" s="13">
        <v>130</v>
      </c>
      <c r="F465" s="13" t="s">
        <v>405</v>
      </c>
      <c r="G465" s="13" t="s">
        <v>8482</v>
      </c>
      <c r="H465" s="77"/>
    </row>
    <row r="466" spans="1:8" x14ac:dyDescent="0.25">
      <c r="A466" s="13" t="s">
        <v>3323</v>
      </c>
      <c r="B466" s="13" t="s">
        <v>363</v>
      </c>
      <c r="C466" s="143">
        <v>172</v>
      </c>
      <c r="D466" s="13" t="s">
        <v>490</v>
      </c>
      <c r="E466" s="13"/>
      <c r="F466" s="13" t="s">
        <v>1562</v>
      </c>
      <c r="G466" s="13" t="s">
        <v>8483</v>
      </c>
      <c r="H466" s="77"/>
    </row>
    <row r="467" spans="1:8" x14ac:dyDescent="0.25">
      <c r="A467" s="13" t="s">
        <v>3323</v>
      </c>
      <c r="B467" s="13" t="s">
        <v>363</v>
      </c>
      <c r="C467" s="143">
        <v>172</v>
      </c>
      <c r="D467" s="13" t="s">
        <v>490</v>
      </c>
      <c r="E467" s="13"/>
      <c r="F467" s="13" t="s">
        <v>1562</v>
      </c>
      <c r="G467" s="13" t="s">
        <v>8484</v>
      </c>
      <c r="H467" s="77"/>
    </row>
    <row r="468" spans="1:8" x14ac:dyDescent="0.25">
      <c r="A468" s="13" t="s">
        <v>2285</v>
      </c>
      <c r="B468" s="13" t="s">
        <v>363</v>
      </c>
      <c r="C468" s="143">
        <v>82</v>
      </c>
      <c r="D468" s="13" t="s">
        <v>400</v>
      </c>
      <c r="E468" s="13">
        <v>110</v>
      </c>
      <c r="F468" s="13" t="s">
        <v>405</v>
      </c>
      <c r="G468" s="13" t="s">
        <v>8485</v>
      </c>
      <c r="H468" s="77"/>
    </row>
    <row r="469" spans="1:8" x14ac:dyDescent="0.25">
      <c r="A469" s="13" t="s">
        <v>2285</v>
      </c>
      <c r="B469" s="13" t="s">
        <v>363</v>
      </c>
      <c r="C469" s="143">
        <v>82</v>
      </c>
      <c r="D469" s="13" t="s">
        <v>400</v>
      </c>
      <c r="E469" s="13">
        <v>110</v>
      </c>
      <c r="F469" s="13" t="s">
        <v>405</v>
      </c>
      <c r="G469" s="13" t="s">
        <v>8486</v>
      </c>
      <c r="H469" s="77"/>
    </row>
    <row r="470" spans="1:8" x14ac:dyDescent="0.25">
      <c r="A470" s="13" t="s">
        <v>2285</v>
      </c>
      <c r="B470" s="13" t="s">
        <v>363</v>
      </c>
      <c r="C470" s="143">
        <v>82</v>
      </c>
      <c r="D470" s="13" t="s">
        <v>400</v>
      </c>
      <c r="E470" s="13">
        <v>110</v>
      </c>
      <c r="F470" s="13" t="s">
        <v>405</v>
      </c>
      <c r="G470" s="13" t="s">
        <v>8487</v>
      </c>
      <c r="H470" s="77"/>
    </row>
    <row r="471" spans="1:8" x14ac:dyDescent="0.25">
      <c r="A471" s="13" t="s">
        <v>2285</v>
      </c>
      <c r="B471" s="13" t="s">
        <v>363</v>
      </c>
      <c r="C471" s="143">
        <v>82</v>
      </c>
      <c r="D471" s="13" t="s">
        <v>400</v>
      </c>
      <c r="E471" s="13">
        <v>110</v>
      </c>
      <c r="F471" s="13" t="s">
        <v>405</v>
      </c>
      <c r="G471" s="13" t="s">
        <v>8488</v>
      </c>
      <c r="H471" s="77"/>
    </row>
    <row r="472" spans="1:8" x14ac:dyDescent="0.25">
      <c r="A472" s="13" t="s">
        <v>3338</v>
      </c>
      <c r="B472" s="13" t="s">
        <v>363</v>
      </c>
      <c r="C472" s="143">
        <v>188</v>
      </c>
      <c r="D472" s="13" t="s">
        <v>490</v>
      </c>
      <c r="E472" s="13"/>
      <c r="F472" s="13" t="s">
        <v>1085</v>
      </c>
      <c r="G472" s="13" t="s">
        <v>8489</v>
      </c>
      <c r="H472" s="77"/>
    </row>
    <row r="473" spans="1:8" x14ac:dyDescent="0.25">
      <c r="A473" s="13" t="s">
        <v>3338</v>
      </c>
      <c r="B473" s="13" t="s">
        <v>363</v>
      </c>
      <c r="C473" s="143">
        <v>188</v>
      </c>
      <c r="D473" s="13" t="s">
        <v>490</v>
      </c>
      <c r="E473" s="13"/>
      <c r="F473" s="13" t="s">
        <v>1085</v>
      </c>
      <c r="G473" s="13" t="s">
        <v>8490</v>
      </c>
      <c r="H473" s="77"/>
    </row>
    <row r="474" spans="1:8" x14ac:dyDescent="0.25">
      <c r="A474" s="13" t="s">
        <v>8079</v>
      </c>
      <c r="B474" s="13"/>
      <c r="C474" s="143"/>
      <c r="D474" s="13" t="s">
        <v>490</v>
      </c>
      <c r="E474" s="13"/>
      <c r="F474" s="13" t="s">
        <v>1562</v>
      </c>
      <c r="G474" s="13" t="s">
        <v>8491</v>
      </c>
      <c r="H474" s="77"/>
    </row>
    <row r="475" spans="1:8" x14ac:dyDescent="0.25">
      <c r="A475" s="13" t="s">
        <v>8081</v>
      </c>
      <c r="B475" s="13"/>
      <c r="C475" s="143"/>
      <c r="D475" s="13" t="s">
        <v>490</v>
      </c>
      <c r="E475" s="13"/>
      <c r="F475" s="13" t="s">
        <v>1562</v>
      </c>
      <c r="G475" s="13" t="s">
        <v>8492</v>
      </c>
      <c r="H475" s="77"/>
    </row>
    <row r="476" spans="1:8" x14ac:dyDescent="0.25">
      <c r="A476" s="13" t="s">
        <v>8083</v>
      </c>
      <c r="B476" s="13"/>
      <c r="C476" s="143"/>
      <c r="D476" s="13" t="s">
        <v>490</v>
      </c>
      <c r="E476" s="13"/>
      <c r="F476" s="13" t="s">
        <v>1562</v>
      </c>
      <c r="G476" s="13" t="s">
        <v>8493</v>
      </c>
      <c r="H476" s="77"/>
    </row>
    <row r="477" spans="1:8" x14ac:dyDescent="0.25">
      <c r="A477" s="13" t="s">
        <v>8221</v>
      </c>
      <c r="B477" s="13"/>
      <c r="C477" s="143"/>
      <c r="D477" s="13" t="s">
        <v>490</v>
      </c>
      <c r="E477" s="13"/>
      <c r="F477" s="13" t="s">
        <v>1562</v>
      </c>
      <c r="G477" s="13" t="s">
        <v>8494</v>
      </c>
      <c r="H477" s="77"/>
    </row>
    <row r="478" spans="1:8" x14ac:dyDescent="0.25">
      <c r="A478" s="15" t="s">
        <v>3627</v>
      </c>
      <c r="B478" s="16" t="s">
        <v>370</v>
      </c>
      <c r="C478" s="137" t="s">
        <v>3628</v>
      </c>
      <c r="D478" s="16" t="s">
        <v>407</v>
      </c>
      <c r="E478" s="16">
        <v>170</v>
      </c>
      <c r="F478" s="16" t="s">
        <v>401</v>
      </c>
      <c r="G478" s="31" t="s">
        <v>8495</v>
      </c>
      <c r="H478" s="77"/>
    </row>
    <row r="479" spans="1:8" x14ac:dyDescent="0.25">
      <c r="A479" s="15" t="s">
        <v>3657</v>
      </c>
      <c r="B479" s="16" t="s">
        <v>370</v>
      </c>
      <c r="C479" s="137" t="s">
        <v>3658</v>
      </c>
      <c r="D479" s="16" t="s">
        <v>425</v>
      </c>
      <c r="E479" s="16">
        <v>170</v>
      </c>
      <c r="F479" s="16" t="s">
        <v>401</v>
      </c>
      <c r="G479" s="31" t="s">
        <v>8496</v>
      </c>
      <c r="H479" s="77"/>
    </row>
    <row r="480" spans="1:8" x14ac:dyDescent="0.25">
      <c r="A480" s="15" t="s">
        <v>3690</v>
      </c>
      <c r="B480" s="16" t="s">
        <v>370</v>
      </c>
      <c r="C480" s="137" t="s">
        <v>3691</v>
      </c>
      <c r="D480" s="16" t="s">
        <v>404</v>
      </c>
      <c r="E480" s="16"/>
      <c r="F480" s="16" t="s">
        <v>401</v>
      </c>
      <c r="G480" s="31" t="s">
        <v>8497</v>
      </c>
      <c r="H480" s="77"/>
    </row>
    <row r="481" spans="1:8" x14ac:dyDescent="0.25">
      <c r="A481" s="15" t="s">
        <v>1906</v>
      </c>
      <c r="B481" s="16" t="s">
        <v>370</v>
      </c>
      <c r="C481" s="42">
        <v>179</v>
      </c>
      <c r="D481" s="16" t="s">
        <v>490</v>
      </c>
      <c r="E481" s="16"/>
      <c r="F481" s="16" t="s">
        <v>1562</v>
      </c>
      <c r="G481" s="13" t="s">
        <v>8498</v>
      </c>
      <c r="H481" s="77"/>
    </row>
    <row r="482" spans="1:8" x14ac:dyDescent="0.25">
      <c r="A482" s="15" t="s">
        <v>1906</v>
      </c>
      <c r="B482" s="16" t="s">
        <v>370</v>
      </c>
      <c r="C482" s="42">
        <v>179</v>
      </c>
      <c r="D482" s="16" t="s">
        <v>490</v>
      </c>
      <c r="E482" s="16"/>
      <c r="F482" s="16" t="s">
        <v>1562</v>
      </c>
      <c r="G482" s="13" t="s">
        <v>8499</v>
      </c>
      <c r="H482" s="77"/>
    </row>
    <row r="483" spans="1:8" x14ac:dyDescent="0.25">
      <c r="A483" s="15" t="s">
        <v>3701</v>
      </c>
      <c r="B483" s="16" t="s">
        <v>370</v>
      </c>
      <c r="C483" s="137" t="s">
        <v>3702</v>
      </c>
      <c r="D483" s="16" t="s">
        <v>404</v>
      </c>
      <c r="E483" s="16">
        <v>90</v>
      </c>
      <c r="F483" s="16" t="s">
        <v>405</v>
      </c>
      <c r="G483" s="13" t="s">
        <v>8500</v>
      </c>
      <c r="H483" s="77"/>
    </row>
    <row r="484" spans="1:8" ht="13.2" customHeight="1" x14ac:dyDescent="0.25">
      <c r="A484" s="15" t="s">
        <v>3701</v>
      </c>
      <c r="B484" s="16" t="s">
        <v>370</v>
      </c>
      <c r="C484" s="137" t="s">
        <v>3702</v>
      </c>
      <c r="D484" s="16" t="s">
        <v>404</v>
      </c>
      <c r="E484" s="16">
        <v>90</v>
      </c>
      <c r="F484" s="16" t="s">
        <v>405</v>
      </c>
      <c r="G484" s="13" t="s">
        <v>8501</v>
      </c>
      <c r="H484" s="77"/>
    </row>
    <row r="485" spans="1:8" ht="13.2" customHeight="1" x14ac:dyDescent="0.25">
      <c r="A485" s="15" t="s">
        <v>3701</v>
      </c>
      <c r="B485" s="16" t="s">
        <v>370</v>
      </c>
      <c r="C485" s="137" t="s">
        <v>3702</v>
      </c>
      <c r="D485" s="16" t="s">
        <v>404</v>
      </c>
      <c r="E485" s="16">
        <v>90</v>
      </c>
      <c r="F485" s="16" t="s">
        <v>405</v>
      </c>
      <c r="G485" s="13" t="s">
        <v>8502</v>
      </c>
      <c r="H485" s="77"/>
    </row>
    <row r="486" spans="1:8" ht="13.2" customHeight="1" x14ac:dyDescent="0.25">
      <c r="A486" s="15" t="s">
        <v>3701</v>
      </c>
      <c r="B486" s="16" t="s">
        <v>370</v>
      </c>
      <c r="C486" s="137" t="s">
        <v>3702</v>
      </c>
      <c r="D486" s="16" t="s">
        <v>404</v>
      </c>
      <c r="E486" s="16">
        <v>90</v>
      </c>
      <c r="F486" s="16" t="s">
        <v>405</v>
      </c>
      <c r="G486" s="13" t="s">
        <v>8503</v>
      </c>
      <c r="H486" s="77"/>
    </row>
    <row r="487" spans="1:8" ht="13.2" customHeight="1" x14ac:dyDescent="0.25">
      <c r="A487" s="13" t="s">
        <v>3867</v>
      </c>
      <c r="B487" s="16" t="s">
        <v>370</v>
      </c>
      <c r="C487" s="143">
        <v>178</v>
      </c>
      <c r="D487" s="13" t="s">
        <v>490</v>
      </c>
      <c r="E487" s="13"/>
      <c r="F487" s="13" t="s">
        <v>1085</v>
      </c>
      <c r="G487" s="13" t="s">
        <v>8504</v>
      </c>
      <c r="H487" s="77"/>
    </row>
    <row r="488" spans="1:8" ht="13.2" customHeight="1" x14ac:dyDescent="0.25">
      <c r="A488" s="13" t="s">
        <v>3867</v>
      </c>
      <c r="B488" s="16" t="s">
        <v>370</v>
      </c>
      <c r="C488" s="143">
        <v>178</v>
      </c>
      <c r="D488" s="13" t="s">
        <v>490</v>
      </c>
      <c r="E488" s="13"/>
      <c r="F488" s="13" t="s">
        <v>1085</v>
      </c>
      <c r="G488" s="13" t="s">
        <v>8505</v>
      </c>
      <c r="H488" s="77"/>
    </row>
    <row r="489" spans="1:8" ht="13.2" customHeight="1" x14ac:dyDescent="0.25">
      <c r="A489" s="13" t="s">
        <v>3915</v>
      </c>
      <c r="B489" s="16" t="s">
        <v>371</v>
      </c>
      <c r="C489" s="155" t="s">
        <v>3641</v>
      </c>
      <c r="D489" s="13" t="s">
        <v>407</v>
      </c>
      <c r="E489" s="13">
        <v>80</v>
      </c>
      <c r="F489" s="13" t="s">
        <v>405</v>
      </c>
      <c r="G489" s="31" t="s">
        <v>8506</v>
      </c>
      <c r="H489" s="77"/>
    </row>
    <row r="490" spans="1:8" ht="13.2" customHeight="1" x14ac:dyDescent="0.25">
      <c r="A490" s="13" t="s">
        <v>3957</v>
      </c>
      <c r="B490" s="16" t="s">
        <v>371</v>
      </c>
      <c r="C490" s="143">
        <v>107</v>
      </c>
      <c r="D490" s="13" t="s">
        <v>431</v>
      </c>
      <c r="E490" s="13">
        <v>160</v>
      </c>
      <c r="F490" s="13" t="s">
        <v>401</v>
      </c>
      <c r="G490" s="31" t="s">
        <v>8507</v>
      </c>
      <c r="H490" s="77"/>
    </row>
    <row r="491" spans="1:8" ht="13.2" customHeight="1" x14ac:dyDescent="0.25">
      <c r="A491" s="13" t="s">
        <v>3992</v>
      </c>
      <c r="B491" s="16" t="s">
        <v>371</v>
      </c>
      <c r="C491" s="143">
        <v>174</v>
      </c>
      <c r="D491" s="13" t="s">
        <v>427</v>
      </c>
      <c r="E491" s="13"/>
      <c r="F491" s="13" t="s">
        <v>428</v>
      </c>
      <c r="G491" s="31" t="s">
        <v>8508</v>
      </c>
      <c r="H491" s="77"/>
    </row>
    <row r="492" spans="1:8" ht="13.2" customHeight="1" x14ac:dyDescent="0.25">
      <c r="A492" s="13" t="s">
        <v>4138</v>
      </c>
      <c r="B492" s="16" t="s">
        <v>371</v>
      </c>
      <c r="C492" s="143">
        <v>154</v>
      </c>
      <c r="D492" s="13" t="s">
        <v>490</v>
      </c>
      <c r="E492" s="13"/>
      <c r="F492" s="13" t="s">
        <v>1085</v>
      </c>
      <c r="G492" s="13" t="s">
        <v>8509</v>
      </c>
      <c r="H492" s="77"/>
    </row>
    <row r="493" spans="1:8" ht="13.2" customHeight="1" x14ac:dyDescent="0.25">
      <c r="A493" s="13" t="s">
        <v>4138</v>
      </c>
      <c r="B493" s="16" t="s">
        <v>371</v>
      </c>
      <c r="C493" s="143">
        <v>154</v>
      </c>
      <c r="D493" s="13" t="s">
        <v>490</v>
      </c>
      <c r="E493" s="13"/>
      <c r="F493" s="13" t="s">
        <v>1085</v>
      </c>
      <c r="G493" s="13" t="s">
        <v>8510</v>
      </c>
      <c r="H493" s="77"/>
    </row>
    <row r="494" spans="1:8" ht="13.2" customHeight="1" x14ac:dyDescent="0.25">
      <c r="A494" s="13" t="s">
        <v>4138</v>
      </c>
      <c r="B494" s="16" t="s">
        <v>381</v>
      </c>
      <c r="C494" s="143">
        <v>132</v>
      </c>
      <c r="D494" s="13" t="s">
        <v>490</v>
      </c>
      <c r="E494" s="13"/>
      <c r="F494" s="13" t="s">
        <v>1085</v>
      </c>
      <c r="G494" s="13" t="s">
        <v>8511</v>
      </c>
      <c r="H494" s="77"/>
    </row>
    <row r="495" spans="1:8" ht="13.2" customHeight="1" x14ac:dyDescent="0.25">
      <c r="A495" s="13" t="s">
        <v>4138</v>
      </c>
      <c r="B495" s="16" t="s">
        <v>381</v>
      </c>
      <c r="C495" s="143">
        <v>132</v>
      </c>
      <c r="D495" s="13" t="s">
        <v>490</v>
      </c>
      <c r="E495" s="13"/>
      <c r="F495" s="13" t="s">
        <v>1085</v>
      </c>
      <c r="G495" s="13" t="s">
        <v>8512</v>
      </c>
      <c r="H495" s="77"/>
    </row>
    <row r="496" spans="1:8" ht="13.2" customHeight="1" x14ac:dyDescent="0.25">
      <c r="A496" s="13" t="s">
        <v>4687</v>
      </c>
      <c r="B496" s="16" t="s">
        <v>382</v>
      </c>
      <c r="C496" s="143">
        <v>150</v>
      </c>
      <c r="D496" s="13" t="s">
        <v>490</v>
      </c>
      <c r="E496" s="13"/>
      <c r="F496" s="13" t="s">
        <v>1085</v>
      </c>
      <c r="G496" s="13" t="s">
        <v>8513</v>
      </c>
      <c r="H496" s="77"/>
    </row>
    <row r="497" spans="1:8" ht="13.2" customHeight="1" x14ac:dyDescent="0.25">
      <c r="A497" s="13" t="s">
        <v>4687</v>
      </c>
      <c r="B497" s="16" t="s">
        <v>382</v>
      </c>
      <c r="C497" s="143">
        <v>150</v>
      </c>
      <c r="D497" s="13" t="s">
        <v>490</v>
      </c>
      <c r="E497" s="13"/>
      <c r="F497" s="13" t="s">
        <v>1085</v>
      </c>
      <c r="G497" s="13" t="s">
        <v>8514</v>
      </c>
      <c r="H497" s="77"/>
    </row>
    <row r="498" spans="1:8" ht="13.2" customHeight="1" x14ac:dyDescent="0.25">
      <c r="A498" s="13" t="s">
        <v>1906</v>
      </c>
      <c r="B498" s="16" t="s">
        <v>380</v>
      </c>
      <c r="C498" s="143">
        <v>237</v>
      </c>
      <c r="D498" s="13" t="s">
        <v>490</v>
      </c>
      <c r="E498" s="13"/>
      <c r="F498" s="13" t="s">
        <v>1562</v>
      </c>
      <c r="G498" s="13" t="s">
        <v>8515</v>
      </c>
      <c r="H498" s="77"/>
    </row>
    <row r="499" spans="1:8" ht="13.2" customHeight="1" x14ac:dyDescent="0.25">
      <c r="A499" s="13" t="s">
        <v>1906</v>
      </c>
      <c r="B499" s="16" t="s">
        <v>380</v>
      </c>
      <c r="C499" s="143">
        <v>237</v>
      </c>
      <c r="D499" s="13" t="s">
        <v>490</v>
      </c>
      <c r="E499" s="13"/>
      <c r="F499" s="13" t="s">
        <v>1562</v>
      </c>
      <c r="G499" s="13" t="s">
        <v>8516</v>
      </c>
      <c r="H499" s="77"/>
    </row>
    <row r="500" spans="1:8" ht="13.2" customHeight="1" x14ac:dyDescent="0.25">
      <c r="A500" s="13" t="s">
        <v>1906</v>
      </c>
      <c r="B500" s="16" t="s">
        <v>380</v>
      </c>
      <c r="C500" s="143">
        <v>237</v>
      </c>
      <c r="D500" s="13" t="s">
        <v>490</v>
      </c>
      <c r="E500" s="13"/>
      <c r="F500" s="13" t="s">
        <v>1562</v>
      </c>
      <c r="G500" s="13" t="s">
        <v>8517</v>
      </c>
      <c r="H500" s="77"/>
    </row>
    <row r="501" spans="1:8" ht="13.2" customHeight="1" x14ac:dyDescent="0.25">
      <c r="A501" s="13" t="s">
        <v>1906</v>
      </c>
      <c r="B501" s="16" t="s">
        <v>380</v>
      </c>
      <c r="C501" s="143">
        <v>237</v>
      </c>
      <c r="D501" s="13" t="s">
        <v>490</v>
      </c>
      <c r="E501" s="13"/>
      <c r="F501" s="13" t="s">
        <v>1562</v>
      </c>
      <c r="G501" s="13" t="s">
        <v>8518</v>
      </c>
      <c r="H501" s="77"/>
    </row>
    <row r="502" spans="1:8" ht="13.2" customHeight="1" x14ac:dyDescent="0.25">
      <c r="A502" s="13" t="s">
        <v>8079</v>
      </c>
      <c r="B502" s="13"/>
      <c r="C502" s="143"/>
      <c r="D502" s="13" t="s">
        <v>490</v>
      </c>
      <c r="E502" s="13"/>
      <c r="F502" s="13" t="s">
        <v>1562</v>
      </c>
      <c r="G502" s="13" t="s">
        <v>8519</v>
      </c>
      <c r="H502" s="77"/>
    </row>
    <row r="503" spans="1:8" ht="13.2" customHeight="1" x14ac:dyDescent="0.25">
      <c r="A503" s="13" t="s">
        <v>8081</v>
      </c>
      <c r="B503" s="13"/>
      <c r="C503" s="143"/>
      <c r="D503" s="13" t="s">
        <v>490</v>
      </c>
      <c r="E503" s="13"/>
      <c r="F503" s="13" t="s">
        <v>1562</v>
      </c>
      <c r="G503" s="13" t="s">
        <v>8520</v>
      </c>
      <c r="H503" s="77"/>
    </row>
    <row r="504" spans="1:8" ht="13.2" customHeight="1" x14ac:dyDescent="0.25">
      <c r="A504" s="13" t="s">
        <v>8083</v>
      </c>
      <c r="B504" s="13"/>
      <c r="C504" s="143"/>
      <c r="D504" s="13" t="s">
        <v>490</v>
      </c>
      <c r="E504" s="13"/>
      <c r="F504" s="13" t="s">
        <v>1562</v>
      </c>
      <c r="G504" s="13" t="s">
        <v>8521</v>
      </c>
      <c r="H504" s="77"/>
    </row>
    <row r="505" spans="1:8" ht="13.2" customHeight="1" x14ac:dyDescent="0.25">
      <c r="A505" s="13" t="s">
        <v>8221</v>
      </c>
      <c r="B505" s="13"/>
      <c r="C505" s="143"/>
      <c r="D505" s="13" t="s">
        <v>490</v>
      </c>
      <c r="E505" s="13"/>
      <c r="F505" s="13" t="s">
        <v>1562</v>
      </c>
      <c r="G505" s="13" t="s">
        <v>8522</v>
      </c>
      <c r="H505" s="77"/>
    </row>
    <row r="506" spans="1:8" ht="13.2" customHeight="1" x14ac:dyDescent="0.25">
      <c r="A506" s="13" t="s">
        <v>4749</v>
      </c>
      <c r="B506" s="16" t="s">
        <v>384</v>
      </c>
      <c r="C506" s="143">
        <v>155</v>
      </c>
      <c r="D506" s="13" t="s">
        <v>490</v>
      </c>
      <c r="E506" s="13"/>
      <c r="F506" s="13" t="s">
        <v>1085</v>
      </c>
      <c r="G506" s="13" t="s">
        <v>8523</v>
      </c>
      <c r="H506" s="77"/>
    </row>
    <row r="507" spans="1:8" ht="13.2" customHeight="1" x14ac:dyDescent="0.25">
      <c r="A507" s="13" t="s">
        <v>4749</v>
      </c>
      <c r="B507" s="16" t="s">
        <v>384</v>
      </c>
      <c r="C507" s="143">
        <v>155</v>
      </c>
      <c r="D507" s="13" t="s">
        <v>490</v>
      </c>
      <c r="E507" s="13"/>
      <c r="F507" s="13" t="s">
        <v>1085</v>
      </c>
      <c r="G507" s="13" t="s">
        <v>8524</v>
      </c>
      <c r="H507" s="77"/>
    </row>
    <row r="508" spans="1:8" ht="13.2" customHeight="1" x14ac:dyDescent="0.25">
      <c r="A508" s="13" t="s">
        <v>4812</v>
      </c>
      <c r="B508" s="16" t="s">
        <v>385</v>
      </c>
      <c r="C508" s="143">
        <v>164</v>
      </c>
      <c r="D508" s="13" t="s">
        <v>490</v>
      </c>
      <c r="E508" s="13"/>
      <c r="F508" s="13" t="s">
        <v>1085</v>
      </c>
      <c r="G508" s="13" t="s">
        <v>8525</v>
      </c>
      <c r="H508" s="77"/>
    </row>
    <row r="509" spans="1:8" ht="13.2" customHeight="1" x14ac:dyDescent="0.25">
      <c r="A509" s="13" t="s">
        <v>4812</v>
      </c>
      <c r="B509" s="16" t="s">
        <v>385</v>
      </c>
      <c r="C509" s="143">
        <v>164</v>
      </c>
      <c r="D509" s="13" t="s">
        <v>490</v>
      </c>
      <c r="E509" s="13"/>
      <c r="F509" s="13" t="s">
        <v>1085</v>
      </c>
      <c r="G509" s="13" t="s">
        <v>8526</v>
      </c>
      <c r="H509" s="77"/>
    </row>
    <row r="510" spans="1:8" ht="13.2" customHeight="1" x14ac:dyDescent="0.25">
      <c r="A510" s="13" t="s">
        <v>2449</v>
      </c>
      <c r="B510" s="16" t="s">
        <v>381</v>
      </c>
      <c r="C510" s="143">
        <v>150</v>
      </c>
      <c r="D510" s="13" t="s">
        <v>490</v>
      </c>
      <c r="E510" s="13"/>
      <c r="F510" s="13" t="s">
        <v>1562</v>
      </c>
      <c r="G510" s="13" t="s">
        <v>8527</v>
      </c>
      <c r="H510" s="77"/>
    </row>
    <row r="511" spans="1:8" ht="13.2" customHeight="1" x14ac:dyDescent="0.25">
      <c r="A511" s="13" t="s">
        <v>2449</v>
      </c>
      <c r="B511" s="16" t="s">
        <v>381</v>
      </c>
      <c r="C511" s="143">
        <v>150</v>
      </c>
      <c r="D511" s="13" t="s">
        <v>490</v>
      </c>
      <c r="E511" s="13"/>
      <c r="F511" s="13" t="s">
        <v>1562</v>
      </c>
      <c r="G511" s="13" t="s">
        <v>8528</v>
      </c>
      <c r="H511" s="77"/>
    </row>
    <row r="512" spans="1:8" ht="13.2" customHeight="1" x14ac:dyDescent="0.25">
      <c r="A512" s="13" t="s">
        <v>2449</v>
      </c>
      <c r="B512" s="16" t="s">
        <v>381</v>
      </c>
      <c r="C512" s="143">
        <v>150</v>
      </c>
      <c r="D512" s="13" t="s">
        <v>490</v>
      </c>
      <c r="E512" s="13"/>
      <c r="F512" s="13" t="s">
        <v>1562</v>
      </c>
      <c r="G512" s="13" t="s">
        <v>8529</v>
      </c>
      <c r="H512" s="77"/>
    </row>
    <row r="513" spans="1:8" ht="13.2" customHeight="1" x14ac:dyDescent="0.25">
      <c r="A513" s="13" t="s">
        <v>2449</v>
      </c>
      <c r="B513" s="16" t="s">
        <v>381</v>
      </c>
      <c r="C513" s="143">
        <v>150</v>
      </c>
      <c r="D513" s="13" t="s">
        <v>490</v>
      </c>
      <c r="E513" s="13"/>
      <c r="F513" s="13" t="s">
        <v>1562</v>
      </c>
      <c r="G513" s="13" t="s">
        <v>8530</v>
      </c>
      <c r="H513" s="77"/>
    </row>
    <row r="514" spans="1:8" ht="13.2" customHeight="1" x14ac:dyDescent="0.25">
      <c r="A514" s="13" t="s">
        <v>2449</v>
      </c>
      <c r="B514" s="16" t="s">
        <v>381</v>
      </c>
      <c r="C514" s="143">
        <v>150</v>
      </c>
      <c r="D514" s="13" t="s">
        <v>490</v>
      </c>
      <c r="E514" s="13"/>
      <c r="F514" s="13" t="s">
        <v>1562</v>
      </c>
      <c r="G514" s="13" t="s">
        <v>8531</v>
      </c>
      <c r="H514" s="77"/>
    </row>
    <row r="515" spans="1:8" ht="13.2" customHeight="1" x14ac:dyDescent="0.25">
      <c r="A515" s="13" t="s">
        <v>2449</v>
      </c>
      <c r="B515" s="16" t="s">
        <v>381</v>
      </c>
      <c r="C515" s="143">
        <v>150</v>
      </c>
      <c r="D515" s="13" t="s">
        <v>490</v>
      </c>
      <c r="E515" s="13"/>
      <c r="F515" s="13" t="s">
        <v>1562</v>
      </c>
      <c r="G515" s="13" t="s">
        <v>8532</v>
      </c>
      <c r="H515" s="77"/>
    </row>
    <row r="516" spans="1:8" ht="13.2" customHeight="1" x14ac:dyDescent="0.25">
      <c r="A516" s="13" t="s">
        <v>2449</v>
      </c>
      <c r="B516" s="16" t="s">
        <v>381</v>
      </c>
      <c r="C516" s="143">
        <v>150</v>
      </c>
      <c r="D516" s="13" t="s">
        <v>490</v>
      </c>
      <c r="E516" s="13"/>
      <c r="F516" s="13" t="s">
        <v>1562</v>
      </c>
      <c r="G516" s="13" t="s">
        <v>8533</v>
      </c>
      <c r="H516" s="77"/>
    </row>
    <row r="517" spans="1:8" ht="13.2" customHeight="1" x14ac:dyDescent="0.25">
      <c r="A517" s="13" t="s">
        <v>2449</v>
      </c>
      <c r="B517" s="16" t="s">
        <v>381</v>
      </c>
      <c r="C517" s="143">
        <v>150</v>
      </c>
      <c r="D517" s="13" t="s">
        <v>490</v>
      </c>
      <c r="E517" s="13"/>
      <c r="F517" s="13" t="s">
        <v>1562</v>
      </c>
      <c r="G517" s="13" t="s">
        <v>8534</v>
      </c>
      <c r="H517" s="77"/>
    </row>
    <row r="518" spans="1:8" ht="13.2" customHeight="1" x14ac:dyDescent="0.25">
      <c r="A518" s="13" t="s">
        <v>4982</v>
      </c>
      <c r="B518" s="16" t="s">
        <v>387</v>
      </c>
      <c r="C518" s="143">
        <v>166</v>
      </c>
      <c r="D518" s="13" t="s">
        <v>490</v>
      </c>
      <c r="E518" s="13"/>
      <c r="F518" s="13" t="s">
        <v>1085</v>
      </c>
      <c r="G518" s="13" t="s">
        <v>8535</v>
      </c>
      <c r="H518" s="77"/>
    </row>
    <row r="519" spans="1:8" ht="13.2" customHeight="1" x14ac:dyDescent="0.25">
      <c r="A519" s="13" t="s">
        <v>4982</v>
      </c>
      <c r="B519" s="16" t="s">
        <v>387</v>
      </c>
      <c r="C519" s="143">
        <v>166</v>
      </c>
      <c r="D519" s="13" t="s">
        <v>490</v>
      </c>
      <c r="E519" s="13"/>
      <c r="F519" s="13" t="s">
        <v>1085</v>
      </c>
      <c r="G519" s="13" t="s">
        <v>8536</v>
      </c>
      <c r="H519" s="77"/>
    </row>
    <row r="520" spans="1:8" ht="13.2" customHeight="1" x14ac:dyDescent="0.25">
      <c r="A520" s="13" t="s">
        <v>2449</v>
      </c>
      <c r="B520" s="16" t="s">
        <v>381</v>
      </c>
      <c r="C520" s="143">
        <v>150</v>
      </c>
      <c r="D520" s="13" t="s">
        <v>490</v>
      </c>
      <c r="E520" s="13"/>
      <c r="F520" s="13" t="s">
        <v>1562</v>
      </c>
      <c r="G520" s="13" t="s">
        <v>8537</v>
      </c>
      <c r="H520" s="77"/>
    </row>
    <row r="521" spans="1:8" ht="13.2" customHeight="1" x14ac:dyDescent="0.25">
      <c r="A521" s="13" t="s">
        <v>2449</v>
      </c>
      <c r="B521" s="16" t="s">
        <v>381</v>
      </c>
      <c r="C521" s="143">
        <v>150</v>
      </c>
      <c r="D521" s="13" t="s">
        <v>490</v>
      </c>
      <c r="E521" s="13"/>
      <c r="F521" s="13" t="s">
        <v>1562</v>
      </c>
      <c r="G521" s="13" t="s">
        <v>8538</v>
      </c>
      <c r="H521" s="77"/>
    </row>
    <row r="522" spans="1:8" ht="13.2" customHeight="1" x14ac:dyDescent="0.25">
      <c r="A522" s="13" t="s">
        <v>2449</v>
      </c>
      <c r="B522" s="16" t="s">
        <v>381</v>
      </c>
      <c r="C522" s="143">
        <v>150</v>
      </c>
      <c r="D522" s="13" t="s">
        <v>490</v>
      </c>
      <c r="E522" s="13"/>
      <c r="F522" s="13" t="s">
        <v>1562</v>
      </c>
      <c r="G522" s="13" t="s">
        <v>8539</v>
      </c>
      <c r="H522" s="77"/>
    </row>
    <row r="523" spans="1:8" ht="13.2" customHeight="1" x14ac:dyDescent="0.25">
      <c r="A523" s="13" t="s">
        <v>2449</v>
      </c>
      <c r="B523" s="16" t="s">
        <v>381</v>
      </c>
      <c r="C523" s="143">
        <v>150</v>
      </c>
      <c r="D523" s="13" t="s">
        <v>490</v>
      </c>
      <c r="E523" s="13"/>
      <c r="F523" s="13" t="s">
        <v>1562</v>
      </c>
      <c r="G523" s="13" t="s">
        <v>8540</v>
      </c>
      <c r="H523" s="77"/>
    </row>
    <row r="524" spans="1:8" ht="13.2" customHeight="1" x14ac:dyDescent="0.25">
      <c r="A524" s="13" t="s">
        <v>8079</v>
      </c>
      <c r="B524" s="13"/>
      <c r="C524" s="143"/>
      <c r="D524" s="13" t="s">
        <v>490</v>
      </c>
      <c r="E524" s="13"/>
      <c r="F524" s="13" t="s">
        <v>1562</v>
      </c>
      <c r="G524" s="13" t="s">
        <v>8541</v>
      </c>
      <c r="H524" s="77"/>
    </row>
    <row r="525" spans="1:8" ht="13.2" customHeight="1" x14ac:dyDescent="0.25">
      <c r="A525" s="13" t="s">
        <v>8081</v>
      </c>
      <c r="B525" s="13"/>
      <c r="C525" s="143"/>
      <c r="D525" s="13" t="s">
        <v>490</v>
      </c>
      <c r="E525" s="13"/>
      <c r="F525" s="13" t="s">
        <v>1562</v>
      </c>
      <c r="G525" s="13" t="s">
        <v>8542</v>
      </c>
      <c r="H525" s="77"/>
    </row>
    <row r="526" spans="1:8" ht="13.2" customHeight="1" x14ac:dyDescent="0.25">
      <c r="A526" s="13" t="s">
        <v>8083</v>
      </c>
      <c r="B526" s="13"/>
      <c r="C526" s="143"/>
      <c r="D526" s="13" t="s">
        <v>490</v>
      </c>
      <c r="E526" s="13"/>
      <c r="F526" s="13" t="s">
        <v>1562</v>
      </c>
      <c r="G526" s="13" t="s">
        <v>8543</v>
      </c>
      <c r="H526" s="77"/>
    </row>
    <row r="527" spans="1:8" ht="13.2" customHeight="1" x14ac:dyDescent="0.25">
      <c r="A527" s="13" t="s">
        <v>8221</v>
      </c>
      <c r="B527" s="13"/>
      <c r="C527" s="143"/>
      <c r="D527" s="13" t="s">
        <v>490</v>
      </c>
      <c r="E527" s="13"/>
      <c r="F527" s="13" t="s">
        <v>1562</v>
      </c>
      <c r="G527" s="13" t="s">
        <v>8544</v>
      </c>
      <c r="H527" s="77"/>
    </row>
    <row r="528" spans="1:8" ht="13.2" customHeight="1" x14ac:dyDescent="0.25">
      <c r="A528" s="13" t="s">
        <v>5054</v>
      </c>
      <c r="B528" s="16" t="s">
        <v>388</v>
      </c>
      <c r="C528" s="143">
        <v>185</v>
      </c>
      <c r="D528" s="13" t="s">
        <v>490</v>
      </c>
      <c r="E528" s="13"/>
      <c r="F528" s="13" t="s">
        <v>1085</v>
      </c>
      <c r="G528" s="13" t="s">
        <v>8545</v>
      </c>
      <c r="H528" s="77"/>
    </row>
    <row r="529" spans="1:8" ht="13.2" customHeight="1" x14ac:dyDescent="0.25">
      <c r="A529" s="13" t="s">
        <v>5054</v>
      </c>
      <c r="B529" s="16" t="s">
        <v>388</v>
      </c>
      <c r="C529" s="143">
        <v>185</v>
      </c>
      <c r="D529" s="13" t="s">
        <v>490</v>
      </c>
      <c r="E529" s="13"/>
      <c r="F529" s="13" t="s">
        <v>1085</v>
      </c>
      <c r="G529" s="13" t="s">
        <v>8546</v>
      </c>
      <c r="H529" s="77"/>
    </row>
  </sheetData>
  <mergeCells count="1">
    <mergeCell ref="O1:W1"/>
  </mergeCells>
  <conditionalFormatting sqref="I399:W402">
    <cfRule type="cellIs" dxfId="196" priority="91" stopIfTrue="1" operator="equal">
      <formula>"-"</formula>
    </cfRule>
    <cfRule type="cellIs" dxfId="195" priority="92" stopIfTrue="1" operator="equal">
      <formula>"x"</formula>
    </cfRule>
  </conditionalFormatting>
  <conditionalFormatting sqref="H2:H501 H506:H517">
    <cfRule type="cellIs" dxfId="194" priority="11" stopIfTrue="1" operator="equal">
      <formula>"-"</formula>
    </cfRule>
    <cfRule type="cellIs" dxfId="193" priority="12" stopIfTrue="1" operator="equal">
      <formula>"x"</formula>
    </cfRule>
  </conditionalFormatting>
  <conditionalFormatting sqref="H524:H527">
    <cfRule type="cellIs" dxfId="192" priority="7" stopIfTrue="1" operator="equal">
      <formula>"-"</formula>
    </cfRule>
    <cfRule type="cellIs" dxfId="191" priority="8" stopIfTrue="1" operator="equal">
      <formula>"x"</formula>
    </cfRule>
  </conditionalFormatting>
  <conditionalFormatting sqref="H502:H505">
    <cfRule type="cellIs" dxfId="190" priority="5" stopIfTrue="1" operator="equal">
      <formula>"-"</formula>
    </cfRule>
    <cfRule type="cellIs" dxfId="189" priority="6" stopIfTrue="1" operator="equal">
      <formula>"x"</formula>
    </cfRule>
  </conditionalFormatting>
  <conditionalFormatting sqref="H518:H519 H524:H529">
    <cfRule type="cellIs" dxfId="188" priority="3" stopIfTrue="1" operator="equal">
      <formula>"-"</formula>
    </cfRule>
    <cfRule type="cellIs" dxfId="187" priority="4" stopIfTrue="1" operator="equal">
      <formula>"x"</formula>
    </cfRule>
  </conditionalFormatting>
  <conditionalFormatting sqref="H520:H523">
    <cfRule type="cellIs" dxfId="186" priority="1" stopIfTrue="1" operator="equal">
      <formula>"-"</formula>
    </cfRule>
    <cfRule type="cellIs" dxfId="185" priority="2" stopIfTrue="1" operator="equal">
      <formula>"x"</formula>
    </cfRule>
  </conditionalFormatting>
  <hyperlinks>
    <hyperlink ref="L1" location="'Expansion set Check List'!A1" display="Home" xr:uid="{00000000-0004-0000-A200-000000000000}"/>
  </hyperlinks>
  <pageMargins left="0.7" right="0.7" top="0.75" bottom="0.75" header="0.3" footer="0.3"/>
  <pageSetup paperSize="9" orientation="portrait" horizontalDpi="300" verticalDpi="300" r:id="rId1"/>
  <ignoredErrors>
    <ignoredError sqref="C478:C480 C483:C486" numberStoredAsText="1"/>
  </ignoredErrors>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300-000000000000}">
  <sheetPr codeName="Sheet129">
    <tabColor rgb="FFCCFFFF"/>
  </sheetPr>
  <dimension ref="A1:W38"/>
  <sheetViews>
    <sheetView workbookViewId="0">
      <pane ySplit="1" topLeftCell="A2" activePane="bottomLeft" state="frozen"/>
      <selection pane="bottomLeft"/>
    </sheetView>
  </sheetViews>
  <sheetFormatPr defaultColWidth="0" defaultRowHeight="13.2" customHeight="1" x14ac:dyDescent="0.25"/>
  <cols>
    <col min="1" max="1" width="28.33203125" customWidth="1"/>
    <col min="2" max="2" width="20.109375" bestFit="1" customWidth="1"/>
    <col min="3" max="3" width="4" bestFit="1" customWidth="1"/>
    <col min="4" max="4" width="6.88671875" bestFit="1" customWidth="1"/>
    <col min="5" max="5" width="3.33203125" bestFit="1" customWidth="1"/>
    <col min="6" max="6" width="9" bestFit="1" customWidth="1"/>
    <col min="7" max="7" width="74.441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29" t="s">
        <v>106</v>
      </c>
      <c r="I1" s="2"/>
      <c r="J1" s="2"/>
      <c r="K1" s="2"/>
      <c r="L1" s="48" t="s">
        <v>397</v>
      </c>
      <c r="M1" s="29" t="s">
        <v>106</v>
      </c>
      <c r="O1" s="332" t="s">
        <v>398</v>
      </c>
      <c r="P1" s="333"/>
      <c r="Q1" s="333"/>
      <c r="R1" s="333"/>
      <c r="S1" s="333"/>
      <c r="T1" s="333"/>
      <c r="U1" s="333"/>
      <c r="V1" s="333"/>
      <c r="W1" s="334"/>
    </row>
    <row r="2" spans="1:23" x14ac:dyDescent="0.25">
      <c r="A2" s="15" t="s">
        <v>518</v>
      </c>
      <c r="B2" s="20" t="s">
        <v>159</v>
      </c>
      <c r="C2" s="20">
        <v>104</v>
      </c>
      <c r="D2" s="20" t="s">
        <v>427</v>
      </c>
      <c r="E2" s="20"/>
      <c r="F2" s="20" t="s">
        <v>427</v>
      </c>
      <c r="G2" s="31" t="s">
        <v>8547</v>
      </c>
      <c r="H2" s="77"/>
      <c r="M2" s="33">
        <f>SUM(COUNTA(H2:H754))</f>
        <v>0</v>
      </c>
      <c r="O2" s="109"/>
      <c r="P2" s="109"/>
      <c r="Q2" s="109"/>
      <c r="R2" s="109"/>
      <c r="S2" s="109"/>
      <c r="T2" s="109"/>
      <c r="U2" s="109"/>
      <c r="V2" s="109"/>
      <c r="W2" s="109"/>
    </row>
    <row r="3" spans="1:23" x14ac:dyDescent="0.25">
      <c r="A3" s="15" t="s">
        <v>516</v>
      </c>
      <c r="B3" s="20" t="s">
        <v>159</v>
      </c>
      <c r="C3" s="20">
        <v>105</v>
      </c>
      <c r="D3" s="20" t="s">
        <v>427</v>
      </c>
      <c r="E3" s="20"/>
      <c r="F3" s="20" t="s">
        <v>427</v>
      </c>
      <c r="G3" s="31" t="s">
        <v>8547</v>
      </c>
      <c r="H3" s="77"/>
    </row>
    <row r="4" spans="1:23" x14ac:dyDescent="0.25">
      <c r="A4" s="15" t="s">
        <v>521</v>
      </c>
      <c r="B4" s="20" t="s">
        <v>159</v>
      </c>
      <c r="C4" s="20">
        <v>106</v>
      </c>
      <c r="D4" s="20" t="s">
        <v>427</v>
      </c>
      <c r="E4" s="20"/>
      <c r="F4" s="20" t="s">
        <v>427</v>
      </c>
      <c r="G4" s="31" t="s">
        <v>8547</v>
      </c>
      <c r="H4" s="77"/>
    </row>
    <row r="5" spans="1:23" x14ac:dyDescent="0.25">
      <c r="A5" s="15" t="s">
        <v>520</v>
      </c>
      <c r="B5" s="20" t="s">
        <v>159</v>
      </c>
      <c r="C5" s="20">
        <v>107</v>
      </c>
      <c r="D5" s="20" t="s">
        <v>427</v>
      </c>
      <c r="E5" s="20"/>
      <c r="F5" s="20" t="s">
        <v>427</v>
      </c>
      <c r="G5" s="31" t="s">
        <v>8547</v>
      </c>
      <c r="H5" s="77"/>
    </row>
    <row r="6" spans="1:23" x14ac:dyDescent="0.25">
      <c r="A6" s="15" t="s">
        <v>517</v>
      </c>
      <c r="B6" s="20" t="s">
        <v>159</v>
      </c>
      <c r="C6" s="20">
        <v>108</v>
      </c>
      <c r="D6" s="20" t="s">
        <v>427</v>
      </c>
      <c r="E6" s="20"/>
      <c r="F6" s="20" t="s">
        <v>427</v>
      </c>
      <c r="G6" s="31" t="s">
        <v>8547</v>
      </c>
      <c r="H6" s="77"/>
    </row>
    <row r="7" spans="1:23" x14ac:dyDescent="0.25">
      <c r="A7" s="15" t="s">
        <v>519</v>
      </c>
      <c r="B7" s="20" t="s">
        <v>159</v>
      </c>
      <c r="C7" s="20">
        <v>109</v>
      </c>
      <c r="D7" s="20" t="s">
        <v>427</v>
      </c>
      <c r="E7" s="20"/>
      <c r="F7" s="20" t="s">
        <v>427</v>
      </c>
      <c r="G7" s="31" t="s">
        <v>8547</v>
      </c>
      <c r="H7" s="77"/>
    </row>
    <row r="8" spans="1:23" x14ac:dyDescent="0.25">
      <c r="A8" s="15" t="s">
        <v>8548</v>
      </c>
      <c r="B8" s="20" t="s">
        <v>174</v>
      </c>
      <c r="C8" s="20">
        <v>98</v>
      </c>
      <c r="D8" s="20" t="s">
        <v>490</v>
      </c>
      <c r="E8" s="20"/>
      <c r="F8" s="20" t="s">
        <v>1085</v>
      </c>
      <c r="G8" s="31" t="s">
        <v>8547</v>
      </c>
      <c r="H8" s="77"/>
    </row>
    <row r="9" spans="1:23" x14ac:dyDescent="0.25">
      <c r="A9" s="15" t="s">
        <v>1243</v>
      </c>
      <c r="B9" s="20" t="s">
        <v>183</v>
      </c>
      <c r="C9" s="20">
        <v>82</v>
      </c>
      <c r="D9" s="20" t="s">
        <v>490</v>
      </c>
      <c r="E9" s="20"/>
      <c r="F9" s="20" t="s">
        <v>1085</v>
      </c>
      <c r="G9" s="31" t="s">
        <v>8549</v>
      </c>
      <c r="H9" s="77"/>
    </row>
    <row r="10" spans="1:23" x14ac:dyDescent="0.25">
      <c r="A10" s="15" t="s">
        <v>1096</v>
      </c>
      <c r="B10" s="20" t="s">
        <v>207</v>
      </c>
      <c r="C10" s="20">
        <v>79</v>
      </c>
      <c r="D10" s="20" t="s">
        <v>490</v>
      </c>
      <c r="E10" s="20"/>
      <c r="F10" s="20" t="s">
        <v>1085</v>
      </c>
      <c r="G10" s="31" t="s">
        <v>8550</v>
      </c>
      <c r="H10" s="77"/>
    </row>
    <row r="11" spans="1:23" x14ac:dyDescent="0.25">
      <c r="A11" s="15" t="s">
        <v>1869</v>
      </c>
      <c r="B11" s="20" t="s">
        <v>215</v>
      </c>
      <c r="C11" s="20">
        <v>112</v>
      </c>
      <c r="D11" s="20" t="s">
        <v>490</v>
      </c>
      <c r="E11" s="20"/>
      <c r="F11" s="20" t="s">
        <v>1085</v>
      </c>
      <c r="G11" s="31" t="s">
        <v>8551</v>
      </c>
      <c r="H11" s="77"/>
    </row>
    <row r="12" spans="1:23" x14ac:dyDescent="0.25">
      <c r="A12" s="15" t="s">
        <v>1927</v>
      </c>
      <c r="B12" s="20" t="s">
        <v>223</v>
      </c>
      <c r="C12" s="20">
        <v>122</v>
      </c>
      <c r="D12" s="20" t="s">
        <v>490</v>
      </c>
      <c r="E12" s="20"/>
      <c r="F12" s="20" t="s">
        <v>1085</v>
      </c>
      <c r="G12" s="31" t="s">
        <v>8552</v>
      </c>
      <c r="H12" s="77"/>
    </row>
    <row r="13" spans="1:23" x14ac:dyDescent="0.25">
      <c r="A13" s="15" t="s">
        <v>1096</v>
      </c>
      <c r="B13" s="20" t="s">
        <v>259</v>
      </c>
      <c r="C13" s="20">
        <v>100</v>
      </c>
      <c r="D13" s="20" t="s">
        <v>490</v>
      </c>
      <c r="E13" s="20"/>
      <c r="F13" s="20" t="s">
        <v>1085</v>
      </c>
      <c r="G13" s="31" t="s">
        <v>8553</v>
      </c>
      <c r="H13" s="77"/>
    </row>
    <row r="14" spans="1:23" x14ac:dyDescent="0.25">
      <c r="A14" s="15" t="s">
        <v>2191</v>
      </c>
      <c r="B14" s="20" t="s">
        <v>259</v>
      </c>
      <c r="C14" s="20">
        <v>101</v>
      </c>
      <c r="D14" s="20" t="s">
        <v>490</v>
      </c>
      <c r="E14" s="20"/>
      <c r="F14" s="20" t="s">
        <v>1085</v>
      </c>
      <c r="G14" s="31" t="s">
        <v>8553</v>
      </c>
      <c r="H14" s="77"/>
    </row>
    <row r="15" spans="1:23" x14ac:dyDescent="0.25">
      <c r="A15" s="15" t="s">
        <v>2205</v>
      </c>
      <c r="B15" s="20" t="s">
        <v>263</v>
      </c>
      <c r="C15" s="20">
        <v>78</v>
      </c>
      <c r="D15" s="20" t="s">
        <v>490</v>
      </c>
      <c r="E15" s="20"/>
      <c r="F15" s="20" t="s">
        <v>1085</v>
      </c>
      <c r="G15" s="31" t="s">
        <v>8553</v>
      </c>
      <c r="H15" s="77"/>
    </row>
    <row r="16" spans="1:23" x14ac:dyDescent="0.25">
      <c r="A16" s="15" t="s">
        <v>2329</v>
      </c>
      <c r="B16" s="20" t="s">
        <v>279</v>
      </c>
      <c r="C16" s="20">
        <v>101</v>
      </c>
      <c r="D16" s="20" t="s">
        <v>490</v>
      </c>
      <c r="E16" s="20"/>
      <c r="F16" s="20" t="s">
        <v>1085</v>
      </c>
      <c r="G16" s="31" t="s">
        <v>8554</v>
      </c>
      <c r="H16" s="77"/>
    </row>
    <row r="17" spans="1:8" x14ac:dyDescent="0.25">
      <c r="A17" s="15" t="s">
        <v>2329</v>
      </c>
      <c r="B17" s="20" t="s">
        <v>293</v>
      </c>
      <c r="C17" s="20">
        <v>98</v>
      </c>
      <c r="D17" s="20" t="s">
        <v>490</v>
      </c>
      <c r="E17" s="20"/>
      <c r="F17" s="20" t="s">
        <v>1085</v>
      </c>
      <c r="G17" s="31" t="s">
        <v>8555</v>
      </c>
      <c r="H17" s="77"/>
    </row>
    <row r="18" spans="1:8" x14ac:dyDescent="0.25">
      <c r="A18" s="15" t="s">
        <v>2667</v>
      </c>
      <c r="B18" s="20" t="s">
        <v>314</v>
      </c>
      <c r="C18" s="20">
        <v>122</v>
      </c>
      <c r="D18" s="20" t="s">
        <v>490</v>
      </c>
      <c r="E18" s="20"/>
      <c r="F18" s="20" t="s">
        <v>1085</v>
      </c>
      <c r="G18" s="31" t="s">
        <v>8556</v>
      </c>
      <c r="H18" s="77"/>
    </row>
    <row r="19" spans="1:8" x14ac:dyDescent="0.25">
      <c r="A19" s="15" t="s">
        <v>2205</v>
      </c>
      <c r="B19" s="20" t="s">
        <v>360</v>
      </c>
      <c r="C19" s="20">
        <v>108</v>
      </c>
      <c r="D19" s="20" t="s">
        <v>490</v>
      </c>
      <c r="E19" s="20"/>
      <c r="F19" s="20" t="s">
        <v>1085</v>
      </c>
      <c r="G19" s="31" t="s">
        <v>8557</v>
      </c>
      <c r="H19" s="77"/>
    </row>
    <row r="20" spans="1:8" x14ac:dyDescent="0.25">
      <c r="A20" s="15" t="s">
        <v>3986</v>
      </c>
      <c r="B20" s="20" t="s">
        <v>371</v>
      </c>
      <c r="C20" s="20">
        <v>167</v>
      </c>
      <c r="D20" s="20" t="s">
        <v>490</v>
      </c>
      <c r="E20" s="20"/>
      <c r="F20" s="20" t="s">
        <v>1085</v>
      </c>
      <c r="G20" s="31" t="s">
        <v>8558</v>
      </c>
      <c r="H20" s="77"/>
    </row>
    <row r="21" spans="1:8" ht="13.2" customHeight="1" x14ac:dyDescent="0.25">
      <c r="A21" s="15" t="s">
        <v>4116</v>
      </c>
      <c r="B21" s="20" t="s">
        <v>374</v>
      </c>
      <c r="C21" s="20">
        <v>153</v>
      </c>
      <c r="D21" s="20" t="s">
        <v>490</v>
      </c>
      <c r="E21" s="20"/>
      <c r="F21" s="20" t="s">
        <v>1085</v>
      </c>
      <c r="G21" s="31" t="s">
        <v>8558</v>
      </c>
      <c r="H21" s="77"/>
    </row>
    <row r="22" spans="1:8" ht="13.2" customHeight="1" x14ac:dyDescent="0.25">
      <c r="A22" s="15" t="s">
        <v>4139</v>
      </c>
      <c r="B22" s="20" t="s">
        <v>375</v>
      </c>
      <c r="C22" s="20" t="s">
        <v>3692</v>
      </c>
      <c r="D22" s="20" t="s">
        <v>490</v>
      </c>
      <c r="E22" s="20"/>
      <c r="F22" s="20" t="s">
        <v>1085</v>
      </c>
      <c r="G22" s="31" t="s">
        <v>8558</v>
      </c>
      <c r="H22" s="77"/>
    </row>
    <row r="23" spans="1:8" ht="13.2" customHeight="1" x14ac:dyDescent="0.25">
      <c r="A23" s="15" t="s">
        <v>3867</v>
      </c>
      <c r="B23" s="20" t="s">
        <v>375</v>
      </c>
      <c r="C23" s="294" t="s">
        <v>3694</v>
      </c>
      <c r="D23" s="20" t="s">
        <v>490</v>
      </c>
      <c r="E23" s="20"/>
      <c r="F23" s="20" t="s">
        <v>1085</v>
      </c>
      <c r="G23" s="31" t="s">
        <v>8558</v>
      </c>
      <c r="H23" s="77"/>
    </row>
    <row r="24" spans="1:8" ht="13.2" customHeight="1" x14ac:dyDescent="0.25">
      <c r="A24" s="15" t="s">
        <v>4817</v>
      </c>
      <c r="B24" s="20" t="s">
        <v>381</v>
      </c>
      <c r="C24" s="20">
        <v>140</v>
      </c>
      <c r="D24" s="20" t="s">
        <v>490</v>
      </c>
      <c r="E24" s="20"/>
      <c r="F24" s="20" t="s">
        <v>1085</v>
      </c>
      <c r="G24" s="31" t="s">
        <v>8559</v>
      </c>
      <c r="H24" s="77"/>
    </row>
    <row r="25" spans="1:8" ht="13.2" customHeight="1" x14ac:dyDescent="0.25">
      <c r="A25" s="15" t="s">
        <v>4817</v>
      </c>
      <c r="B25" s="20" t="s">
        <v>381</v>
      </c>
      <c r="C25" s="20">
        <v>140</v>
      </c>
      <c r="D25" s="20" t="s">
        <v>490</v>
      </c>
      <c r="E25" s="20"/>
      <c r="F25" s="20" t="s">
        <v>1085</v>
      </c>
      <c r="G25" s="31" t="s">
        <v>8560</v>
      </c>
      <c r="H25" s="77"/>
    </row>
    <row r="26" spans="1:8" ht="13.2" customHeight="1" x14ac:dyDescent="0.25">
      <c r="A26" s="15" t="s">
        <v>4817</v>
      </c>
      <c r="B26" s="20" t="s">
        <v>381</v>
      </c>
      <c r="C26" s="20">
        <v>140</v>
      </c>
      <c r="D26" s="20" t="s">
        <v>490</v>
      </c>
      <c r="E26" s="20"/>
      <c r="F26" s="20" t="s">
        <v>1085</v>
      </c>
      <c r="G26" s="31" t="s">
        <v>8561</v>
      </c>
      <c r="H26" s="77"/>
    </row>
    <row r="27" spans="1:8" ht="13.2" customHeight="1" x14ac:dyDescent="0.25">
      <c r="A27" s="15" t="s">
        <v>4817</v>
      </c>
      <c r="B27" s="20" t="s">
        <v>381</v>
      </c>
      <c r="C27" s="20">
        <v>140</v>
      </c>
      <c r="D27" s="20" t="s">
        <v>490</v>
      </c>
      <c r="E27" s="20"/>
      <c r="F27" s="20" t="s">
        <v>1085</v>
      </c>
      <c r="G27" s="31" t="s">
        <v>8562</v>
      </c>
      <c r="H27" s="77"/>
    </row>
    <row r="28" spans="1:8" ht="13.2" customHeight="1" x14ac:dyDescent="0.25">
      <c r="A28" s="15" t="s">
        <v>3867</v>
      </c>
      <c r="B28" s="20" t="s">
        <v>381</v>
      </c>
      <c r="C28" s="20">
        <v>147</v>
      </c>
      <c r="D28" s="20" t="s">
        <v>490</v>
      </c>
      <c r="E28" s="20"/>
      <c r="F28" s="20" t="s">
        <v>1085</v>
      </c>
      <c r="G28" s="31" t="s">
        <v>8559</v>
      </c>
      <c r="H28" s="77"/>
    </row>
    <row r="29" spans="1:8" ht="13.2" customHeight="1" x14ac:dyDescent="0.25">
      <c r="A29" s="15" t="s">
        <v>3981</v>
      </c>
      <c r="B29" s="20" t="s">
        <v>371</v>
      </c>
      <c r="C29" s="20">
        <v>190</v>
      </c>
      <c r="D29" s="20" t="s">
        <v>490</v>
      </c>
      <c r="E29" s="20"/>
      <c r="F29" s="20" t="s">
        <v>1085</v>
      </c>
      <c r="G29" s="31" t="s">
        <v>8563</v>
      </c>
      <c r="H29" s="77"/>
    </row>
    <row r="30" spans="1:8" ht="13.2" customHeight="1" x14ac:dyDescent="0.25">
      <c r="A30" s="15" t="s">
        <v>4025</v>
      </c>
      <c r="B30" s="20" t="s">
        <v>372</v>
      </c>
      <c r="C30" s="20">
        <v>186</v>
      </c>
      <c r="D30" s="20" t="s">
        <v>490</v>
      </c>
      <c r="E30" s="20"/>
      <c r="F30" s="20" t="s">
        <v>1085</v>
      </c>
      <c r="G30" s="31" t="s">
        <v>8563</v>
      </c>
      <c r="H30" s="77"/>
    </row>
    <row r="31" spans="1:8" ht="13.2" customHeight="1" x14ac:dyDescent="0.25">
      <c r="A31" s="15" t="s">
        <v>4027</v>
      </c>
      <c r="B31" s="20" t="s">
        <v>372</v>
      </c>
      <c r="C31" s="20">
        <v>187</v>
      </c>
      <c r="D31" s="20" t="s">
        <v>490</v>
      </c>
      <c r="E31" s="20"/>
      <c r="F31" s="20" t="s">
        <v>1085</v>
      </c>
      <c r="G31" s="31" t="s">
        <v>8563</v>
      </c>
      <c r="H31" s="77"/>
    </row>
    <row r="32" spans="1:8" ht="13.2" customHeight="1" x14ac:dyDescent="0.25">
      <c r="A32" s="15" t="s">
        <v>4110</v>
      </c>
      <c r="B32" s="20" t="s">
        <v>374</v>
      </c>
      <c r="C32" s="20">
        <v>180</v>
      </c>
      <c r="D32" s="20" t="s">
        <v>490</v>
      </c>
      <c r="E32" s="20"/>
      <c r="F32" s="20" t="s">
        <v>1085</v>
      </c>
      <c r="G32" s="31" t="s">
        <v>8563</v>
      </c>
      <c r="H32" s="77"/>
    </row>
    <row r="33" spans="1:8" ht="13.2" customHeight="1" x14ac:dyDescent="0.25">
      <c r="A33" s="15" t="s">
        <v>4120</v>
      </c>
      <c r="B33" s="20" t="s">
        <v>374</v>
      </c>
      <c r="C33" s="20">
        <v>183</v>
      </c>
      <c r="D33" s="20" t="s">
        <v>490</v>
      </c>
      <c r="E33" s="20"/>
      <c r="F33" s="20" t="s">
        <v>1085</v>
      </c>
      <c r="G33" s="31" t="s">
        <v>8563</v>
      </c>
      <c r="H33" s="77"/>
    </row>
    <row r="34" spans="1:8" ht="13.2" customHeight="1" x14ac:dyDescent="0.25">
      <c r="A34" s="15" t="s">
        <v>4121</v>
      </c>
      <c r="B34" s="20" t="s">
        <v>374</v>
      </c>
      <c r="C34" s="20">
        <v>184</v>
      </c>
      <c r="D34" s="20" t="s">
        <v>490</v>
      </c>
      <c r="E34" s="20"/>
      <c r="F34" s="20" t="s">
        <v>1085</v>
      </c>
      <c r="G34" s="31" t="s">
        <v>8563</v>
      </c>
      <c r="H34" s="77"/>
    </row>
    <row r="35" spans="1:8" ht="13.2" customHeight="1" x14ac:dyDescent="0.25">
      <c r="A35" s="15" t="s">
        <v>4350</v>
      </c>
      <c r="B35" s="20" t="s">
        <v>377</v>
      </c>
      <c r="C35" s="20">
        <v>195</v>
      </c>
      <c r="D35" s="20" t="s">
        <v>490</v>
      </c>
      <c r="E35" s="20"/>
      <c r="F35" s="20" t="s">
        <v>1085</v>
      </c>
      <c r="G35" s="31" t="s">
        <v>8563</v>
      </c>
      <c r="H35" s="77"/>
    </row>
    <row r="36" spans="1:8" ht="13.2" customHeight="1" x14ac:dyDescent="0.25">
      <c r="A36" s="15" t="s">
        <v>4431</v>
      </c>
      <c r="B36" s="20" t="s">
        <v>378</v>
      </c>
      <c r="C36" s="20">
        <v>202</v>
      </c>
      <c r="D36" s="20" t="s">
        <v>490</v>
      </c>
      <c r="E36" s="20"/>
      <c r="F36" s="20" t="s">
        <v>1085</v>
      </c>
      <c r="G36" s="31" t="s">
        <v>8563</v>
      </c>
      <c r="H36" s="77"/>
    </row>
    <row r="37" spans="1:8" ht="13.2" customHeight="1" x14ac:dyDescent="0.25">
      <c r="A37" s="15" t="s">
        <v>4686</v>
      </c>
      <c r="B37" s="20" t="s">
        <v>382</v>
      </c>
      <c r="C37" s="20">
        <v>149</v>
      </c>
      <c r="D37" s="20" t="s">
        <v>490</v>
      </c>
      <c r="E37" s="20"/>
      <c r="F37" s="20" t="s">
        <v>1085</v>
      </c>
      <c r="G37" s="31" t="s">
        <v>8559</v>
      </c>
      <c r="H37" s="77"/>
    </row>
    <row r="38" spans="1:8" ht="13.2" customHeight="1" x14ac:dyDescent="0.25">
      <c r="A38" s="15" t="s">
        <v>4687</v>
      </c>
      <c r="B38" s="20" t="s">
        <v>382</v>
      </c>
      <c r="C38" s="20">
        <v>150</v>
      </c>
      <c r="D38" s="20" t="s">
        <v>490</v>
      </c>
      <c r="E38" s="20"/>
      <c r="F38" s="20" t="s">
        <v>1085</v>
      </c>
      <c r="G38" s="31" t="s">
        <v>8559</v>
      </c>
      <c r="H38" s="77"/>
    </row>
  </sheetData>
  <mergeCells count="1">
    <mergeCell ref="O1:W1"/>
  </mergeCells>
  <conditionalFormatting sqref="H2:H38">
    <cfRule type="cellIs" dxfId="184" priority="1" stopIfTrue="1" operator="equal">
      <formula>"-"</formula>
    </cfRule>
    <cfRule type="cellIs" dxfId="183" priority="2" stopIfTrue="1" operator="equal">
      <formula>"x"</formula>
    </cfRule>
  </conditionalFormatting>
  <hyperlinks>
    <hyperlink ref="L1" location="'Expansion set Check List'!A1" display="Home" xr:uid="{00000000-0004-0000-A300-000000000000}"/>
  </hyperlinks>
  <pageMargins left="0.7" right="0.7" top="0.75" bottom="0.75" header="0.3" footer="0.3"/>
  <pageSetup paperSize="0" orientation="portrait" horizontalDpi="0" verticalDpi="0" copies="0" r:id="rId1"/>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400-000000000000}">
  <sheetPr codeName="Sheet130">
    <tabColor rgb="FFCCFFFF"/>
  </sheetPr>
  <dimension ref="A1:W57"/>
  <sheetViews>
    <sheetView workbookViewId="0">
      <pane ySplit="1" topLeftCell="A2" activePane="bottomLeft" state="frozen"/>
      <selection pane="bottomLeft"/>
    </sheetView>
  </sheetViews>
  <sheetFormatPr defaultColWidth="0" defaultRowHeight="13.2" customHeight="1" x14ac:dyDescent="0.25"/>
  <cols>
    <col min="1" max="1" width="37" customWidth="1"/>
    <col min="2" max="2" width="20.109375" bestFit="1" customWidth="1"/>
    <col min="3" max="3" width="4" bestFit="1" customWidth="1"/>
    <col min="4" max="4" width="6.88671875" bestFit="1" customWidth="1"/>
    <col min="5" max="5" width="3.33203125" bestFit="1" customWidth="1"/>
    <col min="6" max="6" width="13.6640625" bestFit="1" customWidth="1"/>
    <col min="7" max="7" width="55.66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29" t="s">
        <v>106</v>
      </c>
      <c r="I1" s="2"/>
      <c r="J1" s="2"/>
      <c r="K1" s="2"/>
      <c r="L1" s="48" t="s">
        <v>397</v>
      </c>
      <c r="M1" s="29" t="s">
        <v>106</v>
      </c>
      <c r="O1" s="332" t="s">
        <v>398</v>
      </c>
      <c r="P1" s="333"/>
      <c r="Q1" s="333"/>
      <c r="R1" s="333"/>
      <c r="S1" s="333"/>
      <c r="T1" s="333"/>
      <c r="U1" s="333"/>
      <c r="V1" s="333"/>
      <c r="W1" s="334"/>
    </row>
    <row r="2" spans="1:23" x14ac:dyDescent="0.25">
      <c r="A2" s="15" t="s">
        <v>518</v>
      </c>
      <c r="B2" s="20"/>
      <c r="C2" s="20"/>
      <c r="D2" s="20" t="s">
        <v>427</v>
      </c>
      <c r="E2" s="20"/>
      <c r="F2" s="20" t="s">
        <v>427</v>
      </c>
      <c r="G2" s="31" t="s">
        <v>8564</v>
      </c>
      <c r="H2" s="77"/>
      <c r="M2" s="33">
        <f>SUM(COUNTA(H2:H750))</f>
        <v>0</v>
      </c>
      <c r="O2" s="109"/>
      <c r="P2" s="109"/>
      <c r="Q2" s="109"/>
      <c r="R2" s="109"/>
      <c r="S2" s="109"/>
      <c r="T2" s="109"/>
      <c r="U2" s="109"/>
      <c r="V2" s="109"/>
      <c r="W2" s="109"/>
    </row>
    <row r="3" spans="1:23" x14ac:dyDescent="0.25">
      <c r="A3" s="15" t="s">
        <v>517</v>
      </c>
      <c r="B3" s="20"/>
      <c r="C3" s="20"/>
      <c r="D3" s="20" t="s">
        <v>427</v>
      </c>
      <c r="E3" s="20"/>
      <c r="F3" s="20" t="s">
        <v>427</v>
      </c>
      <c r="G3" s="31" t="s">
        <v>8564</v>
      </c>
      <c r="H3" s="77"/>
    </row>
    <row r="4" spans="1:23" x14ac:dyDescent="0.25">
      <c r="A4" s="15" t="s">
        <v>521</v>
      </c>
      <c r="B4" s="20"/>
      <c r="C4" s="20"/>
      <c r="D4" s="20" t="s">
        <v>427</v>
      </c>
      <c r="E4" s="20"/>
      <c r="F4" s="20" t="s">
        <v>427</v>
      </c>
      <c r="G4" s="31" t="s">
        <v>8564</v>
      </c>
      <c r="H4" s="77"/>
    </row>
    <row r="5" spans="1:23" x14ac:dyDescent="0.25">
      <c r="A5" s="15" t="s">
        <v>519</v>
      </c>
      <c r="B5" s="20"/>
      <c r="C5" s="20"/>
      <c r="D5" s="20" t="s">
        <v>427</v>
      </c>
      <c r="E5" s="20"/>
      <c r="F5" s="20" t="s">
        <v>427</v>
      </c>
      <c r="G5" s="31" t="s">
        <v>8564</v>
      </c>
      <c r="H5" s="77"/>
    </row>
    <row r="6" spans="1:23" x14ac:dyDescent="0.25">
      <c r="A6" s="15" t="s">
        <v>520</v>
      </c>
      <c r="B6" s="20"/>
      <c r="C6" s="20"/>
      <c r="D6" s="20" t="s">
        <v>427</v>
      </c>
      <c r="E6" s="20"/>
      <c r="F6" s="20" t="s">
        <v>427</v>
      </c>
      <c r="G6" s="31" t="s">
        <v>8564</v>
      </c>
      <c r="H6" s="77"/>
    </row>
    <row r="7" spans="1:23" x14ac:dyDescent="0.25">
      <c r="A7" s="15" t="s">
        <v>516</v>
      </c>
      <c r="B7" s="20"/>
      <c r="C7" s="20"/>
      <c r="D7" s="20" t="s">
        <v>427</v>
      </c>
      <c r="E7" s="20"/>
      <c r="F7" s="20" t="s">
        <v>427</v>
      </c>
      <c r="G7" s="31" t="s">
        <v>8564</v>
      </c>
      <c r="H7" s="77"/>
    </row>
    <row r="8" spans="1:23" x14ac:dyDescent="0.25">
      <c r="A8" s="15" t="s">
        <v>514</v>
      </c>
      <c r="B8" s="20"/>
      <c r="C8" s="20"/>
      <c r="D8" s="20" t="s">
        <v>427</v>
      </c>
      <c r="E8" s="20"/>
      <c r="F8" s="20" t="s">
        <v>427</v>
      </c>
      <c r="G8" s="31" t="s">
        <v>8564</v>
      </c>
      <c r="H8" s="77"/>
    </row>
    <row r="9" spans="1:23" x14ac:dyDescent="0.25">
      <c r="A9" s="15" t="s">
        <v>426</v>
      </c>
      <c r="B9" s="20"/>
      <c r="C9" s="20"/>
      <c r="D9" s="20" t="s">
        <v>427</v>
      </c>
      <c r="E9" s="20"/>
      <c r="F9" s="20" t="s">
        <v>427</v>
      </c>
      <c r="G9" s="31" t="s">
        <v>8564</v>
      </c>
      <c r="H9" s="77"/>
    </row>
    <row r="10" spans="1:23" x14ac:dyDescent="0.25">
      <c r="A10" s="15" t="s">
        <v>2087</v>
      </c>
      <c r="B10" s="16" t="s">
        <v>247</v>
      </c>
      <c r="C10" s="50" t="s">
        <v>8565</v>
      </c>
      <c r="D10" s="16" t="s">
        <v>490</v>
      </c>
      <c r="E10" s="16"/>
      <c r="F10" s="16" t="s">
        <v>1085</v>
      </c>
      <c r="G10" s="31" t="s">
        <v>8566</v>
      </c>
      <c r="H10" s="77"/>
    </row>
    <row r="11" spans="1:23" x14ac:dyDescent="0.25">
      <c r="A11" s="15" t="s">
        <v>2092</v>
      </c>
      <c r="B11" s="16" t="s">
        <v>247</v>
      </c>
      <c r="C11" s="50" t="s">
        <v>8567</v>
      </c>
      <c r="D11" s="16" t="s">
        <v>490</v>
      </c>
      <c r="E11" s="16"/>
      <c r="F11" s="16" t="s">
        <v>1085</v>
      </c>
      <c r="G11" s="31" t="s">
        <v>8566</v>
      </c>
      <c r="H11" s="77"/>
    </row>
    <row r="12" spans="1:23" x14ac:dyDescent="0.25">
      <c r="A12" s="15" t="s">
        <v>2094</v>
      </c>
      <c r="B12" s="16" t="s">
        <v>247</v>
      </c>
      <c r="C12" s="50" t="s">
        <v>3753</v>
      </c>
      <c r="D12" s="16" t="s">
        <v>427</v>
      </c>
      <c r="E12" s="16"/>
      <c r="F12" s="16"/>
      <c r="G12" s="31" t="s">
        <v>8566</v>
      </c>
      <c r="H12" s="77"/>
    </row>
    <row r="13" spans="1:23" x14ac:dyDescent="0.25">
      <c r="A13" s="15" t="s">
        <v>2148</v>
      </c>
      <c r="B13" s="16" t="s">
        <v>251</v>
      </c>
      <c r="C13" s="50" t="s">
        <v>3806</v>
      </c>
      <c r="D13" s="16" t="s">
        <v>490</v>
      </c>
      <c r="E13" s="16"/>
      <c r="F13" s="16" t="s">
        <v>1085</v>
      </c>
      <c r="G13" s="31" t="s">
        <v>8566</v>
      </c>
      <c r="H13" s="77"/>
    </row>
    <row r="14" spans="1:23" x14ac:dyDescent="0.25">
      <c r="A14" s="15" t="s">
        <v>518</v>
      </c>
      <c r="B14" s="20"/>
      <c r="C14" s="20"/>
      <c r="D14" s="20" t="s">
        <v>427</v>
      </c>
      <c r="E14" s="20"/>
      <c r="F14" s="20" t="s">
        <v>427</v>
      </c>
      <c r="G14" s="31" t="s">
        <v>8568</v>
      </c>
      <c r="H14" s="77"/>
    </row>
    <row r="15" spans="1:23" x14ac:dyDescent="0.25">
      <c r="A15" s="15" t="s">
        <v>517</v>
      </c>
      <c r="B15" s="20"/>
      <c r="C15" s="20"/>
      <c r="D15" s="20" t="s">
        <v>427</v>
      </c>
      <c r="E15" s="20"/>
      <c r="F15" s="20" t="s">
        <v>427</v>
      </c>
      <c r="G15" s="31" t="s">
        <v>8568</v>
      </c>
      <c r="H15" s="77"/>
    </row>
    <row r="16" spans="1:23" x14ac:dyDescent="0.25">
      <c r="A16" s="15" t="s">
        <v>521</v>
      </c>
      <c r="B16" s="20"/>
      <c r="C16" s="20"/>
      <c r="D16" s="20" t="s">
        <v>427</v>
      </c>
      <c r="E16" s="20"/>
      <c r="F16" s="20" t="s">
        <v>427</v>
      </c>
      <c r="G16" s="31" t="s">
        <v>8568</v>
      </c>
      <c r="H16" s="77"/>
    </row>
    <row r="17" spans="1:8" x14ac:dyDescent="0.25">
      <c r="A17" s="15" t="s">
        <v>519</v>
      </c>
      <c r="B17" s="20"/>
      <c r="C17" s="20"/>
      <c r="D17" s="20" t="s">
        <v>427</v>
      </c>
      <c r="E17" s="20"/>
      <c r="F17" s="20" t="s">
        <v>427</v>
      </c>
      <c r="G17" s="31" t="s">
        <v>8568</v>
      </c>
      <c r="H17" s="77"/>
    </row>
    <row r="18" spans="1:8" x14ac:dyDescent="0.25">
      <c r="A18" s="15" t="s">
        <v>520</v>
      </c>
      <c r="B18" s="20"/>
      <c r="C18" s="20"/>
      <c r="D18" s="20" t="s">
        <v>427</v>
      </c>
      <c r="E18" s="20"/>
      <c r="F18" s="20" t="s">
        <v>427</v>
      </c>
      <c r="G18" s="31" t="s">
        <v>8568</v>
      </c>
      <c r="H18" s="77"/>
    </row>
    <row r="19" spans="1:8" x14ac:dyDescent="0.25">
      <c r="A19" s="15" t="s">
        <v>516</v>
      </c>
      <c r="B19" s="20"/>
      <c r="C19" s="20"/>
      <c r="D19" s="20" t="s">
        <v>427</v>
      </c>
      <c r="E19" s="20"/>
      <c r="F19" s="20" t="s">
        <v>427</v>
      </c>
      <c r="G19" s="31" t="s">
        <v>8568</v>
      </c>
      <c r="H19" s="77"/>
    </row>
    <row r="20" spans="1:8" x14ac:dyDescent="0.25">
      <c r="A20" s="15" t="s">
        <v>514</v>
      </c>
      <c r="B20" s="20"/>
      <c r="C20" s="20"/>
      <c r="D20" s="20" t="s">
        <v>427</v>
      </c>
      <c r="E20" s="20"/>
      <c r="F20" s="20" t="s">
        <v>427</v>
      </c>
      <c r="G20" s="31" t="s">
        <v>8568</v>
      </c>
      <c r="H20" s="77"/>
    </row>
    <row r="21" spans="1:8" x14ac:dyDescent="0.25">
      <c r="A21" s="15" t="s">
        <v>426</v>
      </c>
      <c r="B21" s="20"/>
      <c r="C21" s="20"/>
      <c r="D21" s="20" t="s">
        <v>427</v>
      </c>
      <c r="E21" s="20"/>
      <c r="F21" s="20" t="s">
        <v>427</v>
      </c>
      <c r="G21" s="31" t="s">
        <v>8568</v>
      </c>
      <c r="H21" s="77"/>
    </row>
    <row r="22" spans="1:8" x14ac:dyDescent="0.25">
      <c r="A22" s="15" t="s">
        <v>2190</v>
      </c>
      <c r="B22" s="16" t="s">
        <v>259</v>
      </c>
      <c r="C22" s="50" t="s">
        <v>8567</v>
      </c>
      <c r="D22" s="16" t="s">
        <v>490</v>
      </c>
      <c r="E22" s="16"/>
      <c r="F22" s="16"/>
      <c r="G22" s="31" t="s">
        <v>8569</v>
      </c>
      <c r="H22" s="77"/>
    </row>
    <row r="23" spans="1:8" x14ac:dyDescent="0.25">
      <c r="A23" s="15" t="s">
        <v>604</v>
      </c>
      <c r="B23" s="16" t="s">
        <v>243</v>
      </c>
      <c r="C23" s="50" t="s">
        <v>3767</v>
      </c>
      <c r="D23" s="16" t="s">
        <v>490</v>
      </c>
      <c r="E23" s="16"/>
      <c r="F23" s="16"/>
      <c r="G23" s="31" t="s">
        <v>8569</v>
      </c>
      <c r="H23" s="77"/>
    </row>
    <row r="24" spans="1:8" x14ac:dyDescent="0.25">
      <c r="A24" s="15" t="s">
        <v>1281</v>
      </c>
      <c r="B24" s="16" t="s">
        <v>263</v>
      </c>
      <c r="C24" s="50" t="s">
        <v>8570</v>
      </c>
      <c r="D24" s="16" t="s">
        <v>490</v>
      </c>
      <c r="E24" s="16"/>
      <c r="F24" s="16"/>
      <c r="G24" s="31" t="s">
        <v>8569</v>
      </c>
      <c r="H24" s="77"/>
    </row>
    <row r="25" spans="1:8" x14ac:dyDescent="0.25">
      <c r="A25" s="15" t="s">
        <v>518</v>
      </c>
      <c r="B25" s="20" t="s">
        <v>275</v>
      </c>
      <c r="C25" s="20">
        <v>88</v>
      </c>
      <c r="D25" s="20" t="s">
        <v>427</v>
      </c>
      <c r="E25" s="20"/>
      <c r="F25" s="20" t="s">
        <v>427</v>
      </c>
      <c r="G25" s="31" t="s">
        <v>8571</v>
      </c>
      <c r="H25" s="77"/>
    </row>
    <row r="26" spans="1:8" x14ac:dyDescent="0.25">
      <c r="A26" s="15" t="s">
        <v>517</v>
      </c>
      <c r="B26" s="20" t="s">
        <v>275</v>
      </c>
      <c r="C26" s="20">
        <v>89</v>
      </c>
      <c r="D26" s="20" t="s">
        <v>427</v>
      </c>
      <c r="E26" s="20"/>
      <c r="F26" s="20" t="s">
        <v>427</v>
      </c>
      <c r="G26" s="31" t="s">
        <v>8571</v>
      </c>
      <c r="H26" s="77"/>
    </row>
    <row r="27" spans="1:8" x14ac:dyDescent="0.25">
      <c r="A27" s="15" t="s">
        <v>521</v>
      </c>
      <c r="B27" s="20" t="s">
        <v>275</v>
      </c>
      <c r="C27" s="20">
        <v>90</v>
      </c>
      <c r="D27" s="20" t="s">
        <v>427</v>
      </c>
      <c r="E27" s="20"/>
      <c r="F27" s="20" t="s">
        <v>427</v>
      </c>
      <c r="G27" s="31" t="s">
        <v>8571</v>
      </c>
      <c r="H27" s="77"/>
    </row>
    <row r="28" spans="1:8" x14ac:dyDescent="0.25">
      <c r="A28" s="15" t="s">
        <v>519</v>
      </c>
      <c r="B28" s="20" t="s">
        <v>275</v>
      </c>
      <c r="C28" s="20">
        <v>91</v>
      </c>
      <c r="D28" s="20" t="s">
        <v>427</v>
      </c>
      <c r="E28" s="20"/>
      <c r="F28" s="20" t="s">
        <v>427</v>
      </c>
      <c r="G28" s="31" t="s">
        <v>8571</v>
      </c>
      <c r="H28" s="77"/>
    </row>
    <row r="29" spans="1:8" x14ac:dyDescent="0.25">
      <c r="A29" s="15" t="s">
        <v>520</v>
      </c>
      <c r="B29" s="20" t="s">
        <v>275</v>
      </c>
      <c r="C29" s="20">
        <v>92</v>
      </c>
      <c r="D29" s="20" t="s">
        <v>427</v>
      </c>
      <c r="E29" s="20"/>
      <c r="F29" s="20" t="s">
        <v>427</v>
      </c>
      <c r="G29" s="31" t="s">
        <v>8571</v>
      </c>
      <c r="H29" s="77"/>
    </row>
    <row r="30" spans="1:8" x14ac:dyDescent="0.25">
      <c r="A30" s="15" t="s">
        <v>516</v>
      </c>
      <c r="B30" s="20" t="s">
        <v>275</v>
      </c>
      <c r="C30" s="20">
        <v>93</v>
      </c>
      <c r="D30" s="20" t="s">
        <v>427</v>
      </c>
      <c r="E30" s="20"/>
      <c r="F30" s="20" t="s">
        <v>427</v>
      </c>
      <c r="G30" s="31" t="s">
        <v>8571</v>
      </c>
      <c r="H30" s="77"/>
    </row>
    <row r="31" spans="1:8" x14ac:dyDescent="0.25">
      <c r="A31" s="15" t="s">
        <v>514</v>
      </c>
      <c r="B31" s="20" t="s">
        <v>275</v>
      </c>
      <c r="C31" s="20">
        <v>94</v>
      </c>
      <c r="D31" s="20" t="s">
        <v>427</v>
      </c>
      <c r="E31" s="20"/>
      <c r="F31" s="20" t="s">
        <v>427</v>
      </c>
      <c r="G31" s="31" t="s">
        <v>8571</v>
      </c>
      <c r="H31" s="77"/>
    </row>
    <row r="32" spans="1:8" x14ac:dyDescent="0.25">
      <c r="A32" s="15" t="s">
        <v>426</v>
      </c>
      <c r="B32" s="20" t="s">
        <v>275</v>
      </c>
      <c r="C32" s="20">
        <v>95</v>
      </c>
      <c r="D32" s="20" t="s">
        <v>427</v>
      </c>
      <c r="E32" s="20"/>
      <c r="F32" s="20" t="s">
        <v>427</v>
      </c>
      <c r="G32" s="31" t="s">
        <v>8571</v>
      </c>
      <c r="H32" s="77"/>
    </row>
    <row r="33" spans="1:8" x14ac:dyDescent="0.25">
      <c r="A33" s="15" t="s">
        <v>2234</v>
      </c>
      <c r="B33" s="16" t="s">
        <v>271</v>
      </c>
      <c r="C33" s="50" t="s">
        <v>8572</v>
      </c>
      <c r="D33" s="16" t="s">
        <v>490</v>
      </c>
      <c r="E33" s="16"/>
      <c r="F33" s="16" t="s">
        <v>1085</v>
      </c>
      <c r="G33" s="31" t="s">
        <v>8573</v>
      </c>
      <c r="H33" s="77"/>
    </row>
    <row r="34" spans="1:8" x14ac:dyDescent="0.25">
      <c r="A34" s="15" t="s">
        <v>508</v>
      </c>
      <c r="B34" s="16" t="s">
        <v>263</v>
      </c>
      <c r="C34" s="50" t="s">
        <v>8574</v>
      </c>
      <c r="D34" s="16" t="s">
        <v>490</v>
      </c>
      <c r="E34" s="16"/>
      <c r="F34" s="16"/>
      <c r="G34" s="31" t="s">
        <v>8573</v>
      </c>
      <c r="H34" s="77"/>
    </row>
    <row r="35" spans="1:8" x14ac:dyDescent="0.25">
      <c r="A35" s="15" t="s">
        <v>2231</v>
      </c>
      <c r="B35" s="16" t="s">
        <v>271</v>
      </c>
      <c r="C35" s="50" t="s">
        <v>8575</v>
      </c>
      <c r="D35" s="16" t="s">
        <v>490</v>
      </c>
      <c r="E35" s="16"/>
      <c r="F35" s="16" t="s">
        <v>1085</v>
      </c>
      <c r="G35" s="31" t="s">
        <v>8576</v>
      </c>
      <c r="H35" s="77"/>
    </row>
    <row r="36" spans="1:8" x14ac:dyDescent="0.25">
      <c r="A36" s="15" t="s">
        <v>2233</v>
      </c>
      <c r="B36" s="16" t="s">
        <v>271</v>
      </c>
      <c r="C36" s="50" t="s">
        <v>8577</v>
      </c>
      <c r="D36" s="16" t="s">
        <v>490</v>
      </c>
      <c r="E36" s="16"/>
      <c r="F36" s="16"/>
      <c r="G36" s="17" t="s">
        <v>8576</v>
      </c>
      <c r="H36" s="77"/>
    </row>
    <row r="37" spans="1:8" x14ac:dyDescent="0.25">
      <c r="A37" s="15" t="s">
        <v>719</v>
      </c>
      <c r="B37" s="16" t="s">
        <v>259</v>
      </c>
      <c r="C37" s="50" t="s">
        <v>3756</v>
      </c>
      <c r="D37" s="16" t="s">
        <v>427</v>
      </c>
      <c r="E37" s="16"/>
      <c r="F37" s="16" t="s">
        <v>428</v>
      </c>
      <c r="G37" s="17" t="s">
        <v>8578</v>
      </c>
      <c r="H37" s="77"/>
    </row>
    <row r="38" spans="1:8" x14ac:dyDescent="0.25">
      <c r="A38" s="15" t="s">
        <v>2189</v>
      </c>
      <c r="B38" s="16" t="s">
        <v>259</v>
      </c>
      <c r="C38" s="50" t="s">
        <v>8579</v>
      </c>
      <c r="D38" s="16" t="s">
        <v>490</v>
      </c>
      <c r="E38" s="16"/>
      <c r="F38" s="16" t="s">
        <v>1085</v>
      </c>
      <c r="G38" s="17" t="s">
        <v>8580</v>
      </c>
      <c r="H38" s="77"/>
    </row>
    <row r="39" spans="1:8" x14ac:dyDescent="0.25">
      <c r="A39" s="15" t="s">
        <v>2091</v>
      </c>
      <c r="B39" s="16" t="s">
        <v>247</v>
      </c>
      <c r="C39" s="50" t="s">
        <v>8581</v>
      </c>
      <c r="D39" s="16" t="s">
        <v>490</v>
      </c>
      <c r="E39" s="16"/>
      <c r="F39" s="16"/>
      <c r="G39" s="17" t="s">
        <v>8580</v>
      </c>
      <c r="H39" s="77"/>
    </row>
    <row r="40" spans="1:8" x14ac:dyDescent="0.25">
      <c r="A40" s="15" t="s">
        <v>2360</v>
      </c>
      <c r="B40" s="16" t="s">
        <v>283</v>
      </c>
      <c r="C40" s="50" t="s">
        <v>8582</v>
      </c>
      <c r="D40" s="16" t="s">
        <v>490</v>
      </c>
      <c r="E40" s="16"/>
      <c r="F40" s="16" t="s">
        <v>1562</v>
      </c>
      <c r="G40" s="31" t="s">
        <v>8583</v>
      </c>
      <c r="H40" s="77"/>
    </row>
    <row r="41" spans="1:8" x14ac:dyDescent="0.25">
      <c r="A41" s="15" t="s">
        <v>8584</v>
      </c>
      <c r="B41" s="16" t="s">
        <v>296</v>
      </c>
      <c r="C41" s="50" t="s">
        <v>3777</v>
      </c>
      <c r="D41" s="16" t="s">
        <v>427</v>
      </c>
      <c r="E41" s="16"/>
      <c r="F41" s="16" t="s">
        <v>428</v>
      </c>
      <c r="G41" s="31" t="s">
        <v>8585</v>
      </c>
      <c r="H41" s="77"/>
    </row>
    <row r="42" spans="1:8" x14ac:dyDescent="0.25">
      <c r="A42" s="15" t="s">
        <v>2461</v>
      </c>
      <c r="B42" s="16" t="s">
        <v>296</v>
      </c>
      <c r="C42" s="50" t="s">
        <v>3779</v>
      </c>
      <c r="D42" s="16" t="s">
        <v>427</v>
      </c>
      <c r="E42" s="16"/>
      <c r="F42" s="16" t="s">
        <v>428</v>
      </c>
      <c r="G42" s="31" t="s">
        <v>8585</v>
      </c>
      <c r="H42" s="77"/>
    </row>
    <row r="43" spans="1:8" x14ac:dyDescent="0.25">
      <c r="A43" s="15" t="s">
        <v>2418</v>
      </c>
      <c r="B43" s="16" t="s">
        <v>286</v>
      </c>
      <c r="C43" s="50" t="s">
        <v>8586</v>
      </c>
      <c r="D43" s="16" t="s">
        <v>490</v>
      </c>
      <c r="E43" s="16"/>
      <c r="F43" s="16" t="s">
        <v>1562</v>
      </c>
      <c r="G43" s="31" t="s">
        <v>8585</v>
      </c>
      <c r="H43" s="77"/>
    </row>
    <row r="44" spans="1:8" x14ac:dyDescent="0.25">
      <c r="A44" s="15" t="s">
        <v>518</v>
      </c>
      <c r="B44" s="20"/>
      <c r="C44" s="20"/>
      <c r="D44" s="20" t="s">
        <v>427</v>
      </c>
      <c r="E44" s="20"/>
      <c r="F44" s="20" t="s">
        <v>427</v>
      </c>
      <c r="G44" s="31" t="s">
        <v>8587</v>
      </c>
      <c r="H44" s="77"/>
    </row>
    <row r="45" spans="1:8" x14ac:dyDescent="0.25">
      <c r="A45" s="15" t="s">
        <v>517</v>
      </c>
      <c r="B45" s="20"/>
      <c r="C45" s="20"/>
      <c r="D45" s="20" t="s">
        <v>427</v>
      </c>
      <c r="E45" s="20"/>
      <c r="F45" s="20" t="s">
        <v>427</v>
      </c>
      <c r="G45" s="31" t="s">
        <v>8587</v>
      </c>
      <c r="H45" s="77"/>
    </row>
    <row r="46" spans="1:8" x14ac:dyDescent="0.25">
      <c r="A46" s="15" t="s">
        <v>521</v>
      </c>
      <c r="B46" s="20"/>
      <c r="C46" s="20"/>
      <c r="D46" s="20" t="s">
        <v>427</v>
      </c>
      <c r="E46" s="20"/>
      <c r="F46" s="20" t="s">
        <v>427</v>
      </c>
      <c r="G46" s="31" t="s">
        <v>8587</v>
      </c>
      <c r="H46" s="77"/>
    </row>
    <row r="47" spans="1:8" x14ac:dyDescent="0.25">
      <c r="A47" s="15" t="s">
        <v>519</v>
      </c>
      <c r="B47" s="20"/>
      <c r="C47" s="20"/>
      <c r="D47" s="20" t="s">
        <v>427</v>
      </c>
      <c r="E47" s="20"/>
      <c r="F47" s="20" t="s">
        <v>427</v>
      </c>
      <c r="G47" s="31" t="s">
        <v>8587</v>
      </c>
      <c r="H47" s="77"/>
    </row>
    <row r="48" spans="1:8" x14ac:dyDescent="0.25">
      <c r="A48" s="15" t="s">
        <v>520</v>
      </c>
      <c r="B48" s="20"/>
      <c r="C48" s="20"/>
      <c r="D48" s="20" t="s">
        <v>427</v>
      </c>
      <c r="E48" s="20"/>
      <c r="F48" s="20" t="s">
        <v>427</v>
      </c>
      <c r="G48" s="31" t="s">
        <v>8587</v>
      </c>
      <c r="H48" s="77"/>
    </row>
    <row r="49" spans="1:8" x14ac:dyDescent="0.25">
      <c r="A49" s="15" t="s">
        <v>516</v>
      </c>
      <c r="B49" s="20"/>
      <c r="C49" s="20"/>
      <c r="D49" s="20" t="s">
        <v>427</v>
      </c>
      <c r="E49" s="20"/>
      <c r="F49" s="20" t="s">
        <v>427</v>
      </c>
      <c r="G49" s="31" t="s">
        <v>8587</v>
      </c>
      <c r="H49" s="77"/>
    </row>
    <row r="50" spans="1:8" x14ac:dyDescent="0.25">
      <c r="A50" s="15" t="s">
        <v>514</v>
      </c>
      <c r="B50" s="20"/>
      <c r="C50" s="20"/>
      <c r="D50" s="20" t="s">
        <v>427</v>
      </c>
      <c r="E50" s="20"/>
      <c r="F50" s="20" t="s">
        <v>427</v>
      </c>
      <c r="G50" s="31" t="s">
        <v>8587</v>
      </c>
      <c r="H50" s="77"/>
    </row>
    <row r="51" spans="1:8" x14ac:dyDescent="0.25">
      <c r="A51" s="15" t="s">
        <v>426</v>
      </c>
      <c r="B51" s="20"/>
      <c r="C51" s="20"/>
      <c r="D51" s="20" t="s">
        <v>427</v>
      </c>
      <c r="E51" s="20"/>
      <c r="F51" s="20" t="s">
        <v>427</v>
      </c>
      <c r="G51" s="31" t="s">
        <v>8587</v>
      </c>
      <c r="H51" s="77"/>
    </row>
    <row r="52" spans="1:8" x14ac:dyDescent="0.25">
      <c r="A52" s="15" t="s">
        <v>2552</v>
      </c>
      <c r="B52" s="16" t="s">
        <v>305</v>
      </c>
      <c r="C52" s="16">
        <v>100</v>
      </c>
      <c r="D52" s="16" t="s">
        <v>490</v>
      </c>
      <c r="E52" s="16"/>
      <c r="F52" s="16" t="s">
        <v>493</v>
      </c>
      <c r="G52" s="31" t="s">
        <v>8588</v>
      </c>
      <c r="H52" s="77"/>
    </row>
    <row r="53" spans="1:8" x14ac:dyDescent="0.25">
      <c r="A53" s="15" t="s">
        <v>2518</v>
      </c>
      <c r="B53" s="16" t="s">
        <v>305</v>
      </c>
      <c r="C53" s="16">
        <v>106</v>
      </c>
      <c r="D53" s="16" t="s">
        <v>427</v>
      </c>
      <c r="E53" s="16"/>
      <c r="F53" s="16" t="s">
        <v>428</v>
      </c>
      <c r="G53" s="31" t="s">
        <v>8588</v>
      </c>
      <c r="H53" s="77"/>
    </row>
    <row r="54" spans="1:8" x14ac:dyDescent="0.25">
      <c r="A54" s="15" t="s">
        <v>2514</v>
      </c>
      <c r="B54" s="16" t="s">
        <v>302</v>
      </c>
      <c r="C54" s="16">
        <v>123</v>
      </c>
      <c r="D54" s="16" t="s">
        <v>490</v>
      </c>
      <c r="E54" s="16"/>
      <c r="F54" s="16" t="s">
        <v>1562</v>
      </c>
      <c r="G54" s="31" t="s">
        <v>8588</v>
      </c>
      <c r="H54" s="77"/>
    </row>
    <row r="55" spans="1:8" x14ac:dyDescent="0.25">
      <c r="A55" s="15" t="s">
        <v>2510</v>
      </c>
      <c r="B55" s="16" t="s">
        <v>302</v>
      </c>
      <c r="C55" s="16">
        <v>118</v>
      </c>
      <c r="D55" s="16" t="s">
        <v>490</v>
      </c>
      <c r="E55" s="16"/>
      <c r="F55" s="16" t="s">
        <v>1085</v>
      </c>
      <c r="G55" s="31" t="s">
        <v>8589</v>
      </c>
      <c r="H55" s="77"/>
    </row>
    <row r="56" spans="1:8" x14ac:dyDescent="0.25">
      <c r="A56" s="15" t="s">
        <v>1957</v>
      </c>
      <c r="B56" s="20" t="s">
        <v>231</v>
      </c>
      <c r="C56" s="20">
        <v>92</v>
      </c>
      <c r="D56" s="20" t="s">
        <v>427</v>
      </c>
      <c r="E56" s="20"/>
      <c r="F56" s="20" t="s">
        <v>428</v>
      </c>
      <c r="G56" s="31" t="s">
        <v>8580</v>
      </c>
      <c r="H56" s="77"/>
    </row>
    <row r="57" spans="1:8" x14ac:dyDescent="0.25">
      <c r="A57" s="15" t="s">
        <v>508</v>
      </c>
      <c r="B57" s="20" t="s">
        <v>263</v>
      </c>
      <c r="C57" s="20">
        <v>83</v>
      </c>
      <c r="D57" s="20" t="s">
        <v>490</v>
      </c>
      <c r="E57" s="20"/>
      <c r="F57" s="20" t="s">
        <v>490</v>
      </c>
      <c r="G57" s="31" t="s">
        <v>8580</v>
      </c>
      <c r="H57" s="77"/>
    </row>
  </sheetData>
  <mergeCells count="1">
    <mergeCell ref="O1:W1"/>
  </mergeCells>
  <conditionalFormatting sqref="H2:H57">
    <cfRule type="cellIs" dxfId="182" priority="1" stopIfTrue="1" operator="equal">
      <formula>"-"</formula>
    </cfRule>
    <cfRule type="cellIs" dxfId="181" priority="2" stopIfTrue="1" operator="equal">
      <formula>"x"</formula>
    </cfRule>
  </conditionalFormatting>
  <hyperlinks>
    <hyperlink ref="L1" location="'Expansion set Check List'!A1" display="Home" xr:uid="{00000000-0004-0000-A400-000000000000}"/>
  </hyperlinks>
  <pageMargins left="0.7" right="0.7" top="0.75" bottom="0.75" header="0.3" footer="0.3"/>
  <pageSetup paperSize="0" orientation="portrait" horizontalDpi="0" verticalDpi="0" copies="0" r:id="rId1"/>
  <ignoredErrors>
    <ignoredError sqref="C10:C57" numberStoredAsText="1"/>
  </ignoredErrors>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500-000000000000}">
  <sheetPr codeName="Sheet131">
    <tabColor rgb="FFCCFFFF"/>
  </sheetPr>
  <dimension ref="A1:W189"/>
  <sheetViews>
    <sheetView workbookViewId="0">
      <pane ySplit="1" topLeftCell="A2" activePane="bottomLeft" state="frozen"/>
      <selection pane="bottomLeft"/>
    </sheetView>
  </sheetViews>
  <sheetFormatPr defaultColWidth="0" defaultRowHeight="13.2" customHeight="1" x14ac:dyDescent="0.25"/>
  <cols>
    <col min="1" max="1" width="22.6640625" customWidth="1"/>
    <col min="2" max="2" width="22.109375" bestFit="1" customWidth="1"/>
    <col min="3" max="3" width="6.109375" bestFit="1" customWidth="1"/>
    <col min="4" max="4" width="8.88671875" bestFit="1" customWidth="1"/>
    <col min="5" max="5" width="4" bestFit="1" customWidth="1"/>
    <col min="6" max="6" width="7.44140625" bestFit="1" customWidth="1"/>
    <col min="7" max="7" width="81.33203125" bestFit="1" customWidth="1"/>
    <col min="8" max="8" width="3.33203125" customWidth="1"/>
    <col min="9" max="9" width="8.44140625" bestFit="1" customWidth="1"/>
    <col min="10"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29" t="s">
        <v>106</v>
      </c>
      <c r="I1" s="2"/>
      <c r="J1" s="2"/>
      <c r="K1" s="2"/>
      <c r="L1" s="48" t="s">
        <v>397</v>
      </c>
      <c r="M1" s="29" t="s">
        <v>106</v>
      </c>
      <c r="O1" s="332" t="s">
        <v>398</v>
      </c>
      <c r="P1" s="333"/>
      <c r="Q1" s="333"/>
      <c r="R1" s="333"/>
      <c r="S1" s="333"/>
      <c r="T1" s="333"/>
      <c r="U1" s="333"/>
      <c r="V1" s="333"/>
      <c r="W1" s="334"/>
    </row>
    <row r="2" spans="1:23" x14ac:dyDescent="0.25">
      <c r="A2" s="15" t="s">
        <v>2622</v>
      </c>
      <c r="B2" s="16" t="s">
        <v>314</v>
      </c>
      <c r="C2" s="16">
        <v>14</v>
      </c>
      <c r="D2" s="16" t="s">
        <v>407</v>
      </c>
      <c r="E2" s="16">
        <v>160</v>
      </c>
      <c r="F2" s="16" t="s">
        <v>401</v>
      </c>
      <c r="G2" s="30" t="s">
        <v>8590</v>
      </c>
      <c r="H2" s="77"/>
      <c r="M2" s="33">
        <f>SUM(COUNTA(H2:H750))</f>
        <v>0</v>
      </c>
      <c r="O2" s="109"/>
      <c r="P2" s="109"/>
      <c r="Q2" s="109"/>
      <c r="R2" s="109"/>
      <c r="S2" s="109"/>
      <c r="T2" s="109"/>
      <c r="U2" s="109"/>
      <c r="V2" s="109"/>
      <c r="W2" s="109"/>
    </row>
    <row r="3" spans="1:23" x14ac:dyDescent="0.25">
      <c r="A3" s="15" t="s">
        <v>2630</v>
      </c>
      <c r="B3" s="16" t="s">
        <v>314</v>
      </c>
      <c r="C3" s="16">
        <v>26</v>
      </c>
      <c r="D3" s="16" t="s">
        <v>425</v>
      </c>
      <c r="E3" s="16">
        <v>140</v>
      </c>
      <c r="F3" s="16" t="s">
        <v>401</v>
      </c>
      <c r="G3" s="31" t="s">
        <v>8590</v>
      </c>
      <c r="H3" s="77"/>
    </row>
    <row r="4" spans="1:23" x14ac:dyDescent="0.25">
      <c r="A4" s="15" t="s">
        <v>2637</v>
      </c>
      <c r="B4" s="16" t="s">
        <v>314</v>
      </c>
      <c r="C4" s="16">
        <v>41</v>
      </c>
      <c r="D4" s="16" t="s">
        <v>404</v>
      </c>
      <c r="E4" s="16">
        <v>130</v>
      </c>
      <c r="F4" s="16" t="s">
        <v>401</v>
      </c>
      <c r="G4" s="31" t="s">
        <v>8590</v>
      </c>
      <c r="H4" s="77"/>
    </row>
    <row r="5" spans="1:23" x14ac:dyDescent="0.25">
      <c r="A5" s="15" t="s">
        <v>1834</v>
      </c>
      <c r="B5" s="16" t="s">
        <v>236</v>
      </c>
      <c r="C5" s="16">
        <v>9</v>
      </c>
      <c r="D5" s="16" t="s">
        <v>414</v>
      </c>
      <c r="E5" s="16">
        <v>80</v>
      </c>
      <c r="F5" s="16" t="s">
        <v>405</v>
      </c>
      <c r="G5" s="31" t="s">
        <v>8591</v>
      </c>
      <c r="H5" s="77"/>
    </row>
    <row r="6" spans="1:23" x14ac:dyDescent="0.25">
      <c r="A6" s="15" t="s">
        <v>1893</v>
      </c>
      <c r="B6" s="16" t="s">
        <v>232</v>
      </c>
      <c r="C6" s="16">
        <v>14</v>
      </c>
      <c r="D6" s="16" t="s">
        <v>414</v>
      </c>
      <c r="E6" s="16">
        <v>60</v>
      </c>
      <c r="F6" s="16" t="s">
        <v>410</v>
      </c>
      <c r="G6" s="31" t="s">
        <v>8591</v>
      </c>
      <c r="H6" s="77"/>
    </row>
    <row r="7" spans="1:23" x14ac:dyDescent="0.25">
      <c r="A7" s="15" t="s">
        <v>662</v>
      </c>
      <c r="B7" s="20" t="s">
        <v>289</v>
      </c>
      <c r="C7" s="20">
        <v>27</v>
      </c>
      <c r="D7" s="20" t="s">
        <v>404</v>
      </c>
      <c r="E7" s="20">
        <v>120</v>
      </c>
      <c r="F7" s="20" t="s">
        <v>410</v>
      </c>
      <c r="G7" s="31" t="s">
        <v>8592</v>
      </c>
      <c r="H7" s="77"/>
    </row>
    <row r="8" spans="1:23" x14ac:dyDescent="0.25">
      <c r="A8" s="15" t="s">
        <v>539</v>
      </c>
      <c r="B8" s="20" t="s">
        <v>289</v>
      </c>
      <c r="C8" s="20">
        <v>41</v>
      </c>
      <c r="D8" s="20" t="s">
        <v>400</v>
      </c>
      <c r="E8" s="20">
        <v>120</v>
      </c>
      <c r="F8" s="20" t="s">
        <v>410</v>
      </c>
      <c r="G8" s="31" t="s">
        <v>8592</v>
      </c>
      <c r="H8" s="77"/>
    </row>
    <row r="9" spans="1:23" x14ac:dyDescent="0.25">
      <c r="A9" s="15" t="s">
        <v>2349</v>
      </c>
      <c r="B9" s="20" t="s">
        <v>286</v>
      </c>
      <c r="C9" s="20">
        <v>73</v>
      </c>
      <c r="D9" s="20" t="s">
        <v>431</v>
      </c>
      <c r="E9" s="20">
        <v>130</v>
      </c>
      <c r="F9" s="20" t="s">
        <v>410</v>
      </c>
      <c r="G9" s="31" t="s">
        <v>8592</v>
      </c>
      <c r="H9" s="77"/>
    </row>
    <row r="10" spans="1:23" x14ac:dyDescent="0.25">
      <c r="A10" s="15" t="s">
        <v>2352</v>
      </c>
      <c r="B10" s="20" t="s">
        <v>286</v>
      </c>
      <c r="C10" s="20">
        <v>84</v>
      </c>
      <c r="D10" s="20" t="s">
        <v>419</v>
      </c>
      <c r="E10" s="20">
        <v>120</v>
      </c>
      <c r="F10" s="20" t="s">
        <v>410</v>
      </c>
      <c r="G10" s="31" t="s">
        <v>8592</v>
      </c>
      <c r="H10" s="77"/>
    </row>
    <row r="11" spans="1:23" x14ac:dyDescent="0.25">
      <c r="A11" s="15" t="s">
        <v>2335</v>
      </c>
      <c r="B11" s="20" t="s">
        <v>286</v>
      </c>
      <c r="C11" s="20">
        <v>13</v>
      </c>
      <c r="D11" s="20" t="s">
        <v>407</v>
      </c>
      <c r="E11" s="20">
        <v>110</v>
      </c>
      <c r="F11" s="20" t="s">
        <v>410</v>
      </c>
      <c r="G11" s="31" t="s">
        <v>8592</v>
      </c>
      <c r="H11" s="77"/>
    </row>
    <row r="12" spans="1:23" x14ac:dyDescent="0.25">
      <c r="A12" s="15" t="s">
        <v>654</v>
      </c>
      <c r="B12" s="20" t="s">
        <v>289</v>
      </c>
      <c r="C12" s="20">
        <v>80</v>
      </c>
      <c r="D12" s="20" t="s">
        <v>414</v>
      </c>
      <c r="E12" s="20">
        <v>70</v>
      </c>
      <c r="F12" s="20" t="s">
        <v>410</v>
      </c>
      <c r="G12" s="31" t="s">
        <v>8593</v>
      </c>
      <c r="H12" s="77"/>
    </row>
    <row r="13" spans="1:23" x14ac:dyDescent="0.25">
      <c r="A13" s="15" t="s">
        <v>2308</v>
      </c>
      <c r="B13" s="20" t="s">
        <v>293</v>
      </c>
      <c r="C13" s="20">
        <v>67</v>
      </c>
      <c r="D13" s="20" t="s">
        <v>435</v>
      </c>
      <c r="E13" s="20">
        <v>60</v>
      </c>
      <c r="F13" s="20" t="s">
        <v>410</v>
      </c>
      <c r="G13" s="31" t="s">
        <v>8593</v>
      </c>
      <c r="H13" s="77"/>
    </row>
    <row r="14" spans="1:23" x14ac:dyDescent="0.25">
      <c r="A14" s="15" t="s">
        <v>537</v>
      </c>
      <c r="B14" s="20" t="s">
        <v>289</v>
      </c>
      <c r="C14" s="20">
        <v>40</v>
      </c>
      <c r="D14" s="20" t="s">
        <v>400</v>
      </c>
      <c r="E14" s="20">
        <v>90</v>
      </c>
      <c r="F14" s="20" t="s">
        <v>405</v>
      </c>
      <c r="G14" s="31" t="s">
        <v>8594</v>
      </c>
      <c r="H14" s="77"/>
    </row>
    <row r="15" spans="1:23" x14ac:dyDescent="0.25">
      <c r="A15" s="15" t="s">
        <v>2394</v>
      </c>
      <c r="B15" s="20" t="s">
        <v>289</v>
      </c>
      <c r="C15" s="20">
        <v>62</v>
      </c>
      <c r="D15" s="20" t="s">
        <v>421</v>
      </c>
      <c r="E15" s="20">
        <v>80</v>
      </c>
      <c r="F15" s="20" t="s">
        <v>405</v>
      </c>
      <c r="G15" s="31" t="s">
        <v>8594</v>
      </c>
      <c r="H15" s="77"/>
    </row>
    <row r="16" spans="1:23" x14ac:dyDescent="0.25">
      <c r="A16" s="15" t="s">
        <v>2723</v>
      </c>
      <c r="B16" s="16" t="s">
        <v>320</v>
      </c>
      <c r="C16" s="16">
        <v>63</v>
      </c>
      <c r="D16" s="16" t="s">
        <v>431</v>
      </c>
      <c r="E16" s="16">
        <v>70</v>
      </c>
      <c r="F16" s="16" t="s">
        <v>410</v>
      </c>
      <c r="G16" s="31" t="s">
        <v>8595</v>
      </c>
      <c r="H16" s="77"/>
    </row>
    <row r="17" spans="1:8" x14ac:dyDescent="0.25">
      <c r="A17" s="15" t="s">
        <v>2397</v>
      </c>
      <c r="B17" s="16" t="s">
        <v>323</v>
      </c>
      <c r="C17" s="16">
        <v>43</v>
      </c>
      <c r="D17" s="16" t="s">
        <v>421</v>
      </c>
      <c r="E17" s="16">
        <v>130</v>
      </c>
      <c r="F17" s="16" t="s">
        <v>401</v>
      </c>
      <c r="G17" s="31" t="s">
        <v>8595</v>
      </c>
      <c r="H17" s="77"/>
    </row>
    <row r="18" spans="1:8" x14ac:dyDescent="0.25">
      <c r="A18" s="15" t="s">
        <v>2387</v>
      </c>
      <c r="B18" s="16" t="s">
        <v>326</v>
      </c>
      <c r="C18" s="16">
        <v>65</v>
      </c>
      <c r="D18" s="16" t="s">
        <v>400</v>
      </c>
      <c r="E18" s="16">
        <v>140</v>
      </c>
      <c r="F18" s="16" t="s">
        <v>401</v>
      </c>
      <c r="G18" s="31" t="s">
        <v>8595</v>
      </c>
      <c r="H18" s="77"/>
    </row>
    <row r="19" spans="1:8" x14ac:dyDescent="0.25">
      <c r="A19" s="15" t="s">
        <v>2729</v>
      </c>
      <c r="B19" s="16" t="s">
        <v>320</v>
      </c>
      <c r="C19" s="16">
        <v>77</v>
      </c>
      <c r="D19" s="16" t="s">
        <v>165</v>
      </c>
      <c r="E19" s="16">
        <v>100</v>
      </c>
      <c r="F19" s="16" t="s">
        <v>405</v>
      </c>
      <c r="G19" s="31" t="s">
        <v>8595</v>
      </c>
      <c r="H19" s="77"/>
    </row>
    <row r="20" spans="1:8" x14ac:dyDescent="0.25">
      <c r="A20" s="15" t="s">
        <v>2410</v>
      </c>
      <c r="B20" s="16" t="s">
        <v>323</v>
      </c>
      <c r="C20" s="16">
        <v>74</v>
      </c>
      <c r="D20" s="16" t="s">
        <v>165</v>
      </c>
      <c r="E20" s="16">
        <v>140</v>
      </c>
      <c r="F20" s="16" t="s">
        <v>401</v>
      </c>
      <c r="G20" s="31" t="s">
        <v>8595</v>
      </c>
      <c r="H20" s="77"/>
    </row>
    <row r="21" spans="1:8" x14ac:dyDescent="0.25">
      <c r="A21" s="15" t="s">
        <v>1296</v>
      </c>
      <c r="B21" s="16" t="s">
        <v>326</v>
      </c>
      <c r="C21" s="16">
        <v>110</v>
      </c>
      <c r="D21" s="16" t="s">
        <v>165</v>
      </c>
      <c r="E21" s="16">
        <v>140</v>
      </c>
      <c r="F21" s="16" t="s">
        <v>401</v>
      </c>
      <c r="G21" s="31" t="s">
        <v>8595</v>
      </c>
      <c r="H21" s="77"/>
    </row>
    <row r="22" spans="1:8" x14ac:dyDescent="0.25">
      <c r="A22" s="15" t="s">
        <v>1817</v>
      </c>
      <c r="B22" s="20" t="s">
        <v>289</v>
      </c>
      <c r="C22" s="20">
        <v>64</v>
      </c>
      <c r="D22" s="20" t="s">
        <v>431</v>
      </c>
      <c r="E22" s="20">
        <v>100</v>
      </c>
      <c r="F22" s="20" t="s">
        <v>405</v>
      </c>
      <c r="G22" s="31" t="s">
        <v>8596</v>
      </c>
      <c r="H22" s="77"/>
    </row>
    <row r="23" spans="1:8" x14ac:dyDescent="0.25">
      <c r="A23" s="15" t="s">
        <v>640</v>
      </c>
      <c r="B23" s="20" t="s">
        <v>289</v>
      </c>
      <c r="C23" s="20">
        <v>81</v>
      </c>
      <c r="D23" s="20" t="s">
        <v>414</v>
      </c>
      <c r="E23" s="20">
        <v>90</v>
      </c>
      <c r="F23" s="20" t="s">
        <v>405</v>
      </c>
      <c r="G23" s="31" t="s">
        <v>8596</v>
      </c>
      <c r="H23" s="77"/>
    </row>
    <row r="24" spans="1:8" x14ac:dyDescent="0.25">
      <c r="A24" s="15" t="s">
        <v>2303</v>
      </c>
      <c r="B24" s="20" t="s">
        <v>279</v>
      </c>
      <c r="C24" s="20">
        <v>63</v>
      </c>
      <c r="D24" s="20" t="s">
        <v>431</v>
      </c>
      <c r="E24" s="20">
        <v>70</v>
      </c>
      <c r="F24" s="20" t="s">
        <v>410</v>
      </c>
      <c r="G24" s="31" t="s">
        <v>8597</v>
      </c>
      <c r="H24" s="77"/>
    </row>
    <row r="25" spans="1:8" x14ac:dyDescent="0.25">
      <c r="A25" s="15" t="s">
        <v>2304</v>
      </c>
      <c r="B25" s="20" t="s">
        <v>279</v>
      </c>
      <c r="C25" s="20">
        <v>64</v>
      </c>
      <c r="D25" s="20" t="s">
        <v>431</v>
      </c>
      <c r="E25" s="20">
        <v>90</v>
      </c>
      <c r="F25" s="20" t="s">
        <v>405</v>
      </c>
      <c r="G25" s="31" t="s">
        <v>8597</v>
      </c>
      <c r="H25" s="77"/>
    </row>
    <row r="26" spans="1:8" x14ac:dyDescent="0.25">
      <c r="A26" s="15" t="s">
        <v>2305</v>
      </c>
      <c r="B26" s="20" t="s">
        <v>279</v>
      </c>
      <c r="C26" s="20">
        <v>65</v>
      </c>
      <c r="D26" s="20" t="s">
        <v>431</v>
      </c>
      <c r="E26" s="20">
        <v>140</v>
      </c>
      <c r="F26" s="20" t="s">
        <v>401</v>
      </c>
      <c r="G26" s="31" t="s">
        <v>8597</v>
      </c>
      <c r="H26" s="77"/>
    </row>
    <row r="27" spans="1:8" x14ac:dyDescent="0.25">
      <c r="A27" s="15" t="s">
        <v>2348</v>
      </c>
      <c r="B27" s="20" t="s">
        <v>283</v>
      </c>
      <c r="C27" s="20">
        <v>56</v>
      </c>
      <c r="D27" s="20" t="s">
        <v>404</v>
      </c>
      <c r="E27" s="20">
        <v>110</v>
      </c>
      <c r="F27" s="20" t="s">
        <v>405</v>
      </c>
      <c r="G27" s="31" t="s">
        <v>8597</v>
      </c>
      <c r="H27" s="77"/>
    </row>
    <row r="28" spans="1:8" x14ac:dyDescent="0.25">
      <c r="A28" s="15" t="s">
        <v>1862</v>
      </c>
      <c r="B28" s="20" t="s">
        <v>289</v>
      </c>
      <c r="C28" s="20">
        <v>43</v>
      </c>
      <c r="D28" s="20" t="s">
        <v>400</v>
      </c>
      <c r="E28" s="20">
        <v>60</v>
      </c>
      <c r="F28" s="20" t="s">
        <v>410</v>
      </c>
      <c r="G28" s="31" t="s">
        <v>8597</v>
      </c>
      <c r="H28" s="77"/>
    </row>
    <row r="29" spans="1:8" x14ac:dyDescent="0.25">
      <c r="A29" s="15" t="s">
        <v>1818</v>
      </c>
      <c r="B29" s="20" t="s">
        <v>289</v>
      </c>
      <c r="C29" s="20">
        <v>46</v>
      </c>
      <c r="D29" s="20" t="s">
        <v>400</v>
      </c>
      <c r="E29" s="20">
        <v>140</v>
      </c>
      <c r="F29" s="20" t="s">
        <v>401</v>
      </c>
      <c r="G29" s="31" t="s">
        <v>8597</v>
      </c>
      <c r="H29" s="77"/>
    </row>
    <row r="30" spans="1:8" x14ac:dyDescent="0.25">
      <c r="A30" s="15" t="s">
        <v>1851</v>
      </c>
      <c r="B30" s="20" t="s">
        <v>215</v>
      </c>
      <c r="C30" s="20">
        <v>70</v>
      </c>
      <c r="D30" s="20" t="s">
        <v>414</v>
      </c>
      <c r="E30" s="20">
        <v>50</v>
      </c>
      <c r="F30" s="20" t="s">
        <v>410</v>
      </c>
      <c r="G30" s="31" t="s">
        <v>8598</v>
      </c>
      <c r="H30" s="77"/>
    </row>
    <row r="31" spans="1:8" x14ac:dyDescent="0.25">
      <c r="A31" s="15" t="s">
        <v>1853</v>
      </c>
      <c r="B31" s="20" t="s">
        <v>215</v>
      </c>
      <c r="C31" s="20">
        <v>72</v>
      </c>
      <c r="D31" s="20" t="s">
        <v>404</v>
      </c>
      <c r="E31" s="20">
        <v>60</v>
      </c>
      <c r="F31" s="20" t="s">
        <v>410</v>
      </c>
      <c r="G31" s="31" t="s">
        <v>8598</v>
      </c>
      <c r="H31" s="77"/>
    </row>
    <row r="32" spans="1:8" x14ac:dyDescent="0.25">
      <c r="A32" s="15" t="s">
        <v>1858</v>
      </c>
      <c r="B32" s="20" t="s">
        <v>215</v>
      </c>
      <c r="C32" s="20">
        <v>79</v>
      </c>
      <c r="D32" s="20" t="s">
        <v>407</v>
      </c>
      <c r="E32" s="20">
        <v>50</v>
      </c>
      <c r="F32" s="20" t="s">
        <v>410</v>
      </c>
      <c r="G32" s="31" t="s">
        <v>8598</v>
      </c>
      <c r="H32" s="77"/>
    </row>
    <row r="33" spans="1:8" x14ac:dyDescent="0.25">
      <c r="A33" s="15" t="s">
        <v>1862</v>
      </c>
      <c r="B33" s="20" t="s">
        <v>215</v>
      </c>
      <c r="C33" s="20">
        <v>98</v>
      </c>
      <c r="D33" s="16" t="s">
        <v>400</v>
      </c>
      <c r="E33" s="20">
        <v>60</v>
      </c>
      <c r="F33" s="20" t="s">
        <v>410</v>
      </c>
      <c r="G33" s="31" t="s">
        <v>8598</v>
      </c>
      <c r="H33" s="77"/>
    </row>
    <row r="34" spans="1:8" x14ac:dyDescent="0.25">
      <c r="A34" s="15" t="s">
        <v>1818</v>
      </c>
      <c r="B34" s="16" t="s">
        <v>232</v>
      </c>
      <c r="C34" s="16">
        <v>3</v>
      </c>
      <c r="D34" s="16" t="s">
        <v>400</v>
      </c>
      <c r="E34" s="16">
        <v>120</v>
      </c>
      <c r="F34" s="16" t="s">
        <v>401</v>
      </c>
      <c r="G34" s="31" t="s">
        <v>8599</v>
      </c>
      <c r="H34" s="77"/>
    </row>
    <row r="35" spans="1:8" x14ac:dyDescent="0.25">
      <c r="A35" s="15" t="s">
        <v>1970</v>
      </c>
      <c r="B35" s="16" t="s">
        <v>232</v>
      </c>
      <c r="C35" s="16">
        <v>4</v>
      </c>
      <c r="D35" s="16" t="s">
        <v>419</v>
      </c>
      <c r="E35" s="16">
        <v>90</v>
      </c>
      <c r="F35" s="16" t="s">
        <v>405</v>
      </c>
      <c r="G35" s="31" t="s">
        <v>8599</v>
      </c>
      <c r="H35" s="77"/>
    </row>
    <row r="36" spans="1:8" x14ac:dyDescent="0.25">
      <c r="A36" s="15" t="s">
        <v>413</v>
      </c>
      <c r="B36" s="16" t="s">
        <v>220</v>
      </c>
      <c r="C36" s="16">
        <v>2</v>
      </c>
      <c r="D36" s="16" t="s">
        <v>421</v>
      </c>
      <c r="E36" s="16">
        <v>80</v>
      </c>
      <c r="F36" s="16" t="s">
        <v>410</v>
      </c>
      <c r="G36" s="31" t="s">
        <v>8600</v>
      </c>
      <c r="H36" s="77"/>
    </row>
    <row r="37" spans="1:8" x14ac:dyDescent="0.25">
      <c r="A37" s="15" t="s">
        <v>981</v>
      </c>
      <c r="B37" s="16" t="s">
        <v>220</v>
      </c>
      <c r="C37" s="16">
        <v>1</v>
      </c>
      <c r="D37" s="16" t="s">
        <v>425</v>
      </c>
      <c r="E37" s="16">
        <v>80</v>
      </c>
      <c r="F37" s="16" t="s">
        <v>410</v>
      </c>
      <c r="G37" s="31" t="s">
        <v>8600</v>
      </c>
      <c r="H37" s="77"/>
    </row>
    <row r="38" spans="1:8" x14ac:dyDescent="0.25">
      <c r="A38" s="15" t="s">
        <v>7502</v>
      </c>
      <c r="B38" s="16" t="s">
        <v>220</v>
      </c>
      <c r="C38" s="16">
        <v>15</v>
      </c>
      <c r="D38" s="16" t="s">
        <v>419</v>
      </c>
      <c r="E38" s="16">
        <v>70</v>
      </c>
      <c r="F38" s="16" t="s">
        <v>410</v>
      </c>
      <c r="G38" s="31" t="s">
        <v>8601</v>
      </c>
      <c r="H38" s="77"/>
    </row>
    <row r="39" spans="1:8" x14ac:dyDescent="0.25">
      <c r="A39" s="15" t="s">
        <v>8602</v>
      </c>
      <c r="B39" s="16" t="s">
        <v>220</v>
      </c>
      <c r="C39" s="16">
        <v>14</v>
      </c>
      <c r="D39" s="16" t="s">
        <v>400</v>
      </c>
      <c r="E39" s="16">
        <v>70</v>
      </c>
      <c r="F39" s="16" t="s">
        <v>405</v>
      </c>
      <c r="G39" s="31" t="s">
        <v>8601</v>
      </c>
      <c r="H39" s="77"/>
    </row>
    <row r="40" spans="1:8" x14ac:dyDescent="0.25">
      <c r="A40" s="15" t="s">
        <v>7501</v>
      </c>
      <c r="B40" s="16" t="s">
        <v>220</v>
      </c>
      <c r="C40" s="16">
        <v>3</v>
      </c>
      <c r="D40" s="16" t="s">
        <v>425</v>
      </c>
      <c r="E40" s="16">
        <v>60</v>
      </c>
      <c r="F40" s="16" t="s">
        <v>410</v>
      </c>
      <c r="G40" s="31" t="s">
        <v>8603</v>
      </c>
      <c r="H40" s="77"/>
    </row>
    <row r="41" spans="1:8" x14ac:dyDescent="0.25">
      <c r="A41" s="15" t="s">
        <v>477</v>
      </c>
      <c r="B41" s="16" t="s">
        <v>220</v>
      </c>
      <c r="C41" s="16">
        <v>12</v>
      </c>
      <c r="D41" s="16" t="s">
        <v>400</v>
      </c>
      <c r="E41" s="16">
        <v>50</v>
      </c>
      <c r="F41" s="16" t="s">
        <v>410</v>
      </c>
      <c r="G41" s="31" t="s">
        <v>8603</v>
      </c>
      <c r="H41" s="77"/>
    </row>
    <row r="42" spans="1:8" x14ac:dyDescent="0.25">
      <c r="A42" s="15" t="s">
        <v>1898</v>
      </c>
      <c r="B42" s="16" t="s">
        <v>224</v>
      </c>
      <c r="C42" s="16">
        <v>7</v>
      </c>
      <c r="D42" s="16" t="s">
        <v>414</v>
      </c>
      <c r="E42" s="16">
        <v>50</v>
      </c>
      <c r="F42" s="16" t="s">
        <v>410</v>
      </c>
      <c r="G42" s="31" t="s">
        <v>8604</v>
      </c>
      <c r="H42" s="77"/>
    </row>
    <row r="43" spans="1:8" x14ac:dyDescent="0.25">
      <c r="A43" s="15" t="s">
        <v>477</v>
      </c>
      <c r="B43" s="16" t="s">
        <v>224</v>
      </c>
      <c r="C43" s="16">
        <v>9</v>
      </c>
      <c r="D43" s="16" t="s">
        <v>400</v>
      </c>
      <c r="E43" s="16">
        <v>50</v>
      </c>
      <c r="F43" s="16" t="s">
        <v>410</v>
      </c>
      <c r="G43" s="31" t="s">
        <v>8604</v>
      </c>
      <c r="H43" s="77"/>
    </row>
    <row r="44" spans="1:8" x14ac:dyDescent="0.25">
      <c r="A44" s="15" t="s">
        <v>1938</v>
      </c>
      <c r="B44" s="16" t="s">
        <v>172</v>
      </c>
      <c r="C44" s="16">
        <v>9</v>
      </c>
      <c r="D44" s="16" t="s">
        <v>165</v>
      </c>
      <c r="E44" s="16">
        <v>100</v>
      </c>
      <c r="F44" s="16" t="s">
        <v>410</v>
      </c>
      <c r="G44" s="31" t="s">
        <v>8605</v>
      </c>
      <c r="H44" s="77"/>
    </row>
    <row r="45" spans="1:8" x14ac:dyDescent="0.25">
      <c r="A45" s="15" t="s">
        <v>1939</v>
      </c>
      <c r="B45" s="16" t="s">
        <v>172</v>
      </c>
      <c r="C45" s="16">
        <v>10</v>
      </c>
      <c r="D45" s="16" t="s">
        <v>165</v>
      </c>
      <c r="E45" s="16">
        <v>100</v>
      </c>
      <c r="F45" s="16" t="s">
        <v>410</v>
      </c>
      <c r="G45" s="31" t="s">
        <v>8605</v>
      </c>
      <c r="H45" s="77"/>
    </row>
    <row r="46" spans="1:8" x14ac:dyDescent="0.25">
      <c r="A46" s="15" t="s">
        <v>1499</v>
      </c>
      <c r="B46" s="16" t="s">
        <v>172</v>
      </c>
      <c r="C46" s="16">
        <v>11</v>
      </c>
      <c r="D46" s="16" t="s">
        <v>165</v>
      </c>
      <c r="E46" s="16">
        <v>120</v>
      </c>
      <c r="F46" s="16" t="s">
        <v>410</v>
      </c>
      <c r="G46" s="31" t="s">
        <v>8605</v>
      </c>
      <c r="H46" s="77"/>
    </row>
    <row r="47" spans="1:8" x14ac:dyDescent="0.25">
      <c r="A47" s="15" t="s">
        <v>2415</v>
      </c>
      <c r="B47" s="16" t="s">
        <v>172</v>
      </c>
      <c r="C47" s="16">
        <v>16</v>
      </c>
      <c r="D47" s="16" t="s">
        <v>165</v>
      </c>
      <c r="E47" s="16">
        <v>140</v>
      </c>
      <c r="F47" s="16" t="s">
        <v>401</v>
      </c>
      <c r="G47" s="31" t="s">
        <v>8605</v>
      </c>
      <c r="H47" s="77"/>
    </row>
    <row r="48" spans="1:8" x14ac:dyDescent="0.25">
      <c r="A48" s="15" t="s">
        <v>2416</v>
      </c>
      <c r="B48" s="16" t="s">
        <v>172</v>
      </c>
      <c r="C48" s="16">
        <v>17</v>
      </c>
      <c r="D48" s="16" t="s">
        <v>165</v>
      </c>
      <c r="E48" s="16">
        <v>110</v>
      </c>
      <c r="F48" s="16" t="s">
        <v>410</v>
      </c>
      <c r="G48" s="31" t="s">
        <v>8605</v>
      </c>
      <c r="H48" s="77"/>
    </row>
    <row r="49" spans="1:8" x14ac:dyDescent="0.25">
      <c r="A49" s="15" t="s">
        <v>2348</v>
      </c>
      <c r="B49" s="20" t="s">
        <v>283</v>
      </c>
      <c r="C49" s="20">
        <v>56</v>
      </c>
      <c r="D49" s="20" t="s">
        <v>404</v>
      </c>
      <c r="E49" s="20">
        <v>110</v>
      </c>
      <c r="F49" s="20" t="s">
        <v>405</v>
      </c>
      <c r="G49" s="31" t="s">
        <v>8606</v>
      </c>
      <c r="H49" s="77"/>
    </row>
    <row r="50" spans="1:8" x14ac:dyDescent="0.25">
      <c r="A50" s="15" t="s">
        <v>2295</v>
      </c>
      <c r="B50" s="20" t="s">
        <v>279</v>
      </c>
      <c r="C50" s="20">
        <v>54</v>
      </c>
      <c r="D50" s="20" t="s">
        <v>421</v>
      </c>
      <c r="E50" s="20">
        <v>150</v>
      </c>
      <c r="F50" s="20" t="s">
        <v>401</v>
      </c>
      <c r="G50" s="31" t="s">
        <v>8607</v>
      </c>
      <c r="H50" s="77"/>
    </row>
    <row r="51" spans="1:8" x14ac:dyDescent="0.25">
      <c r="A51" s="15" t="s">
        <v>2397</v>
      </c>
      <c r="B51" s="20" t="s">
        <v>289</v>
      </c>
      <c r="C51" s="20">
        <v>20</v>
      </c>
      <c r="D51" s="20" t="s">
        <v>425</v>
      </c>
      <c r="E51" s="20">
        <v>120</v>
      </c>
      <c r="F51" s="20" t="s">
        <v>401</v>
      </c>
      <c r="G51" s="31" t="s">
        <v>8607</v>
      </c>
      <c r="H51" s="77"/>
    </row>
    <row r="52" spans="1:8" x14ac:dyDescent="0.25">
      <c r="A52" s="15" t="s">
        <v>618</v>
      </c>
      <c r="B52" s="16" t="s">
        <v>212</v>
      </c>
      <c r="C52" s="16">
        <v>2</v>
      </c>
      <c r="D52" s="16" t="s">
        <v>425</v>
      </c>
      <c r="E52" s="16">
        <v>70</v>
      </c>
      <c r="F52" s="16" t="s">
        <v>405</v>
      </c>
      <c r="G52" s="31" t="s">
        <v>8608</v>
      </c>
      <c r="H52" s="77"/>
    </row>
    <row r="53" spans="1:8" x14ac:dyDescent="0.25">
      <c r="A53" s="15" t="s">
        <v>619</v>
      </c>
      <c r="B53" s="16" t="s">
        <v>212</v>
      </c>
      <c r="C53" s="16">
        <v>3</v>
      </c>
      <c r="D53" s="16" t="s">
        <v>400</v>
      </c>
      <c r="E53" s="16">
        <v>70</v>
      </c>
      <c r="F53" s="16" t="s">
        <v>405</v>
      </c>
      <c r="G53" s="31" t="s">
        <v>8608</v>
      </c>
      <c r="H53" s="77"/>
    </row>
    <row r="54" spans="1:8" x14ac:dyDescent="0.25">
      <c r="A54" s="15" t="s">
        <v>627</v>
      </c>
      <c r="B54" s="16" t="s">
        <v>212</v>
      </c>
      <c r="C54" s="16">
        <v>6</v>
      </c>
      <c r="D54" s="16" t="s">
        <v>404</v>
      </c>
      <c r="E54" s="16">
        <v>70</v>
      </c>
      <c r="F54" s="16" t="s">
        <v>405</v>
      </c>
      <c r="G54" s="31" t="s">
        <v>8608</v>
      </c>
      <c r="H54" s="77"/>
    </row>
    <row r="55" spans="1:8" x14ac:dyDescent="0.25">
      <c r="A55" s="15" t="s">
        <v>623</v>
      </c>
      <c r="B55" s="16" t="s">
        <v>208</v>
      </c>
      <c r="C55" s="16">
        <v>2</v>
      </c>
      <c r="D55" s="16" t="s">
        <v>414</v>
      </c>
      <c r="E55" s="16">
        <v>80</v>
      </c>
      <c r="F55" s="16" t="s">
        <v>401</v>
      </c>
      <c r="G55" s="31" t="s">
        <v>8609</v>
      </c>
      <c r="H55" s="77"/>
    </row>
    <row r="56" spans="1:8" x14ac:dyDescent="0.25">
      <c r="A56" s="15" t="s">
        <v>645</v>
      </c>
      <c r="B56" s="16" t="s">
        <v>208</v>
      </c>
      <c r="C56" s="16">
        <v>5</v>
      </c>
      <c r="D56" s="16" t="s">
        <v>414</v>
      </c>
      <c r="E56" s="16">
        <v>70</v>
      </c>
      <c r="F56" s="16" t="s">
        <v>410</v>
      </c>
      <c r="G56" s="31" t="s">
        <v>8609</v>
      </c>
      <c r="H56" s="77"/>
    </row>
    <row r="57" spans="1:8" x14ac:dyDescent="0.25">
      <c r="A57" s="15" t="s">
        <v>1299</v>
      </c>
      <c r="B57" s="16" t="s">
        <v>212</v>
      </c>
      <c r="C57" s="16">
        <v>5</v>
      </c>
      <c r="D57" s="16" t="s">
        <v>400</v>
      </c>
      <c r="E57" s="16">
        <v>50</v>
      </c>
      <c r="F57" s="16" t="s">
        <v>410</v>
      </c>
      <c r="G57" s="31" t="s">
        <v>8610</v>
      </c>
      <c r="H57" s="77"/>
    </row>
    <row r="58" spans="1:8" x14ac:dyDescent="0.25">
      <c r="A58" s="15" t="s">
        <v>1298</v>
      </c>
      <c r="B58" s="16" t="s">
        <v>212</v>
      </c>
      <c r="C58" s="16">
        <v>4</v>
      </c>
      <c r="D58" s="16" t="s">
        <v>400</v>
      </c>
      <c r="E58" s="16">
        <v>50</v>
      </c>
      <c r="F58" s="16" t="s">
        <v>410</v>
      </c>
      <c r="G58" s="31" t="s">
        <v>8610</v>
      </c>
      <c r="H58" s="77"/>
    </row>
    <row r="59" spans="1:8" x14ac:dyDescent="0.25">
      <c r="A59" s="15" t="s">
        <v>477</v>
      </c>
      <c r="B59" s="16" t="s">
        <v>216</v>
      </c>
      <c r="C59" s="16">
        <v>13</v>
      </c>
      <c r="D59" s="16" t="s">
        <v>400</v>
      </c>
      <c r="E59" s="16">
        <v>50</v>
      </c>
      <c r="F59" s="16" t="s">
        <v>410</v>
      </c>
      <c r="G59" s="31" t="s">
        <v>8610</v>
      </c>
      <c r="H59" s="77"/>
    </row>
    <row r="60" spans="1:8" x14ac:dyDescent="0.25">
      <c r="A60" s="15" t="s">
        <v>538</v>
      </c>
      <c r="B60" s="16" t="s">
        <v>208</v>
      </c>
      <c r="C60" s="16">
        <v>6</v>
      </c>
      <c r="D60" s="16" t="s">
        <v>407</v>
      </c>
      <c r="E60" s="16">
        <v>120</v>
      </c>
      <c r="F60" s="16" t="s">
        <v>401</v>
      </c>
      <c r="G60" s="31" t="s">
        <v>8611</v>
      </c>
      <c r="H60" s="77"/>
    </row>
    <row r="61" spans="1:8" x14ac:dyDescent="0.25">
      <c r="A61" s="15" t="s">
        <v>1499</v>
      </c>
      <c r="B61" s="16" t="s">
        <v>204</v>
      </c>
      <c r="C61" s="16">
        <v>3</v>
      </c>
      <c r="D61" s="16" t="s">
        <v>414</v>
      </c>
      <c r="E61" s="16">
        <v>80</v>
      </c>
      <c r="F61" s="16" t="s">
        <v>410</v>
      </c>
      <c r="G61" s="31" t="s">
        <v>8612</v>
      </c>
      <c r="H61" s="77"/>
    </row>
    <row r="62" spans="1:8" x14ac:dyDescent="0.25">
      <c r="A62" s="15" t="s">
        <v>1195</v>
      </c>
      <c r="B62" s="16" t="s">
        <v>204</v>
      </c>
      <c r="C62" s="16">
        <v>1</v>
      </c>
      <c r="D62" s="16" t="s">
        <v>425</v>
      </c>
      <c r="E62" s="16">
        <v>110</v>
      </c>
      <c r="F62" s="16" t="s">
        <v>401</v>
      </c>
      <c r="G62" s="31" t="s">
        <v>8613</v>
      </c>
      <c r="H62" s="77"/>
    </row>
    <row r="63" spans="1:8" x14ac:dyDescent="0.25">
      <c r="A63" s="15" t="s">
        <v>1402</v>
      </c>
      <c r="B63" s="16" t="s">
        <v>204</v>
      </c>
      <c r="C63" s="16">
        <v>2</v>
      </c>
      <c r="D63" s="16" t="s">
        <v>419</v>
      </c>
      <c r="E63" s="16">
        <v>100</v>
      </c>
      <c r="F63" s="16" t="s">
        <v>401</v>
      </c>
      <c r="G63" s="31" t="s">
        <v>8613</v>
      </c>
      <c r="H63" s="77"/>
    </row>
    <row r="64" spans="1:8" x14ac:dyDescent="0.25">
      <c r="A64" s="15" t="s">
        <v>8614</v>
      </c>
      <c r="B64" s="16" t="s">
        <v>216</v>
      </c>
      <c r="C64" s="16">
        <v>2</v>
      </c>
      <c r="D64" s="16" t="s">
        <v>414</v>
      </c>
      <c r="E64" s="16">
        <v>70</v>
      </c>
      <c r="F64" s="16" t="s">
        <v>410</v>
      </c>
      <c r="G64" s="31" t="s">
        <v>8615</v>
      </c>
      <c r="H64" s="77"/>
    </row>
    <row r="65" spans="1:8" x14ac:dyDescent="0.25">
      <c r="A65" s="15" t="s">
        <v>1083</v>
      </c>
      <c r="B65" s="16" t="s">
        <v>216</v>
      </c>
      <c r="C65" s="16">
        <v>4</v>
      </c>
      <c r="D65" s="16" t="s">
        <v>421</v>
      </c>
      <c r="E65" s="16">
        <v>70</v>
      </c>
      <c r="F65" s="16" t="s">
        <v>410</v>
      </c>
      <c r="G65" s="31" t="s">
        <v>8615</v>
      </c>
      <c r="H65" s="77"/>
    </row>
    <row r="66" spans="1:8" x14ac:dyDescent="0.25">
      <c r="A66" s="15" t="s">
        <v>8616</v>
      </c>
      <c r="B66" s="16" t="s">
        <v>216</v>
      </c>
      <c r="C66" s="16">
        <v>16</v>
      </c>
      <c r="D66" s="16" t="s">
        <v>421</v>
      </c>
      <c r="E66" s="16">
        <v>80</v>
      </c>
      <c r="F66" s="16" t="s">
        <v>410</v>
      </c>
      <c r="G66" s="31" t="s">
        <v>8615</v>
      </c>
      <c r="H66" s="77"/>
    </row>
    <row r="67" spans="1:8" x14ac:dyDescent="0.25">
      <c r="A67" s="15" t="s">
        <v>1203</v>
      </c>
      <c r="B67" s="16" t="s">
        <v>204</v>
      </c>
      <c r="C67" s="16">
        <v>4</v>
      </c>
      <c r="D67" s="16" t="s">
        <v>407</v>
      </c>
      <c r="E67" s="16">
        <v>100</v>
      </c>
      <c r="F67" s="16" t="s">
        <v>401</v>
      </c>
      <c r="G67" s="31" t="s">
        <v>8617</v>
      </c>
      <c r="H67" s="77"/>
    </row>
    <row r="68" spans="1:8" x14ac:dyDescent="0.25">
      <c r="A68" s="15" t="s">
        <v>1205</v>
      </c>
      <c r="B68" s="16" t="s">
        <v>204</v>
      </c>
      <c r="C68" s="16">
        <v>5</v>
      </c>
      <c r="D68" s="16" t="s">
        <v>404</v>
      </c>
      <c r="E68" s="16">
        <v>100</v>
      </c>
      <c r="F68" s="16" t="s">
        <v>401</v>
      </c>
      <c r="G68" s="31" t="s">
        <v>8617</v>
      </c>
      <c r="H68" s="77"/>
    </row>
    <row r="69" spans="1:8" x14ac:dyDescent="0.25">
      <c r="A69" s="15" t="s">
        <v>1213</v>
      </c>
      <c r="B69" s="16" t="s">
        <v>216</v>
      </c>
      <c r="C69" s="16">
        <v>6</v>
      </c>
      <c r="D69" s="16" t="s">
        <v>425</v>
      </c>
      <c r="E69" s="16">
        <v>70</v>
      </c>
      <c r="F69" s="16" t="s">
        <v>405</v>
      </c>
      <c r="G69" s="31" t="s">
        <v>8618</v>
      </c>
      <c r="H69" s="77"/>
    </row>
    <row r="70" spans="1:8" x14ac:dyDescent="0.25">
      <c r="A70" s="15" t="s">
        <v>1228</v>
      </c>
      <c r="B70" s="16" t="s">
        <v>216</v>
      </c>
      <c r="C70" s="16">
        <v>11</v>
      </c>
      <c r="D70" s="16" t="s">
        <v>404</v>
      </c>
      <c r="E70" s="16">
        <v>50</v>
      </c>
      <c r="F70" s="16" t="s">
        <v>410</v>
      </c>
      <c r="G70" s="31" t="s">
        <v>8618</v>
      </c>
      <c r="H70" s="77"/>
    </row>
    <row r="71" spans="1:8" x14ac:dyDescent="0.25">
      <c r="A71" s="15" t="s">
        <v>530</v>
      </c>
      <c r="B71" s="16" t="s">
        <v>308</v>
      </c>
      <c r="C71" s="16">
        <v>49</v>
      </c>
      <c r="D71" s="16" t="s">
        <v>431</v>
      </c>
      <c r="E71" s="16">
        <v>150</v>
      </c>
      <c r="F71" s="16" t="s">
        <v>401</v>
      </c>
      <c r="G71" s="31" t="s">
        <v>8619</v>
      </c>
      <c r="H71" s="77"/>
    </row>
    <row r="72" spans="1:8" x14ac:dyDescent="0.25">
      <c r="A72" s="15" t="s">
        <v>2415</v>
      </c>
      <c r="B72" s="16" t="s">
        <v>308</v>
      </c>
      <c r="C72" s="16">
        <v>69</v>
      </c>
      <c r="D72" s="16" t="s">
        <v>165</v>
      </c>
      <c r="E72" s="16">
        <v>140</v>
      </c>
      <c r="F72" s="16" t="s">
        <v>401</v>
      </c>
      <c r="G72" s="31" t="s">
        <v>8619</v>
      </c>
      <c r="H72" s="77"/>
    </row>
    <row r="73" spans="1:8" x14ac:dyDescent="0.25">
      <c r="A73" s="15" t="s">
        <v>2311</v>
      </c>
      <c r="B73" s="20" t="s">
        <v>311</v>
      </c>
      <c r="C73" s="20">
        <v>90</v>
      </c>
      <c r="D73" s="20" t="s">
        <v>435</v>
      </c>
      <c r="E73" s="20">
        <v>100</v>
      </c>
      <c r="F73" s="20" t="s">
        <v>405</v>
      </c>
      <c r="G73" s="31" t="s">
        <v>8620</v>
      </c>
      <c r="H73" s="77"/>
    </row>
    <row r="74" spans="1:8" x14ac:dyDescent="0.25">
      <c r="A74" s="15" t="s">
        <v>2259</v>
      </c>
      <c r="B74" s="20" t="s">
        <v>299</v>
      </c>
      <c r="C74" s="20">
        <v>13</v>
      </c>
      <c r="D74" s="20" t="s">
        <v>407</v>
      </c>
      <c r="E74" s="20">
        <v>140</v>
      </c>
      <c r="F74" s="16" t="s">
        <v>401</v>
      </c>
      <c r="G74" s="31" t="s">
        <v>8620</v>
      </c>
      <c r="H74" s="77"/>
    </row>
    <row r="75" spans="1:8" x14ac:dyDescent="0.25">
      <c r="A75" s="15" t="s">
        <v>2269</v>
      </c>
      <c r="B75" s="20" t="s">
        <v>299</v>
      </c>
      <c r="C75" s="20">
        <v>26</v>
      </c>
      <c r="D75" s="20" t="s">
        <v>425</v>
      </c>
      <c r="E75" s="20">
        <v>150</v>
      </c>
      <c r="F75" s="16" t="s">
        <v>401</v>
      </c>
      <c r="G75" s="31" t="s">
        <v>8620</v>
      </c>
      <c r="H75" s="77"/>
    </row>
    <row r="76" spans="1:8" x14ac:dyDescent="0.25">
      <c r="A76" s="15" t="s">
        <v>2277</v>
      </c>
      <c r="B76" s="20" t="s">
        <v>299</v>
      </c>
      <c r="C76" s="20">
        <v>41</v>
      </c>
      <c r="D76" s="20" t="s">
        <v>404</v>
      </c>
      <c r="E76" s="20">
        <v>140</v>
      </c>
      <c r="F76" s="16" t="s">
        <v>401</v>
      </c>
      <c r="G76" s="31" t="s">
        <v>8620</v>
      </c>
      <c r="H76" s="77"/>
    </row>
    <row r="77" spans="1:8" x14ac:dyDescent="0.25">
      <c r="A77" s="15" t="s">
        <v>1814</v>
      </c>
      <c r="B77" s="20" t="s">
        <v>299</v>
      </c>
      <c r="C77" s="20">
        <v>54</v>
      </c>
      <c r="D77" s="20" t="s">
        <v>400</v>
      </c>
      <c r="E77" s="20">
        <v>120</v>
      </c>
      <c r="F77" s="20" t="s">
        <v>405</v>
      </c>
      <c r="G77" s="31" t="s">
        <v>8620</v>
      </c>
      <c r="H77" s="77"/>
    </row>
    <row r="78" spans="1:8" x14ac:dyDescent="0.25">
      <c r="A78" s="15" t="s">
        <v>1813</v>
      </c>
      <c r="B78" s="20" t="s">
        <v>299</v>
      </c>
      <c r="C78" s="20">
        <v>63</v>
      </c>
      <c r="D78" s="20" t="s">
        <v>421</v>
      </c>
      <c r="E78" s="20">
        <v>130</v>
      </c>
      <c r="F78" s="16" t="s">
        <v>401</v>
      </c>
      <c r="G78" s="31" t="s">
        <v>8620</v>
      </c>
      <c r="H78" s="77"/>
    </row>
    <row r="79" spans="1:8" x14ac:dyDescent="0.25">
      <c r="A79" s="15" t="s">
        <v>948</v>
      </c>
      <c r="B79" s="20" t="s">
        <v>299</v>
      </c>
      <c r="C79" s="20">
        <v>94</v>
      </c>
      <c r="D79" s="20" t="s">
        <v>419</v>
      </c>
      <c r="E79" s="20">
        <v>120</v>
      </c>
      <c r="F79" s="20" t="s">
        <v>405</v>
      </c>
      <c r="G79" s="31" t="s">
        <v>8620</v>
      </c>
      <c r="H79" s="77"/>
    </row>
    <row r="80" spans="1:8" x14ac:dyDescent="0.25">
      <c r="A80" s="15" t="s">
        <v>1914</v>
      </c>
      <c r="B80" s="16" t="s">
        <v>228</v>
      </c>
      <c r="C80" s="16">
        <v>2</v>
      </c>
      <c r="D80" s="16" t="s">
        <v>431</v>
      </c>
      <c r="E80" s="16">
        <v>130</v>
      </c>
      <c r="F80" s="16" t="s">
        <v>401</v>
      </c>
      <c r="G80" s="31" t="s">
        <v>8621</v>
      </c>
      <c r="H80" s="77"/>
    </row>
    <row r="81" spans="1:8" x14ac:dyDescent="0.25">
      <c r="A81" s="15" t="s">
        <v>2697</v>
      </c>
      <c r="B81" s="16" t="s">
        <v>323</v>
      </c>
      <c r="C81" s="16">
        <v>77</v>
      </c>
      <c r="D81" s="16" t="s">
        <v>165</v>
      </c>
      <c r="E81" s="16">
        <v>140</v>
      </c>
      <c r="F81" s="16" t="s">
        <v>401</v>
      </c>
      <c r="G81" s="31" t="s">
        <v>8622</v>
      </c>
      <c r="H81" s="77"/>
    </row>
    <row r="82" spans="1:8" x14ac:dyDescent="0.25">
      <c r="A82" s="15" t="s">
        <v>1849</v>
      </c>
      <c r="B82" s="16" t="s">
        <v>224</v>
      </c>
      <c r="C82" s="16">
        <v>8</v>
      </c>
      <c r="D82" s="16" t="s">
        <v>431</v>
      </c>
      <c r="E82" s="16">
        <v>60</v>
      </c>
      <c r="F82" s="16" t="s">
        <v>410</v>
      </c>
      <c r="G82" s="31" t="s">
        <v>8623</v>
      </c>
      <c r="H82" s="77"/>
    </row>
    <row r="83" spans="1:8" x14ac:dyDescent="0.25">
      <c r="A83" s="15" t="s">
        <v>980</v>
      </c>
      <c r="B83" s="16" t="s">
        <v>208</v>
      </c>
      <c r="C83" s="16">
        <v>1</v>
      </c>
      <c r="D83" s="16" t="s">
        <v>425</v>
      </c>
      <c r="E83" s="16">
        <v>70</v>
      </c>
      <c r="F83" s="16" t="s">
        <v>410</v>
      </c>
      <c r="G83" s="31" t="s">
        <v>8624</v>
      </c>
      <c r="H83" s="77"/>
    </row>
    <row r="84" spans="1:8" x14ac:dyDescent="0.25">
      <c r="A84" s="15" t="s">
        <v>984</v>
      </c>
      <c r="B84" s="16" t="s">
        <v>208</v>
      </c>
      <c r="C84" s="16">
        <v>3</v>
      </c>
      <c r="D84" s="16" t="s">
        <v>400</v>
      </c>
      <c r="E84" s="16">
        <v>70</v>
      </c>
      <c r="F84" s="16" t="s">
        <v>410</v>
      </c>
      <c r="G84" s="31" t="s">
        <v>8624</v>
      </c>
      <c r="H84" s="77"/>
    </row>
    <row r="85" spans="1:8" x14ac:dyDescent="0.25">
      <c r="A85" s="15" t="s">
        <v>985</v>
      </c>
      <c r="B85" s="16" t="s">
        <v>208</v>
      </c>
      <c r="C85" s="16">
        <v>4</v>
      </c>
      <c r="D85" s="16" t="s">
        <v>404</v>
      </c>
      <c r="E85" s="16">
        <v>70</v>
      </c>
      <c r="F85" s="16" t="s">
        <v>410</v>
      </c>
      <c r="G85" s="31" t="s">
        <v>8624</v>
      </c>
      <c r="H85" s="77"/>
    </row>
    <row r="86" spans="1:8" x14ac:dyDescent="0.25">
      <c r="A86" s="15" t="s">
        <v>399</v>
      </c>
      <c r="B86" s="16" t="s">
        <v>296</v>
      </c>
      <c r="C86" s="16">
        <v>40</v>
      </c>
      <c r="D86" s="16" t="s">
        <v>400</v>
      </c>
      <c r="E86" s="16">
        <v>140</v>
      </c>
      <c r="F86" s="16" t="s">
        <v>401</v>
      </c>
      <c r="G86" s="31" t="s">
        <v>8625</v>
      </c>
      <c r="H86" s="77"/>
    </row>
    <row r="87" spans="1:8" x14ac:dyDescent="0.25">
      <c r="A87" s="15" t="s">
        <v>1193</v>
      </c>
      <c r="B87" s="16" t="s">
        <v>296</v>
      </c>
      <c r="C87" s="16">
        <v>80</v>
      </c>
      <c r="D87" s="16" t="s">
        <v>419</v>
      </c>
      <c r="E87" s="16">
        <v>140</v>
      </c>
      <c r="F87" s="16" t="s">
        <v>401</v>
      </c>
      <c r="G87" s="31" t="s">
        <v>8625</v>
      </c>
      <c r="H87" s="77"/>
    </row>
    <row r="88" spans="1:8" x14ac:dyDescent="0.25">
      <c r="A88" s="15" t="s">
        <v>1938</v>
      </c>
      <c r="B88" s="16" t="s">
        <v>228</v>
      </c>
      <c r="C88" s="16">
        <v>3</v>
      </c>
      <c r="D88" s="16" t="s">
        <v>414</v>
      </c>
      <c r="E88" s="16">
        <v>80</v>
      </c>
      <c r="F88" s="16" t="s">
        <v>410</v>
      </c>
      <c r="G88" s="31" t="s">
        <v>8626</v>
      </c>
      <c r="H88" s="77"/>
    </row>
    <row r="89" spans="1:8" x14ac:dyDescent="0.25">
      <c r="A89" s="15" t="s">
        <v>1939</v>
      </c>
      <c r="B89" s="16" t="s">
        <v>228</v>
      </c>
      <c r="C89" s="16">
        <v>4</v>
      </c>
      <c r="D89" s="16" t="s">
        <v>414</v>
      </c>
      <c r="E89" s="16">
        <v>90</v>
      </c>
      <c r="F89" s="16" t="s">
        <v>410</v>
      </c>
      <c r="G89" s="31" t="s">
        <v>8626</v>
      </c>
      <c r="H89" s="77"/>
    </row>
    <row r="90" spans="1:8" x14ac:dyDescent="0.25">
      <c r="A90" s="15" t="s">
        <v>1918</v>
      </c>
      <c r="B90" s="16" t="s">
        <v>228</v>
      </c>
      <c r="C90" s="16">
        <v>5</v>
      </c>
      <c r="D90" s="16" t="s">
        <v>407</v>
      </c>
      <c r="E90" s="16">
        <v>80</v>
      </c>
      <c r="F90" s="16" t="s">
        <v>405</v>
      </c>
      <c r="G90" s="31" t="s">
        <v>8626</v>
      </c>
      <c r="H90" s="77"/>
    </row>
    <row r="91" spans="1:8" x14ac:dyDescent="0.25">
      <c r="A91" s="15" t="s">
        <v>1820</v>
      </c>
      <c r="B91" s="16" t="s">
        <v>224</v>
      </c>
      <c r="C91" s="16">
        <v>3</v>
      </c>
      <c r="D91" s="16" t="s">
        <v>404</v>
      </c>
      <c r="E91" s="16">
        <v>70</v>
      </c>
      <c r="F91" s="16" t="s">
        <v>410</v>
      </c>
      <c r="G91" s="31" t="s">
        <v>8627</v>
      </c>
      <c r="H91" s="77"/>
    </row>
    <row r="92" spans="1:8" x14ac:dyDescent="0.25">
      <c r="A92" s="15" t="s">
        <v>1895</v>
      </c>
      <c r="B92" s="20" t="s">
        <v>219</v>
      </c>
      <c r="C92" s="20">
        <v>74</v>
      </c>
      <c r="D92" s="20" t="s">
        <v>419</v>
      </c>
      <c r="E92" s="20">
        <v>50</v>
      </c>
      <c r="F92" s="20" t="s">
        <v>410</v>
      </c>
      <c r="G92" s="31" t="s">
        <v>8628</v>
      </c>
      <c r="H92" s="77"/>
    </row>
    <row r="93" spans="1:8" x14ac:dyDescent="0.25">
      <c r="A93" s="15" t="s">
        <v>1896</v>
      </c>
      <c r="B93" s="20" t="s">
        <v>219</v>
      </c>
      <c r="C93" s="20">
        <v>78</v>
      </c>
      <c r="D93" s="20" t="s">
        <v>421</v>
      </c>
      <c r="E93" s="20">
        <v>60</v>
      </c>
      <c r="F93" s="20" t="s">
        <v>410</v>
      </c>
      <c r="G93" s="31" t="s">
        <v>8628</v>
      </c>
      <c r="H93" s="77"/>
    </row>
    <row r="94" spans="1:8" x14ac:dyDescent="0.25">
      <c r="A94" s="15" t="s">
        <v>1897</v>
      </c>
      <c r="B94" s="20" t="s">
        <v>219</v>
      </c>
      <c r="C94" s="20">
        <v>83</v>
      </c>
      <c r="D94" s="20" t="s">
        <v>404</v>
      </c>
      <c r="E94" s="20">
        <v>50</v>
      </c>
      <c r="F94" s="20" t="s">
        <v>410</v>
      </c>
      <c r="G94" s="31" t="s">
        <v>8628</v>
      </c>
      <c r="H94" s="77"/>
    </row>
    <row r="95" spans="1:8" x14ac:dyDescent="0.25">
      <c r="A95" s="15" t="s">
        <v>1900</v>
      </c>
      <c r="B95" s="20" t="s">
        <v>219</v>
      </c>
      <c r="C95" s="20">
        <v>101</v>
      </c>
      <c r="D95" s="20" t="s">
        <v>407</v>
      </c>
      <c r="E95" s="20">
        <v>60</v>
      </c>
      <c r="F95" s="20" t="s">
        <v>410</v>
      </c>
      <c r="G95" s="31" t="s">
        <v>8628</v>
      </c>
      <c r="H95" s="77"/>
    </row>
    <row r="96" spans="1:8" x14ac:dyDescent="0.25">
      <c r="A96" s="15" t="s">
        <v>2311</v>
      </c>
      <c r="B96" s="20" t="s">
        <v>279</v>
      </c>
      <c r="C96" s="20">
        <v>71</v>
      </c>
      <c r="D96" s="20" t="s">
        <v>435</v>
      </c>
      <c r="E96" s="20">
        <v>100</v>
      </c>
      <c r="F96" s="20" t="s">
        <v>405</v>
      </c>
      <c r="G96" s="31" t="s">
        <v>8629</v>
      </c>
      <c r="H96" s="77"/>
    </row>
    <row r="97" spans="1:8" x14ac:dyDescent="0.25">
      <c r="A97" s="15" t="s">
        <v>2314</v>
      </c>
      <c r="B97" s="20" t="s">
        <v>279</v>
      </c>
      <c r="C97" s="20">
        <v>74</v>
      </c>
      <c r="D97" s="20" t="s">
        <v>419</v>
      </c>
      <c r="E97" s="20">
        <v>60</v>
      </c>
      <c r="F97" s="20" t="s">
        <v>410</v>
      </c>
      <c r="G97" s="31" t="s">
        <v>8629</v>
      </c>
      <c r="H97" s="77"/>
    </row>
    <row r="98" spans="1:8" x14ac:dyDescent="0.25">
      <c r="A98" s="15" t="s">
        <v>2315</v>
      </c>
      <c r="B98" s="20" t="s">
        <v>279</v>
      </c>
      <c r="C98" s="20">
        <v>75</v>
      </c>
      <c r="D98" s="20" t="s">
        <v>419</v>
      </c>
      <c r="E98" s="20">
        <v>80</v>
      </c>
      <c r="F98" s="20" t="s">
        <v>405</v>
      </c>
      <c r="G98" s="31" t="s">
        <v>8629</v>
      </c>
      <c r="H98" s="77"/>
    </row>
    <row r="99" spans="1:8" x14ac:dyDescent="0.25">
      <c r="A99" s="15" t="s">
        <v>2316</v>
      </c>
      <c r="B99" s="20" t="s">
        <v>279</v>
      </c>
      <c r="C99" s="20">
        <v>76</v>
      </c>
      <c r="D99" s="20" t="s">
        <v>419</v>
      </c>
      <c r="E99" s="20">
        <v>140</v>
      </c>
      <c r="F99" s="20" t="s">
        <v>401</v>
      </c>
      <c r="G99" s="31" t="s">
        <v>8629</v>
      </c>
      <c r="H99" s="77"/>
    </row>
    <row r="100" spans="1:8" x14ac:dyDescent="0.25">
      <c r="A100" s="15" t="s">
        <v>2337</v>
      </c>
      <c r="B100" s="20" t="s">
        <v>283</v>
      </c>
      <c r="C100" s="20">
        <v>30</v>
      </c>
      <c r="D100" s="20" t="s">
        <v>404</v>
      </c>
      <c r="E100" s="20">
        <v>130</v>
      </c>
      <c r="F100" s="20" t="s">
        <v>405</v>
      </c>
      <c r="G100" s="31" t="s">
        <v>8629</v>
      </c>
      <c r="H100" s="77"/>
    </row>
    <row r="101" spans="1:8" x14ac:dyDescent="0.25">
      <c r="A101" s="15" t="s">
        <v>2344</v>
      </c>
      <c r="B101" s="20" t="s">
        <v>283</v>
      </c>
      <c r="C101" s="20">
        <v>49</v>
      </c>
      <c r="D101" s="20" t="s">
        <v>431</v>
      </c>
      <c r="E101" s="20">
        <v>60</v>
      </c>
      <c r="F101" s="20" t="s">
        <v>410</v>
      </c>
      <c r="G101" s="31" t="s">
        <v>8629</v>
      </c>
      <c r="H101" s="77"/>
    </row>
    <row r="102" spans="1:8" x14ac:dyDescent="0.25">
      <c r="A102" s="15" t="s">
        <v>2345</v>
      </c>
      <c r="B102" s="20" t="s">
        <v>283</v>
      </c>
      <c r="C102" s="20">
        <v>51</v>
      </c>
      <c r="D102" s="20" t="s">
        <v>431</v>
      </c>
      <c r="E102" s="20">
        <v>90</v>
      </c>
      <c r="F102" s="20" t="s">
        <v>405</v>
      </c>
      <c r="G102" s="31" t="s">
        <v>8629</v>
      </c>
      <c r="H102" s="77"/>
    </row>
    <row r="103" spans="1:8" x14ac:dyDescent="0.25">
      <c r="A103" s="15" t="s">
        <v>2346</v>
      </c>
      <c r="B103" s="20" t="s">
        <v>283</v>
      </c>
      <c r="C103" s="20">
        <v>53</v>
      </c>
      <c r="D103" s="20" t="s">
        <v>431</v>
      </c>
      <c r="E103" s="20">
        <v>140</v>
      </c>
      <c r="F103" s="20" t="s">
        <v>401</v>
      </c>
      <c r="G103" s="31" t="s">
        <v>8629</v>
      </c>
      <c r="H103" s="77"/>
    </row>
    <row r="104" spans="1:8" x14ac:dyDescent="0.25">
      <c r="A104" s="15" t="s">
        <v>2632</v>
      </c>
      <c r="B104" s="16" t="s">
        <v>314</v>
      </c>
      <c r="C104" s="16">
        <v>28</v>
      </c>
      <c r="D104" s="16" t="s">
        <v>425</v>
      </c>
      <c r="E104" s="16">
        <v>130</v>
      </c>
      <c r="F104" s="16" t="s">
        <v>405</v>
      </c>
      <c r="G104" s="31" t="s">
        <v>8630</v>
      </c>
      <c r="H104" s="77"/>
    </row>
    <row r="105" spans="1:8" x14ac:dyDescent="0.25">
      <c r="A105" s="15" t="s">
        <v>1195</v>
      </c>
      <c r="B105" s="20" t="s">
        <v>293</v>
      </c>
      <c r="C105" s="20">
        <v>17</v>
      </c>
      <c r="D105" s="20" t="s">
        <v>425</v>
      </c>
      <c r="E105" s="20">
        <v>140</v>
      </c>
      <c r="F105" s="20" t="s">
        <v>401</v>
      </c>
      <c r="G105" s="31" t="s">
        <v>8631</v>
      </c>
      <c r="H105" s="77"/>
    </row>
    <row r="106" spans="1:8" x14ac:dyDescent="0.25">
      <c r="A106" s="15" t="s">
        <v>2305</v>
      </c>
      <c r="B106" s="20" t="s">
        <v>293</v>
      </c>
      <c r="C106" s="20">
        <v>66</v>
      </c>
      <c r="D106" s="20" t="s">
        <v>435</v>
      </c>
      <c r="E106" s="20">
        <v>150</v>
      </c>
      <c r="F106" s="20" t="s">
        <v>401</v>
      </c>
      <c r="G106" s="31" t="s">
        <v>8631</v>
      </c>
      <c r="H106" s="77"/>
    </row>
    <row r="107" spans="1:8" x14ac:dyDescent="0.25">
      <c r="A107" s="15" t="s">
        <v>670</v>
      </c>
      <c r="B107" s="20" t="s">
        <v>289</v>
      </c>
      <c r="C107" s="20">
        <v>14</v>
      </c>
      <c r="D107" s="20" t="s">
        <v>425</v>
      </c>
      <c r="E107" s="20">
        <v>120</v>
      </c>
      <c r="F107" s="20" t="s">
        <v>410</v>
      </c>
      <c r="G107" s="31" t="s">
        <v>8632</v>
      </c>
      <c r="H107" s="77"/>
    </row>
    <row r="108" spans="1:8" x14ac:dyDescent="0.25">
      <c r="A108" s="15" t="s">
        <v>631</v>
      </c>
      <c r="B108" s="20" t="s">
        <v>289</v>
      </c>
      <c r="C108" s="20">
        <v>79</v>
      </c>
      <c r="D108" s="20" t="s">
        <v>414</v>
      </c>
      <c r="E108" s="20">
        <v>90</v>
      </c>
      <c r="F108" s="20" t="s">
        <v>405</v>
      </c>
      <c r="G108" s="31" t="s">
        <v>8633</v>
      </c>
      <c r="H108" s="77"/>
    </row>
    <row r="109" spans="1:8" x14ac:dyDescent="0.25">
      <c r="A109" s="15" t="s">
        <v>631</v>
      </c>
      <c r="B109" s="16" t="s">
        <v>289</v>
      </c>
      <c r="C109" s="16">
        <v>79</v>
      </c>
      <c r="D109" s="16" t="s">
        <v>414</v>
      </c>
      <c r="E109" s="16">
        <v>90</v>
      </c>
      <c r="F109" s="16" t="s">
        <v>405</v>
      </c>
      <c r="G109" s="31" t="s">
        <v>5513</v>
      </c>
      <c r="H109" s="77"/>
    </row>
    <row r="110" spans="1:8" x14ac:dyDescent="0.25">
      <c r="A110" s="15" t="s">
        <v>1968</v>
      </c>
      <c r="B110" s="16" t="s">
        <v>232</v>
      </c>
      <c r="C110" s="16">
        <v>1</v>
      </c>
      <c r="D110" s="16" t="s">
        <v>425</v>
      </c>
      <c r="E110" s="16">
        <v>100</v>
      </c>
      <c r="F110" s="16" t="s">
        <v>410</v>
      </c>
      <c r="G110" s="31" t="s">
        <v>8634</v>
      </c>
      <c r="H110" s="77"/>
    </row>
    <row r="111" spans="1:8" x14ac:dyDescent="0.25">
      <c r="A111" s="15" t="s">
        <v>1823</v>
      </c>
      <c r="B111" s="16" t="s">
        <v>314</v>
      </c>
      <c r="C111" s="16">
        <v>62</v>
      </c>
      <c r="D111" s="16" t="s">
        <v>431</v>
      </c>
      <c r="E111" s="16">
        <v>160</v>
      </c>
      <c r="F111" s="16" t="s">
        <v>401</v>
      </c>
      <c r="G111" s="31" t="s">
        <v>8635</v>
      </c>
      <c r="H111" s="77"/>
    </row>
    <row r="112" spans="1:8" x14ac:dyDescent="0.25">
      <c r="A112" s="15" t="s">
        <v>2311</v>
      </c>
      <c r="B112" s="16" t="s">
        <v>314</v>
      </c>
      <c r="C112" s="16">
        <v>73</v>
      </c>
      <c r="D112" s="16" t="s">
        <v>435</v>
      </c>
      <c r="E112" s="16">
        <v>100</v>
      </c>
      <c r="F112" s="16" t="s">
        <v>405</v>
      </c>
      <c r="G112" s="31" t="s">
        <v>8635</v>
      </c>
      <c r="H112" s="77"/>
    </row>
    <row r="113" spans="1:8" x14ac:dyDescent="0.25">
      <c r="A113" s="15" t="s">
        <v>2661</v>
      </c>
      <c r="B113" s="16" t="s">
        <v>314</v>
      </c>
      <c r="C113" s="16">
        <v>114</v>
      </c>
      <c r="D113" s="16" t="s">
        <v>414</v>
      </c>
      <c r="E113" s="16">
        <v>90</v>
      </c>
      <c r="F113" s="16" t="s">
        <v>410</v>
      </c>
      <c r="G113" s="31" t="s">
        <v>8636</v>
      </c>
      <c r="H113" s="77"/>
    </row>
    <row r="114" spans="1:8" x14ac:dyDescent="0.25">
      <c r="A114" s="15" t="s">
        <v>1935</v>
      </c>
      <c r="B114" s="16" t="s">
        <v>236</v>
      </c>
      <c r="C114" s="16">
        <v>5</v>
      </c>
      <c r="D114" s="16" t="s">
        <v>400</v>
      </c>
      <c r="E114" s="16">
        <v>70</v>
      </c>
      <c r="F114" s="16" t="s">
        <v>410</v>
      </c>
      <c r="G114" s="31" t="s">
        <v>8637</v>
      </c>
      <c r="H114" s="77"/>
    </row>
    <row r="115" spans="1:8" x14ac:dyDescent="0.25">
      <c r="A115" s="15" t="s">
        <v>1207</v>
      </c>
      <c r="B115" s="20" t="s">
        <v>223</v>
      </c>
      <c r="C115" s="20">
        <v>45</v>
      </c>
      <c r="D115" s="20" t="s">
        <v>407</v>
      </c>
      <c r="E115" s="20">
        <v>100</v>
      </c>
      <c r="F115" s="20" t="s">
        <v>405</v>
      </c>
      <c r="G115" s="31" t="s">
        <v>8638</v>
      </c>
      <c r="H115" s="77"/>
    </row>
    <row r="116" spans="1:8" x14ac:dyDescent="0.25">
      <c r="A116" s="15" t="s">
        <v>443</v>
      </c>
      <c r="B116" s="20" t="s">
        <v>223</v>
      </c>
      <c r="C116" s="20">
        <v>50</v>
      </c>
      <c r="D116" s="20" t="s">
        <v>400</v>
      </c>
      <c r="E116" s="20">
        <v>80</v>
      </c>
      <c r="F116" s="20" t="s">
        <v>405</v>
      </c>
      <c r="G116" s="31" t="s">
        <v>8638</v>
      </c>
      <c r="H116" s="77"/>
    </row>
    <row r="117" spans="1:8" x14ac:dyDescent="0.25">
      <c r="A117" s="15" t="s">
        <v>454</v>
      </c>
      <c r="B117" s="20" t="s">
        <v>223</v>
      </c>
      <c r="C117" s="20">
        <v>60</v>
      </c>
      <c r="D117" s="20" t="s">
        <v>404</v>
      </c>
      <c r="E117" s="20">
        <v>90</v>
      </c>
      <c r="F117" s="20" t="s">
        <v>405</v>
      </c>
      <c r="G117" s="31" t="s">
        <v>8638</v>
      </c>
      <c r="H117" s="77"/>
    </row>
    <row r="118" spans="1:8" x14ac:dyDescent="0.25">
      <c r="A118" s="15" t="s">
        <v>564</v>
      </c>
      <c r="B118" s="20" t="s">
        <v>223</v>
      </c>
      <c r="C118" s="20">
        <v>75</v>
      </c>
      <c r="D118" s="20" t="s">
        <v>404</v>
      </c>
      <c r="E118" s="20">
        <v>80</v>
      </c>
      <c r="F118" s="20" t="s">
        <v>405</v>
      </c>
      <c r="G118" s="31" t="s">
        <v>8638</v>
      </c>
      <c r="H118" s="77"/>
    </row>
    <row r="119" spans="1:8" x14ac:dyDescent="0.25">
      <c r="A119" s="15" t="s">
        <v>566</v>
      </c>
      <c r="B119" s="20" t="s">
        <v>223</v>
      </c>
      <c r="C119" s="20">
        <v>77</v>
      </c>
      <c r="D119" s="20" t="s">
        <v>407</v>
      </c>
      <c r="E119" s="20">
        <v>60</v>
      </c>
      <c r="F119" s="20" t="s">
        <v>410</v>
      </c>
      <c r="G119" s="31" t="s">
        <v>8638</v>
      </c>
      <c r="H119" s="77"/>
    </row>
    <row r="120" spans="1:8" x14ac:dyDescent="0.25">
      <c r="A120" s="15" t="s">
        <v>1226</v>
      </c>
      <c r="B120" s="20" t="s">
        <v>223</v>
      </c>
      <c r="C120" s="20">
        <v>81</v>
      </c>
      <c r="D120" s="20" t="s">
        <v>435</v>
      </c>
      <c r="E120" s="20">
        <v>50</v>
      </c>
      <c r="F120" s="20" t="s">
        <v>410</v>
      </c>
      <c r="G120" s="31" t="s">
        <v>8638</v>
      </c>
      <c r="H120" s="77"/>
    </row>
    <row r="121" spans="1:8" x14ac:dyDescent="0.25">
      <c r="A121" s="15" t="s">
        <v>568</v>
      </c>
      <c r="B121" s="20" t="s">
        <v>223</v>
      </c>
      <c r="C121" s="20">
        <v>82</v>
      </c>
      <c r="D121" s="20" t="s">
        <v>425</v>
      </c>
      <c r="E121" s="20">
        <v>50</v>
      </c>
      <c r="F121" s="20" t="s">
        <v>410</v>
      </c>
      <c r="G121" s="31" t="s">
        <v>8638</v>
      </c>
      <c r="H121" s="77"/>
    </row>
    <row r="122" spans="1:8" x14ac:dyDescent="0.25">
      <c r="A122" s="15" t="s">
        <v>1925</v>
      </c>
      <c r="B122" s="20" t="s">
        <v>223</v>
      </c>
      <c r="C122" s="20">
        <v>106</v>
      </c>
      <c r="D122" s="20" t="s">
        <v>404</v>
      </c>
      <c r="E122" s="20">
        <v>60</v>
      </c>
      <c r="F122" s="20" t="s">
        <v>410</v>
      </c>
      <c r="G122" s="31" t="s">
        <v>8638</v>
      </c>
      <c r="H122" s="77"/>
    </row>
    <row r="123" spans="1:8" x14ac:dyDescent="0.25">
      <c r="A123" s="15" t="s">
        <v>1926</v>
      </c>
      <c r="B123" s="20" t="s">
        <v>223</v>
      </c>
      <c r="C123" s="20">
        <v>107</v>
      </c>
      <c r="D123" s="20" t="s">
        <v>404</v>
      </c>
      <c r="E123" s="20">
        <v>60</v>
      </c>
      <c r="F123" s="20" t="s">
        <v>410</v>
      </c>
      <c r="G123" s="31" t="s">
        <v>8638</v>
      </c>
      <c r="H123" s="77"/>
    </row>
    <row r="124" spans="1:8" x14ac:dyDescent="0.25">
      <c r="A124" s="15" t="s">
        <v>583</v>
      </c>
      <c r="B124" s="20" t="s">
        <v>223</v>
      </c>
      <c r="C124" s="20">
        <v>112</v>
      </c>
      <c r="D124" s="20" t="s">
        <v>404</v>
      </c>
      <c r="E124" s="20">
        <v>50</v>
      </c>
      <c r="F124" s="20" t="s">
        <v>410</v>
      </c>
      <c r="G124" s="31" t="s">
        <v>8638</v>
      </c>
      <c r="H124" s="77"/>
    </row>
    <row r="125" spans="1:8" x14ac:dyDescent="0.25">
      <c r="A125" s="15" t="s">
        <v>1866</v>
      </c>
      <c r="B125" s="16" t="s">
        <v>215</v>
      </c>
      <c r="C125" s="16">
        <v>103</v>
      </c>
      <c r="D125" s="16" t="s">
        <v>407</v>
      </c>
      <c r="E125" s="16">
        <v>60</v>
      </c>
      <c r="F125" s="16" t="s">
        <v>410</v>
      </c>
      <c r="G125" s="31" t="s">
        <v>8639</v>
      </c>
      <c r="H125" s="77"/>
    </row>
    <row r="126" spans="1:8" x14ac:dyDescent="0.25">
      <c r="A126" s="15" t="s">
        <v>1857</v>
      </c>
      <c r="B126" s="16" t="s">
        <v>215</v>
      </c>
      <c r="C126" s="16">
        <v>76</v>
      </c>
      <c r="D126" s="16" t="s">
        <v>425</v>
      </c>
      <c r="E126" s="16">
        <v>50</v>
      </c>
      <c r="F126" s="16" t="s">
        <v>410</v>
      </c>
      <c r="G126" s="31" t="s">
        <v>8639</v>
      </c>
      <c r="H126" s="77"/>
    </row>
    <row r="127" spans="1:8" x14ac:dyDescent="0.25">
      <c r="A127" s="15" t="s">
        <v>1861</v>
      </c>
      <c r="B127" s="16" t="s">
        <v>215</v>
      </c>
      <c r="C127" s="16">
        <v>93</v>
      </c>
      <c r="D127" s="16" t="s">
        <v>404</v>
      </c>
      <c r="E127" s="16">
        <v>60</v>
      </c>
      <c r="F127" s="16" t="s">
        <v>410</v>
      </c>
      <c r="G127" s="31" t="s">
        <v>8639</v>
      </c>
      <c r="H127" s="77"/>
    </row>
    <row r="128" spans="1:8" x14ac:dyDescent="0.25">
      <c r="A128" s="15" t="s">
        <v>535</v>
      </c>
      <c r="B128" s="20" t="s">
        <v>259</v>
      </c>
      <c r="C128" s="20">
        <v>7</v>
      </c>
      <c r="D128" s="20" t="s">
        <v>425</v>
      </c>
      <c r="E128" s="20">
        <v>90</v>
      </c>
      <c r="F128" s="20" t="s">
        <v>405</v>
      </c>
      <c r="G128" s="31" t="s">
        <v>8640</v>
      </c>
      <c r="H128" s="77"/>
    </row>
    <row r="129" spans="1:8" x14ac:dyDescent="0.25">
      <c r="A129" s="15" t="s">
        <v>461</v>
      </c>
      <c r="B129" s="20" t="s">
        <v>263</v>
      </c>
      <c r="C129" s="20">
        <v>11</v>
      </c>
      <c r="D129" s="20" t="s">
        <v>421</v>
      </c>
      <c r="E129" s="20">
        <v>90</v>
      </c>
      <c r="F129" s="20" t="s">
        <v>405</v>
      </c>
      <c r="G129" s="31" t="s">
        <v>8641</v>
      </c>
      <c r="H129" s="77"/>
    </row>
    <row r="130" spans="1:8" x14ac:dyDescent="0.25">
      <c r="A130" s="15" t="s">
        <v>1967</v>
      </c>
      <c r="B130" s="20" t="s">
        <v>267</v>
      </c>
      <c r="C130" s="20">
        <v>4</v>
      </c>
      <c r="D130" s="20" t="s">
        <v>431</v>
      </c>
      <c r="E130" s="20">
        <v>90</v>
      </c>
      <c r="F130" s="20" t="s">
        <v>405</v>
      </c>
      <c r="G130" s="31" t="s">
        <v>8641</v>
      </c>
      <c r="H130" s="77"/>
    </row>
    <row r="131" spans="1:8" x14ac:dyDescent="0.25">
      <c r="A131" s="15" t="s">
        <v>1866</v>
      </c>
      <c r="B131" s="16" t="s">
        <v>224</v>
      </c>
      <c r="C131" s="16">
        <v>17</v>
      </c>
      <c r="D131" s="16" t="s">
        <v>407</v>
      </c>
      <c r="E131" s="16">
        <v>60</v>
      </c>
      <c r="F131" s="16" t="s">
        <v>410</v>
      </c>
      <c r="G131" s="31" t="s">
        <v>8642</v>
      </c>
      <c r="H131" s="77"/>
    </row>
    <row r="132" spans="1:8" x14ac:dyDescent="0.25">
      <c r="A132" s="15" t="s">
        <v>1857</v>
      </c>
      <c r="B132" s="16" t="s">
        <v>224</v>
      </c>
      <c r="C132" s="16">
        <v>14</v>
      </c>
      <c r="D132" s="16" t="s">
        <v>425</v>
      </c>
      <c r="E132" s="16">
        <v>50</v>
      </c>
      <c r="F132" s="16" t="s">
        <v>410</v>
      </c>
      <c r="G132" s="31" t="s">
        <v>8642</v>
      </c>
      <c r="H132" s="77"/>
    </row>
    <row r="133" spans="1:8" x14ac:dyDescent="0.25">
      <c r="A133" s="15" t="s">
        <v>1861</v>
      </c>
      <c r="B133" s="16" t="s">
        <v>224</v>
      </c>
      <c r="C133" s="16">
        <v>15</v>
      </c>
      <c r="D133" s="16" t="s">
        <v>404</v>
      </c>
      <c r="E133" s="16">
        <v>60</v>
      </c>
      <c r="F133" s="16" t="s">
        <v>410</v>
      </c>
      <c r="G133" s="31" t="s">
        <v>8642</v>
      </c>
      <c r="H133" s="77"/>
    </row>
    <row r="134" spans="1:8" x14ac:dyDescent="0.25">
      <c r="A134" s="15" t="s">
        <v>1820</v>
      </c>
      <c r="B134" s="16" t="s">
        <v>236</v>
      </c>
      <c r="C134" s="16">
        <v>2</v>
      </c>
      <c r="D134" s="16" t="s">
        <v>404</v>
      </c>
      <c r="E134" s="16">
        <v>70</v>
      </c>
      <c r="F134" s="16" t="s">
        <v>410</v>
      </c>
      <c r="G134" s="31" t="s">
        <v>8643</v>
      </c>
      <c r="H134" s="77"/>
    </row>
    <row r="135" spans="1:8" x14ac:dyDescent="0.25">
      <c r="A135" s="15" t="s">
        <v>1971</v>
      </c>
      <c r="B135" s="16" t="s">
        <v>236</v>
      </c>
      <c r="C135" s="16">
        <v>4</v>
      </c>
      <c r="D135" s="16" t="s">
        <v>414</v>
      </c>
      <c r="E135" s="16">
        <v>100</v>
      </c>
      <c r="F135" s="16" t="s">
        <v>410</v>
      </c>
      <c r="G135" s="31" t="s">
        <v>8643</v>
      </c>
      <c r="H135" s="77"/>
    </row>
    <row r="136" spans="1:8" x14ac:dyDescent="0.25">
      <c r="A136" s="15" t="s">
        <v>537</v>
      </c>
      <c r="B136" s="16" t="s">
        <v>236</v>
      </c>
      <c r="C136" s="16">
        <v>3</v>
      </c>
      <c r="D136" s="16" t="s">
        <v>400</v>
      </c>
      <c r="E136" s="16">
        <v>90</v>
      </c>
      <c r="F136" s="16" t="s">
        <v>405</v>
      </c>
      <c r="G136" s="31" t="s">
        <v>8644</v>
      </c>
      <c r="H136" s="77"/>
    </row>
    <row r="137" spans="1:8" x14ac:dyDescent="0.25">
      <c r="A137" s="15" t="s">
        <v>538</v>
      </c>
      <c r="B137" s="20" t="s">
        <v>293</v>
      </c>
      <c r="C137" s="20">
        <v>3</v>
      </c>
      <c r="D137" s="20" t="s">
        <v>407</v>
      </c>
      <c r="E137" s="20">
        <v>140</v>
      </c>
      <c r="F137" s="20" t="s">
        <v>401</v>
      </c>
      <c r="G137" s="31" t="s">
        <v>8645</v>
      </c>
      <c r="H137" s="77"/>
    </row>
    <row r="138" spans="1:8" x14ac:dyDescent="0.25">
      <c r="A138" s="15" t="s">
        <v>528</v>
      </c>
      <c r="B138" s="16" t="s">
        <v>296</v>
      </c>
      <c r="C138" s="16">
        <v>24</v>
      </c>
      <c r="D138" s="16" t="s">
        <v>404</v>
      </c>
      <c r="E138" s="16">
        <v>130</v>
      </c>
      <c r="F138" s="16" t="s">
        <v>405</v>
      </c>
      <c r="G138" s="31" t="s">
        <v>8645</v>
      </c>
      <c r="H138" s="77"/>
    </row>
    <row r="139" spans="1:8" x14ac:dyDescent="0.25">
      <c r="A139" s="15" t="s">
        <v>1879</v>
      </c>
      <c r="B139" s="16" t="s">
        <v>296</v>
      </c>
      <c r="C139" s="16">
        <v>91</v>
      </c>
      <c r="D139" s="16" t="s">
        <v>165</v>
      </c>
      <c r="E139" s="16">
        <v>140</v>
      </c>
      <c r="F139" s="16" t="s">
        <v>401</v>
      </c>
      <c r="G139" s="31" t="s">
        <v>8645</v>
      </c>
      <c r="H139" s="77"/>
    </row>
    <row r="140" spans="1:8" x14ac:dyDescent="0.25">
      <c r="A140" s="15" t="s">
        <v>2410</v>
      </c>
      <c r="B140" s="16" t="s">
        <v>296</v>
      </c>
      <c r="C140" s="16">
        <v>98</v>
      </c>
      <c r="D140" s="16" t="s">
        <v>165</v>
      </c>
      <c r="E140" s="16">
        <v>150</v>
      </c>
      <c r="F140" s="16" t="s">
        <v>401</v>
      </c>
      <c r="G140" s="31" t="s">
        <v>8645</v>
      </c>
      <c r="H140" s="77"/>
    </row>
    <row r="141" spans="1:8" x14ac:dyDescent="0.25">
      <c r="A141" s="15" t="s">
        <v>527</v>
      </c>
      <c r="B141" s="16" t="s">
        <v>299</v>
      </c>
      <c r="C141" s="16">
        <v>20</v>
      </c>
      <c r="D141" s="16" t="s">
        <v>425</v>
      </c>
      <c r="E141" s="16">
        <v>160</v>
      </c>
      <c r="F141" s="16" t="s">
        <v>401</v>
      </c>
      <c r="G141" s="31" t="s">
        <v>8646</v>
      </c>
      <c r="H141" s="77"/>
    </row>
    <row r="142" spans="1:8" x14ac:dyDescent="0.25">
      <c r="A142" s="15" t="s">
        <v>1914</v>
      </c>
      <c r="B142" s="16" t="s">
        <v>302</v>
      </c>
      <c r="C142" s="16">
        <v>61</v>
      </c>
      <c r="D142" s="16" t="s">
        <v>421</v>
      </c>
      <c r="E142" s="16">
        <v>140</v>
      </c>
      <c r="F142" s="16" t="s">
        <v>401</v>
      </c>
      <c r="G142" s="31" t="s">
        <v>8645</v>
      </c>
      <c r="H142" s="77"/>
    </row>
    <row r="143" spans="1:8" x14ac:dyDescent="0.25">
      <c r="A143" s="15" t="s">
        <v>664</v>
      </c>
      <c r="B143" s="16" t="s">
        <v>305</v>
      </c>
      <c r="C143" s="16">
        <v>83</v>
      </c>
      <c r="D143" s="16" t="s">
        <v>165</v>
      </c>
      <c r="E143" s="16">
        <v>150</v>
      </c>
      <c r="F143" s="16" t="s">
        <v>401</v>
      </c>
      <c r="G143" s="31" t="s">
        <v>8645</v>
      </c>
      <c r="H143" s="77"/>
    </row>
    <row r="144" spans="1:8" x14ac:dyDescent="0.25">
      <c r="A144" s="15" t="s">
        <v>524</v>
      </c>
      <c r="B144" s="16" t="s">
        <v>308</v>
      </c>
      <c r="C144" s="16">
        <v>16</v>
      </c>
      <c r="D144" s="16" t="s">
        <v>404</v>
      </c>
      <c r="E144" s="16">
        <v>140</v>
      </c>
      <c r="F144" s="16" t="s">
        <v>401</v>
      </c>
      <c r="G144" s="31" t="s">
        <v>8647</v>
      </c>
      <c r="H144" s="77"/>
    </row>
    <row r="145" spans="1:8" x14ac:dyDescent="0.25">
      <c r="A145" s="15" t="s">
        <v>664</v>
      </c>
      <c r="B145" s="16" t="s">
        <v>172</v>
      </c>
      <c r="C145" s="16">
        <v>5</v>
      </c>
      <c r="D145" s="16" t="s">
        <v>165</v>
      </c>
      <c r="E145" s="16">
        <v>150</v>
      </c>
      <c r="F145" s="16" t="s">
        <v>401</v>
      </c>
      <c r="G145" s="31" t="s">
        <v>8645</v>
      </c>
      <c r="H145" s="77"/>
    </row>
    <row r="146" spans="1:8" x14ac:dyDescent="0.25">
      <c r="A146" s="15" t="s">
        <v>1301</v>
      </c>
      <c r="B146" s="16" t="s">
        <v>172</v>
      </c>
      <c r="C146" s="16">
        <v>8</v>
      </c>
      <c r="D146" s="16" t="s">
        <v>165</v>
      </c>
      <c r="E146" s="16">
        <v>140</v>
      </c>
      <c r="F146" s="16" t="s">
        <v>401</v>
      </c>
      <c r="G146" s="31" t="s">
        <v>8645</v>
      </c>
      <c r="H146" s="77"/>
    </row>
    <row r="147" spans="1:8" x14ac:dyDescent="0.25">
      <c r="A147" s="15" t="s">
        <v>2678</v>
      </c>
      <c r="B147" s="16" t="s">
        <v>323</v>
      </c>
      <c r="C147" s="16">
        <v>12</v>
      </c>
      <c r="D147" s="16" t="s">
        <v>425</v>
      </c>
      <c r="E147" s="16">
        <v>110</v>
      </c>
      <c r="F147" s="16" t="s">
        <v>405</v>
      </c>
      <c r="G147" s="31" t="s">
        <v>8648</v>
      </c>
      <c r="H147" s="77"/>
    </row>
    <row r="148" spans="1:8" x14ac:dyDescent="0.25">
      <c r="A148" s="15" t="s">
        <v>2757</v>
      </c>
      <c r="B148" s="16" t="s">
        <v>323</v>
      </c>
      <c r="C148" s="16">
        <v>95</v>
      </c>
      <c r="D148" s="16" t="s">
        <v>490</v>
      </c>
      <c r="E148" s="16"/>
      <c r="F148" s="16" t="s">
        <v>1562</v>
      </c>
      <c r="G148" s="31" t="s">
        <v>8649</v>
      </c>
      <c r="H148" s="77"/>
    </row>
    <row r="149" spans="1:8" x14ac:dyDescent="0.25">
      <c r="A149" s="15" t="s">
        <v>408</v>
      </c>
      <c r="B149" s="16" t="s">
        <v>323</v>
      </c>
      <c r="C149" s="16">
        <v>17</v>
      </c>
      <c r="D149" s="16" t="s">
        <v>404</v>
      </c>
      <c r="E149" s="16">
        <v>150</v>
      </c>
      <c r="F149" s="16" t="s">
        <v>401</v>
      </c>
      <c r="G149" s="31" t="s">
        <v>8650</v>
      </c>
      <c r="H149" s="77"/>
    </row>
    <row r="150" spans="1:8" x14ac:dyDescent="0.25">
      <c r="A150" s="15" t="s">
        <v>424</v>
      </c>
      <c r="B150" s="16" t="s">
        <v>338</v>
      </c>
      <c r="C150" s="16">
        <v>20</v>
      </c>
      <c r="D150" s="16" t="s">
        <v>425</v>
      </c>
      <c r="E150" s="16">
        <v>150</v>
      </c>
      <c r="F150" s="16" t="s">
        <v>401</v>
      </c>
      <c r="G150" s="31" t="s">
        <v>8650</v>
      </c>
      <c r="H150" s="77"/>
    </row>
    <row r="151" spans="1:8" x14ac:dyDescent="0.25">
      <c r="A151" s="15" t="s">
        <v>415</v>
      </c>
      <c r="B151" s="16" t="s">
        <v>341</v>
      </c>
      <c r="C151" s="16">
        <v>3</v>
      </c>
      <c r="D151" s="16" t="s">
        <v>407</v>
      </c>
      <c r="E151" s="16">
        <v>150</v>
      </c>
      <c r="F151" s="16" t="s">
        <v>401</v>
      </c>
      <c r="G151" s="31" t="s">
        <v>8650</v>
      </c>
      <c r="H151" s="77"/>
    </row>
    <row r="152" spans="1:8" x14ac:dyDescent="0.25">
      <c r="A152" s="16" t="s">
        <v>2645</v>
      </c>
      <c r="B152" s="16" t="s">
        <v>338</v>
      </c>
      <c r="C152" s="42">
        <v>94</v>
      </c>
      <c r="D152" s="16" t="s">
        <v>435</v>
      </c>
      <c r="E152" s="16">
        <v>130</v>
      </c>
      <c r="F152" s="16" t="s">
        <v>410</v>
      </c>
      <c r="G152" s="16" t="s">
        <v>8651</v>
      </c>
      <c r="H152" s="77"/>
    </row>
    <row r="153" spans="1:8" x14ac:dyDescent="0.25">
      <c r="A153" s="16" t="s">
        <v>2656</v>
      </c>
      <c r="B153" s="16" t="s">
        <v>338</v>
      </c>
      <c r="C153" s="42">
        <v>107</v>
      </c>
      <c r="D153" s="16" t="s">
        <v>2651</v>
      </c>
      <c r="E153" s="16">
        <v>120</v>
      </c>
      <c r="F153" s="16" t="s">
        <v>410</v>
      </c>
      <c r="G153" s="16" t="s">
        <v>8651</v>
      </c>
      <c r="H153" s="77"/>
    </row>
    <row r="154" spans="1:8" x14ac:dyDescent="0.25">
      <c r="A154" s="73" t="s">
        <v>980</v>
      </c>
      <c r="B154" s="16" t="s">
        <v>335</v>
      </c>
      <c r="C154" s="42">
        <v>14</v>
      </c>
      <c r="D154" s="16" t="s">
        <v>425</v>
      </c>
      <c r="E154" s="16">
        <v>120</v>
      </c>
      <c r="F154" s="16" t="s">
        <v>410</v>
      </c>
      <c r="G154" s="31" t="s">
        <v>8652</v>
      </c>
      <c r="H154" s="77"/>
    </row>
    <row r="155" spans="1:8" x14ac:dyDescent="0.25">
      <c r="A155" s="73" t="s">
        <v>984</v>
      </c>
      <c r="B155" s="16" t="s">
        <v>338</v>
      </c>
      <c r="C155" s="42">
        <v>55</v>
      </c>
      <c r="D155" s="16" t="s">
        <v>400</v>
      </c>
      <c r="E155" s="16">
        <v>120</v>
      </c>
      <c r="F155" s="16" t="s">
        <v>410</v>
      </c>
      <c r="G155" s="31" t="s">
        <v>8652</v>
      </c>
      <c r="H155" s="77"/>
    </row>
    <row r="156" spans="1:8" x14ac:dyDescent="0.25">
      <c r="A156" s="73" t="s">
        <v>985</v>
      </c>
      <c r="B156" s="16" t="s">
        <v>341</v>
      </c>
      <c r="C156" s="42">
        <v>30</v>
      </c>
      <c r="D156" s="16" t="s">
        <v>404</v>
      </c>
      <c r="E156" s="16">
        <v>120</v>
      </c>
      <c r="F156" s="16" t="s">
        <v>410</v>
      </c>
      <c r="G156" s="31" t="s">
        <v>8652</v>
      </c>
      <c r="H156" s="77"/>
    </row>
    <row r="157" spans="1:8" x14ac:dyDescent="0.25">
      <c r="A157" s="15" t="s">
        <v>978</v>
      </c>
      <c r="B157" s="16" t="s">
        <v>352</v>
      </c>
      <c r="C157" s="16">
        <v>56</v>
      </c>
      <c r="D157" s="16" t="s">
        <v>421</v>
      </c>
      <c r="E157" s="16">
        <v>130</v>
      </c>
      <c r="F157" s="16" t="s">
        <v>401</v>
      </c>
      <c r="G157" s="31" t="s">
        <v>8653</v>
      </c>
      <c r="H157" s="77"/>
    </row>
    <row r="158" spans="1:8" x14ac:dyDescent="0.25">
      <c r="A158" s="15" t="s">
        <v>3051</v>
      </c>
      <c r="B158" s="16" t="s">
        <v>352</v>
      </c>
      <c r="C158" s="16">
        <v>79</v>
      </c>
      <c r="D158" s="16" t="s">
        <v>435</v>
      </c>
      <c r="E158" s="16">
        <v>90</v>
      </c>
      <c r="F158" s="16" t="s">
        <v>405</v>
      </c>
      <c r="G158" s="31" t="s">
        <v>8653</v>
      </c>
      <c r="H158" s="77"/>
    </row>
    <row r="159" spans="1:8" x14ac:dyDescent="0.25">
      <c r="A159" s="15" t="s">
        <v>2346</v>
      </c>
      <c r="B159" s="16" t="s">
        <v>352</v>
      </c>
      <c r="C159" s="16">
        <v>71</v>
      </c>
      <c r="D159" s="16" t="s">
        <v>431</v>
      </c>
      <c r="E159" s="16">
        <v>160</v>
      </c>
      <c r="F159" s="16" t="s">
        <v>401</v>
      </c>
      <c r="G159" s="31" t="s">
        <v>8654</v>
      </c>
      <c r="H159" s="77"/>
    </row>
    <row r="160" spans="1:8" x14ac:dyDescent="0.25">
      <c r="A160" s="15" t="s">
        <v>1210</v>
      </c>
      <c r="B160" s="16" t="s">
        <v>352</v>
      </c>
      <c r="C160" s="16">
        <v>82</v>
      </c>
      <c r="D160" s="16" t="s">
        <v>435</v>
      </c>
      <c r="E160" s="16">
        <v>110</v>
      </c>
      <c r="F160" s="16" t="s">
        <v>405</v>
      </c>
      <c r="G160" s="31" t="s">
        <v>8654</v>
      </c>
      <c r="H160" s="77"/>
    </row>
    <row r="161" spans="1:8" x14ac:dyDescent="0.25">
      <c r="A161" s="15" t="s">
        <v>1672</v>
      </c>
      <c r="B161" s="16" t="s">
        <v>358</v>
      </c>
      <c r="C161" s="16">
        <v>28</v>
      </c>
      <c r="D161" s="16" t="s">
        <v>404</v>
      </c>
      <c r="E161" s="16">
        <v>130</v>
      </c>
      <c r="F161" s="16" t="s">
        <v>410</v>
      </c>
      <c r="G161" s="31" t="s">
        <v>8655</v>
      </c>
      <c r="H161" s="77"/>
    </row>
    <row r="162" spans="1:8" x14ac:dyDescent="0.25">
      <c r="A162" s="15" t="s">
        <v>1673</v>
      </c>
      <c r="B162" s="16" t="s">
        <v>358</v>
      </c>
      <c r="C162" s="16">
        <v>53</v>
      </c>
      <c r="D162" s="16" t="s">
        <v>431</v>
      </c>
      <c r="E162" s="16">
        <v>130</v>
      </c>
      <c r="F162" s="16" t="s">
        <v>410</v>
      </c>
      <c r="G162" s="31" t="s">
        <v>8655</v>
      </c>
      <c r="H162" s="77"/>
    </row>
    <row r="163" spans="1:8" x14ac:dyDescent="0.25">
      <c r="A163" s="15" t="s">
        <v>1674</v>
      </c>
      <c r="B163" s="16" t="s">
        <v>358</v>
      </c>
      <c r="C163" s="16">
        <v>68</v>
      </c>
      <c r="D163" s="16" t="s">
        <v>419</v>
      </c>
      <c r="E163" s="16">
        <v>130</v>
      </c>
      <c r="F163" s="16" t="s">
        <v>410</v>
      </c>
      <c r="G163" s="31" t="s">
        <v>8655</v>
      </c>
      <c r="H163" s="77"/>
    </row>
    <row r="164" spans="1:8" x14ac:dyDescent="0.25">
      <c r="A164" s="15" t="s">
        <v>1199</v>
      </c>
      <c r="B164" s="16" t="s">
        <v>335</v>
      </c>
      <c r="C164" s="16">
        <v>54</v>
      </c>
      <c r="D164" s="16" t="s">
        <v>421</v>
      </c>
      <c r="E164" s="16">
        <v>130</v>
      </c>
      <c r="F164" s="16" t="s">
        <v>401</v>
      </c>
      <c r="G164" s="31" t="s">
        <v>8656</v>
      </c>
      <c r="H164" s="77"/>
    </row>
    <row r="165" spans="1:8" x14ac:dyDescent="0.25">
      <c r="A165" s="15" t="s">
        <v>1914</v>
      </c>
      <c r="B165" s="16" t="s">
        <v>338</v>
      </c>
      <c r="C165" s="16">
        <v>84</v>
      </c>
      <c r="D165" s="16" t="s">
        <v>431</v>
      </c>
      <c r="E165" s="16">
        <v>150</v>
      </c>
      <c r="F165" s="16" t="s">
        <v>401</v>
      </c>
      <c r="G165" s="31" t="s">
        <v>8656</v>
      </c>
      <c r="H165" s="77"/>
    </row>
    <row r="166" spans="1:8" x14ac:dyDescent="0.25">
      <c r="A166" s="15" t="s">
        <v>3037</v>
      </c>
      <c r="B166" s="16" t="s">
        <v>352</v>
      </c>
      <c r="C166" s="16">
        <v>58</v>
      </c>
      <c r="D166" s="16" t="s">
        <v>421</v>
      </c>
      <c r="E166" s="16">
        <v>120</v>
      </c>
      <c r="F166" s="16" t="s">
        <v>405</v>
      </c>
      <c r="G166" s="31" t="s">
        <v>8657</v>
      </c>
      <c r="H166" s="77"/>
    </row>
    <row r="167" spans="1:8" x14ac:dyDescent="0.25">
      <c r="A167" s="15" t="s">
        <v>3054</v>
      </c>
      <c r="B167" s="16" t="s">
        <v>352</v>
      </c>
      <c r="C167" s="16">
        <v>87</v>
      </c>
      <c r="D167" s="16" t="s">
        <v>419</v>
      </c>
      <c r="E167" s="16">
        <v>100</v>
      </c>
      <c r="F167" s="16" t="s">
        <v>405</v>
      </c>
      <c r="G167" s="31" t="s">
        <v>8657</v>
      </c>
      <c r="H167" s="77"/>
    </row>
    <row r="168" spans="1:8" x14ac:dyDescent="0.25">
      <c r="A168" s="15" t="s">
        <v>3092</v>
      </c>
      <c r="B168" s="16" t="s">
        <v>353</v>
      </c>
      <c r="C168" s="16">
        <v>42</v>
      </c>
      <c r="D168" s="16" t="s">
        <v>400</v>
      </c>
      <c r="E168" s="16">
        <v>160</v>
      </c>
      <c r="F168" s="16" t="s">
        <v>401</v>
      </c>
      <c r="G168" s="31" t="s">
        <v>8657</v>
      </c>
      <c r="H168" s="77"/>
    </row>
    <row r="169" spans="1:8" x14ac:dyDescent="0.25">
      <c r="A169" s="15" t="s">
        <v>528</v>
      </c>
      <c r="B169" s="16" t="s">
        <v>355</v>
      </c>
      <c r="C169" s="16">
        <v>33</v>
      </c>
      <c r="D169" s="16" t="s">
        <v>404</v>
      </c>
      <c r="E169" s="16">
        <v>150</v>
      </c>
      <c r="F169" s="16" t="s">
        <v>405</v>
      </c>
      <c r="G169" s="31" t="s">
        <v>8658</v>
      </c>
      <c r="H169" s="77"/>
    </row>
    <row r="170" spans="1:8" x14ac:dyDescent="0.25">
      <c r="A170" s="15" t="s">
        <v>537</v>
      </c>
      <c r="B170" s="16" t="s">
        <v>355</v>
      </c>
      <c r="C170" s="16">
        <v>41</v>
      </c>
      <c r="D170" s="16" t="s">
        <v>400</v>
      </c>
      <c r="E170" s="16">
        <v>110</v>
      </c>
      <c r="F170" s="16" t="s">
        <v>405</v>
      </c>
      <c r="G170" s="31" t="s">
        <v>8658</v>
      </c>
      <c r="H170" s="77"/>
    </row>
    <row r="171" spans="1:8" x14ac:dyDescent="0.25">
      <c r="A171" s="15" t="s">
        <v>1206</v>
      </c>
      <c r="B171" s="16" t="s">
        <v>361</v>
      </c>
      <c r="C171" s="16">
        <v>40</v>
      </c>
      <c r="D171" s="16" t="s">
        <v>404</v>
      </c>
      <c r="E171" s="16">
        <v>220</v>
      </c>
      <c r="F171" s="16" t="s">
        <v>405</v>
      </c>
      <c r="G171" s="31" t="s">
        <v>8659</v>
      </c>
      <c r="H171" s="77"/>
    </row>
    <row r="172" spans="1:8" x14ac:dyDescent="0.25">
      <c r="A172" s="15" t="s">
        <v>422</v>
      </c>
      <c r="B172" s="16" t="s">
        <v>363</v>
      </c>
      <c r="C172" s="16">
        <v>125</v>
      </c>
      <c r="D172" s="16" t="s">
        <v>419</v>
      </c>
      <c r="E172" s="16">
        <v>180</v>
      </c>
      <c r="F172" s="16" t="s">
        <v>405</v>
      </c>
      <c r="G172" s="31" t="s">
        <v>8659</v>
      </c>
      <c r="H172" s="77"/>
    </row>
    <row r="173" spans="1:8" x14ac:dyDescent="0.25">
      <c r="A173" s="138" t="s">
        <v>1966</v>
      </c>
      <c r="B173" s="16" t="s">
        <v>363</v>
      </c>
      <c r="C173" s="41">
        <v>97</v>
      </c>
      <c r="D173" s="20" t="s">
        <v>421</v>
      </c>
      <c r="E173" s="20">
        <v>130</v>
      </c>
      <c r="F173" s="20" t="s">
        <v>410</v>
      </c>
      <c r="G173" s="130" t="s">
        <v>8660</v>
      </c>
      <c r="H173" s="77"/>
    </row>
    <row r="174" spans="1:8" x14ac:dyDescent="0.25">
      <c r="A174" s="15" t="s">
        <v>942</v>
      </c>
      <c r="B174" s="16" t="s">
        <v>363</v>
      </c>
      <c r="C174" s="16">
        <v>89</v>
      </c>
      <c r="D174" s="16" t="s">
        <v>421</v>
      </c>
      <c r="E174" s="16">
        <v>90</v>
      </c>
      <c r="F174" s="16" t="s">
        <v>405</v>
      </c>
      <c r="G174" s="31" t="s">
        <v>8661</v>
      </c>
      <c r="H174" s="77"/>
    </row>
    <row r="175" spans="1:8" x14ac:dyDescent="0.25">
      <c r="A175" s="15" t="s">
        <v>951</v>
      </c>
      <c r="B175" s="16" t="s">
        <v>363</v>
      </c>
      <c r="C175" s="16">
        <v>120</v>
      </c>
      <c r="D175" s="16" t="s">
        <v>435</v>
      </c>
      <c r="E175" s="16">
        <v>110</v>
      </c>
      <c r="F175" s="16" t="s">
        <v>405</v>
      </c>
      <c r="G175" s="31" t="s">
        <v>8661</v>
      </c>
      <c r="H175" s="77"/>
    </row>
    <row r="176" spans="1:8" x14ac:dyDescent="0.25">
      <c r="A176" s="15" t="s">
        <v>546</v>
      </c>
      <c r="B176" s="16" t="s">
        <v>366</v>
      </c>
      <c r="C176" s="16">
        <v>22</v>
      </c>
      <c r="D176" s="16" t="s">
        <v>425</v>
      </c>
      <c r="E176" s="16">
        <v>140</v>
      </c>
      <c r="F176" s="16" t="s">
        <v>405</v>
      </c>
      <c r="G176" s="31" t="s">
        <v>8662</v>
      </c>
      <c r="H176" s="77"/>
    </row>
    <row r="177" spans="1:8" x14ac:dyDescent="0.25">
      <c r="A177" s="15" t="s">
        <v>3393</v>
      </c>
      <c r="B177" s="16" t="s">
        <v>366</v>
      </c>
      <c r="C177" s="16">
        <v>129</v>
      </c>
      <c r="D177" s="16" t="s">
        <v>419</v>
      </c>
      <c r="E177" s="16">
        <v>150</v>
      </c>
      <c r="F177" s="16" t="s">
        <v>405</v>
      </c>
      <c r="G177" s="31" t="s">
        <v>8662</v>
      </c>
      <c r="H177" s="77"/>
    </row>
    <row r="178" spans="1:8" ht="13.2" customHeight="1" x14ac:dyDescent="0.25">
      <c r="A178" s="15" t="s">
        <v>3079</v>
      </c>
      <c r="B178" s="16" t="s">
        <v>367</v>
      </c>
      <c r="C178" s="16">
        <v>51</v>
      </c>
      <c r="D178" s="16" t="s">
        <v>404</v>
      </c>
      <c r="E178" s="16">
        <v>140</v>
      </c>
      <c r="F178" s="16" t="s">
        <v>405</v>
      </c>
      <c r="G178" s="31" t="s">
        <v>8663</v>
      </c>
      <c r="H178" s="77"/>
    </row>
    <row r="179" spans="1:8" ht="13.2" customHeight="1" x14ac:dyDescent="0.25">
      <c r="A179" s="15" t="s">
        <v>3439</v>
      </c>
      <c r="B179" s="16" t="s">
        <v>367</v>
      </c>
      <c r="C179" s="16">
        <v>184</v>
      </c>
      <c r="D179" s="16" t="s">
        <v>414</v>
      </c>
      <c r="E179" s="16">
        <v>130</v>
      </c>
      <c r="F179" s="16" t="s">
        <v>405</v>
      </c>
      <c r="G179" s="31" t="s">
        <v>8663</v>
      </c>
      <c r="H179" s="77"/>
    </row>
    <row r="180" spans="1:8" ht="13.2" customHeight="1" x14ac:dyDescent="0.25">
      <c r="A180" s="15" t="s">
        <v>664</v>
      </c>
      <c r="B180" s="16" t="s">
        <v>352</v>
      </c>
      <c r="C180" s="16">
        <v>96</v>
      </c>
      <c r="D180" s="16" t="s">
        <v>165</v>
      </c>
      <c r="E180" s="16">
        <v>160</v>
      </c>
      <c r="F180" s="16" t="s">
        <v>401</v>
      </c>
      <c r="G180" s="31" t="s">
        <v>8664</v>
      </c>
      <c r="H180" s="77"/>
    </row>
    <row r="181" spans="1:8" ht="13.2" customHeight="1" x14ac:dyDescent="0.25">
      <c r="A181" s="15" t="s">
        <v>530</v>
      </c>
      <c r="B181" s="16" t="s">
        <v>353</v>
      </c>
      <c r="C181" s="16">
        <v>65</v>
      </c>
      <c r="D181" s="16" t="s">
        <v>431</v>
      </c>
      <c r="E181" s="16">
        <v>160</v>
      </c>
      <c r="F181" s="16" t="s">
        <v>401</v>
      </c>
      <c r="G181" s="31" t="s">
        <v>8664</v>
      </c>
      <c r="H181" s="77"/>
    </row>
    <row r="182" spans="1:8" ht="13.2" customHeight="1" x14ac:dyDescent="0.25">
      <c r="A182" s="15" t="s">
        <v>626</v>
      </c>
      <c r="B182" s="16" t="s">
        <v>370</v>
      </c>
      <c r="C182" s="16">
        <v>140</v>
      </c>
      <c r="D182" s="16" t="s">
        <v>414</v>
      </c>
      <c r="E182" s="16">
        <v>150</v>
      </c>
      <c r="F182" s="16" t="s">
        <v>410</v>
      </c>
      <c r="G182" s="31" t="s">
        <v>8665</v>
      </c>
      <c r="H182" s="77"/>
    </row>
    <row r="183" spans="1:8" ht="13.2" customHeight="1" x14ac:dyDescent="0.25">
      <c r="A183" s="15" t="s">
        <v>3914</v>
      </c>
      <c r="B183" s="16" t="s">
        <v>371</v>
      </c>
      <c r="C183" s="137" t="s">
        <v>3638</v>
      </c>
      <c r="D183" s="16" t="s">
        <v>407</v>
      </c>
      <c r="E183" s="16">
        <v>40</v>
      </c>
      <c r="F183" s="16" t="s">
        <v>410</v>
      </c>
      <c r="G183" s="31" t="s">
        <v>8665</v>
      </c>
      <c r="H183" s="77"/>
    </row>
    <row r="184" spans="1:8" ht="13.2" customHeight="1" x14ac:dyDescent="0.25">
      <c r="A184" s="16" t="s">
        <v>2355</v>
      </c>
      <c r="B184" s="16" t="s">
        <v>374</v>
      </c>
      <c r="C184" s="42">
        <v>142</v>
      </c>
      <c r="D184" s="16" t="s">
        <v>414</v>
      </c>
      <c r="E184" s="16">
        <v>120</v>
      </c>
      <c r="F184" s="16" t="s">
        <v>410</v>
      </c>
      <c r="G184" s="16" t="s">
        <v>8666</v>
      </c>
      <c r="H184" s="77"/>
    </row>
    <row r="185" spans="1:8" ht="13.2" customHeight="1" x14ac:dyDescent="0.25">
      <c r="A185" s="16" t="s">
        <v>2339</v>
      </c>
      <c r="B185" s="16" t="s">
        <v>377</v>
      </c>
      <c r="C185" s="137" t="s">
        <v>3681</v>
      </c>
      <c r="D185" s="16" t="s">
        <v>400</v>
      </c>
      <c r="E185" s="16">
        <v>120</v>
      </c>
      <c r="F185" s="16" t="s">
        <v>410</v>
      </c>
      <c r="G185" s="16" t="s">
        <v>8666</v>
      </c>
      <c r="H185" s="77"/>
    </row>
    <row r="186" spans="1:8" ht="13.2" customHeight="1" x14ac:dyDescent="0.25">
      <c r="A186" s="16" t="s">
        <v>2405</v>
      </c>
      <c r="B186" s="16" t="s">
        <v>380</v>
      </c>
      <c r="C186" s="42">
        <v>148</v>
      </c>
      <c r="D186" s="16" t="s">
        <v>431</v>
      </c>
      <c r="E186" s="16">
        <v>120</v>
      </c>
      <c r="F186" s="16" t="s">
        <v>410</v>
      </c>
      <c r="G186" s="16" t="s">
        <v>8666</v>
      </c>
      <c r="H186" s="77"/>
    </row>
    <row r="187" spans="1:8" ht="13.2" customHeight="1" x14ac:dyDescent="0.25">
      <c r="A187" s="16" t="s">
        <v>4400</v>
      </c>
      <c r="B187" s="16" t="s">
        <v>378</v>
      </c>
      <c r="C187" s="137" t="s">
        <v>3700</v>
      </c>
      <c r="D187" s="16" t="s">
        <v>421</v>
      </c>
      <c r="E187" s="16">
        <v>120</v>
      </c>
      <c r="F187" s="16" t="s">
        <v>410</v>
      </c>
      <c r="G187" s="16" t="s">
        <v>8667</v>
      </c>
      <c r="H187" s="77"/>
    </row>
    <row r="188" spans="1:8" ht="13.2" customHeight="1" x14ac:dyDescent="0.25">
      <c r="A188" s="16" t="s">
        <v>4406</v>
      </c>
      <c r="B188" s="16" t="s">
        <v>378</v>
      </c>
      <c r="C188" s="137" t="s">
        <v>3729</v>
      </c>
      <c r="D188" s="16" t="s">
        <v>431</v>
      </c>
      <c r="E188" s="16">
        <v>110</v>
      </c>
      <c r="F188" s="16" t="s">
        <v>410</v>
      </c>
      <c r="G188" s="16" t="s">
        <v>8667</v>
      </c>
      <c r="H188" s="77"/>
    </row>
    <row r="189" spans="1:8" ht="13.2" customHeight="1" x14ac:dyDescent="0.25">
      <c r="A189" s="16" t="s">
        <v>4410</v>
      </c>
      <c r="B189" s="16" t="s">
        <v>378</v>
      </c>
      <c r="C189" s="137" t="s">
        <v>3744</v>
      </c>
      <c r="D189" s="16" t="s">
        <v>435</v>
      </c>
      <c r="E189" s="16">
        <v>120</v>
      </c>
      <c r="F189" s="16" t="s">
        <v>410</v>
      </c>
      <c r="G189" s="16" t="s">
        <v>8667</v>
      </c>
      <c r="H189" s="77"/>
    </row>
  </sheetData>
  <mergeCells count="1">
    <mergeCell ref="O1:W1"/>
  </mergeCells>
  <conditionalFormatting sqref="H2:H189">
    <cfRule type="cellIs" dxfId="180" priority="1" stopIfTrue="1" operator="equal">
      <formula>"-"</formula>
    </cfRule>
    <cfRule type="cellIs" dxfId="179" priority="2" stopIfTrue="1" operator="equal">
      <formula>"x"</formula>
    </cfRule>
  </conditionalFormatting>
  <hyperlinks>
    <hyperlink ref="L1" location="'Expansion set Check List'!A1" display="Home" xr:uid="{00000000-0004-0000-A500-000000000000}"/>
  </hyperlinks>
  <pageMargins left="0.7" right="0.7" top="0.75" bottom="0.75" header="0.3" footer="0.3"/>
  <pageSetup orientation="portrait" r:id="rId1"/>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600-000000000000}">
  <sheetPr codeName="Sheet132">
    <tabColor rgb="FFCCFFFF"/>
  </sheetPr>
  <dimension ref="A1:W27"/>
  <sheetViews>
    <sheetView workbookViewId="0">
      <pane ySplit="1" topLeftCell="A2" activePane="bottomLeft" state="frozen"/>
      <selection pane="bottomLeft"/>
    </sheetView>
  </sheetViews>
  <sheetFormatPr defaultColWidth="0" defaultRowHeight="13.2" customHeight="1" x14ac:dyDescent="0.25"/>
  <cols>
    <col min="1" max="1" width="21.44140625" customWidth="1"/>
    <col min="2" max="2" width="25" bestFit="1" customWidth="1"/>
    <col min="3" max="3" width="4" bestFit="1" customWidth="1"/>
    <col min="4" max="4" width="8.88671875" bestFit="1" customWidth="1"/>
    <col min="5" max="5" width="4" bestFit="1" customWidth="1"/>
    <col min="6" max="6" width="7.44140625" bestFit="1" customWidth="1"/>
    <col min="7" max="7" width="51.1093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40" t="s">
        <v>392</v>
      </c>
      <c r="D1" s="28" t="s">
        <v>393</v>
      </c>
      <c r="E1" s="28" t="s">
        <v>394</v>
      </c>
      <c r="F1" s="28" t="s">
        <v>395</v>
      </c>
      <c r="G1" s="28" t="s">
        <v>5114</v>
      </c>
      <c r="H1" s="29" t="s">
        <v>106</v>
      </c>
      <c r="I1" s="2"/>
      <c r="J1" s="2"/>
      <c r="K1" s="2"/>
      <c r="L1" s="48" t="s">
        <v>397</v>
      </c>
      <c r="M1" s="29" t="s">
        <v>106</v>
      </c>
      <c r="O1" s="332" t="s">
        <v>398</v>
      </c>
      <c r="P1" s="333"/>
      <c r="Q1" s="333"/>
      <c r="R1" s="333"/>
      <c r="S1" s="333"/>
      <c r="T1" s="333"/>
      <c r="U1" s="333"/>
      <c r="V1" s="333"/>
      <c r="W1" s="334"/>
    </row>
    <row r="2" spans="1:23" x14ac:dyDescent="0.25">
      <c r="A2" s="20" t="s">
        <v>527</v>
      </c>
      <c r="B2" s="20" t="s">
        <v>146</v>
      </c>
      <c r="C2" s="41" t="s">
        <v>8668</v>
      </c>
      <c r="D2" s="20" t="s">
        <v>425</v>
      </c>
      <c r="E2" s="20">
        <v>120</v>
      </c>
      <c r="F2" s="20" t="s">
        <v>401</v>
      </c>
      <c r="G2" s="16" t="s">
        <v>8669</v>
      </c>
      <c r="H2" s="77"/>
      <c r="M2" s="33">
        <f>SUM(COUNTA(H2:H750))</f>
        <v>0</v>
      </c>
      <c r="O2" s="109"/>
      <c r="P2" s="109"/>
      <c r="Q2" s="109"/>
      <c r="R2" s="109"/>
      <c r="S2" s="109"/>
      <c r="T2" s="109"/>
      <c r="U2" s="109"/>
      <c r="V2" s="109"/>
      <c r="W2" s="109"/>
    </row>
    <row r="3" spans="1:23" x14ac:dyDescent="0.25">
      <c r="A3" s="20" t="s">
        <v>705</v>
      </c>
      <c r="B3" s="20" t="s">
        <v>146</v>
      </c>
      <c r="C3" s="41" t="s">
        <v>8670</v>
      </c>
      <c r="D3" s="20" t="s">
        <v>404</v>
      </c>
      <c r="E3" s="20">
        <v>70</v>
      </c>
      <c r="F3" s="20" t="s">
        <v>401</v>
      </c>
      <c r="G3" s="16" t="s">
        <v>8669</v>
      </c>
      <c r="H3" s="77"/>
    </row>
    <row r="4" spans="1:23" x14ac:dyDescent="0.25">
      <c r="A4" s="20" t="s">
        <v>746</v>
      </c>
      <c r="B4" s="20" t="s">
        <v>146</v>
      </c>
      <c r="C4" s="41" t="s">
        <v>8671</v>
      </c>
      <c r="D4" s="20" t="s">
        <v>400</v>
      </c>
      <c r="E4" s="20">
        <v>70</v>
      </c>
      <c r="F4" s="20" t="s">
        <v>405</v>
      </c>
      <c r="G4" s="16" t="s">
        <v>8669</v>
      </c>
      <c r="H4" s="77"/>
    </row>
    <row r="5" spans="1:23" x14ac:dyDescent="0.25">
      <c r="A5" s="20" t="s">
        <v>533</v>
      </c>
      <c r="B5" s="20" t="s">
        <v>146</v>
      </c>
      <c r="C5" s="41" t="s">
        <v>8672</v>
      </c>
      <c r="D5" s="20" t="s">
        <v>421</v>
      </c>
      <c r="E5" s="20">
        <v>60</v>
      </c>
      <c r="F5" s="20" t="s">
        <v>410</v>
      </c>
      <c r="G5" s="16" t="s">
        <v>8669</v>
      </c>
      <c r="H5" s="77"/>
    </row>
    <row r="6" spans="1:23" x14ac:dyDescent="0.25">
      <c r="A6" s="20" t="s">
        <v>523</v>
      </c>
      <c r="B6" s="20" t="s">
        <v>150</v>
      </c>
      <c r="C6" s="41">
        <v>1</v>
      </c>
      <c r="D6" s="20" t="s">
        <v>421</v>
      </c>
      <c r="E6" s="20">
        <v>100</v>
      </c>
      <c r="F6" s="20" t="s">
        <v>401</v>
      </c>
      <c r="G6" s="16" t="s">
        <v>8673</v>
      </c>
      <c r="H6" s="77"/>
    </row>
    <row r="7" spans="1:23" x14ac:dyDescent="0.25">
      <c r="A7" s="20" t="s">
        <v>408</v>
      </c>
      <c r="B7" s="20" t="s">
        <v>150</v>
      </c>
      <c r="C7" s="41">
        <v>2</v>
      </c>
      <c r="D7" s="20" t="s">
        <v>404</v>
      </c>
      <c r="E7" s="20">
        <v>120</v>
      </c>
      <c r="F7" s="20" t="s">
        <v>401</v>
      </c>
      <c r="G7" s="16" t="s">
        <v>8673</v>
      </c>
      <c r="H7" s="77"/>
    </row>
    <row r="8" spans="1:23" x14ac:dyDescent="0.25">
      <c r="A8" s="20" t="s">
        <v>950</v>
      </c>
      <c r="B8" s="20" t="s">
        <v>150</v>
      </c>
      <c r="C8" s="41">
        <v>3</v>
      </c>
      <c r="D8" s="20" t="s">
        <v>435</v>
      </c>
      <c r="E8" s="20">
        <v>120</v>
      </c>
      <c r="F8" s="20" t="s">
        <v>401</v>
      </c>
      <c r="G8" s="16" t="s">
        <v>8673</v>
      </c>
      <c r="H8" s="77"/>
    </row>
    <row r="9" spans="1:23" x14ac:dyDescent="0.25">
      <c r="A9" s="20" t="s">
        <v>538</v>
      </c>
      <c r="B9" s="20" t="s">
        <v>150</v>
      </c>
      <c r="C9" s="41">
        <v>4</v>
      </c>
      <c r="D9" s="20" t="s">
        <v>407</v>
      </c>
      <c r="E9" s="20">
        <v>100</v>
      </c>
      <c r="F9" s="20" t="s">
        <v>401</v>
      </c>
      <c r="G9" s="16" t="s">
        <v>8673</v>
      </c>
      <c r="H9" s="77"/>
    </row>
    <row r="10" spans="1:23" x14ac:dyDescent="0.25">
      <c r="A10" s="20" t="s">
        <v>980</v>
      </c>
      <c r="B10" s="20" t="s">
        <v>153</v>
      </c>
      <c r="C10" s="41">
        <v>5</v>
      </c>
      <c r="D10" s="20" t="s">
        <v>425</v>
      </c>
      <c r="E10" s="20">
        <v>70</v>
      </c>
      <c r="F10" s="20" t="s">
        <v>410</v>
      </c>
      <c r="G10" s="16" t="s">
        <v>8674</v>
      </c>
      <c r="H10" s="77"/>
    </row>
    <row r="11" spans="1:23" x14ac:dyDescent="0.25">
      <c r="A11" s="20" t="s">
        <v>942</v>
      </c>
      <c r="B11" s="20" t="s">
        <v>153</v>
      </c>
      <c r="C11" s="41">
        <v>6</v>
      </c>
      <c r="D11" s="20" t="s">
        <v>421</v>
      </c>
      <c r="E11" s="20">
        <v>80</v>
      </c>
      <c r="F11" s="20" t="s">
        <v>405</v>
      </c>
      <c r="G11" s="16" t="s">
        <v>8674</v>
      </c>
      <c r="H11" s="77"/>
    </row>
    <row r="12" spans="1:23" x14ac:dyDescent="0.25">
      <c r="A12" s="20" t="s">
        <v>948</v>
      </c>
      <c r="B12" s="20" t="s">
        <v>153</v>
      </c>
      <c r="C12" s="41">
        <v>7</v>
      </c>
      <c r="D12" s="20" t="s">
        <v>419</v>
      </c>
      <c r="E12" s="20">
        <v>80</v>
      </c>
      <c r="F12" s="20" t="s">
        <v>405</v>
      </c>
      <c r="G12" s="16" t="s">
        <v>8674</v>
      </c>
      <c r="H12" s="77"/>
    </row>
    <row r="13" spans="1:23" x14ac:dyDescent="0.25">
      <c r="A13" s="20" t="s">
        <v>985</v>
      </c>
      <c r="B13" s="20" t="s">
        <v>153</v>
      </c>
      <c r="C13" s="41">
        <v>8</v>
      </c>
      <c r="D13" s="20" t="s">
        <v>404</v>
      </c>
      <c r="E13" s="20">
        <v>70</v>
      </c>
      <c r="F13" s="20" t="s">
        <v>410</v>
      </c>
      <c r="G13" s="16" t="s">
        <v>8674</v>
      </c>
      <c r="H13" s="77"/>
    </row>
    <row r="14" spans="1:23" x14ac:dyDescent="0.25">
      <c r="A14" s="20" t="s">
        <v>527</v>
      </c>
      <c r="B14" s="20" t="s">
        <v>156</v>
      </c>
      <c r="C14" s="41">
        <v>9</v>
      </c>
      <c r="D14" s="20" t="s">
        <v>414</v>
      </c>
      <c r="E14" s="20">
        <v>110</v>
      </c>
      <c r="F14" s="20" t="s">
        <v>401</v>
      </c>
      <c r="G14" s="16" t="s">
        <v>8675</v>
      </c>
      <c r="H14" s="77"/>
    </row>
    <row r="15" spans="1:23" x14ac:dyDescent="0.25">
      <c r="A15" s="20" t="s">
        <v>978</v>
      </c>
      <c r="B15" s="20" t="s">
        <v>156</v>
      </c>
      <c r="C15" s="41">
        <v>10</v>
      </c>
      <c r="D15" s="20" t="s">
        <v>414</v>
      </c>
      <c r="E15" s="20">
        <v>80</v>
      </c>
      <c r="F15" s="20" t="s">
        <v>401</v>
      </c>
      <c r="G15" s="16" t="s">
        <v>8675</v>
      </c>
      <c r="H15" s="77"/>
    </row>
    <row r="16" spans="1:23" x14ac:dyDescent="0.25">
      <c r="A16" s="20" t="s">
        <v>981</v>
      </c>
      <c r="B16" s="20" t="s">
        <v>156</v>
      </c>
      <c r="C16" s="41">
        <v>11</v>
      </c>
      <c r="D16" s="20" t="s">
        <v>414</v>
      </c>
      <c r="E16" s="20">
        <v>80</v>
      </c>
      <c r="F16" s="20" t="s">
        <v>410</v>
      </c>
      <c r="G16" s="16" t="s">
        <v>8675</v>
      </c>
      <c r="H16" s="77"/>
    </row>
    <row r="17" spans="1:8" x14ac:dyDescent="0.25">
      <c r="A17" s="20" t="s">
        <v>668</v>
      </c>
      <c r="B17" s="20" t="s">
        <v>156</v>
      </c>
      <c r="C17" s="41">
        <v>12</v>
      </c>
      <c r="D17" s="20" t="s">
        <v>414</v>
      </c>
      <c r="E17" s="20">
        <v>90</v>
      </c>
      <c r="F17" s="20" t="s">
        <v>401</v>
      </c>
      <c r="G17" s="16" t="s">
        <v>8675</v>
      </c>
      <c r="H17" s="77"/>
    </row>
    <row r="18" spans="1:8" x14ac:dyDescent="0.25">
      <c r="A18" s="15" t="s">
        <v>1293</v>
      </c>
      <c r="B18" s="16" t="s">
        <v>168</v>
      </c>
      <c r="C18" s="42">
        <v>96</v>
      </c>
      <c r="D18" s="16" t="s">
        <v>435</v>
      </c>
      <c r="E18" s="16">
        <v>70</v>
      </c>
      <c r="F18" s="16" t="s">
        <v>410</v>
      </c>
      <c r="G18" s="16" t="s">
        <v>8676</v>
      </c>
      <c r="H18" s="77"/>
    </row>
    <row r="19" spans="1:8" x14ac:dyDescent="0.25">
      <c r="A19" s="15" t="s">
        <v>1448</v>
      </c>
      <c r="B19" s="16" t="s">
        <v>171</v>
      </c>
      <c r="C19" s="42">
        <v>102</v>
      </c>
      <c r="D19" s="16" t="s">
        <v>431</v>
      </c>
      <c r="E19" s="16">
        <v>80</v>
      </c>
      <c r="F19" s="16" t="s">
        <v>410</v>
      </c>
      <c r="G19" s="16" t="s">
        <v>8677</v>
      </c>
      <c r="H19" s="77"/>
    </row>
    <row r="20" spans="1:8" x14ac:dyDescent="0.25">
      <c r="A20" s="15" t="s">
        <v>568</v>
      </c>
      <c r="B20" s="16" t="s">
        <v>174</v>
      </c>
      <c r="C20" s="42">
        <v>113</v>
      </c>
      <c r="D20" s="16" t="s">
        <v>425</v>
      </c>
      <c r="E20" s="16">
        <v>50</v>
      </c>
      <c r="F20" s="16" t="s">
        <v>410</v>
      </c>
      <c r="G20" s="16" t="s">
        <v>8678</v>
      </c>
      <c r="H20" s="77"/>
    </row>
    <row r="21" spans="1:8" x14ac:dyDescent="0.25">
      <c r="A21" s="15" t="s">
        <v>547</v>
      </c>
      <c r="B21" s="16" t="s">
        <v>177</v>
      </c>
      <c r="C21" s="42">
        <v>110</v>
      </c>
      <c r="D21" s="16" t="s">
        <v>425</v>
      </c>
      <c r="E21" s="16">
        <v>70</v>
      </c>
      <c r="F21" s="16" t="s">
        <v>405</v>
      </c>
      <c r="G21" s="16" t="s">
        <v>8679</v>
      </c>
      <c r="H21" s="77"/>
    </row>
    <row r="22" spans="1:8" x14ac:dyDescent="0.25">
      <c r="A22" s="15" t="s">
        <v>1516</v>
      </c>
      <c r="B22" s="16" t="s">
        <v>180</v>
      </c>
      <c r="C22" s="42">
        <v>108</v>
      </c>
      <c r="D22" s="16" t="s">
        <v>435</v>
      </c>
      <c r="E22" s="16">
        <v>100</v>
      </c>
      <c r="F22" s="16" t="s">
        <v>410</v>
      </c>
      <c r="G22" s="16" t="s">
        <v>8680</v>
      </c>
      <c r="H22" s="77"/>
    </row>
    <row r="23" spans="1:8" x14ac:dyDescent="0.25">
      <c r="A23" s="15" t="s">
        <v>550</v>
      </c>
      <c r="B23" s="16" t="s">
        <v>183</v>
      </c>
      <c r="C23" s="42">
        <v>107</v>
      </c>
      <c r="D23" s="16" t="s">
        <v>414</v>
      </c>
      <c r="E23" s="16">
        <v>70</v>
      </c>
      <c r="F23" s="16" t="s">
        <v>410</v>
      </c>
      <c r="G23" s="16" t="s">
        <v>8681</v>
      </c>
      <c r="H23" s="77"/>
    </row>
    <row r="24" spans="1:8" x14ac:dyDescent="0.25">
      <c r="A24" s="15" t="s">
        <v>1551</v>
      </c>
      <c r="B24" s="16" t="s">
        <v>187</v>
      </c>
      <c r="C24" s="42">
        <v>116</v>
      </c>
      <c r="D24" s="16" t="s">
        <v>435</v>
      </c>
      <c r="E24" s="16">
        <v>100</v>
      </c>
      <c r="F24" s="16" t="s">
        <v>405</v>
      </c>
      <c r="G24" s="16" t="s">
        <v>8682</v>
      </c>
      <c r="H24" s="77"/>
    </row>
    <row r="25" spans="1:8" x14ac:dyDescent="0.25">
      <c r="A25" s="15" t="s">
        <v>403</v>
      </c>
      <c r="B25" s="16" t="s">
        <v>191</v>
      </c>
      <c r="C25" s="42">
        <v>114</v>
      </c>
      <c r="D25" s="16" t="s">
        <v>404</v>
      </c>
      <c r="E25" s="16">
        <v>70</v>
      </c>
      <c r="F25" s="16" t="s">
        <v>405</v>
      </c>
      <c r="G25" s="16" t="s">
        <v>8683</v>
      </c>
      <c r="H25" s="77"/>
    </row>
    <row r="26" spans="1:8" x14ac:dyDescent="0.25">
      <c r="A26" s="15" t="s">
        <v>1656</v>
      </c>
      <c r="B26" s="16" t="s">
        <v>195</v>
      </c>
      <c r="C26" s="42">
        <v>93</v>
      </c>
      <c r="D26" s="16" t="s">
        <v>419</v>
      </c>
      <c r="E26" s="16">
        <v>40</v>
      </c>
      <c r="F26" s="16" t="s">
        <v>410</v>
      </c>
      <c r="G26" s="16" t="s">
        <v>8684</v>
      </c>
      <c r="H26" s="77"/>
    </row>
    <row r="27" spans="1:8" x14ac:dyDescent="0.25">
      <c r="A27" s="15" t="s">
        <v>1083</v>
      </c>
      <c r="B27" s="16" t="s">
        <v>199</v>
      </c>
      <c r="C27" s="42">
        <v>111</v>
      </c>
      <c r="D27" s="16" t="s">
        <v>421</v>
      </c>
      <c r="E27" s="16">
        <v>50</v>
      </c>
      <c r="F27" s="16" t="s">
        <v>410</v>
      </c>
      <c r="G27" s="16" t="s">
        <v>8685</v>
      </c>
      <c r="H27" s="77"/>
    </row>
  </sheetData>
  <mergeCells count="1">
    <mergeCell ref="O1:W1"/>
  </mergeCells>
  <conditionalFormatting sqref="H2:H27">
    <cfRule type="cellIs" dxfId="178" priority="1" stopIfTrue="1" operator="equal">
      <formula>"-"</formula>
    </cfRule>
    <cfRule type="cellIs" dxfId="177" priority="2" stopIfTrue="1" operator="equal">
      <formula>"x"</formula>
    </cfRule>
  </conditionalFormatting>
  <hyperlinks>
    <hyperlink ref="L1" location="'Expansion set Check List'!A1" display="Home" xr:uid="{00000000-0004-0000-A600-000000000000}"/>
  </hyperlinks>
  <pageMargins left="0.7" right="0.7" top="0.75" bottom="0.75" header="0.3" footer="0.3"/>
  <pageSetup paperSize="0" orientation="portrait" horizontalDpi="0" verticalDpi="0" copies="0" r:id="rId1"/>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700-000000000000}">
  <sheetPr codeName="Sheet206">
    <tabColor rgb="FFCCFFFF"/>
  </sheetPr>
  <dimension ref="A1:W118"/>
  <sheetViews>
    <sheetView zoomScaleSheetLayoutView="10" workbookViewId="0">
      <pane ySplit="1" topLeftCell="A2" activePane="bottomLeft" state="frozen"/>
      <selection pane="bottomLeft"/>
    </sheetView>
  </sheetViews>
  <sheetFormatPr defaultColWidth="0" defaultRowHeight="13.2" customHeight="1" x14ac:dyDescent="0.25"/>
  <cols>
    <col min="1" max="1" width="26.5546875" customWidth="1"/>
    <col min="2" max="2" width="20.44140625" bestFit="1" customWidth="1"/>
    <col min="3" max="3" width="7.6640625" bestFit="1" customWidth="1"/>
    <col min="4" max="4" width="8.88671875" bestFit="1" customWidth="1"/>
    <col min="5" max="5" width="4" bestFit="1" customWidth="1"/>
    <col min="6" max="6" width="9" bestFit="1" customWidth="1"/>
    <col min="7" max="7" width="132.44140625" customWidth="1"/>
    <col min="8" max="8" width="3.33203125" bestFit="1" customWidth="1"/>
    <col min="9"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29" t="s">
        <v>106</v>
      </c>
      <c r="I1" s="2"/>
      <c r="J1" s="2"/>
      <c r="K1" s="2"/>
      <c r="L1" s="48" t="s">
        <v>397</v>
      </c>
      <c r="M1" s="29" t="s">
        <v>106</v>
      </c>
      <c r="O1" s="332" t="s">
        <v>398</v>
      </c>
      <c r="P1" s="333"/>
      <c r="Q1" s="333"/>
      <c r="R1" s="333"/>
      <c r="S1" s="333"/>
      <c r="T1" s="333"/>
      <c r="U1" s="333"/>
      <c r="V1" s="333"/>
      <c r="W1" s="334"/>
    </row>
    <row r="2" spans="1:23" x14ac:dyDescent="0.25">
      <c r="A2" s="15" t="s">
        <v>2719</v>
      </c>
      <c r="B2" s="20" t="s">
        <v>320</v>
      </c>
      <c r="C2" s="41" t="s">
        <v>7660</v>
      </c>
      <c r="D2" s="20" t="s">
        <v>431</v>
      </c>
      <c r="E2" s="20">
        <v>220</v>
      </c>
      <c r="F2" s="20" t="s">
        <v>2619</v>
      </c>
      <c r="G2" s="31" t="s">
        <v>5993</v>
      </c>
      <c r="H2" s="77"/>
      <c r="M2" s="33">
        <f>SUM(COUNTA(H2:H750))</f>
        <v>0</v>
      </c>
      <c r="O2" s="109"/>
      <c r="P2" s="109"/>
      <c r="Q2" s="109"/>
      <c r="R2" s="109"/>
      <c r="S2" s="109"/>
      <c r="T2" s="109"/>
      <c r="U2" s="109"/>
      <c r="V2" s="109"/>
      <c r="W2" s="109"/>
    </row>
    <row r="3" spans="1:23" x14ac:dyDescent="0.25">
      <c r="A3" s="15" t="s">
        <v>2746</v>
      </c>
      <c r="B3" s="20" t="s">
        <v>323</v>
      </c>
      <c r="C3" s="41" t="s">
        <v>8686</v>
      </c>
      <c r="D3" s="20" t="s">
        <v>400</v>
      </c>
      <c r="E3" s="20">
        <v>210</v>
      </c>
      <c r="F3" s="20" t="s">
        <v>2619</v>
      </c>
      <c r="G3" s="31" t="s">
        <v>5993</v>
      </c>
      <c r="H3" s="77"/>
    </row>
    <row r="4" spans="1:23" x14ac:dyDescent="0.25">
      <c r="A4" s="15" t="s">
        <v>2907</v>
      </c>
      <c r="B4" s="20" t="s">
        <v>344</v>
      </c>
      <c r="C4" s="41" t="s">
        <v>8687</v>
      </c>
      <c r="D4" s="20" t="s">
        <v>400</v>
      </c>
      <c r="E4" s="20">
        <v>160</v>
      </c>
      <c r="F4" s="20" t="s">
        <v>410</v>
      </c>
      <c r="G4" s="31" t="s">
        <v>5993</v>
      </c>
      <c r="H4" s="77"/>
    </row>
    <row r="5" spans="1:23" x14ac:dyDescent="0.25">
      <c r="A5" s="15" t="s">
        <v>2935</v>
      </c>
      <c r="B5" s="20" t="s">
        <v>346</v>
      </c>
      <c r="C5" s="41" t="s">
        <v>8688</v>
      </c>
      <c r="D5" s="20" t="s">
        <v>431</v>
      </c>
      <c r="E5" s="20">
        <v>190</v>
      </c>
      <c r="F5" s="20" t="s">
        <v>410</v>
      </c>
      <c r="G5" s="31" t="s">
        <v>5993</v>
      </c>
      <c r="H5" s="77"/>
    </row>
    <row r="6" spans="1:23" x14ac:dyDescent="0.25">
      <c r="A6" s="15" t="s">
        <v>2828</v>
      </c>
      <c r="B6" s="20" t="s">
        <v>332</v>
      </c>
      <c r="C6" s="41" t="s">
        <v>8689</v>
      </c>
      <c r="D6" s="20" t="s">
        <v>490</v>
      </c>
      <c r="E6" s="20"/>
      <c r="F6" s="20" t="s">
        <v>1562</v>
      </c>
      <c r="G6" s="31" t="s">
        <v>8690</v>
      </c>
      <c r="H6" s="77"/>
    </row>
    <row r="7" spans="1:23" x14ac:dyDescent="0.25">
      <c r="A7" s="15" t="s">
        <v>2667</v>
      </c>
      <c r="B7" s="20" t="s">
        <v>341</v>
      </c>
      <c r="C7" s="41" t="s">
        <v>8691</v>
      </c>
      <c r="D7" s="20" t="s">
        <v>490</v>
      </c>
      <c r="E7" s="20"/>
      <c r="F7" s="20" t="s">
        <v>1085</v>
      </c>
      <c r="G7" s="31" t="s">
        <v>8690</v>
      </c>
      <c r="H7" s="77"/>
    </row>
    <row r="8" spans="1:23" x14ac:dyDescent="0.25">
      <c r="A8" s="15" t="s">
        <v>1395</v>
      </c>
      <c r="B8" s="20" t="s">
        <v>125</v>
      </c>
      <c r="C8" s="41" t="s">
        <v>8692</v>
      </c>
      <c r="D8" s="20" t="s">
        <v>419</v>
      </c>
      <c r="E8" s="20">
        <v>60</v>
      </c>
      <c r="F8" s="20" t="s">
        <v>410</v>
      </c>
      <c r="G8" s="31" t="s">
        <v>8693</v>
      </c>
      <c r="H8" s="77"/>
    </row>
    <row r="9" spans="1:23" x14ac:dyDescent="0.25">
      <c r="A9" s="15" t="s">
        <v>2646</v>
      </c>
      <c r="B9" s="20" t="s">
        <v>125</v>
      </c>
      <c r="C9" s="41" t="s">
        <v>8694</v>
      </c>
      <c r="D9" s="20" t="s">
        <v>435</v>
      </c>
      <c r="E9" s="20">
        <v>170</v>
      </c>
      <c r="F9" s="20" t="s">
        <v>410</v>
      </c>
      <c r="G9" s="31" t="s">
        <v>8693</v>
      </c>
      <c r="H9" s="77"/>
    </row>
    <row r="10" spans="1:23" x14ac:dyDescent="0.25">
      <c r="A10" s="15" t="s">
        <v>5930</v>
      </c>
      <c r="B10" s="20" t="s">
        <v>125</v>
      </c>
      <c r="C10" s="41" t="s">
        <v>8695</v>
      </c>
      <c r="D10" s="20" t="s">
        <v>490</v>
      </c>
      <c r="E10" s="20"/>
      <c r="F10" s="20" t="s">
        <v>1085</v>
      </c>
      <c r="G10" s="31" t="s">
        <v>8693</v>
      </c>
      <c r="H10" s="77"/>
    </row>
    <row r="11" spans="1:23" x14ac:dyDescent="0.25">
      <c r="A11" s="15" t="s">
        <v>5963</v>
      </c>
      <c r="B11" s="20" t="s">
        <v>125</v>
      </c>
      <c r="C11" s="41" t="s">
        <v>8696</v>
      </c>
      <c r="D11" s="20" t="s">
        <v>425</v>
      </c>
      <c r="E11" s="20">
        <v>230</v>
      </c>
      <c r="F11" s="20" t="s">
        <v>2619</v>
      </c>
      <c r="G11" s="31" t="s">
        <v>8693</v>
      </c>
      <c r="H11" s="77"/>
    </row>
    <row r="12" spans="1:23" x14ac:dyDescent="0.25">
      <c r="A12" s="15" t="s">
        <v>5968</v>
      </c>
      <c r="B12" s="20" t="s">
        <v>125</v>
      </c>
      <c r="C12" s="41" t="s">
        <v>8697</v>
      </c>
      <c r="D12" s="20" t="s">
        <v>435</v>
      </c>
      <c r="E12" s="20">
        <v>210</v>
      </c>
      <c r="F12" s="20" t="s">
        <v>2619</v>
      </c>
      <c r="G12" s="31" t="s">
        <v>8693</v>
      </c>
      <c r="H12" s="77"/>
    </row>
    <row r="13" spans="1:23" x14ac:dyDescent="0.25">
      <c r="A13" s="15" t="s">
        <v>2700</v>
      </c>
      <c r="B13" s="20" t="s">
        <v>317</v>
      </c>
      <c r="C13" s="41" t="s">
        <v>7676</v>
      </c>
      <c r="D13" s="20" t="s">
        <v>490</v>
      </c>
      <c r="E13" s="20"/>
      <c r="F13" s="20" t="s">
        <v>1085</v>
      </c>
      <c r="G13" s="31" t="s">
        <v>8693</v>
      </c>
      <c r="H13" s="77"/>
    </row>
    <row r="14" spans="1:23" x14ac:dyDescent="0.25">
      <c r="A14" s="15" t="s">
        <v>2751</v>
      </c>
      <c r="B14" s="20" t="s">
        <v>323</v>
      </c>
      <c r="C14" s="41" t="s">
        <v>8698</v>
      </c>
      <c r="D14" s="20" t="s">
        <v>419</v>
      </c>
      <c r="E14" s="20">
        <v>170</v>
      </c>
      <c r="F14" s="20" t="s">
        <v>410</v>
      </c>
      <c r="G14" s="31" t="s">
        <v>8693</v>
      </c>
      <c r="H14" s="77"/>
    </row>
    <row r="15" spans="1:23" x14ac:dyDescent="0.25">
      <c r="A15" s="15" t="s">
        <v>2422</v>
      </c>
      <c r="B15" s="20" t="s">
        <v>332</v>
      </c>
      <c r="C15" s="41" t="s">
        <v>8699</v>
      </c>
      <c r="D15" s="20" t="s">
        <v>414</v>
      </c>
      <c r="E15" s="20">
        <v>110</v>
      </c>
      <c r="F15" s="20" t="s">
        <v>410</v>
      </c>
      <c r="G15" s="31" t="s">
        <v>8693</v>
      </c>
      <c r="H15" s="77"/>
    </row>
    <row r="16" spans="1:23" x14ac:dyDescent="0.25">
      <c r="A16" s="15" t="s">
        <v>2848</v>
      </c>
      <c r="B16" s="20" t="s">
        <v>335</v>
      </c>
      <c r="C16" s="41" t="s">
        <v>8700</v>
      </c>
      <c r="D16" s="20" t="s">
        <v>490</v>
      </c>
      <c r="E16" s="20"/>
      <c r="F16" s="20" t="s">
        <v>1085</v>
      </c>
      <c r="G16" s="31" t="s">
        <v>8693</v>
      </c>
      <c r="H16" s="77"/>
    </row>
    <row r="17" spans="1:8" x14ac:dyDescent="0.25">
      <c r="A17" s="15" t="s">
        <v>2894</v>
      </c>
      <c r="B17" s="20" t="s">
        <v>341</v>
      </c>
      <c r="C17" s="41" t="s">
        <v>8701</v>
      </c>
      <c r="D17" s="20" t="s">
        <v>490</v>
      </c>
      <c r="E17" s="20"/>
      <c r="F17" s="20" t="s">
        <v>1085</v>
      </c>
      <c r="G17" s="31" t="s">
        <v>8693</v>
      </c>
      <c r="H17" s="77"/>
    </row>
    <row r="18" spans="1:8" x14ac:dyDescent="0.25">
      <c r="A18" s="15" t="s">
        <v>2673</v>
      </c>
      <c r="B18" s="20" t="s">
        <v>344</v>
      </c>
      <c r="C18" s="41" t="s">
        <v>8702</v>
      </c>
      <c r="D18" s="20" t="s">
        <v>490</v>
      </c>
      <c r="E18" s="20"/>
      <c r="F18" s="20" t="s">
        <v>1085</v>
      </c>
      <c r="G18" s="31" t="s">
        <v>8693</v>
      </c>
      <c r="H18" s="77"/>
    </row>
    <row r="19" spans="1:8" x14ac:dyDescent="0.25">
      <c r="A19" s="15" t="s">
        <v>2932</v>
      </c>
      <c r="B19" s="20" t="s">
        <v>346</v>
      </c>
      <c r="C19" s="41" t="s">
        <v>8703</v>
      </c>
      <c r="D19" s="20" t="s">
        <v>431</v>
      </c>
      <c r="E19" s="20">
        <v>180</v>
      </c>
      <c r="F19" s="20" t="s">
        <v>410</v>
      </c>
      <c r="G19" s="31" t="s">
        <v>8693</v>
      </c>
      <c r="H19" s="77"/>
    </row>
    <row r="20" spans="1:8" x14ac:dyDescent="0.25">
      <c r="A20" s="15" t="s">
        <v>1567</v>
      </c>
      <c r="B20" s="20" t="s">
        <v>346</v>
      </c>
      <c r="C20" s="41" t="s">
        <v>8704</v>
      </c>
      <c r="D20" s="20" t="s">
        <v>490</v>
      </c>
      <c r="E20" s="20"/>
      <c r="F20" s="20" t="s">
        <v>1085</v>
      </c>
      <c r="G20" s="31" t="s">
        <v>8693</v>
      </c>
      <c r="H20" s="77"/>
    </row>
    <row r="21" spans="1:8" x14ac:dyDescent="0.25">
      <c r="A21" s="15" t="s">
        <v>2672</v>
      </c>
      <c r="B21" s="20" t="s">
        <v>346</v>
      </c>
      <c r="C21" s="41" t="s">
        <v>8705</v>
      </c>
      <c r="D21" s="20" t="s">
        <v>490</v>
      </c>
      <c r="E21" s="20"/>
      <c r="F21" s="20" t="s">
        <v>1085</v>
      </c>
      <c r="G21" s="31" t="s">
        <v>8693</v>
      </c>
      <c r="H21" s="77"/>
    </row>
    <row r="22" spans="1:8" x14ac:dyDescent="0.25">
      <c r="A22" s="15" t="s">
        <v>3174</v>
      </c>
      <c r="B22" s="20" t="s">
        <v>358</v>
      </c>
      <c r="C22" s="41" t="s">
        <v>7674</v>
      </c>
      <c r="D22" s="20" t="s">
        <v>435</v>
      </c>
      <c r="E22" s="20">
        <v>210</v>
      </c>
      <c r="F22" s="20" t="s">
        <v>410</v>
      </c>
      <c r="G22" s="31" t="s">
        <v>8706</v>
      </c>
      <c r="H22" s="77"/>
    </row>
    <row r="23" spans="1:8" x14ac:dyDescent="0.25">
      <c r="A23" s="15" t="s">
        <v>3085</v>
      </c>
      <c r="B23" s="16" t="s">
        <v>353</v>
      </c>
      <c r="C23" s="42" t="s">
        <v>8707</v>
      </c>
      <c r="D23" s="16" t="s">
        <v>404</v>
      </c>
      <c r="E23" s="16">
        <v>60</v>
      </c>
      <c r="F23" s="16" t="s">
        <v>410</v>
      </c>
      <c r="G23" s="31" t="s">
        <v>8708</v>
      </c>
      <c r="H23" s="77"/>
    </row>
    <row r="24" spans="1:8" x14ac:dyDescent="0.25">
      <c r="A24" s="15" t="s">
        <v>1216</v>
      </c>
      <c r="B24" s="16" t="s">
        <v>355</v>
      </c>
      <c r="C24" s="42" t="s">
        <v>8689</v>
      </c>
      <c r="D24" s="16" t="s">
        <v>421</v>
      </c>
      <c r="E24" s="16">
        <v>60</v>
      </c>
      <c r="F24" s="16" t="s">
        <v>405</v>
      </c>
      <c r="G24" s="31" t="s">
        <v>8708</v>
      </c>
      <c r="H24" s="77"/>
    </row>
    <row r="25" spans="1:8" x14ac:dyDescent="0.25">
      <c r="A25" s="15" t="s">
        <v>3087</v>
      </c>
      <c r="B25" s="16" t="s">
        <v>353</v>
      </c>
      <c r="C25" s="42" t="s">
        <v>8709</v>
      </c>
      <c r="D25" s="16" t="s">
        <v>404</v>
      </c>
      <c r="E25" s="16">
        <v>80</v>
      </c>
      <c r="F25" s="16" t="s">
        <v>410</v>
      </c>
      <c r="G25" s="31" t="s">
        <v>8710</v>
      </c>
      <c r="H25" s="77"/>
    </row>
    <row r="26" spans="1:8" x14ac:dyDescent="0.25">
      <c r="A26" s="15" t="s">
        <v>1934</v>
      </c>
      <c r="B26" s="16" t="s">
        <v>355</v>
      </c>
      <c r="C26" s="42" t="s">
        <v>8704</v>
      </c>
      <c r="D26" s="16" t="s">
        <v>414</v>
      </c>
      <c r="E26" s="16">
        <v>130</v>
      </c>
      <c r="F26" s="16" t="s">
        <v>401</v>
      </c>
      <c r="G26" s="31" t="s">
        <v>8710</v>
      </c>
      <c r="H26" s="77"/>
    </row>
    <row r="27" spans="1:8" x14ac:dyDescent="0.25">
      <c r="A27" s="15" t="s">
        <v>3138</v>
      </c>
      <c r="B27" s="16" t="s">
        <v>355</v>
      </c>
      <c r="C27" s="42" t="s">
        <v>7676</v>
      </c>
      <c r="D27" s="16" t="s">
        <v>435</v>
      </c>
      <c r="E27" s="16">
        <v>180</v>
      </c>
      <c r="F27" s="16" t="s">
        <v>410</v>
      </c>
      <c r="G27" s="31" t="s">
        <v>8711</v>
      </c>
      <c r="H27" s="77"/>
    </row>
    <row r="28" spans="1:8" x14ac:dyDescent="0.25">
      <c r="A28" s="15" t="s">
        <v>3157</v>
      </c>
      <c r="B28" s="16" t="s">
        <v>357</v>
      </c>
      <c r="C28" s="42" t="s">
        <v>8712</v>
      </c>
      <c r="D28" s="16" t="s">
        <v>425</v>
      </c>
      <c r="E28" s="16">
        <v>180</v>
      </c>
      <c r="F28" s="16" t="s">
        <v>410</v>
      </c>
      <c r="G28" s="31" t="s">
        <v>8713</v>
      </c>
      <c r="H28" s="77"/>
    </row>
    <row r="29" spans="1:8" x14ac:dyDescent="0.25">
      <c r="A29" s="15" t="s">
        <v>2392</v>
      </c>
      <c r="B29" s="16" t="s">
        <v>353</v>
      </c>
      <c r="C29" s="42" t="s">
        <v>8714</v>
      </c>
      <c r="D29" s="16" t="s">
        <v>421</v>
      </c>
      <c r="E29" s="16">
        <v>120</v>
      </c>
      <c r="F29" s="16" t="s">
        <v>405</v>
      </c>
      <c r="G29" s="31" t="s">
        <v>8715</v>
      </c>
      <c r="H29" s="77"/>
    </row>
    <row r="30" spans="1:8" x14ac:dyDescent="0.25">
      <c r="A30" s="15" t="s">
        <v>1971</v>
      </c>
      <c r="B30" s="16" t="s">
        <v>358</v>
      </c>
      <c r="C30" s="42" t="s">
        <v>8716</v>
      </c>
      <c r="D30" s="16" t="s">
        <v>414</v>
      </c>
      <c r="E30" s="16">
        <v>180</v>
      </c>
      <c r="F30" s="16" t="s">
        <v>410</v>
      </c>
      <c r="G30" s="31" t="s">
        <v>8715</v>
      </c>
      <c r="H30" s="77"/>
    </row>
    <row r="31" spans="1:8" x14ac:dyDescent="0.25">
      <c r="A31" s="15" t="s">
        <v>3306</v>
      </c>
      <c r="B31" s="16" t="s">
        <v>129</v>
      </c>
      <c r="C31" s="42" t="s">
        <v>8717</v>
      </c>
      <c r="D31" s="16" t="s">
        <v>400</v>
      </c>
      <c r="E31" s="16">
        <v>110</v>
      </c>
      <c r="F31" s="16" t="s">
        <v>410</v>
      </c>
      <c r="G31" s="31" t="s">
        <v>8718</v>
      </c>
      <c r="H31" s="77"/>
    </row>
    <row r="32" spans="1:8" x14ac:dyDescent="0.25">
      <c r="A32" s="15" t="s">
        <v>2668</v>
      </c>
      <c r="B32" s="16" t="s">
        <v>338</v>
      </c>
      <c r="C32" s="42" t="s">
        <v>8719</v>
      </c>
      <c r="D32" s="16" t="s">
        <v>490</v>
      </c>
      <c r="E32" s="16"/>
      <c r="F32" s="16" t="s">
        <v>1562</v>
      </c>
      <c r="G32" s="31" t="s">
        <v>8720</v>
      </c>
      <c r="H32" s="77"/>
    </row>
    <row r="33" spans="1:8" x14ac:dyDescent="0.25">
      <c r="A33" s="15" t="s">
        <v>2668</v>
      </c>
      <c r="B33" s="16" t="s">
        <v>338</v>
      </c>
      <c r="C33" s="42" t="s">
        <v>8719</v>
      </c>
      <c r="D33" s="16" t="s">
        <v>490</v>
      </c>
      <c r="E33" s="16"/>
      <c r="F33" s="16" t="s">
        <v>1562</v>
      </c>
      <c r="G33" s="31" t="s">
        <v>8721</v>
      </c>
      <c r="H33" s="77"/>
    </row>
    <row r="34" spans="1:8" x14ac:dyDescent="0.25">
      <c r="A34" s="15" t="s">
        <v>2894</v>
      </c>
      <c r="B34" s="16" t="s">
        <v>341</v>
      </c>
      <c r="C34" s="42" t="s">
        <v>8722</v>
      </c>
      <c r="D34" s="16" t="s">
        <v>490</v>
      </c>
      <c r="E34" s="16"/>
      <c r="F34" s="16" t="s">
        <v>1085</v>
      </c>
      <c r="G34" s="31" t="s">
        <v>8723</v>
      </c>
      <c r="H34" s="77"/>
    </row>
    <row r="35" spans="1:8" x14ac:dyDescent="0.25">
      <c r="A35" s="15" t="s">
        <v>2894</v>
      </c>
      <c r="B35" s="16" t="s">
        <v>341</v>
      </c>
      <c r="C35" s="42" t="s">
        <v>8722</v>
      </c>
      <c r="D35" s="16" t="s">
        <v>490</v>
      </c>
      <c r="E35" s="16"/>
      <c r="F35" s="16" t="s">
        <v>1085</v>
      </c>
      <c r="G35" s="31" t="s">
        <v>8724</v>
      </c>
      <c r="H35" s="77"/>
    </row>
    <row r="36" spans="1:8" x14ac:dyDescent="0.25">
      <c r="A36" s="15" t="s">
        <v>3239</v>
      </c>
      <c r="B36" s="16" t="s">
        <v>360</v>
      </c>
      <c r="C36" s="42" t="s">
        <v>1103</v>
      </c>
      <c r="D36" s="16" t="s">
        <v>165</v>
      </c>
      <c r="E36" s="16">
        <v>190</v>
      </c>
      <c r="F36" s="16" t="s">
        <v>410</v>
      </c>
      <c r="G36" s="31" t="s">
        <v>8725</v>
      </c>
      <c r="H36" s="77"/>
    </row>
    <row r="37" spans="1:8" x14ac:dyDescent="0.25">
      <c r="A37" s="15" t="s">
        <v>3201</v>
      </c>
      <c r="B37" s="16" t="s">
        <v>360</v>
      </c>
      <c r="C37" s="42" t="s">
        <v>8726</v>
      </c>
      <c r="D37" s="16" t="s">
        <v>407</v>
      </c>
      <c r="E37" s="16">
        <v>160</v>
      </c>
      <c r="F37" s="16" t="s">
        <v>405</v>
      </c>
      <c r="G37" s="31" t="s">
        <v>8727</v>
      </c>
      <c r="H37" s="77"/>
    </row>
    <row r="38" spans="1:8" x14ac:dyDescent="0.25">
      <c r="A38" s="15" t="s">
        <v>1294</v>
      </c>
      <c r="B38" s="16" t="s">
        <v>362</v>
      </c>
      <c r="C38" s="42" t="s">
        <v>8728</v>
      </c>
      <c r="D38" s="16" t="s">
        <v>165</v>
      </c>
      <c r="E38" s="16">
        <v>80</v>
      </c>
      <c r="F38" s="16" t="s">
        <v>405</v>
      </c>
      <c r="G38" s="31" t="s">
        <v>8727</v>
      </c>
      <c r="H38" s="77"/>
    </row>
    <row r="39" spans="1:8" x14ac:dyDescent="0.25">
      <c r="A39" s="15" t="s">
        <v>3098</v>
      </c>
      <c r="B39" s="16" t="s">
        <v>353</v>
      </c>
      <c r="C39" s="42" t="s">
        <v>7689</v>
      </c>
      <c r="D39" s="16" t="s">
        <v>421</v>
      </c>
      <c r="E39" s="16">
        <v>170</v>
      </c>
      <c r="F39" s="16" t="s">
        <v>410</v>
      </c>
      <c r="G39" s="31" t="s">
        <v>8729</v>
      </c>
      <c r="H39" s="77"/>
    </row>
    <row r="40" spans="1:8" x14ac:dyDescent="0.25">
      <c r="A40" s="15" t="s">
        <v>3132</v>
      </c>
      <c r="B40" s="16" t="s">
        <v>355</v>
      </c>
      <c r="C40" s="42" t="s">
        <v>7691</v>
      </c>
      <c r="D40" s="16" t="s">
        <v>404</v>
      </c>
      <c r="E40" s="16">
        <v>170</v>
      </c>
      <c r="F40" s="16" t="s">
        <v>410</v>
      </c>
      <c r="G40" s="31" t="s">
        <v>8729</v>
      </c>
      <c r="H40" s="77"/>
    </row>
    <row r="41" spans="1:8" x14ac:dyDescent="0.25">
      <c r="A41" s="15" t="s">
        <v>649</v>
      </c>
      <c r="B41" s="16" t="s">
        <v>352</v>
      </c>
      <c r="C41" s="42" t="s">
        <v>8730</v>
      </c>
      <c r="D41" s="16" t="s">
        <v>414</v>
      </c>
      <c r="E41" s="16">
        <v>60</v>
      </c>
      <c r="F41" s="16" t="s">
        <v>410</v>
      </c>
      <c r="G41" s="31" t="s">
        <v>6281</v>
      </c>
      <c r="H41" s="77"/>
    </row>
    <row r="42" spans="1:8" x14ac:dyDescent="0.25">
      <c r="A42" s="15" t="s">
        <v>3107</v>
      </c>
      <c r="B42" s="16" t="s">
        <v>353</v>
      </c>
      <c r="C42" s="42" t="s">
        <v>8689</v>
      </c>
      <c r="D42" s="16" t="s">
        <v>2651</v>
      </c>
      <c r="E42" s="16">
        <v>200</v>
      </c>
      <c r="F42" s="16" t="s">
        <v>405</v>
      </c>
      <c r="G42" s="31" t="s">
        <v>6257</v>
      </c>
      <c r="H42" s="77"/>
    </row>
    <row r="43" spans="1:8" x14ac:dyDescent="0.25">
      <c r="A43" s="15" t="s">
        <v>568</v>
      </c>
      <c r="B43" s="16" t="s">
        <v>355</v>
      </c>
      <c r="C43" s="42" t="s">
        <v>8731</v>
      </c>
      <c r="D43" s="16" t="s">
        <v>425</v>
      </c>
      <c r="E43" s="16">
        <v>70</v>
      </c>
      <c r="F43" s="16" t="s">
        <v>410</v>
      </c>
      <c r="G43" s="31" t="s">
        <v>8732</v>
      </c>
      <c r="H43" s="77"/>
    </row>
    <row r="44" spans="1:8" x14ac:dyDescent="0.25">
      <c r="A44" s="15" t="s">
        <v>568</v>
      </c>
      <c r="B44" s="16" t="s">
        <v>355</v>
      </c>
      <c r="C44" s="42" t="s">
        <v>8731</v>
      </c>
      <c r="D44" s="16" t="s">
        <v>425</v>
      </c>
      <c r="E44" s="16">
        <v>70</v>
      </c>
      <c r="F44" s="16" t="s">
        <v>410</v>
      </c>
      <c r="G44" s="31" t="s">
        <v>8733</v>
      </c>
      <c r="H44" s="77"/>
    </row>
    <row r="45" spans="1:8" x14ac:dyDescent="0.25">
      <c r="A45" s="15" t="s">
        <v>3122</v>
      </c>
      <c r="B45" s="16" t="s">
        <v>353</v>
      </c>
      <c r="C45" s="42" t="s">
        <v>8734</v>
      </c>
      <c r="D45" s="16" t="s">
        <v>490</v>
      </c>
      <c r="E45" s="16"/>
      <c r="F45" s="16" t="s">
        <v>1562</v>
      </c>
      <c r="G45" s="31" t="s">
        <v>8735</v>
      </c>
      <c r="H45" s="77"/>
    </row>
    <row r="46" spans="1:8" x14ac:dyDescent="0.25">
      <c r="A46" s="15" t="s">
        <v>3141</v>
      </c>
      <c r="B46" s="16" t="s">
        <v>355</v>
      </c>
      <c r="C46" s="42" t="s">
        <v>8736</v>
      </c>
      <c r="D46" s="16" t="s">
        <v>490</v>
      </c>
      <c r="E46" s="16"/>
      <c r="F46" s="16" t="s">
        <v>1085</v>
      </c>
      <c r="G46" s="13" t="s">
        <v>8737</v>
      </c>
      <c r="H46" s="77"/>
    </row>
    <row r="47" spans="1:8" x14ac:dyDescent="0.25">
      <c r="A47" s="15" t="s">
        <v>3141</v>
      </c>
      <c r="B47" s="16" t="s">
        <v>355</v>
      </c>
      <c r="C47" s="42" t="s">
        <v>8736</v>
      </c>
      <c r="D47" s="16" t="s">
        <v>490</v>
      </c>
      <c r="E47" s="16"/>
      <c r="F47" s="16" t="s">
        <v>1085</v>
      </c>
      <c r="G47" s="13" t="s">
        <v>8738</v>
      </c>
      <c r="H47" s="77"/>
    </row>
    <row r="48" spans="1:8" x14ac:dyDescent="0.25">
      <c r="A48" s="15" t="s">
        <v>3141</v>
      </c>
      <c r="B48" s="16" t="s">
        <v>355</v>
      </c>
      <c r="C48" s="42" t="s">
        <v>8736</v>
      </c>
      <c r="D48" s="16" t="s">
        <v>490</v>
      </c>
      <c r="E48" s="16"/>
      <c r="F48" s="16" t="s">
        <v>1085</v>
      </c>
      <c r="G48" s="13" t="s">
        <v>8739</v>
      </c>
      <c r="H48" s="77"/>
    </row>
    <row r="49" spans="1:8" x14ac:dyDescent="0.25">
      <c r="A49" s="15" t="s">
        <v>3141</v>
      </c>
      <c r="B49" s="16" t="s">
        <v>355</v>
      </c>
      <c r="C49" s="42" t="s">
        <v>8736</v>
      </c>
      <c r="D49" s="16" t="s">
        <v>490</v>
      </c>
      <c r="E49" s="16"/>
      <c r="F49" s="16" t="s">
        <v>1085</v>
      </c>
      <c r="G49" s="13" t="s">
        <v>8740</v>
      </c>
      <c r="H49" s="77"/>
    </row>
    <row r="50" spans="1:8" x14ac:dyDescent="0.25">
      <c r="A50" s="15" t="s">
        <v>2449</v>
      </c>
      <c r="B50" s="16" t="s">
        <v>357</v>
      </c>
      <c r="C50" s="42" t="s">
        <v>8741</v>
      </c>
      <c r="D50" s="16" t="s">
        <v>490</v>
      </c>
      <c r="E50" s="16"/>
      <c r="F50" s="16" t="s">
        <v>1562</v>
      </c>
      <c r="G50" s="13" t="s">
        <v>8742</v>
      </c>
      <c r="H50" s="77"/>
    </row>
    <row r="51" spans="1:8" x14ac:dyDescent="0.25">
      <c r="A51" s="15" t="s">
        <v>2449</v>
      </c>
      <c r="B51" s="16" t="s">
        <v>357</v>
      </c>
      <c r="C51" s="42" t="s">
        <v>8741</v>
      </c>
      <c r="D51" s="16" t="s">
        <v>490</v>
      </c>
      <c r="E51" s="16"/>
      <c r="F51" s="16" t="s">
        <v>1562</v>
      </c>
      <c r="G51" s="13" t="s">
        <v>8743</v>
      </c>
      <c r="H51" s="77"/>
    </row>
    <row r="52" spans="1:8" x14ac:dyDescent="0.25">
      <c r="A52" s="15" t="s">
        <v>3143</v>
      </c>
      <c r="B52" s="16" t="s">
        <v>355</v>
      </c>
      <c r="C52" s="42" t="s">
        <v>8744</v>
      </c>
      <c r="D52" s="16" t="s">
        <v>490</v>
      </c>
      <c r="E52" s="16"/>
      <c r="F52" s="16" t="s">
        <v>1085</v>
      </c>
      <c r="G52" s="13" t="s">
        <v>8745</v>
      </c>
      <c r="H52" s="77"/>
    </row>
    <row r="53" spans="1:8" x14ac:dyDescent="0.25">
      <c r="A53" s="15" t="s">
        <v>3143</v>
      </c>
      <c r="B53" s="16" t="s">
        <v>355</v>
      </c>
      <c r="C53" s="42" t="s">
        <v>8744</v>
      </c>
      <c r="D53" s="16" t="s">
        <v>490</v>
      </c>
      <c r="E53" s="16"/>
      <c r="F53" s="16" t="s">
        <v>1085</v>
      </c>
      <c r="G53" s="13" t="s">
        <v>8746</v>
      </c>
      <c r="H53" s="77"/>
    </row>
    <row r="54" spans="1:8" x14ac:dyDescent="0.25">
      <c r="A54" s="15" t="s">
        <v>3120</v>
      </c>
      <c r="B54" s="16" t="s">
        <v>353</v>
      </c>
      <c r="C54" s="42" t="s">
        <v>8747</v>
      </c>
      <c r="D54" s="16" t="s">
        <v>490</v>
      </c>
      <c r="E54" s="16"/>
      <c r="F54" s="16" t="s">
        <v>1562</v>
      </c>
      <c r="G54" s="13" t="s">
        <v>8748</v>
      </c>
      <c r="H54" s="77"/>
    </row>
    <row r="55" spans="1:8" x14ac:dyDescent="0.25">
      <c r="A55" s="15" t="s">
        <v>3120</v>
      </c>
      <c r="B55" s="16" t="s">
        <v>353</v>
      </c>
      <c r="C55" s="42" t="s">
        <v>8747</v>
      </c>
      <c r="D55" s="16" t="s">
        <v>490</v>
      </c>
      <c r="E55" s="16"/>
      <c r="F55" s="16" t="s">
        <v>1562</v>
      </c>
      <c r="G55" s="13" t="s">
        <v>8749</v>
      </c>
      <c r="H55" s="77"/>
    </row>
    <row r="56" spans="1:8" x14ac:dyDescent="0.25">
      <c r="A56" s="15" t="s">
        <v>3120</v>
      </c>
      <c r="B56" s="16" t="s">
        <v>353</v>
      </c>
      <c r="C56" s="42" t="s">
        <v>8747</v>
      </c>
      <c r="D56" s="16" t="s">
        <v>490</v>
      </c>
      <c r="E56" s="16"/>
      <c r="F56" s="16" t="s">
        <v>1562</v>
      </c>
      <c r="G56" s="13" t="s">
        <v>8750</v>
      </c>
      <c r="H56" s="77"/>
    </row>
    <row r="57" spans="1:8" x14ac:dyDescent="0.25">
      <c r="A57" s="15" t="s">
        <v>3120</v>
      </c>
      <c r="B57" s="16" t="s">
        <v>353</v>
      </c>
      <c r="C57" s="42" t="s">
        <v>8747</v>
      </c>
      <c r="D57" s="16" t="s">
        <v>490</v>
      </c>
      <c r="E57" s="16"/>
      <c r="F57" s="16" t="s">
        <v>1562</v>
      </c>
      <c r="G57" s="13" t="s">
        <v>8751</v>
      </c>
      <c r="H57" s="77"/>
    </row>
    <row r="58" spans="1:8" x14ac:dyDescent="0.25">
      <c r="A58" s="15" t="s">
        <v>3120</v>
      </c>
      <c r="B58" s="16" t="s">
        <v>353</v>
      </c>
      <c r="C58" s="42" t="s">
        <v>8747</v>
      </c>
      <c r="D58" s="16" t="s">
        <v>490</v>
      </c>
      <c r="E58" s="16"/>
      <c r="F58" s="16" t="s">
        <v>1562</v>
      </c>
      <c r="G58" s="13" t="s">
        <v>8752</v>
      </c>
      <c r="H58" s="77"/>
    </row>
    <row r="59" spans="1:8" x14ac:dyDescent="0.25">
      <c r="A59" s="15" t="s">
        <v>3120</v>
      </c>
      <c r="B59" s="16" t="s">
        <v>353</v>
      </c>
      <c r="C59" s="42" t="s">
        <v>8747</v>
      </c>
      <c r="D59" s="16" t="s">
        <v>490</v>
      </c>
      <c r="E59" s="16"/>
      <c r="F59" s="16" t="s">
        <v>1562</v>
      </c>
      <c r="G59" s="13" t="s">
        <v>8753</v>
      </c>
      <c r="H59" s="77"/>
    </row>
    <row r="60" spans="1:8" x14ac:dyDescent="0.25">
      <c r="A60" s="15" t="s">
        <v>3120</v>
      </c>
      <c r="B60" s="16" t="s">
        <v>353</v>
      </c>
      <c r="C60" s="42" t="s">
        <v>8747</v>
      </c>
      <c r="D60" s="16" t="s">
        <v>490</v>
      </c>
      <c r="E60" s="16"/>
      <c r="F60" s="16" t="s">
        <v>1562</v>
      </c>
      <c r="G60" s="13" t="s">
        <v>8754</v>
      </c>
      <c r="H60" s="77"/>
    </row>
    <row r="61" spans="1:8" x14ac:dyDescent="0.25">
      <c r="A61" s="15" t="s">
        <v>3120</v>
      </c>
      <c r="B61" s="16" t="s">
        <v>353</v>
      </c>
      <c r="C61" s="42" t="s">
        <v>8747</v>
      </c>
      <c r="D61" s="16" t="s">
        <v>490</v>
      </c>
      <c r="E61" s="16"/>
      <c r="F61" s="16" t="s">
        <v>1562</v>
      </c>
      <c r="G61" s="13" t="s">
        <v>8755</v>
      </c>
      <c r="H61" s="77"/>
    </row>
    <row r="62" spans="1:8" x14ac:dyDescent="0.25">
      <c r="A62" s="15" t="s">
        <v>3120</v>
      </c>
      <c r="B62" s="16" t="s">
        <v>353</v>
      </c>
      <c r="C62" s="42" t="s">
        <v>8747</v>
      </c>
      <c r="D62" s="16" t="s">
        <v>490</v>
      </c>
      <c r="E62" s="16"/>
      <c r="F62" s="16" t="s">
        <v>1562</v>
      </c>
      <c r="G62" s="13" t="s">
        <v>8756</v>
      </c>
      <c r="H62" s="77"/>
    </row>
    <row r="63" spans="1:8" x14ac:dyDescent="0.25">
      <c r="A63" s="15" t="s">
        <v>3120</v>
      </c>
      <c r="B63" s="16" t="s">
        <v>353</v>
      </c>
      <c r="C63" s="42" t="s">
        <v>8747</v>
      </c>
      <c r="D63" s="16" t="s">
        <v>490</v>
      </c>
      <c r="E63" s="16"/>
      <c r="F63" s="16" t="s">
        <v>1562</v>
      </c>
      <c r="G63" s="13" t="s">
        <v>8757</v>
      </c>
      <c r="H63" s="77"/>
    </row>
    <row r="64" spans="1:8" x14ac:dyDescent="0.25">
      <c r="A64" s="15" t="s">
        <v>3120</v>
      </c>
      <c r="B64" s="16" t="s">
        <v>353</v>
      </c>
      <c r="C64" s="42" t="s">
        <v>8747</v>
      </c>
      <c r="D64" s="16" t="s">
        <v>490</v>
      </c>
      <c r="E64" s="16"/>
      <c r="F64" s="16" t="s">
        <v>1562</v>
      </c>
      <c r="G64" s="13" t="s">
        <v>8758</v>
      </c>
      <c r="H64" s="77"/>
    </row>
    <row r="65" spans="1:8" x14ac:dyDescent="0.25">
      <c r="A65" s="15" t="s">
        <v>3120</v>
      </c>
      <c r="B65" s="16" t="s">
        <v>353</v>
      </c>
      <c r="C65" s="42" t="s">
        <v>8747</v>
      </c>
      <c r="D65" s="16" t="s">
        <v>490</v>
      </c>
      <c r="E65" s="16"/>
      <c r="F65" s="16" t="s">
        <v>1562</v>
      </c>
      <c r="G65" s="13" t="s">
        <v>8759</v>
      </c>
      <c r="H65" s="77"/>
    </row>
    <row r="66" spans="1:8" x14ac:dyDescent="0.25">
      <c r="A66" s="15" t="s">
        <v>2444</v>
      </c>
      <c r="B66" s="16" t="s">
        <v>353</v>
      </c>
      <c r="C66" s="42" t="s">
        <v>8760</v>
      </c>
      <c r="D66" s="16" t="s">
        <v>490</v>
      </c>
      <c r="E66" s="16"/>
      <c r="F66" s="16" t="s">
        <v>1562</v>
      </c>
      <c r="G66" s="31" t="s">
        <v>8761</v>
      </c>
      <c r="H66" s="77"/>
    </row>
    <row r="67" spans="1:8" x14ac:dyDescent="0.25">
      <c r="A67" s="15" t="s">
        <v>2359</v>
      </c>
      <c r="B67" s="16" t="s">
        <v>353</v>
      </c>
      <c r="C67" s="42" t="s">
        <v>8762</v>
      </c>
      <c r="D67" s="16" t="s">
        <v>490</v>
      </c>
      <c r="E67" s="16"/>
      <c r="F67" s="16" t="s">
        <v>1562</v>
      </c>
      <c r="G67" s="31" t="s">
        <v>8763</v>
      </c>
      <c r="H67" s="77"/>
    </row>
    <row r="68" spans="1:8" x14ac:dyDescent="0.25">
      <c r="A68" s="15" t="s">
        <v>1203</v>
      </c>
      <c r="B68" s="16" t="s">
        <v>361</v>
      </c>
      <c r="C68" s="42" t="s">
        <v>8712</v>
      </c>
      <c r="D68" s="16" t="s">
        <v>407</v>
      </c>
      <c r="E68" s="16"/>
      <c r="F68" s="16" t="s">
        <v>401</v>
      </c>
      <c r="G68" s="13" t="s">
        <v>6333</v>
      </c>
      <c r="H68" s="77"/>
    </row>
    <row r="69" spans="1:8" x14ac:dyDescent="0.25">
      <c r="A69" s="15" t="s">
        <v>3206</v>
      </c>
      <c r="B69" s="16" t="s">
        <v>359</v>
      </c>
      <c r="C69" s="42" t="s">
        <v>8764</v>
      </c>
      <c r="D69" s="16" t="s">
        <v>490</v>
      </c>
      <c r="E69" s="16"/>
      <c r="F69" s="16" t="s">
        <v>1085</v>
      </c>
      <c r="G69" s="13" t="s">
        <v>8765</v>
      </c>
      <c r="H69" s="77"/>
    </row>
    <row r="70" spans="1:8" x14ac:dyDescent="0.25">
      <c r="A70" s="15" t="s">
        <v>3206</v>
      </c>
      <c r="B70" s="16" t="s">
        <v>359</v>
      </c>
      <c r="C70" s="42" t="s">
        <v>8764</v>
      </c>
      <c r="D70" s="16" t="s">
        <v>490</v>
      </c>
      <c r="E70" s="16"/>
      <c r="F70" s="16" t="s">
        <v>1085</v>
      </c>
      <c r="G70" s="13" t="s">
        <v>8766</v>
      </c>
      <c r="H70" s="77"/>
    </row>
    <row r="71" spans="1:8" x14ac:dyDescent="0.25">
      <c r="A71" s="15" t="s">
        <v>3250</v>
      </c>
      <c r="B71" s="16" t="s">
        <v>360</v>
      </c>
      <c r="C71" s="42" t="s">
        <v>8736</v>
      </c>
      <c r="D71" s="16" t="s">
        <v>490</v>
      </c>
      <c r="E71" s="16"/>
      <c r="F71" s="16" t="s">
        <v>1562</v>
      </c>
      <c r="G71" s="31" t="s">
        <v>8767</v>
      </c>
      <c r="H71" s="77"/>
    </row>
    <row r="72" spans="1:8" x14ac:dyDescent="0.25">
      <c r="A72" s="15" t="s">
        <v>3219</v>
      </c>
      <c r="B72" s="16" t="s">
        <v>359</v>
      </c>
      <c r="C72" s="42" t="s">
        <v>8768</v>
      </c>
      <c r="D72" s="16" t="s">
        <v>490</v>
      </c>
      <c r="E72" s="16"/>
      <c r="F72" s="16" t="s">
        <v>1085</v>
      </c>
      <c r="G72" s="13" t="s">
        <v>8769</v>
      </c>
      <c r="H72" s="77"/>
    </row>
    <row r="73" spans="1:8" x14ac:dyDescent="0.25">
      <c r="A73" s="15" t="s">
        <v>3219</v>
      </c>
      <c r="B73" s="16" t="s">
        <v>359</v>
      </c>
      <c r="C73" s="42" t="s">
        <v>8768</v>
      </c>
      <c r="D73" s="16" t="s">
        <v>490</v>
      </c>
      <c r="E73" s="16"/>
      <c r="F73" s="16" t="s">
        <v>1085</v>
      </c>
      <c r="G73" s="13" t="s">
        <v>8770</v>
      </c>
      <c r="H73" s="77"/>
    </row>
    <row r="74" spans="1:8" x14ac:dyDescent="0.25">
      <c r="A74" s="15" t="s">
        <v>3219</v>
      </c>
      <c r="B74" s="16" t="s">
        <v>359</v>
      </c>
      <c r="C74" s="42" t="s">
        <v>8768</v>
      </c>
      <c r="D74" s="16" t="s">
        <v>490</v>
      </c>
      <c r="E74" s="16"/>
      <c r="F74" s="16" t="s">
        <v>1085</v>
      </c>
      <c r="G74" s="13" t="s">
        <v>8771</v>
      </c>
      <c r="H74" s="77"/>
    </row>
    <row r="75" spans="1:8" x14ac:dyDescent="0.25">
      <c r="A75" s="15" t="s">
        <v>3219</v>
      </c>
      <c r="B75" s="16" t="s">
        <v>359</v>
      </c>
      <c r="C75" s="42" t="s">
        <v>8768</v>
      </c>
      <c r="D75" s="16" t="s">
        <v>490</v>
      </c>
      <c r="E75" s="16"/>
      <c r="F75" s="16" t="s">
        <v>1085</v>
      </c>
      <c r="G75" s="13" t="s">
        <v>8772</v>
      </c>
      <c r="H75" s="77"/>
    </row>
    <row r="76" spans="1:8" x14ac:dyDescent="0.25">
      <c r="A76" s="15" t="s">
        <v>3241</v>
      </c>
      <c r="B76" s="16" t="s">
        <v>360</v>
      </c>
      <c r="C76" s="42" t="s">
        <v>8773</v>
      </c>
      <c r="D76" s="16" t="s">
        <v>490</v>
      </c>
      <c r="E76" s="16"/>
      <c r="F76" s="16" t="s">
        <v>1562</v>
      </c>
      <c r="G76" s="13" t="s">
        <v>8774</v>
      </c>
      <c r="H76" s="77"/>
    </row>
    <row r="77" spans="1:8" x14ac:dyDescent="0.25">
      <c r="A77" s="15" t="s">
        <v>3241</v>
      </c>
      <c r="B77" s="16" t="s">
        <v>360</v>
      </c>
      <c r="C77" s="42" t="s">
        <v>8773</v>
      </c>
      <c r="D77" s="16" t="s">
        <v>490</v>
      </c>
      <c r="E77" s="16"/>
      <c r="F77" s="16" t="s">
        <v>1562</v>
      </c>
      <c r="G77" s="13" t="s">
        <v>8775</v>
      </c>
      <c r="H77" s="77"/>
    </row>
    <row r="78" spans="1:8" x14ac:dyDescent="0.25">
      <c r="A78" s="15" t="s">
        <v>3126</v>
      </c>
      <c r="B78" s="16" t="s">
        <v>353</v>
      </c>
      <c r="C78" s="42" t="s">
        <v>8776</v>
      </c>
      <c r="D78" s="16" t="s">
        <v>490</v>
      </c>
      <c r="E78" s="16"/>
      <c r="F78" s="16" t="s">
        <v>1562</v>
      </c>
      <c r="G78" s="31" t="s">
        <v>8777</v>
      </c>
      <c r="H78" s="77"/>
    </row>
    <row r="79" spans="1:8" x14ac:dyDescent="0.25">
      <c r="A79" s="15" t="s">
        <v>3144</v>
      </c>
      <c r="B79" s="16" t="s">
        <v>355</v>
      </c>
      <c r="C79" s="42" t="s">
        <v>8778</v>
      </c>
      <c r="D79" s="16" t="s">
        <v>490</v>
      </c>
      <c r="E79" s="16"/>
      <c r="F79" s="16" t="s">
        <v>1085</v>
      </c>
      <c r="G79" s="31" t="s">
        <v>8779</v>
      </c>
      <c r="H79" s="77"/>
    </row>
    <row r="80" spans="1:8" x14ac:dyDescent="0.25">
      <c r="A80" s="15" t="s">
        <v>3323</v>
      </c>
      <c r="B80" s="16" t="s">
        <v>363</v>
      </c>
      <c r="C80" s="42" t="s">
        <v>8780</v>
      </c>
      <c r="D80" s="16" t="s">
        <v>490</v>
      </c>
      <c r="E80" s="16"/>
      <c r="F80" s="16" t="s">
        <v>1562</v>
      </c>
      <c r="G80" s="31" t="s">
        <v>8781</v>
      </c>
      <c r="H80" s="77"/>
    </row>
    <row r="81" spans="1:8" x14ac:dyDescent="0.25">
      <c r="A81" s="15" t="s">
        <v>3251</v>
      </c>
      <c r="B81" s="16" t="s">
        <v>360</v>
      </c>
      <c r="C81" s="42" t="s">
        <v>8782</v>
      </c>
      <c r="D81" s="16" t="s">
        <v>490</v>
      </c>
      <c r="E81" s="16"/>
      <c r="F81" s="16" t="s">
        <v>1562</v>
      </c>
      <c r="G81" s="31" t="s">
        <v>8783</v>
      </c>
      <c r="H81" s="77"/>
    </row>
    <row r="82" spans="1:8" x14ac:dyDescent="0.25">
      <c r="A82" s="15" t="s">
        <v>3337</v>
      </c>
      <c r="B82" s="16" t="s">
        <v>363</v>
      </c>
      <c r="C82" s="42" t="s">
        <v>8784</v>
      </c>
      <c r="D82" s="16" t="s">
        <v>490</v>
      </c>
      <c r="E82" s="16"/>
      <c r="F82" s="16" t="s">
        <v>1562</v>
      </c>
      <c r="G82" s="31" t="s">
        <v>8785</v>
      </c>
      <c r="H82" s="77"/>
    </row>
    <row r="83" spans="1:8" x14ac:dyDescent="0.25">
      <c r="A83" s="15" t="s">
        <v>2188</v>
      </c>
      <c r="B83" s="16" t="s">
        <v>366</v>
      </c>
      <c r="C83" s="42" t="s">
        <v>8786</v>
      </c>
      <c r="D83" s="16" t="s">
        <v>490</v>
      </c>
      <c r="E83" s="16"/>
      <c r="F83" s="16" t="s">
        <v>1562</v>
      </c>
      <c r="G83" s="13" t="s">
        <v>8787</v>
      </c>
      <c r="H83" s="77"/>
    </row>
    <row r="84" spans="1:8" x14ac:dyDescent="0.25">
      <c r="A84" s="15" t="s">
        <v>2188</v>
      </c>
      <c r="B84" s="16" t="s">
        <v>366</v>
      </c>
      <c r="C84" s="42" t="s">
        <v>8786</v>
      </c>
      <c r="D84" s="16" t="s">
        <v>490</v>
      </c>
      <c r="E84" s="16"/>
      <c r="F84" s="16" t="s">
        <v>1562</v>
      </c>
      <c r="G84" s="13" t="s">
        <v>8788</v>
      </c>
      <c r="H84" s="77"/>
    </row>
    <row r="85" spans="1:8" x14ac:dyDescent="0.25">
      <c r="A85" s="15" t="s">
        <v>3185</v>
      </c>
      <c r="B85" s="16" t="s">
        <v>359</v>
      </c>
      <c r="C85" s="42" t="s">
        <v>8789</v>
      </c>
      <c r="D85" s="16" t="s">
        <v>490</v>
      </c>
      <c r="E85" s="16"/>
      <c r="F85" s="16" t="s">
        <v>1085</v>
      </c>
      <c r="G85" s="13" t="s">
        <v>8790</v>
      </c>
      <c r="H85" s="77"/>
    </row>
    <row r="86" spans="1:8" x14ac:dyDescent="0.25">
      <c r="A86" s="15" t="s">
        <v>3185</v>
      </c>
      <c r="B86" s="16" t="s">
        <v>359</v>
      </c>
      <c r="C86" s="42" t="s">
        <v>8789</v>
      </c>
      <c r="D86" s="16" t="s">
        <v>490</v>
      </c>
      <c r="E86" s="16"/>
      <c r="F86" s="16" t="s">
        <v>1085</v>
      </c>
      <c r="G86" s="13" t="s">
        <v>8791</v>
      </c>
      <c r="H86" s="77"/>
    </row>
    <row r="87" spans="1:8" x14ac:dyDescent="0.25">
      <c r="A87" s="15" t="s">
        <v>3185</v>
      </c>
      <c r="B87" s="16" t="s">
        <v>359</v>
      </c>
      <c r="C87" s="42" t="s">
        <v>8789</v>
      </c>
      <c r="D87" s="16" t="s">
        <v>490</v>
      </c>
      <c r="E87" s="16"/>
      <c r="F87" s="16" t="s">
        <v>1085</v>
      </c>
      <c r="G87" s="13" t="s">
        <v>8792</v>
      </c>
      <c r="H87" s="77"/>
    </row>
    <row r="88" spans="1:8" x14ac:dyDescent="0.25">
      <c r="A88" s="15" t="s">
        <v>3185</v>
      </c>
      <c r="B88" s="16" t="s">
        <v>359</v>
      </c>
      <c r="C88" s="42" t="s">
        <v>8789</v>
      </c>
      <c r="D88" s="16" t="s">
        <v>490</v>
      </c>
      <c r="E88" s="16"/>
      <c r="F88" s="16" t="s">
        <v>1085</v>
      </c>
      <c r="G88" s="13" t="s">
        <v>8793</v>
      </c>
      <c r="H88" s="77"/>
    </row>
    <row r="89" spans="1:8" x14ac:dyDescent="0.25">
      <c r="A89" s="15" t="s">
        <v>3070</v>
      </c>
      <c r="B89" s="16" t="s">
        <v>359</v>
      </c>
      <c r="C89" s="42" t="s">
        <v>8734</v>
      </c>
      <c r="D89" s="16" t="s">
        <v>490</v>
      </c>
      <c r="E89" s="16"/>
      <c r="F89" s="16" t="s">
        <v>1085</v>
      </c>
      <c r="G89" s="13" t="s">
        <v>8794</v>
      </c>
      <c r="H89" s="77"/>
    </row>
    <row r="90" spans="1:8" x14ac:dyDescent="0.25">
      <c r="A90" s="15" t="s">
        <v>3070</v>
      </c>
      <c r="B90" s="16" t="s">
        <v>359</v>
      </c>
      <c r="C90" s="42" t="s">
        <v>8734</v>
      </c>
      <c r="D90" s="16" t="s">
        <v>490</v>
      </c>
      <c r="E90" s="16"/>
      <c r="F90" s="16" t="s">
        <v>1085</v>
      </c>
      <c r="G90" s="13" t="s">
        <v>8795</v>
      </c>
      <c r="H90" s="77"/>
    </row>
    <row r="91" spans="1:8" x14ac:dyDescent="0.25">
      <c r="A91" s="15" t="s">
        <v>3164</v>
      </c>
      <c r="B91" s="16" t="s">
        <v>357</v>
      </c>
      <c r="C91" s="42" t="s">
        <v>8699</v>
      </c>
      <c r="D91" s="16" t="s">
        <v>435</v>
      </c>
      <c r="E91" s="16">
        <v>210</v>
      </c>
      <c r="F91" s="16" t="s">
        <v>405</v>
      </c>
      <c r="G91" s="13" t="s">
        <v>8796</v>
      </c>
      <c r="H91" s="77"/>
    </row>
    <row r="92" spans="1:8" x14ac:dyDescent="0.25">
      <c r="A92" s="15" t="s">
        <v>3105</v>
      </c>
      <c r="B92" s="16" t="s">
        <v>353</v>
      </c>
      <c r="C92" s="42" t="s">
        <v>8797</v>
      </c>
      <c r="D92" s="16" t="s">
        <v>419</v>
      </c>
      <c r="E92" s="16">
        <v>250</v>
      </c>
      <c r="F92" s="16" t="s">
        <v>401</v>
      </c>
      <c r="G92" s="13" t="s">
        <v>8798</v>
      </c>
      <c r="H92" s="77"/>
    </row>
    <row r="93" spans="1:8" x14ac:dyDescent="0.25">
      <c r="A93" s="15" t="s">
        <v>3339</v>
      </c>
      <c r="B93" s="16" t="s">
        <v>363</v>
      </c>
      <c r="C93" s="42" t="s">
        <v>8799</v>
      </c>
      <c r="D93" s="16" t="s">
        <v>490</v>
      </c>
      <c r="E93" s="16"/>
      <c r="F93" s="16" t="s">
        <v>1085</v>
      </c>
      <c r="G93" s="13" t="s">
        <v>8800</v>
      </c>
      <c r="H93" s="77"/>
    </row>
    <row r="94" spans="1:8" x14ac:dyDescent="0.25">
      <c r="A94" s="15" t="s">
        <v>3283</v>
      </c>
      <c r="B94" s="16" t="s">
        <v>361</v>
      </c>
      <c r="C94" s="42" t="s">
        <v>8801</v>
      </c>
      <c r="D94" s="16" t="s">
        <v>490</v>
      </c>
      <c r="E94" s="16"/>
      <c r="F94" s="16" t="s">
        <v>1085</v>
      </c>
      <c r="G94" s="13" t="s">
        <v>8802</v>
      </c>
      <c r="H94" s="77"/>
    </row>
    <row r="95" spans="1:8" x14ac:dyDescent="0.25">
      <c r="A95" s="15" t="s">
        <v>3272</v>
      </c>
      <c r="B95" s="16" t="s">
        <v>361</v>
      </c>
      <c r="C95" s="42" t="s">
        <v>7702</v>
      </c>
      <c r="D95" s="16" t="s">
        <v>165</v>
      </c>
      <c r="E95" s="16">
        <v>180</v>
      </c>
      <c r="F95" s="16" t="s">
        <v>410</v>
      </c>
      <c r="G95" s="147" t="s">
        <v>8803</v>
      </c>
      <c r="H95" s="77"/>
    </row>
    <row r="96" spans="1:8" x14ac:dyDescent="0.25">
      <c r="A96" s="15" t="s">
        <v>3043</v>
      </c>
      <c r="B96" s="16" t="s">
        <v>129</v>
      </c>
      <c r="C96" s="42" t="s">
        <v>8804</v>
      </c>
      <c r="D96" s="16" t="s">
        <v>421</v>
      </c>
      <c r="E96" s="16">
        <v>230</v>
      </c>
      <c r="F96" s="16" t="s">
        <v>401</v>
      </c>
      <c r="G96" s="147" t="s">
        <v>8803</v>
      </c>
      <c r="H96" s="77"/>
    </row>
    <row r="97" spans="1:8" x14ac:dyDescent="0.25">
      <c r="A97" s="15" t="s">
        <v>3055</v>
      </c>
      <c r="B97" s="16" t="s">
        <v>129</v>
      </c>
      <c r="C97" s="42" t="s">
        <v>8805</v>
      </c>
      <c r="D97" s="16" t="s">
        <v>419</v>
      </c>
      <c r="E97" s="16">
        <v>250</v>
      </c>
      <c r="F97" s="16" t="s">
        <v>401</v>
      </c>
      <c r="G97" s="147" t="s">
        <v>8803</v>
      </c>
      <c r="H97" s="77"/>
    </row>
    <row r="98" spans="1:8" x14ac:dyDescent="0.25">
      <c r="A98" s="15" t="s">
        <v>2780</v>
      </c>
      <c r="B98" s="16" t="s">
        <v>361</v>
      </c>
      <c r="C98" s="42" t="s">
        <v>8806</v>
      </c>
      <c r="D98" s="16" t="s">
        <v>490</v>
      </c>
      <c r="E98" s="16"/>
      <c r="F98" s="16" t="s">
        <v>1562</v>
      </c>
      <c r="G98" s="31" t="s">
        <v>8807</v>
      </c>
      <c r="H98" s="77"/>
    </row>
    <row r="99" spans="1:8" x14ac:dyDescent="0.25">
      <c r="A99" s="15" t="s">
        <v>3209</v>
      </c>
      <c r="B99" s="16" t="s">
        <v>359</v>
      </c>
      <c r="C99" s="42" t="s">
        <v>8808</v>
      </c>
      <c r="D99" s="16" t="s">
        <v>490</v>
      </c>
      <c r="E99" s="16"/>
      <c r="F99" s="16" t="s">
        <v>1562</v>
      </c>
      <c r="G99" s="31" t="s">
        <v>8809</v>
      </c>
      <c r="H99" s="77"/>
    </row>
    <row r="100" spans="1:8" x14ac:dyDescent="0.25">
      <c r="A100" s="15" t="s">
        <v>3293</v>
      </c>
      <c r="B100" s="16" t="s">
        <v>362</v>
      </c>
      <c r="C100" s="42" t="s">
        <v>7689</v>
      </c>
      <c r="D100" s="16" t="s">
        <v>490</v>
      </c>
      <c r="E100" s="16"/>
      <c r="F100" s="16" t="s">
        <v>1562</v>
      </c>
      <c r="G100" s="31" t="s">
        <v>8810</v>
      </c>
      <c r="H100" s="77"/>
    </row>
    <row r="101" spans="1:8" x14ac:dyDescent="0.25">
      <c r="A101" s="15" t="s">
        <v>3445</v>
      </c>
      <c r="B101" s="16" t="s">
        <v>367</v>
      </c>
      <c r="C101" s="42" t="s">
        <v>8811</v>
      </c>
      <c r="D101" s="16" t="s">
        <v>490</v>
      </c>
      <c r="E101" s="16"/>
      <c r="F101" s="16" t="s">
        <v>1562</v>
      </c>
      <c r="G101" s="13" t="s">
        <v>8812</v>
      </c>
      <c r="H101" s="77"/>
    </row>
    <row r="102" spans="1:8" x14ac:dyDescent="0.25">
      <c r="A102" s="15" t="s">
        <v>3445</v>
      </c>
      <c r="B102" s="16" t="s">
        <v>367</v>
      </c>
      <c r="C102" s="42" t="s">
        <v>8811</v>
      </c>
      <c r="D102" s="16" t="s">
        <v>490</v>
      </c>
      <c r="E102" s="16"/>
      <c r="F102" s="16" t="s">
        <v>1562</v>
      </c>
      <c r="G102" s="13" t="s">
        <v>8813</v>
      </c>
      <c r="H102" s="77"/>
    </row>
    <row r="103" spans="1:8" x14ac:dyDescent="0.25">
      <c r="A103" s="15" t="s">
        <v>3338</v>
      </c>
      <c r="B103" s="16" t="s">
        <v>363</v>
      </c>
      <c r="C103" s="42" t="s">
        <v>8814</v>
      </c>
      <c r="D103" s="16" t="s">
        <v>490</v>
      </c>
      <c r="E103" s="16"/>
      <c r="F103" s="16" t="s">
        <v>1085</v>
      </c>
      <c r="G103" s="13" t="s">
        <v>8815</v>
      </c>
      <c r="H103" s="77"/>
    </row>
    <row r="104" spans="1:8" x14ac:dyDescent="0.25">
      <c r="A104" s="15" t="s">
        <v>3338</v>
      </c>
      <c r="B104" s="16" t="s">
        <v>363</v>
      </c>
      <c r="C104" s="42" t="s">
        <v>8814</v>
      </c>
      <c r="D104" s="16" t="s">
        <v>490</v>
      </c>
      <c r="E104" s="16"/>
      <c r="F104" s="16" t="s">
        <v>1085</v>
      </c>
      <c r="G104" s="13" t="s">
        <v>8816</v>
      </c>
      <c r="H104" s="77"/>
    </row>
    <row r="105" spans="1:8" x14ac:dyDescent="0.25">
      <c r="A105" s="15" t="s">
        <v>3338</v>
      </c>
      <c r="B105" s="16" t="s">
        <v>363</v>
      </c>
      <c r="C105" s="42" t="s">
        <v>8814</v>
      </c>
      <c r="D105" s="16" t="s">
        <v>490</v>
      </c>
      <c r="E105" s="16"/>
      <c r="F105" s="16" t="s">
        <v>1085</v>
      </c>
      <c r="G105" s="13" t="s">
        <v>8817</v>
      </c>
      <c r="H105" s="77"/>
    </row>
    <row r="106" spans="1:8" x14ac:dyDescent="0.25">
      <c r="A106" s="15" t="s">
        <v>3338</v>
      </c>
      <c r="B106" s="16" t="s">
        <v>363</v>
      </c>
      <c r="C106" s="42" t="s">
        <v>8814</v>
      </c>
      <c r="D106" s="16" t="s">
        <v>490</v>
      </c>
      <c r="E106" s="16"/>
      <c r="F106" s="16" t="s">
        <v>1085</v>
      </c>
      <c r="G106" s="13" t="s">
        <v>8818</v>
      </c>
      <c r="H106" s="77"/>
    </row>
    <row r="107" spans="1:8" x14ac:dyDescent="0.25">
      <c r="A107" s="15" t="s">
        <v>3420</v>
      </c>
      <c r="B107" s="16" t="s">
        <v>366</v>
      </c>
      <c r="C107" s="42" t="s">
        <v>8799</v>
      </c>
      <c r="D107" s="16" t="s">
        <v>490</v>
      </c>
      <c r="E107" s="16"/>
      <c r="F107" s="16" t="s">
        <v>1085</v>
      </c>
      <c r="G107" s="13" t="s">
        <v>8819</v>
      </c>
      <c r="H107" s="77"/>
    </row>
    <row r="108" spans="1:8" x14ac:dyDescent="0.25">
      <c r="A108" s="15" t="s">
        <v>3420</v>
      </c>
      <c r="B108" s="16" t="s">
        <v>366</v>
      </c>
      <c r="C108" s="42" t="s">
        <v>8799</v>
      </c>
      <c r="D108" s="16" t="s">
        <v>490</v>
      </c>
      <c r="E108" s="16"/>
      <c r="F108" s="16" t="s">
        <v>1085</v>
      </c>
      <c r="G108" s="13" t="s">
        <v>8820</v>
      </c>
      <c r="H108" s="77"/>
    </row>
    <row r="109" spans="1:8" x14ac:dyDescent="0.25">
      <c r="A109" s="15" t="s">
        <v>2190</v>
      </c>
      <c r="B109" s="16" t="s">
        <v>364</v>
      </c>
      <c r="C109" s="42" t="s">
        <v>8821</v>
      </c>
      <c r="D109" s="16" t="s">
        <v>490</v>
      </c>
      <c r="E109" s="16"/>
      <c r="F109" s="16" t="s">
        <v>1562</v>
      </c>
      <c r="G109" s="13" t="s">
        <v>8822</v>
      </c>
      <c r="H109" s="77"/>
    </row>
    <row r="110" spans="1:8" x14ac:dyDescent="0.25">
      <c r="A110" s="15" t="s">
        <v>2190</v>
      </c>
      <c r="B110" s="16" t="s">
        <v>364</v>
      </c>
      <c r="C110" s="42" t="s">
        <v>8821</v>
      </c>
      <c r="D110" s="16" t="s">
        <v>490</v>
      </c>
      <c r="E110" s="16"/>
      <c r="F110" s="16" t="s">
        <v>1562</v>
      </c>
      <c r="G110" s="13" t="s">
        <v>8823</v>
      </c>
      <c r="H110" s="77"/>
    </row>
    <row r="111" spans="1:8" x14ac:dyDescent="0.25">
      <c r="A111" s="15" t="s">
        <v>2190</v>
      </c>
      <c r="B111" s="16" t="s">
        <v>364</v>
      </c>
      <c r="C111" s="42" t="s">
        <v>8821</v>
      </c>
      <c r="D111" s="16" t="s">
        <v>490</v>
      </c>
      <c r="E111" s="16"/>
      <c r="F111" s="16" t="s">
        <v>1562</v>
      </c>
      <c r="G111" s="13" t="s">
        <v>8824</v>
      </c>
      <c r="H111" s="77"/>
    </row>
    <row r="112" spans="1:8" x14ac:dyDescent="0.25">
      <c r="A112" s="15" t="s">
        <v>2190</v>
      </c>
      <c r="B112" s="16" t="s">
        <v>364</v>
      </c>
      <c r="C112" s="42" t="s">
        <v>8821</v>
      </c>
      <c r="D112" s="16" t="s">
        <v>490</v>
      </c>
      <c r="E112" s="16"/>
      <c r="F112" s="16" t="s">
        <v>1562</v>
      </c>
      <c r="G112" s="13" t="s">
        <v>8825</v>
      </c>
      <c r="H112" s="77"/>
    </row>
    <row r="113" spans="1:8" x14ac:dyDescent="0.25">
      <c r="A113" s="15" t="s">
        <v>3385</v>
      </c>
      <c r="B113" s="16" t="s">
        <v>366</v>
      </c>
      <c r="C113" s="42" t="s">
        <v>8826</v>
      </c>
      <c r="D113" s="16" t="s">
        <v>400</v>
      </c>
      <c r="E113" s="16">
        <v>160</v>
      </c>
      <c r="F113" s="16" t="s">
        <v>410</v>
      </c>
      <c r="G113" s="13" t="s">
        <v>8827</v>
      </c>
      <c r="H113" s="77"/>
    </row>
    <row r="114" spans="1:8" x14ac:dyDescent="0.25">
      <c r="A114" s="15" t="s">
        <v>2188</v>
      </c>
      <c r="B114" s="16" t="s">
        <v>366</v>
      </c>
      <c r="C114" s="42" t="s">
        <v>8828</v>
      </c>
      <c r="D114" s="16" t="s">
        <v>490</v>
      </c>
      <c r="E114" s="16"/>
      <c r="F114" s="16" t="s">
        <v>1562</v>
      </c>
      <c r="G114" s="13" t="s">
        <v>8827</v>
      </c>
      <c r="H114" s="77"/>
    </row>
    <row r="115" spans="1:8" x14ac:dyDescent="0.25">
      <c r="A115" s="15" t="s">
        <v>2190</v>
      </c>
      <c r="B115" s="16" t="s">
        <v>364</v>
      </c>
      <c r="C115" s="42" t="s">
        <v>8829</v>
      </c>
      <c r="D115" s="16" t="s">
        <v>490</v>
      </c>
      <c r="E115" s="16"/>
      <c r="F115" s="16" t="s">
        <v>1562</v>
      </c>
      <c r="G115" s="13" t="s">
        <v>8827</v>
      </c>
      <c r="H115" s="77"/>
    </row>
    <row r="116" spans="1:8" x14ac:dyDescent="0.25">
      <c r="A116" s="15" t="s">
        <v>3460</v>
      </c>
      <c r="B116" s="16" t="s">
        <v>367</v>
      </c>
      <c r="C116" s="42" t="s">
        <v>8830</v>
      </c>
      <c r="D116" s="16" t="s">
        <v>490</v>
      </c>
      <c r="E116" s="16"/>
      <c r="F116" s="16" t="s">
        <v>1562</v>
      </c>
      <c r="G116" s="13" t="s">
        <v>8827</v>
      </c>
      <c r="H116" s="77"/>
    </row>
    <row r="117" spans="1:8" ht="13.2" customHeight="1" x14ac:dyDescent="0.25">
      <c r="A117" s="15" t="s">
        <v>3581</v>
      </c>
      <c r="B117" s="16" t="s">
        <v>369</v>
      </c>
      <c r="C117" s="42" t="s">
        <v>8831</v>
      </c>
      <c r="D117" s="16" t="s">
        <v>2651</v>
      </c>
      <c r="E117" s="16">
        <v>240</v>
      </c>
      <c r="F117" s="16" t="s">
        <v>410</v>
      </c>
      <c r="G117" s="13" t="s">
        <v>8832</v>
      </c>
      <c r="H117" s="77"/>
    </row>
    <row r="118" spans="1:8" ht="13.2" customHeight="1" x14ac:dyDescent="0.25">
      <c r="A118" s="15" t="s">
        <v>3431</v>
      </c>
      <c r="B118" s="16" t="s">
        <v>367</v>
      </c>
      <c r="C118" s="42" t="s">
        <v>8833</v>
      </c>
      <c r="D118" s="16" t="s">
        <v>421</v>
      </c>
      <c r="E118" s="16">
        <v>160</v>
      </c>
      <c r="F118" s="16" t="s">
        <v>410</v>
      </c>
      <c r="G118" s="13" t="s">
        <v>8834</v>
      </c>
      <c r="H118" s="77"/>
    </row>
  </sheetData>
  <sheetProtection selectLockedCells="1" selectUnlockedCells="1"/>
  <mergeCells count="1">
    <mergeCell ref="O1:W1"/>
  </mergeCells>
  <conditionalFormatting sqref="H2:H118">
    <cfRule type="cellIs" dxfId="176" priority="1" stopIfTrue="1" operator="equal">
      <formula>"-"</formula>
    </cfRule>
    <cfRule type="cellIs" dxfId="175" priority="2" stopIfTrue="1" operator="equal">
      <formula>"x"</formula>
    </cfRule>
  </conditionalFormatting>
  <hyperlinks>
    <hyperlink ref="L1" location="'Expansion set Check List'!A1" display="Home" xr:uid="{00000000-0004-0000-A7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800-000000000000}">
  <sheetPr codeName="Sheet117">
    <tabColor rgb="FFCCFFFF"/>
  </sheetPr>
  <dimension ref="A1:W613"/>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4" bestFit="1" customWidth="1"/>
    <col min="2" max="2" width="21.33203125" bestFit="1" customWidth="1"/>
    <col min="3" max="3" width="4" bestFit="1" customWidth="1"/>
    <col min="4" max="4" width="14.109375" bestFit="1" customWidth="1"/>
    <col min="5" max="5" width="4" bestFit="1" customWidth="1"/>
    <col min="6" max="6" width="9" bestFit="1" customWidth="1"/>
    <col min="7" max="7" width="105.6640625" bestFit="1" customWidth="1"/>
    <col min="8" max="8" width="3.33203125" bestFit="1" customWidth="1"/>
    <col min="9" max="10" width="3.33203125" customWidth="1"/>
    <col min="11" max="11" width="3.33203125" bestFit="1" customWidth="1"/>
    <col min="12" max="12" width="3.33203125" customWidth="1"/>
    <col min="13" max="13" width="4.109375" customWidth="1"/>
    <col min="14" max="22" width="4" customWidth="1"/>
    <col min="23" max="23" width="3" customWidth="1"/>
  </cols>
  <sheetData>
    <row r="1" spans="1:23" ht="55.2" x14ac:dyDescent="0.25">
      <c r="A1" s="28" t="s">
        <v>390</v>
      </c>
      <c r="B1" s="28" t="s">
        <v>391</v>
      </c>
      <c r="C1" s="40" t="s">
        <v>392</v>
      </c>
      <c r="D1" s="28" t="s">
        <v>393</v>
      </c>
      <c r="E1" s="28" t="s">
        <v>394</v>
      </c>
      <c r="F1" s="28" t="s">
        <v>395</v>
      </c>
      <c r="G1" s="28" t="s">
        <v>5114</v>
      </c>
      <c r="H1" s="29" t="s">
        <v>106</v>
      </c>
      <c r="I1" s="2"/>
      <c r="J1" s="2"/>
      <c r="K1" s="2"/>
      <c r="L1" s="48" t="s">
        <v>397</v>
      </c>
      <c r="M1" s="29" t="s">
        <v>106</v>
      </c>
      <c r="O1" s="332" t="s">
        <v>398</v>
      </c>
      <c r="P1" s="333"/>
      <c r="Q1" s="333"/>
      <c r="R1" s="333"/>
      <c r="S1" s="333"/>
      <c r="T1" s="333"/>
      <c r="U1" s="333"/>
      <c r="V1" s="333"/>
      <c r="W1" s="334"/>
    </row>
    <row r="2" spans="1:23" x14ac:dyDescent="0.25">
      <c r="A2" s="16" t="s">
        <v>530</v>
      </c>
      <c r="B2" s="16" t="s">
        <v>108</v>
      </c>
      <c r="C2" s="42">
        <v>8</v>
      </c>
      <c r="D2" s="16" t="s">
        <v>431</v>
      </c>
      <c r="E2" s="16">
        <v>100</v>
      </c>
      <c r="F2" s="16" t="s">
        <v>401</v>
      </c>
      <c r="G2" s="146" t="s">
        <v>8835</v>
      </c>
      <c r="H2" s="77"/>
      <c r="M2" s="33">
        <f>SUM(COUNTA(H2:H772))</f>
        <v>0</v>
      </c>
    </row>
    <row r="3" spans="1:23" x14ac:dyDescent="0.25">
      <c r="A3" s="16" t="s">
        <v>557</v>
      </c>
      <c r="B3" s="16" t="s">
        <v>108</v>
      </c>
      <c r="C3" s="42">
        <v>34</v>
      </c>
      <c r="D3" s="16" t="s">
        <v>431</v>
      </c>
      <c r="E3" s="16">
        <v>80</v>
      </c>
      <c r="F3" s="16" t="s">
        <v>405</v>
      </c>
      <c r="G3" s="146" t="s">
        <v>8836</v>
      </c>
      <c r="H3" s="77"/>
    </row>
    <row r="4" spans="1:23" x14ac:dyDescent="0.25">
      <c r="A4" s="16" t="s">
        <v>562</v>
      </c>
      <c r="B4" s="16" t="s">
        <v>108</v>
      </c>
      <c r="C4" s="42">
        <v>40</v>
      </c>
      <c r="D4" s="16" t="s">
        <v>414</v>
      </c>
      <c r="E4" s="16">
        <v>60</v>
      </c>
      <c r="F4" s="16" t="s">
        <v>405</v>
      </c>
      <c r="G4" s="146" t="s">
        <v>8836</v>
      </c>
      <c r="H4" s="77"/>
    </row>
    <row r="5" spans="1:23" x14ac:dyDescent="0.25">
      <c r="A5" s="16" t="s">
        <v>574</v>
      </c>
      <c r="B5" s="16" t="s">
        <v>108</v>
      </c>
      <c r="C5" s="42">
        <v>52</v>
      </c>
      <c r="D5" s="16" t="s">
        <v>431</v>
      </c>
      <c r="E5" s="16">
        <v>50</v>
      </c>
      <c r="F5" s="16" t="s">
        <v>410</v>
      </c>
      <c r="G5" s="146" t="s">
        <v>8836</v>
      </c>
      <c r="H5" s="77"/>
    </row>
    <row r="6" spans="1:23" x14ac:dyDescent="0.25">
      <c r="A6" s="16" t="s">
        <v>476</v>
      </c>
      <c r="B6" s="16" t="s">
        <v>108</v>
      </c>
      <c r="C6" s="42">
        <v>56</v>
      </c>
      <c r="D6" s="16" t="s">
        <v>431</v>
      </c>
      <c r="E6" s="16">
        <v>90</v>
      </c>
      <c r="F6" s="16" t="s">
        <v>410</v>
      </c>
      <c r="G6" s="146" t="s">
        <v>8836</v>
      </c>
      <c r="H6" s="77"/>
    </row>
    <row r="7" spans="1:23" x14ac:dyDescent="0.25">
      <c r="A7" s="16" t="s">
        <v>581</v>
      </c>
      <c r="B7" s="16" t="s">
        <v>108</v>
      </c>
      <c r="C7" s="42">
        <v>61</v>
      </c>
      <c r="D7" s="16" t="s">
        <v>414</v>
      </c>
      <c r="E7" s="16">
        <v>30</v>
      </c>
      <c r="F7" s="16" t="s">
        <v>410</v>
      </c>
      <c r="G7" s="146" t="s">
        <v>8836</v>
      </c>
      <c r="H7" s="77"/>
    </row>
    <row r="8" spans="1:23" x14ac:dyDescent="0.25">
      <c r="A8" s="16" t="s">
        <v>582</v>
      </c>
      <c r="B8" s="16" t="s">
        <v>108</v>
      </c>
      <c r="C8" s="42">
        <v>62</v>
      </c>
      <c r="D8" s="16" t="s">
        <v>431</v>
      </c>
      <c r="E8" s="16">
        <v>40</v>
      </c>
      <c r="F8" s="16" t="s">
        <v>410</v>
      </c>
      <c r="G8" s="146" t="s">
        <v>8836</v>
      </c>
      <c r="H8" s="77"/>
    </row>
    <row r="9" spans="1:23" x14ac:dyDescent="0.25">
      <c r="A9" s="16" t="s">
        <v>600</v>
      </c>
      <c r="B9" s="16" t="s">
        <v>108</v>
      </c>
      <c r="C9" s="42">
        <v>80</v>
      </c>
      <c r="D9" s="16" t="s">
        <v>490</v>
      </c>
      <c r="E9" s="16"/>
      <c r="F9" s="16" t="s">
        <v>490</v>
      </c>
      <c r="G9" s="146" t="s">
        <v>8836</v>
      </c>
      <c r="H9" s="77"/>
    </row>
    <row r="10" spans="1:23" x14ac:dyDescent="0.25">
      <c r="A10" s="16" t="s">
        <v>610</v>
      </c>
      <c r="B10" s="16" t="s">
        <v>108</v>
      </c>
      <c r="C10" s="42">
        <v>90</v>
      </c>
      <c r="D10" s="16" t="s">
        <v>490</v>
      </c>
      <c r="E10" s="16"/>
      <c r="F10" s="16" t="s">
        <v>490</v>
      </c>
      <c r="G10" s="146" t="s">
        <v>8836</v>
      </c>
      <c r="H10" s="77"/>
    </row>
    <row r="11" spans="1:23" x14ac:dyDescent="0.25">
      <c r="A11" s="16" t="s">
        <v>614</v>
      </c>
      <c r="B11" s="16" t="s">
        <v>108</v>
      </c>
      <c r="C11" s="42">
        <v>94</v>
      </c>
      <c r="D11" s="16" t="s">
        <v>490</v>
      </c>
      <c r="E11" s="16"/>
      <c r="F11" s="16" t="s">
        <v>490</v>
      </c>
      <c r="G11" s="146" t="s">
        <v>8836</v>
      </c>
      <c r="H11" s="77"/>
    </row>
    <row r="12" spans="1:23" x14ac:dyDescent="0.25">
      <c r="A12" s="16" t="s">
        <v>615</v>
      </c>
      <c r="B12" s="16" t="s">
        <v>108</v>
      </c>
      <c r="C12" s="42">
        <v>95</v>
      </c>
      <c r="D12" s="16" t="s">
        <v>490</v>
      </c>
      <c r="E12" s="16"/>
      <c r="F12" s="16" t="s">
        <v>490</v>
      </c>
      <c r="G12" s="146" t="s">
        <v>8836</v>
      </c>
      <c r="H12" s="77"/>
    </row>
    <row r="13" spans="1:23" x14ac:dyDescent="0.25">
      <c r="A13" s="16" t="s">
        <v>516</v>
      </c>
      <c r="B13" s="16" t="s">
        <v>108</v>
      </c>
      <c r="C13" s="42">
        <v>97</v>
      </c>
      <c r="D13" s="16" t="s">
        <v>427</v>
      </c>
      <c r="E13" s="16"/>
      <c r="F13" s="16" t="s">
        <v>427</v>
      </c>
      <c r="G13" s="146" t="s">
        <v>8836</v>
      </c>
      <c r="H13" s="77"/>
    </row>
    <row r="14" spans="1:23" x14ac:dyDescent="0.25">
      <c r="A14" s="16" t="s">
        <v>524</v>
      </c>
      <c r="B14" s="16" t="s">
        <v>108</v>
      </c>
      <c r="C14" s="42">
        <v>2</v>
      </c>
      <c r="D14" s="16" t="s">
        <v>404</v>
      </c>
      <c r="E14" s="16">
        <v>100</v>
      </c>
      <c r="F14" s="16" t="s">
        <v>401</v>
      </c>
      <c r="G14" s="146" t="s">
        <v>8837</v>
      </c>
      <c r="H14" s="77"/>
    </row>
    <row r="15" spans="1:23" x14ac:dyDescent="0.25">
      <c r="A15" s="16" t="s">
        <v>545</v>
      </c>
      <c r="B15" s="16" t="s">
        <v>108</v>
      </c>
      <c r="C15" s="42">
        <v>22</v>
      </c>
      <c r="D15" s="16" t="s">
        <v>414</v>
      </c>
      <c r="E15" s="16">
        <v>60</v>
      </c>
      <c r="F15" s="16" t="s">
        <v>405</v>
      </c>
      <c r="G15" s="146" t="s">
        <v>8838</v>
      </c>
      <c r="H15" s="77"/>
    </row>
    <row r="16" spans="1:23" x14ac:dyDescent="0.25">
      <c r="A16" s="16" t="s">
        <v>563</v>
      </c>
      <c r="B16" s="16" t="s">
        <v>108</v>
      </c>
      <c r="C16" s="42">
        <v>41</v>
      </c>
      <c r="D16" s="16" t="s">
        <v>404</v>
      </c>
      <c r="E16" s="16">
        <v>60</v>
      </c>
      <c r="F16" s="16" t="s">
        <v>410</v>
      </c>
      <c r="G16" s="146" t="s">
        <v>8838</v>
      </c>
      <c r="H16" s="77"/>
    </row>
    <row r="17" spans="1:8" x14ac:dyDescent="0.25">
      <c r="A17" s="16" t="s">
        <v>564</v>
      </c>
      <c r="B17" s="16" t="s">
        <v>108</v>
      </c>
      <c r="C17" s="42">
        <v>42</v>
      </c>
      <c r="D17" s="16" t="s">
        <v>404</v>
      </c>
      <c r="E17" s="16">
        <v>70</v>
      </c>
      <c r="F17" s="16" t="s">
        <v>405</v>
      </c>
      <c r="G17" s="146" t="s">
        <v>8838</v>
      </c>
      <c r="H17" s="77"/>
    </row>
    <row r="18" spans="1:8" x14ac:dyDescent="0.25">
      <c r="A18" s="16" t="s">
        <v>578</v>
      </c>
      <c r="B18" s="16" t="s">
        <v>108</v>
      </c>
      <c r="C18" s="42">
        <v>57</v>
      </c>
      <c r="D18" s="16" t="s">
        <v>414</v>
      </c>
      <c r="E18" s="16">
        <v>40</v>
      </c>
      <c r="F18" s="16" t="s">
        <v>410</v>
      </c>
      <c r="G18" s="146" t="s">
        <v>8838</v>
      </c>
      <c r="H18" s="77"/>
    </row>
    <row r="19" spans="1:8" x14ac:dyDescent="0.25">
      <c r="A19" s="16" t="s">
        <v>583</v>
      </c>
      <c r="B19" s="16" t="s">
        <v>108</v>
      </c>
      <c r="C19" s="42">
        <v>63</v>
      </c>
      <c r="D19" s="16" t="s">
        <v>404</v>
      </c>
      <c r="E19" s="16">
        <v>40</v>
      </c>
      <c r="F19" s="16" t="s">
        <v>410</v>
      </c>
      <c r="G19" s="146" t="s">
        <v>8838</v>
      </c>
      <c r="H19" s="77"/>
    </row>
    <row r="20" spans="1:8" x14ac:dyDescent="0.25">
      <c r="A20" s="16" t="s">
        <v>584</v>
      </c>
      <c r="B20" s="16" t="s">
        <v>108</v>
      </c>
      <c r="C20" s="42">
        <v>64</v>
      </c>
      <c r="D20" s="16" t="s">
        <v>404</v>
      </c>
      <c r="E20" s="16">
        <v>60</v>
      </c>
      <c r="F20" s="16" t="s">
        <v>405</v>
      </c>
      <c r="G20" s="146" t="s">
        <v>8838</v>
      </c>
      <c r="H20" s="77"/>
    </row>
    <row r="21" spans="1:8" x14ac:dyDescent="0.25">
      <c r="A21" s="16" t="s">
        <v>585</v>
      </c>
      <c r="B21" s="16" t="s">
        <v>108</v>
      </c>
      <c r="C21" s="42">
        <v>65</v>
      </c>
      <c r="D21" s="16" t="s">
        <v>404</v>
      </c>
      <c r="E21" s="16">
        <v>40</v>
      </c>
      <c r="F21" s="16" t="s">
        <v>410</v>
      </c>
      <c r="G21" s="146" t="s">
        <v>8838</v>
      </c>
      <c r="H21" s="77"/>
    </row>
    <row r="22" spans="1:8" x14ac:dyDescent="0.25">
      <c r="A22" s="16" t="s">
        <v>591</v>
      </c>
      <c r="B22" s="16" t="s">
        <v>108</v>
      </c>
      <c r="C22" s="42">
        <v>71</v>
      </c>
      <c r="D22" s="16" t="s">
        <v>490</v>
      </c>
      <c r="E22" s="16"/>
      <c r="F22" s="16" t="s">
        <v>490</v>
      </c>
      <c r="G22" s="146" t="s">
        <v>8838</v>
      </c>
      <c r="H22" s="77"/>
    </row>
    <row r="23" spans="1:8" x14ac:dyDescent="0.25">
      <c r="A23" s="16" t="s">
        <v>597</v>
      </c>
      <c r="B23" s="16" t="s">
        <v>108</v>
      </c>
      <c r="C23" s="42">
        <v>77</v>
      </c>
      <c r="D23" s="16" t="s">
        <v>490</v>
      </c>
      <c r="E23" s="16"/>
      <c r="F23" s="16" t="s">
        <v>490</v>
      </c>
      <c r="G23" s="146" t="s">
        <v>8838</v>
      </c>
      <c r="H23" s="77"/>
    </row>
    <row r="24" spans="1:8" x14ac:dyDescent="0.25">
      <c r="A24" s="16" t="s">
        <v>612</v>
      </c>
      <c r="B24" s="16" t="s">
        <v>108</v>
      </c>
      <c r="C24" s="42">
        <v>92</v>
      </c>
      <c r="D24" s="16" t="s">
        <v>490</v>
      </c>
      <c r="E24" s="16"/>
      <c r="F24" s="16" t="s">
        <v>490</v>
      </c>
      <c r="G24" s="146" t="s">
        <v>8838</v>
      </c>
      <c r="H24" s="77"/>
    </row>
    <row r="25" spans="1:8" x14ac:dyDescent="0.25">
      <c r="A25" s="16" t="s">
        <v>615</v>
      </c>
      <c r="B25" s="16" t="s">
        <v>108</v>
      </c>
      <c r="C25" s="42">
        <v>95</v>
      </c>
      <c r="D25" s="16" t="s">
        <v>490</v>
      </c>
      <c r="E25" s="16"/>
      <c r="F25" s="16" t="s">
        <v>490</v>
      </c>
      <c r="G25" s="146" t="s">
        <v>8838</v>
      </c>
      <c r="H25" s="77"/>
    </row>
    <row r="26" spans="1:8" x14ac:dyDescent="0.25">
      <c r="A26" s="16" t="s">
        <v>521</v>
      </c>
      <c r="B26" s="16" t="s">
        <v>108</v>
      </c>
      <c r="C26" s="42">
        <v>102</v>
      </c>
      <c r="D26" s="16" t="s">
        <v>427</v>
      </c>
      <c r="E26" s="16"/>
      <c r="F26" s="16" t="s">
        <v>427</v>
      </c>
      <c r="G26" s="146" t="s">
        <v>8838</v>
      </c>
      <c r="H26" s="77"/>
    </row>
    <row r="27" spans="1:8" x14ac:dyDescent="0.25">
      <c r="A27" s="16" t="s">
        <v>652</v>
      </c>
      <c r="B27" s="16"/>
      <c r="C27" s="42"/>
      <c r="D27" s="16" t="s">
        <v>414</v>
      </c>
      <c r="E27" s="16">
        <v>50</v>
      </c>
      <c r="F27" s="16" t="s">
        <v>410</v>
      </c>
      <c r="G27" s="146" t="s">
        <v>8839</v>
      </c>
      <c r="H27" s="77"/>
    </row>
    <row r="28" spans="1:8" x14ac:dyDescent="0.25">
      <c r="A28" s="16" t="s">
        <v>477</v>
      </c>
      <c r="B28" s="16"/>
      <c r="C28" s="42"/>
      <c r="D28" s="16" t="s">
        <v>400</v>
      </c>
      <c r="E28" s="16">
        <v>60</v>
      </c>
      <c r="F28" s="16" t="s">
        <v>410</v>
      </c>
      <c r="G28" s="146" t="s">
        <v>8839</v>
      </c>
      <c r="H28" s="77"/>
    </row>
    <row r="29" spans="1:8" x14ac:dyDescent="0.25">
      <c r="A29" s="16" t="s">
        <v>477</v>
      </c>
      <c r="B29" s="16" t="s">
        <v>108</v>
      </c>
      <c r="C29" s="42">
        <v>58</v>
      </c>
      <c r="D29" s="16" t="s">
        <v>400</v>
      </c>
      <c r="E29" s="16">
        <v>40</v>
      </c>
      <c r="F29" s="16" t="s">
        <v>410</v>
      </c>
      <c r="G29" s="146" t="s">
        <v>8840</v>
      </c>
      <c r="H29" s="77"/>
    </row>
    <row r="30" spans="1:8" x14ac:dyDescent="0.25">
      <c r="A30" s="16" t="s">
        <v>477</v>
      </c>
      <c r="B30" s="16" t="s">
        <v>108</v>
      </c>
      <c r="C30" s="42">
        <v>58</v>
      </c>
      <c r="D30" s="16" t="s">
        <v>400</v>
      </c>
      <c r="E30" s="16">
        <v>40</v>
      </c>
      <c r="F30" s="16" t="s">
        <v>410</v>
      </c>
      <c r="G30" s="146" t="s">
        <v>8841</v>
      </c>
      <c r="H30" s="77"/>
    </row>
    <row r="31" spans="1:8" x14ac:dyDescent="0.25">
      <c r="A31" s="16" t="s">
        <v>634</v>
      </c>
      <c r="B31" s="16"/>
      <c r="C31" s="42"/>
      <c r="D31" s="16" t="s">
        <v>407</v>
      </c>
      <c r="E31" s="16">
        <v>80</v>
      </c>
      <c r="F31" s="16" t="s">
        <v>405</v>
      </c>
      <c r="G31" s="146" t="s">
        <v>8842</v>
      </c>
      <c r="H31" s="77"/>
    </row>
    <row r="32" spans="1:8" x14ac:dyDescent="0.25">
      <c r="A32" s="16" t="s">
        <v>477</v>
      </c>
      <c r="B32" s="16" t="s">
        <v>108</v>
      </c>
      <c r="C32" s="42">
        <v>58</v>
      </c>
      <c r="D32" s="16" t="s">
        <v>400</v>
      </c>
      <c r="E32" s="16">
        <v>40</v>
      </c>
      <c r="F32" s="16" t="s">
        <v>410</v>
      </c>
      <c r="G32" s="146" t="s">
        <v>8843</v>
      </c>
      <c r="H32" s="77"/>
    </row>
    <row r="33" spans="1:8" x14ac:dyDescent="0.25">
      <c r="A33" s="16" t="s">
        <v>477</v>
      </c>
      <c r="B33" s="16" t="s">
        <v>108</v>
      </c>
      <c r="C33" s="42">
        <v>58</v>
      </c>
      <c r="D33" s="16" t="s">
        <v>400</v>
      </c>
      <c r="E33" s="16">
        <v>40</v>
      </c>
      <c r="F33" s="16" t="s">
        <v>410</v>
      </c>
      <c r="G33" s="146" t="s">
        <v>8844</v>
      </c>
      <c r="H33" s="77"/>
    </row>
    <row r="34" spans="1:8" x14ac:dyDescent="0.25">
      <c r="A34" s="16" t="s">
        <v>634</v>
      </c>
      <c r="B34" s="16"/>
      <c r="C34" s="42"/>
      <c r="D34" s="16" t="s">
        <v>407</v>
      </c>
      <c r="E34" s="16">
        <v>80</v>
      </c>
      <c r="F34" s="16" t="s">
        <v>405</v>
      </c>
      <c r="G34" s="146" t="s">
        <v>8845</v>
      </c>
      <c r="H34" s="77"/>
    </row>
    <row r="35" spans="1:8" x14ac:dyDescent="0.25">
      <c r="A35" s="16" t="s">
        <v>654</v>
      </c>
      <c r="B35" s="16" t="s">
        <v>112</v>
      </c>
      <c r="C35" s="42">
        <v>56</v>
      </c>
      <c r="D35" s="16" t="s">
        <v>414</v>
      </c>
      <c r="E35" s="16">
        <v>50</v>
      </c>
      <c r="F35" s="16" t="s">
        <v>410</v>
      </c>
      <c r="G35" s="146" t="s">
        <v>8846</v>
      </c>
      <c r="H35" s="77"/>
    </row>
    <row r="36" spans="1:8" x14ac:dyDescent="0.25">
      <c r="A36" s="16" t="s">
        <v>8847</v>
      </c>
      <c r="B36" s="16"/>
      <c r="C36" s="42"/>
      <c r="D36" s="16" t="s">
        <v>421</v>
      </c>
      <c r="E36" s="16">
        <v>30</v>
      </c>
      <c r="F36" s="16" t="s">
        <v>410</v>
      </c>
      <c r="G36" s="146" t="s">
        <v>8848</v>
      </c>
      <c r="H36" s="77"/>
    </row>
    <row r="37" spans="1:8" x14ac:dyDescent="0.25">
      <c r="A37" s="16" t="s">
        <v>1069</v>
      </c>
      <c r="B37" s="16"/>
      <c r="C37" s="42"/>
      <c r="D37" s="16" t="s">
        <v>490</v>
      </c>
      <c r="E37" s="16"/>
      <c r="F37" s="16" t="s">
        <v>493</v>
      </c>
      <c r="G37" s="146" t="s">
        <v>8849</v>
      </c>
      <c r="H37" s="77"/>
    </row>
    <row r="38" spans="1:8" x14ac:dyDescent="0.25">
      <c r="A38" s="16" t="s">
        <v>416</v>
      </c>
      <c r="B38" s="16" t="s">
        <v>150</v>
      </c>
      <c r="C38" s="42">
        <v>58</v>
      </c>
      <c r="D38" s="16" t="s">
        <v>400</v>
      </c>
      <c r="E38" s="16">
        <v>30</v>
      </c>
      <c r="F38" s="16" t="s">
        <v>417</v>
      </c>
      <c r="G38" s="146" t="s">
        <v>8850</v>
      </c>
      <c r="H38" s="77"/>
    </row>
    <row r="39" spans="1:8" x14ac:dyDescent="0.25">
      <c r="A39" s="16" t="s">
        <v>468</v>
      </c>
      <c r="B39" s="16" t="s">
        <v>150</v>
      </c>
      <c r="C39" s="42">
        <v>112</v>
      </c>
      <c r="D39" s="16" t="s">
        <v>407</v>
      </c>
      <c r="E39" s="16">
        <v>40</v>
      </c>
      <c r="F39" s="16" t="s">
        <v>410</v>
      </c>
      <c r="G39" s="146" t="s">
        <v>8850</v>
      </c>
      <c r="H39" s="77"/>
    </row>
    <row r="40" spans="1:8" x14ac:dyDescent="0.25">
      <c r="A40" s="16" t="s">
        <v>523</v>
      </c>
      <c r="B40" s="16" t="s">
        <v>150</v>
      </c>
      <c r="C40" s="42">
        <v>33</v>
      </c>
      <c r="D40" s="16" t="s">
        <v>421</v>
      </c>
      <c r="E40" s="16">
        <v>100</v>
      </c>
      <c r="F40" s="16" t="s">
        <v>401</v>
      </c>
      <c r="G40" s="146" t="s">
        <v>8851</v>
      </c>
      <c r="H40" s="77"/>
    </row>
    <row r="41" spans="1:8" x14ac:dyDescent="0.25">
      <c r="A41" s="16" t="s">
        <v>399</v>
      </c>
      <c r="B41" s="16" t="s">
        <v>150</v>
      </c>
      <c r="C41" s="42">
        <v>34</v>
      </c>
      <c r="D41" s="16" t="s">
        <v>400</v>
      </c>
      <c r="E41" s="16">
        <v>100</v>
      </c>
      <c r="F41" s="16" t="s">
        <v>401</v>
      </c>
      <c r="G41" s="146" t="s">
        <v>8851</v>
      </c>
      <c r="H41" s="77"/>
    </row>
    <row r="42" spans="1:8" x14ac:dyDescent="0.25">
      <c r="A42" s="16" t="s">
        <v>673</v>
      </c>
      <c r="B42" s="16" t="s">
        <v>150</v>
      </c>
      <c r="C42" s="42">
        <v>35</v>
      </c>
      <c r="D42" s="16" t="s">
        <v>407</v>
      </c>
      <c r="E42" s="16">
        <v>70</v>
      </c>
      <c r="F42" s="16" t="s">
        <v>405</v>
      </c>
      <c r="G42" s="146" t="s">
        <v>8851</v>
      </c>
      <c r="H42" s="77"/>
    </row>
    <row r="43" spans="1:8" x14ac:dyDescent="0.25">
      <c r="A43" s="16" t="s">
        <v>524</v>
      </c>
      <c r="B43" s="16" t="s">
        <v>150</v>
      </c>
      <c r="C43" s="42">
        <v>36</v>
      </c>
      <c r="D43" s="16" t="s">
        <v>404</v>
      </c>
      <c r="E43" s="16">
        <v>100</v>
      </c>
      <c r="F43" s="16" t="s">
        <v>401</v>
      </c>
      <c r="G43" s="146" t="s">
        <v>8851</v>
      </c>
      <c r="H43" s="77"/>
    </row>
    <row r="44" spans="1:8" x14ac:dyDescent="0.25">
      <c r="A44" s="16" t="s">
        <v>527</v>
      </c>
      <c r="B44" s="16" t="s">
        <v>150</v>
      </c>
      <c r="C44" s="42">
        <v>39</v>
      </c>
      <c r="D44" s="16" t="s">
        <v>425</v>
      </c>
      <c r="E44" s="16">
        <v>100</v>
      </c>
      <c r="F44" s="16" t="s">
        <v>401</v>
      </c>
      <c r="G44" s="146" t="s">
        <v>8851</v>
      </c>
      <c r="H44" s="77"/>
    </row>
    <row r="45" spans="1:8" x14ac:dyDescent="0.25">
      <c r="A45" s="16" t="s">
        <v>617</v>
      </c>
      <c r="B45" s="16" t="s">
        <v>150</v>
      </c>
      <c r="C45" s="42">
        <v>41</v>
      </c>
      <c r="D45" s="16" t="s">
        <v>414</v>
      </c>
      <c r="E45" s="16">
        <v>70</v>
      </c>
      <c r="F45" s="16" t="s">
        <v>405</v>
      </c>
      <c r="G45" s="146" t="s">
        <v>8851</v>
      </c>
      <c r="H45" s="77"/>
    </row>
    <row r="46" spans="1:8" x14ac:dyDescent="0.25">
      <c r="A46" s="16" t="s">
        <v>543</v>
      </c>
      <c r="B46" s="16" t="s">
        <v>150</v>
      </c>
      <c r="C46" s="42">
        <v>44</v>
      </c>
      <c r="D46" s="16" t="s">
        <v>431</v>
      </c>
      <c r="E46" s="16">
        <v>70</v>
      </c>
      <c r="F46" s="16" t="s">
        <v>405</v>
      </c>
      <c r="G46" s="146" t="s">
        <v>8851</v>
      </c>
      <c r="H46" s="77"/>
    </row>
    <row r="47" spans="1:8" x14ac:dyDescent="0.25">
      <c r="A47" s="16" t="s">
        <v>1307</v>
      </c>
      <c r="B47" s="16" t="s">
        <v>165</v>
      </c>
      <c r="C47" s="42">
        <v>50</v>
      </c>
      <c r="D47" s="16" t="s">
        <v>414</v>
      </c>
      <c r="E47" s="16">
        <v>50</v>
      </c>
      <c r="F47" s="16" t="s">
        <v>410</v>
      </c>
      <c r="G47" s="146" t="s">
        <v>8852</v>
      </c>
      <c r="H47" s="77"/>
    </row>
    <row r="48" spans="1:8" x14ac:dyDescent="0.25">
      <c r="A48" s="16" t="s">
        <v>1307</v>
      </c>
      <c r="B48" s="16" t="s">
        <v>165</v>
      </c>
      <c r="C48" s="42">
        <v>50</v>
      </c>
      <c r="D48" s="16" t="s">
        <v>414</v>
      </c>
      <c r="E48" s="16">
        <v>50</v>
      </c>
      <c r="F48" s="16" t="s">
        <v>410</v>
      </c>
      <c r="G48" s="146" t="s">
        <v>8853</v>
      </c>
      <c r="H48" s="77"/>
    </row>
    <row r="49" spans="1:8" x14ac:dyDescent="0.25">
      <c r="A49" s="16" t="s">
        <v>1235</v>
      </c>
      <c r="B49" s="16" t="s">
        <v>8854</v>
      </c>
      <c r="C49" s="42">
        <v>1</v>
      </c>
      <c r="D49" s="16" t="s">
        <v>407</v>
      </c>
      <c r="E49" s="16">
        <v>60</v>
      </c>
      <c r="F49" s="16" t="s">
        <v>410</v>
      </c>
      <c r="G49" s="146" t="s">
        <v>8855</v>
      </c>
      <c r="H49" s="77"/>
    </row>
    <row r="50" spans="1:8" x14ac:dyDescent="0.25">
      <c r="A50" s="16" t="s">
        <v>1237</v>
      </c>
      <c r="B50" s="16" t="s">
        <v>8854</v>
      </c>
      <c r="C50" s="42">
        <v>2</v>
      </c>
      <c r="D50" s="16" t="s">
        <v>407</v>
      </c>
      <c r="E50" s="16">
        <v>50</v>
      </c>
      <c r="F50" s="16" t="s">
        <v>410</v>
      </c>
      <c r="G50" s="146" t="s">
        <v>8855</v>
      </c>
      <c r="H50" s="77"/>
    </row>
    <row r="51" spans="1:8" x14ac:dyDescent="0.25">
      <c r="A51" s="16" t="s">
        <v>1234</v>
      </c>
      <c r="B51" s="16" t="s">
        <v>8854</v>
      </c>
      <c r="C51" s="42">
        <v>3</v>
      </c>
      <c r="D51" s="16" t="s">
        <v>425</v>
      </c>
      <c r="E51" s="16">
        <v>60</v>
      </c>
      <c r="F51" s="16" t="s">
        <v>410</v>
      </c>
      <c r="G51" s="146" t="s">
        <v>8855</v>
      </c>
      <c r="H51" s="77"/>
    </row>
    <row r="52" spans="1:8" x14ac:dyDescent="0.25">
      <c r="A52" s="16" t="s">
        <v>1228</v>
      </c>
      <c r="B52" s="16" t="s">
        <v>8854</v>
      </c>
      <c r="C52" s="42">
        <v>4</v>
      </c>
      <c r="D52" s="16" t="s">
        <v>404</v>
      </c>
      <c r="E52" s="16">
        <v>50</v>
      </c>
      <c r="F52" s="16" t="s">
        <v>410</v>
      </c>
      <c r="G52" s="146" t="s">
        <v>8855</v>
      </c>
      <c r="H52" s="77"/>
    </row>
    <row r="53" spans="1:8" x14ac:dyDescent="0.25">
      <c r="A53" s="16" t="s">
        <v>477</v>
      </c>
      <c r="B53" s="16" t="s">
        <v>8854</v>
      </c>
      <c r="C53" s="42">
        <v>5</v>
      </c>
      <c r="D53" s="16" t="s">
        <v>400</v>
      </c>
      <c r="E53" s="16">
        <v>60</v>
      </c>
      <c r="F53" s="16" t="s">
        <v>410</v>
      </c>
      <c r="G53" s="146" t="s">
        <v>8855</v>
      </c>
      <c r="H53" s="77"/>
    </row>
    <row r="54" spans="1:8" x14ac:dyDescent="0.25">
      <c r="A54" s="16" t="s">
        <v>1307</v>
      </c>
      <c r="B54" s="16" t="s">
        <v>165</v>
      </c>
      <c r="C54" s="42">
        <v>50</v>
      </c>
      <c r="D54" s="16" t="s">
        <v>414</v>
      </c>
      <c r="E54" s="16">
        <v>50</v>
      </c>
      <c r="F54" s="16" t="s">
        <v>410</v>
      </c>
      <c r="G54" s="146" t="s">
        <v>8856</v>
      </c>
      <c r="H54" s="77"/>
    </row>
    <row r="55" spans="1:8" x14ac:dyDescent="0.25">
      <c r="A55" s="16" t="s">
        <v>1307</v>
      </c>
      <c r="B55" s="16" t="s">
        <v>165</v>
      </c>
      <c r="C55" s="42">
        <v>50</v>
      </c>
      <c r="D55" s="16" t="s">
        <v>414</v>
      </c>
      <c r="E55" s="16">
        <v>50</v>
      </c>
      <c r="F55" s="16" t="s">
        <v>410</v>
      </c>
      <c r="G55" s="146" t="s">
        <v>8857</v>
      </c>
      <c r="H55" s="77"/>
    </row>
    <row r="56" spans="1:8" x14ac:dyDescent="0.25">
      <c r="A56" s="16" t="s">
        <v>1647</v>
      </c>
      <c r="B56" s="16" t="s">
        <v>204</v>
      </c>
      <c r="C56" s="42">
        <v>16</v>
      </c>
      <c r="D56" s="16" t="s">
        <v>431</v>
      </c>
      <c r="E56" s="16">
        <v>160</v>
      </c>
      <c r="F56" s="16" t="s">
        <v>401</v>
      </c>
      <c r="G56" s="146" t="s">
        <v>8858</v>
      </c>
      <c r="H56" s="77"/>
    </row>
    <row r="57" spans="1:8" x14ac:dyDescent="0.25">
      <c r="A57" s="16" t="s">
        <v>1496</v>
      </c>
      <c r="B57" s="16" t="s">
        <v>180</v>
      </c>
      <c r="C57" s="42">
        <v>16</v>
      </c>
      <c r="D57" s="16" t="s">
        <v>421</v>
      </c>
      <c r="E57" s="16">
        <v>70</v>
      </c>
      <c r="F57" s="16" t="s">
        <v>410</v>
      </c>
      <c r="G57" s="146" t="s">
        <v>8859</v>
      </c>
      <c r="H57" s="77"/>
    </row>
    <row r="58" spans="1:8" x14ac:dyDescent="0.25">
      <c r="A58" s="16" t="s">
        <v>1502</v>
      </c>
      <c r="B58" s="16" t="s">
        <v>180</v>
      </c>
      <c r="C58" s="42">
        <v>91</v>
      </c>
      <c r="D58" s="16" t="s">
        <v>490</v>
      </c>
      <c r="E58" s="16"/>
      <c r="F58" s="16" t="s">
        <v>493</v>
      </c>
      <c r="G58" s="146" t="s">
        <v>8860</v>
      </c>
      <c r="H58" s="77"/>
    </row>
    <row r="59" spans="1:8" x14ac:dyDescent="0.25">
      <c r="A59" s="16" t="s">
        <v>1228</v>
      </c>
      <c r="B59" s="16" t="s">
        <v>183</v>
      </c>
      <c r="C59" s="42">
        <v>56</v>
      </c>
      <c r="D59" s="16" t="s">
        <v>404</v>
      </c>
      <c r="E59" s="16">
        <v>50</v>
      </c>
      <c r="F59" s="16" t="s">
        <v>410</v>
      </c>
      <c r="G59" s="146" t="s">
        <v>8861</v>
      </c>
      <c r="H59" s="77"/>
    </row>
    <row r="60" spans="1:8" x14ac:dyDescent="0.25">
      <c r="A60" s="16" t="s">
        <v>416</v>
      </c>
      <c r="B60" s="16" t="s">
        <v>183</v>
      </c>
      <c r="C60" s="42">
        <v>59</v>
      </c>
      <c r="D60" s="16" t="s">
        <v>400</v>
      </c>
      <c r="E60" s="16">
        <v>40</v>
      </c>
      <c r="F60" s="16" t="s">
        <v>410</v>
      </c>
      <c r="G60" s="146" t="s">
        <v>8862</v>
      </c>
      <c r="H60" s="77"/>
    </row>
    <row r="61" spans="1:8" x14ac:dyDescent="0.25">
      <c r="A61" s="16" t="s">
        <v>477</v>
      </c>
      <c r="B61" s="16" t="s">
        <v>183</v>
      </c>
      <c r="C61" s="42">
        <v>60</v>
      </c>
      <c r="D61" s="16" t="s">
        <v>400</v>
      </c>
      <c r="E61" s="16">
        <v>50</v>
      </c>
      <c r="F61" s="16" t="s">
        <v>410</v>
      </c>
      <c r="G61" s="146" t="s">
        <v>8863</v>
      </c>
      <c r="H61" s="77"/>
    </row>
    <row r="62" spans="1:8" x14ac:dyDescent="0.25">
      <c r="A62" s="16" t="s">
        <v>1234</v>
      </c>
      <c r="B62" s="16" t="s">
        <v>183</v>
      </c>
      <c r="C62" s="42">
        <v>69</v>
      </c>
      <c r="D62" s="16" t="s">
        <v>425</v>
      </c>
      <c r="E62" s="16">
        <v>50</v>
      </c>
      <c r="F62" s="16" t="s">
        <v>410</v>
      </c>
      <c r="G62" s="146" t="s">
        <v>8864</v>
      </c>
      <c r="H62" s="77"/>
    </row>
    <row r="63" spans="1:8" x14ac:dyDescent="0.25">
      <c r="A63" s="16" t="s">
        <v>1235</v>
      </c>
      <c r="B63" s="16" t="s">
        <v>183</v>
      </c>
      <c r="C63" s="42">
        <v>70</v>
      </c>
      <c r="D63" s="16" t="s">
        <v>407</v>
      </c>
      <c r="E63" s="16">
        <v>50</v>
      </c>
      <c r="F63" s="16" t="s">
        <v>410</v>
      </c>
      <c r="G63" s="146" t="s">
        <v>8865</v>
      </c>
      <c r="H63" s="77"/>
    </row>
    <row r="64" spans="1:8" x14ac:dyDescent="0.25">
      <c r="A64" s="16" t="s">
        <v>524</v>
      </c>
      <c r="B64" s="16" t="s">
        <v>212</v>
      </c>
      <c r="C64" s="42">
        <v>1</v>
      </c>
      <c r="D64" s="16" t="s">
        <v>404</v>
      </c>
      <c r="E64" s="16">
        <v>120</v>
      </c>
      <c r="F64" s="16" t="s">
        <v>401</v>
      </c>
      <c r="G64" s="146" t="s">
        <v>8866</v>
      </c>
      <c r="H64" s="77"/>
    </row>
    <row r="65" spans="1:8" x14ac:dyDescent="0.25">
      <c r="A65" s="16" t="s">
        <v>1546</v>
      </c>
      <c r="B65" s="16" t="s">
        <v>204</v>
      </c>
      <c r="C65" s="42">
        <v>17</v>
      </c>
      <c r="D65" s="16" t="s">
        <v>435</v>
      </c>
      <c r="E65" s="16">
        <v>150</v>
      </c>
      <c r="F65" s="16" t="s">
        <v>401</v>
      </c>
      <c r="G65" s="146" t="s">
        <v>8867</v>
      </c>
      <c r="H65" s="77"/>
    </row>
    <row r="66" spans="1:8" x14ac:dyDescent="0.25">
      <c r="A66" s="16" t="s">
        <v>1552</v>
      </c>
      <c r="B66" s="16" t="s">
        <v>208</v>
      </c>
      <c r="C66" s="42">
        <v>17</v>
      </c>
      <c r="D66" s="16" t="s">
        <v>421</v>
      </c>
      <c r="E66" s="16">
        <v>80</v>
      </c>
      <c r="F66" s="16" t="s">
        <v>410</v>
      </c>
      <c r="G66" s="146" t="s">
        <v>8868</v>
      </c>
      <c r="H66" s="77"/>
    </row>
    <row r="67" spans="1:8" x14ac:dyDescent="0.25">
      <c r="A67" s="16" t="s">
        <v>408</v>
      </c>
      <c r="B67" s="16" t="s">
        <v>187</v>
      </c>
      <c r="C67" s="42">
        <v>4</v>
      </c>
      <c r="D67" s="16" t="s">
        <v>404</v>
      </c>
      <c r="E67" s="16">
        <v>120</v>
      </c>
      <c r="F67" s="16" t="s">
        <v>401</v>
      </c>
      <c r="G67" s="146" t="s">
        <v>8869</v>
      </c>
      <c r="H67" s="77"/>
    </row>
    <row r="68" spans="1:8" x14ac:dyDescent="0.25">
      <c r="A68" s="16" t="s">
        <v>682</v>
      </c>
      <c r="B68" s="16" t="s">
        <v>187</v>
      </c>
      <c r="C68" s="42">
        <v>13</v>
      </c>
      <c r="D68" s="16" t="s">
        <v>404</v>
      </c>
      <c r="E68" s="16">
        <v>80</v>
      </c>
      <c r="F68" s="16" t="s">
        <v>405</v>
      </c>
      <c r="G68" s="146" t="s">
        <v>8869</v>
      </c>
      <c r="H68" s="77"/>
    </row>
    <row r="69" spans="1:8" x14ac:dyDescent="0.25">
      <c r="A69" s="16" t="s">
        <v>413</v>
      </c>
      <c r="B69" s="16" t="s">
        <v>187</v>
      </c>
      <c r="C69" s="42">
        <v>29</v>
      </c>
      <c r="D69" s="16" t="s">
        <v>421</v>
      </c>
      <c r="E69" s="16">
        <v>80</v>
      </c>
      <c r="F69" s="16" t="s">
        <v>410</v>
      </c>
      <c r="G69" s="146" t="s">
        <v>8870</v>
      </c>
      <c r="H69" s="77"/>
    </row>
    <row r="70" spans="1:8" x14ac:dyDescent="0.25">
      <c r="A70" s="16" t="s">
        <v>8871</v>
      </c>
      <c r="B70" s="16" t="s">
        <v>191</v>
      </c>
      <c r="C70" s="42">
        <v>61</v>
      </c>
      <c r="D70" s="16" t="s">
        <v>425</v>
      </c>
      <c r="E70" s="16">
        <v>60</v>
      </c>
      <c r="F70" s="16" t="s">
        <v>410</v>
      </c>
      <c r="G70" s="146" t="s">
        <v>8872</v>
      </c>
      <c r="H70" s="77"/>
    </row>
    <row r="71" spans="1:8" x14ac:dyDescent="0.25">
      <c r="A71" s="16" t="s">
        <v>8873</v>
      </c>
      <c r="B71" s="16" t="s">
        <v>191</v>
      </c>
      <c r="C71" s="42">
        <v>63</v>
      </c>
      <c r="D71" s="16" t="s">
        <v>400</v>
      </c>
      <c r="E71" s="16">
        <v>60</v>
      </c>
      <c r="F71" s="16" t="s">
        <v>410</v>
      </c>
      <c r="G71" s="146" t="s">
        <v>8874</v>
      </c>
      <c r="H71" s="77"/>
    </row>
    <row r="72" spans="1:8" x14ac:dyDescent="0.25">
      <c r="A72" s="16" t="s">
        <v>8875</v>
      </c>
      <c r="B72" s="16" t="s">
        <v>191</v>
      </c>
      <c r="C72" s="42">
        <v>64</v>
      </c>
      <c r="D72" s="16" t="s">
        <v>404</v>
      </c>
      <c r="E72" s="16">
        <v>60</v>
      </c>
      <c r="F72" s="16" t="s">
        <v>410</v>
      </c>
      <c r="G72" s="146" t="s">
        <v>8876</v>
      </c>
      <c r="H72" s="77"/>
    </row>
    <row r="73" spans="1:8" x14ac:dyDescent="0.25">
      <c r="A73" s="16" t="s">
        <v>1617</v>
      </c>
      <c r="B73" s="16" t="s">
        <v>191</v>
      </c>
      <c r="C73" s="42">
        <v>66</v>
      </c>
      <c r="D73" s="16" t="s">
        <v>400</v>
      </c>
      <c r="E73" s="16">
        <v>50</v>
      </c>
      <c r="F73" s="16" t="s">
        <v>410</v>
      </c>
      <c r="G73" s="146" t="s">
        <v>8877</v>
      </c>
      <c r="H73" s="77"/>
    </row>
    <row r="74" spans="1:8" x14ac:dyDescent="0.25">
      <c r="A74" s="16" t="s">
        <v>1621</v>
      </c>
      <c r="B74" s="16" t="s">
        <v>191</v>
      </c>
      <c r="C74" s="42">
        <v>73</v>
      </c>
      <c r="D74" s="16" t="s">
        <v>425</v>
      </c>
      <c r="E74" s="16">
        <v>50</v>
      </c>
      <c r="F74" s="16" t="s">
        <v>410</v>
      </c>
      <c r="G74" s="146" t="s">
        <v>8877</v>
      </c>
      <c r="H74" s="77"/>
    </row>
    <row r="75" spans="1:8" x14ac:dyDescent="0.25">
      <c r="A75" s="16" t="s">
        <v>1221</v>
      </c>
      <c r="B75" s="16" t="s">
        <v>195</v>
      </c>
      <c r="C75" s="42">
        <v>64</v>
      </c>
      <c r="D75" s="16" t="s">
        <v>414</v>
      </c>
      <c r="E75" s="16">
        <v>50</v>
      </c>
      <c r="F75" s="16" t="s">
        <v>410</v>
      </c>
      <c r="G75" s="146" t="s">
        <v>8878</v>
      </c>
      <c r="H75" s="77"/>
    </row>
    <row r="76" spans="1:8" x14ac:dyDescent="0.25">
      <c r="A76" s="16" t="s">
        <v>1083</v>
      </c>
      <c r="B76" s="16" t="s">
        <v>199</v>
      </c>
      <c r="C76" s="42">
        <v>111</v>
      </c>
      <c r="D76" s="16" t="s">
        <v>421</v>
      </c>
      <c r="E76" s="16">
        <v>50</v>
      </c>
      <c r="F76" s="16" t="s">
        <v>410</v>
      </c>
      <c r="G76" s="146" t="s">
        <v>8879</v>
      </c>
      <c r="H76" s="77"/>
    </row>
    <row r="77" spans="1:8" x14ac:dyDescent="0.25">
      <c r="A77" s="16" t="s">
        <v>1857</v>
      </c>
      <c r="B77" s="16" t="s">
        <v>215</v>
      </c>
      <c r="C77" s="42">
        <v>76</v>
      </c>
      <c r="D77" s="16" t="s">
        <v>425</v>
      </c>
      <c r="E77" s="16">
        <v>50</v>
      </c>
      <c r="F77" s="16" t="s">
        <v>410</v>
      </c>
      <c r="G77" s="146" t="s">
        <v>8880</v>
      </c>
      <c r="H77" s="77"/>
    </row>
    <row r="78" spans="1:8" x14ac:dyDescent="0.25">
      <c r="A78" s="16" t="s">
        <v>1540</v>
      </c>
      <c r="B78" s="16" t="s">
        <v>212</v>
      </c>
      <c r="C78" s="42">
        <v>17</v>
      </c>
      <c r="D78" s="16" t="s">
        <v>425</v>
      </c>
      <c r="E78" s="16">
        <v>110</v>
      </c>
      <c r="F78" s="16" t="s">
        <v>410</v>
      </c>
      <c r="G78" s="146" t="s">
        <v>8881</v>
      </c>
      <c r="H78" s="77"/>
    </row>
    <row r="79" spans="1:8" x14ac:dyDescent="0.25">
      <c r="A79" s="16" t="s">
        <v>1861</v>
      </c>
      <c r="B79" s="16" t="s">
        <v>215</v>
      </c>
      <c r="C79" s="42">
        <v>93</v>
      </c>
      <c r="D79" s="16" t="s">
        <v>404</v>
      </c>
      <c r="E79" s="16">
        <v>60</v>
      </c>
      <c r="F79" s="16" t="s">
        <v>410</v>
      </c>
      <c r="G79" s="146" t="s">
        <v>8882</v>
      </c>
      <c r="H79" s="77"/>
    </row>
    <row r="80" spans="1:8" x14ac:dyDescent="0.25">
      <c r="A80" s="16" t="s">
        <v>1861</v>
      </c>
      <c r="B80" s="16" t="s">
        <v>215</v>
      </c>
      <c r="C80" s="42">
        <v>93</v>
      </c>
      <c r="D80" s="16" t="s">
        <v>404</v>
      </c>
      <c r="E80" s="16">
        <v>60</v>
      </c>
      <c r="F80" s="16" t="s">
        <v>410</v>
      </c>
      <c r="G80" s="146" t="s">
        <v>8880</v>
      </c>
      <c r="H80" s="77"/>
    </row>
    <row r="81" spans="1:8" x14ac:dyDescent="0.25">
      <c r="A81" s="16" t="s">
        <v>1866</v>
      </c>
      <c r="B81" s="16" t="s">
        <v>215</v>
      </c>
      <c r="C81" s="42">
        <v>103</v>
      </c>
      <c r="D81" s="16" t="s">
        <v>407</v>
      </c>
      <c r="E81" s="16">
        <v>60</v>
      </c>
      <c r="F81" s="16" t="s">
        <v>410</v>
      </c>
      <c r="G81" s="146" t="s">
        <v>8880</v>
      </c>
      <c r="H81" s="77"/>
    </row>
    <row r="82" spans="1:8" x14ac:dyDescent="0.25">
      <c r="A82" s="16" t="s">
        <v>1296</v>
      </c>
      <c r="B82" s="16" t="s">
        <v>216</v>
      </c>
      <c r="C82" s="42">
        <v>3</v>
      </c>
      <c r="D82" s="16" t="s">
        <v>431</v>
      </c>
      <c r="E82" s="16">
        <v>120</v>
      </c>
      <c r="F82" s="16" t="s">
        <v>401</v>
      </c>
      <c r="G82" s="146" t="s">
        <v>8883</v>
      </c>
      <c r="H82" s="77"/>
    </row>
    <row r="83" spans="1:8" x14ac:dyDescent="0.25">
      <c r="A83" s="16" t="s">
        <v>477</v>
      </c>
      <c r="B83" s="16" t="s">
        <v>224</v>
      </c>
      <c r="C83" s="42">
        <v>9</v>
      </c>
      <c r="D83" s="16" t="s">
        <v>400</v>
      </c>
      <c r="E83" s="16">
        <v>50</v>
      </c>
      <c r="F83" s="16" t="s">
        <v>410</v>
      </c>
      <c r="G83" s="146" t="s">
        <v>8884</v>
      </c>
      <c r="H83" s="77"/>
    </row>
    <row r="84" spans="1:8" x14ac:dyDescent="0.25">
      <c r="A84" s="16" t="s">
        <v>477</v>
      </c>
      <c r="B84" s="16" t="s">
        <v>224</v>
      </c>
      <c r="C84" s="42">
        <v>9</v>
      </c>
      <c r="D84" s="16" t="s">
        <v>400</v>
      </c>
      <c r="E84" s="16">
        <v>50</v>
      </c>
      <c r="F84" s="16" t="s">
        <v>410</v>
      </c>
      <c r="G84" s="146" t="s">
        <v>8885</v>
      </c>
      <c r="H84" s="77"/>
    </row>
    <row r="85" spans="1:8" x14ac:dyDescent="0.25">
      <c r="A85" s="16" t="s">
        <v>1866</v>
      </c>
      <c r="B85" s="16" t="s">
        <v>215</v>
      </c>
      <c r="C85" s="42">
        <v>103</v>
      </c>
      <c r="D85" s="16" t="s">
        <v>407</v>
      </c>
      <c r="E85" s="16">
        <v>60</v>
      </c>
      <c r="F85" s="16" t="s">
        <v>410</v>
      </c>
      <c r="G85" s="146" t="s">
        <v>8886</v>
      </c>
      <c r="H85" s="77"/>
    </row>
    <row r="86" spans="1:8" x14ac:dyDescent="0.25">
      <c r="A86" s="16" t="s">
        <v>1925</v>
      </c>
      <c r="B86" s="16" t="s">
        <v>223</v>
      </c>
      <c r="C86" s="42">
        <v>106</v>
      </c>
      <c r="D86" s="16" t="s">
        <v>404</v>
      </c>
      <c r="E86" s="16">
        <v>60</v>
      </c>
      <c r="F86" s="16" t="s">
        <v>410</v>
      </c>
      <c r="G86" s="146" t="s">
        <v>8887</v>
      </c>
      <c r="H86" s="77"/>
    </row>
    <row r="87" spans="1:8" x14ac:dyDescent="0.25">
      <c r="A87" s="16" t="s">
        <v>1925</v>
      </c>
      <c r="B87" s="16" t="s">
        <v>223</v>
      </c>
      <c r="C87" s="42">
        <v>106</v>
      </c>
      <c r="D87" s="16" t="s">
        <v>404</v>
      </c>
      <c r="E87" s="16">
        <v>60</v>
      </c>
      <c r="F87" s="16" t="s">
        <v>410</v>
      </c>
      <c r="G87" s="146" t="s">
        <v>8888</v>
      </c>
      <c r="H87" s="77"/>
    </row>
    <row r="88" spans="1:8" x14ac:dyDescent="0.25">
      <c r="A88" s="16" t="s">
        <v>1926</v>
      </c>
      <c r="B88" s="16" t="s">
        <v>223</v>
      </c>
      <c r="C88" s="42">
        <v>107</v>
      </c>
      <c r="D88" s="16" t="s">
        <v>404</v>
      </c>
      <c r="E88" s="16">
        <v>60</v>
      </c>
      <c r="F88" s="16" t="s">
        <v>410</v>
      </c>
      <c r="G88" s="146" t="s">
        <v>8889</v>
      </c>
      <c r="H88" s="77"/>
    </row>
    <row r="89" spans="1:8" x14ac:dyDescent="0.25">
      <c r="A89" s="16" t="s">
        <v>1926</v>
      </c>
      <c r="B89" s="16" t="s">
        <v>223</v>
      </c>
      <c r="C89" s="42">
        <v>107</v>
      </c>
      <c r="D89" s="16" t="s">
        <v>404</v>
      </c>
      <c r="E89" s="16">
        <v>60</v>
      </c>
      <c r="F89" s="16" t="s">
        <v>410</v>
      </c>
      <c r="G89" s="146" t="s">
        <v>8890</v>
      </c>
      <c r="H89" s="77"/>
    </row>
    <row r="90" spans="1:8" x14ac:dyDescent="0.25">
      <c r="A90" s="16" t="s">
        <v>1869</v>
      </c>
      <c r="B90" s="16" t="s">
        <v>215</v>
      </c>
      <c r="C90" s="42">
        <v>112</v>
      </c>
      <c r="D90" s="16" t="s">
        <v>490</v>
      </c>
      <c r="E90" s="16"/>
      <c r="F90" s="16" t="s">
        <v>1085</v>
      </c>
      <c r="G90" s="146" t="s">
        <v>8891</v>
      </c>
      <c r="H90" s="77"/>
    </row>
    <row r="91" spans="1:8" x14ac:dyDescent="0.25">
      <c r="A91" s="16" t="s">
        <v>1901</v>
      </c>
      <c r="B91" s="16" t="s">
        <v>219</v>
      </c>
      <c r="C91" s="42">
        <v>109</v>
      </c>
      <c r="D91" s="16" t="s">
        <v>490</v>
      </c>
      <c r="E91" s="16"/>
      <c r="F91" s="16" t="s">
        <v>1085</v>
      </c>
      <c r="G91" s="146" t="s">
        <v>8891</v>
      </c>
      <c r="H91" s="77"/>
    </row>
    <row r="92" spans="1:8" x14ac:dyDescent="0.25">
      <c r="A92" s="16" t="s">
        <v>1986</v>
      </c>
      <c r="B92" s="16" t="s">
        <v>235</v>
      </c>
      <c r="C92" s="42">
        <v>131</v>
      </c>
      <c r="D92" s="16" t="s">
        <v>490</v>
      </c>
      <c r="E92" s="16"/>
      <c r="F92" s="16" t="s">
        <v>1085</v>
      </c>
      <c r="G92" s="146" t="s">
        <v>8891</v>
      </c>
      <c r="H92" s="77"/>
    </row>
    <row r="93" spans="1:8" x14ac:dyDescent="0.25">
      <c r="A93" s="16" t="s">
        <v>1841</v>
      </c>
      <c r="B93" s="16" t="s">
        <v>232</v>
      </c>
      <c r="C93" s="42">
        <v>6</v>
      </c>
      <c r="D93" s="16" t="s">
        <v>407</v>
      </c>
      <c r="E93" s="16">
        <v>80</v>
      </c>
      <c r="F93" s="16" t="s">
        <v>405</v>
      </c>
      <c r="G93" s="146" t="s">
        <v>8892</v>
      </c>
      <c r="H93" s="77"/>
    </row>
    <row r="94" spans="1:8" x14ac:dyDescent="0.25">
      <c r="A94" s="16" t="s">
        <v>1829</v>
      </c>
      <c r="B94" s="16" t="s">
        <v>232</v>
      </c>
      <c r="C94" s="42">
        <v>7</v>
      </c>
      <c r="D94" s="16" t="s">
        <v>407</v>
      </c>
      <c r="E94" s="16">
        <v>70</v>
      </c>
      <c r="F94" s="16" t="s">
        <v>410</v>
      </c>
      <c r="G94" s="146" t="s">
        <v>8892</v>
      </c>
      <c r="H94" s="77"/>
    </row>
    <row r="95" spans="1:8" x14ac:dyDescent="0.25">
      <c r="A95" s="16" t="s">
        <v>1845</v>
      </c>
      <c r="B95" s="16" t="s">
        <v>232</v>
      </c>
      <c r="C95" s="42">
        <v>8</v>
      </c>
      <c r="D95" s="16" t="s">
        <v>400</v>
      </c>
      <c r="E95" s="16">
        <v>80</v>
      </c>
      <c r="F95" s="16" t="s">
        <v>405</v>
      </c>
      <c r="G95" s="146" t="s">
        <v>8892</v>
      </c>
      <c r="H95" s="77"/>
    </row>
    <row r="96" spans="1:8" x14ac:dyDescent="0.25">
      <c r="A96" s="16" t="s">
        <v>1896</v>
      </c>
      <c r="B96" s="16" t="s">
        <v>232</v>
      </c>
      <c r="C96" s="42">
        <v>13</v>
      </c>
      <c r="D96" s="16" t="s">
        <v>421</v>
      </c>
      <c r="E96" s="16">
        <v>60</v>
      </c>
      <c r="F96" s="16" t="s">
        <v>410</v>
      </c>
      <c r="G96" s="146" t="s">
        <v>8892</v>
      </c>
      <c r="H96" s="77"/>
    </row>
    <row r="97" spans="1:8" x14ac:dyDescent="0.25">
      <c r="A97" s="16" t="s">
        <v>1817</v>
      </c>
      <c r="B97" s="16" t="s">
        <v>232</v>
      </c>
      <c r="C97" s="42">
        <v>2</v>
      </c>
      <c r="D97" s="16" t="s">
        <v>431</v>
      </c>
      <c r="E97" s="16">
        <v>90</v>
      </c>
      <c r="F97" s="16" t="s">
        <v>405</v>
      </c>
      <c r="G97" s="146" t="s">
        <v>8893</v>
      </c>
      <c r="H97" s="77"/>
    </row>
    <row r="98" spans="1:8" x14ac:dyDescent="0.25">
      <c r="A98" s="16" t="s">
        <v>399</v>
      </c>
      <c r="B98" s="16" t="s">
        <v>228</v>
      </c>
      <c r="C98" s="42">
        <v>1</v>
      </c>
      <c r="D98" s="16" t="s">
        <v>400</v>
      </c>
      <c r="E98" s="16">
        <v>130</v>
      </c>
      <c r="F98" s="16" t="s">
        <v>401</v>
      </c>
      <c r="G98" s="146" t="s">
        <v>8894</v>
      </c>
      <c r="H98" s="77"/>
    </row>
    <row r="99" spans="1:8" x14ac:dyDescent="0.25">
      <c r="A99" s="16" t="s">
        <v>1216</v>
      </c>
      <c r="B99" s="16" t="s">
        <v>228</v>
      </c>
      <c r="C99" s="42">
        <v>8</v>
      </c>
      <c r="D99" s="16" t="s">
        <v>421</v>
      </c>
      <c r="E99" s="16">
        <v>80</v>
      </c>
      <c r="F99" s="16" t="s">
        <v>405</v>
      </c>
      <c r="G99" s="146" t="s">
        <v>8894</v>
      </c>
      <c r="H99" s="77"/>
    </row>
    <row r="100" spans="1:8" x14ac:dyDescent="0.25">
      <c r="A100" s="16" t="s">
        <v>1973</v>
      </c>
      <c r="B100" s="16" t="s">
        <v>232</v>
      </c>
      <c r="C100" s="42">
        <v>5</v>
      </c>
      <c r="D100" s="16" t="s">
        <v>407</v>
      </c>
      <c r="E100" s="16">
        <v>90</v>
      </c>
      <c r="F100" s="16" t="s">
        <v>405</v>
      </c>
      <c r="G100" s="146" t="s">
        <v>8895</v>
      </c>
      <c r="H100" s="77"/>
    </row>
    <row r="101" spans="1:8" x14ac:dyDescent="0.25">
      <c r="A101" s="16" t="s">
        <v>1849</v>
      </c>
      <c r="B101" s="16" t="s">
        <v>243</v>
      </c>
      <c r="C101" s="42">
        <v>91</v>
      </c>
      <c r="D101" s="16" t="s">
        <v>431</v>
      </c>
      <c r="E101" s="16">
        <v>60</v>
      </c>
      <c r="F101" s="16" t="s">
        <v>410</v>
      </c>
      <c r="G101" s="146" t="s">
        <v>8896</v>
      </c>
      <c r="H101" s="77"/>
    </row>
    <row r="102" spans="1:8" x14ac:dyDescent="0.25">
      <c r="A102" s="16" t="s">
        <v>8897</v>
      </c>
      <c r="B102" s="16" t="s">
        <v>243</v>
      </c>
      <c r="C102" s="42">
        <v>91</v>
      </c>
      <c r="D102" s="16" t="s">
        <v>431</v>
      </c>
      <c r="E102" s="16">
        <v>60</v>
      </c>
      <c r="F102" s="16" t="s">
        <v>410</v>
      </c>
      <c r="G102" s="146" t="s">
        <v>8898</v>
      </c>
      <c r="H102" s="77"/>
    </row>
    <row r="103" spans="1:8" x14ac:dyDescent="0.25">
      <c r="A103" s="16" t="s">
        <v>477</v>
      </c>
      <c r="B103" s="16" t="s">
        <v>236</v>
      </c>
      <c r="C103" s="42">
        <v>15</v>
      </c>
      <c r="D103" s="16" t="s">
        <v>400</v>
      </c>
      <c r="E103" s="16">
        <v>60</v>
      </c>
      <c r="F103" s="16" t="s">
        <v>410</v>
      </c>
      <c r="G103" s="146" t="s">
        <v>8899</v>
      </c>
      <c r="H103" s="77"/>
    </row>
    <row r="104" spans="1:8" x14ac:dyDescent="0.25">
      <c r="A104" s="16" t="s">
        <v>2078</v>
      </c>
      <c r="B104" s="16" t="s">
        <v>247</v>
      </c>
      <c r="C104" s="42">
        <v>60</v>
      </c>
      <c r="D104" s="16" t="s">
        <v>425</v>
      </c>
      <c r="E104" s="16">
        <v>70</v>
      </c>
      <c r="F104" s="16" t="s">
        <v>410</v>
      </c>
      <c r="G104" s="146" t="s">
        <v>8900</v>
      </c>
      <c r="H104" s="77"/>
    </row>
    <row r="105" spans="1:8" x14ac:dyDescent="0.25">
      <c r="A105" s="16" t="s">
        <v>2080</v>
      </c>
      <c r="B105" s="16" t="s">
        <v>247</v>
      </c>
      <c r="C105" s="42">
        <v>62</v>
      </c>
      <c r="D105" s="16" t="s">
        <v>431</v>
      </c>
      <c r="E105" s="16">
        <v>80</v>
      </c>
      <c r="F105" s="16" t="s">
        <v>410</v>
      </c>
      <c r="G105" s="146" t="s">
        <v>8900</v>
      </c>
      <c r="H105" s="77"/>
    </row>
    <row r="106" spans="1:8" x14ac:dyDescent="0.25">
      <c r="A106" s="16" t="s">
        <v>1835</v>
      </c>
      <c r="B106" s="16" t="s">
        <v>247</v>
      </c>
      <c r="C106" s="42">
        <v>69</v>
      </c>
      <c r="D106" s="16" t="s">
        <v>414</v>
      </c>
      <c r="E106" s="16">
        <v>70</v>
      </c>
      <c r="F106" s="16" t="s">
        <v>410</v>
      </c>
      <c r="G106" s="146" t="s">
        <v>8901</v>
      </c>
      <c r="H106" s="77"/>
    </row>
    <row r="107" spans="1:8" x14ac:dyDescent="0.25">
      <c r="A107" s="16" t="s">
        <v>1879</v>
      </c>
      <c r="B107" s="16" t="s">
        <v>251</v>
      </c>
      <c r="C107" s="42">
        <v>5</v>
      </c>
      <c r="D107" s="16" t="s">
        <v>414</v>
      </c>
      <c r="E107" s="16">
        <v>130</v>
      </c>
      <c r="F107" s="16" t="s">
        <v>401</v>
      </c>
      <c r="G107" s="146" t="s">
        <v>8902</v>
      </c>
      <c r="H107" s="77"/>
    </row>
    <row r="108" spans="1:8" x14ac:dyDescent="0.25">
      <c r="A108" s="16" t="s">
        <v>2122</v>
      </c>
      <c r="B108" s="16" t="s">
        <v>251</v>
      </c>
      <c r="C108" s="42">
        <v>8</v>
      </c>
      <c r="D108" s="16" t="s">
        <v>414</v>
      </c>
      <c r="E108" s="16">
        <v>100</v>
      </c>
      <c r="F108" s="16" t="s">
        <v>410</v>
      </c>
      <c r="G108" s="146" t="s">
        <v>8902</v>
      </c>
      <c r="H108" s="77"/>
    </row>
    <row r="109" spans="1:8" x14ac:dyDescent="0.25">
      <c r="A109" s="16" t="s">
        <v>1402</v>
      </c>
      <c r="B109" s="16" t="s">
        <v>251</v>
      </c>
      <c r="C109" s="42">
        <v>7</v>
      </c>
      <c r="D109" s="16" t="s">
        <v>419</v>
      </c>
      <c r="E109" s="16">
        <v>130</v>
      </c>
      <c r="F109" s="16" t="s">
        <v>401</v>
      </c>
      <c r="G109" s="146" t="s">
        <v>8903</v>
      </c>
      <c r="H109" s="77"/>
    </row>
    <row r="110" spans="1:8" x14ac:dyDescent="0.25">
      <c r="A110" s="16" t="s">
        <v>527</v>
      </c>
      <c r="B110" s="16" t="s">
        <v>255</v>
      </c>
      <c r="C110" s="42">
        <v>1</v>
      </c>
      <c r="D110" s="16" t="s">
        <v>425</v>
      </c>
      <c r="E110" s="16">
        <v>140</v>
      </c>
      <c r="F110" s="16" t="s">
        <v>401</v>
      </c>
      <c r="G110" s="146" t="s">
        <v>8904</v>
      </c>
      <c r="H110" s="77"/>
    </row>
    <row r="111" spans="1:8" x14ac:dyDescent="0.25">
      <c r="A111" s="16" t="s">
        <v>437</v>
      </c>
      <c r="B111" s="16" t="s">
        <v>263</v>
      </c>
      <c r="C111" s="42">
        <v>43</v>
      </c>
      <c r="D111" s="16" t="s">
        <v>414</v>
      </c>
      <c r="E111" s="16">
        <v>50</v>
      </c>
      <c r="F111" s="16" t="s">
        <v>410</v>
      </c>
      <c r="G111" s="146" t="s">
        <v>8905</v>
      </c>
      <c r="H111" s="77"/>
    </row>
    <row r="112" spans="1:8" x14ac:dyDescent="0.25">
      <c r="A112" s="16" t="s">
        <v>477</v>
      </c>
      <c r="B112" s="16"/>
      <c r="C112" s="42"/>
      <c r="D112" s="16" t="s">
        <v>400</v>
      </c>
      <c r="E112" s="16">
        <v>50</v>
      </c>
      <c r="F112" s="16" t="s">
        <v>410</v>
      </c>
      <c r="G112" s="146" t="s">
        <v>8906</v>
      </c>
      <c r="H112" s="77"/>
    </row>
    <row r="113" spans="1:8" x14ac:dyDescent="0.25">
      <c r="A113" s="16" t="s">
        <v>477</v>
      </c>
      <c r="B113" s="16" t="s">
        <v>259</v>
      </c>
      <c r="C113" s="42">
        <v>78</v>
      </c>
      <c r="D113" s="16" t="s">
        <v>400</v>
      </c>
      <c r="E113" s="16">
        <v>60</v>
      </c>
      <c r="F113" s="16" t="s">
        <v>410</v>
      </c>
      <c r="G113" s="146" t="s">
        <v>8907</v>
      </c>
      <c r="H113" s="77"/>
    </row>
    <row r="114" spans="1:8" x14ac:dyDescent="0.25">
      <c r="A114" s="16" t="s">
        <v>1857</v>
      </c>
      <c r="B114" s="16" t="s">
        <v>232</v>
      </c>
      <c r="C114" s="42">
        <v>12</v>
      </c>
      <c r="D114" s="16" t="s">
        <v>425</v>
      </c>
      <c r="E114" s="16">
        <v>50</v>
      </c>
      <c r="F114" s="16" t="s">
        <v>410</v>
      </c>
      <c r="G114" s="146" t="s">
        <v>8908</v>
      </c>
      <c r="H114" s="77"/>
    </row>
    <row r="115" spans="1:8" x14ac:dyDescent="0.25">
      <c r="A115" s="16" t="s">
        <v>1849</v>
      </c>
      <c r="B115" s="16" t="s">
        <v>232</v>
      </c>
      <c r="C115" s="42">
        <v>16</v>
      </c>
      <c r="D115" s="16" t="s">
        <v>431</v>
      </c>
      <c r="E115" s="16">
        <v>50</v>
      </c>
      <c r="F115" s="16" t="s">
        <v>410</v>
      </c>
      <c r="G115" s="146" t="s">
        <v>8908</v>
      </c>
      <c r="H115" s="77"/>
    </row>
    <row r="116" spans="1:8" x14ac:dyDescent="0.25">
      <c r="A116" s="16" t="s">
        <v>980</v>
      </c>
      <c r="B116" s="16" t="s">
        <v>223</v>
      </c>
      <c r="C116" s="42">
        <v>4</v>
      </c>
      <c r="D116" s="16" t="s">
        <v>425</v>
      </c>
      <c r="E116" s="16">
        <v>80</v>
      </c>
      <c r="F116" s="16" t="s">
        <v>410</v>
      </c>
      <c r="G116" s="146" t="s">
        <v>8909</v>
      </c>
      <c r="H116" s="77"/>
    </row>
    <row r="117" spans="1:8" x14ac:dyDescent="0.25">
      <c r="A117" s="16" t="s">
        <v>984</v>
      </c>
      <c r="B117" s="16" t="s">
        <v>223</v>
      </c>
      <c r="C117" s="42">
        <v>16</v>
      </c>
      <c r="D117" s="16" t="s">
        <v>400</v>
      </c>
      <c r="E117" s="16">
        <v>80</v>
      </c>
      <c r="F117" s="16" t="s">
        <v>410</v>
      </c>
      <c r="G117" s="146" t="s">
        <v>8909</v>
      </c>
      <c r="H117" s="77"/>
    </row>
    <row r="118" spans="1:8" x14ac:dyDescent="0.25">
      <c r="A118" s="16" t="s">
        <v>985</v>
      </c>
      <c r="B118" s="16" t="s">
        <v>223</v>
      </c>
      <c r="C118" s="42">
        <v>19</v>
      </c>
      <c r="D118" s="16" t="s">
        <v>404</v>
      </c>
      <c r="E118" s="16">
        <v>70</v>
      </c>
      <c r="F118" s="16" t="s">
        <v>410</v>
      </c>
      <c r="G118" s="146" t="s">
        <v>8909</v>
      </c>
      <c r="H118" s="77"/>
    </row>
    <row r="119" spans="1:8" x14ac:dyDescent="0.25">
      <c r="A119" s="16" t="s">
        <v>528</v>
      </c>
      <c r="B119" s="16" t="s">
        <v>259</v>
      </c>
      <c r="C119" s="42">
        <v>4</v>
      </c>
      <c r="D119" s="16" t="s">
        <v>404</v>
      </c>
      <c r="E119" s="16">
        <v>130</v>
      </c>
      <c r="F119" s="16" t="s">
        <v>405</v>
      </c>
      <c r="G119" s="146" t="s">
        <v>8910</v>
      </c>
      <c r="H119" s="77"/>
    </row>
    <row r="120" spans="1:8" x14ac:dyDescent="0.25">
      <c r="A120" s="16" t="s">
        <v>1882</v>
      </c>
      <c r="B120" s="16" t="s">
        <v>263</v>
      </c>
      <c r="C120" s="42">
        <v>2</v>
      </c>
      <c r="D120" s="16" t="s">
        <v>425</v>
      </c>
      <c r="E120" s="16">
        <v>110</v>
      </c>
      <c r="F120" s="16" t="s">
        <v>405</v>
      </c>
      <c r="G120" s="146" t="s">
        <v>8910</v>
      </c>
      <c r="H120" s="77"/>
    </row>
    <row r="121" spans="1:8" x14ac:dyDescent="0.25">
      <c r="A121" s="16" t="s">
        <v>537</v>
      </c>
      <c r="B121" s="16" t="s">
        <v>259</v>
      </c>
      <c r="C121" s="42">
        <v>10</v>
      </c>
      <c r="D121" s="16" t="s">
        <v>400</v>
      </c>
      <c r="E121" s="16">
        <v>90</v>
      </c>
      <c r="F121" s="16" t="s">
        <v>405</v>
      </c>
      <c r="G121" s="146" t="s">
        <v>8911</v>
      </c>
      <c r="H121" s="77"/>
    </row>
    <row r="122" spans="1:8" x14ac:dyDescent="0.25">
      <c r="A122" s="16" t="s">
        <v>1402</v>
      </c>
      <c r="B122" s="16" t="s">
        <v>263</v>
      </c>
      <c r="C122" s="42">
        <v>4</v>
      </c>
      <c r="D122" s="16" t="s">
        <v>421</v>
      </c>
      <c r="E122" s="16">
        <v>130</v>
      </c>
      <c r="F122" s="16" t="s">
        <v>401</v>
      </c>
      <c r="G122" s="146" t="s">
        <v>8911</v>
      </c>
      <c r="H122" s="77"/>
    </row>
    <row r="123" spans="1:8" x14ac:dyDescent="0.25">
      <c r="A123" s="16" t="s">
        <v>1945</v>
      </c>
      <c r="B123" s="16" t="s">
        <v>227</v>
      </c>
      <c r="C123" s="42">
        <v>103</v>
      </c>
      <c r="D123" s="16" t="s">
        <v>421</v>
      </c>
      <c r="E123" s="16">
        <v>100</v>
      </c>
      <c r="F123" s="16" t="s">
        <v>1873</v>
      </c>
      <c r="G123" s="146" t="s">
        <v>8912</v>
      </c>
      <c r="H123" s="77"/>
    </row>
    <row r="124" spans="1:8" x14ac:dyDescent="0.25">
      <c r="A124" s="16" t="s">
        <v>1946</v>
      </c>
      <c r="B124" s="16" t="s">
        <v>227</v>
      </c>
      <c r="C124" s="42">
        <v>104</v>
      </c>
      <c r="D124" s="16" t="s">
        <v>435</v>
      </c>
      <c r="E124" s="16">
        <v>100</v>
      </c>
      <c r="F124" s="16" t="s">
        <v>1873</v>
      </c>
      <c r="G124" s="146" t="s">
        <v>8912</v>
      </c>
      <c r="H124" s="77"/>
    </row>
    <row r="125" spans="1:8" x14ac:dyDescent="0.25">
      <c r="A125" s="16" t="s">
        <v>2037</v>
      </c>
      <c r="B125" s="16" t="s">
        <v>243</v>
      </c>
      <c r="C125" s="42">
        <v>122</v>
      </c>
      <c r="D125" s="16" t="s">
        <v>419</v>
      </c>
      <c r="E125" s="16">
        <v>120</v>
      </c>
      <c r="F125" s="16" t="s">
        <v>1873</v>
      </c>
      <c r="G125" s="146" t="s">
        <v>8912</v>
      </c>
      <c r="H125" s="77"/>
    </row>
    <row r="126" spans="1:8" x14ac:dyDescent="0.25">
      <c r="A126" s="16" t="s">
        <v>2040</v>
      </c>
      <c r="B126" s="16" t="s">
        <v>243</v>
      </c>
      <c r="C126" s="42">
        <v>125</v>
      </c>
      <c r="D126" s="16" t="s">
        <v>404</v>
      </c>
      <c r="E126" s="16">
        <v>120</v>
      </c>
      <c r="F126" s="16" t="s">
        <v>1873</v>
      </c>
      <c r="G126" s="146" t="s">
        <v>8912</v>
      </c>
      <c r="H126" s="77"/>
    </row>
    <row r="127" spans="1:8" x14ac:dyDescent="0.25">
      <c r="A127" s="16" t="s">
        <v>408</v>
      </c>
      <c r="B127" s="16" t="s">
        <v>259</v>
      </c>
      <c r="C127" s="42">
        <v>20</v>
      </c>
      <c r="D127" s="16" t="s">
        <v>404</v>
      </c>
      <c r="E127" s="16">
        <v>130</v>
      </c>
      <c r="F127" s="16" t="s">
        <v>401</v>
      </c>
      <c r="G127" s="146" t="s">
        <v>8913</v>
      </c>
      <c r="H127" s="77"/>
    </row>
    <row r="128" spans="1:8" x14ac:dyDescent="0.25">
      <c r="A128" s="16" t="s">
        <v>415</v>
      </c>
      <c r="B128" s="16" t="s">
        <v>259</v>
      </c>
      <c r="C128" s="42">
        <v>26</v>
      </c>
      <c r="D128" s="16" t="s">
        <v>407</v>
      </c>
      <c r="E128" s="16">
        <v>130</v>
      </c>
      <c r="F128" s="16" t="s">
        <v>401</v>
      </c>
      <c r="G128" s="146" t="s">
        <v>8913</v>
      </c>
      <c r="H128" s="77"/>
    </row>
    <row r="129" spans="1:8" x14ac:dyDescent="0.25">
      <c r="A129" s="16" t="s">
        <v>424</v>
      </c>
      <c r="B129" s="16" t="s">
        <v>259</v>
      </c>
      <c r="C129" s="42">
        <v>32</v>
      </c>
      <c r="D129" s="16" t="s">
        <v>425</v>
      </c>
      <c r="E129" s="16">
        <v>130</v>
      </c>
      <c r="F129" s="16" t="s">
        <v>401</v>
      </c>
      <c r="G129" s="146" t="s">
        <v>8913</v>
      </c>
      <c r="H129" s="77"/>
    </row>
    <row r="130" spans="1:8" x14ac:dyDescent="0.25">
      <c r="A130" s="16" t="s">
        <v>1827</v>
      </c>
      <c r="B130" s="16" t="s">
        <v>263</v>
      </c>
      <c r="C130" s="42">
        <v>10</v>
      </c>
      <c r="D130" s="16" t="s">
        <v>407</v>
      </c>
      <c r="E130" s="16">
        <v>140</v>
      </c>
      <c r="F130" s="16" t="s">
        <v>401</v>
      </c>
      <c r="G130" s="146" t="s">
        <v>8914</v>
      </c>
      <c r="H130" s="77"/>
    </row>
    <row r="131" spans="1:8" x14ac:dyDescent="0.25">
      <c r="A131" s="16" t="s">
        <v>524</v>
      </c>
      <c r="B131" s="16" t="s">
        <v>263</v>
      </c>
      <c r="C131" s="42">
        <v>13</v>
      </c>
      <c r="D131" s="16" t="s">
        <v>404</v>
      </c>
      <c r="E131" s="16">
        <v>130</v>
      </c>
      <c r="F131" s="16" t="s">
        <v>401</v>
      </c>
      <c r="G131" s="146" t="s">
        <v>8914</v>
      </c>
      <c r="H131" s="77"/>
    </row>
    <row r="132" spans="1:8" x14ac:dyDescent="0.25">
      <c r="A132" s="16" t="s">
        <v>977</v>
      </c>
      <c r="B132" s="16" t="s">
        <v>271</v>
      </c>
      <c r="C132" s="42">
        <v>3</v>
      </c>
      <c r="D132" s="16" t="s">
        <v>421</v>
      </c>
      <c r="E132" s="16">
        <v>70</v>
      </c>
      <c r="F132" s="16" t="s">
        <v>410</v>
      </c>
      <c r="G132" s="146" t="s">
        <v>8915</v>
      </c>
      <c r="H132" s="77"/>
    </row>
    <row r="133" spans="1:8" x14ac:dyDescent="0.25">
      <c r="A133" s="16" t="s">
        <v>2257</v>
      </c>
      <c r="B133" s="16" t="s">
        <v>279</v>
      </c>
      <c r="C133" s="42">
        <v>1</v>
      </c>
      <c r="D133" s="16" t="s">
        <v>407</v>
      </c>
      <c r="E133" s="16">
        <v>60</v>
      </c>
      <c r="F133" s="16" t="s">
        <v>410</v>
      </c>
      <c r="G133" s="146" t="s">
        <v>8916</v>
      </c>
      <c r="H133" s="77"/>
    </row>
    <row r="134" spans="1:8" x14ac:dyDescent="0.25">
      <c r="A134" s="16" t="s">
        <v>2267</v>
      </c>
      <c r="B134" s="16" t="s">
        <v>279</v>
      </c>
      <c r="C134" s="42">
        <v>15</v>
      </c>
      <c r="D134" s="16" t="s">
        <v>425</v>
      </c>
      <c r="E134" s="16">
        <v>60</v>
      </c>
      <c r="F134" s="16" t="s">
        <v>410</v>
      </c>
      <c r="G134" s="146" t="s">
        <v>8917</v>
      </c>
      <c r="H134" s="77"/>
    </row>
    <row r="135" spans="1:8" x14ac:dyDescent="0.25">
      <c r="A135" s="16" t="s">
        <v>2275</v>
      </c>
      <c r="B135" s="16" t="s">
        <v>279</v>
      </c>
      <c r="C135" s="42">
        <v>27</v>
      </c>
      <c r="D135" s="16" t="s">
        <v>404</v>
      </c>
      <c r="E135" s="16">
        <v>60</v>
      </c>
      <c r="F135" s="16" t="s">
        <v>410</v>
      </c>
      <c r="G135" s="146" t="s">
        <v>8918</v>
      </c>
      <c r="H135" s="77"/>
    </row>
    <row r="136" spans="1:8" x14ac:dyDescent="0.25">
      <c r="A136" s="16" t="s">
        <v>406</v>
      </c>
      <c r="B136" s="16" t="s">
        <v>267</v>
      </c>
      <c r="C136" s="42">
        <v>1</v>
      </c>
      <c r="D136" s="16" t="s">
        <v>407</v>
      </c>
      <c r="E136" s="16">
        <v>110</v>
      </c>
      <c r="F136" s="16" t="s">
        <v>401</v>
      </c>
      <c r="G136" s="146" t="s">
        <v>8919</v>
      </c>
      <c r="H136" s="77"/>
    </row>
    <row r="137" spans="1:8" x14ac:dyDescent="0.25">
      <c r="A137" s="16" t="s">
        <v>445</v>
      </c>
      <c r="B137" s="16" t="s">
        <v>267</v>
      </c>
      <c r="C137" s="42">
        <v>27</v>
      </c>
      <c r="D137" s="16" t="s">
        <v>407</v>
      </c>
      <c r="E137" s="16">
        <v>80</v>
      </c>
      <c r="F137" s="16" t="s">
        <v>405</v>
      </c>
      <c r="G137" s="146" t="s">
        <v>8919</v>
      </c>
      <c r="H137" s="77"/>
    </row>
    <row r="138" spans="1:8" x14ac:dyDescent="0.25">
      <c r="A138" s="16" t="s">
        <v>475</v>
      </c>
      <c r="B138" s="16" t="s">
        <v>267</v>
      </c>
      <c r="C138" s="42">
        <v>60</v>
      </c>
      <c r="D138" s="16" t="s">
        <v>407</v>
      </c>
      <c r="E138" s="16">
        <v>40</v>
      </c>
      <c r="F138" s="16" t="s">
        <v>410</v>
      </c>
      <c r="G138" s="146" t="s">
        <v>8919</v>
      </c>
      <c r="H138" s="77"/>
    </row>
    <row r="139" spans="1:8" x14ac:dyDescent="0.25">
      <c r="A139" s="16" t="s">
        <v>942</v>
      </c>
      <c r="B139" s="16" t="s">
        <v>267</v>
      </c>
      <c r="C139" s="42">
        <v>81</v>
      </c>
      <c r="D139" s="16" t="s">
        <v>421</v>
      </c>
      <c r="E139" s="16">
        <v>100</v>
      </c>
      <c r="F139" s="16" t="s">
        <v>405</v>
      </c>
      <c r="G139" s="146" t="s">
        <v>8920</v>
      </c>
      <c r="H139" s="77"/>
    </row>
    <row r="140" spans="1:8" x14ac:dyDescent="0.25">
      <c r="A140" s="16" t="s">
        <v>1402</v>
      </c>
      <c r="B140" s="16" t="s">
        <v>267</v>
      </c>
      <c r="C140" s="42">
        <v>18</v>
      </c>
      <c r="D140" s="16" t="s">
        <v>419</v>
      </c>
      <c r="E140" s="16">
        <v>130</v>
      </c>
      <c r="F140" s="16" t="s">
        <v>401</v>
      </c>
      <c r="G140" s="146" t="s">
        <v>8921</v>
      </c>
      <c r="H140" s="77"/>
    </row>
    <row r="141" spans="1:8" x14ac:dyDescent="0.25">
      <c r="A141" s="16" t="s">
        <v>1410</v>
      </c>
      <c r="B141" s="16" t="s">
        <v>267</v>
      </c>
      <c r="C141" s="42">
        <v>30</v>
      </c>
      <c r="D141" s="16" t="s">
        <v>419</v>
      </c>
      <c r="E141" s="16">
        <v>80</v>
      </c>
      <c r="F141" s="16" t="s">
        <v>405</v>
      </c>
      <c r="G141" s="146" t="s">
        <v>8921</v>
      </c>
      <c r="H141" s="77"/>
    </row>
    <row r="142" spans="1:8" x14ac:dyDescent="0.25">
      <c r="A142" s="16" t="s">
        <v>1416</v>
      </c>
      <c r="B142" s="16" t="s">
        <v>267</v>
      </c>
      <c r="C142" s="42">
        <v>43</v>
      </c>
      <c r="D142" s="16" t="s">
        <v>419</v>
      </c>
      <c r="E142" s="16">
        <v>50</v>
      </c>
      <c r="F142" s="16" t="s">
        <v>410</v>
      </c>
      <c r="G142" s="146" t="s">
        <v>8921</v>
      </c>
      <c r="H142" s="77"/>
    </row>
    <row r="143" spans="1:8" x14ac:dyDescent="0.25">
      <c r="A143" s="16" t="s">
        <v>951</v>
      </c>
      <c r="B143" s="16" t="s">
        <v>267</v>
      </c>
      <c r="C143" s="42">
        <v>86</v>
      </c>
      <c r="D143" s="16" t="s">
        <v>435</v>
      </c>
      <c r="E143" s="16">
        <v>100</v>
      </c>
      <c r="F143" s="16" t="s">
        <v>405</v>
      </c>
      <c r="G143" s="146" t="s">
        <v>8922</v>
      </c>
      <c r="H143" s="77"/>
    </row>
    <row r="144" spans="1:8" x14ac:dyDescent="0.25">
      <c r="A144" s="16" t="s">
        <v>534</v>
      </c>
      <c r="B144" s="16" t="s">
        <v>271</v>
      </c>
      <c r="C144" s="42">
        <v>6</v>
      </c>
      <c r="D144" s="16" t="s">
        <v>431</v>
      </c>
      <c r="E144" s="16">
        <v>140</v>
      </c>
      <c r="F144" s="16" t="s">
        <v>401</v>
      </c>
      <c r="G144" s="146" t="s">
        <v>8923</v>
      </c>
      <c r="H144" s="77"/>
    </row>
    <row r="145" spans="1:8" x14ac:dyDescent="0.25">
      <c r="A145" s="16" t="s">
        <v>559</v>
      </c>
      <c r="B145" s="16" t="s">
        <v>271</v>
      </c>
      <c r="C145" s="42">
        <v>46</v>
      </c>
      <c r="D145" s="16" t="s">
        <v>421</v>
      </c>
      <c r="E145" s="16">
        <v>80</v>
      </c>
      <c r="F145" s="16" t="s">
        <v>405</v>
      </c>
      <c r="G145" s="146" t="s">
        <v>8923</v>
      </c>
      <c r="H145" s="77"/>
    </row>
    <row r="146" spans="1:8" x14ac:dyDescent="0.25">
      <c r="A146" s="16" t="s">
        <v>577</v>
      </c>
      <c r="B146" s="16" t="s">
        <v>271</v>
      </c>
      <c r="C146" s="42">
        <v>70</v>
      </c>
      <c r="D146" s="16" t="s">
        <v>421</v>
      </c>
      <c r="E146" s="16">
        <v>50</v>
      </c>
      <c r="F146" s="16" t="s">
        <v>410</v>
      </c>
      <c r="G146" s="146" t="s">
        <v>8923</v>
      </c>
      <c r="H146" s="77"/>
    </row>
    <row r="147" spans="1:8" x14ac:dyDescent="0.25">
      <c r="A147" s="16" t="s">
        <v>530</v>
      </c>
      <c r="B147" s="16" t="s">
        <v>271</v>
      </c>
      <c r="C147" s="42">
        <v>95</v>
      </c>
      <c r="D147" s="16" t="s">
        <v>431</v>
      </c>
      <c r="E147" s="16">
        <v>150</v>
      </c>
      <c r="F147" s="16" t="s">
        <v>401</v>
      </c>
      <c r="G147" s="146" t="s">
        <v>8924</v>
      </c>
      <c r="H147" s="77"/>
    </row>
    <row r="148" spans="1:8" x14ac:dyDescent="0.25">
      <c r="A148" s="16" t="s">
        <v>1969</v>
      </c>
      <c r="B148" s="16" t="s">
        <v>271</v>
      </c>
      <c r="C148" s="42">
        <v>5</v>
      </c>
      <c r="D148" s="16" t="s">
        <v>404</v>
      </c>
      <c r="E148" s="16">
        <v>140</v>
      </c>
      <c r="F148" s="16" t="s">
        <v>401</v>
      </c>
      <c r="G148" s="146" t="s">
        <v>8925</v>
      </c>
      <c r="H148" s="77"/>
    </row>
    <row r="149" spans="1:8" x14ac:dyDescent="0.25">
      <c r="A149" s="16" t="s">
        <v>453</v>
      </c>
      <c r="B149" s="16" t="s">
        <v>271</v>
      </c>
      <c r="C149" s="42">
        <v>48</v>
      </c>
      <c r="D149" s="16" t="s">
        <v>404</v>
      </c>
      <c r="E149" s="16">
        <v>100</v>
      </c>
      <c r="F149" s="16" t="s">
        <v>405</v>
      </c>
      <c r="G149" s="146" t="s">
        <v>8925</v>
      </c>
      <c r="H149" s="77"/>
    </row>
    <row r="150" spans="1:8" x14ac:dyDescent="0.25">
      <c r="A150" s="16" t="s">
        <v>486</v>
      </c>
      <c r="B150" s="16" t="s">
        <v>271</v>
      </c>
      <c r="C150" s="42">
        <v>79</v>
      </c>
      <c r="D150" s="16" t="s">
        <v>404</v>
      </c>
      <c r="E150" s="16">
        <v>60</v>
      </c>
      <c r="F150" s="16" t="s">
        <v>410</v>
      </c>
      <c r="G150" s="146" t="s">
        <v>8925</v>
      </c>
      <c r="H150" s="77"/>
    </row>
    <row r="151" spans="1:8" x14ac:dyDescent="0.25">
      <c r="A151" s="16" t="s">
        <v>1973</v>
      </c>
      <c r="B151" s="16" t="s">
        <v>271</v>
      </c>
      <c r="C151" s="42">
        <v>98</v>
      </c>
      <c r="D151" s="16" t="s">
        <v>407</v>
      </c>
      <c r="E151" s="16">
        <v>110</v>
      </c>
      <c r="F151" s="16" t="s">
        <v>405</v>
      </c>
      <c r="G151" s="146" t="s">
        <v>8926</v>
      </c>
      <c r="H151" s="77"/>
    </row>
    <row r="152" spans="1:8" x14ac:dyDescent="0.25">
      <c r="A152" s="16" t="s">
        <v>2258</v>
      </c>
      <c r="B152" s="16" t="s">
        <v>279</v>
      </c>
      <c r="C152" s="42">
        <v>3</v>
      </c>
      <c r="D152" s="16" t="s">
        <v>407</v>
      </c>
      <c r="E152" s="16">
        <v>80</v>
      </c>
      <c r="F152" s="16" t="s">
        <v>405</v>
      </c>
      <c r="G152" s="146" t="s">
        <v>8927</v>
      </c>
      <c r="H152" s="77"/>
    </row>
    <row r="153" spans="1:8" x14ac:dyDescent="0.25">
      <c r="A153" s="16" t="s">
        <v>2268</v>
      </c>
      <c r="B153" s="16" t="s">
        <v>279</v>
      </c>
      <c r="C153" s="42">
        <v>17</v>
      </c>
      <c r="D153" s="16" t="s">
        <v>425</v>
      </c>
      <c r="E153" s="16">
        <v>100</v>
      </c>
      <c r="F153" s="16" t="s">
        <v>405</v>
      </c>
      <c r="G153" s="146" t="s">
        <v>8928</v>
      </c>
      <c r="H153" s="77"/>
    </row>
    <row r="154" spans="1:8" x14ac:dyDescent="0.25">
      <c r="A154" s="16" t="s">
        <v>2276</v>
      </c>
      <c r="B154" s="16" t="s">
        <v>279</v>
      </c>
      <c r="C154" s="42">
        <v>29</v>
      </c>
      <c r="D154" s="16" t="s">
        <v>404</v>
      </c>
      <c r="E154" s="16">
        <v>90</v>
      </c>
      <c r="F154" s="16" t="s">
        <v>405</v>
      </c>
      <c r="G154" s="146" t="s">
        <v>8929</v>
      </c>
      <c r="H154" s="77"/>
    </row>
    <row r="155" spans="1:8" x14ac:dyDescent="0.25">
      <c r="A155" s="16" t="s">
        <v>2260</v>
      </c>
      <c r="B155" s="16" t="s">
        <v>279</v>
      </c>
      <c r="C155" s="42">
        <v>7</v>
      </c>
      <c r="D155" s="16" t="s">
        <v>407</v>
      </c>
      <c r="E155" s="16">
        <v>60</v>
      </c>
      <c r="F155" s="16" t="s">
        <v>410</v>
      </c>
      <c r="G155" s="146" t="s">
        <v>8930</v>
      </c>
      <c r="H155" s="77"/>
    </row>
    <row r="156" spans="1:8" x14ac:dyDescent="0.25">
      <c r="A156" s="16" t="s">
        <v>2270</v>
      </c>
      <c r="B156" s="16" t="s">
        <v>279</v>
      </c>
      <c r="C156" s="42">
        <v>21</v>
      </c>
      <c r="D156" s="16" t="s">
        <v>425</v>
      </c>
      <c r="E156" s="16">
        <v>60</v>
      </c>
      <c r="F156" s="16" t="s">
        <v>410</v>
      </c>
      <c r="G156" s="146" t="s">
        <v>8930</v>
      </c>
      <c r="H156" s="77"/>
    </row>
    <row r="157" spans="1:8" x14ac:dyDescent="0.25">
      <c r="A157" s="16" t="s">
        <v>2278</v>
      </c>
      <c r="B157" s="16" t="s">
        <v>279</v>
      </c>
      <c r="C157" s="42">
        <v>33</v>
      </c>
      <c r="D157" s="16" t="s">
        <v>404</v>
      </c>
      <c r="E157" s="16">
        <v>60</v>
      </c>
      <c r="F157" s="16" t="s">
        <v>410</v>
      </c>
      <c r="G157" s="146" t="s">
        <v>8930</v>
      </c>
      <c r="H157" s="77"/>
    </row>
    <row r="158" spans="1:8" x14ac:dyDescent="0.25">
      <c r="A158" s="16" t="s">
        <v>2320</v>
      </c>
      <c r="B158" s="16" t="s">
        <v>279</v>
      </c>
      <c r="C158" s="42">
        <v>82</v>
      </c>
      <c r="D158" s="16" t="s">
        <v>414</v>
      </c>
      <c r="E158" s="16">
        <v>80</v>
      </c>
      <c r="F158" s="16" t="s">
        <v>405</v>
      </c>
      <c r="G158" s="146" t="s">
        <v>8931</v>
      </c>
      <c r="H158" s="77"/>
    </row>
    <row r="159" spans="1:8" x14ac:dyDescent="0.25">
      <c r="A159" s="16" t="s">
        <v>2321</v>
      </c>
      <c r="B159" s="16" t="s">
        <v>279</v>
      </c>
      <c r="C159" s="42">
        <v>83</v>
      </c>
      <c r="D159" s="16" t="s">
        <v>414</v>
      </c>
      <c r="E159" s="16">
        <v>140</v>
      </c>
      <c r="F159" s="16" t="s">
        <v>401</v>
      </c>
      <c r="G159" s="146" t="s">
        <v>8931</v>
      </c>
      <c r="H159" s="77"/>
    </row>
    <row r="160" spans="1:8" x14ac:dyDescent="0.25">
      <c r="A160" s="16" t="s">
        <v>2384</v>
      </c>
      <c r="B160" s="16" t="s">
        <v>286</v>
      </c>
      <c r="C160" s="42">
        <v>34</v>
      </c>
      <c r="D160" s="16" t="s">
        <v>404</v>
      </c>
      <c r="E160" s="16">
        <v>130</v>
      </c>
      <c r="F160" s="16" t="s">
        <v>410</v>
      </c>
      <c r="G160" s="146" t="s">
        <v>8932</v>
      </c>
      <c r="H160" s="77"/>
    </row>
    <row r="161" spans="1:8" x14ac:dyDescent="0.25">
      <c r="A161" s="16" t="s">
        <v>2274</v>
      </c>
      <c r="B161" s="16" t="s">
        <v>305</v>
      </c>
      <c r="C161" s="42">
        <v>17</v>
      </c>
      <c r="D161" s="16" t="s">
        <v>425</v>
      </c>
      <c r="E161" s="16">
        <v>130</v>
      </c>
      <c r="F161" s="16" t="s">
        <v>410</v>
      </c>
      <c r="G161" s="146" t="s">
        <v>8932</v>
      </c>
      <c r="H161" s="77"/>
    </row>
    <row r="162" spans="1:8" x14ac:dyDescent="0.25">
      <c r="A162" s="16" t="s">
        <v>2288</v>
      </c>
      <c r="B162" s="16" t="s">
        <v>305</v>
      </c>
      <c r="C162" s="42">
        <v>39</v>
      </c>
      <c r="D162" s="16" t="s">
        <v>400</v>
      </c>
      <c r="E162" s="16">
        <v>130</v>
      </c>
      <c r="F162" s="16" t="s">
        <v>410</v>
      </c>
      <c r="G162" s="146" t="s">
        <v>8932</v>
      </c>
      <c r="H162" s="77"/>
    </row>
    <row r="163" spans="1:8" x14ac:dyDescent="0.25">
      <c r="A163" s="16" t="s">
        <v>477</v>
      </c>
      <c r="B163" s="16" t="s">
        <v>314</v>
      </c>
      <c r="C163" s="42">
        <v>42</v>
      </c>
      <c r="D163" s="16" t="s">
        <v>400</v>
      </c>
      <c r="E163" s="16">
        <v>60</v>
      </c>
      <c r="F163" s="16" t="s">
        <v>410</v>
      </c>
      <c r="G163" s="146" t="s">
        <v>8933</v>
      </c>
      <c r="H163" s="77"/>
    </row>
    <row r="164" spans="1:8" x14ac:dyDescent="0.25">
      <c r="A164" s="16" t="s">
        <v>2700</v>
      </c>
      <c r="B164" s="16" t="s">
        <v>317</v>
      </c>
      <c r="C164" s="42">
        <v>88</v>
      </c>
      <c r="D164" s="16" t="s">
        <v>490</v>
      </c>
      <c r="E164" s="16"/>
      <c r="F164" s="16" t="s">
        <v>1085</v>
      </c>
      <c r="G164" s="146" t="s">
        <v>8934</v>
      </c>
      <c r="H164" s="77"/>
    </row>
    <row r="165" spans="1:8" x14ac:dyDescent="0.25">
      <c r="A165" s="16" t="s">
        <v>2701</v>
      </c>
      <c r="B165" s="16" t="s">
        <v>317</v>
      </c>
      <c r="C165" s="42">
        <v>89</v>
      </c>
      <c r="D165" s="16" t="s">
        <v>490</v>
      </c>
      <c r="E165" s="16"/>
      <c r="F165" s="16" t="s">
        <v>1562</v>
      </c>
      <c r="G165" s="146" t="s">
        <v>8934</v>
      </c>
      <c r="H165" s="77"/>
    </row>
    <row r="166" spans="1:8" x14ac:dyDescent="0.25">
      <c r="A166" s="16" t="s">
        <v>527</v>
      </c>
      <c r="B166" s="16" t="s">
        <v>311</v>
      </c>
      <c r="C166" s="42">
        <v>19</v>
      </c>
      <c r="D166" s="16" t="s">
        <v>425</v>
      </c>
      <c r="E166" s="16">
        <v>160</v>
      </c>
      <c r="F166" s="16" t="s">
        <v>401</v>
      </c>
      <c r="G166" s="146" t="s">
        <v>8935</v>
      </c>
      <c r="H166" s="77"/>
    </row>
    <row r="167" spans="1:8" x14ac:dyDescent="0.25">
      <c r="A167" s="16" t="s">
        <v>2715</v>
      </c>
      <c r="B167" s="16" t="s">
        <v>320</v>
      </c>
      <c r="C167" s="42">
        <v>25</v>
      </c>
      <c r="D167" s="16" t="s">
        <v>404</v>
      </c>
      <c r="E167" s="16">
        <v>90</v>
      </c>
      <c r="F167" s="16" t="s">
        <v>2376</v>
      </c>
      <c r="G167" s="146" t="s">
        <v>8936</v>
      </c>
      <c r="H167" s="77"/>
    </row>
    <row r="168" spans="1:8" x14ac:dyDescent="0.25">
      <c r="A168" s="16" t="s">
        <v>2716</v>
      </c>
      <c r="B168" s="16" t="s">
        <v>320</v>
      </c>
      <c r="C168" s="42">
        <v>26</v>
      </c>
      <c r="D168" s="16" t="s">
        <v>404</v>
      </c>
      <c r="E168" s="16">
        <v>130</v>
      </c>
      <c r="F168" s="16" t="s">
        <v>405</v>
      </c>
      <c r="G168" s="146" t="s">
        <v>8936</v>
      </c>
      <c r="H168" s="77"/>
    </row>
    <row r="169" spans="1:8" x14ac:dyDescent="0.25">
      <c r="A169" s="16" t="s">
        <v>2721</v>
      </c>
      <c r="B169" s="16" t="s">
        <v>320</v>
      </c>
      <c r="C169" s="42">
        <v>61</v>
      </c>
      <c r="D169" s="16" t="s">
        <v>431</v>
      </c>
      <c r="E169" s="16">
        <v>90</v>
      </c>
      <c r="F169" s="16" t="s">
        <v>2376</v>
      </c>
      <c r="G169" s="146" t="s">
        <v>8936</v>
      </c>
      <c r="H169" s="77"/>
    </row>
    <row r="170" spans="1:8" x14ac:dyDescent="0.25">
      <c r="A170" s="16" t="s">
        <v>2722</v>
      </c>
      <c r="B170" s="16" t="s">
        <v>320</v>
      </c>
      <c r="C170" s="42">
        <v>62</v>
      </c>
      <c r="D170" s="16" t="s">
        <v>431</v>
      </c>
      <c r="E170" s="16">
        <v>150</v>
      </c>
      <c r="F170" s="16" t="s">
        <v>405</v>
      </c>
      <c r="G170" s="146" t="s">
        <v>8936</v>
      </c>
      <c r="H170" s="77"/>
    </row>
    <row r="171" spans="1:8" x14ac:dyDescent="0.25">
      <c r="A171" s="16" t="s">
        <v>2734</v>
      </c>
      <c r="B171" s="16" t="s">
        <v>320</v>
      </c>
      <c r="C171" s="42">
        <v>92</v>
      </c>
      <c r="D171" s="16" t="s">
        <v>490</v>
      </c>
      <c r="E171" s="16"/>
      <c r="F171" s="16" t="s">
        <v>1085</v>
      </c>
      <c r="G171" s="146" t="s">
        <v>8936</v>
      </c>
      <c r="H171" s="77"/>
    </row>
    <row r="172" spans="1:8" x14ac:dyDescent="0.25">
      <c r="A172" s="16" t="s">
        <v>2625</v>
      </c>
      <c r="B172" s="16" t="s">
        <v>314</v>
      </c>
      <c r="C172" s="42">
        <v>17</v>
      </c>
      <c r="D172" s="16" t="s">
        <v>407</v>
      </c>
      <c r="E172" s="16">
        <v>130</v>
      </c>
      <c r="F172" s="16" t="s">
        <v>401</v>
      </c>
      <c r="G172" s="146" t="s">
        <v>8937</v>
      </c>
      <c r="H172" s="77"/>
    </row>
    <row r="173" spans="1:8" x14ac:dyDescent="0.25">
      <c r="A173" s="16" t="s">
        <v>2627</v>
      </c>
      <c r="B173" s="16" t="s">
        <v>314</v>
      </c>
      <c r="C173" s="42">
        <v>19</v>
      </c>
      <c r="D173" s="16" t="s">
        <v>407</v>
      </c>
      <c r="E173" s="16">
        <v>110</v>
      </c>
      <c r="F173" s="16" t="s">
        <v>405</v>
      </c>
      <c r="G173" s="146" t="s">
        <v>8937</v>
      </c>
      <c r="H173" s="77"/>
    </row>
    <row r="174" spans="1:8" x14ac:dyDescent="0.25">
      <c r="A174" s="16" t="s">
        <v>2337</v>
      </c>
      <c r="B174" s="16" t="s">
        <v>283</v>
      </c>
      <c r="C174" s="42">
        <v>30</v>
      </c>
      <c r="D174" s="16" t="s">
        <v>404</v>
      </c>
      <c r="E174" s="16">
        <v>130</v>
      </c>
      <c r="F174" s="16" t="s">
        <v>405</v>
      </c>
      <c r="G174" s="146" t="s">
        <v>8938</v>
      </c>
      <c r="H174" s="77"/>
    </row>
    <row r="175" spans="1:8" x14ac:dyDescent="0.25">
      <c r="A175" s="16" t="s">
        <v>1404</v>
      </c>
      <c r="B175" s="16" t="s">
        <v>296</v>
      </c>
      <c r="C175" s="42">
        <v>28</v>
      </c>
      <c r="D175" s="16" t="s">
        <v>404</v>
      </c>
      <c r="E175" s="16">
        <v>110</v>
      </c>
      <c r="F175" s="16" t="s">
        <v>405</v>
      </c>
      <c r="G175" s="146" t="s">
        <v>8938</v>
      </c>
      <c r="H175" s="77"/>
    </row>
    <row r="176" spans="1:8" x14ac:dyDescent="0.25">
      <c r="A176" s="16" t="s">
        <v>1818</v>
      </c>
      <c r="B176" s="16" t="s">
        <v>289</v>
      </c>
      <c r="C176" s="42">
        <v>46</v>
      </c>
      <c r="D176" s="16" t="s">
        <v>400</v>
      </c>
      <c r="E176" s="16">
        <v>140</v>
      </c>
      <c r="F176" s="16" t="s">
        <v>401</v>
      </c>
      <c r="G176" s="146" t="s">
        <v>8939</v>
      </c>
      <c r="H176" s="77"/>
    </row>
    <row r="177" spans="1:8" x14ac:dyDescent="0.25">
      <c r="A177" s="16" t="s">
        <v>537</v>
      </c>
      <c r="B177" s="16" t="s">
        <v>314</v>
      </c>
      <c r="C177" s="42">
        <v>43</v>
      </c>
      <c r="D177" s="16" t="s">
        <v>400</v>
      </c>
      <c r="E177" s="16">
        <v>90</v>
      </c>
      <c r="F177" s="16" t="s">
        <v>405</v>
      </c>
      <c r="G177" s="146" t="s">
        <v>8939</v>
      </c>
      <c r="H177" s="77"/>
    </row>
    <row r="178" spans="1:8" x14ac:dyDescent="0.25">
      <c r="A178" s="16" t="s">
        <v>2452</v>
      </c>
      <c r="B178" s="16" t="s">
        <v>296</v>
      </c>
      <c r="C178" s="42">
        <v>52</v>
      </c>
      <c r="D178" s="16" t="s">
        <v>421</v>
      </c>
      <c r="E178" s="16">
        <v>90</v>
      </c>
      <c r="F178" s="16" t="s">
        <v>410</v>
      </c>
      <c r="G178" s="146" t="s">
        <v>8940</v>
      </c>
      <c r="H178" s="77"/>
    </row>
    <row r="179" spans="1:8" x14ac:dyDescent="0.25">
      <c r="A179" s="16" t="s">
        <v>1813</v>
      </c>
      <c r="B179" s="16" t="s">
        <v>299</v>
      </c>
      <c r="C179" s="42">
        <v>63</v>
      </c>
      <c r="D179" s="16" t="s">
        <v>421</v>
      </c>
      <c r="E179" s="16">
        <v>130</v>
      </c>
      <c r="F179" s="16" t="s">
        <v>401</v>
      </c>
      <c r="G179" s="146" t="s">
        <v>8940</v>
      </c>
      <c r="H179" s="77"/>
    </row>
    <row r="180" spans="1:8" x14ac:dyDescent="0.25">
      <c r="A180" s="16" t="s">
        <v>1817</v>
      </c>
      <c r="B180" s="16" t="s">
        <v>311</v>
      </c>
      <c r="C180" s="42">
        <v>80</v>
      </c>
      <c r="D180" s="16" t="s">
        <v>431</v>
      </c>
      <c r="E180" s="16">
        <v>100</v>
      </c>
      <c r="F180" s="16" t="s">
        <v>405</v>
      </c>
      <c r="G180" s="146" t="s">
        <v>8941</v>
      </c>
      <c r="H180" s="77"/>
    </row>
    <row r="181" spans="1:8" x14ac:dyDescent="0.25">
      <c r="A181" s="16" t="s">
        <v>2693</v>
      </c>
      <c r="B181" s="16" t="s">
        <v>317</v>
      </c>
      <c r="C181" s="42">
        <v>68</v>
      </c>
      <c r="D181" s="16" t="s">
        <v>2651</v>
      </c>
      <c r="E181" s="16">
        <v>70</v>
      </c>
      <c r="F181" s="16" t="s">
        <v>410</v>
      </c>
      <c r="G181" s="146" t="s">
        <v>8942</v>
      </c>
      <c r="H181" s="77"/>
    </row>
    <row r="182" spans="1:8" x14ac:dyDescent="0.25">
      <c r="A182" s="16" t="s">
        <v>514</v>
      </c>
      <c r="B182" s="16"/>
      <c r="C182" s="42"/>
      <c r="D182" s="16" t="s">
        <v>427</v>
      </c>
      <c r="E182" s="16"/>
      <c r="F182" s="16" t="s">
        <v>427</v>
      </c>
      <c r="G182" s="146" t="s">
        <v>8943</v>
      </c>
      <c r="H182" s="77"/>
    </row>
    <row r="183" spans="1:8" x14ac:dyDescent="0.25">
      <c r="A183" s="16" t="s">
        <v>2674</v>
      </c>
      <c r="B183" s="16"/>
      <c r="C183" s="42"/>
      <c r="D183" s="16" t="s">
        <v>427</v>
      </c>
      <c r="E183" s="16"/>
      <c r="F183" s="16" t="s">
        <v>427</v>
      </c>
      <c r="G183" s="146" t="s">
        <v>8943</v>
      </c>
      <c r="H183" s="77"/>
    </row>
    <row r="184" spans="1:8" x14ac:dyDescent="0.25">
      <c r="A184" s="16" t="s">
        <v>1235</v>
      </c>
      <c r="B184" s="16" t="s">
        <v>326</v>
      </c>
      <c r="C184" s="42">
        <v>6</v>
      </c>
      <c r="D184" s="16" t="s">
        <v>407</v>
      </c>
      <c r="E184" s="16">
        <v>60</v>
      </c>
      <c r="F184" s="16" t="s">
        <v>410</v>
      </c>
      <c r="G184" s="146" t="s">
        <v>8944</v>
      </c>
      <c r="H184" s="77"/>
    </row>
    <row r="185" spans="1:8" x14ac:dyDescent="0.25">
      <c r="A185" s="16" t="s">
        <v>1234</v>
      </c>
      <c r="B185" s="16" t="s">
        <v>326</v>
      </c>
      <c r="C185" s="42">
        <v>25</v>
      </c>
      <c r="D185" s="16" t="s">
        <v>425</v>
      </c>
      <c r="E185" s="16">
        <v>60</v>
      </c>
      <c r="F185" s="16" t="s">
        <v>410</v>
      </c>
      <c r="G185" s="146" t="s">
        <v>8944</v>
      </c>
      <c r="H185" s="77"/>
    </row>
    <row r="186" spans="1:8" x14ac:dyDescent="0.25">
      <c r="A186" s="16" t="s">
        <v>1228</v>
      </c>
      <c r="B186" s="16" t="s">
        <v>326</v>
      </c>
      <c r="C186" s="42">
        <v>33</v>
      </c>
      <c r="D186" s="16" t="s">
        <v>404</v>
      </c>
      <c r="E186" s="16">
        <v>60</v>
      </c>
      <c r="F186" s="16" t="s">
        <v>410</v>
      </c>
      <c r="G186" s="146" t="s">
        <v>8944</v>
      </c>
      <c r="H186" s="77"/>
    </row>
    <row r="187" spans="1:8" x14ac:dyDescent="0.25">
      <c r="A187" s="16" t="s">
        <v>2311</v>
      </c>
      <c r="B187" s="16" t="s">
        <v>279</v>
      </c>
      <c r="C187" s="42">
        <v>71</v>
      </c>
      <c r="D187" s="16" t="s">
        <v>435</v>
      </c>
      <c r="E187" s="16">
        <v>100</v>
      </c>
      <c r="F187" s="16" t="s">
        <v>405</v>
      </c>
      <c r="G187" s="146" t="s">
        <v>8945</v>
      </c>
      <c r="H187" s="77"/>
    </row>
    <row r="188" spans="1:8" x14ac:dyDescent="0.25">
      <c r="A188" s="16" t="s">
        <v>2426</v>
      </c>
      <c r="B188" s="16" t="s">
        <v>289</v>
      </c>
      <c r="C188" s="42">
        <v>54</v>
      </c>
      <c r="D188" s="16" t="s">
        <v>421</v>
      </c>
      <c r="E188" s="16">
        <v>170</v>
      </c>
      <c r="F188" s="16" t="s">
        <v>410</v>
      </c>
      <c r="G188" s="146" t="s">
        <v>8946</v>
      </c>
      <c r="H188" s="77"/>
    </row>
    <row r="189" spans="1:8" x14ac:dyDescent="0.25">
      <c r="A189" s="16" t="s">
        <v>2440</v>
      </c>
      <c r="B189" s="16" t="s">
        <v>293</v>
      </c>
      <c r="C189" s="42">
        <v>107</v>
      </c>
      <c r="D189" s="16" t="s">
        <v>2439</v>
      </c>
      <c r="E189" s="16">
        <v>180</v>
      </c>
      <c r="F189" s="16" t="s">
        <v>410</v>
      </c>
      <c r="G189" s="146" t="s">
        <v>8946</v>
      </c>
      <c r="H189" s="77"/>
    </row>
    <row r="190" spans="1:8" x14ac:dyDescent="0.25">
      <c r="A190" s="16" t="s">
        <v>2311</v>
      </c>
      <c r="B190" s="16" t="s">
        <v>311</v>
      </c>
      <c r="C190" s="42">
        <v>90</v>
      </c>
      <c r="D190" s="16" t="s">
        <v>435</v>
      </c>
      <c r="E190" s="16">
        <v>100</v>
      </c>
      <c r="F190" s="16" t="s">
        <v>405</v>
      </c>
      <c r="G190" s="146" t="s">
        <v>8945</v>
      </c>
      <c r="H190" s="77"/>
    </row>
    <row r="191" spans="1:8" x14ac:dyDescent="0.25">
      <c r="A191" s="16" t="s">
        <v>477</v>
      </c>
      <c r="B191" s="16" t="s">
        <v>332</v>
      </c>
      <c r="C191" s="42">
        <v>20</v>
      </c>
      <c r="D191" s="16" t="s">
        <v>400</v>
      </c>
      <c r="E191" s="16">
        <v>60</v>
      </c>
      <c r="F191" s="16" t="s">
        <v>410</v>
      </c>
      <c r="G191" s="146" t="s">
        <v>8947</v>
      </c>
      <c r="H191" s="77"/>
    </row>
    <row r="192" spans="1:8" x14ac:dyDescent="0.25">
      <c r="A192" s="16" t="s">
        <v>558</v>
      </c>
      <c r="B192" s="16" t="s">
        <v>344</v>
      </c>
      <c r="C192" s="42">
        <v>22</v>
      </c>
      <c r="D192" s="16" t="s">
        <v>404</v>
      </c>
      <c r="E192" s="16">
        <v>30</v>
      </c>
      <c r="F192" s="16" t="s">
        <v>410</v>
      </c>
      <c r="G192" s="146" t="s">
        <v>8948</v>
      </c>
      <c r="H192" s="77"/>
    </row>
    <row r="193" spans="1:8" x14ac:dyDescent="0.25">
      <c r="A193" s="16" t="s">
        <v>477</v>
      </c>
      <c r="B193" s="16" t="s">
        <v>344</v>
      </c>
      <c r="C193" s="42">
        <v>26</v>
      </c>
      <c r="D193" s="16" t="s">
        <v>400</v>
      </c>
      <c r="E193" s="16">
        <v>60</v>
      </c>
      <c r="F193" s="16" t="s">
        <v>410</v>
      </c>
      <c r="G193" s="146" t="s">
        <v>8948</v>
      </c>
      <c r="H193" s="77"/>
    </row>
    <row r="194" spans="1:8" x14ac:dyDescent="0.25">
      <c r="A194" s="16" t="s">
        <v>586</v>
      </c>
      <c r="B194" s="16" t="s">
        <v>344</v>
      </c>
      <c r="C194" s="42">
        <v>8</v>
      </c>
      <c r="D194" s="16" t="s">
        <v>407</v>
      </c>
      <c r="E194" s="16">
        <v>80</v>
      </c>
      <c r="F194" s="16" t="s">
        <v>410</v>
      </c>
      <c r="G194" s="146" t="s">
        <v>8949</v>
      </c>
      <c r="H194" s="77"/>
    </row>
    <row r="195" spans="1:8" x14ac:dyDescent="0.25">
      <c r="A195" s="16" t="s">
        <v>477</v>
      </c>
      <c r="B195" s="16" t="s">
        <v>344</v>
      </c>
      <c r="C195" s="42">
        <v>26</v>
      </c>
      <c r="D195" s="16" t="s">
        <v>400</v>
      </c>
      <c r="E195" s="16">
        <v>60</v>
      </c>
      <c r="F195" s="16" t="s">
        <v>410</v>
      </c>
      <c r="G195" s="146" t="s">
        <v>8950</v>
      </c>
      <c r="H195" s="77"/>
    </row>
    <row r="196" spans="1:8" x14ac:dyDescent="0.25">
      <c r="A196" s="16" t="s">
        <v>440</v>
      </c>
      <c r="B196" s="16" t="s">
        <v>344</v>
      </c>
      <c r="C196" s="42">
        <v>50</v>
      </c>
      <c r="D196" s="16" t="s">
        <v>2651</v>
      </c>
      <c r="E196" s="16">
        <v>60</v>
      </c>
      <c r="F196" s="16" t="s">
        <v>410</v>
      </c>
      <c r="G196" s="146" t="s">
        <v>8951</v>
      </c>
      <c r="H196" s="77"/>
    </row>
    <row r="197" spans="1:8" x14ac:dyDescent="0.25">
      <c r="A197" s="16" t="s">
        <v>440</v>
      </c>
      <c r="B197" s="16" t="s">
        <v>344</v>
      </c>
      <c r="C197" s="42">
        <v>50</v>
      </c>
      <c r="D197" s="16" t="s">
        <v>2651</v>
      </c>
      <c r="E197" s="16">
        <v>60</v>
      </c>
      <c r="F197" s="16" t="s">
        <v>410</v>
      </c>
      <c r="G197" s="146" t="s">
        <v>8952</v>
      </c>
      <c r="H197" s="77"/>
    </row>
    <row r="198" spans="1:8" x14ac:dyDescent="0.25">
      <c r="A198" s="16" t="s">
        <v>654</v>
      </c>
      <c r="B198" s="16" t="s">
        <v>344</v>
      </c>
      <c r="C198" s="42">
        <v>53</v>
      </c>
      <c r="D198" s="16" t="s">
        <v>414</v>
      </c>
      <c r="E198" s="16">
        <v>60</v>
      </c>
      <c r="F198" s="16" t="s">
        <v>410</v>
      </c>
      <c r="G198" s="146" t="s">
        <v>8951</v>
      </c>
      <c r="H198" s="77"/>
    </row>
    <row r="199" spans="1:8" x14ac:dyDescent="0.25">
      <c r="A199" s="16" t="s">
        <v>586</v>
      </c>
      <c r="B199" s="16" t="s">
        <v>344</v>
      </c>
      <c r="C199" s="42">
        <v>8</v>
      </c>
      <c r="D199" s="16" t="s">
        <v>407</v>
      </c>
      <c r="E199" s="16">
        <v>80</v>
      </c>
      <c r="F199" s="16" t="s">
        <v>410</v>
      </c>
      <c r="G199" s="146" t="s">
        <v>8953</v>
      </c>
      <c r="H199" s="77"/>
    </row>
    <row r="200" spans="1:8" x14ac:dyDescent="0.25">
      <c r="A200" s="16" t="s">
        <v>686</v>
      </c>
      <c r="B200" s="16" t="s">
        <v>344</v>
      </c>
      <c r="C200" s="42">
        <v>43</v>
      </c>
      <c r="D200" s="16" t="s">
        <v>431</v>
      </c>
      <c r="E200" s="16">
        <v>60</v>
      </c>
      <c r="F200" s="16" t="s">
        <v>410</v>
      </c>
      <c r="G200" s="146" t="s">
        <v>8954</v>
      </c>
      <c r="H200" s="77"/>
    </row>
    <row r="201" spans="1:8" x14ac:dyDescent="0.25">
      <c r="A201" s="16" t="s">
        <v>558</v>
      </c>
      <c r="B201" s="16" t="s">
        <v>344</v>
      </c>
      <c r="C201" s="42">
        <v>22</v>
      </c>
      <c r="D201" s="16" t="s">
        <v>404</v>
      </c>
      <c r="E201" s="16">
        <v>30</v>
      </c>
      <c r="F201" s="16" t="s">
        <v>410</v>
      </c>
      <c r="G201" s="146" t="s">
        <v>8955</v>
      </c>
      <c r="H201" s="77"/>
    </row>
    <row r="202" spans="1:8" x14ac:dyDescent="0.25">
      <c r="A202" s="16" t="s">
        <v>530</v>
      </c>
      <c r="B202" s="16" t="s">
        <v>320</v>
      </c>
      <c r="C202" s="42">
        <v>46</v>
      </c>
      <c r="D202" s="16" t="s">
        <v>431</v>
      </c>
      <c r="E202" s="16">
        <v>150</v>
      </c>
      <c r="F202" s="16" t="s">
        <v>401</v>
      </c>
      <c r="G202" s="146" t="s">
        <v>8956</v>
      </c>
      <c r="H202" s="77"/>
    </row>
    <row r="203" spans="1:8" x14ac:dyDescent="0.25">
      <c r="A203" s="16" t="s">
        <v>528</v>
      </c>
      <c r="B203" s="16" t="s">
        <v>335</v>
      </c>
      <c r="C203" s="42">
        <v>20</v>
      </c>
      <c r="D203" s="16" t="s">
        <v>404</v>
      </c>
      <c r="E203" s="16">
        <v>130</v>
      </c>
      <c r="F203" s="16" t="s">
        <v>405</v>
      </c>
      <c r="G203" s="146" t="s">
        <v>8956</v>
      </c>
      <c r="H203" s="77"/>
    </row>
    <row r="204" spans="1:8" x14ac:dyDescent="0.25">
      <c r="A204" s="16" t="s">
        <v>665</v>
      </c>
      <c r="B204" s="16" t="s">
        <v>338</v>
      </c>
      <c r="C204" s="42">
        <v>60</v>
      </c>
      <c r="D204" s="16" t="s">
        <v>421</v>
      </c>
      <c r="E204" s="16">
        <v>130</v>
      </c>
      <c r="F204" s="16" t="s">
        <v>401</v>
      </c>
      <c r="G204" s="146" t="s">
        <v>8956</v>
      </c>
      <c r="H204" s="77"/>
    </row>
    <row r="205" spans="1:8" x14ac:dyDescent="0.25">
      <c r="A205" s="16" t="s">
        <v>580</v>
      </c>
      <c r="B205" s="16" t="s">
        <v>344</v>
      </c>
      <c r="C205" s="42">
        <v>14</v>
      </c>
      <c r="D205" s="16" t="s">
        <v>425</v>
      </c>
      <c r="E205" s="16">
        <v>60</v>
      </c>
      <c r="F205" s="16" t="s">
        <v>410</v>
      </c>
      <c r="G205" s="146" t="s">
        <v>8957</v>
      </c>
      <c r="H205" s="77"/>
    </row>
    <row r="206" spans="1:8" x14ac:dyDescent="0.25">
      <c r="A206" s="16" t="s">
        <v>686</v>
      </c>
      <c r="B206" s="16" t="s">
        <v>344</v>
      </c>
      <c r="C206" s="42">
        <v>43</v>
      </c>
      <c r="D206" s="16" t="s">
        <v>431</v>
      </c>
      <c r="E206" s="16">
        <v>60</v>
      </c>
      <c r="F206" s="16" t="s">
        <v>410</v>
      </c>
      <c r="G206" s="146" t="s">
        <v>8958</v>
      </c>
      <c r="H206" s="77"/>
    </row>
    <row r="207" spans="1:8" x14ac:dyDescent="0.25">
      <c r="A207" s="16" t="s">
        <v>580</v>
      </c>
      <c r="B207" s="16" t="s">
        <v>344</v>
      </c>
      <c r="C207" s="42">
        <v>14</v>
      </c>
      <c r="D207" s="16" t="s">
        <v>425</v>
      </c>
      <c r="E207" s="16">
        <v>60</v>
      </c>
      <c r="F207" s="16" t="s">
        <v>410</v>
      </c>
      <c r="G207" s="146" t="s">
        <v>8959</v>
      </c>
      <c r="H207" s="77"/>
    </row>
    <row r="208" spans="1:8" x14ac:dyDescent="0.25">
      <c r="A208" s="16" t="s">
        <v>480</v>
      </c>
      <c r="B208" s="16" t="s">
        <v>344</v>
      </c>
      <c r="C208" s="42">
        <v>32</v>
      </c>
      <c r="D208" s="16" t="s">
        <v>421</v>
      </c>
      <c r="E208" s="16">
        <v>50</v>
      </c>
      <c r="F208" s="16" t="s">
        <v>410</v>
      </c>
      <c r="G208" s="146" t="s">
        <v>8960</v>
      </c>
      <c r="H208" s="77"/>
    </row>
    <row r="209" spans="1:8" x14ac:dyDescent="0.25">
      <c r="A209" s="16" t="s">
        <v>480</v>
      </c>
      <c r="B209" s="16" t="s">
        <v>344</v>
      </c>
      <c r="C209" s="42">
        <v>32</v>
      </c>
      <c r="D209" s="16" t="s">
        <v>421</v>
      </c>
      <c r="E209" s="16">
        <v>50</v>
      </c>
      <c r="F209" s="16" t="s">
        <v>410</v>
      </c>
      <c r="G209" s="146" t="s">
        <v>8961</v>
      </c>
      <c r="H209" s="77"/>
    </row>
    <row r="210" spans="1:8" x14ac:dyDescent="0.25">
      <c r="A210" s="16" t="s">
        <v>654</v>
      </c>
      <c r="B210" s="16" t="s">
        <v>344</v>
      </c>
      <c r="C210" s="42">
        <v>53</v>
      </c>
      <c r="D210" s="16" t="s">
        <v>414</v>
      </c>
      <c r="E210" s="16">
        <v>60</v>
      </c>
      <c r="F210" s="16" t="s">
        <v>410</v>
      </c>
      <c r="G210" s="146" t="s">
        <v>8962</v>
      </c>
      <c r="H210" s="77"/>
    </row>
    <row r="211" spans="1:8" x14ac:dyDescent="0.25">
      <c r="A211" s="16" t="s">
        <v>649</v>
      </c>
      <c r="B211" s="16" t="s">
        <v>335</v>
      </c>
      <c r="C211" s="42">
        <v>63</v>
      </c>
      <c r="D211" s="16" t="s">
        <v>414</v>
      </c>
      <c r="E211" s="16">
        <v>60</v>
      </c>
      <c r="F211" s="16" t="s">
        <v>410</v>
      </c>
      <c r="G211" s="146" t="s">
        <v>8963</v>
      </c>
      <c r="H211" s="77"/>
    </row>
    <row r="212" spans="1:8" x14ac:dyDescent="0.25">
      <c r="A212" s="16" t="s">
        <v>2368</v>
      </c>
      <c r="B212" s="16" t="s">
        <v>286</v>
      </c>
      <c r="C212" s="42">
        <v>15</v>
      </c>
      <c r="D212" s="16" t="s">
        <v>425</v>
      </c>
      <c r="E212" s="16">
        <v>70</v>
      </c>
      <c r="F212" s="16" t="s">
        <v>410</v>
      </c>
      <c r="G212" s="146" t="s">
        <v>8964</v>
      </c>
      <c r="H212" s="77"/>
    </row>
    <row r="213" spans="1:8" x14ac:dyDescent="0.25">
      <c r="A213" s="16" t="s">
        <v>2455</v>
      </c>
      <c r="B213" s="16" t="s">
        <v>296</v>
      </c>
      <c r="C213" s="42">
        <v>85</v>
      </c>
      <c r="D213" s="16" t="s">
        <v>165</v>
      </c>
      <c r="E213" s="16">
        <v>170</v>
      </c>
      <c r="F213" s="16" t="s">
        <v>410</v>
      </c>
      <c r="G213" s="146" t="s">
        <v>8965</v>
      </c>
      <c r="H213" s="77"/>
    </row>
    <row r="214" spans="1:8" x14ac:dyDescent="0.25">
      <c r="A214" s="16" t="s">
        <v>2466</v>
      </c>
      <c r="B214" s="16" t="s">
        <v>299</v>
      </c>
      <c r="C214" s="42">
        <v>49</v>
      </c>
      <c r="D214" s="16" t="s">
        <v>404</v>
      </c>
      <c r="E214" s="16">
        <v>170</v>
      </c>
      <c r="F214" s="16" t="s">
        <v>410</v>
      </c>
      <c r="G214" s="146" t="s">
        <v>8965</v>
      </c>
      <c r="H214" s="77"/>
    </row>
    <row r="215" spans="1:8" x14ac:dyDescent="0.25">
      <c r="A215" s="16" t="s">
        <v>2368</v>
      </c>
      <c r="B215" s="16" t="s">
        <v>311</v>
      </c>
      <c r="C215" s="42">
        <v>23</v>
      </c>
      <c r="D215" s="16" t="s">
        <v>425</v>
      </c>
      <c r="E215" s="16">
        <v>60</v>
      </c>
      <c r="F215" s="16" t="s">
        <v>410</v>
      </c>
      <c r="G215" s="146" t="s">
        <v>8964</v>
      </c>
      <c r="H215" s="77"/>
    </row>
    <row r="216" spans="1:8" x14ac:dyDescent="0.25">
      <c r="A216" s="16" t="s">
        <v>539</v>
      </c>
      <c r="B216" s="16" t="s">
        <v>311</v>
      </c>
      <c r="C216" s="42">
        <v>46</v>
      </c>
      <c r="D216" s="16" t="s">
        <v>400</v>
      </c>
      <c r="E216" s="16">
        <v>120</v>
      </c>
      <c r="F216" s="16" t="s">
        <v>410</v>
      </c>
      <c r="G216" s="146" t="s">
        <v>8964</v>
      </c>
      <c r="H216" s="77"/>
    </row>
    <row r="217" spans="1:8" x14ac:dyDescent="0.25">
      <c r="A217" s="16" t="s">
        <v>537</v>
      </c>
      <c r="B217" s="16" t="s">
        <v>314</v>
      </c>
      <c r="C217" s="42">
        <v>43</v>
      </c>
      <c r="D217" s="16" t="s">
        <v>400</v>
      </c>
      <c r="E217" s="16">
        <v>90</v>
      </c>
      <c r="F217" s="16" t="s">
        <v>405</v>
      </c>
      <c r="G217" s="146" t="s">
        <v>8964</v>
      </c>
      <c r="H217" s="77"/>
    </row>
    <row r="218" spans="1:8" x14ac:dyDescent="0.25">
      <c r="A218" s="16" t="s">
        <v>987</v>
      </c>
      <c r="B218" s="16" t="s">
        <v>338</v>
      </c>
      <c r="C218" s="42">
        <v>33</v>
      </c>
      <c r="D218" s="16" t="s">
        <v>404</v>
      </c>
      <c r="E218" s="16">
        <v>90</v>
      </c>
      <c r="F218" s="16" t="s">
        <v>405</v>
      </c>
      <c r="G218" s="146" t="s">
        <v>8964</v>
      </c>
      <c r="H218" s="77"/>
    </row>
    <row r="219" spans="1:8" x14ac:dyDescent="0.25">
      <c r="A219" s="16" t="s">
        <v>517</v>
      </c>
      <c r="B219" s="16"/>
      <c r="C219" s="42"/>
      <c r="D219" s="16" t="s">
        <v>427</v>
      </c>
      <c r="E219" s="16"/>
      <c r="F219" s="16" t="s">
        <v>427</v>
      </c>
      <c r="G219" s="146" t="s">
        <v>8966</v>
      </c>
      <c r="H219" s="77"/>
    </row>
    <row r="220" spans="1:8" x14ac:dyDescent="0.25">
      <c r="A220" s="16" t="s">
        <v>521</v>
      </c>
      <c r="B220" s="16"/>
      <c r="C220" s="42"/>
      <c r="D220" s="16" t="s">
        <v>427</v>
      </c>
      <c r="E220" s="16"/>
      <c r="F220" s="16" t="s">
        <v>427</v>
      </c>
      <c r="G220" s="146" t="s">
        <v>8966</v>
      </c>
      <c r="H220" s="77"/>
    </row>
    <row r="221" spans="1:8" x14ac:dyDescent="0.25">
      <c r="A221" s="16" t="s">
        <v>519</v>
      </c>
      <c r="B221" s="16"/>
      <c r="C221" s="42"/>
      <c r="D221" s="16" t="s">
        <v>427</v>
      </c>
      <c r="E221" s="16"/>
      <c r="F221" s="16" t="s">
        <v>427</v>
      </c>
      <c r="G221" s="146" t="s">
        <v>8966</v>
      </c>
      <c r="H221" s="77"/>
    </row>
    <row r="222" spans="1:8" x14ac:dyDescent="0.25">
      <c r="A222" s="16" t="s">
        <v>528</v>
      </c>
      <c r="B222" s="16" t="s">
        <v>335</v>
      </c>
      <c r="C222" s="42">
        <v>21</v>
      </c>
      <c r="D222" s="16" t="s">
        <v>404</v>
      </c>
      <c r="E222" s="16">
        <v>130</v>
      </c>
      <c r="F222" s="16" t="s">
        <v>405</v>
      </c>
      <c r="G222" s="146" t="s">
        <v>8967</v>
      </c>
      <c r="H222" s="77"/>
    </row>
    <row r="223" spans="1:8" x14ac:dyDescent="0.25">
      <c r="A223" s="16" t="s">
        <v>568</v>
      </c>
      <c r="B223" s="16" t="s">
        <v>350</v>
      </c>
      <c r="C223" s="42">
        <v>9</v>
      </c>
      <c r="D223" s="16" t="s">
        <v>425</v>
      </c>
      <c r="E223" s="16">
        <v>60</v>
      </c>
      <c r="F223" s="16" t="s">
        <v>410</v>
      </c>
      <c r="G223" s="146" t="s">
        <v>8968</v>
      </c>
      <c r="H223" s="77"/>
    </row>
    <row r="224" spans="1:8" x14ac:dyDescent="0.25">
      <c r="A224" s="16" t="s">
        <v>535</v>
      </c>
      <c r="B224" s="16" t="s">
        <v>350</v>
      </c>
      <c r="C224" s="42">
        <v>15</v>
      </c>
      <c r="D224" s="16" t="s">
        <v>425</v>
      </c>
      <c r="E224" s="16">
        <v>100</v>
      </c>
      <c r="F224" s="16" t="s">
        <v>405</v>
      </c>
      <c r="G224" s="146" t="s">
        <v>8969</v>
      </c>
      <c r="H224" s="77"/>
    </row>
    <row r="225" spans="1:8" x14ac:dyDescent="0.25">
      <c r="A225" s="16" t="s">
        <v>536</v>
      </c>
      <c r="B225" s="16" t="s">
        <v>350</v>
      </c>
      <c r="C225" s="42">
        <v>25</v>
      </c>
      <c r="D225" s="16" t="s">
        <v>404</v>
      </c>
      <c r="E225" s="16">
        <v>140</v>
      </c>
      <c r="F225" s="16" t="s">
        <v>401</v>
      </c>
      <c r="G225" s="146" t="s">
        <v>8969</v>
      </c>
      <c r="H225" s="77"/>
    </row>
    <row r="226" spans="1:8" x14ac:dyDescent="0.25">
      <c r="A226" s="16" t="s">
        <v>1083</v>
      </c>
      <c r="B226" s="16" t="s">
        <v>350</v>
      </c>
      <c r="C226" s="42">
        <v>53</v>
      </c>
      <c r="D226" s="16" t="s">
        <v>421</v>
      </c>
      <c r="E226" s="16">
        <v>40</v>
      </c>
      <c r="F226" s="16" t="s">
        <v>410</v>
      </c>
      <c r="G226" s="146" t="s">
        <v>8969</v>
      </c>
      <c r="H226" s="77"/>
    </row>
    <row r="227" spans="1:8" x14ac:dyDescent="0.25">
      <c r="A227" s="16" t="s">
        <v>2486</v>
      </c>
      <c r="B227" s="16" t="s">
        <v>302</v>
      </c>
      <c r="C227" s="42">
        <v>25</v>
      </c>
      <c r="D227" s="16" t="s">
        <v>404</v>
      </c>
      <c r="E227" s="16">
        <v>170</v>
      </c>
      <c r="F227" s="16" t="s">
        <v>410</v>
      </c>
      <c r="G227" s="146" t="s">
        <v>8970</v>
      </c>
      <c r="H227" s="77"/>
    </row>
    <row r="228" spans="1:8" x14ac:dyDescent="0.25">
      <c r="A228" s="16" t="s">
        <v>2531</v>
      </c>
      <c r="B228" s="16" t="s">
        <v>305</v>
      </c>
      <c r="C228" s="42">
        <v>31</v>
      </c>
      <c r="D228" s="16" t="s">
        <v>404</v>
      </c>
      <c r="E228" s="16">
        <v>130</v>
      </c>
      <c r="F228" s="16" t="s">
        <v>410</v>
      </c>
      <c r="G228" s="146" t="s">
        <v>8971</v>
      </c>
      <c r="H228" s="77"/>
    </row>
    <row r="229" spans="1:8" x14ac:dyDescent="0.25">
      <c r="A229" s="16" t="s">
        <v>2553</v>
      </c>
      <c r="B229" s="16" t="s">
        <v>305</v>
      </c>
      <c r="C229" s="42">
        <v>101</v>
      </c>
      <c r="D229" s="16" t="s">
        <v>490</v>
      </c>
      <c r="E229" s="16"/>
      <c r="F229" s="16" t="s">
        <v>1085</v>
      </c>
      <c r="G229" s="146" t="s">
        <v>8972</v>
      </c>
      <c r="H229" s="77"/>
    </row>
    <row r="230" spans="1:8" x14ac:dyDescent="0.25">
      <c r="A230" s="16" t="s">
        <v>521</v>
      </c>
      <c r="B230" s="16"/>
      <c r="C230" s="42"/>
      <c r="D230" s="16" t="s">
        <v>427</v>
      </c>
      <c r="E230" s="16"/>
      <c r="F230" s="16" t="s">
        <v>427</v>
      </c>
      <c r="G230" s="146" t="s">
        <v>8973</v>
      </c>
      <c r="H230" s="77"/>
    </row>
    <row r="231" spans="1:8" x14ac:dyDescent="0.25">
      <c r="A231" s="16" t="s">
        <v>2483</v>
      </c>
      <c r="B231" s="16" t="s">
        <v>302</v>
      </c>
      <c r="C231" s="42">
        <v>14</v>
      </c>
      <c r="D231" s="16" t="s">
        <v>425</v>
      </c>
      <c r="E231" s="16">
        <v>170</v>
      </c>
      <c r="F231" s="16" t="s">
        <v>410</v>
      </c>
      <c r="G231" s="146" t="s">
        <v>8974</v>
      </c>
      <c r="H231" s="77"/>
    </row>
    <row r="232" spans="1:8" x14ac:dyDescent="0.25">
      <c r="A232" s="16" t="s">
        <v>2540</v>
      </c>
      <c r="B232" s="16" t="s">
        <v>305</v>
      </c>
      <c r="C232" s="42">
        <v>64</v>
      </c>
      <c r="D232" s="16" t="s">
        <v>435</v>
      </c>
      <c r="E232" s="16">
        <v>100</v>
      </c>
      <c r="F232" s="16" t="s">
        <v>405</v>
      </c>
      <c r="G232" s="146" t="s">
        <v>8975</v>
      </c>
      <c r="H232" s="77"/>
    </row>
    <row r="233" spans="1:8" x14ac:dyDescent="0.25">
      <c r="A233" s="16" t="s">
        <v>2542</v>
      </c>
      <c r="B233" s="16" t="s">
        <v>305</v>
      </c>
      <c r="C233" s="42">
        <v>67</v>
      </c>
      <c r="D233" s="16" t="s">
        <v>435</v>
      </c>
      <c r="E233" s="16">
        <v>100</v>
      </c>
      <c r="F233" s="16" t="s">
        <v>410</v>
      </c>
      <c r="G233" s="146" t="s">
        <v>8975</v>
      </c>
      <c r="H233" s="77"/>
    </row>
    <row r="234" spans="1:8" x14ac:dyDescent="0.25">
      <c r="A234" s="16" t="s">
        <v>517</v>
      </c>
      <c r="B234" s="16"/>
      <c r="C234" s="42"/>
      <c r="D234" s="16" t="s">
        <v>427</v>
      </c>
      <c r="E234" s="16"/>
      <c r="F234" s="16" t="s">
        <v>427</v>
      </c>
      <c r="G234" s="146" t="s">
        <v>8976</v>
      </c>
      <c r="H234" s="77"/>
    </row>
    <row r="235" spans="1:8" x14ac:dyDescent="0.25">
      <c r="A235" s="16" t="s">
        <v>2490</v>
      </c>
      <c r="B235" s="16" t="s">
        <v>302</v>
      </c>
      <c r="C235" s="42">
        <v>46</v>
      </c>
      <c r="D235" s="16" t="s">
        <v>400</v>
      </c>
      <c r="E235" s="16">
        <v>140</v>
      </c>
      <c r="F235" s="16" t="s">
        <v>401</v>
      </c>
      <c r="G235" s="146" t="s">
        <v>8977</v>
      </c>
      <c r="H235" s="77"/>
    </row>
    <row r="236" spans="1:8" x14ac:dyDescent="0.25">
      <c r="A236" s="16" t="s">
        <v>2491</v>
      </c>
      <c r="B236" s="16" t="s">
        <v>302</v>
      </c>
      <c r="C236" s="42">
        <v>48</v>
      </c>
      <c r="D236" s="16" t="s">
        <v>400</v>
      </c>
      <c r="E236" s="16">
        <v>170</v>
      </c>
      <c r="F236" s="16" t="s">
        <v>410</v>
      </c>
      <c r="G236" s="146" t="s">
        <v>8978</v>
      </c>
      <c r="H236" s="77"/>
    </row>
    <row r="237" spans="1:8" x14ac:dyDescent="0.25">
      <c r="A237" s="16" t="s">
        <v>519</v>
      </c>
      <c r="B237" s="16"/>
      <c r="C237" s="42"/>
      <c r="D237" s="16" t="s">
        <v>427</v>
      </c>
      <c r="E237" s="16"/>
      <c r="F237" s="16" t="s">
        <v>427</v>
      </c>
      <c r="G237" s="146" t="s">
        <v>8979</v>
      </c>
      <c r="H237" s="77"/>
    </row>
    <row r="238" spans="1:8" x14ac:dyDescent="0.25">
      <c r="A238" s="16" t="s">
        <v>442</v>
      </c>
      <c r="B238" s="16" t="s">
        <v>350</v>
      </c>
      <c r="C238" s="42">
        <v>41</v>
      </c>
      <c r="D238" s="16" t="s">
        <v>400</v>
      </c>
      <c r="E238" s="16">
        <v>70</v>
      </c>
      <c r="F238" s="16" t="s">
        <v>410</v>
      </c>
      <c r="G238" s="146" t="s">
        <v>8980</v>
      </c>
      <c r="H238" s="77"/>
    </row>
    <row r="239" spans="1:8" x14ac:dyDescent="0.25">
      <c r="A239" s="16" t="s">
        <v>3006</v>
      </c>
      <c r="B239" s="16" t="s">
        <v>352</v>
      </c>
      <c r="C239" s="42">
        <v>9</v>
      </c>
      <c r="D239" s="16" t="s">
        <v>407</v>
      </c>
      <c r="E239" s="16">
        <v>60</v>
      </c>
      <c r="F239" s="16" t="s">
        <v>410</v>
      </c>
      <c r="G239" s="146" t="s">
        <v>8981</v>
      </c>
      <c r="H239" s="77"/>
    </row>
    <row r="240" spans="1:8" x14ac:dyDescent="0.25">
      <c r="A240" s="16" t="s">
        <v>3018</v>
      </c>
      <c r="B240" s="16" t="s">
        <v>352</v>
      </c>
      <c r="C240" s="42">
        <v>24</v>
      </c>
      <c r="D240" s="16" t="s">
        <v>425</v>
      </c>
      <c r="E240" s="16">
        <v>70</v>
      </c>
      <c r="F240" s="16" t="s">
        <v>410</v>
      </c>
      <c r="G240" s="146" t="s">
        <v>8981</v>
      </c>
      <c r="H240" s="77"/>
    </row>
    <row r="241" spans="1:8" x14ac:dyDescent="0.25">
      <c r="A241" s="16" t="s">
        <v>3023</v>
      </c>
      <c r="B241" s="16" t="s">
        <v>352</v>
      </c>
      <c r="C241" s="42">
        <v>39</v>
      </c>
      <c r="D241" s="16" t="s">
        <v>404</v>
      </c>
      <c r="E241" s="16">
        <v>70</v>
      </c>
      <c r="F241" s="16" t="s">
        <v>410</v>
      </c>
      <c r="G241" s="146" t="s">
        <v>8981</v>
      </c>
      <c r="H241" s="77"/>
    </row>
    <row r="242" spans="1:8" x14ac:dyDescent="0.25">
      <c r="A242" s="16" t="s">
        <v>568</v>
      </c>
      <c r="B242" s="16" t="s">
        <v>311</v>
      </c>
      <c r="C242" s="42">
        <v>18</v>
      </c>
      <c r="D242" s="16" t="s">
        <v>425</v>
      </c>
      <c r="E242" s="16">
        <v>70</v>
      </c>
      <c r="F242" s="16" t="s">
        <v>410</v>
      </c>
      <c r="G242" s="146" t="s">
        <v>8982</v>
      </c>
      <c r="H242" s="77"/>
    </row>
    <row r="243" spans="1:8" x14ac:dyDescent="0.25">
      <c r="A243" s="16" t="s">
        <v>978</v>
      </c>
      <c r="B243" s="16" t="s">
        <v>352</v>
      </c>
      <c r="C243" s="42">
        <v>56</v>
      </c>
      <c r="D243" s="16" t="s">
        <v>421</v>
      </c>
      <c r="E243" s="16">
        <v>130</v>
      </c>
      <c r="F243" s="16" t="s">
        <v>401</v>
      </c>
      <c r="G243" s="146" t="s">
        <v>8983</v>
      </c>
      <c r="H243" s="77"/>
    </row>
    <row r="244" spans="1:8" x14ac:dyDescent="0.25">
      <c r="A244" s="16" t="s">
        <v>3041</v>
      </c>
      <c r="B244" s="16" t="s">
        <v>352</v>
      </c>
      <c r="C244" s="42">
        <v>64</v>
      </c>
      <c r="D244" s="16" t="s">
        <v>421</v>
      </c>
      <c r="E244" s="16">
        <v>60</v>
      </c>
      <c r="F244" s="16" t="s">
        <v>410</v>
      </c>
      <c r="G244" s="146" t="s">
        <v>8984</v>
      </c>
      <c r="H244" s="77"/>
    </row>
    <row r="245" spans="1:8" x14ac:dyDescent="0.25">
      <c r="A245" s="16" t="s">
        <v>518</v>
      </c>
      <c r="B245" s="16"/>
      <c r="C245" s="42"/>
      <c r="D245" s="16" t="s">
        <v>427</v>
      </c>
      <c r="E245" s="16"/>
      <c r="F245" s="16" t="s">
        <v>427</v>
      </c>
      <c r="G245" s="146" t="s">
        <v>8985</v>
      </c>
      <c r="H245" s="77"/>
    </row>
    <row r="246" spans="1:8" x14ac:dyDescent="0.25">
      <c r="A246" s="16" t="s">
        <v>517</v>
      </c>
      <c r="B246" s="16"/>
      <c r="C246" s="42"/>
      <c r="D246" s="16" t="s">
        <v>427</v>
      </c>
      <c r="E246" s="16"/>
      <c r="F246" s="16" t="s">
        <v>427</v>
      </c>
      <c r="G246" s="146" t="s">
        <v>8985</v>
      </c>
      <c r="H246" s="77"/>
    </row>
    <row r="247" spans="1:8" x14ac:dyDescent="0.25">
      <c r="A247" s="16" t="s">
        <v>521</v>
      </c>
      <c r="B247" s="16"/>
      <c r="C247" s="42"/>
      <c r="D247" s="16" t="s">
        <v>427</v>
      </c>
      <c r="E247" s="16"/>
      <c r="F247" s="16" t="s">
        <v>427</v>
      </c>
      <c r="G247" s="146" t="s">
        <v>8985</v>
      </c>
      <c r="H247" s="77"/>
    </row>
    <row r="248" spans="1:8" x14ac:dyDescent="0.25">
      <c r="A248" s="16" t="s">
        <v>519</v>
      </c>
      <c r="B248" s="16"/>
      <c r="C248" s="42"/>
      <c r="D248" s="16" t="s">
        <v>427</v>
      </c>
      <c r="E248" s="16"/>
      <c r="F248" s="16" t="s">
        <v>427</v>
      </c>
      <c r="G248" s="146" t="s">
        <v>8985</v>
      </c>
      <c r="H248" s="77"/>
    </row>
    <row r="249" spans="1:8" x14ac:dyDescent="0.25">
      <c r="A249" s="16" t="s">
        <v>520</v>
      </c>
      <c r="B249" s="16"/>
      <c r="C249" s="42"/>
      <c r="D249" s="16" t="s">
        <v>427</v>
      </c>
      <c r="E249" s="16"/>
      <c r="F249" s="16" t="s">
        <v>427</v>
      </c>
      <c r="G249" s="146" t="s">
        <v>8985</v>
      </c>
      <c r="H249" s="77"/>
    </row>
    <row r="250" spans="1:8" x14ac:dyDescent="0.25">
      <c r="A250" s="16" t="s">
        <v>516</v>
      </c>
      <c r="B250" s="16"/>
      <c r="C250" s="42"/>
      <c r="D250" s="16" t="s">
        <v>427</v>
      </c>
      <c r="E250" s="16"/>
      <c r="F250" s="16" t="s">
        <v>427</v>
      </c>
      <c r="G250" s="146" t="s">
        <v>8985</v>
      </c>
      <c r="H250" s="77"/>
    </row>
    <row r="251" spans="1:8" x14ac:dyDescent="0.25">
      <c r="A251" s="16" t="s">
        <v>514</v>
      </c>
      <c r="B251" s="16"/>
      <c r="C251" s="42"/>
      <c r="D251" s="16" t="s">
        <v>427</v>
      </c>
      <c r="E251" s="16"/>
      <c r="F251" s="16" t="s">
        <v>427</v>
      </c>
      <c r="G251" s="146" t="s">
        <v>8985</v>
      </c>
      <c r="H251" s="77"/>
    </row>
    <row r="252" spans="1:8" x14ac:dyDescent="0.25">
      <c r="A252" s="16" t="s">
        <v>426</v>
      </c>
      <c r="B252" s="16"/>
      <c r="C252" s="42"/>
      <c r="D252" s="16" t="s">
        <v>427</v>
      </c>
      <c r="E252" s="16"/>
      <c r="F252" s="16" t="s">
        <v>427</v>
      </c>
      <c r="G252" s="146" t="s">
        <v>8985</v>
      </c>
      <c r="H252" s="77"/>
    </row>
    <row r="253" spans="1:8" x14ac:dyDescent="0.25">
      <c r="A253" s="16" t="s">
        <v>2674</v>
      </c>
      <c r="B253" s="16"/>
      <c r="C253" s="42"/>
      <c r="D253" s="16" t="s">
        <v>427</v>
      </c>
      <c r="E253" s="16"/>
      <c r="F253" s="16" t="s">
        <v>427</v>
      </c>
      <c r="G253" s="146" t="s">
        <v>8985</v>
      </c>
      <c r="H253" s="77"/>
    </row>
    <row r="254" spans="1:8" x14ac:dyDescent="0.25">
      <c r="A254" s="16" t="s">
        <v>947</v>
      </c>
      <c r="B254" s="16" t="s">
        <v>320</v>
      </c>
      <c r="C254" s="42">
        <v>18</v>
      </c>
      <c r="D254" s="16" t="s">
        <v>404</v>
      </c>
      <c r="E254" s="16">
        <v>130</v>
      </c>
      <c r="F254" s="16" t="s">
        <v>401</v>
      </c>
      <c r="G254" s="146" t="s">
        <v>8986</v>
      </c>
      <c r="H254" s="77"/>
    </row>
    <row r="255" spans="1:8" x14ac:dyDescent="0.25">
      <c r="A255" s="16" t="s">
        <v>978</v>
      </c>
      <c r="B255" s="16" t="s">
        <v>323</v>
      </c>
      <c r="C255" s="42">
        <v>33</v>
      </c>
      <c r="D255" s="16" t="s">
        <v>421</v>
      </c>
      <c r="E255" s="16">
        <v>130</v>
      </c>
      <c r="F255" s="16" t="s">
        <v>401</v>
      </c>
      <c r="G255" s="146" t="s">
        <v>8986</v>
      </c>
      <c r="H255" s="77"/>
    </row>
    <row r="256" spans="1:8" x14ac:dyDescent="0.25">
      <c r="A256" s="16" t="s">
        <v>976</v>
      </c>
      <c r="B256" s="16" t="s">
        <v>323</v>
      </c>
      <c r="C256" s="42">
        <v>81</v>
      </c>
      <c r="D256" s="16" t="s">
        <v>414</v>
      </c>
      <c r="E256" s="16">
        <v>130</v>
      </c>
      <c r="F256" s="16" t="s">
        <v>405</v>
      </c>
      <c r="G256" s="146" t="s">
        <v>8986</v>
      </c>
      <c r="H256" s="77"/>
    </row>
    <row r="257" spans="1:8" x14ac:dyDescent="0.25">
      <c r="A257" s="16" t="s">
        <v>406</v>
      </c>
      <c r="B257" s="16" t="s">
        <v>335</v>
      </c>
      <c r="C257" s="42">
        <v>4</v>
      </c>
      <c r="D257" s="16" t="s">
        <v>407</v>
      </c>
      <c r="E257" s="16">
        <v>120</v>
      </c>
      <c r="F257" s="16" t="s">
        <v>401</v>
      </c>
      <c r="G257" s="146" t="s">
        <v>8986</v>
      </c>
      <c r="H257" s="77"/>
    </row>
    <row r="258" spans="1:8" x14ac:dyDescent="0.25">
      <c r="A258" s="16" t="s">
        <v>420</v>
      </c>
      <c r="B258" s="16" t="s">
        <v>341</v>
      </c>
      <c r="C258" s="42">
        <v>21</v>
      </c>
      <c r="D258" s="16" t="s">
        <v>404</v>
      </c>
      <c r="E258" s="16">
        <v>100</v>
      </c>
      <c r="F258" s="16" t="s">
        <v>405</v>
      </c>
      <c r="G258" s="146" t="s">
        <v>8986</v>
      </c>
      <c r="H258" s="77"/>
    </row>
    <row r="259" spans="1:8" x14ac:dyDescent="0.25">
      <c r="A259" s="16" t="s">
        <v>3103</v>
      </c>
      <c r="B259" s="16" t="s">
        <v>353</v>
      </c>
      <c r="C259" s="42">
        <v>76</v>
      </c>
      <c r="D259" s="16" t="s">
        <v>431</v>
      </c>
      <c r="E259" s="16">
        <v>140</v>
      </c>
      <c r="F259" s="16" t="s">
        <v>405</v>
      </c>
      <c r="G259" s="146" t="s">
        <v>8987</v>
      </c>
      <c r="H259" s="77"/>
    </row>
    <row r="260" spans="1:8" x14ac:dyDescent="0.25">
      <c r="A260" s="16" t="s">
        <v>3087</v>
      </c>
      <c r="B260" s="16" t="s">
        <v>353</v>
      </c>
      <c r="C260" s="42">
        <v>21</v>
      </c>
      <c r="D260" s="16" t="s">
        <v>404</v>
      </c>
      <c r="E260" s="16">
        <v>60</v>
      </c>
      <c r="F260" s="16" t="s">
        <v>410</v>
      </c>
      <c r="G260" s="146" t="s">
        <v>8988</v>
      </c>
      <c r="H260" s="77"/>
    </row>
    <row r="261" spans="1:8" x14ac:dyDescent="0.25">
      <c r="A261" s="16" t="s">
        <v>2450</v>
      </c>
      <c r="B261" s="16" t="s">
        <v>296</v>
      </c>
      <c r="C261" s="42">
        <v>22</v>
      </c>
      <c r="D261" s="16" t="s">
        <v>425</v>
      </c>
      <c r="E261" s="16">
        <v>160</v>
      </c>
      <c r="F261" s="16" t="s">
        <v>410</v>
      </c>
      <c r="G261" s="146" t="s">
        <v>8989</v>
      </c>
      <c r="H261" s="77"/>
    </row>
    <row r="262" spans="1:8" x14ac:dyDescent="0.25">
      <c r="A262" s="16" t="s">
        <v>2352</v>
      </c>
      <c r="B262" s="16" t="s">
        <v>286</v>
      </c>
      <c r="C262" s="42">
        <v>84</v>
      </c>
      <c r="D262" s="16" t="s">
        <v>419</v>
      </c>
      <c r="E262" s="16">
        <v>120</v>
      </c>
      <c r="F262" s="16" t="s">
        <v>410</v>
      </c>
      <c r="G262" s="146" t="s">
        <v>8990</v>
      </c>
      <c r="H262" s="77"/>
    </row>
    <row r="263" spans="1:8" x14ac:dyDescent="0.25">
      <c r="A263" s="16" t="s">
        <v>630</v>
      </c>
      <c r="B263" s="16" t="s">
        <v>299</v>
      </c>
      <c r="C263" s="42">
        <v>3</v>
      </c>
      <c r="D263" s="16" t="s">
        <v>407</v>
      </c>
      <c r="E263" s="16">
        <v>140</v>
      </c>
      <c r="F263" s="16" t="s">
        <v>401</v>
      </c>
      <c r="G263" s="146" t="s">
        <v>8990</v>
      </c>
      <c r="H263" s="77"/>
    </row>
    <row r="264" spans="1:8" x14ac:dyDescent="0.25">
      <c r="A264" s="16" t="s">
        <v>2468</v>
      </c>
      <c r="B264" s="16" t="s">
        <v>299</v>
      </c>
      <c r="C264" s="42">
        <v>77</v>
      </c>
      <c r="D264" s="16" t="s">
        <v>421</v>
      </c>
      <c r="E264" s="16">
        <v>80</v>
      </c>
      <c r="F264" s="16" t="s">
        <v>410</v>
      </c>
      <c r="G264" s="146" t="s">
        <v>8990</v>
      </c>
      <c r="H264" s="77"/>
    </row>
    <row r="265" spans="1:8" x14ac:dyDescent="0.25">
      <c r="A265" s="16" t="s">
        <v>2416</v>
      </c>
      <c r="B265" s="16" t="s">
        <v>317</v>
      </c>
      <c r="C265" s="42">
        <v>70</v>
      </c>
      <c r="D265" s="16" t="s">
        <v>165</v>
      </c>
      <c r="E265" s="16">
        <v>110</v>
      </c>
      <c r="F265" s="16" t="s">
        <v>410</v>
      </c>
      <c r="G265" s="146" t="s">
        <v>8990</v>
      </c>
      <c r="H265" s="77"/>
    </row>
    <row r="266" spans="1:8" x14ac:dyDescent="0.25">
      <c r="A266" s="16" t="s">
        <v>2656</v>
      </c>
      <c r="B266" s="16" t="s">
        <v>338</v>
      </c>
      <c r="C266" s="42">
        <v>107</v>
      </c>
      <c r="D266" s="16" t="s">
        <v>2651</v>
      </c>
      <c r="E266" s="16">
        <v>120</v>
      </c>
      <c r="F266" s="16" t="s">
        <v>410</v>
      </c>
      <c r="G266" s="146" t="s">
        <v>8990</v>
      </c>
      <c r="H266" s="77"/>
    </row>
    <row r="267" spans="1:8" x14ac:dyDescent="0.25">
      <c r="A267" s="16" t="s">
        <v>518</v>
      </c>
      <c r="B267" s="16"/>
      <c r="C267" s="42"/>
      <c r="D267" s="16" t="s">
        <v>427</v>
      </c>
      <c r="E267" s="16"/>
      <c r="F267" s="16" t="s">
        <v>427</v>
      </c>
      <c r="G267" s="146" t="s">
        <v>8991</v>
      </c>
      <c r="H267" s="77"/>
    </row>
    <row r="268" spans="1:8" x14ac:dyDescent="0.25">
      <c r="A268" s="16" t="s">
        <v>520</v>
      </c>
      <c r="B268" s="16"/>
      <c r="C268" s="42"/>
      <c r="D268" s="16" t="s">
        <v>427</v>
      </c>
      <c r="E268" s="16"/>
      <c r="F268" s="16" t="s">
        <v>427</v>
      </c>
      <c r="G268" s="146" t="s">
        <v>8991</v>
      </c>
      <c r="H268" s="77"/>
    </row>
    <row r="269" spans="1:8" x14ac:dyDescent="0.25">
      <c r="A269" s="16" t="s">
        <v>516</v>
      </c>
      <c r="B269" s="16"/>
      <c r="C269" s="42"/>
      <c r="D269" s="16" t="s">
        <v>427</v>
      </c>
      <c r="E269" s="16"/>
      <c r="F269" s="16" t="s">
        <v>427</v>
      </c>
      <c r="G269" s="146" t="s">
        <v>8991</v>
      </c>
      <c r="H269" s="77"/>
    </row>
    <row r="270" spans="1:8" x14ac:dyDescent="0.25">
      <c r="A270" s="16" t="s">
        <v>426</v>
      </c>
      <c r="B270" s="16"/>
      <c r="C270" s="42"/>
      <c r="D270" s="16" t="s">
        <v>427</v>
      </c>
      <c r="E270" s="16"/>
      <c r="F270" s="16" t="s">
        <v>427</v>
      </c>
      <c r="G270" s="146" t="s">
        <v>8991</v>
      </c>
      <c r="H270" s="77"/>
    </row>
    <row r="271" spans="1:8" x14ac:dyDescent="0.25">
      <c r="A271" s="16" t="s">
        <v>2841</v>
      </c>
      <c r="B271" s="16" t="s">
        <v>335</v>
      </c>
      <c r="C271" s="42">
        <v>68</v>
      </c>
      <c r="D271" s="16" t="s">
        <v>414</v>
      </c>
      <c r="E271" s="16">
        <v>170</v>
      </c>
      <c r="F271" s="16" t="s">
        <v>410</v>
      </c>
      <c r="G271" s="146" t="s">
        <v>8992</v>
      </c>
      <c r="H271" s="77"/>
    </row>
    <row r="272" spans="1:8" x14ac:dyDescent="0.25">
      <c r="A272" s="16" t="s">
        <v>976</v>
      </c>
      <c r="B272" s="16" t="s">
        <v>293</v>
      </c>
      <c r="C272" s="42">
        <v>82</v>
      </c>
      <c r="D272" s="16" t="s">
        <v>414</v>
      </c>
      <c r="E272" s="16">
        <v>130</v>
      </c>
      <c r="F272" s="16" t="s">
        <v>405</v>
      </c>
      <c r="G272" s="146" t="s">
        <v>8993</v>
      </c>
      <c r="H272" s="77"/>
    </row>
    <row r="273" spans="1:8" x14ac:dyDescent="0.25">
      <c r="A273" s="16" t="s">
        <v>2452</v>
      </c>
      <c r="B273" s="16" t="s">
        <v>296</v>
      </c>
      <c r="C273" s="42">
        <v>52</v>
      </c>
      <c r="D273" s="16" t="s">
        <v>421</v>
      </c>
      <c r="E273" s="16">
        <v>90</v>
      </c>
      <c r="F273" s="16" t="s">
        <v>410</v>
      </c>
      <c r="G273" s="146" t="s">
        <v>8993</v>
      </c>
      <c r="H273" s="77"/>
    </row>
    <row r="274" spans="1:8" x14ac:dyDescent="0.25">
      <c r="A274" s="16" t="s">
        <v>583</v>
      </c>
      <c r="B274" s="16" t="s">
        <v>308</v>
      </c>
      <c r="C274" s="42">
        <v>14</v>
      </c>
      <c r="D274" s="16" t="s">
        <v>404</v>
      </c>
      <c r="E274" s="16">
        <v>50</v>
      </c>
      <c r="F274" s="16" t="s">
        <v>410</v>
      </c>
      <c r="G274" s="146" t="s">
        <v>8994</v>
      </c>
      <c r="H274" s="77"/>
    </row>
    <row r="275" spans="1:8" x14ac:dyDescent="0.25">
      <c r="A275" s="16" t="s">
        <v>2471</v>
      </c>
      <c r="B275" s="16" t="s">
        <v>299</v>
      </c>
      <c r="C275" s="42">
        <v>101</v>
      </c>
      <c r="D275" s="16" t="s">
        <v>165</v>
      </c>
      <c r="E275" s="16">
        <v>180</v>
      </c>
      <c r="F275" s="16" t="s">
        <v>410</v>
      </c>
      <c r="G275" s="146" t="s">
        <v>8995</v>
      </c>
      <c r="H275" s="77"/>
    </row>
    <row r="276" spans="1:8" x14ac:dyDescent="0.25">
      <c r="A276" s="16" t="s">
        <v>2473</v>
      </c>
      <c r="B276" s="16" t="s">
        <v>299</v>
      </c>
      <c r="C276" s="42">
        <v>103</v>
      </c>
      <c r="D276" s="16" t="s">
        <v>165</v>
      </c>
      <c r="E276" s="16">
        <v>180</v>
      </c>
      <c r="F276" s="16" t="s">
        <v>410</v>
      </c>
      <c r="G276" s="146" t="s">
        <v>8995</v>
      </c>
      <c r="H276" s="77"/>
    </row>
    <row r="277" spans="1:8" x14ac:dyDescent="0.25">
      <c r="A277" s="16" t="s">
        <v>2471</v>
      </c>
      <c r="B277" s="16" t="s">
        <v>302</v>
      </c>
      <c r="C277" s="42">
        <v>93</v>
      </c>
      <c r="D277" s="16" t="s">
        <v>165</v>
      </c>
      <c r="E277" s="16">
        <v>180</v>
      </c>
      <c r="F277" s="16" t="s">
        <v>410</v>
      </c>
      <c r="G277" s="146" t="s">
        <v>8995</v>
      </c>
      <c r="H277" s="77"/>
    </row>
    <row r="278" spans="1:8" x14ac:dyDescent="0.25">
      <c r="A278" s="16" t="s">
        <v>2473</v>
      </c>
      <c r="B278" s="16" t="s">
        <v>302</v>
      </c>
      <c r="C278" s="42">
        <v>96</v>
      </c>
      <c r="D278" s="16" t="s">
        <v>165</v>
      </c>
      <c r="E278" s="16">
        <v>180</v>
      </c>
      <c r="F278" s="16" t="s">
        <v>410</v>
      </c>
      <c r="G278" s="146" t="s">
        <v>8995</v>
      </c>
      <c r="H278" s="77"/>
    </row>
    <row r="279" spans="1:8" x14ac:dyDescent="0.25">
      <c r="A279" s="16" t="s">
        <v>2397</v>
      </c>
      <c r="B279" s="16" t="s">
        <v>305</v>
      </c>
      <c r="C279" s="42">
        <v>16</v>
      </c>
      <c r="D279" s="16" t="s">
        <v>425</v>
      </c>
      <c r="E279" s="16">
        <v>130</v>
      </c>
      <c r="F279" s="16" t="s">
        <v>401</v>
      </c>
      <c r="G279" s="146" t="s">
        <v>8996</v>
      </c>
      <c r="H279" s="77"/>
    </row>
    <row r="280" spans="1:8" x14ac:dyDescent="0.25">
      <c r="A280" s="16" t="s">
        <v>544</v>
      </c>
      <c r="B280" s="16" t="s">
        <v>305</v>
      </c>
      <c r="C280" s="42">
        <v>33</v>
      </c>
      <c r="D280" s="16" t="s">
        <v>400</v>
      </c>
      <c r="E280" s="16">
        <v>90</v>
      </c>
      <c r="F280" s="16" t="s">
        <v>405</v>
      </c>
      <c r="G280" s="146" t="s">
        <v>8996</v>
      </c>
      <c r="H280" s="77"/>
    </row>
    <row r="281" spans="1:8" x14ac:dyDescent="0.25">
      <c r="A281" s="16" t="s">
        <v>2384</v>
      </c>
      <c r="B281" s="16" t="s">
        <v>311</v>
      </c>
      <c r="C281" s="42">
        <v>43</v>
      </c>
      <c r="D281" s="16" t="s">
        <v>404</v>
      </c>
      <c r="E281" s="16">
        <v>130</v>
      </c>
      <c r="F281" s="16" t="s">
        <v>410</v>
      </c>
      <c r="G281" s="146" t="s">
        <v>8996</v>
      </c>
      <c r="H281" s="77"/>
    </row>
    <row r="282" spans="1:8" x14ac:dyDescent="0.25">
      <c r="A282" s="16" t="s">
        <v>2339</v>
      </c>
      <c r="B282" s="16" t="s">
        <v>311</v>
      </c>
      <c r="C282" s="42">
        <v>50</v>
      </c>
      <c r="D282" s="16" t="s">
        <v>400</v>
      </c>
      <c r="E282" s="16">
        <v>110</v>
      </c>
      <c r="F282" s="16" t="s">
        <v>410</v>
      </c>
      <c r="G282" s="146" t="s">
        <v>8996</v>
      </c>
      <c r="H282" s="77"/>
    </row>
    <row r="283" spans="1:8" x14ac:dyDescent="0.25">
      <c r="A283" s="16" t="s">
        <v>2630</v>
      </c>
      <c r="B283" s="16" t="s">
        <v>314</v>
      </c>
      <c r="C283" s="42">
        <v>26</v>
      </c>
      <c r="D283" s="16" t="s">
        <v>425</v>
      </c>
      <c r="E283" s="16">
        <v>140</v>
      </c>
      <c r="F283" s="16" t="s">
        <v>401</v>
      </c>
      <c r="G283" s="146" t="s">
        <v>8996</v>
      </c>
      <c r="H283" s="77"/>
    </row>
    <row r="284" spans="1:8" x14ac:dyDescent="0.25">
      <c r="A284" s="16" t="s">
        <v>2472</v>
      </c>
      <c r="B284" s="16" t="s">
        <v>346</v>
      </c>
      <c r="C284" s="42">
        <v>21</v>
      </c>
      <c r="D284" s="16" t="s">
        <v>404</v>
      </c>
      <c r="E284" s="16">
        <v>130</v>
      </c>
      <c r="F284" s="16" t="s">
        <v>410</v>
      </c>
      <c r="G284" s="146" t="s">
        <v>8996</v>
      </c>
      <c r="H284" s="77"/>
    </row>
    <row r="285" spans="1:8" x14ac:dyDescent="0.25">
      <c r="A285" s="16" t="s">
        <v>517</v>
      </c>
      <c r="B285" s="16"/>
      <c r="C285" s="42"/>
      <c r="D285" s="16" t="s">
        <v>427</v>
      </c>
      <c r="E285" s="16"/>
      <c r="F285" s="16" t="s">
        <v>427</v>
      </c>
      <c r="G285" s="146" t="s">
        <v>8997</v>
      </c>
      <c r="H285" s="77"/>
    </row>
    <row r="286" spans="1:8" x14ac:dyDescent="0.25">
      <c r="A286" s="16" t="s">
        <v>521</v>
      </c>
      <c r="B286" s="16"/>
      <c r="C286" s="42"/>
      <c r="D286" s="16" t="s">
        <v>427</v>
      </c>
      <c r="E286" s="16"/>
      <c r="F286" s="16" t="s">
        <v>427</v>
      </c>
      <c r="G286" s="146" t="s">
        <v>8997</v>
      </c>
      <c r="H286" s="77"/>
    </row>
    <row r="287" spans="1:8" x14ac:dyDescent="0.25">
      <c r="A287" s="16" t="s">
        <v>519</v>
      </c>
      <c r="B287" s="16"/>
      <c r="C287" s="42"/>
      <c r="D287" s="16" t="s">
        <v>427</v>
      </c>
      <c r="E287" s="16"/>
      <c r="F287" s="16" t="s">
        <v>427</v>
      </c>
      <c r="G287" s="146" t="s">
        <v>8997</v>
      </c>
      <c r="H287" s="77"/>
    </row>
    <row r="288" spans="1:8" x14ac:dyDescent="0.25">
      <c r="A288" s="16" t="s">
        <v>3006</v>
      </c>
      <c r="B288" s="16" t="s">
        <v>352</v>
      </c>
      <c r="C288" s="42">
        <v>9</v>
      </c>
      <c r="D288" s="16" t="s">
        <v>407</v>
      </c>
      <c r="E288" s="16">
        <v>60</v>
      </c>
      <c r="F288" s="16" t="s">
        <v>410</v>
      </c>
      <c r="G288" s="146" t="s">
        <v>8998</v>
      </c>
      <c r="H288" s="77"/>
    </row>
    <row r="289" spans="1:8" x14ac:dyDescent="0.25">
      <c r="A289" s="16" t="s">
        <v>8999</v>
      </c>
      <c r="B289" s="16" t="s">
        <v>352</v>
      </c>
      <c r="C289" s="42">
        <v>10</v>
      </c>
      <c r="D289" s="16" t="s">
        <v>407</v>
      </c>
      <c r="E289" s="16">
        <v>80</v>
      </c>
      <c r="F289" s="16" t="s">
        <v>405</v>
      </c>
      <c r="G289" s="146" t="s">
        <v>8998</v>
      </c>
      <c r="H289" s="77"/>
    </row>
    <row r="290" spans="1:8" x14ac:dyDescent="0.25">
      <c r="A290" s="16" t="s">
        <v>3018</v>
      </c>
      <c r="B290" s="16" t="s">
        <v>352</v>
      </c>
      <c r="C290" s="42">
        <v>24</v>
      </c>
      <c r="D290" s="16" t="s">
        <v>425</v>
      </c>
      <c r="E290" s="16">
        <v>70</v>
      </c>
      <c r="F290" s="16" t="s">
        <v>410</v>
      </c>
      <c r="G290" s="146" t="s">
        <v>9000</v>
      </c>
      <c r="H290" s="77"/>
    </row>
    <row r="291" spans="1:8" x14ac:dyDescent="0.25">
      <c r="A291" s="16" t="s">
        <v>3019</v>
      </c>
      <c r="B291" s="16" t="s">
        <v>352</v>
      </c>
      <c r="C291" s="42">
        <v>25</v>
      </c>
      <c r="D291" s="16" t="s">
        <v>425</v>
      </c>
      <c r="E291" s="16">
        <v>90</v>
      </c>
      <c r="F291" s="16" t="s">
        <v>405</v>
      </c>
      <c r="G291" s="146" t="s">
        <v>9000</v>
      </c>
      <c r="H291" s="77"/>
    </row>
    <row r="292" spans="1:8" x14ac:dyDescent="0.25">
      <c r="A292" s="16" t="s">
        <v>3023</v>
      </c>
      <c r="B292" s="16" t="s">
        <v>352</v>
      </c>
      <c r="C292" s="42">
        <v>39</v>
      </c>
      <c r="D292" s="16" t="s">
        <v>404</v>
      </c>
      <c r="E292" s="16">
        <v>70</v>
      </c>
      <c r="F292" s="16" t="s">
        <v>410</v>
      </c>
      <c r="G292" s="146" t="s">
        <v>9001</v>
      </c>
      <c r="H292" s="77"/>
    </row>
    <row r="293" spans="1:8" x14ac:dyDescent="0.25">
      <c r="A293" s="16" t="s">
        <v>3024</v>
      </c>
      <c r="B293" s="16" t="s">
        <v>352</v>
      </c>
      <c r="C293" s="42">
        <v>40</v>
      </c>
      <c r="D293" s="16" t="s">
        <v>404</v>
      </c>
      <c r="E293" s="16">
        <v>90</v>
      </c>
      <c r="F293" s="16" t="s">
        <v>405</v>
      </c>
      <c r="G293" s="146" t="s">
        <v>9001</v>
      </c>
      <c r="H293" s="77"/>
    </row>
    <row r="294" spans="1:8" x14ac:dyDescent="0.25">
      <c r="A294" s="16" t="s">
        <v>649</v>
      </c>
      <c r="B294" s="16" t="s">
        <v>352</v>
      </c>
      <c r="C294" s="42">
        <v>101</v>
      </c>
      <c r="D294" s="16" t="s">
        <v>414</v>
      </c>
      <c r="E294" s="16">
        <v>60</v>
      </c>
      <c r="F294" s="16" t="s">
        <v>410</v>
      </c>
      <c r="G294" s="146" t="s">
        <v>9002</v>
      </c>
      <c r="H294" s="77"/>
    </row>
    <row r="295" spans="1:8" x14ac:dyDescent="0.25">
      <c r="A295" s="16" t="s">
        <v>630</v>
      </c>
      <c r="B295" s="16" t="s">
        <v>355</v>
      </c>
      <c r="C295" s="42">
        <v>6</v>
      </c>
      <c r="D295" s="16" t="s">
        <v>407</v>
      </c>
      <c r="E295" s="16">
        <v>140</v>
      </c>
      <c r="F295" s="16" t="s">
        <v>401</v>
      </c>
      <c r="G295" s="146" t="s">
        <v>9003</v>
      </c>
      <c r="H295" s="77"/>
    </row>
    <row r="296" spans="1:8" x14ac:dyDescent="0.25">
      <c r="A296" s="16" t="s">
        <v>618</v>
      </c>
      <c r="B296" s="16" t="s">
        <v>335</v>
      </c>
      <c r="C296" s="42">
        <v>13</v>
      </c>
      <c r="D296" s="16" t="s">
        <v>425</v>
      </c>
      <c r="E296" s="16">
        <v>90</v>
      </c>
      <c r="F296" s="16" t="s">
        <v>405</v>
      </c>
      <c r="G296" s="146" t="s">
        <v>9004</v>
      </c>
      <c r="H296" s="77"/>
    </row>
    <row r="297" spans="1:8" x14ac:dyDescent="0.25">
      <c r="A297" s="16" t="s">
        <v>627</v>
      </c>
      <c r="B297" s="16" t="s">
        <v>335</v>
      </c>
      <c r="C297" s="42">
        <v>22</v>
      </c>
      <c r="D297" s="16" t="s">
        <v>404</v>
      </c>
      <c r="E297" s="16">
        <v>90</v>
      </c>
      <c r="F297" s="16" t="s">
        <v>405</v>
      </c>
      <c r="G297" s="146" t="s">
        <v>9004</v>
      </c>
      <c r="H297" s="77"/>
    </row>
    <row r="298" spans="1:8" x14ac:dyDescent="0.25">
      <c r="A298" s="16" t="s">
        <v>619</v>
      </c>
      <c r="B298" s="16" t="s">
        <v>335</v>
      </c>
      <c r="C298" s="42">
        <v>26</v>
      </c>
      <c r="D298" s="16" t="s">
        <v>400</v>
      </c>
      <c r="E298" s="16">
        <v>90</v>
      </c>
      <c r="F298" s="16" t="s">
        <v>405</v>
      </c>
      <c r="G298" s="146" t="s">
        <v>9004</v>
      </c>
      <c r="H298" s="77"/>
    </row>
    <row r="299" spans="1:8" x14ac:dyDescent="0.25">
      <c r="A299" s="16" t="s">
        <v>2311</v>
      </c>
      <c r="B299" s="16" t="s">
        <v>338</v>
      </c>
      <c r="C299" s="42">
        <v>91</v>
      </c>
      <c r="D299" s="16" t="s">
        <v>435</v>
      </c>
      <c r="E299" s="16">
        <v>100</v>
      </c>
      <c r="F299" s="16" t="s">
        <v>405</v>
      </c>
      <c r="G299" s="146" t="s">
        <v>9005</v>
      </c>
      <c r="H299" s="77"/>
    </row>
    <row r="300" spans="1:8" x14ac:dyDescent="0.25">
      <c r="A300" s="16" t="s">
        <v>1817</v>
      </c>
      <c r="B300" s="16" t="s">
        <v>346</v>
      </c>
      <c r="C300" s="42">
        <v>63</v>
      </c>
      <c r="D300" s="16" t="s">
        <v>419</v>
      </c>
      <c r="E300" s="16">
        <v>110</v>
      </c>
      <c r="F300" s="16" t="s">
        <v>405</v>
      </c>
      <c r="G300" s="146" t="s">
        <v>9005</v>
      </c>
      <c r="H300" s="77"/>
    </row>
    <row r="301" spans="1:8" x14ac:dyDescent="0.25">
      <c r="A301" s="16" t="s">
        <v>2407</v>
      </c>
      <c r="B301" s="16" t="s">
        <v>348</v>
      </c>
      <c r="C301" s="42">
        <v>64</v>
      </c>
      <c r="D301" s="16" t="s">
        <v>1467</v>
      </c>
      <c r="E301" s="16">
        <v>100</v>
      </c>
      <c r="F301" s="16" t="s">
        <v>405</v>
      </c>
      <c r="G301" s="146" t="s">
        <v>9005</v>
      </c>
      <c r="H301" s="77"/>
    </row>
    <row r="302" spans="1:8" x14ac:dyDescent="0.25">
      <c r="A302" s="16" t="s">
        <v>2625</v>
      </c>
      <c r="B302" s="16" t="s">
        <v>338</v>
      </c>
      <c r="C302" s="42">
        <v>15</v>
      </c>
      <c r="D302" s="16" t="s">
        <v>407</v>
      </c>
      <c r="E302" s="16">
        <v>120</v>
      </c>
      <c r="F302" s="16" t="s">
        <v>401</v>
      </c>
      <c r="G302" s="146" t="s">
        <v>9005</v>
      </c>
      <c r="H302" s="77"/>
    </row>
    <row r="303" spans="1:8" x14ac:dyDescent="0.25">
      <c r="A303" s="16" t="s">
        <v>950</v>
      </c>
      <c r="B303" s="16" t="s">
        <v>346</v>
      </c>
      <c r="C303" s="42">
        <v>56</v>
      </c>
      <c r="D303" s="16" t="s">
        <v>435</v>
      </c>
      <c r="E303" s="16">
        <v>160</v>
      </c>
      <c r="F303" s="16" t="s">
        <v>401</v>
      </c>
      <c r="G303" s="146" t="s">
        <v>9005</v>
      </c>
      <c r="H303" s="77"/>
    </row>
    <row r="304" spans="1:8" x14ac:dyDescent="0.25">
      <c r="A304" s="16" t="s">
        <v>1261</v>
      </c>
      <c r="B304" s="16" t="s">
        <v>348</v>
      </c>
      <c r="C304" s="42">
        <v>11</v>
      </c>
      <c r="D304" s="16" t="s">
        <v>1333</v>
      </c>
      <c r="E304" s="16">
        <v>140</v>
      </c>
      <c r="F304" s="16" t="s">
        <v>401</v>
      </c>
      <c r="G304" s="146" t="s">
        <v>9005</v>
      </c>
      <c r="H304" s="77"/>
    </row>
    <row r="305" spans="1:8" x14ac:dyDescent="0.25">
      <c r="A305" s="16" t="s">
        <v>3064</v>
      </c>
      <c r="B305" s="16" t="s">
        <v>355</v>
      </c>
      <c r="C305" s="42">
        <v>110</v>
      </c>
      <c r="D305" s="16" t="s">
        <v>414</v>
      </c>
      <c r="E305" s="16">
        <v>70</v>
      </c>
      <c r="F305" s="16" t="s">
        <v>410</v>
      </c>
      <c r="G305" s="146" t="s">
        <v>9006</v>
      </c>
      <c r="H305" s="77"/>
    </row>
    <row r="306" spans="1:8" x14ac:dyDescent="0.25">
      <c r="A306" s="16" t="s">
        <v>654</v>
      </c>
      <c r="B306" s="16" t="s">
        <v>332</v>
      </c>
      <c r="C306" s="42">
        <v>67</v>
      </c>
      <c r="D306" s="16" t="s">
        <v>414</v>
      </c>
      <c r="E306" s="16">
        <v>60</v>
      </c>
      <c r="F306" s="16" t="s">
        <v>410</v>
      </c>
      <c r="G306" s="146" t="s">
        <v>9007</v>
      </c>
      <c r="H306" s="77"/>
    </row>
    <row r="307" spans="1:8" x14ac:dyDescent="0.25">
      <c r="A307" s="16" t="s">
        <v>568</v>
      </c>
      <c r="B307" s="16" t="s">
        <v>355</v>
      </c>
      <c r="C307" s="42">
        <v>18</v>
      </c>
      <c r="D307" s="16" t="s">
        <v>425</v>
      </c>
      <c r="E307" s="16">
        <v>70</v>
      </c>
      <c r="F307" s="16" t="s">
        <v>410</v>
      </c>
      <c r="G307" s="146" t="s">
        <v>9008</v>
      </c>
      <c r="H307" s="77"/>
    </row>
    <row r="308" spans="1:8" x14ac:dyDescent="0.25">
      <c r="A308" s="16" t="s">
        <v>547</v>
      </c>
      <c r="B308" s="16" t="s">
        <v>355</v>
      </c>
      <c r="C308" s="42">
        <v>19</v>
      </c>
      <c r="D308" s="16" t="s">
        <v>425</v>
      </c>
      <c r="E308" s="16">
        <v>90</v>
      </c>
      <c r="F308" s="16" t="s">
        <v>405</v>
      </c>
      <c r="G308" s="146" t="s">
        <v>9008</v>
      </c>
      <c r="H308" s="77"/>
    </row>
    <row r="309" spans="1:8" x14ac:dyDescent="0.25">
      <c r="A309" s="16" t="s">
        <v>588</v>
      </c>
      <c r="B309" s="16" t="s">
        <v>326</v>
      </c>
      <c r="C309" s="42">
        <v>20</v>
      </c>
      <c r="D309" s="16" t="s">
        <v>425</v>
      </c>
      <c r="E309" s="16">
        <v>60</v>
      </c>
      <c r="F309" s="16" t="s">
        <v>410</v>
      </c>
      <c r="G309" s="146" t="s">
        <v>9009</v>
      </c>
      <c r="H309" s="77"/>
    </row>
    <row r="310" spans="1:8" x14ac:dyDescent="0.25">
      <c r="A310" s="16" t="s">
        <v>3078</v>
      </c>
      <c r="B310" s="16" t="s">
        <v>353</v>
      </c>
      <c r="C310" s="42">
        <v>8</v>
      </c>
      <c r="D310" s="16" t="s">
        <v>407</v>
      </c>
      <c r="E310" s="16">
        <v>70</v>
      </c>
      <c r="F310" s="16" t="s">
        <v>410</v>
      </c>
      <c r="G310" s="146" t="s">
        <v>9010</v>
      </c>
      <c r="H310" s="77"/>
    </row>
    <row r="311" spans="1:8" x14ac:dyDescent="0.25">
      <c r="A311" s="16" t="s">
        <v>3081</v>
      </c>
      <c r="B311" s="16" t="s">
        <v>353</v>
      </c>
      <c r="C311" s="42">
        <v>15</v>
      </c>
      <c r="D311" s="16" t="s">
        <v>425</v>
      </c>
      <c r="E311" s="16">
        <v>70</v>
      </c>
      <c r="F311" s="16" t="s">
        <v>410</v>
      </c>
      <c r="G311" s="146" t="s">
        <v>9010</v>
      </c>
      <c r="H311" s="77"/>
    </row>
    <row r="312" spans="1:8" x14ac:dyDescent="0.25">
      <c r="A312" s="16" t="s">
        <v>665</v>
      </c>
      <c r="B312" s="16" t="s">
        <v>358</v>
      </c>
      <c r="C312" s="42">
        <v>38</v>
      </c>
      <c r="D312" s="16" t="s">
        <v>421</v>
      </c>
      <c r="E312" s="16">
        <v>130</v>
      </c>
      <c r="F312" s="16" t="s">
        <v>401</v>
      </c>
      <c r="G312" s="146" t="s">
        <v>9011</v>
      </c>
      <c r="H312" s="77"/>
    </row>
    <row r="313" spans="1:8" x14ac:dyDescent="0.25">
      <c r="A313" s="16" t="s">
        <v>3065</v>
      </c>
      <c r="B313" s="16" t="s">
        <v>358</v>
      </c>
      <c r="C313" s="42">
        <v>56</v>
      </c>
      <c r="D313" s="16" t="s">
        <v>431</v>
      </c>
      <c r="E313" s="16">
        <v>130</v>
      </c>
      <c r="F313" s="16" t="s">
        <v>401</v>
      </c>
      <c r="G313" s="146" t="s">
        <v>9011</v>
      </c>
      <c r="H313" s="77"/>
    </row>
    <row r="314" spans="1:8" x14ac:dyDescent="0.25">
      <c r="A314" s="16" t="s">
        <v>518</v>
      </c>
      <c r="B314" s="16"/>
      <c r="C314" s="42"/>
      <c r="D314" s="16" t="s">
        <v>427</v>
      </c>
      <c r="E314" s="16"/>
      <c r="F314" s="16" t="s">
        <v>427</v>
      </c>
      <c r="G314" s="146" t="s">
        <v>9012</v>
      </c>
      <c r="H314" s="77"/>
    </row>
    <row r="315" spans="1:8" x14ac:dyDescent="0.25">
      <c r="A315" s="16" t="s">
        <v>517</v>
      </c>
      <c r="B315" s="16"/>
      <c r="C315" s="42"/>
      <c r="D315" s="16" t="s">
        <v>427</v>
      </c>
      <c r="E315" s="16"/>
      <c r="F315" s="16" t="s">
        <v>427</v>
      </c>
      <c r="G315" s="146" t="s">
        <v>9012</v>
      </c>
      <c r="H315" s="77"/>
    </row>
    <row r="316" spans="1:8" x14ac:dyDescent="0.25">
      <c r="A316" s="16" t="s">
        <v>521</v>
      </c>
      <c r="B316" s="16"/>
      <c r="C316" s="42"/>
      <c r="D316" s="16" t="s">
        <v>427</v>
      </c>
      <c r="E316" s="16"/>
      <c r="F316" s="16" t="s">
        <v>427</v>
      </c>
      <c r="G316" s="146" t="s">
        <v>9012</v>
      </c>
      <c r="H316" s="77"/>
    </row>
    <row r="317" spans="1:8" x14ac:dyDescent="0.25">
      <c r="A317" s="16" t="s">
        <v>519</v>
      </c>
      <c r="B317" s="16"/>
      <c r="C317" s="42"/>
      <c r="D317" s="16" t="s">
        <v>427</v>
      </c>
      <c r="E317" s="16"/>
      <c r="F317" s="16" t="s">
        <v>427</v>
      </c>
      <c r="G317" s="146" t="s">
        <v>9012</v>
      </c>
      <c r="H317" s="77"/>
    </row>
    <row r="318" spans="1:8" x14ac:dyDescent="0.25">
      <c r="A318" s="16" t="s">
        <v>520</v>
      </c>
      <c r="B318" s="16"/>
      <c r="C318" s="42"/>
      <c r="D318" s="16" t="s">
        <v>427</v>
      </c>
      <c r="E318" s="16"/>
      <c r="F318" s="16" t="s">
        <v>427</v>
      </c>
      <c r="G318" s="146" t="s">
        <v>9012</v>
      </c>
      <c r="H318" s="77"/>
    </row>
    <row r="319" spans="1:8" x14ac:dyDescent="0.25">
      <c r="A319" s="16" t="s">
        <v>516</v>
      </c>
      <c r="B319" s="16"/>
      <c r="C319" s="42"/>
      <c r="D319" s="16" t="s">
        <v>427</v>
      </c>
      <c r="E319" s="16"/>
      <c r="F319" s="16" t="s">
        <v>427</v>
      </c>
      <c r="G319" s="146" t="s">
        <v>9012</v>
      </c>
      <c r="H319" s="77"/>
    </row>
    <row r="320" spans="1:8" x14ac:dyDescent="0.25">
      <c r="A320" s="16" t="s">
        <v>514</v>
      </c>
      <c r="B320" s="16"/>
      <c r="C320" s="42"/>
      <c r="D320" s="16" t="s">
        <v>427</v>
      </c>
      <c r="E320" s="16"/>
      <c r="F320" s="16" t="s">
        <v>427</v>
      </c>
      <c r="G320" s="146" t="s">
        <v>9012</v>
      </c>
      <c r="H320" s="77"/>
    </row>
    <row r="321" spans="1:8" x14ac:dyDescent="0.25">
      <c r="A321" s="16" t="s">
        <v>426</v>
      </c>
      <c r="B321" s="16"/>
      <c r="C321" s="42"/>
      <c r="D321" s="16" t="s">
        <v>427</v>
      </c>
      <c r="E321" s="16"/>
      <c r="F321" s="16" t="s">
        <v>427</v>
      </c>
      <c r="G321" s="146" t="s">
        <v>9012</v>
      </c>
      <c r="H321" s="77"/>
    </row>
    <row r="322" spans="1:8" x14ac:dyDescent="0.25">
      <c r="A322" s="16" t="s">
        <v>2674</v>
      </c>
      <c r="B322" s="16"/>
      <c r="C322" s="42"/>
      <c r="D322" s="16" t="s">
        <v>427</v>
      </c>
      <c r="E322" s="16"/>
      <c r="F322" s="16" t="s">
        <v>427</v>
      </c>
      <c r="G322" s="146" t="s">
        <v>9012</v>
      </c>
      <c r="H322" s="77"/>
    </row>
    <row r="323" spans="1:8" x14ac:dyDescent="0.25">
      <c r="A323" s="16" t="s">
        <v>566</v>
      </c>
      <c r="B323" s="16" t="s">
        <v>293</v>
      </c>
      <c r="C323" s="42">
        <v>1</v>
      </c>
      <c r="D323" s="16" t="s">
        <v>407</v>
      </c>
      <c r="E323" s="16">
        <v>60</v>
      </c>
      <c r="F323" s="16" t="s">
        <v>410</v>
      </c>
      <c r="G323" s="146" t="s">
        <v>9013</v>
      </c>
      <c r="H323" s="77"/>
    </row>
    <row r="324" spans="1:8" x14ac:dyDescent="0.25">
      <c r="A324" s="16" t="s">
        <v>3110</v>
      </c>
      <c r="B324" s="16" t="s">
        <v>358</v>
      </c>
      <c r="C324" s="42">
        <v>75</v>
      </c>
      <c r="D324" s="16" t="s">
        <v>165</v>
      </c>
      <c r="E324" s="16">
        <v>60</v>
      </c>
      <c r="F324" s="16" t="s">
        <v>410</v>
      </c>
      <c r="G324" s="146" t="s">
        <v>9014</v>
      </c>
      <c r="H324" s="77"/>
    </row>
    <row r="325" spans="1:8" x14ac:dyDescent="0.25">
      <c r="A325" s="16" t="s">
        <v>3110</v>
      </c>
      <c r="B325" s="16" t="s">
        <v>358</v>
      </c>
      <c r="C325" s="42">
        <v>75</v>
      </c>
      <c r="D325" s="16" t="s">
        <v>165</v>
      </c>
      <c r="E325" s="16">
        <v>60</v>
      </c>
      <c r="F325" s="16" t="s">
        <v>410</v>
      </c>
      <c r="G325" s="146" t="s">
        <v>9015</v>
      </c>
      <c r="H325" s="77"/>
    </row>
    <row r="326" spans="1:8" x14ac:dyDescent="0.25">
      <c r="A326" s="16" t="s">
        <v>477</v>
      </c>
      <c r="B326" s="16" t="s">
        <v>357</v>
      </c>
      <c r="C326" s="42">
        <v>28</v>
      </c>
      <c r="D326" s="16" t="s">
        <v>400</v>
      </c>
      <c r="E326" s="16">
        <v>60</v>
      </c>
      <c r="F326" s="16" t="s">
        <v>410</v>
      </c>
      <c r="G326" s="146" t="s">
        <v>9016</v>
      </c>
      <c r="H326" s="77"/>
    </row>
    <row r="327" spans="1:8" x14ac:dyDescent="0.25">
      <c r="A327" s="16" t="s">
        <v>1819</v>
      </c>
      <c r="B327" s="16" t="s">
        <v>359</v>
      </c>
      <c r="C327" s="42">
        <v>83</v>
      </c>
      <c r="D327" s="16" t="s">
        <v>419</v>
      </c>
      <c r="E327" s="16">
        <v>150</v>
      </c>
      <c r="F327" s="16" t="s">
        <v>401</v>
      </c>
      <c r="G327" s="146" t="s">
        <v>9017</v>
      </c>
      <c r="H327" s="77"/>
    </row>
    <row r="328" spans="1:8" x14ac:dyDescent="0.25">
      <c r="A328" s="16" t="s">
        <v>1968</v>
      </c>
      <c r="B328" s="16" t="s">
        <v>359</v>
      </c>
      <c r="C328" s="42">
        <v>88</v>
      </c>
      <c r="D328" s="16" t="s">
        <v>419</v>
      </c>
      <c r="E328" s="16">
        <v>130</v>
      </c>
      <c r="F328" s="16" t="s">
        <v>410</v>
      </c>
      <c r="G328" s="146" t="s">
        <v>9017</v>
      </c>
      <c r="H328" s="77"/>
    </row>
    <row r="329" spans="1:8" x14ac:dyDescent="0.25">
      <c r="A329" s="16" t="s">
        <v>1861</v>
      </c>
      <c r="B329" s="16" t="s">
        <v>359</v>
      </c>
      <c r="C329" s="42">
        <v>32</v>
      </c>
      <c r="D329" s="16" t="s">
        <v>404</v>
      </c>
      <c r="E329" s="16">
        <v>70</v>
      </c>
      <c r="F329" s="16" t="s">
        <v>410</v>
      </c>
      <c r="G329" s="146" t="s">
        <v>9018</v>
      </c>
      <c r="H329" s="77"/>
    </row>
    <row r="330" spans="1:8" x14ac:dyDescent="0.25">
      <c r="A330" s="16" t="s">
        <v>1968</v>
      </c>
      <c r="B330" s="16" t="s">
        <v>359</v>
      </c>
      <c r="C330" s="42">
        <v>88</v>
      </c>
      <c r="D330" s="16" t="s">
        <v>419</v>
      </c>
      <c r="E330" s="16">
        <v>130</v>
      </c>
      <c r="F330" s="16" t="s">
        <v>410</v>
      </c>
      <c r="G330" s="146" t="s">
        <v>9019</v>
      </c>
      <c r="H330" s="77"/>
    </row>
    <row r="331" spans="1:8" x14ac:dyDescent="0.25">
      <c r="A331" s="16" t="s">
        <v>1819</v>
      </c>
      <c r="B331" s="16" t="s">
        <v>360</v>
      </c>
      <c r="C331" s="42">
        <v>36</v>
      </c>
      <c r="D331" s="16" t="s">
        <v>400</v>
      </c>
      <c r="E331" s="16">
        <v>150</v>
      </c>
      <c r="F331" s="16" t="s">
        <v>401</v>
      </c>
      <c r="G331" s="146" t="s">
        <v>9020</v>
      </c>
      <c r="H331" s="77"/>
    </row>
    <row r="332" spans="1:8" x14ac:dyDescent="0.25">
      <c r="A332" s="16" t="s">
        <v>2934</v>
      </c>
      <c r="B332" s="16" t="s">
        <v>360</v>
      </c>
      <c r="C332" s="42">
        <v>72</v>
      </c>
      <c r="D332" s="16" t="s">
        <v>431</v>
      </c>
      <c r="E332" s="16">
        <v>130</v>
      </c>
      <c r="F332" s="16" t="s">
        <v>410</v>
      </c>
      <c r="G332" s="146" t="s">
        <v>9021</v>
      </c>
      <c r="H332" s="77"/>
    </row>
    <row r="333" spans="1:8" x14ac:dyDescent="0.25">
      <c r="A333" s="16" t="s">
        <v>2628</v>
      </c>
      <c r="B333" s="16" t="s">
        <v>360</v>
      </c>
      <c r="C333" s="42">
        <v>15</v>
      </c>
      <c r="D333" s="16" t="s">
        <v>425</v>
      </c>
      <c r="E333" s="16">
        <v>70</v>
      </c>
      <c r="F333" s="16" t="s">
        <v>410</v>
      </c>
      <c r="G333" s="146" t="s">
        <v>9022</v>
      </c>
      <c r="H333" s="77"/>
    </row>
    <row r="334" spans="1:8" x14ac:dyDescent="0.25">
      <c r="A334" s="16" t="s">
        <v>1448</v>
      </c>
      <c r="B334" s="16" t="s">
        <v>361</v>
      </c>
      <c r="C334" s="42">
        <v>81</v>
      </c>
      <c r="D334" s="16" t="s">
        <v>431</v>
      </c>
      <c r="E334" s="16">
        <v>130</v>
      </c>
      <c r="F334" s="16" t="s">
        <v>410</v>
      </c>
      <c r="G334" s="146" t="s">
        <v>9023</v>
      </c>
      <c r="H334" s="77"/>
    </row>
    <row r="335" spans="1:8" x14ac:dyDescent="0.25">
      <c r="A335" s="16" t="s">
        <v>1235</v>
      </c>
      <c r="B335" s="16" t="s">
        <v>361</v>
      </c>
      <c r="C335" s="42">
        <v>8</v>
      </c>
      <c r="D335" s="16" t="s">
        <v>407</v>
      </c>
      <c r="E335" s="16">
        <v>70</v>
      </c>
      <c r="F335" s="16" t="s">
        <v>410</v>
      </c>
      <c r="G335" s="146" t="s">
        <v>9024</v>
      </c>
      <c r="H335" s="77"/>
    </row>
    <row r="336" spans="1:8" x14ac:dyDescent="0.25">
      <c r="A336" s="16" t="s">
        <v>1402</v>
      </c>
      <c r="B336" s="16" t="s">
        <v>361</v>
      </c>
      <c r="C336" s="42">
        <v>95</v>
      </c>
      <c r="D336" s="16" t="s">
        <v>419</v>
      </c>
      <c r="E336" s="16">
        <v>170</v>
      </c>
      <c r="F336" s="16" t="s">
        <v>401</v>
      </c>
      <c r="G336" s="146" t="s">
        <v>9025</v>
      </c>
      <c r="H336" s="77"/>
    </row>
    <row r="337" spans="1:8" x14ac:dyDescent="0.25">
      <c r="A337" s="16" t="s">
        <v>549</v>
      </c>
      <c r="B337" s="16" t="s">
        <v>362</v>
      </c>
      <c r="C337" s="42">
        <v>35</v>
      </c>
      <c r="D337" s="16" t="s">
        <v>165</v>
      </c>
      <c r="E337" s="16">
        <v>70</v>
      </c>
      <c r="F337" s="16" t="s">
        <v>410</v>
      </c>
      <c r="G337" s="146" t="s">
        <v>9026</v>
      </c>
      <c r="H337" s="77"/>
    </row>
    <row r="338" spans="1:8" x14ac:dyDescent="0.25">
      <c r="A338" s="16" t="s">
        <v>985</v>
      </c>
      <c r="B338" s="16" t="s">
        <v>363</v>
      </c>
      <c r="C338" s="42">
        <v>59</v>
      </c>
      <c r="D338" s="16" t="s">
        <v>404</v>
      </c>
      <c r="E338" s="16">
        <v>110</v>
      </c>
      <c r="F338" s="16" t="s">
        <v>410</v>
      </c>
      <c r="G338" s="146" t="s">
        <v>9027</v>
      </c>
      <c r="H338" s="77"/>
    </row>
    <row r="339" spans="1:8" x14ac:dyDescent="0.25">
      <c r="A339" s="16" t="s">
        <v>472</v>
      </c>
      <c r="B339" s="16" t="s">
        <v>363</v>
      </c>
      <c r="C339" s="42">
        <v>75</v>
      </c>
      <c r="D339" s="16" t="s">
        <v>400</v>
      </c>
      <c r="E339" s="16">
        <v>50</v>
      </c>
      <c r="F339" s="16" t="s">
        <v>410</v>
      </c>
      <c r="G339" s="146" t="s">
        <v>9028</v>
      </c>
      <c r="H339" s="77"/>
    </row>
    <row r="340" spans="1:8" x14ac:dyDescent="0.25">
      <c r="A340" s="16" t="s">
        <v>649</v>
      </c>
      <c r="B340" s="16" t="s">
        <v>352</v>
      </c>
      <c r="C340" s="42">
        <v>101</v>
      </c>
      <c r="D340" s="16" t="s">
        <v>414</v>
      </c>
      <c r="E340" s="16">
        <v>60</v>
      </c>
      <c r="F340" s="16" t="s">
        <v>410</v>
      </c>
      <c r="G340" s="146" t="s">
        <v>8733</v>
      </c>
      <c r="H340" s="77"/>
    </row>
    <row r="341" spans="1:8" x14ac:dyDescent="0.25">
      <c r="A341" s="16" t="s">
        <v>477</v>
      </c>
      <c r="B341" s="16" t="s">
        <v>357</v>
      </c>
      <c r="C341" s="42">
        <v>28</v>
      </c>
      <c r="D341" s="16" t="s">
        <v>400</v>
      </c>
      <c r="E341" s="16">
        <v>60</v>
      </c>
      <c r="F341" s="16" t="s">
        <v>410</v>
      </c>
      <c r="G341" s="146" t="s">
        <v>8733</v>
      </c>
      <c r="H341" s="77"/>
    </row>
    <row r="342" spans="1:8" x14ac:dyDescent="0.25">
      <c r="A342" s="16" t="s">
        <v>648</v>
      </c>
      <c r="B342" s="16" t="s">
        <v>360</v>
      </c>
      <c r="C342" s="42">
        <v>57</v>
      </c>
      <c r="D342" s="16" t="s">
        <v>431</v>
      </c>
      <c r="E342" s="16">
        <v>60</v>
      </c>
      <c r="F342" s="16" t="s">
        <v>410</v>
      </c>
      <c r="G342" s="146" t="s">
        <v>8733</v>
      </c>
      <c r="H342" s="77"/>
    </row>
    <row r="343" spans="1:8" x14ac:dyDescent="0.25">
      <c r="A343" s="16" t="s">
        <v>566</v>
      </c>
      <c r="B343" s="16" t="s">
        <v>357</v>
      </c>
      <c r="C343" s="42">
        <v>1</v>
      </c>
      <c r="D343" s="16" t="s">
        <v>407</v>
      </c>
      <c r="E343" s="16">
        <v>70</v>
      </c>
      <c r="F343" s="16" t="s">
        <v>410</v>
      </c>
      <c r="G343" s="146" t="s">
        <v>9029</v>
      </c>
      <c r="H343" s="77"/>
    </row>
    <row r="344" spans="1:8" x14ac:dyDescent="0.25">
      <c r="A344" s="16" t="s">
        <v>518</v>
      </c>
      <c r="B344" s="16"/>
      <c r="C344" s="42"/>
      <c r="D344" s="16" t="s">
        <v>427</v>
      </c>
      <c r="E344" s="16"/>
      <c r="F344" s="16" t="s">
        <v>427</v>
      </c>
      <c r="G344" s="146" t="s">
        <v>9030</v>
      </c>
      <c r="H344" s="77"/>
    </row>
    <row r="345" spans="1:8" x14ac:dyDescent="0.25">
      <c r="A345" s="16" t="s">
        <v>517</v>
      </c>
      <c r="B345" s="16"/>
      <c r="C345" s="42"/>
      <c r="D345" s="16" t="s">
        <v>427</v>
      </c>
      <c r="E345" s="16"/>
      <c r="F345" s="16" t="s">
        <v>427</v>
      </c>
      <c r="G345" s="146" t="s">
        <v>9030</v>
      </c>
      <c r="H345" s="77"/>
    </row>
    <row r="346" spans="1:8" x14ac:dyDescent="0.25">
      <c r="A346" s="16" t="s">
        <v>521</v>
      </c>
      <c r="B346" s="16"/>
      <c r="C346" s="42"/>
      <c r="D346" s="16" t="s">
        <v>427</v>
      </c>
      <c r="E346" s="16"/>
      <c r="F346" s="16" t="s">
        <v>427</v>
      </c>
      <c r="G346" s="146" t="s">
        <v>9030</v>
      </c>
      <c r="H346" s="77"/>
    </row>
    <row r="347" spans="1:8" x14ac:dyDescent="0.25">
      <c r="A347" s="16" t="s">
        <v>519</v>
      </c>
      <c r="B347" s="16"/>
      <c r="C347" s="42"/>
      <c r="D347" s="16" t="s">
        <v>427</v>
      </c>
      <c r="E347" s="16"/>
      <c r="F347" s="16" t="s">
        <v>427</v>
      </c>
      <c r="G347" s="146" t="s">
        <v>9030</v>
      </c>
      <c r="H347" s="77"/>
    </row>
    <row r="348" spans="1:8" x14ac:dyDescent="0.25">
      <c r="A348" s="16" t="s">
        <v>520</v>
      </c>
      <c r="B348" s="16"/>
      <c r="C348" s="42"/>
      <c r="D348" s="16" t="s">
        <v>427</v>
      </c>
      <c r="E348" s="16"/>
      <c r="F348" s="16" t="s">
        <v>427</v>
      </c>
      <c r="G348" s="146" t="s">
        <v>9030</v>
      </c>
      <c r="H348" s="77"/>
    </row>
    <row r="349" spans="1:8" x14ac:dyDescent="0.25">
      <c r="A349" s="16" t="s">
        <v>516</v>
      </c>
      <c r="B349" s="16"/>
      <c r="C349" s="42"/>
      <c r="D349" s="16" t="s">
        <v>427</v>
      </c>
      <c r="E349" s="16"/>
      <c r="F349" s="16" t="s">
        <v>427</v>
      </c>
      <c r="G349" s="146" t="s">
        <v>9030</v>
      </c>
      <c r="H349" s="77"/>
    </row>
    <row r="350" spans="1:8" x14ac:dyDescent="0.25">
      <c r="A350" s="16" t="s">
        <v>514</v>
      </c>
      <c r="B350" s="16"/>
      <c r="C350" s="42"/>
      <c r="D350" s="16" t="s">
        <v>427</v>
      </c>
      <c r="E350" s="16"/>
      <c r="F350" s="16" t="s">
        <v>427</v>
      </c>
      <c r="G350" s="146" t="s">
        <v>9030</v>
      </c>
      <c r="H350" s="77"/>
    </row>
    <row r="351" spans="1:8" x14ac:dyDescent="0.25">
      <c r="A351" s="16" t="s">
        <v>426</v>
      </c>
      <c r="B351" s="16"/>
      <c r="C351" s="42"/>
      <c r="D351" s="16" t="s">
        <v>427</v>
      </c>
      <c r="E351" s="16"/>
      <c r="F351" s="16" t="s">
        <v>427</v>
      </c>
      <c r="G351" s="146" t="s">
        <v>9030</v>
      </c>
      <c r="H351" s="77"/>
    </row>
    <row r="352" spans="1:8" x14ac:dyDescent="0.25">
      <c r="A352" s="16" t="s">
        <v>2674</v>
      </c>
      <c r="B352" s="16"/>
      <c r="C352" s="42"/>
      <c r="D352" s="16" t="s">
        <v>427</v>
      </c>
      <c r="E352" s="16"/>
      <c r="F352" s="16" t="s">
        <v>427</v>
      </c>
      <c r="G352" s="146" t="s">
        <v>9030</v>
      </c>
      <c r="H352" s="77"/>
    </row>
    <row r="353" spans="1:8" ht="26.4" x14ac:dyDescent="0.25">
      <c r="A353" s="16" t="s">
        <v>3362</v>
      </c>
      <c r="B353" s="16" t="s">
        <v>364</v>
      </c>
      <c r="C353" s="42">
        <v>140</v>
      </c>
      <c r="D353" s="16" t="s">
        <v>490</v>
      </c>
      <c r="E353" s="16"/>
      <c r="F353" s="16" t="s">
        <v>1085</v>
      </c>
      <c r="G353" s="146" t="s">
        <v>9031</v>
      </c>
      <c r="H353" s="77"/>
    </row>
    <row r="354" spans="1:8" x14ac:dyDescent="0.25">
      <c r="A354" s="16" t="s">
        <v>670</v>
      </c>
      <c r="B354" s="16" t="s">
        <v>364</v>
      </c>
      <c r="C354" s="42">
        <v>19</v>
      </c>
      <c r="D354" s="16" t="s">
        <v>425</v>
      </c>
      <c r="E354" s="16">
        <v>120</v>
      </c>
      <c r="F354" s="16" t="s">
        <v>410</v>
      </c>
      <c r="G354" s="146" t="s">
        <v>9032</v>
      </c>
      <c r="H354" s="77"/>
    </row>
    <row r="355" spans="1:8" x14ac:dyDescent="0.25">
      <c r="A355" s="16" t="s">
        <v>1817</v>
      </c>
      <c r="B355" s="16" t="s">
        <v>366</v>
      </c>
      <c r="C355" s="42">
        <v>126</v>
      </c>
      <c r="D355" s="16" t="s">
        <v>419</v>
      </c>
      <c r="E355" s="16">
        <v>130</v>
      </c>
      <c r="F355" s="16" t="s">
        <v>405</v>
      </c>
      <c r="G355" s="146" t="s">
        <v>9033</v>
      </c>
      <c r="H355" s="77"/>
    </row>
    <row r="356" spans="1:8" x14ac:dyDescent="0.25">
      <c r="A356" s="16" t="s">
        <v>3415</v>
      </c>
      <c r="B356" s="16" t="s">
        <v>366</v>
      </c>
      <c r="C356" s="42">
        <v>184</v>
      </c>
      <c r="D356" s="16" t="s">
        <v>490</v>
      </c>
      <c r="E356" s="16"/>
      <c r="F356" s="16" t="s">
        <v>1085</v>
      </c>
      <c r="G356" s="146" t="s">
        <v>9033</v>
      </c>
      <c r="H356" s="77"/>
    </row>
    <row r="357" spans="1:8" x14ac:dyDescent="0.25">
      <c r="A357" s="16" t="s">
        <v>3393</v>
      </c>
      <c r="B357" s="16" t="s">
        <v>366</v>
      </c>
      <c r="C357" s="42">
        <v>129</v>
      </c>
      <c r="D357" s="16" t="s">
        <v>419</v>
      </c>
      <c r="E357" s="16">
        <v>150</v>
      </c>
      <c r="F357" s="16" t="s">
        <v>405</v>
      </c>
      <c r="G357" s="146" t="s">
        <v>9034</v>
      </c>
      <c r="H357" s="77"/>
    </row>
    <row r="358" spans="1:8" x14ac:dyDescent="0.25">
      <c r="A358" s="16" t="s">
        <v>583</v>
      </c>
      <c r="B358" s="16" t="s">
        <v>366</v>
      </c>
      <c r="C358" s="42">
        <v>33</v>
      </c>
      <c r="D358" s="16" t="s">
        <v>404</v>
      </c>
      <c r="E358" s="16">
        <v>60</v>
      </c>
      <c r="F358" s="16" t="s">
        <v>410</v>
      </c>
      <c r="G358" s="146" t="s">
        <v>9035</v>
      </c>
      <c r="H358" s="77"/>
    </row>
    <row r="359" spans="1:8" x14ac:dyDescent="0.25">
      <c r="A359" s="16" t="s">
        <v>564</v>
      </c>
      <c r="B359" s="16" t="s">
        <v>366</v>
      </c>
      <c r="C359" s="42">
        <v>34</v>
      </c>
      <c r="D359" s="16" t="s">
        <v>404</v>
      </c>
      <c r="E359" s="16">
        <v>70</v>
      </c>
      <c r="F359" s="16" t="s">
        <v>405</v>
      </c>
      <c r="G359" s="146" t="s">
        <v>9035</v>
      </c>
      <c r="H359" s="77"/>
    </row>
    <row r="360" spans="1:8" x14ac:dyDescent="0.25">
      <c r="A360" s="16" t="s">
        <v>1965</v>
      </c>
      <c r="B360" s="16" t="s">
        <v>367</v>
      </c>
      <c r="C360" s="42">
        <v>38</v>
      </c>
      <c r="D360" s="16" t="s">
        <v>404</v>
      </c>
      <c r="E360" s="16">
        <v>80</v>
      </c>
      <c r="F360" s="16" t="s">
        <v>405</v>
      </c>
      <c r="G360" s="146" t="s">
        <v>9036</v>
      </c>
      <c r="H360" s="77"/>
    </row>
    <row r="361" spans="1:8" x14ac:dyDescent="0.25">
      <c r="A361" s="16" t="s">
        <v>1879</v>
      </c>
      <c r="B361" s="16" t="s">
        <v>367</v>
      </c>
      <c r="C361" s="42">
        <v>114</v>
      </c>
      <c r="D361" s="16" t="s">
        <v>431</v>
      </c>
      <c r="E361" s="16">
        <v>150</v>
      </c>
      <c r="F361" s="16" t="s">
        <v>401</v>
      </c>
      <c r="G361" s="146" t="s">
        <v>9037</v>
      </c>
      <c r="H361" s="77"/>
    </row>
    <row r="362" spans="1:8" x14ac:dyDescent="0.25">
      <c r="A362" s="16" t="s">
        <v>518</v>
      </c>
      <c r="B362" s="16"/>
      <c r="C362" s="42"/>
      <c r="D362" s="16" t="s">
        <v>427</v>
      </c>
      <c r="E362" s="16"/>
      <c r="F362" s="16" t="s">
        <v>427</v>
      </c>
      <c r="G362" s="146" t="s">
        <v>9038</v>
      </c>
      <c r="H362" s="77"/>
    </row>
    <row r="363" spans="1:8" x14ac:dyDescent="0.25">
      <c r="A363" s="16" t="s">
        <v>517</v>
      </c>
      <c r="B363" s="16"/>
      <c r="C363" s="42"/>
      <c r="D363" s="16" t="s">
        <v>427</v>
      </c>
      <c r="E363" s="16"/>
      <c r="F363" s="16" t="s">
        <v>427</v>
      </c>
      <c r="G363" s="146" t="s">
        <v>9038</v>
      </c>
      <c r="H363" s="77"/>
    </row>
    <row r="364" spans="1:8" x14ac:dyDescent="0.25">
      <c r="A364" s="16" t="s">
        <v>521</v>
      </c>
      <c r="B364" s="16"/>
      <c r="C364" s="42"/>
      <c r="D364" s="16" t="s">
        <v>427</v>
      </c>
      <c r="E364" s="16"/>
      <c r="F364" s="16" t="s">
        <v>427</v>
      </c>
      <c r="G364" s="146" t="s">
        <v>9038</v>
      </c>
      <c r="H364" s="77"/>
    </row>
    <row r="365" spans="1:8" x14ac:dyDescent="0.25">
      <c r="A365" s="16" t="s">
        <v>519</v>
      </c>
      <c r="B365" s="16"/>
      <c r="C365" s="42"/>
      <c r="D365" s="16" t="s">
        <v>427</v>
      </c>
      <c r="E365" s="16"/>
      <c r="F365" s="16" t="s">
        <v>427</v>
      </c>
      <c r="G365" s="146" t="s">
        <v>9038</v>
      </c>
      <c r="H365" s="77"/>
    </row>
    <row r="366" spans="1:8" x14ac:dyDescent="0.25">
      <c r="A366" s="16" t="s">
        <v>520</v>
      </c>
      <c r="B366" s="16"/>
      <c r="C366" s="42"/>
      <c r="D366" s="16" t="s">
        <v>427</v>
      </c>
      <c r="E366" s="16"/>
      <c r="F366" s="16" t="s">
        <v>427</v>
      </c>
      <c r="G366" s="146" t="s">
        <v>9038</v>
      </c>
      <c r="H366" s="77"/>
    </row>
    <row r="367" spans="1:8" x14ac:dyDescent="0.25">
      <c r="A367" s="16" t="s">
        <v>516</v>
      </c>
      <c r="B367" s="16"/>
      <c r="C367" s="42"/>
      <c r="D367" s="16" t="s">
        <v>427</v>
      </c>
      <c r="E367" s="16"/>
      <c r="F367" s="16" t="s">
        <v>427</v>
      </c>
      <c r="G367" s="146" t="s">
        <v>9038</v>
      </c>
      <c r="H367" s="77"/>
    </row>
    <row r="368" spans="1:8" x14ac:dyDescent="0.25">
      <c r="A368" s="16" t="s">
        <v>514</v>
      </c>
      <c r="B368" s="16"/>
      <c r="C368" s="42"/>
      <c r="D368" s="16" t="s">
        <v>427</v>
      </c>
      <c r="E368" s="16"/>
      <c r="F368" s="16" t="s">
        <v>427</v>
      </c>
      <c r="G368" s="146" t="s">
        <v>9038</v>
      </c>
      <c r="H368" s="77"/>
    </row>
    <row r="369" spans="1:8" x14ac:dyDescent="0.25">
      <c r="A369" s="16" t="s">
        <v>426</v>
      </c>
      <c r="B369" s="16"/>
      <c r="C369" s="42"/>
      <c r="D369" s="16" t="s">
        <v>427</v>
      </c>
      <c r="E369" s="16"/>
      <c r="F369" s="16" t="s">
        <v>427</v>
      </c>
      <c r="G369" s="146" t="s">
        <v>9038</v>
      </c>
      <c r="H369" s="77"/>
    </row>
    <row r="370" spans="1:8" x14ac:dyDescent="0.25">
      <c r="A370" s="16" t="s">
        <v>2674</v>
      </c>
      <c r="B370" s="16"/>
      <c r="C370" s="42"/>
      <c r="D370" s="16" t="s">
        <v>427</v>
      </c>
      <c r="E370" s="16"/>
      <c r="F370" s="16" t="s">
        <v>427</v>
      </c>
      <c r="G370" s="146" t="s">
        <v>9038</v>
      </c>
      <c r="H370" s="77"/>
    </row>
    <row r="371" spans="1:8" x14ac:dyDescent="0.25">
      <c r="A371" s="16" t="s">
        <v>2266</v>
      </c>
      <c r="B371" s="16" t="s">
        <v>369</v>
      </c>
      <c r="C371" s="42">
        <v>16</v>
      </c>
      <c r="D371" s="16" t="s">
        <v>407</v>
      </c>
      <c r="E371" s="16">
        <v>100</v>
      </c>
      <c r="F371" s="16" t="s">
        <v>405</v>
      </c>
      <c r="G371" s="146" t="s">
        <v>9039</v>
      </c>
      <c r="H371" s="77"/>
    </row>
    <row r="372" spans="1:8" x14ac:dyDescent="0.25">
      <c r="A372" s="16" t="s">
        <v>1813</v>
      </c>
      <c r="B372" s="16" t="s">
        <v>369</v>
      </c>
      <c r="C372" s="42">
        <v>85</v>
      </c>
      <c r="D372" s="16" t="s">
        <v>421</v>
      </c>
      <c r="E372" s="16">
        <v>160</v>
      </c>
      <c r="F372" s="16" t="s">
        <v>401</v>
      </c>
      <c r="G372" s="146" t="s">
        <v>9039</v>
      </c>
      <c r="H372" s="77"/>
    </row>
    <row r="373" spans="1:8" x14ac:dyDescent="0.25">
      <c r="A373" s="16" t="s">
        <v>3605</v>
      </c>
      <c r="B373" s="16" t="s">
        <v>369</v>
      </c>
      <c r="C373" s="42">
        <v>204</v>
      </c>
      <c r="D373" s="16" t="s">
        <v>490</v>
      </c>
      <c r="E373" s="16"/>
      <c r="F373" s="16" t="s">
        <v>1085</v>
      </c>
      <c r="G373" s="146" t="s">
        <v>9039</v>
      </c>
      <c r="H373" s="77"/>
    </row>
    <row r="374" spans="1:8" x14ac:dyDescent="0.25">
      <c r="A374" s="16" t="s">
        <v>3041</v>
      </c>
      <c r="B374" s="16" t="s">
        <v>369</v>
      </c>
      <c r="C374" s="42">
        <v>99</v>
      </c>
      <c r="D374" s="16" t="s">
        <v>421</v>
      </c>
      <c r="E374" s="16">
        <v>50</v>
      </c>
      <c r="F374" s="16" t="s">
        <v>410</v>
      </c>
      <c r="G374" s="146" t="s">
        <v>9040</v>
      </c>
      <c r="H374" s="77"/>
    </row>
    <row r="375" spans="1:8" x14ac:dyDescent="0.25">
      <c r="A375" s="16" t="s">
        <v>3193</v>
      </c>
      <c r="B375" s="16" t="s">
        <v>369</v>
      </c>
      <c r="C375" s="42">
        <v>101</v>
      </c>
      <c r="D375" s="16" t="s">
        <v>421</v>
      </c>
      <c r="E375" s="16">
        <v>90</v>
      </c>
      <c r="F375" s="16" t="s">
        <v>405</v>
      </c>
      <c r="G375" s="146" t="s">
        <v>9040</v>
      </c>
      <c r="H375" s="77"/>
    </row>
    <row r="376" spans="1:8" x14ac:dyDescent="0.25">
      <c r="A376" s="16" t="s">
        <v>3099</v>
      </c>
      <c r="B376" s="16" t="s">
        <v>369</v>
      </c>
      <c r="C376" s="42">
        <v>102</v>
      </c>
      <c r="D376" s="16" t="s">
        <v>421</v>
      </c>
      <c r="E376" s="16">
        <v>160</v>
      </c>
      <c r="F376" s="16" t="s">
        <v>401</v>
      </c>
      <c r="G376" s="146" t="s">
        <v>9040</v>
      </c>
      <c r="H376" s="77"/>
    </row>
    <row r="377" spans="1:8" x14ac:dyDescent="0.25">
      <c r="A377" s="16" t="s">
        <v>3106</v>
      </c>
      <c r="B377" s="16" t="s">
        <v>369</v>
      </c>
      <c r="C377" s="42">
        <v>142</v>
      </c>
      <c r="D377" s="16" t="s">
        <v>419</v>
      </c>
      <c r="E377" s="16">
        <v>170</v>
      </c>
      <c r="F377" s="16" t="s">
        <v>401</v>
      </c>
      <c r="G377" s="146" t="s">
        <v>9040</v>
      </c>
      <c r="H377" s="77"/>
    </row>
    <row r="378" spans="1:8" x14ac:dyDescent="0.25">
      <c r="A378" s="16" t="s">
        <v>3106</v>
      </c>
      <c r="B378" s="16" t="s">
        <v>369</v>
      </c>
      <c r="C378" s="42">
        <v>142</v>
      </c>
      <c r="D378" s="16" t="s">
        <v>419</v>
      </c>
      <c r="E378" s="16">
        <v>170</v>
      </c>
      <c r="F378" s="16" t="s">
        <v>401</v>
      </c>
      <c r="G378" s="146" t="s">
        <v>9041</v>
      </c>
      <c r="H378" s="77"/>
    </row>
    <row r="379" spans="1:8" x14ac:dyDescent="0.25">
      <c r="A379" s="16" t="s">
        <v>539</v>
      </c>
      <c r="B379" s="16" t="s">
        <v>364</v>
      </c>
      <c r="C379" s="42">
        <v>40</v>
      </c>
      <c r="D379" s="16" t="s">
        <v>400</v>
      </c>
      <c r="E379" s="16">
        <v>110</v>
      </c>
      <c r="F379" s="16" t="s">
        <v>410</v>
      </c>
      <c r="G379" s="146" t="s">
        <v>9042</v>
      </c>
      <c r="H379" s="77"/>
    </row>
    <row r="380" spans="1:8" x14ac:dyDescent="0.25">
      <c r="A380" s="16" t="s">
        <v>1395</v>
      </c>
      <c r="B380" s="16" t="s">
        <v>364</v>
      </c>
      <c r="C380" s="42">
        <v>99</v>
      </c>
      <c r="D380" s="16" t="s">
        <v>419</v>
      </c>
      <c r="E380" s="16">
        <v>70</v>
      </c>
      <c r="F380" s="16" t="s">
        <v>410</v>
      </c>
      <c r="G380" s="146" t="s">
        <v>9043</v>
      </c>
      <c r="H380" s="77"/>
    </row>
    <row r="381" spans="1:8" x14ac:dyDescent="0.25">
      <c r="A381" s="16" t="s">
        <v>1966</v>
      </c>
      <c r="B381" s="16" t="s">
        <v>363</v>
      </c>
      <c r="C381" s="42">
        <v>97</v>
      </c>
      <c r="D381" s="16" t="s">
        <v>421</v>
      </c>
      <c r="E381" s="16">
        <v>130</v>
      </c>
      <c r="F381" s="16" t="s">
        <v>410</v>
      </c>
      <c r="G381" s="146" t="s">
        <v>9044</v>
      </c>
      <c r="H381" s="77"/>
    </row>
    <row r="382" spans="1:8" x14ac:dyDescent="0.25">
      <c r="A382" s="16" t="s">
        <v>3106</v>
      </c>
      <c r="B382" s="16" t="s">
        <v>353</v>
      </c>
      <c r="C382" s="42">
        <v>87</v>
      </c>
      <c r="D382" s="16" t="s">
        <v>419</v>
      </c>
      <c r="E382" s="16">
        <v>160</v>
      </c>
      <c r="F382" s="16" t="s">
        <v>401</v>
      </c>
      <c r="G382" s="146" t="s">
        <v>9045</v>
      </c>
      <c r="H382" s="77"/>
    </row>
    <row r="383" spans="1:8" x14ac:dyDescent="0.25">
      <c r="A383" s="16" t="s">
        <v>3099</v>
      </c>
      <c r="B383" s="16" t="s">
        <v>353</v>
      </c>
      <c r="C383" s="42">
        <v>61</v>
      </c>
      <c r="D383" s="16" t="s">
        <v>421</v>
      </c>
      <c r="E383" s="16">
        <v>160</v>
      </c>
      <c r="F383" s="16" t="s">
        <v>401</v>
      </c>
      <c r="G383" s="146" t="s">
        <v>9045</v>
      </c>
      <c r="H383" s="77"/>
    </row>
    <row r="384" spans="1:8" x14ac:dyDescent="0.25">
      <c r="A384" s="16" t="s">
        <v>3131</v>
      </c>
      <c r="B384" s="16" t="s">
        <v>355</v>
      </c>
      <c r="C384" s="42">
        <v>28</v>
      </c>
      <c r="D384" s="16" t="s">
        <v>404</v>
      </c>
      <c r="E384" s="16">
        <v>110</v>
      </c>
      <c r="F384" s="16" t="s">
        <v>405</v>
      </c>
      <c r="G384" s="146" t="s">
        <v>9046</v>
      </c>
      <c r="H384" s="77"/>
    </row>
    <row r="385" spans="1:8" x14ac:dyDescent="0.25">
      <c r="A385" s="16" t="s">
        <v>3135</v>
      </c>
      <c r="B385" s="16" t="s">
        <v>355</v>
      </c>
      <c r="C385" s="42">
        <v>76</v>
      </c>
      <c r="D385" s="16" t="s">
        <v>431</v>
      </c>
      <c r="E385" s="16">
        <v>110</v>
      </c>
      <c r="F385" s="16" t="s">
        <v>405</v>
      </c>
      <c r="G385" s="146" t="s">
        <v>9046</v>
      </c>
      <c r="H385" s="77"/>
    </row>
    <row r="386" spans="1:8" x14ac:dyDescent="0.25">
      <c r="A386" s="16" t="s">
        <v>1199</v>
      </c>
      <c r="B386" s="16" t="s">
        <v>363</v>
      </c>
      <c r="C386" s="42">
        <v>141</v>
      </c>
      <c r="D386" s="16" t="s">
        <v>2651</v>
      </c>
      <c r="E386" s="16">
        <v>130</v>
      </c>
      <c r="F386" s="16" t="s">
        <v>401</v>
      </c>
      <c r="G386" s="146" t="s">
        <v>9047</v>
      </c>
      <c r="H386" s="77"/>
    </row>
    <row r="387" spans="1:8" x14ac:dyDescent="0.25">
      <c r="A387" s="16" t="s">
        <v>976</v>
      </c>
      <c r="B387" s="16" t="s">
        <v>363</v>
      </c>
      <c r="C387" s="42">
        <v>153</v>
      </c>
      <c r="D387" s="16" t="s">
        <v>414</v>
      </c>
      <c r="E387" s="16">
        <v>160</v>
      </c>
      <c r="F387" s="16" t="s">
        <v>405</v>
      </c>
      <c r="G387" s="146" t="s">
        <v>9047</v>
      </c>
      <c r="H387" s="77"/>
    </row>
    <row r="388" spans="1:8" x14ac:dyDescent="0.25">
      <c r="A388" s="16" t="s">
        <v>415</v>
      </c>
      <c r="B388" s="16" t="s">
        <v>363</v>
      </c>
      <c r="C388" s="42">
        <v>8</v>
      </c>
      <c r="D388" s="16" t="s">
        <v>407</v>
      </c>
      <c r="E388" s="16">
        <v>150</v>
      </c>
      <c r="F388" s="16" t="s">
        <v>401</v>
      </c>
      <c r="G388" s="146" t="s">
        <v>9048</v>
      </c>
      <c r="H388" s="77"/>
    </row>
    <row r="389" spans="1:8" x14ac:dyDescent="0.25">
      <c r="A389" s="16" t="s">
        <v>424</v>
      </c>
      <c r="B389" s="16" t="s">
        <v>363</v>
      </c>
      <c r="C389" s="42">
        <v>42</v>
      </c>
      <c r="D389" s="16" t="s">
        <v>425</v>
      </c>
      <c r="E389" s="16">
        <v>160</v>
      </c>
      <c r="F389" s="16" t="s">
        <v>401</v>
      </c>
      <c r="G389" s="146" t="s">
        <v>9048</v>
      </c>
      <c r="H389" s="77"/>
    </row>
    <row r="390" spans="1:8" x14ac:dyDescent="0.25">
      <c r="A390" s="16" t="s">
        <v>664</v>
      </c>
      <c r="B390" s="16" t="s">
        <v>364</v>
      </c>
      <c r="C390" s="42">
        <v>119</v>
      </c>
      <c r="D390" s="16" t="s">
        <v>165</v>
      </c>
      <c r="E390" s="16">
        <v>160</v>
      </c>
      <c r="F390" s="16" t="s">
        <v>401</v>
      </c>
      <c r="G390" s="146" t="s">
        <v>9049</v>
      </c>
      <c r="H390" s="77"/>
    </row>
    <row r="391" spans="1:8" x14ac:dyDescent="0.25">
      <c r="A391" s="16" t="s">
        <v>1301</v>
      </c>
      <c r="B391" s="16" t="s">
        <v>361</v>
      </c>
      <c r="C391" s="42">
        <v>106</v>
      </c>
      <c r="D391" s="16" t="s">
        <v>165</v>
      </c>
      <c r="E391" s="16">
        <v>150</v>
      </c>
      <c r="F391" s="16" t="s">
        <v>401</v>
      </c>
      <c r="G391" s="146" t="s">
        <v>9049</v>
      </c>
      <c r="H391" s="77"/>
    </row>
    <row r="392" spans="1:8" x14ac:dyDescent="0.25">
      <c r="A392" s="16" t="s">
        <v>3621</v>
      </c>
      <c r="B392" s="16" t="s">
        <v>370</v>
      </c>
      <c r="C392" s="42" t="s">
        <v>3623</v>
      </c>
      <c r="D392" s="16" t="s">
        <v>407</v>
      </c>
      <c r="E392" s="16">
        <v>70</v>
      </c>
      <c r="F392" s="16" t="s">
        <v>410</v>
      </c>
      <c r="G392" s="146" t="s">
        <v>9050</v>
      </c>
      <c r="H392" s="77"/>
    </row>
    <row r="393" spans="1:8" x14ac:dyDescent="0.25">
      <c r="A393" s="16" t="s">
        <v>3651</v>
      </c>
      <c r="B393" s="16" t="s">
        <v>370</v>
      </c>
      <c r="C393" s="42" t="s">
        <v>3653</v>
      </c>
      <c r="D393" s="16" t="s">
        <v>425</v>
      </c>
      <c r="E393" s="16">
        <v>70</v>
      </c>
      <c r="F393" s="16" t="s">
        <v>410</v>
      </c>
      <c r="G393" s="146" t="s">
        <v>9050</v>
      </c>
      <c r="H393" s="77"/>
    </row>
    <row r="394" spans="1:8" x14ac:dyDescent="0.25">
      <c r="A394" s="16" t="s">
        <v>3684</v>
      </c>
      <c r="B394" s="16" t="s">
        <v>370</v>
      </c>
      <c r="C394" s="42" t="s">
        <v>3686</v>
      </c>
      <c r="D394" s="16" t="s">
        <v>404</v>
      </c>
      <c r="E394" s="16">
        <v>70</v>
      </c>
      <c r="F394" s="16" t="s">
        <v>410</v>
      </c>
      <c r="G394" s="146" t="s">
        <v>9050</v>
      </c>
      <c r="H394" s="77"/>
    </row>
    <row r="395" spans="1:8" x14ac:dyDescent="0.25">
      <c r="A395" s="16" t="s">
        <v>518</v>
      </c>
      <c r="B395" s="16"/>
      <c r="C395" s="42"/>
      <c r="D395" s="16" t="s">
        <v>427</v>
      </c>
      <c r="E395" s="16"/>
      <c r="F395" s="16" t="s">
        <v>427</v>
      </c>
      <c r="G395" s="146" t="s">
        <v>9051</v>
      </c>
      <c r="H395" s="77"/>
    </row>
    <row r="396" spans="1:8" x14ac:dyDescent="0.25">
      <c r="A396" s="16" t="s">
        <v>517</v>
      </c>
      <c r="B396" s="16"/>
      <c r="C396" s="42"/>
      <c r="D396" s="16" t="s">
        <v>427</v>
      </c>
      <c r="E396" s="16"/>
      <c r="F396" s="16" t="s">
        <v>427</v>
      </c>
      <c r="G396" s="146" t="s">
        <v>9051</v>
      </c>
      <c r="H396" s="77"/>
    </row>
    <row r="397" spans="1:8" x14ac:dyDescent="0.25">
      <c r="A397" s="16" t="s">
        <v>521</v>
      </c>
      <c r="B397" s="16"/>
      <c r="C397" s="42"/>
      <c r="D397" s="16" t="s">
        <v>427</v>
      </c>
      <c r="E397" s="16"/>
      <c r="F397" s="16" t="s">
        <v>427</v>
      </c>
      <c r="G397" s="146" t="s">
        <v>9051</v>
      </c>
      <c r="H397" s="77"/>
    </row>
    <row r="398" spans="1:8" x14ac:dyDescent="0.25">
      <c r="A398" s="16" t="s">
        <v>519</v>
      </c>
      <c r="B398" s="16"/>
      <c r="C398" s="42"/>
      <c r="D398" s="16" t="s">
        <v>427</v>
      </c>
      <c r="E398" s="16"/>
      <c r="F398" s="16" t="s">
        <v>427</v>
      </c>
      <c r="G398" s="146" t="s">
        <v>9051</v>
      </c>
      <c r="H398" s="77"/>
    </row>
    <row r="399" spans="1:8" x14ac:dyDescent="0.25">
      <c r="A399" s="16" t="s">
        <v>520</v>
      </c>
      <c r="B399" s="16"/>
      <c r="C399" s="42"/>
      <c r="D399" s="16" t="s">
        <v>427</v>
      </c>
      <c r="E399" s="16"/>
      <c r="F399" s="16" t="s">
        <v>427</v>
      </c>
      <c r="G399" s="146" t="s">
        <v>9051</v>
      </c>
      <c r="H399" s="77"/>
    </row>
    <row r="400" spans="1:8" x14ac:dyDescent="0.25">
      <c r="A400" s="16" t="s">
        <v>516</v>
      </c>
      <c r="B400" s="16"/>
      <c r="C400" s="42"/>
      <c r="D400" s="16" t="s">
        <v>427</v>
      </c>
      <c r="E400" s="16"/>
      <c r="F400" s="16" t="s">
        <v>427</v>
      </c>
      <c r="G400" s="146" t="s">
        <v>9051</v>
      </c>
      <c r="H400" s="77"/>
    </row>
    <row r="401" spans="1:8" x14ac:dyDescent="0.25">
      <c r="A401" s="16" t="s">
        <v>514</v>
      </c>
      <c r="B401" s="16"/>
      <c r="C401" s="42"/>
      <c r="D401" s="16" t="s">
        <v>427</v>
      </c>
      <c r="E401" s="16"/>
      <c r="F401" s="16" t="s">
        <v>427</v>
      </c>
      <c r="G401" s="146" t="s">
        <v>9051</v>
      </c>
      <c r="H401" s="77"/>
    </row>
    <row r="402" spans="1:8" x14ac:dyDescent="0.25">
      <c r="A402" s="16" t="s">
        <v>426</v>
      </c>
      <c r="B402" s="16"/>
      <c r="C402" s="42"/>
      <c r="D402" s="16" t="s">
        <v>427</v>
      </c>
      <c r="E402" s="16"/>
      <c r="F402" s="16" t="s">
        <v>427</v>
      </c>
      <c r="G402" s="146" t="s">
        <v>9051</v>
      </c>
      <c r="H402" s="77"/>
    </row>
    <row r="403" spans="1:8" x14ac:dyDescent="0.25">
      <c r="A403" s="16" t="s">
        <v>2674</v>
      </c>
      <c r="B403" s="16"/>
      <c r="C403" s="42"/>
      <c r="D403" s="16" t="s">
        <v>427</v>
      </c>
      <c r="E403" s="16"/>
      <c r="F403" s="16" t="s">
        <v>427</v>
      </c>
      <c r="G403" s="146" t="s">
        <v>9051</v>
      </c>
      <c r="H403" s="77"/>
    </row>
    <row r="404" spans="1:8" x14ac:dyDescent="0.25">
      <c r="A404" s="16" t="s">
        <v>3627</v>
      </c>
      <c r="B404" s="16" t="s">
        <v>370</v>
      </c>
      <c r="C404" s="42" t="s">
        <v>3628</v>
      </c>
      <c r="D404" s="16" t="s">
        <v>407</v>
      </c>
      <c r="E404" s="16">
        <v>170</v>
      </c>
      <c r="F404" s="16" t="s">
        <v>401</v>
      </c>
      <c r="G404" s="146" t="s">
        <v>9052</v>
      </c>
      <c r="H404" s="77"/>
    </row>
    <row r="405" spans="1:8" x14ac:dyDescent="0.25">
      <c r="A405" s="16" t="s">
        <v>3690</v>
      </c>
      <c r="B405" s="16" t="s">
        <v>370</v>
      </c>
      <c r="C405" s="42" t="s">
        <v>3691</v>
      </c>
      <c r="D405" s="16" t="s">
        <v>404</v>
      </c>
      <c r="E405" s="16">
        <v>160</v>
      </c>
      <c r="F405" s="16" t="s">
        <v>401</v>
      </c>
      <c r="G405" s="146" t="s">
        <v>9052</v>
      </c>
      <c r="H405" s="77"/>
    </row>
    <row r="406" spans="1:8" x14ac:dyDescent="0.25">
      <c r="A406" s="16" t="s">
        <v>3780</v>
      </c>
      <c r="B406" s="16" t="s">
        <v>370</v>
      </c>
      <c r="C406" s="42">
        <v>119</v>
      </c>
      <c r="D406" s="16" t="s">
        <v>435</v>
      </c>
      <c r="E406" s="16">
        <v>160</v>
      </c>
      <c r="F406" s="16" t="s">
        <v>401</v>
      </c>
      <c r="G406" s="146" t="s">
        <v>9052</v>
      </c>
      <c r="H406" s="77"/>
    </row>
    <row r="407" spans="1:8" x14ac:dyDescent="0.25">
      <c r="A407" s="16" t="s">
        <v>3854</v>
      </c>
      <c r="B407" s="16" t="s">
        <v>370</v>
      </c>
      <c r="C407" s="42">
        <v>169</v>
      </c>
      <c r="D407" s="16" t="s">
        <v>490</v>
      </c>
      <c r="E407" s="16"/>
      <c r="F407" s="16" t="s">
        <v>1085</v>
      </c>
      <c r="G407" s="146" t="s">
        <v>9053</v>
      </c>
      <c r="H407" s="77"/>
    </row>
    <row r="408" spans="1:8" x14ac:dyDescent="0.25">
      <c r="A408" s="16" t="s">
        <v>3780</v>
      </c>
      <c r="B408" s="16" t="s">
        <v>370</v>
      </c>
      <c r="C408" s="42">
        <v>119</v>
      </c>
      <c r="D408" s="16" t="s">
        <v>435</v>
      </c>
      <c r="E408" s="16">
        <v>160</v>
      </c>
      <c r="F408" s="16" t="s">
        <v>401</v>
      </c>
      <c r="G408" s="146" t="s">
        <v>9054</v>
      </c>
      <c r="H408" s="77"/>
    </row>
    <row r="409" spans="1:8" x14ac:dyDescent="0.25">
      <c r="A409" s="16" t="s">
        <v>3621</v>
      </c>
      <c r="B409" s="16" t="s">
        <v>370</v>
      </c>
      <c r="C409" s="42" t="s">
        <v>3622</v>
      </c>
      <c r="D409" s="16" t="s">
        <v>407</v>
      </c>
      <c r="E409" s="16">
        <v>70</v>
      </c>
      <c r="F409" s="16" t="s">
        <v>410</v>
      </c>
      <c r="G409" s="146" t="s">
        <v>9055</v>
      </c>
      <c r="H409" s="77"/>
    </row>
    <row r="410" spans="1:8" x14ac:dyDescent="0.25">
      <c r="A410" s="16" t="s">
        <v>3651</v>
      </c>
      <c r="B410" s="16" t="s">
        <v>370</v>
      </c>
      <c r="C410" s="42" t="s">
        <v>3652</v>
      </c>
      <c r="D410" s="16" t="s">
        <v>425</v>
      </c>
      <c r="E410" s="16">
        <v>70</v>
      </c>
      <c r="F410" s="16" t="s">
        <v>410</v>
      </c>
      <c r="G410" s="146" t="s">
        <v>9055</v>
      </c>
      <c r="H410" s="77"/>
    </row>
    <row r="411" spans="1:8" x14ac:dyDescent="0.25">
      <c r="A411" s="16" t="s">
        <v>3684</v>
      </c>
      <c r="B411" s="16" t="s">
        <v>370</v>
      </c>
      <c r="C411" s="42" t="s">
        <v>3685</v>
      </c>
      <c r="D411" s="16" t="s">
        <v>404</v>
      </c>
      <c r="E411" s="16">
        <v>70</v>
      </c>
      <c r="F411" s="16" t="s">
        <v>410</v>
      </c>
      <c r="G411" s="146" t="s">
        <v>9055</v>
      </c>
      <c r="H411" s="77"/>
    </row>
    <row r="412" spans="1:8" x14ac:dyDescent="0.25">
      <c r="A412" s="16" t="s">
        <v>1818</v>
      </c>
      <c r="B412" s="16" t="s">
        <v>371</v>
      </c>
      <c r="C412" s="42" t="s">
        <v>3698</v>
      </c>
      <c r="D412" s="16" t="s">
        <v>400</v>
      </c>
      <c r="E412" s="16">
        <v>160</v>
      </c>
      <c r="F412" s="16" t="s">
        <v>401</v>
      </c>
      <c r="G412" s="146" t="s">
        <v>9056</v>
      </c>
      <c r="H412" s="77"/>
    </row>
    <row r="413" spans="1:8" x14ac:dyDescent="0.25">
      <c r="A413" s="16" t="s">
        <v>3966</v>
      </c>
      <c r="B413" s="16" t="s">
        <v>371</v>
      </c>
      <c r="C413" s="42">
        <v>125</v>
      </c>
      <c r="D413" s="16" t="s">
        <v>435</v>
      </c>
      <c r="E413" s="16">
        <v>170</v>
      </c>
      <c r="F413" s="16" t="s">
        <v>401</v>
      </c>
      <c r="G413" s="146" t="s">
        <v>9056</v>
      </c>
      <c r="H413" s="77"/>
    </row>
    <row r="414" spans="1:8" x14ac:dyDescent="0.25">
      <c r="A414" s="16" t="s">
        <v>3948</v>
      </c>
      <c r="B414" s="16" t="s">
        <v>371</v>
      </c>
      <c r="C414" s="42" t="s">
        <v>3742</v>
      </c>
      <c r="D414" s="16" t="s">
        <v>421</v>
      </c>
      <c r="E414" s="16">
        <v>150</v>
      </c>
      <c r="F414" s="16" t="s">
        <v>401</v>
      </c>
      <c r="G414" s="146" t="s">
        <v>9057</v>
      </c>
      <c r="H414" s="77"/>
    </row>
    <row r="415" spans="1:8" x14ac:dyDescent="0.25">
      <c r="A415" s="16" t="s">
        <v>3008</v>
      </c>
      <c r="B415" s="16" t="s">
        <v>352</v>
      </c>
      <c r="C415" s="42">
        <v>11</v>
      </c>
      <c r="D415" s="16" t="s">
        <v>407</v>
      </c>
      <c r="E415" s="16">
        <v>140</v>
      </c>
      <c r="F415" s="16" t="s">
        <v>401</v>
      </c>
      <c r="G415" s="146" t="s">
        <v>9058</v>
      </c>
      <c r="H415" s="77"/>
    </row>
    <row r="416" spans="1:8" x14ac:dyDescent="0.25">
      <c r="A416" s="16" t="s">
        <v>3020</v>
      </c>
      <c r="B416" s="16" t="s">
        <v>352</v>
      </c>
      <c r="C416" s="42">
        <v>26</v>
      </c>
      <c r="D416" s="16" t="s">
        <v>425</v>
      </c>
      <c r="E416" s="16">
        <v>160</v>
      </c>
      <c r="F416" s="16" t="s">
        <v>401</v>
      </c>
      <c r="G416" s="146" t="s">
        <v>9059</v>
      </c>
      <c r="H416" s="77"/>
    </row>
    <row r="417" spans="1:8" x14ac:dyDescent="0.25">
      <c r="A417" s="16" t="s">
        <v>3025</v>
      </c>
      <c r="B417" s="16" t="s">
        <v>352</v>
      </c>
      <c r="C417" s="42">
        <v>41</v>
      </c>
      <c r="D417" s="16" t="s">
        <v>404</v>
      </c>
      <c r="E417" s="16">
        <v>150</v>
      </c>
      <c r="F417" s="16" t="s">
        <v>401</v>
      </c>
      <c r="G417" s="146" t="s">
        <v>9060</v>
      </c>
      <c r="H417" s="77"/>
    </row>
    <row r="418" spans="1:8" x14ac:dyDescent="0.25">
      <c r="A418" s="16" t="s">
        <v>2972</v>
      </c>
      <c r="B418" s="16" t="s">
        <v>367</v>
      </c>
      <c r="C418" s="42">
        <v>140</v>
      </c>
      <c r="D418" s="16" t="s">
        <v>435</v>
      </c>
      <c r="E418" s="16">
        <v>130</v>
      </c>
      <c r="F418" s="16" t="s">
        <v>410</v>
      </c>
      <c r="G418" s="146" t="s">
        <v>9061</v>
      </c>
      <c r="H418" s="77"/>
    </row>
    <row r="419" spans="1:8" x14ac:dyDescent="0.25">
      <c r="A419" s="16" t="s">
        <v>2387</v>
      </c>
      <c r="B419" s="16" t="s">
        <v>367</v>
      </c>
      <c r="C419" s="42">
        <v>66</v>
      </c>
      <c r="D419" s="16" t="s">
        <v>400</v>
      </c>
      <c r="E419" s="16">
        <v>150</v>
      </c>
      <c r="F419" s="16" t="s">
        <v>401</v>
      </c>
      <c r="G419" s="146" t="s">
        <v>9061</v>
      </c>
      <c r="H419" s="77"/>
    </row>
    <row r="420" spans="1:8" x14ac:dyDescent="0.25">
      <c r="A420" s="16" t="s">
        <v>2965</v>
      </c>
      <c r="B420" s="16" t="s">
        <v>366</v>
      </c>
      <c r="C420" s="42">
        <v>25</v>
      </c>
      <c r="D420" s="16" t="s">
        <v>425</v>
      </c>
      <c r="E420" s="16">
        <v>120</v>
      </c>
      <c r="F420" s="16" t="s">
        <v>410</v>
      </c>
      <c r="G420" s="146" t="s">
        <v>9062</v>
      </c>
      <c r="H420" s="77"/>
    </row>
    <row r="421" spans="1:8" x14ac:dyDescent="0.25">
      <c r="A421" s="16" t="s">
        <v>4138</v>
      </c>
      <c r="B421" s="16" t="s">
        <v>371</v>
      </c>
      <c r="C421" s="42">
        <v>154</v>
      </c>
      <c r="D421" s="16" t="s">
        <v>490</v>
      </c>
      <c r="E421" s="16"/>
      <c r="F421" s="16" t="s">
        <v>1085</v>
      </c>
      <c r="G421" s="146" t="s">
        <v>9063</v>
      </c>
      <c r="H421" s="77"/>
    </row>
    <row r="422" spans="1:8" x14ac:dyDescent="0.25">
      <c r="A422" s="16" t="s">
        <v>3807</v>
      </c>
      <c r="B422" s="16" t="s">
        <v>370</v>
      </c>
      <c r="C422" s="42">
        <v>137</v>
      </c>
      <c r="D422" s="16" t="s">
        <v>419</v>
      </c>
      <c r="E422" s="16">
        <v>190</v>
      </c>
      <c r="F422" s="16" t="s">
        <v>405</v>
      </c>
      <c r="G422" s="146" t="s">
        <v>9064</v>
      </c>
      <c r="H422" s="77"/>
    </row>
    <row r="423" spans="1:8" x14ac:dyDescent="0.25">
      <c r="A423" s="16" t="s">
        <v>3306</v>
      </c>
      <c r="B423" s="16" t="s">
        <v>372</v>
      </c>
      <c r="C423" s="42" t="s">
        <v>3696</v>
      </c>
      <c r="D423" s="16" t="s">
        <v>400</v>
      </c>
      <c r="E423" s="16">
        <v>110</v>
      </c>
      <c r="F423" s="16" t="s">
        <v>410</v>
      </c>
      <c r="G423" s="146" t="s">
        <v>9065</v>
      </c>
      <c r="H423" s="77"/>
    </row>
    <row r="424" spans="1:8" x14ac:dyDescent="0.25">
      <c r="A424" s="16" t="s">
        <v>1933</v>
      </c>
      <c r="B424" s="16" t="s">
        <v>372</v>
      </c>
      <c r="C424" s="42">
        <v>105</v>
      </c>
      <c r="D424" s="16" t="s">
        <v>435</v>
      </c>
      <c r="E424" s="16">
        <v>120</v>
      </c>
      <c r="F424" s="16" t="s">
        <v>410</v>
      </c>
      <c r="G424" s="146" t="s">
        <v>9065</v>
      </c>
      <c r="H424" s="77"/>
    </row>
    <row r="425" spans="1:8" x14ac:dyDescent="0.25">
      <c r="A425" s="16" t="s">
        <v>620</v>
      </c>
      <c r="B425" s="16" t="s">
        <v>372</v>
      </c>
      <c r="C425" s="42">
        <v>133</v>
      </c>
      <c r="D425" s="16" t="s">
        <v>414</v>
      </c>
      <c r="E425" s="16">
        <v>130</v>
      </c>
      <c r="F425" s="16" t="s">
        <v>410</v>
      </c>
      <c r="G425" s="146" t="s">
        <v>9066</v>
      </c>
      <c r="H425" s="77"/>
    </row>
    <row r="426" spans="1:8" x14ac:dyDescent="0.25">
      <c r="A426" s="16" t="s">
        <v>3803</v>
      </c>
      <c r="B426" s="16" t="s">
        <v>372</v>
      </c>
      <c r="C426" s="42">
        <v>156</v>
      </c>
      <c r="D426" s="16" t="s">
        <v>414</v>
      </c>
      <c r="E426" s="16">
        <v>160</v>
      </c>
      <c r="F426" s="16" t="s">
        <v>401</v>
      </c>
      <c r="G426" s="146" t="s">
        <v>9067</v>
      </c>
      <c r="H426" s="77"/>
    </row>
    <row r="427" spans="1:8" ht="13.2" customHeight="1" x14ac:dyDescent="0.25">
      <c r="A427" s="16" t="s">
        <v>2410</v>
      </c>
      <c r="B427" s="16" t="s">
        <v>372</v>
      </c>
      <c r="C427" s="42">
        <v>110</v>
      </c>
      <c r="D427" s="16" t="s">
        <v>435</v>
      </c>
      <c r="E427" s="16">
        <v>160</v>
      </c>
      <c r="F427" s="16" t="s">
        <v>401</v>
      </c>
      <c r="G427" s="146" t="s">
        <v>9068</v>
      </c>
      <c r="H427" s="77"/>
    </row>
    <row r="428" spans="1:8" ht="13.2" customHeight="1" x14ac:dyDescent="0.25">
      <c r="A428" s="16" t="s">
        <v>518</v>
      </c>
      <c r="B428" s="16"/>
      <c r="C428" s="42"/>
      <c r="D428" s="16" t="s">
        <v>427</v>
      </c>
      <c r="E428" s="16"/>
      <c r="F428" s="16" t="s">
        <v>427</v>
      </c>
      <c r="G428" s="146" t="s">
        <v>9069</v>
      </c>
      <c r="H428" s="77"/>
    </row>
    <row r="429" spans="1:8" ht="13.2" customHeight="1" x14ac:dyDescent="0.25">
      <c r="A429" s="16" t="s">
        <v>517</v>
      </c>
      <c r="B429" s="16"/>
      <c r="C429" s="42"/>
      <c r="D429" s="16" t="s">
        <v>427</v>
      </c>
      <c r="E429" s="16"/>
      <c r="F429" s="16" t="s">
        <v>427</v>
      </c>
      <c r="G429" s="146" t="s">
        <v>9069</v>
      </c>
      <c r="H429" s="77"/>
    </row>
    <row r="430" spans="1:8" ht="13.2" customHeight="1" x14ac:dyDescent="0.25">
      <c r="A430" s="16" t="s">
        <v>521</v>
      </c>
      <c r="B430" s="16"/>
      <c r="C430" s="42"/>
      <c r="D430" s="16" t="s">
        <v>427</v>
      </c>
      <c r="E430" s="16"/>
      <c r="F430" s="16" t="s">
        <v>427</v>
      </c>
      <c r="G430" s="146" t="s">
        <v>9069</v>
      </c>
      <c r="H430" s="77"/>
    </row>
    <row r="431" spans="1:8" ht="13.2" customHeight="1" x14ac:dyDescent="0.25">
      <c r="A431" s="16" t="s">
        <v>519</v>
      </c>
      <c r="B431" s="16"/>
      <c r="C431" s="42"/>
      <c r="D431" s="16" t="s">
        <v>427</v>
      </c>
      <c r="E431" s="16"/>
      <c r="F431" s="16" t="s">
        <v>427</v>
      </c>
      <c r="G431" s="146" t="s">
        <v>9069</v>
      </c>
      <c r="H431" s="77"/>
    </row>
    <row r="432" spans="1:8" ht="13.2" customHeight="1" x14ac:dyDescent="0.25">
      <c r="A432" s="16" t="s">
        <v>520</v>
      </c>
      <c r="B432" s="16"/>
      <c r="C432" s="42"/>
      <c r="D432" s="16" t="s">
        <v>427</v>
      </c>
      <c r="E432" s="16"/>
      <c r="F432" s="16" t="s">
        <v>427</v>
      </c>
      <c r="G432" s="146" t="s">
        <v>9069</v>
      </c>
      <c r="H432" s="77"/>
    </row>
    <row r="433" spans="1:8" ht="13.2" customHeight="1" x14ac:dyDescent="0.25">
      <c r="A433" s="16" t="s">
        <v>516</v>
      </c>
      <c r="B433" s="16"/>
      <c r="C433" s="42"/>
      <c r="D433" s="16" t="s">
        <v>427</v>
      </c>
      <c r="E433" s="16"/>
      <c r="F433" s="16" t="s">
        <v>427</v>
      </c>
      <c r="G433" s="146" t="s">
        <v>9069</v>
      </c>
      <c r="H433" s="77"/>
    </row>
    <row r="434" spans="1:8" ht="13.2" customHeight="1" x14ac:dyDescent="0.25">
      <c r="A434" s="16" t="s">
        <v>514</v>
      </c>
      <c r="B434" s="16"/>
      <c r="C434" s="42"/>
      <c r="D434" s="16" t="s">
        <v>427</v>
      </c>
      <c r="E434" s="16"/>
      <c r="F434" s="16" t="s">
        <v>427</v>
      </c>
      <c r="G434" s="146" t="s">
        <v>9069</v>
      </c>
      <c r="H434" s="77"/>
    </row>
    <row r="435" spans="1:8" ht="13.2" customHeight="1" x14ac:dyDescent="0.25">
      <c r="A435" s="16" t="s">
        <v>426</v>
      </c>
      <c r="B435" s="16"/>
      <c r="C435" s="42"/>
      <c r="D435" s="16" t="s">
        <v>427</v>
      </c>
      <c r="E435" s="16"/>
      <c r="F435" s="16" t="s">
        <v>427</v>
      </c>
      <c r="G435" s="146" t="s">
        <v>9069</v>
      </c>
      <c r="H435" s="77"/>
    </row>
    <row r="436" spans="1:8" ht="13.2" customHeight="1" x14ac:dyDescent="0.25">
      <c r="A436" s="16" t="s">
        <v>2674</v>
      </c>
      <c r="B436" s="16"/>
      <c r="C436" s="42"/>
      <c r="D436" s="16" t="s">
        <v>427</v>
      </c>
      <c r="E436" s="16"/>
      <c r="F436" s="16" t="s">
        <v>427</v>
      </c>
      <c r="G436" s="146" t="s">
        <v>9069</v>
      </c>
      <c r="H436" s="77"/>
    </row>
    <row r="437" spans="1:8" ht="13.2" customHeight="1" x14ac:dyDescent="0.25">
      <c r="A437" s="16" t="s">
        <v>626</v>
      </c>
      <c r="B437" s="16" t="s">
        <v>374</v>
      </c>
      <c r="C437" s="42">
        <v>131</v>
      </c>
      <c r="D437" s="16" t="s">
        <v>414</v>
      </c>
      <c r="E437" s="16">
        <v>130</v>
      </c>
      <c r="F437" s="16" t="s">
        <v>410</v>
      </c>
      <c r="G437" s="146" t="s">
        <v>9070</v>
      </c>
      <c r="H437" s="77"/>
    </row>
    <row r="438" spans="1:8" ht="13.2" customHeight="1" x14ac:dyDescent="0.25">
      <c r="A438" s="16" t="s">
        <v>3921</v>
      </c>
      <c r="B438" s="16" t="s">
        <v>372</v>
      </c>
      <c r="C438" s="42" t="s">
        <v>3660</v>
      </c>
      <c r="D438" s="16" t="s">
        <v>404</v>
      </c>
      <c r="E438" s="16">
        <v>120</v>
      </c>
      <c r="F438" s="16" t="s">
        <v>405</v>
      </c>
      <c r="G438" s="146" t="s">
        <v>9071</v>
      </c>
      <c r="H438" s="77"/>
    </row>
    <row r="439" spans="1:8" ht="13.2" customHeight="1" x14ac:dyDescent="0.25">
      <c r="A439" s="16" t="s">
        <v>2717</v>
      </c>
      <c r="B439" s="16" t="s">
        <v>372</v>
      </c>
      <c r="C439" s="42" t="s">
        <v>3721</v>
      </c>
      <c r="D439" s="16" t="s">
        <v>421</v>
      </c>
      <c r="E439" s="16">
        <v>70</v>
      </c>
      <c r="F439" s="16" t="s">
        <v>410</v>
      </c>
      <c r="G439" s="146" t="s">
        <v>9071</v>
      </c>
      <c r="H439" s="77"/>
    </row>
    <row r="440" spans="1:8" ht="13.2" customHeight="1" x14ac:dyDescent="0.25">
      <c r="A440" s="16" t="s">
        <v>3739</v>
      </c>
      <c r="B440" s="16" t="s">
        <v>372</v>
      </c>
      <c r="C440" s="42" t="s">
        <v>3730</v>
      </c>
      <c r="D440" s="16" t="s">
        <v>421</v>
      </c>
      <c r="E440" s="16">
        <v>60</v>
      </c>
      <c r="F440" s="16" t="s">
        <v>405</v>
      </c>
      <c r="G440" s="146" t="s">
        <v>9071</v>
      </c>
      <c r="H440" s="77"/>
    </row>
    <row r="441" spans="1:8" ht="13.2" customHeight="1" x14ac:dyDescent="0.25">
      <c r="A441" s="16" t="s">
        <v>2658</v>
      </c>
      <c r="B441" s="16" t="s">
        <v>372</v>
      </c>
      <c r="C441" s="42">
        <v>150</v>
      </c>
      <c r="D441" s="16" t="s">
        <v>414</v>
      </c>
      <c r="E441" s="16">
        <v>40</v>
      </c>
      <c r="F441" s="16" t="s">
        <v>410</v>
      </c>
      <c r="G441" s="146" t="s">
        <v>9071</v>
      </c>
      <c r="H441" s="77"/>
    </row>
    <row r="442" spans="1:8" ht="13.2" customHeight="1" x14ac:dyDescent="0.25">
      <c r="A442" s="16" t="s">
        <v>4034</v>
      </c>
      <c r="B442" s="16" t="s">
        <v>372</v>
      </c>
      <c r="C442" s="42">
        <v>172</v>
      </c>
      <c r="D442" s="16" t="s">
        <v>490</v>
      </c>
      <c r="E442" s="16"/>
      <c r="F442" s="16" t="s">
        <v>1562</v>
      </c>
      <c r="G442" s="146" t="s">
        <v>9071</v>
      </c>
      <c r="H442" s="77"/>
    </row>
    <row r="443" spans="1:8" ht="13.2" customHeight="1" x14ac:dyDescent="0.25">
      <c r="A443" s="16" t="s">
        <v>3627</v>
      </c>
      <c r="B443" s="16" t="s">
        <v>370</v>
      </c>
      <c r="C443" s="42" t="s">
        <v>3628</v>
      </c>
      <c r="D443" s="16" t="s">
        <v>407</v>
      </c>
      <c r="E443" s="16">
        <v>170</v>
      </c>
      <c r="F443" s="16" t="s">
        <v>401</v>
      </c>
      <c r="G443" s="146" t="s">
        <v>9072</v>
      </c>
      <c r="H443" s="77"/>
    </row>
    <row r="444" spans="1:8" ht="13.2" customHeight="1" x14ac:dyDescent="0.25">
      <c r="A444" s="16" t="s">
        <v>3657</v>
      </c>
      <c r="B444" s="16" t="s">
        <v>370</v>
      </c>
      <c r="C444" s="42" t="s">
        <v>3658</v>
      </c>
      <c r="D444" s="16" t="s">
        <v>425</v>
      </c>
      <c r="E444" s="16">
        <v>170</v>
      </c>
      <c r="F444" s="16" t="s">
        <v>401</v>
      </c>
      <c r="G444" s="146" t="s">
        <v>9072</v>
      </c>
      <c r="H444" s="77"/>
    </row>
    <row r="445" spans="1:8" ht="13.2" customHeight="1" x14ac:dyDescent="0.25">
      <c r="A445" s="16" t="s">
        <v>3690</v>
      </c>
      <c r="B445" s="16" t="s">
        <v>370</v>
      </c>
      <c r="C445" s="42" t="s">
        <v>3691</v>
      </c>
      <c r="D445" s="16" t="s">
        <v>404</v>
      </c>
      <c r="E445" s="16">
        <v>160</v>
      </c>
      <c r="F445" s="16" t="s">
        <v>401</v>
      </c>
      <c r="G445" s="146" t="s">
        <v>9072</v>
      </c>
      <c r="H445" s="77"/>
    </row>
    <row r="446" spans="1:8" ht="13.2" customHeight="1" x14ac:dyDescent="0.25">
      <c r="A446" s="16" t="s">
        <v>3945</v>
      </c>
      <c r="B446" s="16" t="s">
        <v>375</v>
      </c>
      <c r="C446" s="42" t="s">
        <v>3688</v>
      </c>
      <c r="D446" s="16" t="s">
        <v>414</v>
      </c>
      <c r="E446" s="16">
        <v>100</v>
      </c>
      <c r="F446" s="16" t="s">
        <v>410</v>
      </c>
      <c r="G446" s="146" t="s">
        <v>9073</v>
      </c>
      <c r="H446" s="77"/>
    </row>
    <row r="447" spans="1:8" ht="13.2" customHeight="1" x14ac:dyDescent="0.25">
      <c r="A447" s="16" t="s">
        <v>4138</v>
      </c>
      <c r="B447" s="16" t="s">
        <v>375</v>
      </c>
      <c r="C447" s="42" t="s">
        <v>3691</v>
      </c>
      <c r="D447" s="16" t="s">
        <v>490</v>
      </c>
      <c r="E447" s="16"/>
      <c r="F447" s="16" t="s">
        <v>1085</v>
      </c>
      <c r="G447" s="146" t="s">
        <v>9074</v>
      </c>
      <c r="H447" s="77"/>
    </row>
    <row r="448" spans="1:8" ht="13.2" customHeight="1" x14ac:dyDescent="0.25">
      <c r="A448" s="16" t="s">
        <v>1841</v>
      </c>
      <c r="B448" s="16" t="s">
        <v>376</v>
      </c>
      <c r="C448" s="42" t="s">
        <v>3618</v>
      </c>
      <c r="D448" s="16" t="s">
        <v>407</v>
      </c>
      <c r="E448" s="16">
        <v>80</v>
      </c>
      <c r="F448" s="16" t="s">
        <v>405</v>
      </c>
      <c r="G448" s="146" t="s">
        <v>9075</v>
      </c>
      <c r="H448" s="77"/>
    </row>
    <row r="449" spans="1:8" ht="13.2" customHeight="1" x14ac:dyDescent="0.25">
      <c r="A449" s="16" t="s">
        <v>3302</v>
      </c>
      <c r="B449" s="16" t="s">
        <v>376</v>
      </c>
      <c r="C449" s="42" t="s">
        <v>3631</v>
      </c>
      <c r="D449" s="16" t="s">
        <v>407</v>
      </c>
      <c r="E449" s="16">
        <v>130</v>
      </c>
      <c r="F449" s="16" t="s">
        <v>410</v>
      </c>
      <c r="G449" s="146" t="s">
        <v>9075</v>
      </c>
      <c r="H449" s="77"/>
    </row>
    <row r="450" spans="1:8" ht="13.2" customHeight="1" x14ac:dyDescent="0.25">
      <c r="A450" s="16" t="s">
        <v>987</v>
      </c>
      <c r="B450" s="16" t="s">
        <v>376</v>
      </c>
      <c r="C450" s="42" t="s">
        <v>3662</v>
      </c>
      <c r="D450" s="16" t="s">
        <v>404</v>
      </c>
      <c r="E450" s="16">
        <v>110</v>
      </c>
      <c r="F450" s="16" t="s">
        <v>405</v>
      </c>
      <c r="G450" s="146" t="s">
        <v>9076</v>
      </c>
      <c r="H450" s="77"/>
    </row>
    <row r="451" spans="1:8" ht="13.2" customHeight="1" x14ac:dyDescent="0.25">
      <c r="A451" s="16" t="s">
        <v>978</v>
      </c>
      <c r="B451" s="16" t="s">
        <v>376</v>
      </c>
      <c r="C451" s="42" t="s">
        <v>3742</v>
      </c>
      <c r="D451" s="16" t="s">
        <v>435</v>
      </c>
      <c r="E451" s="16">
        <v>130</v>
      </c>
      <c r="F451" s="16" t="s">
        <v>401</v>
      </c>
      <c r="G451" s="146" t="s">
        <v>9075</v>
      </c>
      <c r="H451" s="77"/>
    </row>
    <row r="452" spans="1:8" ht="13.2" customHeight="1" x14ac:dyDescent="0.25">
      <c r="A452" s="16" t="s">
        <v>945</v>
      </c>
      <c r="B452" s="16" t="s">
        <v>376</v>
      </c>
      <c r="C452" s="42" t="s">
        <v>3747</v>
      </c>
      <c r="D452" s="16" t="s">
        <v>435</v>
      </c>
      <c r="E452" s="16">
        <v>130</v>
      </c>
      <c r="F452" s="16" t="s">
        <v>405</v>
      </c>
      <c r="G452" s="146" t="s">
        <v>9077</v>
      </c>
      <c r="H452" s="77"/>
    </row>
    <row r="453" spans="1:8" ht="13.2" customHeight="1" x14ac:dyDescent="0.25">
      <c r="A453" s="16" t="s">
        <v>3915</v>
      </c>
      <c r="B453" s="16" t="s">
        <v>371</v>
      </c>
      <c r="C453" s="42" t="s">
        <v>3641</v>
      </c>
      <c r="D453" s="16" t="s">
        <v>407</v>
      </c>
      <c r="E453" s="16">
        <v>80</v>
      </c>
      <c r="F453" s="16" t="s">
        <v>405</v>
      </c>
      <c r="G453" s="146" t="s">
        <v>9078</v>
      </c>
      <c r="H453" s="77"/>
    </row>
    <row r="454" spans="1:8" ht="13.2" customHeight="1" x14ac:dyDescent="0.25">
      <c r="A454" s="16" t="s">
        <v>3915</v>
      </c>
      <c r="B454" s="16" t="s">
        <v>371</v>
      </c>
      <c r="C454" s="42" t="s">
        <v>3641</v>
      </c>
      <c r="D454" s="16" t="s">
        <v>407</v>
      </c>
      <c r="E454" s="16">
        <v>80</v>
      </c>
      <c r="F454" s="16" t="s">
        <v>405</v>
      </c>
      <c r="G454" s="146" t="s">
        <v>9079</v>
      </c>
      <c r="H454" s="77"/>
    </row>
    <row r="455" spans="1:8" ht="13.2" customHeight="1" x14ac:dyDescent="0.25">
      <c r="A455" s="16" t="s">
        <v>2267</v>
      </c>
      <c r="B455" s="16" t="s">
        <v>376</v>
      </c>
      <c r="C455" s="42" t="s">
        <v>3642</v>
      </c>
      <c r="D455" s="16" t="s">
        <v>425</v>
      </c>
      <c r="E455" s="16">
        <v>80</v>
      </c>
      <c r="F455" s="16" t="s">
        <v>410</v>
      </c>
      <c r="G455" s="146" t="s">
        <v>9080</v>
      </c>
      <c r="H455" s="77"/>
    </row>
    <row r="456" spans="1:8" ht="13.2" customHeight="1" x14ac:dyDescent="0.25">
      <c r="A456" s="16" t="s">
        <v>1862</v>
      </c>
      <c r="B456" s="16" t="s">
        <v>376</v>
      </c>
      <c r="C456" s="42" t="s">
        <v>3672</v>
      </c>
      <c r="D456" s="16" t="s">
        <v>400</v>
      </c>
      <c r="E456" s="16">
        <v>60</v>
      </c>
      <c r="F456" s="16" t="s">
        <v>410</v>
      </c>
      <c r="G456" s="146" t="s">
        <v>9080</v>
      </c>
      <c r="H456" s="77"/>
    </row>
    <row r="457" spans="1:8" ht="13.2" customHeight="1" x14ac:dyDescent="0.25">
      <c r="A457" s="16" t="s">
        <v>3657</v>
      </c>
      <c r="B457" s="16" t="s">
        <v>370</v>
      </c>
      <c r="C457" s="42" t="s">
        <v>3658</v>
      </c>
      <c r="D457" s="16" t="s">
        <v>425</v>
      </c>
      <c r="E457" s="16">
        <v>170</v>
      </c>
      <c r="F457" s="16" t="s">
        <v>401</v>
      </c>
      <c r="G457" s="146" t="s">
        <v>9081</v>
      </c>
      <c r="H457" s="77"/>
    </row>
    <row r="458" spans="1:8" ht="13.2" customHeight="1" x14ac:dyDescent="0.25">
      <c r="A458" s="16" t="s">
        <v>3948</v>
      </c>
      <c r="B458" s="16" t="s">
        <v>371</v>
      </c>
      <c r="C458" s="42" t="s">
        <v>3742</v>
      </c>
      <c r="D458" s="16" t="s">
        <v>421</v>
      </c>
      <c r="E458" s="16">
        <v>150</v>
      </c>
      <c r="F458" s="16" t="s">
        <v>401</v>
      </c>
      <c r="G458" s="146" t="s">
        <v>9081</v>
      </c>
      <c r="H458" s="77"/>
    </row>
    <row r="459" spans="1:8" ht="13.2" customHeight="1" x14ac:dyDescent="0.25">
      <c r="A459" s="16" t="s">
        <v>3867</v>
      </c>
      <c r="B459" s="16" t="s">
        <v>375</v>
      </c>
      <c r="C459" s="42" t="s">
        <v>3694</v>
      </c>
      <c r="D459" s="16" t="s">
        <v>490</v>
      </c>
      <c r="E459" s="16"/>
      <c r="F459" s="16" t="s">
        <v>1085</v>
      </c>
      <c r="G459" s="146" t="s">
        <v>9082</v>
      </c>
      <c r="H459" s="77"/>
    </row>
    <row r="460" spans="1:8" ht="13.2" customHeight="1" x14ac:dyDescent="0.25">
      <c r="A460" s="16" t="s">
        <v>3657</v>
      </c>
      <c r="B460" s="16" t="s">
        <v>377</v>
      </c>
      <c r="C460" s="42" t="s">
        <v>3649</v>
      </c>
      <c r="D460" s="16" t="s">
        <v>425</v>
      </c>
      <c r="E460" s="16">
        <v>170</v>
      </c>
      <c r="F460" s="16" t="s">
        <v>401</v>
      </c>
      <c r="G460" s="146" t="s">
        <v>9083</v>
      </c>
      <c r="H460" s="77"/>
    </row>
    <row r="461" spans="1:8" ht="13.2" customHeight="1" x14ac:dyDescent="0.25">
      <c r="A461" s="16" t="s">
        <v>3690</v>
      </c>
      <c r="B461" s="16" t="s">
        <v>377</v>
      </c>
      <c r="C461" s="42" t="s">
        <v>3669</v>
      </c>
      <c r="D461" s="16" t="s">
        <v>404</v>
      </c>
      <c r="E461" s="16">
        <v>150</v>
      </c>
      <c r="F461" s="16" t="s">
        <v>401</v>
      </c>
      <c r="G461" s="146" t="s">
        <v>9083</v>
      </c>
      <c r="H461" s="77"/>
    </row>
    <row r="462" spans="1:8" ht="13.2" customHeight="1" x14ac:dyDescent="0.25">
      <c r="A462" s="16" t="s">
        <v>1199</v>
      </c>
      <c r="B462" s="16" t="s">
        <v>377</v>
      </c>
      <c r="C462" s="42" t="s">
        <v>3696</v>
      </c>
      <c r="D462" s="16" t="s">
        <v>421</v>
      </c>
      <c r="E462" s="16">
        <v>140</v>
      </c>
      <c r="F462" s="16" t="s">
        <v>401</v>
      </c>
      <c r="G462" s="146" t="s">
        <v>9083</v>
      </c>
      <c r="H462" s="77"/>
    </row>
    <row r="463" spans="1:8" ht="13.2" customHeight="1" x14ac:dyDescent="0.25">
      <c r="A463" s="16" t="s">
        <v>3762</v>
      </c>
      <c r="B463" s="16" t="s">
        <v>376</v>
      </c>
      <c r="C463" s="42" t="s">
        <v>3729</v>
      </c>
      <c r="D463" s="16" t="s">
        <v>431</v>
      </c>
      <c r="E463" s="16">
        <v>130</v>
      </c>
      <c r="F463" s="16" t="s">
        <v>405</v>
      </c>
      <c r="G463" s="146" t="s">
        <v>9084</v>
      </c>
      <c r="H463" s="77"/>
    </row>
    <row r="464" spans="1:8" ht="13.2" customHeight="1" x14ac:dyDescent="0.25">
      <c r="A464" s="16" t="s">
        <v>3762</v>
      </c>
      <c r="B464" s="16" t="s">
        <v>376</v>
      </c>
      <c r="C464" s="42" t="s">
        <v>3729</v>
      </c>
      <c r="D464" s="16" t="s">
        <v>431</v>
      </c>
      <c r="E464" s="16">
        <v>130</v>
      </c>
      <c r="F464" s="16" t="s">
        <v>405</v>
      </c>
      <c r="G464" s="146" t="s">
        <v>9085</v>
      </c>
      <c r="H464" s="77"/>
    </row>
    <row r="465" spans="1:8" ht="13.2" customHeight="1" x14ac:dyDescent="0.25">
      <c r="A465" s="16" t="s">
        <v>626</v>
      </c>
      <c r="B465" s="16" t="s">
        <v>371</v>
      </c>
      <c r="C465" s="42">
        <v>141</v>
      </c>
      <c r="D465" s="16" t="s">
        <v>414</v>
      </c>
      <c r="E465" s="16">
        <v>150</v>
      </c>
      <c r="F465" s="16" t="s">
        <v>410</v>
      </c>
      <c r="G465" s="146" t="s">
        <v>9086</v>
      </c>
      <c r="H465" s="77"/>
    </row>
    <row r="466" spans="1:8" ht="13.2" customHeight="1" x14ac:dyDescent="0.25">
      <c r="A466" s="16" t="s">
        <v>3096</v>
      </c>
      <c r="B466" s="16" t="s">
        <v>372</v>
      </c>
      <c r="C466" s="42" t="s">
        <v>3727</v>
      </c>
      <c r="D466" s="16" t="s">
        <v>421</v>
      </c>
      <c r="E466" s="16">
        <v>70</v>
      </c>
      <c r="F466" s="16" t="s">
        <v>410</v>
      </c>
      <c r="G466" s="146" t="s">
        <v>9086</v>
      </c>
      <c r="H466" s="77"/>
    </row>
    <row r="467" spans="1:8" ht="13.2" customHeight="1" x14ac:dyDescent="0.25">
      <c r="A467" s="16" t="s">
        <v>1933</v>
      </c>
      <c r="B467" s="16" t="s">
        <v>372</v>
      </c>
      <c r="C467" s="42">
        <v>105</v>
      </c>
      <c r="D467" s="16" t="s">
        <v>435</v>
      </c>
      <c r="E467" s="16">
        <v>120</v>
      </c>
      <c r="F467" s="16" t="s">
        <v>410</v>
      </c>
      <c r="G467" s="146" t="s">
        <v>9086</v>
      </c>
      <c r="H467" s="77"/>
    </row>
    <row r="468" spans="1:8" ht="13.2" customHeight="1" x14ac:dyDescent="0.25">
      <c r="A468" s="16" t="s">
        <v>3639</v>
      </c>
      <c r="B468" s="16" t="s">
        <v>378</v>
      </c>
      <c r="C468" s="42" t="s">
        <v>3631</v>
      </c>
      <c r="D468" s="16" t="s">
        <v>407</v>
      </c>
      <c r="E468" s="16">
        <v>80</v>
      </c>
      <c r="F468" s="16" t="s">
        <v>405</v>
      </c>
      <c r="G468" s="146" t="s">
        <v>9087</v>
      </c>
      <c r="H468" s="77"/>
    </row>
    <row r="469" spans="1:8" ht="13.2" customHeight="1" x14ac:dyDescent="0.25">
      <c r="A469" s="16" t="s">
        <v>4399</v>
      </c>
      <c r="B469" s="16" t="s">
        <v>378</v>
      </c>
      <c r="C469" s="42" t="s">
        <v>3694</v>
      </c>
      <c r="D469" s="16" t="s">
        <v>400</v>
      </c>
      <c r="E469" s="16">
        <v>120</v>
      </c>
      <c r="F469" s="16" t="s">
        <v>410</v>
      </c>
      <c r="G469" s="146" t="s">
        <v>9087</v>
      </c>
      <c r="H469" s="77"/>
    </row>
    <row r="470" spans="1:8" ht="13.2" customHeight="1" x14ac:dyDescent="0.25">
      <c r="A470" s="16" t="s">
        <v>2311</v>
      </c>
      <c r="B470" s="16" t="s">
        <v>378</v>
      </c>
      <c r="C470" s="42">
        <v>103</v>
      </c>
      <c r="D470" s="16" t="s">
        <v>435</v>
      </c>
      <c r="E470" s="16">
        <v>120</v>
      </c>
      <c r="F470" s="16" t="s">
        <v>405</v>
      </c>
      <c r="G470" s="146" t="s">
        <v>9087</v>
      </c>
      <c r="H470" s="77"/>
    </row>
    <row r="471" spans="1:8" ht="13.2" customHeight="1" x14ac:dyDescent="0.25">
      <c r="A471" s="16" t="s">
        <v>618</v>
      </c>
      <c r="B471" s="16" t="s">
        <v>374</v>
      </c>
      <c r="C471" s="42" t="s">
        <v>3647</v>
      </c>
      <c r="D471" s="16" t="s">
        <v>425</v>
      </c>
      <c r="E471" s="16">
        <v>110</v>
      </c>
      <c r="F471" s="16" t="s">
        <v>405</v>
      </c>
      <c r="G471" s="146" t="s">
        <v>9088</v>
      </c>
      <c r="H471" s="77"/>
    </row>
    <row r="472" spans="1:8" ht="13.2" customHeight="1" x14ac:dyDescent="0.25">
      <c r="A472" s="16" t="s">
        <v>627</v>
      </c>
      <c r="B472" s="16" t="s">
        <v>374</v>
      </c>
      <c r="C472" s="42" t="s">
        <v>3652</v>
      </c>
      <c r="D472" s="16" t="s">
        <v>404</v>
      </c>
      <c r="E472" s="16">
        <v>110</v>
      </c>
      <c r="F472" s="16" t="s">
        <v>405</v>
      </c>
      <c r="G472" s="146" t="s">
        <v>9088</v>
      </c>
      <c r="H472" s="77"/>
    </row>
    <row r="473" spans="1:8" ht="13.2" customHeight="1" x14ac:dyDescent="0.25">
      <c r="A473" s="16" t="s">
        <v>619</v>
      </c>
      <c r="B473" s="16" t="s">
        <v>374</v>
      </c>
      <c r="C473" s="42" t="s">
        <v>3673</v>
      </c>
      <c r="D473" s="16" t="s">
        <v>400</v>
      </c>
      <c r="E473" s="16">
        <v>100</v>
      </c>
      <c r="F473" s="16" t="s">
        <v>405</v>
      </c>
      <c r="G473" s="146" t="s">
        <v>9088</v>
      </c>
      <c r="H473" s="77"/>
    </row>
    <row r="474" spans="1:8" ht="13.2" customHeight="1" x14ac:dyDescent="0.25">
      <c r="A474" s="16" t="s">
        <v>3948</v>
      </c>
      <c r="B474" s="16" t="s">
        <v>380</v>
      </c>
      <c r="C474" s="42" t="s">
        <v>3797</v>
      </c>
      <c r="D474" s="16" t="s">
        <v>421</v>
      </c>
      <c r="E474" s="16">
        <v>150</v>
      </c>
      <c r="F474" s="16" t="s">
        <v>401</v>
      </c>
      <c r="G474" s="146" t="s">
        <v>9089</v>
      </c>
      <c r="H474" s="77"/>
    </row>
    <row r="475" spans="1:8" ht="13.2" customHeight="1" x14ac:dyDescent="0.25">
      <c r="A475" s="16" t="s">
        <v>477</v>
      </c>
      <c r="B475" s="16" t="s">
        <v>370</v>
      </c>
      <c r="C475" s="42" t="s">
        <v>3703</v>
      </c>
      <c r="D475" s="16" t="s">
        <v>400</v>
      </c>
      <c r="E475" s="16">
        <v>60</v>
      </c>
      <c r="F475" s="16" t="s">
        <v>410</v>
      </c>
      <c r="G475" s="146" t="s">
        <v>9090</v>
      </c>
      <c r="H475" s="77"/>
    </row>
    <row r="476" spans="1:8" ht="13.2" customHeight="1" x14ac:dyDescent="0.25">
      <c r="A476" s="16" t="s">
        <v>558</v>
      </c>
      <c r="B476" s="16" t="s">
        <v>371</v>
      </c>
      <c r="C476" s="42" t="s">
        <v>3665</v>
      </c>
      <c r="D476" s="16" t="s">
        <v>404</v>
      </c>
      <c r="E476" s="16">
        <v>30</v>
      </c>
      <c r="F476" s="16" t="s">
        <v>410</v>
      </c>
      <c r="G476" s="146" t="s">
        <v>9090</v>
      </c>
      <c r="H476" s="77"/>
    </row>
    <row r="477" spans="1:8" ht="13.2" customHeight="1" x14ac:dyDescent="0.25">
      <c r="A477" s="16" t="s">
        <v>568</v>
      </c>
      <c r="B477" s="16" t="s">
        <v>374</v>
      </c>
      <c r="C477" s="42" t="s">
        <v>3642</v>
      </c>
      <c r="D477" s="16" t="s">
        <v>425</v>
      </c>
      <c r="E477" s="16">
        <v>70</v>
      </c>
      <c r="F477" s="16" t="s">
        <v>410</v>
      </c>
      <c r="G477" s="146" t="s">
        <v>9090</v>
      </c>
      <c r="H477" s="77"/>
    </row>
    <row r="478" spans="1:8" ht="13.2" customHeight="1" x14ac:dyDescent="0.25">
      <c r="A478" s="16" t="s">
        <v>649</v>
      </c>
      <c r="B478" s="16" t="s">
        <v>374</v>
      </c>
      <c r="C478" s="42">
        <v>130</v>
      </c>
      <c r="D478" s="16" t="s">
        <v>414</v>
      </c>
      <c r="E478" s="16">
        <v>70</v>
      </c>
      <c r="F478" s="16" t="s">
        <v>410</v>
      </c>
      <c r="G478" s="146" t="s">
        <v>9090</v>
      </c>
      <c r="H478" s="77"/>
    </row>
    <row r="479" spans="1:8" ht="13.2" customHeight="1" x14ac:dyDescent="0.25">
      <c r="A479" s="16" t="s">
        <v>2339</v>
      </c>
      <c r="B479" s="16" t="s">
        <v>377</v>
      </c>
      <c r="C479" s="42" t="s">
        <v>3681</v>
      </c>
      <c r="D479" s="16" t="s">
        <v>400</v>
      </c>
      <c r="E479" s="16">
        <v>120</v>
      </c>
      <c r="F479" s="16" t="s">
        <v>410</v>
      </c>
      <c r="G479" s="146" t="s">
        <v>9091</v>
      </c>
      <c r="H479" s="77"/>
    </row>
    <row r="480" spans="1:8" ht="13.2" customHeight="1" x14ac:dyDescent="0.25">
      <c r="A480" s="16" t="s">
        <v>477</v>
      </c>
      <c r="B480" s="16" t="s">
        <v>357</v>
      </c>
      <c r="C480" s="42">
        <v>28</v>
      </c>
      <c r="D480" s="16" t="s">
        <v>400</v>
      </c>
      <c r="E480" s="16">
        <v>60</v>
      </c>
      <c r="F480" s="16" t="s">
        <v>410</v>
      </c>
      <c r="G480" s="146" t="s">
        <v>9092</v>
      </c>
      <c r="H480" s="77"/>
    </row>
    <row r="481" spans="1:8" ht="13.2" customHeight="1" x14ac:dyDescent="0.25">
      <c r="A481" s="16" t="s">
        <v>527</v>
      </c>
      <c r="B481" s="16" t="s">
        <v>364</v>
      </c>
      <c r="C481" s="42">
        <v>141</v>
      </c>
      <c r="D481" s="16" t="s">
        <v>425</v>
      </c>
      <c r="E481" s="16">
        <v>150</v>
      </c>
      <c r="F481" s="16" t="s">
        <v>401</v>
      </c>
      <c r="G481" s="146" t="s">
        <v>9092</v>
      </c>
      <c r="H481" s="77"/>
    </row>
    <row r="482" spans="1:8" ht="13.2" customHeight="1" x14ac:dyDescent="0.25">
      <c r="A482" s="16" t="s">
        <v>533</v>
      </c>
      <c r="B482" s="16" t="s">
        <v>366</v>
      </c>
      <c r="C482" s="42">
        <v>75</v>
      </c>
      <c r="D482" s="16" t="s">
        <v>421</v>
      </c>
      <c r="E482" s="16">
        <v>120</v>
      </c>
      <c r="F482" s="16" t="s">
        <v>410</v>
      </c>
      <c r="G482" s="146" t="s">
        <v>9092</v>
      </c>
      <c r="H482" s="77"/>
    </row>
    <row r="483" spans="1:8" ht="13.2" customHeight="1" x14ac:dyDescent="0.25">
      <c r="A483" s="16" t="s">
        <v>664</v>
      </c>
      <c r="B483" s="16" t="s">
        <v>367</v>
      </c>
      <c r="C483" s="42">
        <v>151</v>
      </c>
      <c r="D483" s="16" t="s">
        <v>165</v>
      </c>
      <c r="E483" s="16">
        <v>160</v>
      </c>
      <c r="F483" s="16" t="s">
        <v>401</v>
      </c>
      <c r="G483" s="146" t="s">
        <v>9092</v>
      </c>
      <c r="H483" s="77"/>
    </row>
    <row r="484" spans="1:8" ht="13.2" customHeight="1" x14ac:dyDescent="0.25">
      <c r="A484" s="16" t="s">
        <v>3066</v>
      </c>
      <c r="B484" s="16" t="s">
        <v>370</v>
      </c>
      <c r="C484" s="42">
        <v>148</v>
      </c>
      <c r="D484" s="16" t="s">
        <v>414</v>
      </c>
      <c r="E484" s="16">
        <v>120</v>
      </c>
      <c r="F484" s="16" t="s">
        <v>410</v>
      </c>
      <c r="G484" s="146" t="s">
        <v>9093</v>
      </c>
      <c r="H484" s="77"/>
    </row>
    <row r="485" spans="1:8" ht="13.2" customHeight="1" x14ac:dyDescent="0.25">
      <c r="A485" s="16" t="s">
        <v>4007</v>
      </c>
      <c r="B485" s="16" t="s">
        <v>371</v>
      </c>
      <c r="C485" s="42" t="s">
        <v>3746</v>
      </c>
      <c r="D485" s="16" t="s">
        <v>431</v>
      </c>
      <c r="E485" s="16">
        <v>130</v>
      </c>
      <c r="F485" s="16" t="s">
        <v>405</v>
      </c>
      <c r="G485" s="146" t="s">
        <v>9094</v>
      </c>
      <c r="H485" s="77"/>
    </row>
    <row r="486" spans="1:8" ht="13.2" customHeight="1" x14ac:dyDescent="0.25">
      <c r="A486" s="16" t="s">
        <v>422</v>
      </c>
      <c r="B486" s="16" t="s">
        <v>380</v>
      </c>
      <c r="C486" s="42">
        <v>139</v>
      </c>
      <c r="D486" s="16" t="s">
        <v>431</v>
      </c>
      <c r="E486" s="16">
        <v>190</v>
      </c>
      <c r="F486" s="16" t="s">
        <v>405</v>
      </c>
      <c r="G486" s="146" t="s">
        <v>9094</v>
      </c>
      <c r="H486" s="77"/>
    </row>
    <row r="487" spans="1:8" ht="13.2" customHeight="1" x14ac:dyDescent="0.25">
      <c r="A487" s="16" t="s">
        <v>1812</v>
      </c>
      <c r="B487" s="16" t="s">
        <v>374</v>
      </c>
      <c r="C487" s="42">
        <v>121</v>
      </c>
      <c r="D487" s="16" t="s">
        <v>419</v>
      </c>
      <c r="E487" s="16">
        <v>130</v>
      </c>
      <c r="F487" s="16" t="s">
        <v>410</v>
      </c>
      <c r="G487" s="146" t="s">
        <v>9094</v>
      </c>
      <c r="H487" s="77"/>
    </row>
    <row r="488" spans="1:8" ht="13.2" customHeight="1" x14ac:dyDescent="0.25">
      <c r="A488" s="16" t="s">
        <v>2352</v>
      </c>
      <c r="B488" s="16" t="s">
        <v>377</v>
      </c>
      <c r="C488" s="42">
        <v>114</v>
      </c>
      <c r="D488" s="16" t="s">
        <v>419</v>
      </c>
      <c r="E488" s="16">
        <v>120</v>
      </c>
      <c r="F488" s="16" t="s">
        <v>410</v>
      </c>
      <c r="G488" s="146" t="s">
        <v>9095</v>
      </c>
      <c r="H488" s="77"/>
    </row>
    <row r="489" spans="1:8" ht="13.2" customHeight="1" x14ac:dyDescent="0.25">
      <c r="A489" s="16" t="s">
        <v>1827</v>
      </c>
      <c r="B489" s="16" t="s">
        <v>381</v>
      </c>
      <c r="C489" s="42" t="s">
        <v>3618</v>
      </c>
      <c r="D489" s="16" t="s">
        <v>407</v>
      </c>
      <c r="E489" s="16">
        <v>190</v>
      </c>
      <c r="F489" s="16" t="s">
        <v>401</v>
      </c>
      <c r="G489" s="146" t="s">
        <v>9096</v>
      </c>
      <c r="H489" s="77"/>
    </row>
    <row r="490" spans="1:8" ht="13.2" customHeight="1" x14ac:dyDescent="0.25">
      <c r="A490" s="16" t="s">
        <v>670</v>
      </c>
      <c r="B490" s="16" t="s">
        <v>381</v>
      </c>
      <c r="C490" s="42" t="s">
        <v>3640</v>
      </c>
      <c r="D490" s="16" t="s">
        <v>425</v>
      </c>
      <c r="E490" s="16">
        <v>120</v>
      </c>
      <c r="F490" s="16" t="s">
        <v>410</v>
      </c>
      <c r="G490" s="146" t="s">
        <v>9096</v>
      </c>
      <c r="H490" s="77"/>
    </row>
    <row r="491" spans="1:8" ht="13.2" customHeight="1" x14ac:dyDescent="0.25">
      <c r="A491" s="16" t="s">
        <v>1816</v>
      </c>
      <c r="B491" s="16" t="s">
        <v>381</v>
      </c>
      <c r="C491" s="42" t="s">
        <v>3647</v>
      </c>
      <c r="D491" s="16" t="s">
        <v>425</v>
      </c>
      <c r="E491" s="16">
        <v>150</v>
      </c>
      <c r="F491" s="16" t="s">
        <v>401</v>
      </c>
      <c r="G491" s="146" t="s">
        <v>9096</v>
      </c>
      <c r="H491" s="77"/>
    </row>
    <row r="492" spans="1:8" ht="13.2" customHeight="1" x14ac:dyDescent="0.25">
      <c r="A492" s="16" t="s">
        <v>1817</v>
      </c>
      <c r="B492" s="16" t="s">
        <v>381</v>
      </c>
      <c r="C492" s="42" t="s">
        <v>3723</v>
      </c>
      <c r="D492" s="16" t="s">
        <v>431</v>
      </c>
      <c r="E492" s="16">
        <v>120</v>
      </c>
      <c r="F492" s="16" t="s">
        <v>405</v>
      </c>
      <c r="G492" s="146" t="s">
        <v>9096</v>
      </c>
      <c r="H492" s="77"/>
    </row>
    <row r="493" spans="1:8" ht="13.2" customHeight="1" x14ac:dyDescent="0.25">
      <c r="A493" s="16" t="s">
        <v>1828</v>
      </c>
      <c r="B493" s="16" t="s">
        <v>381</v>
      </c>
      <c r="C493" s="42">
        <v>121</v>
      </c>
      <c r="D493" s="16" t="s">
        <v>414</v>
      </c>
      <c r="E493" s="16">
        <v>120</v>
      </c>
      <c r="F493" s="16" t="s">
        <v>405</v>
      </c>
      <c r="G493" s="146" t="s">
        <v>9096</v>
      </c>
      <c r="H493" s="77"/>
    </row>
    <row r="494" spans="1:8" ht="13.2" customHeight="1" x14ac:dyDescent="0.25">
      <c r="A494" s="16" t="s">
        <v>4089</v>
      </c>
      <c r="B494" s="16" t="s">
        <v>381</v>
      </c>
      <c r="C494" s="42">
        <v>147</v>
      </c>
      <c r="D494" s="16" t="s">
        <v>490</v>
      </c>
      <c r="E494" s="16"/>
      <c r="F494" s="16" t="s">
        <v>1085</v>
      </c>
      <c r="G494" s="146" t="s">
        <v>9097</v>
      </c>
      <c r="H494" s="77"/>
    </row>
    <row r="495" spans="1:8" ht="13.2" customHeight="1" x14ac:dyDescent="0.25">
      <c r="A495" s="16" t="s">
        <v>518</v>
      </c>
      <c r="B495" s="16"/>
      <c r="C495" s="42"/>
      <c r="D495" s="16" t="s">
        <v>427</v>
      </c>
      <c r="E495" s="16"/>
      <c r="F495" s="16" t="s">
        <v>427</v>
      </c>
      <c r="G495" s="146" t="s">
        <v>9098</v>
      </c>
      <c r="H495" s="77"/>
    </row>
    <row r="496" spans="1:8" ht="13.2" customHeight="1" x14ac:dyDescent="0.25">
      <c r="A496" s="16" t="s">
        <v>517</v>
      </c>
      <c r="B496" s="16"/>
      <c r="C496" s="42"/>
      <c r="D496" s="16" t="s">
        <v>427</v>
      </c>
      <c r="E496" s="16"/>
      <c r="F496" s="16" t="s">
        <v>427</v>
      </c>
      <c r="G496" s="146" t="s">
        <v>9098</v>
      </c>
      <c r="H496" s="77"/>
    </row>
    <row r="497" spans="1:8" ht="13.2" customHeight="1" x14ac:dyDescent="0.25">
      <c r="A497" s="16" t="s">
        <v>521</v>
      </c>
      <c r="B497" s="16"/>
      <c r="C497" s="42"/>
      <c r="D497" s="16" t="s">
        <v>427</v>
      </c>
      <c r="E497" s="16"/>
      <c r="F497" s="16" t="s">
        <v>427</v>
      </c>
      <c r="G497" s="146" t="s">
        <v>9098</v>
      </c>
      <c r="H497" s="77"/>
    </row>
    <row r="498" spans="1:8" ht="13.2" customHeight="1" x14ac:dyDescent="0.25">
      <c r="A498" s="16" t="s">
        <v>519</v>
      </c>
      <c r="B498" s="16"/>
      <c r="C498" s="42"/>
      <c r="D498" s="16" t="s">
        <v>427</v>
      </c>
      <c r="E498" s="16"/>
      <c r="F498" s="16" t="s">
        <v>427</v>
      </c>
      <c r="G498" s="146" t="s">
        <v>9098</v>
      </c>
      <c r="H498" s="77"/>
    </row>
    <row r="499" spans="1:8" ht="13.2" customHeight="1" x14ac:dyDescent="0.25">
      <c r="A499" s="16" t="s">
        <v>520</v>
      </c>
      <c r="B499" s="16"/>
      <c r="C499" s="42"/>
      <c r="D499" s="16" t="s">
        <v>427</v>
      </c>
      <c r="E499" s="16"/>
      <c r="F499" s="16" t="s">
        <v>427</v>
      </c>
      <c r="G499" s="146" t="s">
        <v>9098</v>
      </c>
      <c r="H499" s="77"/>
    </row>
    <row r="500" spans="1:8" ht="13.2" customHeight="1" x14ac:dyDescent="0.25">
      <c r="A500" s="16" t="s">
        <v>516</v>
      </c>
      <c r="B500" s="16"/>
      <c r="C500" s="42"/>
      <c r="D500" s="16" t="s">
        <v>427</v>
      </c>
      <c r="E500" s="16"/>
      <c r="F500" s="16" t="s">
        <v>427</v>
      </c>
      <c r="G500" s="146" t="s">
        <v>9098</v>
      </c>
      <c r="H500" s="77"/>
    </row>
    <row r="501" spans="1:8" ht="13.2" customHeight="1" x14ac:dyDescent="0.25">
      <c r="A501" s="16" t="s">
        <v>514</v>
      </c>
      <c r="B501" s="16"/>
      <c r="C501" s="42"/>
      <c r="D501" s="16" t="s">
        <v>427</v>
      </c>
      <c r="E501" s="16"/>
      <c r="F501" s="16" t="s">
        <v>427</v>
      </c>
      <c r="G501" s="146" t="s">
        <v>9098</v>
      </c>
      <c r="H501" s="77"/>
    </row>
    <row r="502" spans="1:8" ht="13.2" customHeight="1" x14ac:dyDescent="0.25">
      <c r="A502" s="16" t="s">
        <v>426</v>
      </c>
      <c r="B502" s="16"/>
      <c r="C502" s="42"/>
      <c r="D502" s="16" t="s">
        <v>427</v>
      </c>
      <c r="E502" s="16"/>
      <c r="F502" s="16" t="s">
        <v>427</v>
      </c>
      <c r="G502" s="146" t="s">
        <v>9098</v>
      </c>
      <c r="H502" s="77"/>
    </row>
    <row r="503" spans="1:8" ht="13.2" customHeight="1" x14ac:dyDescent="0.25">
      <c r="A503" s="16" t="s">
        <v>3934</v>
      </c>
      <c r="B503" s="16" t="s">
        <v>372</v>
      </c>
      <c r="C503" s="42" t="s">
        <v>3700</v>
      </c>
      <c r="D503" s="16" t="s">
        <v>400</v>
      </c>
      <c r="E503" s="16">
        <v>120</v>
      </c>
      <c r="F503" s="16" t="s">
        <v>405</v>
      </c>
      <c r="G503" s="146" t="s">
        <v>9099</v>
      </c>
      <c r="H503" s="77"/>
    </row>
    <row r="504" spans="1:8" ht="13.2" customHeight="1" x14ac:dyDescent="0.25">
      <c r="A504" s="16" t="s">
        <v>3969</v>
      </c>
      <c r="B504" s="16" t="s">
        <v>374</v>
      </c>
      <c r="C504" s="42">
        <v>129</v>
      </c>
      <c r="D504" s="16" t="s">
        <v>419</v>
      </c>
      <c r="E504" s="16">
        <v>130</v>
      </c>
      <c r="F504" s="16" t="s">
        <v>410</v>
      </c>
      <c r="G504" s="146" t="s">
        <v>9099</v>
      </c>
      <c r="H504" s="77"/>
    </row>
    <row r="505" spans="1:8" ht="13.2" customHeight="1" x14ac:dyDescent="0.25">
      <c r="A505" s="16" t="s">
        <v>3762</v>
      </c>
      <c r="B505" s="16" t="s">
        <v>376</v>
      </c>
      <c r="C505" s="42" t="s">
        <v>3729</v>
      </c>
      <c r="D505" s="16" t="s">
        <v>431</v>
      </c>
      <c r="E505" s="16">
        <v>130</v>
      </c>
      <c r="F505" s="16" t="s">
        <v>405</v>
      </c>
      <c r="G505" s="146" t="s">
        <v>9099</v>
      </c>
      <c r="H505" s="77"/>
    </row>
    <row r="506" spans="1:8" ht="13.2" customHeight="1" x14ac:dyDescent="0.25">
      <c r="A506" s="16" t="s">
        <v>3715</v>
      </c>
      <c r="B506" s="16" t="s">
        <v>370</v>
      </c>
      <c r="C506" s="42" t="s">
        <v>3717</v>
      </c>
      <c r="D506" s="16" t="s">
        <v>400</v>
      </c>
      <c r="E506" s="16">
        <v>120</v>
      </c>
      <c r="F506" s="16" t="s">
        <v>405</v>
      </c>
      <c r="G506" s="146" t="s">
        <v>9100</v>
      </c>
      <c r="H506" s="77"/>
    </row>
    <row r="507" spans="1:8" ht="13.2" customHeight="1" x14ac:dyDescent="0.25">
      <c r="A507" s="16" t="s">
        <v>3929</v>
      </c>
      <c r="B507" s="16" t="s">
        <v>371</v>
      </c>
      <c r="C507" s="42" t="s">
        <v>3685</v>
      </c>
      <c r="D507" s="16" t="s">
        <v>404</v>
      </c>
      <c r="E507" s="16">
        <v>120</v>
      </c>
      <c r="F507" s="16" t="s">
        <v>410</v>
      </c>
      <c r="G507" s="146" t="s">
        <v>9100</v>
      </c>
      <c r="H507" s="77"/>
    </row>
    <row r="508" spans="1:8" ht="13.2" customHeight="1" x14ac:dyDescent="0.25">
      <c r="A508" s="16" t="s">
        <v>4007</v>
      </c>
      <c r="B508" s="16" t="s">
        <v>371</v>
      </c>
      <c r="C508" s="42" t="s">
        <v>3746</v>
      </c>
      <c r="D508" s="16" t="s">
        <v>431</v>
      </c>
      <c r="E508" s="16">
        <v>130</v>
      </c>
      <c r="F508" s="16" t="s">
        <v>405</v>
      </c>
      <c r="G508" s="146" t="s">
        <v>9100</v>
      </c>
      <c r="H508" s="77"/>
    </row>
    <row r="509" spans="1:8" ht="13.2" customHeight="1" x14ac:dyDescent="0.25">
      <c r="A509" s="16" t="s">
        <v>533</v>
      </c>
      <c r="B509" s="16" t="s">
        <v>381</v>
      </c>
      <c r="C509" s="42" t="s">
        <v>3688</v>
      </c>
      <c r="D509" s="16" t="s">
        <v>421</v>
      </c>
      <c r="E509" s="16">
        <v>130</v>
      </c>
      <c r="F509" s="16" t="s">
        <v>410</v>
      </c>
      <c r="G509" s="146" t="s">
        <v>9101</v>
      </c>
      <c r="H509" s="77"/>
    </row>
    <row r="510" spans="1:8" ht="13.2" customHeight="1" x14ac:dyDescent="0.25">
      <c r="A510" s="16" t="s">
        <v>3096</v>
      </c>
      <c r="B510" s="16" t="s">
        <v>372</v>
      </c>
      <c r="C510" s="42" t="s">
        <v>3727</v>
      </c>
      <c r="D510" s="16" t="s">
        <v>421</v>
      </c>
      <c r="E510" s="16">
        <v>70</v>
      </c>
      <c r="F510" s="16" t="s">
        <v>410</v>
      </c>
      <c r="G510" s="146" t="s">
        <v>9102</v>
      </c>
      <c r="H510" s="77"/>
    </row>
    <row r="511" spans="1:8" ht="13.2" customHeight="1" x14ac:dyDescent="0.25">
      <c r="A511" s="16" t="s">
        <v>3829</v>
      </c>
      <c r="B511" s="16" t="s">
        <v>380</v>
      </c>
      <c r="C511" s="42">
        <v>222</v>
      </c>
      <c r="D511" s="16" t="s">
        <v>414</v>
      </c>
      <c r="E511" s="16">
        <v>70</v>
      </c>
      <c r="F511" s="16" t="s">
        <v>410</v>
      </c>
      <c r="G511" s="146" t="s">
        <v>9103</v>
      </c>
      <c r="H511" s="77"/>
    </row>
    <row r="512" spans="1:8" ht="13.2" customHeight="1" x14ac:dyDescent="0.25">
      <c r="A512" s="16" t="s">
        <v>4089</v>
      </c>
      <c r="B512" s="16" t="s">
        <v>375</v>
      </c>
      <c r="C512" s="42" t="s">
        <v>3694</v>
      </c>
      <c r="D512" s="16" t="s">
        <v>490</v>
      </c>
      <c r="E512" s="16"/>
      <c r="F512" s="16" t="s">
        <v>1085</v>
      </c>
      <c r="G512" s="146" t="s">
        <v>9104</v>
      </c>
      <c r="H512" s="77"/>
    </row>
    <row r="513" spans="1:8" ht="13.2" customHeight="1" x14ac:dyDescent="0.25">
      <c r="A513" s="16" t="s">
        <v>2465</v>
      </c>
      <c r="B513" s="16" t="s">
        <v>382</v>
      </c>
      <c r="C513" s="42" t="s">
        <v>3671</v>
      </c>
      <c r="D513" s="16" t="s">
        <v>404</v>
      </c>
      <c r="E513" s="16">
        <v>110</v>
      </c>
      <c r="F513" s="16" t="s">
        <v>410</v>
      </c>
      <c r="G513" s="146" t="s">
        <v>9105</v>
      </c>
      <c r="H513" s="77"/>
    </row>
    <row r="514" spans="1:8" ht="13.2" customHeight="1" x14ac:dyDescent="0.25">
      <c r="A514" s="16" t="s">
        <v>4646</v>
      </c>
      <c r="B514" s="16" t="s">
        <v>382</v>
      </c>
      <c r="C514" s="42" t="s">
        <v>3707</v>
      </c>
      <c r="D514" s="16" t="s">
        <v>421</v>
      </c>
      <c r="E514" s="16">
        <v>140</v>
      </c>
      <c r="F514" s="16" t="s">
        <v>405</v>
      </c>
      <c r="G514" s="146" t="s">
        <v>9105</v>
      </c>
      <c r="H514" s="77"/>
    </row>
    <row r="515" spans="1:8" ht="13.2" customHeight="1" x14ac:dyDescent="0.25">
      <c r="A515" s="16" t="s">
        <v>1293</v>
      </c>
      <c r="B515" s="16" t="s">
        <v>382</v>
      </c>
      <c r="C515" s="42" t="s">
        <v>3748</v>
      </c>
      <c r="D515" s="16" t="s">
        <v>435</v>
      </c>
      <c r="E515" s="16">
        <v>100</v>
      </c>
      <c r="F515" s="16" t="s">
        <v>410</v>
      </c>
      <c r="G515" s="146" t="s">
        <v>9105</v>
      </c>
      <c r="H515" s="77"/>
    </row>
    <row r="516" spans="1:8" ht="13.2" customHeight="1" x14ac:dyDescent="0.25">
      <c r="A516" s="16" t="s">
        <v>6814</v>
      </c>
      <c r="B516" s="16" t="s">
        <v>382</v>
      </c>
      <c r="C516" s="42">
        <v>100</v>
      </c>
      <c r="D516" s="16" t="s">
        <v>435</v>
      </c>
      <c r="E516" s="16">
        <v>170</v>
      </c>
      <c r="F516" s="16" t="s">
        <v>401</v>
      </c>
      <c r="G516" s="146" t="s">
        <v>9105</v>
      </c>
      <c r="H516" s="77"/>
    </row>
    <row r="517" spans="1:8" ht="13.2" customHeight="1" x14ac:dyDescent="0.25">
      <c r="A517" s="16" t="s">
        <v>1819</v>
      </c>
      <c r="B517" s="16" t="s">
        <v>382</v>
      </c>
      <c r="C517" s="42">
        <v>107</v>
      </c>
      <c r="D517" s="16" t="s">
        <v>419</v>
      </c>
      <c r="E517" s="16">
        <v>150</v>
      </c>
      <c r="F517" s="16" t="s">
        <v>401</v>
      </c>
      <c r="G517" s="146" t="s">
        <v>9105</v>
      </c>
      <c r="H517" s="77"/>
    </row>
    <row r="518" spans="1:8" ht="13.2" customHeight="1" x14ac:dyDescent="0.25">
      <c r="A518" s="16" t="s">
        <v>4674</v>
      </c>
      <c r="B518" s="16" t="s">
        <v>382</v>
      </c>
      <c r="C518" s="42">
        <v>135</v>
      </c>
      <c r="D518" s="16" t="s">
        <v>490</v>
      </c>
      <c r="E518" s="16"/>
      <c r="F518" s="16" t="s">
        <v>1085</v>
      </c>
      <c r="G518" s="146" t="s">
        <v>9105</v>
      </c>
      <c r="H518" s="77"/>
    </row>
    <row r="519" spans="1:8" ht="13.2" customHeight="1" x14ac:dyDescent="0.25">
      <c r="A519" s="16" t="s">
        <v>4684</v>
      </c>
      <c r="B519" s="16" t="s">
        <v>382</v>
      </c>
      <c r="C519" s="42">
        <v>147</v>
      </c>
      <c r="D519" s="16" t="s">
        <v>490</v>
      </c>
      <c r="E519" s="16"/>
      <c r="F519" s="16" t="s">
        <v>1085</v>
      </c>
      <c r="G519" s="146" t="s">
        <v>9106</v>
      </c>
      <c r="H519" s="77"/>
    </row>
    <row r="520" spans="1:8" ht="13.2" customHeight="1" x14ac:dyDescent="0.25">
      <c r="A520" s="16" t="s">
        <v>9107</v>
      </c>
      <c r="B520" s="16" t="s">
        <v>382</v>
      </c>
      <c r="C520" s="42" t="s">
        <v>3681</v>
      </c>
      <c r="D520" s="16" t="s">
        <v>421</v>
      </c>
      <c r="E520" s="16">
        <v>150</v>
      </c>
      <c r="F520" s="16" t="s">
        <v>401</v>
      </c>
      <c r="G520" s="146" t="s">
        <v>9108</v>
      </c>
      <c r="H520" s="77"/>
    </row>
    <row r="521" spans="1:8" ht="13.2" customHeight="1" x14ac:dyDescent="0.25">
      <c r="A521" s="16" t="s">
        <v>4138</v>
      </c>
      <c r="B521" s="16" t="s">
        <v>381</v>
      </c>
      <c r="C521" s="42">
        <v>132</v>
      </c>
      <c r="D521" s="16" t="s">
        <v>490</v>
      </c>
      <c r="E521" s="16"/>
      <c r="F521" s="16" t="s">
        <v>1085</v>
      </c>
      <c r="G521" s="146" t="s">
        <v>9109</v>
      </c>
      <c r="H521" s="77"/>
    </row>
    <row r="522" spans="1:8" ht="13.2" customHeight="1" x14ac:dyDescent="0.25">
      <c r="A522" s="16" t="s">
        <v>477</v>
      </c>
      <c r="B522" s="16" t="s">
        <v>383</v>
      </c>
      <c r="C522" s="42" t="s">
        <v>3648</v>
      </c>
      <c r="D522" s="16" t="s">
        <v>400</v>
      </c>
      <c r="E522" s="16">
        <v>60</v>
      </c>
      <c r="F522" s="16" t="s">
        <v>410</v>
      </c>
      <c r="G522" s="146" t="s">
        <v>9110</v>
      </c>
      <c r="H522" s="77"/>
    </row>
    <row r="523" spans="1:8" ht="13.2" customHeight="1" x14ac:dyDescent="0.25">
      <c r="A523" s="16" t="s">
        <v>976</v>
      </c>
      <c r="B523" s="16" t="s">
        <v>383</v>
      </c>
      <c r="C523" s="42" t="s">
        <v>3681</v>
      </c>
      <c r="D523" s="16" t="s">
        <v>414</v>
      </c>
      <c r="E523" s="16">
        <v>200</v>
      </c>
      <c r="F523" s="16" t="s">
        <v>405</v>
      </c>
      <c r="G523" s="146" t="s">
        <v>9110</v>
      </c>
      <c r="H523" s="77"/>
    </row>
    <row r="524" spans="1:8" ht="13.2" customHeight="1" x14ac:dyDescent="0.25">
      <c r="A524" s="16" t="s">
        <v>626</v>
      </c>
      <c r="B524" s="16" t="s">
        <v>383</v>
      </c>
      <c r="C524" s="42" t="s">
        <v>3686</v>
      </c>
      <c r="D524" s="16" t="s">
        <v>414</v>
      </c>
      <c r="E524" s="16">
        <v>150</v>
      </c>
      <c r="F524" s="16" t="s">
        <v>410</v>
      </c>
      <c r="G524" s="146" t="s">
        <v>9110</v>
      </c>
      <c r="H524" s="77"/>
    </row>
    <row r="525" spans="1:8" ht="13.2" customHeight="1" x14ac:dyDescent="0.25">
      <c r="A525" s="16" t="s">
        <v>3942</v>
      </c>
      <c r="B525" s="16" t="s">
        <v>377</v>
      </c>
      <c r="C525" s="42" t="s">
        <v>3713</v>
      </c>
      <c r="D525" s="16" t="s">
        <v>421</v>
      </c>
      <c r="E525" s="16">
        <v>130</v>
      </c>
      <c r="F525" s="16" t="s">
        <v>401</v>
      </c>
      <c r="G525" s="146" t="s">
        <v>9111</v>
      </c>
      <c r="H525" s="77"/>
    </row>
    <row r="526" spans="1:8" ht="13.2" customHeight="1" x14ac:dyDescent="0.25">
      <c r="A526" s="16" t="s">
        <v>3199</v>
      </c>
      <c r="B526" s="16" t="s">
        <v>374</v>
      </c>
      <c r="C526" s="42">
        <v>128</v>
      </c>
      <c r="D526" s="16" t="s">
        <v>419</v>
      </c>
      <c r="E526" s="16">
        <v>90</v>
      </c>
      <c r="F526" s="16" t="s">
        <v>410</v>
      </c>
      <c r="G526" s="146" t="s">
        <v>9111</v>
      </c>
      <c r="H526" s="77"/>
    </row>
    <row r="527" spans="1:8" ht="13.2" customHeight="1" x14ac:dyDescent="0.25">
      <c r="A527" s="16" t="s">
        <v>1932</v>
      </c>
      <c r="B527" s="16" t="s">
        <v>377</v>
      </c>
      <c r="C527" s="42" t="s">
        <v>3702</v>
      </c>
      <c r="D527" s="16" t="s">
        <v>421</v>
      </c>
      <c r="E527" s="16">
        <v>120</v>
      </c>
      <c r="F527" s="16" t="s">
        <v>410</v>
      </c>
      <c r="G527" s="146" t="s">
        <v>9112</v>
      </c>
      <c r="H527" s="77"/>
    </row>
    <row r="528" spans="1:8" ht="13.2" customHeight="1" x14ac:dyDescent="0.25">
      <c r="A528" s="16" t="s">
        <v>4400</v>
      </c>
      <c r="B528" s="16" t="s">
        <v>378</v>
      </c>
      <c r="C528" s="42" t="s">
        <v>3700</v>
      </c>
      <c r="D528" s="16" t="s">
        <v>421</v>
      </c>
      <c r="E528" s="16">
        <v>120</v>
      </c>
      <c r="F528" s="16" t="s">
        <v>410</v>
      </c>
      <c r="G528" s="146" t="s">
        <v>9112</v>
      </c>
      <c r="H528" s="77"/>
    </row>
    <row r="529" spans="1:8" ht="13.2" customHeight="1" x14ac:dyDescent="0.25">
      <c r="A529" s="16" t="s">
        <v>4475</v>
      </c>
      <c r="B529" s="16" t="s">
        <v>4041</v>
      </c>
      <c r="C529" s="42" t="s">
        <v>3648</v>
      </c>
      <c r="D529" s="16" t="s">
        <v>431</v>
      </c>
      <c r="E529" s="16">
        <v>210</v>
      </c>
      <c r="F529" s="16" t="s">
        <v>410</v>
      </c>
      <c r="G529" s="146" t="s">
        <v>9113</v>
      </c>
      <c r="H529" s="77"/>
    </row>
    <row r="530" spans="1:8" ht="13.2" customHeight="1" x14ac:dyDescent="0.25">
      <c r="A530" s="16" t="s">
        <v>4411</v>
      </c>
      <c r="B530" s="16" t="s">
        <v>378</v>
      </c>
      <c r="C530" s="42" t="s">
        <v>3745</v>
      </c>
      <c r="D530" s="16" t="s">
        <v>435</v>
      </c>
      <c r="E530" s="16">
        <v>200</v>
      </c>
      <c r="F530" s="16" t="s">
        <v>410</v>
      </c>
      <c r="G530" s="146" t="s">
        <v>9113</v>
      </c>
      <c r="H530" s="77"/>
    </row>
    <row r="531" spans="1:8" ht="13.2" customHeight="1" x14ac:dyDescent="0.25">
      <c r="A531" s="16" t="s">
        <v>4471</v>
      </c>
      <c r="B531" s="16" t="s">
        <v>380</v>
      </c>
      <c r="C531" s="42" t="s">
        <v>3713</v>
      </c>
      <c r="D531" s="16" t="s">
        <v>404</v>
      </c>
      <c r="E531" s="16">
        <v>210</v>
      </c>
      <c r="F531" s="16" t="s">
        <v>410</v>
      </c>
      <c r="G531" s="146" t="s">
        <v>9113</v>
      </c>
      <c r="H531" s="77"/>
    </row>
    <row r="532" spans="1:8" ht="13.2" customHeight="1" x14ac:dyDescent="0.25">
      <c r="A532" s="16" t="s">
        <v>9114</v>
      </c>
      <c r="B532" s="16" t="s">
        <v>384</v>
      </c>
      <c r="C532" s="42" t="s">
        <v>3717</v>
      </c>
      <c r="D532" s="16" t="s">
        <v>421</v>
      </c>
      <c r="E532" s="16">
        <v>120</v>
      </c>
      <c r="F532" s="16" t="s">
        <v>405</v>
      </c>
      <c r="G532" s="146" t="s">
        <v>9115</v>
      </c>
      <c r="H532" s="77"/>
    </row>
    <row r="533" spans="1:8" ht="13.2" customHeight="1" x14ac:dyDescent="0.25">
      <c r="A533" s="16" t="s">
        <v>9114</v>
      </c>
      <c r="B533" s="16" t="s">
        <v>384</v>
      </c>
      <c r="C533" s="42" t="s">
        <v>3717</v>
      </c>
      <c r="D533" s="16" t="s">
        <v>421</v>
      </c>
      <c r="E533" s="16">
        <v>120</v>
      </c>
      <c r="F533" s="16" t="s">
        <v>405</v>
      </c>
      <c r="G533" s="146" t="s">
        <v>9116</v>
      </c>
      <c r="H533" s="77"/>
    </row>
    <row r="534" spans="1:8" ht="13.2" customHeight="1" x14ac:dyDescent="0.25">
      <c r="A534" s="16" t="s">
        <v>412</v>
      </c>
      <c r="B534" s="16" t="s">
        <v>384</v>
      </c>
      <c r="C534" s="42" t="s">
        <v>3662</v>
      </c>
      <c r="D534" s="16" t="s">
        <v>404</v>
      </c>
      <c r="E534" s="16">
        <v>150</v>
      </c>
      <c r="F534" s="16" t="s">
        <v>401</v>
      </c>
      <c r="G534" s="146" t="s">
        <v>9117</v>
      </c>
      <c r="H534" s="77"/>
    </row>
    <row r="535" spans="1:8" ht="13.2" customHeight="1" x14ac:dyDescent="0.25">
      <c r="A535" s="16" t="s">
        <v>665</v>
      </c>
      <c r="B535" s="16" t="s">
        <v>384</v>
      </c>
      <c r="C535" s="42" t="s">
        <v>3704</v>
      </c>
      <c r="D535" s="16" t="s">
        <v>421</v>
      </c>
      <c r="E535" s="16">
        <v>120</v>
      </c>
      <c r="F535" s="16" t="s">
        <v>401</v>
      </c>
      <c r="G535" s="146" t="s">
        <v>9117</v>
      </c>
      <c r="H535" s="77"/>
    </row>
    <row r="536" spans="1:8" ht="13.2" customHeight="1" x14ac:dyDescent="0.25">
      <c r="A536" s="16" t="s">
        <v>4771</v>
      </c>
      <c r="B536" s="16" t="s">
        <v>384</v>
      </c>
      <c r="C536" s="42" t="s">
        <v>3731</v>
      </c>
      <c r="D536" s="16" t="s">
        <v>431</v>
      </c>
      <c r="E536" s="16">
        <v>130</v>
      </c>
      <c r="F536" s="16" t="s">
        <v>405</v>
      </c>
      <c r="G536" s="146" t="s">
        <v>9117</v>
      </c>
      <c r="H536" s="77"/>
    </row>
    <row r="537" spans="1:8" ht="13.2" customHeight="1" x14ac:dyDescent="0.25">
      <c r="A537" s="16" t="s">
        <v>3715</v>
      </c>
      <c r="B537" s="16" t="s">
        <v>370</v>
      </c>
      <c r="C537" s="42" t="s">
        <v>3717</v>
      </c>
      <c r="D537" s="16" t="s">
        <v>400</v>
      </c>
      <c r="E537" s="16">
        <v>120</v>
      </c>
      <c r="F537" s="16" t="s">
        <v>405</v>
      </c>
      <c r="G537" s="146" t="s">
        <v>9118</v>
      </c>
      <c r="H537" s="77"/>
    </row>
    <row r="538" spans="1:8" ht="13.2" customHeight="1" x14ac:dyDescent="0.25">
      <c r="A538" s="16" t="s">
        <v>1815</v>
      </c>
      <c r="B538" s="16" t="s">
        <v>381</v>
      </c>
      <c r="C538" s="42" t="s">
        <v>3662</v>
      </c>
      <c r="D538" s="16" t="s">
        <v>404</v>
      </c>
      <c r="E538" s="16">
        <v>160</v>
      </c>
      <c r="F538" s="16" t="s">
        <v>401</v>
      </c>
      <c r="G538" s="146" t="s">
        <v>9119</v>
      </c>
      <c r="H538" s="77"/>
    </row>
    <row r="539" spans="1:8" ht="13.2" customHeight="1" x14ac:dyDescent="0.25">
      <c r="A539" s="16" t="s">
        <v>533</v>
      </c>
      <c r="B539" s="16" t="s">
        <v>381</v>
      </c>
      <c r="C539" s="42" t="s">
        <v>3688</v>
      </c>
      <c r="D539" s="16" t="s">
        <v>421</v>
      </c>
      <c r="E539" s="16">
        <v>130</v>
      </c>
      <c r="F539" s="16" t="s">
        <v>410</v>
      </c>
      <c r="G539" s="146" t="s">
        <v>9120</v>
      </c>
      <c r="H539" s="77"/>
    </row>
    <row r="540" spans="1:8" ht="13.2" customHeight="1" x14ac:dyDescent="0.25">
      <c r="A540" s="16" t="s">
        <v>2288</v>
      </c>
      <c r="B540" s="16" t="s">
        <v>374</v>
      </c>
      <c r="C540" s="42" t="s">
        <v>3694</v>
      </c>
      <c r="D540" s="16" t="s">
        <v>400</v>
      </c>
      <c r="E540" s="16">
        <v>130</v>
      </c>
      <c r="F540" s="16" t="s">
        <v>410</v>
      </c>
      <c r="G540" s="146" t="s">
        <v>9121</v>
      </c>
      <c r="H540" s="77"/>
    </row>
    <row r="541" spans="1:8" ht="13.2" customHeight="1" x14ac:dyDescent="0.25">
      <c r="A541" s="16" t="s">
        <v>664</v>
      </c>
      <c r="B541" s="16" t="s">
        <v>385</v>
      </c>
      <c r="C541" s="42">
        <v>131</v>
      </c>
      <c r="D541" s="16" t="s">
        <v>165</v>
      </c>
      <c r="E541" s="16">
        <v>160</v>
      </c>
      <c r="F541" s="16" t="s">
        <v>401</v>
      </c>
      <c r="G541" s="146" t="s">
        <v>9122</v>
      </c>
      <c r="H541" s="77"/>
    </row>
    <row r="542" spans="1:8" ht="13.2" customHeight="1" x14ac:dyDescent="0.25">
      <c r="A542" s="16" t="s">
        <v>664</v>
      </c>
      <c r="B542" s="16" t="s">
        <v>385</v>
      </c>
      <c r="C542" s="42">
        <v>131</v>
      </c>
      <c r="D542" s="16" t="s">
        <v>165</v>
      </c>
      <c r="E542" s="16">
        <v>160</v>
      </c>
      <c r="F542" s="16" t="s">
        <v>401</v>
      </c>
      <c r="G542" s="146" t="s">
        <v>9123</v>
      </c>
      <c r="H542" s="77"/>
    </row>
    <row r="543" spans="1:8" ht="13.2" customHeight="1" x14ac:dyDescent="0.25">
      <c r="A543" s="16" t="s">
        <v>664</v>
      </c>
      <c r="B543" s="16" t="s">
        <v>385</v>
      </c>
      <c r="C543" s="42">
        <v>131</v>
      </c>
      <c r="D543" s="16" t="s">
        <v>165</v>
      </c>
      <c r="E543" s="16">
        <v>160</v>
      </c>
      <c r="F543" s="16" t="s">
        <v>401</v>
      </c>
      <c r="G543" s="146" t="s">
        <v>9124</v>
      </c>
      <c r="H543" s="77"/>
    </row>
    <row r="544" spans="1:8" ht="13.2" customHeight="1" x14ac:dyDescent="0.25">
      <c r="A544" s="16" t="s">
        <v>642</v>
      </c>
      <c r="B544" s="16" t="s">
        <v>385</v>
      </c>
      <c r="C544" s="42" t="s">
        <v>3641</v>
      </c>
      <c r="D544" s="16" t="s">
        <v>425</v>
      </c>
      <c r="E544" s="16">
        <v>100</v>
      </c>
      <c r="F544" s="16" t="s">
        <v>405</v>
      </c>
      <c r="G544" s="146" t="s">
        <v>9125</v>
      </c>
      <c r="H544" s="77"/>
    </row>
    <row r="545" spans="1:8" ht="13.2" customHeight="1" x14ac:dyDescent="0.25">
      <c r="A545" s="16" t="s">
        <v>2400</v>
      </c>
      <c r="B545" s="16" t="s">
        <v>385</v>
      </c>
      <c r="C545" s="42">
        <v>147</v>
      </c>
      <c r="D545" s="16" t="s">
        <v>414</v>
      </c>
      <c r="E545" s="16">
        <v>150</v>
      </c>
      <c r="F545" s="16" t="s">
        <v>401</v>
      </c>
      <c r="G545" s="146" t="s">
        <v>9125</v>
      </c>
      <c r="H545" s="77"/>
    </row>
    <row r="546" spans="1:8" ht="13.2" customHeight="1" x14ac:dyDescent="0.25">
      <c r="A546" s="16" t="s">
        <v>180</v>
      </c>
      <c r="B546" s="16" t="s">
        <v>380</v>
      </c>
      <c r="C546" s="42">
        <v>120</v>
      </c>
      <c r="D546" s="16" t="s">
        <v>421</v>
      </c>
      <c r="E546" s="16">
        <v>120</v>
      </c>
      <c r="F546" s="16" t="s">
        <v>410</v>
      </c>
      <c r="G546" s="146" t="s">
        <v>9126</v>
      </c>
      <c r="H546" s="77"/>
    </row>
    <row r="547" spans="1:8" ht="13.2" customHeight="1" x14ac:dyDescent="0.25">
      <c r="A547" s="16" t="s">
        <v>4842</v>
      </c>
      <c r="B547" s="16" t="s">
        <v>382</v>
      </c>
      <c r="C547" s="42" t="s">
        <v>3612</v>
      </c>
      <c r="D547" s="16" t="s">
        <v>407</v>
      </c>
      <c r="E547" s="16">
        <v>50</v>
      </c>
      <c r="F547" s="16" t="s">
        <v>410</v>
      </c>
      <c r="G547" s="146" t="s">
        <v>9127</v>
      </c>
      <c r="H547" s="77"/>
    </row>
    <row r="548" spans="1:8" ht="13.2" customHeight="1" x14ac:dyDescent="0.25">
      <c r="A548" s="16" t="s">
        <v>9128</v>
      </c>
      <c r="B548" s="16" t="s">
        <v>382</v>
      </c>
      <c r="C548" s="42" t="s">
        <v>3708</v>
      </c>
      <c r="D548" s="16" t="s">
        <v>431</v>
      </c>
      <c r="E548" s="16">
        <v>80</v>
      </c>
      <c r="F548" s="16" t="s">
        <v>410</v>
      </c>
      <c r="G548" s="146" t="s">
        <v>9127</v>
      </c>
      <c r="H548" s="77"/>
    </row>
    <row r="549" spans="1:8" ht="13.2" customHeight="1" x14ac:dyDescent="0.25">
      <c r="A549" s="16" t="s">
        <v>9129</v>
      </c>
      <c r="B549" s="16" t="s">
        <v>382</v>
      </c>
      <c r="C549" s="42" t="s">
        <v>3743</v>
      </c>
      <c r="D549" s="16" t="s">
        <v>435</v>
      </c>
      <c r="E549" s="16">
        <v>70</v>
      </c>
      <c r="F549" s="16" t="s">
        <v>410</v>
      </c>
      <c r="G549" s="146" t="s">
        <v>9127</v>
      </c>
      <c r="H549" s="77"/>
    </row>
    <row r="550" spans="1:8" ht="13.2" customHeight="1" x14ac:dyDescent="0.25">
      <c r="A550" s="16" t="s">
        <v>3690</v>
      </c>
      <c r="B550" s="16" t="s">
        <v>377</v>
      </c>
      <c r="C550" s="42" t="s">
        <v>3669</v>
      </c>
      <c r="D550" s="16" t="s">
        <v>404</v>
      </c>
      <c r="E550" s="16">
        <v>150</v>
      </c>
      <c r="F550" s="16" t="s">
        <v>401</v>
      </c>
      <c r="G550" s="146" t="s">
        <v>9130</v>
      </c>
      <c r="H550" s="77"/>
    </row>
    <row r="551" spans="1:8" ht="13.2" customHeight="1" x14ac:dyDescent="0.25">
      <c r="A551" s="16" t="s">
        <v>1812</v>
      </c>
      <c r="B551" s="16" t="s">
        <v>378</v>
      </c>
      <c r="C551" s="42">
        <v>112</v>
      </c>
      <c r="D551" s="16" t="s">
        <v>419</v>
      </c>
      <c r="E551" s="16">
        <v>130</v>
      </c>
      <c r="F551" s="16" t="s">
        <v>410</v>
      </c>
      <c r="G551" s="146" t="s">
        <v>9130</v>
      </c>
      <c r="H551" s="77"/>
    </row>
    <row r="552" spans="1:8" ht="13.2" customHeight="1" x14ac:dyDescent="0.25">
      <c r="A552" s="16" t="s">
        <v>4921</v>
      </c>
      <c r="B552" s="16" t="s">
        <v>387</v>
      </c>
      <c r="C552" s="42" t="s">
        <v>3626</v>
      </c>
      <c r="D552" s="16" t="s">
        <v>407</v>
      </c>
      <c r="E552" s="16">
        <v>70</v>
      </c>
      <c r="F552" s="16" t="s">
        <v>410</v>
      </c>
      <c r="G552" s="146" t="s">
        <v>9131</v>
      </c>
      <c r="H552" s="77"/>
    </row>
    <row r="553" spans="1:8" ht="13.2" customHeight="1" x14ac:dyDescent="0.25">
      <c r="A553" s="16" t="s">
        <v>4933</v>
      </c>
      <c r="B553" s="16" t="s">
        <v>387</v>
      </c>
      <c r="C553" s="42" t="s">
        <v>3660</v>
      </c>
      <c r="D553" s="16" t="s">
        <v>425</v>
      </c>
      <c r="E553" s="16">
        <v>80</v>
      </c>
      <c r="F553" s="16" t="s">
        <v>410</v>
      </c>
      <c r="G553" s="146" t="s">
        <v>9132</v>
      </c>
      <c r="H553" s="77"/>
    </row>
    <row r="554" spans="1:8" ht="13.2" customHeight="1" x14ac:dyDescent="0.25">
      <c r="A554" s="16" t="s">
        <v>4938</v>
      </c>
      <c r="B554" s="16" t="s">
        <v>387</v>
      </c>
      <c r="C554" s="42" t="s">
        <v>3681</v>
      </c>
      <c r="D554" s="16" t="s">
        <v>404</v>
      </c>
      <c r="E554" s="16">
        <v>70</v>
      </c>
      <c r="F554" s="16" t="s">
        <v>410</v>
      </c>
      <c r="G554" s="146" t="s">
        <v>9133</v>
      </c>
      <c r="H554" s="77"/>
    </row>
    <row r="555" spans="1:8" ht="13.2" customHeight="1" x14ac:dyDescent="0.25">
      <c r="A555" s="16" t="s">
        <v>4399</v>
      </c>
      <c r="B555" s="16" t="s">
        <v>378</v>
      </c>
      <c r="C555" s="42" t="s">
        <v>3694</v>
      </c>
      <c r="D555" s="16" t="s">
        <v>400</v>
      </c>
      <c r="E555" s="16">
        <v>120</v>
      </c>
      <c r="F555" s="16" t="s">
        <v>410</v>
      </c>
      <c r="G555" s="146" t="s">
        <v>9134</v>
      </c>
      <c r="H555" s="77"/>
    </row>
    <row r="556" spans="1:8" ht="13.2" customHeight="1" x14ac:dyDescent="0.25">
      <c r="A556" s="16" t="s">
        <v>4420</v>
      </c>
      <c r="B556" s="16" t="s">
        <v>378</v>
      </c>
      <c r="C556" s="42">
        <v>124</v>
      </c>
      <c r="D556" s="16" t="s">
        <v>165</v>
      </c>
      <c r="E556" s="16">
        <v>130</v>
      </c>
      <c r="F556" s="16" t="s">
        <v>410</v>
      </c>
      <c r="G556" s="146" t="s">
        <v>9135</v>
      </c>
      <c r="H556" s="77"/>
    </row>
    <row r="557" spans="1:8" ht="13.2" customHeight="1" x14ac:dyDescent="0.25">
      <c r="A557" s="16" t="s">
        <v>518</v>
      </c>
      <c r="B557" s="16"/>
      <c r="C557" s="42"/>
      <c r="D557" s="16" t="s">
        <v>427</v>
      </c>
      <c r="E557" s="16"/>
      <c r="F557" s="16" t="s">
        <v>427</v>
      </c>
      <c r="G557" s="146" t="s">
        <v>9136</v>
      </c>
      <c r="H557" s="77"/>
    </row>
    <row r="558" spans="1:8" ht="13.2" customHeight="1" x14ac:dyDescent="0.25">
      <c r="A558" s="16" t="s">
        <v>517</v>
      </c>
      <c r="B558" s="16"/>
      <c r="C558" s="42"/>
      <c r="D558" s="16" t="s">
        <v>427</v>
      </c>
      <c r="E558" s="16"/>
      <c r="F558" s="16" t="s">
        <v>427</v>
      </c>
      <c r="G558" s="146" t="s">
        <v>9136</v>
      </c>
      <c r="H558" s="77"/>
    </row>
    <row r="559" spans="1:8" ht="13.2" customHeight="1" x14ac:dyDescent="0.25">
      <c r="A559" s="16" t="s">
        <v>521</v>
      </c>
      <c r="B559" s="16"/>
      <c r="C559" s="42"/>
      <c r="D559" s="16" t="s">
        <v>427</v>
      </c>
      <c r="E559" s="16"/>
      <c r="F559" s="16" t="s">
        <v>427</v>
      </c>
      <c r="G559" s="146" t="s">
        <v>9136</v>
      </c>
      <c r="H559" s="77"/>
    </row>
    <row r="560" spans="1:8" ht="13.2" customHeight="1" x14ac:dyDescent="0.25">
      <c r="A560" s="16" t="s">
        <v>519</v>
      </c>
      <c r="B560" s="16"/>
      <c r="C560" s="42"/>
      <c r="D560" s="16" t="s">
        <v>427</v>
      </c>
      <c r="E560" s="16"/>
      <c r="F560" s="16" t="s">
        <v>427</v>
      </c>
      <c r="G560" s="146" t="s">
        <v>9136</v>
      </c>
      <c r="H560" s="77"/>
    </row>
    <row r="561" spans="1:8" ht="13.2" customHeight="1" x14ac:dyDescent="0.25">
      <c r="A561" s="16" t="s">
        <v>520</v>
      </c>
      <c r="B561" s="16"/>
      <c r="C561" s="42"/>
      <c r="D561" s="16" t="s">
        <v>427</v>
      </c>
      <c r="E561" s="16"/>
      <c r="F561" s="16" t="s">
        <v>427</v>
      </c>
      <c r="G561" s="146" t="s">
        <v>9136</v>
      </c>
      <c r="H561" s="77"/>
    </row>
    <row r="562" spans="1:8" ht="13.2" customHeight="1" x14ac:dyDescent="0.25">
      <c r="A562" s="16" t="s">
        <v>516</v>
      </c>
      <c r="B562" s="16"/>
      <c r="C562" s="42"/>
      <c r="D562" s="16" t="s">
        <v>427</v>
      </c>
      <c r="E562" s="16"/>
      <c r="F562" s="16" t="s">
        <v>427</v>
      </c>
      <c r="G562" s="146" t="s">
        <v>9136</v>
      </c>
      <c r="H562" s="77"/>
    </row>
    <row r="563" spans="1:8" ht="13.2" customHeight="1" x14ac:dyDescent="0.25">
      <c r="A563" s="16" t="s">
        <v>514</v>
      </c>
      <c r="B563" s="16"/>
      <c r="C563" s="42"/>
      <c r="D563" s="16" t="s">
        <v>427</v>
      </c>
      <c r="E563" s="16"/>
      <c r="F563" s="16" t="s">
        <v>427</v>
      </c>
      <c r="G563" s="146" t="s">
        <v>9136</v>
      </c>
      <c r="H563" s="77"/>
    </row>
    <row r="564" spans="1:8" ht="13.2" customHeight="1" x14ac:dyDescent="0.25">
      <c r="A564" s="16" t="s">
        <v>426</v>
      </c>
      <c r="B564" s="16"/>
      <c r="C564" s="42"/>
      <c r="D564" s="16" t="s">
        <v>427</v>
      </c>
      <c r="E564" s="16"/>
      <c r="F564" s="16" t="s">
        <v>427</v>
      </c>
      <c r="G564" s="146" t="s">
        <v>9136</v>
      </c>
      <c r="H564" s="77"/>
    </row>
    <row r="565" spans="1:8" ht="13.2" customHeight="1" x14ac:dyDescent="0.25">
      <c r="A565" s="16" t="s">
        <v>4324</v>
      </c>
      <c r="B565" s="16" t="s">
        <v>377</v>
      </c>
      <c r="C565" s="42" t="s">
        <v>3749</v>
      </c>
      <c r="D565" s="16" t="s">
        <v>435</v>
      </c>
      <c r="E565" s="16">
        <v>120</v>
      </c>
      <c r="F565" s="16" t="s">
        <v>405</v>
      </c>
      <c r="G565" s="146" t="s">
        <v>9137</v>
      </c>
      <c r="H565" s="77"/>
    </row>
    <row r="566" spans="1:8" ht="13.2" customHeight="1" x14ac:dyDescent="0.25">
      <c r="A566" s="16" t="s">
        <v>3948</v>
      </c>
      <c r="B566" s="16" t="s">
        <v>380</v>
      </c>
      <c r="C566" s="42">
        <v>130</v>
      </c>
      <c r="D566" s="16" t="s">
        <v>421</v>
      </c>
      <c r="E566" s="16">
        <v>150</v>
      </c>
      <c r="F566" s="16" t="s">
        <v>401</v>
      </c>
      <c r="G566" s="146" t="s">
        <v>9137</v>
      </c>
      <c r="H566" s="77"/>
    </row>
    <row r="567" spans="1:8" ht="13.2" customHeight="1" x14ac:dyDescent="0.25">
      <c r="A567" s="16" t="s">
        <v>3780</v>
      </c>
      <c r="B567" s="16" t="s">
        <v>380</v>
      </c>
      <c r="C567" s="42">
        <v>161</v>
      </c>
      <c r="D567" s="16" t="s">
        <v>435</v>
      </c>
      <c r="E567" s="16">
        <v>170</v>
      </c>
      <c r="F567" s="16" t="s">
        <v>401</v>
      </c>
      <c r="G567" s="146" t="s">
        <v>9137</v>
      </c>
      <c r="H567" s="77"/>
    </row>
    <row r="568" spans="1:8" ht="13.2" customHeight="1" x14ac:dyDescent="0.25">
      <c r="A568" s="16" t="s">
        <v>4138</v>
      </c>
      <c r="B568" s="16" t="s">
        <v>381</v>
      </c>
      <c r="C568" s="42">
        <v>132</v>
      </c>
      <c r="D568" s="16" t="s">
        <v>490</v>
      </c>
      <c r="E568" s="16"/>
      <c r="F568" s="16" t="s">
        <v>1085</v>
      </c>
      <c r="G568" s="146" t="s">
        <v>9138</v>
      </c>
      <c r="H568" s="77"/>
    </row>
    <row r="569" spans="1:8" ht="13.2" customHeight="1" x14ac:dyDescent="0.25">
      <c r="A569" s="16" t="s">
        <v>4349</v>
      </c>
      <c r="B569" s="16" t="s">
        <v>377</v>
      </c>
      <c r="C569" s="42">
        <v>145</v>
      </c>
      <c r="D569" s="16" t="s">
        <v>490</v>
      </c>
      <c r="E569" s="16"/>
      <c r="F569" s="16" t="s">
        <v>1085</v>
      </c>
      <c r="G569" s="146" t="s">
        <v>9139</v>
      </c>
      <c r="H569" s="77"/>
    </row>
    <row r="570" spans="1:8" ht="13.2" customHeight="1" x14ac:dyDescent="0.25">
      <c r="A570" s="16" t="s">
        <v>5064</v>
      </c>
      <c r="B570" s="16"/>
      <c r="C570" s="42" t="s">
        <v>3611</v>
      </c>
      <c r="D570" s="16" t="s">
        <v>427</v>
      </c>
      <c r="E570" s="16"/>
      <c r="F570" s="16" t="s">
        <v>427</v>
      </c>
      <c r="G570" s="146" t="s">
        <v>9140</v>
      </c>
      <c r="H570" s="77"/>
    </row>
    <row r="571" spans="1:8" ht="13.2" customHeight="1" x14ac:dyDescent="0.25">
      <c r="A571" s="16" t="s">
        <v>5095</v>
      </c>
      <c r="B571" s="16"/>
      <c r="C571" s="42" t="s">
        <v>3612</v>
      </c>
      <c r="D571" s="16" t="s">
        <v>427</v>
      </c>
      <c r="E571" s="16"/>
      <c r="F571" s="16" t="s">
        <v>427</v>
      </c>
      <c r="G571" s="146" t="s">
        <v>9140</v>
      </c>
      <c r="H571" s="77"/>
    </row>
    <row r="572" spans="1:8" ht="13.2" customHeight="1" x14ac:dyDescent="0.25">
      <c r="A572" s="16" t="s">
        <v>5065</v>
      </c>
      <c r="B572" s="16"/>
      <c r="C572" s="42" t="s">
        <v>3613</v>
      </c>
      <c r="D572" s="16" t="s">
        <v>427</v>
      </c>
      <c r="E572" s="16"/>
      <c r="F572" s="16" t="s">
        <v>427</v>
      </c>
      <c r="G572" s="146" t="s">
        <v>9140</v>
      </c>
      <c r="H572" s="77"/>
    </row>
    <row r="573" spans="1:8" ht="13.2" customHeight="1" x14ac:dyDescent="0.25">
      <c r="A573" s="16" t="s">
        <v>4996</v>
      </c>
      <c r="B573" s="16"/>
      <c r="C573" s="42" t="s">
        <v>3614</v>
      </c>
      <c r="D573" s="16" t="s">
        <v>427</v>
      </c>
      <c r="E573" s="16"/>
      <c r="F573" s="16" t="s">
        <v>427</v>
      </c>
      <c r="G573" s="146" t="s">
        <v>9140</v>
      </c>
      <c r="H573" s="77"/>
    </row>
    <row r="574" spans="1:8" ht="13.2" customHeight="1" x14ac:dyDescent="0.25">
      <c r="A574" s="16" t="s">
        <v>5113</v>
      </c>
      <c r="B574" s="16"/>
      <c r="C574" s="42" t="s">
        <v>3615</v>
      </c>
      <c r="D574" s="16" t="s">
        <v>427</v>
      </c>
      <c r="E574" s="16"/>
      <c r="F574" s="16" t="s">
        <v>427</v>
      </c>
      <c r="G574" s="146" t="s">
        <v>9140</v>
      </c>
      <c r="H574" s="77"/>
    </row>
    <row r="575" spans="1:8" ht="13.2" customHeight="1" x14ac:dyDescent="0.25">
      <c r="A575" s="16" t="s">
        <v>4997</v>
      </c>
      <c r="B575" s="16"/>
      <c r="C575" s="42" t="s">
        <v>3616</v>
      </c>
      <c r="D575" s="16" t="s">
        <v>427</v>
      </c>
      <c r="E575" s="16"/>
      <c r="F575" s="16" t="s">
        <v>427</v>
      </c>
      <c r="G575" s="146" t="s">
        <v>9140</v>
      </c>
      <c r="H575" s="77"/>
    </row>
    <row r="576" spans="1:8" ht="13.2" customHeight="1" x14ac:dyDescent="0.25">
      <c r="A576" s="16" t="s">
        <v>9141</v>
      </c>
      <c r="B576" s="16"/>
      <c r="C576" s="42" t="s">
        <v>3617</v>
      </c>
      <c r="D576" s="16" t="s">
        <v>427</v>
      </c>
      <c r="E576" s="16"/>
      <c r="F576" s="16" t="s">
        <v>427</v>
      </c>
      <c r="G576" s="146" t="s">
        <v>9140</v>
      </c>
      <c r="H576" s="77"/>
    </row>
    <row r="577" spans="1:8" ht="13.2" customHeight="1" x14ac:dyDescent="0.25">
      <c r="A577" s="16" t="s">
        <v>9142</v>
      </c>
      <c r="B577" s="16"/>
      <c r="C577" s="42" t="s">
        <v>3618</v>
      </c>
      <c r="D577" s="16" t="s">
        <v>427</v>
      </c>
      <c r="E577" s="16"/>
      <c r="F577" s="16" t="s">
        <v>427</v>
      </c>
      <c r="G577" s="146" t="s">
        <v>9140</v>
      </c>
      <c r="H577" s="77"/>
    </row>
    <row r="578" spans="1:8" ht="13.2" customHeight="1" x14ac:dyDescent="0.25">
      <c r="A578" s="16" t="s">
        <v>4974</v>
      </c>
      <c r="B578" s="16" t="s">
        <v>387</v>
      </c>
      <c r="C578" s="42">
        <v>154</v>
      </c>
      <c r="D578" s="16" t="s">
        <v>414</v>
      </c>
      <c r="E578" s="16">
        <v>60</v>
      </c>
      <c r="F578" s="16" t="s">
        <v>410</v>
      </c>
      <c r="G578" s="146" t="s">
        <v>9143</v>
      </c>
      <c r="H578" s="77"/>
    </row>
    <row r="579" spans="1:8" ht="13.2" customHeight="1" x14ac:dyDescent="0.25">
      <c r="A579" s="16" t="s">
        <v>4974</v>
      </c>
      <c r="B579" s="16" t="s">
        <v>387</v>
      </c>
      <c r="C579" s="42">
        <v>154</v>
      </c>
      <c r="D579" s="16" t="s">
        <v>414</v>
      </c>
      <c r="E579" s="16">
        <v>60</v>
      </c>
      <c r="F579" s="16" t="s">
        <v>410</v>
      </c>
      <c r="G579" s="146" t="s">
        <v>9144</v>
      </c>
      <c r="H579" s="77"/>
    </row>
    <row r="580" spans="1:8" ht="13.2" customHeight="1" x14ac:dyDescent="0.25">
      <c r="A580" s="16" t="s">
        <v>4974</v>
      </c>
      <c r="B580" s="16" t="s">
        <v>387</v>
      </c>
      <c r="C580" s="42">
        <v>154</v>
      </c>
      <c r="D580" s="16" t="s">
        <v>414</v>
      </c>
      <c r="E580" s="16">
        <v>60</v>
      </c>
      <c r="F580" s="16" t="s">
        <v>410</v>
      </c>
      <c r="G580" s="146" t="s">
        <v>9145</v>
      </c>
      <c r="H580" s="77"/>
    </row>
    <row r="581" spans="1:8" ht="13.2" customHeight="1" x14ac:dyDescent="0.25">
      <c r="A581" s="16" t="s">
        <v>4974</v>
      </c>
      <c r="B581" s="16" t="s">
        <v>387</v>
      </c>
      <c r="C581" s="42">
        <v>155</v>
      </c>
      <c r="D581" s="16" t="s">
        <v>414</v>
      </c>
      <c r="E581" s="16">
        <v>60</v>
      </c>
      <c r="F581" s="16" t="s">
        <v>410</v>
      </c>
      <c r="G581" s="146" t="s">
        <v>9146</v>
      </c>
      <c r="H581" s="77"/>
    </row>
    <row r="582" spans="1:8" ht="13.2" customHeight="1" x14ac:dyDescent="0.25">
      <c r="A582" s="16" t="s">
        <v>4974</v>
      </c>
      <c r="B582" s="16" t="s">
        <v>387</v>
      </c>
      <c r="C582" s="42">
        <v>156</v>
      </c>
      <c r="D582" s="16" t="s">
        <v>414</v>
      </c>
      <c r="E582" s="16">
        <v>70</v>
      </c>
      <c r="F582" s="16" t="s">
        <v>410</v>
      </c>
      <c r="G582" s="146" t="s">
        <v>9147</v>
      </c>
      <c r="H582" s="77"/>
    </row>
    <row r="583" spans="1:8" ht="13.2" customHeight="1" x14ac:dyDescent="0.25">
      <c r="A583" s="16" t="s">
        <v>4959</v>
      </c>
      <c r="B583" s="16" t="s">
        <v>387</v>
      </c>
      <c r="C583" s="42">
        <v>105</v>
      </c>
      <c r="D583" s="16" t="s">
        <v>421</v>
      </c>
      <c r="E583" s="16">
        <v>80</v>
      </c>
      <c r="F583" s="16" t="s">
        <v>410</v>
      </c>
      <c r="G583" s="146" t="s">
        <v>9148</v>
      </c>
      <c r="H583" s="77"/>
    </row>
    <row r="584" spans="1:8" ht="13.2" customHeight="1" x14ac:dyDescent="0.25">
      <c r="A584" s="16" t="s">
        <v>4940</v>
      </c>
      <c r="B584" s="16" t="s">
        <v>387</v>
      </c>
      <c r="C584" s="42" t="s">
        <v>3685</v>
      </c>
      <c r="D584" s="16" t="s">
        <v>404</v>
      </c>
      <c r="E584" s="16">
        <v>170</v>
      </c>
      <c r="F584" s="16" t="s">
        <v>401</v>
      </c>
      <c r="G584" s="146" t="s">
        <v>9149</v>
      </c>
      <c r="H584" s="77"/>
    </row>
    <row r="585" spans="1:8" ht="13.2" customHeight="1" x14ac:dyDescent="0.25">
      <c r="A585" s="16" t="s">
        <v>4945</v>
      </c>
      <c r="B585" s="16" t="s">
        <v>387</v>
      </c>
      <c r="C585" s="42" t="s">
        <v>3696</v>
      </c>
      <c r="D585" s="16" t="s">
        <v>404</v>
      </c>
      <c r="E585" s="16">
        <v>160</v>
      </c>
      <c r="F585" s="16" t="s">
        <v>410</v>
      </c>
      <c r="G585" s="146" t="s">
        <v>9149</v>
      </c>
      <c r="H585" s="77"/>
    </row>
    <row r="586" spans="1:8" ht="13.2" customHeight="1" x14ac:dyDescent="0.25">
      <c r="A586" s="16" t="s">
        <v>4950</v>
      </c>
      <c r="B586" s="16" t="s">
        <v>387</v>
      </c>
      <c r="C586" s="42" t="s">
        <v>3717</v>
      </c>
      <c r="D586" s="16" t="s">
        <v>400</v>
      </c>
      <c r="E586" s="16">
        <v>130</v>
      </c>
      <c r="F586" s="16" t="s">
        <v>401</v>
      </c>
      <c r="G586" s="146" t="s">
        <v>9149</v>
      </c>
      <c r="H586" s="77"/>
    </row>
    <row r="587" spans="1:8" ht="13.2" customHeight="1" x14ac:dyDescent="0.25">
      <c r="A587" s="16" t="s">
        <v>4972</v>
      </c>
      <c r="B587" s="16" t="s">
        <v>387</v>
      </c>
      <c r="C587" s="42">
        <v>142</v>
      </c>
      <c r="D587" s="16" t="s">
        <v>419</v>
      </c>
      <c r="E587" s="16">
        <v>140</v>
      </c>
      <c r="F587" s="16" t="s">
        <v>405</v>
      </c>
      <c r="G587" s="146" t="s">
        <v>9149</v>
      </c>
      <c r="H587" s="77"/>
    </row>
    <row r="588" spans="1:8" ht="13.2" customHeight="1" x14ac:dyDescent="0.25">
      <c r="A588" s="16" t="s">
        <v>3867</v>
      </c>
      <c r="B588" s="16" t="s">
        <v>387</v>
      </c>
      <c r="C588" s="42">
        <v>189</v>
      </c>
      <c r="D588" s="16" t="s">
        <v>490</v>
      </c>
      <c r="E588" s="16"/>
      <c r="F588" s="16" t="s">
        <v>1085</v>
      </c>
      <c r="G588" s="146" t="s">
        <v>9150</v>
      </c>
      <c r="H588" s="77"/>
    </row>
    <row r="589" spans="1:8" ht="13.2" customHeight="1" x14ac:dyDescent="0.25">
      <c r="A589" s="16" t="s">
        <v>3867</v>
      </c>
      <c r="B589" s="16" t="s">
        <v>387</v>
      </c>
      <c r="C589" s="42">
        <v>190</v>
      </c>
      <c r="D589" s="16" t="s">
        <v>490</v>
      </c>
      <c r="E589" s="16"/>
      <c r="F589" s="16" t="s">
        <v>1085</v>
      </c>
      <c r="G589" s="146" t="s">
        <v>9150</v>
      </c>
      <c r="H589" s="77"/>
    </row>
    <row r="590" spans="1:8" ht="13.2" customHeight="1" x14ac:dyDescent="0.25">
      <c r="A590" s="16" t="s">
        <v>1935</v>
      </c>
      <c r="B590" s="16" t="s">
        <v>387</v>
      </c>
      <c r="C590" s="42" t="s">
        <v>3708</v>
      </c>
      <c r="D590" s="16" t="s">
        <v>400</v>
      </c>
      <c r="E590" s="16">
        <v>80</v>
      </c>
      <c r="F590" s="16" t="s">
        <v>410</v>
      </c>
      <c r="G590" s="146" t="s">
        <v>9151</v>
      </c>
      <c r="H590" s="77"/>
    </row>
    <row r="591" spans="1:8" ht="13.2" customHeight="1" x14ac:dyDescent="0.25">
      <c r="A591" s="16" t="s">
        <v>4953</v>
      </c>
      <c r="B591" s="16" t="s">
        <v>387</v>
      </c>
      <c r="C591" s="42" t="s">
        <v>3725</v>
      </c>
      <c r="D591" s="16" t="s">
        <v>400</v>
      </c>
      <c r="E591" s="16">
        <v>120</v>
      </c>
      <c r="F591" s="16" t="s">
        <v>410</v>
      </c>
      <c r="G591" s="146" t="s">
        <v>9152</v>
      </c>
      <c r="H591" s="77"/>
    </row>
    <row r="592" spans="1:8" ht="13.2" customHeight="1" x14ac:dyDescent="0.25">
      <c r="A592" s="16" t="s">
        <v>4961</v>
      </c>
      <c r="B592" s="16" t="s">
        <v>387</v>
      </c>
      <c r="C592" s="42">
        <v>109</v>
      </c>
      <c r="D592" s="16" t="s">
        <v>431</v>
      </c>
      <c r="E592" s="16">
        <v>140</v>
      </c>
      <c r="F592" s="16" t="s">
        <v>401</v>
      </c>
      <c r="G592" s="146" t="s">
        <v>9153</v>
      </c>
      <c r="H592" s="77"/>
    </row>
    <row r="593" spans="1:8" ht="13.2" customHeight="1" x14ac:dyDescent="0.25">
      <c r="A593" s="16" t="s">
        <v>4964</v>
      </c>
      <c r="B593" s="16" t="s">
        <v>387</v>
      </c>
      <c r="C593" s="42">
        <v>124</v>
      </c>
      <c r="D593" s="16" t="s">
        <v>431</v>
      </c>
      <c r="E593" s="16">
        <v>130</v>
      </c>
      <c r="F593" s="16" t="s">
        <v>410</v>
      </c>
      <c r="G593" s="146" t="s">
        <v>9153</v>
      </c>
      <c r="H593" s="77"/>
    </row>
    <row r="594" spans="1:8" ht="13.2" customHeight="1" x14ac:dyDescent="0.25">
      <c r="A594" s="16" t="s">
        <v>4980</v>
      </c>
      <c r="B594" s="16" t="s">
        <v>387</v>
      </c>
      <c r="C594" s="42">
        <v>164</v>
      </c>
      <c r="D594" s="16" t="s">
        <v>414</v>
      </c>
      <c r="E594" s="16">
        <v>110</v>
      </c>
      <c r="F594" s="16" t="s">
        <v>410</v>
      </c>
      <c r="G594" s="146" t="s">
        <v>9153</v>
      </c>
      <c r="H594" s="77"/>
    </row>
    <row r="595" spans="1:8" ht="13.2" customHeight="1" x14ac:dyDescent="0.25">
      <c r="A595" s="16" t="s">
        <v>5002</v>
      </c>
      <c r="B595" s="16" t="s">
        <v>388</v>
      </c>
      <c r="C595" s="42" t="s">
        <v>3640</v>
      </c>
      <c r="D595" s="16" t="s">
        <v>407</v>
      </c>
      <c r="E595" s="16">
        <v>120</v>
      </c>
      <c r="F595" s="16" t="s">
        <v>405</v>
      </c>
      <c r="G595" s="146" t="s">
        <v>9154</v>
      </c>
      <c r="H595" s="77"/>
    </row>
    <row r="596" spans="1:8" ht="13.2" customHeight="1" x14ac:dyDescent="0.25">
      <c r="A596" s="16" t="s">
        <v>5014</v>
      </c>
      <c r="B596" s="16" t="s">
        <v>388</v>
      </c>
      <c r="C596" s="42" t="s">
        <v>3694</v>
      </c>
      <c r="D596" s="16" t="s">
        <v>404</v>
      </c>
      <c r="E596" s="16">
        <v>160</v>
      </c>
      <c r="F596" s="16" t="s">
        <v>401</v>
      </c>
      <c r="G596" s="146" t="s">
        <v>9155</v>
      </c>
      <c r="H596" s="77"/>
    </row>
    <row r="597" spans="1:8" ht="13.2" customHeight="1" x14ac:dyDescent="0.25">
      <c r="A597" s="16" t="s">
        <v>5025</v>
      </c>
      <c r="B597" s="16" t="s">
        <v>388</v>
      </c>
      <c r="C597" s="42">
        <v>105</v>
      </c>
      <c r="D597" s="16" t="s">
        <v>421</v>
      </c>
      <c r="E597" s="16">
        <v>140</v>
      </c>
      <c r="F597" s="16" t="s">
        <v>401</v>
      </c>
      <c r="G597" s="146" t="s">
        <v>9154</v>
      </c>
      <c r="H597" s="77"/>
    </row>
    <row r="598" spans="1:8" ht="13.2" customHeight="1" x14ac:dyDescent="0.25">
      <c r="A598" s="16" t="s">
        <v>4138</v>
      </c>
      <c r="B598" s="16" t="s">
        <v>388</v>
      </c>
      <c r="C598" s="42">
        <v>172</v>
      </c>
      <c r="D598" s="16" t="s">
        <v>490</v>
      </c>
      <c r="E598" s="16"/>
      <c r="F598" s="16" t="s">
        <v>1085</v>
      </c>
      <c r="G598" s="146" t="s">
        <v>9156</v>
      </c>
      <c r="H598" s="77"/>
    </row>
    <row r="599" spans="1:8" ht="13.2" customHeight="1" x14ac:dyDescent="0.25">
      <c r="A599" s="16" t="s">
        <v>5025</v>
      </c>
      <c r="B599" s="16" t="s">
        <v>388</v>
      </c>
      <c r="C599" s="42">
        <v>105</v>
      </c>
      <c r="D599" s="16" t="s">
        <v>421</v>
      </c>
      <c r="E599" s="16">
        <v>140</v>
      </c>
      <c r="F599" s="16" t="s">
        <v>401</v>
      </c>
      <c r="G599" s="146" t="s">
        <v>9157</v>
      </c>
      <c r="H599" s="77"/>
    </row>
    <row r="600" spans="1:8" ht="13.2" customHeight="1" x14ac:dyDescent="0.25">
      <c r="A600" s="16" t="s">
        <v>5025</v>
      </c>
      <c r="B600" s="16" t="s">
        <v>388</v>
      </c>
      <c r="C600" s="42">
        <v>105</v>
      </c>
      <c r="D600" s="16" t="s">
        <v>421</v>
      </c>
      <c r="E600" s="16">
        <v>140</v>
      </c>
      <c r="F600" s="16" t="s">
        <v>401</v>
      </c>
      <c r="G600" s="146" t="s">
        <v>9158</v>
      </c>
      <c r="H600" s="77"/>
    </row>
    <row r="601" spans="1:8" ht="26.4" x14ac:dyDescent="0.25">
      <c r="A601" s="16" t="s">
        <v>5025</v>
      </c>
      <c r="B601" s="16" t="s">
        <v>388</v>
      </c>
      <c r="C601" s="42">
        <v>105</v>
      </c>
      <c r="D601" s="16" t="s">
        <v>421</v>
      </c>
      <c r="E601" s="16">
        <v>140</v>
      </c>
      <c r="F601" s="16" t="s">
        <v>401</v>
      </c>
      <c r="G601" s="146" t="s">
        <v>9159</v>
      </c>
      <c r="H601" s="77"/>
    </row>
    <row r="602" spans="1:8" ht="13.2" customHeight="1" x14ac:dyDescent="0.25">
      <c r="A602" s="16" t="s">
        <v>653</v>
      </c>
      <c r="B602" s="16" t="s">
        <v>388</v>
      </c>
      <c r="C602" s="42">
        <v>106</v>
      </c>
      <c r="D602" s="16" t="s">
        <v>431</v>
      </c>
      <c r="E602" s="16">
        <v>60</v>
      </c>
      <c r="F602" s="16" t="s">
        <v>410</v>
      </c>
      <c r="G602" s="146" t="s">
        <v>9160</v>
      </c>
      <c r="H602" s="77"/>
    </row>
    <row r="603" spans="1:8" ht="13.2" customHeight="1" x14ac:dyDescent="0.25">
      <c r="A603" s="16" t="s">
        <v>641</v>
      </c>
      <c r="B603" s="16" t="s">
        <v>388</v>
      </c>
      <c r="C603" s="42">
        <v>107</v>
      </c>
      <c r="D603" s="16" t="s">
        <v>431</v>
      </c>
      <c r="E603" s="16">
        <v>110</v>
      </c>
      <c r="F603" s="16" t="s">
        <v>405</v>
      </c>
      <c r="G603" s="146" t="s">
        <v>9160</v>
      </c>
      <c r="H603" s="77"/>
    </row>
    <row r="604" spans="1:8" ht="13.2" customHeight="1" x14ac:dyDescent="0.25">
      <c r="A604" s="16" t="s">
        <v>5071</v>
      </c>
      <c r="B604" s="16" t="s">
        <v>389</v>
      </c>
      <c r="C604" s="137" t="s">
        <v>3698</v>
      </c>
      <c r="D604" s="16" t="s">
        <v>404</v>
      </c>
      <c r="E604" s="16">
        <v>150</v>
      </c>
      <c r="F604" s="16" t="s">
        <v>405</v>
      </c>
      <c r="G604" s="146" t="s">
        <v>9161</v>
      </c>
      <c r="H604" s="77"/>
    </row>
    <row r="605" spans="1:8" ht="13.2" customHeight="1" x14ac:dyDescent="0.25">
      <c r="A605" s="16" t="s">
        <v>3934</v>
      </c>
      <c r="B605" s="16" t="s">
        <v>389</v>
      </c>
      <c r="C605" s="137" t="s">
        <v>3711</v>
      </c>
      <c r="D605" s="16" t="s">
        <v>400</v>
      </c>
      <c r="E605" s="16">
        <v>140</v>
      </c>
      <c r="F605" s="16" t="s">
        <v>405</v>
      </c>
      <c r="G605" s="146" t="s">
        <v>9161</v>
      </c>
      <c r="H605" s="77"/>
    </row>
    <row r="606" spans="1:8" ht="13.2" customHeight="1" x14ac:dyDescent="0.25">
      <c r="A606" s="16" t="s">
        <v>1937</v>
      </c>
      <c r="B606" s="16" t="s">
        <v>389</v>
      </c>
      <c r="C606" s="137" t="s">
        <v>3732</v>
      </c>
      <c r="D606" s="16" t="s">
        <v>421</v>
      </c>
      <c r="E606" s="16">
        <v>150</v>
      </c>
      <c r="F606" s="16" t="s">
        <v>401</v>
      </c>
      <c r="G606" s="146" t="s">
        <v>9161</v>
      </c>
      <c r="H606" s="77"/>
    </row>
    <row r="607" spans="1:8" ht="13.2" customHeight="1" x14ac:dyDescent="0.25">
      <c r="A607" s="16" t="s">
        <v>4921</v>
      </c>
      <c r="B607" s="16" t="s">
        <v>388</v>
      </c>
      <c r="C607" s="137" t="s">
        <v>3626</v>
      </c>
      <c r="D607" s="16" t="s">
        <v>407</v>
      </c>
      <c r="E607" s="16">
        <v>70</v>
      </c>
      <c r="F607" s="16" t="s">
        <v>410</v>
      </c>
      <c r="G607" s="146" t="s">
        <v>9162</v>
      </c>
      <c r="H607" s="77"/>
    </row>
    <row r="608" spans="1:8" ht="13.2" customHeight="1" x14ac:dyDescent="0.25">
      <c r="A608" s="16" t="s">
        <v>4933</v>
      </c>
      <c r="B608" s="16" t="s">
        <v>388</v>
      </c>
      <c r="C608" s="137" t="s">
        <v>3658</v>
      </c>
      <c r="D608" s="16" t="s">
        <v>425</v>
      </c>
      <c r="E608" s="16">
        <v>80</v>
      </c>
      <c r="F608" s="16" t="s">
        <v>410</v>
      </c>
      <c r="G608" s="146" t="s">
        <v>9162</v>
      </c>
      <c r="H608" s="77"/>
    </row>
    <row r="609" spans="1:8" ht="13.2" customHeight="1" x14ac:dyDescent="0.25">
      <c r="A609" s="16" t="s">
        <v>4938</v>
      </c>
      <c r="B609" s="16" t="s">
        <v>388</v>
      </c>
      <c r="C609" s="137" t="s">
        <v>3678</v>
      </c>
      <c r="D609" s="16" t="s">
        <v>404</v>
      </c>
      <c r="E609" s="16">
        <v>70</v>
      </c>
      <c r="F609" s="16" t="s">
        <v>410</v>
      </c>
      <c r="G609" s="146" t="s">
        <v>9162</v>
      </c>
      <c r="H609" s="77"/>
    </row>
    <row r="610" spans="1:8" ht="13.2" customHeight="1" x14ac:dyDescent="0.25">
      <c r="A610" s="16" t="s">
        <v>942</v>
      </c>
      <c r="B610" s="16" t="s">
        <v>389</v>
      </c>
      <c r="C610" s="137">
        <v>110</v>
      </c>
      <c r="D610" s="16" t="s">
        <v>421</v>
      </c>
      <c r="E610" s="16">
        <v>110</v>
      </c>
      <c r="F610" s="16" t="s">
        <v>405</v>
      </c>
      <c r="G610" s="146" t="s">
        <v>9163</v>
      </c>
      <c r="H610" s="77"/>
    </row>
    <row r="611" spans="1:8" ht="13.2" customHeight="1" x14ac:dyDescent="0.25">
      <c r="A611" s="16" t="s">
        <v>951</v>
      </c>
      <c r="B611" s="16" t="s">
        <v>389</v>
      </c>
      <c r="C611" s="42">
        <v>110</v>
      </c>
      <c r="D611" s="16" t="s">
        <v>435</v>
      </c>
      <c r="E611" s="16">
        <v>110</v>
      </c>
      <c r="F611" s="16" t="s">
        <v>405</v>
      </c>
      <c r="G611" s="146" t="s">
        <v>9164</v>
      </c>
      <c r="H611" s="77"/>
    </row>
    <row r="612" spans="1:8" ht="13.2" customHeight="1" x14ac:dyDescent="0.25">
      <c r="A612" s="16" t="s">
        <v>951</v>
      </c>
      <c r="B612" s="16" t="s">
        <v>389</v>
      </c>
      <c r="C612" s="42">
        <v>110</v>
      </c>
      <c r="D612" s="16" t="s">
        <v>435</v>
      </c>
      <c r="E612" s="16">
        <v>110</v>
      </c>
      <c r="F612" s="16" t="s">
        <v>405</v>
      </c>
      <c r="G612" s="146" t="s">
        <v>9165</v>
      </c>
      <c r="H612" s="77"/>
    </row>
    <row r="613" spans="1:8" ht="13.2" customHeight="1" x14ac:dyDescent="0.25">
      <c r="A613" s="16" t="s">
        <v>3945</v>
      </c>
      <c r="B613" s="16" t="s">
        <v>387</v>
      </c>
      <c r="C613" s="42">
        <v>153</v>
      </c>
      <c r="D613" s="16" t="s">
        <v>414</v>
      </c>
      <c r="E613" s="16">
        <v>90</v>
      </c>
      <c r="F613" s="16" t="s">
        <v>410</v>
      </c>
      <c r="G613" s="146" t="s">
        <v>9166</v>
      </c>
      <c r="H613" s="77"/>
    </row>
  </sheetData>
  <sheetProtection selectLockedCells="1" selectUnlockedCells="1"/>
  <mergeCells count="1">
    <mergeCell ref="O1:W1"/>
  </mergeCells>
  <phoneticPr fontId="3" type="noConversion"/>
  <conditionalFormatting sqref="H2:H612">
    <cfRule type="cellIs" dxfId="174" priority="19" stopIfTrue="1" operator="equal">
      <formula>"-"</formula>
    </cfRule>
    <cfRule type="cellIs" dxfId="173" priority="20" stopIfTrue="1" operator="equal">
      <formula>"x"</formula>
    </cfRule>
  </conditionalFormatting>
  <conditionalFormatting sqref="H579:H582">
    <cfRule type="cellIs" dxfId="172" priority="17" stopIfTrue="1" operator="equal">
      <formula>"-"</formula>
    </cfRule>
    <cfRule type="cellIs" dxfId="171" priority="18" stopIfTrue="1" operator="equal">
      <formula>"x"</formula>
    </cfRule>
  </conditionalFormatting>
  <conditionalFormatting sqref="H583">
    <cfRule type="cellIs" dxfId="170" priority="15" stopIfTrue="1" operator="equal">
      <formula>"-"</formula>
    </cfRule>
    <cfRule type="cellIs" dxfId="169" priority="16" stopIfTrue="1" operator="equal">
      <formula>"x"</formula>
    </cfRule>
  </conditionalFormatting>
  <conditionalFormatting sqref="H584:H589">
    <cfRule type="cellIs" dxfId="168" priority="13" stopIfTrue="1" operator="equal">
      <formula>"-"</formula>
    </cfRule>
    <cfRule type="cellIs" dxfId="167" priority="14" stopIfTrue="1" operator="equal">
      <formula>"x"</formula>
    </cfRule>
  </conditionalFormatting>
  <conditionalFormatting sqref="H590">
    <cfRule type="cellIs" dxfId="166" priority="11" stopIfTrue="1" operator="equal">
      <formula>"-"</formula>
    </cfRule>
    <cfRule type="cellIs" dxfId="165" priority="12" stopIfTrue="1" operator="equal">
      <formula>"x"</formula>
    </cfRule>
  </conditionalFormatting>
  <conditionalFormatting sqref="H591:H593">
    <cfRule type="cellIs" dxfId="164" priority="9" stopIfTrue="1" operator="equal">
      <formula>"-"</formula>
    </cfRule>
    <cfRule type="cellIs" dxfId="163" priority="10" stopIfTrue="1" operator="equal">
      <formula>"x"</formula>
    </cfRule>
  </conditionalFormatting>
  <conditionalFormatting sqref="H594">
    <cfRule type="cellIs" dxfId="162" priority="7" stopIfTrue="1" operator="equal">
      <formula>"-"</formula>
    </cfRule>
    <cfRule type="cellIs" dxfId="161" priority="8" stopIfTrue="1" operator="equal">
      <formula>"x"</formula>
    </cfRule>
  </conditionalFormatting>
  <conditionalFormatting sqref="H595:H603">
    <cfRule type="cellIs" dxfId="160" priority="5" stopIfTrue="1" operator="equal">
      <formula>"-"</formula>
    </cfRule>
    <cfRule type="cellIs" dxfId="159" priority="6" stopIfTrue="1" operator="equal">
      <formula>"x"</formula>
    </cfRule>
  </conditionalFormatting>
  <conditionalFormatting sqref="H605:H610">
    <cfRule type="cellIs" dxfId="158" priority="3" stopIfTrue="1" operator="equal">
      <formula>"-"</formula>
    </cfRule>
    <cfRule type="cellIs" dxfId="157" priority="4" stopIfTrue="1" operator="equal">
      <formula>"x"</formula>
    </cfRule>
  </conditionalFormatting>
  <conditionalFormatting sqref="H613">
    <cfRule type="cellIs" dxfId="156" priority="1" stopIfTrue="1" operator="equal">
      <formula>"-"</formula>
    </cfRule>
    <cfRule type="cellIs" dxfId="155" priority="2" stopIfTrue="1" operator="equal">
      <formula>"x"</formula>
    </cfRule>
  </conditionalFormatting>
  <hyperlinks>
    <hyperlink ref="L1" location="'Expansion set Check List'!A1" display="Home" xr:uid="{00000000-0004-0000-A8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ignoredErrors>
    <ignoredError sqref="C392:C394 C404:C405" numberStoredAsText="1"/>
  </ignoredErrors>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900-000000000000}">
  <sheetPr codeName="Sheet239">
    <tabColor rgb="FF7030A0"/>
  </sheetPr>
  <dimension ref="A1:W99"/>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33.33203125" customWidth="1"/>
    <col min="2" max="2" width="24.109375" bestFit="1" customWidth="1"/>
    <col min="3" max="3" width="9.5546875" bestFit="1" customWidth="1"/>
    <col min="4" max="4" width="8.88671875" bestFit="1" customWidth="1"/>
    <col min="5" max="5" width="4" bestFit="1" customWidth="1"/>
    <col min="6" max="6" width="11.44140625" bestFit="1" customWidth="1"/>
    <col min="7" max="7" width="111.886718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107</v>
      </c>
      <c r="G1" s="295" t="s">
        <v>9167</v>
      </c>
      <c r="H1" s="29" t="s">
        <v>106</v>
      </c>
      <c r="I1" s="2"/>
      <c r="J1" s="2"/>
      <c r="K1" s="2"/>
      <c r="L1" s="48" t="s">
        <v>397</v>
      </c>
      <c r="M1" s="29" t="s">
        <v>106</v>
      </c>
      <c r="O1" s="332" t="s">
        <v>398</v>
      </c>
      <c r="P1" s="333"/>
      <c r="Q1" s="333"/>
      <c r="R1" s="333"/>
      <c r="S1" s="333"/>
      <c r="T1" s="333"/>
      <c r="U1" s="333"/>
      <c r="V1" s="333"/>
      <c r="W1" s="334"/>
    </row>
    <row r="2" spans="1:23" x14ac:dyDescent="0.25">
      <c r="A2" s="12" t="s">
        <v>524</v>
      </c>
      <c r="B2" s="13" t="s">
        <v>108</v>
      </c>
      <c r="C2" s="13">
        <v>2</v>
      </c>
      <c r="D2" s="13" t="s">
        <v>404</v>
      </c>
      <c r="E2" s="13">
        <v>100</v>
      </c>
      <c r="F2" s="13" t="s">
        <v>102</v>
      </c>
      <c r="G2" s="30" t="s">
        <v>9168</v>
      </c>
      <c r="H2" s="77"/>
      <c r="M2" s="33">
        <f>SUM(COUNTA(H2:H750))</f>
        <v>0</v>
      </c>
      <c r="O2" s="109"/>
      <c r="P2" s="109"/>
      <c r="Q2" s="109"/>
      <c r="R2" s="109"/>
      <c r="S2" s="109"/>
      <c r="T2" s="109"/>
      <c r="U2" s="109"/>
      <c r="V2" s="109"/>
      <c r="W2" s="109"/>
    </row>
    <row r="3" spans="1:23" x14ac:dyDescent="0.25">
      <c r="A3" s="15" t="s">
        <v>535</v>
      </c>
      <c r="B3" s="16" t="s">
        <v>108</v>
      </c>
      <c r="C3" s="16">
        <v>12</v>
      </c>
      <c r="D3" s="16" t="s">
        <v>425</v>
      </c>
      <c r="E3" s="16">
        <v>80</v>
      </c>
      <c r="F3" s="16" t="s">
        <v>101</v>
      </c>
      <c r="G3" s="31" t="s">
        <v>9169</v>
      </c>
      <c r="H3" s="77"/>
    </row>
    <row r="4" spans="1:23" ht="13.2" customHeight="1" x14ac:dyDescent="0.25">
      <c r="A4" s="12" t="s">
        <v>537</v>
      </c>
      <c r="B4" s="16" t="s">
        <v>108</v>
      </c>
      <c r="C4" s="13">
        <v>14</v>
      </c>
      <c r="D4" s="13" t="s">
        <v>400</v>
      </c>
      <c r="E4" s="13">
        <v>80</v>
      </c>
      <c r="F4" s="13" t="s">
        <v>102</v>
      </c>
      <c r="G4" s="30" t="s">
        <v>9170</v>
      </c>
      <c r="H4" s="77"/>
      <c r="J4" s="323" t="s">
        <v>9171</v>
      </c>
      <c r="K4" s="324"/>
      <c r="L4" s="324"/>
      <c r="M4" s="324"/>
      <c r="N4" s="325"/>
    </row>
    <row r="5" spans="1:23" x14ac:dyDescent="0.25">
      <c r="A5" s="12" t="s">
        <v>540</v>
      </c>
      <c r="B5" s="16" t="s">
        <v>108</v>
      </c>
      <c r="C5" s="13">
        <v>17</v>
      </c>
      <c r="D5" s="13" t="s">
        <v>407</v>
      </c>
      <c r="E5" s="13">
        <v>80</v>
      </c>
      <c r="F5" s="13" t="s">
        <v>102</v>
      </c>
      <c r="G5" s="30" t="s">
        <v>9172</v>
      </c>
      <c r="H5" s="77"/>
      <c r="J5" s="326"/>
      <c r="K5" s="327"/>
      <c r="L5" s="327"/>
      <c r="M5" s="327"/>
      <c r="N5" s="328"/>
    </row>
    <row r="6" spans="1:23" x14ac:dyDescent="0.25">
      <c r="A6" s="15" t="s">
        <v>564</v>
      </c>
      <c r="B6" s="16" t="s">
        <v>108</v>
      </c>
      <c r="C6" s="16">
        <v>42</v>
      </c>
      <c r="D6" s="16" t="s">
        <v>404</v>
      </c>
      <c r="E6" s="16">
        <v>70</v>
      </c>
      <c r="F6" s="16" t="s">
        <v>102</v>
      </c>
      <c r="G6" s="31" t="s">
        <v>9173</v>
      </c>
      <c r="H6" s="77"/>
      <c r="J6" s="326"/>
      <c r="K6" s="327"/>
      <c r="L6" s="327"/>
      <c r="M6" s="327"/>
      <c r="N6" s="328"/>
    </row>
    <row r="7" spans="1:23" x14ac:dyDescent="0.25">
      <c r="A7" s="15" t="s">
        <v>569</v>
      </c>
      <c r="B7" s="16" t="s">
        <v>108</v>
      </c>
      <c r="C7" s="16">
        <v>47</v>
      </c>
      <c r="D7" s="16" t="s">
        <v>431</v>
      </c>
      <c r="E7" s="16">
        <v>30</v>
      </c>
      <c r="F7" s="16" t="s">
        <v>102</v>
      </c>
      <c r="G7" s="31" t="s">
        <v>9174</v>
      </c>
      <c r="H7" s="77"/>
      <c r="J7" s="326"/>
      <c r="K7" s="327"/>
      <c r="L7" s="327"/>
      <c r="M7" s="327"/>
      <c r="N7" s="328"/>
    </row>
    <row r="8" spans="1:23" x14ac:dyDescent="0.25">
      <c r="A8" s="15" t="s">
        <v>477</v>
      </c>
      <c r="B8" s="16" t="s">
        <v>108</v>
      </c>
      <c r="C8" s="16">
        <v>58</v>
      </c>
      <c r="D8" s="16" t="s">
        <v>400</v>
      </c>
      <c r="E8" s="16">
        <v>40</v>
      </c>
      <c r="F8" s="16" t="s">
        <v>100</v>
      </c>
      <c r="G8" s="31" t="s">
        <v>9175</v>
      </c>
      <c r="H8" s="77"/>
      <c r="J8" s="326"/>
      <c r="K8" s="327"/>
      <c r="L8" s="327"/>
      <c r="M8" s="327"/>
      <c r="N8" s="328"/>
    </row>
    <row r="9" spans="1:23" x14ac:dyDescent="0.25">
      <c r="A9" s="15" t="s">
        <v>477</v>
      </c>
      <c r="B9" s="16" t="s">
        <v>108</v>
      </c>
      <c r="C9" s="16">
        <v>58</v>
      </c>
      <c r="D9" s="16" t="s">
        <v>400</v>
      </c>
      <c r="E9" s="16">
        <v>40</v>
      </c>
      <c r="F9" s="16" t="s">
        <v>101</v>
      </c>
      <c r="G9" s="31" t="s">
        <v>9175</v>
      </c>
      <c r="H9" s="77"/>
      <c r="J9" s="326"/>
      <c r="K9" s="327"/>
      <c r="L9" s="327"/>
      <c r="M9" s="327"/>
      <c r="N9" s="328"/>
    </row>
    <row r="10" spans="1:23" x14ac:dyDescent="0.25">
      <c r="A10" s="15" t="s">
        <v>477</v>
      </c>
      <c r="B10" s="16" t="s">
        <v>108</v>
      </c>
      <c r="C10" s="16">
        <v>58</v>
      </c>
      <c r="D10" s="16" t="s">
        <v>400</v>
      </c>
      <c r="E10" s="16">
        <v>40</v>
      </c>
      <c r="F10" s="16" t="s">
        <v>100</v>
      </c>
      <c r="G10" s="31" t="s">
        <v>9176</v>
      </c>
      <c r="H10" s="77"/>
      <c r="J10" s="326"/>
      <c r="K10" s="327"/>
      <c r="L10" s="327"/>
      <c r="M10" s="327"/>
      <c r="N10" s="328"/>
    </row>
    <row r="11" spans="1:23" ht="13.2" customHeight="1" x14ac:dyDescent="0.25">
      <c r="A11" s="15" t="s">
        <v>521</v>
      </c>
      <c r="B11" s="20" t="s">
        <v>108</v>
      </c>
      <c r="C11" s="20">
        <v>102</v>
      </c>
      <c r="D11" s="20" t="s">
        <v>427</v>
      </c>
      <c r="E11" s="20"/>
      <c r="F11" s="20" t="s">
        <v>102</v>
      </c>
      <c r="G11" s="31" t="s">
        <v>9177</v>
      </c>
      <c r="H11" s="77"/>
      <c r="J11" s="326"/>
      <c r="K11" s="327"/>
      <c r="L11" s="327"/>
      <c r="M11" s="327"/>
      <c r="N11" s="328"/>
    </row>
    <row r="12" spans="1:23" x14ac:dyDescent="0.25">
      <c r="A12" s="15" t="s">
        <v>617</v>
      </c>
      <c r="B12" s="20" t="s">
        <v>112</v>
      </c>
      <c r="C12" s="20">
        <v>1</v>
      </c>
      <c r="D12" s="20" t="s">
        <v>414</v>
      </c>
      <c r="E12" s="20">
        <v>70</v>
      </c>
      <c r="F12" s="20" t="s">
        <v>102</v>
      </c>
      <c r="G12" s="31" t="s">
        <v>9178</v>
      </c>
      <c r="H12" s="77"/>
      <c r="J12" s="326"/>
      <c r="K12" s="327"/>
      <c r="L12" s="327"/>
      <c r="M12" s="327"/>
      <c r="N12" s="328"/>
    </row>
    <row r="13" spans="1:23" x14ac:dyDescent="0.25">
      <c r="A13" s="15" t="s">
        <v>544</v>
      </c>
      <c r="B13" s="20" t="s">
        <v>112</v>
      </c>
      <c r="C13" s="20">
        <v>2</v>
      </c>
      <c r="D13" s="20" t="s">
        <v>400</v>
      </c>
      <c r="E13" s="20">
        <v>90</v>
      </c>
      <c r="F13" s="20" t="s">
        <v>102</v>
      </c>
      <c r="G13" s="31" t="s">
        <v>9178</v>
      </c>
      <c r="H13" s="77"/>
      <c r="J13" s="329"/>
      <c r="K13" s="330"/>
      <c r="L13" s="330"/>
      <c r="M13" s="330"/>
      <c r="N13" s="331"/>
    </row>
    <row r="14" spans="1:23" x14ac:dyDescent="0.25">
      <c r="A14" s="15" t="s">
        <v>618</v>
      </c>
      <c r="B14" s="20" t="s">
        <v>112</v>
      </c>
      <c r="C14" s="20">
        <v>3</v>
      </c>
      <c r="D14" s="20" t="s">
        <v>425</v>
      </c>
      <c r="E14" s="20">
        <v>70</v>
      </c>
      <c r="F14" s="20" t="s">
        <v>102</v>
      </c>
      <c r="G14" s="31" t="s">
        <v>9178</v>
      </c>
      <c r="H14" s="77"/>
    </row>
    <row r="15" spans="1:23" x14ac:dyDescent="0.25">
      <c r="A15" s="15" t="s">
        <v>619</v>
      </c>
      <c r="B15" s="20" t="s">
        <v>112</v>
      </c>
      <c r="C15" s="20">
        <v>4</v>
      </c>
      <c r="D15" s="20" t="s">
        <v>400</v>
      </c>
      <c r="E15" s="20">
        <v>70</v>
      </c>
      <c r="F15" s="20" t="s">
        <v>102</v>
      </c>
      <c r="G15" s="31" t="s">
        <v>9178</v>
      </c>
      <c r="H15" s="77"/>
    </row>
    <row r="16" spans="1:23" x14ac:dyDescent="0.25">
      <c r="A16" s="15" t="s">
        <v>620</v>
      </c>
      <c r="B16" s="20" t="s">
        <v>112</v>
      </c>
      <c r="C16" s="20">
        <v>5</v>
      </c>
      <c r="D16" s="20" t="s">
        <v>414</v>
      </c>
      <c r="E16" s="20">
        <v>90</v>
      </c>
      <c r="F16" s="20" t="s">
        <v>102</v>
      </c>
      <c r="G16" s="31" t="s">
        <v>9178</v>
      </c>
      <c r="H16" s="77"/>
    </row>
    <row r="17" spans="1:8" x14ac:dyDescent="0.25">
      <c r="A17" s="15" t="s">
        <v>621</v>
      </c>
      <c r="B17" s="20" t="s">
        <v>112</v>
      </c>
      <c r="C17" s="20">
        <v>6</v>
      </c>
      <c r="D17" s="20" t="s">
        <v>421</v>
      </c>
      <c r="E17" s="20">
        <v>40</v>
      </c>
      <c r="F17" s="20" t="s">
        <v>102</v>
      </c>
      <c r="G17" s="31" t="s">
        <v>9178</v>
      </c>
      <c r="H17" s="77"/>
    </row>
    <row r="18" spans="1:8" x14ac:dyDescent="0.25">
      <c r="A18" s="12" t="s">
        <v>622</v>
      </c>
      <c r="B18" s="18" t="s">
        <v>112</v>
      </c>
      <c r="C18" s="18">
        <v>7</v>
      </c>
      <c r="D18" s="18" t="s">
        <v>407</v>
      </c>
      <c r="E18" s="18">
        <v>90</v>
      </c>
      <c r="F18" s="18" t="s">
        <v>102</v>
      </c>
      <c r="G18" s="31" t="s">
        <v>9178</v>
      </c>
      <c r="H18" s="77"/>
    </row>
    <row r="19" spans="1:8" x14ac:dyDescent="0.25">
      <c r="A19" s="15" t="s">
        <v>623</v>
      </c>
      <c r="B19" s="20" t="s">
        <v>112</v>
      </c>
      <c r="C19" s="20">
        <v>8</v>
      </c>
      <c r="D19" s="20" t="s">
        <v>414</v>
      </c>
      <c r="E19" s="20">
        <v>80</v>
      </c>
      <c r="F19" s="18" t="s">
        <v>102</v>
      </c>
      <c r="G19" s="31" t="s">
        <v>9178</v>
      </c>
      <c r="H19" s="77"/>
    </row>
    <row r="20" spans="1:8" x14ac:dyDescent="0.25">
      <c r="A20" s="15" t="s">
        <v>624</v>
      </c>
      <c r="B20" s="20" t="s">
        <v>112</v>
      </c>
      <c r="C20" s="20">
        <v>9</v>
      </c>
      <c r="D20" s="20" t="s">
        <v>407</v>
      </c>
      <c r="E20" s="20">
        <v>60</v>
      </c>
      <c r="F20" s="18" t="s">
        <v>102</v>
      </c>
      <c r="G20" s="31" t="s">
        <v>9178</v>
      </c>
      <c r="H20" s="77"/>
    </row>
    <row r="21" spans="1:8" x14ac:dyDescent="0.25">
      <c r="A21" s="15" t="s">
        <v>625</v>
      </c>
      <c r="B21" s="20" t="s">
        <v>112</v>
      </c>
      <c r="C21" s="20">
        <v>10</v>
      </c>
      <c r="D21" s="20" t="s">
        <v>407</v>
      </c>
      <c r="E21" s="20">
        <v>70</v>
      </c>
      <c r="F21" s="18" t="s">
        <v>102</v>
      </c>
      <c r="G21" s="31" t="s">
        <v>9178</v>
      </c>
      <c r="H21" s="77"/>
    </row>
    <row r="22" spans="1:8" x14ac:dyDescent="0.25">
      <c r="A22" s="15" t="s">
        <v>626</v>
      </c>
      <c r="B22" s="20" t="s">
        <v>112</v>
      </c>
      <c r="C22" s="20">
        <v>11</v>
      </c>
      <c r="D22" s="20" t="s">
        <v>414</v>
      </c>
      <c r="E22" s="20">
        <v>90</v>
      </c>
      <c r="F22" s="18" t="s">
        <v>102</v>
      </c>
      <c r="G22" s="31" t="s">
        <v>9178</v>
      </c>
      <c r="H22" s="77"/>
    </row>
    <row r="23" spans="1:8" x14ac:dyDescent="0.25">
      <c r="A23" s="15" t="s">
        <v>627</v>
      </c>
      <c r="B23" s="20" t="s">
        <v>112</v>
      </c>
      <c r="C23" s="20">
        <v>12</v>
      </c>
      <c r="D23" s="20" t="s">
        <v>404</v>
      </c>
      <c r="E23" s="20">
        <v>80</v>
      </c>
      <c r="F23" s="18" t="s">
        <v>102</v>
      </c>
      <c r="G23" s="31" t="s">
        <v>9178</v>
      </c>
      <c r="H23" s="77"/>
    </row>
    <row r="24" spans="1:8" x14ac:dyDescent="0.25">
      <c r="A24" s="15" t="s">
        <v>628</v>
      </c>
      <c r="B24" s="20" t="s">
        <v>112</v>
      </c>
      <c r="C24" s="20">
        <v>13</v>
      </c>
      <c r="D24" s="20" t="s">
        <v>407</v>
      </c>
      <c r="E24" s="20">
        <v>70</v>
      </c>
      <c r="F24" s="18" t="s">
        <v>102</v>
      </c>
      <c r="G24" s="31" t="s">
        <v>9178</v>
      </c>
      <c r="H24" s="77"/>
    </row>
    <row r="25" spans="1:8" x14ac:dyDescent="0.25">
      <c r="A25" s="15" t="s">
        <v>629</v>
      </c>
      <c r="B25" s="20" t="s">
        <v>112</v>
      </c>
      <c r="C25" s="20">
        <v>14</v>
      </c>
      <c r="D25" s="20" t="s">
        <v>407</v>
      </c>
      <c r="E25" s="20">
        <v>80</v>
      </c>
      <c r="F25" s="18" t="s">
        <v>102</v>
      </c>
      <c r="G25" s="31" t="s">
        <v>9178</v>
      </c>
      <c r="H25" s="77"/>
    </row>
    <row r="26" spans="1:8" x14ac:dyDescent="0.25">
      <c r="A26" s="15" t="s">
        <v>630</v>
      </c>
      <c r="B26" s="20" t="s">
        <v>112</v>
      </c>
      <c r="C26" s="20">
        <v>15</v>
      </c>
      <c r="D26" s="20" t="s">
        <v>407</v>
      </c>
      <c r="E26" s="20">
        <v>80</v>
      </c>
      <c r="F26" s="18" t="s">
        <v>102</v>
      </c>
      <c r="G26" s="31" t="s">
        <v>9178</v>
      </c>
      <c r="H26" s="77"/>
    </row>
    <row r="27" spans="1:8" x14ac:dyDescent="0.25">
      <c r="A27" s="15" t="s">
        <v>631</v>
      </c>
      <c r="B27" s="20" t="s">
        <v>112</v>
      </c>
      <c r="C27" s="20">
        <v>16</v>
      </c>
      <c r="D27" s="20" t="s">
        <v>414</v>
      </c>
      <c r="E27" s="20">
        <v>80</v>
      </c>
      <c r="F27" s="18" t="s">
        <v>102</v>
      </c>
      <c r="G27" s="31" t="s">
        <v>9178</v>
      </c>
      <c r="H27" s="77"/>
    </row>
    <row r="28" spans="1:8" x14ac:dyDescent="0.25">
      <c r="A28" s="15" t="s">
        <v>632</v>
      </c>
      <c r="B28" s="20" t="s">
        <v>112</v>
      </c>
      <c r="C28" s="20">
        <v>33</v>
      </c>
      <c r="D28" s="20" t="s">
        <v>407</v>
      </c>
      <c r="E28" s="20">
        <v>70</v>
      </c>
      <c r="F28" s="18" t="s">
        <v>100</v>
      </c>
      <c r="G28" s="31" t="s">
        <v>9179</v>
      </c>
      <c r="H28" s="77"/>
    </row>
    <row r="29" spans="1:8" x14ac:dyDescent="0.25">
      <c r="A29" s="15" t="s">
        <v>659</v>
      </c>
      <c r="B29" s="20" t="s">
        <v>112</v>
      </c>
      <c r="C29" s="16">
        <v>63</v>
      </c>
      <c r="D29" s="20" t="s">
        <v>407</v>
      </c>
      <c r="E29" s="16">
        <v>40</v>
      </c>
      <c r="F29" s="18" t="s">
        <v>100</v>
      </c>
      <c r="G29" s="31" t="s">
        <v>9180</v>
      </c>
      <c r="H29" s="77"/>
    </row>
    <row r="30" spans="1:8" x14ac:dyDescent="0.25">
      <c r="A30" s="18" t="s">
        <v>661</v>
      </c>
      <c r="B30" s="20" t="s">
        <v>115</v>
      </c>
      <c r="C30" s="18">
        <v>1</v>
      </c>
      <c r="D30" s="30" t="s">
        <v>431</v>
      </c>
      <c r="E30" s="20">
        <v>60</v>
      </c>
      <c r="F30" s="20" t="s">
        <v>102</v>
      </c>
      <c r="G30" s="30" t="s">
        <v>9181</v>
      </c>
      <c r="H30" s="77"/>
    </row>
    <row r="31" spans="1:8" x14ac:dyDescent="0.25">
      <c r="A31" s="18" t="s">
        <v>662</v>
      </c>
      <c r="B31" s="20" t="s">
        <v>115</v>
      </c>
      <c r="C31" s="18">
        <v>2</v>
      </c>
      <c r="D31" s="30" t="s">
        <v>404</v>
      </c>
      <c r="E31" s="20">
        <v>70</v>
      </c>
      <c r="F31" s="20" t="s">
        <v>102</v>
      </c>
      <c r="G31" s="30" t="s">
        <v>9181</v>
      </c>
      <c r="H31" s="77"/>
    </row>
    <row r="32" spans="1:8" x14ac:dyDescent="0.25">
      <c r="A32" s="18" t="s">
        <v>663</v>
      </c>
      <c r="B32" s="20" t="s">
        <v>115</v>
      </c>
      <c r="C32" s="18">
        <v>3</v>
      </c>
      <c r="D32" s="30" t="s">
        <v>414</v>
      </c>
      <c r="E32" s="20">
        <v>50</v>
      </c>
      <c r="F32" s="20" t="s">
        <v>102</v>
      </c>
      <c r="G32" s="30" t="s">
        <v>9181</v>
      </c>
      <c r="H32" s="77"/>
    </row>
    <row r="33" spans="1:8" x14ac:dyDescent="0.25">
      <c r="A33" s="18" t="s">
        <v>664</v>
      </c>
      <c r="B33" s="20" t="s">
        <v>115</v>
      </c>
      <c r="C33" s="18">
        <v>4</v>
      </c>
      <c r="D33" s="30" t="s">
        <v>414</v>
      </c>
      <c r="E33" s="20">
        <v>100</v>
      </c>
      <c r="F33" s="20" t="s">
        <v>102</v>
      </c>
      <c r="G33" s="30" t="s">
        <v>9181</v>
      </c>
      <c r="H33" s="77"/>
    </row>
    <row r="34" spans="1:8" x14ac:dyDescent="0.25">
      <c r="A34" s="18" t="s">
        <v>665</v>
      </c>
      <c r="B34" s="20" t="s">
        <v>115</v>
      </c>
      <c r="C34" s="18">
        <v>5</v>
      </c>
      <c r="D34" s="30" t="s">
        <v>421</v>
      </c>
      <c r="E34" s="20">
        <v>80</v>
      </c>
      <c r="F34" s="20" t="s">
        <v>102</v>
      </c>
      <c r="G34" s="30" t="s">
        <v>9181</v>
      </c>
      <c r="H34" s="77"/>
    </row>
    <row r="35" spans="1:8" x14ac:dyDescent="0.25">
      <c r="A35" s="18" t="s">
        <v>552</v>
      </c>
      <c r="B35" s="20" t="s">
        <v>115</v>
      </c>
      <c r="C35" s="18">
        <v>6</v>
      </c>
      <c r="D35" s="30" t="s">
        <v>421</v>
      </c>
      <c r="E35" s="20">
        <v>50</v>
      </c>
      <c r="F35" s="20" t="s">
        <v>102</v>
      </c>
      <c r="G35" s="30" t="s">
        <v>9181</v>
      </c>
      <c r="H35" s="77"/>
    </row>
    <row r="36" spans="1:8" x14ac:dyDescent="0.25">
      <c r="A36" s="12" t="s">
        <v>552</v>
      </c>
      <c r="B36" s="20" t="s">
        <v>115</v>
      </c>
      <c r="C36" s="13">
        <v>6</v>
      </c>
      <c r="D36" s="13" t="s">
        <v>421</v>
      </c>
      <c r="E36" s="13">
        <v>50</v>
      </c>
      <c r="F36" s="20" t="s">
        <v>102</v>
      </c>
      <c r="G36" s="30" t="s">
        <v>9182</v>
      </c>
      <c r="H36" s="77"/>
    </row>
    <row r="37" spans="1:8" x14ac:dyDescent="0.25">
      <c r="A37" s="18" t="s">
        <v>666</v>
      </c>
      <c r="B37" s="20" t="s">
        <v>115</v>
      </c>
      <c r="C37" s="18">
        <v>7</v>
      </c>
      <c r="D37" s="30" t="s">
        <v>431</v>
      </c>
      <c r="E37" s="20">
        <v>60</v>
      </c>
      <c r="F37" s="20" t="s">
        <v>102</v>
      </c>
      <c r="G37" s="30" t="s">
        <v>9181</v>
      </c>
      <c r="H37" s="77"/>
    </row>
    <row r="38" spans="1:8" x14ac:dyDescent="0.25">
      <c r="A38" s="12" t="s">
        <v>666</v>
      </c>
      <c r="B38" s="20" t="s">
        <v>115</v>
      </c>
      <c r="C38" s="13">
        <v>7</v>
      </c>
      <c r="D38" s="13" t="s">
        <v>431</v>
      </c>
      <c r="E38" s="13">
        <v>60</v>
      </c>
      <c r="F38" s="20" t="s">
        <v>100</v>
      </c>
      <c r="G38" s="30" t="s">
        <v>9183</v>
      </c>
      <c r="H38" s="77"/>
    </row>
    <row r="39" spans="1:8" x14ac:dyDescent="0.25">
      <c r="A39" s="18" t="s">
        <v>667</v>
      </c>
      <c r="B39" s="20" t="s">
        <v>115</v>
      </c>
      <c r="C39" s="18">
        <v>8</v>
      </c>
      <c r="D39" s="30" t="s">
        <v>421</v>
      </c>
      <c r="E39" s="20">
        <v>90</v>
      </c>
      <c r="F39" s="20" t="s">
        <v>102</v>
      </c>
      <c r="G39" s="30" t="s">
        <v>9181</v>
      </c>
      <c r="H39" s="77"/>
    </row>
    <row r="40" spans="1:8" x14ac:dyDescent="0.25">
      <c r="A40" s="18" t="s">
        <v>668</v>
      </c>
      <c r="B40" s="20" t="s">
        <v>115</v>
      </c>
      <c r="C40" s="18">
        <v>9</v>
      </c>
      <c r="D40" s="30" t="s">
        <v>431</v>
      </c>
      <c r="E40" s="20">
        <v>60</v>
      </c>
      <c r="F40" s="20" t="s">
        <v>102</v>
      </c>
      <c r="G40" s="30" t="s">
        <v>9181</v>
      </c>
      <c r="H40" s="77"/>
    </row>
    <row r="41" spans="1:8" x14ac:dyDescent="0.25">
      <c r="A41" s="18" t="s">
        <v>669</v>
      </c>
      <c r="B41" s="20" t="s">
        <v>115</v>
      </c>
      <c r="C41" s="18">
        <v>10</v>
      </c>
      <c r="D41" s="30" t="s">
        <v>404</v>
      </c>
      <c r="E41" s="20">
        <v>80</v>
      </c>
      <c r="F41" s="20" t="s">
        <v>102</v>
      </c>
      <c r="G41" s="30" t="s">
        <v>9181</v>
      </c>
      <c r="H41" s="77"/>
    </row>
    <row r="42" spans="1:8" x14ac:dyDescent="0.25">
      <c r="A42" s="18" t="s">
        <v>532</v>
      </c>
      <c r="B42" s="20" t="s">
        <v>115</v>
      </c>
      <c r="C42" s="18">
        <v>11</v>
      </c>
      <c r="D42" s="30" t="s">
        <v>400</v>
      </c>
      <c r="E42" s="20">
        <v>80</v>
      </c>
      <c r="F42" s="20" t="s">
        <v>102</v>
      </c>
      <c r="G42" s="30" t="s">
        <v>9181</v>
      </c>
      <c r="H42" s="77"/>
    </row>
    <row r="43" spans="1:8" x14ac:dyDescent="0.25">
      <c r="A43" s="18" t="s">
        <v>670</v>
      </c>
      <c r="B43" s="20" t="s">
        <v>115</v>
      </c>
      <c r="C43" s="18">
        <v>12</v>
      </c>
      <c r="D43" s="30" t="s">
        <v>425</v>
      </c>
      <c r="E43" s="20">
        <v>70</v>
      </c>
      <c r="F43" s="20" t="s">
        <v>102</v>
      </c>
      <c r="G43" s="30" t="s">
        <v>9181</v>
      </c>
      <c r="H43" s="77"/>
    </row>
    <row r="44" spans="1:8" x14ac:dyDescent="0.25">
      <c r="A44" s="18" t="s">
        <v>671</v>
      </c>
      <c r="B44" s="20" t="s">
        <v>115</v>
      </c>
      <c r="C44" s="18">
        <v>13</v>
      </c>
      <c r="D44" s="30" t="s">
        <v>407</v>
      </c>
      <c r="E44" s="20">
        <v>70</v>
      </c>
      <c r="F44" s="20" t="s">
        <v>102</v>
      </c>
      <c r="G44" s="30" t="s">
        <v>9181</v>
      </c>
      <c r="H44" s="77"/>
    </row>
    <row r="45" spans="1:8" x14ac:dyDescent="0.25">
      <c r="A45" s="18" t="s">
        <v>537</v>
      </c>
      <c r="B45" s="20" t="s">
        <v>115</v>
      </c>
      <c r="C45" s="18">
        <v>14</v>
      </c>
      <c r="D45" s="30" t="s">
        <v>400</v>
      </c>
      <c r="E45" s="20">
        <v>90</v>
      </c>
      <c r="F45" s="20" t="s">
        <v>102</v>
      </c>
      <c r="G45" s="30" t="s">
        <v>9181</v>
      </c>
      <c r="H45" s="77"/>
    </row>
    <row r="46" spans="1:8" x14ac:dyDescent="0.25">
      <c r="A46" s="18" t="s">
        <v>539</v>
      </c>
      <c r="B46" s="20" t="s">
        <v>115</v>
      </c>
      <c r="C46" s="18">
        <v>15</v>
      </c>
      <c r="D46" s="30" t="s">
        <v>400</v>
      </c>
      <c r="E46" s="20">
        <v>80</v>
      </c>
      <c r="F46" s="20" t="s">
        <v>102</v>
      </c>
      <c r="G46" s="30" t="s">
        <v>9181</v>
      </c>
      <c r="H46" s="77"/>
    </row>
    <row r="47" spans="1:8" x14ac:dyDescent="0.25">
      <c r="A47" s="15" t="s">
        <v>539</v>
      </c>
      <c r="B47" s="20" t="s">
        <v>115</v>
      </c>
      <c r="C47" s="20">
        <v>15</v>
      </c>
      <c r="D47" s="20" t="s">
        <v>400</v>
      </c>
      <c r="E47" s="20">
        <v>80</v>
      </c>
      <c r="F47" s="20" t="s">
        <v>102</v>
      </c>
      <c r="G47" s="31" t="s">
        <v>9184</v>
      </c>
      <c r="H47" s="77"/>
    </row>
    <row r="48" spans="1:8" x14ac:dyDescent="0.25">
      <c r="A48" s="15" t="s">
        <v>480</v>
      </c>
      <c r="B48" s="20" t="s">
        <v>115</v>
      </c>
      <c r="C48" s="20">
        <v>55</v>
      </c>
      <c r="D48" s="20" t="s">
        <v>404</v>
      </c>
      <c r="E48" s="20">
        <v>50</v>
      </c>
      <c r="F48" s="20" t="s">
        <v>102</v>
      </c>
      <c r="G48" s="31" t="s">
        <v>9185</v>
      </c>
      <c r="H48" s="77"/>
    </row>
    <row r="49" spans="1:8" x14ac:dyDescent="0.25">
      <c r="A49" s="15" t="s">
        <v>707</v>
      </c>
      <c r="B49" s="20" t="s">
        <v>121</v>
      </c>
      <c r="C49" s="20">
        <v>5</v>
      </c>
      <c r="D49" s="20" t="s">
        <v>414</v>
      </c>
      <c r="E49" s="20">
        <v>70</v>
      </c>
      <c r="F49" s="20" t="s">
        <v>100</v>
      </c>
      <c r="G49" s="31" t="s">
        <v>9186</v>
      </c>
      <c r="H49" s="77"/>
    </row>
    <row r="50" spans="1:8" x14ac:dyDescent="0.25">
      <c r="A50" s="15" t="s">
        <v>707</v>
      </c>
      <c r="B50" s="20" t="s">
        <v>121</v>
      </c>
      <c r="C50" s="20">
        <v>5</v>
      </c>
      <c r="D50" s="20" t="s">
        <v>414</v>
      </c>
      <c r="E50" s="20">
        <v>70</v>
      </c>
      <c r="F50" s="20" t="s">
        <v>102</v>
      </c>
      <c r="G50" s="31" t="s">
        <v>9186</v>
      </c>
      <c r="H50" s="77"/>
    </row>
    <row r="51" spans="1:8" x14ac:dyDescent="0.25">
      <c r="A51" s="15" t="s">
        <v>854</v>
      </c>
      <c r="B51" s="20" t="s">
        <v>128</v>
      </c>
      <c r="C51" s="20">
        <v>2</v>
      </c>
      <c r="D51" s="20" t="s">
        <v>425</v>
      </c>
      <c r="E51" s="20">
        <v>100</v>
      </c>
      <c r="F51" s="20" t="s">
        <v>102</v>
      </c>
      <c r="G51" s="31" t="s">
        <v>9187</v>
      </c>
      <c r="H51" s="77"/>
    </row>
    <row r="52" spans="1:8" x14ac:dyDescent="0.25">
      <c r="A52" s="12" t="s">
        <v>9188</v>
      </c>
      <c r="B52" s="20" t="s">
        <v>128</v>
      </c>
      <c r="C52" s="18">
        <v>119</v>
      </c>
      <c r="D52" s="18" t="s">
        <v>490</v>
      </c>
      <c r="E52" s="18"/>
      <c r="F52" s="20" t="s">
        <v>102</v>
      </c>
      <c r="G52" s="30" t="s">
        <v>9189</v>
      </c>
      <c r="H52" s="77"/>
    </row>
    <row r="53" spans="1:8" x14ac:dyDescent="0.25">
      <c r="A53" s="15" t="s">
        <v>477</v>
      </c>
      <c r="B53" s="16" t="s">
        <v>110</v>
      </c>
      <c r="C53" s="16">
        <v>1</v>
      </c>
      <c r="D53" s="16" t="s">
        <v>400</v>
      </c>
      <c r="E53" s="16">
        <v>60</v>
      </c>
      <c r="F53" s="16" t="s">
        <v>127</v>
      </c>
      <c r="G53" s="31" t="s">
        <v>9190</v>
      </c>
      <c r="H53" s="77"/>
    </row>
    <row r="54" spans="1:8" x14ac:dyDescent="0.25">
      <c r="A54" s="15" t="s">
        <v>442</v>
      </c>
      <c r="B54" s="16" t="s">
        <v>110</v>
      </c>
      <c r="C54" s="16">
        <v>2</v>
      </c>
      <c r="D54" s="16" t="s">
        <v>400</v>
      </c>
      <c r="E54" s="16">
        <v>60</v>
      </c>
      <c r="F54" s="16" t="s">
        <v>127</v>
      </c>
      <c r="G54" s="31" t="s">
        <v>9191</v>
      </c>
      <c r="H54" s="77"/>
    </row>
    <row r="55" spans="1:8" x14ac:dyDescent="0.25">
      <c r="A55" s="15" t="s">
        <v>533</v>
      </c>
      <c r="B55" s="16" t="s">
        <v>110</v>
      </c>
      <c r="C55" s="16">
        <v>3</v>
      </c>
      <c r="D55" s="16" t="s">
        <v>421</v>
      </c>
      <c r="E55" s="16">
        <v>70</v>
      </c>
      <c r="F55" s="16" t="s">
        <v>127</v>
      </c>
      <c r="G55" s="31" t="s">
        <v>9191</v>
      </c>
      <c r="H55" s="77"/>
    </row>
    <row r="56" spans="1:8" x14ac:dyDescent="0.25">
      <c r="A56" s="15" t="s">
        <v>477</v>
      </c>
      <c r="B56" s="16" t="s">
        <v>110</v>
      </c>
      <c r="C56" s="16">
        <v>4</v>
      </c>
      <c r="D56" s="16" t="s">
        <v>400</v>
      </c>
      <c r="E56" s="16">
        <v>50</v>
      </c>
      <c r="F56" s="16" t="s">
        <v>127</v>
      </c>
      <c r="G56" s="31" t="s">
        <v>9191</v>
      </c>
      <c r="H56" s="77"/>
    </row>
    <row r="57" spans="1:8" x14ac:dyDescent="0.25">
      <c r="A57" s="15" t="s">
        <v>664</v>
      </c>
      <c r="B57" s="16" t="s">
        <v>110</v>
      </c>
      <c r="C57" s="16">
        <v>5</v>
      </c>
      <c r="D57" s="16" t="s">
        <v>414</v>
      </c>
      <c r="E57" s="16">
        <v>90</v>
      </c>
      <c r="F57" s="16" t="s">
        <v>127</v>
      </c>
      <c r="G57" s="31" t="s">
        <v>9191</v>
      </c>
      <c r="H57" s="77"/>
    </row>
    <row r="58" spans="1:8" x14ac:dyDescent="0.25">
      <c r="A58" s="15" t="s">
        <v>730</v>
      </c>
      <c r="B58" s="16" t="s">
        <v>110</v>
      </c>
      <c r="C58" s="16">
        <v>17</v>
      </c>
      <c r="D58" s="16" t="s">
        <v>414</v>
      </c>
      <c r="E58" s="16">
        <v>60</v>
      </c>
      <c r="F58" s="16" t="s">
        <v>127</v>
      </c>
      <c r="G58" s="31" t="s">
        <v>9192</v>
      </c>
      <c r="H58" s="77"/>
    </row>
    <row r="59" spans="1:8" x14ac:dyDescent="0.25">
      <c r="A59" s="15" t="s">
        <v>670</v>
      </c>
      <c r="B59" s="16" t="s">
        <v>110</v>
      </c>
      <c r="C59" s="16">
        <v>21</v>
      </c>
      <c r="D59" s="16" t="s">
        <v>425</v>
      </c>
      <c r="E59" s="16">
        <v>70</v>
      </c>
      <c r="F59" s="16" t="s">
        <v>127</v>
      </c>
      <c r="G59" s="31" t="s">
        <v>9193</v>
      </c>
      <c r="H59" s="77"/>
    </row>
    <row r="60" spans="1:8" x14ac:dyDescent="0.25">
      <c r="A60" s="15" t="s">
        <v>662</v>
      </c>
      <c r="B60" s="16" t="s">
        <v>110</v>
      </c>
      <c r="C60" s="16">
        <v>22</v>
      </c>
      <c r="D60" s="16" t="s">
        <v>404</v>
      </c>
      <c r="E60" s="16">
        <v>70</v>
      </c>
      <c r="F60" s="16" t="s">
        <v>127</v>
      </c>
      <c r="G60" s="31" t="s">
        <v>9193</v>
      </c>
      <c r="H60" s="77"/>
    </row>
    <row r="61" spans="1:8" x14ac:dyDescent="0.25">
      <c r="A61" s="15" t="s">
        <v>539</v>
      </c>
      <c r="B61" s="16" t="s">
        <v>110</v>
      </c>
      <c r="C61" s="16">
        <v>23</v>
      </c>
      <c r="D61" s="16" t="s">
        <v>400</v>
      </c>
      <c r="E61" s="16">
        <v>70</v>
      </c>
      <c r="F61" s="16" t="s">
        <v>127</v>
      </c>
      <c r="G61" s="31" t="s">
        <v>9193</v>
      </c>
      <c r="H61" s="77"/>
    </row>
    <row r="62" spans="1:8" x14ac:dyDescent="0.25">
      <c r="A62" s="15" t="s">
        <v>473</v>
      </c>
      <c r="B62" s="20" t="s">
        <v>162</v>
      </c>
      <c r="C62" s="20">
        <v>68</v>
      </c>
      <c r="D62" s="20" t="s">
        <v>404</v>
      </c>
      <c r="E62" s="20">
        <v>50</v>
      </c>
      <c r="F62" s="20" t="s">
        <v>102</v>
      </c>
      <c r="G62" s="31" t="s">
        <v>9194</v>
      </c>
      <c r="H62" s="77"/>
    </row>
    <row r="63" spans="1:8" x14ac:dyDescent="0.25">
      <c r="A63" s="15" t="s">
        <v>572</v>
      </c>
      <c r="B63" s="20" t="s">
        <v>174</v>
      </c>
      <c r="C63" s="20">
        <v>63</v>
      </c>
      <c r="D63" s="20" t="s">
        <v>421</v>
      </c>
      <c r="E63" s="20">
        <v>50</v>
      </c>
      <c r="F63" s="20" t="s">
        <v>102</v>
      </c>
      <c r="G63" s="31" t="s">
        <v>9195</v>
      </c>
      <c r="H63" s="77"/>
    </row>
    <row r="64" spans="1:8" x14ac:dyDescent="0.25">
      <c r="A64" s="15" t="s">
        <v>558</v>
      </c>
      <c r="B64" s="20" t="s">
        <v>174</v>
      </c>
      <c r="C64" s="20">
        <v>67</v>
      </c>
      <c r="D64" s="20" t="s">
        <v>404</v>
      </c>
      <c r="E64" s="20">
        <v>30</v>
      </c>
      <c r="F64" s="20" t="s">
        <v>102</v>
      </c>
      <c r="G64" s="31" t="s">
        <v>9195</v>
      </c>
      <c r="H64" s="77"/>
    </row>
    <row r="65" spans="1:8" x14ac:dyDescent="0.25">
      <c r="A65" s="15" t="s">
        <v>7501</v>
      </c>
      <c r="B65" s="16" t="s">
        <v>220</v>
      </c>
      <c r="C65" s="20">
        <v>3</v>
      </c>
      <c r="D65" s="20" t="s">
        <v>425</v>
      </c>
      <c r="E65" s="20">
        <v>60</v>
      </c>
      <c r="F65" s="16" t="s">
        <v>102</v>
      </c>
      <c r="G65" s="31" t="s">
        <v>9196</v>
      </c>
      <c r="H65" s="77"/>
    </row>
    <row r="66" spans="1:8" x14ac:dyDescent="0.25">
      <c r="A66" s="15" t="s">
        <v>477</v>
      </c>
      <c r="B66" s="16" t="s">
        <v>220</v>
      </c>
      <c r="C66" s="16">
        <v>12</v>
      </c>
      <c r="D66" s="16" t="s">
        <v>400</v>
      </c>
      <c r="E66" s="16">
        <v>50</v>
      </c>
      <c r="F66" s="16" t="s">
        <v>102</v>
      </c>
      <c r="G66" s="31" t="s">
        <v>9196</v>
      </c>
      <c r="H66" s="77"/>
    </row>
    <row r="67" spans="1:8" x14ac:dyDescent="0.25">
      <c r="A67" s="15" t="s">
        <v>1872</v>
      </c>
      <c r="B67" s="20" t="s">
        <v>215</v>
      </c>
      <c r="C67" s="20">
        <v>120</v>
      </c>
      <c r="D67" s="20" t="s">
        <v>404</v>
      </c>
      <c r="E67" s="20">
        <v>140</v>
      </c>
      <c r="F67" s="20" t="s">
        <v>102</v>
      </c>
      <c r="G67" s="31" t="s">
        <v>9197</v>
      </c>
      <c r="H67" s="77"/>
    </row>
    <row r="68" spans="1:8" x14ac:dyDescent="0.25">
      <c r="A68" s="15" t="s">
        <v>1849</v>
      </c>
      <c r="B68" s="20" t="s">
        <v>9198</v>
      </c>
      <c r="C68" s="20">
        <v>6</v>
      </c>
      <c r="D68" s="20" t="s">
        <v>431</v>
      </c>
      <c r="E68" s="20">
        <v>60</v>
      </c>
      <c r="F68" s="20" t="s">
        <v>127</v>
      </c>
      <c r="G68" s="31" t="s">
        <v>9199</v>
      </c>
      <c r="H68" s="77"/>
    </row>
    <row r="69" spans="1:8" x14ac:dyDescent="0.25">
      <c r="A69" s="15" t="s">
        <v>2037</v>
      </c>
      <c r="B69" s="20" t="s">
        <v>243</v>
      </c>
      <c r="C69" s="20">
        <v>122</v>
      </c>
      <c r="D69" s="20" t="s">
        <v>419</v>
      </c>
      <c r="E69" s="20">
        <v>120</v>
      </c>
      <c r="F69" s="20" t="s">
        <v>102</v>
      </c>
      <c r="G69" s="31" t="s">
        <v>9200</v>
      </c>
      <c r="H69" s="77"/>
    </row>
    <row r="70" spans="1:8" x14ac:dyDescent="0.25">
      <c r="A70" s="15" t="s">
        <v>588</v>
      </c>
      <c r="B70" s="20" t="s">
        <v>259</v>
      </c>
      <c r="C70" s="20">
        <v>87</v>
      </c>
      <c r="D70" s="20" t="s">
        <v>425</v>
      </c>
      <c r="E70" s="20">
        <v>50</v>
      </c>
      <c r="F70" s="20" t="s">
        <v>102</v>
      </c>
      <c r="G70" s="31" t="s">
        <v>9201</v>
      </c>
      <c r="H70" s="77"/>
    </row>
    <row r="71" spans="1:8" x14ac:dyDescent="0.25">
      <c r="A71" s="15" t="s">
        <v>452</v>
      </c>
      <c r="B71" s="20" t="s">
        <v>275</v>
      </c>
      <c r="C71" s="20">
        <v>66</v>
      </c>
      <c r="D71" s="20" t="s">
        <v>431</v>
      </c>
      <c r="E71" s="20">
        <v>60</v>
      </c>
      <c r="F71" s="20" t="s">
        <v>102</v>
      </c>
      <c r="G71" s="31" t="s">
        <v>9202</v>
      </c>
      <c r="H71" s="77"/>
    </row>
    <row r="72" spans="1:8" x14ac:dyDescent="0.25">
      <c r="A72" s="15" t="s">
        <v>2288</v>
      </c>
      <c r="B72" s="20" t="s">
        <v>279</v>
      </c>
      <c r="C72" s="20">
        <v>114</v>
      </c>
      <c r="D72" s="20" t="s">
        <v>400</v>
      </c>
      <c r="E72" s="20">
        <v>130</v>
      </c>
      <c r="F72" s="20" t="s">
        <v>102</v>
      </c>
      <c r="G72" s="31" t="s">
        <v>9203</v>
      </c>
      <c r="H72" s="77"/>
    </row>
    <row r="73" spans="1:8" x14ac:dyDescent="0.25">
      <c r="A73" s="15" t="s">
        <v>2311</v>
      </c>
      <c r="B73" s="20" t="s">
        <v>289</v>
      </c>
      <c r="C73" s="20">
        <v>102</v>
      </c>
      <c r="D73" s="20" t="s">
        <v>435</v>
      </c>
      <c r="E73" s="20">
        <v>100</v>
      </c>
      <c r="F73" s="20" t="s">
        <v>102</v>
      </c>
      <c r="G73" s="31" t="s">
        <v>9204</v>
      </c>
      <c r="H73" s="77"/>
    </row>
    <row r="74" spans="1:8" x14ac:dyDescent="0.25">
      <c r="A74" s="15" t="s">
        <v>468</v>
      </c>
      <c r="B74" s="20" t="s">
        <v>296</v>
      </c>
      <c r="C74" s="20">
        <v>1</v>
      </c>
      <c r="D74" s="20" t="s">
        <v>407</v>
      </c>
      <c r="E74" s="20">
        <v>30</v>
      </c>
      <c r="F74" s="20" t="s">
        <v>102</v>
      </c>
      <c r="G74" s="31" t="s">
        <v>9205</v>
      </c>
      <c r="H74" s="77"/>
    </row>
    <row r="75" spans="1:8" x14ac:dyDescent="0.25">
      <c r="A75" s="15" t="s">
        <v>468</v>
      </c>
      <c r="B75" s="20" t="s">
        <v>296</v>
      </c>
      <c r="C75" s="20">
        <v>1</v>
      </c>
      <c r="D75" s="20" t="s">
        <v>407</v>
      </c>
      <c r="E75" s="20">
        <v>30</v>
      </c>
      <c r="F75" s="20" t="s">
        <v>103</v>
      </c>
      <c r="G75" s="31" t="s">
        <v>9205</v>
      </c>
      <c r="H75" s="77"/>
    </row>
    <row r="76" spans="1:8" x14ac:dyDescent="0.25">
      <c r="A76" s="15" t="s">
        <v>524</v>
      </c>
      <c r="B76" s="20" t="s">
        <v>308</v>
      </c>
      <c r="C76" s="20">
        <v>16</v>
      </c>
      <c r="D76" s="20" t="s">
        <v>404</v>
      </c>
      <c r="E76" s="20">
        <v>140</v>
      </c>
      <c r="F76" s="20" t="s">
        <v>102</v>
      </c>
      <c r="G76" s="31" t="s">
        <v>9206</v>
      </c>
      <c r="H76" s="77"/>
    </row>
    <row r="77" spans="1:8" x14ac:dyDescent="0.25">
      <c r="A77" s="15" t="s">
        <v>2855</v>
      </c>
      <c r="B77" s="18" t="s">
        <v>338</v>
      </c>
      <c r="C77" s="20">
        <v>12</v>
      </c>
      <c r="D77" s="20" t="s">
        <v>407</v>
      </c>
      <c r="E77" s="20">
        <v>190</v>
      </c>
      <c r="F77" s="20" t="s">
        <v>102</v>
      </c>
      <c r="G77" s="20" t="s">
        <v>9207</v>
      </c>
      <c r="H77" s="77"/>
    </row>
    <row r="78" spans="1:8" x14ac:dyDescent="0.25">
      <c r="A78" s="15" t="s">
        <v>2861</v>
      </c>
      <c r="B78" s="18" t="s">
        <v>338</v>
      </c>
      <c r="C78" s="20">
        <v>50</v>
      </c>
      <c r="D78" s="20" t="s">
        <v>400</v>
      </c>
      <c r="E78" s="20">
        <v>130</v>
      </c>
      <c r="F78" s="20" t="s">
        <v>102</v>
      </c>
      <c r="G78" s="20" t="s">
        <v>9207</v>
      </c>
      <c r="H78" s="77"/>
    </row>
    <row r="79" spans="1:8" x14ac:dyDescent="0.25">
      <c r="A79" s="15" t="s">
        <v>2863</v>
      </c>
      <c r="B79" s="18" t="s">
        <v>338</v>
      </c>
      <c r="C79" s="20">
        <v>79</v>
      </c>
      <c r="D79" s="20" t="s">
        <v>431</v>
      </c>
      <c r="E79" s="20">
        <v>140</v>
      </c>
      <c r="F79" s="20" t="s">
        <v>102</v>
      </c>
      <c r="G79" s="20" t="s">
        <v>9207</v>
      </c>
      <c r="H79" s="77"/>
    </row>
    <row r="80" spans="1:8" x14ac:dyDescent="0.25">
      <c r="A80" s="15" t="s">
        <v>2864</v>
      </c>
      <c r="B80" s="18" t="s">
        <v>338</v>
      </c>
      <c r="C80" s="20">
        <v>92</v>
      </c>
      <c r="D80" s="20" t="s">
        <v>435</v>
      </c>
      <c r="E80" s="20">
        <v>140</v>
      </c>
      <c r="F80" s="20" t="s">
        <v>102</v>
      </c>
      <c r="G80" s="20" t="s">
        <v>9207</v>
      </c>
      <c r="H80" s="77"/>
    </row>
    <row r="81" spans="1:8" x14ac:dyDescent="0.25">
      <c r="A81" s="15" t="s">
        <v>2865</v>
      </c>
      <c r="B81" s="18" t="s">
        <v>338</v>
      </c>
      <c r="C81" s="20">
        <v>104</v>
      </c>
      <c r="D81" s="16" t="s">
        <v>2651</v>
      </c>
      <c r="E81" s="20">
        <v>140</v>
      </c>
      <c r="F81" s="20" t="s">
        <v>102</v>
      </c>
      <c r="G81" s="20" t="s">
        <v>9207</v>
      </c>
      <c r="H81" s="77"/>
    </row>
    <row r="82" spans="1:8" x14ac:dyDescent="0.25">
      <c r="A82" s="15" t="s">
        <v>2866</v>
      </c>
      <c r="B82" s="20" t="s">
        <v>338</v>
      </c>
      <c r="C82" s="20">
        <v>113</v>
      </c>
      <c r="D82" s="20" t="s">
        <v>165</v>
      </c>
      <c r="E82" s="20">
        <v>130</v>
      </c>
      <c r="F82" s="20" t="s">
        <v>102</v>
      </c>
      <c r="G82" s="20" t="s">
        <v>9207</v>
      </c>
      <c r="H82" s="77"/>
    </row>
    <row r="83" spans="1:8" x14ac:dyDescent="0.25">
      <c r="A83" s="15" t="s">
        <v>527</v>
      </c>
      <c r="B83" s="16" t="s">
        <v>350</v>
      </c>
      <c r="C83" s="16">
        <v>11</v>
      </c>
      <c r="D83" s="16" t="s">
        <v>425</v>
      </c>
      <c r="E83" s="16">
        <v>150</v>
      </c>
      <c r="F83" s="16" t="s">
        <v>102</v>
      </c>
      <c r="G83" s="31" t="s">
        <v>9208</v>
      </c>
      <c r="H83" s="77"/>
    </row>
    <row r="84" spans="1:8" x14ac:dyDescent="0.25">
      <c r="A84" s="15" t="s">
        <v>535</v>
      </c>
      <c r="B84" s="16" t="s">
        <v>350</v>
      </c>
      <c r="C84" s="16">
        <v>15</v>
      </c>
      <c r="D84" s="16" t="s">
        <v>425</v>
      </c>
      <c r="E84" s="16">
        <v>100</v>
      </c>
      <c r="F84" s="16" t="s">
        <v>102</v>
      </c>
      <c r="G84" s="31" t="s">
        <v>9208</v>
      </c>
      <c r="H84" s="77"/>
    </row>
    <row r="85" spans="1:8" x14ac:dyDescent="0.25">
      <c r="A85" s="15" t="s">
        <v>536</v>
      </c>
      <c r="B85" s="16" t="s">
        <v>350</v>
      </c>
      <c r="C85" s="16">
        <v>25</v>
      </c>
      <c r="D85" s="16" t="s">
        <v>404</v>
      </c>
      <c r="E85" s="16">
        <v>140</v>
      </c>
      <c r="F85" s="16" t="s">
        <v>102</v>
      </c>
      <c r="G85" s="31" t="s">
        <v>9208</v>
      </c>
      <c r="H85" s="77"/>
    </row>
    <row r="86" spans="1:8" x14ac:dyDescent="0.25">
      <c r="A86" s="15" t="s">
        <v>528</v>
      </c>
      <c r="B86" s="16" t="s">
        <v>350</v>
      </c>
      <c r="C86" s="16">
        <v>34</v>
      </c>
      <c r="D86" s="16" t="s">
        <v>404</v>
      </c>
      <c r="E86" s="16">
        <v>130</v>
      </c>
      <c r="F86" s="16" t="s">
        <v>102</v>
      </c>
      <c r="G86" s="31" t="s">
        <v>9208</v>
      </c>
      <c r="H86" s="77"/>
    </row>
    <row r="87" spans="1:8" x14ac:dyDescent="0.25">
      <c r="A87" s="15" t="s">
        <v>537</v>
      </c>
      <c r="B87" s="16" t="s">
        <v>350</v>
      </c>
      <c r="C87" s="16">
        <v>36</v>
      </c>
      <c r="D87" s="16" t="s">
        <v>400</v>
      </c>
      <c r="E87" s="16">
        <v>100</v>
      </c>
      <c r="F87" s="16" t="s">
        <v>102</v>
      </c>
      <c r="G87" s="31" t="s">
        <v>9208</v>
      </c>
      <c r="H87" s="77"/>
    </row>
    <row r="88" spans="1:8" x14ac:dyDescent="0.25">
      <c r="A88" s="15" t="s">
        <v>532</v>
      </c>
      <c r="B88" s="16" t="s">
        <v>350</v>
      </c>
      <c r="C88" s="16">
        <v>38</v>
      </c>
      <c r="D88" s="16" t="s">
        <v>400</v>
      </c>
      <c r="E88" s="16">
        <v>80</v>
      </c>
      <c r="F88" s="16" t="s">
        <v>102</v>
      </c>
      <c r="G88" s="31" t="s">
        <v>9208</v>
      </c>
      <c r="H88" s="77"/>
    </row>
    <row r="89" spans="1:8" x14ac:dyDescent="0.25">
      <c r="A89" s="15" t="s">
        <v>544</v>
      </c>
      <c r="B89" s="16" t="s">
        <v>350</v>
      </c>
      <c r="C89" s="16">
        <v>40</v>
      </c>
      <c r="D89" s="16" t="s">
        <v>400</v>
      </c>
      <c r="E89" s="16">
        <v>80</v>
      </c>
      <c r="F89" s="16" t="s">
        <v>102</v>
      </c>
      <c r="G89" s="31" t="s">
        <v>9209</v>
      </c>
      <c r="H89" s="77"/>
    </row>
    <row r="90" spans="1:8" x14ac:dyDescent="0.25">
      <c r="A90" s="15" t="s">
        <v>544</v>
      </c>
      <c r="B90" s="16" t="s">
        <v>350</v>
      </c>
      <c r="C90" s="16">
        <v>40</v>
      </c>
      <c r="D90" s="16" t="s">
        <v>400</v>
      </c>
      <c r="E90" s="16">
        <v>80</v>
      </c>
      <c r="F90" s="16" t="s">
        <v>103</v>
      </c>
      <c r="G90" s="31" t="s">
        <v>9209</v>
      </c>
      <c r="H90" s="77"/>
    </row>
    <row r="91" spans="1:8" x14ac:dyDescent="0.25">
      <c r="A91" s="15" t="s">
        <v>539</v>
      </c>
      <c r="B91" s="16" t="s">
        <v>350</v>
      </c>
      <c r="C91" s="16">
        <v>42</v>
      </c>
      <c r="D91" s="16" t="s">
        <v>400</v>
      </c>
      <c r="E91" s="16">
        <v>110</v>
      </c>
      <c r="F91" s="16" t="s">
        <v>102</v>
      </c>
      <c r="G91" s="31" t="s">
        <v>9208</v>
      </c>
      <c r="H91" s="77"/>
    </row>
    <row r="92" spans="1:8" x14ac:dyDescent="0.25">
      <c r="A92" s="15" t="s">
        <v>534</v>
      </c>
      <c r="B92" s="16" t="s">
        <v>350</v>
      </c>
      <c r="C92" s="16">
        <v>45</v>
      </c>
      <c r="D92" s="16" t="s">
        <v>421</v>
      </c>
      <c r="E92" s="16">
        <v>150</v>
      </c>
      <c r="F92" s="16" t="s">
        <v>102</v>
      </c>
      <c r="G92" s="31" t="s">
        <v>9208</v>
      </c>
      <c r="H92" s="77"/>
    </row>
    <row r="93" spans="1:8" x14ac:dyDescent="0.25">
      <c r="A93" s="15" t="s">
        <v>1083</v>
      </c>
      <c r="B93" s="16" t="s">
        <v>350</v>
      </c>
      <c r="C93" s="16">
        <v>53</v>
      </c>
      <c r="D93" s="16" t="s">
        <v>421</v>
      </c>
      <c r="E93" s="16">
        <v>40</v>
      </c>
      <c r="F93" s="16" t="s">
        <v>102</v>
      </c>
      <c r="G93" s="31" t="s">
        <v>9208</v>
      </c>
      <c r="H93" s="77"/>
    </row>
    <row r="94" spans="1:8" x14ac:dyDescent="0.25">
      <c r="A94" s="15" t="s">
        <v>530</v>
      </c>
      <c r="B94" s="16" t="s">
        <v>350</v>
      </c>
      <c r="C94" s="16">
        <v>59</v>
      </c>
      <c r="D94" s="16" t="s">
        <v>431</v>
      </c>
      <c r="E94" s="16">
        <v>160</v>
      </c>
      <c r="F94" s="16" t="s">
        <v>102</v>
      </c>
      <c r="G94" s="31" t="s">
        <v>9208</v>
      </c>
      <c r="H94" s="77"/>
    </row>
    <row r="95" spans="1:8" x14ac:dyDescent="0.25">
      <c r="A95" s="15" t="s">
        <v>529</v>
      </c>
      <c r="B95" s="16" t="s">
        <v>350</v>
      </c>
      <c r="C95" s="16">
        <v>62</v>
      </c>
      <c r="D95" s="16" t="s">
        <v>431</v>
      </c>
      <c r="E95" s="16">
        <v>90</v>
      </c>
      <c r="F95" s="16" t="s">
        <v>102</v>
      </c>
      <c r="G95" s="31" t="s">
        <v>9208</v>
      </c>
      <c r="H95" s="77"/>
    </row>
    <row r="96" spans="1:8" x14ac:dyDescent="0.25">
      <c r="A96" s="15" t="s">
        <v>440</v>
      </c>
      <c r="B96" s="16" t="s">
        <v>350</v>
      </c>
      <c r="C96" s="16">
        <v>63</v>
      </c>
      <c r="D96" s="16" t="s">
        <v>2651</v>
      </c>
      <c r="E96" s="16">
        <v>40</v>
      </c>
      <c r="F96" s="16" t="s">
        <v>102</v>
      </c>
      <c r="G96" s="31" t="s">
        <v>9208</v>
      </c>
      <c r="H96" s="77"/>
    </row>
    <row r="97" spans="1:8" x14ac:dyDescent="0.25">
      <c r="A97" s="15" t="s">
        <v>526</v>
      </c>
      <c r="B97" s="16" t="s">
        <v>350</v>
      </c>
      <c r="C97" s="16">
        <v>70</v>
      </c>
      <c r="D97" s="16" t="s">
        <v>414</v>
      </c>
      <c r="E97" s="16">
        <v>120</v>
      </c>
      <c r="F97" s="16" t="s">
        <v>102</v>
      </c>
      <c r="G97" s="31" t="s">
        <v>9208</v>
      </c>
      <c r="H97" s="77"/>
    </row>
    <row r="98" spans="1:8" ht="26.4" x14ac:dyDescent="0.25">
      <c r="A98" s="22" t="s">
        <v>9210</v>
      </c>
      <c r="B98" s="13" t="s">
        <v>359</v>
      </c>
      <c r="C98" s="13">
        <v>120</v>
      </c>
      <c r="D98" s="13" t="s">
        <v>490</v>
      </c>
      <c r="E98" s="13"/>
      <c r="F98" s="16" t="s">
        <v>102</v>
      </c>
      <c r="G98" s="139" t="s">
        <v>9211</v>
      </c>
      <c r="H98" s="77"/>
    </row>
    <row r="99" spans="1:8" ht="13.2" customHeight="1" x14ac:dyDescent="0.25">
      <c r="A99" s="22" t="s">
        <v>3657</v>
      </c>
      <c r="B99" s="13" t="s">
        <v>133</v>
      </c>
      <c r="C99" s="13" t="s">
        <v>6644</v>
      </c>
      <c r="D99" s="13" t="s">
        <v>425</v>
      </c>
      <c r="E99" s="13">
        <v>170</v>
      </c>
      <c r="F99" s="16" t="s">
        <v>127</v>
      </c>
      <c r="G99" s="139" t="s">
        <v>9212</v>
      </c>
      <c r="H99" s="77"/>
    </row>
  </sheetData>
  <sheetProtection selectLockedCells="1" selectUnlockedCells="1"/>
  <mergeCells count="2">
    <mergeCell ref="O1:W1"/>
    <mergeCell ref="J4:N13"/>
  </mergeCells>
  <conditionalFormatting sqref="H2:H99">
    <cfRule type="cellIs" dxfId="154" priority="1" stopIfTrue="1" operator="equal">
      <formula>"-"</formula>
    </cfRule>
    <cfRule type="cellIs" dxfId="153" priority="2" stopIfTrue="1" operator="equal">
      <formula>"x"</formula>
    </cfRule>
  </conditionalFormatting>
  <hyperlinks>
    <hyperlink ref="L1" location="'Expansion set Check List'!A1" display="Home" xr:uid="{00000000-0004-0000-A9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A00-000000000000}">
  <sheetPr codeName="Sheet241">
    <tabColor rgb="FF7030A0"/>
  </sheetPr>
  <dimension ref="A1:W255"/>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4.6640625" customWidth="1"/>
    <col min="2" max="2" width="24.33203125" bestFit="1" customWidth="1"/>
    <col min="3" max="3" width="6.109375" bestFit="1" customWidth="1"/>
    <col min="4" max="4" width="8.88671875" bestFit="1" customWidth="1"/>
    <col min="5" max="5" width="4" bestFit="1" customWidth="1"/>
    <col min="6" max="6" width="10.5546875" bestFit="1" customWidth="1"/>
    <col min="7" max="7" width="118.88671875"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40" t="s">
        <v>392</v>
      </c>
      <c r="D1" s="28" t="s">
        <v>393</v>
      </c>
      <c r="E1" s="28" t="s">
        <v>394</v>
      </c>
      <c r="F1" s="28" t="s">
        <v>107</v>
      </c>
      <c r="G1" s="295" t="s">
        <v>9167</v>
      </c>
      <c r="H1" s="29" t="s">
        <v>106</v>
      </c>
      <c r="I1" s="2"/>
      <c r="J1" s="2"/>
      <c r="K1" s="2"/>
      <c r="L1" s="48" t="s">
        <v>397</v>
      </c>
      <c r="M1" s="29" t="s">
        <v>106</v>
      </c>
      <c r="O1" s="332" t="s">
        <v>398</v>
      </c>
      <c r="P1" s="333"/>
      <c r="Q1" s="333"/>
      <c r="R1" s="333"/>
      <c r="S1" s="333"/>
      <c r="T1" s="333"/>
      <c r="U1" s="333"/>
      <c r="V1" s="333"/>
      <c r="W1" s="334"/>
    </row>
    <row r="2" spans="1:23" x14ac:dyDescent="0.25">
      <c r="A2" s="15" t="s">
        <v>526</v>
      </c>
      <c r="B2" s="20" t="s">
        <v>108</v>
      </c>
      <c r="C2" s="41">
        <v>3</v>
      </c>
      <c r="D2" s="20" t="s">
        <v>414</v>
      </c>
      <c r="E2" s="20">
        <v>120</v>
      </c>
      <c r="F2" s="18" t="s">
        <v>100</v>
      </c>
      <c r="G2" s="31" t="s">
        <v>9213</v>
      </c>
      <c r="H2" s="77"/>
      <c r="M2" s="33">
        <f>SUM(COUNTA(H2:H750))</f>
        <v>0</v>
      </c>
      <c r="O2" s="109"/>
      <c r="P2" s="109"/>
      <c r="Q2" s="109"/>
      <c r="R2" s="109"/>
      <c r="S2" s="109"/>
      <c r="T2" s="109"/>
      <c r="U2" s="109"/>
      <c r="V2" s="109"/>
      <c r="W2" s="109"/>
    </row>
    <row r="3" spans="1:23" x14ac:dyDescent="0.25">
      <c r="A3" s="15" t="s">
        <v>526</v>
      </c>
      <c r="B3" s="20" t="s">
        <v>108</v>
      </c>
      <c r="C3" s="41">
        <v>3</v>
      </c>
      <c r="D3" s="20" t="s">
        <v>414</v>
      </c>
      <c r="E3" s="20">
        <v>120</v>
      </c>
      <c r="F3" s="18" t="s">
        <v>101</v>
      </c>
      <c r="G3" s="31" t="s">
        <v>9213</v>
      </c>
      <c r="H3" s="77"/>
    </row>
    <row r="4" spans="1:23" x14ac:dyDescent="0.25">
      <c r="A4" s="15" t="s">
        <v>440</v>
      </c>
      <c r="B4" s="20" t="s">
        <v>108</v>
      </c>
      <c r="C4" s="41">
        <v>5</v>
      </c>
      <c r="D4" s="20" t="s">
        <v>414</v>
      </c>
      <c r="E4" s="20">
        <v>40</v>
      </c>
      <c r="F4" s="18" t="s">
        <v>100</v>
      </c>
      <c r="G4" s="31" t="s">
        <v>9214</v>
      </c>
      <c r="H4" s="77"/>
      <c r="J4" s="323" t="s">
        <v>9215</v>
      </c>
      <c r="K4" s="324"/>
      <c r="L4" s="324"/>
      <c r="M4" s="324"/>
      <c r="N4" s="325"/>
    </row>
    <row r="5" spans="1:23" x14ac:dyDescent="0.25">
      <c r="A5" s="15" t="s">
        <v>440</v>
      </c>
      <c r="B5" s="20" t="s">
        <v>108</v>
      </c>
      <c r="C5" s="41">
        <v>5</v>
      </c>
      <c r="D5" s="20" t="s">
        <v>414</v>
      </c>
      <c r="E5" s="20">
        <v>40</v>
      </c>
      <c r="F5" s="18" t="s">
        <v>101</v>
      </c>
      <c r="G5" s="31" t="s">
        <v>9214</v>
      </c>
      <c r="H5" s="77"/>
      <c r="J5" s="326"/>
      <c r="K5" s="327"/>
      <c r="L5" s="327"/>
      <c r="M5" s="327"/>
      <c r="N5" s="328"/>
    </row>
    <row r="6" spans="1:23" x14ac:dyDescent="0.25">
      <c r="A6" s="15" t="s">
        <v>528</v>
      </c>
      <c r="B6" s="20" t="s">
        <v>108</v>
      </c>
      <c r="C6" s="41">
        <v>6</v>
      </c>
      <c r="D6" s="20" t="s">
        <v>404</v>
      </c>
      <c r="E6" s="20">
        <v>100</v>
      </c>
      <c r="F6" s="18" t="s">
        <v>102</v>
      </c>
      <c r="G6" s="31" t="s">
        <v>9216</v>
      </c>
      <c r="H6" s="77"/>
      <c r="J6" s="326"/>
      <c r="K6" s="327"/>
      <c r="L6" s="327"/>
      <c r="M6" s="327"/>
      <c r="N6" s="328"/>
    </row>
    <row r="7" spans="1:23" x14ac:dyDescent="0.25">
      <c r="A7" s="15" t="s">
        <v>528</v>
      </c>
      <c r="B7" s="20" t="s">
        <v>108</v>
      </c>
      <c r="C7" s="41">
        <v>6</v>
      </c>
      <c r="D7" s="20" t="s">
        <v>404</v>
      </c>
      <c r="E7" s="20">
        <v>100</v>
      </c>
      <c r="F7" s="18" t="s">
        <v>104</v>
      </c>
      <c r="G7" s="31" t="s">
        <v>9216</v>
      </c>
      <c r="H7" s="77"/>
      <c r="J7" s="326"/>
      <c r="K7" s="327"/>
      <c r="L7" s="327"/>
      <c r="M7" s="327"/>
      <c r="N7" s="328"/>
    </row>
    <row r="8" spans="1:23" x14ac:dyDescent="0.25">
      <c r="A8" s="15" t="s">
        <v>533</v>
      </c>
      <c r="B8" s="20" t="s">
        <v>108</v>
      </c>
      <c r="C8" s="41">
        <v>10</v>
      </c>
      <c r="D8" s="20" t="s">
        <v>421</v>
      </c>
      <c r="E8" s="20">
        <v>60</v>
      </c>
      <c r="F8" s="18" t="s">
        <v>100</v>
      </c>
      <c r="G8" s="31" t="s">
        <v>9214</v>
      </c>
      <c r="H8" s="77"/>
      <c r="J8" s="326"/>
      <c r="K8" s="327"/>
      <c r="L8" s="327"/>
      <c r="M8" s="327"/>
      <c r="N8" s="328"/>
    </row>
    <row r="9" spans="1:23" x14ac:dyDescent="0.25">
      <c r="A9" s="15" t="s">
        <v>533</v>
      </c>
      <c r="B9" s="20" t="s">
        <v>108</v>
      </c>
      <c r="C9" s="41">
        <v>10</v>
      </c>
      <c r="D9" s="20" t="s">
        <v>421</v>
      </c>
      <c r="E9" s="20">
        <v>60</v>
      </c>
      <c r="F9" s="18" t="s">
        <v>101</v>
      </c>
      <c r="G9" s="31" t="s">
        <v>9214</v>
      </c>
      <c r="H9" s="77"/>
      <c r="J9" s="326"/>
      <c r="K9" s="327"/>
      <c r="L9" s="327"/>
      <c r="M9" s="327"/>
      <c r="N9" s="328"/>
    </row>
    <row r="10" spans="1:23" x14ac:dyDescent="0.25">
      <c r="A10" s="15" t="s">
        <v>537</v>
      </c>
      <c r="B10" s="20" t="s">
        <v>108</v>
      </c>
      <c r="C10" s="42">
        <v>14</v>
      </c>
      <c r="D10" s="20" t="s">
        <v>400</v>
      </c>
      <c r="E10" s="16">
        <v>80</v>
      </c>
      <c r="F10" s="18" t="s">
        <v>100</v>
      </c>
      <c r="G10" s="31" t="s">
        <v>9214</v>
      </c>
      <c r="H10" s="77"/>
      <c r="J10" s="326"/>
      <c r="K10" s="327"/>
      <c r="L10" s="327"/>
      <c r="M10" s="327"/>
      <c r="N10" s="328"/>
    </row>
    <row r="11" spans="1:23" x14ac:dyDescent="0.25">
      <c r="A11" s="18" t="s">
        <v>537</v>
      </c>
      <c r="B11" s="20" t="s">
        <v>108</v>
      </c>
      <c r="C11" s="44">
        <v>14</v>
      </c>
      <c r="D11" s="30" t="s">
        <v>400</v>
      </c>
      <c r="E11" s="20">
        <v>80</v>
      </c>
      <c r="F11" s="20" t="s">
        <v>101</v>
      </c>
      <c r="G11" s="30" t="s">
        <v>9214</v>
      </c>
      <c r="H11" s="77"/>
      <c r="J11" s="326"/>
      <c r="K11" s="327"/>
      <c r="L11" s="327"/>
      <c r="M11" s="327"/>
      <c r="N11" s="328"/>
    </row>
    <row r="12" spans="1:23" x14ac:dyDescent="0.25">
      <c r="A12" s="18" t="s">
        <v>543</v>
      </c>
      <c r="B12" s="20" t="s">
        <v>108</v>
      </c>
      <c r="C12" s="44">
        <v>19</v>
      </c>
      <c r="D12" s="30" t="s">
        <v>431</v>
      </c>
      <c r="E12" s="20">
        <v>70</v>
      </c>
      <c r="F12" s="20" t="s">
        <v>100</v>
      </c>
      <c r="G12" s="30" t="s">
        <v>9214</v>
      </c>
      <c r="H12" s="77"/>
      <c r="J12" s="326"/>
      <c r="K12" s="327"/>
      <c r="L12" s="327"/>
      <c r="M12" s="327"/>
      <c r="N12" s="328"/>
    </row>
    <row r="13" spans="1:23" x14ac:dyDescent="0.25">
      <c r="A13" s="18" t="s">
        <v>543</v>
      </c>
      <c r="B13" s="20" t="s">
        <v>108</v>
      </c>
      <c r="C13" s="44">
        <v>19</v>
      </c>
      <c r="D13" s="30" t="s">
        <v>431</v>
      </c>
      <c r="E13" s="20">
        <v>70</v>
      </c>
      <c r="F13" s="20" t="s">
        <v>101</v>
      </c>
      <c r="G13" s="30" t="s">
        <v>9214</v>
      </c>
      <c r="H13" s="77"/>
      <c r="J13" s="329"/>
      <c r="K13" s="330"/>
      <c r="L13" s="330"/>
      <c r="M13" s="330"/>
      <c r="N13" s="331"/>
    </row>
    <row r="14" spans="1:23" x14ac:dyDescent="0.25">
      <c r="A14" s="18" t="s">
        <v>442</v>
      </c>
      <c r="B14" s="20" t="s">
        <v>108</v>
      </c>
      <c r="C14" s="44">
        <v>20</v>
      </c>
      <c r="D14" s="30" t="s">
        <v>400</v>
      </c>
      <c r="E14" s="20">
        <v>70</v>
      </c>
      <c r="F14" s="20" t="s">
        <v>100</v>
      </c>
      <c r="G14" s="30" t="s">
        <v>9214</v>
      </c>
      <c r="H14" s="77"/>
    </row>
    <row r="15" spans="1:23" x14ac:dyDescent="0.25">
      <c r="A15" s="18" t="s">
        <v>442</v>
      </c>
      <c r="B15" s="20" t="s">
        <v>108</v>
      </c>
      <c r="C15" s="44">
        <v>20</v>
      </c>
      <c r="D15" s="30" t="s">
        <v>400</v>
      </c>
      <c r="E15" s="20">
        <v>70</v>
      </c>
      <c r="F15" s="20" t="s">
        <v>101</v>
      </c>
      <c r="G15" s="30" t="s">
        <v>9214</v>
      </c>
      <c r="H15" s="77"/>
    </row>
    <row r="16" spans="1:23" x14ac:dyDescent="0.25">
      <c r="A16" s="18" t="s">
        <v>545</v>
      </c>
      <c r="B16" s="20" t="s">
        <v>108</v>
      </c>
      <c r="C16" s="44">
        <v>22</v>
      </c>
      <c r="D16" s="30" t="s">
        <v>414</v>
      </c>
      <c r="E16" s="20">
        <v>60</v>
      </c>
      <c r="F16" s="20" t="s">
        <v>100</v>
      </c>
      <c r="G16" s="30" t="s">
        <v>9214</v>
      </c>
      <c r="H16" s="77"/>
    </row>
    <row r="17" spans="1:8" x14ac:dyDescent="0.25">
      <c r="A17" s="12" t="s">
        <v>545</v>
      </c>
      <c r="B17" s="20" t="s">
        <v>108</v>
      </c>
      <c r="C17" s="159">
        <v>22</v>
      </c>
      <c r="D17" s="13" t="s">
        <v>414</v>
      </c>
      <c r="E17" s="13">
        <v>60</v>
      </c>
      <c r="F17" s="20" t="s">
        <v>101</v>
      </c>
      <c r="G17" s="30" t="s">
        <v>9214</v>
      </c>
      <c r="H17" s="77"/>
    </row>
    <row r="18" spans="1:8" x14ac:dyDescent="0.25">
      <c r="A18" s="18" t="s">
        <v>550</v>
      </c>
      <c r="B18" s="20" t="s">
        <v>108</v>
      </c>
      <c r="C18" s="44">
        <v>27</v>
      </c>
      <c r="D18" s="30" t="s">
        <v>414</v>
      </c>
      <c r="E18" s="20">
        <v>50</v>
      </c>
      <c r="F18" s="20" t="s">
        <v>100</v>
      </c>
      <c r="G18" s="30" t="s">
        <v>9214</v>
      </c>
      <c r="H18" s="77"/>
    </row>
    <row r="19" spans="1:8" x14ac:dyDescent="0.25">
      <c r="A19" s="12" t="s">
        <v>550</v>
      </c>
      <c r="B19" s="20" t="s">
        <v>108</v>
      </c>
      <c r="C19" s="159">
        <v>27</v>
      </c>
      <c r="D19" s="13" t="s">
        <v>414</v>
      </c>
      <c r="E19" s="13">
        <v>50</v>
      </c>
      <c r="F19" s="20" t="s">
        <v>101</v>
      </c>
      <c r="G19" s="30" t="s">
        <v>9214</v>
      </c>
      <c r="H19" s="77"/>
    </row>
    <row r="20" spans="1:8" x14ac:dyDescent="0.25">
      <c r="A20" s="18" t="s">
        <v>552</v>
      </c>
      <c r="B20" s="20" t="s">
        <v>108</v>
      </c>
      <c r="C20" s="44">
        <v>29</v>
      </c>
      <c r="D20" s="30" t="s">
        <v>421</v>
      </c>
      <c r="E20" s="20">
        <v>60</v>
      </c>
      <c r="F20" s="20" t="s">
        <v>100</v>
      </c>
      <c r="G20" s="30" t="s">
        <v>9214</v>
      </c>
      <c r="H20" s="77"/>
    </row>
    <row r="21" spans="1:8" x14ac:dyDescent="0.25">
      <c r="A21" s="18" t="s">
        <v>552</v>
      </c>
      <c r="B21" s="20" t="s">
        <v>108</v>
      </c>
      <c r="C21" s="44">
        <v>29</v>
      </c>
      <c r="D21" s="30" t="s">
        <v>421</v>
      </c>
      <c r="E21" s="20">
        <v>60</v>
      </c>
      <c r="F21" s="20" t="s">
        <v>101</v>
      </c>
      <c r="G21" s="30" t="s">
        <v>9214</v>
      </c>
      <c r="H21" s="77"/>
    </row>
    <row r="22" spans="1:8" x14ac:dyDescent="0.25">
      <c r="A22" s="18" t="s">
        <v>554</v>
      </c>
      <c r="B22" s="20" t="s">
        <v>108</v>
      </c>
      <c r="C22" s="44">
        <v>31</v>
      </c>
      <c r="D22" s="30" t="s">
        <v>421</v>
      </c>
      <c r="E22" s="20">
        <v>70</v>
      </c>
      <c r="F22" s="20" t="s">
        <v>100</v>
      </c>
      <c r="G22" s="30" t="s">
        <v>9214</v>
      </c>
      <c r="H22" s="77"/>
    </row>
    <row r="23" spans="1:8" x14ac:dyDescent="0.25">
      <c r="A23" s="18" t="s">
        <v>554</v>
      </c>
      <c r="B23" s="20" t="s">
        <v>108</v>
      </c>
      <c r="C23" s="44">
        <v>31</v>
      </c>
      <c r="D23" s="30" t="s">
        <v>421</v>
      </c>
      <c r="E23" s="20">
        <v>70</v>
      </c>
      <c r="F23" s="20" t="s">
        <v>101</v>
      </c>
      <c r="G23" s="30" t="s">
        <v>9214</v>
      </c>
      <c r="H23" s="77"/>
    </row>
    <row r="24" spans="1:8" x14ac:dyDescent="0.25">
      <c r="A24" s="18" t="s">
        <v>555</v>
      </c>
      <c r="B24" s="20" t="s">
        <v>108</v>
      </c>
      <c r="C24" s="44">
        <v>32</v>
      </c>
      <c r="D24" s="30" t="s">
        <v>421</v>
      </c>
      <c r="E24" s="20">
        <v>60</v>
      </c>
      <c r="F24" s="20" t="s">
        <v>100</v>
      </c>
      <c r="G24" s="30" t="s">
        <v>9214</v>
      </c>
      <c r="H24" s="77"/>
    </row>
    <row r="25" spans="1:8" x14ac:dyDescent="0.25">
      <c r="A25" s="18" t="s">
        <v>555</v>
      </c>
      <c r="B25" s="20" t="s">
        <v>108</v>
      </c>
      <c r="C25" s="44">
        <v>32</v>
      </c>
      <c r="D25" s="30" t="s">
        <v>421</v>
      </c>
      <c r="E25" s="20">
        <v>60</v>
      </c>
      <c r="F25" s="20" t="s">
        <v>101</v>
      </c>
      <c r="G25" s="30" t="s">
        <v>9214</v>
      </c>
      <c r="H25" s="77"/>
    </row>
    <row r="26" spans="1:8" x14ac:dyDescent="0.25">
      <c r="A26" s="18" t="s">
        <v>556</v>
      </c>
      <c r="B26" s="20" t="s">
        <v>108</v>
      </c>
      <c r="C26" s="44">
        <v>33</v>
      </c>
      <c r="D26" s="30" t="s">
        <v>407</v>
      </c>
      <c r="E26" s="20">
        <v>80</v>
      </c>
      <c r="F26" s="20" t="s">
        <v>100</v>
      </c>
      <c r="G26" s="30" t="s">
        <v>9217</v>
      </c>
      <c r="H26" s="77"/>
    </row>
    <row r="27" spans="1:8" x14ac:dyDescent="0.25">
      <c r="A27" s="18" t="s">
        <v>556</v>
      </c>
      <c r="B27" s="20" t="s">
        <v>108</v>
      </c>
      <c r="C27" s="44">
        <v>33</v>
      </c>
      <c r="D27" s="30" t="s">
        <v>407</v>
      </c>
      <c r="E27" s="20">
        <v>80</v>
      </c>
      <c r="F27" s="20" t="s">
        <v>101</v>
      </c>
      <c r="G27" s="30" t="s">
        <v>9217</v>
      </c>
      <c r="H27" s="77"/>
    </row>
    <row r="28" spans="1:8" x14ac:dyDescent="0.25">
      <c r="A28" s="15" t="s">
        <v>558</v>
      </c>
      <c r="B28" s="20" t="s">
        <v>108</v>
      </c>
      <c r="C28" s="41">
        <v>35</v>
      </c>
      <c r="D28" s="20" t="s">
        <v>404</v>
      </c>
      <c r="E28" s="20">
        <v>30</v>
      </c>
      <c r="F28" s="20" t="s">
        <v>100</v>
      </c>
      <c r="G28" s="31" t="s">
        <v>9214</v>
      </c>
      <c r="H28" s="77"/>
    </row>
    <row r="29" spans="1:8" x14ac:dyDescent="0.25">
      <c r="A29" s="15" t="s">
        <v>558</v>
      </c>
      <c r="B29" s="20" t="s">
        <v>108</v>
      </c>
      <c r="C29" s="41">
        <v>35</v>
      </c>
      <c r="D29" s="20" t="s">
        <v>404</v>
      </c>
      <c r="E29" s="20">
        <v>30</v>
      </c>
      <c r="F29" s="20" t="s">
        <v>101</v>
      </c>
      <c r="G29" s="31" t="s">
        <v>9214</v>
      </c>
      <c r="H29" s="77"/>
    </row>
    <row r="30" spans="1:8" x14ac:dyDescent="0.25">
      <c r="A30" s="15" t="s">
        <v>560</v>
      </c>
      <c r="B30" s="20" t="s">
        <v>108</v>
      </c>
      <c r="C30" s="41">
        <v>38</v>
      </c>
      <c r="D30" s="20" t="s">
        <v>404</v>
      </c>
      <c r="E30" s="20">
        <v>60</v>
      </c>
      <c r="F30" s="20" t="s">
        <v>100</v>
      </c>
      <c r="G30" s="31" t="s">
        <v>9214</v>
      </c>
      <c r="H30" s="77"/>
    </row>
    <row r="31" spans="1:8" x14ac:dyDescent="0.25">
      <c r="A31" s="15" t="s">
        <v>560</v>
      </c>
      <c r="B31" s="20" t="s">
        <v>108</v>
      </c>
      <c r="C31" s="41">
        <v>38</v>
      </c>
      <c r="D31" s="20" t="s">
        <v>404</v>
      </c>
      <c r="E31" s="20">
        <v>60</v>
      </c>
      <c r="F31" s="20" t="s">
        <v>101</v>
      </c>
      <c r="G31" s="31" t="s">
        <v>9214</v>
      </c>
      <c r="H31" s="77"/>
    </row>
    <row r="32" spans="1:8" x14ac:dyDescent="0.25">
      <c r="A32" s="15" t="s">
        <v>561</v>
      </c>
      <c r="B32" s="16" t="s">
        <v>108</v>
      </c>
      <c r="C32" s="42">
        <v>39</v>
      </c>
      <c r="D32" s="16" t="s">
        <v>414</v>
      </c>
      <c r="E32" s="16">
        <v>30</v>
      </c>
      <c r="F32" s="16" t="s">
        <v>100</v>
      </c>
      <c r="G32" s="31" t="s">
        <v>9214</v>
      </c>
      <c r="H32" s="77"/>
    </row>
    <row r="33" spans="1:8" x14ac:dyDescent="0.25">
      <c r="A33" s="15" t="s">
        <v>561</v>
      </c>
      <c r="B33" s="16" t="s">
        <v>108</v>
      </c>
      <c r="C33" s="42">
        <v>39</v>
      </c>
      <c r="D33" s="16" t="s">
        <v>414</v>
      </c>
      <c r="E33" s="16">
        <v>30</v>
      </c>
      <c r="F33" s="16" t="s">
        <v>101</v>
      </c>
      <c r="G33" s="31" t="s">
        <v>9214</v>
      </c>
      <c r="H33" s="77"/>
    </row>
    <row r="34" spans="1:8" x14ac:dyDescent="0.25">
      <c r="A34" s="15" t="s">
        <v>562</v>
      </c>
      <c r="B34" s="16" t="s">
        <v>108</v>
      </c>
      <c r="C34" s="42">
        <v>40</v>
      </c>
      <c r="D34" s="16" t="s">
        <v>414</v>
      </c>
      <c r="E34" s="16">
        <v>60</v>
      </c>
      <c r="F34" s="16" t="s">
        <v>100</v>
      </c>
      <c r="G34" s="31" t="s">
        <v>9214</v>
      </c>
      <c r="H34" s="77"/>
    </row>
    <row r="35" spans="1:8" x14ac:dyDescent="0.25">
      <c r="A35" s="15" t="s">
        <v>562</v>
      </c>
      <c r="B35" s="16" t="s">
        <v>108</v>
      </c>
      <c r="C35" s="42">
        <v>40</v>
      </c>
      <c r="D35" s="16" t="s">
        <v>414</v>
      </c>
      <c r="E35" s="16">
        <v>60</v>
      </c>
      <c r="F35" s="16" t="s">
        <v>101</v>
      </c>
      <c r="G35" s="31" t="s">
        <v>9214</v>
      </c>
      <c r="H35" s="77"/>
    </row>
    <row r="36" spans="1:8" x14ac:dyDescent="0.25">
      <c r="A36" s="15" t="s">
        <v>564</v>
      </c>
      <c r="B36" s="16" t="s">
        <v>108</v>
      </c>
      <c r="C36" s="42">
        <v>42</v>
      </c>
      <c r="D36" s="16" t="s">
        <v>404</v>
      </c>
      <c r="E36" s="16">
        <v>70</v>
      </c>
      <c r="F36" s="16" t="s">
        <v>100</v>
      </c>
      <c r="G36" s="31" t="s">
        <v>9214</v>
      </c>
      <c r="H36" s="77"/>
    </row>
    <row r="37" spans="1:8" x14ac:dyDescent="0.25">
      <c r="A37" s="15" t="s">
        <v>564</v>
      </c>
      <c r="B37" s="16" t="s">
        <v>108</v>
      </c>
      <c r="C37" s="42">
        <v>42</v>
      </c>
      <c r="D37" s="16" t="s">
        <v>404</v>
      </c>
      <c r="E37" s="16">
        <v>70</v>
      </c>
      <c r="F37" s="16" t="s">
        <v>101</v>
      </c>
      <c r="G37" s="31" t="s">
        <v>9214</v>
      </c>
      <c r="H37" s="77"/>
    </row>
    <row r="38" spans="1:8" x14ac:dyDescent="0.25">
      <c r="A38" s="15" t="s">
        <v>566</v>
      </c>
      <c r="B38" s="16" t="s">
        <v>108</v>
      </c>
      <c r="C38" s="42">
        <v>44</v>
      </c>
      <c r="D38" s="16" t="s">
        <v>407</v>
      </c>
      <c r="E38" s="16">
        <v>40</v>
      </c>
      <c r="F38" s="16" t="s">
        <v>100</v>
      </c>
      <c r="G38" s="31" t="s">
        <v>9217</v>
      </c>
      <c r="H38" s="77"/>
    </row>
    <row r="39" spans="1:8" x14ac:dyDescent="0.25">
      <c r="A39" s="15" t="s">
        <v>566</v>
      </c>
      <c r="B39" s="16" t="s">
        <v>108</v>
      </c>
      <c r="C39" s="42">
        <v>44</v>
      </c>
      <c r="D39" s="16" t="s">
        <v>407</v>
      </c>
      <c r="E39" s="16">
        <v>40</v>
      </c>
      <c r="F39" s="16" t="s">
        <v>101</v>
      </c>
      <c r="G39" s="31" t="s">
        <v>9217</v>
      </c>
      <c r="H39" s="77"/>
    </row>
    <row r="40" spans="1:8" x14ac:dyDescent="0.25">
      <c r="A40" s="15" t="s">
        <v>567</v>
      </c>
      <c r="B40" s="16" t="s">
        <v>108</v>
      </c>
      <c r="C40" s="42">
        <v>45</v>
      </c>
      <c r="D40" s="16" t="s">
        <v>407</v>
      </c>
      <c r="E40" s="16">
        <v>40</v>
      </c>
      <c r="F40" s="16" t="s">
        <v>100</v>
      </c>
      <c r="G40" s="31" t="s">
        <v>9218</v>
      </c>
      <c r="H40" s="77"/>
    </row>
    <row r="41" spans="1:8" x14ac:dyDescent="0.25">
      <c r="A41" s="15" t="s">
        <v>567</v>
      </c>
      <c r="B41" s="20" t="s">
        <v>108</v>
      </c>
      <c r="C41" s="41">
        <v>45</v>
      </c>
      <c r="D41" s="20" t="s">
        <v>407</v>
      </c>
      <c r="E41" s="20">
        <v>40</v>
      </c>
      <c r="F41" s="20" t="s">
        <v>101</v>
      </c>
      <c r="G41" s="31" t="s">
        <v>9218</v>
      </c>
      <c r="H41" s="77"/>
    </row>
    <row r="42" spans="1:8" x14ac:dyDescent="0.25">
      <c r="A42" s="12" t="s">
        <v>568</v>
      </c>
      <c r="B42" s="20" t="s">
        <v>108</v>
      </c>
      <c r="C42" s="44">
        <v>46</v>
      </c>
      <c r="D42" s="18" t="s">
        <v>425</v>
      </c>
      <c r="E42" s="18">
        <v>50</v>
      </c>
      <c r="F42" s="20" t="s">
        <v>100</v>
      </c>
      <c r="G42" s="30" t="s">
        <v>9214</v>
      </c>
      <c r="H42" s="77"/>
    </row>
    <row r="43" spans="1:8" x14ac:dyDescent="0.25">
      <c r="A43" s="15" t="s">
        <v>568</v>
      </c>
      <c r="B43" s="20" t="s">
        <v>108</v>
      </c>
      <c r="C43" s="41">
        <v>46</v>
      </c>
      <c r="D43" s="20" t="s">
        <v>425</v>
      </c>
      <c r="E43" s="20">
        <v>50</v>
      </c>
      <c r="F43" s="20" t="s">
        <v>101</v>
      </c>
      <c r="G43" s="31" t="s">
        <v>9214</v>
      </c>
      <c r="H43" s="77"/>
    </row>
    <row r="44" spans="1:8" x14ac:dyDescent="0.25">
      <c r="A44" s="15" t="s">
        <v>570</v>
      </c>
      <c r="B44" s="20" t="s">
        <v>108</v>
      </c>
      <c r="C44" s="41">
        <v>48</v>
      </c>
      <c r="D44" s="20" t="s">
        <v>414</v>
      </c>
      <c r="E44" s="20">
        <v>50</v>
      </c>
      <c r="F44" s="20" t="s">
        <v>100</v>
      </c>
      <c r="G44" s="31" t="s">
        <v>9214</v>
      </c>
      <c r="H44" s="77"/>
    </row>
    <row r="45" spans="1:8" x14ac:dyDescent="0.25">
      <c r="A45" s="15" t="s">
        <v>570</v>
      </c>
      <c r="B45" s="20" t="s">
        <v>108</v>
      </c>
      <c r="C45" s="41">
        <v>48</v>
      </c>
      <c r="D45" s="20" t="s">
        <v>414</v>
      </c>
      <c r="E45" s="20">
        <v>50</v>
      </c>
      <c r="F45" s="20" t="s">
        <v>101</v>
      </c>
      <c r="G45" s="31" t="s">
        <v>9214</v>
      </c>
      <c r="H45" s="77"/>
    </row>
    <row r="46" spans="1:8" x14ac:dyDescent="0.25">
      <c r="A46" s="15" t="s">
        <v>571</v>
      </c>
      <c r="B46" s="16" t="s">
        <v>108</v>
      </c>
      <c r="C46" s="41">
        <v>49</v>
      </c>
      <c r="D46" s="20" t="s">
        <v>421</v>
      </c>
      <c r="E46" s="20">
        <v>50</v>
      </c>
      <c r="F46" s="16" t="s">
        <v>100</v>
      </c>
      <c r="G46" s="31" t="s">
        <v>9214</v>
      </c>
      <c r="H46" s="77"/>
    </row>
    <row r="47" spans="1:8" x14ac:dyDescent="0.25">
      <c r="A47" s="15" t="s">
        <v>571</v>
      </c>
      <c r="B47" s="16" t="s">
        <v>108</v>
      </c>
      <c r="C47" s="42">
        <v>49</v>
      </c>
      <c r="D47" s="16" t="s">
        <v>421</v>
      </c>
      <c r="E47" s="16">
        <v>50</v>
      </c>
      <c r="F47" s="16" t="s">
        <v>101</v>
      </c>
      <c r="G47" s="31" t="s">
        <v>9214</v>
      </c>
      <c r="H47" s="77"/>
    </row>
    <row r="48" spans="1:8" x14ac:dyDescent="0.25">
      <c r="A48" s="15" t="s">
        <v>572</v>
      </c>
      <c r="B48" s="20" t="s">
        <v>108</v>
      </c>
      <c r="C48" s="41">
        <v>50</v>
      </c>
      <c r="D48" s="20" t="s">
        <v>421</v>
      </c>
      <c r="E48" s="20">
        <v>30</v>
      </c>
      <c r="F48" s="20" t="s">
        <v>100</v>
      </c>
      <c r="G48" s="31" t="s">
        <v>9214</v>
      </c>
      <c r="H48" s="77"/>
    </row>
    <row r="49" spans="1:8" x14ac:dyDescent="0.25">
      <c r="A49" s="15" t="s">
        <v>572</v>
      </c>
      <c r="B49" s="20" t="s">
        <v>108</v>
      </c>
      <c r="C49" s="41">
        <v>50</v>
      </c>
      <c r="D49" s="20" t="s">
        <v>421</v>
      </c>
      <c r="E49" s="20">
        <v>30</v>
      </c>
      <c r="F49" s="20" t="s">
        <v>101</v>
      </c>
      <c r="G49" s="31" t="s">
        <v>9214</v>
      </c>
      <c r="H49" s="77"/>
    </row>
    <row r="50" spans="1:8" x14ac:dyDescent="0.25">
      <c r="A50" s="15" t="s">
        <v>573</v>
      </c>
      <c r="B50" s="20" t="s">
        <v>108</v>
      </c>
      <c r="C50" s="41">
        <v>51</v>
      </c>
      <c r="D50" s="20" t="s">
        <v>407</v>
      </c>
      <c r="E50" s="20">
        <v>50</v>
      </c>
      <c r="F50" s="20" t="s">
        <v>100</v>
      </c>
      <c r="G50" s="31" t="s">
        <v>9214</v>
      </c>
      <c r="H50" s="77"/>
    </row>
    <row r="51" spans="1:8" x14ac:dyDescent="0.25">
      <c r="A51" s="15" t="s">
        <v>573</v>
      </c>
      <c r="B51" s="20" t="s">
        <v>108</v>
      </c>
      <c r="C51" s="41">
        <v>51</v>
      </c>
      <c r="D51" s="20" t="s">
        <v>407</v>
      </c>
      <c r="E51" s="20">
        <v>50</v>
      </c>
      <c r="F51" s="20" t="s">
        <v>101</v>
      </c>
      <c r="G51" s="31" t="s">
        <v>9214</v>
      </c>
      <c r="H51" s="77"/>
    </row>
    <row r="52" spans="1:8" x14ac:dyDescent="0.25">
      <c r="A52" s="15" t="s">
        <v>575</v>
      </c>
      <c r="B52" s="20" t="s">
        <v>108</v>
      </c>
      <c r="C52" s="41">
        <v>53</v>
      </c>
      <c r="D52" s="20" t="s">
        <v>400</v>
      </c>
      <c r="E52" s="20">
        <v>40</v>
      </c>
      <c r="F52" s="20" t="s">
        <v>100</v>
      </c>
      <c r="G52" s="31" t="s">
        <v>9214</v>
      </c>
      <c r="H52" s="77"/>
    </row>
    <row r="53" spans="1:8" x14ac:dyDescent="0.25">
      <c r="A53" s="15" t="s">
        <v>575</v>
      </c>
      <c r="B53" s="20" t="s">
        <v>108</v>
      </c>
      <c r="C53" s="41">
        <v>53</v>
      </c>
      <c r="D53" s="20" t="s">
        <v>400</v>
      </c>
      <c r="E53" s="20">
        <v>40</v>
      </c>
      <c r="F53" s="20" t="s">
        <v>101</v>
      </c>
      <c r="G53" s="31" t="s">
        <v>9214</v>
      </c>
      <c r="H53" s="77"/>
    </row>
    <row r="54" spans="1:8" x14ac:dyDescent="0.25">
      <c r="A54" s="15" t="s">
        <v>576</v>
      </c>
      <c r="B54" s="20" t="s">
        <v>108</v>
      </c>
      <c r="C54" s="41">
        <v>54</v>
      </c>
      <c r="D54" s="20" t="s">
        <v>407</v>
      </c>
      <c r="E54" s="20">
        <v>70</v>
      </c>
      <c r="F54" s="20" t="s">
        <v>100</v>
      </c>
      <c r="G54" s="31" t="s">
        <v>9219</v>
      </c>
      <c r="H54" s="77"/>
    </row>
    <row r="55" spans="1:8" x14ac:dyDescent="0.25">
      <c r="A55" s="15" t="s">
        <v>576</v>
      </c>
      <c r="B55" s="20" t="s">
        <v>108</v>
      </c>
      <c r="C55" s="41">
        <v>54</v>
      </c>
      <c r="D55" s="20" t="s">
        <v>407</v>
      </c>
      <c r="E55" s="20">
        <v>70</v>
      </c>
      <c r="F55" s="20" t="s">
        <v>101</v>
      </c>
      <c r="G55" s="31" t="s">
        <v>9219</v>
      </c>
      <c r="H55" s="77"/>
    </row>
    <row r="56" spans="1:8" x14ac:dyDescent="0.25">
      <c r="A56" s="15" t="s">
        <v>476</v>
      </c>
      <c r="B56" s="20" t="s">
        <v>108</v>
      </c>
      <c r="C56" s="41">
        <v>56</v>
      </c>
      <c r="D56" s="20" t="s">
        <v>431</v>
      </c>
      <c r="E56" s="20">
        <v>90</v>
      </c>
      <c r="F56" s="20" t="s">
        <v>100</v>
      </c>
      <c r="G56" s="31" t="s">
        <v>9214</v>
      </c>
      <c r="H56" s="77"/>
    </row>
    <row r="57" spans="1:8" x14ac:dyDescent="0.25">
      <c r="A57" s="15" t="s">
        <v>476</v>
      </c>
      <c r="B57" s="20" t="s">
        <v>108</v>
      </c>
      <c r="C57" s="41">
        <v>56</v>
      </c>
      <c r="D57" s="20" t="s">
        <v>431</v>
      </c>
      <c r="E57" s="20">
        <v>90</v>
      </c>
      <c r="F57" s="20" t="s">
        <v>101</v>
      </c>
      <c r="G57" s="31" t="s">
        <v>9214</v>
      </c>
      <c r="H57" s="77"/>
    </row>
    <row r="58" spans="1:8" x14ac:dyDescent="0.25">
      <c r="A58" s="15" t="s">
        <v>578</v>
      </c>
      <c r="B58" s="18" t="s">
        <v>108</v>
      </c>
      <c r="C58" s="41">
        <v>57</v>
      </c>
      <c r="D58" s="20" t="s">
        <v>414</v>
      </c>
      <c r="E58" s="20">
        <v>40</v>
      </c>
      <c r="F58" s="20" t="s">
        <v>100</v>
      </c>
      <c r="G58" s="20" t="s">
        <v>9214</v>
      </c>
      <c r="H58" s="77"/>
    </row>
    <row r="59" spans="1:8" x14ac:dyDescent="0.25">
      <c r="A59" s="15" t="s">
        <v>578</v>
      </c>
      <c r="B59" s="18" t="s">
        <v>108</v>
      </c>
      <c r="C59" s="41">
        <v>57</v>
      </c>
      <c r="D59" s="20" t="s">
        <v>414</v>
      </c>
      <c r="E59" s="20">
        <v>40</v>
      </c>
      <c r="F59" s="20" t="s">
        <v>101</v>
      </c>
      <c r="G59" s="20" t="s">
        <v>9214</v>
      </c>
      <c r="H59" s="77"/>
    </row>
    <row r="60" spans="1:8" x14ac:dyDescent="0.25">
      <c r="A60" s="15" t="s">
        <v>477</v>
      </c>
      <c r="B60" s="18" t="s">
        <v>108</v>
      </c>
      <c r="C60" s="41">
        <v>58</v>
      </c>
      <c r="D60" s="20" t="s">
        <v>400</v>
      </c>
      <c r="E60" s="20">
        <v>40</v>
      </c>
      <c r="F60" s="20" t="s">
        <v>100</v>
      </c>
      <c r="G60" s="20" t="s">
        <v>9214</v>
      </c>
      <c r="H60" s="77"/>
    </row>
    <row r="61" spans="1:8" x14ac:dyDescent="0.25">
      <c r="A61" s="15" t="s">
        <v>477</v>
      </c>
      <c r="B61" s="18" t="s">
        <v>108</v>
      </c>
      <c r="C61" s="41">
        <v>58</v>
      </c>
      <c r="D61" s="20" t="s">
        <v>400</v>
      </c>
      <c r="E61" s="20">
        <v>40</v>
      </c>
      <c r="F61" s="20" t="s">
        <v>101</v>
      </c>
      <c r="G61" s="20" t="s">
        <v>9214</v>
      </c>
      <c r="H61" s="77"/>
    </row>
    <row r="62" spans="1:8" x14ac:dyDescent="0.25">
      <c r="A62" s="15" t="s">
        <v>579</v>
      </c>
      <c r="B62" s="18" t="s">
        <v>108</v>
      </c>
      <c r="C62" s="41">
        <v>59</v>
      </c>
      <c r="D62" s="16" t="s">
        <v>404</v>
      </c>
      <c r="E62" s="20">
        <v>40</v>
      </c>
      <c r="F62" s="20" t="s">
        <v>100</v>
      </c>
      <c r="G62" s="20" t="s">
        <v>9214</v>
      </c>
      <c r="H62" s="77"/>
    </row>
    <row r="63" spans="1:8" x14ac:dyDescent="0.25">
      <c r="A63" s="15" t="s">
        <v>579</v>
      </c>
      <c r="B63" s="20" t="s">
        <v>108</v>
      </c>
      <c r="C63" s="41">
        <v>59</v>
      </c>
      <c r="D63" s="20" t="s">
        <v>404</v>
      </c>
      <c r="E63" s="20">
        <v>40</v>
      </c>
      <c r="F63" s="20" t="s">
        <v>101</v>
      </c>
      <c r="G63" s="20" t="s">
        <v>9214</v>
      </c>
      <c r="H63" s="77"/>
    </row>
    <row r="64" spans="1:8" x14ac:dyDescent="0.25">
      <c r="A64" s="15" t="s">
        <v>580</v>
      </c>
      <c r="B64" s="16" t="s">
        <v>108</v>
      </c>
      <c r="C64" s="42">
        <v>60</v>
      </c>
      <c r="D64" s="16" t="s">
        <v>425</v>
      </c>
      <c r="E64" s="16">
        <v>40</v>
      </c>
      <c r="F64" s="16" t="s">
        <v>100</v>
      </c>
      <c r="G64" s="31" t="s">
        <v>9214</v>
      </c>
      <c r="H64" s="77"/>
    </row>
    <row r="65" spans="1:8" x14ac:dyDescent="0.25">
      <c r="A65" s="15" t="s">
        <v>580</v>
      </c>
      <c r="B65" s="16" t="s">
        <v>108</v>
      </c>
      <c r="C65" s="42">
        <v>60</v>
      </c>
      <c r="D65" s="16" t="s">
        <v>425</v>
      </c>
      <c r="E65" s="16">
        <v>40</v>
      </c>
      <c r="F65" s="16" t="s">
        <v>101</v>
      </c>
      <c r="G65" s="31" t="s">
        <v>9214</v>
      </c>
      <c r="H65" s="77"/>
    </row>
    <row r="66" spans="1:8" x14ac:dyDescent="0.25">
      <c r="A66" s="15" t="s">
        <v>582</v>
      </c>
      <c r="B66" s="16" t="s">
        <v>108</v>
      </c>
      <c r="C66" s="42">
        <v>62</v>
      </c>
      <c r="D66" s="16" t="s">
        <v>431</v>
      </c>
      <c r="E66" s="16">
        <v>40</v>
      </c>
      <c r="F66" s="16" t="s">
        <v>100</v>
      </c>
      <c r="G66" s="160" t="s">
        <v>9220</v>
      </c>
      <c r="H66" s="77"/>
    </row>
    <row r="67" spans="1:8" x14ac:dyDescent="0.25">
      <c r="A67" s="15" t="s">
        <v>582</v>
      </c>
      <c r="B67" s="16" t="s">
        <v>108</v>
      </c>
      <c r="C67" s="42">
        <v>62</v>
      </c>
      <c r="D67" s="16" t="s">
        <v>431</v>
      </c>
      <c r="E67" s="16">
        <v>40</v>
      </c>
      <c r="F67" s="16" t="s">
        <v>101</v>
      </c>
      <c r="G67" s="160" t="s">
        <v>9220</v>
      </c>
      <c r="H67" s="77"/>
    </row>
    <row r="68" spans="1:8" x14ac:dyDescent="0.25">
      <c r="A68" s="15" t="s">
        <v>583</v>
      </c>
      <c r="B68" s="16" t="s">
        <v>108</v>
      </c>
      <c r="C68" s="42">
        <v>63</v>
      </c>
      <c r="D68" s="16" t="s">
        <v>404</v>
      </c>
      <c r="E68" s="16">
        <v>40</v>
      </c>
      <c r="F68" s="16" t="s">
        <v>100</v>
      </c>
      <c r="G68" s="31" t="s">
        <v>9214</v>
      </c>
      <c r="H68" s="77"/>
    </row>
    <row r="69" spans="1:8" x14ac:dyDescent="0.25">
      <c r="A69" s="15" t="s">
        <v>583</v>
      </c>
      <c r="B69" s="16" t="s">
        <v>108</v>
      </c>
      <c r="C69" s="42">
        <v>63</v>
      </c>
      <c r="D69" s="16" t="s">
        <v>404</v>
      </c>
      <c r="E69" s="16">
        <v>40</v>
      </c>
      <c r="F69" s="16" t="s">
        <v>101</v>
      </c>
      <c r="G69" s="31" t="s">
        <v>9214</v>
      </c>
      <c r="H69" s="77"/>
    </row>
    <row r="70" spans="1:8" x14ac:dyDescent="0.25">
      <c r="A70" s="15" t="s">
        <v>584</v>
      </c>
      <c r="B70" s="16" t="s">
        <v>108</v>
      </c>
      <c r="C70" s="42">
        <v>64</v>
      </c>
      <c r="D70" s="16" t="s">
        <v>404</v>
      </c>
      <c r="E70" s="16">
        <v>60</v>
      </c>
      <c r="F70" s="16" t="s">
        <v>100</v>
      </c>
      <c r="G70" s="31" t="s">
        <v>9214</v>
      </c>
      <c r="H70" s="77"/>
    </row>
    <row r="71" spans="1:8" x14ac:dyDescent="0.25">
      <c r="A71" s="15" t="s">
        <v>584</v>
      </c>
      <c r="B71" s="16" t="s">
        <v>108</v>
      </c>
      <c r="C71" s="42">
        <v>64</v>
      </c>
      <c r="D71" s="16" t="s">
        <v>404</v>
      </c>
      <c r="E71" s="16">
        <v>60</v>
      </c>
      <c r="F71" s="16" t="s">
        <v>101</v>
      </c>
      <c r="G71" s="31" t="s">
        <v>9214</v>
      </c>
      <c r="H71" s="77"/>
    </row>
    <row r="72" spans="1:8" x14ac:dyDescent="0.25">
      <c r="A72" s="15" t="s">
        <v>586</v>
      </c>
      <c r="B72" s="16" t="s">
        <v>108</v>
      </c>
      <c r="C72" s="42">
        <v>66</v>
      </c>
      <c r="D72" s="16" t="s">
        <v>407</v>
      </c>
      <c r="E72" s="16">
        <v>50</v>
      </c>
      <c r="F72" s="16" t="s">
        <v>100</v>
      </c>
      <c r="G72" s="31" t="s">
        <v>9214</v>
      </c>
      <c r="H72" s="77"/>
    </row>
    <row r="73" spans="1:8" x14ac:dyDescent="0.25">
      <c r="A73" s="15" t="s">
        <v>586</v>
      </c>
      <c r="B73" s="16" t="s">
        <v>108</v>
      </c>
      <c r="C73" s="42">
        <v>66</v>
      </c>
      <c r="D73" s="16" t="s">
        <v>407</v>
      </c>
      <c r="E73" s="16">
        <v>50</v>
      </c>
      <c r="F73" s="16" t="s">
        <v>101</v>
      </c>
      <c r="G73" s="31" t="s">
        <v>9214</v>
      </c>
      <c r="H73" s="77"/>
    </row>
    <row r="74" spans="1:8" x14ac:dyDescent="0.25">
      <c r="A74" s="15" t="s">
        <v>587</v>
      </c>
      <c r="B74" s="16" t="s">
        <v>108</v>
      </c>
      <c r="C74" s="42">
        <v>67</v>
      </c>
      <c r="D74" s="16" t="s">
        <v>400</v>
      </c>
      <c r="E74" s="16">
        <v>40</v>
      </c>
      <c r="F74" s="16" t="s">
        <v>100</v>
      </c>
      <c r="G74" s="31" t="s">
        <v>9221</v>
      </c>
      <c r="H74" s="77"/>
    </row>
    <row r="75" spans="1:8" x14ac:dyDescent="0.25">
      <c r="A75" s="15" t="s">
        <v>587</v>
      </c>
      <c r="B75" s="16" t="s">
        <v>108</v>
      </c>
      <c r="C75" s="42">
        <v>67</v>
      </c>
      <c r="D75" s="16" t="s">
        <v>400</v>
      </c>
      <c r="E75" s="16">
        <v>40</v>
      </c>
      <c r="F75" s="16" t="s">
        <v>101</v>
      </c>
      <c r="G75" s="31" t="s">
        <v>9221</v>
      </c>
      <c r="H75" s="77"/>
    </row>
    <row r="76" spans="1:8" x14ac:dyDescent="0.25">
      <c r="A76" s="15" t="s">
        <v>588</v>
      </c>
      <c r="B76" s="16" t="s">
        <v>108</v>
      </c>
      <c r="C76" s="42">
        <v>68</v>
      </c>
      <c r="D76" s="16" t="s">
        <v>425</v>
      </c>
      <c r="E76" s="16">
        <v>50</v>
      </c>
      <c r="F76" s="16" t="s">
        <v>102</v>
      </c>
      <c r="G76" s="31" t="s">
        <v>9218</v>
      </c>
      <c r="H76" s="77"/>
    </row>
    <row r="77" spans="1:8" x14ac:dyDescent="0.25">
      <c r="A77" s="15" t="s">
        <v>588</v>
      </c>
      <c r="B77" s="16" t="s">
        <v>108</v>
      </c>
      <c r="C77" s="42">
        <v>68</v>
      </c>
      <c r="D77" s="16" t="s">
        <v>425</v>
      </c>
      <c r="E77" s="16">
        <v>50</v>
      </c>
      <c r="F77" s="16" t="s">
        <v>100</v>
      </c>
      <c r="G77" s="31" t="s">
        <v>9219</v>
      </c>
      <c r="H77" s="77"/>
    </row>
    <row r="78" spans="1:8" x14ac:dyDescent="0.25">
      <c r="A78" s="15" t="s">
        <v>588</v>
      </c>
      <c r="B78" s="16" t="s">
        <v>108</v>
      </c>
      <c r="C78" s="42">
        <v>68</v>
      </c>
      <c r="D78" s="16" t="s">
        <v>425</v>
      </c>
      <c r="E78" s="16">
        <v>50</v>
      </c>
      <c r="F78" s="16" t="s">
        <v>101</v>
      </c>
      <c r="G78" s="31" t="s">
        <v>9219</v>
      </c>
      <c r="H78" s="77"/>
    </row>
    <row r="79" spans="1:8" x14ac:dyDescent="0.25">
      <c r="A79" s="22" t="s">
        <v>615</v>
      </c>
      <c r="B79" s="13" t="s">
        <v>108</v>
      </c>
      <c r="C79" s="159">
        <v>95</v>
      </c>
      <c r="D79" s="13" t="s">
        <v>490</v>
      </c>
      <c r="E79" s="13"/>
      <c r="F79" s="16" t="s">
        <v>100</v>
      </c>
      <c r="G79" s="139" t="s">
        <v>9222</v>
      </c>
      <c r="H79" s="77"/>
    </row>
    <row r="80" spans="1:8" x14ac:dyDescent="0.25">
      <c r="A80" s="22" t="s">
        <v>615</v>
      </c>
      <c r="B80" s="13" t="s">
        <v>108</v>
      </c>
      <c r="C80" s="159">
        <v>95</v>
      </c>
      <c r="D80" s="13" t="s">
        <v>490</v>
      </c>
      <c r="E80" s="13"/>
      <c r="F80" s="16" t="s">
        <v>101</v>
      </c>
      <c r="G80" s="139" t="s">
        <v>9222</v>
      </c>
      <c r="H80" s="77"/>
    </row>
    <row r="81" spans="1:8" x14ac:dyDescent="0.25">
      <c r="A81" s="22" t="s">
        <v>544</v>
      </c>
      <c r="B81" s="13" t="s">
        <v>112</v>
      </c>
      <c r="C81" s="159">
        <v>18</v>
      </c>
      <c r="D81" s="13" t="s">
        <v>400</v>
      </c>
      <c r="E81" s="13">
        <v>90</v>
      </c>
      <c r="F81" s="16" t="s">
        <v>100</v>
      </c>
      <c r="G81" s="139" t="s">
        <v>9223</v>
      </c>
      <c r="H81" s="77"/>
    </row>
    <row r="82" spans="1:8" x14ac:dyDescent="0.25">
      <c r="A82" s="22" t="s">
        <v>642</v>
      </c>
      <c r="B82" s="13" t="s">
        <v>112</v>
      </c>
      <c r="C82" s="159">
        <v>44</v>
      </c>
      <c r="D82" s="13" t="s">
        <v>425</v>
      </c>
      <c r="E82" s="13">
        <v>70</v>
      </c>
      <c r="F82" s="16" t="s">
        <v>100</v>
      </c>
      <c r="G82" s="139" t="s">
        <v>9224</v>
      </c>
      <c r="H82" s="77"/>
    </row>
    <row r="83" spans="1:8" x14ac:dyDescent="0.25">
      <c r="A83" s="22" t="s">
        <v>642</v>
      </c>
      <c r="B83" s="13" t="s">
        <v>112</v>
      </c>
      <c r="C83" s="159">
        <v>44</v>
      </c>
      <c r="D83" s="13" t="s">
        <v>425</v>
      </c>
      <c r="E83" s="13">
        <v>70</v>
      </c>
      <c r="F83" s="16" t="s">
        <v>102</v>
      </c>
      <c r="G83" s="139" t="s">
        <v>9224</v>
      </c>
      <c r="H83" s="77"/>
    </row>
    <row r="84" spans="1:8" x14ac:dyDescent="0.25">
      <c r="A84" s="22" t="s">
        <v>644</v>
      </c>
      <c r="B84" s="13" t="s">
        <v>112</v>
      </c>
      <c r="C84" s="159">
        <v>46</v>
      </c>
      <c r="D84" s="13" t="s">
        <v>404</v>
      </c>
      <c r="E84" s="13">
        <v>70</v>
      </c>
      <c r="F84" s="16" t="s">
        <v>100</v>
      </c>
      <c r="G84" s="139" t="s">
        <v>9225</v>
      </c>
      <c r="H84" s="77"/>
    </row>
    <row r="85" spans="1:8" x14ac:dyDescent="0.25">
      <c r="A85" s="22" t="s">
        <v>644</v>
      </c>
      <c r="B85" s="13" t="s">
        <v>112</v>
      </c>
      <c r="C85" s="159">
        <v>46</v>
      </c>
      <c r="D85" s="13" t="s">
        <v>404</v>
      </c>
      <c r="E85" s="13">
        <v>70</v>
      </c>
      <c r="F85" s="16" t="s">
        <v>102</v>
      </c>
      <c r="G85" s="139" t="s">
        <v>9225</v>
      </c>
      <c r="H85" s="77"/>
    </row>
    <row r="86" spans="1:8" x14ac:dyDescent="0.25">
      <c r="A86" s="22" t="s">
        <v>539</v>
      </c>
      <c r="B86" s="13" t="s">
        <v>115</v>
      </c>
      <c r="C86" s="159">
        <v>15</v>
      </c>
      <c r="D86" s="13" t="s">
        <v>400</v>
      </c>
      <c r="E86" s="13">
        <v>80</v>
      </c>
      <c r="F86" s="16" t="s">
        <v>100</v>
      </c>
      <c r="G86" s="31" t="s">
        <v>9184</v>
      </c>
      <c r="H86" s="77"/>
    </row>
    <row r="87" spans="1:8" x14ac:dyDescent="0.25">
      <c r="A87" s="22" t="s">
        <v>480</v>
      </c>
      <c r="B87" s="13" t="s">
        <v>115</v>
      </c>
      <c r="C87" s="159">
        <v>55</v>
      </c>
      <c r="D87" s="13" t="s">
        <v>421</v>
      </c>
      <c r="E87" s="13">
        <v>50</v>
      </c>
      <c r="F87" s="16" t="s">
        <v>100</v>
      </c>
      <c r="G87" s="139" t="s">
        <v>9226</v>
      </c>
      <c r="H87" s="77"/>
    </row>
    <row r="88" spans="1:8" x14ac:dyDescent="0.25">
      <c r="A88" s="22" t="s">
        <v>480</v>
      </c>
      <c r="B88" s="13" t="s">
        <v>115</v>
      </c>
      <c r="C88" s="159">
        <v>55</v>
      </c>
      <c r="D88" s="13" t="s">
        <v>421</v>
      </c>
      <c r="E88" s="13">
        <v>50</v>
      </c>
      <c r="F88" s="16" t="s">
        <v>102</v>
      </c>
      <c r="G88" s="139" t="s">
        <v>9226</v>
      </c>
      <c r="H88" s="77"/>
    </row>
    <row r="89" spans="1:8" x14ac:dyDescent="0.25">
      <c r="A89" s="22" t="s">
        <v>644</v>
      </c>
      <c r="B89" s="13" t="s">
        <v>118</v>
      </c>
      <c r="C89" s="159">
        <v>60</v>
      </c>
      <c r="D89" s="13" t="s">
        <v>404</v>
      </c>
      <c r="E89" s="13">
        <v>70</v>
      </c>
      <c r="F89" s="16" t="s">
        <v>100</v>
      </c>
      <c r="G89" s="139" t="s">
        <v>9227</v>
      </c>
      <c r="H89" s="77"/>
    </row>
    <row r="90" spans="1:8" x14ac:dyDescent="0.25">
      <c r="A90" s="22" t="s">
        <v>644</v>
      </c>
      <c r="B90" s="13" t="s">
        <v>118</v>
      </c>
      <c r="C90" s="159">
        <v>60</v>
      </c>
      <c r="D90" s="13" t="s">
        <v>404</v>
      </c>
      <c r="E90" s="13">
        <v>70</v>
      </c>
      <c r="F90" s="16" t="s">
        <v>102</v>
      </c>
      <c r="G90" s="139" t="s">
        <v>9227</v>
      </c>
      <c r="H90" s="77"/>
    </row>
    <row r="91" spans="1:8" x14ac:dyDescent="0.25">
      <c r="A91" s="22" t="s">
        <v>704</v>
      </c>
      <c r="B91" s="13" t="s">
        <v>121</v>
      </c>
      <c r="C91" s="159">
        <v>2</v>
      </c>
      <c r="D91" s="13" t="s">
        <v>407</v>
      </c>
      <c r="E91" s="13">
        <v>60</v>
      </c>
      <c r="F91" s="16" t="s">
        <v>100</v>
      </c>
      <c r="G91" s="139" t="s">
        <v>9228</v>
      </c>
      <c r="H91" s="77"/>
    </row>
    <row r="92" spans="1:8" x14ac:dyDescent="0.25">
      <c r="A92" s="22" t="s">
        <v>704</v>
      </c>
      <c r="B92" s="13" t="s">
        <v>121</v>
      </c>
      <c r="C92" s="159">
        <v>2</v>
      </c>
      <c r="D92" s="13" t="s">
        <v>407</v>
      </c>
      <c r="E92" s="13">
        <v>60</v>
      </c>
      <c r="F92" s="16" t="s">
        <v>102</v>
      </c>
      <c r="G92" s="139" t="s">
        <v>9228</v>
      </c>
      <c r="H92" s="77"/>
    </row>
    <row r="93" spans="1:8" x14ac:dyDescent="0.25">
      <c r="A93" s="22" t="s">
        <v>707</v>
      </c>
      <c r="B93" s="13" t="s">
        <v>121</v>
      </c>
      <c r="C93" s="159">
        <v>5</v>
      </c>
      <c r="D93" s="13" t="s">
        <v>414</v>
      </c>
      <c r="E93" s="13">
        <v>70</v>
      </c>
      <c r="F93" s="16" t="s">
        <v>100</v>
      </c>
      <c r="G93" s="139" t="s">
        <v>9229</v>
      </c>
      <c r="H93" s="77"/>
    </row>
    <row r="94" spans="1:8" x14ac:dyDescent="0.25">
      <c r="A94" s="22" t="s">
        <v>707</v>
      </c>
      <c r="B94" s="13" t="s">
        <v>121</v>
      </c>
      <c r="C94" s="159">
        <v>5</v>
      </c>
      <c r="D94" s="13" t="s">
        <v>414</v>
      </c>
      <c r="E94" s="13">
        <v>70</v>
      </c>
      <c r="F94" s="16" t="s">
        <v>102</v>
      </c>
      <c r="G94" s="139" t="s">
        <v>9229</v>
      </c>
      <c r="H94" s="77"/>
    </row>
    <row r="95" spans="1:8" x14ac:dyDescent="0.25">
      <c r="A95" s="22" t="s">
        <v>709</v>
      </c>
      <c r="B95" s="13" t="s">
        <v>121</v>
      </c>
      <c r="C95" s="159">
        <v>7</v>
      </c>
      <c r="D95" s="13" t="s">
        <v>407</v>
      </c>
      <c r="E95" s="13">
        <v>50</v>
      </c>
      <c r="F95" s="16" t="s">
        <v>100</v>
      </c>
      <c r="G95" s="139" t="s">
        <v>9230</v>
      </c>
      <c r="H95" s="77"/>
    </row>
    <row r="96" spans="1:8" x14ac:dyDescent="0.25">
      <c r="A96" s="22" t="s">
        <v>709</v>
      </c>
      <c r="B96" s="13" t="s">
        <v>121</v>
      </c>
      <c r="C96" s="159">
        <v>7</v>
      </c>
      <c r="D96" s="13" t="s">
        <v>407</v>
      </c>
      <c r="E96" s="13">
        <v>50</v>
      </c>
      <c r="F96" s="16" t="s">
        <v>102</v>
      </c>
      <c r="G96" s="139" t="s">
        <v>9230</v>
      </c>
      <c r="H96" s="77"/>
    </row>
    <row r="97" spans="1:8" x14ac:dyDescent="0.25">
      <c r="A97" s="22" t="s">
        <v>704</v>
      </c>
      <c r="B97" s="13" t="s">
        <v>121</v>
      </c>
      <c r="C97" s="159">
        <v>19</v>
      </c>
      <c r="D97" s="13" t="s">
        <v>407</v>
      </c>
      <c r="E97" s="13">
        <v>60</v>
      </c>
      <c r="F97" s="16" t="s">
        <v>100</v>
      </c>
      <c r="G97" s="139" t="s">
        <v>9228</v>
      </c>
      <c r="H97" s="77"/>
    </row>
    <row r="98" spans="1:8" x14ac:dyDescent="0.25">
      <c r="A98" s="22" t="s">
        <v>704</v>
      </c>
      <c r="B98" s="13" t="s">
        <v>121</v>
      </c>
      <c r="C98" s="159">
        <v>19</v>
      </c>
      <c r="D98" s="13" t="s">
        <v>407</v>
      </c>
      <c r="E98" s="13">
        <v>60</v>
      </c>
      <c r="F98" s="16" t="s">
        <v>102</v>
      </c>
      <c r="G98" s="139" t="s">
        <v>9228</v>
      </c>
      <c r="H98" s="77"/>
    </row>
    <row r="99" spans="1:8" x14ac:dyDescent="0.25">
      <c r="A99" s="22" t="s">
        <v>709</v>
      </c>
      <c r="B99" s="13" t="s">
        <v>121</v>
      </c>
      <c r="C99" s="159">
        <v>24</v>
      </c>
      <c r="D99" s="13" t="s">
        <v>407</v>
      </c>
      <c r="E99" s="13">
        <v>50</v>
      </c>
      <c r="F99" s="16" t="s">
        <v>100</v>
      </c>
      <c r="G99" s="139" t="s">
        <v>9230</v>
      </c>
      <c r="H99" s="77"/>
    </row>
    <row r="100" spans="1:8" x14ac:dyDescent="0.25">
      <c r="A100" s="22" t="s">
        <v>709</v>
      </c>
      <c r="B100" s="13" t="s">
        <v>121</v>
      </c>
      <c r="C100" s="159">
        <v>24</v>
      </c>
      <c r="D100" s="13" t="s">
        <v>407</v>
      </c>
      <c r="E100" s="13">
        <v>50</v>
      </c>
      <c r="F100" s="16" t="s">
        <v>102</v>
      </c>
      <c r="G100" s="139" t="s">
        <v>9230</v>
      </c>
      <c r="H100" s="77"/>
    </row>
    <row r="101" spans="1:8" x14ac:dyDescent="0.25">
      <c r="A101" s="22" t="s">
        <v>715</v>
      </c>
      <c r="B101" s="13" t="s">
        <v>121</v>
      </c>
      <c r="C101" s="159">
        <v>30</v>
      </c>
      <c r="D101" s="13" t="s">
        <v>407</v>
      </c>
      <c r="E101" s="13">
        <v>60</v>
      </c>
      <c r="F101" s="16" t="s">
        <v>100</v>
      </c>
      <c r="G101" s="139" t="s">
        <v>9231</v>
      </c>
      <c r="H101" s="77"/>
    </row>
    <row r="102" spans="1:8" x14ac:dyDescent="0.25">
      <c r="A102" s="22" t="s">
        <v>715</v>
      </c>
      <c r="B102" s="13" t="s">
        <v>121</v>
      </c>
      <c r="C102" s="159">
        <v>30</v>
      </c>
      <c r="D102" s="13" t="s">
        <v>407</v>
      </c>
      <c r="E102" s="13">
        <v>60</v>
      </c>
      <c r="F102" s="16" t="s">
        <v>102</v>
      </c>
      <c r="G102" s="139" t="s">
        <v>9231</v>
      </c>
      <c r="H102" s="77"/>
    </row>
    <row r="103" spans="1:8" x14ac:dyDescent="0.25">
      <c r="A103" s="22" t="s">
        <v>732</v>
      </c>
      <c r="B103" s="13" t="s">
        <v>121</v>
      </c>
      <c r="C103" s="159">
        <v>44</v>
      </c>
      <c r="D103" s="13" t="s">
        <v>425</v>
      </c>
      <c r="E103" s="13">
        <v>60</v>
      </c>
      <c r="F103" s="16" t="s">
        <v>100</v>
      </c>
      <c r="G103" s="139" t="s">
        <v>9232</v>
      </c>
      <c r="H103" s="77"/>
    </row>
    <row r="104" spans="1:8" x14ac:dyDescent="0.25">
      <c r="A104" s="22" t="s">
        <v>732</v>
      </c>
      <c r="B104" s="13" t="s">
        <v>121</v>
      </c>
      <c r="C104" s="159">
        <v>44</v>
      </c>
      <c r="D104" s="13" t="s">
        <v>425</v>
      </c>
      <c r="E104" s="13">
        <v>60</v>
      </c>
      <c r="F104" s="16" t="s">
        <v>102</v>
      </c>
      <c r="G104" s="139" t="s">
        <v>9232</v>
      </c>
      <c r="H104" s="77"/>
    </row>
    <row r="105" spans="1:8" x14ac:dyDescent="0.25">
      <c r="A105" s="22" t="s">
        <v>687</v>
      </c>
      <c r="B105" s="13" t="s">
        <v>121</v>
      </c>
      <c r="C105" s="159">
        <v>57</v>
      </c>
      <c r="D105" s="13" t="s">
        <v>407</v>
      </c>
      <c r="E105" s="13">
        <v>40</v>
      </c>
      <c r="F105" s="16" t="s">
        <v>100</v>
      </c>
      <c r="G105" s="139" t="s">
        <v>9233</v>
      </c>
      <c r="H105" s="77"/>
    </row>
    <row r="106" spans="1:8" x14ac:dyDescent="0.25">
      <c r="A106" s="22" t="s">
        <v>687</v>
      </c>
      <c r="B106" s="13" t="s">
        <v>121</v>
      </c>
      <c r="C106" s="159">
        <v>57</v>
      </c>
      <c r="D106" s="13" t="s">
        <v>407</v>
      </c>
      <c r="E106" s="13">
        <v>40</v>
      </c>
      <c r="F106" s="16" t="s">
        <v>102</v>
      </c>
      <c r="G106" s="139" t="s">
        <v>9233</v>
      </c>
      <c r="H106" s="77"/>
    </row>
    <row r="107" spans="1:8" ht="26.4" x14ac:dyDescent="0.25">
      <c r="A107" s="22" t="s">
        <v>746</v>
      </c>
      <c r="B107" s="13" t="s">
        <v>121</v>
      </c>
      <c r="C107" s="159">
        <v>83</v>
      </c>
      <c r="D107" s="13" t="s">
        <v>400</v>
      </c>
      <c r="E107" s="13">
        <v>70</v>
      </c>
      <c r="F107" s="16" t="s">
        <v>100</v>
      </c>
      <c r="G107" s="139" t="s">
        <v>9234</v>
      </c>
      <c r="H107" s="77"/>
    </row>
    <row r="108" spans="1:8" ht="26.4" x14ac:dyDescent="0.25">
      <c r="A108" s="22" t="s">
        <v>746</v>
      </c>
      <c r="B108" s="13" t="s">
        <v>121</v>
      </c>
      <c r="C108" s="159">
        <v>83</v>
      </c>
      <c r="D108" s="13" t="s">
        <v>400</v>
      </c>
      <c r="E108" s="13">
        <v>70</v>
      </c>
      <c r="F108" s="16" t="s">
        <v>102</v>
      </c>
      <c r="G108" s="139" t="s">
        <v>9234</v>
      </c>
      <c r="H108" s="77"/>
    </row>
    <row r="109" spans="1:8" x14ac:dyDescent="0.25">
      <c r="A109" s="22" t="s">
        <v>759</v>
      </c>
      <c r="B109" s="13" t="s">
        <v>124</v>
      </c>
      <c r="C109" s="159">
        <v>13</v>
      </c>
      <c r="D109" s="13" t="s">
        <v>407</v>
      </c>
      <c r="E109" s="13">
        <v>60</v>
      </c>
      <c r="F109" s="16" t="s">
        <v>100</v>
      </c>
      <c r="G109" s="139" t="s">
        <v>9235</v>
      </c>
      <c r="H109" s="77"/>
    </row>
    <row r="110" spans="1:8" x14ac:dyDescent="0.25">
      <c r="A110" s="22" t="s">
        <v>759</v>
      </c>
      <c r="B110" s="13" t="s">
        <v>124</v>
      </c>
      <c r="C110" s="159">
        <v>13</v>
      </c>
      <c r="D110" s="13" t="s">
        <v>407</v>
      </c>
      <c r="E110" s="13">
        <v>60</v>
      </c>
      <c r="F110" s="16" t="s">
        <v>102</v>
      </c>
      <c r="G110" s="139" t="s">
        <v>9235</v>
      </c>
      <c r="H110" s="77"/>
    </row>
    <row r="111" spans="1:8" x14ac:dyDescent="0.25">
      <c r="A111" s="22" t="s">
        <v>854</v>
      </c>
      <c r="B111" s="13" t="s">
        <v>128</v>
      </c>
      <c r="C111" s="159">
        <v>2</v>
      </c>
      <c r="D111" s="13" t="s">
        <v>425</v>
      </c>
      <c r="E111" s="13">
        <v>100</v>
      </c>
      <c r="F111" s="16" t="s">
        <v>100</v>
      </c>
      <c r="G111" s="139" t="s">
        <v>9236</v>
      </c>
      <c r="H111" s="77"/>
    </row>
    <row r="112" spans="1:8" x14ac:dyDescent="0.25">
      <c r="A112" s="22" t="s">
        <v>875</v>
      </c>
      <c r="B112" s="13" t="s">
        <v>128</v>
      </c>
      <c r="C112" s="159">
        <v>24</v>
      </c>
      <c r="D112" s="13" t="s">
        <v>407</v>
      </c>
      <c r="E112" s="13">
        <v>70</v>
      </c>
      <c r="F112" s="16" t="s">
        <v>100</v>
      </c>
      <c r="G112" s="139" t="s">
        <v>9237</v>
      </c>
      <c r="H112" s="77"/>
    </row>
    <row r="113" spans="1:8" x14ac:dyDescent="0.25">
      <c r="A113" s="22" t="s">
        <v>875</v>
      </c>
      <c r="B113" s="13" t="s">
        <v>128</v>
      </c>
      <c r="C113" s="159">
        <v>24</v>
      </c>
      <c r="D113" s="13" t="s">
        <v>407</v>
      </c>
      <c r="E113" s="13">
        <v>70</v>
      </c>
      <c r="F113" s="16" t="s">
        <v>102</v>
      </c>
      <c r="G113" s="139" t="s">
        <v>9237</v>
      </c>
      <c r="H113" s="77"/>
    </row>
    <row r="114" spans="1:8" x14ac:dyDescent="0.25">
      <c r="A114" s="22" t="s">
        <v>817</v>
      </c>
      <c r="B114" s="13" t="s">
        <v>128</v>
      </c>
      <c r="C114" s="159">
        <v>91</v>
      </c>
      <c r="D114" s="13" t="s">
        <v>404</v>
      </c>
      <c r="E114" s="13">
        <v>50</v>
      </c>
      <c r="F114" s="16" t="s">
        <v>100</v>
      </c>
      <c r="G114" s="139" t="s">
        <v>9238</v>
      </c>
      <c r="H114" s="77"/>
    </row>
    <row r="115" spans="1:8" x14ac:dyDescent="0.25">
      <c r="A115" s="22" t="s">
        <v>817</v>
      </c>
      <c r="B115" s="13" t="s">
        <v>128</v>
      </c>
      <c r="C115" s="159">
        <v>91</v>
      </c>
      <c r="D115" s="13" t="s">
        <v>404</v>
      </c>
      <c r="E115" s="13">
        <v>50</v>
      </c>
      <c r="F115" s="16" t="s">
        <v>102</v>
      </c>
      <c r="G115" s="139" t="s">
        <v>9238</v>
      </c>
      <c r="H115" s="77"/>
    </row>
    <row r="116" spans="1:8" x14ac:dyDescent="0.25">
      <c r="A116" s="22" t="s">
        <v>934</v>
      </c>
      <c r="B116" s="13" t="s">
        <v>128</v>
      </c>
      <c r="C116" s="159">
        <v>119</v>
      </c>
      <c r="D116" s="13" t="s">
        <v>490</v>
      </c>
      <c r="E116" s="13"/>
      <c r="F116" s="16" t="s">
        <v>100</v>
      </c>
      <c r="G116" s="139" t="s">
        <v>9239</v>
      </c>
      <c r="H116" s="77"/>
    </row>
    <row r="117" spans="1:8" x14ac:dyDescent="0.25">
      <c r="A117" s="22" t="s">
        <v>415</v>
      </c>
      <c r="B117" s="13" t="s">
        <v>132</v>
      </c>
      <c r="C117" s="159">
        <v>11</v>
      </c>
      <c r="D117" s="13" t="s">
        <v>407</v>
      </c>
      <c r="E117" s="13">
        <v>100</v>
      </c>
      <c r="F117" s="16" t="s">
        <v>100</v>
      </c>
      <c r="G117" s="139" t="s">
        <v>9240</v>
      </c>
      <c r="H117" s="77"/>
    </row>
    <row r="118" spans="1:8" x14ac:dyDescent="0.25">
      <c r="A118" s="22" t="s">
        <v>415</v>
      </c>
      <c r="B118" s="13" t="s">
        <v>132</v>
      </c>
      <c r="C118" s="159">
        <v>11</v>
      </c>
      <c r="D118" s="13" t="s">
        <v>407</v>
      </c>
      <c r="E118" s="13">
        <v>100</v>
      </c>
      <c r="F118" s="16" t="s">
        <v>102</v>
      </c>
      <c r="G118" s="139" t="s">
        <v>9240</v>
      </c>
      <c r="H118" s="77"/>
    </row>
    <row r="119" spans="1:8" x14ac:dyDescent="0.25">
      <c r="A119" s="22" t="s">
        <v>420</v>
      </c>
      <c r="B119" s="13" t="s">
        <v>132</v>
      </c>
      <c r="C119" s="159">
        <v>14</v>
      </c>
      <c r="D119" s="13" t="s">
        <v>421</v>
      </c>
      <c r="E119" s="13">
        <v>80</v>
      </c>
      <c r="F119" s="16" t="s">
        <v>100</v>
      </c>
      <c r="G119" s="139" t="s">
        <v>9241</v>
      </c>
      <c r="H119" s="77"/>
    </row>
    <row r="120" spans="1:8" x14ac:dyDescent="0.25">
      <c r="A120" s="22" t="s">
        <v>420</v>
      </c>
      <c r="B120" s="13" t="s">
        <v>132</v>
      </c>
      <c r="C120" s="159">
        <v>14</v>
      </c>
      <c r="D120" s="13" t="s">
        <v>421</v>
      </c>
      <c r="E120" s="13">
        <v>80</v>
      </c>
      <c r="F120" s="16" t="s">
        <v>102</v>
      </c>
      <c r="G120" s="139" t="s">
        <v>9241</v>
      </c>
      <c r="H120" s="77"/>
    </row>
    <row r="121" spans="1:8" x14ac:dyDescent="0.25">
      <c r="A121" s="22" t="s">
        <v>424</v>
      </c>
      <c r="B121" s="13" t="s">
        <v>132</v>
      </c>
      <c r="C121" s="159">
        <v>18</v>
      </c>
      <c r="D121" s="13" t="s">
        <v>425</v>
      </c>
      <c r="E121" s="13">
        <v>100</v>
      </c>
      <c r="F121" s="16" t="s">
        <v>100</v>
      </c>
      <c r="G121" s="139" t="s">
        <v>9241</v>
      </c>
      <c r="H121" s="77"/>
    </row>
    <row r="122" spans="1:8" x14ac:dyDescent="0.25">
      <c r="A122" s="22" t="s">
        <v>424</v>
      </c>
      <c r="B122" s="13" t="s">
        <v>132</v>
      </c>
      <c r="C122" s="159">
        <v>18</v>
      </c>
      <c r="D122" s="13" t="s">
        <v>425</v>
      </c>
      <c r="E122" s="13">
        <v>100</v>
      </c>
      <c r="F122" s="16" t="s">
        <v>102</v>
      </c>
      <c r="G122" s="139" t="s">
        <v>9241</v>
      </c>
      <c r="H122" s="77"/>
    </row>
    <row r="123" spans="1:8" x14ac:dyDescent="0.25">
      <c r="A123" s="22" t="s">
        <v>469</v>
      </c>
      <c r="B123" s="13" t="s">
        <v>132</v>
      </c>
      <c r="C123" s="159">
        <v>62</v>
      </c>
      <c r="D123" s="13" t="s">
        <v>404</v>
      </c>
      <c r="E123" s="13">
        <v>50</v>
      </c>
      <c r="F123" s="16" t="s">
        <v>100</v>
      </c>
      <c r="G123" s="139" t="s">
        <v>9242</v>
      </c>
      <c r="H123" s="77"/>
    </row>
    <row r="124" spans="1:8" x14ac:dyDescent="0.25">
      <c r="A124" s="22" t="s">
        <v>469</v>
      </c>
      <c r="B124" s="13" t="s">
        <v>132</v>
      </c>
      <c r="C124" s="159">
        <v>62</v>
      </c>
      <c r="D124" s="13" t="s">
        <v>404</v>
      </c>
      <c r="E124" s="13">
        <v>50</v>
      </c>
      <c r="F124" s="16" t="s">
        <v>102</v>
      </c>
      <c r="G124" s="139" t="s">
        <v>9242</v>
      </c>
      <c r="H124" s="77"/>
    </row>
    <row r="125" spans="1:8" x14ac:dyDescent="0.25">
      <c r="A125" s="22" t="s">
        <v>474</v>
      </c>
      <c r="B125" s="13" t="s">
        <v>132</v>
      </c>
      <c r="C125" s="159">
        <v>67</v>
      </c>
      <c r="D125" s="13" t="s">
        <v>421</v>
      </c>
      <c r="E125" s="13">
        <v>30</v>
      </c>
      <c r="F125" s="16" t="s">
        <v>100</v>
      </c>
      <c r="G125" s="139" t="s">
        <v>9243</v>
      </c>
      <c r="H125" s="77"/>
    </row>
    <row r="126" spans="1:8" x14ac:dyDescent="0.25">
      <c r="A126" s="22" t="s">
        <v>474</v>
      </c>
      <c r="B126" s="13" t="s">
        <v>132</v>
      </c>
      <c r="C126" s="159">
        <v>67</v>
      </c>
      <c r="D126" s="13" t="s">
        <v>421</v>
      </c>
      <c r="E126" s="13">
        <v>30</v>
      </c>
      <c r="F126" s="16" t="s">
        <v>102</v>
      </c>
      <c r="G126" s="139" t="s">
        <v>9243</v>
      </c>
      <c r="H126" s="77"/>
    </row>
    <row r="127" spans="1:8" x14ac:dyDescent="0.25">
      <c r="A127" s="22" t="s">
        <v>495</v>
      </c>
      <c r="B127" s="13" t="s">
        <v>132</v>
      </c>
      <c r="C127" s="159">
        <v>86</v>
      </c>
      <c r="D127" s="13" t="s">
        <v>490</v>
      </c>
      <c r="E127" s="13"/>
      <c r="F127" s="16" t="s">
        <v>100</v>
      </c>
      <c r="G127" s="139" t="s">
        <v>9244</v>
      </c>
      <c r="H127" s="77"/>
    </row>
    <row r="128" spans="1:8" x14ac:dyDescent="0.25">
      <c r="A128" s="22" t="s">
        <v>495</v>
      </c>
      <c r="B128" s="13" t="s">
        <v>132</v>
      </c>
      <c r="C128" s="159">
        <v>86</v>
      </c>
      <c r="D128" s="13" t="s">
        <v>490</v>
      </c>
      <c r="E128" s="13"/>
      <c r="F128" s="16" t="s">
        <v>102</v>
      </c>
      <c r="G128" s="139" t="s">
        <v>9244</v>
      </c>
      <c r="H128" s="77"/>
    </row>
    <row r="129" spans="1:8" x14ac:dyDescent="0.25">
      <c r="A129" s="22" t="s">
        <v>948</v>
      </c>
      <c r="B129" s="13" t="s">
        <v>136</v>
      </c>
      <c r="C129" s="159">
        <v>10</v>
      </c>
      <c r="D129" s="13" t="s">
        <v>419</v>
      </c>
      <c r="E129" s="13">
        <v>80</v>
      </c>
      <c r="F129" s="16" t="s">
        <v>100</v>
      </c>
      <c r="G129" s="139" t="s">
        <v>9245</v>
      </c>
      <c r="H129" s="77"/>
    </row>
    <row r="130" spans="1:8" x14ac:dyDescent="0.25">
      <c r="A130" s="22" t="s">
        <v>948</v>
      </c>
      <c r="B130" s="13" t="s">
        <v>136</v>
      </c>
      <c r="C130" s="159">
        <v>10</v>
      </c>
      <c r="D130" s="13" t="s">
        <v>419</v>
      </c>
      <c r="E130" s="13">
        <v>80</v>
      </c>
      <c r="F130" s="16" t="s">
        <v>102</v>
      </c>
      <c r="G130" s="139" t="s">
        <v>9245</v>
      </c>
      <c r="H130" s="77"/>
    </row>
    <row r="131" spans="1:8" x14ac:dyDescent="0.25">
      <c r="A131" s="22" t="s">
        <v>948</v>
      </c>
      <c r="B131" s="13" t="s">
        <v>136</v>
      </c>
      <c r="C131" s="159">
        <v>29</v>
      </c>
      <c r="D131" s="13" t="s">
        <v>419</v>
      </c>
      <c r="E131" s="13">
        <v>80</v>
      </c>
      <c r="F131" s="16" t="s">
        <v>100</v>
      </c>
      <c r="G131" s="139" t="s">
        <v>9245</v>
      </c>
      <c r="H131" s="77"/>
    </row>
    <row r="132" spans="1:8" x14ac:dyDescent="0.25">
      <c r="A132" s="22" t="s">
        <v>948</v>
      </c>
      <c r="B132" s="13" t="s">
        <v>136</v>
      </c>
      <c r="C132" s="159">
        <v>29</v>
      </c>
      <c r="D132" s="13" t="s">
        <v>419</v>
      </c>
      <c r="E132" s="13">
        <v>80</v>
      </c>
      <c r="F132" s="16" t="s">
        <v>102</v>
      </c>
      <c r="G132" s="139" t="s">
        <v>9245</v>
      </c>
      <c r="H132" s="77"/>
    </row>
    <row r="133" spans="1:8" x14ac:dyDescent="0.25">
      <c r="A133" s="22" t="s">
        <v>951</v>
      </c>
      <c r="B133" s="13" t="s">
        <v>136</v>
      </c>
      <c r="C133" s="159">
        <v>32</v>
      </c>
      <c r="D133" s="13" t="s">
        <v>435</v>
      </c>
      <c r="E133" s="13">
        <v>70</v>
      </c>
      <c r="F133" s="16" t="s">
        <v>100</v>
      </c>
      <c r="G133" s="139" t="s">
        <v>9246</v>
      </c>
      <c r="H133" s="77"/>
    </row>
    <row r="134" spans="1:8" x14ac:dyDescent="0.25">
      <c r="A134" s="22" t="s">
        <v>951</v>
      </c>
      <c r="B134" s="13" t="s">
        <v>136</v>
      </c>
      <c r="C134" s="159">
        <v>32</v>
      </c>
      <c r="D134" s="13" t="s">
        <v>435</v>
      </c>
      <c r="E134" s="13">
        <v>70</v>
      </c>
      <c r="F134" s="16" t="s">
        <v>102</v>
      </c>
      <c r="G134" s="139" t="s">
        <v>9246</v>
      </c>
      <c r="H134" s="77"/>
    </row>
    <row r="135" spans="1:8" x14ac:dyDescent="0.25">
      <c r="A135" s="22" t="s">
        <v>556</v>
      </c>
      <c r="B135" s="13" t="s">
        <v>136</v>
      </c>
      <c r="C135" s="159">
        <v>41</v>
      </c>
      <c r="D135" s="13" t="s">
        <v>407</v>
      </c>
      <c r="E135" s="13">
        <v>70</v>
      </c>
      <c r="F135" s="16" t="s">
        <v>100</v>
      </c>
      <c r="G135" s="139" t="s">
        <v>9247</v>
      </c>
      <c r="H135" s="77"/>
    </row>
    <row r="136" spans="1:8" x14ac:dyDescent="0.25">
      <c r="A136" s="22" t="s">
        <v>556</v>
      </c>
      <c r="B136" s="13" t="s">
        <v>136</v>
      </c>
      <c r="C136" s="159">
        <v>41</v>
      </c>
      <c r="D136" s="13" t="s">
        <v>407</v>
      </c>
      <c r="E136" s="13">
        <v>70</v>
      </c>
      <c r="F136" s="16" t="s">
        <v>102</v>
      </c>
      <c r="G136" s="139" t="s">
        <v>9247</v>
      </c>
      <c r="H136" s="77"/>
    </row>
    <row r="137" spans="1:8" x14ac:dyDescent="0.25">
      <c r="A137" s="22" t="s">
        <v>971</v>
      </c>
      <c r="B137" s="13" t="s">
        <v>136</v>
      </c>
      <c r="C137" s="159">
        <v>69</v>
      </c>
      <c r="D137" s="13" t="s">
        <v>421</v>
      </c>
      <c r="E137" s="13">
        <v>40</v>
      </c>
      <c r="F137" s="16" t="s">
        <v>100</v>
      </c>
      <c r="G137" s="139" t="s">
        <v>9248</v>
      </c>
      <c r="H137" s="77"/>
    </row>
    <row r="138" spans="1:8" x14ac:dyDescent="0.25">
      <c r="A138" s="22" t="s">
        <v>971</v>
      </c>
      <c r="B138" s="13" t="s">
        <v>136</v>
      </c>
      <c r="C138" s="159">
        <v>69</v>
      </c>
      <c r="D138" s="13" t="s">
        <v>421</v>
      </c>
      <c r="E138" s="13">
        <v>40</v>
      </c>
      <c r="F138" s="16" t="s">
        <v>102</v>
      </c>
      <c r="G138" s="139" t="s">
        <v>9248</v>
      </c>
      <c r="H138" s="77"/>
    </row>
    <row r="139" spans="1:8" x14ac:dyDescent="0.25">
      <c r="A139" s="22" t="s">
        <v>979</v>
      </c>
      <c r="B139" s="13" t="s">
        <v>140</v>
      </c>
      <c r="C139" s="159">
        <v>5</v>
      </c>
      <c r="D139" s="13" t="s">
        <v>414</v>
      </c>
      <c r="E139" s="13">
        <v>60</v>
      </c>
      <c r="F139" s="16" t="s">
        <v>100</v>
      </c>
      <c r="G139" s="139" t="s">
        <v>9249</v>
      </c>
      <c r="H139" s="77"/>
    </row>
    <row r="140" spans="1:8" x14ac:dyDescent="0.25">
      <c r="A140" s="22" t="s">
        <v>979</v>
      </c>
      <c r="B140" s="13" t="s">
        <v>140</v>
      </c>
      <c r="C140" s="159">
        <v>5</v>
      </c>
      <c r="D140" s="13" t="s">
        <v>414</v>
      </c>
      <c r="E140" s="13">
        <v>60</v>
      </c>
      <c r="F140" s="16" t="s">
        <v>102</v>
      </c>
      <c r="G140" s="139" t="s">
        <v>9249</v>
      </c>
      <c r="H140" s="77"/>
    </row>
    <row r="141" spans="1:8" x14ac:dyDescent="0.25">
      <c r="A141" s="22" t="s">
        <v>537</v>
      </c>
      <c r="B141" s="13" t="s">
        <v>140</v>
      </c>
      <c r="C141" s="159">
        <v>21</v>
      </c>
      <c r="D141" s="13" t="s">
        <v>400</v>
      </c>
      <c r="E141" s="13">
        <v>80</v>
      </c>
      <c r="F141" s="16" t="s">
        <v>100</v>
      </c>
      <c r="G141" s="139" t="s">
        <v>9250</v>
      </c>
      <c r="H141" s="77"/>
    </row>
    <row r="142" spans="1:8" x14ac:dyDescent="0.25">
      <c r="A142" s="22" t="s">
        <v>537</v>
      </c>
      <c r="B142" s="13" t="s">
        <v>140</v>
      </c>
      <c r="C142" s="159">
        <v>21</v>
      </c>
      <c r="D142" s="13" t="s">
        <v>400</v>
      </c>
      <c r="E142" s="13">
        <v>80</v>
      </c>
      <c r="F142" s="16" t="s">
        <v>102</v>
      </c>
      <c r="G142" s="139" t="s">
        <v>9250</v>
      </c>
      <c r="H142" s="77"/>
    </row>
    <row r="143" spans="1:8" x14ac:dyDescent="0.25">
      <c r="A143" s="22" t="s">
        <v>694</v>
      </c>
      <c r="B143" s="13" t="s">
        <v>140</v>
      </c>
      <c r="C143" s="159">
        <v>59</v>
      </c>
      <c r="D143" s="13" t="s">
        <v>407</v>
      </c>
      <c r="E143" s="13">
        <v>40</v>
      </c>
      <c r="F143" s="16" t="s">
        <v>100</v>
      </c>
      <c r="G143" s="139" t="s">
        <v>9251</v>
      </c>
      <c r="H143" s="77"/>
    </row>
    <row r="144" spans="1:8" x14ac:dyDescent="0.25">
      <c r="A144" s="22" t="s">
        <v>694</v>
      </c>
      <c r="B144" s="13" t="s">
        <v>140</v>
      </c>
      <c r="C144" s="159">
        <v>59</v>
      </c>
      <c r="D144" s="13" t="s">
        <v>407</v>
      </c>
      <c r="E144" s="13">
        <v>40</v>
      </c>
      <c r="F144" s="16" t="s">
        <v>102</v>
      </c>
      <c r="G144" s="139" t="s">
        <v>9251</v>
      </c>
      <c r="H144" s="77"/>
    </row>
    <row r="145" spans="1:8" x14ac:dyDescent="0.25">
      <c r="A145" s="22" t="s">
        <v>1032</v>
      </c>
      <c r="B145" s="13" t="s">
        <v>143</v>
      </c>
      <c r="C145" s="159">
        <v>32</v>
      </c>
      <c r="D145" s="13" t="s">
        <v>404</v>
      </c>
      <c r="E145" s="13">
        <v>60</v>
      </c>
      <c r="F145" s="16" t="s">
        <v>100</v>
      </c>
      <c r="G145" s="139" t="s">
        <v>9252</v>
      </c>
      <c r="H145" s="77"/>
    </row>
    <row r="146" spans="1:8" x14ac:dyDescent="0.25">
      <c r="A146" s="22" t="s">
        <v>1032</v>
      </c>
      <c r="B146" s="13" t="s">
        <v>143</v>
      </c>
      <c r="C146" s="159">
        <v>32</v>
      </c>
      <c r="D146" s="13" t="s">
        <v>404</v>
      </c>
      <c r="E146" s="13">
        <v>60</v>
      </c>
      <c r="F146" s="16" t="s">
        <v>102</v>
      </c>
      <c r="G146" s="139" t="s">
        <v>9252</v>
      </c>
      <c r="H146" s="77"/>
    </row>
    <row r="147" spans="1:8" x14ac:dyDescent="0.25">
      <c r="A147" s="22" t="s">
        <v>1033</v>
      </c>
      <c r="B147" s="13" t="s">
        <v>143</v>
      </c>
      <c r="C147" s="159">
        <v>33</v>
      </c>
      <c r="D147" s="13" t="s">
        <v>421</v>
      </c>
      <c r="E147" s="13">
        <v>60</v>
      </c>
      <c r="F147" s="16" t="s">
        <v>100</v>
      </c>
      <c r="G147" s="139" t="s">
        <v>9253</v>
      </c>
      <c r="H147" s="77"/>
    </row>
    <row r="148" spans="1:8" x14ac:dyDescent="0.25">
      <c r="A148" s="22" t="s">
        <v>1033</v>
      </c>
      <c r="B148" s="13" t="s">
        <v>143</v>
      </c>
      <c r="C148" s="159">
        <v>33</v>
      </c>
      <c r="D148" s="13" t="s">
        <v>421</v>
      </c>
      <c r="E148" s="13">
        <v>60</v>
      </c>
      <c r="F148" s="16" t="s">
        <v>102</v>
      </c>
      <c r="G148" s="139" t="s">
        <v>9253</v>
      </c>
      <c r="H148" s="77"/>
    </row>
    <row r="149" spans="1:8" x14ac:dyDescent="0.25">
      <c r="A149" s="22" t="s">
        <v>1036</v>
      </c>
      <c r="B149" s="13" t="s">
        <v>143</v>
      </c>
      <c r="C149" s="159">
        <v>36</v>
      </c>
      <c r="D149" s="13" t="s">
        <v>421</v>
      </c>
      <c r="E149" s="13">
        <v>50</v>
      </c>
      <c r="F149" s="16" t="s">
        <v>100</v>
      </c>
      <c r="G149" s="139" t="s">
        <v>9254</v>
      </c>
      <c r="H149" s="77"/>
    </row>
    <row r="150" spans="1:8" x14ac:dyDescent="0.25">
      <c r="A150" s="22" t="s">
        <v>1036</v>
      </c>
      <c r="B150" s="13" t="s">
        <v>143</v>
      </c>
      <c r="C150" s="159">
        <v>36</v>
      </c>
      <c r="D150" s="13" t="s">
        <v>421</v>
      </c>
      <c r="E150" s="13">
        <v>50</v>
      </c>
      <c r="F150" s="16" t="s">
        <v>102</v>
      </c>
      <c r="G150" s="139" t="s">
        <v>9254</v>
      </c>
      <c r="H150" s="77"/>
    </row>
    <row r="151" spans="1:8" x14ac:dyDescent="0.25">
      <c r="A151" s="22" t="s">
        <v>1042</v>
      </c>
      <c r="B151" s="13" t="s">
        <v>143</v>
      </c>
      <c r="C151" s="159">
        <v>46</v>
      </c>
      <c r="D151" s="13" t="s">
        <v>425</v>
      </c>
      <c r="E151" s="13">
        <v>80</v>
      </c>
      <c r="F151" s="16" t="s">
        <v>100</v>
      </c>
      <c r="G151" s="139" t="s">
        <v>9255</v>
      </c>
      <c r="H151" s="77"/>
    </row>
    <row r="152" spans="1:8" x14ac:dyDescent="0.25">
      <c r="A152" s="22" t="s">
        <v>1042</v>
      </c>
      <c r="B152" s="13" t="s">
        <v>143</v>
      </c>
      <c r="C152" s="159">
        <v>46</v>
      </c>
      <c r="D152" s="13" t="s">
        <v>425</v>
      </c>
      <c r="E152" s="13">
        <v>80</v>
      </c>
      <c r="F152" s="16" t="s">
        <v>102</v>
      </c>
      <c r="G152" s="139" t="s">
        <v>9255</v>
      </c>
      <c r="H152" s="77"/>
    </row>
    <row r="153" spans="1:8" x14ac:dyDescent="0.25">
      <c r="A153" s="22" t="s">
        <v>460</v>
      </c>
      <c r="B153" s="13" t="s">
        <v>143</v>
      </c>
      <c r="C153" s="159">
        <v>56</v>
      </c>
      <c r="D153" s="13" t="s">
        <v>414</v>
      </c>
      <c r="E153" s="13">
        <v>40</v>
      </c>
      <c r="F153" s="16" t="s">
        <v>100</v>
      </c>
      <c r="G153" s="139" t="s">
        <v>9256</v>
      </c>
      <c r="H153" s="77"/>
    </row>
    <row r="154" spans="1:8" x14ac:dyDescent="0.25">
      <c r="A154" s="22" t="s">
        <v>460</v>
      </c>
      <c r="B154" s="13" t="s">
        <v>143</v>
      </c>
      <c r="C154" s="159">
        <v>56</v>
      </c>
      <c r="D154" s="13" t="s">
        <v>414</v>
      </c>
      <c r="E154" s="13">
        <v>40</v>
      </c>
      <c r="F154" s="16" t="s">
        <v>102</v>
      </c>
      <c r="G154" s="139" t="s">
        <v>9256</v>
      </c>
      <c r="H154" s="77"/>
    </row>
    <row r="155" spans="1:8" x14ac:dyDescent="0.25">
      <c r="A155" s="22" t="s">
        <v>1051</v>
      </c>
      <c r="B155" s="13" t="s">
        <v>143</v>
      </c>
      <c r="C155" s="159">
        <v>57</v>
      </c>
      <c r="D155" s="13" t="s">
        <v>421</v>
      </c>
      <c r="E155" s="13">
        <v>40</v>
      </c>
      <c r="F155" s="16" t="s">
        <v>100</v>
      </c>
      <c r="G155" s="139" t="s">
        <v>9257</v>
      </c>
      <c r="H155" s="77"/>
    </row>
    <row r="156" spans="1:8" x14ac:dyDescent="0.25">
      <c r="A156" s="22" t="s">
        <v>1051</v>
      </c>
      <c r="B156" s="13" t="s">
        <v>143</v>
      </c>
      <c r="C156" s="159">
        <v>57</v>
      </c>
      <c r="D156" s="13" t="s">
        <v>421</v>
      </c>
      <c r="E156" s="13">
        <v>40</v>
      </c>
      <c r="F156" s="16" t="s">
        <v>102</v>
      </c>
      <c r="G156" s="139" t="s">
        <v>9257</v>
      </c>
      <c r="H156" s="77"/>
    </row>
    <row r="157" spans="1:8" x14ac:dyDescent="0.25">
      <c r="A157" s="22" t="s">
        <v>1052</v>
      </c>
      <c r="B157" s="13" t="s">
        <v>143</v>
      </c>
      <c r="C157" s="159">
        <v>58</v>
      </c>
      <c r="D157" s="13" t="s">
        <v>421</v>
      </c>
      <c r="E157" s="13">
        <v>40</v>
      </c>
      <c r="F157" s="16" t="s">
        <v>100</v>
      </c>
      <c r="G157" s="139" t="s">
        <v>9258</v>
      </c>
      <c r="H157" s="77"/>
    </row>
    <row r="158" spans="1:8" x14ac:dyDescent="0.25">
      <c r="A158" s="22" t="s">
        <v>1052</v>
      </c>
      <c r="B158" s="13" t="s">
        <v>143</v>
      </c>
      <c r="C158" s="159">
        <v>58</v>
      </c>
      <c r="D158" s="13" t="s">
        <v>421</v>
      </c>
      <c r="E158" s="13">
        <v>40</v>
      </c>
      <c r="F158" s="16" t="s">
        <v>102</v>
      </c>
      <c r="G158" s="139" t="s">
        <v>9258</v>
      </c>
      <c r="H158" s="77"/>
    </row>
    <row r="159" spans="1:8" ht="26.4" x14ac:dyDescent="0.25">
      <c r="A159" s="22" t="s">
        <v>466</v>
      </c>
      <c r="B159" s="13" t="s">
        <v>143</v>
      </c>
      <c r="C159" s="159">
        <v>67</v>
      </c>
      <c r="D159" s="13" t="s">
        <v>431</v>
      </c>
      <c r="E159" s="13">
        <v>50</v>
      </c>
      <c r="F159" s="16" t="s">
        <v>100</v>
      </c>
      <c r="G159" s="139" t="s">
        <v>9259</v>
      </c>
      <c r="H159" s="77"/>
    </row>
    <row r="160" spans="1:8" ht="26.4" x14ac:dyDescent="0.25">
      <c r="A160" s="22" t="s">
        <v>466</v>
      </c>
      <c r="B160" s="13" t="s">
        <v>143</v>
      </c>
      <c r="C160" s="159">
        <v>67</v>
      </c>
      <c r="D160" s="13" t="s">
        <v>431</v>
      </c>
      <c r="E160" s="13">
        <v>50</v>
      </c>
      <c r="F160" s="16" t="s">
        <v>102</v>
      </c>
      <c r="G160" s="139" t="s">
        <v>9259</v>
      </c>
      <c r="H160" s="77"/>
    </row>
    <row r="161" spans="1:8" x14ac:dyDescent="0.25">
      <c r="A161" s="22" t="s">
        <v>1082</v>
      </c>
      <c r="B161" s="13" t="s">
        <v>143</v>
      </c>
      <c r="C161" s="159">
        <v>113</v>
      </c>
      <c r="D161" s="13" t="s">
        <v>435</v>
      </c>
      <c r="E161" s="13">
        <v>80</v>
      </c>
      <c r="F161" s="16" t="s">
        <v>100</v>
      </c>
      <c r="G161" s="139" t="s">
        <v>9260</v>
      </c>
      <c r="H161" s="77"/>
    </row>
    <row r="162" spans="1:8" x14ac:dyDescent="0.25">
      <c r="A162" s="22" t="s">
        <v>1082</v>
      </c>
      <c r="B162" s="13" t="s">
        <v>143</v>
      </c>
      <c r="C162" s="159">
        <v>113</v>
      </c>
      <c r="D162" s="13" t="s">
        <v>435</v>
      </c>
      <c r="E162" s="13">
        <v>80</v>
      </c>
      <c r="F162" s="16" t="s">
        <v>102</v>
      </c>
      <c r="G162" s="139" t="s">
        <v>9260</v>
      </c>
      <c r="H162" s="77"/>
    </row>
    <row r="163" spans="1:8" x14ac:dyDescent="0.25">
      <c r="A163" s="22" t="s">
        <v>527</v>
      </c>
      <c r="B163" s="13" t="s">
        <v>146</v>
      </c>
      <c r="C163" s="159">
        <v>3</v>
      </c>
      <c r="D163" s="13" t="s">
        <v>425</v>
      </c>
      <c r="E163" s="13">
        <v>120</v>
      </c>
      <c r="F163" s="16" t="s">
        <v>103</v>
      </c>
      <c r="G163" s="139" t="s">
        <v>9261</v>
      </c>
      <c r="H163" s="77"/>
    </row>
    <row r="164" spans="1:8" ht="26.4" x14ac:dyDescent="0.25">
      <c r="A164" s="22" t="s">
        <v>746</v>
      </c>
      <c r="B164" s="13" t="s">
        <v>146</v>
      </c>
      <c r="C164" s="159">
        <v>7</v>
      </c>
      <c r="D164" s="13" t="s">
        <v>400</v>
      </c>
      <c r="E164" s="13">
        <v>70</v>
      </c>
      <c r="F164" s="16" t="s">
        <v>102</v>
      </c>
      <c r="G164" s="139" t="s">
        <v>9262</v>
      </c>
      <c r="H164" s="77"/>
    </row>
    <row r="165" spans="1:8" x14ac:dyDescent="0.25">
      <c r="A165" s="22" t="s">
        <v>654</v>
      </c>
      <c r="B165" s="13" t="s">
        <v>110</v>
      </c>
      <c r="C165" s="159">
        <v>10</v>
      </c>
      <c r="D165" s="13" t="s">
        <v>414</v>
      </c>
      <c r="E165" s="13">
        <v>50</v>
      </c>
      <c r="F165" s="16" t="s">
        <v>127</v>
      </c>
      <c r="G165" s="139" t="s">
        <v>9263</v>
      </c>
      <c r="H165" s="77"/>
    </row>
    <row r="166" spans="1:8" x14ac:dyDescent="0.25">
      <c r="A166" s="22" t="s">
        <v>649</v>
      </c>
      <c r="B166" s="13" t="s">
        <v>110</v>
      </c>
      <c r="C166" s="159">
        <v>11</v>
      </c>
      <c r="D166" s="13" t="s">
        <v>414</v>
      </c>
      <c r="E166" s="13">
        <v>30</v>
      </c>
      <c r="F166" s="16" t="s">
        <v>127</v>
      </c>
      <c r="G166" s="139" t="s">
        <v>9264</v>
      </c>
      <c r="H166" s="77"/>
    </row>
    <row r="167" spans="1:8" x14ac:dyDescent="0.25">
      <c r="A167" s="22" t="s">
        <v>5133</v>
      </c>
      <c r="B167" s="13" t="s">
        <v>110</v>
      </c>
      <c r="C167" s="159">
        <v>18</v>
      </c>
      <c r="D167" s="13" t="s">
        <v>414</v>
      </c>
      <c r="E167" s="13">
        <v>40</v>
      </c>
      <c r="F167" s="16" t="s">
        <v>127</v>
      </c>
      <c r="G167" s="139" t="s">
        <v>9265</v>
      </c>
      <c r="H167" s="77"/>
    </row>
    <row r="168" spans="1:8" x14ac:dyDescent="0.25">
      <c r="A168" s="22" t="s">
        <v>473</v>
      </c>
      <c r="B168" s="13" t="s">
        <v>110</v>
      </c>
      <c r="C168" s="159">
        <v>29</v>
      </c>
      <c r="D168" s="13" t="s">
        <v>404</v>
      </c>
      <c r="E168" s="13">
        <v>50</v>
      </c>
      <c r="F168" s="16" t="s">
        <v>127</v>
      </c>
      <c r="G168" s="139" t="s">
        <v>9266</v>
      </c>
      <c r="H168" s="77"/>
    </row>
    <row r="169" spans="1:8" x14ac:dyDescent="0.25">
      <c r="A169" s="22" t="s">
        <v>625</v>
      </c>
      <c r="B169" s="13" t="s">
        <v>110</v>
      </c>
      <c r="C169" s="159">
        <v>45</v>
      </c>
      <c r="D169" s="13" t="s">
        <v>407</v>
      </c>
      <c r="E169" s="13">
        <v>60</v>
      </c>
      <c r="F169" s="16" t="s">
        <v>127</v>
      </c>
      <c r="G169" s="139" t="s">
        <v>9267</v>
      </c>
      <c r="H169" s="77"/>
    </row>
    <row r="170" spans="1:8" x14ac:dyDescent="0.25">
      <c r="A170" s="22" t="s">
        <v>1083</v>
      </c>
      <c r="B170" s="13" t="s">
        <v>110</v>
      </c>
      <c r="C170" s="159">
        <v>47</v>
      </c>
      <c r="D170" s="13" t="s">
        <v>421</v>
      </c>
      <c r="E170" s="13">
        <v>40</v>
      </c>
      <c r="F170" s="16" t="s">
        <v>127</v>
      </c>
      <c r="G170" s="139" t="s">
        <v>9268</v>
      </c>
      <c r="H170" s="77"/>
    </row>
    <row r="171" spans="1:8" x14ac:dyDescent="0.25">
      <c r="A171" s="22" t="s">
        <v>977</v>
      </c>
      <c r="B171" s="13" t="s">
        <v>110</v>
      </c>
      <c r="C171" s="159">
        <v>50</v>
      </c>
      <c r="D171" s="13" t="s">
        <v>407</v>
      </c>
      <c r="E171" s="13">
        <v>50</v>
      </c>
      <c r="F171" s="16" t="s">
        <v>127</v>
      </c>
      <c r="G171" s="139" t="s">
        <v>9269</v>
      </c>
      <c r="H171" s="77"/>
    </row>
    <row r="172" spans="1:8" x14ac:dyDescent="0.25">
      <c r="A172" s="22" t="s">
        <v>9270</v>
      </c>
      <c r="B172" s="13" t="s">
        <v>110</v>
      </c>
      <c r="C172" s="159">
        <v>52</v>
      </c>
      <c r="D172" s="13" t="s">
        <v>425</v>
      </c>
      <c r="E172" s="13">
        <v>80</v>
      </c>
      <c r="F172" s="16" t="s">
        <v>127</v>
      </c>
      <c r="G172" s="139" t="s">
        <v>9271</v>
      </c>
      <c r="H172" s="77"/>
    </row>
    <row r="173" spans="1:8" x14ac:dyDescent="0.25">
      <c r="A173" s="22" t="s">
        <v>9272</v>
      </c>
      <c r="B173" s="13" t="s">
        <v>110</v>
      </c>
      <c r="C173" s="159">
        <v>52</v>
      </c>
      <c r="D173" s="13" t="s">
        <v>425</v>
      </c>
      <c r="E173" s="13">
        <v>80</v>
      </c>
      <c r="F173" s="16" t="s">
        <v>127</v>
      </c>
      <c r="G173" s="139" t="s">
        <v>9271</v>
      </c>
      <c r="H173" s="77"/>
    </row>
    <row r="174" spans="1:8" x14ac:dyDescent="0.25">
      <c r="A174" s="22" t="s">
        <v>529</v>
      </c>
      <c r="B174" s="13" t="s">
        <v>9273</v>
      </c>
      <c r="C174" s="159">
        <v>2</v>
      </c>
      <c r="D174" s="13" t="s">
        <v>431</v>
      </c>
      <c r="E174" s="13">
        <v>60</v>
      </c>
      <c r="F174" s="16" t="s">
        <v>127</v>
      </c>
      <c r="G174" s="139" t="s">
        <v>9274</v>
      </c>
      <c r="H174" s="77"/>
    </row>
    <row r="175" spans="1:8" x14ac:dyDescent="0.25">
      <c r="A175" s="22" t="s">
        <v>9275</v>
      </c>
      <c r="B175" s="13" t="s">
        <v>9273</v>
      </c>
      <c r="C175" s="159">
        <v>2</v>
      </c>
      <c r="D175" s="13" t="s">
        <v>431</v>
      </c>
      <c r="E175" s="13">
        <v>60</v>
      </c>
      <c r="F175" s="16" t="s">
        <v>127</v>
      </c>
      <c r="G175" s="139" t="s">
        <v>9274</v>
      </c>
      <c r="H175" s="77"/>
    </row>
    <row r="176" spans="1:8" x14ac:dyDescent="0.25">
      <c r="A176" s="22" t="s">
        <v>420</v>
      </c>
      <c r="B176" s="13" t="s">
        <v>147</v>
      </c>
      <c r="C176" s="159">
        <v>14</v>
      </c>
      <c r="D176" s="13" t="s">
        <v>421</v>
      </c>
      <c r="E176" s="13">
        <v>70</v>
      </c>
      <c r="F176" s="16" t="s">
        <v>127</v>
      </c>
      <c r="G176" s="139" t="s">
        <v>9276</v>
      </c>
      <c r="H176" s="77"/>
    </row>
    <row r="177" spans="1:8" x14ac:dyDescent="0.25">
      <c r="A177" s="22" t="s">
        <v>523</v>
      </c>
      <c r="B177" s="13" t="s">
        <v>150</v>
      </c>
      <c r="C177" s="159">
        <v>1</v>
      </c>
      <c r="D177" s="13" t="s">
        <v>421</v>
      </c>
      <c r="E177" s="13">
        <v>100</v>
      </c>
      <c r="F177" s="16" t="s">
        <v>102</v>
      </c>
      <c r="G177" s="139" t="s">
        <v>9277</v>
      </c>
      <c r="H177" s="77"/>
    </row>
    <row r="178" spans="1:8" x14ac:dyDescent="0.25">
      <c r="A178" s="22" t="s">
        <v>523</v>
      </c>
      <c r="B178" s="13" t="s">
        <v>150</v>
      </c>
      <c r="C178" s="159">
        <v>1</v>
      </c>
      <c r="D178" s="13" t="s">
        <v>421</v>
      </c>
      <c r="E178" s="13">
        <v>100</v>
      </c>
      <c r="F178" s="16" t="s">
        <v>103</v>
      </c>
      <c r="G178" s="139" t="s">
        <v>9277</v>
      </c>
      <c r="H178" s="77"/>
    </row>
    <row r="179" spans="1:8" x14ac:dyDescent="0.25">
      <c r="A179" s="22" t="s">
        <v>543</v>
      </c>
      <c r="B179" s="13" t="s">
        <v>150</v>
      </c>
      <c r="C179" s="159">
        <v>10</v>
      </c>
      <c r="D179" s="13" t="s">
        <v>431</v>
      </c>
      <c r="E179" s="13">
        <v>70</v>
      </c>
      <c r="F179" s="16" t="s">
        <v>102</v>
      </c>
      <c r="G179" s="139" t="s">
        <v>9278</v>
      </c>
      <c r="H179" s="77"/>
    </row>
    <row r="180" spans="1:8" x14ac:dyDescent="0.25">
      <c r="A180" s="22" t="s">
        <v>543</v>
      </c>
      <c r="B180" s="13" t="s">
        <v>150</v>
      </c>
      <c r="C180" s="159">
        <v>10</v>
      </c>
      <c r="D180" s="13" t="s">
        <v>431</v>
      </c>
      <c r="E180" s="13">
        <v>70</v>
      </c>
      <c r="F180" s="16" t="s">
        <v>103</v>
      </c>
      <c r="G180" s="139" t="s">
        <v>9278</v>
      </c>
      <c r="H180" s="77"/>
    </row>
    <row r="181" spans="1:8" x14ac:dyDescent="0.25">
      <c r="A181" s="22" t="s">
        <v>665</v>
      </c>
      <c r="B181" s="13" t="s">
        <v>150</v>
      </c>
      <c r="C181" s="159">
        <v>13</v>
      </c>
      <c r="D181" s="13" t="s">
        <v>421</v>
      </c>
      <c r="E181" s="13">
        <v>90</v>
      </c>
      <c r="F181" s="16" t="s">
        <v>102</v>
      </c>
      <c r="G181" s="139" t="s">
        <v>9279</v>
      </c>
      <c r="H181" s="77"/>
    </row>
    <row r="182" spans="1:8" x14ac:dyDescent="0.25">
      <c r="A182" s="22" t="s">
        <v>665</v>
      </c>
      <c r="B182" s="13" t="s">
        <v>150</v>
      </c>
      <c r="C182" s="159">
        <v>13</v>
      </c>
      <c r="D182" s="13" t="s">
        <v>421</v>
      </c>
      <c r="E182" s="13">
        <v>90</v>
      </c>
      <c r="F182" s="16" t="s">
        <v>103</v>
      </c>
      <c r="G182" s="139" t="s">
        <v>9279</v>
      </c>
      <c r="H182" s="77"/>
    </row>
    <row r="183" spans="1:8" x14ac:dyDescent="0.25">
      <c r="A183" s="22" t="s">
        <v>523</v>
      </c>
      <c r="B183" s="13" t="s">
        <v>150</v>
      </c>
      <c r="C183" s="159">
        <v>33</v>
      </c>
      <c r="D183" s="13" t="s">
        <v>421</v>
      </c>
      <c r="E183" s="13">
        <v>100</v>
      </c>
      <c r="F183" s="16" t="s">
        <v>102</v>
      </c>
      <c r="G183" s="139" t="s">
        <v>9277</v>
      </c>
      <c r="H183" s="77"/>
    </row>
    <row r="184" spans="1:8" x14ac:dyDescent="0.25">
      <c r="A184" s="22" t="s">
        <v>527</v>
      </c>
      <c r="B184" s="13" t="s">
        <v>150</v>
      </c>
      <c r="C184" s="159">
        <v>39</v>
      </c>
      <c r="D184" s="13" t="s">
        <v>425</v>
      </c>
      <c r="E184" s="13">
        <v>100</v>
      </c>
      <c r="F184" s="16" t="s">
        <v>102</v>
      </c>
      <c r="G184" s="139" t="s">
        <v>9280</v>
      </c>
      <c r="H184" s="77"/>
    </row>
    <row r="185" spans="1:8" x14ac:dyDescent="0.25">
      <c r="A185" s="22" t="s">
        <v>527</v>
      </c>
      <c r="B185" s="13" t="s">
        <v>150</v>
      </c>
      <c r="C185" s="159">
        <v>39</v>
      </c>
      <c r="D185" s="13" t="s">
        <v>425</v>
      </c>
      <c r="E185" s="13">
        <v>100</v>
      </c>
      <c r="F185" s="16" t="s">
        <v>103</v>
      </c>
      <c r="G185" s="139" t="s">
        <v>9280</v>
      </c>
      <c r="H185" s="77"/>
    </row>
    <row r="186" spans="1:8" x14ac:dyDescent="0.25">
      <c r="A186" s="22" t="s">
        <v>665</v>
      </c>
      <c r="B186" s="13" t="s">
        <v>150</v>
      </c>
      <c r="C186" s="159">
        <v>48</v>
      </c>
      <c r="D186" s="13" t="s">
        <v>421</v>
      </c>
      <c r="E186" s="13">
        <v>90</v>
      </c>
      <c r="F186" s="16" t="s">
        <v>102</v>
      </c>
      <c r="G186" s="139" t="s">
        <v>9279</v>
      </c>
      <c r="H186" s="77"/>
    </row>
    <row r="187" spans="1:8" x14ac:dyDescent="0.25">
      <c r="A187" s="22" t="s">
        <v>665</v>
      </c>
      <c r="B187" s="13" t="s">
        <v>150</v>
      </c>
      <c r="C187" s="159">
        <v>48</v>
      </c>
      <c r="D187" s="13" t="s">
        <v>421</v>
      </c>
      <c r="E187" s="13">
        <v>90</v>
      </c>
      <c r="F187" s="16" t="s">
        <v>103</v>
      </c>
      <c r="G187" s="139" t="s">
        <v>9279</v>
      </c>
      <c r="H187" s="77"/>
    </row>
    <row r="188" spans="1:8" x14ac:dyDescent="0.25">
      <c r="A188" s="12" t="s">
        <v>447</v>
      </c>
      <c r="B188" s="18" t="s">
        <v>153</v>
      </c>
      <c r="C188" s="44">
        <v>20</v>
      </c>
      <c r="D188" s="18" t="s">
        <v>404</v>
      </c>
      <c r="E188" s="18">
        <v>80</v>
      </c>
      <c r="F188" s="18" t="s">
        <v>103</v>
      </c>
      <c r="G188" s="31" t="s">
        <v>9281</v>
      </c>
      <c r="H188" s="77"/>
    </row>
    <row r="189" spans="1:8" x14ac:dyDescent="0.25">
      <c r="A189" s="15" t="s">
        <v>534</v>
      </c>
      <c r="B189" s="20" t="s">
        <v>153</v>
      </c>
      <c r="C189" s="41">
        <v>150</v>
      </c>
      <c r="D189" s="20" t="s">
        <v>414</v>
      </c>
      <c r="E189" s="20">
        <v>100</v>
      </c>
      <c r="F189" s="18" t="s">
        <v>102</v>
      </c>
      <c r="G189" s="160" t="s">
        <v>9282</v>
      </c>
      <c r="H189" s="77"/>
    </row>
    <row r="190" spans="1:8" x14ac:dyDescent="0.25">
      <c r="A190" s="15" t="s">
        <v>438</v>
      </c>
      <c r="B190" s="20" t="s">
        <v>153</v>
      </c>
      <c r="C190" s="41" t="s">
        <v>1136</v>
      </c>
      <c r="D190" s="20" t="s">
        <v>407</v>
      </c>
      <c r="E190" s="20">
        <v>70</v>
      </c>
      <c r="F190" s="18" t="s">
        <v>102</v>
      </c>
      <c r="G190" s="160" t="s">
        <v>9283</v>
      </c>
      <c r="H190" s="77"/>
    </row>
    <row r="191" spans="1:8" ht="26.4" x14ac:dyDescent="0.25">
      <c r="A191" s="22" t="s">
        <v>622</v>
      </c>
      <c r="B191" s="13" t="s">
        <v>156</v>
      </c>
      <c r="C191" s="159">
        <v>22</v>
      </c>
      <c r="D191" s="13" t="s">
        <v>407</v>
      </c>
      <c r="E191" s="13">
        <v>110</v>
      </c>
      <c r="F191" s="16" t="s">
        <v>102</v>
      </c>
      <c r="G191" s="139" t="s">
        <v>9284</v>
      </c>
      <c r="H191" s="77"/>
    </row>
    <row r="192" spans="1:8" ht="26.4" x14ac:dyDescent="0.25">
      <c r="A192" s="22" t="s">
        <v>622</v>
      </c>
      <c r="B192" s="13" t="s">
        <v>156</v>
      </c>
      <c r="C192" s="159">
        <v>22</v>
      </c>
      <c r="D192" s="13" t="s">
        <v>407</v>
      </c>
      <c r="E192" s="13">
        <v>110</v>
      </c>
      <c r="F192" s="16" t="s">
        <v>103</v>
      </c>
      <c r="G192" s="139" t="s">
        <v>9284</v>
      </c>
      <c r="H192" s="77"/>
    </row>
    <row r="193" spans="1:8" ht="26.4" x14ac:dyDescent="0.25">
      <c r="A193" s="22" t="s">
        <v>622</v>
      </c>
      <c r="B193" s="13" t="s">
        <v>156</v>
      </c>
      <c r="C193" s="159" t="s">
        <v>1154</v>
      </c>
      <c r="D193" s="13" t="s">
        <v>407</v>
      </c>
      <c r="E193" s="13">
        <v>110</v>
      </c>
      <c r="F193" s="16" t="s">
        <v>102</v>
      </c>
      <c r="G193" s="139" t="s">
        <v>9284</v>
      </c>
      <c r="H193" s="77"/>
    </row>
    <row r="194" spans="1:8" x14ac:dyDescent="0.25">
      <c r="A194" s="22" t="s">
        <v>9285</v>
      </c>
      <c r="B194" s="13" t="s">
        <v>7614</v>
      </c>
      <c r="C194" s="159">
        <v>45</v>
      </c>
      <c r="D194" s="13" t="s">
        <v>414</v>
      </c>
      <c r="E194" s="13">
        <v>40</v>
      </c>
      <c r="F194" s="16" t="s">
        <v>102</v>
      </c>
      <c r="G194" s="139" t="s">
        <v>9286</v>
      </c>
      <c r="H194" s="77"/>
    </row>
    <row r="195" spans="1:8" x14ac:dyDescent="0.25">
      <c r="A195" s="22" t="s">
        <v>9285</v>
      </c>
      <c r="B195" s="13" t="s">
        <v>7614</v>
      </c>
      <c r="C195" s="159">
        <v>45</v>
      </c>
      <c r="D195" s="13" t="s">
        <v>414</v>
      </c>
      <c r="E195" s="13">
        <v>40</v>
      </c>
      <c r="F195" s="16" t="s">
        <v>103</v>
      </c>
      <c r="G195" s="139" t="s">
        <v>9286</v>
      </c>
      <c r="H195" s="77"/>
    </row>
    <row r="196" spans="1:8" x14ac:dyDescent="0.25">
      <c r="A196" s="22" t="s">
        <v>9287</v>
      </c>
      <c r="B196" s="13" t="s">
        <v>7614</v>
      </c>
      <c r="C196" s="159">
        <v>84</v>
      </c>
      <c r="D196" s="13" t="s">
        <v>490</v>
      </c>
      <c r="E196" s="13"/>
      <c r="F196" s="16" t="s">
        <v>102</v>
      </c>
      <c r="G196" s="139" t="s">
        <v>9288</v>
      </c>
      <c r="H196" s="77"/>
    </row>
    <row r="197" spans="1:8" x14ac:dyDescent="0.25">
      <c r="A197" s="22" t="s">
        <v>9287</v>
      </c>
      <c r="B197" s="13" t="s">
        <v>7614</v>
      </c>
      <c r="C197" s="159">
        <v>84</v>
      </c>
      <c r="D197" s="13" t="s">
        <v>490</v>
      </c>
      <c r="E197" s="13"/>
      <c r="F197" s="16" t="s">
        <v>103</v>
      </c>
      <c r="G197" s="139" t="s">
        <v>9288</v>
      </c>
      <c r="H197" s="77"/>
    </row>
    <row r="198" spans="1:8" x14ac:dyDescent="0.25">
      <c r="A198" s="22" t="s">
        <v>9289</v>
      </c>
      <c r="B198" s="13" t="s">
        <v>7614</v>
      </c>
      <c r="C198" s="159">
        <v>84</v>
      </c>
      <c r="D198" s="13" t="s">
        <v>490</v>
      </c>
      <c r="E198" s="13"/>
      <c r="F198" s="16" t="s">
        <v>102</v>
      </c>
      <c r="G198" s="139" t="s">
        <v>9288</v>
      </c>
      <c r="H198" s="77"/>
    </row>
    <row r="199" spans="1:8" x14ac:dyDescent="0.25">
      <c r="A199" s="22" t="s">
        <v>9290</v>
      </c>
      <c r="B199" s="13" t="s">
        <v>162</v>
      </c>
      <c r="C199" s="159">
        <v>52</v>
      </c>
      <c r="D199" s="13" t="s">
        <v>414</v>
      </c>
      <c r="E199" s="13">
        <v>70</v>
      </c>
      <c r="F199" s="16" t="s">
        <v>102</v>
      </c>
      <c r="G199" s="139" t="s">
        <v>9291</v>
      </c>
      <c r="H199" s="77"/>
    </row>
    <row r="200" spans="1:8" x14ac:dyDescent="0.25">
      <c r="A200" s="22" t="s">
        <v>9290</v>
      </c>
      <c r="B200" s="13" t="s">
        <v>162</v>
      </c>
      <c r="C200" s="159">
        <v>52</v>
      </c>
      <c r="D200" s="13" t="s">
        <v>414</v>
      </c>
      <c r="E200" s="13">
        <v>70</v>
      </c>
      <c r="F200" s="16" t="s">
        <v>103</v>
      </c>
      <c r="G200" s="139" t="s">
        <v>9291</v>
      </c>
      <c r="H200" s="77"/>
    </row>
    <row r="201" spans="1:8" x14ac:dyDescent="0.25">
      <c r="A201" s="22" t="s">
        <v>9292</v>
      </c>
      <c r="B201" s="13" t="s">
        <v>162</v>
      </c>
      <c r="C201" s="159">
        <v>52</v>
      </c>
      <c r="D201" s="13" t="s">
        <v>414</v>
      </c>
      <c r="E201" s="13">
        <v>70</v>
      </c>
      <c r="F201" s="16" t="s">
        <v>102</v>
      </c>
      <c r="G201" s="139" t="s">
        <v>9291</v>
      </c>
      <c r="H201" s="77"/>
    </row>
    <row r="202" spans="1:8" x14ac:dyDescent="0.25">
      <c r="A202" s="22" t="s">
        <v>1213</v>
      </c>
      <c r="B202" s="13" t="s">
        <v>165</v>
      </c>
      <c r="C202" s="159">
        <v>25</v>
      </c>
      <c r="D202" s="13" t="s">
        <v>425</v>
      </c>
      <c r="E202" s="13">
        <v>70</v>
      </c>
      <c r="F202" s="16" t="s">
        <v>102</v>
      </c>
      <c r="G202" s="139" t="s">
        <v>9293</v>
      </c>
      <c r="H202" s="77"/>
    </row>
    <row r="203" spans="1:8" x14ac:dyDescent="0.25">
      <c r="A203" s="22" t="s">
        <v>9294</v>
      </c>
      <c r="B203" s="13" t="s">
        <v>165</v>
      </c>
      <c r="C203" s="159">
        <v>63</v>
      </c>
      <c r="D203" s="13" t="s">
        <v>400</v>
      </c>
      <c r="E203" s="13">
        <v>50</v>
      </c>
      <c r="F203" s="16" t="s">
        <v>103</v>
      </c>
      <c r="G203" s="139" t="s">
        <v>9295</v>
      </c>
      <c r="H203" s="77"/>
    </row>
    <row r="204" spans="1:8" x14ac:dyDescent="0.25">
      <c r="A204" s="22" t="s">
        <v>1327</v>
      </c>
      <c r="B204" s="13" t="s">
        <v>165</v>
      </c>
      <c r="C204" s="159">
        <v>93</v>
      </c>
      <c r="D204" s="13" t="s">
        <v>414</v>
      </c>
      <c r="E204" s="13">
        <v>90</v>
      </c>
      <c r="F204" s="16" t="s">
        <v>102</v>
      </c>
      <c r="G204" s="139" t="s">
        <v>9296</v>
      </c>
      <c r="H204" s="77"/>
    </row>
    <row r="205" spans="1:8" x14ac:dyDescent="0.25">
      <c r="A205" s="22" t="s">
        <v>1328</v>
      </c>
      <c r="B205" s="13" t="s">
        <v>165</v>
      </c>
      <c r="C205" s="159">
        <v>94</v>
      </c>
      <c r="D205" s="13" t="s">
        <v>414</v>
      </c>
      <c r="E205" s="13">
        <v>100</v>
      </c>
      <c r="F205" s="16" t="s">
        <v>102</v>
      </c>
      <c r="G205" s="139" t="s">
        <v>9296</v>
      </c>
      <c r="H205" s="77"/>
    </row>
    <row r="206" spans="1:8" x14ac:dyDescent="0.25">
      <c r="A206" s="22" t="s">
        <v>1334</v>
      </c>
      <c r="B206" s="13" t="s">
        <v>168</v>
      </c>
      <c r="C206" s="159">
        <v>2</v>
      </c>
      <c r="D206" s="13" t="s">
        <v>9297</v>
      </c>
      <c r="E206" s="13">
        <v>80</v>
      </c>
      <c r="F206" s="16" t="s">
        <v>102</v>
      </c>
      <c r="G206" s="139" t="s">
        <v>9298</v>
      </c>
      <c r="H206" s="77"/>
    </row>
    <row r="207" spans="1:8" x14ac:dyDescent="0.25">
      <c r="A207" s="22" t="s">
        <v>1334</v>
      </c>
      <c r="B207" s="13" t="s">
        <v>168</v>
      </c>
      <c r="C207" s="159">
        <v>2</v>
      </c>
      <c r="D207" s="13" t="s">
        <v>9297</v>
      </c>
      <c r="E207" s="13">
        <v>80</v>
      </c>
      <c r="F207" s="16" t="s">
        <v>103</v>
      </c>
      <c r="G207" s="139" t="s">
        <v>9298</v>
      </c>
      <c r="H207" s="77"/>
    </row>
    <row r="208" spans="1:8" x14ac:dyDescent="0.25">
      <c r="A208" s="22" t="s">
        <v>1343</v>
      </c>
      <c r="B208" s="13" t="s">
        <v>168</v>
      </c>
      <c r="C208" s="159">
        <v>8</v>
      </c>
      <c r="D208" s="13" t="s">
        <v>9299</v>
      </c>
      <c r="E208" s="13">
        <v>80</v>
      </c>
      <c r="F208" s="16" t="s">
        <v>102</v>
      </c>
      <c r="G208" s="139" t="s">
        <v>9298</v>
      </c>
      <c r="H208" s="77"/>
    </row>
    <row r="209" spans="1:8" x14ac:dyDescent="0.25">
      <c r="A209" s="22" t="s">
        <v>1343</v>
      </c>
      <c r="B209" s="13" t="s">
        <v>168</v>
      </c>
      <c r="C209" s="159">
        <v>8</v>
      </c>
      <c r="D209" s="13" t="s">
        <v>9299</v>
      </c>
      <c r="E209" s="13">
        <v>80</v>
      </c>
      <c r="F209" s="16" t="s">
        <v>103</v>
      </c>
      <c r="G209" s="139" t="s">
        <v>9298</v>
      </c>
      <c r="H209" s="77"/>
    </row>
    <row r="210" spans="1:8" x14ac:dyDescent="0.25">
      <c r="A210" s="22" t="s">
        <v>1349</v>
      </c>
      <c r="B210" s="13" t="s">
        <v>168</v>
      </c>
      <c r="C210" s="159">
        <v>12</v>
      </c>
      <c r="D210" s="13" t="s">
        <v>7821</v>
      </c>
      <c r="E210" s="13">
        <v>80</v>
      </c>
      <c r="F210" s="16" t="s">
        <v>102</v>
      </c>
      <c r="G210" s="139" t="s">
        <v>9298</v>
      </c>
      <c r="H210" s="77"/>
    </row>
    <row r="211" spans="1:8" x14ac:dyDescent="0.25">
      <c r="A211" s="22" t="s">
        <v>1349</v>
      </c>
      <c r="B211" s="13" t="s">
        <v>168</v>
      </c>
      <c r="C211" s="159">
        <v>12</v>
      </c>
      <c r="D211" s="13" t="s">
        <v>7821</v>
      </c>
      <c r="E211" s="13">
        <v>80</v>
      </c>
      <c r="F211" s="16" t="s">
        <v>103</v>
      </c>
      <c r="G211" s="139" t="s">
        <v>9298</v>
      </c>
      <c r="H211" s="77"/>
    </row>
    <row r="212" spans="1:8" x14ac:dyDescent="0.25">
      <c r="A212" s="22" t="s">
        <v>1353</v>
      </c>
      <c r="B212" s="13" t="s">
        <v>168</v>
      </c>
      <c r="C212" s="159">
        <v>19</v>
      </c>
      <c r="D212" s="13" t="s">
        <v>425</v>
      </c>
      <c r="E212" s="13">
        <v>80</v>
      </c>
      <c r="F212" s="16" t="s">
        <v>102</v>
      </c>
      <c r="G212" s="139" t="s">
        <v>9300</v>
      </c>
      <c r="H212" s="77"/>
    </row>
    <row r="213" spans="1:8" x14ac:dyDescent="0.25">
      <c r="A213" s="22" t="s">
        <v>1353</v>
      </c>
      <c r="B213" s="13" t="s">
        <v>168</v>
      </c>
      <c r="C213" s="159">
        <v>19</v>
      </c>
      <c r="D213" s="13" t="s">
        <v>425</v>
      </c>
      <c r="E213" s="13">
        <v>80</v>
      </c>
      <c r="F213" s="16" t="s">
        <v>103</v>
      </c>
      <c r="G213" s="139" t="s">
        <v>9300</v>
      </c>
      <c r="H213" s="77"/>
    </row>
    <row r="214" spans="1:8" x14ac:dyDescent="0.25">
      <c r="A214" s="22" t="s">
        <v>1360</v>
      </c>
      <c r="B214" s="13" t="s">
        <v>168</v>
      </c>
      <c r="C214" s="159">
        <v>27</v>
      </c>
      <c r="D214" s="13" t="s">
        <v>400</v>
      </c>
      <c r="E214" s="13">
        <v>50</v>
      </c>
      <c r="F214" s="16" t="s">
        <v>102</v>
      </c>
      <c r="G214" s="139" t="s">
        <v>9301</v>
      </c>
      <c r="H214" s="77"/>
    </row>
    <row r="215" spans="1:8" x14ac:dyDescent="0.25">
      <c r="A215" s="22" t="s">
        <v>1360</v>
      </c>
      <c r="B215" s="13" t="s">
        <v>168</v>
      </c>
      <c r="C215" s="159">
        <v>27</v>
      </c>
      <c r="D215" s="13" t="s">
        <v>400</v>
      </c>
      <c r="E215" s="13">
        <v>50</v>
      </c>
      <c r="F215" s="16" t="s">
        <v>103</v>
      </c>
      <c r="G215" s="139" t="s">
        <v>9301</v>
      </c>
      <c r="H215" s="77"/>
    </row>
    <row r="216" spans="1:8" x14ac:dyDescent="0.25">
      <c r="A216" s="22" t="s">
        <v>1362</v>
      </c>
      <c r="B216" s="13" t="s">
        <v>168</v>
      </c>
      <c r="C216" s="159">
        <v>32</v>
      </c>
      <c r="D216" s="13" t="s">
        <v>421</v>
      </c>
      <c r="E216" s="13">
        <v>50</v>
      </c>
      <c r="F216" s="16" t="s">
        <v>102</v>
      </c>
      <c r="G216" s="139" t="s">
        <v>9302</v>
      </c>
      <c r="H216" s="77"/>
    </row>
    <row r="217" spans="1:8" x14ac:dyDescent="0.25">
      <c r="A217" s="22" t="s">
        <v>1362</v>
      </c>
      <c r="B217" s="13" t="s">
        <v>168</v>
      </c>
      <c r="C217" s="159">
        <v>32</v>
      </c>
      <c r="D217" s="13" t="s">
        <v>421</v>
      </c>
      <c r="E217" s="13">
        <v>50</v>
      </c>
      <c r="F217" s="16" t="s">
        <v>103</v>
      </c>
      <c r="G217" s="139" t="s">
        <v>9302</v>
      </c>
      <c r="H217" s="77"/>
    </row>
    <row r="218" spans="1:8" x14ac:dyDescent="0.25">
      <c r="A218" s="22" t="s">
        <v>1381</v>
      </c>
      <c r="B218" s="13" t="s">
        <v>168</v>
      </c>
      <c r="C218" s="159">
        <v>81</v>
      </c>
      <c r="D218" s="13" t="s">
        <v>490</v>
      </c>
      <c r="E218" s="13"/>
      <c r="F218" s="16" t="s">
        <v>102</v>
      </c>
      <c r="G218" s="139" t="s">
        <v>9303</v>
      </c>
      <c r="H218" s="77"/>
    </row>
    <row r="219" spans="1:8" x14ac:dyDescent="0.25">
      <c r="A219" s="22" t="s">
        <v>1381</v>
      </c>
      <c r="B219" s="13" t="s">
        <v>168</v>
      </c>
      <c r="C219" s="159">
        <v>81</v>
      </c>
      <c r="D219" s="13" t="s">
        <v>490</v>
      </c>
      <c r="E219" s="13"/>
      <c r="F219" s="16" t="s">
        <v>103</v>
      </c>
      <c r="G219" s="139" t="s">
        <v>9303</v>
      </c>
      <c r="H219" s="77"/>
    </row>
    <row r="220" spans="1:8" ht="26.4" x14ac:dyDescent="0.25">
      <c r="A220" s="22" t="s">
        <v>1293</v>
      </c>
      <c r="B220" s="13" t="s">
        <v>168</v>
      </c>
      <c r="C220" s="159">
        <v>96</v>
      </c>
      <c r="D220" s="13" t="s">
        <v>435</v>
      </c>
      <c r="E220" s="13">
        <v>70</v>
      </c>
      <c r="F220" s="16" t="s">
        <v>102</v>
      </c>
      <c r="G220" s="139" t="s">
        <v>9304</v>
      </c>
      <c r="H220" s="77"/>
    </row>
    <row r="221" spans="1:8" x14ac:dyDescent="0.25">
      <c r="A221" s="22" t="s">
        <v>667</v>
      </c>
      <c r="B221" s="13" t="s">
        <v>174</v>
      </c>
      <c r="C221" s="159">
        <v>25</v>
      </c>
      <c r="D221" s="13" t="s">
        <v>421</v>
      </c>
      <c r="E221" s="13">
        <v>80</v>
      </c>
      <c r="F221" s="16" t="s">
        <v>102</v>
      </c>
      <c r="G221" s="139" t="s">
        <v>9305</v>
      </c>
      <c r="H221" s="77"/>
    </row>
    <row r="222" spans="1:8" x14ac:dyDescent="0.25">
      <c r="A222" s="22" t="s">
        <v>667</v>
      </c>
      <c r="B222" s="13" t="s">
        <v>174</v>
      </c>
      <c r="C222" s="159">
        <v>25</v>
      </c>
      <c r="D222" s="13" t="s">
        <v>421</v>
      </c>
      <c r="E222" s="13">
        <v>80</v>
      </c>
      <c r="F222" s="16" t="s">
        <v>103</v>
      </c>
      <c r="G222" s="139" t="s">
        <v>9305</v>
      </c>
      <c r="H222" s="77"/>
    </row>
    <row r="223" spans="1:8" x14ac:dyDescent="0.25">
      <c r="A223" s="22" t="s">
        <v>9306</v>
      </c>
      <c r="B223" s="13" t="s">
        <v>174</v>
      </c>
      <c r="C223" s="159">
        <v>32</v>
      </c>
      <c r="D223" s="13" t="s">
        <v>421</v>
      </c>
      <c r="E223" s="13">
        <v>50</v>
      </c>
      <c r="F223" s="16" t="s">
        <v>102</v>
      </c>
      <c r="G223" s="139" t="s">
        <v>9307</v>
      </c>
      <c r="H223" s="77"/>
    </row>
    <row r="224" spans="1:8" x14ac:dyDescent="0.25">
      <c r="A224" s="22" t="s">
        <v>9306</v>
      </c>
      <c r="B224" s="13" t="s">
        <v>174</v>
      </c>
      <c r="C224" s="159">
        <v>32</v>
      </c>
      <c r="D224" s="13" t="s">
        <v>421</v>
      </c>
      <c r="E224" s="13">
        <v>50</v>
      </c>
      <c r="F224" s="16" t="s">
        <v>103</v>
      </c>
      <c r="G224" s="139" t="s">
        <v>9307</v>
      </c>
      <c r="H224" s="77"/>
    </row>
    <row r="225" spans="1:8" x14ac:dyDescent="0.25">
      <c r="A225" s="22" t="s">
        <v>9308</v>
      </c>
      <c r="B225" s="13" t="s">
        <v>174</v>
      </c>
      <c r="C225" s="159">
        <v>32</v>
      </c>
      <c r="D225" s="13" t="s">
        <v>421</v>
      </c>
      <c r="E225" s="13">
        <v>50</v>
      </c>
      <c r="F225" s="16" t="s">
        <v>102</v>
      </c>
      <c r="G225" s="139" t="s">
        <v>9307</v>
      </c>
      <c r="H225" s="77"/>
    </row>
    <row r="226" spans="1:8" x14ac:dyDescent="0.25">
      <c r="A226" s="22" t="s">
        <v>9309</v>
      </c>
      <c r="B226" s="13" t="s">
        <v>180</v>
      </c>
      <c r="C226" s="159">
        <v>48</v>
      </c>
      <c r="D226" s="13" t="s">
        <v>404</v>
      </c>
      <c r="E226" s="13">
        <v>70</v>
      </c>
      <c r="F226" s="16" t="s">
        <v>103</v>
      </c>
      <c r="G226" s="139" t="s">
        <v>9310</v>
      </c>
      <c r="H226" s="77"/>
    </row>
    <row r="227" spans="1:8" x14ac:dyDescent="0.25">
      <c r="A227" s="22" t="s">
        <v>9311</v>
      </c>
      <c r="B227" s="13" t="s">
        <v>180</v>
      </c>
      <c r="C227" s="159">
        <v>48</v>
      </c>
      <c r="D227" s="13" t="s">
        <v>404</v>
      </c>
      <c r="E227" s="13">
        <v>70</v>
      </c>
      <c r="F227" s="16" t="s">
        <v>102</v>
      </c>
      <c r="G227" s="139" t="s">
        <v>9310</v>
      </c>
      <c r="H227" s="77"/>
    </row>
    <row r="228" spans="1:8" x14ac:dyDescent="0.25">
      <c r="A228" s="22" t="s">
        <v>447</v>
      </c>
      <c r="B228" s="13" t="s">
        <v>195</v>
      </c>
      <c r="C228" s="159">
        <v>19</v>
      </c>
      <c r="D228" s="13" t="s">
        <v>400</v>
      </c>
      <c r="E228" s="13">
        <v>80</v>
      </c>
      <c r="F228" s="16" t="s">
        <v>102</v>
      </c>
      <c r="G228" s="139" t="s">
        <v>9312</v>
      </c>
      <c r="H228" s="77"/>
    </row>
    <row r="229" spans="1:8" x14ac:dyDescent="0.25">
      <c r="A229" s="22" t="s">
        <v>447</v>
      </c>
      <c r="B229" s="13" t="s">
        <v>195</v>
      </c>
      <c r="C229" s="159">
        <v>19</v>
      </c>
      <c r="D229" s="13" t="s">
        <v>400</v>
      </c>
      <c r="E229" s="13">
        <v>80</v>
      </c>
      <c r="F229" s="16" t="s">
        <v>103</v>
      </c>
      <c r="G229" s="139" t="s">
        <v>9312</v>
      </c>
      <c r="H229" s="77"/>
    </row>
    <row r="230" spans="1:8" x14ac:dyDescent="0.25">
      <c r="A230" s="22" t="s">
        <v>1083</v>
      </c>
      <c r="B230" s="13" t="s">
        <v>223</v>
      </c>
      <c r="C230" s="159">
        <v>15</v>
      </c>
      <c r="D230" s="13" t="s">
        <v>421</v>
      </c>
      <c r="E230" s="13">
        <v>60</v>
      </c>
      <c r="F230" s="16" t="s">
        <v>102</v>
      </c>
      <c r="G230" s="139" t="s">
        <v>9313</v>
      </c>
      <c r="H230" s="77"/>
    </row>
    <row r="231" spans="1:8" x14ac:dyDescent="0.25">
      <c r="A231" s="22" t="s">
        <v>1083</v>
      </c>
      <c r="B231" s="13" t="s">
        <v>223</v>
      </c>
      <c r="C231" s="159">
        <v>15</v>
      </c>
      <c r="D231" s="13" t="s">
        <v>421</v>
      </c>
      <c r="E231" s="13">
        <v>60</v>
      </c>
      <c r="F231" s="16" t="s">
        <v>103</v>
      </c>
      <c r="G231" s="139" t="s">
        <v>9313</v>
      </c>
      <c r="H231" s="77"/>
    </row>
    <row r="232" spans="1:8" x14ac:dyDescent="0.25">
      <c r="A232" s="22" t="s">
        <v>1812</v>
      </c>
      <c r="B232" s="13" t="s">
        <v>227</v>
      </c>
      <c r="C232" s="159">
        <v>16</v>
      </c>
      <c r="D232" s="13" t="s">
        <v>419</v>
      </c>
      <c r="E232" s="13">
        <v>90</v>
      </c>
      <c r="F232" s="16" t="s">
        <v>102</v>
      </c>
      <c r="G232" s="139" t="s">
        <v>9314</v>
      </c>
      <c r="H232" s="77"/>
    </row>
    <row r="233" spans="1:8" x14ac:dyDescent="0.25">
      <c r="A233" s="22" t="s">
        <v>1812</v>
      </c>
      <c r="B233" s="13" t="s">
        <v>227</v>
      </c>
      <c r="C233" s="159">
        <v>16</v>
      </c>
      <c r="D233" s="13" t="s">
        <v>419</v>
      </c>
      <c r="E233" s="13">
        <v>90</v>
      </c>
      <c r="F233" s="16" t="s">
        <v>103</v>
      </c>
      <c r="G233" s="139" t="s">
        <v>9314</v>
      </c>
      <c r="H233" s="77"/>
    </row>
    <row r="234" spans="1:8" x14ac:dyDescent="0.25">
      <c r="A234" s="22" t="s">
        <v>1954</v>
      </c>
      <c r="B234" s="13" t="s">
        <v>231</v>
      </c>
      <c r="C234" s="159">
        <v>84</v>
      </c>
      <c r="D234" s="13" t="s">
        <v>490</v>
      </c>
      <c r="E234" s="13">
        <v>50</v>
      </c>
      <c r="F234" s="16" t="s">
        <v>102</v>
      </c>
      <c r="G234" s="139" t="s">
        <v>9315</v>
      </c>
      <c r="H234" s="77"/>
    </row>
    <row r="235" spans="1:8" x14ac:dyDescent="0.25">
      <c r="A235" s="22" t="s">
        <v>1954</v>
      </c>
      <c r="B235" s="13" t="s">
        <v>231</v>
      </c>
      <c r="C235" s="159">
        <v>84</v>
      </c>
      <c r="D235" s="13" t="s">
        <v>490</v>
      </c>
      <c r="E235" s="13">
        <v>50</v>
      </c>
      <c r="F235" s="16" t="s">
        <v>103</v>
      </c>
      <c r="G235" s="139" t="s">
        <v>9315</v>
      </c>
      <c r="H235" s="77"/>
    </row>
    <row r="236" spans="1:8" x14ac:dyDescent="0.25">
      <c r="A236" s="22" t="s">
        <v>1969</v>
      </c>
      <c r="B236" s="13" t="s">
        <v>239</v>
      </c>
      <c r="C236" s="159">
        <v>21</v>
      </c>
      <c r="D236" s="13" t="s">
        <v>431</v>
      </c>
      <c r="E236" s="13">
        <v>140</v>
      </c>
      <c r="F236" s="16" t="s">
        <v>102</v>
      </c>
      <c r="G236" s="139" t="s">
        <v>9316</v>
      </c>
      <c r="H236" s="77"/>
    </row>
    <row r="237" spans="1:8" x14ac:dyDescent="0.25">
      <c r="A237" s="22" t="s">
        <v>1969</v>
      </c>
      <c r="B237" s="13" t="s">
        <v>239</v>
      </c>
      <c r="C237" s="159">
        <v>21</v>
      </c>
      <c r="D237" s="13" t="s">
        <v>431</v>
      </c>
      <c r="E237" s="13">
        <v>140</v>
      </c>
      <c r="F237" s="16" t="s">
        <v>103</v>
      </c>
      <c r="G237" s="139" t="s">
        <v>9316</v>
      </c>
      <c r="H237" s="77"/>
    </row>
    <row r="238" spans="1:8" x14ac:dyDescent="0.25">
      <c r="A238" s="22" t="s">
        <v>572</v>
      </c>
      <c r="B238" s="13" t="s">
        <v>239</v>
      </c>
      <c r="C238" s="159">
        <v>62</v>
      </c>
      <c r="D238" s="13" t="s">
        <v>421</v>
      </c>
      <c r="E238" s="13">
        <v>50</v>
      </c>
      <c r="F238" s="16" t="s">
        <v>102</v>
      </c>
      <c r="G238" s="139" t="s">
        <v>9317</v>
      </c>
      <c r="H238" s="77"/>
    </row>
    <row r="239" spans="1:8" x14ac:dyDescent="0.25">
      <c r="A239" s="22" t="s">
        <v>572</v>
      </c>
      <c r="B239" s="13" t="s">
        <v>239</v>
      </c>
      <c r="C239" s="159">
        <v>62</v>
      </c>
      <c r="D239" s="13" t="s">
        <v>421</v>
      </c>
      <c r="E239" s="13">
        <v>50</v>
      </c>
      <c r="F239" s="16" t="s">
        <v>103</v>
      </c>
      <c r="G239" s="139" t="s">
        <v>9317</v>
      </c>
      <c r="H239" s="77"/>
    </row>
    <row r="240" spans="1:8" x14ac:dyDescent="0.25">
      <c r="A240" s="22" t="s">
        <v>1836</v>
      </c>
      <c r="B240" s="13" t="s">
        <v>251</v>
      </c>
      <c r="C240" s="159">
        <v>118</v>
      </c>
      <c r="D240" s="13" t="s">
        <v>400</v>
      </c>
      <c r="E240" s="13">
        <v>60</v>
      </c>
      <c r="F240" s="16" t="s">
        <v>102</v>
      </c>
      <c r="G240" s="139" t="s">
        <v>9318</v>
      </c>
      <c r="H240" s="77"/>
    </row>
    <row r="241" spans="1:8" x14ac:dyDescent="0.25">
      <c r="A241" s="22" t="s">
        <v>1836</v>
      </c>
      <c r="B241" s="13" t="s">
        <v>251</v>
      </c>
      <c r="C241" s="159">
        <v>118</v>
      </c>
      <c r="D241" s="13" t="s">
        <v>400</v>
      </c>
      <c r="E241" s="13">
        <v>60</v>
      </c>
      <c r="F241" s="16" t="s">
        <v>103</v>
      </c>
      <c r="G241" s="139" t="s">
        <v>9318</v>
      </c>
      <c r="H241" s="77"/>
    </row>
    <row r="242" spans="1:8" x14ac:dyDescent="0.25">
      <c r="A242" s="22" t="s">
        <v>9319</v>
      </c>
      <c r="B242" s="13" t="s">
        <v>259</v>
      </c>
      <c r="C242" s="159">
        <v>114</v>
      </c>
      <c r="D242" s="13" t="s">
        <v>404</v>
      </c>
      <c r="E242" s="13">
        <v>130</v>
      </c>
      <c r="F242" s="16" t="s">
        <v>102</v>
      </c>
      <c r="G242" s="139" t="s">
        <v>9320</v>
      </c>
      <c r="H242" s="77"/>
    </row>
    <row r="243" spans="1:8" x14ac:dyDescent="0.25">
      <c r="A243" s="22" t="s">
        <v>646</v>
      </c>
      <c r="B243" s="13" t="s">
        <v>271</v>
      </c>
      <c r="C243" s="159">
        <v>53</v>
      </c>
      <c r="D243" s="13" t="s">
        <v>407</v>
      </c>
      <c r="E243" s="13">
        <v>80</v>
      </c>
      <c r="F243" s="16" t="s">
        <v>102</v>
      </c>
      <c r="G243" s="139" t="s">
        <v>9321</v>
      </c>
      <c r="H243" s="77"/>
    </row>
    <row r="244" spans="1:8" x14ac:dyDescent="0.25">
      <c r="A244" s="22" t="s">
        <v>646</v>
      </c>
      <c r="B244" s="13" t="s">
        <v>271</v>
      </c>
      <c r="C244" s="159">
        <v>53</v>
      </c>
      <c r="D244" s="13" t="s">
        <v>407</v>
      </c>
      <c r="E244" s="13">
        <v>80</v>
      </c>
      <c r="F244" s="16" t="s">
        <v>103</v>
      </c>
      <c r="G244" s="139" t="s">
        <v>9321</v>
      </c>
      <c r="H244" s="77"/>
    </row>
    <row r="245" spans="1:8" x14ac:dyDescent="0.25">
      <c r="A245" s="22" t="s">
        <v>691</v>
      </c>
      <c r="B245" s="13" t="s">
        <v>271</v>
      </c>
      <c r="C245" s="159">
        <v>74</v>
      </c>
      <c r="D245" s="13" t="s">
        <v>404</v>
      </c>
      <c r="E245" s="13">
        <v>60</v>
      </c>
      <c r="F245" s="16" t="s">
        <v>102</v>
      </c>
      <c r="G245" s="139" t="s">
        <v>9322</v>
      </c>
      <c r="H245" s="77"/>
    </row>
    <row r="246" spans="1:8" x14ac:dyDescent="0.25">
      <c r="A246" s="22" t="s">
        <v>691</v>
      </c>
      <c r="B246" s="13" t="s">
        <v>271</v>
      </c>
      <c r="C246" s="159">
        <v>74</v>
      </c>
      <c r="D246" s="13" t="s">
        <v>404</v>
      </c>
      <c r="E246" s="13">
        <v>60</v>
      </c>
      <c r="F246" s="16" t="s">
        <v>103</v>
      </c>
      <c r="G246" s="139" t="s">
        <v>9322</v>
      </c>
      <c r="H246" s="77"/>
    </row>
    <row r="247" spans="1:8" x14ac:dyDescent="0.25">
      <c r="A247" s="22" t="s">
        <v>1294</v>
      </c>
      <c r="B247" s="13" t="s">
        <v>122</v>
      </c>
      <c r="C247" s="159" t="s">
        <v>5473</v>
      </c>
      <c r="D247" s="13" t="s">
        <v>165</v>
      </c>
      <c r="E247" s="13">
        <v>70</v>
      </c>
      <c r="F247" s="16" t="s">
        <v>127</v>
      </c>
      <c r="G247" s="139" t="s">
        <v>9323</v>
      </c>
      <c r="H247" s="77"/>
    </row>
    <row r="248" spans="1:8" x14ac:dyDescent="0.25">
      <c r="A248" s="22" t="s">
        <v>9324</v>
      </c>
      <c r="B248" s="13" t="s">
        <v>122</v>
      </c>
      <c r="C248" s="159" t="s">
        <v>5473</v>
      </c>
      <c r="D248" s="13" t="s">
        <v>165</v>
      </c>
      <c r="E248" s="13">
        <v>70</v>
      </c>
      <c r="F248" s="16" t="s">
        <v>127</v>
      </c>
      <c r="G248" s="139" t="s">
        <v>9323</v>
      </c>
      <c r="H248" s="77"/>
    </row>
    <row r="249" spans="1:8" x14ac:dyDescent="0.25">
      <c r="A249" s="22" t="s">
        <v>2264</v>
      </c>
      <c r="B249" s="13" t="s">
        <v>7111</v>
      </c>
      <c r="C249" s="159">
        <v>2</v>
      </c>
      <c r="D249" s="13" t="s">
        <v>407</v>
      </c>
      <c r="E249" s="13">
        <v>80</v>
      </c>
      <c r="F249" s="16" t="s">
        <v>127</v>
      </c>
      <c r="G249" s="139" t="s">
        <v>9325</v>
      </c>
      <c r="H249" s="77"/>
    </row>
    <row r="250" spans="1:8" x14ac:dyDescent="0.25">
      <c r="A250" s="22" t="s">
        <v>2429</v>
      </c>
      <c r="B250" s="13" t="s">
        <v>172</v>
      </c>
      <c r="C250" s="159">
        <v>18</v>
      </c>
      <c r="D250" s="13" t="s">
        <v>490</v>
      </c>
      <c r="E250" s="13"/>
      <c r="F250" s="16"/>
      <c r="G250" s="139" t="s">
        <v>9326</v>
      </c>
      <c r="H250" s="77"/>
    </row>
    <row r="251" spans="1:8" x14ac:dyDescent="0.25">
      <c r="A251" s="22" t="s">
        <v>527</v>
      </c>
      <c r="B251" s="13" t="s">
        <v>302</v>
      </c>
      <c r="C251" s="159">
        <v>136</v>
      </c>
      <c r="D251" s="13" t="s">
        <v>425</v>
      </c>
      <c r="E251" s="13">
        <v>160</v>
      </c>
      <c r="F251" s="16" t="s">
        <v>102</v>
      </c>
      <c r="G251" s="139" t="s">
        <v>9327</v>
      </c>
      <c r="H251" s="77"/>
    </row>
    <row r="252" spans="1:8" x14ac:dyDescent="0.25">
      <c r="A252" s="22" t="s">
        <v>2656</v>
      </c>
      <c r="B252" s="13" t="s">
        <v>125</v>
      </c>
      <c r="C252" s="159" t="s">
        <v>5587</v>
      </c>
      <c r="D252" s="13" t="s">
        <v>2651</v>
      </c>
      <c r="E252" s="13" t="s">
        <v>9328</v>
      </c>
      <c r="F252" s="16" t="s">
        <v>127</v>
      </c>
      <c r="G252" s="139" t="s">
        <v>9329</v>
      </c>
      <c r="H252" s="77"/>
    </row>
    <row r="253" spans="1:8" x14ac:dyDescent="0.25">
      <c r="A253" s="22" t="s">
        <v>5628</v>
      </c>
      <c r="B253" s="13" t="s">
        <v>125</v>
      </c>
      <c r="C253" s="159" t="s">
        <v>5629</v>
      </c>
      <c r="D253" s="13" t="s">
        <v>435</v>
      </c>
      <c r="E253" s="13" t="s">
        <v>9330</v>
      </c>
      <c r="F253" s="16" t="s">
        <v>127</v>
      </c>
      <c r="G253" s="139" t="s">
        <v>9331</v>
      </c>
      <c r="H253" s="77"/>
    </row>
    <row r="254" spans="1:8" x14ac:dyDescent="0.25">
      <c r="A254" s="22" t="s">
        <v>2436</v>
      </c>
      <c r="B254" s="13" t="s">
        <v>125</v>
      </c>
      <c r="C254" s="159" t="s">
        <v>5666</v>
      </c>
      <c r="D254" s="13" t="s">
        <v>404</v>
      </c>
      <c r="E254" s="13" t="s">
        <v>9330</v>
      </c>
      <c r="F254" s="16" t="s">
        <v>127</v>
      </c>
      <c r="G254" s="139" t="s">
        <v>9332</v>
      </c>
      <c r="H254" s="77"/>
    </row>
    <row r="255" spans="1:8" x14ac:dyDescent="0.25">
      <c r="A255" s="22" t="s">
        <v>2438</v>
      </c>
      <c r="B255" s="13" t="s">
        <v>125</v>
      </c>
      <c r="C255" s="159" t="s">
        <v>5668</v>
      </c>
      <c r="D255" s="13" t="s">
        <v>431</v>
      </c>
      <c r="E255" s="13" t="s">
        <v>9330</v>
      </c>
      <c r="F255" s="16" t="s">
        <v>127</v>
      </c>
      <c r="G255" s="139" t="s">
        <v>9332</v>
      </c>
      <c r="H255" s="77"/>
    </row>
  </sheetData>
  <sheetProtection selectLockedCells="1" selectUnlockedCells="1"/>
  <mergeCells count="2">
    <mergeCell ref="O1:W1"/>
    <mergeCell ref="J4:N13"/>
  </mergeCells>
  <conditionalFormatting sqref="H2:H255">
    <cfRule type="cellIs" dxfId="152" priority="1" stopIfTrue="1" operator="equal">
      <formula>"-"</formula>
    </cfRule>
    <cfRule type="cellIs" dxfId="151" priority="2" stopIfTrue="1" operator="equal">
      <formula>"x"</formula>
    </cfRule>
  </conditionalFormatting>
  <hyperlinks>
    <hyperlink ref="L1" location="'Expansion set Check List'!A1" display="Home" xr:uid="{00000000-0004-0000-A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B00-000000000000}">
  <sheetPr codeName="Sheet242">
    <tabColor rgb="FF7030A0"/>
  </sheetPr>
  <dimension ref="A1:W27"/>
  <sheetViews>
    <sheetView zoomScaleNormal="100" zoomScaleSheetLayoutView="10" workbookViewId="0">
      <pane ySplit="1" topLeftCell="A2" activePane="bottomLeft" state="frozen"/>
      <selection pane="bottomLeft"/>
    </sheetView>
  </sheetViews>
  <sheetFormatPr defaultColWidth="0" defaultRowHeight="13.2" customHeight="1" x14ac:dyDescent="0.25"/>
  <cols>
    <col min="1" max="1" width="27.88671875" customWidth="1"/>
    <col min="2" max="2" width="18.5546875" bestFit="1" customWidth="1"/>
    <col min="3" max="3" width="4" bestFit="1" customWidth="1"/>
    <col min="4" max="4" width="8.6640625" bestFit="1" customWidth="1"/>
    <col min="5" max="5" width="4" bestFit="1" customWidth="1"/>
    <col min="6" max="6" width="9.44140625" bestFit="1" customWidth="1"/>
    <col min="7" max="7" width="102.88671875"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40" t="s">
        <v>392</v>
      </c>
      <c r="D1" s="28" t="s">
        <v>393</v>
      </c>
      <c r="E1" s="28" t="s">
        <v>394</v>
      </c>
      <c r="F1" s="28" t="s">
        <v>107</v>
      </c>
      <c r="G1" s="295" t="s">
        <v>9167</v>
      </c>
      <c r="H1" s="29" t="s">
        <v>106</v>
      </c>
      <c r="I1" s="2"/>
      <c r="J1" s="2"/>
      <c r="K1" s="2"/>
      <c r="L1" s="48" t="s">
        <v>397</v>
      </c>
      <c r="M1" s="29" t="s">
        <v>106</v>
      </c>
      <c r="O1" s="332" t="s">
        <v>398</v>
      </c>
      <c r="P1" s="333"/>
      <c r="Q1" s="333"/>
      <c r="R1" s="333"/>
      <c r="S1" s="333"/>
      <c r="T1" s="333"/>
      <c r="U1" s="333"/>
      <c r="V1" s="333"/>
      <c r="W1" s="334"/>
    </row>
    <row r="2" spans="1:23" x14ac:dyDescent="0.25">
      <c r="A2" s="15" t="s">
        <v>526</v>
      </c>
      <c r="B2" s="20" t="s">
        <v>108</v>
      </c>
      <c r="C2" s="41">
        <v>3</v>
      </c>
      <c r="D2" s="20" t="s">
        <v>414</v>
      </c>
      <c r="E2" s="20">
        <v>120</v>
      </c>
      <c r="F2" s="18" t="s">
        <v>100</v>
      </c>
      <c r="G2" s="31" t="s">
        <v>9333</v>
      </c>
      <c r="H2" s="77"/>
      <c r="M2" s="33">
        <f>SUM(COUNTA(H2:H750))</f>
        <v>0</v>
      </c>
      <c r="O2" s="109"/>
      <c r="P2" s="109"/>
      <c r="Q2" s="109"/>
      <c r="R2" s="109"/>
      <c r="S2" s="109"/>
      <c r="T2" s="109"/>
      <c r="U2" s="109"/>
      <c r="V2" s="109"/>
      <c r="W2" s="109"/>
    </row>
    <row r="3" spans="1:23" x14ac:dyDescent="0.25">
      <c r="A3" s="15" t="s">
        <v>440</v>
      </c>
      <c r="B3" s="20" t="s">
        <v>108</v>
      </c>
      <c r="C3" s="41">
        <v>5</v>
      </c>
      <c r="D3" s="20" t="s">
        <v>414</v>
      </c>
      <c r="E3" s="20">
        <v>40</v>
      </c>
      <c r="F3" s="18" t="s">
        <v>100</v>
      </c>
      <c r="G3" s="31" t="s">
        <v>9334</v>
      </c>
      <c r="H3" s="77"/>
    </row>
    <row r="4" spans="1:23" ht="13.2" customHeight="1" x14ac:dyDescent="0.25">
      <c r="A4" s="15" t="s">
        <v>528</v>
      </c>
      <c r="B4" s="20" t="s">
        <v>108</v>
      </c>
      <c r="C4" s="41">
        <v>6</v>
      </c>
      <c r="D4" s="20" t="s">
        <v>404</v>
      </c>
      <c r="E4" s="20">
        <v>100</v>
      </c>
      <c r="F4" s="18" t="s">
        <v>100</v>
      </c>
      <c r="G4" s="31" t="s">
        <v>9335</v>
      </c>
      <c r="H4" s="77"/>
      <c r="J4" s="323" t="s">
        <v>9336</v>
      </c>
      <c r="K4" s="324"/>
      <c r="L4" s="324"/>
      <c r="M4" s="324"/>
      <c r="N4" s="325"/>
    </row>
    <row r="5" spans="1:23" x14ac:dyDescent="0.25">
      <c r="A5" s="15" t="s">
        <v>530</v>
      </c>
      <c r="B5" s="20" t="s">
        <v>108</v>
      </c>
      <c r="C5" s="41">
        <v>8</v>
      </c>
      <c r="D5" s="20" t="s">
        <v>431</v>
      </c>
      <c r="E5" s="20">
        <v>100</v>
      </c>
      <c r="F5" s="18" t="s">
        <v>100</v>
      </c>
      <c r="G5" s="31" t="s">
        <v>9337</v>
      </c>
      <c r="H5" s="77"/>
      <c r="J5" s="326"/>
      <c r="K5" s="327"/>
      <c r="L5" s="327"/>
      <c r="M5" s="327"/>
      <c r="N5" s="328"/>
    </row>
    <row r="6" spans="1:23" x14ac:dyDescent="0.25">
      <c r="A6" s="15" t="s">
        <v>540</v>
      </c>
      <c r="B6" s="20" t="s">
        <v>108</v>
      </c>
      <c r="C6" s="41">
        <v>17</v>
      </c>
      <c r="D6" s="20" t="s">
        <v>407</v>
      </c>
      <c r="E6" s="20">
        <v>80</v>
      </c>
      <c r="F6" s="18" t="s">
        <v>100</v>
      </c>
      <c r="G6" s="31" t="s">
        <v>9338</v>
      </c>
      <c r="H6" s="77"/>
      <c r="J6" s="326"/>
      <c r="K6" s="327"/>
      <c r="L6" s="327"/>
      <c r="M6" s="327"/>
      <c r="N6" s="328"/>
    </row>
    <row r="7" spans="1:23" x14ac:dyDescent="0.25">
      <c r="A7" s="15" t="s">
        <v>542</v>
      </c>
      <c r="B7" s="20" t="s">
        <v>108</v>
      </c>
      <c r="C7" s="41">
        <v>18</v>
      </c>
      <c r="D7" s="20" t="s">
        <v>414</v>
      </c>
      <c r="E7" s="20">
        <v>80</v>
      </c>
      <c r="F7" s="18" t="s">
        <v>100</v>
      </c>
      <c r="G7" s="31" t="s">
        <v>9339</v>
      </c>
      <c r="H7" s="77"/>
      <c r="J7" s="326"/>
      <c r="K7" s="327"/>
      <c r="L7" s="327"/>
      <c r="M7" s="327"/>
      <c r="N7" s="328"/>
    </row>
    <row r="8" spans="1:23" x14ac:dyDescent="0.25">
      <c r="A8" s="15" t="s">
        <v>543</v>
      </c>
      <c r="B8" s="20" t="s">
        <v>108</v>
      </c>
      <c r="C8" s="41">
        <v>19</v>
      </c>
      <c r="D8" s="20" t="s">
        <v>431</v>
      </c>
      <c r="E8" s="20">
        <v>70</v>
      </c>
      <c r="F8" s="18" t="s">
        <v>100</v>
      </c>
      <c r="G8" s="31" t="s">
        <v>9340</v>
      </c>
      <c r="H8" s="77"/>
      <c r="J8" s="326"/>
      <c r="K8" s="327"/>
      <c r="L8" s="327"/>
      <c r="M8" s="327"/>
      <c r="N8" s="328"/>
    </row>
    <row r="9" spans="1:23" x14ac:dyDescent="0.25">
      <c r="A9" s="15" t="s">
        <v>545</v>
      </c>
      <c r="B9" s="20" t="s">
        <v>108</v>
      </c>
      <c r="C9" s="41">
        <v>22</v>
      </c>
      <c r="D9" s="20" t="s">
        <v>414</v>
      </c>
      <c r="E9" s="20">
        <v>60</v>
      </c>
      <c r="F9" s="18" t="s">
        <v>100</v>
      </c>
      <c r="G9" s="31" t="s">
        <v>9341</v>
      </c>
      <c r="H9" s="77"/>
      <c r="J9" s="326"/>
      <c r="K9" s="327"/>
      <c r="L9" s="327"/>
      <c r="M9" s="327"/>
      <c r="N9" s="328"/>
    </row>
    <row r="10" spans="1:23" x14ac:dyDescent="0.25">
      <c r="A10" s="15" t="s">
        <v>551</v>
      </c>
      <c r="B10" s="20" t="s">
        <v>108</v>
      </c>
      <c r="C10" s="42">
        <v>28</v>
      </c>
      <c r="D10" s="20" t="s">
        <v>425</v>
      </c>
      <c r="E10" s="16">
        <v>60</v>
      </c>
      <c r="F10" s="18" t="s">
        <v>9342</v>
      </c>
      <c r="G10" s="31" t="s">
        <v>9343</v>
      </c>
      <c r="H10" s="77"/>
      <c r="J10" s="326"/>
      <c r="K10" s="327"/>
      <c r="L10" s="327"/>
      <c r="M10" s="327"/>
      <c r="N10" s="328"/>
    </row>
    <row r="11" spans="1:23" ht="13.2" customHeight="1" x14ac:dyDescent="0.25">
      <c r="A11" s="18" t="s">
        <v>552</v>
      </c>
      <c r="B11" s="20" t="s">
        <v>108</v>
      </c>
      <c r="C11" s="44">
        <v>29</v>
      </c>
      <c r="D11" s="30" t="s">
        <v>421</v>
      </c>
      <c r="E11" s="20">
        <v>60</v>
      </c>
      <c r="F11" s="20" t="s">
        <v>100</v>
      </c>
      <c r="G11" s="30" t="s">
        <v>9344</v>
      </c>
      <c r="H11" s="77"/>
      <c r="J11" s="326"/>
      <c r="K11" s="327"/>
      <c r="L11" s="327"/>
      <c r="M11" s="327"/>
      <c r="N11" s="328"/>
    </row>
    <row r="12" spans="1:23" x14ac:dyDescent="0.25">
      <c r="A12" s="18" t="s">
        <v>560</v>
      </c>
      <c r="B12" s="20" t="s">
        <v>108</v>
      </c>
      <c r="C12" s="44">
        <v>38</v>
      </c>
      <c r="D12" s="30" t="s">
        <v>404</v>
      </c>
      <c r="E12" s="20">
        <v>60</v>
      </c>
      <c r="F12" s="20" t="s">
        <v>100</v>
      </c>
      <c r="G12" s="30" t="s">
        <v>9345</v>
      </c>
      <c r="H12" s="77"/>
      <c r="J12" s="326"/>
      <c r="K12" s="327"/>
      <c r="L12" s="327"/>
      <c r="M12" s="327"/>
      <c r="N12" s="328"/>
    </row>
    <row r="13" spans="1:23" x14ac:dyDescent="0.25">
      <c r="A13" s="18" t="s">
        <v>477</v>
      </c>
      <c r="B13" s="20" t="s">
        <v>108</v>
      </c>
      <c r="C13" s="44">
        <v>58</v>
      </c>
      <c r="D13" s="30" t="s">
        <v>400</v>
      </c>
      <c r="E13" s="20">
        <v>40</v>
      </c>
      <c r="F13" s="20" t="s">
        <v>100</v>
      </c>
      <c r="G13" s="30" t="s">
        <v>9346</v>
      </c>
      <c r="H13" s="77"/>
      <c r="J13" s="329"/>
      <c r="K13" s="330"/>
      <c r="L13" s="330"/>
      <c r="M13" s="330"/>
      <c r="N13" s="331"/>
    </row>
    <row r="14" spans="1:23" x14ac:dyDescent="0.25">
      <c r="A14" s="18" t="s">
        <v>583</v>
      </c>
      <c r="B14" s="20" t="s">
        <v>108</v>
      </c>
      <c r="C14" s="44">
        <v>63</v>
      </c>
      <c r="D14" s="30" t="s">
        <v>404</v>
      </c>
      <c r="E14" s="20">
        <v>40</v>
      </c>
      <c r="F14" s="20" t="s">
        <v>100</v>
      </c>
      <c r="G14" s="30" t="s">
        <v>9347</v>
      </c>
      <c r="H14" s="77"/>
    </row>
    <row r="15" spans="1:23" x14ac:dyDescent="0.25">
      <c r="A15" s="18" t="s">
        <v>584</v>
      </c>
      <c r="B15" s="20" t="s">
        <v>108</v>
      </c>
      <c r="C15" s="44">
        <v>64</v>
      </c>
      <c r="D15" s="30" t="s">
        <v>404</v>
      </c>
      <c r="E15" s="20">
        <v>60</v>
      </c>
      <c r="F15" s="20" t="s">
        <v>100</v>
      </c>
      <c r="G15" s="30" t="s">
        <v>9348</v>
      </c>
      <c r="H15" s="77"/>
    </row>
    <row r="16" spans="1:23" x14ac:dyDescent="0.25">
      <c r="A16" s="18" t="s">
        <v>585</v>
      </c>
      <c r="B16" s="20" t="s">
        <v>108</v>
      </c>
      <c r="C16" s="44">
        <v>65</v>
      </c>
      <c r="D16" s="30" t="s">
        <v>404</v>
      </c>
      <c r="E16" s="20">
        <v>40</v>
      </c>
      <c r="F16" s="20" t="s">
        <v>100</v>
      </c>
      <c r="G16" s="30" t="s">
        <v>9349</v>
      </c>
      <c r="H16" s="77"/>
    </row>
    <row r="17" spans="1:8" x14ac:dyDescent="0.25">
      <c r="A17" s="12" t="s">
        <v>588</v>
      </c>
      <c r="B17" s="20" t="s">
        <v>108</v>
      </c>
      <c r="C17" s="159">
        <v>68</v>
      </c>
      <c r="D17" s="13" t="s">
        <v>425</v>
      </c>
      <c r="E17" s="13">
        <v>50</v>
      </c>
      <c r="F17" s="20" t="s">
        <v>100</v>
      </c>
      <c r="G17" s="30" t="s">
        <v>9350</v>
      </c>
      <c r="H17" s="77"/>
    </row>
    <row r="18" spans="1:8" x14ac:dyDescent="0.25">
      <c r="A18" s="18" t="s">
        <v>589</v>
      </c>
      <c r="B18" s="20" t="s">
        <v>108</v>
      </c>
      <c r="C18" s="44">
        <v>69</v>
      </c>
      <c r="D18" s="30" t="s">
        <v>407</v>
      </c>
      <c r="E18" s="20">
        <v>40</v>
      </c>
      <c r="F18" s="20" t="s">
        <v>100</v>
      </c>
      <c r="G18" s="30" t="s">
        <v>9351</v>
      </c>
      <c r="H18" s="77"/>
    </row>
    <row r="19" spans="1:8" x14ac:dyDescent="0.25">
      <c r="A19" s="12" t="s">
        <v>611</v>
      </c>
      <c r="B19" s="20" t="s">
        <v>108</v>
      </c>
      <c r="C19" s="159">
        <v>91</v>
      </c>
      <c r="D19" s="13" t="s">
        <v>490</v>
      </c>
      <c r="E19" s="13"/>
      <c r="F19" s="20" t="s">
        <v>100</v>
      </c>
      <c r="G19" s="30" t="s">
        <v>9352</v>
      </c>
      <c r="H19" s="77"/>
    </row>
    <row r="20" spans="1:8" x14ac:dyDescent="0.25">
      <c r="A20" s="18" t="s">
        <v>9353</v>
      </c>
      <c r="B20" s="20" t="s">
        <v>118</v>
      </c>
      <c r="C20" s="44">
        <v>42</v>
      </c>
      <c r="D20" s="30" t="s">
        <v>404</v>
      </c>
      <c r="E20" s="20">
        <v>70</v>
      </c>
      <c r="F20" s="20" t="s">
        <v>102</v>
      </c>
      <c r="G20" s="30" t="s">
        <v>9354</v>
      </c>
      <c r="H20" s="77"/>
    </row>
    <row r="21" spans="1:8" x14ac:dyDescent="0.25">
      <c r="A21" s="18" t="s">
        <v>945</v>
      </c>
      <c r="B21" s="20" t="s">
        <v>140</v>
      </c>
      <c r="C21" s="44">
        <v>8</v>
      </c>
      <c r="D21" s="30" t="s">
        <v>435</v>
      </c>
      <c r="E21" s="20">
        <v>70</v>
      </c>
      <c r="F21" s="20" t="s">
        <v>100</v>
      </c>
      <c r="G21" s="30" t="s">
        <v>9355</v>
      </c>
      <c r="H21" s="77"/>
    </row>
    <row r="22" spans="1:8" x14ac:dyDescent="0.25">
      <c r="A22" s="18" t="s">
        <v>945</v>
      </c>
      <c r="B22" s="20" t="s">
        <v>140</v>
      </c>
      <c r="C22" s="44">
        <v>8</v>
      </c>
      <c r="D22" s="30" t="s">
        <v>435</v>
      </c>
      <c r="E22" s="20">
        <v>70</v>
      </c>
      <c r="F22" s="20" t="s">
        <v>102</v>
      </c>
      <c r="G22" s="30" t="s">
        <v>9355</v>
      </c>
      <c r="H22" s="77"/>
    </row>
    <row r="23" spans="1:8" x14ac:dyDescent="0.25">
      <c r="A23" s="18" t="s">
        <v>9356</v>
      </c>
      <c r="B23" s="20" t="s">
        <v>174</v>
      </c>
      <c r="C23" s="44">
        <v>63</v>
      </c>
      <c r="D23" s="30" t="s">
        <v>421</v>
      </c>
      <c r="E23" s="20">
        <v>50</v>
      </c>
      <c r="F23" s="20" t="s">
        <v>103</v>
      </c>
      <c r="G23" s="30" t="s">
        <v>9357</v>
      </c>
      <c r="H23" s="77"/>
    </row>
    <row r="24" spans="1:8" x14ac:dyDescent="0.25">
      <c r="A24" s="18" t="s">
        <v>1463</v>
      </c>
      <c r="B24" s="20" t="s">
        <v>174</v>
      </c>
      <c r="C24" s="44">
        <v>115</v>
      </c>
      <c r="D24" s="30" t="s">
        <v>425</v>
      </c>
      <c r="E24" s="20">
        <v>110</v>
      </c>
      <c r="F24" s="20" t="s">
        <v>410</v>
      </c>
      <c r="G24" s="30" t="s">
        <v>9358</v>
      </c>
      <c r="H24" s="77"/>
    </row>
    <row r="25" spans="1:8" x14ac:dyDescent="0.25">
      <c r="A25" s="18" t="s">
        <v>1464</v>
      </c>
      <c r="B25" s="20" t="s">
        <v>174</v>
      </c>
      <c r="C25" s="44">
        <v>116</v>
      </c>
      <c r="D25" s="30" t="s">
        <v>400</v>
      </c>
      <c r="E25" s="20">
        <v>110</v>
      </c>
      <c r="F25" s="20" t="s">
        <v>410</v>
      </c>
      <c r="G25" s="30" t="s">
        <v>9358</v>
      </c>
      <c r="H25" s="77"/>
    </row>
    <row r="26" spans="1:8" x14ac:dyDescent="0.25">
      <c r="A26" s="22" t="s">
        <v>7502</v>
      </c>
      <c r="B26" s="13" t="s">
        <v>220</v>
      </c>
      <c r="C26" s="159">
        <v>15</v>
      </c>
      <c r="D26" s="13" t="s">
        <v>419</v>
      </c>
      <c r="E26" s="13">
        <v>70</v>
      </c>
      <c r="F26" s="16" t="s">
        <v>102</v>
      </c>
      <c r="G26" s="20" t="s">
        <v>9207</v>
      </c>
      <c r="H26" s="77"/>
    </row>
    <row r="27" spans="1:8" x14ac:dyDescent="0.25">
      <c r="A27" s="22" t="s">
        <v>9359</v>
      </c>
      <c r="B27" s="13" t="s">
        <v>220</v>
      </c>
      <c r="C27" s="159">
        <v>15</v>
      </c>
      <c r="D27" s="13" t="s">
        <v>419</v>
      </c>
      <c r="E27" s="13">
        <v>70</v>
      </c>
      <c r="F27" s="16" t="s">
        <v>102</v>
      </c>
      <c r="G27" s="20" t="s">
        <v>9207</v>
      </c>
      <c r="H27" s="77"/>
    </row>
  </sheetData>
  <sheetProtection selectLockedCells="1" selectUnlockedCells="1"/>
  <mergeCells count="2">
    <mergeCell ref="O1:W1"/>
    <mergeCell ref="J4:N13"/>
  </mergeCells>
  <conditionalFormatting sqref="H2:H27">
    <cfRule type="cellIs" dxfId="150" priority="1" stopIfTrue="1" operator="equal">
      <formula>"-"</formula>
    </cfRule>
    <cfRule type="cellIs" dxfId="149" priority="2" stopIfTrue="1" operator="equal">
      <formula>"x"</formula>
    </cfRule>
  </conditionalFormatting>
  <hyperlinks>
    <hyperlink ref="L1" location="'Expansion set Check List'!A1" display="Home" xr:uid="{00000000-0004-0000-A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C00-000000000000}">
  <sheetPr codeName="Sheet88">
    <tabColor rgb="FF3399FF"/>
  </sheetPr>
  <dimension ref="A1:W23"/>
  <sheetViews>
    <sheetView zoomScaleSheetLayoutView="10" workbookViewId="0">
      <pane ySplit="1" topLeftCell="A2" activePane="bottomLeft" state="frozen"/>
      <selection pane="bottomLeft"/>
    </sheetView>
  </sheetViews>
  <sheetFormatPr defaultColWidth="0" defaultRowHeight="13.2" customHeight="1" x14ac:dyDescent="0.25"/>
  <cols>
    <col min="1" max="1" width="22.6640625" customWidth="1"/>
    <col min="2" max="2" width="9.44140625" bestFit="1" customWidth="1"/>
    <col min="3" max="3" width="3.33203125" bestFit="1" customWidth="1"/>
    <col min="4" max="4" width="16.332031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1345</v>
      </c>
      <c r="B2" s="13" t="s">
        <v>9360</v>
      </c>
      <c r="C2" s="13"/>
      <c r="D2" s="13" t="s">
        <v>1342</v>
      </c>
      <c r="E2" s="13">
        <v>100</v>
      </c>
      <c r="F2" s="13" t="s">
        <v>410</v>
      </c>
      <c r="G2" s="31" t="s">
        <v>202</v>
      </c>
      <c r="H2" s="77"/>
      <c r="M2" s="33">
        <f>SUM(COUNTA(H2:H750))</f>
        <v>0</v>
      </c>
      <c r="O2" s="109"/>
      <c r="P2" s="109"/>
      <c r="Q2" s="109"/>
      <c r="R2" s="109"/>
      <c r="S2" s="109"/>
      <c r="T2" s="109"/>
      <c r="U2" s="109"/>
      <c r="V2" s="109"/>
      <c r="W2" s="109"/>
    </row>
    <row r="3" spans="1:23" x14ac:dyDescent="0.25">
      <c r="A3" s="15" t="s">
        <v>1356</v>
      </c>
      <c r="B3" s="16" t="s">
        <v>9360</v>
      </c>
      <c r="C3" s="16"/>
      <c r="D3" s="16" t="s">
        <v>414</v>
      </c>
      <c r="E3" s="16">
        <v>70</v>
      </c>
      <c r="F3" s="16" t="s">
        <v>410</v>
      </c>
      <c r="G3" s="31" t="s">
        <v>198</v>
      </c>
      <c r="H3" s="77"/>
    </row>
    <row r="4" spans="1:23" x14ac:dyDescent="0.25">
      <c r="A4" s="15" t="s">
        <v>1343</v>
      </c>
      <c r="B4" s="16" t="s">
        <v>9360</v>
      </c>
      <c r="C4" s="16"/>
      <c r="D4" s="16" t="s">
        <v>1344</v>
      </c>
      <c r="E4" s="16">
        <v>80</v>
      </c>
      <c r="F4" s="16" t="s">
        <v>405</v>
      </c>
      <c r="G4" s="31" t="s">
        <v>202</v>
      </c>
      <c r="H4" s="77"/>
    </row>
    <row r="5" spans="1:23" x14ac:dyDescent="0.25">
      <c r="A5" s="15" t="s">
        <v>1362</v>
      </c>
      <c r="B5" s="16" t="s">
        <v>9360</v>
      </c>
      <c r="C5" s="16"/>
      <c r="D5" s="16" t="s">
        <v>421</v>
      </c>
      <c r="E5" s="16">
        <v>50</v>
      </c>
      <c r="F5" s="16" t="s">
        <v>410</v>
      </c>
      <c r="G5" s="31" t="s">
        <v>194</v>
      </c>
      <c r="H5" s="77"/>
    </row>
    <row r="6" spans="1:23" x14ac:dyDescent="0.25">
      <c r="A6" s="15" t="s">
        <v>1353</v>
      </c>
      <c r="B6" s="16" t="s">
        <v>9360</v>
      </c>
      <c r="C6" s="16"/>
      <c r="D6" s="16" t="s">
        <v>425</v>
      </c>
      <c r="E6" s="16">
        <v>80</v>
      </c>
      <c r="F6" s="16" t="s">
        <v>405</v>
      </c>
      <c r="G6" s="31" t="s">
        <v>198</v>
      </c>
      <c r="H6" s="77"/>
    </row>
    <row r="7" spans="1:23" x14ac:dyDescent="0.25">
      <c r="A7" s="15" t="s">
        <v>1369</v>
      </c>
      <c r="B7" s="16" t="s">
        <v>9360</v>
      </c>
      <c r="C7" s="16"/>
      <c r="D7" s="16" t="s">
        <v>425</v>
      </c>
      <c r="E7" s="16">
        <v>50</v>
      </c>
      <c r="F7" s="16" t="s">
        <v>410</v>
      </c>
      <c r="G7" s="31" t="s">
        <v>190</v>
      </c>
      <c r="H7" s="77"/>
    </row>
    <row r="8" spans="1:23" x14ac:dyDescent="0.25">
      <c r="A8" s="15" t="s">
        <v>1382</v>
      </c>
      <c r="B8" s="16" t="s">
        <v>9360</v>
      </c>
      <c r="C8" s="16"/>
      <c r="D8" s="16" t="s">
        <v>490</v>
      </c>
      <c r="E8" s="16"/>
      <c r="F8" s="16" t="s">
        <v>1085</v>
      </c>
      <c r="G8" s="31" t="s">
        <v>194</v>
      </c>
      <c r="H8" s="77"/>
    </row>
    <row r="9" spans="1:23" x14ac:dyDescent="0.25">
      <c r="A9" s="15" t="s">
        <v>1438</v>
      </c>
      <c r="B9" s="16" t="s">
        <v>9360</v>
      </c>
      <c r="C9" s="16"/>
      <c r="D9" s="16" t="s">
        <v>490</v>
      </c>
      <c r="E9" s="16"/>
      <c r="F9" s="16" t="s">
        <v>1085</v>
      </c>
      <c r="G9" s="31" t="s">
        <v>194</v>
      </c>
      <c r="H9" s="77"/>
    </row>
    <row r="10" spans="1:23" x14ac:dyDescent="0.25">
      <c r="A10" s="15" t="s">
        <v>1322</v>
      </c>
      <c r="B10" s="16" t="s">
        <v>9360</v>
      </c>
      <c r="C10" s="16"/>
      <c r="D10" s="16" t="s">
        <v>490</v>
      </c>
      <c r="E10" s="16"/>
      <c r="F10" s="16" t="s">
        <v>1085</v>
      </c>
      <c r="G10" s="31" t="s">
        <v>194</v>
      </c>
      <c r="H10" s="77"/>
    </row>
    <row r="11" spans="1:23" x14ac:dyDescent="0.25">
      <c r="A11" s="15" t="s">
        <v>1188</v>
      </c>
      <c r="B11" s="16" t="s">
        <v>9360</v>
      </c>
      <c r="C11" s="16"/>
      <c r="D11" s="16" t="s">
        <v>490</v>
      </c>
      <c r="E11" s="16"/>
      <c r="F11" s="16" t="s">
        <v>1085</v>
      </c>
      <c r="G11" s="31" t="s">
        <v>194</v>
      </c>
      <c r="H11" s="77"/>
    </row>
    <row r="12" spans="1:23" x14ac:dyDescent="0.25">
      <c r="A12" s="15" t="s">
        <v>1086</v>
      </c>
      <c r="B12" s="16" t="s">
        <v>9360</v>
      </c>
      <c r="C12" s="16"/>
      <c r="D12" s="16" t="s">
        <v>490</v>
      </c>
      <c r="E12" s="16"/>
      <c r="F12" s="16" t="s">
        <v>1085</v>
      </c>
      <c r="G12" s="31" t="s">
        <v>194</v>
      </c>
      <c r="H12" s="77"/>
    </row>
    <row r="13" spans="1:23" x14ac:dyDescent="0.25">
      <c r="A13" s="15" t="s">
        <v>1374</v>
      </c>
      <c r="B13" s="16" t="s">
        <v>9360</v>
      </c>
      <c r="C13" s="16"/>
      <c r="D13" s="16" t="s">
        <v>490</v>
      </c>
      <c r="E13" s="16"/>
      <c r="F13" s="16" t="s">
        <v>1085</v>
      </c>
      <c r="G13" s="31" t="s">
        <v>194</v>
      </c>
      <c r="H13" s="77"/>
    </row>
    <row r="14" spans="1:23" x14ac:dyDescent="0.25">
      <c r="A14" s="15" t="s">
        <v>1321</v>
      </c>
      <c r="B14" s="16" t="s">
        <v>9360</v>
      </c>
      <c r="C14" s="16"/>
      <c r="D14" s="16" t="s">
        <v>490</v>
      </c>
      <c r="E14" s="16"/>
      <c r="F14" s="16" t="s">
        <v>1085</v>
      </c>
      <c r="G14" s="31" t="s">
        <v>194</v>
      </c>
      <c r="H14" s="77"/>
    </row>
    <row r="15" spans="1:23" x14ac:dyDescent="0.25">
      <c r="A15" s="15" t="s">
        <v>1094</v>
      </c>
      <c r="B15" s="16" t="s">
        <v>9360</v>
      </c>
      <c r="C15" s="16"/>
      <c r="D15" s="16" t="s">
        <v>490</v>
      </c>
      <c r="E15" s="16"/>
      <c r="F15" s="16" t="s">
        <v>490</v>
      </c>
      <c r="G15" s="31" t="s">
        <v>194</v>
      </c>
      <c r="H15" s="77"/>
    </row>
    <row r="16" spans="1:23" x14ac:dyDescent="0.25">
      <c r="A16" s="15" t="s">
        <v>1380</v>
      </c>
      <c r="B16" s="16" t="s">
        <v>9360</v>
      </c>
      <c r="C16" s="16"/>
      <c r="D16" s="16" t="s">
        <v>490</v>
      </c>
      <c r="E16" s="16"/>
      <c r="F16" s="16" t="s">
        <v>490</v>
      </c>
      <c r="G16" s="31" t="s">
        <v>190</v>
      </c>
      <c r="H16" s="77"/>
    </row>
    <row r="17" spans="1:8" x14ac:dyDescent="0.25">
      <c r="A17" s="15" t="s">
        <v>615</v>
      </c>
      <c r="B17" s="16" t="s">
        <v>9360</v>
      </c>
      <c r="C17" s="16"/>
      <c r="D17" s="16" t="s">
        <v>490</v>
      </c>
      <c r="E17" s="16"/>
      <c r="F17" s="16" t="s">
        <v>490</v>
      </c>
      <c r="G17" s="31" t="s">
        <v>190</v>
      </c>
      <c r="H17" s="77"/>
    </row>
    <row r="18" spans="1:8" x14ac:dyDescent="0.25">
      <c r="A18" s="15" t="s">
        <v>1434</v>
      </c>
      <c r="B18" s="16" t="s">
        <v>9360</v>
      </c>
      <c r="C18" s="16"/>
      <c r="D18" s="16" t="s">
        <v>490</v>
      </c>
      <c r="E18" s="16"/>
      <c r="F18" s="16" t="s">
        <v>493</v>
      </c>
      <c r="G18" s="31" t="s">
        <v>194</v>
      </c>
      <c r="H18" s="77"/>
    </row>
    <row r="19" spans="1:8" x14ac:dyDescent="0.25">
      <c r="A19" s="15" t="s">
        <v>1386</v>
      </c>
      <c r="B19" s="16" t="s">
        <v>9360</v>
      </c>
      <c r="C19" s="16"/>
      <c r="D19" s="16" t="s">
        <v>427</v>
      </c>
      <c r="E19" s="16"/>
      <c r="F19" s="16" t="s">
        <v>427</v>
      </c>
      <c r="G19" s="31" t="s">
        <v>194</v>
      </c>
      <c r="H19" s="77"/>
    </row>
    <row r="20" spans="1:8" x14ac:dyDescent="0.25">
      <c r="A20" s="15" t="s">
        <v>514</v>
      </c>
      <c r="B20" s="16" t="s">
        <v>9360</v>
      </c>
      <c r="C20" s="16"/>
      <c r="D20" s="16" t="s">
        <v>427</v>
      </c>
      <c r="E20" s="16"/>
      <c r="F20" s="16" t="s">
        <v>427</v>
      </c>
      <c r="G20" s="31" t="s">
        <v>198</v>
      </c>
      <c r="H20" s="77"/>
    </row>
    <row r="21" spans="1:8" x14ac:dyDescent="0.25">
      <c r="A21" s="15" t="s">
        <v>719</v>
      </c>
      <c r="B21" s="16" t="s">
        <v>9360</v>
      </c>
      <c r="C21" s="16"/>
      <c r="D21" s="16" t="s">
        <v>427</v>
      </c>
      <c r="E21" s="16"/>
      <c r="F21" s="16" t="s">
        <v>427</v>
      </c>
      <c r="G21" s="31" t="s">
        <v>198</v>
      </c>
      <c r="H21" s="77"/>
    </row>
    <row r="22" spans="1:8" x14ac:dyDescent="0.25">
      <c r="A22" s="15" t="s">
        <v>516</v>
      </c>
      <c r="B22" s="16" t="s">
        <v>9360</v>
      </c>
      <c r="C22" s="16"/>
      <c r="D22" s="16" t="s">
        <v>427</v>
      </c>
      <c r="E22" s="16"/>
      <c r="F22" s="16" t="s">
        <v>427</v>
      </c>
      <c r="G22" s="31" t="s">
        <v>190</v>
      </c>
      <c r="H22" s="77"/>
    </row>
    <row r="23" spans="1:8" x14ac:dyDescent="0.25">
      <c r="A23" s="15" t="s">
        <v>520</v>
      </c>
      <c r="B23" s="16" t="s">
        <v>9360</v>
      </c>
      <c r="C23" s="16"/>
      <c r="D23" s="16" t="s">
        <v>427</v>
      </c>
      <c r="E23" s="16"/>
      <c r="F23" s="16" t="s">
        <v>427</v>
      </c>
      <c r="G23" s="31" t="s">
        <v>190</v>
      </c>
      <c r="H23" s="77"/>
    </row>
  </sheetData>
  <sheetProtection selectLockedCells="1" selectUnlockedCells="1"/>
  <mergeCells count="1">
    <mergeCell ref="O1:W1"/>
  </mergeCells>
  <phoneticPr fontId="3" type="noConversion"/>
  <conditionalFormatting sqref="H2:H23">
    <cfRule type="cellIs" dxfId="148" priority="1" stopIfTrue="1" operator="equal">
      <formula>"-"</formula>
    </cfRule>
    <cfRule type="cellIs" dxfId="147" priority="2" stopIfTrue="1" operator="equal">
      <formula>"x"</formula>
    </cfRule>
  </conditionalFormatting>
  <hyperlinks>
    <hyperlink ref="L1" location="'Expansion set Check List'!A1" display="Home" xr:uid="{00000000-0004-0000-A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D00-000000000000}">
  <sheetPr codeName="Sheet89">
    <tabColor rgb="FF3399FF"/>
  </sheetPr>
  <dimension ref="A1:W26"/>
  <sheetViews>
    <sheetView zoomScaleSheetLayoutView="10" workbookViewId="0">
      <pane ySplit="1" topLeftCell="A2" activePane="bottomLeft" state="frozen"/>
      <selection pane="bottomLeft"/>
    </sheetView>
  </sheetViews>
  <sheetFormatPr defaultColWidth="0" defaultRowHeight="13.2" customHeight="1" x14ac:dyDescent="0.25"/>
  <cols>
    <col min="1" max="1" width="29.88671875" customWidth="1"/>
    <col min="2" max="2" width="9.44140625" bestFit="1" customWidth="1"/>
    <col min="3" max="3" width="3.33203125" bestFit="1" customWidth="1"/>
    <col min="4" max="4" width="8.6640625" bestFit="1" customWidth="1"/>
    <col min="5" max="5" width="4" bestFit="1" customWidth="1"/>
    <col min="6" max="6" width="16.554687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1228</v>
      </c>
      <c r="B2" s="13" t="s">
        <v>9360</v>
      </c>
      <c r="C2" s="13"/>
      <c r="D2" s="13" t="s">
        <v>404</v>
      </c>
      <c r="E2" s="13">
        <v>50</v>
      </c>
      <c r="F2" s="13" t="s">
        <v>410</v>
      </c>
      <c r="G2" s="30" t="s">
        <v>190</v>
      </c>
      <c r="H2" s="77"/>
      <c r="M2" s="33">
        <f>SUM(COUNTA(H2:H750))</f>
        <v>0</v>
      </c>
      <c r="O2" s="109"/>
      <c r="P2" s="109"/>
      <c r="Q2" s="109"/>
      <c r="R2" s="109"/>
      <c r="S2" s="109"/>
      <c r="T2" s="109"/>
      <c r="U2" s="109"/>
      <c r="V2" s="109"/>
      <c r="W2" s="109"/>
    </row>
    <row r="3" spans="1:23" x14ac:dyDescent="0.25">
      <c r="A3" s="15" t="s">
        <v>1219</v>
      </c>
      <c r="B3" s="16" t="s">
        <v>9360</v>
      </c>
      <c r="C3" s="16"/>
      <c r="D3" s="16" t="s">
        <v>404</v>
      </c>
      <c r="E3" s="16">
        <v>70</v>
      </c>
      <c r="F3" s="16" t="s">
        <v>405</v>
      </c>
      <c r="G3" s="31" t="s">
        <v>194</v>
      </c>
      <c r="H3" s="77"/>
    </row>
    <row r="4" spans="1:23" x14ac:dyDescent="0.25">
      <c r="A4" s="15" t="s">
        <v>1205</v>
      </c>
      <c r="B4" s="16" t="s">
        <v>9360</v>
      </c>
      <c r="C4" s="16"/>
      <c r="D4" s="16" t="s">
        <v>404</v>
      </c>
      <c r="E4" s="16">
        <v>110</v>
      </c>
      <c r="F4" s="16" t="s">
        <v>401</v>
      </c>
      <c r="G4" s="31" t="s">
        <v>198</v>
      </c>
      <c r="H4" s="77"/>
    </row>
    <row r="5" spans="1:23" x14ac:dyDescent="0.25">
      <c r="A5" s="15" t="s">
        <v>1394</v>
      </c>
      <c r="B5" s="16" t="s">
        <v>9360</v>
      </c>
      <c r="C5" s="16"/>
      <c r="D5" s="16" t="s">
        <v>431</v>
      </c>
      <c r="E5" s="16">
        <v>150</v>
      </c>
      <c r="F5" s="16" t="s">
        <v>401</v>
      </c>
      <c r="G5" s="31" t="s">
        <v>206</v>
      </c>
      <c r="H5" s="77"/>
    </row>
    <row r="6" spans="1:23" x14ac:dyDescent="0.25">
      <c r="A6" s="15" t="s">
        <v>1393</v>
      </c>
      <c r="B6" s="16" t="s">
        <v>9360</v>
      </c>
      <c r="C6" s="16"/>
      <c r="D6" s="16" t="s">
        <v>404</v>
      </c>
      <c r="E6" s="16">
        <v>100</v>
      </c>
      <c r="F6" s="16" t="s">
        <v>410</v>
      </c>
      <c r="G6" s="31" t="s">
        <v>206</v>
      </c>
      <c r="H6" s="77"/>
    </row>
    <row r="7" spans="1:23" x14ac:dyDescent="0.25">
      <c r="A7" s="15" t="s">
        <v>964</v>
      </c>
      <c r="B7" s="16" t="s">
        <v>9360</v>
      </c>
      <c r="C7" s="16"/>
      <c r="D7" s="16" t="s">
        <v>414</v>
      </c>
      <c r="E7" s="16">
        <v>50</v>
      </c>
      <c r="F7" s="16" t="s">
        <v>410</v>
      </c>
      <c r="G7" s="31" t="s">
        <v>190</v>
      </c>
      <c r="H7" s="77"/>
    </row>
    <row r="8" spans="1:23" x14ac:dyDescent="0.25">
      <c r="A8" s="15" t="s">
        <v>1221</v>
      </c>
      <c r="B8" s="16" t="s">
        <v>9360</v>
      </c>
      <c r="C8" s="16"/>
      <c r="D8" s="16" t="s">
        <v>414</v>
      </c>
      <c r="E8" s="16">
        <v>40</v>
      </c>
      <c r="F8" s="16" t="s">
        <v>410</v>
      </c>
      <c r="G8" s="31" t="s">
        <v>194</v>
      </c>
      <c r="H8" s="77"/>
    </row>
    <row r="9" spans="1:23" x14ac:dyDescent="0.25">
      <c r="A9" s="15" t="s">
        <v>1197</v>
      </c>
      <c r="B9" s="16" t="s">
        <v>9360</v>
      </c>
      <c r="C9" s="16"/>
      <c r="D9" s="16" t="s">
        <v>414</v>
      </c>
      <c r="E9" s="16">
        <v>70</v>
      </c>
      <c r="F9" s="16" t="s">
        <v>405</v>
      </c>
      <c r="G9" s="31" t="s">
        <v>198</v>
      </c>
      <c r="H9" s="77"/>
    </row>
    <row r="10" spans="1:23" x14ac:dyDescent="0.25">
      <c r="A10" s="15" t="s">
        <v>575</v>
      </c>
      <c r="B10" s="16" t="s">
        <v>9360</v>
      </c>
      <c r="C10" s="16"/>
      <c r="D10" s="16" t="s">
        <v>400</v>
      </c>
      <c r="E10" s="16">
        <v>50</v>
      </c>
      <c r="F10" s="16" t="s">
        <v>410</v>
      </c>
      <c r="G10" s="31" t="s">
        <v>190</v>
      </c>
      <c r="H10" s="77"/>
    </row>
    <row r="11" spans="1:23" x14ac:dyDescent="0.25">
      <c r="A11" s="15" t="s">
        <v>532</v>
      </c>
      <c r="B11" s="16" t="s">
        <v>9360</v>
      </c>
      <c r="C11" s="16"/>
      <c r="D11" s="16" t="s">
        <v>400</v>
      </c>
      <c r="E11" s="16">
        <v>70</v>
      </c>
      <c r="F11" s="16" t="s">
        <v>405</v>
      </c>
      <c r="G11" s="31" t="s">
        <v>198</v>
      </c>
      <c r="H11" s="77"/>
    </row>
    <row r="12" spans="1:23" x14ac:dyDescent="0.25">
      <c r="A12" s="15" t="s">
        <v>954</v>
      </c>
      <c r="B12" s="16" t="s">
        <v>9360</v>
      </c>
      <c r="C12" s="16"/>
      <c r="D12" s="16" t="s">
        <v>421</v>
      </c>
      <c r="E12" s="16">
        <v>80</v>
      </c>
      <c r="F12" s="16" t="s">
        <v>410</v>
      </c>
      <c r="G12" s="31" t="s">
        <v>198</v>
      </c>
      <c r="H12" s="77"/>
    </row>
    <row r="13" spans="1:23" x14ac:dyDescent="0.25">
      <c r="A13" s="15" t="s">
        <v>1431</v>
      </c>
      <c r="B13" s="16" t="s">
        <v>9360</v>
      </c>
      <c r="C13" s="16"/>
      <c r="D13" s="16" t="s">
        <v>490</v>
      </c>
      <c r="E13" s="16"/>
      <c r="F13" s="16" t="s">
        <v>9361</v>
      </c>
      <c r="G13" s="31" t="s">
        <v>194</v>
      </c>
      <c r="H13" s="77"/>
    </row>
    <row r="14" spans="1:23" x14ac:dyDescent="0.25">
      <c r="A14" s="15" t="s">
        <v>1086</v>
      </c>
      <c r="B14" s="16" t="s">
        <v>9360</v>
      </c>
      <c r="C14" s="16"/>
      <c r="D14" s="16" t="s">
        <v>490</v>
      </c>
      <c r="E14" s="16"/>
      <c r="F14" s="16" t="s">
        <v>1085</v>
      </c>
      <c r="G14" s="31" t="s">
        <v>194</v>
      </c>
      <c r="H14" s="77"/>
    </row>
    <row r="15" spans="1:23" x14ac:dyDescent="0.25">
      <c r="A15" s="15" t="s">
        <v>1186</v>
      </c>
      <c r="B15" s="16" t="s">
        <v>9360</v>
      </c>
      <c r="C15" s="16"/>
      <c r="D15" s="16" t="s">
        <v>490</v>
      </c>
      <c r="E15" s="16"/>
      <c r="F15" s="16" t="s">
        <v>1085</v>
      </c>
      <c r="G15" s="31" t="s">
        <v>194</v>
      </c>
      <c r="H15" s="77"/>
    </row>
    <row r="16" spans="1:23" x14ac:dyDescent="0.25">
      <c r="A16" s="15" t="s">
        <v>1119</v>
      </c>
      <c r="B16" s="16" t="s">
        <v>9360</v>
      </c>
      <c r="C16" s="16"/>
      <c r="D16" s="16" t="s">
        <v>490</v>
      </c>
      <c r="E16" s="16"/>
      <c r="F16" s="16" t="s">
        <v>1085</v>
      </c>
      <c r="G16" s="31" t="s">
        <v>194</v>
      </c>
      <c r="H16" s="77"/>
    </row>
    <row r="17" spans="1:8" x14ac:dyDescent="0.25">
      <c r="A17" s="15" t="s">
        <v>614</v>
      </c>
      <c r="B17" s="16" t="s">
        <v>9360</v>
      </c>
      <c r="C17" s="16"/>
      <c r="D17" s="16" t="s">
        <v>490</v>
      </c>
      <c r="E17" s="16"/>
      <c r="F17" s="16" t="s">
        <v>490</v>
      </c>
      <c r="G17" s="31" t="s">
        <v>190</v>
      </c>
      <c r="H17" s="77"/>
    </row>
    <row r="18" spans="1:8" x14ac:dyDescent="0.25">
      <c r="A18" s="15" t="s">
        <v>1096</v>
      </c>
      <c r="B18" s="16" t="s">
        <v>9360</v>
      </c>
      <c r="C18" s="16"/>
      <c r="D18" s="16" t="s">
        <v>490</v>
      </c>
      <c r="E18" s="16"/>
      <c r="F18" s="16" t="s">
        <v>1085</v>
      </c>
      <c r="G18" s="31" t="s">
        <v>194</v>
      </c>
      <c r="H18" s="77"/>
    </row>
    <row r="19" spans="1:8" x14ac:dyDescent="0.25">
      <c r="A19" s="15" t="s">
        <v>1097</v>
      </c>
      <c r="B19" s="16" t="s">
        <v>9360</v>
      </c>
      <c r="C19" s="16"/>
      <c r="D19" s="16" t="s">
        <v>490</v>
      </c>
      <c r="E19" s="16"/>
      <c r="F19" s="16" t="s">
        <v>1085</v>
      </c>
      <c r="G19" s="31" t="s">
        <v>194</v>
      </c>
      <c r="H19" s="77"/>
    </row>
    <row r="20" spans="1:8" x14ac:dyDescent="0.25">
      <c r="A20" s="15" t="s">
        <v>1281</v>
      </c>
      <c r="B20" s="16" t="s">
        <v>9360</v>
      </c>
      <c r="C20" s="16"/>
      <c r="D20" s="16" t="s">
        <v>490</v>
      </c>
      <c r="E20" s="16"/>
      <c r="F20" s="16" t="s">
        <v>490</v>
      </c>
      <c r="G20" s="31" t="s">
        <v>194</v>
      </c>
      <c r="H20" s="77"/>
    </row>
    <row r="21" spans="1:8" x14ac:dyDescent="0.25">
      <c r="A21" s="15" t="s">
        <v>1438</v>
      </c>
      <c r="B21" s="16" t="s">
        <v>9360</v>
      </c>
      <c r="C21" s="16"/>
      <c r="D21" s="16" t="s">
        <v>490</v>
      </c>
      <c r="E21" s="16"/>
      <c r="F21" s="16" t="s">
        <v>1085</v>
      </c>
      <c r="G21" s="31" t="s">
        <v>194</v>
      </c>
      <c r="H21" s="77"/>
    </row>
    <row r="22" spans="1:8" x14ac:dyDescent="0.25">
      <c r="A22" s="15" t="s">
        <v>615</v>
      </c>
      <c r="B22" s="16" t="s">
        <v>9360</v>
      </c>
      <c r="C22" s="16"/>
      <c r="D22" s="16" t="s">
        <v>490</v>
      </c>
      <c r="E22" s="16"/>
      <c r="F22" s="16" t="s">
        <v>490</v>
      </c>
      <c r="G22" s="31" t="s">
        <v>190</v>
      </c>
      <c r="H22" s="77"/>
    </row>
    <row r="23" spans="1:8" x14ac:dyDescent="0.25">
      <c r="A23" s="15" t="s">
        <v>1188</v>
      </c>
      <c r="B23" s="16" t="s">
        <v>9360</v>
      </c>
      <c r="C23" s="16"/>
      <c r="D23" s="16" t="s">
        <v>490</v>
      </c>
      <c r="E23" s="16"/>
      <c r="F23" s="16" t="s">
        <v>1085</v>
      </c>
      <c r="G23" s="31" t="s">
        <v>194</v>
      </c>
      <c r="H23" s="77"/>
    </row>
    <row r="24" spans="1:8" x14ac:dyDescent="0.25">
      <c r="A24" s="15" t="s">
        <v>1282</v>
      </c>
      <c r="B24" s="16" t="s">
        <v>9360</v>
      </c>
      <c r="C24" s="16"/>
      <c r="D24" s="16" t="s">
        <v>490</v>
      </c>
      <c r="E24" s="16"/>
      <c r="F24" s="16" t="s">
        <v>1085</v>
      </c>
      <c r="G24" s="31" t="s">
        <v>194</v>
      </c>
      <c r="H24" s="77"/>
    </row>
    <row r="25" spans="1:8" x14ac:dyDescent="0.25">
      <c r="A25" s="15" t="s">
        <v>1285</v>
      </c>
      <c r="B25" s="16" t="s">
        <v>9360</v>
      </c>
      <c r="C25" s="16"/>
      <c r="D25" s="16" t="s">
        <v>427</v>
      </c>
      <c r="E25" s="16"/>
      <c r="F25" s="16" t="s">
        <v>427</v>
      </c>
      <c r="G25" s="31" t="s">
        <v>198</v>
      </c>
      <c r="H25" s="77"/>
    </row>
    <row r="26" spans="1:8" x14ac:dyDescent="0.25">
      <c r="A26" s="15" t="s">
        <v>521</v>
      </c>
      <c r="B26" s="16" t="s">
        <v>9360</v>
      </c>
      <c r="C26" s="16"/>
      <c r="D26" s="16" t="s">
        <v>427</v>
      </c>
      <c r="E26" s="16"/>
      <c r="F26" s="16" t="s">
        <v>427</v>
      </c>
      <c r="G26" s="31" t="s">
        <v>190</v>
      </c>
      <c r="H26" s="77"/>
    </row>
  </sheetData>
  <sheetProtection selectLockedCells="1" selectUnlockedCells="1"/>
  <mergeCells count="1">
    <mergeCell ref="O1:W1"/>
  </mergeCells>
  <phoneticPr fontId="3" type="noConversion"/>
  <conditionalFormatting sqref="H2:H26">
    <cfRule type="cellIs" dxfId="146" priority="1" stopIfTrue="1" operator="equal">
      <formula>"-"</formula>
    </cfRule>
    <cfRule type="cellIs" dxfId="145" priority="2" stopIfTrue="1" operator="equal">
      <formula>"x"</formula>
    </cfRule>
  </conditionalFormatting>
  <hyperlinks>
    <hyperlink ref="L1" location="'Expansion set Check List'!A1" display="Home" xr:uid="{00000000-0004-0000-A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E00-000000000000}">
  <sheetPr codeName="Sheet90">
    <tabColor rgb="FF3399FF"/>
  </sheetPr>
  <dimension ref="A1:W25"/>
  <sheetViews>
    <sheetView zoomScaleSheetLayoutView="10" workbookViewId="0">
      <pane ySplit="1" topLeftCell="A2" activePane="bottomLeft" state="frozen"/>
      <selection pane="bottomLeft"/>
    </sheetView>
  </sheetViews>
  <sheetFormatPr defaultColWidth="0" defaultRowHeight="13.2" customHeight="1" x14ac:dyDescent="0.25"/>
  <cols>
    <col min="1" max="1" width="28.33203125" customWidth="1"/>
    <col min="2" max="2" width="9.44140625" bestFit="1" customWidth="1"/>
    <col min="3" max="3" width="3.33203125" bestFit="1" customWidth="1"/>
    <col min="4" max="4" width="8.66406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1199</v>
      </c>
      <c r="B2" s="13" t="s">
        <v>9360</v>
      </c>
      <c r="C2" s="13"/>
      <c r="D2" s="13" t="s">
        <v>421</v>
      </c>
      <c r="E2" s="13">
        <v>100</v>
      </c>
      <c r="F2" s="13" t="s">
        <v>401</v>
      </c>
      <c r="G2" s="30" t="s">
        <v>202</v>
      </c>
      <c r="H2" s="77"/>
      <c r="M2" s="33">
        <f>SUM(COUNTA(H2:H750))</f>
        <v>0</v>
      </c>
      <c r="O2" s="109"/>
      <c r="P2" s="109"/>
      <c r="Q2" s="109"/>
      <c r="R2" s="109"/>
      <c r="S2" s="109"/>
      <c r="T2" s="109"/>
      <c r="U2" s="109"/>
      <c r="V2" s="109"/>
      <c r="W2" s="109"/>
    </row>
    <row r="3" spans="1:23" x14ac:dyDescent="0.25">
      <c r="A3" s="15" t="s">
        <v>1288</v>
      </c>
      <c r="B3" s="16" t="s">
        <v>9360</v>
      </c>
      <c r="C3" s="16"/>
      <c r="D3" s="16" t="s">
        <v>421</v>
      </c>
      <c r="E3" s="16">
        <v>150</v>
      </c>
      <c r="F3" s="16" t="s">
        <v>401</v>
      </c>
      <c r="G3" s="31" t="s">
        <v>206</v>
      </c>
      <c r="H3" s="77"/>
    </row>
    <row r="4" spans="1:23" x14ac:dyDescent="0.25">
      <c r="A4" s="15" t="s">
        <v>1221</v>
      </c>
      <c r="B4" s="16" t="s">
        <v>9360</v>
      </c>
      <c r="C4" s="16"/>
      <c r="D4" s="16" t="s">
        <v>414</v>
      </c>
      <c r="E4" s="16">
        <v>50</v>
      </c>
      <c r="F4" s="16" t="s">
        <v>410</v>
      </c>
      <c r="G4" s="31" t="s">
        <v>190</v>
      </c>
      <c r="H4" s="77"/>
    </row>
    <row r="5" spans="1:23" x14ac:dyDescent="0.25">
      <c r="A5" s="15" t="s">
        <v>1231</v>
      </c>
      <c r="B5" s="16" t="s">
        <v>9360</v>
      </c>
      <c r="C5" s="16"/>
      <c r="D5" s="16" t="s">
        <v>421</v>
      </c>
      <c r="E5" s="16">
        <v>50</v>
      </c>
      <c r="F5" s="16" t="s">
        <v>410</v>
      </c>
      <c r="G5" s="31" t="s">
        <v>190</v>
      </c>
      <c r="H5" s="77"/>
    </row>
    <row r="6" spans="1:23" x14ac:dyDescent="0.25">
      <c r="A6" s="15" t="s">
        <v>575</v>
      </c>
      <c r="B6" s="16" t="s">
        <v>9360</v>
      </c>
      <c r="C6" s="16"/>
      <c r="D6" s="16" t="s">
        <v>400</v>
      </c>
      <c r="E6" s="16">
        <v>50</v>
      </c>
      <c r="F6" s="16" t="s">
        <v>410</v>
      </c>
      <c r="G6" s="31" t="s">
        <v>190</v>
      </c>
      <c r="H6" s="77"/>
    </row>
    <row r="7" spans="1:23" x14ac:dyDescent="0.25">
      <c r="A7" s="15" t="s">
        <v>964</v>
      </c>
      <c r="B7" s="16" t="s">
        <v>9360</v>
      </c>
      <c r="C7" s="16"/>
      <c r="D7" s="16" t="s">
        <v>414</v>
      </c>
      <c r="E7" s="16">
        <v>50</v>
      </c>
      <c r="F7" s="16" t="s">
        <v>410</v>
      </c>
      <c r="G7" s="31" t="s">
        <v>190</v>
      </c>
      <c r="H7" s="77"/>
    </row>
    <row r="8" spans="1:23" x14ac:dyDescent="0.25">
      <c r="A8" s="15" t="s">
        <v>1216</v>
      </c>
      <c r="B8" s="16" t="s">
        <v>9360</v>
      </c>
      <c r="C8" s="16"/>
      <c r="D8" s="16" t="s">
        <v>421</v>
      </c>
      <c r="E8" s="16">
        <v>70</v>
      </c>
      <c r="F8" s="16" t="s">
        <v>405</v>
      </c>
      <c r="G8" s="31" t="s">
        <v>194</v>
      </c>
      <c r="H8" s="77"/>
    </row>
    <row r="9" spans="1:23" x14ac:dyDescent="0.25">
      <c r="A9" s="15" t="s">
        <v>532</v>
      </c>
      <c r="B9" s="16" t="s">
        <v>9360</v>
      </c>
      <c r="C9" s="16"/>
      <c r="D9" s="16" t="s">
        <v>400</v>
      </c>
      <c r="E9" s="16">
        <v>70</v>
      </c>
      <c r="F9" s="16" t="s">
        <v>405</v>
      </c>
      <c r="G9" s="31" t="s">
        <v>198</v>
      </c>
      <c r="H9" s="77"/>
    </row>
    <row r="10" spans="1:23" x14ac:dyDescent="0.25">
      <c r="A10" s="15" t="s">
        <v>1197</v>
      </c>
      <c r="B10" s="16" t="s">
        <v>9360</v>
      </c>
      <c r="C10" s="16"/>
      <c r="D10" s="16" t="s">
        <v>414</v>
      </c>
      <c r="E10" s="16">
        <v>70</v>
      </c>
      <c r="F10" s="16" t="s">
        <v>405</v>
      </c>
      <c r="G10" s="31" t="s">
        <v>202</v>
      </c>
      <c r="H10" s="77"/>
    </row>
    <row r="11" spans="1:23" x14ac:dyDescent="0.25">
      <c r="A11" s="15" t="s">
        <v>1281</v>
      </c>
      <c r="B11" s="16" t="s">
        <v>9360</v>
      </c>
      <c r="C11" s="16"/>
      <c r="D11" s="16" t="s">
        <v>490</v>
      </c>
      <c r="E11" s="16"/>
      <c r="F11" s="16" t="s">
        <v>490</v>
      </c>
      <c r="G11" s="31" t="s">
        <v>194</v>
      </c>
      <c r="H11" s="77"/>
    </row>
    <row r="12" spans="1:23" x14ac:dyDescent="0.25">
      <c r="A12" s="15" t="s">
        <v>1433</v>
      </c>
      <c r="B12" s="16" t="s">
        <v>9360</v>
      </c>
      <c r="C12" s="16"/>
      <c r="D12" s="16" t="s">
        <v>490</v>
      </c>
      <c r="E12" s="16"/>
      <c r="F12" s="16" t="s">
        <v>1085</v>
      </c>
      <c r="G12" s="31" t="s">
        <v>194</v>
      </c>
      <c r="H12" s="77"/>
    </row>
    <row r="13" spans="1:23" x14ac:dyDescent="0.25">
      <c r="A13" s="15" t="s">
        <v>1094</v>
      </c>
      <c r="B13" s="16" t="s">
        <v>9360</v>
      </c>
      <c r="C13" s="16"/>
      <c r="D13" s="16" t="s">
        <v>490</v>
      </c>
      <c r="E13" s="16"/>
      <c r="F13" s="16" t="s">
        <v>490</v>
      </c>
      <c r="G13" s="31" t="s">
        <v>194</v>
      </c>
      <c r="H13" s="77"/>
    </row>
    <row r="14" spans="1:23" x14ac:dyDescent="0.25">
      <c r="A14" s="15" t="s">
        <v>941</v>
      </c>
      <c r="B14" s="16" t="s">
        <v>9360</v>
      </c>
      <c r="C14" s="16"/>
      <c r="D14" s="16" t="s">
        <v>490</v>
      </c>
      <c r="E14" s="16"/>
      <c r="F14" s="16" t="s">
        <v>490</v>
      </c>
      <c r="G14" s="31" t="s">
        <v>194</v>
      </c>
      <c r="H14" s="77"/>
    </row>
    <row r="15" spans="1:23" x14ac:dyDescent="0.25">
      <c r="A15" s="15" t="s">
        <v>1437</v>
      </c>
      <c r="B15" s="16" t="s">
        <v>9360</v>
      </c>
      <c r="C15" s="16"/>
      <c r="D15" s="16" t="s">
        <v>490</v>
      </c>
      <c r="E15" s="16"/>
      <c r="F15" s="16" t="s">
        <v>1085</v>
      </c>
      <c r="G15" s="31" t="s">
        <v>194</v>
      </c>
      <c r="H15" s="77"/>
    </row>
    <row r="16" spans="1:23" x14ac:dyDescent="0.25">
      <c r="A16" s="15" t="s">
        <v>615</v>
      </c>
      <c r="B16" s="16" t="s">
        <v>9360</v>
      </c>
      <c r="C16" s="16"/>
      <c r="D16" s="16" t="s">
        <v>490</v>
      </c>
      <c r="E16" s="16"/>
      <c r="F16" s="16" t="s">
        <v>490</v>
      </c>
      <c r="G16" s="31" t="s">
        <v>190</v>
      </c>
      <c r="H16" s="77"/>
    </row>
    <row r="17" spans="1:8" x14ac:dyDescent="0.25">
      <c r="A17" s="15" t="s">
        <v>1438</v>
      </c>
      <c r="B17" s="16" t="s">
        <v>9360</v>
      </c>
      <c r="C17" s="16"/>
      <c r="D17" s="16" t="s">
        <v>490</v>
      </c>
      <c r="E17" s="16"/>
      <c r="F17" s="16" t="s">
        <v>1085</v>
      </c>
      <c r="G17" s="31" t="s">
        <v>194</v>
      </c>
      <c r="H17" s="77"/>
    </row>
    <row r="18" spans="1:8" x14ac:dyDescent="0.25">
      <c r="A18" s="15" t="s">
        <v>1171</v>
      </c>
      <c r="B18" s="16" t="s">
        <v>9360</v>
      </c>
      <c r="C18" s="16"/>
      <c r="D18" s="16" t="s">
        <v>490</v>
      </c>
      <c r="E18" s="16"/>
      <c r="F18" s="16" t="s">
        <v>1085</v>
      </c>
      <c r="G18" s="31" t="s">
        <v>194</v>
      </c>
      <c r="H18" s="77"/>
    </row>
    <row r="19" spans="1:8" x14ac:dyDescent="0.25">
      <c r="A19" s="15" t="s">
        <v>1125</v>
      </c>
      <c r="B19" s="16" t="s">
        <v>9360</v>
      </c>
      <c r="C19" s="16"/>
      <c r="D19" s="16" t="s">
        <v>490</v>
      </c>
      <c r="E19" s="16"/>
      <c r="F19" s="16" t="s">
        <v>1085</v>
      </c>
      <c r="G19" s="31" t="s">
        <v>194</v>
      </c>
      <c r="H19" s="77"/>
    </row>
    <row r="20" spans="1:8" x14ac:dyDescent="0.25">
      <c r="A20" s="15" t="s">
        <v>1186</v>
      </c>
      <c r="B20" s="16" t="s">
        <v>9360</v>
      </c>
      <c r="C20" s="16"/>
      <c r="D20" s="16" t="s">
        <v>490</v>
      </c>
      <c r="E20" s="16"/>
      <c r="F20" s="16" t="s">
        <v>1085</v>
      </c>
      <c r="G20" s="31" t="s">
        <v>194</v>
      </c>
      <c r="H20" s="77"/>
    </row>
    <row r="21" spans="1:8" x14ac:dyDescent="0.25">
      <c r="A21" s="15" t="s">
        <v>1130</v>
      </c>
      <c r="B21" s="16" t="s">
        <v>9360</v>
      </c>
      <c r="C21" s="16"/>
      <c r="D21" s="16" t="s">
        <v>490</v>
      </c>
      <c r="E21" s="16"/>
      <c r="F21" s="16" t="s">
        <v>490</v>
      </c>
      <c r="G21" s="31" t="s">
        <v>194</v>
      </c>
      <c r="H21" s="77"/>
    </row>
    <row r="22" spans="1:8" x14ac:dyDescent="0.25">
      <c r="A22" s="15" t="s">
        <v>1096</v>
      </c>
      <c r="B22" s="16" t="s">
        <v>9360</v>
      </c>
      <c r="C22" s="16"/>
      <c r="D22" s="16" t="s">
        <v>490</v>
      </c>
      <c r="E22" s="16"/>
      <c r="F22" s="16" t="s">
        <v>1085</v>
      </c>
      <c r="G22" s="31" t="s">
        <v>194</v>
      </c>
      <c r="H22" s="77"/>
    </row>
    <row r="23" spans="1:8" x14ac:dyDescent="0.25">
      <c r="A23" s="15" t="s">
        <v>1131</v>
      </c>
      <c r="B23" s="16" t="s">
        <v>9360</v>
      </c>
      <c r="C23" s="16"/>
      <c r="D23" s="16" t="s">
        <v>427</v>
      </c>
      <c r="E23" s="16"/>
      <c r="F23" s="16" t="s">
        <v>427</v>
      </c>
      <c r="G23" s="31" t="s">
        <v>194</v>
      </c>
      <c r="H23" s="77"/>
    </row>
    <row r="24" spans="1:8" x14ac:dyDescent="0.25">
      <c r="A24" s="15" t="s">
        <v>520</v>
      </c>
      <c r="B24" s="16" t="s">
        <v>9360</v>
      </c>
      <c r="C24" s="16"/>
      <c r="D24" s="16" t="s">
        <v>427</v>
      </c>
      <c r="E24" s="16"/>
      <c r="F24" s="16" t="s">
        <v>427</v>
      </c>
      <c r="G24" s="31" t="s">
        <v>190</v>
      </c>
      <c r="H24" s="77"/>
    </row>
    <row r="25" spans="1:8" x14ac:dyDescent="0.25">
      <c r="A25" s="15" t="s">
        <v>519</v>
      </c>
      <c r="B25" s="16" t="s">
        <v>9360</v>
      </c>
      <c r="C25" s="16"/>
      <c r="D25" s="16" t="s">
        <v>427</v>
      </c>
      <c r="E25" s="16"/>
      <c r="F25" s="16" t="s">
        <v>427</v>
      </c>
      <c r="G25" s="31" t="s">
        <v>190</v>
      </c>
      <c r="H25" s="77"/>
    </row>
  </sheetData>
  <sheetProtection selectLockedCells="1" selectUnlockedCells="1"/>
  <mergeCells count="1">
    <mergeCell ref="O1:W1"/>
  </mergeCells>
  <phoneticPr fontId="3" type="noConversion"/>
  <conditionalFormatting sqref="H2:H25">
    <cfRule type="cellIs" dxfId="144" priority="1" stopIfTrue="1" operator="equal">
      <formula>"-"</formula>
    </cfRule>
    <cfRule type="cellIs" dxfId="143" priority="2" stopIfTrue="1" operator="equal">
      <formula>"x"</formula>
    </cfRule>
  </conditionalFormatting>
  <hyperlinks>
    <hyperlink ref="L1" location="'Expansion set Check List'!A1" display="Home" xr:uid="{00000000-0004-0000-AE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AF00-000000000000}">
  <sheetPr codeName="Sheet91">
    <tabColor rgb="FF3399FF"/>
  </sheetPr>
  <dimension ref="A1:W26"/>
  <sheetViews>
    <sheetView zoomScaleSheetLayoutView="10" workbookViewId="0">
      <pane ySplit="1" topLeftCell="A2" activePane="bottomLeft" state="frozen"/>
      <selection pane="bottomLeft"/>
    </sheetView>
  </sheetViews>
  <sheetFormatPr defaultColWidth="0" defaultRowHeight="13.2" customHeight="1" x14ac:dyDescent="0.25"/>
  <cols>
    <col min="1" max="1" width="28.33203125" customWidth="1"/>
    <col min="2" max="2" width="9.44140625" bestFit="1" customWidth="1"/>
    <col min="3" max="3" width="3.33203125" bestFit="1" customWidth="1"/>
    <col min="4" max="4" width="17"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1195</v>
      </c>
      <c r="B2" s="13" t="s">
        <v>9360</v>
      </c>
      <c r="C2" s="13"/>
      <c r="D2" s="13" t="s">
        <v>425</v>
      </c>
      <c r="E2" s="13">
        <v>100</v>
      </c>
      <c r="F2" s="13" t="s">
        <v>401</v>
      </c>
      <c r="G2" s="31" t="s">
        <v>202</v>
      </c>
      <c r="H2" s="77"/>
      <c r="M2" s="33">
        <f>SUM(COUNTA(H2:H750))</f>
        <v>0</v>
      </c>
      <c r="O2" s="109"/>
      <c r="P2" s="109"/>
      <c r="Q2" s="109"/>
      <c r="R2" s="109"/>
      <c r="S2" s="109"/>
      <c r="T2" s="109"/>
      <c r="U2" s="109"/>
      <c r="V2" s="109"/>
      <c r="W2" s="109"/>
    </row>
    <row r="3" spans="1:23" x14ac:dyDescent="0.25">
      <c r="A3" s="15" t="s">
        <v>1388</v>
      </c>
      <c r="B3" s="16" t="s">
        <v>9360</v>
      </c>
      <c r="C3" s="16"/>
      <c r="D3" s="16" t="s">
        <v>425</v>
      </c>
      <c r="E3" s="16">
        <v>150</v>
      </c>
      <c r="F3" s="16" t="s">
        <v>401</v>
      </c>
      <c r="G3" s="31" t="s">
        <v>206</v>
      </c>
      <c r="H3" s="77"/>
    </row>
    <row r="4" spans="1:23" x14ac:dyDescent="0.25">
      <c r="A4" s="15" t="s">
        <v>1213</v>
      </c>
      <c r="B4" s="16" t="s">
        <v>9360</v>
      </c>
      <c r="C4" s="16"/>
      <c r="D4" s="16" t="s">
        <v>425</v>
      </c>
      <c r="E4" s="16">
        <v>80</v>
      </c>
      <c r="F4" s="16" t="s">
        <v>405</v>
      </c>
      <c r="G4" s="31" t="s">
        <v>194</v>
      </c>
      <c r="H4" s="77"/>
    </row>
    <row r="5" spans="1:23" x14ac:dyDescent="0.25">
      <c r="A5" s="15" t="s">
        <v>1234</v>
      </c>
      <c r="B5" s="16" t="s">
        <v>9360</v>
      </c>
      <c r="C5" s="16"/>
      <c r="D5" s="16" t="s">
        <v>425</v>
      </c>
      <c r="E5" s="16">
        <v>50</v>
      </c>
      <c r="F5" s="16" t="s">
        <v>410</v>
      </c>
      <c r="G5" s="31" t="s">
        <v>190</v>
      </c>
      <c r="H5" s="77"/>
    </row>
    <row r="6" spans="1:23" x14ac:dyDescent="0.25">
      <c r="A6" s="15" t="s">
        <v>1197</v>
      </c>
      <c r="B6" s="16" t="s">
        <v>9360</v>
      </c>
      <c r="C6" s="16"/>
      <c r="D6" s="16" t="s">
        <v>414</v>
      </c>
      <c r="E6" s="16">
        <v>70</v>
      </c>
      <c r="F6" s="16" t="s">
        <v>405</v>
      </c>
      <c r="G6" s="31" t="s">
        <v>202</v>
      </c>
      <c r="H6" s="77"/>
    </row>
    <row r="7" spans="1:23" x14ac:dyDescent="0.25">
      <c r="A7" s="15" t="s">
        <v>1221</v>
      </c>
      <c r="B7" s="16" t="s">
        <v>9360</v>
      </c>
      <c r="C7" s="16"/>
      <c r="D7" s="16" t="s">
        <v>414</v>
      </c>
      <c r="E7" s="16">
        <v>50</v>
      </c>
      <c r="F7" s="16" t="s">
        <v>410</v>
      </c>
      <c r="G7" s="31" t="s">
        <v>190</v>
      </c>
      <c r="H7" s="77"/>
    </row>
    <row r="8" spans="1:23" x14ac:dyDescent="0.25">
      <c r="A8" s="15" t="s">
        <v>406</v>
      </c>
      <c r="B8" s="16" t="s">
        <v>9360</v>
      </c>
      <c r="C8" s="16"/>
      <c r="D8" s="16" t="s">
        <v>407</v>
      </c>
      <c r="E8" s="16">
        <v>100</v>
      </c>
      <c r="F8" s="16" t="s">
        <v>401</v>
      </c>
      <c r="G8" s="31" t="s">
        <v>198</v>
      </c>
      <c r="H8" s="77"/>
    </row>
    <row r="9" spans="1:23" x14ac:dyDescent="0.25">
      <c r="A9" s="15" t="s">
        <v>475</v>
      </c>
      <c r="B9" s="16" t="s">
        <v>9360</v>
      </c>
      <c r="C9" s="16"/>
      <c r="D9" s="16" t="s">
        <v>407</v>
      </c>
      <c r="E9" s="16">
        <v>50</v>
      </c>
      <c r="F9" s="16" t="s">
        <v>410</v>
      </c>
      <c r="G9" s="31" t="s">
        <v>190</v>
      </c>
      <c r="H9" s="77"/>
    </row>
    <row r="10" spans="1:23" x14ac:dyDescent="0.25">
      <c r="A10" s="15" t="s">
        <v>1337</v>
      </c>
      <c r="B10" s="16" t="s">
        <v>9360</v>
      </c>
      <c r="C10" s="16"/>
      <c r="D10" s="16" t="s">
        <v>1338</v>
      </c>
      <c r="E10" s="16">
        <v>70</v>
      </c>
      <c r="F10" s="16" t="s">
        <v>405</v>
      </c>
      <c r="G10" s="31" t="s">
        <v>202</v>
      </c>
      <c r="H10" s="77"/>
    </row>
    <row r="11" spans="1:23" x14ac:dyDescent="0.25">
      <c r="A11" s="15" t="s">
        <v>1360</v>
      </c>
      <c r="B11" s="16" t="s">
        <v>9360</v>
      </c>
      <c r="C11" s="16"/>
      <c r="D11" s="16" t="s">
        <v>400</v>
      </c>
      <c r="E11" s="16">
        <v>50</v>
      </c>
      <c r="F11" s="16" t="s">
        <v>410</v>
      </c>
      <c r="G11" s="31" t="s">
        <v>190</v>
      </c>
      <c r="H11" s="77"/>
    </row>
    <row r="12" spans="1:23" x14ac:dyDescent="0.25">
      <c r="A12" s="15" t="s">
        <v>1331</v>
      </c>
      <c r="B12" s="16" t="s">
        <v>9360</v>
      </c>
      <c r="C12" s="16"/>
      <c r="D12" s="16" t="s">
        <v>414</v>
      </c>
      <c r="E12" s="16">
        <v>100</v>
      </c>
      <c r="F12" s="16" t="s">
        <v>410</v>
      </c>
      <c r="G12" s="31" t="s">
        <v>206</v>
      </c>
      <c r="H12" s="77"/>
    </row>
    <row r="13" spans="1:23" x14ac:dyDescent="0.25">
      <c r="A13" s="15" t="s">
        <v>964</v>
      </c>
      <c r="B13" s="16" t="s">
        <v>9360</v>
      </c>
      <c r="C13" s="16"/>
      <c r="D13" s="16" t="s">
        <v>414</v>
      </c>
      <c r="E13" s="16">
        <v>50</v>
      </c>
      <c r="F13" s="16" t="s">
        <v>410</v>
      </c>
      <c r="G13" s="31" t="s">
        <v>194</v>
      </c>
      <c r="H13" s="77"/>
    </row>
    <row r="14" spans="1:23" x14ac:dyDescent="0.25">
      <c r="A14" s="15" t="s">
        <v>1438</v>
      </c>
      <c r="B14" s="16" t="s">
        <v>9360</v>
      </c>
      <c r="C14" s="16"/>
      <c r="D14" s="16" t="s">
        <v>490</v>
      </c>
      <c r="E14" s="16"/>
      <c r="F14" s="16" t="s">
        <v>1085</v>
      </c>
      <c r="G14" s="31" t="s">
        <v>194</v>
      </c>
      <c r="H14" s="77"/>
    </row>
    <row r="15" spans="1:23" x14ac:dyDescent="0.25">
      <c r="A15" s="15" t="s">
        <v>1086</v>
      </c>
      <c r="B15" s="16" t="s">
        <v>9360</v>
      </c>
      <c r="C15" s="16"/>
      <c r="D15" s="16" t="s">
        <v>490</v>
      </c>
      <c r="E15" s="16"/>
      <c r="F15" s="16" t="s">
        <v>1085</v>
      </c>
      <c r="G15" s="31" t="s">
        <v>194</v>
      </c>
      <c r="H15" s="77"/>
    </row>
    <row r="16" spans="1:23" x14ac:dyDescent="0.25">
      <c r="A16" s="15" t="s">
        <v>1186</v>
      </c>
      <c r="B16" s="16" t="s">
        <v>9360</v>
      </c>
      <c r="C16" s="16"/>
      <c r="D16" s="16" t="s">
        <v>490</v>
      </c>
      <c r="E16" s="16"/>
      <c r="F16" s="16" t="s">
        <v>1085</v>
      </c>
      <c r="G16" s="31" t="s">
        <v>194</v>
      </c>
      <c r="H16" s="77"/>
    </row>
    <row r="17" spans="1:8" x14ac:dyDescent="0.25">
      <c r="A17" s="15" t="s">
        <v>1096</v>
      </c>
      <c r="B17" s="16" t="s">
        <v>9360</v>
      </c>
      <c r="C17" s="16"/>
      <c r="D17" s="16" t="s">
        <v>490</v>
      </c>
      <c r="E17" s="16"/>
      <c r="F17" s="16" t="s">
        <v>1085</v>
      </c>
      <c r="G17" s="31" t="s">
        <v>194</v>
      </c>
      <c r="H17" s="77"/>
    </row>
    <row r="18" spans="1:8" x14ac:dyDescent="0.25">
      <c r="A18" s="15" t="s">
        <v>1125</v>
      </c>
      <c r="B18" s="16" t="s">
        <v>9360</v>
      </c>
      <c r="C18" s="16"/>
      <c r="D18" s="16" t="s">
        <v>490</v>
      </c>
      <c r="E18" s="16"/>
      <c r="F18" s="16" t="s">
        <v>1085</v>
      </c>
      <c r="G18" s="31" t="s">
        <v>194</v>
      </c>
      <c r="H18" s="77"/>
    </row>
    <row r="19" spans="1:8" x14ac:dyDescent="0.25">
      <c r="A19" s="15" t="s">
        <v>1093</v>
      </c>
      <c r="B19" s="16" t="s">
        <v>9360</v>
      </c>
      <c r="C19" s="16"/>
      <c r="D19" s="16" t="s">
        <v>490</v>
      </c>
      <c r="E19" s="16"/>
      <c r="F19" s="16" t="s">
        <v>1085</v>
      </c>
      <c r="G19" s="31" t="s">
        <v>194</v>
      </c>
      <c r="H19" s="77"/>
    </row>
    <row r="20" spans="1:8" x14ac:dyDescent="0.25">
      <c r="A20" s="15" t="s">
        <v>1281</v>
      </c>
      <c r="B20" s="16" t="s">
        <v>9360</v>
      </c>
      <c r="C20" s="16"/>
      <c r="D20" s="16" t="s">
        <v>490</v>
      </c>
      <c r="E20" s="16"/>
      <c r="F20" s="16" t="s">
        <v>1562</v>
      </c>
      <c r="G20" s="31" t="s">
        <v>194</v>
      </c>
      <c r="H20" s="77"/>
    </row>
    <row r="21" spans="1:8" x14ac:dyDescent="0.25">
      <c r="A21" s="15" t="s">
        <v>1174</v>
      </c>
      <c r="B21" s="16" t="s">
        <v>9360</v>
      </c>
      <c r="C21" s="16"/>
      <c r="D21" s="16" t="s">
        <v>490</v>
      </c>
      <c r="E21" s="16"/>
      <c r="F21" s="16" t="s">
        <v>490</v>
      </c>
      <c r="G21" s="31" t="s">
        <v>194</v>
      </c>
      <c r="H21" s="77"/>
    </row>
    <row r="22" spans="1:8" x14ac:dyDescent="0.25">
      <c r="A22" s="15" t="s">
        <v>615</v>
      </c>
      <c r="B22" s="16" t="s">
        <v>9360</v>
      </c>
      <c r="C22" s="16"/>
      <c r="D22" s="16" t="s">
        <v>490</v>
      </c>
      <c r="E22" s="16"/>
      <c r="F22" s="16" t="s">
        <v>1562</v>
      </c>
      <c r="G22" s="31" t="s">
        <v>190</v>
      </c>
      <c r="H22" s="77"/>
    </row>
    <row r="23" spans="1:8" x14ac:dyDescent="0.25">
      <c r="A23" s="15" t="s">
        <v>1285</v>
      </c>
      <c r="B23" s="16" t="s">
        <v>9360</v>
      </c>
      <c r="C23" s="16"/>
      <c r="D23" s="16" t="s">
        <v>427</v>
      </c>
      <c r="E23" s="16"/>
      <c r="F23" s="16" t="s">
        <v>428</v>
      </c>
      <c r="G23" s="31" t="s">
        <v>198</v>
      </c>
      <c r="H23" s="77"/>
    </row>
    <row r="24" spans="1:8" x14ac:dyDescent="0.25">
      <c r="A24" s="15" t="s">
        <v>1133</v>
      </c>
      <c r="B24" s="16" t="s">
        <v>9360</v>
      </c>
      <c r="C24" s="16"/>
      <c r="D24" s="16" t="s">
        <v>427</v>
      </c>
      <c r="E24" s="16"/>
      <c r="F24" s="16" t="s">
        <v>428</v>
      </c>
      <c r="G24" s="31" t="s">
        <v>194</v>
      </c>
      <c r="H24" s="77"/>
    </row>
    <row r="25" spans="1:8" x14ac:dyDescent="0.25">
      <c r="A25" s="15" t="s">
        <v>517</v>
      </c>
      <c r="B25" s="16" t="s">
        <v>9360</v>
      </c>
      <c r="C25" s="16"/>
      <c r="D25" s="16" t="s">
        <v>427</v>
      </c>
      <c r="E25" s="16"/>
      <c r="F25" s="16" t="s">
        <v>427</v>
      </c>
      <c r="G25" s="31" t="s">
        <v>190</v>
      </c>
      <c r="H25" s="77"/>
    </row>
    <row r="26" spans="1:8" x14ac:dyDescent="0.25">
      <c r="A26" s="15" t="s">
        <v>519</v>
      </c>
      <c r="B26" s="16" t="s">
        <v>9360</v>
      </c>
      <c r="C26" s="16"/>
      <c r="D26" s="16" t="s">
        <v>427</v>
      </c>
      <c r="E26" s="16"/>
      <c r="F26" s="16" t="s">
        <v>427</v>
      </c>
      <c r="G26" s="31" t="s">
        <v>190</v>
      </c>
      <c r="H26" s="77"/>
    </row>
  </sheetData>
  <sheetProtection selectLockedCells="1" selectUnlockedCells="1"/>
  <mergeCells count="1">
    <mergeCell ref="O1:W1"/>
  </mergeCells>
  <phoneticPr fontId="3" type="noConversion"/>
  <conditionalFormatting sqref="H2:H26">
    <cfRule type="cellIs" dxfId="142" priority="1" stopIfTrue="1" operator="equal">
      <formula>"-"</formula>
    </cfRule>
    <cfRule type="cellIs" dxfId="141" priority="2" stopIfTrue="1" operator="equal">
      <formula>"x"</formula>
    </cfRule>
  </conditionalFormatting>
  <hyperlinks>
    <hyperlink ref="L1" location="'Expansion set Check List'!A1" display="Home" xr:uid="{00000000-0004-0000-A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000-000000000000}">
  <sheetPr codeName="Sheet97">
    <tabColor rgb="FF3399FF"/>
  </sheetPr>
  <dimension ref="A1:W21"/>
  <sheetViews>
    <sheetView zoomScaleSheetLayoutView="10" workbookViewId="0">
      <pane ySplit="1" topLeftCell="A2" activePane="bottomLeft" state="frozen"/>
      <selection pane="bottomLeft"/>
    </sheetView>
  </sheetViews>
  <sheetFormatPr defaultColWidth="0" defaultRowHeight="13.2" customHeight="1" x14ac:dyDescent="0.25"/>
  <cols>
    <col min="1" max="1" width="22.109375" customWidth="1"/>
    <col min="2" max="2" width="9.44140625" bestFit="1" customWidth="1"/>
    <col min="3" max="3" width="3.33203125" bestFit="1" customWidth="1"/>
    <col min="4" max="4" width="8.66406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9362</v>
      </c>
      <c r="B2" s="13" t="s">
        <v>9363</v>
      </c>
      <c r="C2" s="13"/>
      <c r="D2" s="13" t="s">
        <v>407</v>
      </c>
      <c r="E2" s="13">
        <v>50</v>
      </c>
      <c r="F2" s="13" t="s">
        <v>410</v>
      </c>
      <c r="G2" s="30" t="s">
        <v>190</v>
      </c>
      <c r="H2" s="77"/>
      <c r="M2" s="33">
        <f>SUM(COUNTA(H2:H750))</f>
        <v>0</v>
      </c>
      <c r="O2" s="109"/>
      <c r="P2" s="109"/>
      <c r="Q2" s="109"/>
      <c r="R2" s="109"/>
      <c r="S2" s="109"/>
      <c r="T2" s="109"/>
      <c r="U2" s="109"/>
      <c r="V2" s="109"/>
      <c r="W2" s="109"/>
    </row>
    <row r="3" spans="1:23" x14ac:dyDescent="0.25">
      <c r="A3" s="15" t="s">
        <v>638</v>
      </c>
      <c r="B3" s="16" t="s">
        <v>9363</v>
      </c>
      <c r="C3" s="16"/>
      <c r="D3" s="16" t="s">
        <v>407</v>
      </c>
      <c r="E3" s="16">
        <v>80</v>
      </c>
      <c r="F3" s="16" t="s">
        <v>405</v>
      </c>
      <c r="G3" s="31" t="s">
        <v>194</v>
      </c>
      <c r="H3" s="77"/>
    </row>
    <row r="4" spans="1:23" x14ac:dyDescent="0.25">
      <c r="A4" s="15" t="s">
        <v>622</v>
      </c>
      <c r="B4" s="16" t="s">
        <v>9363</v>
      </c>
      <c r="C4" s="16"/>
      <c r="D4" s="16" t="s">
        <v>431</v>
      </c>
      <c r="E4" s="16">
        <v>120</v>
      </c>
      <c r="F4" s="16" t="s">
        <v>401</v>
      </c>
      <c r="G4" s="31" t="s">
        <v>202</v>
      </c>
      <c r="H4" s="77"/>
    </row>
    <row r="5" spans="1:23" x14ac:dyDescent="0.25">
      <c r="A5" s="15" t="s">
        <v>578</v>
      </c>
      <c r="B5" s="16" t="s">
        <v>9363</v>
      </c>
      <c r="C5" s="16"/>
      <c r="D5" s="16" t="s">
        <v>414</v>
      </c>
      <c r="E5" s="16">
        <v>50</v>
      </c>
      <c r="F5" s="16" t="s">
        <v>410</v>
      </c>
      <c r="G5" s="31" t="s">
        <v>190</v>
      </c>
      <c r="H5" s="77"/>
    </row>
    <row r="6" spans="1:23" x14ac:dyDescent="0.25">
      <c r="A6" s="15" t="s">
        <v>545</v>
      </c>
      <c r="B6" s="16" t="s">
        <v>9363</v>
      </c>
      <c r="C6" s="16"/>
      <c r="D6" s="16" t="s">
        <v>414</v>
      </c>
      <c r="E6" s="16">
        <v>70</v>
      </c>
      <c r="F6" s="16" t="s">
        <v>405</v>
      </c>
      <c r="G6" s="31" t="s">
        <v>194</v>
      </c>
      <c r="H6" s="77"/>
    </row>
    <row r="7" spans="1:23" x14ac:dyDescent="0.25">
      <c r="A7" s="15" t="s">
        <v>623</v>
      </c>
      <c r="B7" s="16" t="s">
        <v>9363</v>
      </c>
      <c r="C7" s="16"/>
      <c r="D7" s="16" t="s">
        <v>414</v>
      </c>
      <c r="E7" s="16">
        <v>100</v>
      </c>
      <c r="F7" s="16" t="s">
        <v>401</v>
      </c>
      <c r="G7" s="31" t="s">
        <v>202</v>
      </c>
      <c r="H7" s="77"/>
    </row>
    <row r="8" spans="1:23" x14ac:dyDescent="0.25">
      <c r="A8" s="15" t="s">
        <v>1425</v>
      </c>
      <c r="B8" s="16" t="s">
        <v>9363</v>
      </c>
      <c r="C8" s="16"/>
      <c r="D8" s="16" t="s">
        <v>404</v>
      </c>
      <c r="E8" s="16">
        <v>30</v>
      </c>
      <c r="F8" s="16" t="s">
        <v>410</v>
      </c>
      <c r="G8" s="31" t="s">
        <v>190</v>
      </c>
      <c r="H8" s="77"/>
    </row>
    <row r="9" spans="1:23" x14ac:dyDescent="0.25">
      <c r="A9" s="15" t="s">
        <v>1404</v>
      </c>
      <c r="B9" s="16" t="s">
        <v>9363</v>
      </c>
      <c r="C9" s="16"/>
      <c r="D9" s="16" t="s">
        <v>404</v>
      </c>
      <c r="E9" s="16">
        <v>100</v>
      </c>
      <c r="F9" s="16" t="s">
        <v>405</v>
      </c>
      <c r="G9" s="31" t="s">
        <v>202</v>
      </c>
      <c r="H9" s="77"/>
    </row>
    <row r="10" spans="1:23" x14ac:dyDescent="0.25">
      <c r="A10" s="15" t="s">
        <v>1449</v>
      </c>
      <c r="B10" s="16" t="s">
        <v>9363</v>
      </c>
      <c r="C10" s="16"/>
      <c r="D10" s="16" t="s">
        <v>490</v>
      </c>
      <c r="E10" s="16"/>
      <c r="F10" s="16" t="s">
        <v>1085</v>
      </c>
      <c r="G10" s="31" t="s">
        <v>194</v>
      </c>
      <c r="H10" s="77"/>
    </row>
    <row r="11" spans="1:23" x14ac:dyDescent="0.25">
      <c r="A11" s="15" t="s">
        <v>1086</v>
      </c>
      <c r="B11" s="16" t="s">
        <v>9363</v>
      </c>
      <c r="C11" s="16"/>
      <c r="D11" s="16" t="s">
        <v>490</v>
      </c>
      <c r="E11" s="16"/>
      <c r="F11" s="16" t="s">
        <v>1085</v>
      </c>
      <c r="G11" s="31" t="s">
        <v>194</v>
      </c>
      <c r="H11" s="77"/>
    </row>
    <row r="12" spans="1:23" x14ac:dyDescent="0.25">
      <c r="A12" s="15" t="s">
        <v>1434</v>
      </c>
      <c r="B12" s="16" t="s">
        <v>9363</v>
      </c>
      <c r="C12" s="16"/>
      <c r="D12" s="16" t="s">
        <v>490</v>
      </c>
      <c r="E12" s="16"/>
      <c r="F12" s="16" t="s">
        <v>493</v>
      </c>
      <c r="G12" s="31" t="s">
        <v>194</v>
      </c>
      <c r="H12" s="77"/>
    </row>
    <row r="13" spans="1:23" x14ac:dyDescent="0.25">
      <c r="A13" s="15" t="s">
        <v>1450</v>
      </c>
      <c r="B13" s="16" t="s">
        <v>9363</v>
      </c>
      <c r="C13" s="16"/>
      <c r="D13" s="16" t="s">
        <v>490</v>
      </c>
      <c r="E13" s="16"/>
      <c r="F13" s="16" t="s">
        <v>490</v>
      </c>
      <c r="G13" s="31" t="s">
        <v>194</v>
      </c>
      <c r="H13" s="77"/>
    </row>
    <row r="14" spans="1:23" x14ac:dyDescent="0.25">
      <c r="A14" s="15" t="s">
        <v>1321</v>
      </c>
      <c r="B14" s="16" t="s">
        <v>9363</v>
      </c>
      <c r="C14" s="16"/>
      <c r="D14" s="16" t="s">
        <v>490</v>
      </c>
      <c r="E14" s="16"/>
      <c r="F14" s="16" t="s">
        <v>1085</v>
      </c>
      <c r="G14" s="31" t="s">
        <v>194</v>
      </c>
      <c r="H14" s="77"/>
    </row>
    <row r="15" spans="1:23" x14ac:dyDescent="0.25">
      <c r="A15" s="15" t="s">
        <v>1281</v>
      </c>
      <c r="B15" s="16" t="s">
        <v>9363</v>
      </c>
      <c r="C15" s="16"/>
      <c r="D15" s="16" t="s">
        <v>490</v>
      </c>
      <c r="E15" s="16"/>
      <c r="F15" s="16" t="s">
        <v>490</v>
      </c>
      <c r="G15" s="31" t="s">
        <v>194</v>
      </c>
      <c r="H15" s="77"/>
    </row>
    <row r="16" spans="1:23" x14ac:dyDescent="0.25">
      <c r="A16" s="15" t="s">
        <v>1473</v>
      </c>
      <c r="B16" s="16" t="s">
        <v>9363</v>
      </c>
      <c r="C16" s="16"/>
      <c r="D16" s="16" t="s">
        <v>490</v>
      </c>
      <c r="E16" s="16"/>
      <c r="F16" s="16" t="s">
        <v>1085</v>
      </c>
      <c r="G16" s="31" t="s">
        <v>194</v>
      </c>
      <c r="H16" s="77"/>
    </row>
    <row r="17" spans="1:8" x14ac:dyDescent="0.25">
      <c r="A17" s="15" t="s">
        <v>1438</v>
      </c>
      <c r="B17" s="16" t="s">
        <v>9363</v>
      </c>
      <c r="C17" s="16"/>
      <c r="D17" s="16" t="s">
        <v>490</v>
      </c>
      <c r="E17" s="16"/>
      <c r="F17" s="16" t="s">
        <v>1085</v>
      </c>
      <c r="G17" s="31" t="s">
        <v>194</v>
      </c>
      <c r="H17" s="77"/>
    </row>
    <row r="18" spans="1:8" x14ac:dyDescent="0.25">
      <c r="A18" s="15" t="s">
        <v>1503</v>
      </c>
      <c r="B18" s="16" t="s">
        <v>9363</v>
      </c>
      <c r="C18" s="16"/>
      <c r="D18" s="16" t="s">
        <v>427</v>
      </c>
      <c r="E18" s="16"/>
      <c r="F18" s="16" t="s">
        <v>427</v>
      </c>
      <c r="G18" s="31" t="s">
        <v>194</v>
      </c>
      <c r="H18" s="77"/>
    </row>
    <row r="19" spans="1:8" x14ac:dyDescent="0.25">
      <c r="A19" s="15" t="s">
        <v>1387</v>
      </c>
      <c r="B19" s="16" t="s">
        <v>9363</v>
      </c>
      <c r="C19" s="16"/>
      <c r="D19" s="16" t="s">
        <v>427</v>
      </c>
      <c r="E19" s="16"/>
      <c r="F19" s="16" t="s">
        <v>427</v>
      </c>
      <c r="G19" s="31" t="s">
        <v>198</v>
      </c>
      <c r="H19" s="77"/>
    </row>
    <row r="20" spans="1:8" x14ac:dyDescent="0.25">
      <c r="A20" s="15" t="s">
        <v>516</v>
      </c>
      <c r="B20" s="16" t="s">
        <v>9363</v>
      </c>
      <c r="C20" s="16"/>
      <c r="D20" s="16" t="s">
        <v>427</v>
      </c>
      <c r="E20" s="16"/>
      <c r="F20" s="16" t="s">
        <v>427</v>
      </c>
      <c r="G20" s="31" t="s">
        <v>190</v>
      </c>
      <c r="H20" s="77"/>
    </row>
    <row r="21" spans="1:8" x14ac:dyDescent="0.25">
      <c r="A21" s="15" t="s">
        <v>518</v>
      </c>
      <c r="B21" s="16" t="s">
        <v>9363</v>
      </c>
      <c r="C21" s="16"/>
      <c r="D21" s="16" t="s">
        <v>427</v>
      </c>
      <c r="E21" s="16"/>
      <c r="F21" s="16" t="s">
        <v>427</v>
      </c>
      <c r="G21" s="31" t="s">
        <v>190</v>
      </c>
      <c r="H21" s="77"/>
    </row>
  </sheetData>
  <sheetProtection selectLockedCells="1" selectUnlockedCells="1"/>
  <mergeCells count="1">
    <mergeCell ref="O1:W1"/>
  </mergeCells>
  <phoneticPr fontId="3" type="noConversion"/>
  <conditionalFormatting sqref="H2:H21">
    <cfRule type="cellIs" dxfId="140" priority="1" stopIfTrue="1" operator="equal">
      <formula>"-"</formula>
    </cfRule>
    <cfRule type="cellIs" dxfId="139" priority="2" stopIfTrue="1" operator="equal">
      <formula>"x"</formula>
    </cfRule>
  </conditionalFormatting>
  <hyperlinks>
    <hyperlink ref="L1" location="'Expansion set Check List'!A1" display="Home" xr:uid="{00000000-0004-0000-B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100-000000000000}">
  <sheetPr codeName="Sheet98">
    <tabColor rgb="FF3399FF"/>
  </sheetPr>
  <dimension ref="A1:W27"/>
  <sheetViews>
    <sheetView zoomScaleSheetLayoutView="10" workbookViewId="0">
      <pane ySplit="1" topLeftCell="A2" activePane="bottomLeft" state="frozen"/>
      <selection pane="bottomLeft"/>
    </sheetView>
  </sheetViews>
  <sheetFormatPr defaultColWidth="0" defaultRowHeight="13.2" customHeight="1" x14ac:dyDescent="0.25"/>
  <cols>
    <col min="1" max="1" width="29.88671875" customWidth="1"/>
    <col min="2" max="2" width="9.44140625" bestFit="1" customWidth="1"/>
    <col min="3" max="3" width="3.33203125" bestFit="1" customWidth="1"/>
    <col min="4" max="4" width="16" bestFit="1" customWidth="1"/>
    <col min="5" max="5" width="4" bestFit="1" customWidth="1"/>
    <col min="6" max="6" width="16.554687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965</v>
      </c>
      <c r="B2" s="13" t="s">
        <v>9363</v>
      </c>
      <c r="C2" s="13"/>
      <c r="D2" s="13" t="s">
        <v>431</v>
      </c>
      <c r="E2" s="13">
        <v>50</v>
      </c>
      <c r="F2" s="13" t="s">
        <v>410</v>
      </c>
      <c r="G2" s="30" t="s">
        <v>190</v>
      </c>
      <c r="H2" s="77"/>
      <c r="M2" s="33">
        <f>SUM(COUNTA(H2:H750))</f>
        <v>0</v>
      </c>
      <c r="O2" s="109"/>
      <c r="P2" s="109"/>
      <c r="Q2" s="109"/>
      <c r="R2" s="109"/>
      <c r="S2" s="109"/>
      <c r="T2" s="109"/>
      <c r="U2" s="109"/>
      <c r="V2" s="109"/>
      <c r="W2" s="109"/>
    </row>
    <row r="3" spans="1:23" x14ac:dyDescent="0.25">
      <c r="A3" s="15" t="s">
        <v>1038</v>
      </c>
      <c r="B3" s="16" t="s">
        <v>9363</v>
      </c>
      <c r="C3" s="16"/>
      <c r="D3" s="16" t="s">
        <v>1342</v>
      </c>
      <c r="E3" s="16">
        <v>80</v>
      </c>
      <c r="F3" s="16" t="s">
        <v>405</v>
      </c>
      <c r="G3" s="31" t="s">
        <v>194</v>
      </c>
      <c r="H3" s="77"/>
    </row>
    <row r="4" spans="1:23" x14ac:dyDescent="0.25">
      <c r="A4" s="15" t="s">
        <v>1012</v>
      </c>
      <c r="B4" s="16" t="s">
        <v>9363</v>
      </c>
      <c r="C4" s="16"/>
      <c r="D4" s="16" t="s">
        <v>435</v>
      </c>
      <c r="E4" s="16">
        <v>120</v>
      </c>
      <c r="F4" s="16" t="s">
        <v>401</v>
      </c>
      <c r="G4" s="31" t="s">
        <v>198</v>
      </c>
      <c r="H4" s="77"/>
    </row>
    <row r="5" spans="1:23" x14ac:dyDescent="0.25">
      <c r="A5" s="15" t="s">
        <v>1012</v>
      </c>
      <c r="B5" s="16" t="s">
        <v>9363</v>
      </c>
      <c r="C5" s="16"/>
      <c r="D5" s="16" t="s">
        <v>1342</v>
      </c>
      <c r="E5" s="16">
        <v>120</v>
      </c>
      <c r="F5" s="16" t="s">
        <v>401</v>
      </c>
      <c r="G5" s="31" t="s">
        <v>198</v>
      </c>
      <c r="H5" s="77"/>
    </row>
    <row r="6" spans="1:23" x14ac:dyDescent="0.25">
      <c r="A6" s="15" t="s">
        <v>578</v>
      </c>
      <c r="B6" s="16" t="s">
        <v>9363</v>
      </c>
      <c r="C6" s="16"/>
      <c r="D6" s="16" t="s">
        <v>414</v>
      </c>
      <c r="E6" s="16">
        <v>50</v>
      </c>
      <c r="F6" s="16" t="s">
        <v>410</v>
      </c>
      <c r="G6" s="31" t="s">
        <v>190</v>
      </c>
      <c r="H6" s="77"/>
    </row>
    <row r="7" spans="1:23" x14ac:dyDescent="0.25">
      <c r="A7" s="15" t="s">
        <v>545</v>
      </c>
      <c r="B7" s="16" t="s">
        <v>9363</v>
      </c>
      <c r="C7" s="16"/>
      <c r="D7" s="16" t="s">
        <v>414</v>
      </c>
      <c r="E7" s="16">
        <v>70</v>
      </c>
      <c r="F7" s="16" t="s">
        <v>405</v>
      </c>
      <c r="G7" s="31" t="s">
        <v>194</v>
      </c>
      <c r="H7" s="77"/>
    </row>
    <row r="8" spans="1:23" x14ac:dyDescent="0.25">
      <c r="A8" s="15" t="s">
        <v>623</v>
      </c>
      <c r="B8" s="16" t="s">
        <v>9363</v>
      </c>
      <c r="C8" s="16"/>
      <c r="D8" s="16" t="s">
        <v>414</v>
      </c>
      <c r="E8" s="16">
        <v>100</v>
      </c>
      <c r="F8" s="16" t="s">
        <v>401</v>
      </c>
      <c r="G8" s="31" t="s">
        <v>198</v>
      </c>
      <c r="H8" s="77"/>
    </row>
    <row r="9" spans="1:23" x14ac:dyDescent="0.25">
      <c r="A9" s="15" t="s">
        <v>964</v>
      </c>
      <c r="B9" s="16" t="s">
        <v>9363</v>
      </c>
      <c r="C9" s="16"/>
      <c r="D9" s="16" t="s">
        <v>414</v>
      </c>
      <c r="E9" s="16">
        <v>50</v>
      </c>
      <c r="F9" s="16" t="s">
        <v>410</v>
      </c>
      <c r="G9" s="31" t="s">
        <v>190</v>
      </c>
      <c r="H9" s="77"/>
    </row>
    <row r="10" spans="1:23" x14ac:dyDescent="0.25">
      <c r="A10" s="15" t="s">
        <v>1395</v>
      </c>
      <c r="B10" s="16" t="s">
        <v>9363</v>
      </c>
      <c r="C10" s="16"/>
      <c r="D10" s="16" t="s">
        <v>1588</v>
      </c>
      <c r="E10" s="16">
        <v>70</v>
      </c>
      <c r="F10" s="16" t="s">
        <v>410</v>
      </c>
      <c r="G10" s="31" t="s">
        <v>198</v>
      </c>
      <c r="H10" s="77"/>
    </row>
    <row r="11" spans="1:23" x14ac:dyDescent="0.25">
      <c r="A11" s="15" t="s">
        <v>1431</v>
      </c>
      <c r="B11" s="16" t="s">
        <v>9363</v>
      </c>
      <c r="C11" s="16"/>
      <c r="D11" s="16" t="s">
        <v>490</v>
      </c>
      <c r="E11" s="16"/>
      <c r="F11" s="16" t="s">
        <v>1092</v>
      </c>
      <c r="G11" s="31" t="s">
        <v>194</v>
      </c>
      <c r="H11" s="77"/>
    </row>
    <row r="12" spans="1:23" x14ac:dyDescent="0.25">
      <c r="A12" s="15" t="s">
        <v>1433</v>
      </c>
      <c r="B12" s="16" t="s">
        <v>9363</v>
      </c>
      <c r="C12" s="16"/>
      <c r="D12" s="16" t="s">
        <v>490</v>
      </c>
      <c r="E12" s="16"/>
      <c r="F12" s="16" t="s">
        <v>493</v>
      </c>
      <c r="G12" s="31" t="s">
        <v>194</v>
      </c>
      <c r="H12" s="77"/>
    </row>
    <row r="13" spans="1:23" x14ac:dyDescent="0.25">
      <c r="A13" s="15" t="s">
        <v>1084</v>
      </c>
      <c r="B13" s="16" t="s">
        <v>9363</v>
      </c>
      <c r="C13" s="16"/>
      <c r="D13" s="16" t="s">
        <v>490</v>
      </c>
      <c r="E13" s="16"/>
      <c r="F13" s="16" t="s">
        <v>1085</v>
      </c>
      <c r="G13" s="31" t="s">
        <v>194</v>
      </c>
      <c r="H13" s="77"/>
    </row>
    <row r="14" spans="1:23" x14ac:dyDescent="0.25">
      <c r="A14" s="15" t="s">
        <v>1449</v>
      </c>
      <c r="B14" s="16" t="s">
        <v>9363</v>
      </c>
      <c r="C14" s="16"/>
      <c r="D14" s="16" t="s">
        <v>490</v>
      </c>
      <c r="E14" s="16"/>
      <c r="F14" s="16" t="s">
        <v>1085</v>
      </c>
      <c r="G14" s="31" t="s">
        <v>194</v>
      </c>
      <c r="H14" s="77"/>
    </row>
    <row r="15" spans="1:23" x14ac:dyDescent="0.25">
      <c r="A15" s="15" t="s">
        <v>1086</v>
      </c>
      <c r="B15" s="16" t="s">
        <v>9363</v>
      </c>
      <c r="C15" s="16"/>
      <c r="D15" s="16" t="s">
        <v>490</v>
      </c>
      <c r="E15" s="16"/>
      <c r="F15" s="16" t="s">
        <v>1085</v>
      </c>
      <c r="G15" s="31" t="s">
        <v>194</v>
      </c>
      <c r="H15" s="77"/>
    </row>
    <row r="16" spans="1:23" x14ac:dyDescent="0.25">
      <c r="A16" s="15" t="s">
        <v>1434</v>
      </c>
      <c r="B16" s="16" t="s">
        <v>9363</v>
      </c>
      <c r="C16" s="16"/>
      <c r="D16" s="16" t="s">
        <v>490</v>
      </c>
      <c r="E16" s="16"/>
      <c r="F16" s="16" t="s">
        <v>493</v>
      </c>
      <c r="G16" s="31" t="s">
        <v>194</v>
      </c>
      <c r="H16" s="77"/>
    </row>
    <row r="17" spans="1:8" x14ac:dyDescent="0.25">
      <c r="A17" s="15" t="s">
        <v>1471</v>
      </c>
      <c r="B17" s="16" t="s">
        <v>9363</v>
      </c>
      <c r="C17" s="16"/>
      <c r="D17" s="16" t="s">
        <v>490</v>
      </c>
      <c r="E17" s="16"/>
      <c r="F17" s="16" t="s">
        <v>490</v>
      </c>
      <c r="G17" s="31" t="s">
        <v>194</v>
      </c>
      <c r="H17" s="77"/>
    </row>
    <row r="18" spans="1:8" x14ac:dyDescent="0.25">
      <c r="A18" s="15" t="s">
        <v>1281</v>
      </c>
      <c r="B18" s="16" t="s">
        <v>9363</v>
      </c>
      <c r="C18" s="16"/>
      <c r="D18" s="16" t="s">
        <v>490</v>
      </c>
      <c r="E18" s="16"/>
      <c r="F18" s="16" t="s">
        <v>490</v>
      </c>
      <c r="G18" s="31" t="s">
        <v>194</v>
      </c>
      <c r="H18" s="77"/>
    </row>
    <row r="19" spans="1:8" x14ac:dyDescent="0.25">
      <c r="A19" s="15" t="s">
        <v>1473</v>
      </c>
      <c r="B19" s="16" t="s">
        <v>9363</v>
      </c>
      <c r="C19" s="16"/>
      <c r="D19" s="16" t="s">
        <v>490</v>
      </c>
      <c r="E19" s="16"/>
      <c r="F19" s="16" t="s">
        <v>1085</v>
      </c>
      <c r="G19" s="31" t="s">
        <v>194</v>
      </c>
      <c r="H19" s="77"/>
    </row>
    <row r="20" spans="1:8" x14ac:dyDescent="0.25">
      <c r="A20" s="15" t="s">
        <v>1522</v>
      </c>
      <c r="B20" s="16" t="s">
        <v>9363</v>
      </c>
      <c r="C20" s="16"/>
      <c r="D20" s="16" t="s">
        <v>490</v>
      </c>
      <c r="E20" s="16"/>
      <c r="F20" s="16" t="s">
        <v>1085</v>
      </c>
      <c r="G20" s="31" t="s">
        <v>194</v>
      </c>
      <c r="H20" s="77"/>
    </row>
    <row r="21" spans="1:8" x14ac:dyDescent="0.25">
      <c r="A21" s="15" t="s">
        <v>1438</v>
      </c>
      <c r="B21" s="16" t="s">
        <v>9363</v>
      </c>
      <c r="C21" s="16"/>
      <c r="D21" s="16" t="s">
        <v>490</v>
      </c>
      <c r="E21" s="16"/>
      <c r="F21" s="16" t="s">
        <v>1085</v>
      </c>
      <c r="G21" s="31" t="s">
        <v>194</v>
      </c>
      <c r="H21" s="77"/>
    </row>
    <row r="22" spans="1:8" x14ac:dyDescent="0.25">
      <c r="A22" s="15" t="s">
        <v>514</v>
      </c>
      <c r="B22" s="16" t="s">
        <v>9363</v>
      </c>
      <c r="C22" s="16"/>
      <c r="D22" s="16" t="s">
        <v>427</v>
      </c>
      <c r="E22" s="16"/>
      <c r="F22" s="16" t="s">
        <v>427</v>
      </c>
      <c r="G22" s="31" t="s">
        <v>198</v>
      </c>
      <c r="H22" s="77"/>
    </row>
    <row r="23" spans="1:8" x14ac:dyDescent="0.25">
      <c r="A23" s="15" t="s">
        <v>1503</v>
      </c>
      <c r="B23" s="16" t="s">
        <v>9363</v>
      </c>
      <c r="C23" s="16"/>
      <c r="D23" s="16" t="s">
        <v>427</v>
      </c>
      <c r="E23" s="16"/>
      <c r="F23" s="16" t="s">
        <v>427</v>
      </c>
      <c r="G23" s="31" t="s">
        <v>194</v>
      </c>
      <c r="H23" s="77"/>
    </row>
    <row r="24" spans="1:8" x14ac:dyDescent="0.25">
      <c r="A24" s="15" t="s">
        <v>426</v>
      </c>
      <c r="B24" s="16" t="s">
        <v>9363</v>
      </c>
      <c r="C24" s="16"/>
      <c r="D24" s="16" t="s">
        <v>427</v>
      </c>
      <c r="E24" s="16"/>
      <c r="F24" s="16" t="s">
        <v>427</v>
      </c>
      <c r="G24" s="31" t="s">
        <v>198</v>
      </c>
      <c r="H24" s="77"/>
    </row>
    <row r="25" spans="1:8" x14ac:dyDescent="0.25">
      <c r="A25" s="15" t="s">
        <v>1481</v>
      </c>
      <c r="B25" s="16" t="s">
        <v>9363</v>
      </c>
      <c r="C25" s="16"/>
      <c r="D25" s="16" t="s">
        <v>427</v>
      </c>
      <c r="E25" s="16"/>
      <c r="F25" s="16" t="s">
        <v>427</v>
      </c>
      <c r="G25" s="31" t="s">
        <v>194</v>
      </c>
      <c r="H25" s="77"/>
    </row>
    <row r="26" spans="1:8" x14ac:dyDescent="0.25">
      <c r="A26" s="15" t="s">
        <v>1504</v>
      </c>
      <c r="B26" s="16" t="s">
        <v>9363</v>
      </c>
      <c r="C26" s="16"/>
      <c r="D26" s="16" t="s">
        <v>427</v>
      </c>
      <c r="E26" s="16"/>
      <c r="F26" s="16" t="s">
        <v>427</v>
      </c>
      <c r="G26" s="31" t="s">
        <v>194</v>
      </c>
      <c r="H26" s="77"/>
    </row>
    <row r="27" spans="1:8" x14ac:dyDescent="0.25">
      <c r="A27" s="15" t="s">
        <v>516</v>
      </c>
      <c r="B27" s="16" t="s">
        <v>9363</v>
      </c>
      <c r="C27" s="16"/>
      <c r="D27" s="16" t="s">
        <v>427</v>
      </c>
      <c r="E27" s="16"/>
      <c r="F27" s="16" t="s">
        <v>427</v>
      </c>
      <c r="G27" s="31" t="s">
        <v>9364</v>
      </c>
      <c r="H27" s="77"/>
    </row>
  </sheetData>
  <sheetProtection selectLockedCells="1" selectUnlockedCells="1"/>
  <mergeCells count="1">
    <mergeCell ref="O1:W1"/>
  </mergeCells>
  <phoneticPr fontId="3" type="noConversion"/>
  <conditionalFormatting sqref="H2:H27">
    <cfRule type="cellIs" dxfId="138" priority="1" stopIfTrue="1" operator="equal">
      <formula>"-"</formula>
    </cfRule>
    <cfRule type="cellIs" dxfId="137" priority="2" stopIfTrue="1" operator="equal">
      <formula>"x"</formula>
    </cfRule>
  </conditionalFormatting>
  <hyperlinks>
    <hyperlink ref="L1" location="'Expansion set Check List'!A1" display="Home" xr:uid="{00000000-0004-0000-B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200-000000000000}">
  <sheetPr codeName="Sheet99">
    <tabColor rgb="FF3399FF"/>
  </sheetPr>
  <dimension ref="A1:W19"/>
  <sheetViews>
    <sheetView zoomScaleSheetLayoutView="10" workbookViewId="0">
      <pane ySplit="1" topLeftCell="A2" activePane="bottomLeft" state="frozen"/>
      <selection pane="bottomLeft"/>
    </sheetView>
  </sheetViews>
  <sheetFormatPr defaultColWidth="0" defaultRowHeight="13.2" customHeight="1" x14ac:dyDescent="0.25"/>
  <cols>
    <col min="1" max="1" width="19" customWidth="1"/>
    <col min="2" max="2" width="9.44140625" bestFit="1" customWidth="1"/>
    <col min="3" max="3" width="3.33203125" bestFit="1" customWidth="1"/>
    <col min="4" max="4" width="7.66406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1308</v>
      </c>
      <c r="B2" s="13" t="s">
        <v>9363</v>
      </c>
      <c r="C2" s="13"/>
      <c r="D2" s="13" t="s">
        <v>431</v>
      </c>
      <c r="E2" s="13">
        <v>50</v>
      </c>
      <c r="F2" s="13" t="s">
        <v>410</v>
      </c>
      <c r="G2" s="30" t="s">
        <v>190</v>
      </c>
      <c r="H2" s="77"/>
      <c r="M2" s="33">
        <f>SUM(COUNTA(H2:H750))</f>
        <v>0</v>
      </c>
      <c r="O2" s="109"/>
      <c r="P2" s="109"/>
      <c r="Q2" s="109"/>
      <c r="R2" s="109"/>
      <c r="S2" s="109"/>
      <c r="T2" s="109"/>
      <c r="U2" s="109"/>
      <c r="V2" s="109"/>
      <c r="W2" s="109"/>
    </row>
    <row r="3" spans="1:23" x14ac:dyDescent="0.25">
      <c r="A3" s="15" t="s">
        <v>1528</v>
      </c>
      <c r="B3" s="16" t="s">
        <v>9363</v>
      </c>
      <c r="C3" s="16"/>
      <c r="D3" s="16" t="s">
        <v>431</v>
      </c>
      <c r="E3" s="16">
        <v>110</v>
      </c>
      <c r="F3" s="16" t="s">
        <v>405</v>
      </c>
      <c r="G3" s="31" t="s">
        <v>206</v>
      </c>
      <c r="H3" s="77"/>
    </row>
    <row r="4" spans="1:23" x14ac:dyDescent="0.25">
      <c r="A4" s="15" t="s">
        <v>1395</v>
      </c>
      <c r="B4" s="16" t="s">
        <v>9363</v>
      </c>
      <c r="C4" s="16"/>
      <c r="D4" s="16" t="s">
        <v>419</v>
      </c>
      <c r="E4" s="16">
        <v>60</v>
      </c>
      <c r="F4" s="16" t="s">
        <v>410</v>
      </c>
      <c r="G4" s="31" t="s">
        <v>202</v>
      </c>
      <c r="H4" s="77"/>
    </row>
    <row r="5" spans="1:23" x14ac:dyDescent="0.25">
      <c r="A5" s="15" t="s">
        <v>954</v>
      </c>
      <c r="B5" s="16" t="s">
        <v>9363</v>
      </c>
      <c r="C5" s="16"/>
      <c r="D5" s="16" t="s">
        <v>421</v>
      </c>
      <c r="E5" s="16">
        <v>80</v>
      </c>
      <c r="F5" s="16" t="s">
        <v>410</v>
      </c>
      <c r="G5" s="31" t="s">
        <v>198</v>
      </c>
      <c r="H5" s="77"/>
    </row>
    <row r="6" spans="1:23" x14ac:dyDescent="0.25">
      <c r="A6" s="15" t="s">
        <v>1088</v>
      </c>
      <c r="B6" s="16" t="s">
        <v>9363</v>
      </c>
      <c r="C6" s="16"/>
      <c r="D6" s="16" t="s">
        <v>490</v>
      </c>
      <c r="E6" s="16"/>
      <c r="F6" s="16" t="s">
        <v>490</v>
      </c>
      <c r="G6" s="31" t="s">
        <v>194</v>
      </c>
      <c r="H6" s="77"/>
    </row>
    <row r="7" spans="1:23" x14ac:dyDescent="0.25">
      <c r="A7" s="15" t="s">
        <v>1435</v>
      </c>
      <c r="B7" s="16" t="s">
        <v>9363</v>
      </c>
      <c r="C7" s="16"/>
      <c r="D7" s="16" t="s">
        <v>490</v>
      </c>
      <c r="E7" s="16"/>
      <c r="F7" s="16" t="s">
        <v>493</v>
      </c>
      <c r="G7" s="31" t="s">
        <v>194</v>
      </c>
      <c r="H7" s="77"/>
    </row>
    <row r="8" spans="1:23" x14ac:dyDescent="0.25">
      <c r="A8" s="15" t="s">
        <v>1094</v>
      </c>
      <c r="B8" s="16" t="s">
        <v>9363</v>
      </c>
      <c r="C8" s="16"/>
      <c r="D8" s="16" t="s">
        <v>490</v>
      </c>
      <c r="E8" s="16"/>
      <c r="F8" s="16" t="s">
        <v>490</v>
      </c>
      <c r="G8" s="31" t="s">
        <v>194</v>
      </c>
      <c r="H8" s="77"/>
    </row>
    <row r="9" spans="1:23" x14ac:dyDescent="0.25">
      <c r="A9" s="15" t="s">
        <v>1472</v>
      </c>
      <c r="B9" s="16" t="s">
        <v>9363</v>
      </c>
      <c r="C9" s="16"/>
      <c r="D9" s="16" t="s">
        <v>490</v>
      </c>
      <c r="E9" s="16"/>
      <c r="F9" s="16" t="s">
        <v>9365</v>
      </c>
      <c r="G9" s="31" t="s">
        <v>194</v>
      </c>
      <c r="H9" s="77"/>
    </row>
    <row r="10" spans="1:23" x14ac:dyDescent="0.25">
      <c r="A10" s="15" t="s">
        <v>1473</v>
      </c>
      <c r="B10" s="16" t="s">
        <v>9363</v>
      </c>
      <c r="C10" s="16"/>
      <c r="D10" s="16" t="s">
        <v>490</v>
      </c>
      <c r="E10" s="16"/>
      <c r="F10" s="16" t="s">
        <v>1085</v>
      </c>
      <c r="G10" s="31" t="s">
        <v>194</v>
      </c>
      <c r="H10" s="77"/>
    </row>
    <row r="11" spans="1:23" x14ac:dyDescent="0.25">
      <c r="A11" s="15" t="s">
        <v>1522</v>
      </c>
      <c r="B11" s="16" t="s">
        <v>9363</v>
      </c>
      <c r="C11" s="16"/>
      <c r="D11" s="16" t="s">
        <v>490</v>
      </c>
      <c r="E11" s="16"/>
      <c r="F11" s="16" t="s">
        <v>1085</v>
      </c>
      <c r="G11" s="31" t="s">
        <v>194</v>
      </c>
      <c r="H11" s="77"/>
    </row>
    <row r="12" spans="1:23" x14ac:dyDescent="0.25">
      <c r="A12" s="15" t="s">
        <v>1438</v>
      </c>
      <c r="B12" s="16" t="s">
        <v>9363</v>
      </c>
      <c r="C12" s="16"/>
      <c r="D12" s="16" t="s">
        <v>490</v>
      </c>
      <c r="E12" s="16"/>
      <c r="F12" s="16" t="s">
        <v>1085</v>
      </c>
      <c r="G12" s="31" t="s">
        <v>194</v>
      </c>
      <c r="H12" s="77"/>
    </row>
    <row r="13" spans="1:23" x14ac:dyDescent="0.25">
      <c r="A13" s="15" t="s">
        <v>1478</v>
      </c>
      <c r="B13" s="16" t="s">
        <v>9363</v>
      </c>
      <c r="C13" s="16"/>
      <c r="D13" s="16" t="s">
        <v>490</v>
      </c>
      <c r="E13" s="16"/>
      <c r="F13" s="16" t="s">
        <v>9365</v>
      </c>
      <c r="G13" s="31" t="s">
        <v>194</v>
      </c>
      <c r="H13" s="77"/>
    </row>
    <row r="14" spans="1:23" x14ac:dyDescent="0.25">
      <c r="A14" s="15" t="s">
        <v>1378</v>
      </c>
      <c r="B14" s="16" t="s">
        <v>9363</v>
      </c>
      <c r="C14" s="16"/>
      <c r="D14" s="16" t="s">
        <v>490</v>
      </c>
      <c r="E14" s="16"/>
      <c r="F14" s="16" t="s">
        <v>493</v>
      </c>
      <c r="G14" s="31" t="s">
        <v>194</v>
      </c>
      <c r="H14" s="77"/>
    </row>
    <row r="15" spans="1:23" x14ac:dyDescent="0.25">
      <c r="A15" s="15" t="s">
        <v>1322</v>
      </c>
      <c r="B15" s="16" t="s">
        <v>9363</v>
      </c>
      <c r="C15" s="16"/>
      <c r="D15" s="16" t="s">
        <v>490</v>
      </c>
      <c r="E15" s="16"/>
      <c r="F15" s="16" t="s">
        <v>1085</v>
      </c>
      <c r="G15" s="31" t="s">
        <v>194</v>
      </c>
      <c r="H15" s="77"/>
    </row>
    <row r="16" spans="1:23" x14ac:dyDescent="0.25">
      <c r="A16" s="15" t="s">
        <v>1282</v>
      </c>
      <c r="B16" s="16" t="s">
        <v>9363</v>
      </c>
      <c r="C16" s="16"/>
      <c r="D16" s="16" t="s">
        <v>490</v>
      </c>
      <c r="E16" s="16"/>
      <c r="F16" s="16" t="s">
        <v>1085</v>
      </c>
      <c r="G16" s="31" t="s">
        <v>194</v>
      </c>
      <c r="H16" s="77"/>
    </row>
    <row r="17" spans="1:8" x14ac:dyDescent="0.25">
      <c r="A17" s="15" t="s">
        <v>426</v>
      </c>
      <c r="B17" s="16" t="s">
        <v>9363</v>
      </c>
      <c r="C17" s="16"/>
      <c r="D17" s="16" t="s">
        <v>427</v>
      </c>
      <c r="E17" s="16"/>
      <c r="F17" s="16" t="s">
        <v>427</v>
      </c>
      <c r="G17" s="31" t="s">
        <v>198</v>
      </c>
      <c r="H17" s="77"/>
    </row>
    <row r="18" spans="1:8" x14ac:dyDescent="0.25">
      <c r="A18" s="15" t="s">
        <v>516</v>
      </c>
      <c r="B18" s="16" t="s">
        <v>9363</v>
      </c>
      <c r="C18" s="16"/>
      <c r="D18" s="16" t="s">
        <v>427</v>
      </c>
      <c r="E18" s="16"/>
      <c r="F18" s="16" t="s">
        <v>427</v>
      </c>
      <c r="G18" s="31" t="s">
        <v>9364</v>
      </c>
      <c r="H18" s="77"/>
    </row>
    <row r="19" spans="1:8" x14ac:dyDescent="0.25">
      <c r="A19" s="15" t="s">
        <v>520</v>
      </c>
      <c r="B19" s="16" t="s">
        <v>9363</v>
      </c>
      <c r="C19" s="16"/>
      <c r="D19" s="16" t="s">
        <v>427</v>
      </c>
      <c r="E19" s="16"/>
      <c r="F19" s="16" t="s">
        <v>427</v>
      </c>
      <c r="G19" s="31" t="s">
        <v>9364</v>
      </c>
      <c r="H19" s="77"/>
    </row>
  </sheetData>
  <sheetProtection selectLockedCells="1" selectUnlockedCells="1"/>
  <mergeCells count="1">
    <mergeCell ref="O1:W1"/>
  </mergeCells>
  <phoneticPr fontId="3" type="noConversion"/>
  <conditionalFormatting sqref="H2:H19">
    <cfRule type="cellIs" dxfId="136" priority="1" stopIfTrue="1" operator="equal">
      <formula>"-"</formula>
    </cfRule>
    <cfRule type="cellIs" dxfId="135" priority="2" stopIfTrue="1" operator="equal">
      <formula>"x"</formula>
    </cfRule>
  </conditionalFormatting>
  <hyperlinks>
    <hyperlink ref="L1" location="'Expansion set Check List'!A1" display="Home" xr:uid="{00000000-0004-0000-B2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300-000000000000}">
  <sheetPr codeName="Sheet100">
    <tabColor rgb="FF3399FF"/>
  </sheetPr>
  <dimension ref="A1:W26"/>
  <sheetViews>
    <sheetView zoomScaleSheetLayoutView="10" workbookViewId="0">
      <pane ySplit="1" topLeftCell="A2" activePane="bottomLeft" state="frozen"/>
      <selection pane="bottomLeft"/>
    </sheetView>
  </sheetViews>
  <sheetFormatPr defaultColWidth="0" defaultRowHeight="13.2" customHeight="1" x14ac:dyDescent="0.25"/>
  <cols>
    <col min="1" max="1" width="29.88671875" customWidth="1"/>
    <col min="2" max="2" width="9.44140625" bestFit="1" customWidth="1"/>
    <col min="3" max="3" width="3.33203125" bestFit="1" customWidth="1"/>
    <col min="4" max="4" width="8.6640625" bestFit="1" customWidth="1"/>
    <col min="5" max="5" width="4" bestFit="1" customWidth="1"/>
    <col min="6" max="6" width="22.10937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1276</v>
      </c>
      <c r="B2" s="13" t="s">
        <v>9363</v>
      </c>
      <c r="C2" s="13"/>
      <c r="D2" s="13" t="s">
        <v>404</v>
      </c>
      <c r="E2" s="13">
        <v>40</v>
      </c>
      <c r="F2" s="13" t="s">
        <v>410</v>
      </c>
      <c r="G2" s="30" t="s">
        <v>190</v>
      </c>
      <c r="H2" s="77"/>
      <c r="M2" s="33">
        <f>SUM(COUNTA(H2:H750))</f>
        <v>0</v>
      </c>
      <c r="O2" s="109"/>
      <c r="P2" s="109"/>
      <c r="Q2" s="109"/>
      <c r="R2" s="109"/>
      <c r="S2" s="109"/>
      <c r="T2" s="109"/>
      <c r="U2" s="109"/>
      <c r="V2" s="109"/>
      <c r="W2" s="109"/>
    </row>
    <row r="3" spans="1:23" x14ac:dyDescent="0.25">
      <c r="A3" s="15" t="s">
        <v>1276</v>
      </c>
      <c r="B3" s="16" t="s">
        <v>9363</v>
      </c>
      <c r="C3" s="16"/>
      <c r="D3" s="16" t="s">
        <v>404</v>
      </c>
      <c r="E3" s="16">
        <v>50</v>
      </c>
      <c r="F3" s="16" t="s">
        <v>410</v>
      </c>
      <c r="G3" s="31" t="s">
        <v>190</v>
      </c>
      <c r="H3" s="77"/>
    </row>
    <row r="4" spans="1:23" x14ac:dyDescent="0.25">
      <c r="A4" s="15" t="s">
        <v>1270</v>
      </c>
      <c r="B4" s="16" t="s">
        <v>9363</v>
      </c>
      <c r="C4" s="16"/>
      <c r="D4" s="16" t="s">
        <v>404</v>
      </c>
      <c r="E4" s="16">
        <v>60</v>
      </c>
      <c r="F4" s="16" t="s">
        <v>405</v>
      </c>
      <c r="G4" s="31" t="s">
        <v>194</v>
      </c>
      <c r="H4" s="77"/>
    </row>
    <row r="5" spans="1:23" x14ac:dyDescent="0.25">
      <c r="A5" s="15" t="s">
        <v>1256</v>
      </c>
      <c r="B5" s="16" t="s">
        <v>9363</v>
      </c>
      <c r="C5" s="16"/>
      <c r="D5" s="16" t="s">
        <v>404</v>
      </c>
      <c r="E5" s="16">
        <v>100</v>
      </c>
      <c r="F5" s="16" t="s">
        <v>401</v>
      </c>
      <c r="G5" s="31" t="s">
        <v>202</v>
      </c>
      <c r="H5" s="77"/>
    </row>
    <row r="6" spans="1:23" x14ac:dyDescent="0.25">
      <c r="A6" s="15" t="s">
        <v>992</v>
      </c>
      <c r="B6" s="16" t="s">
        <v>9363</v>
      </c>
      <c r="C6" s="16"/>
      <c r="D6" s="16" t="s">
        <v>425</v>
      </c>
      <c r="E6" s="16">
        <v>50</v>
      </c>
      <c r="F6" s="16" t="s">
        <v>410</v>
      </c>
      <c r="G6" s="31" t="s">
        <v>190</v>
      </c>
      <c r="H6" s="77"/>
    </row>
    <row r="7" spans="1:23" x14ac:dyDescent="0.25">
      <c r="A7" s="15" t="s">
        <v>986</v>
      </c>
      <c r="B7" s="16" t="s">
        <v>9363</v>
      </c>
      <c r="C7" s="16"/>
      <c r="D7" s="16" t="s">
        <v>425</v>
      </c>
      <c r="E7" s="16">
        <v>80</v>
      </c>
      <c r="F7" s="16" t="s">
        <v>405</v>
      </c>
      <c r="G7" s="31" t="s">
        <v>198</v>
      </c>
      <c r="H7" s="77"/>
    </row>
    <row r="8" spans="1:23" x14ac:dyDescent="0.25">
      <c r="A8" s="15" t="s">
        <v>657</v>
      </c>
      <c r="B8" s="16" t="s">
        <v>9363</v>
      </c>
      <c r="C8" s="16"/>
      <c r="D8" s="16" t="s">
        <v>431</v>
      </c>
      <c r="E8" s="16">
        <v>60</v>
      </c>
      <c r="F8" s="16" t="s">
        <v>410</v>
      </c>
      <c r="G8" s="31" t="s">
        <v>190</v>
      </c>
      <c r="H8" s="77"/>
    </row>
    <row r="9" spans="1:23" x14ac:dyDescent="0.25">
      <c r="A9" s="15" t="s">
        <v>643</v>
      </c>
      <c r="B9" s="16" t="s">
        <v>9363</v>
      </c>
      <c r="C9" s="16"/>
      <c r="D9" s="16" t="s">
        <v>431</v>
      </c>
      <c r="E9" s="16">
        <v>90</v>
      </c>
      <c r="F9" s="16" t="s">
        <v>405</v>
      </c>
      <c r="G9" s="31" t="s">
        <v>194</v>
      </c>
      <c r="H9" s="77"/>
    </row>
    <row r="10" spans="1:23" x14ac:dyDescent="0.25">
      <c r="A10" s="15" t="s">
        <v>1395</v>
      </c>
      <c r="B10" s="16" t="s">
        <v>9363</v>
      </c>
      <c r="C10" s="16"/>
      <c r="D10" s="16" t="s">
        <v>419</v>
      </c>
      <c r="E10" s="16">
        <v>60</v>
      </c>
      <c r="F10" s="16" t="s">
        <v>410</v>
      </c>
      <c r="G10" s="31" t="s">
        <v>202</v>
      </c>
      <c r="H10" s="77"/>
    </row>
    <row r="11" spans="1:23" x14ac:dyDescent="0.25">
      <c r="A11" s="15" t="s">
        <v>964</v>
      </c>
      <c r="B11" s="16" t="s">
        <v>9363</v>
      </c>
      <c r="C11" s="16"/>
      <c r="D11" s="16" t="s">
        <v>414</v>
      </c>
      <c r="E11" s="16">
        <v>50</v>
      </c>
      <c r="F11" s="16" t="s">
        <v>410</v>
      </c>
      <c r="G11" s="31" t="s">
        <v>190</v>
      </c>
      <c r="H11" s="77"/>
    </row>
    <row r="12" spans="1:23" x14ac:dyDescent="0.25">
      <c r="A12" s="15" t="s">
        <v>1431</v>
      </c>
      <c r="B12" s="16" t="s">
        <v>9363</v>
      </c>
      <c r="C12" s="16"/>
      <c r="D12" s="16" t="s">
        <v>490</v>
      </c>
      <c r="E12" s="16"/>
      <c r="F12" s="16" t="s">
        <v>9361</v>
      </c>
      <c r="G12" s="31" t="s">
        <v>194</v>
      </c>
      <c r="H12" s="77"/>
    </row>
    <row r="13" spans="1:23" x14ac:dyDescent="0.25">
      <c r="A13" s="15" t="s">
        <v>1449</v>
      </c>
      <c r="B13" s="16" t="s">
        <v>9363</v>
      </c>
      <c r="C13" s="16"/>
      <c r="D13" s="16" t="s">
        <v>490</v>
      </c>
      <c r="E13" s="16"/>
      <c r="F13" s="16" t="s">
        <v>1085</v>
      </c>
      <c r="G13" s="31" t="s">
        <v>194</v>
      </c>
      <c r="H13" s="77"/>
    </row>
    <row r="14" spans="1:23" x14ac:dyDescent="0.25">
      <c r="A14" s="15" t="s">
        <v>1086</v>
      </c>
      <c r="B14" s="16" t="s">
        <v>9363</v>
      </c>
      <c r="C14" s="16"/>
      <c r="D14" s="16" t="s">
        <v>490</v>
      </c>
      <c r="E14" s="16"/>
      <c r="F14" s="16" t="s">
        <v>1085</v>
      </c>
      <c r="G14" s="31" t="s">
        <v>194</v>
      </c>
      <c r="H14" s="77"/>
    </row>
    <row r="15" spans="1:23" x14ac:dyDescent="0.25">
      <c r="A15" s="15" t="s">
        <v>1170</v>
      </c>
      <c r="B15" s="16" t="s">
        <v>9363</v>
      </c>
      <c r="C15" s="16"/>
      <c r="D15" s="16" t="s">
        <v>490</v>
      </c>
      <c r="E15" s="16"/>
      <c r="F15" s="16" t="s">
        <v>496</v>
      </c>
      <c r="G15" s="31" t="s">
        <v>194</v>
      </c>
      <c r="H15" s="77"/>
    </row>
    <row r="16" spans="1:23" x14ac:dyDescent="0.25">
      <c r="A16" s="15" t="s">
        <v>1434</v>
      </c>
      <c r="B16" s="16" t="s">
        <v>9363</v>
      </c>
      <c r="C16" s="16"/>
      <c r="D16" s="16" t="s">
        <v>490</v>
      </c>
      <c r="E16" s="16"/>
      <c r="F16" s="16" t="s">
        <v>493</v>
      </c>
      <c r="G16" s="31" t="s">
        <v>194</v>
      </c>
      <c r="H16" s="77"/>
    </row>
    <row r="17" spans="1:8" x14ac:dyDescent="0.25">
      <c r="A17" s="15" t="s">
        <v>1094</v>
      </c>
      <c r="B17" s="16" t="s">
        <v>9363</v>
      </c>
      <c r="C17" s="16"/>
      <c r="D17" s="16" t="s">
        <v>490</v>
      </c>
      <c r="E17" s="16"/>
      <c r="F17" s="16" t="s">
        <v>490</v>
      </c>
      <c r="G17" s="31" t="s">
        <v>194</v>
      </c>
      <c r="H17" s="77"/>
    </row>
    <row r="18" spans="1:8" x14ac:dyDescent="0.25">
      <c r="A18" s="15" t="s">
        <v>1281</v>
      </c>
      <c r="B18" s="16" t="s">
        <v>9363</v>
      </c>
      <c r="C18" s="16"/>
      <c r="D18" s="16" t="s">
        <v>490</v>
      </c>
      <c r="E18" s="16"/>
      <c r="F18" s="16" t="s">
        <v>490</v>
      </c>
      <c r="G18" s="31" t="s">
        <v>194</v>
      </c>
      <c r="H18" s="77"/>
    </row>
    <row r="19" spans="1:8" x14ac:dyDescent="0.25">
      <c r="A19" s="15" t="s">
        <v>1473</v>
      </c>
      <c r="B19" s="16" t="s">
        <v>9363</v>
      </c>
      <c r="C19" s="16"/>
      <c r="D19" s="16" t="s">
        <v>490</v>
      </c>
      <c r="E19" s="16"/>
      <c r="F19" s="16" t="s">
        <v>1085</v>
      </c>
      <c r="G19" s="31" t="s">
        <v>194</v>
      </c>
      <c r="H19" s="77"/>
    </row>
    <row r="20" spans="1:8" x14ac:dyDescent="0.25">
      <c r="A20" s="15" t="s">
        <v>1438</v>
      </c>
      <c r="B20" s="16" t="s">
        <v>9363</v>
      </c>
      <c r="C20" s="16"/>
      <c r="D20" s="16" t="s">
        <v>490</v>
      </c>
      <c r="E20" s="16"/>
      <c r="F20" s="16" t="s">
        <v>1085</v>
      </c>
      <c r="G20" s="31" t="s">
        <v>194</v>
      </c>
      <c r="H20" s="77"/>
    </row>
    <row r="21" spans="1:8" x14ac:dyDescent="0.25">
      <c r="A21" s="15" t="s">
        <v>1098</v>
      </c>
      <c r="B21" s="16" t="s">
        <v>9363</v>
      </c>
      <c r="C21" s="16"/>
      <c r="D21" s="16" t="s">
        <v>490</v>
      </c>
      <c r="E21" s="16"/>
      <c r="F21" s="16" t="s">
        <v>496</v>
      </c>
      <c r="G21" s="31" t="s">
        <v>194</v>
      </c>
      <c r="H21" s="77"/>
    </row>
    <row r="22" spans="1:8" x14ac:dyDescent="0.25">
      <c r="A22" s="15" t="s">
        <v>1478</v>
      </c>
      <c r="B22" s="16" t="s">
        <v>9363</v>
      </c>
      <c r="C22" s="16"/>
      <c r="D22" s="16" t="s">
        <v>490</v>
      </c>
      <c r="E22" s="16"/>
      <c r="F22" s="16" t="s">
        <v>739</v>
      </c>
      <c r="G22" s="31" t="s">
        <v>194</v>
      </c>
      <c r="H22" s="77"/>
    </row>
    <row r="23" spans="1:8" x14ac:dyDescent="0.25">
      <c r="A23" s="15" t="s">
        <v>1503</v>
      </c>
      <c r="B23" s="16" t="s">
        <v>9363</v>
      </c>
      <c r="C23" s="16"/>
      <c r="D23" s="16" t="s">
        <v>427</v>
      </c>
      <c r="E23" s="16"/>
      <c r="F23" s="16" t="s">
        <v>427</v>
      </c>
      <c r="G23" s="31" t="s">
        <v>194</v>
      </c>
      <c r="H23" s="77"/>
    </row>
    <row r="24" spans="1:8" x14ac:dyDescent="0.25">
      <c r="A24" s="15" t="s">
        <v>1387</v>
      </c>
      <c r="B24" s="16" t="s">
        <v>9363</v>
      </c>
      <c r="C24" s="16"/>
      <c r="D24" s="16" t="s">
        <v>427</v>
      </c>
      <c r="E24" s="16"/>
      <c r="F24" s="16" t="s">
        <v>428</v>
      </c>
      <c r="G24" s="31" t="s">
        <v>198</v>
      </c>
      <c r="H24" s="77"/>
    </row>
    <row r="25" spans="1:8" x14ac:dyDescent="0.25">
      <c r="A25" s="15" t="s">
        <v>1504</v>
      </c>
      <c r="B25" s="16" t="s">
        <v>9363</v>
      </c>
      <c r="C25" s="16"/>
      <c r="D25" s="16" t="s">
        <v>427</v>
      </c>
      <c r="E25" s="16"/>
      <c r="F25" s="16" t="s">
        <v>427</v>
      </c>
      <c r="G25" s="31" t="s">
        <v>194</v>
      </c>
      <c r="H25" s="77"/>
    </row>
    <row r="26" spans="1:8" x14ac:dyDescent="0.25">
      <c r="A26" s="15" t="s">
        <v>521</v>
      </c>
      <c r="B26" s="16" t="s">
        <v>9363</v>
      </c>
      <c r="C26" s="16"/>
      <c r="D26" s="16" t="s">
        <v>427</v>
      </c>
      <c r="E26" s="16"/>
      <c r="F26" s="16" t="s">
        <v>427</v>
      </c>
      <c r="G26" s="31" t="s">
        <v>9364</v>
      </c>
      <c r="H26" s="77"/>
    </row>
  </sheetData>
  <sheetProtection selectLockedCells="1" selectUnlockedCells="1"/>
  <mergeCells count="1">
    <mergeCell ref="O1:W1"/>
  </mergeCells>
  <phoneticPr fontId="3" type="noConversion"/>
  <conditionalFormatting sqref="H2:H26">
    <cfRule type="cellIs" dxfId="134" priority="1" stopIfTrue="1" operator="equal">
      <formula>"-"</formula>
    </cfRule>
    <cfRule type="cellIs" dxfId="133" priority="2" stopIfTrue="1" operator="equal">
      <formula>"x"</formula>
    </cfRule>
  </conditionalFormatting>
  <hyperlinks>
    <hyperlink ref="L1" location="'Expansion set Check List'!A1" display="Home" xr:uid="{00000000-0004-0000-B3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400-000000000000}">
  <sheetPr codeName="Sheet101">
    <tabColor rgb="FF3399FF"/>
  </sheetPr>
  <dimension ref="A1:W21"/>
  <sheetViews>
    <sheetView zoomScaleSheetLayoutView="10" workbookViewId="0">
      <pane ySplit="1" topLeftCell="A2" activePane="bottomLeft" state="frozen"/>
      <selection pane="bottomLeft"/>
    </sheetView>
  </sheetViews>
  <sheetFormatPr defaultColWidth="0" defaultRowHeight="13.2" customHeight="1" x14ac:dyDescent="0.25"/>
  <cols>
    <col min="1" max="1" width="28.33203125" customWidth="1"/>
    <col min="2" max="2" width="9.44140625" bestFit="1" customWidth="1"/>
    <col min="3" max="3" width="3.33203125" bestFit="1" customWidth="1"/>
    <col min="4" max="4" width="8.44140625" bestFit="1" customWidth="1"/>
    <col min="5" max="5" width="4" bestFit="1" customWidth="1"/>
    <col min="6" max="6" width="22.10937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1651</v>
      </c>
      <c r="B2" s="13" t="s">
        <v>9366</v>
      </c>
      <c r="C2" s="13"/>
      <c r="D2" s="13" t="s">
        <v>421</v>
      </c>
      <c r="E2" s="13">
        <v>90</v>
      </c>
      <c r="F2" s="13" t="s">
        <v>410</v>
      </c>
      <c r="G2" s="30" t="s">
        <v>206</v>
      </c>
      <c r="H2" s="77"/>
      <c r="M2" s="33">
        <f>SUM(COUNTA(H2:H750))</f>
        <v>0</v>
      </c>
      <c r="O2" s="109"/>
      <c r="P2" s="109"/>
      <c r="Q2" s="109"/>
      <c r="R2" s="109"/>
      <c r="S2" s="109"/>
      <c r="T2" s="109"/>
      <c r="U2" s="109"/>
      <c r="V2" s="109"/>
      <c r="W2" s="109"/>
    </row>
    <row r="3" spans="1:23" x14ac:dyDescent="0.25">
      <c r="A3" s="15" t="s">
        <v>1214</v>
      </c>
      <c r="B3" s="16" t="s">
        <v>9366</v>
      </c>
      <c r="C3" s="16"/>
      <c r="D3" s="16" t="s">
        <v>400</v>
      </c>
      <c r="E3" s="16">
        <v>50</v>
      </c>
      <c r="F3" s="16" t="s">
        <v>410</v>
      </c>
      <c r="G3" s="31" t="s">
        <v>190</v>
      </c>
      <c r="H3" s="77"/>
    </row>
    <row r="4" spans="1:23" x14ac:dyDescent="0.25">
      <c r="A4" s="15" t="s">
        <v>1510</v>
      </c>
      <c r="B4" s="16" t="s">
        <v>9366</v>
      </c>
      <c r="C4" s="16"/>
      <c r="D4" s="16" t="s">
        <v>400</v>
      </c>
      <c r="E4" s="16">
        <v>100</v>
      </c>
      <c r="F4" s="16" t="s">
        <v>405</v>
      </c>
      <c r="G4" s="31" t="s">
        <v>206</v>
      </c>
      <c r="H4" s="77"/>
    </row>
    <row r="5" spans="1:23" x14ac:dyDescent="0.25">
      <c r="A5" s="15" t="s">
        <v>1300</v>
      </c>
      <c r="B5" s="16" t="s">
        <v>9366</v>
      </c>
      <c r="C5" s="16"/>
      <c r="D5" s="16" t="s">
        <v>407</v>
      </c>
      <c r="E5" s="16">
        <v>60</v>
      </c>
      <c r="F5" s="16" t="s">
        <v>410</v>
      </c>
      <c r="G5" s="31" t="s">
        <v>194</v>
      </c>
      <c r="H5" s="77"/>
    </row>
    <row r="6" spans="1:23" x14ac:dyDescent="0.25">
      <c r="A6" s="15" t="s">
        <v>1444</v>
      </c>
      <c r="B6" s="16" t="s">
        <v>9366</v>
      </c>
      <c r="C6" s="16"/>
      <c r="D6" s="16" t="s">
        <v>431</v>
      </c>
      <c r="E6" s="16">
        <v>100</v>
      </c>
      <c r="F6" s="16" t="s">
        <v>410</v>
      </c>
      <c r="G6" s="31" t="s">
        <v>206</v>
      </c>
      <c r="H6" s="77"/>
    </row>
    <row r="7" spans="1:23" x14ac:dyDescent="0.25">
      <c r="A7" s="15" t="s">
        <v>9367</v>
      </c>
      <c r="B7" s="16" t="s">
        <v>9366</v>
      </c>
      <c r="C7" s="16"/>
      <c r="D7" s="16" t="s">
        <v>421</v>
      </c>
      <c r="E7" s="16">
        <v>110</v>
      </c>
      <c r="F7" s="16" t="s">
        <v>410</v>
      </c>
      <c r="G7" s="31" t="s">
        <v>206</v>
      </c>
      <c r="H7" s="77"/>
    </row>
    <row r="8" spans="1:23" x14ac:dyDescent="0.25">
      <c r="A8" s="15" t="s">
        <v>465</v>
      </c>
      <c r="B8" s="16" t="s">
        <v>9366</v>
      </c>
      <c r="C8" s="16"/>
      <c r="D8" s="16" t="s">
        <v>421</v>
      </c>
      <c r="E8" s="16">
        <v>70</v>
      </c>
      <c r="F8" s="16" t="s">
        <v>410</v>
      </c>
      <c r="G8" s="31" t="s">
        <v>198</v>
      </c>
      <c r="H8" s="77"/>
    </row>
    <row r="9" spans="1:23" x14ac:dyDescent="0.25">
      <c r="A9" s="15" t="s">
        <v>1608</v>
      </c>
      <c r="B9" s="16" t="s">
        <v>9366</v>
      </c>
      <c r="C9" s="16"/>
      <c r="D9" s="16" t="s">
        <v>419</v>
      </c>
      <c r="E9" s="16">
        <v>70</v>
      </c>
      <c r="F9" s="16" t="s">
        <v>405</v>
      </c>
      <c r="G9" s="31" t="s">
        <v>198</v>
      </c>
      <c r="H9" s="77"/>
    </row>
    <row r="10" spans="1:23" x14ac:dyDescent="0.25">
      <c r="A10" s="15" t="s">
        <v>1473</v>
      </c>
      <c r="B10" s="16" t="s">
        <v>9366</v>
      </c>
      <c r="C10" s="16"/>
      <c r="D10" s="16" t="s">
        <v>490</v>
      </c>
      <c r="E10" s="16"/>
      <c r="F10" s="16" t="s">
        <v>1085</v>
      </c>
      <c r="G10" s="31" t="s">
        <v>194</v>
      </c>
      <c r="H10" s="77"/>
    </row>
    <row r="11" spans="1:23" x14ac:dyDescent="0.25">
      <c r="A11" s="15" t="s">
        <v>1096</v>
      </c>
      <c r="B11" s="16" t="s">
        <v>9366</v>
      </c>
      <c r="C11" s="16"/>
      <c r="D11" s="16" t="s">
        <v>490</v>
      </c>
      <c r="E11" s="16"/>
      <c r="F11" s="16" t="s">
        <v>1085</v>
      </c>
      <c r="G11" s="31" t="s">
        <v>194</v>
      </c>
      <c r="H11" s="77"/>
    </row>
    <row r="12" spans="1:23" x14ac:dyDescent="0.25">
      <c r="A12" s="15" t="s">
        <v>1533</v>
      </c>
      <c r="B12" s="16" t="s">
        <v>9366</v>
      </c>
      <c r="C12" s="16"/>
      <c r="D12" s="16" t="s">
        <v>490</v>
      </c>
      <c r="E12" s="16"/>
      <c r="F12" s="16" t="s">
        <v>1085</v>
      </c>
      <c r="G12" s="31" t="s">
        <v>194</v>
      </c>
      <c r="H12" s="77"/>
    </row>
    <row r="13" spans="1:23" x14ac:dyDescent="0.25">
      <c r="A13" s="15" t="s">
        <v>1522</v>
      </c>
      <c r="B13" s="16" t="s">
        <v>9366</v>
      </c>
      <c r="C13" s="16"/>
      <c r="D13" s="16" t="s">
        <v>490</v>
      </c>
      <c r="E13" s="16"/>
      <c r="F13" s="16" t="s">
        <v>1085</v>
      </c>
      <c r="G13" s="31" t="s">
        <v>194</v>
      </c>
      <c r="H13" s="77"/>
    </row>
    <row r="14" spans="1:23" x14ac:dyDescent="0.25">
      <c r="A14" s="15" t="s">
        <v>1322</v>
      </c>
      <c r="B14" s="16" t="s">
        <v>9366</v>
      </c>
      <c r="C14" s="16"/>
      <c r="D14" s="16" t="s">
        <v>490</v>
      </c>
      <c r="E14" s="16"/>
      <c r="F14" s="16" t="s">
        <v>1085</v>
      </c>
      <c r="G14" s="31" t="s">
        <v>194</v>
      </c>
      <c r="H14" s="77"/>
    </row>
    <row r="15" spans="1:23" x14ac:dyDescent="0.25">
      <c r="A15" s="15" t="s">
        <v>1087</v>
      </c>
      <c r="B15" s="16" t="s">
        <v>9366</v>
      </c>
      <c r="C15" s="16"/>
      <c r="D15" s="16" t="s">
        <v>490</v>
      </c>
      <c r="E15" s="16"/>
      <c r="F15" s="16" t="s">
        <v>490</v>
      </c>
      <c r="G15" s="31" t="s">
        <v>194</v>
      </c>
      <c r="H15" s="77"/>
    </row>
    <row r="16" spans="1:23" x14ac:dyDescent="0.25">
      <c r="A16" s="15" t="s">
        <v>1472</v>
      </c>
      <c r="B16" s="16" t="s">
        <v>9366</v>
      </c>
      <c r="C16" s="16"/>
      <c r="D16" s="16" t="s">
        <v>490</v>
      </c>
      <c r="E16" s="16"/>
      <c r="F16" s="16" t="s">
        <v>739</v>
      </c>
      <c r="G16" s="31" t="s">
        <v>194</v>
      </c>
      <c r="H16" s="77"/>
    </row>
    <row r="17" spans="1:8" x14ac:dyDescent="0.25">
      <c r="A17" s="15" t="s">
        <v>1639</v>
      </c>
      <c r="B17" s="16" t="s">
        <v>9366</v>
      </c>
      <c r="C17" s="16"/>
      <c r="D17" s="16" t="s">
        <v>490</v>
      </c>
      <c r="E17" s="16"/>
      <c r="F17" s="16" t="s">
        <v>493</v>
      </c>
      <c r="G17" s="31" t="s">
        <v>194</v>
      </c>
      <c r="H17" s="77"/>
    </row>
    <row r="18" spans="1:8" x14ac:dyDescent="0.25">
      <c r="A18" s="15" t="s">
        <v>615</v>
      </c>
      <c r="B18" s="16" t="s">
        <v>9366</v>
      </c>
      <c r="C18" s="16"/>
      <c r="D18" s="16" t="s">
        <v>490</v>
      </c>
      <c r="E18" s="16"/>
      <c r="F18" s="16" t="s">
        <v>490</v>
      </c>
      <c r="G18" s="31" t="s">
        <v>190</v>
      </c>
      <c r="H18" s="77"/>
    </row>
    <row r="19" spans="1:8" x14ac:dyDescent="0.25">
      <c r="A19" s="15" t="s">
        <v>1519</v>
      </c>
      <c r="B19" s="16" t="s">
        <v>9366</v>
      </c>
      <c r="C19" s="16"/>
      <c r="D19" s="16" t="s">
        <v>490</v>
      </c>
      <c r="E19" s="16"/>
      <c r="F19" s="16" t="s">
        <v>493</v>
      </c>
      <c r="G19" s="31" t="s">
        <v>194</v>
      </c>
      <c r="H19" s="77"/>
    </row>
    <row r="20" spans="1:8" x14ac:dyDescent="0.25">
      <c r="A20" s="15" t="s">
        <v>519</v>
      </c>
      <c r="B20" s="16" t="s">
        <v>9366</v>
      </c>
      <c r="C20" s="16"/>
      <c r="D20" s="16" t="s">
        <v>427</v>
      </c>
      <c r="E20" s="16"/>
      <c r="F20" s="16" t="s">
        <v>427</v>
      </c>
      <c r="G20" s="31" t="s">
        <v>9364</v>
      </c>
      <c r="H20" s="77"/>
    </row>
    <row r="21" spans="1:8" x14ac:dyDescent="0.25">
      <c r="A21" s="15" t="s">
        <v>1285</v>
      </c>
      <c r="B21" s="16" t="s">
        <v>9366</v>
      </c>
      <c r="C21" s="16"/>
      <c r="D21" s="16" t="s">
        <v>427</v>
      </c>
      <c r="E21" s="16"/>
      <c r="F21" s="16" t="s">
        <v>428</v>
      </c>
      <c r="G21" s="31" t="s">
        <v>194</v>
      </c>
      <c r="H21" s="77"/>
    </row>
  </sheetData>
  <sheetProtection selectLockedCells="1" selectUnlockedCells="1"/>
  <mergeCells count="1">
    <mergeCell ref="O1:W1"/>
  </mergeCells>
  <phoneticPr fontId="3" type="noConversion"/>
  <conditionalFormatting sqref="H2:H21">
    <cfRule type="cellIs" dxfId="132" priority="1" stopIfTrue="1" operator="equal">
      <formula>"-"</formula>
    </cfRule>
    <cfRule type="cellIs" dxfId="131" priority="2" stopIfTrue="1" operator="equal">
      <formula>"x"</formula>
    </cfRule>
  </conditionalFormatting>
  <hyperlinks>
    <hyperlink ref="L1" location="'Expansion set Check List'!A1" display="Home" xr:uid="{00000000-0004-0000-B4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500-000000000000}">
  <sheetPr codeName="Sheet102">
    <tabColor rgb="FF3399FF"/>
  </sheetPr>
  <dimension ref="A1:W26"/>
  <sheetViews>
    <sheetView zoomScaleSheetLayoutView="10" workbookViewId="0">
      <pane ySplit="1" topLeftCell="A2" activePane="bottomLeft" state="frozen"/>
      <selection pane="bottomLeft"/>
    </sheetView>
  </sheetViews>
  <sheetFormatPr defaultColWidth="0" defaultRowHeight="13.2" customHeight="1" x14ac:dyDescent="0.25"/>
  <cols>
    <col min="1" max="1" width="16.6640625" customWidth="1"/>
    <col min="2" max="2" width="9.44140625" bestFit="1" customWidth="1"/>
    <col min="3" max="3" width="3.33203125" bestFit="1" customWidth="1"/>
    <col min="4" max="4" width="7.6640625" bestFit="1" customWidth="1"/>
    <col min="5" max="5" width="3.33203125" bestFit="1" customWidth="1"/>
    <col min="6" max="6" width="22.10937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1257</v>
      </c>
      <c r="B2" s="13" t="s">
        <v>9366</v>
      </c>
      <c r="C2" s="13"/>
      <c r="D2" s="13" t="s">
        <v>431</v>
      </c>
      <c r="E2" s="13">
        <v>60</v>
      </c>
      <c r="F2" s="13" t="s">
        <v>410</v>
      </c>
      <c r="G2" s="30" t="s">
        <v>194</v>
      </c>
      <c r="H2" s="77"/>
      <c r="M2" s="33">
        <f>SUM(COUNTA(H2:H750))</f>
        <v>0</v>
      </c>
      <c r="O2" s="109"/>
      <c r="P2" s="109"/>
      <c r="Q2" s="109"/>
      <c r="R2" s="109"/>
      <c r="S2" s="109"/>
      <c r="T2" s="109"/>
      <c r="U2" s="109"/>
      <c r="V2" s="109"/>
      <c r="W2" s="109"/>
    </row>
    <row r="3" spans="1:23" x14ac:dyDescent="0.25">
      <c r="A3" s="15" t="s">
        <v>1257</v>
      </c>
      <c r="B3" s="16" t="s">
        <v>9366</v>
      </c>
      <c r="C3" s="16"/>
      <c r="D3" s="16" t="s">
        <v>421</v>
      </c>
      <c r="E3" s="16">
        <v>60</v>
      </c>
      <c r="F3" s="16" t="s">
        <v>410</v>
      </c>
      <c r="G3" s="31" t="s">
        <v>198</v>
      </c>
      <c r="H3" s="77"/>
    </row>
    <row r="4" spans="1:23" x14ac:dyDescent="0.25">
      <c r="A4" s="15" t="s">
        <v>1262</v>
      </c>
      <c r="B4" s="16" t="s">
        <v>9366</v>
      </c>
      <c r="C4" s="16"/>
      <c r="D4" s="16" t="s">
        <v>421</v>
      </c>
      <c r="E4" s="16">
        <v>70</v>
      </c>
      <c r="F4" s="16" t="s">
        <v>410</v>
      </c>
      <c r="G4" s="31" t="s">
        <v>194</v>
      </c>
      <c r="H4" s="77"/>
    </row>
    <row r="5" spans="1:23" x14ac:dyDescent="0.25">
      <c r="A5" s="15" t="s">
        <v>1262</v>
      </c>
      <c r="B5" s="16" t="s">
        <v>9366</v>
      </c>
      <c r="C5" s="16"/>
      <c r="D5" s="16" t="s">
        <v>431</v>
      </c>
      <c r="E5" s="16">
        <v>70</v>
      </c>
      <c r="F5" s="16" t="s">
        <v>410</v>
      </c>
      <c r="G5" s="31" t="s">
        <v>198</v>
      </c>
      <c r="H5" s="77"/>
    </row>
    <row r="6" spans="1:23" x14ac:dyDescent="0.25">
      <c r="A6" s="15" t="s">
        <v>465</v>
      </c>
      <c r="B6" s="16" t="s">
        <v>9366</v>
      </c>
      <c r="C6" s="16"/>
      <c r="D6" s="16" t="s">
        <v>421</v>
      </c>
      <c r="E6" s="16">
        <v>70</v>
      </c>
      <c r="F6" s="16" t="s">
        <v>410</v>
      </c>
      <c r="G6" s="31" t="s">
        <v>198</v>
      </c>
      <c r="H6" s="77"/>
    </row>
    <row r="7" spans="1:23" x14ac:dyDescent="0.25">
      <c r="A7" s="15" t="s">
        <v>1639</v>
      </c>
      <c r="B7" s="16" t="s">
        <v>9366</v>
      </c>
      <c r="C7" s="16"/>
      <c r="D7" s="16" t="s">
        <v>490</v>
      </c>
      <c r="E7" s="16"/>
      <c r="F7" s="16" t="s">
        <v>493</v>
      </c>
      <c r="G7" s="31" t="s">
        <v>194</v>
      </c>
      <c r="H7" s="77"/>
    </row>
    <row r="8" spans="1:23" x14ac:dyDescent="0.25">
      <c r="A8" s="15" t="s">
        <v>1434</v>
      </c>
      <c r="B8" s="16" t="s">
        <v>9366</v>
      </c>
      <c r="C8" s="16"/>
      <c r="D8" s="16" t="s">
        <v>490</v>
      </c>
      <c r="E8" s="16"/>
      <c r="F8" s="16" t="s">
        <v>493</v>
      </c>
      <c r="G8" s="31" t="s">
        <v>194</v>
      </c>
      <c r="H8" s="77"/>
    </row>
    <row r="9" spans="1:23" x14ac:dyDescent="0.25">
      <c r="A9" s="15" t="s">
        <v>1088</v>
      </c>
      <c r="B9" s="16" t="s">
        <v>9366</v>
      </c>
      <c r="C9" s="16"/>
      <c r="D9" s="16" t="s">
        <v>490</v>
      </c>
      <c r="E9" s="16"/>
      <c r="F9" s="16" t="s">
        <v>490</v>
      </c>
      <c r="G9" s="31" t="s">
        <v>194</v>
      </c>
      <c r="H9" s="77"/>
    </row>
    <row r="10" spans="1:23" x14ac:dyDescent="0.25">
      <c r="A10" s="15" t="s">
        <v>1531</v>
      </c>
      <c r="B10" s="16" t="s">
        <v>9366</v>
      </c>
      <c r="C10" s="16"/>
      <c r="D10" s="16" t="s">
        <v>490</v>
      </c>
      <c r="E10" s="16"/>
      <c r="F10" s="16" t="s">
        <v>496</v>
      </c>
      <c r="G10" s="31" t="s">
        <v>194</v>
      </c>
      <c r="H10" s="77"/>
    </row>
    <row r="11" spans="1:23" x14ac:dyDescent="0.25">
      <c r="A11" s="15" t="s">
        <v>1450</v>
      </c>
      <c r="B11" s="16" t="s">
        <v>9366</v>
      </c>
      <c r="C11" s="16"/>
      <c r="D11" s="16" t="s">
        <v>490</v>
      </c>
      <c r="E11" s="16"/>
      <c r="F11" s="16" t="s">
        <v>490</v>
      </c>
      <c r="G11" s="31" t="s">
        <v>194</v>
      </c>
      <c r="H11" s="77"/>
    </row>
    <row r="12" spans="1:23" x14ac:dyDescent="0.25">
      <c r="A12" s="15" t="s">
        <v>1702</v>
      </c>
      <c r="B12" s="16" t="s">
        <v>9366</v>
      </c>
      <c r="C12" s="16"/>
      <c r="D12" s="16" t="s">
        <v>490</v>
      </c>
      <c r="E12" s="16"/>
      <c r="F12" s="16" t="s">
        <v>1085</v>
      </c>
      <c r="G12" s="31" t="s">
        <v>194</v>
      </c>
      <c r="H12" s="77"/>
    </row>
    <row r="13" spans="1:23" x14ac:dyDescent="0.25">
      <c r="A13" s="15" t="s">
        <v>1622</v>
      </c>
      <c r="B13" s="16" t="s">
        <v>9366</v>
      </c>
      <c r="C13" s="16"/>
      <c r="D13" s="16" t="s">
        <v>490</v>
      </c>
      <c r="E13" s="16"/>
      <c r="F13" s="16" t="s">
        <v>1085</v>
      </c>
      <c r="G13" s="31" t="s">
        <v>194</v>
      </c>
      <c r="H13" s="77"/>
    </row>
    <row r="14" spans="1:23" x14ac:dyDescent="0.25">
      <c r="A14" s="15" t="s">
        <v>1624</v>
      </c>
      <c r="B14" s="16" t="s">
        <v>9366</v>
      </c>
      <c r="C14" s="16"/>
      <c r="D14" s="16" t="s">
        <v>490</v>
      </c>
      <c r="E14" s="16"/>
      <c r="F14" s="16" t="s">
        <v>1085</v>
      </c>
      <c r="G14" s="31" t="s">
        <v>194</v>
      </c>
      <c r="H14" s="77"/>
    </row>
    <row r="15" spans="1:23" x14ac:dyDescent="0.25">
      <c r="A15" s="15" t="s">
        <v>1628</v>
      </c>
      <c r="B15" s="16" t="s">
        <v>9366</v>
      </c>
      <c r="C15" s="16"/>
      <c r="D15" s="16" t="s">
        <v>490</v>
      </c>
      <c r="E15" s="16"/>
      <c r="F15" s="16" t="s">
        <v>1085</v>
      </c>
      <c r="G15" s="31" t="s">
        <v>194</v>
      </c>
      <c r="H15" s="77"/>
    </row>
    <row r="16" spans="1:23" x14ac:dyDescent="0.25">
      <c r="A16" s="15" t="s">
        <v>1629</v>
      </c>
      <c r="B16" s="16" t="s">
        <v>9366</v>
      </c>
      <c r="C16" s="16"/>
      <c r="D16" s="16" t="s">
        <v>490</v>
      </c>
      <c r="E16" s="16"/>
      <c r="F16" s="16" t="s">
        <v>490</v>
      </c>
      <c r="G16" s="31" t="s">
        <v>194</v>
      </c>
      <c r="H16" s="77"/>
    </row>
    <row r="17" spans="1:8" x14ac:dyDescent="0.25">
      <c r="A17" s="15" t="s">
        <v>1533</v>
      </c>
      <c r="B17" s="16" t="s">
        <v>9366</v>
      </c>
      <c r="C17" s="16"/>
      <c r="D17" s="16" t="s">
        <v>490</v>
      </c>
      <c r="E17" s="16"/>
      <c r="F17" s="16" t="s">
        <v>1085</v>
      </c>
      <c r="G17" s="31" t="s">
        <v>194</v>
      </c>
      <c r="H17" s="77"/>
    </row>
    <row r="18" spans="1:8" x14ac:dyDescent="0.25">
      <c r="A18" s="15" t="s">
        <v>1473</v>
      </c>
      <c r="B18" s="16" t="s">
        <v>9366</v>
      </c>
      <c r="C18" s="16"/>
      <c r="D18" s="16" t="s">
        <v>490</v>
      </c>
      <c r="E18" s="16"/>
      <c r="F18" s="16" t="s">
        <v>1085</v>
      </c>
      <c r="G18" s="31" t="s">
        <v>194</v>
      </c>
      <c r="H18" s="77"/>
    </row>
    <row r="19" spans="1:8" x14ac:dyDescent="0.25">
      <c r="A19" s="15" t="s">
        <v>1471</v>
      </c>
      <c r="B19" s="16" t="s">
        <v>9366</v>
      </c>
      <c r="C19" s="16"/>
      <c r="D19" s="16" t="s">
        <v>490</v>
      </c>
      <c r="E19" s="16"/>
      <c r="F19" s="16" t="s">
        <v>739</v>
      </c>
      <c r="G19" s="31" t="s">
        <v>194</v>
      </c>
      <c r="H19" s="77"/>
    </row>
    <row r="20" spans="1:8" x14ac:dyDescent="0.25">
      <c r="A20" s="15" t="s">
        <v>1094</v>
      </c>
      <c r="B20" s="16" t="s">
        <v>9366</v>
      </c>
      <c r="C20" s="16"/>
      <c r="D20" s="16" t="s">
        <v>490</v>
      </c>
      <c r="E20" s="16"/>
      <c r="F20" s="16" t="s">
        <v>490</v>
      </c>
      <c r="G20" s="31" t="s">
        <v>194</v>
      </c>
      <c r="H20" s="77"/>
    </row>
    <row r="21" spans="1:8" x14ac:dyDescent="0.25">
      <c r="A21" s="15" t="s">
        <v>1438</v>
      </c>
      <c r="B21" s="16" t="s">
        <v>9366</v>
      </c>
      <c r="C21" s="16"/>
      <c r="D21" s="16" t="s">
        <v>490</v>
      </c>
      <c r="E21" s="16"/>
      <c r="F21" s="16" t="s">
        <v>1085</v>
      </c>
      <c r="G21" s="31" t="s">
        <v>194</v>
      </c>
      <c r="H21" s="77"/>
    </row>
    <row r="22" spans="1:8" x14ac:dyDescent="0.25">
      <c r="A22" s="15" t="s">
        <v>941</v>
      </c>
      <c r="B22" s="16" t="s">
        <v>9366</v>
      </c>
      <c r="C22" s="16"/>
      <c r="D22" s="16" t="s">
        <v>490</v>
      </c>
      <c r="E22" s="16"/>
      <c r="F22" s="16" t="s">
        <v>490</v>
      </c>
      <c r="G22" s="31" t="s">
        <v>194</v>
      </c>
      <c r="H22" s="77"/>
    </row>
    <row r="23" spans="1:8" x14ac:dyDescent="0.25">
      <c r="A23" s="15" t="s">
        <v>1630</v>
      </c>
      <c r="B23" s="16" t="s">
        <v>9366</v>
      </c>
      <c r="C23" s="16"/>
      <c r="D23" s="16" t="s">
        <v>427</v>
      </c>
      <c r="E23" s="16"/>
      <c r="F23" s="16" t="s">
        <v>427</v>
      </c>
      <c r="G23" s="31" t="s">
        <v>198</v>
      </c>
      <c r="H23" s="77"/>
    </row>
    <row r="24" spans="1:8" x14ac:dyDescent="0.25">
      <c r="A24" s="15" t="s">
        <v>1285</v>
      </c>
      <c r="B24" s="16" t="s">
        <v>9366</v>
      </c>
      <c r="C24" s="16"/>
      <c r="D24" s="16" t="s">
        <v>427</v>
      </c>
      <c r="E24" s="16"/>
      <c r="F24" s="16" t="s">
        <v>427</v>
      </c>
      <c r="G24" s="31" t="s">
        <v>198</v>
      </c>
      <c r="H24" s="77"/>
    </row>
    <row r="25" spans="1:8" x14ac:dyDescent="0.25">
      <c r="A25" s="15" t="s">
        <v>516</v>
      </c>
      <c r="B25" s="16" t="s">
        <v>9366</v>
      </c>
      <c r="C25" s="16"/>
      <c r="D25" s="16" t="s">
        <v>427</v>
      </c>
      <c r="E25" s="16"/>
      <c r="F25" s="16" t="s">
        <v>427</v>
      </c>
      <c r="G25" s="31" t="s">
        <v>9364</v>
      </c>
      <c r="H25" s="77"/>
    </row>
    <row r="26" spans="1:8" x14ac:dyDescent="0.25">
      <c r="A26" s="15" t="s">
        <v>520</v>
      </c>
      <c r="B26" s="16" t="s">
        <v>9366</v>
      </c>
      <c r="C26" s="16"/>
      <c r="D26" s="16" t="s">
        <v>427</v>
      </c>
      <c r="E26" s="16"/>
      <c r="F26" s="16" t="s">
        <v>427</v>
      </c>
      <c r="G26" s="31" t="s">
        <v>9364</v>
      </c>
      <c r="H26" s="77"/>
    </row>
  </sheetData>
  <sheetProtection selectLockedCells="1" selectUnlockedCells="1"/>
  <mergeCells count="1">
    <mergeCell ref="O1:W1"/>
  </mergeCells>
  <phoneticPr fontId="3" type="noConversion"/>
  <conditionalFormatting sqref="H2:H26">
    <cfRule type="cellIs" dxfId="130" priority="1" stopIfTrue="1" operator="equal">
      <formula>"-"</formula>
    </cfRule>
    <cfRule type="cellIs" dxfId="129" priority="2" stopIfTrue="1" operator="equal">
      <formula>"x"</formula>
    </cfRule>
  </conditionalFormatting>
  <hyperlinks>
    <hyperlink ref="L1" location="'Expansion set Check List'!A1" display="Home" xr:uid="{00000000-0004-0000-B5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600-000000000000}">
  <sheetPr codeName="Sheet103">
    <tabColor rgb="FF3399FF"/>
  </sheetPr>
  <dimension ref="A1:W24"/>
  <sheetViews>
    <sheetView zoomScaleSheetLayoutView="10" workbookViewId="0">
      <pane ySplit="1" topLeftCell="A2" activePane="bottomLeft" state="frozen"/>
      <selection pane="bottomLeft"/>
    </sheetView>
  </sheetViews>
  <sheetFormatPr defaultColWidth="0" defaultRowHeight="13.2" customHeight="1" x14ac:dyDescent="0.25"/>
  <cols>
    <col min="1" max="1" width="28.33203125" customWidth="1"/>
    <col min="2" max="2" width="9.44140625" bestFit="1" customWidth="1"/>
    <col min="3" max="3" width="3.33203125" bestFit="1" customWidth="1"/>
    <col min="4" max="4" width="8.6640625" bestFit="1" customWidth="1"/>
    <col min="5" max="5" width="4" bestFit="1" customWidth="1"/>
    <col min="6" max="6" width="9" bestFit="1" customWidth="1"/>
    <col min="7" max="7" width="14.55468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1541</v>
      </c>
      <c r="B2" s="13" t="s">
        <v>9366</v>
      </c>
      <c r="C2" s="13"/>
      <c r="D2" s="13" t="s">
        <v>414</v>
      </c>
      <c r="E2" s="13">
        <v>100</v>
      </c>
      <c r="F2" s="13" t="s">
        <v>410</v>
      </c>
      <c r="G2" s="30" t="s">
        <v>206</v>
      </c>
      <c r="H2" s="77"/>
      <c r="M2" s="33">
        <f>SUM(COUNTA(H2:H750))</f>
        <v>0</v>
      </c>
      <c r="O2" s="109"/>
      <c r="P2" s="109"/>
      <c r="Q2" s="109"/>
      <c r="R2" s="109"/>
      <c r="S2" s="109"/>
      <c r="T2" s="109"/>
      <c r="U2" s="109"/>
      <c r="V2" s="109"/>
      <c r="W2" s="109"/>
    </row>
    <row r="3" spans="1:23" x14ac:dyDescent="0.25">
      <c r="A3" s="15" t="s">
        <v>1454</v>
      </c>
      <c r="B3" s="16" t="s">
        <v>9366</v>
      </c>
      <c r="C3" s="16"/>
      <c r="D3" s="16" t="s">
        <v>404</v>
      </c>
      <c r="E3" s="16">
        <v>150</v>
      </c>
      <c r="F3" s="16" t="s">
        <v>401</v>
      </c>
      <c r="G3" s="31" t="s">
        <v>206</v>
      </c>
      <c r="H3" s="77"/>
    </row>
    <row r="4" spans="1:23" x14ac:dyDescent="0.25">
      <c r="A4" s="15" t="s">
        <v>564</v>
      </c>
      <c r="B4" s="16" t="s">
        <v>9366</v>
      </c>
      <c r="C4" s="16"/>
      <c r="D4" s="16" t="s">
        <v>404</v>
      </c>
      <c r="E4" s="16">
        <v>80</v>
      </c>
      <c r="F4" s="16" t="s">
        <v>405</v>
      </c>
      <c r="G4" s="31" t="s">
        <v>194</v>
      </c>
      <c r="H4" s="77"/>
    </row>
    <row r="5" spans="1:23" x14ac:dyDescent="0.25">
      <c r="A5" s="15" t="s">
        <v>583</v>
      </c>
      <c r="B5" s="16" t="s">
        <v>9366</v>
      </c>
      <c r="C5" s="16"/>
      <c r="D5" s="16" t="s">
        <v>404</v>
      </c>
      <c r="E5" s="16">
        <v>50</v>
      </c>
      <c r="F5" s="16" t="s">
        <v>410</v>
      </c>
      <c r="G5" s="31" t="s">
        <v>190</v>
      </c>
      <c r="H5" s="77"/>
    </row>
    <row r="6" spans="1:23" x14ac:dyDescent="0.25">
      <c r="A6" s="15" t="s">
        <v>1545</v>
      </c>
      <c r="B6" s="16" t="s">
        <v>9366</v>
      </c>
      <c r="C6" s="16"/>
      <c r="D6" s="16" t="s">
        <v>419</v>
      </c>
      <c r="E6" s="16">
        <v>150</v>
      </c>
      <c r="F6" s="16" t="s">
        <v>405</v>
      </c>
      <c r="G6" s="31" t="s">
        <v>206</v>
      </c>
      <c r="H6" s="77"/>
    </row>
    <row r="7" spans="1:23" x14ac:dyDescent="0.25">
      <c r="A7" s="15" t="s">
        <v>476</v>
      </c>
      <c r="B7" s="16" t="s">
        <v>9366</v>
      </c>
      <c r="C7" s="16"/>
      <c r="D7" s="16" t="s">
        <v>431</v>
      </c>
      <c r="E7" s="16">
        <v>80</v>
      </c>
      <c r="F7" s="16" t="s">
        <v>410</v>
      </c>
      <c r="G7" s="31" t="s">
        <v>190</v>
      </c>
      <c r="H7" s="77"/>
    </row>
    <row r="8" spans="1:23" x14ac:dyDescent="0.25">
      <c r="A8" s="15" t="s">
        <v>1513</v>
      </c>
      <c r="B8" s="16" t="s">
        <v>9366</v>
      </c>
      <c r="C8" s="16"/>
      <c r="D8" s="16" t="s">
        <v>414</v>
      </c>
      <c r="E8" s="16">
        <v>80</v>
      </c>
      <c r="F8" s="16" t="s">
        <v>410</v>
      </c>
      <c r="G8" s="31" t="s">
        <v>226</v>
      </c>
      <c r="H8" s="77"/>
    </row>
    <row r="9" spans="1:23" x14ac:dyDescent="0.25">
      <c r="A9" s="15" t="s">
        <v>623</v>
      </c>
      <c r="B9" s="16" t="s">
        <v>9366</v>
      </c>
      <c r="C9" s="16"/>
      <c r="D9" s="16" t="s">
        <v>414</v>
      </c>
      <c r="E9" s="16">
        <v>100</v>
      </c>
      <c r="F9" s="16" t="s">
        <v>401</v>
      </c>
      <c r="G9" s="31" t="s">
        <v>9368</v>
      </c>
      <c r="H9" s="77"/>
    </row>
    <row r="10" spans="1:23" x14ac:dyDescent="0.25">
      <c r="A10" s="15" t="s">
        <v>545</v>
      </c>
      <c r="B10" s="16" t="s">
        <v>9366</v>
      </c>
      <c r="C10" s="16"/>
      <c r="D10" s="16" t="s">
        <v>414</v>
      </c>
      <c r="E10" s="16">
        <v>70</v>
      </c>
      <c r="F10" s="16" t="s">
        <v>405</v>
      </c>
      <c r="G10" s="31" t="s">
        <v>194</v>
      </c>
      <c r="H10" s="77"/>
    </row>
    <row r="11" spans="1:23" x14ac:dyDescent="0.25">
      <c r="A11" s="15" t="s">
        <v>578</v>
      </c>
      <c r="B11" s="16" t="s">
        <v>9366</v>
      </c>
      <c r="C11" s="16"/>
      <c r="D11" s="16" t="s">
        <v>414</v>
      </c>
      <c r="E11" s="16">
        <v>50</v>
      </c>
      <c r="F11" s="16" t="s">
        <v>410</v>
      </c>
      <c r="G11" s="31" t="s">
        <v>190</v>
      </c>
      <c r="H11" s="77"/>
    </row>
    <row r="12" spans="1:23" x14ac:dyDescent="0.25">
      <c r="A12" s="15" t="s">
        <v>1299</v>
      </c>
      <c r="B12" s="16" t="s">
        <v>9366</v>
      </c>
      <c r="C12" s="16"/>
      <c r="D12" s="16" t="s">
        <v>400</v>
      </c>
      <c r="E12" s="16">
        <v>60</v>
      </c>
      <c r="F12" s="16" t="s">
        <v>410</v>
      </c>
      <c r="G12" s="31" t="s">
        <v>194</v>
      </c>
      <c r="H12" s="77"/>
    </row>
    <row r="13" spans="1:23" x14ac:dyDescent="0.25">
      <c r="A13" s="15" t="s">
        <v>1607</v>
      </c>
      <c r="B13" s="16" t="s">
        <v>9366</v>
      </c>
      <c r="C13" s="16"/>
      <c r="D13" s="16" t="s">
        <v>400</v>
      </c>
      <c r="E13" s="16">
        <v>70</v>
      </c>
      <c r="F13" s="16" t="s">
        <v>405</v>
      </c>
      <c r="G13" s="31" t="s">
        <v>194</v>
      </c>
      <c r="H13" s="77"/>
    </row>
    <row r="14" spans="1:23" x14ac:dyDescent="0.25">
      <c r="A14" s="15" t="s">
        <v>1608</v>
      </c>
      <c r="B14" s="16" t="s">
        <v>9366</v>
      </c>
      <c r="C14" s="16"/>
      <c r="D14" s="16" t="s">
        <v>419</v>
      </c>
      <c r="E14" s="16">
        <v>70</v>
      </c>
      <c r="F14" s="16" t="s">
        <v>405</v>
      </c>
      <c r="G14" s="31" t="s">
        <v>194</v>
      </c>
      <c r="H14" s="77"/>
    </row>
    <row r="15" spans="1:23" x14ac:dyDescent="0.25">
      <c r="A15" s="15" t="s">
        <v>1449</v>
      </c>
      <c r="B15" s="16" t="s">
        <v>9366</v>
      </c>
      <c r="C15" s="16"/>
      <c r="D15" s="16" t="s">
        <v>490</v>
      </c>
      <c r="E15" s="16"/>
      <c r="F15" s="16" t="s">
        <v>1085</v>
      </c>
      <c r="G15" s="31" t="s">
        <v>194</v>
      </c>
      <c r="H15" s="77"/>
    </row>
    <row r="16" spans="1:23" x14ac:dyDescent="0.25">
      <c r="A16" s="15" t="s">
        <v>1086</v>
      </c>
      <c r="B16" s="16" t="s">
        <v>9366</v>
      </c>
      <c r="C16" s="16"/>
      <c r="D16" s="16" t="s">
        <v>490</v>
      </c>
      <c r="E16" s="16"/>
      <c r="F16" s="16" t="s">
        <v>1085</v>
      </c>
      <c r="G16" s="31" t="s">
        <v>194</v>
      </c>
      <c r="H16" s="77"/>
    </row>
    <row r="17" spans="1:8" x14ac:dyDescent="0.25">
      <c r="A17" s="15" t="s">
        <v>1471</v>
      </c>
      <c r="B17" s="16" t="s">
        <v>9366</v>
      </c>
      <c r="C17" s="16"/>
      <c r="D17" s="16" t="s">
        <v>490</v>
      </c>
      <c r="E17" s="16"/>
      <c r="F17" s="16" t="s">
        <v>9365</v>
      </c>
      <c r="G17" s="31" t="s">
        <v>194</v>
      </c>
      <c r="H17" s="77"/>
    </row>
    <row r="18" spans="1:8" x14ac:dyDescent="0.25">
      <c r="A18" s="15" t="s">
        <v>1643</v>
      </c>
      <c r="B18" s="16" t="s">
        <v>9366</v>
      </c>
      <c r="C18" s="16"/>
      <c r="D18" s="16" t="s">
        <v>490</v>
      </c>
      <c r="E18" s="16"/>
      <c r="F18" s="16" t="s">
        <v>493</v>
      </c>
      <c r="G18" s="31" t="s">
        <v>194</v>
      </c>
      <c r="H18" s="77"/>
    </row>
    <row r="19" spans="1:8" x14ac:dyDescent="0.25">
      <c r="A19" s="15" t="s">
        <v>1096</v>
      </c>
      <c r="B19" s="16" t="s">
        <v>9366</v>
      </c>
      <c r="C19" s="16"/>
      <c r="D19" s="16" t="s">
        <v>490</v>
      </c>
      <c r="E19" s="16"/>
      <c r="F19" s="16" t="s">
        <v>1085</v>
      </c>
      <c r="G19" s="31" t="s">
        <v>194</v>
      </c>
      <c r="H19" s="77"/>
    </row>
    <row r="20" spans="1:8" x14ac:dyDescent="0.25">
      <c r="A20" s="15" t="s">
        <v>1281</v>
      </c>
      <c r="B20" s="16" t="s">
        <v>9366</v>
      </c>
      <c r="C20" s="16"/>
      <c r="D20" s="16" t="s">
        <v>490</v>
      </c>
      <c r="E20" s="16"/>
      <c r="F20" s="16" t="s">
        <v>490</v>
      </c>
      <c r="G20" s="31" t="s">
        <v>194</v>
      </c>
      <c r="H20" s="77"/>
    </row>
    <row r="21" spans="1:8" x14ac:dyDescent="0.25">
      <c r="A21" s="15" t="s">
        <v>1473</v>
      </c>
      <c r="B21" s="16" t="s">
        <v>9366</v>
      </c>
      <c r="C21" s="16"/>
      <c r="D21" s="16" t="s">
        <v>490</v>
      </c>
      <c r="E21" s="16"/>
      <c r="F21" s="16" t="s">
        <v>1085</v>
      </c>
      <c r="G21" s="31" t="s">
        <v>194</v>
      </c>
      <c r="H21" s="77"/>
    </row>
    <row r="22" spans="1:8" x14ac:dyDescent="0.25">
      <c r="A22" s="15" t="s">
        <v>1438</v>
      </c>
      <c r="B22" s="16" t="s">
        <v>9366</v>
      </c>
      <c r="C22" s="16"/>
      <c r="D22" s="16" t="s">
        <v>490</v>
      </c>
      <c r="E22" s="16"/>
      <c r="F22" s="16" t="s">
        <v>1085</v>
      </c>
      <c r="G22" s="31" t="s">
        <v>194</v>
      </c>
      <c r="H22" s="77"/>
    </row>
    <row r="23" spans="1:8" x14ac:dyDescent="0.25">
      <c r="A23" s="15" t="s">
        <v>941</v>
      </c>
      <c r="B23" s="16" t="s">
        <v>9366</v>
      </c>
      <c r="C23" s="16"/>
      <c r="D23" s="16" t="s">
        <v>490</v>
      </c>
      <c r="E23" s="16"/>
      <c r="F23" s="16" t="s">
        <v>490</v>
      </c>
      <c r="G23" s="31" t="s">
        <v>194</v>
      </c>
      <c r="H23" s="77"/>
    </row>
    <row r="24" spans="1:8" x14ac:dyDescent="0.25">
      <c r="A24" s="15" t="s">
        <v>521</v>
      </c>
      <c r="B24" s="16" t="s">
        <v>9366</v>
      </c>
      <c r="C24" s="16"/>
      <c r="D24" s="16" t="s">
        <v>427</v>
      </c>
      <c r="E24" s="16"/>
      <c r="F24" s="16" t="s">
        <v>427</v>
      </c>
      <c r="G24" s="31" t="s">
        <v>9364</v>
      </c>
      <c r="H24" s="77"/>
    </row>
  </sheetData>
  <sheetProtection selectLockedCells="1" selectUnlockedCells="1"/>
  <mergeCells count="1">
    <mergeCell ref="O1:W1"/>
  </mergeCells>
  <phoneticPr fontId="3" type="noConversion"/>
  <conditionalFormatting sqref="H2:H24">
    <cfRule type="cellIs" dxfId="128" priority="1" stopIfTrue="1" operator="equal">
      <formula>"-"</formula>
    </cfRule>
    <cfRule type="cellIs" dxfId="127" priority="2" stopIfTrue="1" operator="equal">
      <formula>"x"</formula>
    </cfRule>
  </conditionalFormatting>
  <hyperlinks>
    <hyperlink ref="L1" location="'Expansion set Check List'!A1" display="Home" xr:uid="{00000000-0004-0000-B6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700-000000000000}">
  <sheetPr codeName="Sheet104">
    <tabColor rgb="FF3399FF"/>
  </sheetPr>
  <dimension ref="A1:W28"/>
  <sheetViews>
    <sheetView zoomScaleSheetLayoutView="10" workbookViewId="0">
      <pane ySplit="1" topLeftCell="A2" activePane="bottomLeft" state="frozen"/>
      <selection pane="bottomLeft"/>
    </sheetView>
  </sheetViews>
  <sheetFormatPr defaultColWidth="0" defaultRowHeight="13.2" customHeight="1" x14ac:dyDescent="0.25"/>
  <cols>
    <col min="1" max="1" width="29.88671875" customWidth="1"/>
    <col min="2" max="2" width="9.44140625" bestFit="1" customWidth="1"/>
    <col min="3" max="3" width="3.33203125" bestFit="1" customWidth="1"/>
    <col min="4" max="4" width="8.88671875" bestFit="1" customWidth="1"/>
    <col min="5" max="5" width="4" bestFit="1" customWidth="1"/>
    <col min="6" max="6" width="22.10937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649</v>
      </c>
      <c r="B2" s="13" t="s">
        <v>9366</v>
      </c>
      <c r="C2" s="13"/>
      <c r="D2" s="13" t="s">
        <v>414</v>
      </c>
      <c r="E2" s="13">
        <v>50</v>
      </c>
      <c r="F2" s="13" t="s">
        <v>410</v>
      </c>
      <c r="G2" s="30" t="s">
        <v>190</v>
      </c>
      <c r="H2" s="77"/>
      <c r="M2" s="33">
        <f>SUM(COUNTA(H2:H750))</f>
        <v>0</v>
      </c>
      <c r="O2" s="109"/>
      <c r="P2" s="109"/>
      <c r="Q2" s="109"/>
      <c r="R2" s="109"/>
      <c r="S2" s="109"/>
      <c r="T2" s="109"/>
      <c r="U2" s="109"/>
      <c r="V2" s="109"/>
      <c r="W2" s="109"/>
    </row>
    <row r="3" spans="1:23" x14ac:dyDescent="0.25">
      <c r="A3" s="15" t="s">
        <v>1633</v>
      </c>
      <c r="B3" s="16" t="s">
        <v>9366</v>
      </c>
      <c r="C3" s="16"/>
      <c r="D3" s="16" t="s">
        <v>425</v>
      </c>
      <c r="E3" s="16">
        <v>110</v>
      </c>
      <c r="F3" s="16" t="s">
        <v>405</v>
      </c>
      <c r="G3" s="31" t="s">
        <v>206</v>
      </c>
      <c r="H3" s="77"/>
    </row>
    <row r="4" spans="1:23" x14ac:dyDescent="0.25">
      <c r="A4" s="15" t="s">
        <v>1547</v>
      </c>
      <c r="B4" s="16" t="s">
        <v>9366</v>
      </c>
      <c r="C4" s="16"/>
      <c r="D4" s="16" t="s">
        <v>435</v>
      </c>
      <c r="E4" s="16">
        <v>110</v>
      </c>
      <c r="F4" s="16" t="s">
        <v>405</v>
      </c>
      <c r="G4" s="31" t="s">
        <v>206</v>
      </c>
      <c r="H4" s="77"/>
    </row>
    <row r="5" spans="1:23" x14ac:dyDescent="0.25">
      <c r="A5" s="15" t="s">
        <v>1538</v>
      </c>
      <c r="B5" s="16" t="s">
        <v>9366</v>
      </c>
      <c r="C5" s="16"/>
      <c r="D5" s="16" t="s">
        <v>421</v>
      </c>
      <c r="E5" s="16">
        <v>110</v>
      </c>
      <c r="F5" s="16" t="s">
        <v>405</v>
      </c>
      <c r="G5" s="31" t="s">
        <v>206</v>
      </c>
      <c r="H5" s="77"/>
    </row>
    <row r="6" spans="1:23" x14ac:dyDescent="0.25">
      <c r="A6" s="15" t="s">
        <v>1634</v>
      </c>
      <c r="B6" s="16" t="s">
        <v>9366</v>
      </c>
      <c r="C6" s="16"/>
      <c r="D6" s="16" t="s">
        <v>400</v>
      </c>
      <c r="E6" s="16">
        <v>100</v>
      </c>
      <c r="F6" s="16" t="s">
        <v>405</v>
      </c>
      <c r="G6" s="31" t="s">
        <v>206</v>
      </c>
      <c r="H6" s="77"/>
    </row>
    <row r="7" spans="1:23" x14ac:dyDescent="0.25">
      <c r="A7" s="15" t="s">
        <v>1635</v>
      </c>
      <c r="B7" s="16" t="s">
        <v>9366</v>
      </c>
      <c r="C7" s="16"/>
      <c r="D7" s="16" t="s">
        <v>404</v>
      </c>
      <c r="E7" s="16">
        <v>120</v>
      </c>
      <c r="F7" s="16" t="s">
        <v>405</v>
      </c>
      <c r="G7" s="31" t="s">
        <v>206</v>
      </c>
      <c r="H7" s="77"/>
    </row>
    <row r="8" spans="1:23" x14ac:dyDescent="0.25">
      <c r="A8" s="15" t="s">
        <v>578</v>
      </c>
      <c r="B8" s="16" t="s">
        <v>9366</v>
      </c>
      <c r="C8" s="16"/>
      <c r="D8" s="16" t="s">
        <v>414</v>
      </c>
      <c r="E8" s="16">
        <v>50</v>
      </c>
      <c r="F8" s="16" t="s">
        <v>410</v>
      </c>
      <c r="G8" s="31" t="s">
        <v>190</v>
      </c>
      <c r="H8" s="77"/>
    </row>
    <row r="9" spans="1:23" x14ac:dyDescent="0.25">
      <c r="A9" s="15" t="s">
        <v>545</v>
      </c>
      <c r="B9" s="16" t="s">
        <v>9366</v>
      </c>
      <c r="C9" s="16"/>
      <c r="D9" s="16" t="s">
        <v>414</v>
      </c>
      <c r="E9" s="16">
        <v>70</v>
      </c>
      <c r="F9" s="16" t="s">
        <v>405</v>
      </c>
      <c r="G9" s="31" t="s">
        <v>194</v>
      </c>
      <c r="H9" s="77"/>
    </row>
    <row r="10" spans="1:23" x14ac:dyDescent="0.25">
      <c r="A10" s="15" t="s">
        <v>623</v>
      </c>
      <c r="B10" s="16" t="s">
        <v>9366</v>
      </c>
      <c r="C10" s="16"/>
      <c r="D10" s="16" t="s">
        <v>414</v>
      </c>
      <c r="E10" s="16">
        <v>100</v>
      </c>
      <c r="F10" s="16" t="s">
        <v>401</v>
      </c>
      <c r="G10" s="31" t="s">
        <v>202</v>
      </c>
      <c r="H10" s="77"/>
    </row>
    <row r="11" spans="1:23" x14ac:dyDescent="0.25">
      <c r="A11" s="15" t="s">
        <v>1607</v>
      </c>
      <c r="B11" s="16" t="s">
        <v>9366</v>
      </c>
      <c r="C11" s="16"/>
      <c r="D11" s="16" t="s">
        <v>400</v>
      </c>
      <c r="E11" s="16">
        <v>70</v>
      </c>
      <c r="F11" s="16" t="s">
        <v>405</v>
      </c>
      <c r="G11" s="31" t="s">
        <v>198</v>
      </c>
      <c r="H11" s="77"/>
    </row>
    <row r="12" spans="1:23" x14ac:dyDescent="0.25">
      <c r="A12" s="15" t="s">
        <v>1281</v>
      </c>
      <c r="B12" s="16" t="s">
        <v>9366</v>
      </c>
      <c r="C12" s="16"/>
      <c r="D12" s="16" t="s">
        <v>490</v>
      </c>
      <c r="E12" s="16"/>
      <c r="F12" s="16" t="s">
        <v>490</v>
      </c>
      <c r="G12" s="31" t="s">
        <v>194</v>
      </c>
      <c r="H12" s="77"/>
    </row>
    <row r="13" spans="1:23" x14ac:dyDescent="0.25">
      <c r="A13" s="15" t="s">
        <v>1477</v>
      </c>
      <c r="B13" s="16" t="s">
        <v>9366</v>
      </c>
      <c r="C13" s="16"/>
      <c r="D13" s="16" t="s">
        <v>490</v>
      </c>
      <c r="E13" s="16"/>
      <c r="F13" s="16" t="s">
        <v>739</v>
      </c>
      <c r="G13" s="31" t="s">
        <v>194</v>
      </c>
      <c r="H13" s="77"/>
    </row>
    <row r="14" spans="1:23" x14ac:dyDescent="0.25">
      <c r="A14" s="15" t="s">
        <v>1473</v>
      </c>
      <c r="B14" s="16" t="s">
        <v>9366</v>
      </c>
      <c r="C14" s="16"/>
      <c r="D14" s="16" t="s">
        <v>490</v>
      </c>
      <c r="E14" s="16"/>
      <c r="F14" s="16" t="s">
        <v>1085</v>
      </c>
      <c r="G14" s="31" t="s">
        <v>194</v>
      </c>
      <c r="H14" s="77"/>
    </row>
    <row r="15" spans="1:23" x14ac:dyDescent="0.25">
      <c r="A15" s="15" t="s">
        <v>1096</v>
      </c>
      <c r="B15" s="16" t="s">
        <v>9366</v>
      </c>
      <c r="C15" s="16"/>
      <c r="D15" s="16" t="s">
        <v>490</v>
      </c>
      <c r="E15" s="16"/>
      <c r="F15" s="16" t="s">
        <v>1085</v>
      </c>
      <c r="G15" s="31" t="s">
        <v>194</v>
      </c>
      <c r="H15" s="77"/>
    </row>
    <row r="16" spans="1:23" x14ac:dyDescent="0.25">
      <c r="A16" s="15" t="s">
        <v>1449</v>
      </c>
      <c r="B16" s="16" t="s">
        <v>9366</v>
      </c>
      <c r="C16" s="16"/>
      <c r="D16" s="16" t="s">
        <v>490</v>
      </c>
      <c r="E16" s="16"/>
      <c r="F16" s="16" t="s">
        <v>1085</v>
      </c>
      <c r="G16" s="31" t="s">
        <v>194</v>
      </c>
      <c r="H16" s="77"/>
    </row>
    <row r="17" spans="1:8" x14ac:dyDescent="0.25">
      <c r="A17" s="15" t="s">
        <v>1084</v>
      </c>
      <c r="B17" s="16" t="s">
        <v>9366</v>
      </c>
      <c r="C17" s="16"/>
      <c r="D17" s="16" t="s">
        <v>490</v>
      </c>
      <c r="E17" s="16"/>
      <c r="F17" s="16" t="s">
        <v>1085</v>
      </c>
      <c r="G17" s="31" t="s">
        <v>194</v>
      </c>
      <c r="H17" s="77"/>
    </row>
    <row r="18" spans="1:8" x14ac:dyDescent="0.25">
      <c r="A18" s="15" t="s">
        <v>1471</v>
      </c>
      <c r="B18" s="16" t="s">
        <v>9366</v>
      </c>
      <c r="C18" s="16"/>
      <c r="D18" s="16" t="s">
        <v>490</v>
      </c>
      <c r="E18" s="16"/>
      <c r="F18" s="16" t="s">
        <v>739</v>
      </c>
      <c r="G18" s="31" t="s">
        <v>194</v>
      </c>
      <c r="H18" s="77"/>
    </row>
    <row r="19" spans="1:8" x14ac:dyDescent="0.25">
      <c r="A19" s="15" t="s">
        <v>1098</v>
      </c>
      <c r="B19" s="16" t="s">
        <v>9366</v>
      </c>
      <c r="C19" s="16"/>
      <c r="D19" s="16" t="s">
        <v>490</v>
      </c>
      <c r="E19" s="16"/>
      <c r="F19" s="16" t="s">
        <v>496</v>
      </c>
      <c r="G19" s="31" t="s">
        <v>194</v>
      </c>
      <c r="H19" s="77"/>
    </row>
    <row r="20" spans="1:8" x14ac:dyDescent="0.25">
      <c r="A20" s="15" t="s">
        <v>1086</v>
      </c>
      <c r="B20" s="16" t="s">
        <v>9366</v>
      </c>
      <c r="C20" s="16"/>
      <c r="D20" s="16" t="s">
        <v>490</v>
      </c>
      <c r="E20" s="16"/>
      <c r="F20" s="16" t="s">
        <v>1085</v>
      </c>
      <c r="G20" s="31" t="s">
        <v>194</v>
      </c>
      <c r="H20" s="77"/>
    </row>
    <row r="21" spans="1:8" x14ac:dyDescent="0.25">
      <c r="A21" s="15" t="s">
        <v>1431</v>
      </c>
      <c r="B21" s="16" t="s">
        <v>9366</v>
      </c>
      <c r="C21" s="16"/>
      <c r="D21" s="16" t="s">
        <v>490</v>
      </c>
      <c r="E21" s="16"/>
      <c r="F21" s="16" t="s">
        <v>1092</v>
      </c>
      <c r="G21" s="31" t="s">
        <v>194</v>
      </c>
      <c r="H21" s="77"/>
    </row>
    <row r="22" spans="1:8" x14ac:dyDescent="0.25">
      <c r="A22" s="15" t="s">
        <v>1438</v>
      </c>
      <c r="B22" s="16" t="s">
        <v>9366</v>
      </c>
      <c r="C22" s="16"/>
      <c r="D22" s="16" t="s">
        <v>490</v>
      </c>
      <c r="E22" s="16"/>
      <c r="F22" s="16" t="s">
        <v>1085</v>
      </c>
      <c r="G22" s="31" t="s">
        <v>194</v>
      </c>
      <c r="H22" s="77"/>
    </row>
    <row r="23" spans="1:8" x14ac:dyDescent="0.25">
      <c r="A23" s="15" t="s">
        <v>1642</v>
      </c>
      <c r="B23" s="16" t="s">
        <v>9366</v>
      </c>
      <c r="C23" s="16"/>
      <c r="D23" s="16" t="s">
        <v>490</v>
      </c>
      <c r="E23" s="16"/>
      <c r="F23" s="16" t="s">
        <v>493</v>
      </c>
      <c r="G23" s="31" t="s">
        <v>194</v>
      </c>
      <c r="H23" s="77"/>
    </row>
    <row r="24" spans="1:8" x14ac:dyDescent="0.25">
      <c r="A24" s="15" t="s">
        <v>1641</v>
      </c>
      <c r="B24" s="16" t="s">
        <v>9366</v>
      </c>
      <c r="C24" s="16"/>
      <c r="D24" s="16" t="s">
        <v>490</v>
      </c>
      <c r="E24" s="16"/>
      <c r="F24" s="16" t="s">
        <v>493</v>
      </c>
      <c r="G24" s="31" t="s">
        <v>194</v>
      </c>
      <c r="H24" s="77"/>
    </row>
    <row r="25" spans="1:8" x14ac:dyDescent="0.25">
      <c r="A25" s="15" t="s">
        <v>1630</v>
      </c>
      <c r="B25" s="16" t="s">
        <v>9366</v>
      </c>
      <c r="C25" s="16"/>
      <c r="D25" s="16" t="s">
        <v>427</v>
      </c>
      <c r="E25" s="16"/>
      <c r="F25" s="16" t="s">
        <v>427</v>
      </c>
      <c r="G25" s="31" t="s">
        <v>198</v>
      </c>
      <c r="H25" s="77"/>
    </row>
    <row r="26" spans="1:8" x14ac:dyDescent="0.25">
      <c r="A26" s="15" t="s">
        <v>1632</v>
      </c>
      <c r="B26" s="16" t="s">
        <v>9366</v>
      </c>
      <c r="C26" s="16"/>
      <c r="D26" s="16" t="s">
        <v>427</v>
      </c>
      <c r="E26" s="16"/>
      <c r="F26" s="16" t="s">
        <v>427</v>
      </c>
      <c r="G26" s="31" t="s">
        <v>198</v>
      </c>
      <c r="H26" s="77"/>
    </row>
    <row r="27" spans="1:8" x14ac:dyDescent="0.25">
      <c r="A27" s="15" t="s">
        <v>517</v>
      </c>
      <c r="B27" s="16" t="s">
        <v>9366</v>
      </c>
      <c r="C27" s="16"/>
      <c r="D27" s="16" t="s">
        <v>427</v>
      </c>
      <c r="E27" s="16"/>
      <c r="F27" s="16" t="s">
        <v>427</v>
      </c>
      <c r="G27" s="31" t="s">
        <v>9364</v>
      </c>
      <c r="H27" s="77"/>
    </row>
    <row r="28" spans="1:8" x14ac:dyDescent="0.25">
      <c r="A28" s="15" t="s">
        <v>521</v>
      </c>
      <c r="B28" s="16" t="s">
        <v>9366</v>
      </c>
      <c r="C28" s="16"/>
      <c r="D28" s="16" t="s">
        <v>427</v>
      </c>
      <c r="E28" s="16"/>
      <c r="F28" s="16" t="s">
        <v>427</v>
      </c>
      <c r="G28" s="31" t="s">
        <v>9364</v>
      </c>
      <c r="H28" s="77"/>
    </row>
  </sheetData>
  <sheetProtection selectLockedCells="1" selectUnlockedCells="1"/>
  <mergeCells count="1">
    <mergeCell ref="O1:W1"/>
  </mergeCells>
  <phoneticPr fontId="3" type="noConversion"/>
  <conditionalFormatting sqref="H2:H28">
    <cfRule type="cellIs" dxfId="126" priority="1" stopIfTrue="1" operator="equal">
      <formula>"-"</formula>
    </cfRule>
    <cfRule type="cellIs" dxfId="125" priority="2" stopIfTrue="1" operator="equal">
      <formula>"x"</formula>
    </cfRule>
  </conditionalFormatting>
  <hyperlinks>
    <hyperlink ref="L1" location="'Expansion set Check List'!A1" display="Home" xr:uid="{00000000-0004-0000-B7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800-000000000000}">
  <sheetPr codeName="Sheet105">
    <tabColor rgb="FF3399FF"/>
  </sheetPr>
  <dimension ref="A1:W29"/>
  <sheetViews>
    <sheetView zoomScaleSheetLayoutView="10" workbookViewId="0">
      <pane ySplit="1" topLeftCell="A2" activePane="bottomLeft" state="frozen"/>
      <selection pane="bottomLeft"/>
    </sheetView>
  </sheetViews>
  <sheetFormatPr defaultColWidth="0" defaultRowHeight="13.2" customHeight="1" x14ac:dyDescent="0.25"/>
  <cols>
    <col min="1" max="1" width="28.33203125" customWidth="1"/>
    <col min="2" max="2" width="9.44140625" bestFit="1" customWidth="1"/>
    <col min="3" max="3" width="3.33203125" bestFit="1" customWidth="1"/>
    <col min="4" max="4" width="10.554687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1792</v>
      </c>
      <c r="B2" s="13" t="s">
        <v>9369</v>
      </c>
      <c r="C2" s="13"/>
      <c r="D2" s="13" t="s">
        <v>421</v>
      </c>
      <c r="E2" s="13">
        <v>150</v>
      </c>
      <c r="F2" s="13" t="s">
        <v>401</v>
      </c>
      <c r="G2" s="30" t="s">
        <v>206</v>
      </c>
      <c r="H2" s="77"/>
      <c r="M2" s="33">
        <f>SUM(COUNTA(H2:H750))</f>
        <v>0</v>
      </c>
      <c r="O2" s="109"/>
      <c r="P2" s="109"/>
      <c r="Q2" s="109"/>
      <c r="R2" s="109"/>
      <c r="S2" s="109"/>
      <c r="T2" s="109"/>
      <c r="U2" s="109"/>
      <c r="V2" s="109"/>
      <c r="W2" s="109"/>
    </row>
    <row r="3" spans="1:23" x14ac:dyDescent="0.25">
      <c r="A3" s="15" t="s">
        <v>1663</v>
      </c>
      <c r="B3" s="16" t="s">
        <v>9369</v>
      </c>
      <c r="C3" s="16"/>
      <c r="D3" s="16" t="s">
        <v>9370</v>
      </c>
      <c r="E3" s="16">
        <v>110</v>
      </c>
      <c r="F3" s="16" t="s">
        <v>401</v>
      </c>
      <c r="G3" s="31" t="s">
        <v>202</v>
      </c>
      <c r="H3" s="77"/>
    </row>
    <row r="4" spans="1:23" x14ac:dyDescent="0.25">
      <c r="A4" s="15" t="s">
        <v>1686</v>
      </c>
      <c r="B4" s="16" t="s">
        <v>9369</v>
      </c>
      <c r="C4" s="16"/>
      <c r="D4" s="16" t="s">
        <v>421</v>
      </c>
      <c r="E4" s="16">
        <v>70</v>
      </c>
      <c r="F4" s="16" t="s">
        <v>405</v>
      </c>
      <c r="G4" s="31" t="s">
        <v>194</v>
      </c>
      <c r="H4" s="77"/>
    </row>
    <row r="5" spans="1:23" x14ac:dyDescent="0.25">
      <c r="A5" s="15" t="s">
        <v>1701</v>
      </c>
      <c r="B5" s="16" t="s">
        <v>9369</v>
      </c>
      <c r="C5" s="16"/>
      <c r="D5" s="16" t="s">
        <v>407</v>
      </c>
      <c r="E5" s="16">
        <v>50</v>
      </c>
      <c r="F5" s="16" t="s">
        <v>410</v>
      </c>
      <c r="G5" s="31" t="s">
        <v>194</v>
      </c>
      <c r="H5" s="77"/>
    </row>
    <row r="6" spans="1:23" x14ac:dyDescent="0.25">
      <c r="A6" s="15" t="s">
        <v>1634</v>
      </c>
      <c r="B6" s="16" t="s">
        <v>9369</v>
      </c>
      <c r="C6" s="16"/>
      <c r="D6" s="16" t="s">
        <v>400</v>
      </c>
      <c r="E6" s="16">
        <v>100</v>
      </c>
      <c r="F6" s="16" t="s">
        <v>405</v>
      </c>
      <c r="G6" s="31" t="s">
        <v>206</v>
      </c>
      <c r="H6" s="77"/>
    </row>
    <row r="7" spans="1:23" x14ac:dyDescent="0.25">
      <c r="A7" s="15" t="s">
        <v>1635</v>
      </c>
      <c r="B7" s="16" t="s">
        <v>9369</v>
      </c>
      <c r="C7" s="16"/>
      <c r="D7" s="16" t="s">
        <v>404</v>
      </c>
      <c r="E7" s="16">
        <v>120</v>
      </c>
      <c r="F7" s="16" t="s">
        <v>405</v>
      </c>
      <c r="G7" s="31" t="s">
        <v>206</v>
      </c>
      <c r="H7" s="77"/>
    </row>
    <row r="8" spans="1:23" x14ac:dyDescent="0.25">
      <c r="A8" s="15" t="s">
        <v>1618</v>
      </c>
      <c r="B8" s="16" t="s">
        <v>9369</v>
      </c>
      <c r="C8" s="16"/>
      <c r="D8" s="16" t="s">
        <v>419</v>
      </c>
      <c r="E8" s="16">
        <v>50</v>
      </c>
      <c r="F8" s="16" t="s">
        <v>410</v>
      </c>
      <c r="G8" s="31" t="s">
        <v>190</v>
      </c>
      <c r="H8" s="77"/>
    </row>
    <row r="9" spans="1:23" x14ac:dyDescent="0.25">
      <c r="A9" s="15" t="s">
        <v>1806</v>
      </c>
      <c r="B9" s="16" t="s">
        <v>9369</v>
      </c>
      <c r="C9" s="16"/>
      <c r="D9" s="16" t="s">
        <v>435</v>
      </c>
      <c r="E9" s="16">
        <v>100</v>
      </c>
      <c r="F9" s="16" t="s">
        <v>410</v>
      </c>
      <c r="G9" s="31" t="s">
        <v>206</v>
      </c>
      <c r="H9" s="77"/>
    </row>
    <row r="10" spans="1:23" x14ac:dyDescent="0.25">
      <c r="A10" s="15" t="s">
        <v>1840</v>
      </c>
      <c r="B10" s="16" t="s">
        <v>9369</v>
      </c>
      <c r="C10" s="16"/>
      <c r="D10" s="16" t="s">
        <v>407</v>
      </c>
      <c r="E10" s="16">
        <v>40</v>
      </c>
      <c r="F10" s="16" t="s">
        <v>410</v>
      </c>
      <c r="G10" s="31" t="s">
        <v>194</v>
      </c>
      <c r="H10" s="77"/>
    </row>
    <row r="11" spans="1:23" x14ac:dyDescent="0.25">
      <c r="A11" s="15" t="s">
        <v>1715</v>
      </c>
      <c r="B11" s="16" t="s">
        <v>9369</v>
      </c>
      <c r="C11" s="16"/>
      <c r="D11" s="16" t="s">
        <v>400</v>
      </c>
      <c r="E11" s="16">
        <v>60</v>
      </c>
      <c r="F11" s="16" t="s">
        <v>405</v>
      </c>
      <c r="G11" s="31" t="s">
        <v>198</v>
      </c>
      <c r="H11" s="77"/>
    </row>
    <row r="12" spans="1:23" x14ac:dyDescent="0.25">
      <c r="A12" s="15" t="s">
        <v>658</v>
      </c>
      <c r="B12" s="16" t="s">
        <v>9369</v>
      </c>
      <c r="C12" s="16"/>
      <c r="D12" s="16" t="s">
        <v>414</v>
      </c>
      <c r="E12" s="16">
        <v>40</v>
      </c>
      <c r="F12" s="16" t="s">
        <v>410</v>
      </c>
      <c r="G12" s="31" t="s">
        <v>190</v>
      </c>
      <c r="H12" s="77"/>
    </row>
    <row r="13" spans="1:23" x14ac:dyDescent="0.25">
      <c r="A13" s="15" t="s">
        <v>1680</v>
      </c>
      <c r="B13" s="16" t="s">
        <v>9369</v>
      </c>
      <c r="C13" s="16"/>
      <c r="D13" s="16" t="s">
        <v>414</v>
      </c>
      <c r="E13" s="16">
        <v>50</v>
      </c>
      <c r="F13" s="16" t="s">
        <v>410</v>
      </c>
      <c r="G13" s="31" t="s">
        <v>194</v>
      </c>
      <c r="H13" s="77"/>
    </row>
    <row r="14" spans="1:23" x14ac:dyDescent="0.25">
      <c r="A14" s="15" t="s">
        <v>1620</v>
      </c>
      <c r="B14" s="16" t="s">
        <v>9369</v>
      </c>
      <c r="C14" s="16"/>
      <c r="D14" s="16" t="s">
        <v>400</v>
      </c>
      <c r="E14" s="16">
        <v>40</v>
      </c>
      <c r="F14" s="16" t="s">
        <v>410</v>
      </c>
      <c r="G14" s="31" t="s">
        <v>190</v>
      </c>
      <c r="H14" s="77"/>
    </row>
    <row r="15" spans="1:23" x14ac:dyDescent="0.25">
      <c r="A15" s="15" t="s">
        <v>1629</v>
      </c>
      <c r="B15" s="16" t="s">
        <v>9369</v>
      </c>
      <c r="C15" s="16"/>
      <c r="D15" s="16" t="s">
        <v>490</v>
      </c>
      <c r="E15" s="16"/>
      <c r="F15" s="16" t="s">
        <v>490</v>
      </c>
      <c r="G15" s="31" t="s">
        <v>194</v>
      </c>
      <c r="H15" s="77"/>
    </row>
    <row r="16" spans="1:23" x14ac:dyDescent="0.25">
      <c r="A16" s="15" t="s">
        <v>1624</v>
      </c>
      <c r="B16" s="16" t="s">
        <v>9369</v>
      </c>
      <c r="C16" s="16"/>
      <c r="D16" s="16" t="s">
        <v>490</v>
      </c>
      <c r="E16" s="16"/>
      <c r="F16" s="16" t="s">
        <v>1085</v>
      </c>
      <c r="G16" s="31" t="s">
        <v>194</v>
      </c>
      <c r="H16" s="77"/>
    </row>
    <row r="17" spans="1:8" x14ac:dyDescent="0.25">
      <c r="A17" s="15" t="s">
        <v>1702</v>
      </c>
      <c r="B17" s="16" t="s">
        <v>9369</v>
      </c>
      <c r="C17" s="16"/>
      <c r="D17" s="16" t="s">
        <v>490</v>
      </c>
      <c r="E17" s="16"/>
      <c r="F17" s="16" t="s">
        <v>1085</v>
      </c>
      <c r="G17" s="31" t="s">
        <v>194</v>
      </c>
      <c r="H17" s="77"/>
    </row>
    <row r="18" spans="1:8" x14ac:dyDescent="0.25">
      <c r="A18" s="15" t="s">
        <v>1626</v>
      </c>
      <c r="B18" s="16" t="s">
        <v>9369</v>
      </c>
      <c r="C18" s="16"/>
      <c r="D18" s="16" t="s">
        <v>490</v>
      </c>
      <c r="E18" s="16"/>
      <c r="F18" s="16" t="s">
        <v>1085</v>
      </c>
      <c r="G18" s="31" t="s">
        <v>194</v>
      </c>
      <c r="H18" s="77"/>
    </row>
    <row r="19" spans="1:8" x14ac:dyDescent="0.25">
      <c r="A19" s="15" t="s">
        <v>1628</v>
      </c>
      <c r="B19" s="16" t="s">
        <v>9369</v>
      </c>
      <c r="C19" s="16"/>
      <c r="D19" s="16" t="s">
        <v>490</v>
      </c>
      <c r="E19" s="16"/>
      <c r="F19" s="16" t="s">
        <v>1085</v>
      </c>
      <c r="G19" s="31" t="s">
        <v>194</v>
      </c>
      <c r="H19" s="77"/>
    </row>
    <row r="20" spans="1:8" x14ac:dyDescent="0.25">
      <c r="A20" s="15" t="s">
        <v>1640</v>
      </c>
      <c r="B20" s="16" t="s">
        <v>9369</v>
      </c>
      <c r="C20" s="16"/>
      <c r="D20" s="16" t="s">
        <v>490</v>
      </c>
      <c r="E20" s="16"/>
      <c r="F20" s="16" t="s">
        <v>1085</v>
      </c>
      <c r="G20" s="31" t="s">
        <v>194</v>
      </c>
      <c r="H20" s="77"/>
    </row>
    <row r="21" spans="1:8" x14ac:dyDescent="0.25">
      <c r="A21" s="15" t="s">
        <v>1727</v>
      </c>
      <c r="B21" s="16" t="s">
        <v>9369</v>
      </c>
      <c r="C21" s="16"/>
      <c r="D21" s="16" t="s">
        <v>490</v>
      </c>
      <c r="E21" s="16"/>
      <c r="F21" s="16" t="s">
        <v>490</v>
      </c>
      <c r="G21" s="31" t="s">
        <v>194</v>
      </c>
      <c r="H21" s="77"/>
    </row>
    <row r="22" spans="1:8" x14ac:dyDescent="0.25">
      <c r="A22" s="15" t="s">
        <v>1086</v>
      </c>
      <c r="B22" s="16" t="s">
        <v>9369</v>
      </c>
      <c r="C22" s="16"/>
      <c r="D22" s="16" t="s">
        <v>490</v>
      </c>
      <c r="E22" s="16"/>
      <c r="F22" s="16" t="s">
        <v>1085</v>
      </c>
      <c r="G22" s="31" t="s">
        <v>194</v>
      </c>
      <c r="H22" s="77"/>
    </row>
    <row r="23" spans="1:8" x14ac:dyDescent="0.25">
      <c r="A23" s="15" t="s">
        <v>1281</v>
      </c>
      <c r="B23" s="16" t="s">
        <v>9369</v>
      </c>
      <c r="C23" s="16"/>
      <c r="D23" s="16" t="s">
        <v>490</v>
      </c>
      <c r="E23" s="16"/>
      <c r="F23" s="16" t="s">
        <v>490</v>
      </c>
      <c r="G23" s="31" t="s">
        <v>194</v>
      </c>
      <c r="H23" s="77"/>
    </row>
    <row r="24" spans="1:8" x14ac:dyDescent="0.25">
      <c r="A24" s="15" t="s">
        <v>1096</v>
      </c>
      <c r="B24" s="16" t="s">
        <v>9369</v>
      </c>
      <c r="C24" s="16"/>
      <c r="D24" s="16" t="s">
        <v>490</v>
      </c>
      <c r="E24" s="16"/>
      <c r="F24" s="16" t="s">
        <v>1085</v>
      </c>
      <c r="G24" s="31" t="s">
        <v>194</v>
      </c>
      <c r="H24" s="77"/>
    </row>
    <row r="25" spans="1:8" x14ac:dyDescent="0.25">
      <c r="A25" s="15" t="s">
        <v>1643</v>
      </c>
      <c r="B25" s="16" t="s">
        <v>9369</v>
      </c>
      <c r="C25" s="16"/>
      <c r="D25" s="16" t="s">
        <v>490</v>
      </c>
      <c r="E25" s="16"/>
      <c r="F25" s="16" t="s">
        <v>493</v>
      </c>
      <c r="G25" s="31" t="s">
        <v>194</v>
      </c>
      <c r="H25" s="77"/>
    </row>
    <row r="26" spans="1:8" x14ac:dyDescent="0.25">
      <c r="A26" s="15" t="s">
        <v>941</v>
      </c>
      <c r="B26" s="16" t="s">
        <v>9369</v>
      </c>
      <c r="C26" s="16"/>
      <c r="D26" s="16" t="s">
        <v>490</v>
      </c>
      <c r="E26" s="16"/>
      <c r="F26" s="16" t="s">
        <v>490</v>
      </c>
      <c r="G26" s="31" t="s">
        <v>194</v>
      </c>
      <c r="H26" s="77"/>
    </row>
    <row r="27" spans="1:8" x14ac:dyDescent="0.25">
      <c r="A27" s="15" t="s">
        <v>1170</v>
      </c>
      <c r="B27" s="16" t="s">
        <v>9369</v>
      </c>
      <c r="C27" s="16"/>
      <c r="D27" s="16" t="s">
        <v>490</v>
      </c>
      <c r="E27" s="16"/>
      <c r="F27" s="16" t="s">
        <v>496</v>
      </c>
      <c r="G27" s="31" t="s">
        <v>194</v>
      </c>
      <c r="H27" s="77"/>
    </row>
    <row r="28" spans="1:8" x14ac:dyDescent="0.25">
      <c r="A28" s="15" t="s">
        <v>520</v>
      </c>
      <c r="B28" s="16" t="s">
        <v>9369</v>
      </c>
      <c r="C28" s="16"/>
      <c r="D28" s="16" t="s">
        <v>427</v>
      </c>
      <c r="E28" s="16"/>
      <c r="F28" s="16" t="s">
        <v>427</v>
      </c>
      <c r="G28" s="31" t="s">
        <v>9364</v>
      </c>
      <c r="H28" s="77"/>
    </row>
    <row r="29" spans="1:8" x14ac:dyDescent="0.25">
      <c r="A29" s="15" t="s">
        <v>519</v>
      </c>
      <c r="B29" s="16" t="s">
        <v>9369</v>
      </c>
      <c r="C29" s="16"/>
      <c r="D29" s="16" t="s">
        <v>427</v>
      </c>
      <c r="E29" s="16"/>
      <c r="F29" s="16" t="s">
        <v>427</v>
      </c>
      <c r="G29" s="31" t="s">
        <v>9364</v>
      </c>
      <c r="H29" s="77"/>
    </row>
  </sheetData>
  <sheetProtection selectLockedCells="1" selectUnlockedCells="1"/>
  <mergeCells count="1">
    <mergeCell ref="O1:W1"/>
  </mergeCells>
  <phoneticPr fontId="3" type="noConversion"/>
  <conditionalFormatting sqref="H2:H29">
    <cfRule type="cellIs" dxfId="124" priority="1" stopIfTrue="1" operator="equal">
      <formula>"-"</formula>
    </cfRule>
    <cfRule type="cellIs" dxfId="123" priority="2" stopIfTrue="1" operator="equal">
      <formula>"x"</formula>
    </cfRule>
  </conditionalFormatting>
  <hyperlinks>
    <hyperlink ref="L1" location="'Expansion set Check List'!A1" display="Home" xr:uid="{00000000-0004-0000-B8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900-000000000000}">
  <sheetPr codeName="Sheet106">
    <tabColor rgb="FF3399FF"/>
  </sheetPr>
  <dimension ref="A1:W27"/>
  <sheetViews>
    <sheetView zoomScaleSheetLayoutView="10" workbookViewId="0">
      <pane ySplit="1" topLeftCell="A2" activePane="bottomLeft" state="frozen"/>
      <selection pane="bottomLeft"/>
    </sheetView>
  </sheetViews>
  <sheetFormatPr defaultColWidth="0" defaultRowHeight="13.2" customHeight="1" x14ac:dyDescent="0.25"/>
  <cols>
    <col min="1" max="1" width="28.33203125" customWidth="1"/>
    <col min="2" max="2" width="9.44140625" bestFit="1" customWidth="1"/>
    <col min="3" max="3" width="3.33203125" bestFit="1" customWidth="1"/>
    <col min="4" max="4" width="8.88671875" bestFit="1" customWidth="1"/>
    <col min="5" max="5" width="4" bestFit="1" customWidth="1"/>
    <col min="6" max="6" width="9" bestFit="1" customWidth="1"/>
    <col min="7" max="7" width="14.55468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1797</v>
      </c>
      <c r="B2" s="13" t="s">
        <v>9369</v>
      </c>
      <c r="C2" s="13"/>
      <c r="D2" s="13" t="s">
        <v>400</v>
      </c>
      <c r="E2" s="13">
        <v>110</v>
      </c>
      <c r="F2" s="13" t="s">
        <v>410</v>
      </c>
      <c r="G2" s="30" t="s">
        <v>206</v>
      </c>
      <c r="H2" s="77"/>
      <c r="M2" s="33">
        <f>SUM(COUNTA(H2:H750))</f>
        <v>0</v>
      </c>
      <c r="O2" s="109"/>
      <c r="P2" s="109"/>
      <c r="Q2" s="109"/>
      <c r="R2" s="109"/>
      <c r="S2" s="109"/>
      <c r="T2" s="109"/>
      <c r="U2" s="109"/>
      <c r="V2" s="109"/>
      <c r="W2" s="109"/>
    </row>
    <row r="3" spans="1:23" x14ac:dyDescent="0.25">
      <c r="A3" s="15" t="s">
        <v>1806</v>
      </c>
      <c r="B3" s="16" t="s">
        <v>9369</v>
      </c>
      <c r="C3" s="16"/>
      <c r="D3" s="16" t="s">
        <v>435</v>
      </c>
      <c r="E3" s="16">
        <v>100</v>
      </c>
      <c r="F3" s="16" t="s">
        <v>410</v>
      </c>
      <c r="G3" s="31" t="s">
        <v>206</v>
      </c>
      <c r="H3" s="77"/>
    </row>
    <row r="4" spans="1:23" x14ac:dyDescent="0.25">
      <c r="A4" s="15" t="s">
        <v>1651</v>
      </c>
      <c r="B4" s="16" t="s">
        <v>9369</v>
      </c>
      <c r="C4" s="16"/>
      <c r="D4" s="16" t="s">
        <v>421</v>
      </c>
      <c r="E4" s="16">
        <v>90</v>
      </c>
      <c r="F4" s="16" t="s">
        <v>410</v>
      </c>
      <c r="G4" s="31" t="s">
        <v>206</v>
      </c>
      <c r="H4" s="77"/>
    </row>
    <row r="5" spans="1:23" x14ac:dyDescent="0.25">
      <c r="A5" s="15" t="s">
        <v>1618</v>
      </c>
      <c r="B5" s="16" t="s">
        <v>9369</v>
      </c>
      <c r="C5" s="16"/>
      <c r="D5" s="16" t="s">
        <v>419</v>
      </c>
      <c r="E5" s="16">
        <v>50</v>
      </c>
      <c r="F5" s="16" t="s">
        <v>410</v>
      </c>
      <c r="G5" s="31" t="s">
        <v>190</v>
      </c>
      <c r="H5" s="77"/>
    </row>
    <row r="6" spans="1:23" x14ac:dyDescent="0.25">
      <c r="A6" s="15" t="s">
        <v>1538</v>
      </c>
      <c r="B6" s="16" t="s">
        <v>9369</v>
      </c>
      <c r="C6" s="16"/>
      <c r="D6" s="16" t="s">
        <v>421</v>
      </c>
      <c r="E6" s="16">
        <v>110</v>
      </c>
      <c r="F6" s="16" t="s">
        <v>405</v>
      </c>
      <c r="G6" s="31" t="s">
        <v>206</v>
      </c>
      <c r="H6" s="77"/>
    </row>
    <row r="7" spans="1:23" x14ac:dyDescent="0.25">
      <c r="A7" s="15" t="s">
        <v>1634</v>
      </c>
      <c r="B7" s="16" t="s">
        <v>9369</v>
      </c>
      <c r="C7" s="16"/>
      <c r="D7" s="16" t="s">
        <v>400</v>
      </c>
      <c r="E7" s="16">
        <v>100</v>
      </c>
      <c r="F7" s="16" t="s">
        <v>405</v>
      </c>
      <c r="G7" s="31" t="s">
        <v>206</v>
      </c>
      <c r="H7" s="77"/>
    </row>
    <row r="8" spans="1:23" x14ac:dyDescent="0.25">
      <c r="A8" s="15" t="s">
        <v>1635</v>
      </c>
      <c r="B8" s="16" t="s">
        <v>9369</v>
      </c>
      <c r="C8" s="16"/>
      <c r="D8" s="16" t="s">
        <v>404</v>
      </c>
      <c r="E8" s="16">
        <v>120</v>
      </c>
      <c r="F8" s="16" t="s">
        <v>405</v>
      </c>
      <c r="G8" s="31" t="s">
        <v>206</v>
      </c>
      <c r="H8" s="77"/>
    </row>
    <row r="9" spans="1:23" x14ac:dyDescent="0.25">
      <c r="A9" s="15" t="s">
        <v>1810</v>
      </c>
      <c r="B9" s="16" t="s">
        <v>9369</v>
      </c>
      <c r="C9" s="16"/>
      <c r="D9" s="16" t="s">
        <v>400</v>
      </c>
      <c r="E9" s="16">
        <v>70</v>
      </c>
      <c r="F9" s="16" t="s">
        <v>405</v>
      </c>
      <c r="G9" s="31" t="s">
        <v>226</v>
      </c>
      <c r="H9" s="77"/>
    </row>
    <row r="10" spans="1:23" x14ac:dyDescent="0.25">
      <c r="A10" s="15" t="s">
        <v>1730</v>
      </c>
      <c r="B10" s="16" t="s">
        <v>9369</v>
      </c>
      <c r="C10" s="16"/>
      <c r="D10" s="16" t="s">
        <v>421</v>
      </c>
      <c r="E10" s="16">
        <v>90</v>
      </c>
      <c r="F10" s="16" t="s">
        <v>410</v>
      </c>
      <c r="G10" s="31" t="s">
        <v>206</v>
      </c>
      <c r="H10" s="77"/>
    </row>
    <row r="11" spans="1:23" x14ac:dyDescent="0.25">
      <c r="A11" s="15" t="s">
        <v>1753</v>
      </c>
      <c r="B11" s="16" t="s">
        <v>9369</v>
      </c>
      <c r="C11" s="16"/>
      <c r="D11" s="16" t="s">
        <v>421</v>
      </c>
      <c r="E11" s="16">
        <v>60</v>
      </c>
      <c r="F11" s="16" t="s">
        <v>410</v>
      </c>
      <c r="G11" s="31" t="s">
        <v>198</v>
      </c>
      <c r="H11" s="77"/>
    </row>
    <row r="12" spans="1:23" x14ac:dyDescent="0.25">
      <c r="A12" s="15" t="s">
        <v>1680</v>
      </c>
      <c r="B12" s="16" t="s">
        <v>9369</v>
      </c>
      <c r="C12" s="16"/>
      <c r="D12" s="16" t="s">
        <v>414</v>
      </c>
      <c r="E12" s="16">
        <v>50</v>
      </c>
      <c r="F12" s="16" t="s">
        <v>410</v>
      </c>
      <c r="G12" s="31" t="s">
        <v>194</v>
      </c>
      <c r="H12" s="77"/>
    </row>
    <row r="13" spans="1:23" x14ac:dyDescent="0.25">
      <c r="A13" s="15" t="s">
        <v>1620</v>
      </c>
      <c r="B13" s="16" t="s">
        <v>9369</v>
      </c>
      <c r="C13" s="16"/>
      <c r="D13" s="16" t="s">
        <v>400</v>
      </c>
      <c r="E13" s="16">
        <v>40</v>
      </c>
      <c r="F13" s="16" t="s">
        <v>410</v>
      </c>
      <c r="G13" s="31" t="s">
        <v>190</v>
      </c>
      <c r="H13" s="77"/>
    </row>
    <row r="14" spans="1:23" x14ac:dyDescent="0.25">
      <c r="A14" s="15" t="s">
        <v>1642</v>
      </c>
      <c r="B14" s="16" t="s">
        <v>9369</v>
      </c>
      <c r="C14" s="16"/>
      <c r="D14" s="16" t="s">
        <v>490</v>
      </c>
      <c r="E14" s="16"/>
      <c r="F14" s="16" t="s">
        <v>493</v>
      </c>
      <c r="G14" s="31" t="s">
        <v>194</v>
      </c>
      <c r="H14" s="77"/>
    </row>
    <row r="15" spans="1:23" x14ac:dyDescent="0.25">
      <c r="A15" s="15" t="s">
        <v>1702</v>
      </c>
      <c r="B15" s="16" t="s">
        <v>9369</v>
      </c>
      <c r="C15" s="16"/>
      <c r="D15" s="16" t="s">
        <v>490</v>
      </c>
      <c r="E15" s="16"/>
      <c r="F15" s="16" t="s">
        <v>1085</v>
      </c>
      <c r="G15" s="31" t="s">
        <v>194</v>
      </c>
      <c r="H15" s="77"/>
    </row>
    <row r="16" spans="1:23" x14ac:dyDescent="0.25">
      <c r="A16" s="15" t="s">
        <v>1624</v>
      </c>
      <c r="B16" s="16" t="s">
        <v>9369</v>
      </c>
      <c r="C16" s="16"/>
      <c r="D16" s="16" t="s">
        <v>490</v>
      </c>
      <c r="E16" s="16"/>
      <c r="F16" s="16" t="s">
        <v>1085</v>
      </c>
      <c r="G16" s="31" t="s">
        <v>194</v>
      </c>
      <c r="H16" s="77"/>
    </row>
    <row r="17" spans="1:8" x14ac:dyDescent="0.25">
      <c r="A17" s="15" t="s">
        <v>1628</v>
      </c>
      <c r="B17" s="16" t="s">
        <v>9369</v>
      </c>
      <c r="C17" s="16"/>
      <c r="D17" s="16" t="s">
        <v>490</v>
      </c>
      <c r="E17" s="16"/>
      <c r="F17" s="16" t="s">
        <v>1085</v>
      </c>
      <c r="G17" s="31" t="s">
        <v>194</v>
      </c>
      <c r="H17" s="77"/>
    </row>
    <row r="18" spans="1:8" x14ac:dyDescent="0.25">
      <c r="A18" s="15" t="s">
        <v>1629</v>
      </c>
      <c r="B18" s="16" t="s">
        <v>9369</v>
      </c>
      <c r="C18" s="16"/>
      <c r="D18" s="16" t="s">
        <v>490</v>
      </c>
      <c r="E18" s="16"/>
      <c r="F18" s="16" t="s">
        <v>490</v>
      </c>
      <c r="G18" s="31" t="s">
        <v>194</v>
      </c>
      <c r="H18" s="77"/>
    </row>
    <row r="19" spans="1:8" x14ac:dyDescent="0.25">
      <c r="A19" s="15" t="s">
        <v>1533</v>
      </c>
      <c r="B19" s="16" t="s">
        <v>9369</v>
      </c>
      <c r="C19" s="16"/>
      <c r="D19" s="16" t="s">
        <v>490</v>
      </c>
      <c r="E19" s="16"/>
      <c r="F19" s="16" t="s">
        <v>1085</v>
      </c>
      <c r="G19" s="31" t="s">
        <v>194</v>
      </c>
      <c r="H19" s="77"/>
    </row>
    <row r="20" spans="1:8" x14ac:dyDescent="0.25">
      <c r="A20" s="15" t="s">
        <v>1096</v>
      </c>
      <c r="B20" s="16" t="s">
        <v>9369</v>
      </c>
      <c r="C20" s="16"/>
      <c r="D20" s="16" t="s">
        <v>490</v>
      </c>
      <c r="E20" s="16"/>
      <c r="F20" s="16" t="s">
        <v>1085</v>
      </c>
      <c r="G20" s="31" t="s">
        <v>194</v>
      </c>
      <c r="H20" s="77"/>
    </row>
    <row r="21" spans="1:8" x14ac:dyDescent="0.25">
      <c r="A21" s="15" t="s">
        <v>1522</v>
      </c>
      <c r="B21" s="16" t="s">
        <v>9369</v>
      </c>
      <c r="C21" s="16"/>
      <c r="D21" s="16" t="s">
        <v>490</v>
      </c>
      <c r="E21" s="16"/>
      <c r="F21" s="16" t="s">
        <v>1085</v>
      </c>
      <c r="G21" s="31" t="s">
        <v>194</v>
      </c>
      <c r="H21" s="77"/>
    </row>
    <row r="22" spans="1:8" x14ac:dyDescent="0.25">
      <c r="A22" s="15" t="s">
        <v>508</v>
      </c>
      <c r="B22" s="16" t="s">
        <v>9369</v>
      </c>
      <c r="C22" s="16"/>
      <c r="D22" s="16" t="s">
        <v>490</v>
      </c>
      <c r="E22" s="16"/>
      <c r="F22" s="16" t="s">
        <v>490</v>
      </c>
      <c r="G22" s="31" t="s">
        <v>194</v>
      </c>
      <c r="H22" s="77"/>
    </row>
    <row r="23" spans="1:8" x14ac:dyDescent="0.25">
      <c r="A23" s="15" t="s">
        <v>1727</v>
      </c>
      <c r="B23" s="16" t="s">
        <v>9369</v>
      </c>
      <c r="C23" s="16"/>
      <c r="D23" s="16" t="s">
        <v>490</v>
      </c>
      <c r="E23" s="16"/>
      <c r="F23" s="16" t="s">
        <v>490</v>
      </c>
      <c r="G23" s="31" t="s">
        <v>194</v>
      </c>
      <c r="H23" s="77"/>
    </row>
    <row r="24" spans="1:8" x14ac:dyDescent="0.25">
      <c r="A24" s="15" t="s">
        <v>514</v>
      </c>
      <c r="B24" s="16" t="s">
        <v>9369</v>
      </c>
      <c r="C24" s="16"/>
      <c r="D24" s="16" t="s">
        <v>427</v>
      </c>
      <c r="E24" s="16"/>
      <c r="F24" s="16" t="s">
        <v>427</v>
      </c>
      <c r="G24" s="31" t="s">
        <v>198</v>
      </c>
      <c r="H24" s="77"/>
    </row>
    <row r="25" spans="1:8" x14ac:dyDescent="0.25">
      <c r="A25" s="15" t="s">
        <v>1285</v>
      </c>
      <c r="B25" s="16" t="s">
        <v>9369</v>
      </c>
      <c r="C25" s="16"/>
      <c r="D25" s="16" t="s">
        <v>427</v>
      </c>
      <c r="E25" s="16"/>
      <c r="F25" s="16" t="s">
        <v>427</v>
      </c>
      <c r="G25" s="31" t="s">
        <v>194</v>
      </c>
      <c r="H25" s="77"/>
    </row>
    <row r="26" spans="1:8" x14ac:dyDescent="0.25">
      <c r="A26" s="15" t="s">
        <v>519</v>
      </c>
      <c r="B26" s="16" t="s">
        <v>9369</v>
      </c>
      <c r="C26" s="16"/>
      <c r="D26" s="16" t="s">
        <v>427</v>
      </c>
      <c r="E26" s="16"/>
      <c r="F26" s="16" t="s">
        <v>427</v>
      </c>
      <c r="G26" s="31" t="s">
        <v>9364</v>
      </c>
      <c r="H26" s="77"/>
    </row>
    <row r="27" spans="1:8" x14ac:dyDescent="0.25">
      <c r="A27" s="15" t="s">
        <v>520</v>
      </c>
      <c r="B27" s="16" t="s">
        <v>9369</v>
      </c>
      <c r="C27" s="16"/>
      <c r="D27" s="16" t="s">
        <v>427</v>
      </c>
      <c r="E27" s="16"/>
      <c r="F27" s="16" t="s">
        <v>427</v>
      </c>
      <c r="G27" s="31" t="s">
        <v>9364</v>
      </c>
      <c r="H27" s="77"/>
    </row>
  </sheetData>
  <sheetProtection selectLockedCells="1" selectUnlockedCells="1"/>
  <mergeCells count="1">
    <mergeCell ref="O1:W1"/>
  </mergeCells>
  <phoneticPr fontId="3" type="noConversion"/>
  <conditionalFormatting sqref="H2:H27">
    <cfRule type="cellIs" dxfId="122" priority="1" stopIfTrue="1" operator="equal">
      <formula>"-"</formula>
    </cfRule>
    <cfRule type="cellIs" dxfId="121" priority="2" stopIfTrue="1" operator="equal">
      <formula>"x"</formula>
    </cfRule>
  </conditionalFormatting>
  <hyperlinks>
    <hyperlink ref="L1" location="'Expansion set Check List'!A1" display="Home" xr:uid="{00000000-0004-0000-B9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A00-000000000000}">
  <sheetPr codeName="Sheet107">
    <tabColor rgb="FF3399FF"/>
  </sheetPr>
  <dimension ref="A1:W28"/>
  <sheetViews>
    <sheetView zoomScaleSheetLayoutView="10" workbookViewId="0">
      <pane ySplit="1" topLeftCell="A2" activePane="bottomLeft" state="frozen"/>
      <selection pane="bottomLeft"/>
    </sheetView>
  </sheetViews>
  <sheetFormatPr defaultColWidth="0" defaultRowHeight="13.2" customHeight="1" x14ac:dyDescent="0.25"/>
  <cols>
    <col min="1" max="1" width="28.33203125" customWidth="1"/>
    <col min="2" max="2" width="9.44140625" bestFit="1" customWidth="1"/>
    <col min="3" max="3" width="3.33203125" bestFit="1" customWidth="1"/>
    <col min="4" max="4" width="7.6640625" bestFit="1" customWidth="1"/>
    <col min="5" max="5" width="3.33203125"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1309</v>
      </c>
      <c r="B2" s="13" t="s">
        <v>9369</v>
      </c>
      <c r="C2" s="13"/>
      <c r="D2" s="13" t="s">
        <v>421</v>
      </c>
      <c r="E2" s="13">
        <v>40</v>
      </c>
      <c r="F2" s="13" t="s">
        <v>410</v>
      </c>
      <c r="G2" s="30" t="s">
        <v>194</v>
      </c>
      <c r="H2" s="77"/>
      <c r="M2" s="33">
        <f>SUM(COUNTA(H2:H750))</f>
        <v>0</v>
      </c>
      <c r="O2" s="109"/>
      <c r="P2" s="109"/>
      <c r="Q2" s="109"/>
      <c r="R2" s="109"/>
      <c r="S2" s="109"/>
      <c r="T2" s="109"/>
      <c r="U2" s="109"/>
      <c r="V2" s="109"/>
      <c r="W2" s="109"/>
    </row>
    <row r="3" spans="1:23" x14ac:dyDescent="0.25">
      <c r="A3" s="15" t="s">
        <v>1648</v>
      </c>
      <c r="B3" s="16" t="s">
        <v>9369</v>
      </c>
      <c r="C3" s="16"/>
      <c r="D3" s="16" t="s">
        <v>421</v>
      </c>
      <c r="E3" s="16">
        <v>90</v>
      </c>
      <c r="F3" s="16" t="s">
        <v>405</v>
      </c>
      <c r="G3" s="31" t="s">
        <v>206</v>
      </c>
      <c r="H3" s="77"/>
    </row>
    <row r="4" spans="1:23" x14ac:dyDescent="0.25">
      <c r="A4" s="15" t="s">
        <v>1396</v>
      </c>
      <c r="B4" s="16" t="s">
        <v>9369</v>
      </c>
      <c r="C4" s="16"/>
      <c r="D4" s="16" t="s">
        <v>421</v>
      </c>
      <c r="E4" s="16">
        <v>70</v>
      </c>
      <c r="F4" s="16" t="s">
        <v>405</v>
      </c>
      <c r="G4" s="31" t="s">
        <v>202</v>
      </c>
      <c r="H4" s="77"/>
    </row>
    <row r="5" spans="1:23" x14ac:dyDescent="0.25">
      <c r="A5" s="15" t="s">
        <v>1257</v>
      </c>
      <c r="B5" s="16" t="s">
        <v>9369</v>
      </c>
      <c r="C5" s="16"/>
      <c r="D5" s="16" t="s">
        <v>431</v>
      </c>
      <c r="E5" s="16">
        <v>60</v>
      </c>
      <c r="F5" s="16" t="s">
        <v>410</v>
      </c>
      <c r="G5" s="31" t="s">
        <v>198</v>
      </c>
      <c r="H5" s="77"/>
    </row>
    <row r="6" spans="1:23" x14ac:dyDescent="0.25">
      <c r="A6" s="15" t="s">
        <v>1262</v>
      </c>
      <c r="B6" s="16" t="s">
        <v>9369</v>
      </c>
      <c r="C6" s="16"/>
      <c r="D6" s="16" t="s">
        <v>431</v>
      </c>
      <c r="E6" s="16">
        <v>70</v>
      </c>
      <c r="F6" s="16" t="s">
        <v>410</v>
      </c>
      <c r="G6" s="31" t="s">
        <v>198</v>
      </c>
      <c r="H6" s="77"/>
    </row>
    <row r="7" spans="1:23" x14ac:dyDescent="0.25">
      <c r="A7" s="15" t="s">
        <v>1262</v>
      </c>
      <c r="B7" s="16" t="s">
        <v>9369</v>
      </c>
      <c r="C7" s="16"/>
      <c r="D7" s="16" t="s">
        <v>421</v>
      </c>
      <c r="E7" s="16">
        <v>70</v>
      </c>
      <c r="F7" s="16" t="s">
        <v>410</v>
      </c>
      <c r="G7" s="31" t="s">
        <v>190</v>
      </c>
      <c r="H7" s="77"/>
    </row>
    <row r="8" spans="1:23" x14ac:dyDescent="0.25">
      <c r="A8" s="15" t="s">
        <v>1608</v>
      </c>
      <c r="B8" s="16" t="s">
        <v>9369</v>
      </c>
      <c r="C8" s="16"/>
      <c r="D8" s="16" t="s">
        <v>419</v>
      </c>
      <c r="E8" s="16">
        <v>70</v>
      </c>
      <c r="F8" s="16" t="s">
        <v>410</v>
      </c>
      <c r="G8" s="31" t="s">
        <v>198</v>
      </c>
      <c r="H8" s="77"/>
    </row>
    <row r="9" spans="1:23" x14ac:dyDescent="0.25">
      <c r="A9" s="15" t="s">
        <v>1317</v>
      </c>
      <c r="B9" s="16" t="s">
        <v>9369</v>
      </c>
      <c r="C9" s="16"/>
      <c r="D9" s="16" t="s">
        <v>490</v>
      </c>
      <c r="E9" s="16"/>
      <c r="F9" s="16" t="s">
        <v>496</v>
      </c>
      <c r="G9" s="31" t="s">
        <v>194</v>
      </c>
      <c r="H9" s="77"/>
    </row>
    <row r="10" spans="1:23" x14ac:dyDescent="0.25">
      <c r="A10" s="15" t="s">
        <v>1722</v>
      </c>
      <c r="B10" s="16" t="s">
        <v>9369</v>
      </c>
      <c r="C10" s="16"/>
      <c r="D10" s="16" t="s">
        <v>490</v>
      </c>
      <c r="E10" s="16"/>
      <c r="F10" s="16" t="s">
        <v>1085</v>
      </c>
      <c r="G10" s="31" t="s">
        <v>194</v>
      </c>
      <c r="H10" s="77"/>
    </row>
    <row r="11" spans="1:23" x14ac:dyDescent="0.25">
      <c r="A11" s="15" t="s">
        <v>1724</v>
      </c>
      <c r="B11" s="16" t="s">
        <v>9369</v>
      </c>
      <c r="C11" s="16"/>
      <c r="D11" s="16" t="s">
        <v>490</v>
      </c>
      <c r="E11" s="16"/>
      <c r="F11" s="16" t="s">
        <v>493</v>
      </c>
      <c r="G11" s="31" t="s">
        <v>194</v>
      </c>
      <c r="H11" s="77"/>
    </row>
    <row r="12" spans="1:23" x14ac:dyDescent="0.25">
      <c r="A12" s="15" t="s">
        <v>1170</v>
      </c>
      <c r="B12" s="16" t="s">
        <v>9369</v>
      </c>
      <c r="C12" s="16"/>
      <c r="D12" s="16" t="s">
        <v>490</v>
      </c>
      <c r="E12" s="16"/>
      <c r="F12" s="16" t="s">
        <v>496</v>
      </c>
      <c r="G12" s="31" t="s">
        <v>194</v>
      </c>
      <c r="H12" s="77"/>
    </row>
    <row r="13" spans="1:23" x14ac:dyDescent="0.25">
      <c r="A13" s="15" t="s">
        <v>1109</v>
      </c>
      <c r="B13" s="16" t="s">
        <v>9369</v>
      </c>
      <c r="C13" s="16"/>
      <c r="D13" s="16" t="s">
        <v>490</v>
      </c>
      <c r="E13" s="16"/>
      <c r="F13" s="16" t="s">
        <v>490</v>
      </c>
      <c r="G13" s="31" t="s">
        <v>194</v>
      </c>
      <c r="H13" s="77"/>
    </row>
    <row r="14" spans="1:23" x14ac:dyDescent="0.25">
      <c r="A14" s="15" t="s">
        <v>1702</v>
      </c>
      <c r="B14" s="16" t="s">
        <v>9369</v>
      </c>
      <c r="C14" s="16"/>
      <c r="D14" s="16" t="s">
        <v>490</v>
      </c>
      <c r="E14" s="16"/>
      <c r="F14" s="16" t="s">
        <v>1085</v>
      </c>
      <c r="G14" s="31" t="s">
        <v>194</v>
      </c>
      <c r="H14" s="77"/>
    </row>
    <row r="15" spans="1:23" x14ac:dyDescent="0.25">
      <c r="A15" s="15" t="s">
        <v>1624</v>
      </c>
      <c r="B15" s="16" t="s">
        <v>9369</v>
      </c>
      <c r="C15" s="16"/>
      <c r="D15" s="16" t="s">
        <v>490</v>
      </c>
      <c r="E15" s="16"/>
      <c r="F15" s="16" t="s">
        <v>1085</v>
      </c>
      <c r="G15" s="31" t="s">
        <v>194</v>
      </c>
      <c r="H15" s="77"/>
    </row>
    <row r="16" spans="1:23" x14ac:dyDescent="0.25">
      <c r="A16" s="15" t="s">
        <v>1628</v>
      </c>
      <c r="B16" s="16" t="s">
        <v>9369</v>
      </c>
      <c r="C16" s="16"/>
      <c r="D16" s="16" t="s">
        <v>490</v>
      </c>
      <c r="E16" s="16"/>
      <c r="F16" s="16" t="s">
        <v>1085</v>
      </c>
      <c r="G16" s="31" t="s">
        <v>194</v>
      </c>
      <c r="H16" s="77"/>
    </row>
    <row r="17" spans="1:8" x14ac:dyDescent="0.25">
      <c r="A17" s="15" t="s">
        <v>1629</v>
      </c>
      <c r="B17" s="16" t="s">
        <v>9369</v>
      </c>
      <c r="C17" s="16"/>
      <c r="D17" s="16" t="s">
        <v>490</v>
      </c>
      <c r="E17" s="16"/>
      <c r="F17" s="16" t="s">
        <v>490</v>
      </c>
      <c r="G17" s="31" t="s">
        <v>194</v>
      </c>
      <c r="H17" s="77"/>
    </row>
    <row r="18" spans="1:8" x14ac:dyDescent="0.25">
      <c r="A18" s="15" t="s">
        <v>1804</v>
      </c>
      <c r="B18" s="16" t="s">
        <v>9369</v>
      </c>
      <c r="C18" s="16"/>
      <c r="D18" s="16" t="s">
        <v>490</v>
      </c>
      <c r="E18" s="16"/>
      <c r="F18" s="16" t="s">
        <v>493</v>
      </c>
      <c r="G18" s="31" t="s">
        <v>194</v>
      </c>
      <c r="H18" s="77"/>
    </row>
    <row r="19" spans="1:8" x14ac:dyDescent="0.25">
      <c r="A19" s="15" t="s">
        <v>1094</v>
      </c>
      <c r="B19" s="16" t="s">
        <v>9369</v>
      </c>
      <c r="C19" s="16"/>
      <c r="D19" s="16" t="s">
        <v>490</v>
      </c>
      <c r="E19" s="16"/>
      <c r="F19" s="16" t="s">
        <v>490</v>
      </c>
      <c r="G19" s="31" t="s">
        <v>194</v>
      </c>
      <c r="H19" s="77"/>
    </row>
    <row r="20" spans="1:8" x14ac:dyDescent="0.25">
      <c r="A20" s="15" t="s">
        <v>1096</v>
      </c>
      <c r="B20" s="16" t="s">
        <v>9369</v>
      </c>
      <c r="C20" s="16"/>
      <c r="D20" s="16" t="s">
        <v>490</v>
      </c>
      <c r="E20" s="16"/>
      <c r="F20" s="16" t="s">
        <v>1085</v>
      </c>
      <c r="G20" s="31" t="s">
        <v>194</v>
      </c>
      <c r="H20" s="77"/>
    </row>
    <row r="21" spans="1:8" x14ac:dyDescent="0.25">
      <c r="A21" s="15" t="s">
        <v>1522</v>
      </c>
      <c r="B21" s="16" t="s">
        <v>9369</v>
      </c>
      <c r="C21" s="16"/>
      <c r="D21" s="16" t="s">
        <v>490</v>
      </c>
      <c r="E21" s="16"/>
      <c r="F21" s="16" t="s">
        <v>1085</v>
      </c>
      <c r="G21" s="31" t="s">
        <v>194</v>
      </c>
      <c r="H21" s="77"/>
    </row>
    <row r="22" spans="1:8" x14ac:dyDescent="0.25">
      <c r="A22" s="15" t="s">
        <v>1098</v>
      </c>
      <c r="B22" s="16" t="s">
        <v>9369</v>
      </c>
      <c r="C22" s="16"/>
      <c r="D22" s="16" t="s">
        <v>490</v>
      </c>
      <c r="E22" s="16"/>
      <c r="F22" s="16" t="s">
        <v>496</v>
      </c>
      <c r="G22" s="31" t="s">
        <v>194</v>
      </c>
      <c r="H22" s="77"/>
    </row>
    <row r="23" spans="1:8" x14ac:dyDescent="0.25">
      <c r="A23" s="15" t="s">
        <v>1322</v>
      </c>
      <c r="B23" s="16" t="s">
        <v>9369</v>
      </c>
      <c r="C23" s="16"/>
      <c r="D23" s="16" t="s">
        <v>490</v>
      </c>
      <c r="E23" s="16"/>
      <c r="F23" s="16" t="s">
        <v>1085</v>
      </c>
      <c r="G23" s="31" t="s">
        <v>194</v>
      </c>
      <c r="H23" s="77"/>
    </row>
    <row r="24" spans="1:8" x14ac:dyDescent="0.25">
      <c r="A24" s="15" t="s">
        <v>941</v>
      </c>
      <c r="B24" s="16" t="s">
        <v>9369</v>
      </c>
      <c r="C24" s="16"/>
      <c r="D24" s="16" t="s">
        <v>490</v>
      </c>
      <c r="E24" s="16"/>
      <c r="F24" s="16" t="s">
        <v>490</v>
      </c>
      <c r="G24" s="31" t="s">
        <v>194</v>
      </c>
      <c r="H24" s="77"/>
    </row>
    <row r="25" spans="1:8" x14ac:dyDescent="0.25">
      <c r="A25" s="15" t="s">
        <v>1191</v>
      </c>
      <c r="B25" s="16" t="s">
        <v>9369</v>
      </c>
      <c r="C25" s="16"/>
      <c r="D25" s="16" t="s">
        <v>427</v>
      </c>
      <c r="E25" s="16"/>
      <c r="F25" s="16" t="s">
        <v>428</v>
      </c>
      <c r="G25" s="31" t="s">
        <v>194</v>
      </c>
      <c r="H25" s="77"/>
    </row>
    <row r="26" spans="1:8" x14ac:dyDescent="0.25">
      <c r="A26" s="15" t="s">
        <v>719</v>
      </c>
      <c r="B26" s="16" t="s">
        <v>9369</v>
      </c>
      <c r="C26" s="16"/>
      <c r="D26" s="16" t="s">
        <v>427</v>
      </c>
      <c r="E26" s="16"/>
      <c r="F26" s="16" t="s">
        <v>428</v>
      </c>
      <c r="G26" s="31" t="s">
        <v>198</v>
      </c>
      <c r="H26" s="77"/>
    </row>
    <row r="27" spans="1:8" x14ac:dyDescent="0.25">
      <c r="A27" s="15" t="s">
        <v>516</v>
      </c>
      <c r="B27" s="16" t="s">
        <v>9369</v>
      </c>
      <c r="C27" s="16"/>
      <c r="D27" s="16" t="s">
        <v>427</v>
      </c>
      <c r="E27" s="16"/>
      <c r="F27" s="16" t="s">
        <v>427</v>
      </c>
      <c r="G27" s="31" t="s">
        <v>9364</v>
      </c>
      <c r="H27" s="77"/>
    </row>
    <row r="28" spans="1:8" x14ac:dyDescent="0.25">
      <c r="A28" s="15" t="s">
        <v>520</v>
      </c>
      <c r="B28" s="16" t="s">
        <v>9369</v>
      </c>
      <c r="C28" s="16"/>
      <c r="D28" s="16" t="s">
        <v>427</v>
      </c>
      <c r="E28" s="16"/>
      <c r="F28" s="16" t="s">
        <v>427</v>
      </c>
      <c r="G28" s="31" t="s">
        <v>9364</v>
      </c>
      <c r="H28" s="77"/>
    </row>
  </sheetData>
  <sheetProtection selectLockedCells="1" selectUnlockedCells="1"/>
  <mergeCells count="1">
    <mergeCell ref="O1:W1"/>
  </mergeCells>
  <phoneticPr fontId="3" type="noConversion"/>
  <conditionalFormatting sqref="H2:H28">
    <cfRule type="cellIs" dxfId="120" priority="1" stopIfTrue="1" operator="equal">
      <formula>"-"</formula>
    </cfRule>
    <cfRule type="cellIs" dxfId="119" priority="2" stopIfTrue="1" operator="equal">
      <formula>"x"</formula>
    </cfRule>
  </conditionalFormatting>
  <hyperlinks>
    <hyperlink ref="L1" location="'Expansion set Check List'!A1" display="Home" xr:uid="{00000000-0004-0000-BA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B00-000000000000}">
  <sheetPr codeName="Sheet108">
    <tabColor rgb="FF3399FF"/>
  </sheetPr>
  <dimension ref="A1:W21"/>
  <sheetViews>
    <sheetView zoomScaleSheetLayoutView="10" workbookViewId="0">
      <pane ySplit="1" topLeftCell="A2" activePane="bottomLeft" state="frozen"/>
      <selection pane="bottomLeft"/>
    </sheetView>
  </sheetViews>
  <sheetFormatPr defaultColWidth="0" defaultRowHeight="13.2" customHeight="1" x14ac:dyDescent="0.25"/>
  <cols>
    <col min="1" max="1" width="21" customWidth="1"/>
    <col min="2" max="2" width="9.44140625" bestFit="1" customWidth="1"/>
    <col min="3" max="3" width="3.33203125" bestFit="1" customWidth="1"/>
    <col min="4" max="4" width="8.441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1815</v>
      </c>
      <c r="B2" s="13" t="s">
        <v>9369</v>
      </c>
      <c r="C2" s="13"/>
      <c r="D2" s="13" t="s">
        <v>404</v>
      </c>
      <c r="E2" s="13">
        <v>130</v>
      </c>
      <c r="F2" s="13" t="s">
        <v>401</v>
      </c>
      <c r="G2" s="30" t="s">
        <v>202</v>
      </c>
      <c r="H2" s="77"/>
      <c r="M2" s="33">
        <f>SUM(COUNTA(H2:H750))</f>
        <v>0</v>
      </c>
      <c r="O2" s="109"/>
      <c r="P2" s="109"/>
      <c r="Q2" s="109"/>
      <c r="R2" s="109"/>
      <c r="S2" s="109"/>
      <c r="T2" s="109"/>
      <c r="U2" s="109"/>
      <c r="V2" s="109"/>
      <c r="W2" s="109"/>
    </row>
    <row r="3" spans="1:23" x14ac:dyDescent="0.25">
      <c r="A3" s="15" t="s">
        <v>1848</v>
      </c>
      <c r="B3" s="16" t="s">
        <v>9369</v>
      </c>
      <c r="C3" s="16"/>
      <c r="D3" s="16" t="s">
        <v>404</v>
      </c>
      <c r="E3" s="16">
        <v>80</v>
      </c>
      <c r="F3" s="16" t="s">
        <v>405</v>
      </c>
      <c r="G3" s="31" t="s">
        <v>194</v>
      </c>
      <c r="H3" s="77"/>
    </row>
    <row r="4" spans="1:23" x14ac:dyDescent="0.25">
      <c r="A4" s="15" t="s">
        <v>1861</v>
      </c>
      <c r="B4" s="16" t="s">
        <v>9369</v>
      </c>
      <c r="C4" s="16"/>
      <c r="D4" s="16" t="s">
        <v>404</v>
      </c>
      <c r="E4" s="16">
        <v>60</v>
      </c>
      <c r="F4" s="16" t="s">
        <v>410</v>
      </c>
      <c r="G4" s="31" t="s">
        <v>190</v>
      </c>
      <c r="H4" s="77"/>
    </row>
    <row r="5" spans="1:23" x14ac:dyDescent="0.25">
      <c r="A5" s="15" t="s">
        <v>956</v>
      </c>
      <c r="B5" s="16" t="s">
        <v>9369</v>
      </c>
      <c r="C5" s="16"/>
      <c r="D5" s="16" t="s">
        <v>404</v>
      </c>
      <c r="E5" s="16">
        <v>60</v>
      </c>
      <c r="F5" s="16" t="s">
        <v>410</v>
      </c>
      <c r="G5" s="31" t="s">
        <v>194</v>
      </c>
      <c r="H5" s="77"/>
    </row>
    <row r="6" spans="1:23" x14ac:dyDescent="0.25">
      <c r="A6" s="15" t="s">
        <v>1607</v>
      </c>
      <c r="B6" s="16" t="s">
        <v>9369</v>
      </c>
      <c r="C6" s="16"/>
      <c r="D6" s="16" t="s">
        <v>400</v>
      </c>
      <c r="E6" s="16">
        <v>70</v>
      </c>
      <c r="F6" s="16" t="s">
        <v>405</v>
      </c>
      <c r="G6" s="31" t="s">
        <v>198</v>
      </c>
      <c r="H6" s="77"/>
    </row>
    <row r="7" spans="1:23" x14ac:dyDescent="0.25">
      <c r="A7" s="15" t="s">
        <v>1629</v>
      </c>
      <c r="B7" s="16" t="s">
        <v>9369</v>
      </c>
      <c r="C7" s="16"/>
      <c r="D7" s="16" t="s">
        <v>490</v>
      </c>
      <c r="E7" s="16"/>
      <c r="F7" s="16" t="s">
        <v>490</v>
      </c>
      <c r="G7" s="31" t="s">
        <v>194</v>
      </c>
      <c r="H7" s="77"/>
    </row>
    <row r="8" spans="1:23" x14ac:dyDescent="0.25">
      <c r="A8" s="15" t="s">
        <v>1624</v>
      </c>
      <c r="B8" s="16" t="s">
        <v>9369</v>
      </c>
      <c r="C8" s="16"/>
      <c r="D8" s="16" t="s">
        <v>490</v>
      </c>
      <c r="E8" s="16"/>
      <c r="F8" s="16" t="s">
        <v>1085</v>
      </c>
      <c r="G8" s="31" t="s">
        <v>194</v>
      </c>
      <c r="H8" s="77"/>
    </row>
    <row r="9" spans="1:23" x14ac:dyDescent="0.25">
      <c r="A9" s="15" t="s">
        <v>1702</v>
      </c>
      <c r="B9" s="16" t="s">
        <v>9369</v>
      </c>
      <c r="C9" s="16"/>
      <c r="D9" s="16" t="s">
        <v>490</v>
      </c>
      <c r="E9" s="16"/>
      <c r="F9" s="16" t="s">
        <v>1085</v>
      </c>
      <c r="G9" s="31" t="s">
        <v>194</v>
      </c>
      <c r="H9" s="77"/>
    </row>
    <row r="10" spans="1:23" x14ac:dyDescent="0.25">
      <c r="A10" s="15" t="s">
        <v>1628</v>
      </c>
      <c r="B10" s="16" t="s">
        <v>9369</v>
      </c>
      <c r="C10" s="16"/>
      <c r="D10" s="16" t="s">
        <v>490</v>
      </c>
      <c r="E10" s="16"/>
      <c r="F10" s="16" t="s">
        <v>1085</v>
      </c>
      <c r="G10" s="31" t="s">
        <v>194</v>
      </c>
      <c r="H10" s="77"/>
    </row>
    <row r="11" spans="1:23" x14ac:dyDescent="0.25">
      <c r="A11" s="15" t="s">
        <v>1622</v>
      </c>
      <c r="B11" s="16" t="s">
        <v>9369</v>
      </c>
      <c r="C11" s="16"/>
      <c r="D11" s="16" t="s">
        <v>490</v>
      </c>
      <c r="E11" s="16"/>
      <c r="F11" s="16" t="s">
        <v>1085</v>
      </c>
      <c r="G11" s="31" t="s">
        <v>194</v>
      </c>
      <c r="H11" s="77"/>
    </row>
    <row r="12" spans="1:23" x14ac:dyDescent="0.25">
      <c r="A12" s="15" t="s">
        <v>1449</v>
      </c>
      <c r="B12" s="16" t="s">
        <v>9369</v>
      </c>
      <c r="C12" s="16"/>
      <c r="D12" s="16" t="s">
        <v>490</v>
      </c>
      <c r="E12" s="16"/>
      <c r="F12" s="16" t="s">
        <v>1085</v>
      </c>
      <c r="G12" s="31" t="s">
        <v>194</v>
      </c>
      <c r="H12" s="77"/>
    </row>
    <row r="13" spans="1:23" x14ac:dyDescent="0.25">
      <c r="A13" s="15" t="s">
        <v>1438</v>
      </c>
      <c r="B13" s="16" t="s">
        <v>9369</v>
      </c>
      <c r="C13" s="16"/>
      <c r="D13" s="16" t="s">
        <v>490</v>
      </c>
      <c r="E13" s="16"/>
      <c r="F13" s="16" t="s">
        <v>1085</v>
      </c>
      <c r="G13" s="31" t="s">
        <v>194</v>
      </c>
      <c r="H13" s="77"/>
    </row>
    <row r="14" spans="1:23" x14ac:dyDescent="0.25">
      <c r="A14" s="15" t="s">
        <v>1722</v>
      </c>
      <c r="B14" s="16" t="s">
        <v>9369</v>
      </c>
      <c r="C14" s="16"/>
      <c r="D14" s="16" t="s">
        <v>490</v>
      </c>
      <c r="E14" s="16"/>
      <c r="F14" s="16" t="s">
        <v>1085</v>
      </c>
      <c r="G14" s="31" t="s">
        <v>194</v>
      </c>
      <c r="H14" s="77"/>
    </row>
    <row r="15" spans="1:23" x14ac:dyDescent="0.25">
      <c r="A15" s="15" t="s">
        <v>1086</v>
      </c>
      <c r="B15" s="16" t="s">
        <v>9369</v>
      </c>
      <c r="C15" s="16"/>
      <c r="D15" s="16" t="s">
        <v>490</v>
      </c>
      <c r="E15" s="16"/>
      <c r="F15" s="16" t="s">
        <v>1085</v>
      </c>
      <c r="G15" s="31" t="s">
        <v>194</v>
      </c>
      <c r="H15" s="77"/>
    </row>
    <row r="16" spans="1:23" x14ac:dyDescent="0.25">
      <c r="A16" s="15" t="s">
        <v>1639</v>
      </c>
      <c r="B16" s="16" t="s">
        <v>9369</v>
      </c>
      <c r="C16" s="16"/>
      <c r="D16" s="16" t="s">
        <v>490</v>
      </c>
      <c r="E16" s="16"/>
      <c r="F16" s="16" t="s">
        <v>493</v>
      </c>
      <c r="G16" s="31" t="s">
        <v>194</v>
      </c>
      <c r="H16" s="77"/>
    </row>
    <row r="17" spans="1:8" x14ac:dyDescent="0.25">
      <c r="A17" s="15" t="s">
        <v>1723</v>
      </c>
      <c r="B17" s="16" t="s">
        <v>9369</v>
      </c>
      <c r="C17" s="16"/>
      <c r="D17" s="16" t="s">
        <v>490</v>
      </c>
      <c r="E17" s="16"/>
      <c r="F17" s="16" t="s">
        <v>496</v>
      </c>
      <c r="G17" s="31" t="s">
        <v>194</v>
      </c>
      <c r="H17" s="77"/>
    </row>
    <row r="18" spans="1:8" x14ac:dyDescent="0.25">
      <c r="A18" s="15" t="s">
        <v>1281</v>
      </c>
      <c r="B18" s="16" t="s">
        <v>9369</v>
      </c>
      <c r="C18" s="16"/>
      <c r="D18" s="16" t="s">
        <v>490</v>
      </c>
      <c r="E18" s="16"/>
      <c r="F18" s="16" t="s">
        <v>490</v>
      </c>
      <c r="G18" s="31" t="s">
        <v>194</v>
      </c>
      <c r="H18" s="77"/>
    </row>
    <row r="19" spans="1:8" x14ac:dyDescent="0.25">
      <c r="A19" s="15" t="s">
        <v>1504</v>
      </c>
      <c r="B19" s="16" t="s">
        <v>9369</v>
      </c>
      <c r="C19" s="16"/>
      <c r="D19" s="16" t="s">
        <v>427</v>
      </c>
      <c r="E19" s="16"/>
      <c r="F19" s="16" t="s">
        <v>428</v>
      </c>
      <c r="G19" s="31" t="s">
        <v>194</v>
      </c>
      <c r="H19" s="77"/>
    </row>
    <row r="20" spans="1:8" x14ac:dyDescent="0.25">
      <c r="A20" s="15" t="s">
        <v>1387</v>
      </c>
      <c r="B20" s="16" t="s">
        <v>9369</v>
      </c>
      <c r="C20" s="16"/>
      <c r="D20" s="16" t="s">
        <v>427</v>
      </c>
      <c r="E20" s="16"/>
      <c r="F20" s="16" t="s">
        <v>428</v>
      </c>
      <c r="G20" s="31" t="s">
        <v>198</v>
      </c>
      <c r="H20" s="77"/>
    </row>
    <row r="21" spans="1:8" x14ac:dyDescent="0.25">
      <c r="A21" s="15" t="s">
        <v>521</v>
      </c>
      <c r="B21" s="16" t="s">
        <v>9369</v>
      </c>
      <c r="C21" s="16"/>
      <c r="D21" s="16" t="s">
        <v>427</v>
      </c>
      <c r="E21" s="16"/>
      <c r="F21" s="16" t="s">
        <v>427</v>
      </c>
      <c r="G21" s="31" t="s">
        <v>9364</v>
      </c>
      <c r="H21" s="77"/>
    </row>
  </sheetData>
  <sheetProtection selectLockedCells="1" selectUnlockedCells="1"/>
  <mergeCells count="1">
    <mergeCell ref="O1:W1"/>
  </mergeCells>
  <phoneticPr fontId="3" type="noConversion"/>
  <conditionalFormatting sqref="H2:H21">
    <cfRule type="cellIs" dxfId="118" priority="1" stopIfTrue="1" operator="equal">
      <formula>"-"</formula>
    </cfRule>
    <cfRule type="cellIs" dxfId="117" priority="2" stopIfTrue="1" operator="equal">
      <formula>"x"</formula>
    </cfRule>
  </conditionalFormatting>
  <hyperlinks>
    <hyperlink ref="L1" location="'Expansion set Check List'!A1" display="Home" xr:uid="{00000000-0004-0000-BB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C00-000000000000}">
  <sheetPr codeName="Sheet109">
    <tabColor rgb="FF3399FF"/>
  </sheetPr>
  <dimension ref="A1:W21"/>
  <sheetViews>
    <sheetView zoomScaleSheetLayoutView="10" workbookViewId="0">
      <pane ySplit="1" topLeftCell="A2" activePane="bottomLeft" state="frozen"/>
      <selection pane="bottomLeft"/>
    </sheetView>
  </sheetViews>
  <sheetFormatPr defaultColWidth="0" defaultRowHeight="13.2" customHeight="1" x14ac:dyDescent="0.25"/>
  <cols>
    <col min="1" max="1" width="19.33203125" customWidth="1"/>
    <col min="2" max="2" width="9.44140625" bestFit="1" customWidth="1"/>
    <col min="3" max="3" width="3.33203125" bestFit="1" customWidth="1"/>
    <col min="4" max="4" width="8.88671875" bestFit="1" customWidth="1"/>
    <col min="5" max="5" width="3.33203125" bestFit="1" customWidth="1"/>
    <col min="6" max="6" width="9"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1896</v>
      </c>
      <c r="B2" s="13" t="s">
        <v>9371</v>
      </c>
      <c r="C2" s="13"/>
      <c r="D2" s="13" t="s">
        <v>421</v>
      </c>
      <c r="E2" s="13">
        <v>60</v>
      </c>
      <c r="F2" s="13" t="s">
        <v>410</v>
      </c>
      <c r="G2" s="30" t="s">
        <v>190</v>
      </c>
      <c r="H2" s="77"/>
      <c r="M2" s="33">
        <f>SUM(COUNTA(H2:H750))</f>
        <v>0</v>
      </c>
      <c r="O2" s="109"/>
      <c r="P2" s="109"/>
      <c r="Q2" s="109"/>
      <c r="R2" s="109"/>
      <c r="S2" s="109"/>
      <c r="T2" s="109"/>
      <c r="U2" s="109"/>
      <c r="V2" s="109"/>
      <c r="W2" s="109"/>
    </row>
    <row r="3" spans="1:23" x14ac:dyDescent="0.25">
      <c r="A3" s="15" t="s">
        <v>1889</v>
      </c>
      <c r="B3" s="16" t="s">
        <v>9371</v>
      </c>
      <c r="C3" s="16"/>
      <c r="D3" s="16" t="s">
        <v>421</v>
      </c>
      <c r="E3" s="16">
        <v>90</v>
      </c>
      <c r="F3" s="16" t="s">
        <v>405</v>
      </c>
      <c r="G3" s="31" t="s">
        <v>198</v>
      </c>
      <c r="H3" s="77"/>
    </row>
    <row r="4" spans="1:23" x14ac:dyDescent="0.25">
      <c r="A4" s="15" t="s">
        <v>625</v>
      </c>
      <c r="B4" s="16" t="s">
        <v>9371</v>
      </c>
      <c r="C4" s="16"/>
      <c r="D4" s="16" t="s">
        <v>407</v>
      </c>
      <c r="E4" s="16">
        <v>70</v>
      </c>
      <c r="F4" s="16" t="s">
        <v>410</v>
      </c>
      <c r="G4" s="31" t="s">
        <v>194</v>
      </c>
      <c r="H4" s="77"/>
    </row>
    <row r="5" spans="1:23" x14ac:dyDescent="0.25">
      <c r="A5" s="15" t="s">
        <v>948</v>
      </c>
      <c r="B5" s="16" t="s">
        <v>9371</v>
      </c>
      <c r="C5" s="16"/>
      <c r="D5" s="16" t="s">
        <v>419</v>
      </c>
      <c r="E5" s="16">
        <v>90</v>
      </c>
      <c r="F5" s="16" t="s">
        <v>405</v>
      </c>
      <c r="G5" s="31" t="s">
        <v>198</v>
      </c>
      <c r="H5" s="77"/>
    </row>
    <row r="6" spans="1:23" x14ac:dyDescent="0.25">
      <c r="A6" s="15" t="s">
        <v>587</v>
      </c>
      <c r="B6" s="16" t="s">
        <v>9371</v>
      </c>
      <c r="C6" s="16"/>
      <c r="D6" s="16" t="s">
        <v>400</v>
      </c>
      <c r="E6" s="16">
        <v>50</v>
      </c>
      <c r="F6" s="16" t="s">
        <v>410</v>
      </c>
      <c r="G6" s="31" t="s">
        <v>190</v>
      </c>
      <c r="H6" s="77"/>
    </row>
    <row r="7" spans="1:23" x14ac:dyDescent="0.25">
      <c r="A7" s="15" t="s">
        <v>544</v>
      </c>
      <c r="B7" s="16" t="s">
        <v>9371</v>
      </c>
      <c r="C7" s="16"/>
      <c r="D7" s="16" t="s">
        <v>400</v>
      </c>
      <c r="E7" s="16">
        <v>80</v>
      </c>
      <c r="F7" s="16" t="s">
        <v>405</v>
      </c>
      <c r="G7" s="31" t="s">
        <v>198</v>
      </c>
      <c r="H7" s="77"/>
    </row>
    <row r="8" spans="1:23" x14ac:dyDescent="0.25">
      <c r="A8" s="15" t="s">
        <v>1259</v>
      </c>
      <c r="B8" s="16" t="s">
        <v>9371</v>
      </c>
      <c r="C8" s="16"/>
      <c r="D8" s="16" t="s">
        <v>435</v>
      </c>
      <c r="E8" s="16">
        <v>60</v>
      </c>
      <c r="F8" s="16" t="s">
        <v>410</v>
      </c>
      <c r="G8" s="31" t="s">
        <v>9368</v>
      </c>
      <c r="H8" s="77"/>
    </row>
    <row r="9" spans="1:23" x14ac:dyDescent="0.25">
      <c r="A9" s="15" t="s">
        <v>1722</v>
      </c>
      <c r="B9" s="16" t="s">
        <v>9371</v>
      </c>
      <c r="C9" s="16"/>
      <c r="D9" s="16" t="s">
        <v>490</v>
      </c>
      <c r="E9" s="16"/>
      <c r="F9" s="16" t="s">
        <v>1085</v>
      </c>
      <c r="G9" s="31" t="s">
        <v>194</v>
      </c>
      <c r="H9" s="77"/>
    </row>
    <row r="10" spans="1:23" x14ac:dyDescent="0.25">
      <c r="A10" s="15" t="s">
        <v>1449</v>
      </c>
      <c r="B10" s="16" t="s">
        <v>9371</v>
      </c>
      <c r="C10" s="16"/>
      <c r="D10" s="16" t="s">
        <v>490</v>
      </c>
      <c r="E10" s="16"/>
      <c r="F10" s="16" t="s">
        <v>1085</v>
      </c>
      <c r="G10" s="31" t="s">
        <v>194</v>
      </c>
      <c r="H10" s="77"/>
    </row>
    <row r="11" spans="1:23" x14ac:dyDescent="0.25">
      <c r="A11" s="15" t="s">
        <v>1438</v>
      </c>
      <c r="B11" s="16" t="s">
        <v>9371</v>
      </c>
      <c r="C11" s="16"/>
      <c r="D11" s="16" t="s">
        <v>490</v>
      </c>
      <c r="E11" s="16"/>
      <c r="F11" s="16" t="s">
        <v>1085</v>
      </c>
      <c r="G11" s="31" t="s">
        <v>194</v>
      </c>
      <c r="H11" s="77"/>
    </row>
    <row r="12" spans="1:23" x14ac:dyDescent="0.25">
      <c r="A12" s="15" t="s">
        <v>1928</v>
      </c>
      <c r="B12" s="16" t="s">
        <v>9371</v>
      </c>
      <c r="C12" s="16"/>
      <c r="D12" s="16" t="s">
        <v>490</v>
      </c>
      <c r="E12" s="16"/>
      <c r="F12" s="16" t="s">
        <v>1085</v>
      </c>
      <c r="G12" s="31" t="s">
        <v>194</v>
      </c>
      <c r="H12" s="77"/>
    </row>
    <row r="13" spans="1:23" x14ac:dyDescent="0.25">
      <c r="A13" s="15" t="s">
        <v>1522</v>
      </c>
      <c r="B13" s="16" t="s">
        <v>9371</v>
      </c>
      <c r="C13" s="16"/>
      <c r="D13" s="16" t="s">
        <v>490</v>
      </c>
      <c r="E13" s="16"/>
      <c r="F13" s="16" t="s">
        <v>1085</v>
      </c>
      <c r="G13" s="31" t="s">
        <v>194</v>
      </c>
      <c r="H13" s="77"/>
    </row>
    <row r="14" spans="1:23" x14ac:dyDescent="0.25">
      <c r="A14" s="15" t="s">
        <v>1086</v>
      </c>
      <c r="B14" s="16" t="s">
        <v>9371</v>
      </c>
      <c r="C14" s="16"/>
      <c r="D14" s="16" t="s">
        <v>490</v>
      </c>
      <c r="E14" s="16"/>
      <c r="F14" s="16" t="s">
        <v>1085</v>
      </c>
      <c r="G14" s="31" t="s">
        <v>194</v>
      </c>
      <c r="H14" s="77"/>
    </row>
    <row r="15" spans="1:23" x14ac:dyDescent="0.25">
      <c r="A15" s="15" t="s">
        <v>1724</v>
      </c>
      <c r="B15" s="16" t="s">
        <v>9371</v>
      </c>
      <c r="C15" s="16"/>
      <c r="D15" s="16" t="s">
        <v>490</v>
      </c>
      <c r="E15" s="16"/>
      <c r="F15" s="16" t="s">
        <v>493</v>
      </c>
      <c r="G15" s="31" t="s">
        <v>194</v>
      </c>
      <c r="H15" s="77"/>
    </row>
    <row r="16" spans="1:23" x14ac:dyDescent="0.25">
      <c r="A16" s="15" t="s">
        <v>1723</v>
      </c>
      <c r="B16" s="16" t="s">
        <v>9371</v>
      </c>
      <c r="C16" s="16"/>
      <c r="D16" s="16" t="s">
        <v>490</v>
      </c>
      <c r="E16" s="16"/>
      <c r="F16" s="16" t="s">
        <v>496</v>
      </c>
      <c r="G16" s="31" t="s">
        <v>194</v>
      </c>
      <c r="H16" s="77"/>
    </row>
    <row r="17" spans="1:8" x14ac:dyDescent="0.25">
      <c r="A17" s="15" t="s">
        <v>426</v>
      </c>
      <c r="B17" s="16" t="s">
        <v>9371</v>
      </c>
      <c r="C17" s="16"/>
      <c r="D17" s="16" t="s">
        <v>427</v>
      </c>
      <c r="E17" s="16"/>
      <c r="F17" s="16" t="s">
        <v>427</v>
      </c>
      <c r="G17" s="31" t="s">
        <v>194</v>
      </c>
      <c r="H17" s="77"/>
    </row>
    <row r="18" spans="1:8" x14ac:dyDescent="0.25">
      <c r="A18" s="15" t="s">
        <v>1285</v>
      </c>
      <c r="B18" s="16" t="s">
        <v>9371</v>
      </c>
      <c r="C18" s="16"/>
      <c r="D18" s="16" t="s">
        <v>427</v>
      </c>
      <c r="E18" s="16"/>
      <c r="F18" s="16" t="s">
        <v>427</v>
      </c>
      <c r="G18" s="31" t="s">
        <v>198</v>
      </c>
      <c r="H18" s="77"/>
    </row>
    <row r="19" spans="1:8" x14ac:dyDescent="0.25">
      <c r="A19" s="15" t="s">
        <v>520</v>
      </c>
      <c r="B19" s="16" t="s">
        <v>9371</v>
      </c>
      <c r="C19" s="16"/>
      <c r="D19" s="16" t="s">
        <v>427</v>
      </c>
      <c r="E19" s="16"/>
      <c r="F19" s="16" t="s">
        <v>427</v>
      </c>
      <c r="G19" s="31" t="s">
        <v>9364</v>
      </c>
      <c r="H19" s="77"/>
    </row>
    <row r="20" spans="1:8" x14ac:dyDescent="0.25">
      <c r="A20" s="15" t="s">
        <v>519</v>
      </c>
      <c r="B20" s="16" t="s">
        <v>9371</v>
      </c>
      <c r="C20" s="16"/>
      <c r="D20" s="16" t="s">
        <v>427</v>
      </c>
      <c r="E20" s="16"/>
      <c r="F20" s="16" t="s">
        <v>427</v>
      </c>
      <c r="G20" s="31" t="s">
        <v>9364</v>
      </c>
      <c r="H20" s="77"/>
    </row>
    <row r="21" spans="1:8" x14ac:dyDescent="0.25">
      <c r="A21" s="15" t="s">
        <v>426</v>
      </c>
      <c r="B21" s="16" t="s">
        <v>9371</v>
      </c>
      <c r="C21" s="16"/>
      <c r="D21" s="16" t="s">
        <v>427</v>
      </c>
      <c r="E21" s="16"/>
      <c r="F21" s="16" t="s">
        <v>427</v>
      </c>
      <c r="G21" s="31" t="s">
        <v>9364</v>
      </c>
      <c r="H21" s="77"/>
    </row>
  </sheetData>
  <sheetProtection selectLockedCells="1" selectUnlockedCells="1"/>
  <mergeCells count="1">
    <mergeCell ref="O1:W1"/>
  </mergeCells>
  <phoneticPr fontId="3" type="noConversion"/>
  <conditionalFormatting sqref="H2:H21">
    <cfRule type="cellIs" dxfId="116" priority="1" stopIfTrue="1" operator="equal">
      <formula>"-"</formula>
    </cfRule>
    <cfRule type="cellIs" dxfId="115" priority="2" stopIfTrue="1" operator="equal">
      <formula>"x"</formula>
    </cfRule>
  </conditionalFormatting>
  <hyperlinks>
    <hyperlink ref="L1" location="'Expansion set Check List'!A1" display="Home" xr:uid="{00000000-0004-0000-BC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D00-000000000000}">
  <sheetPr codeName="Sheet110">
    <tabColor rgb="FF3399FF"/>
  </sheetPr>
  <dimension ref="A1:W30"/>
  <sheetViews>
    <sheetView zoomScaleSheetLayoutView="10" workbookViewId="0">
      <pane ySplit="1" topLeftCell="A2" activePane="bottomLeft" state="frozen"/>
      <selection pane="bottomLeft"/>
    </sheetView>
  </sheetViews>
  <sheetFormatPr defaultColWidth="0" defaultRowHeight="13.2" customHeight="1" x14ac:dyDescent="0.25"/>
  <cols>
    <col min="1" max="1" width="21" customWidth="1"/>
    <col min="2" max="2" width="9.44140625" bestFit="1" customWidth="1"/>
    <col min="3" max="3" width="3.33203125" bestFit="1" customWidth="1"/>
    <col min="4" max="4" width="8.6640625" bestFit="1" customWidth="1"/>
    <col min="5" max="5" width="4" bestFit="1" customWidth="1"/>
    <col min="6" max="6" width="13.6640625" bestFit="1" customWidth="1"/>
    <col min="7" max="7" width="14.55468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1815</v>
      </c>
      <c r="B2" s="13" t="s">
        <v>9371</v>
      </c>
      <c r="C2" s="13"/>
      <c r="D2" s="13" t="s">
        <v>404</v>
      </c>
      <c r="E2" s="13">
        <v>130</v>
      </c>
      <c r="F2" s="13" t="s">
        <v>401</v>
      </c>
      <c r="G2" s="30" t="s">
        <v>198</v>
      </c>
      <c r="H2" s="77"/>
      <c r="M2" s="33">
        <f>SUM(COUNTA(H2:H750))</f>
        <v>0</v>
      </c>
      <c r="O2" s="109"/>
      <c r="P2" s="109"/>
      <c r="Q2" s="109"/>
      <c r="R2" s="109"/>
      <c r="S2" s="109"/>
      <c r="T2" s="109"/>
      <c r="U2" s="109"/>
      <c r="V2" s="109"/>
      <c r="W2" s="109"/>
    </row>
    <row r="3" spans="1:23" x14ac:dyDescent="0.25">
      <c r="A3" s="15" t="s">
        <v>1848</v>
      </c>
      <c r="B3" s="16" t="s">
        <v>9371</v>
      </c>
      <c r="C3" s="16"/>
      <c r="D3" s="16" t="s">
        <v>404</v>
      </c>
      <c r="E3" s="16">
        <v>80</v>
      </c>
      <c r="F3" s="16" t="s">
        <v>405</v>
      </c>
      <c r="G3" s="31" t="s">
        <v>194</v>
      </c>
      <c r="H3" s="77"/>
    </row>
    <row r="4" spans="1:23" x14ac:dyDescent="0.25">
      <c r="A4" s="15" t="s">
        <v>1848</v>
      </c>
      <c r="B4" s="16" t="s">
        <v>9371</v>
      </c>
      <c r="C4" s="16"/>
      <c r="D4" s="16" t="s">
        <v>404</v>
      </c>
      <c r="E4" s="16">
        <v>80</v>
      </c>
      <c r="F4" s="16" t="s">
        <v>405</v>
      </c>
      <c r="G4" s="31" t="s">
        <v>194</v>
      </c>
      <c r="H4" s="77"/>
    </row>
    <row r="5" spans="1:23" x14ac:dyDescent="0.25">
      <c r="A5" s="15" t="s">
        <v>1861</v>
      </c>
      <c r="B5" s="16" t="s">
        <v>9371</v>
      </c>
      <c r="C5" s="16"/>
      <c r="D5" s="16" t="s">
        <v>404</v>
      </c>
      <c r="E5" s="16">
        <v>60</v>
      </c>
      <c r="F5" s="16" t="s">
        <v>410</v>
      </c>
      <c r="G5" s="31" t="s">
        <v>190</v>
      </c>
      <c r="H5" s="77"/>
    </row>
    <row r="6" spans="1:23" x14ac:dyDescent="0.25">
      <c r="A6" s="15" t="s">
        <v>1861</v>
      </c>
      <c r="B6" s="16" t="s">
        <v>9371</v>
      </c>
      <c r="C6" s="16"/>
      <c r="D6" s="16" t="s">
        <v>404</v>
      </c>
      <c r="E6" s="16">
        <v>50</v>
      </c>
      <c r="F6" s="16" t="s">
        <v>410</v>
      </c>
      <c r="G6" s="31" t="s">
        <v>190</v>
      </c>
      <c r="H6" s="77"/>
    </row>
    <row r="7" spans="1:23" x14ac:dyDescent="0.25">
      <c r="A7" s="15" t="s">
        <v>1861</v>
      </c>
      <c r="B7" s="16" t="s">
        <v>9371</v>
      </c>
      <c r="C7" s="16"/>
      <c r="D7" s="16" t="s">
        <v>404</v>
      </c>
      <c r="E7" s="16">
        <v>60</v>
      </c>
      <c r="F7" s="16" t="s">
        <v>410</v>
      </c>
      <c r="G7" s="31" t="s">
        <v>190</v>
      </c>
      <c r="H7" s="77"/>
    </row>
    <row r="8" spans="1:23" x14ac:dyDescent="0.25">
      <c r="A8" s="15" t="s">
        <v>1813</v>
      </c>
      <c r="B8" s="16" t="s">
        <v>9371</v>
      </c>
      <c r="C8" s="16"/>
      <c r="D8" s="16" t="s">
        <v>421</v>
      </c>
      <c r="E8" s="16">
        <v>120</v>
      </c>
      <c r="F8" s="16" t="s">
        <v>401</v>
      </c>
      <c r="G8" s="31" t="s">
        <v>202</v>
      </c>
      <c r="H8" s="77"/>
    </row>
    <row r="9" spans="1:23" x14ac:dyDescent="0.25">
      <c r="A9" s="15" t="s">
        <v>1275</v>
      </c>
      <c r="B9" s="16" t="s">
        <v>9371</v>
      </c>
      <c r="C9" s="16"/>
      <c r="D9" s="16" t="s">
        <v>421</v>
      </c>
      <c r="E9" s="16">
        <v>50</v>
      </c>
      <c r="F9" s="16" t="s">
        <v>410</v>
      </c>
      <c r="G9" s="31" t="s">
        <v>190</v>
      </c>
      <c r="H9" s="77"/>
    </row>
    <row r="10" spans="1:23" x14ac:dyDescent="0.25">
      <c r="A10" s="15" t="s">
        <v>1855</v>
      </c>
      <c r="B10" s="16" t="s">
        <v>9371</v>
      </c>
      <c r="C10" s="16"/>
      <c r="D10" s="16" t="s">
        <v>414</v>
      </c>
      <c r="E10" s="16">
        <v>60</v>
      </c>
      <c r="F10" s="16" t="s">
        <v>410</v>
      </c>
      <c r="G10" s="31" t="s">
        <v>194</v>
      </c>
      <c r="H10" s="77"/>
    </row>
    <row r="11" spans="1:23" x14ac:dyDescent="0.25">
      <c r="A11" s="15" t="s">
        <v>1397</v>
      </c>
      <c r="B11" s="16" t="s">
        <v>9371</v>
      </c>
      <c r="C11" s="16"/>
      <c r="D11" s="16" t="s">
        <v>431</v>
      </c>
      <c r="E11" s="16">
        <v>80</v>
      </c>
      <c r="F11" s="16" t="s">
        <v>405</v>
      </c>
      <c r="G11" s="31" t="s">
        <v>198</v>
      </c>
      <c r="H11" s="77"/>
    </row>
    <row r="12" spans="1:23" x14ac:dyDescent="0.25">
      <c r="A12" s="15" t="s">
        <v>1267</v>
      </c>
      <c r="B12" s="16" t="s">
        <v>9371</v>
      </c>
      <c r="C12" s="16"/>
      <c r="D12" s="16" t="s">
        <v>431</v>
      </c>
      <c r="E12" s="16">
        <v>50</v>
      </c>
      <c r="F12" s="16" t="s">
        <v>410</v>
      </c>
      <c r="G12" s="31" t="s">
        <v>190</v>
      </c>
      <c r="H12" s="77"/>
    </row>
    <row r="13" spans="1:23" x14ac:dyDescent="0.25">
      <c r="A13" s="15" t="s">
        <v>1680</v>
      </c>
      <c r="B13" s="16" t="s">
        <v>9371</v>
      </c>
      <c r="C13" s="16"/>
      <c r="D13" s="16" t="s">
        <v>414</v>
      </c>
      <c r="E13" s="16">
        <v>50</v>
      </c>
      <c r="F13" s="16" t="s">
        <v>410</v>
      </c>
      <c r="G13" s="31" t="s">
        <v>194</v>
      </c>
      <c r="H13" s="77"/>
    </row>
    <row r="14" spans="1:23" x14ac:dyDescent="0.25">
      <c r="A14" s="15" t="s">
        <v>645</v>
      </c>
      <c r="B14" s="16" t="s">
        <v>9371</v>
      </c>
      <c r="C14" s="16"/>
      <c r="D14" s="16" t="s">
        <v>414</v>
      </c>
      <c r="E14" s="16">
        <v>70</v>
      </c>
      <c r="F14" s="16" t="s">
        <v>410</v>
      </c>
      <c r="G14" s="31" t="s">
        <v>202</v>
      </c>
      <c r="H14" s="77"/>
    </row>
    <row r="15" spans="1:23" x14ac:dyDescent="0.25">
      <c r="A15" s="15" t="s">
        <v>9372</v>
      </c>
      <c r="B15" s="16" t="s">
        <v>9371</v>
      </c>
      <c r="C15" s="16"/>
      <c r="D15" s="16" t="s">
        <v>404</v>
      </c>
      <c r="E15" s="16">
        <v>70</v>
      </c>
      <c r="F15" s="16" t="s">
        <v>410</v>
      </c>
      <c r="G15" s="31" t="s">
        <v>222</v>
      </c>
      <c r="H15" s="77"/>
    </row>
    <row r="16" spans="1:23" x14ac:dyDescent="0.25">
      <c r="A16" s="15" t="s">
        <v>1901</v>
      </c>
      <c r="B16" s="16" t="s">
        <v>9371</v>
      </c>
      <c r="C16" s="16"/>
      <c r="D16" s="16" t="s">
        <v>490</v>
      </c>
      <c r="E16" s="16"/>
      <c r="F16" s="16" t="s">
        <v>1085</v>
      </c>
      <c r="G16" s="31" t="s">
        <v>194</v>
      </c>
      <c r="H16" s="77"/>
    </row>
    <row r="17" spans="1:8" x14ac:dyDescent="0.25">
      <c r="A17" s="15" t="s">
        <v>1722</v>
      </c>
      <c r="B17" s="16" t="s">
        <v>9371</v>
      </c>
      <c r="C17" s="16"/>
      <c r="D17" s="16" t="s">
        <v>490</v>
      </c>
      <c r="E17" s="16"/>
      <c r="F17" s="16" t="s">
        <v>1085</v>
      </c>
      <c r="G17" s="31" t="s">
        <v>194</v>
      </c>
      <c r="H17" s="77"/>
    </row>
    <row r="18" spans="1:8" x14ac:dyDescent="0.25">
      <c r="A18" s="15" t="s">
        <v>1449</v>
      </c>
      <c r="B18" s="16" t="s">
        <v>9371</v>
      </c>
      <c r="C18" s="16"/>
      <c r="D18" s="16" t="s">
        <v>490</v>
      </c>
      <c r="E18" s="16"/>
      <c r="F18" s="16" t="s">
        <v>1085</v>
      </c>
      <c r="G18" s="31" t="s">
        <v>194</v>
      </c>
      <c r="H18" s="77"/>
    </row>
    <row r="19" spans="1:8" x14ac:dyDescent="0.25">
      <c r="A19" s="15" t="s">
        <v>1723</v>
      </c>
      <c r="B19" s="16" t="s">
        <v>9371</v>
      </c>
      <c r="C19" s="16"/>
      <c r="D19" s="16" t="s">
        <v>490</v>
      </c>
      <c r="E19" s="16"/>
      <c r="F19" s="16" t="s">
        <v>496</v>
      </c>
      <c r="G19" s="31" t="s">
        <v>194</v>
      </c>
      <c r="H19" s="77"/>
    </row>
    <row r="20" spans="1:8" x14ac:dyDescent="0.25">
      <c r="A20" s="15" t="s">
        <v>1086</v>
      </c>
      <c r="B20" s="16" t="s">
        <v>9371</v>
      </c>
      <c r="C20" s="16"/>
      <c r="D20" s="16" t="s">
        <v>490</v>
      </c>
      <c r="E20" s="16"/>
      <c r="F20" s="16" t="s">
        <v>1085</v>
      </c>
      <c r="G20" s="31" t="s">
        <v>194</v>
      </c>
      <c r="H20" s="77"/>
    </row>
    <row r="21" spans="1:8" x14ac:dyDescent="0.25">
      <c r="A21" s="15" t="s">
        <v>1905</v>
      </c>
      <c r="B21" s="16" t="s">
        <v>9371</v>
      </c>
      <c r="C21" s="16"/>
      <c r="D21" s="16" t="s">
        <v>490</v>
      </c>
      <c r="E21" s="16"/>
      <c r="F21" s="16" t="s">
        <v>490</v>
      </c>
      <c r="G21" s="31" t="s">
        <v>194</v>
      </c>
      <c r="H21" s="77"/>
    </row>
    <row r="22" spans="1:8" x14ac:dyDescent="0.25">
      <c r="A22" s="15" t="s">
        <v>1281</v>
      </c>
      <c r="B22" s="16" t="s">
        <v>9371</v>
      </c>
      <c r="C22" s="16"/>
      <c r="D22" s="16" t="s">
        <v>490</v>
      </c>
      <c r="E22" s="16"/>
      <c r="F22" s="16" t="s">
        <v>490</v>
      </c>
      <c r="G22" s="31" t="s">
        <v>194</v>
      </c>
      <c r="H22" s="77"/>
    </row>
    <row r="23" spans="1:8" x14ac:dyDescent="0.25">
      <c r="A23" s="15" t="s">
        <v>1928</v>
      </c>
      <c r="B23" s="16" t="s">
        <v>9371</v>
      </c>
      <c r="C23" s="16"/>
      <c r="D23" s="16" t="s">
        <v>490</v>
      </c>
      <c r="E23" s="16"/>
      <c r="F23" s="16" t="s">
        <v>1085</v>
      </c>
      <c r="G23" s="31" t="s">
        <v>194</v>
      </c>
      <c r="H23" s="77"/>
    </row>
    <row r="24" spans="1:8" x14ac:dyDescent="0.25">
      <c r="A24" s="15" t="s">
        <v>1438</v>
      </c>
      <c r="B24" s="16" t="s">
        <v>9371</v>
      </c>
      <c r="C24" s="16"/>
      <c r="D24" s="16" t="s">
        <v>490</v>
      </c>
      <c r="E24" s="16"/>
      <c r="F24" s="16" t="s">
        <v>1085</v>
      </c>
      <c r="G24" s="31" t="s">
        <v>194</v>
      </c>
      <c r="H24" s="77"/>
    </row>
    <row r="25" spans="1:8" x14ac:dyDescent="0.25">
      <c r="A25" s="15" t="s">
        <v>941</v>
      </c>
      <c r="B25" s="16" t="s">
        <v>9371</v>
      </c>
      <c r="C25" s="16"/>
      <c r="D25" s="16" t="s">
        <v>490</v>
      </c>
      <c r="E25" s="16"/>
      <c r="F25" s="16" t="s">
        <v>490</v>
      </c>
      <c r="G25" s="31" t="s">
        <v>194</v>
      </c>
      <c r="H25" s="77"/>
    </row>
    <row r="26" spans="1:8" x14ac:dyDescent="0.25">
      <c r="A26" s="15" t="s">
        <v>1727</v>
      </c>
      <c r="B26" s="16" t="s">
        <v>9371</v>
      </c>
      <c r="C26" s="16"/>
      <c r="D26" s="16" t="s">
        <v>490</v>
      </c>
      <c r="E26" s="16"/>
      <c r="F26" s="16" t="s">
        <v>490</v>
      </c>
      <c r="G26" s="31" t="s">
        <v>194</v>
      </c>
      <c r="H26" s="77"/>
    </row>
    <row r="27" spans="1:8" x14ac:dyDescent="0.25">
      <c r="A27" s="15" t="s">
        <v>1957</v>
      </c>
      <c r="B27" s="16" t="s">
        <v>9371</v>
      </c>
      <c r="C27" s="16"/>
      <c r="D27" s="16" t="s">
        <v>427</v>
      </c>
      <c r="E27" s="16"/>
      <c r="F27" s="16" t="s">
        <v>428</v>
      </c>
      <c r="G27" s="31" t="s">
        <v>194</v>
      </c>
      <c r="H27" s="77"/>
    </row>
    <row r="28" spans="1:8" x14ac:dyDescent="0.25">
      <c r="A28" s="15" t="s">
        <v>1387</v>
      </c>
      <c r="B28" s="16" t="s">
        <v>9371</v>
      </c>
      <c r="C28" s="16"/>
      <c r="D28" s="16" t="s">
        <v>427</v>
      </c>
      <c r="E28" s="16"/>
      <c r="F28" s="16" t="s">
        <v>428</v>
      </c>
      <c r="G28" s="31" t="s">
        <v>198</v>
      </c>
      <c r="H28" s="77"/>
    </row>
    <row r="29" spans="1:8" x14ac:dyDescent="0.25">
      <c r="A29" s="15" t="s">
        <v>1504</v>
      </c>
      <c r="B29" s="16" t="s">
        <v>9371</v>
      </c>
      <c r="C29" s="16"/>
      <c r="D29" s="16" t="s">
        <v>427</v>
      </c>
      <c r="E29" s="16"/>
      <c r="F29" s="16" t="s">
        <v>428</v>
      </c>
      <c r="G29" s="31" t="s">
        <v>194</v>
      </c>
      <c r="H29" s="77"/>
    </row>
    <row r="30" spans="1:8" x14ac:dyDescent="0.25">
      <c r="A30" s="15" t="s">
        <v>521</v>
      </c>
      <c r="B30" s="16" t="s">
        <v>9371</v>
      </c>
      <c r="C30" s="16"/>
      <c r="D30" s="16" t="s">
        <v>427</v>
      </c>
      <c r="E30" s="16"/>
      <c r="F30" s="16" t="s">
        <v>427</v>
      </c>
      <c r="G30" s="31" t="s">
        <v>9364</v>
      </c>
      <c r="H30" s="77"/>
    </row>
  </sheetData>
  <sheetProtection selectLockedCells="1" selectUnlockedCells="1"/>
  <mergeCells count="1">
    <mergeCell ref="O1:W1"/>
  </mergeCells>
  <phoneticPr fontId="3" type="noConversion"/>
  <conditionalFormatting sqref="H2:H30">
    <cfRule type="cellIs" dxfId="114" priority="1" stopIfTrue="1" operator="equal">
      <formula>"-"</formula>
    </cfRule>
    <cfRule type="cellIs" dxfId="113" priority="2" stopIfTrue="1" operator="equal">
      <formula>"x"</formula>
    </cfRule>
  </conditionalFormatting>
  <hyperlinks>
    <hyperlink ref="L1" location="'Expansion set Check List'!A1" display="Home" xr:uid="{00000000-0004-0000-BD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E00-000000000000}">
  <sheetPr codeName="Sheet111">
    <tabColor rgb="FF3399FF"/>
  </sheetPr>
  <dimension ref="A1:W27"/>
  <sheetViews>
    <sheetView zoomScaleSheetLayoutView="10" workbookViewId="0">
      <pane ySplit="1" topLeftCell="A2" activePane="bottomLeft" state="frozen"/>
      <selection pane="bottomLeft"/>
    </sheetView>
  </sheetViews>
  <sheetFormatPr defaultColWidth="0" defaultRowHeight="13.2" customHeight="1" x14ac:dyDescent="0.25"/>
  <cols>
    <col min="1" max="1" width="21" customWidth="1"/>
    <col min="2" max="2" width="9.44140625" bestFit="1" customWidth="1"/>
    <col min="3" max="3" width="3.33203125" bestFit="1" customWidth="1"/>
    <col min="4" max="4" width="8.6640625" bestFit="1" customWidth="1"/>
    <col min="5" max="5" width="4" bestFit="1" customWidth="1"/>
    <col min="6" max="6" width="13.6640625" bestFit="1" customWidth="1"/>
    <col min="7" max="7" width="14.55468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1231</v>
      </c>
      <c r="B2" s="13" t="s">
        <v>9371</v>
      </c>
      <c r="C2" s="13"/>
      <c r="D2" s="13" t="s">
        <v>421</v>
      </c>
      <c r="E2" s="13">
        <v>60</v>
      </c>
      <c r="F2" s="13" t="s">
        <v>410</v>
      </c>
      <c r="G2" s="30" t="s">
        <v>190</v>
      </c>
      <c r="H2" s="77"/>
      <c r="M2" s="33">
        <f>SUM(COUNTA(H2:H750))</f>
        <v>0</v>
      </c>
      <c r="O2" s="109"/>
      <c r="P2" s="109"/>
      <c r="Q2" s="109"/>
      <c r="R2" s="109"/>
      <c r="S2" s="109"/>
      <c r="T2" s="109"/>
      <c r="U2" s="109"/>
      <c r="V2" s="109"/>
      <c r="W2" s="109"/>
    </row>
    <row r="3" spans="1:23" x14ac:dyDescent="0.25">
      <c r="A3" s="15" t="s">
        <v>1216</v>
      </c>
      <c r="B3" s="16" t="s">
        <v>9371</v>
      </c>
      <c r="C3" s="16"/>
      <c r="D3" s="16" t="s">
        <v>421</v>
      </c>
      <c r="E3" s="16">
        <v>80</v>
      </c>
      <c r="F3" s="16" t="s">
        <v>405</v>
      </c>
      <c r="G3" s="31" t="s">
        <v>194</v>
      </c>
      <c r="H3" s="77"/>
    </row>
    <row r="4" spans="1:23" x14ac:dyDescent="0.25">
      <c r="A4" s="15" t="s">
        <v>1199</v>
      </c>
      <c r="B4" s="16" t="s">
        <v>9371</v>
      </c>
      <c r="C4" s="16"/>
      <c r="D4" s="16" t="s">
        <v>421</v>
      </c>
      <c r="E4" s="16">
        <v>110</v>
      </c>
      <c r="F4" s="16" t="s">
        <v>401</v>
      </c>
      <c r="G4" s="31" t="s">
        <v>202</v>
      </c>
      <c r="H4" s="77"/>
    </row>
    <row r="5" spans="1:23" x14ac:dyDescent="0.25">
      <c r="A5" s="15" t="s">
        <v>9373</v>
      </c>
      <c r="B5" s="16" t="s">
        <v>9371</v>
      </c>
      <c r="C5" s="16"/>
      <c r="D5" s="16" t="s">
        <v>421</v>
      </c>
      <c r="E5" s="16">
        <v>130</v>
      </c>
      <c r="F5" s="16" t="s">
        <v>1873</v>
      </c>
      <c r="G5" s="31" t="s">
        <v>230</v>
      </c>
      <c r="H5" s="77"/>
    </row>
    <row r="6" spans="1:23" x14ac:dyDescent="0.25">
      <c r="A6" s="15" t="s">
        <v>1914</v>
      </c>
      <c r="B6" s="16" t="s">
        <v>9371</v>
      </c>
      <c r="C6" s="16"/>
      <c r="D6" s="16" t="s">
        <v>431</v>
      </c>
      <c r="E6" s="16">
        <v>130</v>
      </c>
      <c r="F6" s="16" t="s">
        <v>401</v>
      </c>
      <c r="G6" s="31" t="s">
        <v>202</v>
      </c>
      <c r="H6" s="77"/>
    </row>
    <row r="7" spans="1:23" x14ac:dyDescent="0.25">
      <c r="A7" s="15" t="s">
        <v>1267</v>
      </c>
      <c r="B7" s="16" t="s">
        <v>9371</v>
      </c>
      <c r="C7" s="16"/>
      <c r="D7" s="16" t="s">
        <v>431</v>
      </c>
      <c r="E7" s="16">
        <v>50</v>
      </c>
      <c r="F7" s="16" t="s">
        <v>410</v>
      </c>
      <c r="G7" s="31" t="s">
        <v>190</v>
      </c>
      <c r="H7" s="77"/>
    </row>
    <row r="8" spans="1:23" x14ac:dyDescent="0.25">
      <c r="A8" s="15" t="s">
        <v>1397</v>
      </c>
      <c r="B8" s="16" t="s">
        <v>9371</v>
      </c>
      <c r="C8" s="16"/>
      <c r="D8" s="16" t="s">
        <v>431</v>
      </c>
      <c r="E8" s="16">
        <v>80</v>
      </c>
      <c r="F8" s="16" t="s">
        <v>405</v>
      </c>
      <c r="G8" s="31" t="s">
        <v>198</v>
      </c>
      <c r="H8" s="77"/>
    </row>
    <row r="9" spans="1:23" x14ac:dyDescent="0.25">
      <c r="A9" s="15" t="s">
        <v>1275</v>
      </c>
      <c r="B9" s="16" t="s">
        <v>9371</v>
      </c>
      <c r="C9" s="16"/>
      <c r="D9" s="16" t="s">
        <v>421</v>
      </c>
      <c r="E9" s="16">
        <v>50</v>
      </c>
      <c r="F9" s="16" t="s">
        <v>410</v>
      </c>
      <c r="G9" s="31" t="s">
        <v>190</v>
      </c>
      <c r="H9" s="77"/>
    </row>
    <row r="10" spans="1:23" x14ac:dyDescent="0.25">
      <c r="A10" s="15" t="s">
        <v>1813</v>
      </c>
      <c r="B10" s="16" t="s">
        <v>9371</v>
      </c>
      <c r="C10" s="16"/>
      <c r="D10" s="16" t="s">
        <v>421</v>
      </c>
      <c r="E10" s="16">
        <v>120</v>
      </c>
      <c r="F10" s="16" t="s">
        <v>401</v>
      </c>
      <c r="G10" s="31" t="s">
        <v>202</v>
      </c>
      <c r="H10" s="77"/>
    </row>
    <row r="11" spans="1:23" x14ac:dyDescent="0.25">
      <c r="A11" s="15" t="s">
        <v>1855</v>
      </c>
      <c r="B11" s="16" t="s">
        <v>9371</v>
      </c>
      <c r="C11" s="16"/>
      <c r="D11" s="16" t="s">
        <v>414</v>
      </c>
      <c r="E11" s="16">
        <v>60</v>
      </c>
      <c r="F11" s="16" t="s">
        <v>410</v>
      </c>
      <c r="G11" s="31" t="s">
        <v>190</v>
      </c>
      <c r="H11" s="77"/>
    </row>
    <row r="12" spans="1:23" x14ac:dyDescent="0.25">
      <c r="A12" s="15" t="s">
        <v>9374</v>
      </c>
      <c r="B12" s="16" t="s">
        <v>9371</v>
      </c>
      <c r="C12" s="16"/>
      <c r="D12" s="16" t="s">
        <v>400</v>
      </c>
      <c r="E12" s="16">
        <v>70</v>
      </c>
      <c r="F12" s="16" t="s">
        <v>410</v>
      </c>
      <c r="G12" s="31" t="s">
        <v>222</v>
      </c>
      <c r="H12" s="77"/>
    </row>
    <row r="13" spans="1:23" x14ac:dyDescent="0.25">
      <c r="A13" s="15" t="s">
        <v>1730</v>
      </c>
      <c r="B13" s="16" t="s">
        <v>9371</v>
      </c>
      <c r="C13" s="16"/>
      <c r="D13" s="16" t="s">
        <v>421</v>
      </c>
      <c r="E13" s="16">
        <v>90</v>
      </c>
      <c r="F13" s="16" t="s">
        <v>410</v>
      </c>
      <c r="G13" s="31" t="s">
        <v>206</v>
      </c>
      <c r="H13" s="77"/>
    </row>
    <row r="14" spans="1:23" x14ac:dyDescent="0.25">
      <c r="A14" s="15" t="s">
        <v>1928</v>
      </c>
      <c r="B14" s="16" t="s">
        <v>9371</v>
      </c>
      <c r="C14" s="16"/>
      <c r="D14" s="16" t="s">
        <v>490</v>
      </c>
      <c r="E14" s="16"/>
      <c r="F14" s="16" t="s">
        <v>1085</v>
      </c>
      <c r="G14" s="31" t="s">
        <v>194</v>
      </c>
      <c r="H14" s="77"/>
    </row>
    <row r="15" spans="1:23" x14ac:dyDescent="0.25">
      <c r="A15" s="15" t="s">
        <v>1449</v>
      </c>
      <c r="B15" s="16" t="s">
        <v>9371</v>
      </c>
      <c r="C15" s="16"/>
      <c r="D15" s="16" t="s">
        <v>490</v>
      </c>
      <c r="E15" s="16"/>
      <c r="F15" s="16" t="s">
        <v>1085</v>
      </c>
      <c r="G15" s="31" t="s">
        <v>194</v>
      </c>
      <c r="H15" s="77"/>
    </row>
    <row r="16" spans="1:23" x14ac:dyDescent="0.25">
      <c r="A16" s="15" t="s">
        <v>1901</v>
      </c>
      <c r="B16" s="16" t="s">
        <v>9371</v>
      </c>
      <c r="C16" s="16"/>
      <c r="D16" s="16" t="s">
        <v>490</v>
      </c>
      <c r="E16" s="16"/>
      <c r="F16" s="16" t="s">
        <v>1085</v>
      </c>
      <c r="G16" s="31" t="s">
        <v>194</v>
      </c>
      <c r="H16" s="77"/>
    </row>
    <row r="17" spans="1:8" x14ac:dyDescent="0.25">
      <c r="A17" s="15" t="s">
        <v>1438</v>
      </c>
      <c r="B17" s="16" t="s">
        <v>9371</v>
      </c>
      <c r="C17" s="16"/>
      <c r="D17" s="16" t="s">
        <v>490</v>
      </c>
      <c r="E17" s="16"/>
      <c r="F17" s="16" t="s">
        <v>1085</v>
      </c>
      <c r="G17" s="31" t="s">
        <v>194</v>
      </c>
      <c r="H17" s="77"/>
    </row>
    <row r="18" spans="1:8" x14ac:dyDescent="0.25">
      <c r="A18" s="15" t="s">
        <v>1907</v>
      </c>
      <c r="B18" s="16" t="s">
        <v>9371</v>
      </c>
      <c r="C18" s="16"/>
      <c r="D18" s="16" t="s">
        <v>490</v>
      </c>
      <c r="E18" s="16"/>
      <c r="F18" s="16" t="s">
        <v>1085</v>
      </c>
      <c r="G18" s="31" t="s">
        <v>194</v>
      </c>
      <c r="H18" s="77"/>
    </row>
    <row r="19" spans="1:8" x14ac:dyDescent="0.25">
      <c r="A19" s="15" t="s">
        <v>1904</v>
      </c>
      <c r="B19" s="16" t="s">
        <v>9371</v>
      </c>
      <c r="C19" s="16"/>
      <c r="D19" s="16" t="s">
        <v>490</v>
      </c>
      <c r="E19" s="16"/>
      <c r="F19" s="16" t="s">
        <v>493</v>
      </c>
      <c r="G19" s="31" t="s">
        <v>194</v>
      </c>
      <c r="H19" s="77"/>
    </row>
    <row r="20" spans="1:8" x14ac:dyDescent="0.25">
      <c r="A20" s="15" t="s">
        <v>1281</v>
      </c>
      <c r="B20" s="16" t="s">
        <v>9371</v>
      </c>
      <c r="C20" s="16"/>
      <c r="D20" s="16" t="s">
        <v>490</v>
      </c>
      <c r="E20" s="16"/>
      <c r="F20" s="16" t="s">
        <v>490</v>
      </c>
      <c r="G20" s="31" t="s">
        <v>194</v>
      </c>
      <c r="H20" s="77"/>
    </row>
    <row r="21" spans="1:8" x14ac:dyDescent="0.25">
      <c r="A21" s="15" t="s">
        <v>1727</v>
      </c>
      <c r="B21" s="16" t="s">
        <v>9371</v>
      </c>
      <c r="C21" s="16"/>
      <c r="D21" s="16" t="s">
        <v>490</v>
      </c>
      <c r="E21" s="16"/>
      <c r="F21" s="16" t="s">
        <v>490</v>
      </c>
      <c r="G21" s="31" t="s">
        <v>194</v>
      </c>
      <c r="H21" s="77"/>
    </row>
    <row r="22" spans="1:8" x14ac:dyDescent="0.25">
      <c r="A22" s="15" t="s">
        <v>941</v>
      </c>
      <c r="B22" s="16" t="s">
        <v>9371</v>
      </c>
      <c r="C22" s="16"/>
      <c r="D22" s="16" t="s">
        <v>490</v>
      </c>
      <c r="E22" s="16"/>
      <c r="F22" s="16" t="s">
        <v>490</v>
      </c>
      <c r="G22" s="31" t="s">
        <v>194</v>
      </c>
      <c r="H22" s="77"/>
    </row>
    <row r="23" spans="1:8" x14ac:dyDescent="0.25">
      <c r="A23" s="15" t="s">
        <v>1957</v>
      </c>
      <c r="B23" s="16" t="s">
        <v>9371</v>
      </c>
      <c r="C23" s="16"/>
      <c r="D23" s="16" t="s">
        <v>427</v>
      </c>
      <c r="E23" s="16"/>
      <c r="F23" s="16" t="s">
        <v>428</v>
      </c>
      <c r="G23" s="31" t="s">
        <v>194</v>
      </c>
      <c r="H23" s="77"/>
    </row>
    <row r="24" spans="1:8" x14ac:dyDescent="0.25">
      <c r="A24" s="15" t="s">
        <v>1387</v>
      </c>
      <c r="B24" s="16" t="s">
        <v>9371</v>
      </c>
      <c r="C24" s="16"/>
      <c r="D24" s="16" t="s">
        <v>427</v>
      </c>
      <c r="E24" s="16"/>
      <c r="F24" s="16" t="s">
        <v>428</v>
      </c>
      <c r="G24" s="31" t="s">
        <v>198</v>
      </c>
      <c r="H24" s="77"/>
    </row>
    <row r="25" spans="1:8" x14ac:dyDescent="0.25">
      <c r="A25" s="15" t="s">
        <v>1504</v>
      </c>
      <c r="B25" s="16" t="s">
        <v>9371</v>
      </c>
      <c r="C25" s="16"/>
      <c r="D25" s="16" t="s">
        <v>427</v>
      </c>
      <c r="E25" s="16"/>
      <c r="F25" s="16" t="s">
        <v>428</v>
      </c>
      <c r="G25" s="31" t="s">
        <v>194</v>
      </c>
      <c r="H25" s="77"/>
    </row>
    <row r="26" spans="1:8" x14ac:dyDescent="0.25">
      <c r="A26" s="15" t="s">
        <v>1191</v>
      </c>
      <c r="B26" s="16" t="s">
        <v>9371</v>
      </c>
      <c r="C26" s="16"/>
      <c r="D26" s="16" t="s">
        <v>427</v>
      </c>
      <c r="E26" s="16"/>
      <c r="F26" s="16" t="s">
        <v>428</v>
      </c>
      <c r="G26" s="31" t="s">
        <v>194</v>
      </c>
      <c r="H26" s="77"/>
    </row>
    <row r="27" spans="1:8" x14ac:dyDescent="0.25">
      <c r="A27" s="15" t="s">
        <v>520</v>
      </c>
      <c r="B27" s="16" t="s">
        <v>9371</v>
      </c>
      <c r="C27" s="16"/>
      <c r="D27" s="16" t="s">
        <v>427</v>
      </c>
      <c r="E27" s="16"/>
      <c r="F27" s="16" t="s">
        <v>428</v>
      </c>
      <c r="G27" s="31" t="s">
        <v>9364</v>
      </c>
      <c r="H27" s="77"/>
    </row>
  </sheetData>
  <sheetProtection selectLockedCells="1" selectUnlockedCells="1"/>
  <mergeCells count="1">
    <mergeCell ref="O1:W1"/>
  </mergeCells>
  <phoneticPr fontId="3" type="noConversion"/>
  <conditionalFormatting sqref="H2:H27">
    <cfRule type="cellIs" dxfId="112" priority="1" stopIfTrue="1" operator="equal">
      <formula>"-"</formula>
    </cfRule>
    <cfRule type="cellIs" dxfId="111" priority="2" stopIfTrue="1" operator="equal">
      <formula>"x"</formula>
    </cfRule>
  </conditionalFormatting>
  <hyperlinks>
    <hyperlink ref="L1" location="'Expansion set Check List'!A1" display="Home" xr:uid="{00000000-0004-0000-BE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BF00-000000000000}">
  <sheetPr codeName="Sheet112">
    <tabColor rgb="FF3399FF"/>
  </sheetPr>
  <dimension ref="A1:W20"/>
  <sheetViews>
    <sheetView zoomScaleSheetLayoutView="10" workbookViewId="0">
      <pane ySplit="1" topLeftCell="A2" activePane="bottomLeft" state="frozen"/>
      <selection pane="bottomLeft"/>
    </sheetView>
  </sheetViews>
  <sheetFormatPr defaultColWidth="0" defaultRowHeight="13.2" customHeight="1" x14ac:dyDescent="0.25"/>
  <cols>
    <col min="1" max="1" width="20.44140625" customWidth="1"/>
    <col min="2" max="2" width="9.4414062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1855</v>
      </c>
      <c r="B2" s="13" t="s">
        <v>9371</v>
      </c>
      <c r="C2" s="13"/>
      <c r="D2" s="13" t="s">
        <v>414</v>
      </c>
      <c r="E2" s="13">
        <v>60</v>
      </c>
      <c r="F2" s="13" t="s">
        <v>410</v>
      </c>
      <c r="G2" s="30" t="s">
        <v>190</v>
      </c>
      <c r="H2" s="77"/>
      <c r="M2" s="33">
        <f>SUM(COUNTA(H2:H750))</f>
        <v>0</v>
      </c>
      <c r="O2" s="109"/>
      <c r="P2" s="109"/>
      <c r="Q2" s="109"/>
      <c r="R2" s="109"/>
      <c r="S2" s="109"/>
      <c r="T2" s="109"/>
      <c r="U2" s="109"/>
      <c r="V2" s="109"/>
      <c r="W2" s="109"/>
    </row>
    <row r="3" spans="1:23" x14ac:dyDescent="0.25">
      <c r="A3" s="15" t="s">
        <v>976</v>
      </c>
      <c r="B3" s="16" t="s">
        <v>9371</v>
      </c>
      <c r="C3" s="16"/>
      <c r="D3" s="16" t="s">
        <v>414</v>
      </c>
      <c r="E3" s="16">
        <v>130</v>
      </c>
      <c r="F3" s="16" t="s">
        <v>405</v>
      </c>
      <c r="G3" s="31" t="s">
        <v>9368</v>
      </c>
      <c r="H3" s="77"/>
    </row>
    <row r="4" spans="1:23" x14ac:dyDescent="0.25">
      <c r="A4" s="15" t="s">
        <v>526</v>
      </c>
      <c r="B4" s="16" t="s">
        <v>9371</v>
      </c>
      <c r="C4" s="16"/>
      <c r="D4" s="16" t="s">
        <v>414</v>
      </c>
      <c r="E4" s="16">
        <v>100</v>
      </c>
      <c r="F4" s="16" t="s">
        <v>410</v>
      </c>
      <c r="G4" s="31" t="s">
        <v>190</v>
      </c>
      <c r="H4" s="77"/>
    </row>
    <row r="5" spans="1:23" x14ac:dyDescent="0.25">
      <c r="A5" s="15" t="s">
        <v>941</v>
      </c>
      <c r="B5" s="16" t="s">
        <v>9371</v>
      </c>
      <c r="C5" s="16"/>
      <c r="D5" s="16" t="s">
        <v>490</v>
      </c>
      <c r="E5" s="16"/>
      <c r="F5" s="16" t="s">
        <v>490</v>
      </c>
      <c r="G5" s="31" t="s">
        <v>194</v>
      </c>
      <c r="H5" s="77"/>
    </row>
    <row r="6" spans="1:23" x14ac:dyDescent="0.25">
      <c r="A6" s="15" t="s">
        <v>1723</v>
      </c>
      <c r="B6" s="16" t="s">
        <v>9371</v>
      </c>
      <c r="C6" s="16"/>
      <c r="D6" s="16" t="s">
        <v>490</v>
      </c>
      <c r="E6" s="16"/>
      <c r="F6" s="16" t="s">
        <v>496</v>
      </c>
      <c r="G6" s="31" t="s">
        <v>194</v>
      </c>
      <c r="H6" s="77"/>
    </row>
    <row r="7" spans="1:23" x14ac:dyDescent="0.25">
      <c r="A7" s="15" t="s">
        <v>1868</v>
      </c>
      <c r="B7" s="16" t="s">
        <v>9371</v>
      </c>
      <c r="C7" s="16"/>
      <c r="D7" s="16" t="s">
        <v>490</v>
      </c>
      <c r="E7" s="16"/>
      <c r="F7" s="16" t="s">
        <v>490</v>
      </c>
      <c r="G7" s="31" t="s">
        <v>194</v>
      </c>
      <c r="H7" s="77"/>
    </row>
    <row r="8" spans="1:23" x14ac:dyDescent="0.25">
      <c r="A8" s="15" t="s">
        <v>604</v>
      </c>
      <c r="B8" s="16" t="s">
        <v>9371</v>
      </c>
      <c r="C8" s="16"/>
      <c r="D8" s="16" t="s">
        <v>490</v>
      </c>
      <c r="E8" s="16"/>
      <c r="F8" s="16" t="s">
        <v>490</v>
      </c>
      <c r="G8" s="31" t="s">
        <v>194</v>
      </c>
      <c r="H8" s="77"/>
    </row>
    <row r="9" spans="1:23" x14ac:dyDescent="0.25">
      <c r="A9" s="15" t="s">
        <v>9375</v>
      </c>
      <c r="B9" s="16" t="s">
        <v>9371</v>
      </c>
      <c r="C9" s="16"/>
      <c r="D9" s="16" t="s">
        <v>490</v>
      </c>
      <c r="E9" s="16"/>
      <c r="F9" s="16" t="s">
        <v>490</v>
      </c>
      <c r="G9" s="31" t="s">
        <v>194</v>
      </c>
      <c r="H9" s="77"/>
    </row>
    <row r="10" spans="1:23" x14ac:dyDescent="0.25">
      <c r="A10" s="15" t="s">
        <v>1438</v>
      </c>
      <c r="B10" s="16" t="s">
        <v>9371</v>
      </c>
      <c r="C10" s="16"/>
      <c r="D10" s="16" t="s">
        <v>490</v>
      </c>
      <c r="E10" s="16"/>
      <c r="F10" s="16" t="s">
        <v>1085</v>
      </c>
      <c r="G10" s="31" t="s">
        <v>194</v>
      </c>
      <c r="H10" s="77"/>
    </row>
    <row r="11" spans="1:23" x14ac:dyDescent="0.25">
      <c r="A11" s="15" t="s">
        <v>1928</v>
      </c>
      <c r="B11" s="16" t="s">
        <v>9371</v>
      </c>
      <c r="C11" s="16"/>
      <c r="D11" s="16" t="s">
        <v>490</v>
      </c>
      <c r="E11" s="16"/>
      <c r="F11" s="16" t="s">
        <v>1085</v>
      </c>
      <c r="G11" s="31" t="s">
        <v>194</v>
      </c>
      <c r="H11" s="77"/>
    </row>
    <row r="12" spans="1:23" x14ac:dyDescent="0.25">
      <c r="A12" s="15" t="s">
        <v>1522</v>
      </c>
      <c r="B12" s="16" t="s">
        <v>9371</v>
      </c>
      <c r="C12" s="16"/>
      <c r="D12" s="16" t="s">
        <v>490</v>
      </c>
      <c r="E12" s="16"/>
      <c r="F12" s="16" t="s">
        <v>1085</v>
      </c>
      <c r="G12" s="31" t="s">
        <v>194</v>
      </c>
      <c r="H12" s="77"/>
    </row>
    <row r="13" spans="1:23" x14ac:dyDescent="0.25">
      <c r="A13" s="15" t="s">
        <v>1907</v>
      </c>
      <c r="B13" s="16" t="s">
        <v>9371</v>
      </c>
      <c r="C13" s="16"/>
      <c r="D13" s="16" t="s">
        <v>490</v>
      </c>
      <c r="E13" s="16"/>
      <c r="F13" s="16" t="s">
        <v>1085</v>
      </c>
      <c r="G13" s="31" t="s">
        <v>194</v>
      </c>
      <c r="H13" s="77"/>
    </row>
    <row r="14" spans="1:23" x14ac:dyDescent="0.25">
      <c r="A14" s="15" t="s">
        <v>1088</v>
      </c>
      <c r="B14" s="16" t="s">
        <v>9371</v>
      </c>
      <c r="C14" s="16"/>
      <c r="D14" s="16" t="s">
        <v>490</v>
      </c>
      <c r="E14" s="16"/>
      <c r="F14" s="16" t="s">
        <v>490</v>
      </c>
      <c r="G14" s="31" t="s">
        <v>194</v>
      </c>
      <c r="H14" s="77"/>
    </row>
    <row r="15" spans="1:23" x14ac:dyDescent="0.25">
      <c r="A15" s="15" t="s">
        <v>1724</v>
      </c>
      <c r="B15" s="16" t="s">
        <v>9371</v>
      </c>
      <c r="C15" s="16"/>
      <c r="D15" s="16" t="s">
        <v>490</v>
      </c>
      <c r="E15" s="16"/>
      <c r="F15" s="16" t="s">
        <v>493</v>
      </c>
      <c r="G15" s="31" t="s">
        <v>194</v>
      </c>
      <c r="H15" s="77"/>
    </row>
    <row r="16" spans="1:23" x14ac:dyDescent="0.25">
      <c r="A16" s="15" t="s">
        <v>1722</v>
      </c>
      <c r="B16" s="16" t="s">
        <v>9371</v>
      </c>
      <c r="C16" s="16"/>
      <c r="D16" s="16" t="s">
        <v>490</v>
      </c>
      <c r="E16" s="16"/>
      <c r="F16" s="16" t="s">
        <v>1085</v>
      </c>
      <c r="G16" s="31" t="s">
        <v>194</v>
      </c>
      <c r="H16" s="77"/>
    </row>
    <row r="17" spans="1:8" x14ac:dyDescent="0.25">
      <c r="A17" s="15" t="s">
        <v>1449</v>
      </c>
      <c r="B17" s="16" t="s">
        <v>9371</v>
      </c>
      <c r="C17" s="16"/>
      <c r="D17" s="16" t="s">
        <v>490</v>
      </c>
      <c r="E17" s="16"/>
      <c r="F17" s="16" t="s">
        <v>1085</v>
      </c>
      <c r="G17" s="31" t="s">
        <v>194</v>
      </c>
      <c r="H17" s="77"/>
    </row>
    <row r="18" spans="1:8" x14ac:dyDescent="0.25">
      <c r="A18" s="15" t="s">
        <v>1322</v>
      </c>
      <c r="B18" s="16" t="s">
        <v>9371</v>
      </c>
      <c r="C18" s="16"/>
      <c r="D18" s="16" t="s">
        <v>490</v>
      </c>
      <c r="E18" s="16"/>
      <c r="F18" s="16" t="s">
        <v>1085</v>
      </c>
      <c r="G18" s="31" t="s">
        <v>194</v>
      </c>
      <c r="H18" s="77"/>
    </row>
    <row r="19" spans="1:8" x14ac:dyDescent="0.25">
      <c r="A19" s="15" t="s">
        <v>1630</v>
      </c>
      <c r="B19" s="16" t="s">
        <v>9371</v>
      </c>
      <c r="C19" s="16"/>
      <c r="D19" s="16" t="s">
        <v>427</v>
      </c>
      <c r="E19" s="16"/>
      <c r="F19" s="16" t="s">
        <v>428</v>
      </c>
      <c r="G19" s="31" t="s">
        <v>194</v>
      </c>
      <c r="H19" s="77"/>
    </row>
    <row r="20" spans="1:8" x14ac:dyDescent="0.25">
      <c r="A20" s="15" t="s">
        <v>517</v>
      </c>
      <c r="B20" s="16" t="s">
        <v>9371</v>
      </c>
      <c r="C20" s="16"/>
      <c r="D20" s="16" t="s">
        <v>427</v>
      </c>
      <c r="E20" s="16"/>
      <c r="F20" s="16" t="s">
        <v>427</v>
      </c>
      <c r="G20" s="31" t="s">
        <v>9364</v>
      </c>
      <c r="H20" s="77"/>
    </row>
  </sheetData>
  <sheetProtection selectLockedCells="1" selectUnlockedCells="1"/>
  <mergeCells count="1">
    <mergeCell ref="O1:W1"/>
  </mergeCells>
  <phoneticPr fontId="3" type="noConversion"/>
  <conditionalFormatting sqref="H2:H20">
    <cfRule type="cellIs" dxfId="110" priority="1" stopIfTrue="1" operator="equal">
      <formula>"-"</formula>
    </cfRule>
    <cfRule type="cellIs" dxfId="109" priority="2" stopIfTrue="1" operator="equal">
      <formula>"x"</formula>
    </cfRule>
  </conditionalFormatting>
  <hyperlinks>
    <hyperlink ref="L1" location="'Expansion set Check List'!A1" display="Home" xr:uid="{00000000-0004-0000-B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000-000000000000}">
  <sheetPr codeName="Sheet113">
    <tabColor rgb="FF3399FF"/>
  </sheetPr>
  <dimension ref="A1:W30"/>
  <sheetViews>
    <sheetView zoomScaleSheetLayoutView="10" workbookViewId="0">
      <pane ySplit="1" topLeftCell="A2" activePane="bottomLeft" state="frozen"/>
      <selection pane="bottomLeft"/>
    </sheetView>
  </sheetViews>
  <sheetFormatPr defaultColWidth="0" defaultRowHeight="13.2" customHeight="1" x14ac:dyDescent="0.25"/>
  <cols>
    <col min="1" max="1" width="19.33203125" customWidth="1"/>
    <col min="2" max="2" width="9.4414062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1278</v>
      </c>
      <c r="B2" s="13" t="s">
        <v>9376</v>
      </c>
      <c r="C2" s="13"/>
      <c r="D2" s="13" t="s">
        <v>431</v>
      </c>
      <c r="E2" s="13">
        <v>50</v>
      </c>
      <c r="F2" s="13" t="s">
        <v>410</v>
      </c>
      <c r="G2" s="30" t="s">
        <v>190</v>
      </c>
      <c r="H2" s="77"/>
      <c r="M2" s="33">
        <f>SUM(COUNTA(H2:H750))</f>
        <v>0</v>
      </c>
      <c r="O2" s="109"/>
      <c r="P2" s="109"/>
      <c r="Q2" s="109"/>
      <c r="R2" s="109"/>
      <c r="S2" s="109"/>
      <c r="T2" s="109"/>
      <c r="U2" s="109"/>
      <c r="V2" s="109"/>
      <c r="W2" s="109"/>
    </row>
    <row r="3" spans="1:23" x14ac:dyDescent="0.25">
      <c r="A3" s="15" t="s">
        <v>1306</v>
      </c>
      <c r="B3" s="16" t="s">
        <v>9376</v>
      </c>
      <c r="C3" s="16"/>
      <c r="D3" s="16" t="s">
        <v>414</v>
      </c>
      <c r="E3" s="16">
        <v>70</v>
      </c>
      <c r="F3" s="16" t="s">
        <v>405</v>
      </c>
      <c r="G3" s="31" t="s">
        <v>194</v>
      </c>
      <c r="H3" s="77"/>
    </row>
    <row r="4" spans="1:23" x14ac:dyDescent="0.25">
      <c r="A4" s="15" t="s">
        <v>1296</v>
      </c>
      <c r="B4" s="16" t="s">
        <v>9376</v>
      </c>
      <c r="C4" s="16"/>
      <c r="D4" s="16" t="s">
        <v>414</v>
      </c>
      <c r="E4" s="16">
        <v>120</v>
      </c>
      <c r="F4" s="16" t="s">
        <v>401</v>
      </c>
      <c r="G4" s="31" t="s">
        <v>202</v>
      </c>
      <c r="H4" s="77"/>
    </row>
    <row r="5" spans="1:23" x14ac:dyDescent="0.25">
      <c r="A5" s="15" t="s">
        <v>1296</v>
      </c>
      <c r="B5" s="16" t="s">
        <v>9376</v>
      </c>
      <c r="C5" s="16"/>
      <c r="D5" s="16" t="s">
        <v>431</v>
      </c>
      <c r="E5" s="16">
        <v>120</v>
      </c>
      <c r="F5" s="16" t="s">
        <v>401</v>
      </c>
      <c r="G5" s="31" t="s">
        <v>202</v>
      </c>
      <c r="H5" s="77"/>
    </row>
    <row r="6" spans="1:23" x14ac:dyDescent="0.25">
      <c r="A6" s="15" t="s">
        <v>9377</v>
      </c>
      <c r="B6" s="16" t="s">
        <v>9376</v>
      </c>
      <c r="C6" s="16"/>
      <c r="D6" s="16" t="s">
        <v>414</v>
      </c>
      <c r="E6" s="16">
        <v>140</v>
      </c>
      <c r="F6" s="16" t="s">
        <v>1873</v>
      </c>
      <c r="G6" s="31" t="s">
        <v>230</v>
      </c>
      <c r="H6" s="77"/>
    </row>
    <row r="7" spans="1:23" x14ac:dyDescent="0.25">
      <c r="A7" s="15" t="s">
        <v>1267</v>
      </c>
      <c r="B7" s="16" t="s">
        <v>9376</v>
      </c>
      <c r="C7" s="16"/>
      <c r="D7" s="16" t="s">
        <v>431</v>
      </c>
      <c r="E7" s="16">
        <v>50</v>
      </c>
      <c r="F7" s="16" t="s">
        <v>410</v>
      </c>
      <c r="G7" s="31" t="s">
        <v>190</v>
      </c>
      <c r="H7" s="77"/>
    </row>
    <row r="8" spans="1:23" x14ac:dyDescent="0.25">
      <c r="A8" s="15" t="s">
        <v>1397</v>
      </c>
      <c r="B8" s="16" t="s">
        <v>9376</v>
      </c>
      <c r="C8" s="16"/>
      <c r="D8" s="16" t="s">
        <v>431</v>
      </c>
      <c r="E8" s="16">
        <v>80</v>
      </c>
      <c r="F8" s="16" t="s">
        <v>405</v>
      </c>
      <c r="G8" s="31" t="s">
        <v>198</v>
      </c>
      <c r="H8" s="77"/>
    </row>
    <row r="9" spans="1:23" x14ac:dyDescent="0.25">
      <c r="A9" s="15" t="s">
        <v>9378</v>
      </c>
      <c r="B9" s="16" t="s">
        <v>9376</v>
      </c>
      <c r="C9" s="16"/>
      <c r="D9" s="16" t="s">
        <v>421</v>
      </c>
      <c r="E9" s="16">
        <v>50</v>
      </c>
      <c r="F9" s="16" t="s">
        <v>410</v>
      </c>
      <c r="G9" s="31" t="s">
        <v>194</v>
      </c>
      <c r="H9" s="77"/>
    </row>
    <row r="10" spans="1:23" x14ac:dyDescent="0.25">
      <c r="A10" s="15" t="s">
        <v>655</v>
      </c>
      <c r="B10" s="16" t="s">
        <v>9376</v>
      </c>
      <c r="C10" s="16"/>
      <c r="D10" s="16" t="s">
        <v>421</v>
      </c>
      <c r="E10" s="16">
        <v>60</v>
      </c>
      <c r="F10" s="16" t="s">
        <v>410</v>
      </c>
      <c r="G10" s="31" t="s">
        <v>190</v>
      </c>
      <c r="H10" s="77"/>
    </row>
    <row r="11" spans="1:23" x14ac:dyDescent="0.25">
      <c r="A11" s="15" t="s">
        <v>622</v>
      </c>
      <c r="B11" s="16" t="s">
        <v>9376</v>
      </c>
      <c r="C11" s="16"/>
      <c r="D11" s="16" t="s">
        <v>421</v>
      </c>
      <c r="E11" s="16">
        <v>120</v>
      </c>
      <c r="F11" s="16" t="s">
        <v>401</v>
      </c>
      <c r="G11" s="31" t="s">
        <v>198</v>
      </c>
      <c r="H11" s="77"/>
    </row>
    <row r="12" spans="1:23" x14ac:dyDescent="0.25">
      <c r="A12" s="15" t="s">
        <v>1884</v>
      </c>
      <c r="B12" s="16" t="s">
        <v>9376</v>
      </c>
      <c r="C12" s="16"/>
      <c r="D12" s="16" t="s">
        <v>421</v>
      </c>
      <c r="E12" s="16">
        <v>70</v>
      </c>
      <c r="F12" s="16" t="s">
        <v>410</v>
      </c>
      <c r="G12" s="31" t="s">
        <v>198</v>
      </c>
      <c r="H12" s="77"/>
    </row>
    <row r="13" spans="1:23" x14ac:dyDescent="0.25">
      <c r="A13" s="15" t="s">
        <v>1877</v>
      </c>
      <c r="B13" s="16" t="s">
        <v>9376</v>
      </c>
      <c r="C13" s="16"/>
      <c r="D13" s="16" t="s">
        <v>421</v>
      </c>
      <c r="E13" s="16">
        <v>70</v>
      </c>
      <c r="F13" s="16" t="s">
        <v>410</v>
      </c>
      <c r="G13" s="31" t="s">
        <v>198</v>
      </c>
      <c r="H13" s="77"/>
    </row>
    <row r="14" spans="1:23" x14ac:dyDescent="0.25">
      <c r="A14" s="15" t="s">
        <v>533</v>
      </c>
      <c r="B14" s="16" t="s">
        <v>9376</v>
      </c>
      <c r="C14" s="16"/>
      <c r="D14" s="16" t="s">
        <v>421</v>
      </c>
      <c r="E14" s="16">
        <v>90</v>
      </c>
      <c r="F14" s="16" t="s">
        <v>410</v>
      </c>
      <c r="G14" s="31" t="s">
        <v>202</v>
      </c>
      <c r="H14" s="77"/>
    </row>
    <row r="15" spans="1:23" x14ac:dyDescent="0.25">
      <c r="A15" s="15" t="s">
        <v>9379</v>
      </c>
      <c r="B15" s="16" t="s">
        <v>9376</v>
      </c>
      <c r="C15" s="16"/>
      <c r="D15" s="16" t="s">
        <v>421</v>
      </c>
      <c r="E15" s="16">
        <v>120</v>
      </c>
      <c r="F15" s="16" t="s">
        <v>1873</v>
      </c>
      <c r="G15" s="31" t="s">
        <v>230</v>
      </c>
      <c r="H15" s="77"/>
    </row>
    <row r="16" spans="1:23" x14ac:dyDescent="0.25">
      <c r="A16" s="15" t="s">
        <v>1822</v>
      </c>
      <c r="B16" s="16" t="s">
        <v>9376</v>
      </c>
      <c r="C16" s="16"/>
      <c r="D16" s="16" t="s">
        <v>404</v>
      </c>
      <c r="E16" s="16">
        <v>90</v>
      </c>
      <c r="F16" s="16" t="s">
        <v>410</v>
      </c>
      <c r="G16" s="31" t="s">
        <v>202</v>
      </c>
      <c r="H16" s="77"/>
    </row>
    <row r="17" spans="1:8" x14ac:dyDescent="0.25">
      <c r="A17" s="15" t="s">
        <v>9380</v>
      </c>
      <c r="B17" s="16" t="s">
        <v>9376</v>
      </c>
      <c r="C17" s="16"/>
      <c r="D17" s="16" t="s">
        <v>404</v>
      </c>
      <c r="E17" s="16">
        <v>120</v>
      </c>
      <c r="F17" s="16" t="s">
        <v>1873</v>
      </c>
      <c r="G17" s="31" t="s">
        <v>230</v>
      </c>
      <c r="H17" s="77"/>
    </row>
    <row r="18" spans="1:8" x14ac:dyDescent="0.25">
      <c r="A18" s="15" t="s">
        <v>1928</v>
      </c>
      <c r="B18" s="16" t="s">
        <v>9376</v>
      </c>
      <c r="C18" s="16"/>
      <c r="D18" s="16" t="s">
        <v>490</v>
      </c>
      <c r="E18" s="16"/>
      <c r="F18" s="16" t="s">
        <v>1085</v>
      </c>
      <c r="G18" s="31" t="s">
        <v>194</v>
      </c>
      <c r="H18" s="77"/>
    </row>
    <row r="19" spans="1:8" x14ac:dyDescent="0.25">
      <c r="A19" s="15" t="s">
        <v>1901</v>
      </c>
      <c r="B19" s="16" t="s">
        <v>9376</v>
      </c>
      <c r="C19" s="16"/>
      <c r="D19" s="16" t="s">
        <v>490</v>
      </c>
      <c r="E19" s="16"/>
      <c r="F19" s="16" t="s">
        <v>1085</v>
      </c>
      <c r="G19" s="31" t="s">
        <v>194</v>
      </c>
      <c r="H19" s="77"/>
    </row>
    <row r="20" spans="1:8" x14ac:dyDescent="0.25">
      <c r="A20" s="15" t="s">
        <v>1117</v>
      </c>
      <c r="B20" s="16" t="s">
        <v>9376</v>
      </c>
      <c r="C20" s="16"/>
      <c r="D20" s="16" t="s">
        <v>490</v>
      </c>
      <c r="E20" s="16"/>
      <c r="F20" s="16" t="s">
        <v>496</v>
      </c>
      <c r="G20" s="31" t="s">
        <v>194</v>
      </c>
      <c r="H20" s="77"/>
    </row>
    <row r="21" spans="1:8" x14ac:dyDescent="0.25">
      <c r="A21" s="15" t="s">
        <v>2002</v>
      </c>
      <c r="B21" s="16" t="s">
        <v>9376</v>
      </c>
      <c r="C21" s="16"/>
      <c r="D21" s="16" t="s">
        <v>490</v>
      </c>
      <c r="E21" s="16"/>
      <c r="F21" s="16" t="s">
        <v>490</v>
      </c>
      <c r="G21" s="31" t="s">
        <v>194</v>
      </c>
      <c r="H21" s="77"/>
    </row>
    <row r="22" spans="1:8" x14ac:dyDescent="0.25">
      <c r="A22" s="15" t="s">
        <v>1944</v>
      </c>
      <c r="B22" s="16" t="s">
        <v>9376</v>
      </c>
      <c r="C22" s="16"/>
      <c r="D22" s="16" t="s">
        <v>490</v>
      </c>
      <c r="E22" s="16"/>
      <c r="F22" s="16" t="s">
        <v>490</v>
      </c>
      <c r="G22" s="31" t="s">
        <v>194</v>
      </c>
      <c r="H22" s="77"/>
    </row>
    <row r="23" spans="1:8" x14ac:dyDescent="0.25">
      <c r="A23" s="15" t="s">
        <v>1905</v>
      </c>
      <c r="B23" s="16" t="s">
        <v>9376</v>
      </c>
      <c r="C23" s="16"/>
      <c r="D23" s="16" t="s">
        <v>490</v>
      </c>
      <c r="E23" s="16"/>
      <c r="F23" s="16" t="s">
        <v>490</v>
      </c>
      <c r="G23" s="31" t="s">
        <v>194</v>
      </c>
      <c r="H23" s="77"/>
    </row>
    <row r="24" spans="1:8" x14ac:dyDescent="0.25">
      <c r="A24" s="15" t="s">
        <v>1281</v>
      </c>
      <c r="B24" s="16" t="s">
        <v>9376</v>
      </c>
      <c r="C24" s="16"/>
      <c r="D24" s="16" t="s">
        <v>490</v>
      </c>
      <c r="E24" s="16"/>
      <c r="F24" s="16" t="s">
        <v>490</v>
      </c>
      <c r="G24" s="31" t="s">
        <v>194</v>
      </c>
      <c r="H24" s="77"/>
    </row>
    <row r="25" spans="1:8" x14ac:dyDescent="0.25">
      <c r="A25" s="15" t="s">
        <v>2005</v>
      </c>
      <c r="B25" s="16" t="s">
        <v>9376</v>
      </c>
      <c r="C25" s="16"/>
      <c r="D25" s="16" t="s">
        <v>490</v>
      </c>
      <c r="E25" s="16"/>
      <c r="F25" s="16" t="s">
        <v>490</v>
      </c>
      <c r="G25" s="31" t="s">
        <v>194</v>
      </c>
      <c r="H25" s="77"/>
    </row>
    <row r="26" spans="1:8" x14ac:dyDescent="0.25">
      <c r="A26" s="15" t="s">
        <v>1957</v>
      </c>
      <c r="B26" s="16" t="s">
        <v>9376</v>
      </c>
      <c r="C26" s="16"/>
      <c r="D26" s="16" t="s">
        <v>427</v>
      </c>
      <c r="E26" s="16"/>
      <c r="F26" s="16" t="s">
        <v>428</v>
      </c>
      <c r="G26" s="31" t="s">
        <v>194</v>
      </c>
      <c r="H26" s="77"/>
    </row>
    <row r="27" spans="1:8" x14ac:dyDescent="0.25">
      <c r="A27" s="15" t="s">
        <v>2094</v>
      </c>
      <c r="B27" s="16" t="s">
        <v>9376</v>
      </c>
      <c r="C27" s="16"/>
      <c r="D27" s="16" t="s">
        <v>427</v>
      </c>
      <c r="E27" s="16"/>
      <c r="F27" s="16" t="s">
        <v>428</v>
      </c>
      <c r="G27" s="31" t="s">
        <v>194</v>
      </c>
      <c r="H27" s="77"/>
    </row>
    <row r="28" spans="1:8" x14ac:dyDescent="0.25">
      <c r="A28" s="15" t="s">
        <v>516</v>
      </c>
      <c r="B28" s="16" t="s">
        <v>9376</v>
      </c>
      <c r="C28" s="16"/>
      <c r="D28" s="16" t="s">
        <v>427</v>
      </c>
      <c r="E28" s="16"/>
      <c r="F28" s="16" t="s">
        <v>427</v>
      </c>
      <c r="G28" s="31" t="s">
        <v>9364</v>
      </c>
      <c r="H28" s="77"/>
    </row>
    <row r="29" spans="1:8" x14ac:dyDescent="0.25">
      <c r="A29" s="15" t="s">
        <v>520</v>
      </c>
      <c r="B29" s="16" t="s">
        <v>9376</v>
      </c>
      <c r="C29" s="16"/>
      <c r="D29" s="16" t="s">
        <v>427</v>
      </c>
      <c r="E29" s="16"/>
      <c r="F29" s="16" t="s">
        <v>427</v>
      </c>
      <c r="G29" s="31" t="s">
        <v>9364</v>
      </c>
      <c r="H29" s="77"/>
    </row>
    <row r="30" spans="1:8" x14ac:dyDescent="0.25">
      <c r="A30" s="15" t="s">
        <v>521</v>
      </c>
      <c r="B30" s="16" t="s">
        <v>9376</v>
      </c>
      <c r="C30" s="16"/>
      <c r="D30" s="16" t="s">
        <v>427</v>
      </c>
      <c r="E30" s="16"/>
      <c r="F30" s="16" t="s">
        <v>427</v>
      </c>
      <c r="G30" s="31" t="s">
        <v>9364</v>
      </c>
      <c r="H30" s="77"/>
    </row>
  </sheetData>
  <sheetProtection selectLockedCells="1" selectUnlockedCells="1"/>
  <mergeCells count="1">
    <mergeCell ref="O1:W1"/>
  </mergeCells>
  <phoneticPr fontId="3" type="noConversion"/>
  <conditionalFormatting sqref="H2:H30">
    <cfRule type="cellIs" dxfId="108" priority="1" stopIfTrue="1" operator="equal">
      <formula>"-"</formula>
    </cfRule>
    <cfRule type="cellIs" dxfId="107" priority="2" stopIfTrue="1" operator="equal">
      <formula>"x"</formula>
    </cfRule>
  </conditionalFormatting>
  <hyperlinks>
    <hyperlink ref="L1" location="'Expansion set Check List'!A1" display="Home" xr:uid="{00000000-0004-0000-C0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100-000000000000}">
  <sheetPr codeName="Sheet114">
    <tabColor rgb="FF3399FF"/>
  </sheetPr>
  <dimension ref="A1:W33"/>
  <sheetViews>
    <sheetView zoomScaleSheetLayoutView="10" workbookViewId="0">
      <pane ySplit="1" topLeftCell="A2" activePane="bottomLeft" state="frozen"/>
      <selection pane="bottomLeft"/>
    </sheetView>
  </sheetViews>
  <sheetFormatPr defaultColWidth="0" defaultRowHeight="13.2" customHeight="1" x14ac:dyDescent="0.25"/>
  <cols>
    <col min="1" max="1" width="39.6640625" customWidth="1"/>
    <col min="2" max="2" width="9.44140625" bestFit="1" customWidth="1"/>
    <col min="3" max="3" width="3.33203125"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9381</v>
      </c>
      <c r="B2" s="13" t="s">
        <v>9376</v>
      </c>
      <c r="C2" s="13"/>
      <c r="D2" s="13" t="s">
        <v>435</v>
      </c>
      <c r="E2" s="13">
        <v>80</v>
      </c>
      <c r="F2" s="13" t="s">
        <v>410</v>
      </c>
      <c r="G2" s="30" t="s">
        <v>190</v>
      </c>
      <c r="H2" s="77"/>
      <c r="M2" s="33">
        <f>SUM(COUNTA(H2:H750))</f>
        <v>0</v>
      </c>
      <c r="O2" s="109"/>
      <c r="P2" s="109"/>
      <c r="Q2" s="109"/>
      <c r="R2" s="109"/>
      <c r="S2" s="109"/>
      <c r="T2" s="109"/>
      <c r="U2" s="109"/>
      <c r="V2" s="109"/>
      <c r="W2" s="109"/>
    </row>
    <row r="3" spans="1:23" x14ac:dyDescent="0.25">
      <c r="A3" s="15" t="s">
        <v>9382</v>
      </c>
      <c r="B3" s="16" t="s">
        <v>9376</v>
      </c>
      <c r="C3" s="16"/>
      <c r="D3" s="16" t="s">
        <v>400</v>
      </c>
      <c r="E3" s="16">
        <v>80</v>
      </c>
      <c r="F3" s="16" t="s">
        <v>410</v>
      </c>
      <c r="G3" s="31" t="s">
        <v>202</v>
      </c>
      <c r="H3" s="77"/>
    </row>
    <row r="4" spans="1:23" x14ac:dyDescent="0.25">
      <c r="A4" s="15" t="s">
        <v>9383</v>
      </c>
      <c r="B4" s="16" t="s">
        <v>9376</v>
      </c>
      <c r="C4" s="16"/>
      <c r="D4" s="16" t="s">
        <v>400</v>
      </c>
      <c r="E4" s="16">
        <v>110</v>
      </c>
      <c r="F4" s="16" t="s">
        <v>1873</v>
      </c>
      <c r="G4" s="31" t="s">
        <v>230</v>
      </c>
      <c r="H4" s="77"/>
    </row>
    <row r="5" spans="1:23" x14ac:dyDescent="0.25">
      <c r="A5" s="15" t="s">
        <v>9384</v>
      </c>
      <c r="B5" s="16" t="s">
        <v>9376</v>
      </c>
      <c r="C5" s="16"/>
      <c r="D5" s="16" t="s">
        <v>421</v>
      </c>
      <c r="E5" s="16">
        <v>90</v>
      </c>
      <c r="F5" s="16" t="s">
        <v>410</v>
      </c>
      <c r="G5" s="31" t="s">
        <v>194</v>
      </c>
      <c r="H5" s="77"/>
    </row>
    <row r="6" spans="1:23" x14ac:dyDescent="0.25">
      <c r="A6" s="15" t="s">
        <v>9384</v>
      </c>
      <c r="B6" s="16" t="s">
        <v>9376</v>
      </c>
      <c r="C6" s="16"/>
      <c r="D6" s="16" t="s">
        <v>431</v>
      </c>
      <c r="E6" s="16">
        <v>90</v>
      </c>
      <c r="F6" s="16" t="s">
        <v>410</v>
      </c>
      <c r="G6" s="31" t="s">
        <v>410</v>
      </c>
      <c r="H6" s="77"/>
    </row>
    <row r="7" spans="1:23" x14ac:dyDescent="0.25">
      <c r="A7" s="15" t="s">
        <v>9385</v>
      </c>
      <c r="B7" s="16" t="s">
        <v>9376</v>
      </c>
      <c r="C7" s="16"/>
      <c r="D7" s="16" t="s">
        <v>421</v>
      </c>
      <c r="E7" s="16">
        <v>80</v>
      </c>
      <c r="F7" s="16" t="s">
        <v>410</v>
      </c>
      <c r="G7" s="31" t="s">
        <v>190</v>
      </c>
      <c r="H7" s="77"/>
    </row>
    <row r="8" spans="1:23" x14ac:dyDescent="0.25">
      <c r="A8" s="15" t="s">
        <v>1877</v>
      </c>
      <c r="B8" s="16" t="s">
        <v>9376</v>
      </c>
      <c r="C8" s="16"/>
      <c r="D8" s="16" t="s">
        <v>421</v>
      </c>
      <c r="E8" s="16">
        <v>70</v>
      </c>
      <c r="F8" s="16" t="s">
        <v>410</v>
      </c>
      <c r="G8" s="31" t="s">
        <v>198</v>
      </c>
      <c r="H8" s="77"/>
    </row>
    <row r="9" spans="1:23" x14ac:dyDescent="0.25">
      <c r="A9" s="15" t="s">
        <v>9386</v>
      </c>
      <c r="B9" s="16" t="s">
        <v>9376</v>
      </c>
      <c r="C9" s="16"/>
      <c r="D9" s="16" t="s">
        <v>421</v>
      </c>
      <c r="E9" s="16">
        <v>90</v>
      </c>
      <c r="F9" s="16" t="s">
        <v>1873</v>
      </c>
      <c r="G9" s="31" t="s">
        <v>230</v>
      </c>
      <c r="H9" s="77"/>
    </row>
    <row r="10" spans="1:23" x14ac:dyDescent="0.25">
      <c r="A10" s="15" t="s">
        <v>9387</v>
      </c>
      <c r="B10" s="16" t="s">
        <v>9376</v>
      </c>
      <c r="C10" s="16"/>
      <c r="D10" s="16" t="s">
        <v>421</v>
      </c>
      <c r="E10" s="16">
        <v>80</v>
      </c>
      <c r="F10" s="16" t="s">
        <v>410</v>
      </c>
      <c r="G10" s="31" t="s">
        <v>194</v>
      </c>
      <c r="H10" s="77"/>
    </row>
    <row r="11" spans="1:23" x14ac:dyDescent="0.25">
      <c r="A11" s="15" t="s">
        <v>1259</v>
      </c>
      <c r="B11" s="16" t="s">
        <v>9376</v>
      </c>
      <c r="C11" s="16"/>
      <c r="D11" s="16" t="s">
        <v>435</v>
      </c>
      <c r="E11" s="16">
        <v>60</v>
      </c>
      <c r="F11" s="16" t="s">
        <v>410</v>
      </c>
      <c r="G11" s="31" t="s">
        <v>194</v>
      </c>
      <c r="H11" s="77"/>
    </row>
    <row r="12" spans="1:23" x14ac:dyDescent="0.25">
      <c r="A12" s="15" t="s">
        <v>9378</v>
      </c>
      <c r="B12" s="16" t="s">
        <v>9376</v>
      </c>
      <c r="C12" s="16"/>
      <c r="D12" s="16" t="s">
        <v>421</v>
      </c>
      <c r="E12" s="16">
        <v>50</v>
      </c>
      <c r="F12" s="16" t="s">
        <v>410</v>
      </c>
      <c r="G12" s="31" t="s">
        <v>194</v>
      </c>
      <c r="H12" s="77"/>
    </row>
    <row r="13" spans="1:23" x14ac:dyDescent="0.25">
      <c r="A13" s="15" t="s">
        <v>1884</v>
      </c>
      <c r="B13" s="16" t="s">
        <v>9376</v>
      </c>
      <c r="C13" s="16"/>
      <c r="D13" s="16" t="s">
        <v>421</v>
      </c>
      <c r="E13" s="16">
        <v>70</v>
      </c>
      <c r="F13" s="16" t="s">
        <v>410</v>
      </c>
      <c r="G13" s="31" t="s">
        <v>198</v>
      </c>
      <c r="H13" s="77"/>
    </row>
    <row r="14" spans="1:23" x14ac:dyDescent="0.25">
      <c r="A14" s="15" t="s">
        <v>663</v>
      </c>
      <c r="B14" s="16" t="s">
        <v>9376</v>
      </c>
      <c r="C14" s="16"/>
      <c r="D14" s="16" t="s">
        <v>414</v>
      </c>
      <c r="E14" s="16">
        <v>60</v>
      </c>
      <c r="F14" s="16" t="s">
        <v>410</v>
      </c>
      <c r="G14" s="31" t="s">
        <v>198</v>
      </c>
      <c r="H14" s="77"/>
    </row>
    <row r="15" spans="1:23" x14ac:dyDescent="0.25">
      <c r="A15" s="15" t="s">
        <v>9388</v>
      </c>
      <c r="B15" s="16" t="s">
        <v>9376</v>
      </c>
      <c r="C15" s="16"/>
      <c r="D15" s="16" t="s">
        <v>419</v>
      </c>
      <c r="E15" s="16">
        <v>100</v>
      </c>
      <c r="F15" s="16" t="s">
        <v>410</v>
      </c>
      <c r="G15" s="31" t="s">
        <v>202</v>
      </c>
      <c r="H15" s="77"/>
    </row>
    <row r="16" spans="1:23" x14ac:dyDescent="0.25">
      <c r="A16" s="15" t="s">
        <v>9389</v>
      </c>
      <c r="B16" s="16" t="s">
        <v>9376</v>
      </c>
      <c r="C16" s="16"/>
      <c r="D16" s="16" t="s">
        <v>419</v>
      </c>
      <c r="E16" s="16">
        <v>120</v>
      </c>
      <c r="F16" s="16" t="s">
        <v>1873</v>
      </c>
      <c r="G16" s="31" t="s">
        <v>230</v>
      </c>
      <c r="H16" s="77"/>
    </row>
    <row r="17" spans="1:8" x14ac:dyDescent="0.25">
      <c r="A17" s="15" t="s">
        <v>9390</v>
      </c>
      <c r="B17" s="16" t="s">
        <v>9376</v>
      </c>
      <c r="C17" s="16"/>
      <c r="D17" s="16" t="s">
        <v>419</v>
      </c>
      <c r="E17" s="16">
        <v>90</v>
      </c>
      <c r="F17" s="16" t="s">
        <v>410</v>
      </c>
      <c r="G17" s="31" t="s">
        <v>194</v>
      </c>
      <c r="H17" s="77"/>
    </row>
    <row r="18" spans="1:8" x14ac:dyDescent="0.25">
      <c r="A18" s="15" t="s">
        <v>9391</v>
      </c>
      <c r="B18" s="16" t="s">
        <v>9376</v>
      </c>
      <c r="C18" s="16"/>
      <c r="D18" s="16" t="s">
        <v>431</v>
      </c>
      <c r="E18" s="16">
        <v>80</v>
      </c>
      <c r="F18" s="16" t="s">
        <v>410</v>
      </c>
      <c r="G18" s="31" t="s">
        <v>202</v>
      </c>
      <c r="H18" s="77"/>
    </row>
    <row r="19" spans="1:8" x14ac:dyDescent="0.25">
      <c r="A19" s="15" t="s">
        <v>1928</v>
      </c>
      <c r="B19" s="16" t="s">
        <v>9376</v>
      </c>
      <c r="C19" s="16"/>
      <c r="D19" s="16" t="s">
        <v>490</v>
      </c>
      <c r="E19" s="16"/>
      <c r="F19" s="16" t="s">
        <v>1085</v>
      </c>
      <c r="G19" s="31" t="s">
        <v>194</v>
      </c>
      <c r="H19" s="77"/>
    </row>
    <row r="20" spans="1:8" x14ac:dyDescent="0.25">
      <c r="A20" s="15" t="s">
        <v>1901</v>
      </c>
      <c r="B20" s="16" t="s">
        <v>9376</v>
      </c>
      <c r="C20" s="16"/>
      <c r="D20" s="16" t="s">
        <v>490</v>
      </c>
      <c r="E20" s="16"/>
      <c r="F20" s="16" t="s">
        <v>1085</v>
      </c>
      <c r="G20" s="31" t="s">
        <v>194</v>
      </c>
      <c r="H20" s="77"/>
    </row>
    <row r="21" spans="1:8" x14ac:dyDescent="0.25">
      <c r="A21" s="15" t="s">
        <v>2028</v>
      </c>
      <c r="B21" s="16" t="s">
        <v>9376</v>
      </c>
      <c r="C21" s="16"/>
      <c r="D21" s="16" t="s">
        <v>490</v>
      </c>
      <c r="E21" s="16"/>
      <c r="F21" s="16" t="s">
        <v>1085</v>
      </c>
      <c r="G21" s="31" t="s">
        <v>194</v>
      </c>
      <c r="H21" s="77"/>
    </row>
    <row r="22" spans="1:8" x14ac:dyDescent="0.25">
      <c r="A22" s="15" t="s">
        <v>2084</v>
      </c>
      <c r="B22" s="16" t="s">
        <v>9376</v>
      </c>
      <c r="C22" s="16"/>
      <c r="D22" s="16" t="s">
        <v>490</v>
      </c>
      <c r="E22" s="16"/>
      <c r="F22" s="16" t="s">
        <v>1085</v>
      </c>
      <c r="G22" s="31" t="s">
        <v>194</v>
      </c>
      <c r="H22" s="77"/>
    </row>
    <row r="23" spans="1:8" x14ac:dyDescent="0.25">
      <c r="A23" s="15" t="s">
        <v>1943</v>
      </c>
      <c r="B23" s="16" t="s">
        <v>9376</v>
      </c>
      <c r="C23" s="16"/>
      <c r="D23" s="16" t="s">
        <v>490</v>
      </c>
      <c r="E23" s="16"/>
      <c r="F23" s="16" t="s">
        <v>493</v>
      </c>
      <c r="G23" s="31" t="s">
        <v>194</v>
      </c>
      <c r="H23" s="77"/>
    </row>
    <row r="24" spans="1:8" x14ac:dyDescent="0.25">
      <c r="A24" s="15" t="s">
        <v>1905</v>
      </c>
      <c r="B24" s="16" t="s">
        <v>9376</v>
      </c>
      <c r="C24" s="16"/>
      <c r="D24" s="16" t="s">
        <v>490</v>
      </c>
      <c r="E24" s="16"/>
      <c r="F24" s="16" t="s">
        <v>490</v>
      </c>
      <c r="G24" s="31" t="s">
        <v>194</v>
      </c>
      <c r="H24" s="77"/>
    </row>
    <row r="25" spans="1:8" x14ac:dyDescent="0.25">
      <c r="A25" s="15" t="s">
        <v>2036</v>
      </c>
      <c r="B25" s="16" t="s">
        <v>9376</v>
      </c>
      <c r="C25" s="16"/>
      <c r="D25" s="16" t="s">
        <v>490</v>
      </c>
      <c r="E25" s="16"/>
      <c r="F25" s="16" t="s">
        <v>490</v>
      </c>
      <c r="G25" s="31" t="s">
        <v>194</v>
      </c>
      <c r="H25" s="77"/>
    </row>
    <row r="26" spans="1:8" x14ac:dyDescent="0.25">
      <c r="A26" s="15" t="s">
        <v>2034</v>
      </c>
      <c r="B26" s="16" t="s">
        <v>9376</v>
      </c>
      <c r="C26" s="16"/>
      <c r="D26" s="16" t="s">
        <v>490</v>
      </c>
      <c r="E26" s="16"/>
      <c r="F26" s="16" t="s">
        <v>490</v>
      </c>
      <c r="G26" s="31" t="s">
        <v>194</v>
      </c>
      <c r="H26" s="77"/>
    </row>
    <row r="27" spans="1:8" x14ac:dyDescent="0.25">
      <c r="A27" s="15" t="s">
        <v>2035</v>
      </c>
      <c r="B27" s="16" t="s">
        <v>9376</v>
      </c>
      <c r="C27" s="16"/>
      <c r="D27" s="16" t="s">
        <v>490</v>
      </c>
      <c r="E27" s="16"/>
      <c r="F27" s="16" t="s">
        <v>490</v>
      </c>
      <c r="G27" s="31" t="s">
        <v>194</v>
      </c>
      <c r="H27" s="77"/>
    </row>
    <row r="28" spans="1:8" x14ac:dyDescent="0.25">
      <c r="A28" s="15" t="s">
        <v>2091</v>
      </c>
      <c r="B28" s="16" t="s">
        <v>9376</v>
      </c>
      <c r="C28" s="16"/>
      <c r="D28" s="16" t="s">
        <v>490</v>
      </c>
      <c r="E28" s="16"/>
      <c r="F28" s="16" t="s">
        <v>490</v>
      </c>
      <c r="G28" s="31" t="s">
        <v>194</v>
      </c>
      <c r="H28" s="77"/>
    </row>
    <row r="29" spans="1:8" x14ac:dyDescent="0.25">
      <c r="A29" s="15" t="s">
        <v>2029</v>
      </c>
      <c r="B29" s="16" t="s">
        <v>9376</v>
      </c>
      <c r="C29" s="16"/>
      <c r="D29" s="16" t="s">
        <v>490</v>
      </c>
      <c r="E29" s="16"/>
      <c r="F29" s="16" t="s">
        <v>493</v>
      </c>
      <c r="G29" s="31" t="s">
        <v>194</v>
      </c>
      <c r="H29" s="77"/>
    </row>
    <row r="30" spans="1:8" x14ac:dyDescent="0.25">
      <c r="A30" s="15" t="s">
        <v>2093</v>
      </c>
      <c r="B30" s="16" t="s">
        <v>9376</v>
      </c>
      <c r="C30" s="16"/>
      <c r="D30" s="16" t="s">
        <v>427</v>
      </c>
      <c r="E30" s="16"/>
      <c r="F30" s="16" t="s">
        <v>428</v>
      </c>
      <c r="G30" s="31" t="s">
        <v>194</v>
      </c>
      <c r="H30" s="77"/>
    </row>
    <row r="31" spans="1:8" x14ac:dyDescent="0.25">
      <c r="A31" s="15" t="s">
        <v>514</v>
      </c>
      <c r="B31" s="16" t="s">
        <v>9376</v>
      </c>
      <c r="C31" s="16"/>
      <c r="D31" s="16" t="s">
        <v>427</v>
      </c>
      <c r="E31" s="16"/>
      <c r="F31" s="16" t="s">
        <v>427</v>
      </c>
      <c r="G31" s="31" t="s">
        <v>9364</v>
      </c>
      <c r="H31" s="77"/>
    </row>
    <row r="32" spans="1:8" x14ac:dyDescent="0.25">
      <c r="A32" s="15" t="s">
        <v>519</v>
      </c>
      <c r="B32" s="16" t="s">
        <v>9376</v>
      </c>
      <c r="C32" s="16"/>
      <c r="D32" s="16" t="s">
        <v>427</v>
      </c>
      <c r="E32" s="16"/>
      <c r="F32" s="16" t="s">
        <v>427</v>
      </c>
      <c r="G32" s="31" t="s">
        <v>9364</v>
      </c>
      <c r="H32" s="77"/>
    </row>
    <row r="33" spans="1:8" x14ac:dyDescent="0.25">
      <c r="A33" s="15" t="s">
        <v>520</v>
      </c>
      <c r="B33" s="16" t="s">
        <v>9376</v>
      </c>
      <c r="C33" s="16"/>
      <c r="D33" s="16" t="s">
        <v>427</v>
      </c>
      <c r="E33" s="16"/>
      <c r="F33" s="16" t="s">
        <v>427</v>
      </c>
      <c r="G33" s="31" t="s">
        <v>9364</v>
      </c>
      <c r="H33" s="77"/>
    </row>
  </sheetData>
  <sheetProtection selectLockedCells="1" selectUnlockedCells="1"/>
  <mergeCells count="1">
    <mergeCell ref="O1:W1"/>
  </mergeCells>
  <phoneticPr fontId="3" type="noConversion"/>
  <conditionalFormatting sqref="H2:H33">
    <cfRule type="cellIs" dxfId="106" priority="1" stopIfTrue="1" operator="equal">
      <formula>"-"</formula>
    </cfRule>
    <cfRule type="cellIs" dxfId="105" priority="2" stopIfTrue="1" operator="equal">
      <formula>"x"</formula>
    </cfRule>
  </conditionalFormatting>
  <hyperlinks>
    <hyperlink ref="L1" location="'Expansion set Check List'!A1" display="Home" xr:uid="{00000000-0004-0000-C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200-000000000000}">
  <sheetPr codeName="Sheet115">
    <tabColor rgb="FF3399FF"/>
  </sheetPr>
  <dimension ref="A1:W25"/>
  <sheetViews>
    <sheetView zoomScaleSheetLayoutView="10" workbookViewId="0">
      <pane ySplit="1" topLeftCell="A2" activePane="bottomLeft" state="frozen"/>
      <selection pane="bottomLeft"/>
    </sheetView>
  </sheetViews>
  <sheetFormatPr defaultColWidth="0" defaultRowHeight="13.2" customHeight="1" x14ac:dyDescent="0.25"/>
  <cols>
    <col min="1" max="1" width="37.44140625" customWidth="1"/>
    <col min="2" max="2" width="9.44140625" bestFit="1" customWidth="1"/>
    <col min="3" max="3" width="3.33203125" bestFit="1" customWidth="1"/>
    <col min="4" max="4" width="7.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9387</v>
      </c>
      <c r="B2" s="13" t="s">
        <v>9376</v>
      </c>
      <c r="C2" s="13"/>
      <c r="D2" s="13" t="s">
        <v>421</v>
      </c>
      <c r="E2" s="13">
        <v>80</v>
      </c>
      <c r="F2" s="13" t="s">
        <v>410</v>
      </c>
      <c r="G2" s="30" t="s">
        <v>194</v>
      </c>
      <c r="H2" s="77"/>
      <c r="M2" s="33">
        <f>SUM(COUNTA(H2:H750))</f>
        <v>0</v>
      </c>
      <c r="O2" s="109"/>
      <c r="P2" s="109"/>
      <c r="Q2" s="109"/>
      <c r="R2" s="109"/>
      <c r="S2" s="109"/>
      <c r="T2" s="109"/>
      <c r="U2" s="109"/>
      <c r="V2" s="109"/>
      <c r="W2" s="109"/>
    </row>
    <row r="3" spans="1:23" x14ac:dyDescent="0.25">
      <c r="A3" s="15" t="s">
        <v>9378</v>
      </c>
      <c r="B3" s="16" t="s">
        <v>9376</v>
      </c>
      <c r="C3" s="16"/>
      <c r="D3" s="16" t="s">
        <v>421</v>
      </c>
      <c r="E3" s="16">
        <v>50</v>
      </c>
      <c r="F3" s="16" t="s">
        <v>410</v>
      </c>
      <c r="G3" s="31" t="s">
        <v>194</v>
      </c>
      <c r="H3" s="77"/>
    </row>
    <row r="4" spans="1:23" x14ac:dyDescent="0.25">
      <c r="A4" s="15" t="s">
        <v>1884</v>
      </c>
      <c r="B4" s="16" t="s">
        <v>9376</v>
      </c>
      <c r="C4" s="16"/>
      <c r="D4" s="16" t="s">
        <v>421</v>
      </c>
      <c r="E4" s="16">
        <v>70</v>
      </c>
      <c r="F4" s="16" t="s">
        <v>410</v>
      </c>
      <c r="G4" s="31" t="s">
        <v>198</v>
      </c>
      <c r="H4" s="77"/>
    </row>
    <row r="5" spans="1:23" x14ac:dyDescent="0.25">
      <c r="A5" s="15" t="s">
        <v>1267</v>
      </c>
      <c r="B5" s="16" t="s">
        <v>9376</v>
      </c>
      <c r="C5" s="16"/>
      <c r="D5" s="16" t="s">
        <v>431</v>
      </c>
      <c r="E5" s="16">
        <v>50</v>
      </c>
      <c r="F5" s="16" t="s">
        <v>410</v>
      </c>
      <c r="G5" s="31" t="s">
        <v>190</v>
      </c>
      <c r="H5" s="77"/>
    </row>
    <row r="6" spans="1:23" x14ac:dyDescent="0.25">
      <c r="A6" s="15" t="s">
        <v>1397</v>
      </c>
      <c r="B6" s="16" t="s">
        <v>9376</v>
      </c>
      <c r="C6" s="16"/>
      <c r="D6" s="16" t="s">
        <v>431</v>
      </c>
      <c r="E6" s="16">
        <v>80</v>
      </c>
      <c r="F6" s="16" t="s">
        <v>405</v>
      </c>
      <c r="G6" s="31" t="s">
        <v>198</v>
      </c>
      <c r="H6" s="77"/>
    </row>
    <row r="7" spans="1:23" x14ac:dyDescent="0.25">
      <c r="A7" s="15" t="s">
        <v>1263</v>
      </c>
      <c r="B7" s="16" t="s">
        <v>9376</v>
      </c>
      <c r="C7" s="16"/>
      <c r="D7" s="16" t="s">
        <v>421</v>
      </c>
      <c r="E7" s="16">
        <v>80</v>
      </c>
      <c r="F7" s="16" t="s">
        <v>410</v>
      </c>
      <c r="G7" s="31" t="s">
        <v>194</v>
      </c>
      <c r="H7" s="77"/>
    </row>
    <row r="8" spans="1:23" x14ac:dyDescent="0.25">
      <c r="A8" s="15" t="s">
        <v>655</v>
      </c>
      <c r="B8" s="16" t="s">
        <v>9376</v>
      </c>
      <c r="C8" s="16"/>
      <c r="D8" s="16" t="s">
        <v>421</v>
      </c>
      <c r="E8" s="16">
        <v>60</v>
      </c>
      <c r="F8" s="16" t="s">
        <v>410</v>
      </c>
      <c r="G8" s="31" t="s">
        <v>190</v>
      </c>
      <c r="H8" s="77"/>
    </row>
    <row r="9" spans="1:23" x14ac:dyDescent="0.25">
      <c r="A9" s="15" t="s">
        <v>638</v>
      </c>
      <c r="B9" s="16" t="s">
        <v>9376</v>
      </c>
      <c r="C9" s="16"/>
      <c r="D9" s="16" t="s">
        <v>421</v>
      </c>
      <c r="E9" s="16">
        <v>80</v>
      </c>
      <c r="F9" s="16" t="s">
        <v>405</v>
      </c>
      <c r="G9" s="31" t="s">
        <v>190</v>
      </c>
      <c r="H9" s="77"/>
    </row>
    <row r="10" spans="1:23" x14ac:dyDescent="0.25">
      <c r="A10" s="15" t="s">
        <v>622</v>
      </c>
      <c r="B10" s="16" t="s">
        <v>9376</v>
      </c>
      <c r="C10" s="16"/>
      <c r="D10" s="16" t="s">
        <v>421</v>
      </c>
      <c r="E10" s="16">
        <v>120</v>
      </c>
      <c r="F10" s="16" t="s">
        <v>401</v>
      </c>
      <c r="G10" s="31" t="s">
        <v>198</v>
      </c>
      <c r="H10" s="77"/>
    </row>
    <row r="11" spans="1:23" x14ac:dyDescent="0.25">
      <c r="A11" s="15" t="s">
        <v>572</v>
      </c>
      <c r="B11" s="16" t="s">
        <v>9376</v>
      </c>
      <c r="C11" s="16"/>
      <c r="D11" s="16" t="s">
        <v>421</v>
      </c>
      <c r="E11" s="16">
        <v>50</v>
      </c>
      <c r="F11" s="16" t="s">
        <v>410</v>
      </c>
      <c r="G11" s="31" t="s">
        <v>190</v>
      </c>
      <c r="H11" s="77"/>
    </row>
    <row r="12" spans="1:23" x14ac:dyDescent="0.25">
      <c r="A12" s="15" t="s">
        <v>552</v>
      </c>
      <c r="B12" s="16" t="s">
        <v>9376</v>
      </c>
      <c r="C12" s="16"/>
      <c r="D12" s="16" t="s">
        <v>421</v>
      </c>
      <c r="E12" s="16">
        <v>80</v>
      </c>
      <c r="F12" s="16" t="s">
        <v>405</v>
      </c>
      <c r="G12" s="31" t="s">
        <v>194</v>
      </c>
      <c r="H12" s="77"/>
    </row>
    <row r="13" spans="1:23" x14ac:dyDescent="0.25">
      <c r="A13" s="15" t="s">
        <v>665</v>
      </c>
      <c r="B13" s="16" t="s">
        <v>9376</v>
      </c>
      <c r="C13" s="16"/>
      <c r="D13" s="16" t="s">
        <v>421</v>
      </c>
      <c r="E13" s="16">
        <v>110</v>
      </c>
      <c r="F13" s="16" t="s">
        <v>401</v>
      </c>
      <c r="G13" s="31" t="s">
        <v>198</v>
      </c>
      <c r="H13" s="77"/>
    </row>
    <row r="14" spans="1:23" x14ac:dyDescent="0.25">
      <c r="A14" s="15" t="s">
        <v>2036</v>
      </c>
      <c r="B14" s="16" t="s">
        <v>9376</v>
      </c>
      <c r="C14" s="16"/>
      <c r="D14" s="16" t="s">
        <v>490</v>
      </c>
      <c r="E14" s="16"/>
      <c r="F14" s="16" t="s">
        <v>490</v>
      </c>
      <c r="G14" s="31" t="s">
        <v>194</v>
      </c>
      <c r="H14" s="77"/>
    </row>
    <row r="15" spans="1:23" x14ac:dyDescent="0.25">
      <c r="A15" s="15" t="s">
        <v>2027</v>
      </c>
      <c r="B15" s="16" t="s">
        <v>9376</v>
      </c>
      <c r="C15" s="16"/>
      <c r="D15" s="16" t="s">
        <v>490</v>
      </c>
      <c r="E15" s="16"/>
      <c r="F15" s="16" t="s">
        <v>493</v>
      </c>
      <c r="G15" s="31" t="s">
        <v>194</v>
      </c>
      <c r="H15" s="77"/>
    </row>
    <row r="16" spans="1:23" x14ac:dyDescent="0.25">
      <c r="A16" s="15" t="s">
        <v>1905</v>
      </c>
      <c r="B16" s="16" t="s">
        <v>9376</v>
      </c>
      <c r="C16" s="16"/>
      <c r="D16" s="16" t="s">
        <v>490</v>
      </c>
      <c r="E16" s="16"/>
      <c r="F16" s="16" t="s">
        <v>490</v>
      </c>
      <c r="G16" s="31" t="s">
        <v>194</v>
      </c>
      <c r="H16" s="77"/>
    </row>
    <row r="17" spans="1:8" x14ac:dyDescent="0.25">
      <c r="A17" s="15" t="s">
        <v>941</v>
      </c>
      <c r="B17" s="16" t="s">
        <v>9376</v>
      </c>
      <c r="C17" s="16"/>
      <c r="D17" s="16" t="s">
        <v>490</v>
      </c>
      <c r="E17" s="16"/>
      <c r="F17" s="16" t="s">
        <v>490</v>
      </c>
      <c r="G17" s="31" t="s">
        <v>194</v>
      </c>
      <c r="H17" s="77"/>
    </row>
    <row r="18" spans="1:8" x14ac:dyDescent="0.25">
      <c r="A18" s="15" t="s">
        <v>1928</v>
      </c>
      <c r="B18" s="16" t="s">
        <v>9376</v>
      </c>
      <c r="C18" s="16"/>
      <c r="D18" s="16" t="s">
        <v>490</v>
      </c>
      <c r="E18" s="16"/>
      <c r="F18" s="16" t="s">
        <v>1085</v>
      </c>
      <c r="G18" s="31" t="s">
        <v>194</v>
      </c>
      <c r="H18" s="77"/>
    </row>
    <row r="19" spans="1:8" x14ac:dyDescent="0.25">
      <c r="A19" s="15" t="s">
        <v>1868</v>
      </c>
      <c r="B19" s="16" t="s">
        <v>9376</v>
      </c>
      <c r="C19" s="16"/>
      <c r="D19" s="16" t="s">
        <v>490</v>
      </c>
      <c r="E19" s="16"/>
      <c r="F19" s="16" t="s">
        <v>490</v>
      </c>
      <c r="G19" s="31" t="s">
        <v>194</v>
      </c>
      <c r="H19" s="77"/>
    </row>
    <row r="20" spans="1:8" x14ac:dyDescent="0.25">
      <c r="A20" s="15" t="s">
        <v>2002</v>
      </c>
      <c r="B20" s="16" t="s">
        <v>9376</v>
      </c>
      <c r="C20" s="16"/>
      <c r="D20" s="16" t="s">
        <v>490</v>
      </c>
      <c r="E20" s="16"/>
      <c r="F20" s="16" t="s">
        <v>490</v>
      </c>
      <c r="G20" s="31" t="s">
        <v>194</v>
      </c>
      <c r="H20" s="77"/>
    </row>
    <row r="21" spans="1:8" x14ac:dyDescent="0.25">
      <c r="A21" s="15" t="s">
        <v>2031</v>
      </c>
      <c r="B21" s="16" t="s">
        <v>9376</v>
      </c>
      <c r="C21" s="16"/>
      <c r="D21" s="16" t="s">
        <v>490</v>
      </c>
      <c r="E21" s="16"/>
      <c r="F21" s="16" t="s">
        <v>1085</v>
      </c>
      <c r="G21" s="31" t="s">
        <v>194</v>
      </c>
      <c r="H21" s="77"/>
    </row>
    <row r="22" spans="1:8" x14ac:dyDescent="0.25">
      <c r="A22" s="15" t="s">
        <v>1281</v>
      </c>
      <c r="B22" s="16" t="s">
        <v>9376</v>
      </c>
      <c r="C22" s="16"/>
      <c r="D22" s="16" t="s">
        <v>490</v>
      </c>
      <c r="E22" s="16"/>
      <c r="F22" s="16" t="s">
        <v>490</v>
      </c>
      <c r="G22" s="31" t="s">
        <v>194</v>
      </c>
      <c r="H22" s="77"/>
    </row>
    <row r="23" spans="1:8" x14ac:dyDescent="0.25">
      <c r="A23" s="15" t="s">
        <v>1901</v>
      </c>
      <c r="B23" s="16" t="s">
        <v>9376</v>
      </c>
      <c r="C23" s="16"/>
      <c r="D23" s="16" t="s">
        <v>490</v>
      </c>
      <c r="E23" s="16"/>
      <c r="F23" s="16" t="s">
        <v>1085</v>
      </c>
      <c r="G23" s="31" t="s">
        <v>194</v>
      </c>
      <c r="H23" s="77"/>
    </row>
    <row r="24" spans="1:8" x14ac:dyDescent="0.25">
      <c r="A24" s="15" t="s">
        <v>1957</v>
      </c>
      <c r="B24" s="16" t="s">
        <v>9376</v>
      </c>
      <c r="C24" s="16"/>
      <c r="D24" s="16" t="s">
        <v>427</v>
      </c>
      <c r="E24" s="16"/>
      <c r="F24" s="16" t="s">
        <v>428</v>
      </c>
      <c r="G24" s="31" t="s">
        <v>194</v>
      </c>
      <c r="H24" s="77"/>
    </row>
    <row r="25" spans="1:8" x14ac:dyDescent="0.25">
      <c r="A25" s="15" t="s">
        <v>520</v>
      </c>
      <c r="B25" s="16" t="s">
        <v>9376</v>
      </c>
      <c r="C25" s="16"/>
      <c r="D25" s="16" t="s">
        <v>427</v>
      </c>
      <c r="E25" s="16"/>
      <c r="F25" s="16" t="s">
        <v>427</v>
      </c>
      <c r="G25" s="31" t="s">
        <v>9364</v>
      </c>
      <c r="H25" s="77"/>
    </row>
  </sheetData>
  <sheetProtection selectLockedCells="1" selectUnlockedCells="1"/>
  <mergeCells count="1">
    <mergeCell ref="O1:W1"/>
  </mergeCells>
  <phoneticPr fontId="3" type="noConversion"/>
  <conditionalFormatting sqref="H2:H25">
    <cfRule type="cellIs" dxfId="104" priority="1" stopIfTrue="1" operator="equal">
      <formula>"-"</formula>
    </cfRule>
    <cfRule type="cellIs" dxfId="103" priority="2" stopIfTrue="1" operator="equal">
      <formula>"x"</formula>
    </cfRule>
  </conditionalFormatting>
  <hyperlinks>
    <hyperlink ref="L1" location="'Expansion set Check List'!A1" display="Home" xr:uid="{00000000-0004-0000-C2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300-000000000000}">
  <sheetPr codeName="Sheet138">
    <tabColor rgb="FF3399FF"/>
  </sheetPr>
  <dimension ref="A1:W28"/>
  <sheetViews>
    <sheetView workbookViewId="0">
      <pane ySplit="1" topLeftCell="A2" activePane="bottomLeft" state="frozen"/>
      <selection pane="bottomLeft"/>
    </sheetView>
  </sheetViews>
  <sheetFormatPr defaultColWidth="0" defaultRowHeight="13.2" customHeight="1" x14ac:dyDescent="0.25"/>
  <cols>
    <col min="1" max="1" width="39.33203125" customWidth="1"/>
    <col min="2" max="2" width="9.4414062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540</v>
      </c>
      <c r="B2" s="13" t="s">
        <v>9376</v>
      </c>
      <c r="C2" s="13"/>
      <c r="D2" s="13" t="s">
        <v>407</v>
      </c>
      <c r="E2" s="13">
        <v>110</v>
      </c>
      <c r="F2" s="13" t="s">
        <v>401</v>
      </c>
      <c r="G2" s="30" t="s">
        <v>198</v>
      </c>
      <c r="H2" s="77"/>
      <c r="M2" s="33">
        <f>SUM(COUNTA(H2:H750))</f>
        <v>0</v>
      </c>
      <c r="O2" s="109"/>
      <c r="P2" s="109"/>
      <c r="Q2" s="109"/>
      <c r="R2" s="109"/>
      <c r="S2" s="109"/>
      <c r="T2" s="109"/>
      <c r="U2" s="109"/>
      <c r="V2" s="109"/>
      <c r="W2" s="109"/>
    </row>
    <row r="3" spans="1:23" x14ac:dyDescent="0.25">
      <c r="A3" s="15" t="s">
        <v>540</v>
      </c>
      <c r="B3" s="16" t="s">
        <v>9376</v>
      </c>
      <c r="C3" s="16"/>
      <c r="D3" s="16" t="s">
        <v>407</v>
      </c>
      <c r="E3" s="16">
        <v>110</v>
      </c>
      <c r="F3" s="16" t="s">
        <v>401</v>
      </c>
      <c r="G3" s="31" t="s">
        <v>198</v>
      </c>
      <c r="H3" s="77"/>
    </row>
    <row r="4" spans="1:23" x14ac:dyDescent="0.25">
      <c r="A4" s="15" t="s">
        <v>556</v>
      </c>
      <c r="B4" s="16" t="s">
        <v>9376</v>
      </c>
      <c r="C4" s="16"/>
      <c r="D4" s="16" t="s">
        <v>407</v>
      </c>
      <c r="E4" s="16">
        <v>80</v>
      </c>
      <c r="F4" s="16" t="s">
        <v>405</v>
      </c>
      <c r="G4" s="31" t="s">
        <v>190</v>
      </c>
      <c r="H4" s="77"/>
    </row>
    <row r="5" spans="1:23" x14ac:dyDescent="0.25">
      <c r="A5" s="15" t="s">
        <v>589</v>
      </c>
      <c r="B5" s="16" t="s">
        <v>9376</v>
      </c>
      <c r="C5" s="16"/>
      <c r="D5" s="16" t="s">
        <v>407</v>
      </c>
      <c r="E5" s="16">
        <v>50</v>
      </c>
      <c r="F5" s="16" t="s">
        <v>410</v>
      </c>
      <c r="G5" s="31" t="s">
        <v>190</v>
      </c>
      <c r="H5" s="77"/>
    </row>
    <row r="6" spans="1:23" x14ac:dyDescent="0.25">
      <c r="A6" s="15" t="s">
        <v>9382</v>
      </c>
      <c r="B6" s="16" t="s">
        <v>9376</v>
      </c>
      <c r="C6" s="16"/>
      <c r="D6" s="16" t="s">
        <v>400</v>
      </c>
      <c r="E6" s="16">
        <v>80</v>
      </c>
      <c r="F6" s="16" t="s">
        <v>410</v>
      </c>
      <c r="G6" s="31" t="s">
        <v>202</v>
      </c>
      <c r="H6" s="77"/>
    </row>
    <row r="7" spans="1:23" x14ac:dyDescent="0.25">
      <c r="A7" s="15" t="s">
        <v>9383</v>
      </c>
      <c r="B7" s="16" t="s">
        <v>9376</v>
      </c>
      <c r="C7" s="16"/>
      <c r="D7" s="16" t="s">
        <v>400</v>
      </c>
      <c r="E7" s="16">
        <v>110</v>
      </c>
      <c r="F7" s="16" t="s">
        <v>1873</v>
      </c>
      <c r="G7" s="31" t="s">
        <v>230</v>
      </c>
      <c r="H7" s="77"/>
    </row>
    <row r="8" spans="1:23" x14ac:dyDescent="0.25">
      <c r="A8" s="15" t="s">
        <v>1397</v>
      </c>
      <c r="B8" s="16" t="s">
        <v>9376</v>
      </c>
      <c r="C8" s="16"/>
      <c r="D8" s="16" t="s">
        <v>431</v>
      </c>
      <c r="E8" s="16">
        <v>80</v>
      </c>
      <c r="F8" s="16" t="s">
        <v>405</v>
      </c>
      <c r="G8" s="31" t="s">
        <v>198</v>
      </c>
      <c r="H8" s="77"/>
    </row>
    <row r="9" spans="1:23" x14ac:dyDescent="0.25">
      <c r="A9" s="15" t="s">
        <v>1267</v>
      </c>
      <c r="B9" s="16" t="s">
        <v>9376</v>
      </c>
      <c r="C9" s="16"/>
      <c r="D9" s="16" t="s">
        <v>431</v>
      </c>
      <c r="E9" s="16">
        <v>50</v>
      </c>
      <c r="F9" s="16" t="s">
        <v>410</v>
      </c>
      <c r="G9" s="31" t="s">
        <v>190</v>
      </c>
      <c r="H9" s="77"/>
    </row>
    <row r="10" spans="1:23" x14ac:dyDescent="0.25">
      <c r="A10" s="15" t="s">
        <v>9378</v>
      </c>
      <c r="B10" s="16" t="s">
        <v>9376</v>
      </c>
      <c r="C10" s="16"/>
      <c r="D10" s="16" t="s">
        <v>421</v>
      </c>
      <c r="E10" s="16">
        <v>50</v>
      </c>
      <c r="F10" s="16" t="s">
        <v>410</v>
      </c>
      <c r="G10" s="31" t="s">
        <v>194</v>
      </c>
      <c r="H10" s="77"/>
    </row>
    <row r="11" spans="1:23" x14ac:dyDescent="0.25">
      <c r="A11" s="15" t="s">
        <v>1877</v>
      </c>
      <c r="B11" s="16" t="s">
        <v>9376</v>
      </c>
      <c r="C11" s="16"/>
      <c r="D11" s="16" t="s">
        <v>421</v>
      </c>
      <c r="E11" s="16">
        <v>70</v>
      </c>
      <c r="F11" s="16" t="s">
        <v>410</v>
      </c>
      <c r="G11" s="31" t="s">
        <v>198</v>
      </c>
      <c r="H11" s="77"/>
    </row>
    <row r="12" spans="1:23" x14ac:dyDescent="0.25">
      <c r="A12" s="15" t="s">
        <v>9387</v>
      </c>
      <c r="B12" s="16" t="s">
        <v>9376</v>
      </c>
      <c r="C12" s="16"/>
      <c r="D12" s="16" t="s">
        <v>421</v>
      </c>
      <c r="E12" s="16">
        <v>80</v>
      </c>
      <c r="F12" s="16" t="s">
        <v>410</v>
      </c>
      <c r="G12" s="31" t="s">
        <v>194</v>
      </c>
      <c r="H12" s="77"/>
    </row>
    <row r="13" spans="1:23" x14ac:dyDescent="0.25">
      <c r="A13" s="15" t="s">
        <v>1855</v>
      </c>
      <c r="B13" s="16" t="s">
        <v>9376</v>
      </c>
      <c r="C13" s="16"/>
      <c r="D13" s="16" t="s">
        <v>414</v>
      </c>
      <c r="E13" s="16">
        <v>60</v>
      </c>
      <c r="F13" s="16" t="s">
        <v>410</v>
      </c>
      <c r="G13" s="31" t="s">
        <v>190</v>
      </c>
      <c r="H13" s="77"/>
    </row>
    <row r="14" spans="1:23" x14ac:dyDescent="0.25">
      <c r="A14" s="15" t="s">
        <v>1928</v>
      </c>
      <c r="B14" s="16" t="s">
        <v>9376</v>
      </c>
      <c r="C14" s="16"/>
      <c r="D14" s="16" t="s">
        <v>490</v>
      </c>
      <c r="E14" s="16"/>
      <c r="F14" s="16" t="s">
        <v>1085</v>
      </c>
      <c r="G14" s="31" t="s">
        <v>194</v>
      </c>
      <c r="H14" s="77"/>
    </row>
    <row r="15" spans="1:23" x14ac:dyDescent="0.25">
      <c r="A15" s="15" t="s">
        <v>1901</v>
      </c>
      <c r="B15" s="16" t="s">
        <v>9376</v>
      </c>
      <c r="C15" s="16"/>
      <c r="D15" s="16" t="s">
        <v>490</v>
      </c>
      <c r="E15" s="16"/>
      <c r="F15" s="16" t="s">
        <v>1085</v>
      </c>
      <c r="G15" s="31" t="s">
        <v>194</v>
      </c>
      <c r="H15" s="77"/>
    </row>
    <row r="16" spans="1:23" x14ac:dyDescent="0.25">
      <c r="A16" s="15" t="s">
        <v>2028</v>
      </c>
      <c r="B16" s="16" t="s">
        <v>9376</v>
      </c>
      <c r="C16" s="16"/>
      <c r="D16" s="16" t="s">
        <v>490</v>
      </c>
      <c r="E16" s="16"/>
      <c r="F16" s="16" t="s">
        <v>1085</v>
      </c>
      <c r="G16" s="31" t="s">
        <v>194</v>
      </c>
      <c r="H16" s="77"/>
    </row>
    <row r="17" spans="1:8" x14ac:dyDescent="0.25">
      <c r="A17" s="15" t="s">
        <v>1986</v>
      </c>
      <c r="B17" s="16" t="s">
        <v>9376</v>
      </c>
      <c r="C17" s="16"/>
      <c r="D17" s="16" t="s">
        <v>490</v>
      </c>
      <c r="E17" s="16"/>
      <c r="F17" s="16" t="s">
        <v>1085</v>
      </c>
      <c r="G17" s="31" t="s">
        <v>194</v>
      </c>
      <c r="H17" s="77"/>
    </row>
    <row r="18" spans="1:8" x14ac:dyDescent="0.25">
      <c r="A18" s="15" t="s">
        <v>1281</v>
      </c>
      <c r="B18" s="16" t="s">
        <v>9376</v>
      </c>
      <c r="C18" s="16"/>
      <c r="D18" s="16" t="s">
        <v>490</v>
      </c>
      <c r="E18" s="16"/>
      <c r="F18" s="16" t="s">
        <v>490</v>
      </c>
      <c r="G18" s="31" t="s">
        <v>194</v>
      </c>
      <c r="H18" s="77"/>
    </row>
    <row r="19" spans="1:8" x14ac:dyDescent="0.25">
      <c r="A19" s="15" t="s">
        <v>2036</v>
      </c>
      <c r="B19" s="16" t="s">
        <v>9376</v>
      </c>
      <c r="C19" s="16"/>
      <c r="D19" s="16" t="s">
        <v>490</v>
      </c>
      <c r="E19" s="16"/>
      <c r="F19" s="16" t="s">
        <v>490</v>
      </c>
      <c r="G19" s="31" t="s">
        <v>194</v>
      </c>
      <c r="H19" s="77"/>
    </row>
    <row r="20" spans="1:8" x14ac:dyDescent="0.25">
      <c r="A20" s="15" t="s">
        <v>941</v>
      </c>
      <c r="B20" s="16" t="s">
        <v>9376</v>
      </c>
      <c r="C20" s="16"/>
      <c r="D20" s="16" t="s">
        <v>490</v>
      </c>
      <c r="E20" s="16"/>
      <c r="F20" s="16" t="s">
        <v>490</v>
      </c>
      <c r="G20" s="31" t="s">
        <v>194</v>
      </c>
      <c r="H20" s="77"/>
    </row>
    <row r="21" spans="1:8" x14ac:dyDescent="0.25">
      <c r="A21" s="15" t="s">
        <v>2034</v>
      </c>
      <c r="B21" s="16" t="s">
        <v>9376</v>
      </c>
      <c r="C21" s="16"/>
      <c r="D21" s="16" t="s">
        <v>490</v>
      </c>
      <c r="E21" s="16"/>
      <c r="F21" s="16" t="s">
        <v>490</v>
      </c>
      <c r="G21" s="31" t="s">
        <v>194</v>
      </c>
      <c r="H21" s="77"/>
    </row>
    <row r="22" spans="1:8" x14ac:dyDescent="0.25">
      <c r="A22" s="15" t="s">
        <v>1905</v>
      </c>
      <c r="B22" s="16" t="s">
        <v>9376</v>
      </c>
      <c r="C22" s="16"/>
      <c r="D22" s="16" t="s">
        <v>490</v>
      </c>
      <c r="E22" s="16"/>
      <c r="F22" s="16" t="s">
        <v>490</v>
      </c>
      <c r="G22" s="31" t="s">
        <v>194</v>
      </c>
      <c r="H22" s="77"/>
    </row>
    <row r="23" spans="1:8" x14ac:dyDescent="0.25">
      <c r="A23" s="15" t="s">
        <v>2091</v>
      </c>
      <c r="B23" s="16" t="s">
        <v>9376</v>
      </c>
      <c r="C23" s="16"/>
      <c r="D23" s="16" t="s">
        <v>490</v>
      </c>
      <c r="E23" s="16"/>
      <c r="F23" s="16" t="s">
        <v>490</v>
      </c>
      <c r="G23" s="31" t="s">
        <v>194</v>
      </c>
      <c r="H23" s="77"/>
    </row>
    <row r="24" spans="1:8" x14ac:dyDescent="0.25">
      <c r="A24" s="15" t="s">
        <v>2002</v>
      </c>
      <c r="B24" s="16" t="s">
        <v>9376</v>
      </c>
      <c r="C24" s="16"/>
      <c r="D24" s="16" t="s">
        <v>490</v>
      </c>
      <c r="E24" s="16"/>
      <c r="F24" s="16" t="s">
        <v>490</v>
      </c>
      <c r="G24" s="31" t="s">
        <v>194</v>
      </c>
      <c r="H24" s="77"/>
    </row>
    <row r="25" spans="1:8" x14ac:dyDescent="0.25">
      <c r="A25" s="15" t="s">
        <v>2027</v>
      </c>
      <c r="B25" s="16" t="s">
        <v>9376</v>
      </c>
      <c r="C25" s="16"/>
      <c r="D25" s="16" t="s">
        <v>490</v>
      </c>
      <c r="E25" s="16"/>
      <c r="F25" s="16" t="s">
        <v>493</v>
      </c>
      <c r="G25" s="31" t="s">
        <v>194</v>
      </c>
      <c r="H25" s="77"/>
    </row>
    <row r="26" spans="1:8" x14ac:dyDescent="0.25">
      <c r="A26" s="15" t="s">
        <v>1285</v>
      </c>
      <c r="B26" s="16" t="s">
        <v>9376</v>
      </c>
      <c r="C26" s="16"/>
      <c r="D26" s="16" t="s">
        <v>427</v>
      </c>
      <c r="E26" s="16"/>
      <c r="F26" s="16" t="s">
        <v>428</v>
      </c>
      <c r="G26" s="31" t="s">
        <v>198</v>
      </c>
      <c r="H26" s="77"/>
    </row>
    <row r="27" spans="1:8" x14ac:dyDescent="0.25">
      <c r="A27" s="15" t="s">
        <v>518</v>
      </c>
      <c r="B27" s="16" t="s">
        <v>9376</v>
      </c>
      <c r="C27" s="16"/>
      <c r="D27" s="16" t="s">
        <v>427</v>
      </c>
      <c r="E27" s="16"/>
      <c r="F27" s="16" t="s">
        <v>427</v>
      </c>
      <c r="G27" s="31" t="s">
        <v>9364</v>
      </c>
      <c r="H27" s="77"/>
    </row>
    <row r="28" spans="1:8" x14ac:dyDescent="0.25">
      <c r="A28" s="15" t="s">
        <v>519</v>
      </c>
      <c r="B28" s="16" t="s">
        <v>9376</v>
      </c>
      <c r="C28" s="16"/>
      <c r="D28" s="16" t="s">
        <v>427</v>
      </c>
      <c r="E28" s="16"/>
      <c r="F28" s="16" t="s">
        <v>427</v>
      </c>
      <c r="G28" s="31" t="s">
        <v>9364</v>
      </c>
      <c r="H28" s="77"/>
    </row>
  </sheetData>
  <mergeCells count="1">
    <mergeCell ref="O1:W1"/>
  </mergeCells>
  <phoneticPr fontId="3" type="noConversion"/>
  <conditionalFormatting sqref="H2:H28">
    <cfRule type="cellIs" dxfId="102" priority="1" stopIfTrue="1" operator="equal">
      <formula>"-"</formula>
    </cfRule>
    <cfRule type="cellIs" dxfId="101" priority="2" stopIfTrue="1" operator="equal">
      <formula>"x"</formula>
    </cfRule>
  </conditionalFormatting>
  <hyperlinks>
    <hyperlink ref="L1" location="'Expansion set Check List'!A1" display="Home" xr:uid="{00000000-0004-0000-C300-000000000000}"/>
  </hyperlinks>
  <pageMargins left="0.7" right="0.7" top="0.75" bottom="0.75" header="0.3" footer="0.3"/>
  <pageSetup paperSize="9" orientation="portrait" horizontalDpi="300" verticalDpi="300" r:id="rId1"/>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400-000000000000}">
  <sheetPr codeName="Sheet139">
    <tabColor rgb="FF3399FF"/>
  </sheetPr>
  <dimension ref="A1:W31"/>
  <sheetViews>
    <sheetView workbookViewId="0">
      <pane ySplit="1" topLeftCell="A2" activePane="bottomLeft" state="frozen"/>
      <selection pane="bottomLeft"/>
    </sheetView>
  </sheetViews>
  <sheetFormatPr defaultColWidth="0" defaultRowHeight="13.2" customHeight="1" x14ac:dyDescent="0.25"/>
  <cols>
    <col min="1" max="1" width="39.6640625" customWidth="1"/>
    <col min="2" max="2" width="9.4414062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9392</v>
      </c>
      <c r="B2" s="13" t="s">
        <v>9393</v>
      </c>
      <c r="C2" s="13"/>
      <c r="D2" s="13" t="s">
        <v>414</v>
      </c>
      <c r="E2" s="13">
        <v>110</v>
      </c>
      <c r="F2" s="13" t="s">
        <v>1873</v>
      </c>
      <c r="G2" s="30" t="s">
        <v>230</v>
      </c>
      <c r="H2" s="77"/>
      <c r="M2" s="33">
        <f>SUM(COUNTA(H2:H750))</f>
        <v>0</v>
      </c>
      <c r="O2" s="109"/>
      <c r="P2" s="109"/>
      <c r="Q2" s="109"/>
      <c r="R2" s="109"/>
      <c r="S2" s="109"/>
      <c r="T2" s="109"/>
      <c r="U2" s="109"/>
      <c r="V2" s="109"/>
      <c r="W2" s="109"/>
    </row>
    <row r="3" spans="1:23" x14ac:dyDescent="0.25">
      <c r="A3" s="15" t="s">
        <v>9394</v>
      </c>
      <c r="B3" s="13" t="s">
        <v>9393</v>
      </c>
      <c r="C3" s="16"/>
      <c r="D3" s="16" t="s">
        <v>414</v>
      </c>
      <c r="E3" s="16">
        <v>80</v>
      </c>
      <c r="F3" s="16" t="s">
        <v>410</v>
      </c>
      <c r="G3" s="31" t="s">
        <v>194</v>
      </c>
      <c r="H3" s="77"/>
    </row>
    <row r="4" spans="1:23" x14ac:dyDescent="0.25">
      <c r="A4" s="15" t="s">
        <v>9383</v>
      </c>
      <c r="B4" s="13" t="s">
        <v>9393</v>
      </c>
      <c r="C4" s="16"/>
      <c r="D4" s="16" t="s">
        <v>400</v>
      </c>
      <c r="E4" s="16">
        <v>110</v>
      </c>
      <c r="F4" s="16" t="s">
        <v>1873</v>
      </c>
      <c r="G4" s="31" t="s">
        <v>230</v>
      </c>
      <c r="H4" s="77"/>
    </row>
    <row r="5" spans="1:23" x14ac:dyDescent="0.25">
      <c r="A5" s="15" t="s">
        <v>9382</v>
      </c>
      <c r="B5" s="13" t="s">
        <v>9393</v>
      </c>
      <c r="C5" s="16"/>
      <c r="D5" s="16" t="s">
        <v>400</v>
      </c>
      <c r="E5" s="16">
        <v>80</v>
      </c>
      <c r="F5" s="16" t="s">
        <v>410</v>
      </c>
      <c r="G5" s="31" t="s">
        <v>202</v>
      </c>
      <c r="H5" s="77"/>
    </row>
    <row r="6" spans="1:23" x14ac:dyDescent="0.25">
      <c r="A6" s="15" t="s">
        <v>9388</v>
      </c>
      <c r="B6" s="13" t="s">
        <v>9393</v>
      </c>
      <c r="C6" s="16"/>
      <c r="D6" s="16" t="s">
        <v>419</v>
      </c>
      <c r="E6" s="16">
        <v>100</v>
      </c>
      <c r="F6" s="16" t="s">
        <v>410</v>
      </c>
      <c r="G6" s="31" t="s">
        <v>202</v>
      </c>
      <c r="H6" s="77"/>
    </row>
    <row r="7" spans="1:23" x14ac:dyDescent="0.25">
      <c r="A7" s="15" t="s">
        <v>9389</v>
      </c>
      <c r="B7" s="13" t="s">
        <v>9393</v>
      </c>
      <c r="C7" s="16"/>
      <c r="D7" s="16" t="s">
        <v>419</v>
      </c>
      <c r="E7" s="16">
        <v>120</v>
      </c>
      <c r="F7" s="16" t="s">
        <v>1873</v>
      </c>
      <c r="G7" s="31" t="s">
        <v>230</v>
      </c>
      <c r="H7" s="77"/>
    </row>
    <row r="8" spans="1:23" x14ac:dyDescent="0.25">
      <c r="A8" s="15" t="s">
        <v>9395</v>
      </c>
      <c r="B8" s="13" t="s">
        <v>9393</v>
      </c>
      <c r="C8" s="16"/>
      <c r="D8" s="16" t="s">
        <v>414</v>
      </c>
      <c r="E8" s="16">
        <v>100</v>
      </c>
      <c r="F8" s="16" t="s">
        <v>410</v>
      </c>
      <c r="G8" s="31" t="s">
        <v>194</v>
      </c>
      <c r="H8" s="77"/>
    </row>
    <row r="9" spans="1:23" x14ac:dyDescent="0.25">
      <c r="A9" s="15" t="s">
        <v>9387</v>
      </c>
      <c r="B9" s="13" t="s">
        <v>9393</v>
      </c>
      <c r="C9" s="16"/>
      <c r="D9" s="16" t="s">
        <v>421</v>
      </c>
      <c r="E9" s="16">
        <v>80</v>
      </c>
      <c r="F9" s="16" t="s">
        <v>410</v>
      </c>
      <c r="G9" s="31" t="s">
        <v>194</v>
      </c>
      <c r="H9" s="77"/>
    </row>
    <row r="10" spans="1:23" x14ac:dyDescent="0.25">
      <c r="A10" s="15" t="s">
        <v>9391</v>
      </c>
      <c r="B10" s="13" t="s">
        <v>9393</v>
      </c>
      <c r="C10" s="16"/>
      <c r="D10" s="16" t="s">
        <v>431</v>
      </c>
      <c r="E10" s="16">
        <v>80</v>
      </c>
      <c r="F10" s="16" t="s">
        <v>410</v>
      </c>
      <c r="G10" s="31" t="s">
        <v>202</v>
      </c>
      <c r="H10" s="77"/>
    </row>
    <row r="11" spans="1:23" x14ac:dyDescent="0.25">
      <c r="A11" s="15" t="s">
        <v>9390</v>
      </c>
      <c r="B11" s="13" t="s">
        <v>9393</v>
      </c>
      <c r="C11" s="16"/>
      <c r="D11" s="16" t="s">
        <v>419</v>
      </c>
      <c r="E11" s="16">
        <v>90</v>
      </c>
      <c r="F11" s="16" t="s">
        <v>410</v>
      </c>
      <c r="G11" s="31" t="s">
        <v>194</v>
      </c>
      <c r="H11" s="77"/>
    </row>
    <row r="12" spans="1:23" x14ac:dyDescent="0.25">
      <c r="A12" s="15" t="s">
        <v>9386</v>
      </c>
      <c r="B12" s="13" t="s">
        <v>9393</v>
      </c>
      <c r="C12" s="16"/>
      <c r="D12" s="16" t="s">
        <v>421</v>
      </c>
      <c r="E12" s="16">
        <v>90</v>
      </c>
      <c r="F12" s="16" t="s">
        <v>1873</v>
      </c>
      <c r="G12" s="31" t="s">
        <v>230</v>
      </c>
      <c r="H12" s="77"/>
    </row>
    <row r="13" spans="1:23" x14ac:dyDescent="0.25">
      <c r="A13" s="15" t="s">
        <v>1884</v>
      </c>
      <c r="B13" s="13" t="s">
        <v>9393</v>
      </c>
      <c r="C13" s="16"/>
      <c r="D13" s="16" t="s">
        <v>421</v>
      </c>
      <c r="E13" s="16">
        <v>70</v>
      </c>
      <c r="F13" s="16" t="s">
        <v>410</v>
      </c>
      <c r="G13" s="31" t="s">
        <v>198</v>
      </c>
      <c r="H13" s="77"/>
    </row>
    <row r="14" spans="1:23" x14ac:dyDescent="0.25">
      <c r="A14" s="15" t="s">
        <v>1877</v>
      </c>
      <c r="B14" s="13" t="s">
        <v>9393</v>
      </c>
      <c r="C14" s="16"/>
      <c r="D14" s="16" t="s">
        <v>421</v>
      </c>
      <c r="E14" s="16">
        <v>70</v>
      </c>
      <c r="F14" s="16" t="s">
        <v>410</v>
      </c>
      <c r="G14" s="31" t="s">
        <v>198</v>
      </c>
      <c r="H14" s="77"/>
    </row>
    <row r="15" spans="1:23" x14ac:dyDescent="0.25">
      <c r="A15" s="15" t="s">
        <v>2028</v>
      </c>
      <c r="B15" s="13" t="s">
        <v>9393</v>
      </c>
      <c r="C15" s="16"/>
      <c r="D15" s="16" t="s">
        <v>490</v>
      </c>
      <c r="E15" s="16"/>
      <c r="F15" s="16" t="s">
        <v>1085</v>
      </c>
      <c r="G15" s="31" t="s">
        <v>194</v>
      </c>
      <c r="H15" s="77"/>
    </row>
    <row r="16" spans="1:23" x14ac:dyDescent="0.25">
      <c r="A16" s="15" t="s">
        <v>2191</v>
      </c>
      <c r="B16" s="13" t="s">
        <v>9393</v>
      </c>
      <c r="C16" s="16"/>
      <c r="D16" s="16" t="s">
        <v>490</v>
      </c>
      <c r="E16" s="16"/>
      <c r="F16" s="16" t="s">
        <v>1085</v>
      </c>
      <c r="G16" s="31" t="s">
        <v>194</v>
      </c>
      <c r="H16" s="77"/>
    </row>
    <row r="17" spans="1:8" x14ac:dyDescent="0.25">
      <c r="A17" s="15" t="s">
        <v>2189</v>
      </c>
      <c r="B17" s="13" t="s">
        <v>9393</v>
      </c>
      <c r="C17" s="16"/>
      <c r="D17" s="16" t="s">
        <v>490</v>
      </c>
      <c r="E17" s="16"/>
      <c r="F17" s="16" t="s">
        <v>1085</v>
      </c>
      <c r="G17" s="31" t="s">
        <v>194</v>
      </c>
      <c r="H17" s="77"/>
    </row>
    <row r="18" spans="1:8" x14ac:dyDescent="0.25">
      <c r="A18" s="15" t="s">
        <v>1928</v>
      </c>
      <c r="B18" s="13" t="s">
        <v>9393</v>
      </c>
      <c r="C18" s="16"/>
      <c r="D18" s="16" t="s">
        <v>490</v>
      </c>
      <c r="E18" s="16"/>
      <c r="F18" s="16" t="s">
        <v>1085</v>
      </c>
      <c r="G18" s="31" t="s">
        <v>194</v>
      </c>
      <c r="H18" s="77"/>
    </row>
    <row r="19" spans="1:8" x14ac:dyDescent="0.25">
      <c r="A19" s="15" t="s">
        <v>1901</v>
      </c>
      <c r="B19" s="13" t="s">
        <v>9393</v>
      </c>
      <c r="C19" s="16"/>
      <c r="D19" s="16" t="s">
        <v>490</v>
      </c>
      <c r="E19" s="16"/>
      <c r="F19" s="16" t="s">
        <v>1085</v>
      </c>
      <c r="G19" s="31" t="s">
        <v>194</v>
      </c>
      <c r="H19" s="77"/>
    </row>
    <row r="20" spans="1:8" x14ac:dyDescent="0.25">
      <c r="A20" s="15" t="s">
        <v>2084</v>
      </c>
      <c r="B20" s="13" t="s">
        <v>9393</v>
      </c>
      <c r="C20" s="16"/>
      <c r="D20" s="16" t="s">
        <v>490</v>
      </c>
      <c r="E20" s="16"/>
      <c r="F20" s="16" t="s">
        <v>1085</v>
      </c>
      <c r="G20" s="31" t="s">
        <v>194</v>
      </c>
      <c r="H20" s="77"/>
    </row>
    <row r="21" spans="1:8" x14ac:dyDescent="0.25">
      <c r="A21" s="15" t="s">
        <v>2002</v>
      </c>
      <c r="B21" s="13" t="s">
        <v>9393</v>
      </c>
      <c r="C21" s="16"/>
      <c r="D21" s="16" t="s">
        <v>490</v>
      </c>
      <c r="E21" s="16"/>
      <c r="F21" s="16" t="s">
        <v>490</v>
      </c>
      <c r="G21" s="31" t="s">
        <v>194</v>
      </c>
      <c r="H21" s="77"/>
    </row>
    <row r="22" spans="1:8" x14ac:dyDescent="0.25">
      <c r="A22" s="15" t="s">
        <v>2190</v>
      </c>
      <c r="B22" s="13" t="s">
        <v>9393</v>
      </c>
      <c r="C22" s="16"/>
      <c r="D22" s="16" t="s">
        <v>490</v>
      </c>
      <c r="E22" s="16"/>
      <c r="F22" s="16" t="s">
        <v>490</v>
      </c>
      <c r="G22" s="31" t="s">
        <v>194</v>
      </c>
      <c r="H22" s="77"/>
    </row>
    <row r="23" spans="1:8" x14ac:dyDescent="0.25">
      <c r="A23" s="15" t="s">
        <v>2034</v>
      </c>
      <c r="B23" s="13" t="s">
        <v>9393</v>
      </c>
      <c r="C23" s="16"/>
      <c r="D23" s="16" t="s">
        <v>490</v>
      </c>
      <c r="E23" s="16"/>
      <c r="F23" s="16" t="s">
        <v>490</v>
      </c>
      <c r="G23" s="31" t="s">
        <v>194</v>
      </c>
      <c r="H23" s="77"/>
    </row>
    <row r="24" spans="1:8" x14ac:dyDescent="0.25">
      <c r="A24" s="15" t="s">
        <v>2035</v>
      </c>
      <c r="B24" s="13" t="s">
        <v>9393</v>
      </c>
      <c r="C24" s="16"/>
      <c r="D24" s="16" t="s">
        <v>490</v>
      </c>
      <c r="E24" s="16"/>
      <c r="F24" s="16" t="s">
        <v>490</v>
      </c>
      <c r="G24" s="31" t="s">
        <v>194</v>
      </c>
      <c r="H24" s="77"/>
    </row>
    <row r="25" spans="1:8" x14ac:dyDescent="0.25">
      <c r="A25" s="15" t="s">
        <v>2036</v>
      </c>
      <c r="B25" s="13" t="s">
        <v>9393</v>
      </c>
      <c r="C25" s="16"/>
      <c r="D25" s="16" t="s">
        <v>490</v>
      </c>
      <c r="E25" s="16"/>
      <c r="F25" s="16" t="s">
        <v>490</v>
      </c>
      <c r="G25" s="31" t="s">
        <v>194</v>
      </c>
      <c r="H25" s="77"/>
    </row>
    <row r="26" spans="1:8" x14ac:dyDescent="0.25">
      <c r="A26" s="15" t="s">
        <v>2091</v>
      </c>
      <c r="B26" s="13" t="s">
        <v>9393</v>
      </c>
      <c r="C26" s="16"/>
      <c r="D26" s="16" t="s">
        <v>490</v>
      </c>
      <c r="E26" s="16"/>
      <c r="F26" s="16" t="s">
        <v>490</v>
      </c>
      <c r="G26" s="31" t="s">
        <v>194</v>
      </c>
      <c r="H26" s="77"/>
    </row>
    <row r="27" spans="1:8" x14ac:dyDescent="0.25">
      <c r="A27" s="15" t="s">
        <v>1905</v>
      </c>
      <c r="B27" s="13" t="s">
        <v>9393</v>
      </c>
      <c r="C27" s="16"/>
      <c r="D27" s="16" t="s">
        <v>490</v>
      </c>
      <c r="E27" s="16"/>
      <c r="F27" s="16" t="s">
        <v>490</v>
      </c>
      <c r="G27" s="31" t="s">
        <v>194</v>
      </c>
      <c r="H27" s="77"/>
    </row>
    <row r="28" spans="1:8" x14ac:dyDescent="0.25">
      <c r="A28" s="15" t="s">
        <v>616</v>
      </c>
      <c r="B28" s="13" t="s">
        <v>9393</v>
      </c>
      <c r="C28" s="16"/>
      <c r="D28" s="16" t="s">
        <v>427</v>
      </c>
      <c r="E28" s="16"/>
      <c r="F28" s="16" t="s">
        <v>428</v>
      </c>
      <c r="G28" s="31" t="s">
        <v>194</v>
      </c>
      <c r="H28" s="77"/>
    </row>
    <row r="29" spans="1:8" x14ac:dyDescent="0.25">
      <c r="A29" s="15" t="s">
        <v>1133</v>
      </c>
      <c r="B29" s="13" t="s">
        <v>9393</v>
      </c>
      <c r="C29" s="16"/>
      <c r="D29" s="16" t="s">
        <v>427</v>
      </c>
      <c r="E29" s="16"/>
      <c r="F29" s="16" t="s">
        <v>428</v>
      </c>
      <c r="G29" s="31" t="s">
        <v>194</v>
      </c>
      <c r="H29" s="77"/>
    </row>
    <row r="30" spans="1:8" x14ac:dyDescent="0.25">
      <c r="A30" s="15" t="s">
        <v>519</v>
      </c>
      <c r="B30" s="13" t="s">
        <v>9393</v>
      </c>
      <c r="C30" s="16"/>
      <c r="D30" s="16" t="s">
        <v>427</v>
      </c>
      <c r="E30" s="16"/>
      <c r="F30" s="16" t="s">
        <v>427</v>
      </c>
      <c r="G30" s="31" t="s">
        <v>9364</v>
      </c>
      <c r="H30" s="77"/>
    </row>
    <row r="31" spans="1:8" x14ac:dyDescent="0.25">
      <c r="A31" s="15" t="s">
        <v>426</v>
      </c>
      <c r="B31" s="13" t="s">
        <v>9393</v>
      </c>
      <c r="C31" s="16"/>
      <c r="D31" s="16" t="s">
        <v>427</v>
      </c>
      <c r="E31" s="16"/>
      <c r="F31" s="16" t="s">
        <v>427</v>
      </c>
      <c r="G31" s="31" t="s">
        <v>9364</v>
      </c>
      <c r="H31" s="77"/>
    </row>
  </sheetData>
  <mergeCells count="1">
    <mergeCell ref="O1:W1"/>
  </mergeCells>
  <phoneticPr fontId="3" type="noConversion"/>
  <conditionalFormatting sqref="H2:H31">
    <cfRule type="cellIs" dxfId="100" priority="1" stopIfTrue="1" operator="equal">
      <formula>"-"</formula>
    </cfRule>
    <cfRule type="cellIs" dxfId="99" priority="2" stopIfTrue="1" operator="equal">
      <formula>"x"</formula>
    </cfRule>
  </conditionalFormatting>
  <hyperlinks>
    <hyperlink ref="L1" location="'Expansion set Check List'!A1" display="Home" xr:uid="{00000000-0004-0000-C400-000000000000}"/>
  </hyperlinks>
  <pageMargins left="0.7" right="0.7" top="0.75" bottom="0.75" header="0.3" footer="0.3"/>
  <pageSetup paperSize="0" orientation="portrait" horizontalDpi="0" verticalDpi="0" copies="0" r:id="rId1"/>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500-000000000000}">
  <sheetPr codeName="Sheet140">
    <tabColor rgb="FF3399FF"/>
  </sheetPr>
  <dimension ref="A1:W25"/>
  <sheetViews>
    <sheetView workbookViewId="0">
      <pane ySplit="1" topLeftCell="A2" activePane="bottomLeft" state="frozen"/>
      <selection pane="bottomLeft"/>
    </sheetView>
  </sheetViews>
  <sheetFormatPr defaultColWidth="0" defaultRowHeight="13.2" customHeight="1" x14ac:dyDescent="0.25"/>
  <cols>
    <col min="1" max="1" width="37.44140625" customWidth="1"/>
    <col min="2" max="2" width="9.44140625" bestFit="1" customWidth="1"/>
    <col min="3" max="3" width="3.33203125"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9382</v>
      </c>
      <c r="B2" s="13" t="s">
        <v>9393</v>
      </c>
      <c r="C2" s="13"/>
      <c r="D2" s="13" t="s">
        <v>400</v>
      </c>
      <c r="E2" s="13">
        <v>80</v>
      </c>
      <c r="F2" s="13" t="s">
        <v>410</v>
      </c>
      <c r="G2" s="30" t="s">
        <v>202</v>
      </c>
      <c r="H2" s="77"/>
      <c r="M2" s="33">
        <f>SUM(COUNTA(H2:H750))</f>
        <v>0</v>
      </c>
      <c r="O2" s="109"/>
      <c r="P2" s="109"/>
      <c r="Q2" s="109"/>
      <c r="R2" s="109"/>
      <c r="S2" s="109"/>
      <c r="T2" s="109"/>
      <c r="U2" s="109"/>
      <c r="V2" s="109"/>
      <c r="W2" s="109"/>
    </row>
    <row r="3" spans="1:23" x14ac:dyDescent="0.25">
      <c r="A3" s="15" t="s">
        <v>9383</v>
      </c>
      <c r="B3" s="13" t="s">
        <v>9393</v>
      </c>
      <c r="C3" s="16"/>
      <c r="D3" s="16" t="s">
        <v>400</v>
      </c>
      <c r="E3" s="16">
        <v>110</v>
      </c>
      <c r="F3" s="16" t="s">
        <v>1873</v>
      </c>
      <c r="G3" s="31" t="s">
        <v>230</v>
      </c>
      <c r="H3" s="77"/>
    </row>
    <row r="4" spans="1:23" x14ac:dyDescent="0.25">
      <c r="A4" s="15" t="s">
        <v>1877</v>
      </c>
      <c r="B4" s="13" t="s">
        <v>9393</v>
      </c>
      <c r="C4" s="16"/>
      <c r="D4" s="16" t="s">
        <v>421</v>
      </c>
      <c r="E4" s="16">
        <v>60</v>
      </c>
      <c r="F4" s="16" t="s">
        <v>410</v>
      </c>
      <c r="G4" s="31" t="s">
        <v>202</v>
      </c>
      <c r="H4" s="77"/>
    </row>
    <row r="5" spans="1:23" x14ac:dyDescent="0.25">
      <c r="A5" s="15" t="s">
        <v>1877</v>
      </c>
      <c r="B5" s="13" t="s">
        <v>9393</v>
      </c>
      <c r="C5" s="16"/>
      <c r="D5" s="16" t="s">
        <v>421</v>
      </c>
      <c r="E5" s="16">
        <v>70</v>
      </c>
      <c r="F5" s="16" t="s">
        <v>410</v>
      </c>
      <c r="G5" s="31" t="s">
        <v>198</v>
      </c>
      <c r="H5" s="77"/>
    </row>
    <row r="6" spans="1:23" x14ac:dyDescent="0.25">
      <c r="A6" s="15" t="s">
        <v>1884</v>
      </c>
      <c r="B6" s="13" t="s">
        <v>9393</v>
      </c>
      <c r="C6" s="16"/>
      <c r="D6" s="16" t="s">
        <v>421</v>
      </c>
      <c r="E6" s="16">
        <v>70</v>
      </c>
      <c r="F6" s="16" t="s">
        <v>410</v>
      </c>
      <c r="G6" s="31" t="s">
        <v>198</v>
      </c>
      <c r="H6" s="77"/>
    </row>
    <row r="7" spans="1:23" x14ac:dyDescent="0.25">
      <c r="A7" s="15" t="s">
        <v>1883</v>
      </c>
      <c r="B7" s="13" t="s">
        <v>9393</v>
      </c>
      <c r="C7" s="16"/>
      <c r="D7" s="16" t="s">
        <v>421</v>
      </c>
      <c r="E7" s="16">
        <v>60</v>
      </c>
      <c r="F7" s="16" t="s">
        <v>410</v>
      </c>
      <c r="G7" s="31" t="s">
        <v>198</v>
      </c>
      <c r="H7" s="77"/>
    </row>
    <row r="8" spans="1:23" x14ac:dyDescent="0.25">
      <c r="A8" s="15" t="s">
        <v>9396</v>
      </c>
      <c r="B8" s="13" t="s">
        <v>9393</v>
      </c>
      <c r="C8" s="16"/>
      <c r="D8" s="16" t="s">
        <v>421</v>
      </c>
      <c r="E8" s="16">
        <v>30</v>
      </c>
      <c r="F8" s="16" t="s">
        <v>410</v>
      </c>
      <c r="G8" s="31" t="s">
        <v>194</v>
      </c>
      <c r="H8" s="77"/>
    </row>
    <row r="9" spans="1:23" x14ac:dyDescent="0.25">
      <c r="A9" s="15" t="s">
        <v>9387</v>
      </c>
      <c r="B9" s="13" t="s">
        <v>9393</v>
      </c>
      <c r="C9" s="16"/>
      <c r="D9" s="16" t="s">
        <v>421</v>
      </c>
      <c r="E9" s="16">
        <v>80</v>
      </c>
      <c r="F9" s="16" t="s">
        <v>410</v>
      </c>
      <c r="G9" s="31" t="s">
        <v>194</v>
      </c>
      <c r="H9" s="77"/>
    </row>
    <row r="10" spans="1:23" x14ac:dyDescent="0.25">
      <c r="A10" s="15" t="s">
        <v>1259</v>
      </c>
      <c r="B10" s="13" t="s">
        <v>9393</v>
      </c>
      <c r="C10" s="16"/>
      <c r="D10" s="16" t="s">
        <v>435</v>
      </c>
      <c r="E10" s="16">
        <v>60</v>
      </c>
      <c r="F10" s="16" t="s">
        <v>410</v>
      </c>
      <c r="G10" s="31" t="s">
        <v>194</v>
      </c>
      <c r="H10" s="77"/>
    </row>
    <row r="11" spans="1:23" x14ac:dyDescent="0.25">
      <c r="A11" s="15" t="s">
        <v>528</v>
      </c>
      <c r="B11" s="13" t="s">
        <v>9393</v>
      </c>
      <c r="C11" s="16"/>
      <c r="D11" s="16" t="s">
        <v>404</v>
      </c>
      <c r="E11" s="16">
        <v>130</v>
      </c>
      <c r="F11" s="16" t="s">
        <v>405</v>
      </c>
      <c r="G11" s="31" t="s">
        <v>198</v>
      </c>
      <c r="H11" s="77"/>
    </row>
    <row r="12" spans="1:23" x14ac:dyDescent="0.25">
      <c r="A12" s="15" t="s">
        <v>558</v>
      </c>
      <c r="B12" s="13" t="s">
        <v>9393</v>
      </c>
      <c r="C12" s="16"/>
      <c r="D12" s="16" t="s">
        <v>404</v>
      </c>
      <c r="E12" s="16">
        <v>30</v>
      </c>
      <c r="F12" s="16" t="s">
        <v>410</v>
      </c>
      <c r="G12" s="31" t="s">
        <v>190</v>
      </c>
      <c r="H12" s="77"/>
    </row>
    <row r="13" spans="1:23" x14ac:dyDescent="0.25">
      <c r="A13" s="15" t="s">
        <v>1858</v>
      </c>
      <c r="B13" s="13" t="s">
        <v>9393</v>
      </c>
      <c r="C13" s="16"/>
      <c r="D13" s="16" t="s">
        <v>407</v>
      </c>
      <c r="E13" s="16">
        <v>50</v>
      </c>
      <c r="F13" s="16" t="s">
        <v>410</v>
      </c>
      <c r="G13" s="31" t="s">
        <v>190</v>
      </c>
      <c r="H13" s="77"/>
    </row>
    <row r="14" spans="1:23" x14ac:dyDescent="0.25">
      <c r="A14" s="15" t="s">
        <v>1901</v>
      </c>
      <c r="B14" s="13" t="s">
        <v>9393</v>
      </c>
      <c r="C14" s="16"/>
      <c r="D14" s="16" t="s">
        <v>490</v>
      </c>
      <c r="E14" s="16"/>
      <c r="F14" s="16" t="s">
        <v>1085</v>
      </c>
      <c r="G14" s="31" t="s">
        <v>194</v>
      </c>
      <c r="H14" s="77"/>
    </row>
    <row r="15" spans="1:23" x14ac:dyDescent="0.25">
      <c r="A15" s="15" t="s">
        <v>2036</v>
      </c>
      <c r="B15" s="13" t="s">
        <v>9393</v>
      </c>
      <c r="C15" s="16"/>
      <c r="D15" s="16" t="s">
        <v>490</v>
      </c>
      <c r="E15" s="16"/>
      <c r="F15" s="16" t="s">
        <v>490</v>
      </c>
      <c r="G15" s="31" t="s">
        <v>194</v>
      </c>
      <c r="H15" s="77"/>
    </row>
    <row r="16" spans="1:23" x14ac:dyDescent="0.25">
      <c r="A16" s="15" t="s">
        <v>2033</v>
      </c>
      <c r="B16" s="13" t="s">
        <v>9393</v>
      </c>
      <c r="C16" s="16"/>
      <c r="D16" s="16" t="s">
        <v>490</v>
      </c>
      <c r="E16" s="16"/>
      <c r="F16" s="16" t="s">
        <v>490</v>
      </c>
      <c r="G16" s="31" t="s">
        <v>194</v>
      </c>
      <c r="H16" s="77"/>
    </row>
    <row r="17" spans="1:8" x14ac:dyDescent="0.25">
      <c r="A17" s="15" t="s">
        <v>508</v>
      </c>
      <c r="B17" s="13" t="s">
        <v>9393</v>
      </c>
      <c r="C17" s="16"/>
      <c r="D17" s="16" t="s">
        <v>490</v>
      </c>
      <c r="E17" s="16"/>
      <c r="F17" s="16" t="s">
        <v>490</v>
      </c>
      <c r="G17" s="31" t="s">
        <v>194</v>
      </c>
      <c r="H17" s="77"/>
    </row>
    <row r="18" spans="1:8" x14ac:dyDescent="0.25">
      <c r="A18" s="15" t="s">
        <v>1941</v>
      </c>
      <c r="B18" s="13" t="s">
        <v>9393</v>
      </c>
      <c r="C18" s="16"/>
      <c r="D18" s="16" t="s">
        <v>490</v>
      </c>
      <c r="E18" s="16"/>
      <c r="F18" s="16" t="s">
        <v>1085</v>
      </c>
      <c r="G18" s="31" t="s">
        <v>194</v>
      </c>
      <c r="H18" s="77"/>
    </row>
    <row r="19" spans="1:8" x14ac:dyDescent="0.25">
      <c r="A19" s="15" t="s">
        <v>2027</v>
      </c>
      <c r="B19" s="13" t="s">
        <v>9393</v>
      </c>
      <c r="C19" s="16"/>
      <c r="D19" s="16" t="s">
        <v>490</v>
      </c>
      <c r="E19" s="16"/>
      <c r="F19" s="16" t="s">
        <v>493</v>
      </c>
      <c r="G19" s="31" t="s">
        <v>194</v>
      </c>
      <c r="H19" s="77"/>
    </row>
    <row r="20" spans="1:8" x14ac:dyDescent="0.25">
      <c r="A20" s="15" t="s">
        <v>2189</v>
      </c>
      <c r="B20" s="13" t="s">
        <v>9393</v>
      </c>
      <c r="C20" s="16"/>
      <c r="D20" s="16" t="s">
        <v>490</v>
      </c>
      <c r="E20" s="16"/>
      <c r="F20" s="16" t="s">
        <v>1085</v>
      </c>
      <c r="G20" s="31" t="s">
        <v>194</v>
      </c>
      <c r="H20" s="77"/>
    </row>
    <row r="21" spans="1:8" x14ac:dyDescent="0.25">
      <c r="A21" s="15" t="s">
        <v>1453</v>
      </c>
      <c r="B21" s="13" t="s">
        <v>9393</v>
      </c>
      <c r="C21" s="16"/>
      <c r="D21" s="16" t="s">
        <v>490</v>
      </c>
      <c r="E21" s="16"/>
      <c r="F21" s="16" t="s">
        <v>490</v>
      </c>
      <c r="G21" s="31" t="s">
        <v>194</v>
      </c>
      <c r="H21" s="77"/>
    </row>
    <row r="22" spans="1:8" x14ac:dyDescent="0.25">
      <c r="A22" s="15" t="s">
        <v>1986</v>
      </c>
      <c r="B22" s="13" t="s">
        <v>9393</v>
      </c>
      <c r="C22" s="16"/>
      <c r="D22" s="16" t="s">
        <v>490</v>
      </c>
      <c r="E22" s="16"/>
      <c r="F22" s="16" t="s">
        <v>1085</v>
      </c>
      <c r="G22" s="31" t="s">
        <v>194</v>
      </c>
      <c r="H22" s="77"/>
    </row>
    <row r="23" spans="1:8" x14ac:dyDescent="0.25">
      <c r="A23" s="15" t="s">
        <v>2168</v>
      </c>
      <c r="B23" s="13" t="s">
        <v>9393</v>
      </c>
      <c r="C23" s="16"/>
      <c r="D23" s="16" t="s">
        <v>490</v>
      </c>
      <c r="E23" s="16"/>
      <c r="F23" s="16" t="s">
        <v>496</v>
      </c>
      <c r="G23" s="31" t="s">
        <v>194</v>
      </c>
      <c r="H23" s="77"/>
    </row>
    <row r="24" spans="1:8" x14ac:dyDescent="0.25">
      <c r="A24" s="15" t="s">
        <v>1191</v>
      </c>
      <c r="B24" s="13" t="s">
        <v>9393</v>
      </c>
      <c r="C24" s="16"/>
      <c r="D24" s="16" t="s">
        <v>427</v>
      </c>
      <c r="E24" s="16"/>
      <c r="F24" s="16" t="s">
        <v>428</v>
      </c>
      <c r="G24" s="31" t="s">
        <v>194</v>
      </c>
      <c r="H24" s="77"/>
    </row>
    <row r="25" spans="1:8" x14ac:dyDescent="0.25">
      <c r="A25" s="15" t="s">
        <v>1133</v>
      </c>
      <c r="B25" s="13" t="s">
        <v>9393</v>
      </c>
      <c r="C25" s="16"/>
      <c r="D25" s="16" t="s">
        <v>427</v>
      </c>
      <c r="E25" s="16"/>
      <c r="F25" s="16" t="s">
        <v>428</v>
      </c>
      <c r="G25" s="31" t="s">
        <v>194</v>
      </c>
      <c r="H25" s="77"/>
    </row>
  </sheetData>
  <mergeCells count="1">
    <mergeCell ref="O1:W1"/>
  </mergeCells>
  <phoneticPr fontId="3" type="noConversion"/>
  <conditionalFormatting sqref="H2:H25">
    <cfRule type="cellIs" dxfId="98" priority="1" stopIfTrue="1" operator="equal">
      <formula>"-"</formula>
    </cfRule>
    <cfRule type="cellIs" dxfId="97" priority="2" stopIfTrue="1" operator="equal">
      <formula>"x"</formula>
    </cfRule>
  </conditionalFormatting>
  <hyperlinks>
    <hyperlink ref="L1" location="'Expansion set Check List'!A1" display="Home" xr:uid="{00000000-0004-0000-C500-000000000000}"/>
  </hyperlinks>
  <pageMargins left="0.7" right="0.7" top="0.75" bottom="0.75" header="0.3" footer="0.3"/>
  <pageSetup paperSize="0" orientation="portrait" horizontalDpi="0" verticalDpi="0" copies="0" r:id="rId1"/>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600-000000000000}">
  <sheetPr codeName="Sheet141">
    <tabColor rgb="FF3399FF"/>
  </sheetPr>
  <dimension ref="A1:W24"/>
  <sheetViews>
    <sheetView workbookViewId="0">
      <pane ySplit="1" topLeftCell="A2" activePane="bottomLeft" state="frozen"/>
      <selection pane="bottomLeft"/>
    </sheetView>
  </sheetViews>
  <sheetFormatPr defaultColWidth="0" defaultRowHeight="13.2" customHeight="1" x14ac:dyDescent="0.25"/>
  <cols>
    <col min="1" max="1" width="22.6640625" customWidth="1"/>
    <col min="2" max="2" width="9.44140625" bestFit="1" customWidth="1"/>
    <col min="3" max="3" width="3.33203125" bestFit="1" customWidth="1"/>
    <col min="4" max="4" width="7.6640625" bestFit="1" customWidth="1"/>
    <col min="5" max="5" width="3.33203125" bestFit="1" customWidth="1"/>
    <col min="6" max="6" width="9"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411</v>
      </c>
      <c r="B2" s="13" t="s">
        <v>9393</v>
      </c>
      <c r="C2" s="13"/>
      <c r="D2" s="13" t="s">
        <v>407</v>
      </c>
      <c r="E2" s="13">
        <v>90</v>
      </c>
      <c r="F2" s="13" t="s">
        <v>401</v>
      </c>
      <c r="G2" s="30" t="s">
        <v>202</v>
      </c>
      <c r="H2" s="77"/>
      <c r="M2" s="33">
        <f>SUM(COUNTA(H2:H750))</f>
        <v>0</v>
      </c>
      <c r="O2" s="109"/>
      <c r="P2" s="109"/>
      <c r="Q2" s="109"/>
      <c r="R2" s="109"/>
      <c r="S2" s="109"/>
      <c r="T2" s="109"/>
      <c r="U2" s="109"/>
      <c r="V2" s="109"/>
      <c r="W2" s="109"/>
    </row>
    <row r="3" spans="1:23" x14ac:dyDescent="0.25">
      <c r="A3" s="15" t="s">
        <v>457</v>
      </c>
      <c r="B3" s="13" t="s">
        <v>9393</v>
      </c>
      <c r="C3" s="16"/>
      <c r="D3" s="16" t="s">
        <v>407</v>
      </c>
      <c r="E3" s="16">
        <v>60</v>
      </c>
      <c r="F3" s="16" t="s">
        <v>405</v>
      </c>
      <c r="G3" s="31" t="s">
        <v>194</v>
      </c>
      <c r="H3" s="77"/>
    </row>
    <row r="4" spans="1:23" x14ac:dyDescent="0.25">
      <c r="A4" s="15" t="s">
        <v>468</v>
      </c>
      <c r="B4" s="13" t="s">
        <v>9393</v>
      </c>
      <c r="C4" s="16"/>
      <c r="D4" s="16" t="s">
        <v>407</v>
      </c>
      <c r="E4" s="16">
        <v>30</v>
      </c>
      <c r="F4" s="16" t="s">
        <v>410</v>
      </c>
      <c r="G4" s="31" t="s">
        <v>190</v>
      </c>
      <c r="H4" s="77"/>
    </row>
    <row r="5" spans="1:23" x14ac:dyDescent="0.25">
      <c r="A5" s="15" t="s">
        <v>468</v>
      </c>
      <c r="B5" s="13" t="s">
        <v>9393</v>
      </c>
      <c r="C5" s="16"/>
      <c r="D5" s="16" t="s">
        <v>407</v>
      </c>
      <c r="E5" s="16">
        <v>30</v>
      </c>
      <c r="F5" s="16" t="s">
        <v>410</v>
      </c>
      <c r="G5" s="31" t="s">
        <v>190</v>
      </c>
      <c r="H5" s="77"/>
    </row>
    <row r="6" spans="1:23" x14ac:dyDescent="0.25">
      <c r="A6" s="15" t="s">
        <v>1397</v>
      </c>
      <c r="B6" s="13" t="s">
        <v>9393</v>
      </c>
      <c r="C6" s="16"/>
      <c r="D6" s="16" t="s">
        <v>431</v>
      </c>
      <c r="E6" s="16">
        <v>80</v>
      </c>
      <c r="F6" s="16" t="s">
        <v>405</v>
      </c>
      <c r="G6" s="31" t="s">
        <v>198</v>
      </c>
      <c r="H6" s="77"/>
    </row>
    <row r="7" spans="1:23" x14ac:dyDescent="0.25">
      <c r="A7" s="15" t="s">
        <v>1267</v>
      </c>
      <c r="B7" s="13" t="s">
        <v>9393</v>
      </c>
      <c r="C7" s="16"/>
      <c r="D7" s="16" t="s">
        <v>431</v>
      </c>
      <c r="E7" s="16">
        <v>50</v>
      </c>
      <c r="F7" s="16" t="s">
        <v>410</v>
      </c>
      <c r="G7" s="31" t="s">
        <v>190</v>
      </c>
      <c r="H7" s="77"/>
    </row>
    <row r="8" spans="1:23" x14ac:dyDescent="0.25">
      <c r="A8" s="15" t="s">
        <v>9387</v>
      </c>
      <c r="B8" s="13" t="s">
        <v>9393</v>
      </c>
      <c r="C8" s="16"/>
      <c r="D8" s="16" t="s">
        <v>421</v>
      </c>
      <c r="E8" s="16">
        <v>80</v>
      </c>
      <c r="F8" s="16" t="s">
        <v>410</v>
      </c>
      <c r="G8" s="31" t="s">
        <v>194</v>
      </c>
      <c r="H8" s="77"/>
    </row>
    <row r="9" spans="1:23" x14ac:dyDescent="0.25">
      <c r="A9" s="15" t="s">
        <v>1884</v>
      </c>
      <c r="B9" s="13" t="s">
        <v>9393</v>
      </c>
      <c r="C9" s="16"/>
      <c r="D9" s="16" t="s">
        <v>421</v>
      </c>
      <c r="E9" s="16">
        <v>70</v>
      </c>
      <c r="F9" s="16" t="s">
        <v>410</v>
      </c>
      <c r="G9" s="31" t="s">
        <v>198</v>
      </c>
      <c r="H9" s="77"/>
    </row>
    <row r="10" spans="1:23" x14ac:dyDescent="0.25">
      <c r="A10" s="15" t="s">
        <v>9396</v>
      </c>
      <c r="B10" s="13" t="s">
        <v>9393</v>
      </c>
      <c r="C10" s="16"/>
      <c r="D10" s="16" t="s">
        <v>421</v>
      </c>
      <c r="E10" s="16">
        <v>30</v>
      </c>
      <c r="F10" s="16" t="s">
        <v>410</v>
      </c>
      <c r="G10" s="31" t="s">
        <v>194</v>
      </c>
      <c r="H10" s="77"/>
    </row>
    <row r="11" spans="1:23" x14ac:dyDescent="0.25">
      <c r="A11" s="15" t="s">
        <v>9397</v>
      </c>
      <c r="B11" s="13" t="s">
        <v>9393</v>
      </c>
      <c r="C11" s="16"/>
      <c r="D11" s="16" t="s">
        <v>421</v>
      </c>
      <c r="E11" s="16">
        <v>60</v>
      </c>
      <c r="F11" s="16" t="s">
        <v>410</v>
      </c>
      <c r="G11" s="31" t="s">
        <v>194</v>
      </c>
      <c r="H11" s="77"/>
    </row>
    <row r="12" spans="1:23" x14ac:dyDescent="0.25">
      <c r="A12" s="15" t="s">
        <v>2205</v>
      </c>
      <c r="B12" s="13" t="s">
        <v>9393</v>
      </c>
      <c r="C12" s="16"/>
      <c r="D12" s="16" t="s">
        <v>490</v>
      </c>
      <c r="E12" s="16"/>
      <c r="F12" s="16" t="s">
        <v>1085</v>
      </c>
      <c r="G12" s="31" t="s">
        <v>194</v>
      </c>
      <c r="H12" s="77"/>
    </row>
    <row r="13" spans="1:23" x14ac:dyDescent="0.25">
      <c r="A13" s="15" t="s">
        <v>1901</v>
      </c>
      <c r="B13" s="13" t="s">
        <v>9393</v>
      </c>
      <c r="C13" s="16"/>
      <c r="D13" s="16" t="s">
        <v>490</v>
      </c>
      <c r="E13" s="16"/>
      <c r="F13" s="16" t="s">
        <v>1085</v>
      </c>
      <c r="G13" s="31" t="s">
        <v>194</v>
      </c>
      <c r="H13" s="77"/>
    </row>
    <row r="14" spans="1:23" x14ac:dyDescent="0.25">
      <c r="A14" s="15" t="s">
        <v>2189</v>
      </c>
      <c r="B14" s="13" t="s">
        <v>9393</v>
      </c>
      <c r="C14" s="16"/>
      <c r="D14" s="16" t="s">
        <v>490</v>
      </c>
      <c r="E14" s="16"/>
      <c r="F14" s="16" t="s">
        <v>1085</v>
      </c>
      <c r="G14" s="31" t="s">
        <v>194</v>
      </c>
      <c r="H14" s="77"/>
    </row>
    <row r="15" spans="1:23" x14ac:dyDescent="0.25">
      <c r="A15" s="15" t="s">
        <v>1928</v>
      </c>
      <c r="B15" s="13" t="s">
        <v>9393</v>
      </c>
      <c r="C15" s="16"/>
      <c r="D15" s="16" t="s">
        <v>490</v>
      </c>
      <c r="E15" s="16"/>
      <c r="F15" s="16" t="s">
        <v>1085</v>
      </c>
      <c r="G15" s="31" t="s">
        <v>194</v>
      </c>
      <c r="H15" s="77"/>
    </row>
    <row r="16" spans="1:23" x14ac:dyDescent="0.25">
      <c r="A16" s="15" t="s">
        <v>2002</v>
      </c>
      <c r="B16" s="13" t="s">
        <v>9393</v>
      </c>
      <c r="C16" s="16"/>
      <c r="D16" s="16" t="s">
        <v>490</v>
      </c>
      <c r="E16" s="16"/>
      <c r="F16" s="16" t="s">
        <v>490</v>
      </c>
      <c r="G16" s="31" t="s">
        <v>194</v>
      </c>
      <c r="H16" s="77"/>
    </row>
    <row r="17" spans="1:8" x14ac:dyDescent="0.25">
      <c r="A17" s="15" t="s">
        <v>2190</v>
      </c>
      <c r="B17" s="13" t="s">
        <v>9393</v>
      </c>
      <c r="C17" s="16"/>
      <c r="D17" s="16" t="s">
        <v>490</v>
      </c>
      <c r="E17" s="16"/>
      <c r="F17" s="16" t="s">
        <v>490</v>
      </c>
      <c r="G17" s="31" t="s">
        <v>194</v>
      </c>
      <c r="H17" s="77"/>
    </row>
    <row r="18" spans="1:8" x14ac:dyDescent="0.25">
      <c r="A18" s="15" t="s">
        <v>1281</v>
      </c>
      <c r="B18" s="13" t="s">
        <v>9393</v>
      </c>
      <c r="C18" s="16"/>
      <c r="D18" s="16" t="s">
        <v>490</v>
      </c>
      <c r="E18" s="16"/>
      <c r="F18" s="16" t="s">
        <v>490</v>
      </c>
      <c r="G18" s="31" t="s">
        <v>194</v>
      </c>
      <c r="H18" s="77"/>
    </row>
    <row r="19" spans="1:8" x14ac:dyDescent="0.25">
      <c r="A19" s="15" t="s">
        <v>2168</v>
      </c>
      <c r="B19" s="13" t="s">
        <v>9393</v>
      </c>
      <c r="C19" s="16"/>
      <c r="D19" s="16" t="s">
        <v>490</v>
      </c>
      <c r="E19" s="16"/>
      <c r="F19" s="16" t="s">
        <v>496</v>
      </c>
      <c r="G19" s="31" t="s">
        <v>194</v>
      </c>
      <c r="H19" s="77"/>
    </row>
    <row r="20" spans="1:8" x14ac:dyDescent="0.25">
      <c r="A20" s="15" t="s">
        <v>604</v>
      </c>
      <c r="B20" s="13" t="s">
        <v>9393</v>
      </c>
      <c r="C20" s="16"/>
      <c r="D20" s="16" t="s">
        <v>490</v>
      </c>
      <c r="E20" s="16"/>
      <c r="F20" s="16" t="s">
        <v>490</v>
      </c>
      <c r="G20" s="31" t="s">
        <v>194</v>
      </c>
      <c r="H20" s="77"/>
    </row>
    <row r="21" spans="1:8" x14ac:dyDescent="0.25">
      <c r="A21" s="15" t="s">
        <v>1905</v>
      </c>
      <c r="B21" s="13" t="s">
        <v>9393</v>
      </c>
      <c r="C21" s="16"/>
      <c r="D21" s="16" t="s">
        <v>490</v>
      </c>
      <c r="E21" s="16"/>
      <c r="F21" s="16" t="s">
        <v>490</v>
      </c>
      <c r="G21" s="31" t="s">
        <v>194</v>
      </c>
      <c r="H21" s="77"/>
    </row>
    <row r="22" spans="1:8" x14ac:dyDescent="0.25">
      <c r="A22" s="15" t="s">
        <v>941</v>
      </c>
      <c r="B22" s="13" t="s">
        <v>9393</v>
      </c>
      <c r="C22" s="16"/>
      <c r="D22" s="16" t="s">
        <v>490</v>
      </c>
      <c r="E22" s="16"/>
      <c r="F22" s="16" t="s">
        <v>490</v>
      </c>
      <c r="G22" s="31" t="s">
        <v>194</v>
      </c>
      <c r="H22" s="77"/>
    </row>
    <row r="23" spans="1:8" x14ac:dyDescent="0.25">
      <c r="A23" s="15" t="s">
        <v>2027</v>
      </c>
      <c r="B23" s="13" t="s">
        <v>9393</v>
      </c>
      <c r="C23" s="16"/>
      <c r="D23" s="16" t="s">
        <v>490</v>
      </c>
      <c r="E23" s="16"/>
      <c r="F23" s="16" t="s">
        <v>493</v>
      </c>
      <c r="G23" s="31" t="s">
        <v>194</v>
      </c>
      <c r="H23" s="77"/>
    </row>
    <row r="24" spans="1:8" x14ac:dyDescent="0.25">
      <c r="A24" s="15" t="s">
        <v>518</v>
      </c>
      <c r="B24" s="13" t="s">
        <v>9393</v>
      </c>
      <c r="C24" s="16"/>
      <c r="D24" s="16" t="s">
        <v>427</v>
      </c>
      <c r="E24" s="16"/>
      <c r="F24" s="16" t="s">
        <v>427</v>
      </c>
      <c r="G24" s="31" t="s">
        <v>9364</v>
      </c>
      <c r="H24" s="77"/>
    </row>
  </sheetData>
  <mergeCells count="1">
    <mergeCell ref="O1:W1"/>
  </mergeCells>
  <phoneticPr fontId="3" type="noConversion"/>
  <conditionalFormatting sqref="H2:H24">
    <cfRule type="cellIs" dxfId="96" priority="1" stopIfTrue="1" operator="equal">
      <formula>"-"</formula>
    </cfRule>
    <cfRule type="cellIs" dxfId="95" priority="2" stopIfTrue="1" operator="equal">
      <formula>"x"</formula>
    </cfRule>
  </conditionalFormatting>
  <hyperlinks>
    <hyperlink ref="L1" location="'Expansion set Check List'!A1" display="Home" xr:uid="{00000000-0004-0000-C600-000000000000}"/>
  </hyperlinks>
  <pageMargins left="0.7" right="0.7" top="0.75" bottom="0.75" header="0.3" footer="0.3"/>
  <pageSetup paperSize="0" orientation="portrait" horizontalDpi="0" verticalDpi="0" copies="0" r:id="rId1"/>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700-000000000000}">
  <sheetPr codeName="Sheet142">
    <tabColor rgb="FF3399FF"/>
  </sheetPr>
  <dimension ref="A1:W33"/>
  <sheetViews>
    <sheetView workbookViewId="0">
      <pane ySplit="1" topLeftCell="A2" activePane="bottomLeft" state="frozen"/>
      <selection pane="bottomLeft"/>
    </sheetView>
  </sheetViews>
  <sheetFormatPr defaultColWidth="0" defaultRowHeight="13.2" customHeight="1" x14ac:dyDescent="0.25"/>
  <cols>
    <col min="1" max="1" width="21.88671875" customWidth="1"/>
    <col min="2" max="2" width="9.44140625" bestFit="1" customWidth="1"/>
    <col min="3" max="3" width="3.33203125"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9373</v>
      </c>
      <c r="B2" s="13" t="s">
        <v>9393</v>
      </c>
      <c r="C2" s="13"/>
      <c r="D2" s="13" t="s">
        <v>421</v>
      </c>
      <c r="E2" s="13">
        <v>130</v>
      </c>
      <c r="F2" s="13" t="s">
        <v>1873</v>
      </c>
      <c r="G2" s="30" t="s">
        <v>230</v>
      </c>
      <c r="H2" s="77"/>
      <c r="M2" s="33">
        <f>SUM(COUNTA(H2:H750))</f>
        <v>0</v>
      </c>
      <c r="O2" s="109"/>
      <c r="P2" s="109"/>
      <c r="Q2" s="109"/>
      <c r="R2" s="109"/>
      <c r="S2" s="109"/>
      <c r="T2" s="109"/>
      <c r="U2" s="109"/>
      <c r="V2" s="109"/>
      <c r="W2" s="109"/>
    </row>
    <row r="3" spans="1:23" x14ac:dyDescent="0.25">
      <c r="A3" s="15" t="s">
        <v>1199</v>
      </c>
      <c r="B3" s="13" t="s">
        <v>9393</v>
      </c>
      <c r="C3" s="16"/>
      <c r="D3" s="16" t="s">
        <v>421</v>
      </c>
      <c r="E3" s="16">
        <v>110</v>
      </c>
      <c r="F3" s="16" t="s">
        <v>401</v>
      </c>
      <c r="G3" s="31" t="s">
        <v>202</v>
      </c>
      <c r="H3" s="77"/>
    </row>
    <row r="4" spans="1:23" x14ac:dyDescent="0.25">
      <c r="A4" s="15" t="s">
        <v>1914</v>
      </c>
      <c r="B4" s="13" t="s">
        <v>9393</v>
      </c>
      <c r="C4" s="16"/>
      <c r="D4" s="16" t="s">
        <v>431</v>
      </c>
      <c r="E4" s="16">
        <v>130</v>
      </c>
      <c r="F4" s="16" t="s">
        <v>401</v>
      </c>
      <c r="G4" s="31" t="s">
        <v>202</v>
      </c>
      <c r="H4" s="77"/>
    </row>
    <row r="5" spans="1:23" x14ac:dyDescent="0.25">
      <c r="A5" s="15" t="s">
        <v>1216</v>
      </c>
      <c r="B5" s="13" t="s">
        <v>9393</v>
      </c>
      <c r="C5" s="16"/>
      <c r="D5" s="16" t="s">
        <v>421</v>
      </c>
      <c r="E5" s="16">
        <v>80</v>
      </c>
      <c r="F5" s="16" t="s">
        <v>405</v>
      </c>
      <c r="G5" s="31" t="s">
        <v>190</v>
      </c>
      <c r="H5" s="77"/>
    </row>
    <row r="6" spans="1:23" x14ac:dyDescent="0.25">
      <c r="A6" s="15" t="s">
        <v>1231</v>
      </c>
      <c r="B6" s="13" t="s">
        <v>9393</v>
      </c>
      <c r="C6" s="16"/>
      <c r="D6" s="16" t="s">
        <v>421</v>
      </c>
      <c r="E6" s="16">
        <v>60</v>
      </c>
      <c r="F6" s="16" t="s">
        <v>410</v>
      </c>
      <c r="G6" s="31" t="s">
        <v>190</v>
      </c>
      <c r="H6" s="77"/>
    </row>
    <row r="7" spans="1:23" x14ac:dyDescent="0.25">
      <c r="A7" s="15" t="s">
        <v>530</v>
      </c>
      <c r="B7" s="13" t="s">
        <v>9393</v>
      </c>
      <c r="C7" s="16"/>
      <c r="D7" s="16" t="s">
        <v>431</v>
      </c>
      <c r="E7" s="16">
        <v>130</v>
      </c>
      <c r="F7" s="16" t="s">
        <v>401</v>
      </c>
      <c r="G7" s="31" t="s">
        <v>198</v>
      </c>
      <c r="H7" s="77"/>
    </row>
    <row r="8" spans="1:23" x14ac:dyDescent="0.25">
      <c r="A8" s="15" t="s">
        <v>574</v>
      </c>
      <c r="B8" s="13" t="s">
        <v>9393</v>
      </c>
      <c r="C8" s="16"/>
      <c r="D8" s="16" t="s">
        <v>431</v>
      </c>
      <c r="E8" s="16">
        <v>60</v>
      </c>
      <c r="F8" s="16" t="s">
        <v>410</v>
      </c>
      <c r="G8" s="31" t="s">
        <v>190</v>
      </c>
      <c r="H8" s="77"/>
    </row>
    <row r="9" spans="1:23" x14ac:dyDescent="0.25">
      <c r="A9" s="15" t="s">
        <v>9378</v>
      </c>
      <c r="B9" s="13" t="s">
        <v>9393</v>
      </c>
      <c r="C9" s="16"/>
      <c r="D9" s="16" t="s">
        <v>421</v>
      </c>
      <c r="E9" s="16">
        <v>50</v>
      </c>
      <c r="F9" s="16" t="s">
        <v>410</v>
      </c>
      <c r="G9" s="31" t="s">
        <v>194</v>
      </c>
      <c r="H9" s="77"/>
    </row>
    <row r="10" spans="1:23" x14ac:dyDescent="0.25">
      <c r="A10" s="15" t="s">
        <v>1397</v>
      </c>
      <c r="B10" s="13" t="s">
        <v>9393</v>
      </c>
      <c r="C10" s="16"/>
      <c r="D10" s="16" t="s">
        <v>431</v>
      </c>
      <c r="E10" s="16">
        <v>80</v>
      </c>
      <c r="F10" s="16" t="s">
        <v>405</v>
      </c>
      <c r="G10" s="31" t="s">
        <v>198</v>
      </c>
      <c r="H10" s="77"/>
    </row>
    <row r="11" spans="1:23" x14ac:dyDescent="0.25">
      <c r="A11" s="15" t="s">
        <v>1267</v>
      </c>
      <c r="B11" s="13" t="s">
        <v>9393</v>
      </c>
      <c r="C11" s="16"/>
      <c r="D11" s="16" t="s">
        <v>421</v>
      </c>
      <c r="E11" s="16">
        <v>50</v>
      </c>
      <c r="F11" s="16" t="s">
        <v>410</v>
      </c>
      <c r="G11" s="31" t="s">
        <v>190</v>
      </c>
      <c r="H11" s="77"/>
    </row>
    <row r="12" spans="1:23" x14ac:dyDescent="0.25">
      <c r="A12" s="15" t="s">
        <v>9398</v>
      </c>
      <c r="B12" s="13" t="s">
        <v>9393</v>
      </c>
      <c r="C12" s="16"/>
      <c r="D12" s="16" t="s">
        <v>421</v>
      </c>
      <c r="E12" s="16">
        <v>90</v>
      </c>
      <c r="F12" s="16" t="s">
        <v>1873</v>
      </c>
      <c r="G12" s="31" t="s">
        <v>230</v>
      </c>
      <c r="H12" s="77"/>
    </row>
    <row r="13" spans="1:23" x14ac:dyDescent="0.25">
      <c r="A13" s="15" t="s">
        <v>1877</v>
      </c>
      <c r="B13" s="13" t="s">
        <v>9393</v>
      </c>
      <c r="C13" s="16"/>
      <c r="D13" s="16" t="s">
        <v>421</v>
      </c>
      <c r="E13" s="16">
        <v>70</v>
      </c>
      <c r="F13" s="16" t="s">
        <v>410</v>
      </c>
      <c r="G13" s="31" t="s">
        <v>198</v>
      </c>
      <c r="H13" s="77"/>
    </row>
    <row r="14" spans="1:23" x14ac:dyDescent="0.25">
      <c r="A14" s="15" t="s">
        <v>1884</v>
      </c>
      <c r="B14" s="13" t="s">
        <v>9393</v>
      </c>
      <c r="C14" s="16"/>
      <c r="D14" s="16" t="s">
        <v>421</v>
      </c>
      <c r="E14" s="16">
        <v>70</v>
      </c>
      <c r="F14" s="16" t="s">
        <v>410</v>
      </c>
      <c r="G14" s="31" t="s">
        <v>198</v>
      </c>
      <c r="H14" s="77"/>
    </row>
    <row r="15" spans="1:23" x14ac:dyDescent="0.25">
      <c r="A15" s="15" t="s">
        <v>1813</v>
      </c>
      <c r="B15" s="13" t="s">
        <v>9393</v>
      </c>
      <c r="C15" s="16"/>
      <c r="D15" s="16" t="s">
        <v>421</v>
      </c>
      <c r="E15" s="16">
        <v>120</v>
      </c>
      <c r="F15" s="16" t="s">
        <v>401</v>
      </c>
      <c r="G15" s="31" t="s">
        <v>202</v>
      </c>
      <c r="H15" s="77"/>
    </row>
    <row r="16" spans="1:23" x14ac:dyDescent="0.25">
      <c r="A16" s="15" t="s">
        <v>1255</v>
      </c>
      <c r="B16" s="13" t="s">
        <v>9393</v>
      </c>
      <c r="C16" s="16"/>
      <c r="D16" s="16" t="s">
        <v>421</v>
      </c>
      <c r="E16" s="16">
        <v>80</v>
      </c>
      <c r="F16" s="16" t="s">
        <v>405</v>
      </c>
      <c r="G16" s="31" t="s">
        <v>194</v>
      </c>
      <c r="H16" s="77"/>
    </row>
    <row r="17" spans="1:8" x14ac:dyDescent="0.25">
      <c r="A17" s="15" t="s">
        <v>1275</v>
      </c>
      <c r="B17" s="13" t="s">
        <v>9393</v>
      </c>
      <c r="C17" s="16"/>
      <c r="D17" s="16" t="s">
        <v>421</v>
      </c>
      <c r="E17" s="16">
        <v>50</v>
      </c>
      <c r="F17" s="16" t="s">
        <v>410</v>
      </c>
      <c r="G17" s="31" t="s">
        <v>190</v>
      </c>
      <c r="H17" s="77"/>
    </row>
    <row r="18" spans="1:8" x14ac:dyDescent="0.25">
      <c r="A18" s="15" t="s">
        <v>1972</v>
      </c>
      <c r="B18" s="13" t="s">
        <v>9393</v>
      </c>
      <c r="C18" s="16"/>
      <c r="D18" s="16" t="s">
        <v>435</v>
      </c>
      <c r="E18" s="16">
        <v>60</v>
      </c>
      <c r="F18" s="16" t="s">
        <v>410</v>
      </c>
      <c r="G18" s="31" t="s">
        <v>198</v>
      </c>
      <c r="H18" s="77"/>
    </row>
    <row r="19" spans="1:8" x14ac:dyDescent="0.25">
      <c r="A19" s="15" t="s">
        <v>1901</v>
      </c>
      <c r="B19" s="13" t="s">
        <v>9393</v>
      </c>
      <c r="C19" s="16"/>
      <c r="D19" s="16" t="s">
        <v>9399</v>
      </c>
      <c r="E19" s="16"/>
      <c r="F19" s="16" t="s">
        <v>9399</v>
      </c>
      <c r="G19" s="31" t="s">
        <v>194</v>
      </c>
      <c r="H19" s="77"/>
    </row>
    <row r="20" spans="1:8" x14ac:dyDescent="0.25">
      <c r="A20" s="15" t="s">
        <v>1928</v>
      </c>
      <c r="B20" s="13" t="s">
        <v>9393</v>
      </c>
      <c r="C20" s="16"/>
      <c r="D20" s="16" t="s">
        <v>9399</v>
      </c>
      <c r="E20" s="16"/>
      <c r="F20" s="16" t="s">
        <v>9399</v>
      </c>
      <c r="G20" s="31" t="s">
        <v>194</v>
      </c>
      <c r="H20" s="77"/>
    </row>
    <row r="21" spans="1:8" x14ac:dyDescent="0.25">
      <c r="A21" s="15" t="s">
        <v>2031</v>
      </c>
      <c r="B21" s="13" t="s">
        <v>9393</v>
      </c>
      <c r="C21" s="16"/>
      <c r="D21" s="16" t="s">
        <v>9399</v>
      </c>
      <c r="E21" s="16"/>
      <c r="F21" s="16" t="s">
        <v>9399</v>
      </c>
      <c r="G21" s="31" t="s">
        <v>194</v>
      </c>
      <c r="H21" s="77"/>
    </row>
    <row r="22" spans="1:8" x14ac:dyDescent="0.25">
      <c r="A22" s="15" t="s">
        <v>2205</v>
      </c>
      <c r="B22" s="13" t="s">
        <v>9393</v>
      </c>
      <c r="C22" s="16"/>
      <c r="D22" s="16" t="s">
        <v>9399</v>
      </c>
      <c r="E22" s="16"/>
      <c r="F22" s="16" t="s">
        <v>9399</v>
      </c>
      <c r="G22" s="31" t="s">
        <v>194</v>
      </c>
      <c r="H22" s="77"/>
    </row>
    <row r="23" spans="1:8" x14ac:dyDescent="0.25">
      <c r="A23" s="15" t="s">
        <v>2087</v>
      </c>
      <c r="B23" s="13" t="s">
        <v>9393</v>
      </c>
      <c r="C23" s="16"/>
      <c r="D23" s="16" t="s">
        <v>9399</v>
      </c>
      <c r="E23" s="16"/>
      <c r="F23" s="16" t="s">
        <v>9399</v>
      </c>
      <c r="G23" s="31" t="s">
        <v>194</v>
      </c>
      <c r="H23" s="77"/>
    </row>
    <row r="24" spans="1:8" x14ac:dyDescent="0.25">
      <c r="A24" s="15" t="s">
        <v>1281</v>
      </c>
      <c r="B24" s="13" t="s">
        <v>9393</v>
      </c>
      <c r="C24" s="16"/>
      <c r="D24" s="16" t="s">
        <v>490</v>
      </c>
      <c r="E24" s="16"/>
      <c r="F24" s="16" t="s">
        <v>490</v>
      </c>
      <c r="G24" s="31" t="s">
        <v>194</v>
      </c>
      <c r="H24" s="77"/>
    </row>
    <row r="25" spans="1:8" x14ac:dyDescent="0.25">
      <c r="A25" s="15" t="s">
        <v>2168</v>
      </c>
      <c r="B25" s="13" t="s">
        <v>9393</v>
      </c>
      <c r="C25" s="16"/>
      <c r="D25" s="16" t="s">
        <v>490</v>
      </c>
      <c r="E25" s="16"/>
      <c r="F25" s="16" t="s">
        <v>496</v>
      </c>
      <c r="G25" s="31" t="s">
        <v>194</v>
      </c>
      <c r="H25" s="77"/>
    </row>
    <row r="26" spans="1:8" x14ac:dyDescent="0.25">
      <c r="A26" s="15" t="s">
        <v>1943</v>
      </c>
      <c r="B26" s="13" t="s">
        <v>9393</v>
      </c>
      <c r="C26" s="16"/>
      <c r="D26" s="16" t="s">
        <v>493</v>
      </c>
      <c r="E26" s="16"/>
      <c r="F26" s="16" t="s">
        <v>493</v>
      </c>
      <c r="G26" s="31" t="s">
        <v>194</v>
      </c>
      <c r="H26" s="77"/>
    </row>
    <row r="27" spans="1:8" x14ac:dyDescent="0.25">
      <c r="A27" s="15" t="s">
        <v>941</v>
      </c>
      <c r="B27" s="13" t="s">
        <v>9393</v>
      </c>
      <c r="C27" s="16"/>
      <c r="D27" s="16" t="s">
        <v>490</v>
      </c>
      <c r="E27" s="16"/>
      <c r="F27" s="16" t="s">
        <v>490</v>
      </c>
      <c r="G27" s="31" t="s">
        <v>194</v>
      </c>
      <c r="H27" s="77"/>
    </row>
    <row r="28" spans="1:8" x14ac:dyDescent="0.25">
      <c r="A28" s="15" t="s">
        <v>1905</v>
      </c>
      <c r="B28" s="13" t="s">
        <v>9393</v>
      </c>
      <c r="C28" s="16"/>
      <c r="D28" s="16" t="s">
        <v>490</v>
      </c>
      <c r="E28" s="16"/>
      <c r="F28" s="16" t="s">
        <v>490</v>
      </c>
      <c r="G28" s="31" t="s">
        <v>194</v>
      </c>
      <c r="H28" s="77"/>
    </row>
    <row r="29" spans="1:8" x14ac:dyDescent="0.25">
      <c r="A29" s="15" t="s">
        <v>2002</v>
      </c>
      <c r="B29" s="13" t="s">
        <v>9393</v>
      </c>
      <c r="C29" s="16"/>
      <c r="D29" s="16" t="s">
        <v>490</v>
      </c>
      <c r="E29" s="16"/>
      <c r="F29" s="16" t="s">
        <v>490</v>
      </c>
      <c r="G29" s="31" t="s">
        <v>194</v>
      </c>
      <c r="H29" s="77"/>
    </row>
    <row r="30" spans="1:8" x14ac:dyDescent="0.25">
      <c r="A30" s="15" t="s">
        <v>616</v>
      </c>
      <c r="B30" s="13" t="s">
        <v>9393</v>
      </c>
      <c r="C30" s="16"/>
      <c r="D30" s="16" t="s">
        <v>427</v>
      </c>
      <c r="E30" s="16"/>
      <c r="F30" s="16" t="s">
        <v>428</v>
      </c>
      <c r="G30" s="31" t="s">
        <v>194</v>
      </c>
      <c r="H30" s="77"/>
    </row>
    <row r="31" spans="1:8" x14ac:dyDescent="0.25">
      <c r="A31" s="15" t="s">
        <v>1957</v>
      </c>
      <c r="B31" s="13" t="s">
        <v>9393</v>
      </c>
      <c r="C31" s="16"/>
      <c r="D31" s="16" t="s">
        <v>427</v>
      </c>
      <c r="E31" s="16"/>
      <c r="F31" s="16" t="s">
        <v>428</v>
      </c>
      <c r="G31" s="31" t="s">
        <v>194</v>
      </c>
      <c r="H31" s="77"/>
    </row>
    <row r="32" spans="1:8" x14ac:dyDescent="0.25">
      <c r="A32" s="15" t="s">
        <v>520</v>
      </c>
      <c r="B32" s="13" t="s">
        <v>9393</v>
      </c>
      <c r="C32" s="16"/>
      <c r="D32" s="16" t="s">
        <v>427</v>
      </c>
      <c r="E32" s="16"/>
      <c r="F32" s="16" t="s">
        <v>427</v>
      </c>
      <c r="G32" s="31" t="s">
        <v>9364</v>
      </c>
      <c r="H32" s="77"/>
    </row>
    <row r="33" spans="1:8" x14ac:dyDescent="0.25">
      <c r="A33" s="15" t="s">
        <v>516</v>
      </c>
      <c r="B33" s="13" t="s">
        <v>9393</v>
      </c>
      <c r="C33" s="16"/>
      <c r="D33" s="16" t="s">
        <v>427</v>
      </c>
      <c r="E33" s="16"/>
      <c r="F33" s="16" t="s">
        <v>427</v>
      </c>
      <c r="G33" s="31" t="s">
        <v>9364</v>
      </c>
      <c r="H33" s="77"/>
    </row>
  </sheetData>
  <mergeCells count="1">
    <mergeCell ref="O1:W1"/>
  </mergeCells>
  <phoneticPr fontId="3" type="noConversion"/>
  <conditionalFormatting sqref="H2:H33">
    <cfRule type="cellIs" dxfId="94" priority="1" stopIfTrue="1" operator="equal">
      <formula>"-"</formula>
    </cfRule>
    <cfRule type="cellIs" dxfId="93" priority="2" stopIfTrue="1" operator="equal">
      <formula>"x"</formula>
    </cfRule>
  </conditionalFormatting>
  <hyperlinks>
    <hyperlink ref="L1" location="'Expansion set Check List'!A1" display="Home" xr:uid="{00000000-0004-0000-C700-000000000000}"/>
  </hyperlinks>
  <pageMargins left="0.7" right="0.7" top="0.75" bottom="0.75" header="0.3" footer="0.3"/>
  <pageSetup paperSize="0" orientation="portrait" horizontalDpi="0" verticalDpi="0" copies="0" r:id="rId1"/>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800-000000000000}">
  <sheetPr codeName="Sheet143">
    <tabColor rgb="FF3399FF"/>
  </sheetPr>
  <dimension ref="A1:W22"/>
  <sheetViews>
    <sheetView workbookViewId="0">
      <pane ySplit="1" topLeftCell="A2" activePane="bottomLeft" state="frozen"/>
      <selection pane="bottomLeft"/>
    </sheetView>
  </sheetViews>
  <sheetFormatPr defaultColWidth="0" defaultRowHeight="13.2" customHeight="1" x14ac:dyDescent="0.25"/>
  <cols>
    <col min="1" max="1" width="25" customWidth="1"/>
    <col min="2" max="2" width="9.44140625" bestFit="1" customWidth="1"/>
    <col min="3" max="3" width="3.33203125" bestFit="1" customWidth="1"/>
    <col min="4" max="4" width="8.66406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1819</v>
      </c>
      <c r="B2" s="13" t="s">
        <v>9400</v>
      </c>
      <c r="C2" s="13"/>
      <c r="D2" s="13" t="s">
        <v>400</v>
      </c>
      <c r="E2" s="13">
        <v>140</v>
      </c>
      <c r="F2" s="13" t="s">
        <v>401</v>
      </c>
      <c r="G2" s="30" t="s">
        <v>202</v>
      </c>
      <c r="H2" s="77"/>
      <c r="M2" s="33">
        <f>SUM(COUNTA(H2:H750))</f>
        <v>0</v>
      </c>
      <c r="O2" s="109"/>
      <c r="P2" s="109"/>
      <c r="Q2" s="109"/>
      <c r="R2" s="109"/>
      <c r="S2" s="109"/>
      <c r="T2" s="109"/>
      <c r="U2" s="109"/>
      <c r="V2" s="109"/>
      <c r="W2" s="109"/>
    </row>
    <row r="3" spans="1:23" x14ac:dyDescent="0.25">
      <c r="A3" s="15" t="s">
        <v>532</v>
      </c>
      <c r="B3" s="13" t="s">
        <v>9400</v>
      </c>
      <c r="C3" s="16"/>
      <c r="D3" s="16" t="s">
        <v>400</v>
      </c>
      <c r="E3" s="16">
        <v>80</v>
      </c>
      <c r="F3" s="16" t="s">
        <v>405</v>
      </c>
      <c r="G3" s="31" t="s">
        <v>194</v>
      </c>
      <c r="H3" s="77"/>
    </row>
    <row r="4" spans="1:23" x14ac:dyDescent="0.25">
      <c r="A4" s="15" t="s">
        <v>575</v>
      </c>
      <c r="B4" s="13" t="s">
        <v>9400</v>
      </c>
      <c r="C4" s="16"/>
      <c r="D4" s="16" t="s">
        <v>400</v>
      </c>
      <c r="E4" s="16">
        <v>50</v>
      </c>
      <c r="F4" s="16" t="s">
        <v>410</v>
      </c>
      <c r="G4" s="31" t="s">
        <v>190</v>
      </c>
      <c r="H4" s="77"/>
    </row>
    <row r="5" spans="1:23" x14ac:dyDescent="0.25">
      <c r="A5" s="15" t="s">
        <v>1973</v>
      </c>
      <c r="B5" s="13" t="s">
        <v>9400</v>
      </c>
      <c r="C5" s="16"/>
      <c r="D5" s="16" t="s">
        <v>407</v>
      </c>
      <c r="E5" s="16">
        <v>110</v>
      </c>
      <c r="F5" s="16" t="s">
        <v>405</v>
      </c>
      <c r="G5" s="31" t="s">
        <v>202</v>
      </c>
      <c r="H5" s="77"/>
    </row>
    <row r="6" spans="1:23" x14ac:dyDescent="0.25">
      <c r="A6" s="15" t="s">
        <v>955</v>
      </c>
      <c r="B6" s="13" t="s">
        <v>9400</v>
      </c>
      <c r="C6" s="16"/>
      <c r="D6" s="16" t="s">
        <v>407</v>
      </c>
      <c r="E6" s="16">
        <v>50</v>
      </c>
      <c r="F6" s="16" t="s">
        <v>410</v>
      </c>
      <c r="G6" s="31" t="s">
        <v>190</v>
      </c>
      <c r="H6" s="77"/>
    </row>
    <row r="7" spans="1:23" x14ac:dyDescent="0.25">
      <c r="A7" s="15" t="s">
        <v>412</v>
      </c>
      <c r="B7" s="13" t="s">
        <v>9400</v>
      </c>
      <c r="C7" s="16"/>
      <c r="D7" s="16" t="s">
        <v>404</v>
      </c>
      <c r="E7" s="16">
        <v>130</v>
      </c>
      <c r="F7" s="16" t="s">
        <v>401</v>
      </c>
      <c r="G7" s="31" t="s">
        <v>202</v>
      </c>
      <c r="H7" s="77"/>
    </row>
    <row r="8" spans="1:23" x14ac:dyDescent="0.25">
      <c r="A8" s="15" t="s">
        <v>456</v>
      </c>
      <c r="B8" s="13" t="s">
        <v>9400</v>
      </c>
      <c r="C8" s="16"/>
      <c r="D8" s="16" t="s">
        <v>404</v>
      </c>
      <c r="E8" s="16">
        <v>80</v>
      </c>
      <c r="F8" s="16" t="s">
        <v>405</v>
      </c>
      <c r="G8" s="31" t="s">
        <v>194</v>
      </c>
      <c r="H8" s="77"/>
    </row>
    <row r="9" spans="1:23" x14ac:dyDescent="0.25">
      <c r="A9" s="15" t="s">
        <v>469</v>
      </c>
      <c r="B9" s="13" t="s">
        <v>9400</v>
      </c>
      <c r="C9" s="16"/>
      <c r="D9" s="16" t="s">
        <v>404</v>
      </c>
      <c r="E9" s="16">
        <v>50</v>
      </c>
      <c r="F9" s="16" t="s">
        <v>410</v>
      </c>
      <c r="G9" s="31" t="s">
        <v>190</v>
      </c>
      <c r="H9" s="77"/>
    </row>
    <row r="10" spans="1:23" x14ac:dyDescent="0.25">
      <c r="A10" s="15" t="s">
        <v>968</v>
      </c>
      <c r="B10" s="13" t="s">
        <v>9400</v>
      </c>
      <c r="C10" s="16"/>
      <c r="D10" s="16" t="s">
        <v>431</v>
      </c>
      <c r="E10" s="16">
        <v>30</v>
      </c>
      <c r="F10" s="16" t="s">
        <v>410</v>
      </c>
      <c r="G10" s="31" t="s">
        <v>198</v>
      </c>
      <c r="H10" s="77"/>
    </row>
    <row r="11" spans="1:23" x14ac:dyDescent="0.25">
      <c r="A11" s="15" t="s">
        <v>429</v>
      </c>
      <c r="B11" s="13" t="s">
        <v>9400</v>
      </c>
      <c r="C11" s="16"/>
      <c r="D11" s="16" t="s">
        <v>414</v>
      </c>
      <c r="E11" s="16">
        <v>30</v>
      </c>
      <c r="F11" s="16" t="s">
        <v>410</v>
      </c>
      <c r="G11" s="31" t="s">
        <v>198</v>
      </c>
      <c r="H11" s="77"/>
    </row>
    <row r="12" spans="1:23" x14ac:dyDescent="0.25">
      <c r="A12" s="15" t="s">
        <v>1836</v>
      </c>
      <c r="B12" s="13" t="s">
        <v>9400</v>
      </c>
      <c r="C12" s="16"/>
      <c r="D12" s="16" t="s">
        <v>400</v>
      </c>
      <c r="E12" s="16">
        <v>60</v>
      </c>
      <c r="F12" s="16" t="s">
        <v>410</v>
      </c>
      <c r="G12" s="31" t="s">
        <v>198</v>
      </c>
      <c r="H12" s="77"/>
    </row>
    <row r="13" spans="1:23" x14ac:dyDescent="0.25">
      <c r="A13" s="15" t="s">
        <v>615</v>
      </c>
      <c r="B13" s="13" t="s">
        <v>9400</v>
      </c>
      <c r="C13" s="16"/>
      <c r="D13" s="16" t="s">
        <v>490</v>
      </c>
      <c r="E13" s="16"/>
      <c r="F13" s="16" t="s">
        <v>1562</v>
      </c>
      <c r="G13" s="31" t="s">
        <v>190</v>
      </c>
      <c r="H13" s="77"/>
    </row>
    <row r="14" spans="1:23" x14ac:dyDescent="0.25">
      <c r="A14" s="15" t="s">
        <v>1086</v>
      </c>
      <c r="B14" s="13" t="s">
        <v>9400</v>
      </c>
      <c r="C14" s="16"/>
      <c r="D14" s="16" t="s">
        <v>490</v>
      </c>
      <c r="E14" s="16"/>
      <c r="F14" s="16" t="s">
        <v>1085</v>
      </c>
      <c r="G14" s="31" t="s">
        <v>194</v>
      </c>
      <c r="H14" s="77"/>
    </row>
    <row r="15" spans="1:23" x14ac:dyDescent="0.25">
      <c r="A15" s="15" t="s">
        <v>1281</v>
      </c>
      <c r="B15" s="13" t="s">
        <v>9400</v>
      </c>
      <c r="C15" s="16"/>
      <c r="D15" s="16" t="s">
        <v>490</v>
      </c>
      <c r="E15" s="16"/>
      <c r="F15" s="16" t="s">
        <v>490</v>
      </c>
      <c r="G15" s="31" t="s">
        <v>194</v>
      </c>
      <c r="H15" s="77"/>
    </row>
    <row r="16" spans="1:23" x14ac:dyDescent="0.25">
      <c r="A16" s="15" t="s">
        <v>2189</v>
      </c>
      <c r="B16" s="13" t="s">
        <v>9400</v>
      </c>
      <c r="C16" s="16"/>
      <c r="D16" s="16" t="s">
        <v>490</v>
      </c>
      <c r="E16" s="16"/>
      <c r="F16" s="16" t="s">
        <v>1085</v>
      </c>
      <c r="G16" s="31" t="s">
        <v>194</v>
      </c>
      <c r="H16" s="77"/>
    </row>
    <row r="17" spans="1:8" x14ac:dyDescent="0.25">
      <c r="A17" s="15" t="s">
        <v>2190</v>
      </c>
      <c r="B17" s="13" t="s">
        <v>9400</v>
      </c>
      <c r="C17" s="16"/>
      <c r="D17" s="16" t="s">
        <v>490</v>
      </c>
      <c r="E17" s="16"/>
      <c r="F17" s="16" t="s">
        <v>1562</v>
      </c>
      <c r="G17" s="31" t="s">
        <v>194</v>
      </c>
      <c r="H17" s="77"/>
    </row>
    <row r="18" spans="1:8" x14ac:dyDescent="0.25">
      <c r="A18" s="15" t="s">
        <v>1094</v>
      </c>
      <c r="B18" s="13" t="s">
        <v>9400</v>
      </c>
      <c r="C18" s="16"/>
      <c r="D18" s="16" t="s">
        <v>490</v>
      </c>
      <c r="E18" s="16"/>
      <c r="F18" s="16" t="s">
        <v>490</v>
      </c>
      <c r="G18" s="31" t="s">
        <v>194</v>
      </c>
      <c r="H18" s="77"/>
    </row>
    <row r="19" spans="1:8" x14ac:dyDescent="0.25">
      <c r="A19" s="15" t="s">
        <v>2191</v>
      </c>
      <c r="B19" s="13" t="s">
        <v>9400</v>
      </c>
      <c r="C19" s="16"/>
      <c r="D19" s="16" t="s">
        <v>490</v>
      </c>
      <c r="E19" s="16"/>
      <c r="F19" s="16" t="s">
        <v>1085</v>
      </c>
      <c r="G19" s="31" t="s">
        <v>194</v>
      </c>
      <c r="H19" s="77"/>
    </row>
    <row r="20" spans="1:8" x14ac:dyDescent="0.25">
      <c r="A20" s="15" t="s">
        <v>2233</v>
      </c>
      <c r="B20" s="13" t="s">
        <v>9400</v>
      </c>
      <c r="C20" s="16"/>
      <c r="D20" s="16" t="s">
        <v>490</v>
      </c>
      <c r="E20" s="16"/>
      <c r="F20" s="16" t="s">
        <v>490</v>
      </c>
      <c r="G20" s="31" t="s">
        <v>194</v>
      </c>
      <c r="H20" s="77"/>
    </row>
    <row r="21" spans="1:8" x14ac:dyDescent="0.25">
      <c r="A21" s="15" t="s">
        <v>2205</v>
      </c>
      <c r="B21" s="13" t="s">
        <v>9400</v>
      </c>
      <c r="C21" s="16"/>
      <c r="D21" s="16" t="s">
        <v>490</v>
      </c>
      <c r="E21" s="16"/>
      <c r="F21" s="16" t="s">
        <v>1085</v>
      </c>
      <c r="G21" s="31" t="s">
        <v>194</v>
      </c>
      <c r="H21" s="77"/>
    </row>
    <row r="22" spans="1:8" x14ac:dyDescent="0.25">
      <c r="A22" s="15" t="s">
        <v>519</v>
      </c>
      <c r="B22" s="13" t="s">
        <v>9400</v>
      </c>
      <c r="C22" s="16"/>
      <c r="D22" s="16" t="s">
        <v>427</v>
      </c>
      <c r="E22" s="16"/>
      <c r="F22" s="16" t="s">
        <v>427</v>
      </c>
      <c r="G22" s="31" t="s">
        <v>9364</v>
      </c>
      <c r="H22" s="77"/>
    </row>
  </sheetData>
  <mergeCells count="1">
    <mergeCell ref="O1:W1"/>
  </mergeCells>
  <phoneticPr fontId="3" type="noConversion"/>
  <conditionalFormatting sqref="H2:H22">
    <cfRule type="cellIs" dxfId="92" priority="1" stopIfTrue="1" operator="equal">
      <formula>"-"</formula>
    </cfRule>
    <cfRule type="cellIs" dxfId="91" priority="2" stopIfTrue="1" operator="equal">
      <formula>"x"</formula>
    </cfRule>
  </conditionalFormatting>
  <hyperlinks>
    <hyperlink ref="L1" location="'Expansion set Check List'!A1" display="Home" xr:uid="{00000000-0004-0000-C800-000000000000}"/>
  </hyperlinks>
  <pageMargins left="0.7" right="0.7" top="0.75" bottom="0.75" header="0.3" footer="0.3"/>
  <pageSetup paperSize="0" orientation="portrait" horizontalDpi="0" verticalDpi="0" copies="0" r:id="rId1"/>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900-000000000000}">
  <sheetPr codeName="Sheet144">
    <tabColor rgb="FF3399FF"/>
  </sheetPr>
  <dimension ref="A1:W20"/>
  <sheetViews>
    <sheetView workbookViewId="0">
      <pane ySplit="1" topLeftCell="A2" activePane="bottomLeft" state="frozen"/>
      <selection pane="bottomLeft"/>
    </sheetView>
  </sheetViews>
  <sheetFormatPr defaultColWidth="0" defaultRowHeight="13.2" customHeight="1" x14ac:dyDescent="0.25"/>
  <cols>
    <col min="1" max="1" width="28.33203125" customWidth="1"/>
    <col min="2" max="2" width="9.44140625" bestFit="1" customWidth="1"/>
    <col min="3" max="3" width="3.33203125" bestFit="1" customWidth="1"/>
    <col min="4" max="4" width="6.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2274</v>
      </c>
      <c r="B2" s="13" t="s">
        <v>9400</v>
      </c>
      <c r="C2" s="13"/>
      <c r="D2" s="13" t="s">
        <v>425</v>
      </c>
      <c r="E2" s="13">
        <v>130</v>
      </c>
      <c r="F2" s="13" t="s">
        <v>410</v>
      </c>
      <c r="G2" s="30" t="s">
        <v>202</v>
      </c>
      <c r="H2" s="77"/>
      <c r="M2" s="33">
        <f>SUM(COUNTA(H2:H750))</f>
        <v>0</v>
      </c>
      <c r="O2" s="109"/>
      <c r="P2" s="109"/>
      <c r="Q2" s="109"/>
      <c r="R2" s="109"/>
      <c r="S2" s="109"/>
      <c r="T2" s="109"/>
      <c r="U2" s="109"/>
      <c r="V2" s="109"/>
      <c r="W2" s="109"/>
    </row>
    <row r="3" spans="1:23" x14ac:dyDescent="0.25">
      <c r="A3" s="15" t="s">
        <v>424</v>
      </c>
      <c r="B3" s="13" t="s">
        <v>9400</v>
      </c>
      <c r="C3" s="16"/>
      <c r="D3" s="16" t="s">
        <v>425</v>
      </c>
      <c r="E3" s="16">
        <v>140</v>
      </c>
      <c r="F3" s="16" t="s">
        <v>401</v>
      </c>
      <c r="G3" s="31" t="s">
        <v>202</v>
      </c>
      <c r="H3" s="77"/>
    </row>
    <row r="4" spans="1:23" x14ac:dyDescent="0.25">
      <c r="A4" s="15" t="s">
        <v>455</v>
      </c>
      <c r="B4" s="13" t="s">
        <v>9400</v>
      </c>
      <c r="C4" s="16"/>
      <c r="D4" s="16" t="s">
        <v>425</v>
      </c>
      <c r="E4" s="16">
        <v>80</v>
      </c>
      <c r="F4" s="16" t="s">
        <v>405</v>
      </c>
      <c r="G4" s="31" t="s">
        <v>194</v>
      </c>
      <c r="H4" s="77"/>
    </row>
    <row r="5" spans="1:23" x14ac:dyDescent="0.25">
      <c r="A5" s="15" t="s">
        <v>464</v>
      </c>
      <c r="B5" s="13" t="s">
        <v>9400</v>
      </c>
      <c r="C5" s="16"/>
      <c r="D5" s="16" t="s">
        <v>425</v>
      </c>
      <c r="E5" s="16">
        <v>60</v>
      </c>
      <c r="F5" s="16" t="s">
        <v>410</v>
      </c>
      <c r="G5" s="31" t="s">
        <v>190</v>
      </c>
      <c r="H5" s="77"/>
    </row>
    <row r="6" spans="1:23" x14ac:dyDescent="0.25">
      <c r="A6" s="15" t="s">
        <v>2189</v>
      </c>
      <c r="B6" s="13" t="s">
        <v>9400</v>
      </c>
      <c r="C6" s="16"/>
      <c r="D6" s="16" t="s">
        <v>490</v>
      </c>
      <c r="E6" s="16"/>
      <c r="F6" s="16" t="s">
        <v>1085</v>
      </c>
      <c r="G6" s="31" t="s">
        <v>194</v>
      </c>
      <c r="H6" s="77"/>
    </row>
    <row r="7" spans="1:23" x14ac:dyDescent="0.25">
      <c r="A7" s="15" t="s">
        <v>2329</v>
      </c>
      <c r="B7" s="13" t="s">
        <v>9400</v>
      </c>
      <c r="C7" s="16"/>
      <c r="D7" s="16" t="s">
        <v>490</v>
      </c>
      <c r="E7" s="16"/>
      <c r="F7" s="16" t="s">
        <v>1085</v>
      </c>
      <c r="G7" s="31" t="s">
        <v>194</v>
      </c>
      <c r="H7" s="77"/>
    </row>
    <row r="8" spans="1:23" x14ac:dyDescent="0.25">
      <c r="A8" s="15" t="s">
        <v>2222</v>
      </c>
      <c r="B8" s="13" t="s">
        <v>9400</v>
      </c>
      <c r="C8" s="16"/>
      <c r="D8" s="16" t="s">
        <v>490</v>
      </c>
      <c r="E8" s="16"/>
      <c r="F8" s="16" t="s">
        <v>1085</v>
      </c>
      <c r="G8" s="31" t="s">
        <v>194</v>
      </c>
      <c r="H8" s="77"/>
    </row>
    <row r="9" spans="1:23" x14ac:dyDescent="0.25">
      <c r="A9" s="15" t="s">
        <v>2202</v>
      </c>
      <c r="B9" s="13" t="s">
        <v>9400</v>
      </c>
      <c r="C9" s="16"/>
      <c r="D9" s="16" t="s">
        <v>490</v>
      </c>
      <c r="E9" s="16"/>
      <c r="F9" s="16" t="s">
        <v>1085</v>
      </c>
      <c r="G9" s="31" t="s">
        <v>194</v>
      </c>
      <c r="H9" s="77"/>
    </row>
    <row r="10" spans="1:23" x14ac:dyDescent="0.25">
      <c r="A10" s="15" t="s">
        <v>2191</v>
      </c>
      <c r="B10" s="13" t="s">
        <v>9400</v>
      </c>
      <c r="C10" s="16"/>
      <c r="D10" s="16" t="s">
        <v>490</v>
      </c>
      <c r="E10" s="16"/>
      <c r="F10" s="16" t="s">
        <v>1085</v>
      </c>
      <c r="G10" s="31" t="s">
        <v>194</v>
      </c>
      <c r="H10" s="77"/>
    </row>
    <row r="11" spans="1:23" x14ac:dyDescent="0.25">
      <c r="A11" s="15" t="s">
        <v>2188</v>
      </c>
      <c r="B11" s="13" t="s">
        <v>9400</v>
      </c>
      <c r="C11" s="16"/>
      <c r="D11" s="16" t="s">
        <v>490</v>
      </c>
      <c r="E11" s="16"/>
      <c r="F11" s="16" t="s">
        <v>490</v>
      </c>
      <c r="G11" s="31" t="s">
        <v>194</v>
      </c>
      <c r="H11" s="77"/>
    </row>
    <row r="12" spans="1:23" x14ac:dyDescent="0.25">
      <c r="A12" s="15" t="s">
        <v>1281</v>
      </c>
      <c r="B12" s="13" t="s">
        <v>9400</v>
      </c>
      <c r="C12" s="16"/>
      <c r="D12" s="16" t="s">
        <v>490</v>
      </c>
      <c r="E12" s="16"/>
      <c r="F12" s="16" t="s">
        <v>490</v>
      </c>
      <c r="G12" s="31" t="s">
        <v>194</v>
      </c>
      <c r="H12" s="77"/>
    </row>
    <row r="13" spans="1:23" x14ac:dyDescent="0.25">
      <c r="A13" s="15" t="s">
        <v>2233</v>
      </c>
      <c r="B13" s="13" t="s">
        <v>9400</v>
      </c>
      <c r="C13" s="16"/>
      <c r="D13" s="16" t="s">
        <v>490</v>
      </c>
      <c r="E13" s="16"/>
      <c r="F13" s="16" t="s">
        <v>490</v>
      </c>
      <c r="G13" s="31" t="s">
        <v>194</v>
      </c>
      <c r="H13" s="77"/>
    </row>
    <row r="14" spans="1:23" x14ac:dyDescent="0.25">
      <c r="A14" s="15" t="s">
        <v>604</v>
      </c>
      <c r="B14" s="13" t="s">
        <v>9400</v>
      </c>
      <c r="C14" s="16"/>
      <c r="D14" s="16" t="s">
        <v>490</v>
      </c>
      <c r="E14" s="16"/>
      <c r="F14" s="16" t="s">
        <v>1562</v>
      </c>
      <c r="G14" s="31" t="s">
        <v>194</v>
      </c>
      <c r="H14" s="77"/>
    </row>
    <row r="15" spans="1:23" x14ac:dyDescent="0.25">
      <c r="A15" s="15" t="s">
        <v>2190</v>
      </c>
      <c r="B15" s="13" t="s">
        <v>9400</v>
      </c>
      <c r="C15" s="16"/>
      <c r="D15" s="16" t="s">
        <v>490</v>
      </c>
      <c r="E15" s="16"/>
      <c r="F15" s="16" t="s">
        <v>1562</v>
      </c>
      <c r="G15" s="31" t="s">
        <v>194</v>
      </c>
      <c r="H15" s="77"/>
    </row>
    <row r="16" spans="1:23" x14ac:dyDescent="0.25">
      <c r="A16" s="15" t="s">
        <v>609</v>
      </c>
      <c r="B16" s="13" t="s">
        <v>9400</v>
      </c>
      <c r="C16" s="16"/>
      <c r="D16" s="16" t="s">
        <v>490</v>
      </c>
      <c r="E16" s="16"/>
      <c r="F16" s="16" t="s">
        <v>1562</v>
      </c>
      <c r="G16" s="31" t="s">
        <v>194</v>
      </c>
      <c r="H16" s="77"/>
    </row>
    <row r="17" spans="1:8" x14ac:dyDescent="0.25">
      <c r="A17" s="15" t="s">
        <v>1096</v>
      </c>
      <c r="B17" s="13" t="s">
        <v>9400</v>
      </c>
      <c r="C17" s="16"/>
      <c r="D17" s="16" t="s">
        <v>490</v>
      </c>
      <c r="E17" s="16"/>
      <c r="F17" s="16" t="s">
        <v>1085</v>
      </c>
      <c r="G17" s="31" t="s">
        <v>194</v>
      </c>
      <c r="H17" s="77"/>
    </row>
    <row r="18" spans="1:8" x14ac:dyDescent="0.25">
      <c r="A18" s="15" t="s">
        <v>601</v>
      </c>
      <c r="B18" s="13" t="s">
        <v>9400</v>
      </c>
      <c r="C18" s="16"/>
      <c r="D18" s="16" t="s">
        <v>490</v>
      </c>
      <c r="E18" s="16"/>
      <c r="F18" s="16" t="s">
        <v>1562</v>
      </c>
      <c r="G18" s="31" t="s">
        <v>194</v>
      </c>
      <c r="H18" s="77"/>
    </row>
    <row r="19" spans="1:8" x14ac:dyDescent="0.25">
      <c r="A19" s="15" t="s">
        <v>517</v>
      </c>
      <c r="B19" s="13" t="s">
        <v>9400</v>
      </c>
      <c r="C19" s="16"/>
      <c r="D19" s="16" t="s">
        <v>427</v>
      </c>
      <c r="E19" s="16"/>
      <c r="F19" s="16" t="s">
        <v>427</v>
      </c>
      <c r="G19" s="31" t="s">
        <v>9364</v>
      </c>
      <c r="H19" s="77"/>
    </row>
    <row r="20" spans="1:8" x14ac:dyDescent="0.25">
      <c r="A20" s="15" t="s">
        <v>2236</v>
      </c>
      <c r="B20" s="13" t="s">
        <v>9400</v>
      </c>
      <c r="C20" s="16"/>
      <c r="D20" s="16" t="s">
        <v>427</v>
      </c>
      <c r="E20" s="16"/>
      <c r="F20" s="16" t="s">
        <v>428</v>
      </c>
      <c r="G20" s="31" t="s">
        <v>194</v>
      </c>
      <c r="H20" s="77"/>
    </row>
  </sheetData>
  <mergeCells count="1">
    <mergeCell ref="O1:W1"/>
  </mergeCells>
  <phoneticPr fontId="3" type="noConversion"/>
  <conditionalFormatting sqref="H2:H20">
    <cfRule type="cellIs" dxfId="90" priority="1" stopIfTrue="1" operator="equal">
      <formula>"-"</formula>
    </cfRule>
    <cfRule type="cellIs" dxfId="89" priority="2" stopIfTrue="1" operator="equal">
      <formula>"x"</formula>
    </cfRule>
  </conditionalFormatting>
  <hyperlinks>
    <hyperlink ref="L1" location="'Expansion set Check List'!A1" display="Home" xr:uid="{00000000-0004-0000-C900-000000000000}"/>
  </hyperlinks>
  <pageMargins left="0.7" right="0.7" top="0.75" bottom="0.75" header="0.3" footer="0.3"/>
  <pageSetup paperSize="0" orientation="portrait" horizontalDpi="0" verticalDpi="0" copies="0" r:id="rId1"/>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A00-000000000000}">
  <sheetPr codeName="Sheet145">
    <tabColor rgb="FF3399FF"/>
  </sheetPr>
  <dimension ref="A1:W29"/>
  <sheetViews>
    <sheetView workbookViewId="0">
      <pane ySplit="1" topLeftCell="A2" activePane="bottomLeft" state="frozen"/>
      <selection pane="bottomLeft"/>
    </sheetView>
  </sheetViews>
  <sheetFormatPr defaultColWidth="0" defaultRowHeight="13.2" customHeight="1" x14ac:dyDescent="0.25"/>
  <cols>
    <col min="1" max="1" width="25" customWidth="1"/>
    <col min="2" max="2" width="9.44140625" bestFit="1" customWidth="1"/>
    <col min="3" max="3" width="3.33203125" bestFit="1" customWidth="1"/>
    <col min="4" max="4" width="9.6640625" bestFit="1" customWidth="1"/>
    <col min="5" max="5" width="4" bestFit="1" customWidth="1"/>
    <col min="6" max="6" width="13.6640625" bestFit="1" customWidth="1"/>
    <col min="7" max="7" width="11.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630</v>
      </c>
      <c r="B2" s="13" t="s">
        <v>9400</v>
      </c>
      <c r="C2" s="13"/>
      <c r="D2" s="13" t="s">
        <v>407</v>
      </c>
      <c r="E2" s="13">
        <v>120</v>
      </c>
      <c r="F2" s="13" t="s">
        <v>401</v>
      </c>
      <c r="G2" s="30" t="s">
        <v>198</v>
      </c>
      <c r="H2" s="77"/>
      <c r="M2" s="33">
        <f>SUM(COUNTA(H2:H750))</f>
        <v>0</v>
      </c>
      <c r="O2" s="109"/>
      <c r="P2" s="109"/>
      <c r="Q2" s="109"/>
      <c r="R2" s="109"/>
      <c r="S2" s="109"/>
      <c r="T2" s="109"/>
      <c r="U2" s="109"/>
      <c r="V2" s="109"/>
      <c r="W2" s="109"/>
    </row>
    <row r="3" spans="1:23" x14ac:dyDescent="0.25">
      <c r="A3" s="15" t="s">
        <v>445</v>
      </c>
      <c r="B3" s="13" t="s">
        <v>9400</v>
      </c>
      <c r="C3" s="16"/>
      <c r="D3" s="16" t="s">
        <v>407</v>
      </c>
      <c r="E3" s="16">
        <v>80</v>
      </c>
      <c r="F3" s="16" t="s">
        <v>405</v>
      </c>
      <c r="G3" s="31" t="s">
        <v>194</v>
      </c>
      <c r="H3" s="77"/>
    </row>
    <row r="4" spans="1:23" x14ac:dyDescent="0.25">
      <c r="A4" s="15" t="s">
        <v>475</v>
      </c>
      <c r="B4" s="13" t="s">
        <v>9400</v>
      </c>
      <c r="C4" s="16"/>
      <c r="D4" s="16" t="s">
        <v>407</v>
      </c>
      <c r="E4" s="16">
        <v>40</v>
      </c>
      <c r="F4" s="16" t="s">
        <v>410</v>
      </c>
      <c r="G4" s="31" t="s">
        <v>194</v>
      </c>
      <c r="H4" s="77"/>
    </row>
    <row r="5" spans="1:23" x14ac:dyDescent="0.25">
      <c r="A5" s="15" t="s">
        <v>2298</v>
      </c>
      <c r="B5" s="13" t="s">
        <v>9400</v>
      </c>
      <c r="C5" s="16"/>
      <c r="D5" s="16" t="s">
        <v>421</v>
      </c>
      <c r="E5" s="16">
        <v>90</v>
      </c>
      <c r="F5" s="16" t="s">
        <v>401</v>
      </c>
      <c r="G5" s="31" t="s">
        <v>202</v>
      </c>
      <c r="H5" s="77"/>
    </row>
    <row r="6" spans="1:23" x14ac:dyDescent="0.25">
      <c r="A6" s="15" t="s">
        <v>2297</v>
      </c>
      <c r="B6" s="13" t="s">
        <v>9400</v>
      </c>
      <c r="C6" s="16"/>
      <c r="D6" s="16" t="s">
        <v>421</v>
      </c>
      <c r="E6" s="16">
        <v>60</v>
      </c>
      <c r="F6" s="16" t="s">
        <v>405</v>
      </c>
      <c r="G6" s="31" t="s">
        <v>194</v>
      </c>
      <c r="H6" s="77"/>
    </row>
    <row r="7" spans="1:23" x14ac:dyDescent="0.25">
      <c r="A7" s="15" t="s">
        <v>2296</v>
      </c>
      <c r="B7" s="13" t="s">
        <v>9400</v>
      </c>
      <c r="C7" s="16"/>
      <c r="D7" s="16" t="s">
        <v>421</v>
      </c>
      <c r="E7" s="16">
        <v>30</v>
      </c>
      <c r="F7" s="16" t="s">
        <v>410</v>
      </c>
      <c r="G7" s="31" t="s">
        <v>190</v>
      </c>
      <c r="H7" s="77"/>
    </row>
    <row r="8" spans="1:23" x14ac:dyDescent="0.25">
      <c r="A8" s="15" t="s">
        <v>430</v>
      </c>
      <c r="B8" s="13" t="s">
        <v>9400</v>
      </c>
      <c r="C8" s="16"/>
      <c r="D8" s="16" t="s">
        <v>431</v>
      </c>
      <c r="E8" s="16">
        <v>120</v>
      </c>
      <c r="F8" s="16" t="s">
        <v>405</v>
      </c>
      <c r="G8" s="31" t="s">
        <v>234</v>
      </c>
      <c r="H8" s="77"/>
    </row>
    <row r="9" spans="1:23" x14ac:dyDescent="0.25">
      <c r="A9" s="15" t="s">
        <v>452</v>
      </c>
      <c r="B9" s="13" t="s">
        <v>9400</v>
      </c>
      <c r="C9" s="16"/>
      <c r="D9" s="16" t="s">
        <v>431</v>
      </c>
      <c r="E9" s="16">
        <v>70</v>
      </c>
      <c r="F9" s="16" t="s">
        <v>410</v>
      </c>
      <c r="G9" s="31" t="s">
        <v>190</v>
      </c>
      <c r="H9" s="77"/>
    </row>
    <row r="10" spans="1:23" x14ac:dyDescent="0.25">
      <c r="A10" s="15" t="s">
        <v>976</v>
      </c>
      <c r="B10" s="13" t="s">
        <v>9400</v>
      </c>
      <c r="C10" s="16"/>
      <c r="D10" s="16" t="s">
        <v>414</v>
      </c>
      <c r="E10" s="16">
        <v>130</v>
      </c>
      <c r="F10" s="16" t="s">
        <v>405</v>
      </c>
      <c r="G10" s="31" t="s">
        <v>234</v>
      </c>
      <c r="H10" s="77"/>
    </row>
    <row r="11" spans="1:23" x14ac:dyDescent="0.25">
      <c r="A11" s="15" t="s">
        <v>526</v>
      </c>
      <c r="B11" s="13" t="s">
        <v>9400</v>
      </c>
      <c r="C11" s="16"/>
      <c r="D11" s="16" t="s">
        <v>414</v>
      </c>
      <c r="E11" s="16">
        <v>90</v>
      </c>
      <c r="F11" s="16" t="s">
        <v>410</v>
      </c>
      <c r="G11" s="31" t="s">
        <v>190</v>
      </c>
      <c r="H11" s="77"/>
    </row>
    <row r="12" spans="1:23" x14ac:dyDescent="0.25">
      <c r="A12" s="15" t="s">
        <v>2288</v>
      </c>
      <c r="B12" s="13" t="s">
        <v>9400</v>
      </c>
      <c r="C12" s="16"/>
      <c r="D12" s="16" t="s">
        <v>400</v>
      </c>
      <c r="E12" s="16">
        <v>130</v>
      </c>
      <c r="F12" s="16" t="s">
        <v>410</v>
      </c>
      <c r="G12" s="31" t="s">
        <v>202</v>
      </c>
      <c r="H12" s="77"/>
    </row>
    <row r="13" spans="1:23" x14ac:dyDescent="0.25">
      <c r="A13" s="15" t="s">
        <v>9401</v>
      </c>
      <c r="B13" s="13" t="s">
        <v>9400</v>
      </c>
      <c r="C13" s="16"/>
      <c r="D13" s="16" t="s">
        <v>2214</v>
      </c>
      <c r="E13" s="16">
        <v>160</v>
      </c>
      <c r="F13" s="16"/>
      <c r="G13" s="31" t="s">
        <v>238</v>
      </c>
      <c r="H13" s="77"/>
    </row>
    <row r="14" spans="1:23" x14ac:dyDescent="0.25">
      <c r="A14" s="15" t="s">
        <v>9401</v>
      </c>
      <c r="B14" s="13" t="s">
        <v>9400</v>
      </c>
      <c r="C14" s="16"/>
      <c r="D14" s="16" t="s">
        <v>2214</v>
      </c>
      <c r="E14" s="16">
        <v>160</v>
      </c>
      <c r="F14" s="16"/>
      <c r="G14" s="31" t="s">
        <v>238</v>
      </c>
      <c r="H14" s="77"/>
    </row>
    <row r="15" spans="1:23" x14ac:dyDescent="0.25">
      <c r="A15" s="15" t="s">
        <v>416</v>
      </c>
      <c r="B15" s="13" t="s">
        <v>9400</v>
      </c>
      <c r="C15" s="16"/>
      <c r="D15" s="16" t="s">
        <v>400</v>
      </c>
      <c r="E15" s="16">
        <v>30</v>
      </c>
      <c r="F15" s="16" t="s">
        <v>410</v>
      </c>
      <c r="G15" s="31" t="s">
        <v>198</v>
      </c>
      <c r="H15" s="77"/>
    </row>
    <row r="16" spans="1:23" x14ac:dyDescent="0.25">
      <c r="A16" s="15" t="s">
        <v>429</v>
      </c>
      <c r="B16" s="13" t="s">
        <v>9400</v>
      </c>
      <c r="C16" s="16"/>
      <c r="D16" s="16" t="s">
        <v>414</v>
      </c>
      <c r="E16" s="16">
        <v>30</v>
      </c>
      <c r="F16" s="16" t="s">
        <v>410</v>
      </c>
      <c r="G16" s="31" t="s">
        <v>198</v>
      </c>
      <c r="H16" s="77"/>
    </row>
    <row r="17" spans="1:8" x14ac:dyDescent="0.25">
      <c r="A17" s="15" t="s">
        <v>2189</v>
      </c>
      <c r="B17" s="13" t="s">
        <v>9400</v>
      </c>
      <c r="C17" s="16"/>
      <c r="D17" s="16" t="s">
        <v>490</v>
      </c>
      <c r="E17" s="16"/>
      <c r="F17" s="16" t="s">
        <v>1085</v>
      </c>
      <c r="G17" s="31" t="s">
        <v>194</v>
      </c>
      <c r="H17" s="77"/>
    </row>
    <row r="18" spans="1:8" x14ac:dyDescent="0.25">
      <c r="A18" s="15" t="s">
        <v>2235</v>
      </c>
      <c r="B18" s="13" t="s">
        <v>9400</v>
      </c>
      <c r="C18" s="16"/>
      <c r="D18" s="16" t="s">
        <v>490</v>
      </c>
      <c r="E18" s="16"/>
      <c r="F18" s="16" t="s">
        <v>1085</v>
      </c>
      <c r="G18" s="31" t="s">
        <v>194</v>
      </c>
      <c r="H18" s="77"/>
    </row>
    <row r="19" spans="1:8" x14ac:dyDescent="0.25">
      <c r="A19" s="15" t="s">
        <v>2222</v>
      </c>
      <c r="B19" s="13" t="s">
        <v>9400</v>
      </c>
      <c r="C19" s="16"/>
      <c r="D19" s="16" t="s">
        <v>490</v>
      </c>
      <c r="E19" s="16"/>
      <c r="F19" s="16" t="s">
        <v>1085</v>
      </c>
      <c r="G19" s="31" t="s">
        <v>194</v>
      </c>
      <c r="H19" s="77"/>
    </row>
    <row r="20" spans="1:8" x14ac:dyDescent="0.25">
      <c r="A20" s="15" t="s">
        <v>2191</v>
      </c>
      <c r="B20" s="13" t="s">
        <v>9400</v>
      </c>
      <c r="C20" s="16"/>
      <c r="D20" s="16" t="s">
        <v>490</v>
      </c>
      <c r="E20" s="16"/>
      <c r="F20" s="16" t="s">
        <v>1085</v>
      </c>
      <c r="G20" s="31" t="s">
        <v>194</v>
      </c>
      <c r="H20" s="77"/>
    </row>
    <row r="21" spans="1:8" x14ac:dyDescent="0.25">
      <c r="A21" s="15" t="s">
        <v>1086</v>
      </c>
      <c r="B21" s="13" t="s">
        <v>9400</v>
      </c>
      <c r="C21" s="16"/>
      <c r="D21" s="16" t="s">
        <v>490</v>
      </c>
      <c r="E21" s="16"/>
      <c r="F21" s="16" t="s">
        <v>1085</v>
      </c>
      <c r="G21" s="31" t="s">
        <v>194</v>
      </c>
      <c r="H21" s="77"/>
    </row>
    <row r="22" spans="1:8" x14ac:dyDescent="0.25">
      <c r="A22" s="15" t="s">
        <v>2190</v>
      </c>
      <c r="B22" s="13" t="s">
        <v>9400</v>
      </c>
      <c r="C22" s="16"/>
      <c r="D22" s="16" t="s">
        <v>490</v>
      </c>
      <c r="E22" s="16"/>
      <c r="F22" s="16" t="s">
        <v>1562</v>
      </c>
      <c r="G22" s="31" t="s">
        <v>194</v>
      </c>
      <c r="H22" s="77"/>
    </row>
    <row r="23" spans="1:8" x14ac:dyDescent="0.25">
      <c r="A23" s="15" t="s">
        <v>1281</v>
      </c>
      <c r="B23" s="13" t="s">
        <v>9400</v>
      </c>
      <c r="C23" s="16"/>
      <c r="D23" s="16" t="s">
        <v>490</v>
      </c>
      <c r="E23" s="16"/>
      <c r="F23" s="16" t="s">
        <v>490</v>
      </c>
      <c r="G23" s="31" t="s">
        <v>194</v>
      </c>
      <c r="H23" s="77"/>
    </row>
    <row r="24" spans="1:8" x14ac:dyDescent="0.25">
      <c r="A24" s="15" t="s">
        <v>2234</v>
      </c>
      <c r="B24" s="13" t="s">
        <v>9400</v>
      </c>
      <c r="C24" s="16"/>
      <c r="D24" s="16" t="s">
        <v>490</v>
      </c>
      <c r="E24" s="16"/>
      <c r="F24" s="16" t="s">
        <v>1085</v>
      </c>
      <c r="G24" s="31" t="s">
        <v>194</v>
      </c>
      <c r="H24" s="77"/>
    </row>
    <row r="25" spans="1:8" x14ac:dyDescent="0.25">
      <c r="A25" s="15" t="s">
        <v>5419</v>
      </c>
      <c r="B25" s="13" t="s">
        <v>9400</v>
      </c>
      <c r="C25" s="16"/>
      <c r="D25" s="16" t="s">
        <v>490</v>
      </c>
      <c r="E25" s="16"/>
      <c r="F25" s="16" t="s">
        <v>493</v>
      </c>
      <c r="G25" s="31" t="s">
        <v>9364</v>
      </c>
      <c r="H25" s="77"/>
    </row>
    <row r="26" spans="1:8" x14ac:dyDescent="0.25">
      <c r="A26" s="15" t="s">
        <v>517</v>
      </c>
      <c r="B26" s="13" t="s">
        <v>9400</v>
      </c>
      <c r="C26" s="16"/>
      <c r="D26" s="16" t="s">
        <v>427</v>
      </c>
      <c r="E26" s="16"/>
      <c r="F26" s="16" t="s">
        <v>427</v>
      </c>
      <c r="G26" s="31" t="s">
        <v>9364</v>
      </c>
      <c r="H26" s="77"/>
    </row>
    <row r="27" spans="1:8" x14ac:dyDescent="0.25">
      <c r="A27" s="15" t="s">
        <v>516</v>
      </c>
      <c r="B27" s="13" t="s">
        <v>9400</v>
      </c>
      <c r="C27" s="16"/>
      <c r="D27" s="16" t="s">
        <v>427</v>
      </c>
      <c r="E27" s="16"/>
      <c r="F27" s="16" t="s">
        <v>427</v>
      </c>
      <c r="G27" s="31" t="s">
        <v>9364</v>
      </c>
      <c r="H27" s="77"/>
    </row>
    <row r="28" spans="1:8" x14ac:dyDescent="0.25">
      <c r="A28" s="15" t="s">
        <v>719</v>
      </c>
      <c r="B28" s="13" t="s">
        <v>9400</v>
      </c>
      <c r="C28" s="16"/>
      <c r="D28" s="16" t="s">
        <v>427</v>
      </c>
      <c r="E28" s="16"/>
      <c r="F28" s="16" t="s">
        <v>428</v>
      </c>
      <c r="G28" s="31" t="s">
        <v>194</v>
      </c>
      <c r="H28" s="77"/>
    </row>
    <row r="29" spans="1:8" x14ac:dyDescent="0.25">
      <c r="A29" s="15" t="s">
        <v>616</v>
      </c>
      <c r="B29" s="13" t="s">
        <v>9400</v>
      </c>
      <c r="C29" s="16"/>
      <c r="D29" s="16" t="s">
        <v>427</v>
      </c>
      <c r="E29" s="16"/>
      <c r="F29" s="16" t="s">
        <v>428</v>
      </c>
      <c r="G29" s="31" t="s">
        <v>194</v>
      </c>
      <c r="H29" s="77"/>
    </row>
  </sheetData>
  <mergeCells count="1">
    <mergeCell ref="O1:W1"/>
  </mergeCells>
  <phoneticPr fontId="3" type="noConversion"/>
  <conditionalFormatting sqref="H2:H29">
    <cfRule type="cellIs" dxfId="88" priority="1" stopIfTrue="1" operator="equal">
      <formula>"-"</formula>
    </cfRule>
    <cfRule type="cellIs" dxfId="87" priority="2" stopIfTrue="1" operator="equal">
      <formula>"x"</formula>
    </cfRule>
  </conditionalFormatting>
  <hyperlinks>
    <hyperlink ref="L1" location="'Expansion set Check List'!A1" display="Home" xr:uid="{00000000-0004-0000-CA00-000000000000}"/>
  </hyperlinks>
  <pageMargins left="0.7" right="0.7" top="0.75" bottom="0.75" header="0.3" footer="0.3"/>
  <pageSetup orientation="portrait" verticalDpi="0" r:id="rId1"/>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B00-000000000000}">
  <sheetPr codeName="Sheet146">
    <tabColor rgb="FF3399FF"/>
  </sheetPr>
  <dimension ref="A1:W23"/>
  <sheetViews>
    <sheetView workbookViewId="0">
      <pane ySplit="1" topLeftCell="A2" activePane="bottomLeft" state="frozen"/>
      <selection pane="bottomLeft"/>
    </sheetView>
  </sheetViews>
  <sheetFormatPr defaultColWidth="0" defaultRowHeight="13.2" customHeight="1" x14ac:dyDescent="0.25"/>
  <cols>
    <col min="1" max="1" width="26.6640625" customWidth="1"/>
    <col min="2" max="2" width="9.44140625" bestFit="1" customWidth="1"/>
    <col min="3" max="3" width="3.33203125" bestFit="1" customWidth="1"/>
    <col min="4" max="4" width="16" bestFit="1" customWidth="1"/>
    <col min="5" max="5" width="4" bestFit="1" customWidth="1"/>
    <col min="6" max="6" width="13.6640625" bestFit="1" customWidth="1"/>
    <col min="7" max="7" width="17.55468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2269</v>
      </c>
      <c r="B2" s="13" t="s">
        <v>9400</v>
      </c>
      <c r="C2" s="13"/>
      <c r="D2" s="13" t="s">
        <v>425</v>
      </c>
      <c r="E2" s="13">
        <v>150</v>
      </c>
      <c r="F2" s="13" t="s">
        <v>401</v>
      </c>
      <c r="G2" s="30" t="s">
        <v>9368</v>
      </c>
      <c r="H2" s="77"/>
      <c r="M2" s="33">
        <f>SUM(COUNTA(H2:H750))</f>
        <v>0</v>
      </c>
      <c r="O2" s="109"/>
      <c r="P2" s="109"/>
      <c r="Q2" s="109"/>
      <c r="R2" s="109"/>
      <c r="S2" s="109"/>
      <c r="T2" s="109"/>
      <c r="U2" s="109"/>
      <c r="V2" s="109"/>
      <c r="W2" s="109"/>
    </row>
    <row r="3" spans="1:23" x14ac:dyDescent="0.25">
      <c r="A3" s="15" t="s">
        <v>2268</v>
      </c>
      <c r="B3" s="13" t="s">
        <v>9400</v>
      </c>
      <c r="C3" s="16"/>
      <c r="D3" s="16" t="s">
        <v>425</v>
      </c>
      <c r="E3" s="16">
        <v>100</v>
      </c>
      <c r="F3" s="16" t="s">
        <v>405</v>
      </c>
      <c r="G3" s="31" t="s">
        <v>194</v>
      </c>
      <c r="H3" s="77"/>
    </row>
    <row r="4" spans="1:23" x14ac:dyDescent="0.25">
      <c r="A4" s="15" t="s">
        <v>2267</v>
      </c>
      <c r="B4" s="13" t="s">
        <v>9400</v>
      </c>
      <c r="C4" s="16"/>
      <c r="D4" s="16" t="s">
        <v>425</v>
      </c>
      <c r="E4" s="16">
        <v>60</v>
      </c>
      <c r="F4" s="16" t="s">
        <v>410</v>
      </c>
      <c r="G4" s="31" t="s">
        <v>190</v>
      </c>
      <c r="H4" s="77"/>
    </row>
    <row r="5" spans="1:23" x14ac:dyDescent="0.25">
      <c r="A5" s="15" t="s">
        <v>2274</v>
      </c>
      <c r="B5" s="13" t="s">
        <v>9400</v>
      </c>
      <c r="C5" s="16"/>
      <c r="D5" s="16" t="s">
        <v>425</v>
      </c>
      <c r="E5" s="16">
        <v>130</v>
      </c>
      <c r="F5" s="16" t="s">
        <v>410</v>
      </c>
      <c r="G5" s="31" t="s">
        <v>9368</v>
      </c>
      <c r="H5" s="77"/>
    </row>
    <row r="6" spans="1:23" x14ac:dyDescent="0.25">
      <c r="A6" s="15" t="s">
        <v>1819</v>
      </c>
      <c r="B6" s="13" t="s">
        <v>9400</v>
      </c>
      <c r="C6" s="16"/>
      <c r="D6" s="16" t="s">
        <v>400</v>
      </c>
      <c r="E6" s="16">
        <v>140</v>
      </c>
      <c r="F6" s="16" t="s">
        <v>401</v>
      </c>
      <c r="G6" s="31" t="s">
        <v>9402</v>
      </c>
      <c r="H6" s="77"/>
    </row>
    <row r="7" spans="1:23" x14ac:dyDescent="0.25">
      <c r="A7" s="15" t="s">
        <v>532</v>
      </c>
      <c r="B7" s="13" t="s">
        <v>9400</v>
      </c>
      <c r="C7" s="16"/>
      <c r="D7" s="16" t="s">
        <v>400</v>
      </c>
      <c r="E7" s="16">
        <v>80</v>
      </c>
      <c r="F7" s="16" t="s">
        <v>405</v>
      </c>
      <c r="G7" s="31" t="s">
        <v>194</v>
      </c>
      <c r="H7" s="77"/>
    </row>
    <row r="8" spans="1:23" x14ac:dyDescent="0.25">
      <c r="A8" s="15" t="s">
        <v>575</v>
      </c>
      <c r="B8" s="13" t="s">
        <v>9400</v>
      </c>
      <c r="C8" s="16"/>
      <c r="D8" s="16" t="s">
        <v>400</v>
      </c>
      <c r="E8" s="16">
        <v>50</v>
      </c>
      <c r="F8" s="16" t="s">
        <v>410</v>
      </c>
      <c r="G8" s="31" t="s">
        <v>190</v>
      </c>
      <c r="H8" s="77"/>
    </row>
    <row r="9" spans="1:23" x14ac:dyDescent="0.25">
      <c r="A9" s="15" t="s">
        <v>9403</v>
      </c>
      <c r="B9" s="13" t="s">
        <v>9400</v>
      </c>
      <c r="C9" s="16"/>
      <c r="D9" s="16" t="s">
        <v>2228</v>
      </c>
      <c r="E9" s="16">
        <v>140</v>
      </c>
      <c r="F9" s="16"/>
      <c r="G9" s="31" t="s">
        <v>9404</v>
      </c>
      <c r="H9" s="77"/>
    </row>
    <row r="10" spans="1:23" x14ac:dyDescent="0.25">
      <c r="A10" s="15" t="s">
        <v>9403</v>
      </c>
      <c r="B10" s="13" t="s">
        <v>9400</v>
      </c>
      <c r="C10" s="16"/>
      <c r="D10" s="16" t="s">
        <v>2228</v>
      </c>
      <c r="E10" s="16">
        <v>140</v>
      </c>
      <c r="F10" s="16"/>
      <c r="G10" s="31" t="s">
        <v>9404</v>
      </c>
      <c r="H10" s="77"/>
    </row>
    <row r="11" spans="1:23" x14ac:dyDescent="0.25">
      <c r="A11" s="15" t="s">
        <v>429</v>
      </c>
      <c r="B11" s="13" t="s">
        <v>9400</v>
      </c>
      <c r="C11" s="16"/>
      <c r="D11" s="16" t="s">
        <v>414</v>
      </c>
      <c r="E11" s="16">
        <v>30</v>
      </c>
      <c r="F11" s="16" t="s">
        <v>410</v>
      </c>
      <c r="G11" s="31" t="s">
        <v>198</v>
      </c>
      <c r="H11" s="77"/>
    </row>
    <row r="12" spans="1:23" x14ac:dyDescent="0.25">
      <c r="A12" s="15" t="s">
        <v>1281</v>
      </c>
      <c r="B12" s="13" t="s">
        <v>9400</v>
      </c>
      <c r="C12" s="16"/>
      <c r="D12" s="16" t="s">
        <v>490</v>
      </c>
      <c r="E12" s="16"/>
      <c r="F12" s="16" t="s">
        <v>490</v>
      </c>
      <c r="G12" s="31" t="s">
        <v>194</v>
      </c>
      <c r="H12" s="77"/>
    </row>
    <row r="13" spans="1:23" x14ac:dyDescent="0.25">
      <c r="A13" s="15" t="s">
        <v>2190</v>
      </c>
      <c r="B13" s="13" t="s">
        <v>9400</v>
      </c>
      <c r="C13" s="16"/>
      <c r="D13" s="16" t="s">
        <v>490</v>
      </c>
      <c r="E13" s="16"/>
      <c r="F13" s="16" t="s">
        <v>1562</v>
      </c>
      <c r="G13" s="31" t="s">
        <v>194</v>
      </c>
      <c r="H13" s="77"/>
    </row>
    <row r="14" spans="1:23" x14ac:dyDescent="0.25">
      <c r="A14" s="15" t="s">
        <v>601</v>
      </c>
      <c r="B14" s="13" t="s">
        <v>9400</v>
      </c>
      <c r="C14" s="16"/>
      <c r="D14" s="16" t="s">
        <v>490</v>
      </c>
      <c r="E14" s="16"/>
      <c r="F14" s="16" t="s">
        <v>1562</v>
      </c>
      <c r="G14" s="31" t="s">
        <v>194</v>
      </c>
      <c r="H14" s="77"/>
    </row>
    <row r="15" spans="1:23" x14ac:dyDescent="0.25">
      <c r="A15" s="15" t="s">
        <v>615</v>
      </c>
      <c r="B15" s="13" t="s">
        <v>9400</v>
      </c>
      <c r="C15" s="16"/>
      <c r="D15" s="16" t="s">
        <v>490</v>
      </c>
      <c r="E15" s="16"/>
      <c r="F15" s="16" t="s">
        <v>1562</v>
      </c>
      <c r="G15" s="31" t="s">
        <v>190</v>
      </c>
      <c r="H15" s="77"/>
    </row>
    <row r="16" spans="1:23" x14ac:dyDescent="0.25">
      <c r="A16" s="15" t="s">
        <v>2233</v>
      </c>
      <c r="B16" s="13" t="s">
        <v>9400</v>
      </c>
      <c r="C16" s="16"/>
      <c r="D16" s="16" t="s">
        <v>490</v>
      </c>
      <c r="E16" s="16"/>
      <c r="F16" s="16" t="s">
        <v>490</v>
      </c>
      <c r="G16" s="31" t="s">
        <v>194</v>
      </c>
      <c r="H16" s="77"/>
    </row>
    <row r="17" spans="1:8" x14ac:dyDescent="0.25">
      <c r="A17" s="15" t="s">
        <v>2189</v>
      </c>
      <c r="B17" s="13" t="s">
        <v>9400</v>
      </c>
      <c r="C17" s="16"/>
      <c r="D17" s="16" t="s">
        <v>490</v>
      </c>
      <c r="E17" s="16"/>
      <c r="F17" s="16" t="s">
        <v>1085</v>
      </c>
      <c r="G17" s="31" t="s">
        <v>194</v>
      </c>
      <c r="H17" s="77"/>
    </row>
    <row r="18" spans="1:8" x14ac:dyDescent="0.25">
      <c r="A18" s="15" t="s">
        <v>2235</v>
      </c>
      <c r="B18" s="13" t="s">
        <v>9400</v>
      </c>
      <c r="C18" s="16"/>
      <c r="D18" s="16" t="s">
        <v>490</v>
      </c>
      <c r="E18" s="16"/>
      <c r="F18" s="16" t="s">
        <v>1085</v>
      </c>
      <c r="G18" s="31" t="s">
        <v>194</v>
      </c>
      <c r="H18" s="77"/>
    </row>
    <row r="19" spans="1:8" x14ac:dyDescent="0.25">
      <c r="A19" s="15" t="s">
        <v>2191</v>
      </c>
      <c r="B19" s="13" t="s">
        <v>9400</v>
      </c>
      <c r="C19" s="16"/>
      <c r="D19" s="16" t="s">
        <v>490</v>
      </c>
      <c r="E19" s="16"/>
      <c r="F19" s="16" t="s">
        <v>1085</v>
      </c>
      <c r="G19" s="31" t="s">
        <v>194</v>
      </c>
      <c r="H19" s="77"/>
    </row>
    <row r="20" spans="1:8" x14ac:dyDescent="0.25">
      <c r="A20" s="15" t="s">
        <v>1173</v>
      </c>
      <c r="B20" s="13" t="s">
        <v>9400</v>
      </c>
      <c r="C20" s="16"/>
      <c r="D20" s="16" t="s">
        <v>490</v>
      </c>
      <c r="E20" s="16"/>
      <c r="F20" s="16" t="s">
        <v>1085</v>
      </c>
      <c r="G20" s="31" t="s">
        <v>194</v>
      </c>
      <c r="H20" s="77"/>
    </row>
    <row r="21" spans="1:8" x14ac:dyDescent="0.25">
      <c r="A21" s="15" t="s">
        <v>517</v>
      </c>
      <c r="B21" s="13" t="s">
        <v>9400</v>
      </c>
      <c r="C21" s="16"/>
      <c r="D21" s="16" t="s">
        <v>427</v>
      </c>
      <c r="E21" s="16"/>
      <c r="F21" s="16" t="s">
        <v>427</v>
      </c>
      <c r="G21" s="31" t="s">
        <v>9364</v>
      </c>
      <c r="H21" s="77"/>
    </row>
    <row r="22" spans="1:8" x14ac:dyDescent="0.25">
      <c r="A22" s="15" t="s">
        <v>519</v>
      </c>
      <c r="B22" s="13" t="s">
        <v>9400</v>
      </c>
      <c r="C22" s="16"/>
      <c r="D22" s="16" t="s">
        <v>427</v>
      </c>
      <c r="E22" s="16"/>
      <c r="F22" s="16" t="s">
        <v>427</v>
      </c>
      <c r="G22" s="31" t="s">
        <v>9364</v>
      </c>
      <c r="H22" s="77"/>
    </row>
    <row r="23" spans="1:8" x14ac:dyDescent="0.25">
      <c r="A23" s="15" t="s">
        <v>2236</v>
      </c>
      <c r="B23" s="13" t="s">
        <v>9400</v>
      </c>
      <c r="C23" s="16"/>
      <c r="D23" s="16" t="s">
        <v>427</v>
      </c>
      <c r="E23" s="16"/>
      <c r="F23" s="16" t="s">
        <v>428</v>
      </c>
      <c r="G23" s="31" t="s">
        <v>194</v>
      </c>
      <c r="H23" s="77"/>
    </row>
  </sheetData>
  <mergeCells count="1">
    <mergeCell ref="O1:W1"/>
  </mergeCells>
  <phoneticPr fontId="3" type="noConversion"/>
  <conditionalFormatting sqref="H2:H23">
    <cfRule type="cellIs" dxfId="86" priority="1" stopIfTrue="1" operator="equal">
      <formula>"-"</formula>
    </cfRule>
    <cfRule type="cellIs" dxfId="85" priority="2" stopIfTrue="1" operator="equal">
      <formula>"x"</formula>
    </cfRule>
  </conditionalFormatting>
  <hyperlinks>
    <hyperlink ref="L1" location="'Expansion set Check List'!A1" display="Home" xr:uid="{00000000-0004-0000-CB00-000000000000}"/>
  </hyperlinks>
  <pageMargins left="0.7" right="0.7" top="0.75" bottom="0.75" header="0.3" footer="0.3"/>
  <pageSetup paperSize="0" orientation="portrait" horizontalDpi="0" verticalDpi="0" copies="0" r:id="rId1"/>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C00-000000000000}">
  <sheetPr codeName="Sheet147">
    <tabColor rgb="FF3399FF"/>
  </sheetPr>
  <dimension ref="A1:W23"/>
  <sheetViews>
    <sheetView workbookViewId="0">
      <pane ySplit="1" topLeftCell="A2" activePane="bottomLeft" state="frozen"/>
      <selection pane="bottomLeft"/>
    </sheetView>
  </sheetViews>
  <sheetFormatPr defaultColWidth="0" defaultRowHeight="13.2" customHeight="1" x14ac:dyDescent="0.25"/>
  <cols>
    <col min="1" max="1" width="25" customWidth="1"/>
    <col min="2" max="2" width="9.44140625" bestFit="1" customWidth="1"/>
    <col min="3" max="3" width="3.33203125" bestFit="1" customWidth="1"/>
    <col min="4" max="4" width="8.88671875" bestFit="1" customWidth="1"/>
    <col min="5" max="5" width="4" bestFit="1" customWidth="1"/>
    <col min="6" max="6" width="13.6640625" bestFit="1" customWidth="1"/>
    <col min="7" max="7" width="10.33203125" bestFit="1" customWidth="1"/>
    <col min="8"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2440</v>
      </c>
      <c r="B2" s="13" t="s">
        <v>9405</v>
      </c>
      <c r="C2" s="13"/>
      <c r="D2" s="13" t="s">
        <v>435</v>
      </c>
      <c r="E2" s="13">
        <v>180</v>
      </c>
      <c r="F2" s="13" t="s">
        <v>410</v>
      </c>
      <c r="G2" s="30" t="s">
        <v>206</v>
      </c>
      <c r="H2" s="77"/>
      <c r="M2" s="33">
        <f>SUM(COUNTA(H2:H750))</f>
        <v>0</v>
      </c>
      <c r="O2" s="109"/>
      <c r="P2" s="109"/>
      <c r="Q2" s="109"/>
      <c r="R2" s="109"/>
      <c r="S2" s="109"/>
      <c r="T2" s="109"/>
      <c r="U2" s="109"/>
      <c r="V2" s="109"/>
      <c r="W2" s="109"/>
    </row>
    <row r="3" spans="1:23" x14ac:dyDescent="0.25">
      <c r="A3" s="15" t="s">
        <v>2426</v>
      </c>
      <c r="B3" s="13" t="s">
        <v>9405</v>
      </c>
      <c r="C3" s="16"/>
      <c r="D3" s="16" t="s">
        <v>421</v>
      </c>
      <c r="E3" s="16">
        <v>170</v>
      </c>
      <c r="F3" s="16" t="s">
        <v>410</v>
      </c>
      <c r="G3" s="31" t="s">
        <v>206</v>
      </c>
      <c r="H3" s="77"/>
    </row>
    <row r="4" spans="1:23" x14ac:dyDescent="0.25">
      <c r="A4" s="15" t="s">
        <v>2349</v>
      </c>
      <c r="B4" s="13" t="s">
        <v>9405</v>
      </c>
      <c r="C4" s="16"/>
      <c r="D4" s="16" t="s">
        <v>431</v>
      </c>
      <c r="E4" s="16">
        <v>130</v>
      </c>
      <c r="F4" s="16" t="s">
        <v>410</v>
      </c>
      <c r="G4" s="31" t="s">
        <v>202</v>
      </c>
      <c r="H4" s="77"/>
    </row>
    <row r="5" spans="1:23" x14ac:dyDescent="0.25">
      <c r="A5" s="15" t="s">
        <v>2017</v>
      </c>
      <c r="B5" s="13" t="s">
        <v>9405</v>
      </c>
      <c r="C5" s="16"/>
      <c r="D5" s="16" t="s">
        <v>407</v>
      </c>
      <c r="E5" s="16">
        <v>70</v>
      </c>
      <c r="F5" s="16" t="s">
        <v>410</v>
      </c>
      <c r="G5" s="31" t="s">
        <v>202</v>
      </c>
      <c r="H5" s="77"/>
    </row>
    <row r="6" spans="1:23" x14ac:dyDescent="0.25">
      <c r="A6" s="15" t="s">
        <v>949</v>
      </c>
      <c r="B6" s="13" t="s">
        <v>9405</v>
      </c>
      <c r="C6" s="16"/>
      <c r="D6" s="16" t="s">
        <v>414</v>
      </c>
      <c r="E6" s="16">
        <v>70</v>
      </c>
      <c r="F6" s="16" t="s">
        <v>410</v>
      </c>
      <c r="G6" s="31" t="s">
        <v>202</v>
      </c>
      <c r="H6" s="77"/>
    </row>
    <row r="7" spans="1:23" x14ac:dyDescent="0.25">
      <c r="A7" s="15" t="s">
        <v>2191</v>
      </c>
      <c r="B7" s="13" t="s">
        <v>9405</v>
      </c>
      <c r="C7" s="16"/>
      <c r="D7" s="16" t="s">
        <v>490</v>
      </c>
      <c r="E7" s="16"/>
      <c r="F7" s="16" t="s">
        <v>1085</v>
      </c>
      <c r="G7" s="31" t="s">
        <v>194</v>
      </c>
      <c r="H7" s="77"/>
    </row>
    <row r="8" spans="1:23" x14ac:dyDescent="0.25">
      <c r="A8" s="15" t="s">
        <v>1567</v>
      </c>
      <c r="B8" s="13" t="s">
        <v>9405</v>
      </c>
      <c r="C8" s="16"/>
      <c r="D8" s="16" t="s">
        <v>490</v>
      </c>
      <c r="E8" s="16"/>
      <c r="F8" s="16" t="s">
        <v>1085</v>
      </c>
      <c r="G8" s="31" t="s">
        <v>194</v>
      </c>
      <c r="H8" s="77"/>
    </row>
    <row r="9" spans="1:23" x14ac:dyDescent="0.25">
      <c r="A9" s="15" t="s">
        <v>2329</v>
      </c>
      <c r="B9" s="13" t="s">
        <v>9405</v>
      </c>
      <c r="C9" s="16"/>
      <c r="D9" s="16" t="s">
        <v>490</v>
      </c>
      <c r="E9" s="16"/>
      <c r="F9" s="16" t="s">
        <v>1085</v>
      </c>
      <c r="G9" s="31" t="s">
        <v>194</v>
      </c>
      <c r="H9" s="77"/>
    </row>
    <row r="10" spans="1:23" x14ac:dyDescent="0.25">
      <c r="A10" s="15" t="s">
        <v>2233</v>
      </c>
      <c r="B10" s="13" t="s">
        <v>9405</v>
      </c>
      <c r="C10" s="16"/>
      <c r="D10" s="16" t="s">
        <v>490</v>
      </c>
      <c r="E10" s="16"/>
      <c r="F10" s="16" t="s">
        <v>490</v>
      </c>
      <c r="G10" s="31" t="s">
        <v>194</v>
      </c>
      <c r="H10" s="77"/>
    </row>
    <row r="11" spans="1:23" x14ac:dyDescent="0.25">
      <c r="A11" s="15" t="s">
        <v>2360</v>
      </c>
      <c r="B11" s="13" t="s">
        <v>9405</v>
      </c>
      <c r="C11" s="16"/>
      <c r="D11" s="16" t="s">
        <v>490</v>
      </c>
      <c r="E11" s="16"/>
      <c r="F11" s="16" t="s">
        <v>1562</v>
      </c>
      <c r="G11" s="31" t="s">
        <v>194</v>
      </c>
      <c r="H11" s="77"/>
    </row>
    <row r="12" spans="1:23" x14ac:dyDescent="0.25">
      <c r="A12" s="15" t="s">
        <v>2447</v>
      </c>
      <c r="B12" s="13" t="s">
        <v>9405</v>
      </c>
      <c r="C12" s="16"/>
      <c r="D12" s="16" t="s">
        <v>490</v>
      </c>
      <c r="E12" s="16"/>
      <c r="F12" s="16" t="s">
        <v>1562</v>
      </c>
      <c r="G12" s="31" t="s">
        <v>194</v>
      </c>
      <c r="H12" s="77"/>
    </row>
    <row r="13" spans="1:23" x14ac:dyDescent="0.25">
      <c r="A13" s="15" t="s">
        <v>2443</v>
      </c>
      <c r="B13" s="13" t="s">
        <v>9405</v>
      </c>
      <c r="C13" s="16"/>
      <c r="D13" s="16" t="s">
        <v>490</v>
      </c>
      <c r="E13" s="16"/>
      <c r="F13" s="16" t="s">
        <v>1562</v>
      </c>
      <c r="G13" s="31" t="s">
        <v>194</v>
      </c>
      <c r="H13" s="77"/>
    </row>
    <row r="14" spans="1:23" x14ac:dyDescent="0.25">
      <c r="A14" s="15" t="s">
        <v>2418</v>
      </c>
      <c r="B14" s="13" t="s">
        <v>9405</v>
      </c>
      <c r="C14" s="16"/>
      <c r="D14" s="16" t="s">
        <v>490</v>
      </c>
      <c r="E14" s="16"/>
      <c r="F14" s="16" t="s">
        <v>1562</v>
      </c>
      <c r="G14" s="31" t="s">
        <v>194</v>
      </c>
      <c r="H14" s="77"/>
    </row>
    <row r="15" spans="1:23" x14ac:dyDescent="0.25">
      <c r="A15" s="15" t="s">
        <v>604</v>
      </c>
      <c r="B15" s="13" t="s">
        <v>9405</v>
      </c>
      <c r="C15" s="16"/>
      <c r="D15" s="16" t="s">
        <v>490</v>
      </c>
      <c r="E15" s="16"/>
      <c r="F15" s="16" t="s">
        <v>1562</v>
      </c>
      <c r="G15" s="31" t="s">
        <v>194</v>
      </c>
      <c r="H15" s="77"/>
    </row>
    <row r="16" spans="1:23" x14ac:dyDescent="0.25">
      <c r="A16" s="15" t="s">
        <v>615</v>
      </c>
      <c r="B16" s="13" t="s">
        <v>9405</v>
      </c>
      <c r="C16" s="16"/>
      <c r="D16" s="16" t="s">
        <v>490</v>
      </c>
      <c r="E16" s="16"/>
      <c r="F16" s="16" t="s">
        <v>1562</v>
      </c>
      <c r="G16" s="31" t="s">
        <v>190</v>
      </c>
      <c r="H16" s="77"/>
    </row>
    <row r="17" spans="1:8" x14ac:dyDescent="0.25">
      <c r="A17" s="15" t="s">
        <v>2449</v>
      </c>
      <c r="B17" s="13" t="s">
        <v>9405</v>
      </c>
      <c r="C17" s="16"/>
      <c r="D17" s="16" t="s">
        <v>490</v>
      </c>
      <c r="E17" s="16"/>
      <c r="F17" s="16" t="s">
        <v>1562</v>
      </c>
      <c r="G17" s="31" t="s">
        <v>194</v>
      </c>
      <c r="H17" s="77"/>
    </row>
    <row r="18" spans="1:8" x14ac:dyDescent="0.25">
      <c r="A18" s="15" t="s">
        <v>1087</v>
      </c>
      <c r="B18" s="13" t="s">
        <v>9405</v>
      </c>
      <c r="C18" s="16"/>
      <c r="D18" s="16" t="s">
        <v>490</v>
      </c>
      <c r="E18" s="16"/>
      <c r="F18" s="16" t="s">
        <v>490</v>
      </c>
      <c r="G18" s="31" t="s">
        <v>194</v>
      </c>
      <c r="H18" s="77"/>
    </row>
    <row r="19" spans="1:8" x14ac:dyDescent="0.25">
      <c r="A19" s="15" t="s">
        <v>508</v>
      </c>
      <c r="B19" s="13" t="s">
        <v>9405</v>
      </c>
      <c r="C19" s="16"/>
      <c r="D19" s="16" t="s">
        <v>490</v>
      </c>
      <c r="E19" s="16"/>
      <c r="F19" s="16" t="s">
        <v>1562</v>
      </c>
      <c r="G19" s="31" t="s">
        <v>194</v>
      </c>
      <c r="H19" s="77"/>
    </row>
    <row r="20" spans="1:8" x14ac:dyDescent="0.25">
      <c r="A20" s="15" t="s">
        <v>2433</v>
      </c>
      <c r="B20" s="13" t="s">
        <v>9405</v>
      </c>
      <c r="C20" s="16"/>
      <c r="D20" s="16" t="s">
        <v>427</v>
      </c>
      <c r="E20" s="16"/>
      <c r="F20" s="16" t="s">
        <v>428</v>
      </c>
      <c r="G20" s="31" t="s">
        <v>194</v>
      </c>
      <c r="H20" s="77"/>
    </row>
    <row r="21" spans="1:8" x14ac:dyDescent="0.25">
      <c r="A21" s="15" t="s">
        <v>616</v>
      </c>
      <c r="B21" s="13" t="s">
        <v>9405</v>
      </c>
      <c r="C21" s="16"/>
      <c r="D21" s="16" t="s">
        <v>427</v>
      </c>
      <c r="E21" s="16"/>
      <c r="F21" s="16" t="s">
        <v>428</v>
      </c>
      <c r="G21" s="31" t="s">
        <v>194</v>
      </c>
      <c r="H21" s="77"/>
    </row>
    <row r="22" spans="1:8" x14ac:dyDescent="0.25">
      <c r="A22" s="15" t="s">
        <v>514</v>
      </c>
      <c r="B22" s="13" t="s">
        <v>9405</v>
      </c>
      <c r="C22" s="16"/>
      <c r="D22" s="16" t="s">
        <v>427</v>
      </c>
      <c r="E22" s="16"/>
      <c r="F22" s="16" t="s">
        <v>427</v>
      </c>
      <c r="G22" s="31" t="s">
        <v>9364</v>
      </c>
      <c r="H22" s="77"/>
    </row>
    <row r="23" spans="1:8" x14ac:dyDescent="0.25">
      <c r="A23" s="15" t="s">
        <v>516</v>
      </c>
      <c r="B23" s="13" t="s">
        <v>9405</v>
      </c>
      <c r="C23" s="16"/>
      <c r="D23" s="16" t="s">
        <v>427</v>
      </c>
      <c r="E23" s="16"/>
      <c r="F23" s="16" t="s">
        <v>427</v>
      </c>
      <c r="G23" s="31" t="s">
        <v>9364</v>
      </c>
      <c r="H23" s="77"/>
    </row>
  </sheetData>
  <mergeCells count="1">
    <mergeCell ref="O1:W1"/>
  </mergeCells>
  <phoneticPr fontId="3" type="noConversion"/>
  <conditionalFormatting sqref="H2:H23">
    <cfRule type="cellIs" dxfId="84" priority="1" stopIfTrue="1" operator="equal">
      <formula>"-"</formula>
    </cfRule>
    <cfRule type="cellIs" dxfId="83" priority="2" stopIfTrue="1" operator="equal">
      <formula>"x"</formula>
    </cfRule>
  </conditionalFormatting>
  <hyperlinks>
    <hyperlink ref="L1" location="'Expansion set Check List'!A1" display="Home" xr:uid="{00000000-0004-0000-CC00-000000000000}"/>
  </hyperlinks>
  <pageMargins left="0.7" right="0.7" top="0.75" bottom="0.75" header="0.3" footer="0.3"/>
  <pageSetup paperSize="0" orientation="portrait" horizontalDpi="0" verticalDpi="0" copies="0" r:id="rId1"/>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D00-000000000000}">
  <sheetPr codeName="Sheet148">
    <tabColor rgb="FF3399FF"/>
  </sheetPr>
  <dimension ref="A1:W21"/>
  <sheetViews>
    <sheetView workbookViewId="0">
      <pane ySplit="1" topLeftCell="A2" activePane="bottomLeft" state="frozen"/>
      <selection pane="bottomLeft"/>
    </sheetView>
  </sheetViews>
  <sheetFormatPr defaultColWidth="0" defaultRowHeight="13.2" customHeight="1" x14ac:dyDescent="0.25"/>
  <cols>
    <col min="1" max="1" width="25" customWidth="1"/>
    <col min="2" max="2" width="9.44140625" bestFit="1" customWidth="1"/>
    <col min="3" max="3" width="3.33203125" bestFit="1" customWidth="1"/>
    <col min="4" max="4" width="7.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2426</v>
      </c>
      <c r="B2" s="13" t="s">
        <v>9405</v>
      </c>
      <c r="C2" s="13"/>
      <c r="D2" s="13" t="s">
        <v>421</v>
      </c>
      <c r="E2" s="13">
        <v>170</v>
      </c>
      <c r="F2" s="13" t="s">
        <v>410</v>
      </c>
      <c r="G2" s="30" t="s">
        <v>206</v>
      </c>
      <c r="H2" s="77"/>
      <c r="M2" s="33">
        <f>SUM(COUNTA(H2:H750))</f>
        <v>0</v>
      </c>
      <c r="O2" s="109"/>
      <c r="P2" s="109"/>
      <c r="Q2" s="109"/>
      <c r="R2" s="109"/>
      <c r="S2" s="109"/>
      <c r="T2" s="109"/>
      <c r="U2" s="109"/>
      <c r="V2" s="109"/>
      <c r="W2" s="109"/>
    </row>
    <row r="3" spans="1:23" x14ac:dyDescent="0.25">
      <c r="A3" s="15" t="s">
        <v>2349</v>
      </c>
      <c r="B3" s="13" t="s">
        <v>9405</v>
      </c>
      <c r="C3" s="16"/>
      <c r="D3" s="16" t="s">
        <v>431</v>
      </c>
      <c r="E3" s="16">
        <v>130</v>
      </c>
      <c r="F3" s="16" t="s">
        <v>410</v>
      </c>
      <c r="G3" s="31" t="s">
        <v>202</v>
      </c>
      <c r="H3" s="77"/>
    </row>
    <row r="4" spans="1:23" x14ac:dyDescent="0.25">
      <c r="A4" s="15" t="s">
        <v>2329</v>
      </c>
      <c r="B4" s="13" t="s">
        <v>9405</v>
      </c>
      <c r="C4" s="16"/>
      <c r="D4" s="16" t="s">
        <v>490</v>
      </c>
      <c r="E4" s="16"/>
      <c r="F4" s="16" t="s">
        <v>1085</v>
      </c>
      <c r="G4" s="31" t="s">
        <v>194</v>
      </c>
      <c r="H4" s="77"/>
    </row>
    <row r="5" spans="1:23" x14ac:dyDescent="0.25">
      <c r="A5" s="15" t="s">
        <v>2191</v>
      </c>
      <c r="B5" s="13" t="s">
        <v>9405</v>
      </c>
      <c r="C5" s="16"/>
      <c r="D5" s="16" t="s">
        <v>490</v>
      </c>
      <c r="E5" s="16"/>
      <c r="F5" s="16" t="s">
        <v>1085</v>
      </c>
      <c r="G5" s="31" t="s">
        <v>194</v>
      </c>
      <c r="H5" s="77"/>
    </row>
    <row r="6" spans="1:23" x14ac:dyDescent="0.25">
      <c r="A6" s="15" t="s">
        <v>1567</v>
      </c>
      <c r="B6" s="13" t="s">
        <v>9405</v>
      </c>
      <c r="C6" s="16"/>
      <c r="D6" s="16" t="s">
        <v>490</v>
      </c>
      <c r="E6" s="16"/>
      <c r="F6" s="16" t="s">
        <v>1085</v>
      </c>
      <c r="G6" s="31" t="s">
        <v>194</v>
      </c>
      <c r="H6" s="77"/>
    </row>
    <row r="7" spans="1:23" x14ac:dyDescent="0.25">
      <c r="A7" s="15" t="s">
        <v>2233</v>
      </c>
      <c r="B7" s="13" t="s">
        <v>9405</v>
      </c>
      <c r="C7" s="16"/>
      <c r="D7" s="16" t="s">
        <v>490</v>
      </c>
      <c r="E7" s="16"/>
      <c r="F7" s="16" t="s">
        <v>490</v>
      </c>
      <c r="G7" s="31" t="s">
        <v>194</v>
      </c>
      <c r="H7" s="77"/>
    </row>
    <row r="8" spans="1:23" x14ac:dyDescent="0.25">
      <c r="A8" s="15" t="s">
        <v>2360</v>
      </c>
      <c r="B8" s="13" t="s">
        <v>9405</v>
      </c>
      <c r="C8" s="16"/>
      <c r="D8" s="16" t="s">
        <v>490</v>
      </c>
      <c r="E8" s="16"/>
      <c r="F8" s="16" t="s">
        <v>1562</v>
      </c>
      <c r="G8" s="31" t="s">
        <v>194</v>
      </c>
      <c r="H8" s="77"/>
    </row>
    <row r="9" spans="1:23" x14ac:dyDescent="0.25">
      <c r="A9" s="15" t="s">
        <v>615</v>
      </c>
      <c r="B9" s="13" t="s">
        <v>9405</v>
      </c>
      <c r="C9" s="16"/>
      <c r="D9" s="16" t="s">
        <v>490</v>
      </c>
      <c r="E9" s="16"/>
      <c r="F9" s="16" t="s">
        <v>1562</v>
      </c>
      <c r="G9" s="31" t="s">
        <v>190</v>
      </c>
      <c r="H9" s="77"/>
    </row>
    <row r="10" spans="1:23" x14ac:dyDescent="0.25">
      <c r="A10" s="15" t="s">
        <v>1087</v>
      </c>
      <c r="B10" s="13" t="s">
        <v>9405</v>
      </c>
      <c r="C10" s="16"/>
      <c r="D10" s="16" t="s">
        <v>490</v>
      </c>
      <c r="E10" s="16"/>
      <c r="F10" s="16" t="s">
        <v>490</v>
      </c>
      <c r="G10" s="31" t="s">
        <v>194</v>
      </c>
      <c r="H10" s="77"/>
    </row>
    <row r="11" spans="1:23" x14ac:dyDescent="0.25">
      <c r="A11" s="15" t="s">
        <v>2447</v>
      </c>
      <c r="B11" s="13" t="s">
        <v>9405</v>
      </c>
      <c r="C11" s="16"/>
      <c r="D11" s="16" t="s">
        <v>490</v>
      </c>
      <c r="E11" s="16"/>
      <c r="F11" s="16" t="s">
        <v>1562</v>
      </c>
      <c r="G11" s="31" t="s">
        <v>194</v>
      </c>
      <c r="H11" s="77"/>
    </row>
    <row r="12" spans="1:23" x14ac:dyDescent="0.25">
      <c r="A12" s="15" t="s">
        <v>604</v>
      </c>
      <c r="B12" s="13" t="s">
        <v>9405</v>
      </c>
      <c r="C12" s="16"/>
      <c r="D12" s="16" t="s">
        <v>490</v>
      </c>
      <c r="E12" s="16"/>
      <c r="F12" s="16" t="s">
        <v>1562</v>
      </c>
      <c r="G12" s="31" t="s">
        <v>194</v>
      </c>
      <c r="H12" s="77"/>
    </row>
    <row r="13" spans="1:23" x14ac:dyDescent="0.25">
      <c r="A13" s="15" t="s">
        <v>1109</v>
      </c>
      <c r="B13" s="13" t="s">
        <v>9405</v>
      </c>
      <c r="C13" s="16"/>
      <c r="D13" s="16" t="s">
        <v>490</v>
      </c>
      <c r="E13" s="16"/>
      <c r="F13" s="16" t="s">
        <v>1562</v>
      </c>
      <c r="G13" s="31" t="s">
        <v>194</v>
      </c>
      <c r="H13" s="77"/>
    </row>
    <row r="14" spans="1:23" x14ac:dyDescent="0.25">
      <c r="A14" s="15" t="s">
        <v>2243</v>
      </c>
      <c r="B14" s="13" t="s">
        <v>9405</v>
      </c>
      <c r="C14" s="16"/>
      <c r="D14" s="16" t="s">
        <v>490</v>
      </c>
      <c r="E14" s="16"/>
      <c r="F14" s="16" t="s">
        <v>490</v>
      </c>
      <c r="G14" s="31" t="s">
        <v>194</v>
      </c>
      <c r="H14" s="77"/>
    </row>
    <row r="15" spans="1:23" x14ac:dyDescent="0.25">
      <c r="A15" s="15" t="s">
        <v>601</v>
      </c>
      <c r="B15" s="13" t="s">
        <v>9405</v>
      </c>
      <c r="C15" s="16"/>
      <c r="D15" s="16" t="s">
        <v>490</v>
      </c>
      <c r="E15" s="16"/>
      <c r="F15" s="16" t="s">
        <v>1562</v>
      </c>
      <c r="G15" s="31" t="s">
        <v>194</v>
      </c>
      <c r="H15" s="77"/>
    </row>
    <row r="16" spans="1:23" x14ac:dyDescent="0.25">
      <c r="A16" s="15" t="s">
        <v>2359</v>
      </c>
      <c r="B16" s="13" t="s">
        <v>9405</v>
      </c>
      <c r="C16" s="16"/>
      <c r="D16" s="16" t="s">
        <v>490</v>
      </c>
      <c r="E16" s="16"/>
      <c r="F16" s="16" t="s">
        <v>1562</v>
      </c>
      <c r="G16" s="31" t="s">
        <v>194</v>
      </c>
      <c r="H16" s="77"/>
    </row>
    <row r="17" spans="1:8" x14ac:dyDescent="0.25">
      <c r="A17" s="15" t="s">
        <v>2418</v>
      </c>
      <c r="B17" s="13" t="s">
        <v>9405</v>
      </c>
      <c r="C17" s="16"/>
      <c r="D17" s="16" t="s">
        <v>490</v>
      </c>
      <c r="E17" s="16"/>
      <c r="F17" s="16" t="s">
        <v>1562</v>
      </c>
      <c r="G17" s="31" t="s">
        <v>194</v>
      </c>
      <c r="H17" s="77"/>
    </row>
    <row r="18" spans="1:8" x14ac:dyDescent="0.25">
      <c r="A18" s="15" t="s">
        <v>2429</v>
      </c>
      <c r="B18" s="13" t="s">
        <v>9405</v>
      </c>
      <c r="C18" s="16"/>
      <c r="D18" s="16" t="s">
        <v>490</v>
      </c>
      <c r="E18" s="16"/>
      <c r="F18" s="16" t="s">
        <v>1562</v>
      </c>
      <c r="G18" s="31" t="s">
        <v>194</v>
      </c>
      <c r="H18" s="77"/>
    </row>
    <row r="19" spans="1:8" x14ac:dyDescent="0.25">
      <c r="A19" s="15" t="s">
        <v>9406</v>
      </c>
      <c r="B19" s="13" t="s">
        <v>9405</v>
      </c>
      <c r="C19" s="16"/>
      <c r="D19" s="16" t="s">
        <v>490</v>
      </c>
      <c r="E19" s="16"/>
      <c r="F19" s="16" t="s">
        <v>493</v>
      </c>
      <c r="G19" s="31" t="s">
        <v>194</v>
      </c>
      <c r="H19" s="77"/>
    </row>
    <row r="20" spans="1:8" x14ac:dyDescent="0.25">
      <c r="A20" s="15" t="s">
        <v>616</v>
      </c>
      <c r="B20" s="13" t="s">
        <v>9405</v>
      </c>
      <c r="C20" s="16"/>
      <c r="D20" s="16" t="s">
        <v>427</v>
      </c>
      <c r="E20" s="16"/>
      <c r="F20" s="16" t="s">
        <v>428</v>
      </c>
      <c r="G20" s="31" t="s">
        <v>194</v>
      </c>
      <c r="H20" s="77"/>
    </row>
    <row r="21" spans="1:8" x14ac:dyDescent="0.25">
      <c r="A21" s="15" t="s">
        <v>516</v>
      </c>
      <c r="B21" s="13" t="s">
        <v>9405</v>
      </c>
      <c r="C21" s="16"/>
      <c r="D21" s="16" t="s">
        <v>427</v>
      </c>
      <c r="E21" s="16"/>
      <c r="F21" s="16" t="s">
        <v>427</v>
      </c>
      <c r="G21" s="31" t="s">
        <v>9364</v>
      </c>
      <c r="H21" s="77"/>
    </row>
  </sheetData>
  <mergeCells count="1">
    <mergeCell ref="O1:W1"/>
  </mergeCells>
  <phoneticPr fontId="3" type="noConversion"/>
  <conditionalFormatting sqref="H2:H21">
    <cfRule type="cellIs" dxfId="82" priority="1" stopIfTrue="1" operator="equal">
      <formula>"-"</formula>
    </cfRule>
    <cfRule type="cellIs" dxfId="81" priority="2" stopIfTrue="1" operator="equal">
      <formula>"x"</formula>
    </cfRule>
  </conditionalFormatting>
  <hyperlinks>
    <hyperlink ref="L1" location="'Expansion set Check List'!A1" display="Home" xr:uid="{00000000-0004-0000-CD00-000000000000}"/>
  </hyperlinks>
  <pageMargins left="0.7" right="0.7" top="0.75" bottom="0.75" header="0.3" footer="0.3"/>
  <pageSetup paperSize="0" orientation="portrait" horizontalDpi="0" verticalDpi="0" copies="0" r:id="rId1"/>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E00-000000000000}">
  <sheetPr codeName="Sheet149">
    <tabColor rgb="FF3399FF"/>
  </sheetPr>
  <dimension ref="A1:W23"/>
  <sheetViews>
    <sheetView workbookViewId="0">
      <pane ySplit="1" topLeftCell="A2" activePane="bottomLeft" state="frozen"/>
      <selection pane="bottomLeft"/>
    </sheetView>
  </sheetViews>
  <sheetFormatPr defaultColWidth="0" defaultRowHeight="13.2" customHeight="1" x14ac:dyDescent="0.25"/>
  <cols>
    <col min="1" max="1" width="25" customWidth="1"/>
    <col min="2" max="2" width="9.4414062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2426</v>
      </c>
      <c r="B2" s="13" t="s">
        <v>9405</v>
      </c>
      <c r="C2" s="13"/>
      <c r="D2" s="13" t="s">
        <v>421</v>
      </c>
      <c r="E2" s="13">
        <v>170</v>
      </c>
      <c r="F2" s="13" t="s">
        <v>410</v>
      </c>
      <c r="G2" s="30" t="s">
        <v>2745</v>
      </c>
      <c r="H2" s="77"/>
      <c r="M2" s="33">
        <f>SUM(COUNTA(H2:H750))</f>
        <v>0</v>
      </c>
      <c r="O2" s="109"/>
      <c r="P2" s="109"/>
      <c r="Q2" s="109"/>
      <c r="R2" s="109"/>
      <c r="S2" s="109"/>
      <c r="T2" s="109"/>
      <c r="U2" s="109"/>
      <c r="V2" s="109"/>
      <c r="W2" s="109"/>
    </row>
    <row r="3" spans="1:23" x14ac:dyDescent="0.25">
      <c r="A3" s="15" t="s">
        <v>2437</v>
      </c>
      <c r="B3" s="13" t="s">
        <v>9405</v>
      </c>
      <c r="C3" s="16"/>
      <c r="D3" s="16" t="s">
        <v>400</v>
      </c>
      <c r="E3" s="16">
        <v>170</v>
      </c>
      <c r="F3" s="16" t="s">
        <v>410</v>
      </c>
      <c r="G3" s="31" t="s">
        <v>2745</v>
      </c>
      <c r="H3" s="77"/>
    </row>
    <row r="4" spans="1:23" x14ac:dyDescent="0.25">
      <c r="A4" s="15" t="s">
        <v>2288</v>
      </c>
      <c r="B4" s="13" t="s">
        <v>9405</v>
      </c>
      <c r="C4" s="16"/>
      <c r="D4" s="16" t="s">
        <v>400</v>
      </c>
      <c r="E4" s="16">
        <v>130</v>
      </c>
      <c r="F4" s="16" t="s">
        <v>410</v>
      </c>
      <c r="G4" s="31" t="s">
        <v>202</v>
      </c>
      <c r="H4" s="77"/>
    </row>
    <row r="5" spans="1:23" x14ac:dyDescent="0.25">
      <c r="A5" s="15" t="s">
        <v>2386</v>
      </c>
      <c r="B5" s="13" t="s">
        <v>9405</v>
      </c>
      <c r="C5" s="16"/>
      <c r="D5" s="16" t="s">
        <v>400</v>
      </c>
      <c r="E5" s="16">
        <v>90</v>
      </c>
      <c r="F5" s="16" t="s">
        <v>405</v>
      </c>
      <c r="G5" s="31" t="s">
        <v>194</v>
      </c>
      <c r="H5" s="77"/>
    </row>
    <row r="6" spans="1:23" x14ac:dyDescent="0.25">
      <c r="A6" s="15" t="s">
        <v>2385</v>
      </c>
      <c r="B6" s="13" t="s">
        <v>9405</v>
      </c>
      <c r="C6" s="16"/>
      <c r="D6" s="16" t="s">
        <v>400</v>
      </c>
      <c r="E6" s="16">
        <v>40</v>
      </c>
      <c r="F6" s="16" t="s">
        <v>410</v>
      </c>
      <c r="G6" s="31" t="s">
        <v>190</v>
      </c>
      <c r="H6" s="77"/>
    </row>
    <row r="7" spans="1:23" x14ac:dyDescent="0.25">
      <c r="A7" s="15" t="s">
        <v>949</v>
      </c>
      <c r="B7" s="13" t="s">
        <v>9405</v>
      </c>
      <c r="C7" s="16"/>
      <c r="D7" s="16" t="s">
        <v>414</v>
      </c>
      <c r="E7" s="16">
        <v>70</v>
      </c>
      <c r="F7" s="16" t="s">
        <v>410</v>
      </c>
      <c r="G7" s="31" t="s">
        <v>202</v>
      </c>
      <c r="H7" s="77"/>
    </row>
    <row r="8" spans="1:23" x14ac:dyDescent="0.25">
      <c r="A8" s="15" t="s">
        <v>2432</v>
      </c>
      <c r="B8" s="13" t="s">
        <v>9405</v>
      </c>
      <c r="C8" s="16"/>
      <c r="D8" s="16" t="s">
        <v>490</v>
      </c>
      <c r="E8" s="16"/>
      <c r="F8" s="16" t="s">
        <v>493</v>
      </c>
      <c r="G8" s="31" t="s">
        <v>194</v>
      </c>
      <c r="H8" s="77"/>
    </row>
    <row r="9" spans="1:23" x14ac:dyDescent="0.25">
      <c r="A9" s="15" t="s">
        <v>1567</v>
      </c>
      <c r="B9" s="13" t="s">
        <v>9405</v>
      </c>
      <c r="C9" s="16"/>
      <c r="D9" s="16" t="s">
        <v>490</v>
      </c>
      <c r="E9" s="16"/>
      <c r="F9" s="16" t="s">
        <v>1085</v>
      </c>
      <c r="G9" s="31" t="s">
        <v>194</v>
      </c>
      <c r="H9" s="77"/>
    </row>
    <row r="10" spans="1:23" x14ac:dyDescent="0.25">
      <c r="A10" s="15" t="s">
        <v>2329</v>
      </c>
      <c r="B10" s="13" t="s">
        <v>9405</v>
      </c>
      <c r="C10" s="16"/>
      <c r="D10" s="16" t="s">
        <v>490</v>
      </c>
      <c r="E10" s="16"/>
      <c r="F10" s="16" t="s">
        <v>1085</v>
      </c>
      <c r="G10" s="31" t="s">
        <v>194</v>
      </c>
      <c r="H10" s="77"/>
    </row>
    <row r="11" spans="1:23" x14ac:dyDescent="0.25">
      <c r="A11" s="15" t="s">
        <v>2191</v>
      </c>
      <c r="B11" s="13" t="s">
        <v>9405</v>
      </c>
      <c r="C11" s="16"/>
      <c r="D11" s="16" t="s">
        <v>490</v>
      </c>
      <c r="E11" s="16"/>
      <c r="F11" s="16" t="s">
        <v>1085</v>
      </c>
      <c r="G11" s="31" t="s">
        <v>194</v>
      </c>
      <c r="H11" s="77"/>
    </row>
    <row r="12" spans="1:23" x14ac:dyDescent="0.25">
      <c r="A12" s="15" t="s">
        <v>2233</v>
      </c>
      <c r="B12" s="13" t="s">
        <v>9405</v>
      </c>
      <c r="C12" s="16"/>
      <c r="D12" s="16" t="s">
        <v>490</v>
      </c>
      <c r="E12" s="16"/>
      <c r="F12" s="16" t="s">
        <v>490</v>
      </c>
      <c r="G12" s="31" t="s">
        <v>194</v>
      </c>
      <c r="H12" s="77"/>
    </row>
    <row r="13" spans="1:23" x14ac:dyDescent="0.25">
      <c r="A13" s="15" t="s">
        <v>2359</v>
      </c>
      <c r="B13" s="13" t="s">
        <v>9405</v>
      </c>
      <c r="C13" s="16"/>
      <c r="D13" s="16" t="s">
        <v>490</v>
      </c>
      <c r="E13" s="16"/>
      <c r="F13" s="16" t="s">
        <v>1562</v>
      </c>
      <c r="G13" s="31" t="s">
        <v>194</v>
      </c>
      <c r="H13" s="77"/>
    </row>
    <row r="14" spans="1:23" x14ac:dyDescent="0.25">
      <c r="A14" s="15" t="s">
        <v>2360</v>
      </c>
      <c r="B14" s="13" t="s">
        <v>9405</v>
      </c>
      <c r="C14" s="16"/>
      <c r="D14" s="16" t="s">
        <v>490</v>
      </c>
      <c r="E14" s="16"/>
      <c r="F14" s="16" t="s">
        <v>1562</v>
      </c>
      <c r="G14" s="31" t="s">
        <v>194</v>
      </c>
      <c r="H14" s="77"/>
    </row>
    <row r="15" spans="1:23" x14ac:dyDescent="0.25">
      <c r="A15" s="15" t="s">
        <v>615</v>
      </c>
      <c r="B15" s="13" t="s">
        <v>9405</v>
      </c>
      <c r="C15" s="16"/>
      <c r="D15" s="16" t="s">
        <v>490</v>
      </c>
      <c r="E15" s="16"/>
      <c r="F15" s="16" t="s">
        <v>1562</v>
      </c>
      <c r="G15" s="31" t="s">
        <v>190</v>
      </c>
      <c r="H15" s="77"/>
    </row>
    <row r="16" spans="1:23" x14ac:dyDescent="0.25">
      <c r="A16" s="15" t="s">
        <v>1087</v>
      </c>
      <c r="B16" s="13" t="s">
        <v>9405</v>
      </c>
      <c r="C16" s="16"/>
      <c r="D16" s="16" t="s">
        <v>490</v>
      </c>
      <c r="E16" s="16"/>
      <c r="F16" s="16" t="s">
        <v>490</v>
      </c>
      <c r="G16" s="31" t="s">
        <v>194</v>
      </c>
      <c r="H16" s="77"/>
    </row>
    <row r="17" spans="1:8" x14ac:dyDescent="0.25">
      <c r="A17" s="15" t="s">
        <v>2431</v>
      </c>
      <c r="B17" s="13" t="s">
        <v>9405</v>
      </c>
      <c r="C17" s="16"/>
      <c r="D17" s="16" t="s">
        <v>490</v>
      </c>
      <c r="E17" s="16"/>
      <c r="F17" s="16" t="s">
        <v>1562</v>
      </c>
      <c r="G17" s="31" t="s">
        <v>194</v>
      </c>
      <c r="H17" s="77"/>
    </row>
    <row r="18" spans="1:8" x14ac:dyDescent="0.25">
      <c r="A18" s="15" t="s">
        <v>604</v>
      </c>
      <c r="B18" s="13" t="s">
        <v>9405</v>
      </c>
      <c r="C18" s="16"/>
      <c r="D18" s="16" t="s">
        <v>490</v>
      </c>
      <c r="E18" s="16"/>
      <c r="F18" s="16" t="s">
        <v>1562</v>
      </c>
      <c r="G18" s="31" t="s">
        <v>194</v>
      </c>
      <c r="H18" s="77"/>
    </row>
    <row r="19" spans="1:8" x14ac:dyDescent="0.25">
      <c r="A19" s="15" t="s">
        <v>513</v>
      </c>
      <c r="B19" s="13" t="s">
        <v>9405</v>
      </c>
      <c r="C19" s="16"/>
      <c r="D19" s="16" t="s">
        <v>490</v>
      </c>
      <c r="E19" s="16"/>
      <c r="F19" s="16" t="s">
        <v>1562</v>
      </c>
      <c r="G19" s="31" t="s">
        <v>194</v>
      </c>
      <c r="H19" s="77"/>
    </row>
    <row r="20" spans="1:8" x14ac:dyDescent="0.25">
      <c r="A20" s="15" t="s">
        <v>2447</v>
      </c>
      <c r="B20" s="13" t="s">
        <v>9405</v>
      </c>
      <c r="C20" s="16"/>
      <c r="D20" s="16" t="s">
        <v>490</v>
      </c>
      <c r="E20" s="16"/>
      <c r="F20" s="16" t="s">
        <v>1562</v>
      </c>
      <c r="G20" s="31" t="s">
        <v>194</v>
      </c>
      <c r="H20" s="77"/>
    </row>
    <row r="21" spans="1:8" x14ac:dyDescent="0.25">
      <c r="A21" s="15" t="s">
        <v>2449</v>
      </c>
      <c r="B21" s="13" t="s">
        <v>9405</v>
      </c>
      <c r="C21" s="16"/>
      <c r="D21" s="16" t="s">
        <v>490</v>
      </c>
      <c r="E21" s="16"/>
      <c r="F21" s="16" t="s">
        <v>1562</v>
      </c>
      <c r="G21" s="31" t="s">
        <v>194</v>
      </c>
      <c r="H21" s="77"/>
    </row>
    <row r="22" spans="1:8" x14ac:dyDescent="0.25">
      <c r="A22" s="15" t="s">
        <v>616</v>
      </c>
      <c r="B22" s="13" t="s">
        <v>9405</v>
      </c>
      <c r="C22" s="16"/>
      <c r="D22" s="16" t="s">
        <v>427</v>
      </c>
      <c r="E22" s="16"/>
      <c r="F22" s="16" t="s">
        <v>428</v>
      </c>
      <c r="G22" s="31" t="s">
        <v>194</v>
      </c>
      <c r="H22" s="77"/>
    </row>
    <row r="23" spans="1:8" x14ac:dyDescent="0.25">
      <c r="A23" s="15" t="s">
        <v>519</v>
      </c>
      <c r="B23" s="13" t="s">
        <v>9405</v>
      </c>
      <c r="C23" s="16"/>
      <c r="D23" s="16" t="s">
        <v>427</v>
      </c>
      <c r="E23" s="16"/>
      <c r="F23" s="16" t="s">
        <v>427</v>
      </c>
      <c r="G23" s="31" t="s">
        <v>9364</v>
      </c>
      <c r="H23" s="77"/>
    </row>
  </sheetData>
  <mergeCells count="1">
    <mergeCell ref="O1:W1"/>
  </mergeCells>
  <phoneticPr fontId="3" type="noConversion"/>
  <conditionalFormatting sqref="H2:H23">
    <cfRule type="cellIs" dxfId="80" priority="1" stopIfTrue="1" operator="equal">
      <formula>"-"</formula>
    </cfRule>
    <cfRule type="cellIs" dxfId="79" priority="2" stopIfTrue="1" operator="equal">
      <formula>"x"</formula>
    </cfRule>
  </conditionalFormatting>
  <hyperlinks>
    <hyperlink ref="L1" location="'Expansion set Check List'!A1" display="Home" xr:uid="{00000000-0004-0000-CE00-000000000000}"/>
  </hyperlinks>
  <pageMargins left="0.7" right="0.7" top="0.75" bottom="0.75" header="0.3" footer="0.3"/>
  <pageSetup paperSize="0" orientation="portrait" horizontalDpi="0" verticalDpi="0" copies="0" r:id="rId1"/>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CF00-000000000000}">
  <sheetPr codeName="Sheet150">
    <tabColor rgb="FF3399FF"/>
  </sheetPr>
  <dimension ref="A1:W25"/>
  <sheetViews>
    <sheetView workbookViewId="0">
      <pane ySplit="1" topLeftCell="A2" activePane="bottomLeft" state="frozen"/>
      <selection pane="bottomLeft"/>
    </sheetView>
  </sheetViews>
  <sheetFormatPr defaultColWidth="0" defaultRowHeight="13.2" customHeight="1" x14ac:dyDescent="0.25"/>
  <cols>
    <col min="1" max="1" width="25" customWidth="1"/>
    <col min="2" max="2" width="9.4414062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977</v>
      </c>
      <c r="B2" s="13" t="s">
        <v>9405</v>
      </c>
      <c r="C2" s="13"/>
      <c r="D2" s="13" t="s">
        <v>407</v>
      </c>
      <c r="E2" s="13">
        <v>60</v>
      </c>
      <c r="F2" s="13" t="s">
        <v>410</v>
      </c>
      <c r="G2" s="30" t="s">
        <v>234</v>
      </c>
      <c r="H2" s="77"/>
      <c r="M2" s="33">
        <f>SUM(COUNTA(H2:H750))</f>
        <v>0</v>
      </c>
      <c r="O2" s="109"/>
      <c r="P2" s="109"/>
      <c r="Q2" s="109"/>
      <c r="R2" s="109"/>
      <c r="S2" s="109"/>
      <c r="T2" s="109"/>
      <c r="U2" s="109"/>
      <c r="V2" s="109"/>
      <c r="W2" s="109"/>
    </row>
    <row r="3" spans="1:23" x14ac:dyDescent="0.25">
      <c r="A3" s="15" t="s">
        <v>949</v>
      </c>
      <c r="B3" s="13" t="s">
        <v>9405</v>
      </c>
      <c r="C3" s="16"/>
      <c r="D3" s="16" t="s">
        <v>414</v>
      </c>
      <c r="E3" s="16">
        <v>70</v>
      </c>
      <c r="F3" s="16" t="s">
        <v>410</v>
      </c>
      <c r="G3" s="31" t="s">
        <v>202</v>
      </c>
      <c r="H3" s="77"/>
    </row>
    <row r="4" spans="1:23" x14ac:dyDescent="0.25">
      <c r="A4" s="15" t="s">
        <v>2349</v>
      </c>
      <c r="B4" s="13" t="s">
        <v>9405</v>
      </c>
      <c r="C4" s="16"/>
      <c r="D4" s="16" t="s">
        <v>431</v>
      </c>
      <c r="E4" s="16">
        <v>130</v>
      </c>
      <c r="F4" s="16" t="s">
        <v>410</v>
      </c>
      <c r="G4" s="31" t="s">
        <v>202</v>
      </c>
      <c r="H4" s="77"/>
    </row>
    <row r="5" spans="1:23" x14ac:dyDescent="0.25">
      <c r="A5" s="15" t="s">
        <v>2441</v>
      </c>
      <c r="B5" s="13" t="s">
        <v>9405</v>
      </c>
      <c r="C5" s="16"/>
      <c r="D5" s="16" t="s">
        <v>414</v>
      </c>
      <c r="E5" s="16">
        <v>170</v>
      </c>
      <c r="F5" s="16" t="s">
        <v>410</v>
      </c>
      <c r="G5" s="31" t="s">
        <v>206</v>
      </c>
      <c r="H5" s="77"/>
    </row>
    <row r="6" spans="1:23" x14ac:dyDescent="0.25">
      <c r="A6" s="15" t="s">
        <v>2017</v>
      </c>
      <c r="B6" s="13" t="s">
        <v>9405</v>
      </c>
      <c r="C6" s="16"/>
      <c r="D6" s="16" t="s">
        <v>407</v>
      </c>
      <c r="E6" s="16">
        <v>70</v>
      </c>
      <c r="F6" s="16" t="s">
        <v>410</v>
      </c>
      <c r="G6" s="31" t="s">
        <v>202</v>
      </c>
      <c r="H6" s="77"/>
    </row>
    <row r="7" spans="1:23" x14ac:dyDescent="0.25">
      <c r="A7" s="15" t="s">
        <v>2426</v>
      </c>
      <c r="B7" s="13" t="s">
        <v>9405</v>
      </c>
      <c r="C7" s="16"/>
      <c r="D7" s="16" t="s">
        <v>421</v>
      </c>
      <c r="E7" s="16">
        <v>170</v>
      </c>
      <c r="F7" s="16" t="s">
        <v>410</v>
      </c>
      <c r="G7" s="31" t="s">
        <v>206</v>
      </c>
      <c r="H7" s="77"/>
    </row>
    <row r="8" spans="1:23" x14ac:dyDescent="0.25">
      <c r="A8" s="15" t="s">
        <v>2191</v>
      </c>
      <c r="B8" s="13" t="s">
        <v>9405</v>
      </c>
      <c r="C8" s="16"/>
      <c r="D8" s="16" t="s">
        <v>490</v>
      </c>
      <c r="E8" s="16"/>
      <c r="F8" s="16" t="s">
        <v>1085</v>
      </c>
      <c r="G8" s="31" t="s">
        <v>194</v>
      </c>
      <c r="H8" s="77"/>
    </row>
    <row r="9" spans="1:23" x14ac:dyDescent="0.25">
      <c r="A9" s="15" t="s">
        <v>1567</v>
      </c>
      <c r="B9" s="13" t="s">
        <v>9405</v>
      </c>
      <c r="C9" s="16"/>
      <c r="D9" s="16" t="s">
        <v>490</v>
      </c>
      <c r="E9" s="16"/>
      <c r="F9" s="16" t="s">
        <v>1085</v>
      </c>
      <c r="G9" s="31" t="s">
        <v>194</v>
      </c>
      <c r="H9" s="77"/>
    </row>
    <row r="10" spans="1:23" x14ac:dyDescent="0.25">
      <c r="A10" s="15" t="s">
        <v>2329</v>
      </c>
      <c r="B10" s="13" t="s">
        <v>9405</v>
      </c>
      <c r="C10" s="16"/>
      <c r="D10" s="16" t="s">
        <v>490</v>
      </c>
      <c r="E10" s="16"/>
      <c r="F10" s="16" t="s">
        <v>1085</v>
      </c>
      <c r="G10" s="31" t="s">
        <v>194</v>
      </c>
      <c r="H10" s="77"/>
    </row>
    <row r="11" spans="1:23" x14ac:dyDescent="0.25">
      <c r="A11" s="15" t="s">
        <v>2447</v>
      </c>
      <c r="B11" s="13" t="s">
        <v>9405</v>
      </c>
      <c r="C11" s="16"/>
      <c r="D11" s="16" t="s">
        <v>490</v>
      </c>
      <c r="E11" s="16"/>
      <c r="F11" s="16" t="s">
        <v>1562</v>
      </c>
      <c r="G11" s="31" t="s">
        <v>194</v>
      </c>
      <c r="H11" s="77"/>
    </row>
    <row r="12" spans="1:23" x14ac:dyDescent="0.25">
      <c r="A12" s="15" t="s">
        <v>1087</v>
      </c>
      <c r="B12" s="13" t="s">
        <v>9405</v>
      </c>
      <c r="C12" s="16"/>
      <c r="D12" s="16" t="s">
        <v>490</v>
      </c>
      <c r="E12" s="16"/>
      <c r="F12" s="16" t="s">
        <v>490</v>
      </c>
      <c r="G12" s="31" t="s">
        <v>194</v>
      </c>
      <c r="H12" s="77"/>
    </row>
    <row r="13" spans="1:23" x14ac:dyDescent="0.25">
      <c r="A13" s="15" t="s">
        <v>2418</v>
      </c>
      <c r="B13" s="13" t="s">
        <v>9405</v>
      </c>
      <c r="C13" s="16"/>
      <c r="D13" s="16" t="s">
        <v>490</v>
      </c>
      <c r="E13" s="16"/>
      <c r="F13" s="16" t="s">
        <v>1562</v>
      </c>
      <c r="G13" s="31" t="s">
        <v>194</v>
      </c>
      <c r="H13" s="77"/>
    </row>
    <row r="14" spans="1:23" x14ac:dyDescent="0.25">
      <c r="A14" s="15" t="s">
        <v>609</v>
      </c>
      <c r="B14" s="13" t="s">
        <v>9405</v>
      </c>
      <c r="C14" s="16"/>
      <c r="D14" s="16" t="s">
        <v>490</v>
      </c>
      <c r="E14" s="16"/>
      <c r="F14" s="16" t="s">
        <v>1562</v>
      </c>
      <c r="G14" s="31" t="s">
        <v>194</v>
      </c>
      <c r="H14" s="77"/>
    </row>
    <row r="15" spans="1:23" x14ac:dyDescent="0.25">
      <c r="A15" s="15" t="s">
        <v>696</v>
      </c>
      <c r="B15" s="13" t="s">
        <v>9405</v>
      </c>
      <c r="C15" s="16"/>
      <c r="D15" s="16" t="s">
        <v>490</v>
      </c>
      <c r="E15" s="16"/>
      <c r="F15" s="16" t="s">
        <v>1562</v>
      </c>
      <c r="G15" s="31" t="s">
        <v>190</v>
      </c>
      <c r="H15" s="77"/>
    </row>
    <row r="16" spans="1:23" x14ac:dyDescent="0.25">
      <c r="A16" s="15" t="s">
        <v>601</v>
      </c>
      <c r="B16" s="13" t="s">
        <v>9405</v>
      </c>
      <c r="C16" s="16"/>
      <c r="D16" s="16" t="s">
        <v>490</v>
      </c>
      <c r="E16" s="16"/>
      <c r="F16" s="16" t="s">
        <v>1562</v>
      </c>
      <c r="G16" s="31" t="s">
        <v>194</v>
      </c>
      <c r="H16" s="77"/>
    </row>
    <row r="17" spans="1:8" x14ac:dyDescent="0.25">
      <c r="A17" s="15" t="s">
        <v>604</v>
      </c>
      <c r="B17" s="13" t="s">
        <v>9405</v>
      </c>
      <c r="C17" s="16"/>
      <c r="D17" s="16" t="s">
        <v>490</v>
      </c>
      <c r="E17" s="16"/>
      <c r="F17" s="16" t="s">
        <v>1562</v>
      </c>
      <c r="G17" s="31" t="s">
        <v>194</v>
      </c>
      <c r="H17" s="77"/>
    </row>
    <row r="18" spans="1:8" x14ac:dyDescent="0.25">
      <c r="A18" s="15" t="s">
        <v>2432</v>
      </c>
      <c r="B18" s="13" t="s">
        <v>9405</v>
      </c>
      <c r="C18" s="16"/>
      <c r="D18" s="16" t="s">
        <v>490</v>
      </c>
      <c r="E18" s="16"/>
      <c r="F18" s="16" t="s">
        <v>493</v>
      </c>
      <c r="G18" s="31" t="s">
        <v>194</v>
      </c>
      <c r="H18" s="77"/>
    </row>
    <row r="19" spans="1:8" x14ac:dyDescent="0.25">
      <c r="A19" s="15" t="s">
        <v>615</v>
      </c>
      <c r="B19" s="13" t="s">
        <v>9405</v>
      </c>
      <c r="C19" s="16"/>
      <c r="D19" s="16" t="s">
        <v>490</v>
      </c>
      <c r="E19" s="16"/>
      <c r="F19" s="16" t="s">
        <v>1562</v>
      </c>
      <c r="G19" s="31" t="s">
        <v>190</v>
      </c>
      <c r="H19" s="77"/>
    </row>
    <row r="20" spans="1:8" x14ac:dyDescent="0.25">
      <c r="A20" s="15" t="s">
        <v>2233</v>
      </c>
      <c r="B20" s="13" t="s">
        <v>9405</v>
      </c>
      <c r="C20" s="16"/>
      <c r="D20" s="16" t="s">
        <v>490</v>
      </c>
      <c r="E20" s="16"/>
      <c r="F20" s="16" t="s">
        <v>490</v>
      </c>
      <c r="G20" s="31" t="s">
        <v>194</v>
      </c>
      <c r="H20" s="77"/>
    </row>
    <row r="21" spans="1:8" x14ac:dyDescent="0.25">
      <c r="A21" s="15" t="s">
        <v>2360</v>
      </c>
      <c r="B21" s="13" t="s">
        <v>9405</v>
      </c>
      <c r="C21" s="16"/>
      <c r="D21" s="16" t="s">
        <v>490</v>
      </c>
      <c r="E21" s="16"/>
      <c r="F21" s="16" t="s">
        <v>1562</v>
      </c>
      <c r="G21" s="31" t="s">
        <v>194</v>
      </c>
      <c r="H21" s="77"/>
    </row>
    <row r="22" spans="1:8" x14ac:dyDescent="0.25">
      <c r="A22" s="15" t="s">
        <v>614</v>
      </c>
      <c r="B22" s="13" t="s">
        <v>9405</v>
      </c>
      <c r="C22" s="16"/>
      <c r="D22" s="16" t="s">
        <v>490</v>
      </c>
      <c r="E22" s="16"/>
      <c r="F22" s="16" t="s">
        <v>1562</v>
      </c>
      <c r="G22" s="31" t="s">
        <v>190</v>
      </c>
      <c r="H22" s="77"/>
    </row>
    <row r="23" spans="1:8" x14ac:dyDescent="0.25">
      <c r="A23" s="15" t="s">
        <v>616</v>
      </c>
      <c r="B23" s="13" t="s">
        <v>9405</v>
      </c>
      <c r="C23" s="16"/>
      <c r="D23" s="16" t="s">
        <v>427</v>
      </c>
      <c r="E23" s="16"/>
      <c r="F23" s="16" t="s">
        <v>428</v>
      </c>
      <c r="G23" s="31" t="s">
        <v>194</v>
      </c>
      <c r="H23" s="77"/>
    </row>
    <row r="24" spans="1:8" x14ac:dyDescent="0.25">
      <c r="A24" s="15" t="s">
        <v>518</v>
      </c>
      <c r="B24" s="13" t="s">
        <v>9405</v>
      </c>
      <c r="C24" s="16"/>
      <c r="D24" s="16" t="s">
        <v>427</v>
      </c>
      <c r="E24" s="16"/>
      <c r="F24" s="16" t="s">
        <v>427</v>
      </c>
      <c r="G24" s="31" t="s">
        <v>9364</v>
      </c>
      <c r="H24" s="77"/>
    </row>
    <row r="25" spans="1:8" x14ac:dyDescent="0.25">
      <c r="A25" s="15" t="s">
        <v>516</v>
      </c>
      <c r="B25" s="13" t="s">
        <v>9405</v>
      </c>
      <c r="C25" s="16"/>
      <c r="D25" s="16" t="s">
        <v>427</v>
      </c>
      <c r="E25" s="16"/>
      <c r="F25" s="16" t="s">
        <v>427</v>
      </c>
      <c r="G25" s="31" t="s">
        <v>9364</v>
      </c>
      <c r="H25" s="77"/>
    </row>
  </sheetData>
  <mergeCells count="1">
    <mergeCell ref="O1:W1"/>
  </mergeCells>
  <phoneticPr fontId="3" type="noConversion"/>
  <conditionalFormatting sqref="H2:H25">
    <cfRule type="cellIs" dxfId="78" priority="1" stopIfTrue="1" operator="equal">
      <formula>"-"</formula>
    </cfRule>
    <cfRule type="cellIs" dxfId="77" priority="2" stopIfTrue="1" operator="equal">
      <formula>"x"</formula>
    </cfRule>
  </conditionalFormatting>
  <hyperlinks>
    <hyperlink ref="L1" location="'Expansion set Check List'!A1" display="Home" xr:uid="{00000000-0004-0000-CF00-000000000000}"/>
  </hyperlinks>
  <pageMargins left="0.7" right="0.7" top="0.75" bottom="0.75" header="0.3" footer="0.3"/>
  <pageSetup paperSize="0" orientation="portrait" horizontalDpi="0" verticalDpi="0" copies="0" r:id="rId1"/>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000-000000000000}">
  <sheetPr codeName="Sheet152">
    <tabColor rgb="FF3399FF"/>
  </sheetPr>
  <dimension ref="A1:W28"/>
  <sheetViews>
    <sheetView workbookViewId="0">
      <pane ySplit="1" topLeftCell="A2" activePane="bottomLeft" state="frozen"/>
      <selection pane="bottomLeft"/>
    </sheetView>
  </sheetViews>
  <sheetFormatPr defaultColWidth="0" defaultRowHeight="13.2" customHeight="1" x14ac:dyDescent="0.25"/>
  <cols>
    <col min="1" max="1" width="22.6640625" customWidth="1"/>
    <col min="2" max="2" width="9.44140625" bestFit="1" customWidth="1"/>
    <col min="3" max="3" width="3.33203125" bestFit="1" customWidth="1"/>
    <col min="4" max="4" width="7.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2451</v>
      </c>
      <c r="B2" s="13" t="s">
        <v>9407</v>
      </c>
      <c r="C2" s="13"/>
      <c r="D2" s="13" t="s">
        <v>421</v>
      </c>
      <c r="E2" s="13">
        <v>120</v>
      </c>
      <c r="F2" s="13" t="s">
        <v>410</v>
      </c>
      <c r="G2" s="30" t="s">
        <v>274</v>
      </c>
      <c r="H2" s="77"/>
      <c r="M2" s="33">
        <f>SUM(COUNTA(H2:H750))</f>
        <v>0</v>
      </c>
      <c r="O2" s="109"/>
      <c r="P2" s="109"/>
      <c r="Q2" s="109"/>
      <c r="R2" s="109"/>
      <c r="S2" s="109"/>
      <c r="T2" s="109"/>
      <c r="U2" s="109"/>
      <c r="V2" s="109"/>
      <c r="W2" s="109"/>
    </row>
    <row r="3" spans="1:23" x14ac:dyDescent="0.25">
      <c r="A3" s="15" t="s">
        <v>2367</v>
      </c>
      <c r="B3" s="13" t="s">
        <v>9407</v>
      </c>
      <c r="C3" s="16"/>
      <c r="D3" s="16" t="s">
        <v>407</v>
      </c>
      <c r="E3" s="16">
        <v>90</v>
      </c>
      <c r="F3" s="16" t="s">
        <v>405</v>
      </c>
      <c r="G3" s="31" t="s">
        <v>198</v>
      </c>
      <c r="H3" s="77"/>
    </row>
    <row r="4" spans="1:23" x14ac:dyDescent="0.25">
      <c r="A4" s="15" t="s">
        <v>2366</v>
      </c>
      <c r="B4" s="13" t="s">
        <v>9407</v>
      </c>
      <c r="C4" s="16"/>
      <c r="D4" s="16" t="s">
        <v>407</v>
      </c>
      <c r="E4" s="16">
        <v>60</v>
      </c>
      <c r="F4" s="16" t="s">
        <v>410</v>
      </c>
      <c r="G4" s="31" t="s">
        <v>190</v>
      </c>
      <c r="H4" s="77"/>
    </row>
    <row r="5" spans="1:23" x14ac:dyDescent="0.25">
      <c r="A5" s="15" t="s">
        <v>2343</v>
      </c>
      <c r="B5" s="13" t="s">
        <v>9407</v>
      </c>
      <c r="C5" s="16"/>
      <c r="D5" s="16" t="s">
        <v>421</v>
      </c>
      <c r="E5" s="16">
        <v>130</v>
      </c>
      <c r="F5" s="16" t="s">
        <v>401</v>
      </c>
      <c r="G5" s="31" t="s">
        <v>202</v>
      </c>
      <c r="H5" s="77"/>
    </row>
    <row r="6" spans="1:23" x14ac:dyDescent="0.25">
      <c r="A6" s="15" t="s">
        <v>2342</v>
      </c>
      <c r="B6" s="13" t="s">
        <v>9407</v>
      </c>
      <c r="C6" s="16"/>
      <c r="D6" s="16" t="s">
        <v>421</v>
      </c>
      <c r="E6" s="16">
        <v>80</v>
      </c>
      <c r="F6" s="16" t="s">
        <v>405</v>
      </c>
      <c r="G6" s="31" t="s">
        <v>194</v>
      </c>
      <c r="H6" s="77"/>
    </row>
    <row r="7" spans="1:23" x14ac:dyDescent="0.25">
      <c r="A7" s="15" t="s">
        <v>2341</v>
      </c>
      <c r="B7" s="13" t="s">
        <v>9407</v>
      </c>
      <c r="C7" s="16"/>
      <c r="D7" s="16" t="s">
        <v>421</v>
      </c>
      <c r="E7" s="16">
        <v>60</v>
      </c>
      <c r="F7" s="16" t="s">
        <v>410</v>
      </c>
      <c r="G7" s="31" t="s">
        <v>190</v>
      </c>
      <c r="H7" s="77"/>
    </row>
    <row r="8" spans="1:23" x14ac:dyDescent="0.25">
      <c r="A8" s="15" t="s">
        <v>2290</v>
      </c>
      <c r="B8" s="13" t="s">
        <v>9407</v>
      </c>
      <c r="C8" s="16"/>
      <c r="D8" s="16" t="s">
        <v>421</v>
      </c>
      <c r="E8" s="16">
        <v>100</v>
      </c>
      <c r="F8" s="16" t="s">
        <v>405</v>
      </c>
      <c r="G8" s="31" t="s">
        <v>198</v>
      </c>
      <c r="H8" s="77"/>
    </row>
    <row r="9" spans="1:23" x14ac:dyDescent="0.25">
      <c r="A9" s="15" t="s">
        <v>2289</v>
      </c>
      <c r="B9" s="13" t="s">
        <v>9407</v>
      </c>
      <c r="C9" s="16"/>
      <c r="D9" s="16" t="s">
        <v>421</v>
      </c>
      <c r="E9" s="16">
        <v>70</v>
      </c>
      <c r="F9" s="16" t="s">
        <v>410</v>
      </c>
      <c r="G9" s="31" t="s">
        <v>194</v>
      </c>
      <c r="H9" s="77"/>
    </row>
    <row r="10" spans="1:23" x14ac:dyDescent="0.25">
      <c r="A10" s="15" t="s">
        <v>1813</v>
      </c>
      <c r="B10" s="13" t="s">
        <v>9407</v>
      </c>
      <c r="C10" s="16"/>
      <c r="D10" s="16" t="s">
        <v>421</v>
      </c>
      <c r="E10" s="16">
        <v>130</v>
      </c>
      <c r="F10" s="16" t="s">
        <v>401</v>
      </c>
      <c r="G10" s="31" t="s">
        <v>202</v>
      </c>
      <c r="H10" s="77"/>
    </row>
    <row r="11" spans="1:23" x14ac:dyDescent="0.25">
      <c r="A11" s="15" t="s">
        <v>1275</v>
      </c>
      <c r="B11" s="13" t="s">
        <v>9407</v>
      </c>
      <c r="C11" s="16"/>
      <c r="D11" s="16" t="s">
        <v>421</v>
      </c>
      <c r="E11" s="16">
        <v>50</v>
      </c>
      <c r="F11" s="16" t="s">
        <v>410</v>
      </c>
      <c r="G11" s="31" t="s">
        <v>190</v>
      </c>
      <c r="H11" s="77"/>
    </row>
    <row r="12" spans="1:23" x14ac:dyDescent="0.25">
      <c r="A12" s="15" t="s">
        <v>2466</v>
      </c>
      <c r="B12" s="13" t="s">
        <v>9407</v>
      </c>
      <c r="C12" s="16"/>
      <c r="D12" s="16" t="s">
        <v>404</v>
      </c>
      <c r="E12" s="16">
        <v>170</v>
      </c>
      <c r="F12" s="16" t="s">
        <v>410</v>
      </c>
      <c r="G12" s="31" t="s">
        <v>206</v>
      </c>
      <c r="H12" s="77"/>
    </row>
    <row r="13" spans="1:23" x14ac:dyDescent="0.25">
      <c r="A13" s="15" t="s">
        <v>2329</v>
      </c>
      <c r="B13" s="13" t="s">
        <v>9407</v>
      </c>
      <c r="C13" s="16"/>
      <c r="D13" s="16" t="s">
        <v>490</v>
      </c>
      <c r="E13" s="16"/>
      <c r="F13" s="16" t="s">
        <v>1085</v>
      </c>
      <c r="G13" s="31" t="s">
        <v>194</v>
      </c>
      <c r="H13" s="77"/>
    </row>
    <row r="14" spans="1:23" x14ac:dyDescent="0.25">
      <c r="A14" s="15" t="s">
        <v>1567</v>
      </c>
      <c r="B14" s="13" t="s">
        <v>9407</v>
      </c>
      <c r="C14" s="16"/>
      <c r="D14" s="16" t="s">
        <v>490</v>
      </c>
      <c r="E14" s="16"/>
      <c r="F14" s="16" t="s">
        <v>1085</v>
      </c>
      <c r="G14" s="31" t="s">
        <v>194</v>
      </c>
      <c r="H14" s="77"/>
    </row>
    <row r="15" spans="1:23" x14ac:dyDescent="0.25">
      <c r="A15" s="15" t="s">
        <v>9408</v>
      </c>
      <c r="B15" s="13" t="s">
        <v>9407</v>
      </c>
      <c r="C15" s="16"/>
      <c r="D15" s="16" t="s">
        <v>490</v>
      </c>
      <c r="E15" s="16"/>
      <c r="F15" s="16" t="s">
        <v>1085</v>
      </c>
      <c r="G15" s="31" t="s">
        <v>194</v>
      </c>
      <c r="H15" s="77"/>
    </row>
    <row r="16" spans="1:23" x14ac:dyDescent="0.25">
      <c r="A16" s="15" t="s">
        <v>2476</v>
      </c>
      <c r="B16" s="13" t="s">
        <v>9407</v>
      </c>
      <c r="C16" s="16"/>
      <c r="D16" s="16" t="s">
        <v>490</v>
      </c>
      <c r="E16" s="16"/>
      <c r="F16" s="16" t="s">
        <v>1085</v>
      </c>
      <c r="G16" s="31" t="s">
        <v>194</v>
      </c>
      <c r="H16" s="77"/>
    </row>
    <row r="17" spans="1:8" x14ac:dyDescent="0.25">
      <c r="A17" s="15" t="s">
        <v>1281</v>
      </c>
      <c r="B17" s="13" t="s">
        <v>9407</v>
      </c>
      <c r="C17" s="16"/>
      <c r="D17" s="16" t="s">
        <v>490</v>
      </c>
      <c r="E17" s="16"/>
      <c r="F17" s="16" t="s">
        <v>1562</v>
      </c>
      <c r="G17" s="31" t="s">
        <v>194</v>
      </c>
      <c r="H17" s="77"/>
    </row>
    <row r="18" spans="1:8" x14ac:dyDescent="0.25">
      <c r="A18" s="15" t="s">
        <v>2449</v>
      </c>
      <c r="B18" s="13" t="s">
        <v>9407</v>
      </c>
      <c r="C18" s="16"/>
      <c r="D18" s="16" t="s">
        <v>490</v>
      </c>
      <c r="E18" s="16"/>
      <c r="F18" s="16" t="s">
        <v>1562</v>
      </c>
      <c r="G18" s="31" t="s">
        <v>194</v>
      </c>
      <c r="H18" s="77"/>
    </row>
    <row r="19" spans="1:8" x14ac:dyDescent="0.25">
      <c r="A19" s="15" t="s">
        <v>2431</v>
      </c>
      <c r="B19" s="13" t="s">
        <v>9407</v>
      </c>
      <c r="C19" s="16"/>
      <c r="D19" s="16" t="s">
        <v>490</v>
      </c>
      <c r="E19" s="16"/>
      <c r="F19" s="16" t="s">
        <v>1562</v>
      </c>
      <c r="G19" s="31" t="s">
        <v>194</v>
      </c>
      <c r="H19" s="77"/>
    </row>
    <row r="20" spans="1:8" x14ac:dyDescent="0.25">
      <c r="A20" s="15" t="s">
        <v>2190</v>
      </c>
      <c r="B20" s="13" t="s">
        <v>9407</v>
      </c>
      <c r="C20" s="16"/>
      <c r="D20" s="16" t="s">
        <v>490</v>
      </c>
      <c r="E20" s="16"/>
      <c r="F20" s="16" t="s">
        <v>1562</v>
      </c>
      <c r="G20" s="31" t="s">
        <v>194</v>
      </c>
      <c r="H20" s="77"/>
    </row>
    <row r="21" spans="1:8" x14ac:dyDescent="0.25">
      <c r="A21" s="15" t="s">
        <v>2551</v>
      </c>
      <c r="B21" s="13" t="s">
        <v>9407</v>
      </c>
      <c r="C21" s="16"/>
      <c r="D21" s="16" t="s">
        <v>490</v>
      </c>
      <c r="E21" s="16"/>
      <c r="F21" s="16" t="s">
        <v>1562</v>
      </c>
      <c r="G21" s="31" t="s">
        <v>194</v>
      </c>
      <c r="H21" s="77"/>
    </row>
    <row r="22" spans="1:8" x14ac:dyDescent="0.25">
      <c r="A22" s="15" t="s">
        <v>5419</v>
      </c>
      <c r="B22" s="13" t="s">
        <v>9407</v>
      </c>
      <c r="C22" s="16"/>
      <c r="D22" s="16" t="s">
        <v>490</v>
      </c>
      <c r="E22" s="16"/>
      <c r="F22" s="16" t="s">
        <v>493</v>
      </c>
      <c r="G22" s="31" t="s">
        <v>9364</v>
      </c>
      <c r="H22" s="77"/>
    </row>
    <row r="23" spans="1:8" x14ac:dyDescent="0.25">
      <c r="A23" s="15" t="s">
        <v>2360</v>
      </c>
      <c r="B23" s="13" t="s">
        <v>9407</v>
      </c>
      <c r="C23" s="16"/>
      <c r="D23" s="16" t="s">
        <v>490</v>
      </c>
      <c r="E23" s="16"/>
      <c r="F23" s="16" t="s">
        <v>1562</v>
      </c>
      <c r="G23" s="31" t="s">
        <v>194</v>
      </c>
      <c r="H23" s="77"/>
    </row>
    <row r="24" spans="1:8" x14ac:dyDescent="0.25">
      <c r="A24" s="15" t="s">
        <v>513</v>
      </c>
      <c r="B24" s="13" t="s">
        <v>9407</v>
      </c>
      <c r="C24" s="16"/>
      <c r="D24" s="16" t="s">
        <v>490</v>
      </c>
      <c r="E24" s="16"/>
      <c r="F24" s="16" t="s">
        <v>1562</v>
      </c>
      <c r="G24" s="31" t="s">
        <v>202</v>
      </c>
      <c r="H24" s="77"/>
    </row>
    <row r="25" spans="1:8" x14ac:dyDescent="0.25">
      <c r="A25" s="15" t="s">
        <v>2477</v>
      </c>
      <c r="B25" s="13" t="s">
        <v>9407</v>
      </c>
      <c r="C25" s="16"/>
      <c r="D25" s="16" t="s">
        <v>490</v>
      </c>
      <c r="E25" s="16"/>
      <c r="F25" s="16" t="s">
        <v>1562</v>
      </c>
      <c r="G25" s="31" t="s">
        <v>194</v>
      </c>
      <c r="H25" s="77"/>
    </row>
    <row r="26" spans="1:8" x14ac:dyDescent="0.25">
      <c r="A26" s="15" t="s">
        <v>2459</v>
      </c>
      <c r="B26" s="13" t="s">
        <v>9407</v>
      </c>
      <c r="C26" s="16"/>
      <c r="D26" s="16" t="s">
        <v>490</v>
      </c>
      <c r="E26" s="16"/>
      <c r="F26" s="16" t="s">
        <v>1562</v>
      </c>
      <c r="G26" s="31" t="s">
        <v>194</v>
      </c>
      <c r="H26" s="77"/>
    </row>
    <row r="27" spans="1:8" x14ac:dyDescent="0.25">
      <c r="A27" s="15" t="s">
        <v>591</v>
      </c>
      <c r="B27" s="13" t="s">
        <v>9407</v>
      </c>
      <c r="C27" s="16"/>
      <c r="D27" s="16" t="s">
        <v>490</v>
      </c>
      <c r="E27" s="16"/>
      <c r="F27" s="16" t="s">
        <v>1562</v>
      </c>
      <c r="G27" s="31" t="s">
        <v>202</v>
      </c>
      <c r="H27" s="77"/>
    </row>
    <row r="28" spans="1:8" x14ac:dyDescent="0.25">
      <c r="A28" s="15" t="s">
        <v>616</v>
      </c>
      <c r="B28" s="13" t="s">
        <v>9407</v>
      </c>
      <c r="C28" s="16"/>
      <c r="D28" s="16" t="s">
        <v>427</v>
      </c>
      <c r="E28" s="16"/>
      <c r="F28" s="16" t="s">
        <v>428</v>
      </c>
      <c r="G28" s="31" t="s">
        <v>194</v>
      </c>
      <c r="H28" s="77"/>
    </row>
  </sheetData>
  <mergeCells count="1">
    <mergeCell ref="O1:W1"/>
  </mergeCells>
  <conditionalFormatting sqref="H2:H28">
    <cfRule type="cellIs" dxfId="76" priority="1" stopIfTrue="1" operator="equal">
      <formula>"-"</formula>
    </cfRule>
    <cfRule type="cellIs" dxfId="75" priority="2" stopIfTrue="1" operator="equal">
      <formula>"x"</formula>
    </cfRule>
  </conditionalFormatting>
  <hyperlinks>
    <hyperlink ref="L1" location="'Expansion set Check List'!A1" display="Home" xr:uid="{00000000-0004-0000-D000-000000000000}"/>
  </hyperlinks>
  <pageMargins left="0.7" right="0.7" top="0.75" bottom="0.75" header="0.3" footer="0.3"/>
  <pageSetup paperSize="0" orientation="portrait" horizontalDpi="0" verticalDpi="0" copies="0" r:id="rId1"/>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100-000000000000}">
  <sheetPr codeName="Sheet153">
    <tabColor rgb="FF3399FF"/>
  </sheetPr>
  <dimension ref="A1:W21"/>
  <sheetViews>
    <sheetView workbookViewId="0">
      <pane ySplit="1" topLeftCell="A2" activePane="bottomLeft" state="frozen"/>
      <selection pane="bottomLeft"/>
    </sheetView>
  </sheetViews>
  <sheetFormatPr defaultColWidth="0" defaultRowHeight="13.2" customHeight="1" x14ac:dyDescent="0.25"/>
  <cols>
    <col min="1" max="1" width="17" customWidth="1"/>
    <col min="2" max="2" width="9.44140625" bestFit="1" customWidth="1"/>
    <col min="3" max="3" width="3.33203125" bestFit="1" customWidth="1"/>
    <col min="4" max="4" width="8.8867187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2440</v>
      </c>
      <c r="B2" s="13" t="s">
        <v>9407</v>
      </c>
      <c r="C2" s="13"/>
      <c r="D2" s="13" t="s">
        <v>435</v>
      </c>
      <c r="E2" s="13">
        <v>180</v>
      </c>
      <c r="F2" s="13" t="s">
        <v>410</v>
      </c>
      <c r="G2" s="30" t="s">
        <v>206</v>
      </c>
      <c r="H2" s="77"/>
      <c r="M2" s="33">
        <f>SUM(COUNTA(H2:H750))</f>
        <v>0</v>
      </c>
      <c r="O2" s="109"/>
      <c r="P2" s="109"/>
      <c r="Q2" s="109"/>
      <c r="R2" s="109"/>
      <c r="S2" s="109"/>
      <c r="T2" s="109"/>
      <c r="U2" s="109"/>
      <c r="V2" s="109"/>
      <c r="W2" s="109"/>
    </row>
    <row r="3" spans="1:23" x14ac:dyDescent="0.25">
      <c r="A3" s="15" t="s">
        <v>1259</v>
      </c>
      <c r="B3" s="13" t="s">
        <v>9407</v>
      </c>
      <c r="C3" s="16"/>
      <c r="D3" s="16" t="s">
        <v>435</v>
      </c>
      <c r="E3" s="16">
        <v>70</v>
      </c>
      <c r="F3" s="16" t="s">
        <v>410</v>
      </c>
      <c r="G3" s="31" t="s">
        <v>194</v>
      </c>
      <c r="H3" s="77"/>
    </row>
    <row r="4" spans="1:23" x14ac:dyDescent="0.25">
      <c r="A4" s="15" t="s">
        <v>2466</v>
      </c>
      <c r="B4" s="13" t="s">
        <v>9407</v>
      </c>
      <c r="C4" s="16"/>
      <c r="D4" s="16" t="s">
        <v>404</v>
      </c>
      <c r="E4" s="16">
        <v>170</v>
      </c>
      <c r="F4" s="16" t="s">
        <v>410</v>
      </c>
      <c r="G4" s="31" t="s">
        <v>206</v>
      </c>
      <c r="H4" s="77"/>
    </row>
    <row r="5" spans="1:23" x14ac:dyDescent="0.25">
      <c r="A5" s="15" t="s">
        <v>621</v>
      </c>
      <c r="B5" s="13" t="s">
        <v>9407</v>
      </c>
      <c r="C5" s="16"/>
      <c r="D5" s="16" t="s">
        <v>421</v>
      </c>
      <c r="E5" s="16">
        <v>70</v>
      </c>
      <c r="F5" s="16" t="s">
        <v>410</v>
      </c>
      <c r="G5" s="31" t="s">
        <v>198</v>
      </c>
      <c r="H5" s="77"/>
    </row>
    <row r="6" spans="1:23" x14ac:dyDescent="0.25">
      <c r="A6" s="15" t="s">
        <v>591</v>
      </c>
      <c r="B6" s="13" t="s">
        <v>9407</v>
      </c>
      <c r="C6" s="16"/>
      <c r="D6" s="16" t="s">
        <v>490</v>
      </c>
      <c r="E6" s="16"/>
      <c r="F6" s="16" t="s">
        <v>1562</v>
      </c>
      <c r="G6" s="31" t="s">
        <v>202</v>
      </c>
      <c r="H6" s="77"/>
    </row>
    <row r="7" spans="1:23" x14ac:dyDescent="0.25">
      <c r="A7" s="15" t="s">
        <v>2517</v>
      </c>
      <c r="B7" s="13" t="s">
        <v>9407</v>
      </c>
      <c r="C7" s="16"/>
      <c r="D7" s="16" t="s">
        <v>490</v>
      </c>
      <c r="E7" s="16"/>
      <c r="F7" s="16" t="s">
        <v>493</v>
      </c>
      <c r="G7" s="31" t="s">
        <v>9364</v>
      </c>
      <c r="H7" s="77"/>
    </row>
    <row r="8" spans="1:23" x14ac:dyDescent="0.25">
      <c r="A8" s="15" t="s">
        <v>2329</v>
      </c>
      <c r="B8" s="13" t="s">
        <v>9407</v>
      </c>
      <c r="C8" s="16"/>
      <c r="D8" s="16" t="s">
        <v>490</v>
      </c>
      <c r="E8" s="16"/>
      <c r="F8" s="16" t="s">
        <v>1085</v>
      </c>
      <c r="G8" s="31" t="s">
        <v>194</v>
      </c>
      <c r="H8" s="77"/>
    </row>
    <row r="9" spans="1:23" x14ac:dyDescent="0.25">
      <c r="A9" s="15" t="s">
        <v>1567</v>
      </c>
      <c r="B9" s="13" t="s">
        <v>9407</v>
      </c>
      <c r="C9" s="16"/>
      <c r="D9" s="16" t="s">
        <v>490</v>
      </c>
      <c r="E9" s="16"/>
      <c r="F9" s="16" t="s">
        <v>1085</v>
      </c>
      <c r="G9" s="31" t="s">
        <v>194</v>
      </c>
      <c r="H9" s="77"/>
    </row>
    <row r="10" spans="1:23" x14ac:dyDescent="0.25">
      <c r="A10" s="15" t="s">
        <v>2443</v>
      </c>
      <c r="B10" s="13" t="s">
        <v>9407</v>
      </c>
      <c r="C10" s="16"/>
      <c r="D10" s="16" t="s">
        <v>490</v>
      </c>
      <c r="E10" s="16"/>
      <c r="F10" s="16" t="s">
        <v>1562</v>
      </c>
      <c r="G10" s="31" t="s">
        <v>194</v>
      </c>
      <c r="H10" s="77"/>
    </row>
    <row r="11" spans="1:23" x14ac:dyDescent="0.25">
      <c r="A11" s="15" t="s">
        <v>2360</v>
      </c>
      <c r="B11" s="13" t="s">
        <v>9407</v>
      </c>
      <c r="C11" s="16"/>
      <c r="D11" s="16" t="s">
        <v>490</v>
      </c>
      <c r="E11" s="16"/>
      <c r="F11" s="16" t="s">
        <v>1562</v>
      </c>
      <c r="G11" s="31" t="s">
        <v>194</v>
      </c>
      <c r="H11" s="77"/>
    </row>
    <row r="12" spans="1:23" x14ac:dyDescent="0.25">
      <c r="A12" s="15" t="s">
        <v>9409</v>
      </c>
      <c r="B12" s="13" t="s">
        <v>9407</v>
      </c>
      <c r="C12" s="16"/>
      <c r="D12" s="16" t="s">
        <v>490</v>
      </c>
      <c r="E12" s="16"/>
      <c r="F12" s="16" t="s">
        <v>1562</v>
      </c>
      <c r="G12" s="31" t="s">
        <v>194</v>
      </c>
      <c r="H12" s="77"/>
    </row>
    <row r="13" spans="1:23" x14ac:dyDescent="0.25">
      <c r="A13" s="15" t="s">
        <v>2447</v>
      </c>
      <c r="B13" s="13" t="s">
        <v>9407</v>
      </c>
      <c r="C13" s="16"/>
      <c r="D13" s="16" t="s">
        <v>490</v>
      </c>
      <c r="E13" s="16"/>
      <c r="F13" s="16" t="s">
        <v>1562</v>
      </c>
      <c r="G13" s="31" t="s">
        <v>9410</v>
      </c>
      <c r="H13" s="77"/>
    </row>
    <row r="14" spans="1:23" x14ac:dyDescent="0.25">
      <c r="A14" s="15" t="s">
        <v>2449</v>
      </c>
      <c r="B14" s="13" t="s">
        <v>9407</v>
      </c>
      <c r="C14" s="16"/>
      <c r="D14" s="16" t="s">
        <v>490</v>
      </c>
      <c r="E14" s="16"/>
      <c r="F14" s="16" t="s">
        <v>1562</v>
      </c>
      <c r="G14" s="31" t="s">
        <v>194</v>
      </c>
      <c r="H14" s="77"/>
    </row>
    <row r="15" spans="1:23" x14ac:dyDescent="0.25">
      <c r="A15" s="15" t="s">
        <v>1109</v>
      </c>
      <c r="B15" s="13" t="s">
        <v>9407</v>
      </c>
      <c r="C15" s="16"/>
      <c r="D15" s="16" t="s">
        <v>490</v>
      </c>
      <c r="E15" s="16"/>
      <c r="F15" s="16" t="s">
        <v>1562</v>
      </c>
      <c r="G15" s="31" t="s">
        <v>194</v>
      </c>
      <c r="H15" s="77"/>
    </row>
    <row r="16" spans="1:23" x14ac:dyDescent="0.25">
      <c r="A16" s="15" t="s">
        <v>2509</v>
      </c>
      <c r="B16" s="13" t="s">
        <v>9407</v>
      </c>
      <c r="C16" s="16"/>
      <c r="D16" s="16" t="s">
        <v>490</v>
      </c>
      <c r="E16" s="16"/>
      <c r="F16" s="16" t="s">
        <v>1562</v>
      </c>
      <c r="G16" s="31" t="s">
        <v>194</v>
      </c>
      <c r="H16" s="77"/>
    </row>
    <row r="17" spans="1:8" x14ac:dyDescent="0.25">
      <c r="A17" s="15" t="s">
        <v>2442</v>
      </c>
      <c r="B17" s="13" t="s">
        <v>9407</v>
      </c>
      <c r="C17" s="16"/>
      <c r="D17" s="16" t="s">
        <v>490</v>
      </c>
      <c r="E17" s="16"/>
      <c r="F17" s="16" t="s">
        <v>1562</v>
      </c>
      <c r="G17" s="31" t="s">
        <v>194</v>
      </c>
      <c r="H17" s="77"/>
    </row>
    <row r="18" spans="1:8" x14ac:dyDescent="0.25">
      <c r="A18" s="15" t="s">
        <v>2444</v>
      </c>
      <c r="B18" s="13" t="s">
        <v>9407</v>
      </c>
      <c r="C18" s="16"/>
      <c r="D18" s="16" t="s">
        <v>490</v>
      </c>
      <c r="E18" s="16"/>
      <c r="F18" s="16" t="s">
        <v>1562</v>
      </c>
      <c r="G18" s="31" t="s">
        <v>194</v>
      </c>
      <c r="H18" s="77"/>
    </row>
    <row r="19" spans="1:8" x14ac:dyDescent="0.25">
      <c r="A19" s="15" t="s">
        <v>696</v>
      </c>
      <c r="B19" s="13" t="s">
        <v>9407</v>
      </c>
      <c r="C19" s="16"/>
      <c r="D19" s="16" t="s">
        <v>490</v>
      </c>
      <c r="E19" s="16"/>
      <c r="F19" s="16" t="s">
        <v>1562</v>
      </c>
      <c r="G19" s="31" t="s">
        <v>194</v>
      </c>
      <c r="H19" s="77"/>
    </row>
    <row r="20" spans="1:8" x14ac:dyDescent="0.25">
      <c r="A20" s="15" t="s">
        <v>2459</v>
      </c>
      <c r="B20" s="13" t="s">
        <v>9407</v>
      </c>
      <c r="C20" s="16"/>
      <c r="D20" s="16" t="s">
        <v>490</v>
      </c>
      <c r="E20" s="16"/>
      <c r="F20" s="16" t="s">
        <v>1562</v>
      </c>
      <c r="G20" s="31" t="s">
        <v>194</v>
      </c>
      <c r="H20" s="77"/>
    </row>
    <row r="21" spans="1:8" x14ac:dyDescent="0.25">
      <c r="A21" s="15" t="s">
        <v>514</v>
      </c>
      <c r="B21" s="13" t="s">
        <v>9407</v>
      </c>
      <c r="C21" s="16"/>
      <c r="D21" s="16" t="s">
        <v>427</v>
      </c>
      <c r="E21" s="16"/>
      <c r="F21" s="16" t="s">
        <v>427</v>
      </c>
      <c r="G21" s="31" t="s">
        <v>190</v>
      </c>
      <c r="H21" s="77"/>
    </row>
  </sheetData>
  <mergeCells count="1">
    <mergeCell ref="O1:W1"/>
  </mergeCells>
  <conditionalFormatting sqref="H2:H21">
    <cfRule type="cellIs" dxfId="74" priority="1" stopIfTrue="1" operator="equal">
      <formula>"-"</formula>
    </cfRule>
    <cfRule type="cellIs" dxfId="73" priority="2" stopIfTrue="1" operator="equal">
      <formula>"x"</formula>
    </cfRule>
  </conditionalFormatting>
  <hyperlinks>
    <hyperlink ref="L1" location="'Expansion set Check List'!A1" display="Home" xr:uid="{00000000-0004-0000-D100-000000000000}"/>
  </hyperlinks>
  <pageMargins left="0.7" right="0.7" top="0.75" bottom="0.75" header="0.3" footer="0.3"/>
  <pageSetup paperSize="0" orientation="portrait" horizontalDpi="0" verticalDpi="0" copies="0" r:id="rId1"/>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200-000000000000}">
  <sheetPr codeName="Sheet151">
    <tabColor rgb="FF3399FF"/>
  </sheetPr>
  <dimension ref="A1:W20"/>
  <sheetViews>
    <sheetView workbookViewId="0">
      <pane ySplit="1" topLeftCell="A2" activePane="bottomLeft" state="frozen"/>
      <selection pane="bottomLeft"/>
    </sheetView>
  </sheetViews>
  <sheetFormatPr defaultColWidth="0" defaultRowHeight="13.2" customHeight="1" x14ac:dyDescent="0.25"/>
  <cols>
    <col min="1" max="1" width="16" customWidth="1"/>
    <col min="2" max="2" width="9.44140625" bestFit="1" customWidth="1"/>
    <col min="3" max="3" width="3.33203125" bestFit="1" customWidth="1"/>
    <col min="4" max="4" width="8.44140625" bestFit="1" customWidth="1"/>
    <col min="5" max="5" width="4" bestFit="1" customWidth="1"/>
    <col min="6" max="6" width="9" bestFit="1" customWidth="1"/>
    <col min="7" max="7" width="14.66406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2455</v>
      </c>
      <c r="B2" s="13" t="s">
        <v>9407</v>
      </c>
      <c r="C2" s="13"/>
      <c r="D2" s="13" t="s">
        <v>165</v>
      </c>
      <c r="E2" s="13">
        <v>170</v>
      </c>
      <c r="F2" s="13" t="s">
        <v>410</v>
      </c>
      <c r="G2" s="30" t="s">
        <v>206</v>
      </c>
      <c r="H2" s="77"/>
      <c r="M2" s="33">
        <f>SUM(COUNTA(H2:H750))</f>
        <v>0</v>
      </c>
      <c r="O2" s="109"/>
      <c r="P2" s="109"/>
      <c r="Q2" s="109"/>
      <c r="R2" s="109"/>
      <c r="S2" s="109"/>
      <c r="T2" s="109"/>
      <c r="U2" s="109"/>
      <c r="V2" s="109"/>
      <c r="W2" s="109"/>
    </row>
    <row r="3" spans="1:23" x14ac:dyDescent="0.25">
      <c r="A3" s="15" t="s">
        <v>2437</v>
      </c>
      <c r="B3" s="13" t="s">
        <v>9407</v>
      </c>
      <c r="C3" s="16"/>
      <c r="D3" s="16" t="s">
        <v>400</v>
      </c>
      <c r="E3" s="16">
        <v>170</v>
      </c>
      <c r="F3" s="16" t="s">
        <v>410</v>
      </c>
      <c r="G3" s="31" t="s">
        <v>206</v>
      </c>
      <c r="H3" s="77"/>
    </row>
    <row r="4" spans="1:23" x14ac:dyDescent="0.25">
      <c r="A4" s="15" t="s">
        <v>2368</v>
      </c>
      <c r="B4" s="13" t="s">
        <v>9407</v>
      </c>
      <c r="C4" s="16"/>
      <c r="D4" s="16" t="s">
        <v>425</v>
      </c>
      <c r="E4" s="16">
        <v>70</v>
      </c>
      <c r="F4" s="16" t="s">
        <v>410</v>
      </c>
      <c r="G4" s="31" t="s">
        <v>202</v>
      </c>
      <c r="H4" s="77"/>
    </row>
    <row r="5" spans="1:23" x14ac:dyDescent="0.25">
      <c r="A5" s="15" t="s">
        <v>2386</v>
      </c>
      <c r="B5" s="13" t="s">
        <v>9407</v>
      </c>
      <c r="C5" s="16"/>
      <c r="D5" s="16" t="s">
        <v>400</v>
      </c>
      <c r="E5" s="16">
        <v>90</v>
      </c>
      <c r="F5" s="16" t="s">
        <v>405</v>
      </c>
      <c r="G5" s="31" t="s">
        <v>194</v>
      </c>
      <c r="H5" s="77"/>
    </row>
    <row r="6" spans="1:23" x14ac:dyDescent="0.25">
      <c r="A6" s="15" t="s">
        <v>2385</v>
      </c>
      <c r="B6" s="13" t="s">
        <v>9407</v>
      </c>
      <c r="C6" s="16"/>
      <c r="D6" s="16" t="s">
        <v>400</v>
      </c>
      <c r="E6" s="16">
        <v>40</v>
      </c>
      <c r="F6" s="16" t="s">
        <v>410</v>
      </c>
      <c r="G6" s="31" t="s">
        <v>190</v>
      </c>
      <c r="H6" s="77"/>
    </row>
    <row r="7" spans="1:23" x14ac:dyDescent="0.25">
      <c r="A7" s="15" t="s">
        <v>2466</v>
      </c>
      <c r="B7" s="13" t="s">
        <v>9407</v>
      </c>
      <c r="C7" s="16"/>
      <c r="D7" s="16" t="s">
        <v>404</v>
      </c>
      <c r="E7" s="16">
        <v>170</v>
      </c>
      <c r="F7" s="16" t="s">
        <v>410</v>
      </c>
      <c r="G7" s="31" t="s">
        <v>206</v>
      </c>
      <c r="H7" s="77"/>
    </row>
    <row r="8" spans="1:23" x14ac:dyDescent="0.25">
      <c r="A8" s="15" t="s">
        <v>2519</v>
      </c>
      <c r="B8" s="13" t="s">
        <v>9407</v>
      </c>
      <c r="C8" s="16"/>
      <c r="D8" s="16" t="s">
        <v>490</v>
      </c>
      <c r="E8" s="16"/>
      <c r="F8" s="16" t="s">
        <v>1562</v>
      </c>
      <c r="G8" s="31" t="s">
        <v>202</v>
      </c>
      <c r="H8" s="77"/>
    </row>
    <row r="9" spans="1:23" x14ac:dyDescent="0.25">
      <c r="A9" s="15" t="s">
        <v>5419</v>
      </c>
      <c r="B9" s="13" t="s">
        <v>9407</v>
      </c>
      <c r="C9" s="16"/>
      <c r="D9" s="16" t="s">
        <v>490</v>
      </c>
      <c r="E9" s="16"/>
      <c r="F9" s="16" t="s">
        <v>493</v>
      </c>
      <c r="G9" s="31" t="s">
        <v>127</v>
      </c>
      <c r="H9" s="77"/>
    </row>
    <row r="10" spans="1:23" x14ac:dyDescent="0.25">
      <c r="A10" s="15" t="s">
        <v>2329</v>
      </c>
      <c r="B10" s="13" t="s">
        <v>9407</v>
      </c>
      <c r="C10" s="16"/>
      <c r="D10" s="16" t="s">
        <v>490</v>
      </c>
      <c r="E10" s="16"/>
      <c r="F10" s="16" t="s">
        <v>1085</v>
      </c>
      <c r="G10" s="31" t="s">
        <v>194</v>
      </c>
      <c r="H10" s="77"/>
    </row>
    <row r="11" spans="1:23" x14ac:dyDescent="0.25">
      <c r="A11" s="15" t="s">
        <v>1567</v>
      </c>
      <c r="B11" s="13" t="s">
        <v>9407</v>
      </c>
      <c r="C11" s="16"/>
      <c r="D11" s="16" t="s">
        <v>490</v>
      </c>
      <c r="E11" s="16"/>
      <c r="F11" s="16" t="s">
        <v>1085</v>
      </c>
      <c r="G11" s="31" t="s">
        <v>194</v>
      </c>
      <c r="H11" s="77"/>
    </row>
    <row r="12" spans="1:23" x14ac:dyDescent="0.25">
      <c r="A12" s="15" t="s">
        <v>9408</v>
      </c>
      <c r="B12" s="13" t="s">
        <v>9407</v>
      </c>
      <c r="C12" s="16"/>
      <c r="D12" s="16" t="s">
        <v>490</v>
      </c>
      <c r="E12" s="16"/>
      <c r="F12" s="16" t="s">
        <v>1085</v>
      </c>
      <c r="G12" s="31" t="s">
        <v>194</v>
      </c>
      <c r="H12" s="77"/>
    </row>
    <row r="13" spans="1:23" x14ac:dyDescent="0.25">
      <c r="A13" s="15" t="s">
        <v>2449</v>
      </c>
      <c r="B13" s="13" t="s">
        <v>9407</v>
      </c>
      <c r="C13" s="16"/>
      <c r="D13" s="16" t="s">
        <v>490</v>
      </c>
      <c r="E13" s="16"/>
      <c r="F13" s="16" t="s">
        <v>1562</v>
      </c>
      <c r="G13" s="31" t="s">
        <v>194</v>
      </c>
      <c r="H13" s="77"/>
    </row>
    <row r="14" spans="1:23" x14ac:dyDescent="0.25">
      <c r="A14" s="15" t="s">
        <v>2431</v>
      </c>
      <c r="B14" s="13" t="s">
        <v>9407</v>
      </c>
      <c r="C14" s="16"/>
      <c r="D14" s="16" t="s">
        <v>490</v>
      </c>
      <c r="E14" s="16"/>
      <c r="F14" s="16" t="s">
        <v>1562</v>
      </c>
      <c r="G14" s="31" t="s">
        <v>194</v>
      </c>
      <c r="H14" s="77"/>
    </row>
    <row r="15" spans="1:23" x14ac:dyDescent="0.25">
      <c r="A15" s="15" t="s">
        <v>2360</v>
      </c>
      <c r="B15" s="13" t="s">
        <v>9407</v>
      </c>
      <c r="C15" s="16"/>
      <c r="D15" s="16" t="s">
        <v>490</v>
      </c>
      <c r="E15" s="16"/>
      <c r="F15" s="16" t="s">
        <v>1562</v>
      </c>
      <c r="G15" s="31" t="s">
        <v>194</v>
      </c>
      <c r="H15" s="77"/>
    </row>
    <row r="16" spans="1:23" x14ac:dyDescent="0.25">
      <c r="A16" s="15" t="s">
        <v>513</v>
      </c>
      <c r="B16" s="13" t="s">
        <v>9407</v>
      </c>
      <c r="C16" s="16"/>
      <c r="D16" s="16" t="s">
        <v>490</v>
      </c>
      <c r="E16" s="16"/>
      <c r="F16" s="16" t="s">
        <v>1562</v>
      </c>
      <c r="G16" s="31" t="s">
        <v>202</v>
      </c>
      <c r="H16" s="77"/>
    </row>
    <row r="17" spans="1:8" x14ac:dyDescent="0.25">
      <c r="A17" s="15" t="s">
        <v>696</v>
      </c>
      <c r="B17" s="13" t="s">
        <v>9407</v>
      </c>
      <c r="C17" s="16"/>
      <c r="D17" s="16" t="s">
        <v>490</v>
      </c>
      <c r="E17" s="16"/>
      <c r="F17" s="16" t="s">
        <v>1562</v>
      </c>
      <c r="G17" s="31" t="s">
        <v>194</v>
      </c>
      <c r="H17" s="77"/>
    </row>
    <row r="18" spans="1:8" x14ac:dyDescent="0.25">
      <c r="A18" s="15" t="s">
        <v>2551</v>
      </c>
      <c r="B18" s="13" t="s">
        <v>9407</v>
      </c>
      <c r="C18" s="16"/>
      <c r="D18" s="16" t="s">
        <v>490</v>
      </c>
      <c r="E18" s="16"/>
      <c r="F18" s="16" t="s">
        <v>1562</v>
      </c>
      <c r="G18" s="31" t="s">
        <v>194</v>
      </c>
      <c r="H18" s="77"/>
    </row>
    <row r="19" spans="1:8" x14ac:dyDescent="0.25">
      <c r="A19" s="15" t="s">
        <v>519</v>
      </c>
      <c r="B19" s="13" t="s">
        <v>9407</v>
      </c>
      <c r="C19" s="16"/>
      <c r="D19" s="16" t="s">
        <v>427</v>
      </c>
      <c r="E19" s="16"/>
      <c r="F19" s="16" t="s">
        <v>427</v>
      </c>
      <c r="G19" s="31" t="s">
        <v>190</v>
      </c>
      <c r="H19" s="77"/>
    </row>
    <row r="20" spans="1:8" x14ac:dyDescent="0.25">
      <c r="A20" s="15" t="s">
        <v>517</v>
      </c>
      <c r="B20" s="13" t="s">
        <v>9407</v>
      </c>
      <c r="C20" s="16"/>
      <c r="D20" s="16" t="s">
        <v>427</v>
      </c>
      <c r="E20" s="16"/>
      <c r="F20" s="16" t="s">
        <v>427</v>
      </c>
      <c r="G20" s="31" t="s">
        <v>190</v>
      </c>
      <c r="H20" s="77"/>
    </row>
  </sheetData>
  <mergeCells count="1">
    <mergeCell ref="O1:W1"/>
  </mergeCells>
  <conditionalFormatting sqref="H2:H20">
    <cfRule type="cellIs" dxfId="72" priority="1" stopIfTrue="1" operator="equal">
      <formula>"-"</formula>
    </cfRule>
    <cfRule type="cellIs" dxfId="71" priority="2" stopIfTrue="1" operator="equal">
      <formula>"x"</formula>
    </cfRule>
  </conditionalFormatting>
  <hyperlinks>
    <hyperlink ref="L1" location="'Expansion set Check List'!A1" display="Home" xr:uid="{00000000-0004-0000-D200-000000000000}"/>
  </hyperlinks>
  <pageMargins left="0.7" right="0.7" top="0.75" bottom="0.75" header="0.3" footer="0.3"/>
  <pageSetup paperSize="0" orientation="portrait" horizontalDpi="0" verticalDpi="0" copies="0" r:id="rId1"/>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300-000000000000}">
  <sheetPr codeName="Sheet154">
    <tabColor rgb="FF3399FF"/>
  </sheetPr>
  <dimension ref="A1:W23"/>
  <sheetViews>
    <sheetView workbookViewId="0">
      <pane ySplit="1" topLeftCell="A2" activePane="bottomLeft" state="frozen"/>
      <selection pane="bottomLeft"/>
    </sheetView>
  </sheetViews>
  <sheetFormatPr defaultColWidth="0" defaultRowHeight="13.2" customHeight="1" x14ac:dyDescent="0.25"/>
  <cols>
    <col min="1" max="1" width="16.33203125" customWidth="1"/>
    <col min="2" max="2" width="9.44140625" bestFit="1" customWidth="1"/>
    <col min="3" max="3" width="3.33203125" bestFit="1" customWidth="1"/>
    <col min="4" max="4" width="8.441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2815</v>
      </c>
      <c r="B2" s="13" t="s">
        <v>9407</v>
      </c>
      <c r="C2" s="13"/>
      <c r="D2" s="13" t="s">
        <v>400</v>
      </c>
      <c r="E2" s="13">
        <v>170</v>
      </c>
      <c r="F2" s="13" t="s">
        <v>410</v>
      </c>
      <c r="G2" s="30" t="s">
        <v>206</v>
      </c>
      <c r="H2" s="77"/>
      <c r="M2" s="33">
        <f>SUM(COUNTA(H2:H750))</f>
        <v>0</v>
      </c>
      <c r="O2" s="109"/>
      <c r="P2" s="109"/>
      <c r="Q2" s="109"/>
      <c r="R2" s="109"/>
      <c r="S2" s="109"/>
      <c r="T2" s="109"/>
      <c r="U2" s="109"/>
      <c r="V2" s="109"/>
      <c r="W2" s="109"/>
    </row>
    <row r="3" spans="1:23" x14ac:dyDescent="0.25">
      <c r="A3" s="15" t="s">
        <v>5540</v>
      </c>
      <c r="B3" s="13" t="s">
        <v>9407</v>
      </c>
      <c r="C3" s="16"/>
      <c r="D3" s="16" t="s">
        <v>421</v>
      </c>
      <c r="E3" s="16">
        <v>170</v>
      </c>
      <c r="F3" s="16" t="s">
        <v>410</v>
      </c>
      <c r="G3" s="31" t="s">
        <v>206</v>
      </c>
      <c r="H3" s="77"/>
    </row>
    <row r="4" spans="1:23" x14ac:dyDescent="0.25">
      <c r="A4" s="15" t="s">
        <v>2384</v>
      </c>
      <c r="B4" s="13" t="s">
        <v>9407</v>
      </c>
      <c r="C4" s="16"/>
      <c r="D4" s="16" t="s">
        <v>404</v>
      </c>
      <c r="E4" s="16">
        <v>130</v>
      </c>
      <c r="F4" s="16" t="s">
        <v>410</v>
      </c>
      <c r="G4" s="31" t="s">
        <v>202</v>
      </c>
      <c r="H4" s="77"/>
    </row>
    <row r="5" spans="1:23" x14ac:dyDescent="0.25">
      <c r="A5" s="15" t="s">
        <v>591</v>
      </c>
      <c r="B5" s="13" t="s">
        <v>9407</v>
      </c>
      <c r="C5" s="16"/>
      <c r="D5" s="16" t="s">
        <v>490</v>
      </c>
      <c r="E5" s="16"/>
      <c r="F5" s="16" t="s">
        <v>1562</v>
      </c>
      <c r="G5" s="31" t="s">
        <v>202</v>
      </c>
      <c r="H5" s="77"/>
    </row>
    <row r="6" spans="1:23" x14ac:dyDescent="0.25">
      <c r="A6" s="15" t="s">
        <v>2517</v>
      </c>
      <c r="B6" s="13" t="s">
        <v>9407</v>
      </c>
      <c r="C6" s="16"/>
      <c r="D6" s="16" t="s">
        <v>490</v>
      </c>
      <c r="E6" s="16"/>
      <c r="F6" s="16" t="s">
        <v>493</v>
      </c>
      <c r="G6" s="31" t="s">
        <v>194</v>
      </c>
      <c r="H6" s="77"/>
    </row>
    <row r="7" spans="1:23" x14ac:dyDescent="0.25">
      <c r="A7" s="15" t="s">
        <v>2329</v>
      </c>
      <c r="B7" s="13" t="s">
        <v>9407</v>
      </c>
      <c r="C7" s="16"/>
      <c r="D7" s="16" t="s">
        <v>490</v>
      </c>
      <c r="E7" s="16"/>
      <c r="F7" s="16" t="s">
        <v>1085</v>
      </c>
      <c r="G7" s="31" t="s">
        <v>194</v>
      </c>
      <c r="H7" s="77"/>
    </row>
    <row r="8" spans="1:23" x14ac:dyDescent="0.25">
      <c r="A8" s="15" t="s">
        <v>1567</v>
      </c>
      <c r="B8" s="13" t="s">
        <v>9407</v>
      </c>
      <c r="C8" s="16"/>
      <c r="D8" s="16" t="s">
        <v>490</v>
      </c>
      <c r="E8" s="16"/>
      <c r="F8" s="16" t="s">
        <v>1085</v>
      </c>
      <c r="G8" s="31" t="s">
        <v>194</v>
      </c>
      <c r="H8" s="77"/>
    </row>
    <row r="9" spans="1:23" x14ac:dyDescent="0.25">
      <c r="A9" s="15" t="s">
        <v>9408</v>
      </c>
      <c r="B9" s="13" t="s">
        <v>9407</v>
      </c>
      <c r="C9" s="16"/>
      <c r="D9" s="16" t="s">
        <v>490</v>
      </c>
      <c r="E9" s="16"/>
      <c r="F9" s="16" t="s">
        <v>1085</v>
      </c>
      <c r="G9" s="31" t="s">
        <v>194</v>
      </c>
      <c r="H9" s="77"/>
    </row>
    <row r="10" spans="1:23" x14ac:dyDescent="0.25">
      <c r="A10" s="15" t="s">
        <v>2356</v>
      </c>
      <c r="B10" s="13" t="s">
        <v>9407</v>
      </c>
      <c r="C10" s="16"/>
      <c r="D10" s="16" t="s">
        <v>490</v>
      </c>
      <c r="E10" s="16"/>
      <c r="F10" s="16" t="s">
        <v>1085</v>
      </c>
      <c r="G10" s="31" t="s">
        <v>194</v>
      </c>
      <c r="H10" s="77"/>
    </row>
    <row r="11" spans="1:23" x14ac:dyDescent="0.25">
      <c r="A11" s="15" t="s">
        <v>2476</v>
      </c>
      <c r="B11" s="13" t="s">
        <v>9407</v>
      </c>
      <c r="C11" s="16"/>
      <c r="D11" s="16" t="s">
        <v>490</v>
      </c>
      <c r="E11" s="16"/>
      <c r="F11" s="16" t="s">
        <v>1085</v>
      </c>
      <c r="G11" s="31" t="s">
        <v>194</v>
      </c>
      <c r="H11" s="77"/>
    </row>
    <row r="12" spans="1:23" x14ac:dyDescent="0.25">
      <c r="A12" s="15" t="s">
        <v>2360</v>
      </c>
      <c r="B12" s="13" t="s">
        <v>9407</v>
      </c>
      <c r="C12" s="16"/>
      <c r="D12" s="16" t="s">
        <v>490</v>
      </c>
      <c r="E12" s="16"/>
      <c r="F12" s="16" t="s">
        <v>1562</v>
      </c>
      <c r="G12" s="31" t="s">
        <v>194</v>
      </c>
      <c r="H12" s="77"/>
    </row>
    <row r="13" spans="1:23" x14ac:dyDescent="0.25">
      <c r="A13" s="15" t="s">
        <v>9409</v>
      </c>
      <c r="B13" s="13" t="s">
        <v>9407</v>
      </c>
      <c r="C13" s="16"/>
      <c r="D13" s="16" t="s">
        <v>490</v>
      </c>
      <c r="E13" s="16"/>
      <c r="F13" s="16" t="s">
        <v>1562</v>
      </c>
      <c r="G13" s="31" t="s">
        <v>194</v>
      </c>
      <c r="H13" s="77"/>
    </row>
    <row r="14" spans="1:23" x14ac:dyDescent="0.25">
      <c r="A14" s="15" t="s">
        <v>2449</v>
      </c>
      <c r="B14" s="13" t="s">
        <v>9407</v>
      </c>
      <c r="C14" s="16"/>
      <c r="D14" s="16" t="s">
        <v>490</v>
      </c>
      <c r="E14" s="16"/>
      <c r="F14" s="16" t="s">
        <v>1562</v>
      </c>
      <c r="G14" s="31" t="s">
        <v>194</v>
      </c>
      <c r="H14" s="77"/>
    </row>
    <row r="15" spans="1:23" x14ac:dyDescent="0.25">
      <c r="A15" s="15" t="s">
        <v>696</v>
      </c>
      <c r="B15" s="13" t="s">
        <v>9407</v>
      </c>
      <c r="C15" s="16"/>
      <c r="D15" s="16" t="s">
        <v>490</v>
      </c>
      <c r="E15" s="16"/>
      <c r="F15" s="16" t="s">
        <v>1562</v>
      </c>
      <c r="G15" s="31" t="s">
        <v>194</v>
      </c>
      <c r="H15" s="77"/>
    </row>
    <row r="16" spans="1:23" x14ac:dyDescent="0.25">
      <c r="A16" s="15" t="s">
        <v>615</v>
      </c>
      <c r="B16" s="13" t="s">
        <v>9407</v>
      </c>
      <c r="C16" s="16"/>
      <c r="D16" s="16" t="s">
        <v>490</v>
      </c>
      <c r="E16" s="16"/>
      <c r="F16" s="16" t="s">
        <v>1562</v>
      </c>
      <c r="G16" s="31" t="s">
        <v>194</v>
      </c>
      <c r="H16" s="77"/>
    </row>
    <row r="17" spans="1:8" x14ac:dyDescent="0.25">
      <c r="A17" s="15" t="s">
        <v>9411</v>
      </c>
      <c r="B17" s="13" t="s">
        <v>9407</v>
      </c>
      <c r="C17" s="16"/>
      <c r="D17" s="16" t="s">
        <v>490</v>
      </c>
      <c r="E17" s="16"/>
      <c r="F17" s="16" t="s">
        <v>1562</v>
      </c>
      <c r="G17" s="31" t="s">
        <v>194</v>
      </c>
      <c r="H17" s="77"/>
    </row>
    <row r="18" spans="1:8" x14ac:dyDescent="0.25">
      <c r="A18" s="15" t="s">
        <v>9412</v>
      </c>
      <c r="B18" s="13" t="s">
        <v>9407</v>
      </c>
      <c r="C18" s="16"/>
      <c r="D18" s="16" t="s">
        <v>490</v>
      </c>
      <c r="E18" s="16"/>
      <c r="F18" s="16" t="s">
        <v>1562</v>
      </c>
      <c r="G18" s="31" t="s">
        <v>194</v>
      </c>
      <c r="H18" s="77"/>
    </row>
    <row r="19" spans="1:8" x14ac:dyDescent="0.25">
      <c r="A19" s="15" t="s">
        <v>2551</v>
      </c>
      <c r="B19" s="13" t="s">
        <v>9407</v>
      </c>
      <c r="C19" s="16"/>
      <c r="D19" s="16" t="s">
        <v>490</v>
      </c>
      <c r="E19" s="16"/>
      <c r="F19" s="16" t="s">
        <v>1562</v>
      </c>
      <c r="G19" s="31" t="s">
        <v>194</v>
      </c>
      <c r="H19" s="77"/>
    </row>
    <row r="20" spans="1:8" x14ac:dyDescent="0.25">
      <c r="A20" s="15" t="s">
        <v>519</v>
      </c>
      <c r="B20" s="13" t="s">
        <v>9407</v>
      </c>
      <c r="C20" s="16"/>
      <c r="D20" s="16" t="s">
        <v>427</v>
      </c>
      <c r="E20" s="16"/>
      <c r="F20" s="16" t="s">
        <v>427</v>
      </c>
      <c r="G20" s="31" t="s">
        <v>190</v>
      </c>
      <c r="H20" s="77"/>
    </row>
    <row r="21" spans="1:8" x14ac:dyDescent="0.25">
      <c r="A21" s="15" t="s">
        <v>521</v>
      </c>
      <c r="B21" s="13" t="s">
        <v>9407</v>
      </c>
      <c r="C21" s="16"/>
      <c r="D21" s="16" t="s">
        <v>427</v>
      </c>
      <c r="E21" s="16"/>
      <c r="F21" s="16" t="s">
        <v>427</v>
      </c>
      <c r="G21" s="31" t="s">
        <v>190</v>
      </c>
      <c r="H21" s="77"/>
    </row>
    <row r="22" spans="1:8" x14ac:dyDescent="0.25">
      <c r="A22" s="15" t="s">
        <v>2433</v>
      </c>
      <c r="B22" s="13" t="s">
        <v>9407</v>
      </c>
      <c r="C22" s="16"/>
      <c r="D22" s="16" t="s">
        <v>427</v>
      </c>
      <c r="E22" s="16"/>
      <c r="F22" s="16" t="s">
        <v>428</v>
      </c>
      <c r="G22" s="31" t="s">
        <v>194</v>
      </c>
      <c r="H22" s="77"/>
    </row>
    <row r="23" spans="1:8" x14ac:dyDescent="0.25">
      <c r="A23" s="15" t="s">
        <v>9413</v>
      </c>
      <c r="B23" s="13" t="s">
        <v>9407</v>
      </c>
      <c r="C23" s="16"/>
      <c r="D23" s="16" t="s">
        <v>427</v>
      </c>
      <c r="E23" s="16"/>
      <c r="F23" s="16" t="s">
        <v>428</v>
      </c>
      <c r="G23" s="31" t="s">
        <v>194</v>
      </c>
      <c r="H23" s="77"/>
    </row>
  </sheetData>
  <mergeCells count="1">
    <mergeCell ref="O1:W1"/>
  </mergeCells>
  <conditionalFormatting sqref="H2:H23">
    <cfRule type="cellIs" dxfId="70" priority="1" stopIfTrue="1" operator="equal">
      <formula>"-"</formula>
    </cfRule>
    <cfRule type="cellIs" dxfId="69" priority="2" stopIfTrue="1" operator="equal">
      <formula>"x"</formula>
    </cfRule>
  </conditionalFormatting>
  <hyperlinks>
    <hyperlink ref="L1" location="'Expansion set Check List'!A1" display="Home" xr:uid="{00000000-0004-0000-D300-000000000000}"/>
  </hyperlinks>
  <pageMargins left="0.7" right="0.7" top="0.75" bottom="0.75" header="0.3" footer="0.3"/>
  <pageSetup paperSize="0" orientation="portrait" horizontalDpi="0" verticalDpi="0" copies="0" r:id="rId1"/>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400-000000000000}">
  <sheetPr codeName="Sheet177">
    <tabColor rgb="FF3399FF"/>
  </sheetPr>
  <dimension ref="A1:W25"/>
  <sheetViews>
    <sheetView workbookViewId="0">
      <pane ySplit="1" topLeftCell="A2" activePane="bottomLeft" state="frozen"/>
      <selection pane="bottomLeft"/>
    </sheetView>
  </sheetViews>
  <sheetFormatPr defaultColWidth="0" defaultRowHeight="13.2" customHeight="1" x14ac:dyDescent="0.25"/>
  <cols>
    <col min="1" max="1" width="18.33203125" customWidth="1"/>
    <col min="2" max="2" width="9.44140625" bestFit="1" customWidth="1"/>
    <col min="3" max="3" width="3.33203125" bestFit="1" customWidth="1"/>
    <col min="4" max="4" width="8.441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5540</v>
      </c>
      <c r="B2" s="13" t="s">
        <v>9414</v>
      </c>
      <c r="C2" s="13"/>
      <c r="D2" s="13" t="s">
        <v>421</v>
      </c>
      <c r="E2" s="13">
        <v>170</v>
      </c>
      <c r="F2" s="13" t="s">
        <v>410</v>
      </c>
      <c r="G2" s="30" t="s">
        <v>206</v>
      </c>
      <c r="H2" s="77"/>
      <c r="M2" s="33">
        <f>SUM(COUNTA(H2:H750))</f>
        <v>0</v>
      </c>
      <c r="O2" s="109"/>
      <c r="P2" s="109"/>
      <c r="Q2" s="109"/>
      <c r="R2" s="109"/>
      <c r="S2" s="109"/>
      <c r="T2" s="109"/>
      <c r="U2" s="109"/>
      <c r="V2" s="109"/>
      <c r="W2" s="109"/>
    </row>
    <row r="3" spans="1:23" x14ac:dyDescent="0.25">
      <c r="A3" s="15" t="s">
        <v>2384</v>
      </c>
      <c r="B3" s="13" t="s">
        <v>9414</v>
      </c>
      <c r="C3" s="16"/>
      <c r="D3" s="16" t="s">
        <v>404</v>
      </c>
      <c r="E3" s="16">
        <v>130</v>
      </c>
      <c r="F3" s="16" t="s">
        <v>410</v>
      </c>
      <c r="G3" s="31" t="s">
        <v>202</v>
      </c>
      <c r="H3" s="77"/>
    </row>
    <row r="4" spans="1:23" x14ac:dyDescent="0.25">
      <c r="A4" s="15" t="s">
        <v>2547</v>
      </c>
      <c r="B4" s="13" t="s">
        <v>9414</v>
      </c>
      <c r="C4" s="16"/>
      <c r="D4" s="16" t="s">
        <v>165</v>
      </c>
      <c r="E4" s="16">
        <v>160</v>
      </c>
      <c r="F4" s="16" t="s">
        <v>410</v>
      </c>
      <c r="G4" s="30" t="s">
        <v>206</v>
      </c>
      <c r="H4" s="77"/>
    </row>
    <row r="5" spans="1:23" x14ac:dyDescent="0.25">
      <c r="A5" s="15" t="s">
        <v>2815</v>
      </c>
      <c r="B5" s="13" t="s">
        <v>9414</v>
      </c>
      <c r="C5" s="16"/>
      <c r="D5" s="16" t="s">
        <v>400</v>
      </c>
      <c r="E5" s="16">
        <v>170</v>
      </c>
      <c r="F5" s="16" t="s">
        <v>410</v>
      </c>
      <c r="G5" s="30" t="s">
        <v>206</v>
      </c>
      <c r="H5" s="77"/>
    </row>
    <row r="6" spans="1:23" x14ac:dyDescent="0.25">
      <c r="A6" s="15" t="s">
        <v>9408</v>
      </c>
      <c r="B6" s="13" t="s">
        <v>9414</v>
      </c>
      <c r="C6" s="16"/>
      <c r="D6" s="16" t="s">
        <v>490</v>
      </c>
      <c r="E6" s="16"/>
      <c r="F6" s="16" t="s">
        <v>1085</v>
      </c>
      <c r="G6" s="31" t="s">
        <v>194</v>
      </c>
      <c r="H6" s="77"/>
    </row>
    <row r="7" spans="1:23" x14ac:dyDescent="0.25">
      <c r="A7" s="15" t="s">
        <v>9412</v>
      </c>
      <c r="B7" s="13" t="s">
        <v>9414</v>
      </c>
      <c r="C7" s="16"/>
      <c r="D7" s="16" t="s">
        <v>490</v>
      </c>
      <c r="E7" s="16"/>
      <c r="F7" s="16" t="s">
        <v>1562</v>
      </c>
      <c r="G7" s="31" t="s">
        <v>194</v>
      </c>
      <c r="H7" s="77"/>
    </row>
    <row r="8" spans="1:23" x14ac:dyDescent="0.25">
      <c r="A8" s="15" t="s">
        <v>9409</v>
      </c>
      <c r="B8" s="13" t="s">
        <v>9414</v>
      </c>
      <c r="C8" s="16"/>
      <c r="D8" s="16" t="s">
        <v>490</v>
      </c>
      <c r="E8" s="16"/>
      <c r="F8" s="16" t="s">
        <v>1562</v>
      </c>
      <c r="G8" s="31" t="s">
        <v>194</v>
      </c>
      <c r="H8" s="77"/>
    </row>
    <row r="9" spans="1:23" x14ac:dyDescent="0.25">
      <c r="A9" s="15" t="s">
        <v>2702</v>
      </c>
      <c r="B9" s="13" t="s">
        <v>9414</v>
      </c>
      <c r="C9" s="16"/>
      <c r="D9" s="16" t="s">
        <v>490</v>
      </c>
      <c r="E9" s="16"/>
      <c r="F9" s="16" t="s">
        <v>1085</v>
      </c>
      <c r="G9" s="31" t="s">
        <v>194</v>
      </c>
      <c r="H9" s="77"/>
    </row>
    <row r="10" spans="1:23" x14ac:dyDescent="0.25">
      <c r="A10" s="15" t="s">
        <v>2359</v>
      </c>
      <c r="B10" s="13" t="s">
        <v>9414</v>
      </c>
      <c r="C10" s="16"/>
      <c r="D10" s="16" t="s">
        <v>490</v>
      </c>
      <c r="E10" s="16"/>
      <c r="F10" s="16" t="s">
        <v>1562</v>
      </c>
      <c r="G10" s="31" t="s">
        <v>194</v>
      </c>
      <c r="H10" s="77"/>
    </row>
    <row r="11" spans="1:23" x14ac:dyDescent="0.25">
      <c r="A11" s="15" t="s">
        <v>2666</v>
      </c>
      <c r="B11" s="13" t="s">
        <v>9414</v>
      </c>
      <c r="C11" s="16"/>
      <c r="D11" s="16" t="s">
        <v>490</v>
      </c>
      <c r="E11" s="16"/>
      <c r="F11" s="16" t="s">
        <v>1562</v>
      </c>
      <c r="G11" s="31" t="s">
        <v>194</v>
      </c>
      <c r="H11" s="77"/>
    </row>
    <row r="12" spans="1:23" x14ac:dyDescent="0.25">
      <c r="A12" s="15" t="s">
        <v>1567</v>
      </c>
      <c r="B12" s="13" t="s">
        <v>9414</v>
      </c>
      <c r="C12" s="16"/>
      <c r="D12" s="16" t="s">
        <v>490</v>
      </c>
      <c r="E12" s="16"/>
      <c r="F12" s="16" t="s">
        <v>1085</v>
      </c>
      <c r="G12" s="31" t="s">
        <v>194</v>
      </c>
      <c r="H12" s="77"/>
    </row>
    <row r="13" spans="1:23" x14ac:dyDescent="0.25">
      <c r="A13" s="15" t="s">
        <v>2667</v>
      </c>
      <c r="B13" s="13" t="s">
        <v>9414</v>
      </c>
      <c r="C13" s="16"/>
      <c r="D13" s="16" t="s">
        <v>490</v>
      </c>
      <c r="E13" s="16"/>
      <c r="F13" s="16" t="s">
        <v>1085</v>
      </c>
      <c r="G13" s="31" t="s">
        <v>194</v>
      </c>
      <c r="H13" s="77"/>
    </row>
    <row r="14" spans="1:23" x14ac:dyDescent="0.25">
      <c r="A14" s="15" t="s">
        <v>2520</v>
      </c>
      <c r="B14" s="13" t="s">
        <v>9414</v>
      </c>
      <c r="C14" s="16"/>
      <c r="D14" s="16" t="s">
        <v>490</v>
      </c>
      <c r="E14" s="16"/>
      <c r="F14" s="16" t="s">
        <v>1562</v>
      </c>
      <c r="G14" s="31" t="s">
        <v>202</v>
      </c>
      <c r="H14" s="77"/>
    </row>
    <row r="15" spans="1:23" x14ac:dyDescent="0.25">
      <c r="A15" s="15" t="s">
        <v>2476</v>
      </c>
      <c r="B15" s="13" t="s">
        <v>9414</v>
      </c>
      <c r="C15" s="16"/>
      <c r="D15" s="16" t="s">
        <v>490</v>
      </c>
      <c r="E15" s="16"/>
      <c r="F15" s="16" t="s">
        <v>1085</v>
      </c>
      <c r="G15" s="31" t="s">
        <v>194</v>
      </c>
      <c r="H15" s="77"/>
    </row>
    <row r="16" spans="1:23" x14ac:dyDescent="0.25">
      <c r="A16" s="15" t="s">
        <v>2707</v>
      </c>
      <c r="B16" s="13" t="s">
        <v>9414</v>
      </c>
      <c r="C16" s="16"/>
      <c r="D16" s="16" t="s">
        <v>490</v>
      </c>
      <c r="E16" s="16"/>
      <c r="F16" s="16" t="s">
        <v>1562</v>
      </c>
      <c r="G16" s="31" t="s">
        <v>194</v>
      </c>
      <c r="H16" s="77"/>
    </row>
    <row r="17" spans="1:8" x14ac:dyDescent="0.25">
      <c r="A17" s="15" t="s">
        <v>615</v>
      </c>
      <c r="B17" s="13" t="s">
        <v>9414</v>
      </c>
      <c r="C17" s="16"/>
      <c r="D17" s="16" t="s">
        <v>490</v>
      </c>
      <c r="E17" s="16"/>
      <c r="F17" s="16" t="s">
        <v>1562</v>
      </c>
      <c r="G17" s="31" t="s">
        <v>194</v>
      </c>
      <c r="H17" s="77"/>
    </row>
    <row r="18" spans="1:8" x14ac:dyDescent="0.25">
      <c r="A18" s="15" t="s">
        <v>9411</v>
      </c>
      <c r="B18" s="13" t="s">
        <v>9414</v>
      </c>
      <c r="C18" s="16"/>
      <c r="D18" s="16" t="s">
        <v>490</v>
      </c>
      <c r="E18" s="16"/>
      <c r="F18" s="16" t="s">
        <v>1562</v>
      </c>
      <c r="G18" s="31" t="s">
        <v>194</v>
      </c>
      <c r="H18" s="77"/>
    </row>
    <row r="19" spans="1:8" x14ac:dyDescent="0.25">
      <c r="A19" s="15" t="s">
        <v>5419</v>
      </c>
      <c r="B19" s="13" t="s">
        <v>9414</v>
      </c>
      <c r="C19" s="16"/>
      <c r="D19" s="16" t="s">
        <v>490</v>
      </c>
      <c r="E19" s="16"/>
      <c r="F19" s="16" t="s">
        <v>493</v>
      </c>
      <c r="G19" s="31" t="s">
        <v>127</v>
      </c>
      <c r="H19" s="77"/>
    </row>
    <row r="20" spans="1:8" x14ac:dyDescent="0.25">
      <c r="A20" s="15" t="s">
        <v>2449</v>
      </c>
      <c r="B20" s="13" t="s">
        <v>9414</v>
      </c>
      <c r="C20" s="16"/>
      <c r="D20" s="16" t="s">
        <v>490</v>
      </c>
      <c r="E20" s="16"/>
      <c r="F20" s="16" t="s">
        <v>1562</v>
      </c>
      <c r="G20" s="31" t="s">
        <v>194</v>
      </c>
      <c r="H20" s="77"/>
    </row>
    <row r="21" spans="1:8" x14ac:dyDescent="0.25">
      <c r="A21" s="15" t="s">
        <v>2517</v>
      </c>
      <c r="B21" s="13" t="s">
        <v>9414</v>
      </c>
      <c r="C21" s="16"/>
      <c r="D21" s="16" t="s">
        <v>490</v>
      </c>
      <c r="E21" s="16"/>
      <c r="F21" s="16" t="s">
        <v>493</v>
      </c>
      <c r="G21" s="31" t="s">
        <v>194</v>
      </c>
      <c r="H21" s="77"/>
    </row>
    <row r="22" spans="1:8" x14ac:dyDescent="0.25">
      <c r="A22" s="15" t="s">
        <v>2461</v>
      </c>
      <c r="B22" s="13" t="s">
        <v>9414</v>
      </c>
      <c r="C22" s="16"/>
      <c r="D22" s="16" t="s">
        <v>427</v>
      </c>
      <c r="E22" s="16"/>
      <c r="F22" s="16" t="s">
        <v>428</v>
      </c>
      <c r="G22" s="31" t="s">
        <v>194</v>
      </c>
      <c r="H22" s="77"/>
    </row>
    <row r="23" spans="1:8" x14ac:dyDescent="0.25">
      <c r="A23" s="15" t="s">
        <v>9413</v>
      </c>
      <c r="B23" s="13" t="s">
        <v>9414</v>
      </c>
      <c r="C23" s="16"/>
      <c r="D23" s="16" t="s">
        <v>427</v>
      </c>
      <c r="E23" s="16"/>
      <c r="F23" s="16" t="s">
        <v>428</v>
      </c>
      <c r="G23" s="31" t="s">
        <v>194</v>
      </c>
      <c r="H23" s="77"/>
    </row>
    <row r="24" spans="1:8" x14ac:dyDescent="0.25">
      <c r="A24" s="15" t="s">
        <v>2433</v>
      </c>
      <c r="B24" s="13" t="s">
        <v>9414</v>
      </c>
      <c r="C24" s="16"/>
      <c r="D24" s="16" t="s">
        <v>427</v>
      </c>
      <c r="E24" s="16"/>
      <c r="F24" s="16" t="s">
        <v>428</v>
      </c>
      <c r="G24" s="31" t="s">
        <v>194</v>
      </c>
      <c r="H24" s="77"/>
    </row>
    <row r="25" spans="1:8" x14ac:dyDescent="0.25">
      <c r="A25" s="15" t="s">
        <v>719</v>
      </c>
      <c r="B25" s="13" t="s">
        <v>9414</v>
      </c>
      <c r="C25" s="16"/>
      <c r="D25" s="16" t="s">
        <v>427</v>
      </c>
      <c r="E25" s="16"/>
      <c r="F25" s="16" t="s">
        <v>428</v>
      </c>
      <c r="G25" s="31" t="s">
        <v>194</v>
      </c>
      <c r="H25" s="77"/>
    </row>
  </sheetData>
  <mergeCells count="1">
    <mergeCell ref="O1:W1"/>
  </mergeCells>
  <conditionalFormatting sqref="H2:H25">
    <cfRule type="cellIs" dxfId="68" priority="1" stopIfTrue="1" operator="equal">
      <formula>"-"</formula>
    </cfRule>
    <cfRule type="cellIs" dxfId="67" priority="2" stopIfTrue="1" operator="equal">
      <formula>"x"</formula>
    </cfRule>
  </conditionalFormatting>
  <hyperlinks>
    <hyperlink ref="L1" location="'Expansion set Check List'!A1" display="Home" xr:uid="{00000000-0004-0000-D400-000000000000}"/>
  </hyperlinks>
  <pageMargins left="0.7" right="0.7" top="0.75" bottom="0.75" header="0.3" footer="0.3"/>
  <pageSetup paperSize="0" orientation="portrait" horizontalDpi="0" verticalDpi="0" copies="0" r:id="rId1"/>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500-000000000000}">
  <sheetPr codeName="Sheet178">
    <tabColor rgb="FF3399FF"/>
  </sheetPr>
  <dimension ref="A1:W25"/>
  <sheetViews>
    <sheetView workbookViewId="0">
      <pane ySplit="1" topLeftCell="A2" activePane="bottomLeft" state="frozen"/>
      <selection pane="bottomLeft"/>
    </sheetView>
  </sheetViews>
  <sheetFormatPr defaultColWidth="0" defaultRowHeight="13.2" customHeight="1" x14ac:dyDescent="0.25"/>
  <cols>
    <col min="1" max="1" width="21.88671875" customWidth="1"/>
    <col min="2" max="2" width="9.44140625" bestFit="1" customWidth="1"/>
    <col min="3" max="3" width="3.33203125" bestFit="1" customWidth="1"/>
    <col min="4" max="4" width="7.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2367</v>
      </c>
      <c r="B2" s="13" t="s">
        <v>9414</v>
      </c>
      <c r="C2" s="13"/>
      <c r="D2" s="13" t="s">
        <v>407</v>
      </c>
      <c r="E2" s="13">
        <v>90</v>
      </c>
      <c r="F2" s="13" t="s">
        <v>405</v>
      </c>
      <c r="G2" s="30" t="s">
        <v>198</v>
      </c>
      <c r="H2" s="77"/>
      <c r="M2" s="33">
        <f>SUM(COUNTA(H2:H750))</f>
        <v>0</v>
      </c>
      <c r="O2" s="109"/>
      <c r="P2" s="109"/>
      <c r="Q2" s="109"/>
      <c r="R2" s="109"/>
      <c r="S2" s="109"/>
      <c r="T2" s="109"/>
      <c r="U2" s="109"/>
      <c r="V2" s="109"/>
      <c r="W2" s="109"/>
    </row>
    <row r="3" spans="1:23" x14ac:dyDescent="0.25">
      <c r="A3" s="15" t="s">
        <v>2366</v>
      </c>
      <c r="B3" s="13" t="s">
        <v>9414</v>
      </c>
      <c r="C3" s="16"/>
      <c r="D3" s="16" t="s">
        <v>407</v>
      </c>
      <c r="E3" s="16">
        <v>60</v>
      </c>
      <c r="F3" s="16" t="s">
        <v>410</v>
      </c>
      <c r="G3" s="31" t="s">
        <v>190</v>
      </c>
      <c r="H3" s="77"/>
    </row>
    <row r="4" spans="1:23" x14ac:dyDescent="0.25">
      <c r="A4" s="15" t="s">
        <v>1813</v>
      </c>
      <c r="B4" s="13" t="s">
        <v>9414</v>
      </c>
      <c r="C4" s="16"/>
      <c r="D4" s="16" t="s">
        <v>421</v>
      </c>
      <c r="E4" s="16">
        <v>130</v>
      </c>
      <c r="F4" s="16" t="s">
        <v>401</v>
      </c>
      <c r="G4" s="30" t="s">
        <v>202</v>
      </c>
      <c r="H4" s="77"/>
    </row>
    <row r="5" spans="1:23" x14ac:dyDescent="0.25">
      <c r="A5" s="15" t="s">
        <v>1255</v>
      </c>
      <c r="B5" s="13" t="s">
        <v>9414</v>
      </c>
      <c r="C5" s="16"/>
      <c r="D5" s="16" t="s">
        <v>421</v>
      </c>
      <c r="E5" s="16">
        <v>80</v>
      </c>
      <c r="F5" s="16" t="s">
        <v>405</v>
      </c>
      <c r="G5" s="30" t="s">
        <v>194</v>
      </c>
      <c r="H5" s="77"/>
    </row>
    <row r="6" spans="1:23" x14ac:dyDescent="0.25">
      <c r="A6" s="15" t="s">
        <v>1275</v>
      </c>
      <c r="B6" s="13" t="s">
        <v>9414</v>
      </c>
      <c r="C6" s="16"/>
      <c r="D6" s="16" t="s">
        <v>421</v>
      </c>
      <c r="E6" s="16">
        <v>50</v>
      </c>
      <c r="F6" s="16" t="s">
        <v>410</v>
      </c>
      <c r="G6" s="31" t="s">
        <v>190</v>
      </c>
      <c r="H6" s="77"/>
    </row>
    <row r="7" spans="1:23" x14ac:dyDescent="0.25">
      <c r="A7" s="15" t="s">
        <v>2451</v>
      </c>
      <c r="B7" s="13" t="s">
        <v>9414</v>
      </c>
      <c r="C7" s="16"/>
      <c r="D7" s="16" t="s">
        <v>421</v>
      </c>
      <c r="E7" s="16">
        <v>120</v>
      </c>
      <c r="F7" s="16" t="s">
        <v>410</v>
      </c>
      <c r="G7" s="31" t="s">
        <v>206</v>
      </c>
      <c r="H7" s="77"/>
    </row>
    <row r="8" spans="1:23" x14ac:dyDescent="0.25">
      <c r="A8" s="15" t="s">
        <v>2640</v>
      </c>
      <c r="B8" s="13" t="s">
        <v>9414</v>
      </c>
      <c r="C8" s="16"/>
      <c r="D8" s="16" t="s">
        <v>421</v>
      </c>
      <c r="E8" s="16">
        <v>110</v>
      </c>
      <c r="F8" s="16" t="s">
        <v>405</v>
      </c>
      <c r="G8" s="30" t="s">
        <v>202</v>
      </c>
      <c r="H8" s="77"/>
    </row>
    <row r="9" spans="1:23" x14ac:dyDescent="0.25">
      <c r="A9" s="15" t="s">
        <v>2639</v>
      </c>
      <c r="B9" s="13" t="s">
        <v>9414</v>
      </c>
      <c r="C9" s="16"/>
      <c r="D9" s="16" t="s">
        <v>421</v>
      </c>
      <c r="E9" s="16">
        <v>60</v>
      </c>
      <c r="F9" s="16" t="s">
        <v>410</v>
      </c>
      <c r="G9" s="31" t="s">
        <v>190</v>
      </c>
      <c r="H9" s="77"/>
    </row>
    <row r="10" spans="1:23" x14ac:dyDescent="0.25">
      <c r="A10" s="15" t="s">
        <v>9408</v>
      </c>
      <c r="B10" s="13" t="s">
        <v>9414</v>
      </c>
      <c r="C10" s="16"/>
      <c r="D10" s="16" t="s">
        <v>490</v>
      </c>
      <c r="E10" s="16"/>
      <c r="F10" s="16" t="s">
        <v>1085</v>
      </c>
      <c r="G10" s="31" t="s">
        <v>194</v>
      </c>
      <c r="H10" s="77"/>
    </row>
    <row r="11" spans="1:23" x14ac:dyDescent="0.25">
      <c r="A11" s="15" t="s">
        <v>591</v>
      </c>
      <c r="B11" s="13" t="s">
        <v>9414</v>
      </c>
      <c r="C11" s="16"/>
      <c r="D11" s="16" t="s">
        <v>490</v>
      </c>
      <c r="E11" s="16"/>
      <c r="F11" s="16" t="s">
        <v>1562</v>
      </c>
      <c r="G11" s="31" t="s">
        <v>202</v>
      </c>
      <c r="H11" s="77"/>
    </row>
    <row r="12" spans="1:23" x14ac:dyDescent="0.25">
      <c r="A12" s="15" t="s">
        <v>2663</v>
      </c>
      <c r="B12" s="13" t="s">
        <v>9414</v>
      </c>
      <c r="C12" s="16"/>
      <c r="D12" s="16" t="s">
        <v>490</v>
      </c>
      <c r="E12" s="16"/>
      <c r="F12" s="16" t="s">
        <v>1562</v>
      </c>
      <c r="G12" s="31" t="s">
        <v>194</v>
      </c>
      <c r="H12" s="77"/>
    </row>
    <row r="13" spans="1:23" x14ac:dyDescent="0.25">
      <c r="A13" s="15" t="s">
        <v>2551</v>
      </c>
      <c r="B13" s="13" t="s">
        <v>9414</v>
      </c>
      <c r="C13" s="16"/>
      <c r="D13" s="16" t="s">
        <v>490</v>
      </c>
      <c r="E13" s="16"/>
      <c r="F13" s="16" t="s">
        <v>1562</v>
      </c>
      <c r="G13" s="31" t="s">
        <v>194</v>
      </c>
      <c r="H13" s="77"/>
    </row>
    <row r="14" spans="1:23" x14ac:dyDescent="0.25">
      <c r="A14" s="15" t="s">
        <v>2431</v>
      </c>
      <c r="B14" s="13" t="s">
        <v>9414</v>
      </c>
      <c r="C14" s="16"/>
      <c r="D14" s="16" t="s">
        <v>490</v>
      </c>
      <c r="E14" s="16"/>
      <c r="F14" s="16" t="s">
        <v>1562</v>
      </c>
      <c r="G14" s="31" t="s">
        <v>194</v>
      </c>
      <c r="H14" s="77"/>
    </row>
    <row r="15" spans="1:23" x14ac:dyDescent="0.25">
      <c r="A15" s="15" t="s">
        <v>2666</v>
      </c>
      <c r="B15" s="13" t="s">
        <v>9414</v>
      </c>
      <c r="C15" s="16"/>
      <c r="D15" s="16" t="s">
        <v>490</v>
      </c>
      <c r="E15" s="16"/>
      <c r="F15" s="16" t="s">
        <v>1562</v>
      </c>
      <c r="G15" s="31" t="s">
        <v>194</v>
      </c>
      <c r="H15" s="77"/>
    </row>
    <row r="16" spans="1:23" x14ac:dyDescent="0.25">
      <c r="A16" s="15" t="s">
        <v>1567</v>
      </c>
      <c r="B16" s="13" t="s">
        <v>9414</v>
      </c>
      <c r="C16" s="16"/>
      <c r="D16" s="16" t="s">
        <v>490</v>
      </c>
      <c r="E16" s="16"/>
      <c r="F16" s="16" t="s">
        <v>1085</v>
      </c>
      <c r="G16" s="31" t="s">
        <v>194</v>
      </c>
      <c r="H16" s="77"/>
    </row>
    <row r="17" spans="1:8" x14ac:dyDescent="0.25">
      <c r="A17" s="15" t="s">
        <v>2360</v>
      </c>
      <c r="B17" s="13" t="s">
        <v>9414</v>
      </c>
      <c r="C17" s="16"/>
      <c r="D17" s="16" t="s">
        <v>490</v>
      </c>
      <c r="E17" s="16"/>
      <c r="F17" s="16" t="s">
        <v>1562</v>
      </c>
      <c r="G17" s="31" t="s">
        <v>194</v>
      </c>
      <c r="H17" s="77"/>
    </row>
    <row r="18" spans="1:8" x14ac:dyDescent="0.25">
      <c r="A18" s="15" t="s">
        <v>2329</v>
      </c>
      <c r="B18" s="13" t="s">
        <v>9414</v>
      </c>
      <c r="C18" s="16"/>
      <c r="D18" s="16" t="s">
        <v>490</v>
      </c>
      <c r="E18" s="16"/>
      <c r="F18" s="16" t="s">
        <v>1085</v>
      </c>
      <c r="G18" s="31" t="s">
        <v>194</v>
      </c>
      <c r="H18" s="77"/>
    </row>
    <row r="19" spans="1:8" x14ac:dyDescent="0.25">
      <c r="A19" s="15" t="s">
        <v>2706</v>
      </c>
      <c r="B19" s="13" t="s">
        <v>9414</v>
      </c>
      <c r="C19" s="16"/>
      <c r="D19" s="16" t="s">
        <v>490</v>
      </c>
      <c r="E19" s="16"/>
      <c r="F19" s="16" t="s">
        <v>1562</v>
      </c>
      <c r="G19" s="31" t="s">
        <v>194</v>
      </c>
      <c r="H19" s="77"/>
    </row>
    <row r="20" spans="1:8" x14ac:dyDescent="0.25">
      <c r="A20" s="15" t="s">
        <v>2476</v>
      </c>
      <c r="B20" s="13" t="s">
        <v>9414</v>
      </c>
      <c r="C20" s="16"/>
      <c r="D20" s="16" t="s">
        <v>490</v>
      </c>
      <c r="E20" s="16"/>
      <c r="F20" s="16" t="s">
        <v>1085</v>
      </c>
      <c r="G20" s="31" t="s">
        <v>194</v>
      </c>
      <c r="H20" s="77"/>
    </row>
    <row r="21" spans="1:8" x14ac:dyDescent="0.25">
      <c r="A21" s="15" t="s">
        <v>2707</v>
      </c>
      <c r="B21" s="13" t="s">
        <v>9414</v>
      </c>
      <c r="C21" s="16"/>
      <c r="D21" s="16" t="s">
        <v>490</v>
      </c>
      <c r="E21" s="16"/>
      <c r="F21" s="16" t="s">
        <v>1562</v>
      </c>
      <c r="G21" s="31" t="s">
        <v>194</v>
      </c>
      <c r="H21" s="77"/>
    </row>
    <row r="22" spans="1:8" x14ac:dyDescent="0.25">
      <c r="A22" s="15" t="s">
        <v>2477</v>
      </c>
      <c r="B22" s="13" t="s">
        <v>9414</v>
      </c>
      <c r="C22" s="16"/>
      <c r="D22" s="16" t="s">
        <v>490</v>
      </c>
      <c r="E22" s="16"/>
      <c r="F22" s="16" t="s">
        <v>1562</v>
      </c>
      <c r="G22" s="31" t="s">
        <v>194</v>
      </c>
      <c r="H22" s="77"/>
    </row>
    <row r="23" spans="1:8" x14ac:dyDescent="0.25">
      <c r="A23" s="15" t="s">
        <v>5419</v>
      </c>
      <c r="B23" s="13" t="s">
        <v>9414</v>
      </c>
      <c r="C23" s="16"/>
      <c r="D23" s="16" t="s">
        <v>490</v>
      </c>
      <c r="E23" s="16"/>
      <c r="F23" s="16" t="s">
        <v>493</v>
      </c>
      <c r="G23" s="31" t="s">
        <v>127</v>
      </c>
      <c r="H23" s="77"/>
    </row>
    <row r="24" spans="1:8" x14ac:dyDescent="0.25">
      <c r="A24" s="15" t="s">
        <v>2449</v>
      </c>
      <c r="B24" s="13" t="s">
        <v>9414</v>
      </c>
      <c r="C24" s="16"/>
      <c r="D24" s="16" t="s">
        <v>490</v>
      </c>
      <c r="E24" s="16"/>
      <c r="F24" s="16" t="s">
        <v>1562</v>
      </c>
      <c r="G24" s="31" t="s">
        <v>194</v>
      </c>
      <c r="H24" s="77"/>
    </row>
    <row r="25" spans="1:8" x14ac:dyDescent="0.25">
      <c r="A25" s="15" t="s">
        <v>616</v>
      </c>
      <c r="B25" s="13" t="s">
        <v>9414</v>
      </c>
      <c r="C25" s="16"/>
      <c r="D25" s="16" t="s">
        <v>427</v>
      </c>
      <c r="E25" s="16"/>
      <c r="F25" s="16" t="s">
        <v>428</v>
      </c>
      <c r="G25" s="31" t="s">
        <v>194</v>
      </c>
      <c r="H25" s="77"/>
    </row>
  </sheetData>
  <mergeCells count="1">
    <mergeCell ref="O1:W1"/>
  </mergeCells>
  <conditionalFormatting sqref="H2:H25">
    <cfRule type="cellIs" dxfId="66" priority="1" stopIfTrue="1" operator="equal">
      <formula>"-"</formula>
    </cfRule>
    <cfRule type="cellIs" dxfId="65" priority="2" stopIfTrue="1" operator="equal">
      <formula>"x"</formula>
    </cfRule>
  </conditionalFormatting>
  <hyperlinks>
    <hyperlink ref="L1" location="'Expansion set Check List'!A1" display="Home" xr:uid="{00000000-0004-0000-D500-000000000000}"/>
  </hyperlinks>
  <pageMargins left="0.7" right="0.7" top="0.75" bottom="0.75" header="0.3" footer="0.3"/>
  <pageSetup paperSize="0" orientation="portrait" horizontalDpi="0" verticalDpi="0" copies="0" r:id="rId1"/>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600-000000000000}">
  <sheetPr codeName="Sheet179">
    <tabColor rgb="FF3399FF"/>
  </sheetPr>
  <dimension ref="A1:W23"/>
  <sheetViews>
    <sheetView workbookViewId="0">
      <pane ySplit="1" topLeftCell="A2" activePane="bottomLeft" state="frozen"/>
      <selection pane="bottomLeft"/>
    </sheetView>
  </sheetViews>
  <sheetFormatPr defaultColWidth="0" defaultRowHeight="13.2" customHeight="1" x14ac:dyDescent="0.25"/>
  <cols>
    <col min="1" max="1" width="17.88671875" customWidth="1"/>
    <col min="2" max="2" width="9.44140625" bestFit="1" customWidth="1"/>
    <col min="3" max="3" width="3.33203125" bestFit="1" customWidth="1"/>
    <col min="4" max="4" width="7.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2938</v>
      </c>
      <c r="B2" s="13" t="s">
        <v>9414</v>
      </c>
      <c r="C2" s="13"/>
      <c r="D2" s="13" t="s">
        <v>407</v>
      </c>
      <c r="E2" s="13">
        <v>170</v>
      </c>
      <c r="F2" s="16" t="s">
        <v>410</v>
      </c>
      <c r="G2" s="30" t="s">
        <v>206</v>
      </c>
      <c r="H2" s="77"/>
      <c r="M2" s="33">
        <f>SUM(COUNTA(H2:H750))</f>
        <v>0</v>
      </c>
      <c r="O2" s="109"/>
      <c r="P2" s="109"/>
      <c r="Q2" s="109"/>
      <c r="R2" s="109"/>
      <c r="S2" s="109"/>
      <c r="T2" s="109"/>
      <c r="U2" s="109"/>
      <c r="V2" s="109"/>
      <c r="W2" s="109"/>
    </row>
    <row r="3" spans="1:23" x14ac:dyDescent="0.25">
      <c r="A3" s="15" t="s">
        <v>2571</v>
      </c>
      <c r="B3" s="13" t="s">
        <v>9414</v>
      </c>
      <c r="C3" s="16"/>
      <c r="D3" s="16" t="s">
        <v>419</v>
      </c>
      <c r="E3" s="16">
        <v>90</v>
      </c>
      <c r="F3" s="16" t="s">
        <v>410</v>
      </c>
      <c r="G3" s="30" t="s">
        <v>206</v>
      </c>
      <c r="H3" s="77"/>
    </row>
    <row r="4" spans="1:23" x14ac:dyDescent="0.25">
      <c r="A4" s="15" t="s">
        <v>621</v>
      </c>
      <c r="B4" s="13" t="s">
        <v>9414</v>
      </c>
      <c r="C4" s="16"/>
      <c r="D4" s="16" t="s">
        <v>421</v>
      </c>
      <c r="E4" s="16">
        <v>70</v>
      </c>
      <c r="F4" s="16" t="s">
        <v>410</v>
      </c>
      <c r="G4" s="30" t="s">
        <v>198</v>
      </c>
      <c r="H4" s="77"/>
    </row>
    <row r="5" spans="1:23" x14ac:dyDescent="0.25">
      <c r="A5" s="15" t="s">
        <v>2562</v>
      </c>
      <c r="B5" s="13" t="s">
        <v>9414</v>
      </c>
      <c r="C5" s="16"/>
      <c r="D5" s="16" t="s">
        <v>407</v>
      </c>
      <c r="E5" s="16">
        <v>170</v>
      </c>
      <c r="F5" s="16" t="s">
        <v>410</v>
      </c>
      <c r="G5" s="30" t="s">
        <v>206</v>
      </c>
      <c r="H5" s="77"/>
    </row>
    <row r="6" spans="1:23" x14ac:dyDescent="0.25">
      <c r="A6" s="15" t="s">
        <v>9408</v>
      </c>
      <c r="B6" s="13" t="s">
        <v>9414</v>
      </c>
      <c r="C6" s="16"/>
      <c r="D6" s="16" t="s">
        <v>490</v>
      </c>
      <c r="E6" s="16"/>
      <c r="F6" s="16" t="s">
        <v>1085</v>
      </c>
      <c r="G6" s="31" t="s">
        <v>194</v>
      </c>
      <c r="H6" s="77"/>
    </row>
    <row r="7" spans="1:23" x14ac:dyDescent="0.25">
      <c r="A7" s="15" t="s">
        <v>9412</v>
      </c>
      <c r="B7" s="13" t="s">
        <v>9414</v>
      </c>
      <c r="C7" s="16"/>
      <c r="D7" s="16" t="s">
        <v>490</v>
      </c>
      <c r="E7" s="16"/>
      <c r="F7" s="16" t="s">
        <v>1562</v>
      </c>
      <c r="G7" s="31" t="s">
        <v>194</v>
      </c>
      <c r="H7" s="77"/>
    </row>
    <row r="8" spans="1:23" x14ac:dyDescent="0.25">
      <c r="A8" s="15" t="s">
        <v>1109</v>
      </c>
      <c r="B8" s="13" t="s">
        <v>9414</v>
      </c>
      <c r="C8" s="16"/>
      <c r="D8" s="16" t="s">
        <v>490</v>
      </c>
      <c r="E8" s="16"/>
      <c r="F8" s="16" t="s">
        <v>1562</v>
      </c>
      <c r="G8" s="30" t="s">
        <v>194</v>
      </c>
      <c r="H8" s="77"/>
    </row>
    <row r="9" spans="1:23" x14ac:dyDescent="0.25">
      <c r="A9" s="15" t="s">
        <v>2444</v>
      </c>
      <c r="B9" s="13" t="s">
        <v>9414</v>
      </c>
      <c r="C9" s="16"/>
      <c r="D9" s="16" t="s">
        <v>490</v>
      </c>
      <c r="E9" s="16"/>
      <c r="F9" s="16" t="s">
        <v>1562</v>
      </c>
      <c r="G9" s="31" t="s">
        <v>194</v>
      </c>
      <c r="H9" s="77"/>
    </row>
    <row r="10" spans="1:23" x14ac:dyDescent="0.25">
      <c r="A10" s="15" t="s">
        <v>9415</v>
      </c>
      <c r="B10" s="13" t="s">
        <v>9414</v>
      </c>
      <c r="C10" s="16"/>
      <c r="D10" s="16" t="s">
        <v>490</v>
      </c>
      <c r="E10" s="16"/>
      <c r="F10" s="16" t="s">
        <v>1562</v>
      </c>
      <c r="G10" s="31" t="s">
        <v>202</v>
      </c>
      <c r="H10" s="77"/>
    </row>
    <row r="11" spans="1:23" x14ac:dyDescent="0.25">
      <c r="A11" s="15" t="s">
        <v>2666</v>
      </c>
      <c r="B11" s="13" t="s">
        <v>9414</v>
      </c>
      <c r="C11" s="16"/>
      <c r="D11" s="16" t="s">
        <v>490</v>
      </c>
      <c r="E11" s="16"/>
      <c r="F11" s="16" t="s">
        <v>1562</v>
      </c>
      <c r="G11" s="31" t="s">
        <v>194</v>
      </c>
      <c r="H11" s="77"/>
    </row>
    <row r="12" spans="1:23" x14ac:dyDescent="0.25">
      <c r="A12" s="15" t="s">
        <v>1567</v>
      </c>
      <c r="B12" s="13" t="s">
        <v>9414</v>
      </c>
      <c r="C12" s="16"/>
      <c r="D12" s="16" t="s">
        <v>490</v>
      </c>
      <c r="E12" s="16"/>
      <c r="F12" s="16" t="s">
        <v>1085</v>
      </c>
      <c r="G12" s="31" t="s">
        <v>194</v>
      </c>
      <c r="H12" s="77"/>
    </row>
    <row r="13" spans="1:23" x14ac:dyDescent="0.25">
      <c r="A13" s="15" t="s">
        <v>2667</v>
      </c>
      <c r="B13" s="13" t="s">
        <v>9414</v>
      </c>
      <c r="C13" s="16"/>
      <c r="D13" s="16" t="s">
        <v>490</v>
      </c>
      <c r="E13" s="16"/>
      <c r="F13" s="16" t="s">
        <v>1085</v>
      </c>
      <c r="G13" s="31" t="s">
        <v>194</v>
      </c>
      <c r="H13" s="77"/>
    </row>
    <row r="14" spans="1:23" x14ac:dyDescent="0.25">
      <c r="A14" s="15" t="s">
        <v>2668</v>
      </c>
      <c r="B14" s="13" t="s">
        <v>9414</v>
      </c>
      <c r="C14" s="16"/>
      <c r="D14" s="16" t="s">
        <v>490</v>
      </c>
      <c r="E14" s="16"/>
      <c r="F14" s="16" t="s">
        <v>1562</v>
      </c>
      <c r="G14" s="31" t="s">
        <v>194</v>
      </c>
      <c r="H14" s="77"/>
    </row>
    <row r="15" spans="1:23" x14ac:dyDescent="0.25">
      <c r="A15" s="15" t="s">
        <v>9416</v>
      </c>
      <c r="B15" s="13" t="s">
        <v>9414</v>
      </c>
      <c r="C15" s="16"/>
      <c r="D15" s="16" t="s">
        <v>490</v>
      </c>
      <c r="E15" s="16"/>
      <c r="F15" s="16" t="s">
        <v>1085</v>
      </c>
      <c r="G15" s="31" t="s">
        <v>194</v>
      </c>
      <c r="H15" s="77"/>
    </row>
    <row r="16" spans="1:23" x14ac:dyDescent="0.25">
      <c r="A16" s="15" t="s">
        <v>2432</v>
      </c>
      <c r="B16" s="13" t="s">
        <v>9414</v>
      </c>
      <c r="C16" s="16"/>
      <c r="D16" s="16" t="s">
        <v>490</v>
      </c>
      <c r="E16" s="16"/>
      <c r="F16" s="16" t="s">
        <v>493</v>
      </c>
      <c r="G16" s="31" t="s">
        <v>194</v>
      </c>
      <c r="H16" s="77"/>
    </row>
    <row r="17" spans="1:8" x14ac:dyDescent="0.25">
      <c r="A17" s="15" t="s">
        <v>2476</v>
      </c>
      <c r="B17" s="13" t="s">
        <v>9414</v>
      </c>
      <c r="C17" s="16"/>
      <c r="D17" s="16" t="s">
        <v>490</v>
      </c>
      <c r="E17" s="16"/>
      <c r="F17" s="16" t="s">
        <v>1085</v>
      </c>
      <c r="G17" s="31" t="s">
        <v>194</v>
      </c>
      <c r="H17" s="77"/>
    </row>
    <row r="18" spans="1:8" x14ac:dyDescent="0.25">
      <c r="A18" s="15" t="s">
        <v>513</v>
      </c>
      <c r="B18" s="13" t="s">
        <v>9414</v>
      </c>
      <c r="C18" s="16"/>
      <c r="D18" s="16" t="s">
        <v>490</v>
      </c>
      <c r="E18" s="16"/>
      <c r="F18" s="16" t="s">
        <v>1562</v>
      </c>
      <c r="G18" s="31" t="s">
        <v>194</v>
      </c>
      <c r="H18" s="77"/>
    </row>
    <row r="19" spans="1:8" x14ac:dyDescent="0.25">
      <c r="A19" s="15" t="s">
        <v>2459</v>
      </c>
      <c r="B19" s="13" t="s">
        <v>9414</v>
      </c>
      <c r="C19" s="16"/>
      <c r="D19" s="16" t="s">
        <v>490</v>
      </c>
      <c r="E19" s="16"/>
      <c r="F19" s="16" t="s">
        <v>1562</v>
      </c>
      <c r="G19" s="31" t="s">
        <v>194</v>
      </c>
      <c r="H19" s="77"/>
    </row>
    <row r="20" spans="1:8" x14ac:dyDescent="0.25">
      <c r="A20" s="15" t="s">
        <v>2477</v>
      </c>
      <c r="B20" s="13" t="s">
        <v>9414</v>
      </c>
      <c r="C20" s="16"/>
      <c r="D20" s="16" t="s">
        <v>490</v>
      </c>
      <c r="E20" s="16"/>
      <c r="F20" s="16" t="s">
        <v>1562</v>
      </c>
      <c r="G20" s="31" t="s">
        <v>194</v>
      </c>
      <c r="H20" s="77"/>
    </row>
    <row r="21" spans="1:8" x14ac:dyDescent="0.25">
      <c r="A21" s="15" t="s">
        <v>2449</v>
      </c>
      <c r="B21" s="13" t="s">
        <v>9414</v>
      </c>
      <c r="C21" s="16"/>
      <c r="D21" s="16" t="s">
        <v>490</v>
      </c>
      <c r="E21" s="16"/>
      <c r="F21" s="16" t="s">
        <v>1562</v>
      </c>
      <c r="G21" s="31" t="s">
        <v>194</v>
      </c>
      <c r="H21" s="77"/>
    </row>
    <row r="22" spans="1:8" x14ac:dyDescent="0.25">
      <c r="A22" s="15" t="s">
        <v>518</v>
      </c>
      <c r="B22" s="13" t="s">
        <v>9414</v>
      </c>
      <c r="C22" s="16"/>
      <c r="D22" s="16" t="s">
        <v>427</v>
      </c>
      <c r="E22" s="16"/>
      <c r="F22" s="16" t="s">
        <v>427</v>
      </c>
      <c r="G22" s="31" t="s">
        <v>190</v>
      </c>
      <c r="H22" s="77"/>
    </row>
    <row r="23" spans="1:8" x14ac:dyDescent="0.25">
      <c r="A23" s="15" t="s">
        <v>9413</v>
      </c>
      <c r="B23" s="13" t="s">
        <v>9414</v>
      </c>
      <c r="C23" s="16"/>
      <c r="D23" s="16" t="s">
        <v>427</v>
      </c>
      <c r="E23" s="16"/>
      <c r="F23" s="16" t="s">
        <v>428</v>
      </c>
      <c r="G23" s="31" t="s">
        <v>194</v>
      </c>
      <c r="H23" s="77"/>
    </row>
  </sheetData>
  <mergeCells count="1">
    <mergeCell ref="O1:W1"/>
  </mergeCells>
  <conditionalFormatting sqref="H2:H23">
    <cfRule type="cellIs" dxfId="64" priority="1" stopIfTrue="1" operator="equal">
      <formula>"-"</formula>
    </cfRule>
    <cfRule type="cellIs" dxfId="63" priority="2" stopIfTrue="1" operator="equal">
      <formula>"x"</formula>
    </cfRule>
  </conditionalFormatting>
  <hyperlinks>
    <hyperlink ref="L1" location="'Expansion set Check List'!A1" display="Home" xr:uid="{00000000-0004-0000-D600-000000000000}"/>
  </hyperlinks>
  <pageMargins left="0.7" right="0.7" top="0.75" bottom="0.75" header="0.3" footer="0.3"/>
  <pageSetup paperSize="0" orientation="portrait" horizontalDpi="0" verticalDpi="0" copies="0" r:id="rId1"/>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700-000000000000}">
  <sheetPr codeName="Sheet180">
    <tabColor rgb="FF3399FF"/>
  </sheetPr>
  <dimension ref="A1:W30"/>
  <sheetViews>
    <sheetView workbookViewId="0">
      <pane ySplit="1" topLeftCell="A2" activePane="bottomLeft" state="frozen"/>
      <selection pane="bottomLeft"/>
    </sheetView>
  </sheetViews>
  <sheetFormatPr defaultColWidth="0" defaultRowHeight="13.2" customHeight="1" x14ac:dyDescent="0.25"/>
  <cols>
    <col min="1" max="1" width="21.44140625" customWidth="1"/>
    <col min="2" max="2" width="9.4414062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2653</v>
      </c>
      <c r="B2" s="13" t="s">
        <v>9414</v>
      </c>
      <c r="C2" s="13"/>
      <c r="D2" s="13" t="s">
        <v>2651</v>
      </c>
      <c r="E2" s="13">
        <v>90</v>
      </c>
      <c r="F2" s="16" t="s">
        <v>405</v>
      </c>
      <c r="G2" s="30" t="s">
        <v>202</v>
      </c>
      <c r="H2" s="77"/>
      <c r="M2" s="33">
        <f>SUM(COUNTA(H2:H750))</f>
        <v>0</v>
      </c>
      <c r="O2" s="109"/>
      <c r="P2" s="109"/>
      <c r="Q2" s="109"/>
      <c r="R2" s="109"/>
      <c r="S2" s="109"/>
      <c r="T2" s="109"/>
      <c r="U2" s="109"/>
      <c r="V2" s="109"/>
      <c r="W2" s="109"/>
    </row>
    <row r="3" spans="1:23" x14ac:dyDescent="0.25">
      <c r="A3" s="15" t="s">
        <v>2652</v>
      </c>
      <c r="B3" s="13" t="s">
        <v>9414</v>
      </c>
      <c r="C3" s="16"/>
      <c r="D3" s="16" t="s">
        <v>2651</v>
      </c>
      <c r="E3" s="16">
        <v>50</v>
      </c>
      <c r="F3" s="16" t="s">
        <v>410</v>
      </c>
      <c r="G3" s="30" t="s">
        <v>190</v>
      </c>
      <c r="H3" s="77"/>
    </row>
    <row r="4" spans="1:23" x14ac:dyDescent="0.25">
      <c r="A4" s="15" t="s">
        <v>2699</v>
      </c>
      <c r="B4" s="13" t="s">
        <v>9414</v>
      </c>
      <c r="C4" s="16"/>
      <c r="D4" s="16" t="s">
        <v>414</v>
      </c>
      <c r="E4" s="16">
        <v>230</v>
      </c>
      <c r="F4" s="16" t="s">
        <v>2619</v>
      </c>
      <c r="G4" s="31" t="s">
        <v>206</v>
      </c>
      <c r="H4" s="77"/>
    </row>
    <row r="5" spans="1:23" x14ac:dyDescent="0.25">
      <c r="A5" s="15" t="s">
        <v>2698</v>
      </c>
      <c r="B5" s="13" t="s">
        <v>9414</v>
      </c>
      <c r="C5" s="16"/>
      <c r="D5" s="16" t="s">
        <v>414</v>
      </c>
      <c r="E5" s="16">
        <v>180</v>
      </c>
      <c r="F5" s="16" t="s">
        <v>410</v>
      </c>
      <c r="G5" s="31" t="s">
        <v>206</v>
      </c>
      <c r="H5" s="77"/>
    </row>
    <row r="6" spans="1:23" x14ac:dyDescent="0.25">
      <c r="A6" s="15" t="s">
        <v>2466</v>
      </c>
      <c r="B6" s="13" t="s">
        <v>9414</v>
      </c>
      <c r="C6" s="16"/>
      <c r="D6" s="16" t="s">
        <v>404</v>
      </c>
      <c r="E6" s="16">
        <v>170</v>
      </c>
      <c r="F6" s="16" t="s">
        <v>410</v>
      </c>
      <c r="G6" s="31" t="s">
        <v>206</v>
      </c>
      <c r="H6" s="77"/>
    </row>
    <row r="7" spans="1:23" x14ac:dyDescent="0.25">
      <c r="A7" s="15" t="s">
        <v>2426</v>
      </c>
      <c r="B7" s="13" t="s">
        <v>9414</v>
      </c>
      <c r="C7" s="16"/>
      <c r="D7" s="16" t="s">
        <v>421</v>
      </c>
      <c r="E7" s="16">
        <v>170</v>
      </c>
      <c r="F7" s="16" t="s">
        <v>410</v>
      </c>
      <c r="G7" s="31" t="s">
        <v>206</v>
      </c>
      <c r="H7" s="77"/>
    </row>
    <row r="8" spans="1:23" x14ac:dyDescent="0.25">
      <c r="A8" s="15" t="s">
        <v>985</v>
      </c>
      <c r="B8" s="13" t="s">
        <v>9414</v>
      </c>
      <c r="C8" s="16"/>
      <c r="D8" s="16" t="s">
        <v>404</v>
      </c>
      <c r="E8" s="16">
        <v>110</v>
      </c>
      <c r="F8" s="16" t="s">
        <v>410</v>
      </c>
      <c r="G8" s="30" t="s">
        <v>198</v>
      </c>
      <c r="H8" s="77"/>
    </row>
    <row r="9" spans="1:23" x14ac:dyDescent="0.25">
      <c r="A9" s="15" t="s">
        <v>2657</v>
      </c>
      <c r="B9" s="13" t="s">
        <v>9414</v>
      </c>
      <c r="C9" s="16"/>
      <c r="D9" s="16" t="s">
        <v>2651</v>
      </c>
      <c r="E9" s="16">
        <v>170</v>
      </c>
      <c r="F9" s="16" t="s">
        <v>410</v>
      </c>
      <c r="G9" s="31" t="s">
        <v>206</v>
      </c>
      <c r="H9" s="77"/>
    </row>
    <row r="10" spans="1:23" x14ac:dyDescent="0.25">
      <c r="A10" s="15" t="s">
        <v>2656</v>
      </c>
      <c r="B10" s="13" t="s">
        <v>9414</v>
      </c>
      <c r="C10" s="16"/>
      <c r="D10" s="16" t="s">
        <v>2651</v>
      </c>
      <c r="E10" s="16">
        <v>130</v>
      </c>
      <c r="F10" s="16" t="s">
        <v>410</v>
      </c>
      <c r="G10" s="31" t="s">
        <v>198</v>
      </c>
      <c r="H10" s="77"/>
    </row>
    <row r="11" spans="1:23" x14ac:dyDescent="0.25">
      <c r="A11" s="15" t="s">
        <v>2356</v>
      </c>
      <c r="B11" s="13" t="s">
        <v>9414</v>
      </c>
      <c r="C11" s="16"/>
      <c r="D11" s="16" t="s">
        <v>490</v>
      </c>
      <c r="E11" s="16"/>
      <c r="F11" s="16" t="s">
        <v>1085</v>
      </c>
      <c r="G11" s="31" t="s">
        <v>194</v>
      </c>
      <c r="H11" s="77"/>
    </row>
    <row r="12" spans="1:23" x14ac:dyDescent="0.25">
      <c r="A12" s="15" t="s">
        <v>9408</v>
      </c>
      <c r="B12" s="13" t="s">
        <v>9414</v>
      </c>
      <c r="C12" s="16"/>
      <c r="D12" s="16" t="s">
        <v>490</v>
      </c>
      <c r="E12" s="16"/>
      <c r="F12" s="16" t="s">
        <v>1085</v>
      </c>
      <c r="G12" s="31" t="s">
        <v>194</v>
      </c>
      <c r="H12" s="77"/>
    </row>
    <row r="13" spans="1:23" x14ac:dyDescent="0.25">
      <c r="A13" s="15" t="s">
        <v>2519</v>
      </c>
      <c r="B13" s="13" t="s">
        <v>9414</v>
      </c>
      <c r="C13" s="16"/>
      <c r="D13" s="16" t="s">
        <v>490</v>
      </c>
      <c r="E13" s="16"/>
      <c r="F13" s="16" t="s">
        <v>1562</v>
      </c>
      <c r="G13" s="31" t="s">
        <v>202</v>
      </c>
      <c r="H13" s="77"/>
    </row>
    <row r="14" spans="1:23" x14ac:dyDescent="0.25">
      <c r="A14" s="15" t="s">
        <v>2664</v>
      </c>
      <c r="B14" s="13" t="s">
        <v>9414</v>
      </c>
      <c r="C14" s="16"/>
      <c r="D14" s="16" t="s">
        <v>490</v>
      </c>
      <c r="E14" s="16"/>
      <c r="F14" s="16" t="s">
        <v>493</v>
      </c>
      <c r="G14" s="31" t="s">
        <v>194</v>
      </c>
      <c r="H14" s="77"/>
    </row>
    <row r="15" spans="1:23" x14ac:dyDescent="0.25">
      <c r="A15" s="15" t="s">
        <v>2430</v>
      </c>
      <c r="B15" s="13" t="s">
        <v>9414</v>
      </c>
      <c r="C15" s="16"/>
      <c r="D15" s="16" t="s">
        <v>490</v>
      </c>
      <c r="E15" s="16"/>
      <c r="F15" s="16" t="s">
        <v>1562</v>
      </c>
      <c r="G15" s="31" t="s">
        <v>194</v>
      </c>
      <c r="H15" s="77"/>
    </row>
    <row r="16" spans="1:23" x14ac:dyDescent="0.25">
      <c r="A16" s="15" t="s">
        <v>2431</v>
      </c>
      <c r="B16" s="13" t="s">
        <v>9414</v>
      </c>
      <c r="C16" s="16"/>
      <c r="D16" s="16" t="s">
        <v>490</v>
      </c>
      <c r="E16" s="16"/>
      <c r="F16" s="16" t="s">
        <v>1562</v>
      </c>
      <c r="G16" s="31" t="s">
        <v>194</v>
      </c>
      <c r="H16" s="77"/>
    </row>
    <row r="17" spans="1:8" x14ac:dyDescent="0.25">
      <c r="A17" s="15" t="s">
        <v>2702</v>
      </c>
      <c r="B17" s="13" t="s">
        <v>9414</v>
      </c>
      <c r="C17" s="16"/>
      <c r="D17" s="16" t="s">
        <v>490</v>
      </c>
      <c r="E17" s="16"/>
      <c r="F17" s="16" t="s">
        <v>1085</v>
      </c>
      <c r="G17" s="31" t="s">
        <v>194</v>
      </c>
      <c r="H17" s="77"/>
    </row>
    <row r="18" spans="1:8" x14ac:dyDescent="0.25">
      <c r="A18" s="15" t="s">
        <v>2359</v>
      </c>
      <c r="B18" s="13" t="s">
        <v>9414</v>
      </c>
      <c r="C18" s="16"/>
      <c r="D18" s="16" t="s">
        <v>490</v>
      </c>
      <c r="E18" s="16"/>
      <c r="F18" s="16" t="s">
        <v>1562</v>
      </c>
      <c r="G18" s="31" t="s">
        <v>194</v>
      </c>
      <c r="H18" s="77"/>
    </row>
    <row r="19" spans="1:8" x14ac:dyDescent="0.25">
      <c r="A19" s="15" t="s">
        <v>2666</v>
      </c>
      <c r="B19" s="13" t="s">
        <v>9414</v>
      </c>
      <c r="C19" s="16"/>
      <c r="D19" s="16" t="s">
        <v>490</v>
      </c>
      <c r="E19" s="16"/>
      <c r="F19" s="16" t="s">
        <v>1562</v>
      </c>
      <c r="G19" s="31" t="s">
        <v>194</v>
      </c>
      <c r="H19" s="77"/>
    </row>
    <row r="20" spans="1:8" x14ac:dyDescent="0.25">
      <c r="A20" s="15" t="s">
        <v>1567</v>
      </c>
      <c r="B20" s="13" t="s">
        <v>9414</v>
      </c>
      <c r="C20" s="16"/>
      <c r="D20" s="16" t="s">
        <v>490</v>
      </c>
      <c r="E20" s="16"/>
      <c r="F20" s="16" t="s">
        <v>1085</v>
      </c>
      <c r="G20" s="31" t="s">
        <v>194</v>
      </c>
      <c r="H20" s="77"/>
    </row>
    <row r="21" spans="1:8" x14ac:dyDescent="0.25">
      <c r="A21" s="15" t="s">
        <v>2667</v>
      </c>
      <c r="B21" s="13" t="s">
        <v>9414</v>
      </c>
      <c r="C21" s="16"/>
      <c r="D21" s="16" t="s">
        <v>490</v>
      </c>
      <c r="E21" s="16"/>
      <c r="F21" s="16" t="s">
        <v>1085</v>
      </c>
      <c r="G21" s="31" t="s">
        <v>194</v>
      </c>
      <c r="H21" s="77"/>
    </row>
    <row r="22" spans="1:8" x14ac:dyDescent="0.25">
      <c r="A22" s="15" t="s">
        <v>2672</v>
      </c>
      <c r="B22" s="13" t="s">
        <v>9414</v>
      </c>
      <c r="C22" s="16"/>
      <c r="D22" s="16" t="s">
        <v>490</v>
      </c>
      <c r="E22" s="16"/>
      <c r="F22" s="16" t="s">
        <v>1085</v>
      </c>
      <c r="G22" s="31" t="s">
        <v>194</v>
      </c>
      <c r="H22" s="77"/>
    </row>
    <row r="23" spans="1:8" x14ac:dyDescent="0.25">
      <c r="A23" s="15" t="s">
        <v>2707</v>
      </c>
      <c r="B23" s="13" t="s">
        <v>9414</v>
      </c>
      <c r="C23" s="16"/>
      <c r="D23" s="16" t="s">
        <v>490</v>
      </c>
      <c r="E23" s="16"/>
      <c r="F23" s="16" t="s">
        <v>1562</v>
      </c>
      <c r="G23" s="31" t="s">
        <v>194</v>
      </c>
      <c r="H23" s="77"/>
    </row>
    <row r="24" spans="1:8" x14ac:dyDescent="0.25">
      <c r="A24" s="15" t="s">
        <v>513</v>
      </c>
      <c r="B24" s="13" t="s">
        <v>9414</v>
      </c>
      <c r="C24" s="16"/>
      <c r="D24" s="16" t="s">
        <v>490</v>
      </c>
      <c r="E24" s="16"/>
      <c r="F24" s="16" t="s">
        <v>1562</v>
      </c>
      <c r="G24" s="31" t="s">
        <v>194</v>
      </c>
      <c r="H24" s="77"/>
    </row>
    <row r="25" spans="1:8" x14ac:dyDescent="0.25">
      <c r="A25" s="15" t="s">
        <v>2459</v>
      </c>
      <c r="B25" s="13" t="s">
        <v>9414</v>
      </c>
      <c r="C25" s="16"/>
      <c r="D25" s="16" t="s">
        <v>490</v>
      </c>
      <c r="E25" s="16"/>
      <c r="F25" s="16" t="s">
        <v>1562</v>
      </c>
      <c r="G25" s="31" t="s">
        <v>194</v>
      </c>
      <c r="H25" s="77"/>
    </row>
    <row r="26" spans="1:8" x14ac:dyDescent="0.25">
      <c r="A26" s="15" t="s">
        <v>2449</v>
      </c>
      <c r="B26" s="13" t="s">
        <v>9414</v>
      </c>
      <c r="C26" s="16"/>
      <c r="D26" s="16" t="s">
        <v>490</v>
      </c>
      <c r="E26" s="16"/>
      <c r="F26" s="16" t="s">
        <v>1562</v>
      </c>
      <c r="G26" s="31" t="s">
        <v>194</v>
      </c>
      <c r="H26" s="77"/>
    </row>
    <row r="27" spans="1:8" x14ac:dyDescent="0.25">
      <c r="A27" s="15" t="s">
        <v>616</v>
      </c>
      <c r="B27" s="13" t="s">
        <v>9414</v>
      </c>
      <c r="C27" s="16"/>
      <c r="D27" s="16" t="s">
        <v>427</v>
      </c>
      <c r="E27" s="16"/>
      <c r="F27" s="16" t="s">
        <v>428</v>
      </c>
      <c r="G27" s="31" t="s">
        <v>194</v>
      </c>
      <c r="H27" s="77"/>
    </row>
    <row r="28" spans="1:8" x14ac:dyDescent="0.25">
      <c r="A28" s="15" t="s">
        <v>2674</v>
      </c>
      <c r="B28" s="13" t="s">
        <v>9414</v>
      </c>
      <c r="C28" s="16"/>
      <c r="D28" s="16" t="s">
        <v>427</v>
      </c>
      <c r="E28" s="16"/>
      <c r="F28" s="16" t="s">
        <v>427</v>
      </c>
      <c r="G28" s="30" t="s">
        <v>190</v>
      </c>
      <c r="H28" s="77"/>
    </row>
    <row r="29" spans="1:8" x14ac:dyDescent="0.25">
      <c r="A29" s="15" t="s">
        <v>719</v>
      </c>
      <c r="B29" s="13" t="s">
        <v>9414</v>
      </c>
      <c r="C29" s="16"/>
      <c r="D29" s="16" t="s">
        <v>427</v>
      </c>
      <c r="E29" s="16"/>
      <c r="F29" s="16" t="s">
        <v>428</v>
      </c>
      <c r="G29" s="31" t="s">
        <v>194</v>
      </c>
      <c r="H29" s="77"/>
    </row>
    <row r="30" spans="1:8" x14ac:dyDescent="0.25">
      <c r="A30" s="15" t="s">
        <v>521</v>
      </c>
      <c r="B30" s="13" t="s">
        <v>9414</v>
      </c>
      <c r="C30" s="16"/>
      <c r="D30" s="16" t="s">
        <v>427</v>
      </c>
      <c r="E30" s="16"/>
      <c r="F30" s="16" t="s">
        <v>427</v>
      </c>
      <c r="G30" s="30" t="s">
        <v>190</v>
      </c>
      <c r="H30" s="77"/>
    </row>
  </sheetData>
  <mergeCells count="1">
    <mergeCell ref="O1:W1"/>
  </mergeCells>
  <conditionalFormatting sqref="H2:H30">
    <cfRule type="cellIs" dxfId="62" priority="1" stopIfTrue="1" operator="equal">
      <formula>"-"</formula>
    </cfRule>
    <cfRule type="cellIs" dxfId="61" priority="2" stopIfTrue="1" operator="equal">
      <formula>"x"</formula>
    </cfRule>
  </conditionalFormatting>
  <hyperlinks>
    <hyperlink ref="L1" location="'Expansion set Check List'!A1" display="Home" xr:uid="{00000000-0004-0000-D700-000000000000}"/>
  </hyperlinks>
  <pageMargins left="0.7" right="0.7" top="0.75" bottom="0.75" header="0.3" footer="0.3"/>
  <pageSetup paperSize="0" orientation="portrait" horizontalDpi="0" verticalDpi="0" copies="0" r:id="rId1"/>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800-000000000000}">
  <sheetPr codeName="Sheet190">
    <tabColor rgb="FF3399FF"/>
  </sheetPr>
  <dimension ref="A1:W27"/>
  <sheetViews>
    <sheetView workbookViewId="0">
      <pane ySplit="1" topLeftCell="A2" activePane="bottomLeft" state="frozen"/>
      <selection pane="bottomLeft"/>
    </sheetView>
  </sheetViews>
  <sheetFormatPr defaultColWidth="0" defaultRowHeight="13.2" customHeight="1" x14ac:dyDescent="0.25"/>
  <cols>
    <col min="1" max="1" width="29.44140625" customWidth="1"/>
    <col min="2" max="2" width="9.4414062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2774</v>
      </c>
      <c r="B2" s="13" t="s">
        <v>9417</v>
      </c>
      <c r="C2" s="13"/>
      <c r="D2" s="13" t="s">
        <v>431</v>
      </c>
      <c r="E2" s="13">
        <v>240</v>
      </c>
      <c r="F2" s="16" t="s">
        <v>2619</v>
      </c>
      <c r="G2" s="31" t="s">
        <v>206</v>
      </c>
      <c r="H2" s="77"/>
      <c r="M2" s="33">
        <f>SUM(COUNTA(H2:H750))</f>
        <v>0</v>
      </c>
      <c r="O2" s="109"/>
      <c r="P2" s="109"/>
      <c r="Q2" s="109"/>
      <c r="R2" s="109"/>
      <c r="S2" s="109"/>
      <c r="T2" s="109"/>
      <c r="U2" s="109"/>
      <c r="V2" s="109"/>
      <c r="W2" s="109"/>
    </row>
    <row r="3" spans="1:23" x14ac:dyDescent="0.25">
      <c r="A3" s="15" t="s">
        <v>2438</v>
      </c>
      <c r="B3" s="13" t="s">
        <v>9417</v>
      </c>
      <c r="C3" s="16"/>
      <c r="D3" s="13" t="s">
        <v>431</v>
      </c>
      <c r="E3" s="16">
        <v>180</v>
      </c>
      <c r="F3" s="16" t="s">
        <v>410</v>
      </c>
      <c r="G3" s="31" t="s">
        <v>206</v>
      </c>
      <c r="H3" s="77"/>
    </row>
    <row r="4" spans="1:23" x14ac:dyDescent="0.25">
      <c r="A4" s="15" t="s">
        <v>954</v>
      </c>
      <c r="B4" s="13" t="s">
        <v>9417</v>
      </c>
      <c r="C4" s="16"/>
      <c r="D4" s="16" t="s">
        <v>421</v>
      </c>
      <c r="E4" s="16">
        <v>110</v>
      </c>
      <c r="F4" s="16" t="s">
        <v>410</v>
      </c>
      <c r="G4" s="30" t="s">
        <v>194</v>
      </c>
      <c r="H4" s="77"/>
    </row>
    <row r="5" spans="1:23" x14ac:dyDescent="0.25">
      <c r="A5" s="15" t="s">
        <v>2658</v>
      </c>
      <c r="B5" s="13" t="s">
        <v>9417</v>
      </c>
      <c r="C5" s="16"/>
      <c r="D5" s="16" t="s">
        <v>414</v>
      </c>
      <c r="E5" s="16">
        <v>60</v>
      </c>
      <c r="F5" s="16" t="s">
        <v>410</v>
      </c>
      <c r="G5" s="30" t="s">
        <v>194</v>
      </c>
      <c r="H5" s="77"/>
    </row>
    <row r="6" spans="1:23" x14ac:dyDescent="0.25">
      <c r="A6" s="15" t="s">
        <v>2736</v>
      </c>
      <c r="B6" s="13" t="s">
        <v>9417</v>
      </c>
      <c r="C6" s="16"/>
      <c r="D6" s="13" t="s">
        <v>490</v>
      </c>
      <c r="E6" s="16"/>
      <c r="F6" s="16" t="s">
        <v>1085</v>
      </c>
      <c r="G6" s="30" t="s">
        <v>194</v>
      </c>
      <c r="H6" s="77"/>
    </row>
    <row r="7" spans="1:23" x14ac:dyDescent="0.25">
      <c r="A7" s="15" t="s">
        <v>9418</v>
      </c>
      <c r="B7" s="13" t="s">
        <v>9417</v>
      </c>
      <c r="C7" s="16"/>
      <c r="D7" s="13" t="s">
        <v>490</v>
      </c>
      <c r="E7" s="16"/>
      <c r="F7" s="16" t="s">
        <v>1085</v>
      </c>
      <c r="G7" s="30" t="s">
        <v>194</v>
      </c>
      <c r="H7" s="77"/>
    </row>
    <row r="8" spans="1:23" x14ac:dyDescent="0.25">
      <c r="A8" s="15" t="s">
        <v>2702</v>
      </c>
      <c r="B8" s="13" t="s">
        <v>9417</v>
      </c>
      <c r="C8" s="16"/>
      <c r="D8" s="13" t="s">
        <v>490</v>
      </c>
      <c r="E8" s="16"/>
      <c r="F8" s="16" t="s">
        <v>1085</v>
      </c>
      <c r="G8" s="30" t="s">
        <v>194</v>
      </c>
      <c r="H8" s="77"/>
    </row>
    <row r="9" spans="1:23" x14ac:dyDescent="0.25">
      <c r="A9" s="15" t="s">
        <v>1567</v>
      </c>
      <c r="B9" s="13" t="s">
        <v>9417</v>
      </c>
      <c r="C9" s="16"/>
      <c r="D9" s="13" t="s">
        <v>490</v>
      </c>
      <c r="E9" s="16"/>
      <c r="F9" s="16" t="s">
        <v>1085</v>
      </c>
      <c r="G9" s="30" t="s">
        <v>194</v>
      </c>
      <c r="H9" s="77"/>
    </row>
    <row r="10" spans="1:23" x14ac:dyDescent="0.25">
      <c r="A10" s="15" t="s">
        <v>2704</v>
      </c>
      <c r="B10" s="13" t="s">
        <v>9417</v>
      </c>
      <c r="C10" s="16"/>
      <c r="D10" s="13" t="s">
        <v>490</v>
      </c>
      <c r="E10" s="16"/>
      <c r="F10" s="16" t="s">
        <v>1085</v>
      </c>
      <c r="G10" s="30" t="s">
        <v>194</v>
      </c>
      <c r="H10" s="77"/>
    </row>
    <row r="11" spans="1:23" x14ac:dyDescent="0.25">
      <c r="A11" s="15" t="s">
        <v>2795</v>
      </c>
      <c r="B11" s="13" t="s">
        <v>9417</v>
      </c>
      <c r="C11" s="16"/>
      <c r="D11" s="13" t="s">
        <v>490</v>
      </c>
      <c r="E11" s="16"/>
      <c r="F11" s="16" t="s">
        <v>1085</v>
      </c>
      <c r="G11" s="30" t="s">
        <v>194</v>
      </c>
      <c r="H11" s="77"/>
    </row>
    <row r="12" spans="1:23" x14ac:dyDescent="0.25">
      <c r="A12" s="15" t="s">
        <v>9419</v>
      </c>
      <c r="B12" s="13" t="s">
        <v>9417</v>
      </c>
      <c r="C12" s="16"/>
      <c r="D12" s="13" t="s">
        <v>490</v>
      </c>
      <c r="E12" s="16"/>
      <c r="F12" s="16" t="s">
        <v>1562</v>
      </c>
      <c r="G12" s="30" t="s">
        <v>194</v>
      </c>
      <c r="H12" s="77"/>
    </row>
    <row r="13" spans="1:23" x14ac:dyDescent="0.25">
      <c r="A13" s="15" t="s">
        <v>1453</v>
      </c>
      <c r="B13" s="13" t="s">
        <v>9417</v>
      </c>
      <c r="C13" s="16"/>
      <c r="D13" s="13" t="s">
        <v>490</v>
      </c>
      <c r="E13" s="16"/>
      <c r="F13" s="16" t="s">
        <v>1562</v>
      </c>
      <c r="G13" s="30" t="s">
        <v>194</v>
      </c>
      <c r="H13" s="77"/>
    </row>
    <row r="14" spans="1:23" x14ac:dyDescent="0.25">
      <c r="A14" s="15" t="s">
        <v>2665</v>
      </c>
      <c r="B14" s="13" t="s">
        <v>9417</v>
      </c>
      <c r="C14" s="16"/>
      <c r="D14" s="13" t="s">
        <v>490</v>
      </c>
      <c r="E14" s="16"/>
      <c r="F14" s="16" t="s">
        <v>1562</v>
      </c>
      <c r="G14" s="30" t="s">
        <v>194</v>
      </c>
      <c r="H14" s="77"/>
    </row>
    <row r="15" spans="1:23" x14ac:dyDescent="0.25">
      <c r="A15" s="15" t="s">
        <v>2824</v>
      </c>
      <c r="B15" s="13" t="s">
        <v>9417</v>
      </c>
      <c r="C15" s="16"/>
      <c r="D15" s="13" t="s">
        <v>490</v>
      </c>
      <c r="E15" s="16"/>
      <c r="F15" s="16" t="s">
        <v>1562</v>
      </c>
      <c r="G15" s="30" t="s">
        <v>194</v>
      </c>
      <c r="H15" s="77"/>
    </row>
    <row r="16" spans="1:23" x14ac:dyDescent="0.25">
      <c r="A16" s="15" t="s">
        <v>615</v>
      </c>
      <c r="B16" s="13" t="s">
        <v>9417</v>
      </c>
      <c r="C16" s="16"/>
      <c r="D16" s="13" t="s">
        <v>490</v>
      </c>
      <c r="E16" s="16"/>
      <c r="F16" s="16" t="s">
        <v>1562</v>
      </c>
      <c r="G16" s="30" t="s">
        <v>194</v>
      </c>
      <c r="H16" s="77"/>
    </row>
    <row r="17" spans="1:8" x14ac:dyDescent="0.25">
      <c r="A17" s="15" t="s">
        <v>2512</v>
      </c>
      <c r="B17" s="13" t="s">
        <v>9417</v>
      </c>
      <c r="C17" s="16"/>
      <c r="D17" s="13" t="s">
        <v>490</v>
      </c>
      <c r="E17" s="16"/>
      <c r="F17" s="16" t="s">
        <v>1562</v>
      </c>
      <c r="G17" s="30" t="s">
        <v>194</v>
      </c>
      <c r="H17" s="77"/>
    </row>
    <row r="18" spans="1:8" x14ac:dyDescent="0.25">
      <c r="A18" s="15" t="s">
        <v>2733</v>
      </c>
      <c r="B18" s="13" t="s">
        <v>9417</v>
      </c>
      <c r="C18" s="16"/>
      <c r="D18" s="13" t="s">
        <v>490</v>
      </c>
      <c r="E18" s="16"/>
      <c r="F18" s="16" t="s">
        <v>1562</v>
      </c>
      <c r="G18" s="30" t="s">
        <v>194</v>
      </c>
      <c r="H18" s="77"/>
    </row>
    <row r="19" spans="1:8" x14ac:dyDescent="0.25">
      <c r="A19" s="15" t="s">
        <v>2668</v>
      </c>
      <c r="B19" s="13" t="s">
        <v>9417</v>
      </c>
      <c r="C19" s="16"/>
      <c r="D19" s="13" t="s">
        <v>490</v>
      </c>
      <c r="E19" s="16"/>
      <c r="F19" s="16" t="s">
        <v>1562</v>
      </c>
      <c r="G19" s="30" t="s">
        <v>194</v>
      </c>
      <c r="H19" s="77"/>
    </row>
    <row r="20" spans="1:8" x14ac:dyDescent="0.25">
      <c r="A20" s="15" t="s">
        <v>2707</v>
      </c>
      <c r="B20" s="13" t="s">
        <v>9417</v>
      </c>
      <c r="C20" s="16"/>
      <c r="D20" s="13" t="s">
        <v>490</v>
      </c>
      <c r="E20" s="16"/>
      <c r="F20" s="16" t="s">
        <v>1562</v>
      </c>
      <c r="G20" s="30" t="s">
        <v>194</v>
      </c>
      <c r="H20" s="77"/>
    </row>
    <row r="21" spans="1:8" x14ac:dyDescent="0.25">
      <c r="A21" s="15" t="s">
        <v>2449</v>
      </c>
      <c r="B21" s="13" t="s">
        <v>9417</v>
      </c>
      <c r="C21" s="16"/>
      <c r="D21" s="13" t="s">
        <v>490</v>
      </c>
      <c r="E21" s="16"/>
      <c r="F21" s="16" t="s">
        <v>1562</v>
      </c>
      <c r="G21" s="30" t="s">
        <v>194</v>
      </c>
      <c r="H21" s="77"/>
    </row>
    <row r="22" spans="1:8" x14ac:dyDescent="0.25">
      <c r="A22" s="15" t="s">
        <v>591</v>
      </c>
      <c r="B22" s="13" t="s">
        <v>9417</v>
      </c>
      <c r="C22" s="16"/>
      <c r="D22" s="13" t="s">
        <v>490</v>
      </c>
      <c r="E22" s="16"/>
      <c r="F22" s="16" t="s">
        <v>1562</v>
      </c>
      <c r="G22" s="31" t="s">
        <v>202</v>
      </c>
      <c r="H22" s="77"/>
    </row>
    <row r="23" spans="1:8" x14ac:dyDescent="0.25">
      <c r="A23" s="15" t="s">
        <v>2794</v>
      </c>
      <c r="B23" s="13" t="s">
        <v>9417</v>
      </c>
      <c r="C23" s="16"/>
      <c r="D23" s="13" t="s">
        <v>490</v>
      </c>
      <c r="E23" s="16"/>
      <c r="F23" s="16" t="s">
        <v>493</v>
      </c>
      <c r="G23" s="30" t="s">
        <v>194</v>
      </c>
      <c r="H23" s="77"/>
    </row>
    <row r="24" spans="1:8" x14ac:dyDescent="0.25">
      <c r="A24" s="15" t="s">
        <v>2732</v>
      </c>
      <c r="B24" s="13" t="s">
        <v>9417</v>
      </c>
      <c r="C24" s="16"/>
      <c r="D24" s="13" t="s">
        <v>490</v>
      </c>
      <c r="E24" s="16"/>
      <c r="F24" s="16" t="s">
        <v>493</v>
      </c>
      <c r="G24" s="30" t="s">
        <v>194</v>
      </c>
      <c r="H24" s="77"/>
    </row>
    <row r="25" spans="1:8" x14ac:dyDescent="0.25">
      <c r="A25" s="15" t="s">
        <v>2793</v>
      </c>
      <c r="B25" s="13" t="s">
        <v>9417</v>
      </c>
      <c r="C25" s="16"/>
      <c r="D25" s="13" t="s">
        <v>490</v>
      </c>
      <c r="E25" s="16"/>
      <c r="F25" s="16" t="s">
        <v>493</v>
      </c>
      <c r="G25" s="30" t="s">
        <v>194</v>
      </c>
      <c r="H25" s="77"/>
    </row>
    <row r="26" spans="1:8" x14ac:dyDescent="0.25">
      <c r="A26" s="15" t="s">
        <v>516</v>
      </c>
      <c r="B26" s="13" t="s">
        <v>9417</v>
      </c>
      <c r="C26" s="16"/>
      <c r="D26" s="16" t="s">
        <v>427</v>
      </c>
      <c r="E26" s="16"/>
      <c r="F26" s="16" t="s">
        <v>427</v>
      </c>
      <c r="G26" s="31" t="s">
        <v>190</v>
      </c>
      <c r="H26" s="77"/>
    </row>
    <row r="27" spans="1:8" x14ac:dyDescent="0.25">
      <c r="A27" s="15" t="s">
        <v>2743</v>
      </c>
      <c r="B27" s="13" t="s">
        <v>9417</v>
      </c>
      <c r="C27" s="16"/>
      <c r="D27" s="16" t="s">
        <v>427</v>
      </c>
      <c r="E27" s="16"/>
      <c r="F27" s="16" t="s">
        <v>428</v>
      </c>
      <c r="G27" s="30" t="s">
        <v>194</v>
      </c>
      <c r="H27" s="77"/>
    </row>
  </sheetData>
  <mergeCells count="1">
    <mergeCell ref="O1:W1"/>
  </mergeCells>
  <conditionalFormatting sqref="H2:H27">
    <cfRule type="cellIs" dxfId="60" priority="1" stopIfTrue="1" operator="equal">
      <formula>"-"</formula>
    </cfRule>
    <cfRule type="cellIs" dxfId="59" priority="2" stopIfTrue="1" operator="equal">
      <formula>"x"</formula>
    </cfRule>
  </conditionalFormatting>
  <hyperlinks>
    <hyperlink ref="L1" location="'Expansion set Check List'!A1" display="Home" xr:uid="{00000000-0004-0000-D800-000000000000}"/>
  </hyperlinks>
  <pageMargins left="0.7" right="0.7" top="0.75" bottom="0.75" header="0.3" footer="0.3"/>
  <pageSetup paperSize="0" orientation="portrait" horizontalDpi="0" verticalDpi="0" copies="0" r:id="rId1"/>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900-000000000000}">
  <sheetPr codeName="Sheet189">
    <tabColor rgb="FF3399FF"/>
  </sheetPr>
  <dimension ref="A1:W23"/>
  <sheetViews>
    <sheetView workbookViewId="0">
      <pane ySplit="1" topLeftCell="A2" activePane="bottomLeft" state="frozen"/>
      <selection pane="bottomLeft"/>
    </sheetView>
  </sheetViews>
  <sheetFormatPr defaultColWidth="0" defaultRowHeight="13.2" customHeight="1" x14ac:dyDescent="0.25"/>
  <cols>
    <col min="1" max="1" width="16.5546875" customWidth="1"/>
    <col min="2" max="2" width="9.4414062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2469</v>
      </c>
      <c r="B2" s="13" t="s">
        <v>9417</v>
      </c>
      <c r="C2" s="13"/>
      <c r="D2" s="13" t="s">
        <v>431</v>
      </c>
      <c r="E2" s="13">
        <v>180</v>
      </c>
      <c r="F2" s="16" t="s">
        <v>410</v>
      </c>
      <c r="G2" s="31" t="s">
        <v>206</v>
      </c>
      <c r="H2" s="77"/>
      <c r="M2" s="33">
        <f>SUM(COUNTA(H2:H750))</f>
        <v>0</v>
      </c>
      <c r="O2" s="109"/>
      <c r="P2" s="109"/>
      <c r="Q2" s="109"/>
      <c r="R2" s="109"/>
      <c r="S2" s="109"/>
      <c r="T2" s="109"/>
      <c r="U2" s="109"/>
      <c r="V2" s="109"/>
      <c r="W2" s="109"/>
    </row>
    <row r="3" spans="1:23" x14ac:dyDescent="0.25">
      <c r="A3" s="15" t="s">
        <v>978</v>
      </c>
      <c r="B3" s="13" t="s">
        <v>9417</v>
      </c>
      <c r="C3" s="16"/>
      <c r="D3" s="16" t="s">
        <v>421</v>
      </c>
      <c r="E3" s="16">
        <v>130</v>
      </c>
      <c r="F3" s="16" t="s">
        <v>401</v>
      </c>
      <c r="G3" s="30" t="s">
        <v>198</v>
      </c>
      <c r="H3" s="77"/>
    </row>
    <row r="4" spans="1:23" x14ac:dyDescent="0.25">
      <c r="A4" s="15" t="s">
        <v>675</v>
      </c>
      <c r="B4" s="13" t="s">
        <v>9417</v>
      </c>
      <c r="C4" s="16"/>
      <c r="D4" s="16" t="s">
        <v>421</v>
      </c>
      <c r="E4" s="16">
        <v>70</v>
      </c>
      <c r="F4" s="16" t="s">
        <v>405</v>
      </c>
      <c r="G4" s="30" t="s">
        <v>194</v>
      </c>
      <c r="H4" s="77"/>
    </row>
    <row r="5" spans="1:23" x14ac:dyDescent="0.25">
      <c r="A5" s="15" t="s">
        <v>694</v>
      </c>
      <c r="B5" s="13" t="s">
        <v>9417</v>
      </c>
      <c r="C5" s="16"/>
      <c r="D5" s="16" t="s">
        <v>421</v>
      </c>
      <c r="E5" s="16">
        <v>40</v>
      </c>
      <c r="F5" s="16" t="s">
        <v>410</v>
      </c>
      <c r="G5" s="30" t="s">
        <v>190</v>
      </c>
      <c r="H5" s="77"/>
    </row>
    <row r="6" spans="1:23" x14ac:dyDescent="0.25">
      <c r="A6" s="15" t="s">
        <v>2723</v>
      </c>
      <c r="B6" s="13" t="s">
        <v>9417</v>
      </c>
      <c r="C6" s="16"/>
      <c r="D6" s="13" t="s">
        <v>431</v>
      </c>
      <c r="E6" s="16">
        <v>70</v>
      </c>
      <c r="F6" s="16" t="s">
        <v>410</v>
      </c>
      <c r="G6" s="31" t="s">
        <v>202</v>
      </c>
      <c r="H6" s="77"/>
    </row>
    <row r="7" spans="1:23" x14ac:dyDescent="0.25">
      <c r="A7" s="15" t="s">
        <v>2422</v>
      </c>
      <c r="B7" s="13" t="s">
        <v>9417</v>
      </c>
      <c r="C7" s="16"/>
      <c r="D7" s="16" t="s">
        <v>414</v>
      </c>
      <c r="E7" s="16">
        <v>110</v>
      </c>
      <c r="F7" s="16" t="s">
        <v>410</v>
      </c>
      <c r="G7" s="31" t="s">
        <v>206</v>
      </c>
      <c r="H7" s="77"/>
    </row>
    <row r="8" spans="1:23" x14ac:dyDescent="0.25">
      <c r="A8" s="15" t="s">
        <v>2718</v>
      </c>
      <c r="B8" s="13" t="s">
        <v>9417</v>
      </c>
      <c r="C8" s="16"/>
      <c r="D8" s="13" t="s">
        <v>431</v>
      </c>
      <c r="E8" s="16">
        <v>180</v>
      </c>
      <c r="F8" s="16" t="s">
        <v>410</v>
      </c>
      <c r="G8" s="31" t="s">
        <v>206</v>
      </c>
      <c r="H8" s="77"/>
    </row>
    <row r="9" spans="1:23" x14ac:dyDescent="0.25">
      <c r="A9" s="15" t="s">
        <v>2329</v>
      </c>
      <c r="B9" s="13" t="s">
        <v>9417</v>
      </c>
      <c r="C9" s="16"/>
      <c r="D9" s="16" t="s">
        <v>490</v>
      </c>
      <c r="E9" s="16"/>
      <c r="F9" s="16" t="s">
        <v>1085</v>
      </c>
      <c r="G9" s="31" t="s">
        <v>194</v>
      </c>
      <c r="H9" s="77"/>
    </row>
    <row r="10" spans="1:23" x14ac:dyDescent="0.25">
      <c r="A10" s="15" t="s">
        <v>9408</v>
      </c>
      <c r="B10" s="13" t="s">
        <v>9417</v>
      </c>
      <c r="C10" s="16"/>
      <c r="D10" s="16" t="s">
        <v>490</v>
      </c>
      <c r="E10" s="16"/>
      <c r="F10" s="16" t="s">
        <v>1085</v>
      </c>
      <c r="G10" s="31" t="s">
        <v>194</v>
      </c>
      <c r="H10" s="77"/>
    </row>
    <row r="11" spans="1:23" x14ac:dyDescent="0.25">
      <c r="A11" s="15" t="s">
        <v>2736</v>
      </c>
      <c r="B11" s="13" t="s">
        <v>9417</v>
      </c>
      <c r="C11" s="16"/>
      <c r="D11" s="16" t="s">
        <v>490</v>
      </c>
      <c r="E11" s="16"/>
      <c r="F11" s="16" t="s">
        <v>1085</v>
      </c>
      <c r="G11" s="31" t="s">
        <v>194</v>
      </c>
      <c r="H11" s="77"/>
    </row>
    <row r="12" spans="1:23" x14ac:dyDescent="0.25">
      <c r="A12" s="15" t="s">
        <v>2702</v>
      </c>
      <c r="B12" s="13" t="s">
        <v>9417</v>
      </c>
      <c r="C12" s="16"/>
      <c r="D12" s="16" t="s">
        <v>490</v>
      </c>
      <c r="E12" s="16"/>
      <c r="F12" s="16" t="s">
        <v>1085</v>
      </c>
      <c r="G12" s="31" t="s">
        <v>194</v>
      </c>
      <c r="H12" s="77"/>
    </row>
    <row r="13" spans="1:23" x14ac:dyDescent="0.25">
      <c r="A13" s="15" t="s">
        <v>1567</v>
      </c>
      <c r="B13" s="13" t="s">
        <v>9417</v>
      </c>
      <c r="C13" s="16"/>
      <c r="D13" s="16" t="s">
        <v>490</v>
      </c>
      <c r="E13" s="16"/>
      <c r="F13" s="16" t="s">
        <v>1085</v>
      </c>
      <c r="G13" s="31" t="s">
        <v>194</v>
      </c>
      <c r="H13" s="77"/>
    </row>
    <row r="14" spans="1:23" x14ac:dyDescent="0.25">
      <c r="A14" s="15" t="s">
        <v>2754</v>
      </c>
      <c r="B14" s="13" t="s">
        <v>9417</v>
      </c>
      <c r="C14" s="16"/>
      <c r="D14" s="16" t="s">
        <v>490</v>
      </c>
      <c r="E14" s="16"/>
      <c r="F14" s="16" t="s">
        <v>1085</v>
      </c>
      <c r="G14" s="31" t="s">
        <v>194</v>
      </c>
      <c r="H14" s="77"/>
    </row>
    <row r="15" spans="1:23" x14ac:dyDescent="0.25">
      <c r="A15" s="15" t="s">
        <v>2666</v>
      </c>
      <c r="B15" s="13" t="s">
        <v>9417</v>
      </c>
      <c r="C15" s="16"/>
      <c r="D15" s="16" t="s">
        <v>490</v>
      </c>
      <c r="E15" s="16"/>
      <c r="F15" s="16" t="s">
        <v>1562</v>
      </c>
      <c r="G15" s="31" t="s">
        <v>194</v>
      </c>
      <c r="H15" s="77"/>
    </row>
    <row r="16" spans="1:23" x14ac:dyDescent="0.25">
      <c r="A16" s="15" t="s">
        <v>508</v>
      </c>
      <c r="B16" s="13" t="s">
        <v>9417</v>
      </c>
      <c r="C16" s="16"/>
      <c r="D16" s="16" t="s">
        <v>490</v>
      </c>
      <c r="E16" s="16"/>
      <c r="F16" s="16" t="s">
        <v>1562</v>
      </c>
      <c r="G16" s="31" t="s">
        <v>194</v>
      </c>
      <c r="H16" s="77"/>
    </row>
    <row r="17" spans="1:8" x14ac:dyDescent="0.25">
      <c r="A17" s="15" t="s">
        <v>2449</v>
      </c>
      <c r="B17" s="13" t="s">
        <v>9417</v>
      </c>
      <c r="C17" s="16"/>
      <c r="D17" s="16" t="s">
        <v>490</v>
      </c>
      <c r="E17" s="16"/>
      <c r="F17" s="16" t="s">
        <v>1562</v>
      </c>
      <c r="G17" s="31" t="s">
        <v>194</v>
      </c>
      <c r="H17" s="77"/>
    </row>
    <row r="18" spans="1:8" x14ac:dyDescent="0.25">
      <c r="A18" s="15" t="s">
        <v>1453</v>
      </c>
      <c r="B18" s="13" t="s">
        <v>9417</v>
      </c>
      <c r="C18" s="16"/>
      <c r="D18" s="16" t="s">
        <v>490</v>
      </c>
      <c r="E18" s="16"/>
      <c r="F18" s="16" t="s">
        <v>1562</v>
      </c>
      <c r="G18" s="31" t="s">
        <v>194</v>
      </c>
      <c r="H18" s="77"/>
    </row>
    <row r="19" spans="1:8" x14ac:dyDescent="0.25">
      <c r="A19" s="15" t="s">
        <v>2586</v>
      </c>
      <c r="B19" s="13" t="s">
        <v>9417</v>
      </c>
      <c r="C19" s="16"/>
      <c r="D19" s="16" t="s">
        <v>490</v>
      </c>
      <c r="E19" s="16"/>
      <c r="F19" s="16" t="s">
        <v>1562</v>
      </c>
      <c r="G19" s="31" t="s">
        <v>202</v>
      </c>
      <c r="H19" s="77"/>
    </row>
    <row r="20" spans="1:8" x14ac:dyDescent="0.25">
      <c r="A20" s="15" t="s">
        <v>2732</v>
      </c>
      <c r="B20" s="13" t="s">
        <v>9417</v>
      </c>
      <c r="C20" s="16"/>
      <c r="D20" s="16" t="s">
        <v>490</v>
      </c>
      <c r="E20" s="16"/>
      <c r="F20" s="16" t="s">
        <v>493</v>
      </c>
      <c r="G20" s="31" t="s">
        <v>194</v>
      </c>
      <c r="H20" s="77"/>
    </row>
    <row r="21" spans="1:8" x14ac:dyDescent="0.25">
      <c r="A21" s="15" t="s">
        <v>2794</v>
      </c>
      <c r="B21" s="13" t="s">
        <v>9417</v>
      </c>
      <c r="C21" s="16"/>
      <c r="D21" s="16" t="s">
        <v>490</v>
      </c>
      <c r="E21" s="16"/>
      <c r="F21" s="16" t="s">
        <v>493</v>
      </c>
      <c r="G21" s="31" t="s">
        <v>194</v>
      </c>
      <c r="H21" s="77"/>
    </row>
    <row r="22" spans="1:8" x14ac:dyDescent="0.25">
      <c r="A22" s="15" t="s">
        <v>516</v>
      </c>
      <c r="B22" s="13" t="s">
        <v>9417</v>
      </c>
      <c r="C22" s="16"/>
      <c r="D22" s="16" t="s">
        <v>427</v>
      </c>
      <c r="E22" s="16"/>
      <c r="F22" s="16" t="s">
        <v>427</v>
      </c>
      <c r="G22" s="31" t="s">
        <v>190</v>
      </c>
      <c r="H22" s="77"/>
    </row>
    <row r="23" spans="1:8" x14ac:dyDescent="0.25">
      <c r="A23" s="15" t="s">
        <v>2743</v>
      </c>
      <c r="B23" s="13" t="s">
        <v>9417</v>
      </c>
      <c r="C23" s="16"/>
      <c r="D23" s="16" t="s">
        <v>427</v>
      </c>
      <c r="E23" s="16"/>
      <c r="F23" s="16" t="s">
        <v>428</v>
      </c>
      <c r="G23" s="31" t="s">
        <v>194</v>
      </c>
      <c r="H23" s="77"/>
    </row>
  </sheetData>
  <mergeCells count="1">
    <mergeCell ref="O1:W1"/>
  </mergeCells>
  <conditionalFormatting sqref="H2:H23">
    <cfRule type="cellIs" dxfId="58" priority="1" stopIfTrue="1" operator="equal">
      <formula>"-"</formula>
    </cfRule>
    <cfRule type="cellIs" dxfId="57" priority="2" stopIfTrue="1" operator="equal">
      <formula>"x"</formula>
    </cfRule>
  </conditionalFormatting>
  <hyperlinks>
    <hyperlink ref="L1" location="'Expansion set Check List'!A1" display="Home" xr:uid="{00000000-0004-0000-D900-000000000000}"/>
  </hyperlinks>
  <pageMargins left="0.7" right="0.7" top="0.75" bottom="0.75" header="0.3" footer="0.3"/>
  <pageSetup paperSize="0" orientation="portrait" horizontalDpi="0" verticalDpi="0" copies="0" r:id="rId1"/>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A00-000000000000}">
  <sheetPr codeName="Sheet188">
    <tabColor rgb="FF3399FF"/>
  </sheetPr>
  <dimension ref="A1:W23"/>
  <sheetViews>
    <sheetView workbookViewId="0">
      <pane ySplit="1" topLeftCell="A2" activePane="bottomLeft" state="frozen"/>
      <selection pane="bottomLeft"/>
    </sheetView>
  </sheetViews>
  <sheetFormatPr defaultColWidth="0" defaultRowHeight="13.2" customHeight="1" x14ac:dyDescent="0.25"/>
  <cols>
    <col min="1" max="1" width="21.88671875" customWidth="1"/>
    <col min="2" max="2" width="9.44140625" bestFit="1" customWidth="1"/>
    <col min="3" max="3" width="3.33203125" bestFit="1" customWidth="1"/>
    <col min="4" max="4" width="8.66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2712</v>
      </c>
      <c r="B2" s="13" t="s">
        <v>9417</v>
      </c>
      <c r="C2" s="13"/>
      <c r="D2" s="13" t="s">
        <v>404</v>
      </c>
      <c r="E2" s="13">
        <v>180</v>
      </c>
      <c r="F2" s="16" t="s">
        <v>410</v>
      </c>
      <c r="G2" s="30" t="s">
        <v>206</v>
      </c>
      <c r="H2" s="77"/>
      <c r="M2" s="33">
        <f>SUM(COUNTA(H2:H750))</f>
        <v>0</v>
      </c>
      <c r="O2" s="109"/>
      <c r="P2" s="109"/>
      <c r="Q2" s="109"/>
      <c r="R2" s="109"/>
      <c r="S2" s="109"/>
      <c r="T2" s="109"/>
      <c r="U2" s="109"/>
      <c r="V2" s="109"/>
      <c r="W2" s="109"/>
    </row>
    <row r="3" spans="1:23" x14ac:dyDescent="0.25">
      <c r="A3" s="15" t="s">
        <v>2744</v>
      </c>
      <c r="B3" s="13" t="s">
        <v>9417</v>
      </c>
      <c r="C3" s="16"/>
      <c r="D3" s="13" t="s">
        <v>400</v>
      </c>
      <c r="E3" s="16">
        <v>170</v>
      </c>
      <c r="F3" s="16" t="s">
        <v>410</v>
      </c>
      <c r="G3" s="30" t="s">
        <v>206</v>
      </c>
      <c r="H3" s="77"/>
    </row>
    <row r="4" spans="1:23" x14ac:dyDescent="0.25">
      <c r="A4" s="15" t="s">
        <v>2422</v>
      </c>
      <c r="B4" s="13" t="s">
        <v>9417</v>
      </c>
      <c r="C4" s="16"/>
      <c r="D4" s="16" t="s">
        <v>414</v>
      </c>
      <c r="E4" s="16">
        <v>110</v>
      </c>
      <c r="F4" s="16" t="s">
        <v>410</v>
      </c>
      <c r="G4" s="30" t="s">
        <v>206</v>
      </c>
      <c r="H4" s="77"/>
    </row>
    <row r="5" spans="1:23" x14ac:dyDescent="0.25">
      <c r="A5" s="15" t="s">
        <v>694</v>
      </c>
      <c r="B5" s="13" t="s">
        <v>9417</v>
      </c>
      <c r="C5" s="16"/>
      <c r="D5" s="16" t="s">
        <v>421</v>
      </c>
      <c r="E5" s="16">
        <v>40</v>
      </c>
      <c r="F5" s="16" t="s">
        <v>410</v>
      </c>
      <c r="G5" s="30" t="s">
        <v>190</v>
      </c>
      <c r="H5" s="77"/>
    </row>
    <row r="6" spans="1:23" x14ac:dyDescent="0.25">
      <c r="A6" s="15" t="s">
        <v>675</v>
      </c>
      <c r="B6" s="13" t="s">
        <v>9417</v>
      </c>
      <c r="C6" s="16"/>
      <c r="D6" s="16" t="s">
        <v>421</v>
      </c>
      <c r="E6" s="16">
        <v>70</v>
      </c>
      <c r="F6" s="16" t="s">
        <v>405</v>
      </c>
      <c r="G6" s="31" t="s">
        <v>194</v>
      </c>
      <c r="H6" s="77"/>
    </row>
    <row r="7" spans="1:23" x14ac:dyDescent="0.25">
      <c r="A7" s="15" t="s">
        <v>978</v>
      </c>
      <c r="B7" s="13" t="s">
        <v>9417</v>
      </c>
      <c r="C7" s="16"/>
      <c r="D7" s="16" t="s">
        <v>421</v>
      </c>
      <c r="E7" s="16">
        <v>130</v>
      </c>
      <c r="F7" s="16" t="s">
        <v>401</v>
      </c>
      <c r="G7" s="31" t="s">
        <v>198</v>
      </c>
      <c r="H7" s="77"/>
    </row>
    <row r="8" spans="1:23" x14ac:dyDescent="0.25">
      <c r="A8" s="15" t="s">
        <v>1567</v>
      </c>
      <c r="B8" s="13" t="s">
        <v>9417</v>
      </c>
      <c r="C8" s="16"/>
      <c r="D8" s="16" t="s">
        <v>490</v>
      </c>
      <c r="E8" s="16"/>
      <c r="F8" s="16" t="s">
        <v>1085</v>
      </c>
      <c r="G8" s="31" t="s">
        <v>194</v>
      </c>
      <c r="H8" s="77"/>
    </row>
    <row r="9" spans="1:23" x14ac:dyDescent="0.25">
      <c r="A9" s="15" t="s">
        <v>2329</v>
      </c>
      <c r="B9" s="13" t="s">
        <v>9417</v>
      </c>
      <c r="C9" s="16"/>
      <c r="D9" s="16" t="s">
        <v>490</v>
      </c>
      <c r="E9" s="16"/>
      <c r="F9" s="16" t="s">
        <v>1085</v>
      </c>
      <c r="G9" s="31" t="s">
        <v>194</v>
      </c>
      <c r="H9" s="77"/>
    </row>
    <row r="10" spans="1:23" x14ac:dyDescent="0.25">
      <c r="A10" s="15" t="s">
        <v>2702</v>
      </c>
      <c r="B10" s="13" t="s">
        <v>9417</v>
      </c>
      <c r="C10" s="16"/>
      <c r="D10" s="16" t="s">
        <v>490</v>
      </c>
      <c r="E10" s="16"/>
      <c r="F10" s="16" t="s">
        <v>1085</v>
      </c>
      <c r="G10" s="31" t="s">
        <v>194</v>
      </c>
      <c r="H10" s="77"/>
    </row>
    <row r="11" spans="1:23" x14ac:dyDescent="0.25">
      <c r="A11" s="15" t="s">
        <v>2754</v>
      </c>
      <c r="B11" s="13" t="s">
        <v>9417</v>
      </c>
      <c r="C11" s="16"/>
      <c r="D11" s="16" t="s">
        <v>490</v>
      </c>
      <c r="E11" s="16"/>
      <c r="F11" s="16" t="s">
        <v>1085</v>
      </c>
      <c r="G11" s="31" t="s">
        <v>194</v>
      </c>
      <c r="H11" s="77"/>
    </row>
    <row r="12" spans="1:23" x14ac:dyDescent="0.25">
      <c r="A12" s="15" t="s">
        <v>2704</v>
      </c>
      <c r="B12" s="13" t="s">
        <v>9417</v>
      </c>
      <c r="C12" s="16"/>
      <c r="D12" s="16" t="s">
        <v>490</v>
      </c>
      <c r="E12" s="16"/>
      <c r="F12" s="16" t="s">
        <v>1085</v>
      </c>
      <c r="G12" s="31" t="s">
        <v>194</v>
      </c>
      <c r="H12" s="77"/>
    </row>
    <row r="13" spans="1:23" x14ac:dyDescent="0.25">
      <c r="A13" s="15" t="s">
        <v>2768</v>
      </c>
      <c r="B13" s="13" t="s">
        <v>9417</v>
      </c>
      <c r="C13" s="16"/>
      <c r="D13" s="16" t="s">
        <v>490</v>
      </c>
      <c r="E13" s="16"/>
      <c r="F13" s="16" t="s">
        <v>1085</v>
      </c>
      <c r="G13" s="31" t="s">
        <v>194</v>
      </c>
      <c r="H13" s="77"/>
    </row>
    <row r="14" spans="1:23" x14ac:dyDescent="0.25">
      <c r="A14" s="15" t="s">
        <v>9409</v>
      </c>
      <c r="B14" s="13" t="s">
        <v>9417</v>
      </c>
      <c r="C14" s="16"/>
      <c r="D14" s="16" t="s">
        <v>490</v>
      </c>
      <c r="E14" s="16"/>
      <c r="F14" s="16" t="s">
        <v>1562</v>
      </c>
      <c r="G14" s="31" t="s">
        <v>194</v>
      </c>
      <c r="H14" s="77"/>
    </row>
    <row r="15" spans="1:23" x14ac:dyDescent="0.25">
      <c r="A15" s="15" t="s">
        <v>2449</v>
      </c>
      <c r="B15" s="13" t="s">
        <v>9417</v>
      </c>
      <c r="C15" s="16"/>
      <c r="D15" s="16" t="s">
        <v>490</v>
      </c>
      <c r="E15" s="16"/>
      <c r="F15" s="16" t="s">
        <v>1562</v>
      </c>
      <c r="G15" s="31" t="s">
        <v>194</v>
      </c>
      <c r="H15" s="77"/>
    </row>
    <row r="16" spans="1:23" x14ac:dyDescent="0.25">
      <c r="A16" s="15" t="s">
        <v>508</v>
      </c>
      <c r="B16" s="13" t="s">
        <v>9417</v>
      </c>
      <c r="C16" s="16"/>
      <c r="D16" s="16" t="s">
        <v>490</v>
      </c>
      <c r="E16" s="16"/>
      <c r="F16" s="16" t="s">
        <v>1562</v>
      </c>
      <c r="G16" s="31" t="s">
        <v>194</v>
      </c>
      <c r="H16" s="77"/>
    </row>
    <row r="17" spans="1:8" x14ac:dyDescent="0.25">
      <c r="A17" s="15" t="s">
        <v>1453</v>
      </c>
      <c r="B17" s="13" t="s">
        <v>9417</v>
      </c>
      <c r="C17" s="16"/>
      <c r="D17" s="16" t="s">
        <v>490</v>
      </c>
      <c r="E17" s="16"/>
      <c r="F17" s="16" t="s">
        <v>1562</v>
      </c>
      <c r="G17" s="31" t="s">
        <v>194</v>
      </c>
      <c r="H17" s="77"/>
    </row>
    <row r="18" spans="1:8" x14ac:dyDescent="0.25">
      <c r="A18" s="15" t="s">
        <v>2759</v>
      </c>
      <c r="B18" s="13" t="s">
        <v>9417</v>
      </c>
      <c r="C18" s="16"/>
      <c r="D18" s="16" t="s">
        <v>490</v>
      </c>
      <c r="E18" s="16"/>
      <c r="F18" s="16" t="s">
        <v>1562</v>
      </c>
      <c r="G18" s="31" t="s">
        <v>202</v>
      </c>
      <c r="H18" s="77"/>
    </row>
    <row r="19" spans="1:8" x14ac:dyDescent="0.25">
      <c r="A19" s="15" t="s">
        <v>2666</v>
      </c>
      <c r="B19" s="13" t="s">
        <v>9417</v>
      </c>
      <c r="C19" s="16"/>
      <c r="D19" s="16" t="s">
        <v>490</v>
      </c>
      <c r="E19" s="16"/>
      <c r="F19" s="16" t="s">
        <v>1562</v>
      </c>
      <c r="G19" s="31" t="s">
        <v>194</v>
      </c>
      <c r="H19" s="77"/>
    </row>
    <row r="20" spans="1:8" x14ac:dyDescent="0.25">
      <c r="A20" s="15" t="s">
        <v>2559</v>
      </c>
      <c r="B20" s="13" t="s">
        <v>9417</v>
      </c>
      <c r="C20" s="16"/>
      <c r="D20" s="16" t="s">
        <v>490</v>
      </c>
      <c r="E20" s="16"/>
      <c r="F20" s="16" t="s">
        <v>1562</v>
      </c>
      <c r="G20" s="31" t="s">
        <v>202</v>
      </c>
      <c r="H20" s="77"/>
    </row>
    <row r="21" spans="1:8" x14ac:dyDescent="0.25">
      <c r="A21" s="15" t="s">
        <v>2517</v>
      </c>
      <c r="B21" s="13" t="s">
        <v>9417</v>
      </c>
      <c r="C21" s="16"/>
      <c r="D21" s="16" t="s">
        <v>490</v>
      </c>
      <c r="E21" s="16"/>
      <c r="F21" s="16" t="s">
        <v>493</v>
      </c>
      <c r="G21" s="31" t="s">
        <v>194</v>
      </c>
      <c r="H21" s="77"/>
    </row>
    <row r="22" spans="1:8" x14ac:dyDescent="0.25">
      <c r="A22" s="15" t="s">
        <v>519</v>
      </c>
      <c r="B22" s="13" t="s">
        <v>9417</v>
      </c>
      <c r="C22" s="16"/>
      <c r="D22" s="16" t="s">
        <v>427</v>
      </c>
      <c r="E22" s="16"/>
      <c r="F22" s="16" t="s">
        <v>427</v>
      </c>
      <c r="G22" s="31" t="s">
        <v>190</v>
      </c>
      <c r="H22" s="77"/>
    </row>
    <row r="23" spans="1:8" x14ac:dyDescent="0.25">
      <c r="A23" s="15" t="s">
        <v>616</v>
      </c>
      <c r="B23" s="13" t="s">
        <v>9417</v>
      </c>
      <c r="C23" s="16"/>
      <c r="D23" s="16" t="s">
        <v>427</v>
      </c>
      <c r="E23" s="16"/>
      <c r="F23" s="16" t="s">
        <v>428</v>
      </c>
      <c r="G23" s="31" t="s">
        <v>194</v>
      </c>
      <c r="H23" s="77"/>
    </row>
  </sheetData>
  <mergeCells count="1">
    <mergeCell ref="O1:W1"/>
  </mergeCells>
  <conditionalFormatting sqref="H2:H23">
    <cfRule type="cellIs" dxfId="56" priority="1" stopIfTrue="1" operator="equal">
      <formula>"-"</formula>
    </cfRule>
    <cfRule type="cellIs" dxfId="55" priority="2" stopIfTrue="1" operator="equal">
      <formula>"x"</formula>
    </cfRule>
  </conditionalFormatting>
  <hyperlinks>
    <hyperlink ref="L1" location="'Expansion set Check List'!A1" display="Home" xr:uid="{00000000-0004-0000-DA00-000000000000}"/>
  </hyperlinks>
  <pageMargins left="0.7" right="0.7" top="0.75" bottom="0.75" header="0.3" footer="0.3"/>
  <pageSetup paperSize="0" orientation="portrait" horizontalDpi="0" verticalDpi="0" copies="0" r:id="rId1"/>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B00-000000000000}">
  <sheetPr codeName="Sheet181">
    <tabColor rgb="FF3399FF"/>
  </sheetPr>
  <dimension ref="A1:W24"/>
  <sheetViews>
    <sheetView workbookViewId="0">
      <pane ySplit="1" topLeftCell="A2" activePane="bottomLeft" state="frozen"/>
      <selection pane="bottomLeft"/>
    </sheetView>
  </sheetViews>
  <sheetFormatPr defaultColWidth="0" defaultRowHeight="13.2" customHeight="1" x14ac:dyDescent="0.25"/>
  <cols>
    <col min="1" max="1" width="22.33203125" customWidth="1"/>
    <col min="2" max="2" width="9.44140625" bestFit="1" customWidth="1"/>
    <col min="3" max="3" width="3.33203125" bestFit="1" customWidth="1"/>
    <col min="4" max="4" width="8.66406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524</v>
      </c>
      <c r="B2" s="13" t="s">
        <v>9417</v>
      </c>
      <c r="C2" s="13"/>
      <c r="D2" s="13" t="s">
        <v>404</v>
      </c>
      <c r="E2" s="13">
        <v>140</v>
      </c>
      <c r="F2" s="16" t="s">
        <v>401</v>
      </c>
      <c r="G2" s="30" t="s">
        <v>9368</v>
      </c>
      <c r="H2" s="77"/>
      <c r="M2" s="33">
        <f>SUM(COUNTA(H2:H750))</f>
        <v>0</v>
      </c>
      <c r="O2" s="109"/>
      <c r="P2" s="109"/>
      <c r="Q2" s="109"/>
      <c r="R2" s="109"/>
      <c r="S2" s="109"/>
      <c r="T2" s="109"/>
      <c r="U2" s="109"/>
      <c r="V2" s="109"/>
      <c r="W2" s="109"/>
    </row>
    <row r="3" spans="1:23" x14ac:dyDescent="0.25">
      <c r="A3" s="15" t="s">
        <v>2466</v>
      </c>
      <c r="B3" s="13" t="s">
        <v>9417</v>
      </c>
      <c r="C3" s="16"/>
      <c r="D3" s="13" t="s">
        <v>404</v>
      </c>
      <c r="E3" s="16">
        <v>170</v>
      </c>
      <c r="F3" s="16" t="s">
        <v>410</v>
      </c>
      <c r="G3" s="30" t="s">
        <v>206</v>
      </c>
      <c r="H3" s="77"/>
    </row>
    <row r="4" spans="1:23" x14ac:dyDescent="0.25">
      <c r="A4" s="15" t="s">
        <v>2571</v>
      </c>
      <c r="B4" s="13" t="s">
        <v>9417</v>
      </c>
      <c r="C4" s="16"/>
      <c r="D4" s="16" t="s">
        <v>419</v>
      </c>
      <c r="E4" s="16">
        <v>90</v>
      </c>
      <c r="F4" s="16" t="s">
        <v>410</v>
      </c>
      <c r="G4" s="30" t="s">
        <v>206</v>
      </c>
      <c r="H4" s="77"/>
    </row>
    <row r="5" spans="1:23" x14ac:dyDescent="0.25">
      <c r="A5" s="15" t="s">
        <v>2422</v>
      </c>
      <c r="B5" s="13" t="s">
        <v>9417</v>
      </c>
      <c r="C5" s="16"/>
      <c r="D5" s="16" t="s">
        <v>414</v>
      </c>
      <c r="E5" s="16">
        <v>110</v>
      </c>
      <c r="F5" s="16" t="s">
        <v>410</v>
      </c>
      <c r="G5" s="30" t="s">
        <v>206</v>
      </c>
      <c r="H5" s="77"/>
    </row>
    <row r="6" spans="1:23" x14ac:dyDescent="0.25">
      <c r="A6" s="15" t="s">
        <v>650</v>
      </c>
      <c r="B6" s="13" t="s">
        <v>9417</v>
      </c>
      <c r="C6" s="16"/>
      <c r="D6" s="16" t="s">
        <v>407</v>
      </c>
      <c r="E6" s="16">
        <v>30</v>
      </c>
      <c r="F6" s="16" t="s">
        <v>410</v>
      </c>
      <c r="G6" s="31" t="s">
        <v>194</v>
      </c>
      <c r="H6" s="77"/>
    </row>
    <row r="7" spans="1:23" x14ac:dyDescent="0.25">
      <c r="A7" s="15" t="s">
        <v>662</v>
      </c>
      <c r="B7" s="13" t="s">
        <v>9417</v>
      </c>
      <c r="C7" s="16"/>
      <c r="D7" s="16" t="s">
        <v>404</v>
      </c>
      <c r="E7" s="16">
        <v>120</v>
      </c>
      <c r="F7" s="16" t="s">
        <v>410</v>
      </c>
      <c r="G7" s="31" t="s">
        <v>198</v>
      </c>
      <c r="H7" s="77"/>
    </row>
    <row r="8" spans="1:23" x14ac:dyDescent="0.25">
      <c r="A8" s="15" t="s">
        <v>2426</v>
      </c>
      <c r="B8" s="13" t="s">
        <v>9417</v>
      </c>
      <c r="C8" s="16"/>
      <c r="D8" s="16" t="s">
        <v>9420</v>
      </c>
      <c r="E8" s="16">
        <v>170</v>
      </c>
      <c r="F8" s="16" t="s">
        <v>410</v>
      </c>
      <c r="G8" s="30" t="s">
        <v>206</v>
      </c>
      <c r="H8" s="77"/>
    </row>
    <row r="9" spans="1:23" x14ac:dyDescent="0.25">
      <c r="A9" s="15" t="s">
        <v>2772</v>
      </c>
      <c r="B9" s="13" t="s">
        <v>9417</v>
      </c>
      <c r="C9" s="16"/>
      <c r="D9" s="16" t="s">
        <v>404</v>
      </c>
      <c r="E9" s="16">
        <v>250</v>
      </c>
      <c r="F9" s="16" t="s">
        <v>410</v>
      </c>
      <c r="G9" s="30" t="s">
        <v>206</v>
      </c>
      <c r="H9" s="77"/>
    </row>
    <row r="10" spans="1:23" x14ac:dyDescent="0.25">
      <c r="A10" s="15" t="s">
        <v>2782</v>
      </c>
      <c r="B10" s="13" t="s">
        <v>9417</v>
      </c>
      <c r="C10" s="16"/>
      <c r="D10" s="16" t="s">
        <v>490</v>
      </c>
      <c r="E10" s="16"/>
      <c r="F10" s="16" t="s">
        <v>1085</v>
      </c>
      <c r="G10" s="31" t="s">
        <v>194</v>
      </c>
      <c r="H10" s="77"/>
    </row>
    <row r="11" spans="1:23" x14ac:dyDescent="0.25">
      <c r="A11" s="15" t="s">
        <v>2329</v>
      </c>
      <c r="B11" s="13" t="s">
        <v>9417</v>
      </c>
      <c r="C11" s="16"/>
      <c r="D11" s="16" t="s">
        <v>490</v>
      </c>
      <c r="E11" s="16"/>
      <c r="F11" s="16" t="s">
        <v>1085</v>
      </c>
      <c r="G11" s="31" t="s">
        <v>194</v>
      </c>
      <c r="H11" s="77"/>
    </row>
    <row r="12" spans="1:23" x14ac:dyDescent="0.25">
      <c r="A12" s="15" t="s">
        <v>2702</v>
      </c>
      <c r="B12" s="13" t="s">
        <v>9417</v>
      </c>
      <c r="C12" s="16"/>
      <c r="D12" s="16" t="s">
        <v>490</v>
      </c>
      <c r="E12" s="16"/>
      <c r="F12" s="16" t="s">
        <v>1085</v>
      </c>
      <c r="G12" s="31" t="s">
        <v>194</v>
      </c>
      <c r="H12" s="77"/>
    </row>
    <row r="13" spans="1:23" x14ac:dyDescent="0.25">
      <c r="A13" s="15" t="s">
        <v>1567</v>
      </c>
      <c r="B13" s="13" t="s">
        <v>9417</v>
      </c>
      <c r="C13" s="16"/>
      <c r="D13" s="16" t="s">
        <v>490</v>
      </c>
      <c r="E13" s="16"/>
      <c r="F13" s="16" t="s">
        <v>1085</v>
      </c>
      <c r="G13" s="31" t="s">
        <v>194</v>
      </c>
      <c r="H13" s="77"/>
    </row>
    <row r="14" spans="1:23" x14ac:dyDescent="0.25">
      <c r="A14" s="15" t="s">
        <v>2780</v>
      </c>
      <c r="B14" s="13" t="s">
        <v>9417</v>
      </c>
      <c r="C14" s="16"/>
      <c r="D14" s="16" t="s">
        <v>490</v>
      </c>
      <c r="E14" s="16"/>
      <c r="F14" s="16" t="s">
        <v>1562</v>
      </c>
      <c r="G14" s="31" t="s">
        <v>194</v>
      </c>
      <c r="H14" s="77"/>
    </row>
    <row r="15" spans="1:23" x14ac:dyDescent="0.25">
      <c r="A15" s="15" t="s">
        <v>2755</v>
      </c>
      <c r="B15" s="13" t="s">
        <v>9417</v>
      </c>
      <c r="C15" s="16"/>
      <c r="D15" s="16" t="s">
        <v>490</v>
      </c>
      <c r="E15" s="16"/>
      <c r="F15" s="16" t="s">
        <v>1562</v>
      </c>
      <c r="G15" s="31" t="s">
        <v>194</v>
      </c>
      <c r="H15" s="77"/>
    </row>
    <row r="16" spans="1:23" x14ac:dyDescent="0.25">
      <c r="A16" s="15" t="s">
        <v>2555</v>
      </c>
      <c r="B16" s="13" t="s">
        <v>9417</v>
      </c>
      <c r="C16" s="16"/>
      <c r="D16" s="16" t="s">
        <v>490</v>
      </c>
      <c r="E16" s="16"/>
      <c r="F16" s="16" t="s">
        <v>1562</v>
      </c>
      <c r="G16" s="31" t="s">
        <v>194</v>
      </c>
      <c r="H16" s="77"/>
    </row>
    <row r="17" spans="1:8" x14ac:dyDescent="0.25">
      <c r="A17" s="15" t="s">
        <v>2828</v>
      </c>
      <c r="B17" s="13" t="s">
        <v>9417</v>
      </c>
      <c r="C17" s="16"/>
      <c r="D17" s="16" t="s">
        <v>490</v>
      </c>
      <c r="E17" s="16"/>
      <c r="F17" s="16" t="s">
        <v>1562</v>
      </c>
      <c r="G17" s="31" t="s">
        <v>194</v>
      </c>
      <c r="H17" s="77"/>
    </row>
    <row r="18" spans="1:8" x14ac:dyDescent="0.25">
      <c r="A18" s="15" t="s">
        <v>2449</v>
      </c>
      <c r="B18" s="13" t="s">
        <v>9417</v>
      </c>
      <c r="C18" s="16"/>
      <c r="D18" s="16" t="s">
        <v>490</v>
      </c>
      <c r="E18" s="16"/>
      <c r="F18" s="16" t="s">
        <v>1562</v>
      </c>
      <c r="G18" s="31" t="s">
        <v>194</v>
      </c>
      <c r="H18" s="77"/>
    </row>
    <row r="19" spans="1:8" x14ac:dyDescent="0.25">
      <c r="A19" s="15" t="s">
        <v>1453</v>
      </c>
      <c r="B19" s="13" t="s">
        <v>9417</v>
      </c>
      <c r="C19" s="16"/>
      <c r="D19" s="16" t="s">
        <v>490</v>
      </c>
      <c r="E19" s="16"/>
      <c r="F19" s="16" t="s">
        <v>1562</v>
      </c>
      <c r="G19" s="31" t="s">
        <v>194</v>
      </c>
      <c r="H19" s="77"/>
    </row>
    <row r="20" spans="1:8" x14ac:dyDescent="0.25">
      <c r="A20" s="15" t="s">
        <v>2551</v>
      </c>
      <c r="B20" s="13" t="s">
        <v>9417</v>
      </c>
      <c r="C20" s="16"/>
      <c r="D20" s="16" t="s">
        <v>490</v>
      </c>
      <c r="E20" s="16"/>
      <c r="F20" s="16" t="s">
        <v>1562</v>
      </c>
      <c r="G20" s="31" t="s">
        <v>194</v>
      </c>
      <c r="H20" s="77"/>
    </row>
    <row r="21" spans="1:8" x14ac:dyDescent="0.25">
      <c r="A21" s="15" t="s">
        <v>2666</v>
      </c>
      <c r="B21" s="13" t="s">
        <v>9417</v>
      </c>
      <c r="C21" s="16"/>
      <c r="D21" s="16" t="s">
        <v>490</v>
      </c>
      <c r="E21" s="16"/>
      <c r="F21" s="16" t="s">
        <v>1562</v>
      </c>
      <c r="G21" s="31" t="s">
        <v>194</v>
      </c>
      <c r="H21" s="77"/>
    </row>
    <row r="22" spans="1:8" x14ac:dyDescent="0.25">
      <c r="A22" s="15" t="s">
        <v>591</v>
      </c>
      <c r="B22" s="13" t="s">
        <v>9417</v>
      </c>
      <c r="C22" s="16"/>
      <c r="D22" s="16" t="s">
        <v>490</v>
      </c>
      <c r="E22" s="16"/>
      <c r="F22" s="16" t="s">
        <v>1562</v>
      </c>
      <c r="G22" s="31" t="s">
        <v>202</v>
      </c>
      <c r="H22" s="77"/>
    </row>
    <row r="23" spans="1:8" x14ac:dyDescent="0.25">
      <c r="A23" s="15" t="s">
        <v>2791</v>
      </c>
      <c r="B23" s="13" t="s">
        <v>9417</v>
      </c>
      <c r="C23" s="16"/>
      <c r="D23" s="16" t="s">
        <v>490</v>
      </c>
      <c r="E23" s="16"/>
      <c r="F23" s="16" t="s">
        <v>493</v>
      </c>
      <c r="G23" s="31" t="s">
        <v>194</v>
      </c>
      <c r="H23" s="77"/>
    </row>
    <row r="24" spans="1:8" x14ac:dyDescent="0.25">
      <c r="A24" s="15" t="s">
        <v>521</v>
      </c>
      <c r="B24" s="13" t="s">
        <v>9417</v>
      </c>
      <c r="C24" s="16"/>
      <c r="D24" s="16" t="s">
        <v>427</v>
      </c>
      <c r="E24" s="16"/>
      <c r="F24" s="16" t="s">
        <v>427</v>
      </c>
      <c r="G24" s="30" t="s">
        <v>190</v>
      </c>
      <c r="H24" s="77"/>
    </row>
  </sheetData>
  <mergeCells count="1">
    <mergeCell ref="O1:W1"/>
  </mergeCells>
  <conditionalFormatting sqref="H2:H24">
    <cfRule type="cellIs" dxfId="54" priority="1" stopIfTrue="1" operator="equal">
      <formula>"-"</formula>
    </cfRule>
    <cfRule type="cellIs" dxfId="53" priority="2" stopIfTrue="1" operator="equal">
      <formula>"x"</formula>
    </cfRule>
  </conditionalFormatting>
  <hyperlinks>
    <hyperlink ref="L1" location="'Expansion set Check List'!A1" display="Home" xr:uid="{00000000-0004-0000-DB00-000000000000}"/>
  </hyperlinks>
  <pageMargins left="0.7" right="0.7" top="0.75" bottom="0.75" header="0.3" footer="0.3"/>
  <pageSetup paperSize="0" orientation="portrait" horizontalDpi="0" verticalDpi="0" copies="0" r:id="rId1"/>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C00-000000000000}">
  <sheetPr codeName="Sheet199">
    <tabColor rgb="FF3399FF"/>
  </sheetPr>
  <dimension ref="A1:W23"/>
  <sheetViews>
    <sheetView workbookViewId="0">
      <pane ySplit="1" topLeftCell="A2" activePane="bottomLeft" state="frozen"/>
      <selection pane="bottomLeft"/>
    </sheetView>
  </sheetViews>
  <sheetFormatPr defaultColWidth="0" defaultRowHeight="13.2" customHeight="1" x14ac:dyDescent="0.25"/>
  <cols>
    <col min="1" max="1" width="21.88671875" customWidth="1"/>
    <col min="2" max="2" width="9.44140625" bestFit="1" customWidth="1"/>
    <col min="3" max="3" width="3.33203125" bestFit="1" customWidth="1"/>
    <col min="4" max="4" width="8.6640625" bestFit="1" customWidth="1"/>
    <col min="5" max="5" width="4" bestFit="1" customWidth="1"/>
    <col min="6" max="6" width="13.6640625" bestFit="1" customWidth="1"/>
    <col min="7" max="7" width="11.886718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2961</v>
      </c>
      <c r="B2" s="13" t="s">
        <v>9421</v>
      </c>
      <c r="C2" s="13"/>
      <c r="D2" s="13" t="s">
        <v>407</v>
      </c>
      <c r="E2" s="13">
        <v>140</v>
      </c>
      <c r="F2" s="16" t="s">
        <v>2856</v>
      </c>
      <c r="G2" s="31" t="s">
        <v>242</v>
      </c>
      <c r="H2" s="77"/>
      <c r="M2" s="33">
        <f>SUM(COUNTA(H2:H750))</f>
        <v>0</v>
      </c>
      <c r="O2" s="109"/>
      <c r="P2" s="109"/>
      <c r="Q2" s="109"/>
      <c r="R2" s="109"/>
      <c r="S2" s="109"/>
      <c r="T2" s="109"/>
      <c r="U2" s="109"/>
      <c r="V2" s="109"/>
      <c r="W2" s="109"/>
    </row>
    <row r="3" spans="1:23" x14ac:dyDescent="0.25">
      <c r="A3" s="15" t="s">
        <v>1973</v>
      </c>
      <c r="B3" s="13" t="s">
        <v>9421</v>
      </c>
      <c r="C3" s="16"/>
      <c r="D3" s="13" t="s">
        <v>407</v>
      </c>
      <c r="E3" s="16">
        <v>110</v>
      </c>
      <c r="F3" s="16" t="s">
        <v>405</v>
      </c>
      <c r="G3" s="31" t="s">
        <v>198</v>
      </c>
      <c r="H3" s="77"/>
    </row>
    <row r="4" spans="1:23" x14ac:dyDescent="0.25">
      <c r="A4" s="15" t="s">
        <v>955</v>
      </c>
      <c r="B4" s="13" t="s">
        <v>9421</v>
      </c>
      <c r="C4" s="16"/>
      <c r="D4" s="13" t="s">
        <v>407</v>
      </c>
      <c r="E4" s="16">
        <v>70</v>
      </c>
      <c r="F4" s="16" t="s">
        <v>410</v>
      </c>
      <c r="G4" s="30" t="s">
        <v>190</v>
      </c>
      <c r="H4" s="77"/>
    </row>
    <row r="5" spans="1:23" x14ac:dyDescent="0.25">
      <c r="A5" s="15" t="s">
        <v>1838</v>
      </c>
      <c r="B5" s="13" t="s">
        <v>9421</v>
      </c>
      <c r="C5" s="16"/>
      <c r="D5" s="13" t="s">
        <v>407</v>
      </c>
      <c r="E5" s="16">
        <v>90</v>
      </c>
      <c r="F5" s="16" t="s">
        <v>405</v>
      </c>
      <c r="G5" s="30" t="s">
        <v>194</v>
      </c>
      <c r="H5" s="77"/>
    </row>
    <row r="6" spans="1:23" x14ac:dyDescent="0.25">
      <c r="A6" s="15" t="s">
        <v>1858</v>
      </c>
      <c r="B6" s="13" t="s">
        <v>9421</v>
      </c>
      <c r="C6" s="16"/>
      <c r="D6" s="13" t="s">
        <v>407</v>
      </c>
      <c r="E6" s="16">
        <v>40</v>
      </c>
      <c r="F6" s="16" t="s">
        <v>410</v>
      </c>
      <c r="G6" s="30" t="s">
        <v>190</v>
      </c>
      <c r="H6" s="77"/>
    </row>
    <row r="7" spans="1:23" x14ac:dyDescent="0.25">
      <c r="A7" s="15" t="s">
        <v>2422</v>
      </c>
      <c r="B7" s="13" t="s">
        <v>9421</v>
      </c>
      <c r="C7" s="16"/>
      <c r="D7" s="13" t="s">
        <v>414</v>
      </c>
      <c r="E7" s="16">
        <v>110</v>
      </c>
      <c r="F7" s="16" t="s">
        <v>410</v>
      </c>
      <c r="G7" s="30" t="s">
        <v>206</v>
      </c>
      <c r="H7" s="77"/>
    </row>
    <row r="8" spans="1:23" x14ac:dyDescent="0.25">
      <c r="A8" s="15" t="s">
        <v>438</v>
      </c>
      <c r="B8" s="13" t="s">
        <v>9421</v>
      </c>
      <c r="C8" s="16"/>
      <c r="D8" s="13" t="s">
        <v>407</v>
      </c>
      <c r="E8" s="16">
        <v>70</v>
      </c>
      <c r="F8" s="16" t="s">
        <v>405</v>
      </c>
      <c r="G8" s="30" t="s">
        <v>190</v>
      </c>
      <c r="H8" s="77"/>
    </row>
    <row r="9" spans="1:23" x14ac:dyDescent="0.25">
      <c r="A9" s="15" t="s">
        <v>482</v>
      </c>
      <c r="B9" s="13" t="s">
        <v>9421</v>
      </c>
      <c r="C9" s="16"/>
      <c r="D9" s="13" t="s">
        <v>407</v>
      </c>
      <c r="E9" s="16">
        <v>50</v>
      </c>
      <c r="F9" s="16" t="s">
        <v>410</v>
      </c>
      <c r="G9" s="30" t="s">
        <v>194</v>
      </c>
      <c r="H9" s="77"/>
    </row>
    <row r="10" spans="1:23" x14ac:dyDescent="0.25">
      <c r="A10" s="15" t="s">
        <v>2754</v>
      </c>
      <c r="B10" s="13" t="s">
        <v>9421</v>
      </c>
      <c r="C10" s="16"/>
      <c r="D10" s="13" t="s">
        <v>490</v>
      </c>
      <c r="E10" s="16"/>
      <c r="F10" s="16" t="s">
        <v>1085</v>
      </c>
      <c r="G10" s="30" t="s">
        <v>194</v>
      </c>
      <c r="H10" s="77"/>
    </row>
    <row r="11" spans="1:23" x14ac:dyDescent="0.25">
      <c r="A11" s="15" t="s">
        <v>2755</v>
      </c>
      <c r="B11" s="13" t="s">
        <v>9421</v>
      </c>
      <c r="C11" s="16"/>
      <c r="D11" s="13" t="s">
        <v>490</v>
      </c>
      <c r="E11" s="16"/>
      <c r="F11" s="16" t="s">
        <v>1562</v>
      </c>
      <c r="G11" s="30" t="s">
        <v>194</v>
      </c>
      <c r="H11" s="77"/>
    </row>
    <row r="12" spans="1:23" x14ac:dyDescent="0.25">
      <c r="A12" s="15" t="s">
        <v>2893</v>
      </c>
      <c r="B12" s="13" t="s">
        <v>9421</v>
      </c>
      <c r="C12" s="16"/>
      <c r="D12" s="13" t="s">
        <v>490</v>
      </c>
      <c r="E12" s="16"/>
      <c r="F12" s="16" t="s">
        <v>1562</v>
      </c>
      <c r="G12" s="30" t="s">
        <v>194</v>
      </c>
      <c r="H12" s="77"/>
    </row>
    <row r="13" spans="1:23" x14ac:dyDescent="0.25">
      <c r="A13" s="15" t="s">
        <v>2847</v>
      </c>
      <c r="B13" s="13" t="s">
        <v>9421</v>
      </c>
      <c r="C13" s="16"/>
      <c r="D13" s="13" t="s">
        <v>490</v>
      </c>
      <c r="E13" s="16"/>
      <c r="F13" s="16" t="s">
        <v>493</v>
      </c>
      <c r="G13" s="30" t="s">
        <v>194</v>
      </c>
      <c r="H13" s="77"/>
    </row>
    <row r="14" spans="1:23" x14ac:dyDescent="0.25">
      <c r="A14" s="15" t="s">
        <v>2205</v>
      </c>
      <c r="B14" s="13" t="s">
        <v>9421</v>
      </c>
      <c r="C14" s="16"/>
      <c r="D14" s="13" t="s">
        <v>490</v>
      </c>
      <c r="E14" s="16"/>
      <c r="F14" s="16" t="s">
        <v>1085</v>
      </c>
      <c r="G14" s="30" t="s">
        <v>194</v>
      </c>
      <c r="H14" s="77"/>
    </row>
    <row r="15" spans="1:23" x14ac:dyDescent="0.25">
      <c r="A15" s="15" t="s">
        <v>2431</v>
      </c>
      <c r="B15" s="13" t="s">
        <v>9421</v>
      </c>
      <c r="C15" s="16"/>
      <c r="D15" s="13" t="s">
        <v>490</v>
      </c>
      <c r="E15" s="16"/>
      <c r="F15" s="16" t="s">
        <v>1562</v>
      </c>
      <c r="G15" s="30" t="s">
        <v>194</v>
      </c>
      <c r="H15" s="77"/>
    </row>
    <row r="16" spans="1:23" x14ac:dyDescent="0.25">
      <c r="A16" s="15" t="s">
        <v>2702</v>
      </c>
      <c r="B16" s="13" t="s">
        <v>9421</v>
      </c>
      <c r="C16" s="16"/>
      <c r="D16" s="13" t="s">
        <v>490</v>
      </c>
      <c r="E16" s="16"/>
      <c r="F16" s="16" t="s">
        <v>1085</v>
      </c>
      <c r="G16" s="30" t="s">
        <v>194</v>
      </c>
      <c r="H16" s="77"/>
    </row>
    <row r="17" spans="1:8" x14ac:dyDescent="0.25">
      <c r="A17" s="15" t="s">
        <v>1567</v>
      </c>
      <c r="B17" s="13" t="s">
        <v>9421</v>
      </c>
      <c r="C17" s="16"/>
      <c r="D17" s="13" t="s">
        <v>490</v>
      </c>
      <c r="E17" s="16"/>
      <c r="F17" s="16" t="s">
        <v>1085</v>
      </c>
      <c r="G17" s="30" t="s">
        <v>194</v>
      </c>
      <c r="H17" s="77"/>
    </row>
    <row r="18" spans="1:8" x14ac:dyDescent="0.25">
      <c r="A18" s="15" t="s">
        <v>2667</v>
      </c>
      <c r="B18" s="13" t="s">
        <v>9421</v>
      </c>
      <c r="C18" s="16"/>
      <c r="D18" s="13" t="s">
        <v>490</v>
      </c>
      <c r="E18" s="16"/>
      <c r="F18" s="16" t="s">
        <v>1085</v>
      </c>
      <c r="G18" s="30" t="s">
        <v>194</v>
      </c>
      <c r="H18" s="77"/>
    </row>
    <row r="19" spans="1:8" x14ac:dyDescent="0.25">
      <c r="A19" s="15" t="s">
        <v>2914</v>
      </c>
      <c r="B19" s="13" t="s">
        <v>9421</v>
      </c>
      <c r="C19" s="16"/>
      <c r="D19" s="13" t="s">
        <v>490</v>
      </c>
      <c r="E19" s="16"/>
      <c r="F19" s="16" t="s">
        <v>1562</v>
      </c>
      <c r="G19" s="30" t="s">
        <v>194</v>
      </c>
      <c r="H19" s="77"/>
    </row>
    <row r="20" spans="1:8" x14ac:dyDescent="0.25">
      <c r="A20" s="15" t="s">
        <v>2988</v>
      </c>
      <c r="B20" s="13" t="s">
        <v>9421</v>
      </c>
      <c r="C20" s="16"/>
      <c r="D20" s="13" t="s">
        <v>490</v>
      </c>
      <c r="E20" s="16"/>
      <c r="F20" s="16" t="s">
        <v>1562</v>
      </c>
      <c r="G20" s="30" t="s">
        <v>194</v>
      </c>
      <c r="H20" s="77"/>
    </row>
    <row r="21" spans="1:8" x14ac:dyDescent="0.25">
      <c r="A21" s="15" t="s">
        <v>2449</v>
      </c>
      <c r="B21" s="13" t="s">
        <v>9421</v>
      </c>
      <c r="C21" s="16"/>
      <c r="D21" s="13" t="s">
        <v>490</v>
      </c>
      <c r="E21" s="16"/>
      <c r="F21" s="16" t="s">
        <v>1562</v>
      </c>
      <c r="G21" s="30" t="s">
        <v>194</v>
      </c>
      <c r="H21" s="77"/>
    </row>
    <row r="22" spans="1:8" x14ac:dyDescent="0.25">
      <c r="A22" s="15" t="s">
        <v>1453</v>
      </c>
      <c r="B22" s="13" t="s">
        <v>9421</v>
      </c>
      <c r="C22" s="16"/>
      <c r="D22" s="13" t="s">
        <v>490</v>
      </c>
      <c r="E22" s="16"/>
      <c r="F22" s="16" t="s">
        <v>1562</v>
      </c>
      <c r="G22" s="30" t="s">
        <v>194</v>
      </c>
      <c r="H22" s="77"/>
    </row>
    <row r="23" spans="1:8" x14ac:dyDescent="0.25">
      <c r="A23" s="15" t="s">
        <v>616</v>
      </c>
      <c r="B23" s="13" t="s">
        <v>9421</v>
      </c>
      <c r="C23" s="16"/>
      <c r="D23" s="13" t="s">
        <v>427</v>
      </c>
      <c r="E23" s="16"/>
      <c r="F23" s="16" t="s">
        <v>428</v>
      </c>
      <c r="G23" s="30" t="s">
        <v>194</v>
      </c>
      <c r="H23" s="77"/>
    </row>
  </sheetData>
  <mergeCells count="1">
    <mergeCell ref="O1:W1"/>
  </mergeCells>
  <conditionalFormatting sqref="H2:H23">
    <cfRule type="cellIs" dxfId="52" priority="1" stopIfTrue="1" operator="equal">
      <formula>"-"</formula>
    </cfRule>
    <cfRule type="cellIs" dxfId="51" priority="2" stopIfTrue="1" operator="equal">
      <formula>"x"</formula>
    </cfRule>
  </conditionalFormatting>
  <hyperlinks>
    <hyperlink ref="L1" location="'Expansion set Check List'!A1" display="Home" xr:uid="{00000000-0004-0000-DC00-000000000000}"/>
  </hyperlinks>
  <pageMargins left="0.7" right="0.7" top="0.75" bottom="0.75" header="0.3" footer="0.3"/>
  <pageSetup paperSize="0" orientation="portrait" horizontalDpi="0" verticalDpi="0" copies="0" r:id="rId1"/>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D00-000000000000}">
  <sheetPr codeName="Sheet200">
    <tabColor rgb="FF3399FF"/>
  </sheetPr>
  <dimension ref="A1:W27"/>
  <sheetViews>
    <sheetView workbookViewId="0">
      <pane ySplit="1" topLeftCell="A2" activePane="bottomLeft" state="frozen"/>
      <selection pane="bottomLeft"/>
    </sheetView>
  </sheetViews>
  <sheetFormatPr defaultColWidth="0" defaultRowHeight="13.2" customHeight="1" x14ac:dyDescent="0.25"/>
  <cols>
    <col min="1" max="1" width="21.88671875" customWidth="1"/>
    <col min="2" max="2" width="9.44140625" bestFit="1" customWidth="1"/>
    <col min="3" max="3" width="3.33203125"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2945</v>
      </c>
      <c r="B2" s="13" t="s">
        <v>9421</v>
      </c>
      <c r="C2" s="13"/>
      <c r="D2" s="13" t="s">
        <v>414</v>
      </c>
      <c r="E2" s="13">
        <v>220</v>
      </c>
      <c r="F2" s="16" t="s">
        <v>2619</v>
      </c>
      <c r="G2" s="31" t="s">
        <v>206</v>
      </c>
      <c r="H2" s="77"/>
      <c r="M2" s="33">
        <f>SUM(COUNTA(H2:H750))</f>
        <v>0</v>
      </c>
      <c r="O2" s="109"/>
      <c r="P2" s="109"/>
      <c r="Q2" s="109"/>
      <c r="R2" s="109"/>
      <c r="S2" s="109"/>
      <c r="T2" s="109"/>
      <c r="U2" s="109"/>
      <c r="V2" s="109"/>
      <c r="W2" s="109"/>
    </row>
    <row r="3" spans="1:23" x14ac:dyDescent="0.25">
      <c r="A3" s="15" t="s">
        <v>2944</v>
      </c>
      <c r="B3" s="13" t="s">
        <v>9421</v>
      </c>
      <c r="C3" s="16"/>
      <c r="D3" s="13" t="s">
        <v>414</v>
      </c>
      <c r="E3" s="16">
        <v>180</v>
      </c>
      <c r="F3" s="16" t="s">
        <v>410</v>
      </c>
      <c r="G3" s="31" t="s">
        <v>206</v>
      </c>
      <c r="H3" s="77"/>
    </row>
    <row r="4" spans="1:23" x14ac:dyDescent="0.25">
      <c r="A4" s="15" t="s">
        <v>2422</v>
      </c>
      <c r="B4" s="13" t="s">
        <v>9421</v>
      </c>
      <c r="C4" s="16"/>
      <c r="D4" s="13" t="s">
        <v>414</v>
      </c>
      <c r="E4" s="16">
        <v>110</v>
      </c>
      <c r="F4" s="16" t="s">
        <v>410</v>
      </c>
      <c r="G4" s="31" t="s">
        <v>206</v>
      </c>
      <c r="H4" s="77"/>
    </row>
    <row r="5" spans="1:23" x14ac:dyDescent="0.25">
      <c r="A5" s="15" t="s">
        <v>2837</v>
      </c>
      <c r="B5" s="13" t="s">
        <v>9421</v>
      </c>
      <c r="C5" s="16"/>
      <c r="D5" s="16" t="s">
        <v>421</v>
      </c>
      <c r="E5" s="16">
        <v>170</v>
      </c>
      <c r="F5" s="16" t="s">
        <v>410</v>
      </c>
      <c r="G5" s="31" t="s">
        <v>206</v>
      </c>
      <c r="H5" s="77"/>
    </row>
    <row r="6" spans="1:23" x14ac:dyDescent="0.25">
      <c r="A6" s="15" t="s">
        <v>2977</v>
      </c>
      <c r="B6" s="13" t="s">
        <v>9421</v>
      </c>
      <c r="C6" s="16"/>
      <c r="D6" s="13" t="s">
        <v>419</v>
      </c>
      <c r="E6" s="16">
        <v>160</v>
      </c>
      <c r="F6" s="16" t="s">
        <v>410</v>
      </c>
      <c r="G6" s="31" t="s">
        <v>206</v>
      </c>
      <c r="H6" s="77"/>
    </row>
    <row r="7" spans="1:23" x14ac:dyDescent="0.25">
      <c r="A7" s="15" t="s">
        <v>2352</v>
      </c>
      <c r="B7" s="13" t="s">
        <v>9421</v>
      </c>
      <c r="C7" s="16"/>
      <c r="D7" s="13" t="s">
        <v>419</v>
      </c>
      <c r="E7" s="16">
        <v>120</v>
      </c>
      <c r="F7" s="16" t="s">
        <v>410</v>
      </c>
      <c r="G7" s="30" t="s">
        <v>198</v>
      </c>
      <c r="H7" s="77"/>
    </row>
    <row r="8" spans="1:23" x14ac:dyDescent="0.25">
      <c r="A8" s="15" t="s">
        <v>1293</v>
      </c>
      <c r="B8" s="13" t="s">
        <v>9421</v>
      </c>
      <c r="C8" s="16"/>
      <c r="D8" s="13" t="s">
        <v>435</v>
      </c>
      <c r="E8" s="16">
        <v>100</v>
      </c>
      <c r="F8" s="16" t="s">
        <v>410</v>
      </c>
      <c r="G8" s="30" t="s">
        <v>202</v>
      </c>
      <c r="H8" s="77"/>
    </row>
    <row r="9" spans="1:23" x14ac:dyDescent="0.25">
      <c r="A9" s="15" t="s">
        <v>2667</v>
      </c>
      <c r="B9" s="13" t="s">
        <v>9421</v>
      </c>
      <c r="C9" s="16"/>
      <c r="D9" s="13" t="s">
        <v>490</v>
      </c>
      <c r="E9" s="16"/>
      <c r="F9" s="16" t="s">
        <v>1085</v>
      </c>
      <c r="G9" s="30" t="s">
        <v>194</v>
      </c>
      <c r="H9" s="77"/>
    </row>
    <row r="10" spans="1:23" x14ac:dyDescent="0.25">
      <c r="A10" s="15" t="s">
        <v>1567</v>
      </c>
      <c r="B10" s="13" t="s">
        <v>9421</v>
      </c>
      <c r="C10" s="16"/>
      <c r="D10" s="13" t="s">
        <v>490</v>
      </c>
      <c r="E10" s="16"/>
      <c r="F10" s="16" t="s">
        <v>1085</v>
      </c>
      <c r="G10" s="30" t="s">
        <v>194</v>
      </c>
      <c r="H10" s="77"/>
    </row>
    <row r="11" spans="1:23" x14ac:dyDescent="0.25">
      <c r="A11" s="15" t="s">
        <v>2754</v>
      </c>
      <c r="B11" s="13" t="s">
        <v>9421</v>
      </c>
      <c r="C11" s="16"/>
      <c r="D11" s="13" t="s">
        <v>490</v>
      </c>
      <c r="E11" s="16"/>
      <c r="F11" s="16" t="s">
        <v>1085</v>
      </c>
      <c r="G11" s="30" t="s">
        <v>194</v>
      </c>
      <c r="H11" s="77"/>
    </row>
    <row r="12" spans="1:23" x14ac:dyDescent="0.25">
      <c r="A12" s="15" t="s">
        <v>2702</v>
      </c>
      <c r="B12" s="13" t="s">
        <v>9421</v>
      </c>
      <c r="C12" s="16"/>
      <c r="D12" s="13" t="s">
        <v>490</v>
      </c>
      <c r="E12" s="16"/>
      <c r="F12" s="16" t="s">
        <v>1085</v>
      </c>
      <c r="G12" s="30" t="s">
        <v>194</v>
      </c>
      <c r="H12" s="77"/>
    </row>
    <row r="13" spans="1:23" x14ac:dyDescent="0.25">
      <c r="A13" s="15" t="s">
        <v>2848</v>
      </c>
      <c r="B13" s="13" t="s">
        <v>9421</v>
      </c>
      <c r="C13" s="16"/>
      <c r="D13" s="13" t="s">
        <v>490</v>
      </c>
      <c r="E13" s="16"/>
      <c r="F13" s="16" t="s">
        <v>1085</v>
      </c>
      <c r="G13" s="30" t="s">
        <v>194</v>
      </c>
      <c r="H13" s="77"/>
    </row>
    <row r="14" spans="1:23" x14ac:dyDescent="0.25">
      <c r="A14" s="15" t="s">
        <v>2768</v>
      </c>
      <c r="B14" s="13" t="s">
        <v>9421</v>
      </c>
      <c r="C14" s="16"/>
      <c r="D14" s="13" t="s">
        <v>490</v>
      </c>
      <c r="E14" s="16"/>
      <c r="F14" s="16" t="s">
        <v>1085</v>
      </c>
      <c r="G14" s="30" t="s">
        <v>194</v>
      </c>
      <c r="H14" s="77"/>
    </row>
    <row r="15" spans="1:23" x14ac:dyDescent="0.25">
      <c r="A15" s="15" t="s">
        <v>2704</v>
      </c>
      <c r="B15" s="13" t="s">
        <v>9421</v>
      </c>
      <c r="C15" s="16"/>
      <c r="D15" s="13" t="s">
        <v>490</v>
      </c>
      <c r="E15" s="16"/>
      <c r="F15" s="16" t="s">
        <v>1085</v>
      </c>
      <c r="G15" s="30" t="s">
        <v>194</v>
      </c>
      <c r="H15" s="77"/>
    </row>
    <row r="16" spans="1:23" x14ac:dyDescent="0.25">
      <c r="A16" s="15" t="s">
        <v>1453</v>
      </c>
      <c r="B16" s="13" t="s">
        <v>9421</v>
      </c>
      <c r="C16" s="16"/>
      <c r="D16" s="13" t="s">
        <v>490</v>
      </c>
      <c r="E16" s="16"/>
      <c r="F16" s="16" t="s">
        <v>1562</v>
      </c>
      <c r="G16" s="30" t="s">
        <v>194</v>
      </c>
      <c r="H16" s="77"/>
    </row>
    <row r="17" spans="1:8" x14ac:dyDescent="0.25">
      <c r="A17" s="15" t="s">
        <v>2449</v>
      </c>
      <c r="B17" s="13" t="s">
        <v>9421</v>
      </c>
      <c r="C17" s="16"/>
      <c r="D17" s="13" t="s">
        <v>490</v>
      </c>
      <c r="E17" s="16"/>
      <c r="F17" s="16" t="s">
        <v>1562</v>
      </c>
      <c r="G17" s="30" t="s">
        <v>194</v>
      </c>
      <c r="H17" s="77"/>
    </row>
    <row r="18" spans="1:8" x14ac:dyDescent="0.25">
      <c r="A18" s="15" t="s">
        <v>2828</v>
      </c>
      <c r="B18" s="13" t="s">
        <v>9421</v>
      </c>
      <c r="C18" s="16"/>
      <c r="D18" s="13" t="s">
        <v>490</v>
      </c>
      <c r="E18" s="16"/>
      <c r="F18" s="16" t="s">
        <v>1562</v>
      </c>
      <c r="G18" s="30" t="s">
        <v>194</v>
      </c>
      <c r="H18" s="77"/>
    </row>
    <row r="19" spans="1:8" x14ac:dyDescent="0.25">
      <c r="A19" s="15" t="s">
        <v>2948</v>
      </c>
      <c r="B19" s="13" t="s">
        <v>9421</v>
      </c>
      <c r="C19" s="16"/>
      <c r="D19" s="13" t="s">
        <v>490</v>
      </c>
      <c r="E19" s="16"/>
      <c r="F19" s="16" t="s">
        <v>1562</v>
      </c>
      <c r="G19" s="30" t="s">
        <v>194</v>
      </c>
      <c r="H19" s="77"/>
    </row>
    <row r="20" spans="1:8" x14ac:dyDescent="0.25">
      <c r="A20" s="15" t="s">
        <v>2551</v>
      </c>
      <c r="B20" s="13" t="s">
        <v>9421</v>
      </c>
      <c r="C20" s="16"/>
      <c r="D20" s="13" t="s">
        <v>490</v>
      </c>
      <c r="E20" s="16"/>
      <c r="F20" s="16" t="s">
        <v>1562</v>
      </c>
      <c r="G20" s="30" t="s">
        <v>194</v>
      </c>
      <c r="H20" s="77"/>
    </row>
    <row r="21" spans="1:8" x14ac:dyDescent="0.25">
      <c r="A21" s="15" t="s">
        <v>2875</v>
      </c>
      <c r="B21" s="13" t="s">
        <v>9421</v>
      </c>
      <c r="C21" s="16"/>
      <c r="D21" s="13" t="s">
        <v>490</v>
      </c>
      <c r="E21" s="16"/>
      <c r="F21" s="16" t="s">
        <v>493</v>
      </c>
      <c r="G21" s="30" t="s">
        <v>194</v>
      </c>
      <c r="H21" s="77"/>
    </row>
    <row r="22" spans="1:8" x14ac:dyDescent="0.25">
      <c r="A22" s="15" t="s">
        <v>2824</v>
      </c>
      <c r="B22" s="13" t="s">
        <v>9421</v>
      </c>
      <c r="C22" s="16"/>
      <c r="D22" s="13" t="s">
        <v>490</v>
      </c>
      <c r="E22" s="16"/>
      <c r="F22" s="16" t="s">
        <v>1562</v>
      </c>
      <c r="G22" s="30" t="s">
        <v>194</v>
      </c>
      <c r="H22" s="77"/>
    </row>
    <row r="23" spans="1:8" x14ac:dyDescent="0.25">
      <c r="A23" s="15" t="s">
        <v>2512</v>
      </c>
      <c r="B23" s="13" t="s">
        <v>9421</v>
      </c>
      <c r="C23" s="16"/>
      <c r="D23" s="13" t="s">
        <v>490</v>
      </c>
      <c r="E23" s="16"/>
      <c r="F23" s="16" t="s">
        <v>1562</v>
      </c>
      <c r="G23" s="30" t="s">
        <v>194</v>
      </c>
      <c r="H23" s="77"/>
    </row>
    <row r="24" spans="1:8" x14ac:dyDescent="0.25">
      <c r="A24" s="15" t="s">
        <v>513</v>
      </c>
      <c r="B24" s="13" t="s">
        <v>9421</v>
      </c>
      <c r="C24" s="16"/>
      <c r="D24" s="13" t="s">
        <v>490</v>
      </c>
      <c r="E24" s="16"/>
      <c r="F24" s="16" t="s">
        <v>1562</v>
      </c>
      <c r="G24" s="30" t="s">
        <v>194</v>
      </c>
      <c r="H24" s="77"/>
    </row>
    <row r="25" spans="1:8" x14ac:dyDescent="0.25">
      <c r="A25" s="15" t="s">
        <v>2707</v>
      </c>
      <c r="B25" s="13" t="s">
        <v>9421</v>
      </c>
      <c r="C25" s="16"/>
      <c r="D25" s="13" t="s">
        <v>490</v>
      </c>
      <c r="E25" s="16"/>
      <c r="F25" s="16" t="s">
        <v>1562</v>
      </c>
      <c r="G25" s="30" t="s">
        <v>194</v>
      </c>
      <c r="H25" s="77"/>
    </row>
    <row r="26" spans="1:8" x14ac:dyDescent="0.25">
      <c r="A26" s="15" t="s">
        <v>426</v>
      </c>
      <c r="B26" s="13" t="s">
        <v>9421</v>
      </c>
      <c r="C26" s="16"/>
      <c r="D26" s="16" t="s">
        <v>427</v>
      </c>
      <c r="E26" s="16"/>
      <c r="F26" s="16" t="s">
        <v>427</v>
      </c>
      <c r="G26" s="31" t="s">
        <v>190</v>
      </c>
      <c r="H26" s="77"/>
    </row>
    <row r="27" spans="1:8" x14ac:dyDescent="0.25">
      <c r="A27" s="15" t="s">
        <v>616</v>
      </c>
      <c r="B27" s="13" t="s">
        <v>9421</v>
      </c>
      <c r="C27" s="16"/>
      <c r="D27" s="16" t="s">
        <v>427</v>
      </c>
      <c r="E27" s="16"/>
      <c r="F27" s="16" t="s">
        <v>428</v>
      </c>
      <c r="G27" s="30" t="s">
        <v>194</v>
      </c>
      <c r="H27" s="77"/>
    </row>
  </sheetData>
  <mergeCells count="1">
    <mergeCell ref="O1:W1"/>
  </mergeCells>
  <conditionalFormatting sqref="H2:H27">
    <cfRule type="cellIs" dxfId="50" priority="1" stopIfTrue="1" operator="equal">
      <formula>"-"</formula>
    </cfRule>
    <cfRule type="cellIs" dxfId="49" priority="2" stopIfTrue="1" operator="equal">
      <formula>"x"</formula>
    </cfRule>
  </conditionalFormatting>
  <hyperlinks>
    <hyperlink ref="L1" location="'Expansion set Check List'!A1" display="Home" xr:uid="{00000000-0004-0000-DD00-000000000000}"/>
  </hyperlinks>
  <pageMargins left="0.7" right="0.7" top="0.75" bottom="0.75" header="0.3" footer="0.3"/>
  <pageSetup paperSize="0" orientation="portrait" horizontalDpi="0" verticalDpi="0" copies="0" r:id="rId1"/>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E00-000000000000}">
  <sheetPr codeName="Sheet201">
    <tabColor rgb="FF3399FF"/>
  </sheetPr>
  <dimension ref="A1:W25"/>
  <sheetViews>
    <sheetView workbookViewId="0">
      <pane ySplit="1" topLeftCell="A2" activePane="bottomLeft" state="frozen"/>
      <selection pane="bottomLeft"/>
    </sheetView>
  </sheetViews>
  <sheetFormatPr defaultColWidth="0" defaultRowHeight="13.2" customHeight="1" x14ac:dyDescent="0.25"/>
  <cols>
    <col min="1" max="1" width="19.6640625" customWidth="1"/>
    <col min="2" max="2" width="9.44140625" bestFit="1" customWidth="1"/>
    <col min="3" max="3" width="3.33203125"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2440</v>
      </c>
      <c r="B2" s="13" t="s">
        <v>9421</v>
      </c>
      <c r="C2" s="13"/>
      <c r="D2" s="13" t="s">
        <v>435</v>
      </c>
      <c r="E2" s="13">
        <v>180</v>
      </c>
      <c r="F2" s="16" t="s">
        <v>410</v>
      </c>
      <c r="G2" s="30" t="s">
        <v>206</v>
      </c>
      <c r="H2" s="77"/>
      <c r="M2" s="33">
        <f>SUM(COUNTA(H2:H750))</f>
        <v>0</v>
      </c>
      <c r="O2" s="109"/>
      <c r="P2" s="109"/>
      <c r="Q2" s="109"/>
      <c r="R2" s="109"/>
      <c r="S2" s="109"/>
      <c r="T2" s="109"/>
      <c r="U2" s="109"/>
      <c r="V2" s="109"/>
      <c r="W2" s="109"/>
    </row>
    <row r="3" spans="1:23" x14ac:dyDescent="0.25">
      <c r="A3" s="15" t="s">
        <v>2456</v>
      </c>
      <c r="B3" s="13" t="s">
        <v>9421</v>
      </c>
      <c r="C3" s="16"/>
      <c r="D3" s="13" t="s">
        <v>165</v>
      </c>
      <c r="E3" s="16">
        <v>170</v>
      </c>
      <c r="F3" s="16" t="s">
        <v>410</v>
      </c>
      <c r="G3" s="30" t="s">
        <v>206</v>
      </c>
      <c r="H3" s="77"/>
    </row>
    <row r="4" spans="1:23" x14ac:dyDescent="0.25">
      <c r="A4" s="15" t="s">
        <v>2645</v>
      </c>
      <c r="B4" s="13" t="s">
        <v>9421</v>
      </c>
      <c r="C4" s="16"/>
      <c r="D4" s="16" t="s">
        <v>435</v>
      </c>
      <c r="E4" s="16">
        <v>130</v>
      </c>
      <c r="F4" s="16" t="s">
        <v>410</v>
      </c>
      <c r="G4" s="30" t="s">
        <v>202</v>
      </c>
      <c r="H4" s="77"/>
    </row>
    <row r="5" spans="1:23" x14ac:dyDescent="0.25">
      <c r="A5" s="15" t="s">
        <v>2392</v>
      </c>
      <c r="B5" s="13" t="s">
        <v>9421</v>
      </c>
      <c r="C5" s="16"/>
      <c r="D5" s="13" t="s">
        <v>421</v>
      </c>
      <c r="E5" s="16">
        <v>100</v>
      </c>
      <c r="F5" s="16" t="s">
        <v>405</v>
      </c>
      <c r="G5" s="30" t="s">
        <v>202</v>
      </c>
      <c r="H5" s="77"/>
    </row>
    <row r="6" spans="1:23" x14ac:dyDescent="0.25">
      <c r="A6" s="15" t="s">
        <v>2391</v>
      </c>
      <c r="B6" s="13" t="s">
        <v>9421</v>
      </c>
      <c r="C6" s="16"/>
      <c r="D6" s="13" t="s">
        <v>421</v>
      </c>
      <c r="E6" s="16">
        <v>70</v>
      </c>
      <c r="F6" s="16" t="s">
        <v>410</v>
      </c>
      <c r="G6" s="30" t="s">
        <v>190</v>
      </c>
      <c r="H6" s="77"/>
    </row>
    <row r="7" spans="1:23" x14ac:dyDescent="0.25">
      <c r="A7" s="15" t="s">
        <v>2422</v>
      </c>
      <c r="B7" s="13" t="s">
        <v>9421</v>
      </c>
      <c r="C7" s="16"/>
      <c r="D7" s="13" t="s">
        <v>414</v>
      </c>
      <c r="E7" s="16">
        <v>110</v>
      </c>
      <c r="F7" s="16" t="s">
        <v>410</v>
      </c>
      <c r="G7" s="30" t="s">
        <v>206</v>
      </c>
      <c r="H7" s="77"/>
    </row>
    <row r="8" spans="1:23" x14ac:dyDescent="0.25">
      <c r="A8" s="15" t="s">
        <v>2837</v>
      </c>
      <c r="B8" s="13" t="s">
        <v>9421</v>
      </c>
      <c r="C8" s="16"/>
      <c r="D8" s="13" t="s">
        <v>421</v>
      </c>
      <c r="E8" s="16">
        <v>170</v>
      </c>
      <c r="F8" s="16" t="s">
        <v>410</v>
      </c>
      <c r="G8" s="30" t="s">
        <v>206</v>
      </c>
      <c r="H8" s="77"/>
    </row>
    <row r="9" spans="1:23" x14ac:dyDescent="0.25">
      <c r="A9" s="15" t="s">
        <v>2754</v>
      </c>
      <c r="B9" s="13" t="s">
        <v>9421</v>
      </c>
      <c r="C9" s="16"/>
      <c r="D9" s="13" t="s">
        <v>490</v>
      </c>
      <c r="E9" s="16"/>
      <c r="F9" s="16" t="s">
        <v>1085</v>
      </c>
      <c r="G9" s="30" t="s">
        <v>194</v>
      </c>
      <c r="H9" s="77"/>
    </row>
    <row r="10" spans="1:23" x14ac:dyDescent="0.25">
      <c r="A10" s="15" t="s">
        <v>2895</v>
      </c>
      <c r="B10" s="13" t="s">
        <v>9421</v>
      </c>
      <c r="C10" s="16"/>
      <c r="D10" s="13" t="s">
        <v>490</v>
      </c>
      <c r="E10" s="16"/>
      <c r="F10" s="16" t="s">
        <v>1562</v>
      </c>
      <c r="G10" s="30" t="s">
        <v>194</v>
      </c>
      <c r="H10" s="77"/>
    </row>
    <row r="11" spans="1:23" x14ac:dyDescent="0.25">
      <c r="A11" s="15" t="s">
        <v>2551</v>
      </c>
      <c r="B11" s="13" t="s">
        <v>9421</v>
      </c>
      <c r="C11" s="16"/>
      <c r="D11" s="13" t="s">
        <v>490</v>
      </c>
      <c r="E11" s="16"/>
      <c r="F11" s="16" t="s">
        <v>1562</v>
      </c>
      <c r="G11" s="30" t="s">
        <v>194</v>
      </c>
      <c r="H11" s="77"/>
    </row>
    <row r="12" spans="1:23" x14ac:dyDescent="0.25">
      <c r="A12" s="15" t="s">
        <v>2702</v>
      </c>
      <c r="B12" s="13" t="s">
        <v>9421</v>
      </c>
      <c r="C12" s="16"/>
      <c r="D12" s="13" t="s">
        <v>490</v>
      </c>
      <c r="E12" s="16"/>
      <c r="F12" s="16" t="s">
        <v>1085</v>
      </c>
      <c r="G12" s="30" t="s">
        <v>194</v>
      </c>
      <c r="H12" s="77"/>
    </row>
    <row r="13" spans="1:23" x14ac:dyDescent="0.25">
      <c r="A13" s="15" t="s">
        <v>2897</v>
      </c>
      <c r="B13" s="13" t="s">
        <v>9421</v>
      </c>
      <c r="C13" s="16"/>
      <c r="D13" s="13" t="s">
        <v>490</v>
      </c>
      <c r="E13" s="16"/>
      <c r="F13" s="16" t="s">
        <v>1562</v>
      </c>
      <c r="G13" s="30" t="s">
        <v>194</v>
      </c>
      <c r="H13" s="77"/>
    </row>
    <row r="14" spans="1:23" x14ac:dyDescent="0.25">
      <c r="A14" s="15" t="s">
        <v>1567</v>
      </c>
      <c r="B14" s="13" t="s">
        <v>9421</v>
      </c>
      <c r="C14" s="16"/>
      <c r="D14" s="13" t="s">
        <v>490</v>
      </c>
      <c r="E14" s="16"/>
      <c r="F14" s="16" t="s">
        <v>1085</v>
      </c>
      <c r="G14" s="30" t="s">
        <v>194</v>
      </c>
      <c r="H14" s="77"/>
    </row>
    <row r="15" spans="1:23" x14ac:dyDescent="0.25">
      <c r="A15" s="15" t="s">
        <v>2875</v>
      </c>
      <c r="B15" s="13" t="s">
        <v>9421</v>
      </c>
      <c r="C15" s="16"/>
      <c r="D15" s="13" t="s">
        <v>490</v>
      </c>
      <c r="E15" s="16"/>
      <c r="F15" s="16" t="s">
        <v>493</v>
      </c>
      <c r="G15" s="30" t="s">
        <v>194</v>
      </c>
      <c r="H15" s="77"/>
    </row>
    <row r="16" spans="1:23" x14ac:dyDescent="0.25">
      <c r="A16" s="15" t="s">
        <v>2987</v>
      </c>
      <c r="B16" s="13" t="s">
        <v>9421</v>
      </c>
      <c r="C16" s="16"/>
      <c r="D16" s="13" t="s">
        <v>490</v>
      </c>
      <c r="E16" s="16"/>
      <c r="F16" s="16" t="s">
        <v>1085</v>
      </c>
      <c r="G16" s="30" t="s">
        <v>194</v>
      </c>
      <c r="H16" s="77"/>
    </row>
    <row r="17" spans="1:8" x14ac:dyDescent="0.25">
      <c r="A17" s="15" t="s">
        <v>2667</v>
      </c>
      <c r="B17" s="13" t="s">
        <v>9421</v>
      </c>
      <c r="C17" s="16"/>
      <c r="D17" s="13" t="s">
        <v>490</v>
      </c>
      <c r="E17" s="16"/>
      <c r="F17" s="16" t="s">
        <v>1085</v>
      </c>
      <c r="G17" s="30" t="s">
        <v>194</v>
      </c>
      <c r="H17" s="77"/>
    </row>
    <row r="18" spans="1:8" x14ac:dyDescent="0.25">
      <c r="A18" s="15" t="s">
        <v>2901</v>
      </c>
      <c r="B18" s="13" t="s">
        <v>9421</v>
      </c>
      <c r="C18" s="16"/>
      <c r="D18" s="13" t="s">
        <v>490</v>
      </c>
      <c r="E18" s="16"/>
      <c r="F18" s="16" t="s">
        <v>493</v>
      </c>
      <c r="G18" s="30" t="s">
        <v>194</v>
      </c>
      <c r="H18" s="77"/>
    </row>
    <row r="19" spans="1:8" x14ac:dyDescent="0.25">
      <c r="A19" s="15" t="s">
        <v>513</v>
      </c>
      <c r="B19" s="13" t="s">
        <v>9421</v>
      </c>
      <c r="C19" s="16"/>
      <c r="D19" s="13" t="s">
        <v>490</v>
      </c>
      <c r="E19" s="16"/>
      <c r="F19" s="16" t="s">
        <v>1562</v>
      </c>
      <c r="G19" s="30" t="s">
        <v>194</v>
      </c>
      <c r="H19" s="77"/>
    </row>
    <row r="20" spans="1:8" x14ac:dyDescent="0.25">
      <c r="A20" s="15" t="s">
        <v>2828</v>
      </c>
      <c r="B20" s="13" t="s">
        <v>9421</v>
      </c>
      <c r="C20" s="16"/>
      <c r="D20" s="13" t="s">
        <v>490</v>
      </c>
      <c r="E20" s="16"/>
      <c r="F20" s="16" t="s">
        <v>1562</v>
      </c>
      <c r="G20" s="30" t="s">
        <v>194</v>
      </c>
      <c r="H20" s="77"/>
    </row>
    <row r="21" spans="1:8" x14ac:dyDescent="0.25">
      <c r="A21" s="15" t="s">
        <v>2449</v>
      </c>
      <c r="B21" s="13" t="s">
        <v>9421</v>
      </c>
      <c r="C21" s="16"/>
      <c r="D21" s="13" t="s">
        <v>490</v>
      </c>
      <c r="E21" s="16"/>
      <c r="F21" s="16" t="s">
        <v>1562</v>
      </c>
      <c r="G21" s="30" t="s">
        <v>194</v>
      </c>
      <c r="H21" s="77"/>
    </row>
    <row r="22" spans="1:8" x14ac:dyDescent="0.25">
      <c r="A22" s="15" t="s">
        <v>1453</v>
      </c>
      <c r="B22" s="13" t="s">
        <v>9421</v>
      </c>
      <c r="C22" s="16"/>
      <c r="D22" s="13" t="s">
        <v>490</v>
      </c>
      <c r="E22" s="16"/>
      <c r="F22" s="16" t="s">
        <v>1562</v>
      </c>
      <c r="G22" s="30" t="s">
        <v>194</v>
      </c>
      <c r="H22" s="77"/>
    </row>
    <row r="23" spans="1:8" x14ac:dyDescent="0.25">
      <c r="A23" s="15" t="s">
        <v>2768</v>
      </c>
      <c r="B23" s="13" t="s">
        <v>9421</v>
      </c>
      <c r="C23" s="16"/>
      <c r="D23" s="13" t="s">
        <v>490</v>
      </c>
      <c r="E23" s="16"/>
      <c r="F23" s="16" t="s">
        <v>1085</v>
      </c>
      <c r="G23" s="30" t="s">
        <v>194</v>
      </c>
      <c r="H23" s="77"/>
    </row>
    <row r="24" spans="1:8" x14ac:dyDescent="0.25">
      <c r="A24" s="15" t="s">
        <v>514</v>
      </c>
      <c r="B24" s="13" t="s">
        <v>9421</v>
      </c>
      <c r="C24" s="16"/>
      <c r="D24" s="13" t="s">
        <v>427</v>
      </c>
      <c r="E24" s="16"/>
      <c r="F24" s="13" t="s">
        <v>427</v>
      </c>
      <c r="G24" s="30" t="s">
        <v>190</v>
      </c>
      <c r="H24" s="77"/>
    </row>
    <row r="25" spans="1:8" x14ac:dyDescent="0.25">
      <c r="A25" s="15" t="s">
        <v>2832</v>
      </c>
      <c r="B25" s="13" t="s">
        <v>9421</v>
      </c>
      <c r="C25" s="16"/>
      <c r="D25" s="13" t="s">
        <v>427</v>
      </c>
      <c r="E25" s="16"/>
      <c r="F25" s="16" t="s">
        <v>428</v>
      </c>
      <c r="G25" s="30" t="s">
        <v>194</v>
      </c>
      <c r="H25" s="77"/>
    </row>
  </sheetData>
  <mergeCells count="1">
    <mergeCell ref="O1:W1"/>
  </mergeCells>
  <conditionalFormatting sqref="H2:H25">
    <cfRule type="cellIs" dxfId="48" priority="1" stopIfTrue="1" operator="equal">
      <formula>"-"</formula>
    </cfRule>
    <cfRule type="cellIs" dxfId="47" priority="2" stopIfTrue="1" operator="equal">
      <formula>"x"</formula>
    </cfRule>
  </conditionalFormatting>
  <hyperlinks>
    <hyperlink ref="L1" location="'Expansion set Check List'!A1" display="Home" xr:uid="{00000000-0004-0000-DE00-000000000000}"/>
  </hyperlinks>
  <pageMargins left="0.7" right="0.7" top="0.75" bottom="0.75" header="0.3" footer="0.3"/>
  <pageSetup paperSize="0" orientation="portrait" horizontalDpi="0" verticalDpi="0" copies="0" r:id="rId1"/>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DF00-000000000000}">
  <sheetPr codeName="Sheet240">
    <tabColor rgb="FF3399FF"/>
  </sheetPr>
  <dimension ref="A1:W22"/>
  <sheetViews>
    <sheetView workbookViewId="0">
      <pane ySplit="1" topLeftCell="A2" activePane="bottomLeft" state="frozen"/>
      <selection pane="bottomLeft"/>
    </sheetView>
  </sheetViews>
  <sheetFormatPr defaultColWidth="0" defaultRowHeight="13.2" customHeight="1" x14ac:dyDescent="0.25"/>
  <cols>
    <col min="1" max="1" width="19.6640625" customWidth="1"/>
    <col min="2" max="2" width="9.44140625" bestFit="1" customWidth="1"/>
    <col min="3" max="3" width="3.33203125"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2884</v>
      </c>
      <c r="B2" s="13" t="s">
        <v>9421</v>
      </c>
      <c r="C2" s="13"/>
      <c r="D2" s="16" t="s">
        <v>404</v>
      </c>
      <c r="E2" s="13">
        <v>170</v>
      </c>
      <c r="F2" s="16" t="s">
        <v>2856</v>
      </c>
      <c r="G2" s="31" t="s">
        <v>242</v>
      </c>
      <c r="H2" s="77"/>
      <c r="M2" s="33">
        <f>SUM(COUNTA(H2:H750))</f>
        <v>0</v>
      </c>
      <c r="O2" s="109"/>
      <c r="P2" s="109"/>
      <c r="Q2" s="109"/>
      <c r="R2" s="109"/>
      <c r="S2" s="109"/>
      <c r="T2" s="109"/>
      <c r="U2" s="109"/>
      <c r="V2" s="109"/>
      <c r="W2" s="109"/>
    </row>
    <row r="3" spans="1:23" x14ac:dyDescent="0.25">
      <c r="A3" s="15" t="s">
        <v>2637</v>
      </c>
      <c r="B3" s="13" t="s">
        <v>9421</v>
      </c>
      <c r="C3" s="16"/>
      <c r="D3" s="16" t="s">
        <v>404</v>
      </c>
      <c r="E3" s="16">
        <v>130</v>
      </c>
      <c r="F3" s="16" t="s">
        <v>401</v>
      </c>
      <c r="G3" s="31" t="s">
        <v>198</v>
      </c>
      <c r="H3" s="77"/>
    </row>
    <row r="4" spans="1:23" x14ac:dyDescent="0.25">
      <c r="A4" s="15" t="s">
        <v>2637</v>
      </c>
      <c r="B4" s="13" t="s">
        <v>9421</v>
      </c>
      <c r="C4" s="16"/>
      <c r="D4" s="16" t="s">
        <v>404</v>
      </c>
      <c r="E4" s="16">
        <v>130</v>
      </c>
      <c r="F4" s="16" t="s">
        <v>401</v>
      </c>
      <c r="G4" s="30" t="s">
        <v>202</v>
      </c>
      <c r="H4" s="77"/>
    </row>
    <row r="5" spans="1:23" x14ac:dyDescent="0.25">
      <c r="A5" s="15" t="s">
        <v>2636</v>
      </c>
      <c r="B5" s="13" t="s">
        <v>9421</v>
      </c>
      <c r="C5" s="16"/>
      <c r="D5" s="16" t="s">
        <v>404</v>
      </c>
      <c r="E5" s="16">
        <v>70</v>
      </c>
      <c r="F5" s="16" t="s">
        <v>405</v>
      </c>
      <c r="G5" s="30" t="s">
        <v>194</v>
      </c>
      <c r="H5" s="77"/>
    </row>
    <row r="6" spans="1:23" x14ac:dyDescent="0.25">
      <c r="A6" s="15" t="s">
        <v>2635</v>
      </c>
      <c r="B6" s="13" t="s">
        <v>9421</v>
      </c>
      <c r="C6" s="16"/>
      <c r="D6" s="16" t="s">
        <v>404</v>
      </c>
      <c r="E6" s="16">
        <v>60</v>
      </c>
      <c r="F6" s="16" t="s">
        <v>410</v>
      </c>
      <c r="G6" s="30" t="s">
        <v>190</v>
      </c>
      <c r="H6" s="77"/>
    </row>
    <row r="7" spans="1:23" x14ac:dyDescent="0.25">
      <c r="A7" s="15" t="s">
        <v>2632</v>
      </c>
      <c r="B7" s="13" t="s">
        <v>9421</v>
      </c>
      <c r="C7" s="16"/>
      <c r="D7" s="13" t="s">
        <v>414</v>
      </c>
      <c r="E7" s="16">
        <v>130</v>
      </c>
      <c r="F7" s="16" t="s">
        <v>401</v>
      </c>
      <c r="G7" s="30" t="s">
        <v>198</v>
      </c>
      <c r="H7" s="77"/>
    </row>
    <row r="8" spans="1:23" x14ac:dyDescent="0.25">
      <c r="A8" s="15" t="s">
        <v>2842</v>
      </c>
      <c r="B8" s="13" t="s">
        <v>9421</v>
      </c>
      <c r="C8" s="16"/>
      <c r="D8" s="13" t="s">
        <v>490</v>
      </c>
      <c r="E8" s="16"/>
      <c r="F8" s="16" t="s">
        <v>1085</v>
      </c>
      <c r="G8" s="30" t="s">
        <v>194</v>
      </c>
      <c r="H8" s="77"/>
    </row>
    <row r="9" spans="1:23" x14ac:dyDescent="0.25">
      <c r="A9" s="15" t="s">
        <v>2755</v>
      </c>
      <c r="B9" s="13" t="s">
        <v>9421</v>
      </c>
      <c r="C9" s="16"/>
      <c r="D9" s="13" t="s">
        <v>490</v>
      </c>
      <c r="E9" s="16"/>
      <c r="F9" s="16" t="s">
        <v>1562</v>
      </c>
      <c r="G9" s="30" t="s">
        <v>194</v>
      </c>
      <c r="H9" s="77"/>
    </row>
    <row r="10" spans="1:23" x14ac:dyDescent="0.25">
      <c r="A10" s="15" t="s">
        <v>2893</v>
      </c>
      <c r="B10" s="13" t="s">
        <v>9421</v>
      </c>
      <c r="C10" s="16"/>
      <c r="D10" s="13" t="s">
        <v>490</v>
      </c>
      <c r="E10" s="16"/>
      <c r="F10" s="16" t="s">
        <v>1562</v>
      </c>
      <c r="G10" s="30" t="s">
        <v>194</v>
      </c>
      <c r="H10" s="77"/>
    </row>
    <row r="11" spans="1:23" x14ac:dyDescent="0.25">
      <c r="A11" s="15" t="s">
        <v>2783</v>
      </c>
      <c r="B11" s="13" t="s">
        <v>9421</v>
      </c>
      <c r="C11" s="16"/>
      <c r="D11" s="13" t="s">
        <v>490</v>
      </c>
      <c r="E11" s="16"/>
      <c r="F11" s="16" t="s">
        <v>1562</v>
      </c>
      <c r="G11" s="30" t="s">
        <v>194</v>
      </c>
      <c r="H11" s="77"/>
    </row>
    <row r="12" spans="1:23" x14ac:dyDescent="0.25">
      <c r="A12" s="15" t="s">
        <v>1173</v>
      </c>
      <c r="B12" s="13" t="s">
        <v>9421</v>
      </c>
      <c r="C12" s="16"/>
      <c r="D12" s="13" t="s">
        <v>490</v>
      </c>
      <c r="E12" s="16"/>
      <c r="F12" s="16" t="s">
        <v>1085</v>
      </c>
      <c r="G12" s="30" t="s">
        <v>194</v>
      </c>
      <c r="H12" s="77"/>
    </row>
    <row r="13" spans="1:23" x14ac:dyDescent="0.25">
      <c r="A13" s="15" t="s">
        <v>2431</v>
      </c>
      <c r="B13" s="13" t="s">
        <v>9421</v>
      </c>
      <c r="C13" s="16"/>
      <c r="D13" s="13" t="s">
        <v>490</v>
      </c>
      <c r="E13" s="16"/>
      <c r="F13" s="16" t="s">
        <v>1562</v>
      </c>
      <c r="G13" s="30" t="s">
        <v>194</v>
      </c>
      <c r="H13" s="77"/>
    </row>
    <row r="14" spans="1:23" x14ac:dyDescent="0.25">
      <c r="A14" s="15" t="s">
        <v>1567</v>
      </c>
      <c r="B14" s="13" t="s">
        <v>9421</v>
      </c>
      <c r="C14" s="16"/>
      <c r="D14" s="13" t="s">
        <v>490</v>
      </c>
      <c r="E14" s="16"/>
      <c r="F14" s="16" t="s">
        <v>1085</v>
      </c>
      <c r="G14" s="30" t="s">
        <v>194</v>
      </c>
      <c r="H14" s="77"/>
    </row>
    <row r="15" spans="1:23" x14ac:dyDescent="0.25">
      <c r="A15" s="15" t="s">
        <v>2987</v>
      </c>
      <c r="B15" s="13" t="s">
        <v>9421</v>
      </c>
      <c r="C15" s="16"/>
      <c r="D15" s="13" t="s">
        <v>490</v>
      </c>
      <c r="E15" s="16"/>
      <c r="F15" s="16" t="s">
        <v>1085</v>
      </c>
      <c r="G15" s="30" t="s">
        <v>194</v>
      </c>
      <c r="H15" s="77"/>
    </row>
    <row r="16" spans="1:23" x14ac:dyDescent="0.25">
      <c r="A16" s="15" t="s">
        <v>2667</v>
      </c>
      <c r="B16" s="13" t="s">
        <v>9421</v>
      </c>
      <c r="C16" s="16"/>
      <c r="D16" s="13" t="s">
        <v>490</v>
      </c>
      <c r="E16" s="16"/>
      <c r="F16" s="16" t="s">
        <v>1085</v>
      </c>
      <c r="G16" s="30" t="s">
        <v>194</v>
      </c>
      <c r="H16" s="77"/>
    </row>
    <row r="17" spans="1:8" x14ac:dyDescent="0.25">
      <c r="A17" s="15" t="s">
        <v>2791</v>
      </c>
      <c r="B17" s="13" t="s">
        <v>9421</v>
      </c>
      <c r="C17" s="16"/>
      <c r="D17" s="13" t="s">
        <v>490</v>
      </c>
      <c r="E17" s="16"/>
      <c r="F17" s="16" t="s">
        <v>493</v>
      </c>
      <c r="G17" s="30" t="s">
        <v>194</v>
      </c>
      <c r="H17" s="77"/>
    </row>
    <row r="18" spans="1:8" x14ac:dyDescent="0.25">
      <c r="A18" s="15" t="s">
        <v>2707</v>
      </c>
      <c r="B18" s="13" t="s">
        <v>9421</v>
      </c>
      <c r="C18" s="16"/>
      <c r="D18" s="13" t="s">
        <v>490</v>
      </c>
      <c r="E18" s="16"/>
      <c r="F18" s="16" t="s">
        <v>1562</v>
      </c>
      <c r="G18" s="30" t="s">
        <v>194</v>
      </c>
      <c r="H18" s="77"/>
    </row>
    <row r="19" spans="1:8" x14ac:dyDescent="0.25">
      <c r="A19" s="15" t="s">
        <v>513</v>
      </c>
      <c r="B19" s="13" t="s">
        <v>9421</v>
      </c>
      <c r="C19" s="16"/>
      <c r="D19" s="13" t="s">
        <v>490</v>
      </c>
      <c r="E19" s="16"/>
      <c r="F19" s="16" t="s">
        <v>1562</v>
      </c>
      <c r="G19" s="30" t="s">
        <v>194</v>
      </c>
      <c r="H19" s="77"/>
    </row>
    <row r="20" spans="1:8" x14ac:dyDescent="0.25">
      <c r="A20" s="15" t="s">
        <v>1453</v>
      </c>
      <c r="B20" s="13" t="s">
        <v>9421</v>
      </c>
      <c r="C20" s="16"/>
      <c r="D20" s="13" t="s">
        <v>490</v>
      </c>
      <c r="E20" s="16"/>
      <c r="F20" s="16" t="s">
        <v>1562</v>
      </c>
      <c r="G20" s="30" t="s">
        <v>194</v>
      </c>
      <c r="H20" s="77"/>
    </row>
    <row r="21" spans="1:8" x14ac:dyDescent="0.25">
      <c r="A21" s="15" t="s">
        <v>9422</v>
      </c>
      <c r="B21" s="13" t="s">
        <v>9421</v>
      </c>
      <c r="C21" s="16"/>
      <c r="D21" s="13" t="s">
        <v>427</v>
      </c>
      <c r="E21" s="16"/>
      <c r="F21" s="16" t="s">
        <v>428</v>
      </c>
      <c r="G21" s="30" t="s">
        <v>194</v>
      </c>
      <c r="H21" s="77"/>
    </row>
    <row r="22" spans="1:8" x14ac:dyDescent="0.25">
      <c r="A22" s="15" t="s">
        <v>521</v>
      </c>
      <c r="B22" s="13" t="s">
        <v>9421</v>
      </c>
      <c r="C22" s="16"/>
      <c r="D22" s="13" t="s">
        <v>427</v>
      </c>
      <c r="E22" s="16"/>
      <c r="F22" s="13" t="s">
        <v>427</v>
      </c>
      <c r="G22" s="30" t="s">
        <v>190</v>
      </c>
      <c r="H22" s="77"/>
    </row>
  </sheetData>
  <mergeCells count="1">
    <mergeCell ref="O1:W1"/>
  </mergeCells>
  <conditionalFormatting sqref="H2:H22">
    <cfRule type="cellIs" dxfId="46" priority="1" stopIfTrue="1" operator="equal">
      <formula>"-"</formula>
    </cfRule>
    <cfRule type="cellIs" dxfId="45" priority="2" stopIfTrue="1" operator="equal">
      <formula>"x"</formula>
    </cfRule>
  </conditionalFormatting>
  <hyperlinks>
    <hyperlink ref="L1" location="'Expansion set Check List'!A1" display="Home" xr:uid="{00000000-0004-0000-DF00-000000000000}"/>
  </hyperlinks>
  <pageMargins left="0.7" right="0.7" top="0.75" bottom="0.75" header="0.3" footer="0.3"/>
  <pageSetup paperSize="0" orientation="portrait" horizontalDpi="0" verticalDpi="0" copies="0" r:id="rId1"/>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000-000000000000}">
  <sheetPr codeName="Sheet213">
    <tabColor rgb="FF3399FF"/>
  </sheetPr>
  <dimension ref="A1:W25"/>
  <sheetViews>
    <sheetView workbookViewId="0">
      <pane ySplit="1" topLeftCell="A2" activePane="bottomLeft" state="frozen"/>
      <selection pane="bottomLeft"/>
    </sheetView>
  </sheetViews>
  <sheetFormatPr defaultColWidth="0" defaultRowHeight="13.2" customHeight="1" x14ac:dyDescent="0.25"/>
  <cols>
    <col min="1" max="1" width="21.88671875" customWidth="1"/>
    <col min="2" max="2" width="9.44140625" bestFit="1" customWidth="1"/>
    <col min="3" max="3" width="3.33203125" bestFit="1" customWidth="1"/>
    <col min="4" max="4" width="8.6640625" bestFit="1" customWidth="1"/>
    <col min="5" max="5" width="4" bestFit="1" customWidth="1"/>
    <col min="6" max="6" width="13.6640625" bestFit="1" customWidth="1"/>
    <col min="7" max="7" width="11.886718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3088</v>
      </c>
      <c r="B2" s="13" t="s">
        <v>9423</v>
      </c>
      <c r="C2" s="13"/>
      <c r="D2" s="16" t="s">
        <v>404</v>
      </c>
      <c r="E2" s="13">
        <v>210</v>
      </c>
      <c r="F2" s="16" t="s">
        <v>405</v>
      </c>
      <c r="G2" s="31" t="s">
        <v>210</v>
      </c>
      <c r="H2" s="77"/>
      <c r="M2" s="33">
        <f>SUM(COUNTA(H2:H750))</f>
        <v>0</v>
      </c>
      <c r="O2" s="109"/>
      <c r="P2" s="109"/>
      <c r="Q2" s="109"/>
      <c r="R2" s="109"/>
      <c r="S2" s="109"/>
      <c r="T2" s="109"/>
      <c r="U2" s="109"/>
      <c r="V2" s="109"/>
      <c r="W2" s="109"/>
    </row>
    <row r="3" spans="1:23" x14ac:dyDescent="0.25">
      <c r="A3" s="15" t="s">
        <v>3087</v>
      </c>
      <c r="B3" s="13" t="s">
        <v>9423</v>
      </c>
      <c r="C3" s="16"/>
      <c r="D3" s="16" t="s">
        <v>404</v>
      </c>
      <c r="E3" s="16">
        <v>60</v>
      </c>
      <c r="F3" s="16" t="s">
        <v>410</v>
      </c>
      <c r="G3" s="31" t="s">
        <v>190</v>
      </c>
      <c r="H3" s="77"/>
    </row>
    <row r="4" spans="1:23" x14ac:dyDescent="0.25">
      <c r="A4" s="15" t="s">
        <v>987</v>
      </c>
      <c r="B4" s="13" t="s">
        <v>9423</v>
      </c>
      <c r="C4" s="16"/>
      <c r="D4" s="16" t="s">
        <v>404</v>
      </c>
      <c r="E4" s="16">
        <v>90</v>
      </c>
      <c r="F4" s="16" t="s">
        <v>405</v>
      </c>
      <c r="G4" s="30" t="s">
        <v>202</v>
      </c>
      <c r="H4" s="77"/>
    </row>
    <row r="5" spans="1:23" x14ac:dyDescent="0.25">
      <c r="A5" s="15" t="s">
        <v>991</v>
      </c>
      <c r="B5" s="13" t="s">
        <v>9423</v>
      </c>
      <c r="C5" s="16"/>
      <c r="D5" s="16" t="s">
        <v>404</v>
      </c>
      <c r="E5" s="16">
        <v>60</v>
      </c>
      <c r="F5" s="16" t="s">
        <v>410</v>
      </c>
      <c r="G5" s="30" t="s">
        <v>190</v>
      </c>
      <c r="H5" s="77"/>
    </row>
    <row r="6" spans="1:23" x14ac:dyDescent="0.25">
      <c r="A6" s="15" t="s">
        <v>3098</v>
      </c>
      <c r="B6" s="13" t="s">
        <v>9423</v>
      </c>
      <c r="C6" s="16"/>
      <c r="D6" s="16" t="s">
        <v>421</v>
      </c>
      <c r="E6" s="16">
        <v>170</v>
      </c>
      <c r="F6" s="16" t="s">
        <v>410</v>
      </c>
      <c r="G6" s="31" t="s">
        <v>210</v>
      </c>
      <c r="H6" s="77"/>
    </row>
    <row r="7" spans="1:23" x14ac:dyDescent="0.25">
      <c r="A7" s="15" t="s">
        <v>3306</v>
      </c>
      <c r="B7" s="13" t="s">
        <v>9423</v>
      </c>
      <c r="C7" s="16"/>
      <c r="D7" s="13" t="s">
        <v>400</v>
      </c>
      <c r="E7" s="16">
        <v>110</v>
      </c>
      <c r="F7" s="16" t="s">
        <v>410</v>
      </c>
      <c r="G7" s="31" t="s">
        <v>127</v>
      </c>
      <c r="H7" s="77"/>
    </row>
    <row r="8" spans="1:23" x14ac:dyDescent="0.25">
      <c r="A8" s="15" t="s">
        <v>484</v>
      </c>
      <c r="B8" s="13" t="s">
        <v>9423</v>
      </c>
      <c r="C8" s="16"/>
      <c r="D8" s="13" t="s">
        <v>431</v>
      </c>
      <c r="E8" s="16">
        <v>100</v>
      </c>
      <c r="F8" s="16" t="s">
        <v>410</v>
      </c>
      <c r="G8" s="30" t="s">
        <v>194</v>
      </c>
      <c r="H8" s="77"/>
    </row>
    <row r="9" spans="1:23" x14ac:dyDescent="0.25">
      <c r="A9" s="15" t="s">
        <v>1966</v>
      </c>
      <c r="B9" s="13" t="s">
        <v>9423</v>
      </c>
      <c r="C9" s="16"/>
      <c r="D9" s="13" t="s">
        <v>421</v>
      </c>
      <c r="E9" s="16">
        <v>130</v>
      </c>
      <c r="F9" s="16" t="s">
        <v>410</v>
      </c>
      <c r="G9" s="30" t="s">
        <v>127</v>
      </c>
      <c r="H9" s="77"/>
    </row>
    <row r="10" spans="1:23" x14ac:dyDescent="0.25">
      <c r="A10" s="15" t="s">
        <v>3118</v>
      </c>
      <c r="B10" s="13" t="s">
        <v>9423</v>
      </c>
      <c r="C10" s="16"/>
      <c r="D10" s="13" t="s">
        <v>490</v>
      </c>
      <c r="E10" s="16"/>
      <c r="F10" s="16" t="s">
        <v>1562</v>
      </c>
      <c r="G10" s="30" t="s">
        <v>194</v>
      </c>
      <c r="H10" s="77"/>
    </row>
    <row r="11" spans="1:23" x14ac:dyDescent="0.25">
      <c r="A11" s="15" t="s">
        <v>2868</v>
      </c>
      <c r="B11" s="13" t="s">
        <v>9423</v>
      </c>
      <c r="C11" s="16"/>
      <c r="D11" s="13" t="s">
        <v>490</v>
      </c>
      <c r="E11" s="16"/>
      <c r="F11" s="13" t="s">
        <v>1085</v>
      </c>
      <c r="G11" s="30" t="s">
        <v>194</v>
      </c>
      <c r="H11" s="77"/>
    </row>
    <row r="12" spans="1:23" x14ac:dyDescent="0.25">
      <c r="A12" s="15" t="s">
        <v>3120</v>
      </c>
      <c r="B12" s="13" t="s">
        <v>9423</v>
      </c>
      <c r="C12" s="16"/>
      <c r="D12" s="13" t="s">
        <v>490</v>
      </c>
      <c r="E12" s="16"/>
      <c r="F12" s="13" t="s">
        <v>1562</v>
      </c>
      <c r="G12" s="30" t="s">
        <v>194</v>
      </c>
      <c r="H12" s="77"/>
    </row>
    <row r="13" spans="1:23" x14ac:dyDescent="0.25">
      <c r="A13" s="15" t="s">
        <v>3122</v>
      </c>
      <c r="B13" s="13" t="s">
        <v>9423</v>
      </c>
      <c r="C13" s="16"/>
      <c r="D13" s="13" t="s">
        <v>490</v>
      </c>
      <c r="E13" s="16"/>
      <c r="F13" s="13" t="s">
        <v>1562</v>
      </c>
      <c r="G13" s="30" t="s">
        <v>194</v>
      </c>
      <c r="H13" s="77"/>
    </row>
    <row r="14" spans="1:23" x14ac:dyDescent="0.25">
      <c r="A14" s="15" t="s">
        <v>2551</v>
      </c>
      <c r="B14" s="13" t="s">
        <v>9423</v>
      </c>
      <c r="C14" s="16"/>
      <c r="D14" s="13" t="s">
        <v>490</v>
      </c>
      <c r="E14" s="16"/>
      <c r="F14" s="16" t="s">
        <v>1562</v>
      </c>
      <c r="G14" s="30" t="s">
        <v>194</v>
      </c>
      <c r="H14" s="77"/>
    </row>
    <row r="15" spans="1:23" x14ac:dyDescent="0.25">
      <c r="A15" s="15" t="s">
        <v>3143</v>
      </c>
      <c r="B15" s="13" t="s">
        <v>9423</v>
      </c>
      <c r="C15" s="16"/>
      <c r="D15" s="13" t="s">
        <v>490</v>
      </c>
      <c r="E15" s="16"/>
      <c r="F15" s="13" t="s">
        <v>1085</v>
      </c>
      <c r="G15" s="30" t="s">
        <v>194</v>
      </c>
      <c r="H15" s="77"/>
    </row>
    <row r="16" spans="1:23" x14ac:dyDescent="0.25">
      <c r="A16" s="15" t="s">
        <v>5930</v>
      </c>
      <c r="B16" s="13" t="s">
        <v>9423</v>
      </c>
      <c r="C16" s="16"/>
      <c r="D16" s="13" t="s">
        <v>490</v>
      </c>
      <c r="E16" s="16"/>
      <c r="F16" s="16" t="s">
        <v>1085</v>
      </c>
      <c r="G16" s="30" t="s">
        <v>194</v>
      </c>
      <c r="H16" s="77"/>
    </row>
    <row r="17" spans="1:8" x14ac:dyDescent="0.25">
      <c r="A17" s="15" t="s">
        <v>1567</v>
      </c>
      <c r="B17" s="13" t="s">
        <v>9423</v>
      </c>
      <c r="C17" s="16"/>
      <c r="D17" s="13" t="s">
        <v>490</v>
      </c>
      <c r="E17" s="16"/>
      <c r="F17" s="16" t="s">
        <v>1085</v>
      </c>
      <c r="G17" s="30" t="s">
        <v>194</v>
      </c>
      <c r="H17" s="77"/>
    </row>
    <row r="18" spans="1:8" x14ac:dyDescent="0.25">
      <c r="A18" s="15" t="s">
        <v>2704</v>
      </c>
      <c r="B18" s="13" t="s">
        <v>9423</v>
      </c>
      <c r="C18" s="16"/>
      <c r="D18" s="13" t="s">
        <v>490</v>
      </c>
      <c r="E18" s="16"/>
      <c r="F18" s="16" t="s">
        <v>1085</v>
      </c>
      <c r="G18" s="30" t="s">
        <v>194</v>
      </c>
      <c r="H18" s="77"/>
    </row>
    <row r="19" spans="1:8" x14ac:dyDescent="0.25">
      <c r="A19" s="15" t="s">
        <v>3073</v>
      </c>
      <c r="B19" s="13" t="s">
        <v>9423</v>
      </c>
      <c r="C19" s="16"/>
      <c r="D19" s="13" t="s">
        <v>490</v>
      </c>
      <c r="E19" s="16"/>
      <c r="F19" s="13" t="s">
        <v>1085</v>
      </c>
      <c r="G19" s="30" t="s">
        <v>194</v>
      </c>
      <c r="H19" s="77"/>
    </row>
    <row r="20" spans="1:8" x14ac:dyDescent="0.25">
      <c r="A20" s="15" t="s">
        <v>2667</v>
      </c>
      <c r="B20" s="13" t="s">
        <v>9423</v>
      </c>
      <c r="C20" s="16"/>
      <c r="D20" s="13" t="s">
        <v>490</v>
      </c>
      <c r="E20" s="16"/>
      <c r="F20" s="16" t="s">
        <v>1085</v>
      </c>
      <c r="G20" s="30" t="s">
        <v>194</v>
      </c>
      <c r="H20" s="77"/>
    </row>
    <row r="21" spans="1:8" x14ac:dyDescent="0.25">
      <c r="A21" s="15" t="s">
        <v>2791</v>
      </c>
      <c r="B21" s="13" t="s">
        <v>9423</v>
      </c>
      <c r="C21" s="16"/>
      <c r="D21" s="13" t="s">
        <v>490</v>
      </c>
      <c r="E21" s="16"/>
      <c r="F21" s="13" t="s">
        <v>493</v>
      </c>
      <c r="G21" s="30" t="s">
        <v>194</v>
      </c>
      <c r="H21" s="77"/>
    </row>
    <row r="22" spans="1:8" x14ac:dyDescent="0.25">
      <c r="A22" s="15" t="s">
        <v>2449</v>
      </c>
      <c r="B22" s="13" t="s">
        <v>9423</v>
      </c>
      <c r="C22" s="16"/>
      <c r="D22" s="13" t="s">
        <v>490</v>
      </c>
      <c r="E22" s="16"/>
      <c r="F22" s="13" t="s">
        <v>1562</v>
      </c>
      <c r="G22" s="30" t="s">
        <v>194</v>
      </c>
      <c r="H22" s="77"/>
    </row>
    <row r="23" spans="1:8" x14ac:dyDescent="0.25">
      <c r="A23" s="15" t="s">
        <v>1453</v>
      </c>
      <c r="B23" s="13" t="s">
        <v>9423</v>
      </c>
      <c r="C23" s="16"/>
      <c r="D23" s="13" t="s">
        <v>490</v>
      </c>
      <c r="E23" s="16"/>
      <c r="F23" s="13" t="s">
        <v>1562</v>
      </c>
      <c r="G23" s="30" t="s">
        <v>194</v>
      </c>
      <c r="H23" s="77"/>
    </row>
    <row r="24" spans="1:8" x14ac:dyDescent="0.25">
      <c r="A24" s="15" t="s">
        <v>616</v>
      </c>
      <c r="B24" s="13" t="s">
        <v>9423</v>
      </c>
      <c r="C24" s="16"/>
      <c r="D24" s="13" t="s">
        <v>427</v>
      </c>
      <c r="E24" s="16"/>
      <c r="F24" s="13" t="s">
        <v>428</v>
      </c>
      <c r="G24" s="30" t="s">
        <v>194</v>
      </c>
      <c r="H24" s="77"/>
    </row>
    <row r="25" spans="1:8" x14ac:dyDescent="0.25">
      <c r="A25" s="15" t="s">
        <v>521</v>
      </c>
      <c r="B25" s="13" t="s">
        <v>9423</v>
      </c>
      <c r="C25" s="16"/>
      <c r="D25" s="13" t="s">
        <v>427</v>
      </c>
      <c r="E25" s="16"/>
      <c r="F25" s="13" t="s">
        <v>427</v>
      </c>
      <c r="G25" s="30" t="s">
        <v>190</v>
      </c>
      <c r="H25" s="77"/>
    </row>
  </sheetData>
  <mergeCells count="1">
    <mergeCell ref="O1:W1"/>
  </mergeCells>
  <conditionalFormatting sqref="H2:H25">
    <cfRule type="cellIs" dxfId="44" priority="1" stopIfTrue="1" operator="equal">
      <formula>"-"</formula>
    </cfRule>
    <cfRule type="cellIs" dxfId="43" priority="2" stopIfTrue="1" operator="equal">
      <formula>"x"</formula>
    </cfRule>
  </conditionalFormatting>
  <hyperlinks>
    <hyperlink ref="L1" location="'Expansion set Check List'!A1" display="Home" xr:uid="{00000000-0004-0000-E000-000000000000}"/>
  </hyperlinks>
  <pageMargins left="0.7" right="0.7" top="0.75" bottom="0.75" header="0.3" footer="0.3"/>
  <pageSetup paperSize="0" orientation="portrait" horizontalDpi="0" verticalDpi="0" copies="0" r:id="rId1"/>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100-000000000000}">
  <sheetPr codeName="Sheet211">
    <tabColor rgb="FF3399FF"/>
  </sheetPr>
  <dimension ref="A1:W26"/>
  <sheetViews>
    <sheetView workbookViewId="0">
      <pane ySplit="1" topLeftCell="A2" activePane="bottomLeft" state="frozen"/>
      <selection pane="bottomLeft"/>
    </sheetView>
  </sheetViews>
  <sheetFormatPr defaultColWidth="0" defaultRowHeight="13.2" customHeight="1" x14ac:dyDescent="0.25"/>
  <cols>
    <col min="1" max="1" width="21.88671875" customWidth="1"/>
    <col min="2" max="2" width="9.44140625" bestFit="1" customWidth="1"/>
    <col min="3" max="3" width="3.33203125" bestFit="1" customWidth="1"/>
    <col min="4" max="4" width="8.6640625" bestFit="1" customWidth="1"/>
    <col min="5" max="5" width="4" bestFit="1" customWidth="1"/>
    <col min="6" max="6" width="13.6640625" bestFit="1" customWidth="1"/>
    <col min="7" max="7" width="11.886718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3139</v>
      </c>
      <c r="B2" s="13" t="s">
        <v>9423</v>
      </c>
      <c r="C2" s="13"/>
      <c r="D2" s="16" t="s">
        <v>2651</v>
      </c>
      <c r="E2" s="13">
        <v>230</v>
      </c>
      <c r="F2" s="16" t="s">
        <v>401</v>
      </c>
      <c r="G2" s="31" t="s">
        <v>210</v>
      </c>
      <c r="H2" s="77"/>
      <c r="M2" s="33">
        <f>SUM(COUNTA(H2:H750))</f>
        <v>0</v>
      </c>
      <c r="O2" s="109"/>
      <c r="P2" s="109"/>
      <c r="Q2" s="109"/>
      <c r="R2" s="109"/>
      <c r="S2" s="109"/>
      <c r="T2" s="109"/>
      <c r="U2" s="109"/>
      <c r="V2" s="109"/>
      <c r="W2" s="109"/>
    </row>
    <row r="3" spans="1:23" x14ac:dyDescent="0.25">
      <c r="A3" s="15" t="s">
        <v>1914</v>
      </c>
      <c r="B3" s="13" t="s">
        <v>9423</v>
      </c>
      <c r="C3" s="16"/>
      <c r="D3" s="16" t="s">
        <v>431</v>
      </c>
      <c r="E3" s="16">
        <v>150</v>
      </c>
      <c r="F3" s="16" t="s">
        <v>401</v>
      </c>
      <c r="G3" s="31" t="s">
        <v>202</v>
      </c>
      <c r="H3" s="77"/>
    </row>
    <row r="4" spans="1:23" x14ac:dyDescent="0.25">
      <c r="A4" s="15" t="s">
        <v>1216</v>
      </c>
      <c r="B4" s="13" t="s">
        <v>9423</v>
      </c>
      <c r="C4" s="16"/>
      <c r="D4" s="16" t="s">
        <v>2651</v>
      </c>
      <c r="E4" s="16">
        <v>80</v>
      </c>
      <c r="F4" s="16" t="s">
        <v>405</v>
      </c>
      <c r="G4" s="30" t="s">
        <v>194</v>
      </c>
      <c r="H4" s="77"/>
    </row>
    <row r="5" spans="1:23" x14ac:dyDescent="0.25">
      <c r="A5" s="15" t="s">
        <v>1231</v>
      </c>
      <c r="B5" s="13" t="s">
        <v>9423</v>
      </c>
      <c r="C5" s="16"/>
      <c r="D5" s="16" t="s">
        <v>2651</v>
      </c>
      <c r="E5" s="16">
        <v>60</v>
      </c>
      <c r="F5" s="16" t="s">
        <v>410</v>
      </c>
      <c r="G5" s="30" t="s">
        <v>190</v>
      </c>
      <c r="H5" s="77"/>
    </row>
    <row r="6" spans="1:23" x14ac:dyDescent="0.25">
      <c r="A6" s="15" t="s">
        <v>3098</v>
      </c>
      <c r="B6" s="13" t="s">
        <v>9423</v>
      </c>
      <c r="C6" s="16"/>
      <c r="D6" s="16" t="s">
        <v>421</v>
      </c>
      <c r="E6" s="16">
        <v>170</v>
      </c>
      <c r="F6" s="16" t="s">
        <v>410</v>
      </c>
      <c r="G6" s="30" t="s">
        <v>210</v>
      </c>
      <c r="H6" s="77"/>
    </row>
    <row r="7" spans="1:23" x14ac:dyDescent="0.25">
      <c r="A7" s="15" t="s">
        <v>987</v>
      </c>
      <c r="B7" s="13" t="s">
        <v>9423</v>
      </c>
      <c r="C7" s="16"/>
      <c r="D7" s="13" t="s">
        <v>404</v>
      </c>
      <c r="E7" s="16">
        <v>90</v>
      </c>
      <c r="F7" s="16" t="s">
        <v>405</v>
      </c>
      <c r="G7" s="30" t="s">
        <v>202</v>
      </c>
      <c r="H7" s="77"/>
    </row>
    <row r="8" spans="1:23" x14ac:dyDescent="0.25">
      <c r="A8" s="15" t="s">
        <v>991</v>
      </c>
      <c r="B8" s="13" t="s">
        <v>9423</v>
      </c>
      <c r="C8" s="16"/>
      <c r="D8" s="13" t="s">
        <v>404</v>
      </c>
      <c r="E8" s="16">
        <v>60</v>
      </c>
      <c r="F8" s="16" t="s">
        <v>410</v>
      </c>
      <c r="G8" s="30" t="s">
        <v>190</v>
      </c>
      <c r="H8" s="77"/>
    </row>
    <row r="9" spans="1:23" x14ac:dyDescent="0.25">
      <c r="A9" s="15" t="s">
        <v>2753</v>
      </c>
      <c r="B9" s="13" t="s">
        <v>9423</v>
      </c>
      <c r="C9" s="16"/>
      <c r="D9" s="13" t="s">
        <v>2651</v>
      </c>
      <c r="E9" s="16">
        <v>90</v>
      </c>
      <c r="F9" s="16" t="s">
        <v>410</v>
      </c>
      <c r="G9" s="30" t="s">
        <v>202</v>
      </c>
      <c r="H9" s="77"/>
    </row>
    <row r="10" spans="1:23" x14ac:dyDescent="0.25">
      <c r="A10" s="15" t="s">
        <v>3087</v>
      </c>
      <c r="B10" s="13" t="s">
        <v>9423</v>
      </c>
      <c r="C10" s="16"/>
      <c r="D10" s="13" t="s">
        <v>404</v>
      </c>
      <c r="E10" s="16">
        <v>60</v>
      </c>
      <c r="F10" s="16" t="s">
        <v>410</v>
      </c>
      <c r="G10" s="30" t="s">
        <v>190</v>
      </c>
      <c r="H10" s="77"/>
    </row>
    <row r="11" spans="1:23" x14ac:dyDescent="0.25">
      <c r="A11" s="15" t="s">
        <v>3141</v>
      </c>
      <c r="B11" s="13" t="s">
        <v>9423</v>
      </c>
      <c r="C11" s="16"/>
      <c r="D11" s="13" t="s">
        <v>490</v>
      </c>
      <c r="E11" s="16"/>
      <c r="F11" s="13" t="s">
        <v>1085</v>
      </c>
      <c r="G11" s="30" t="s">
        <v>194</v>
      </c>
      <c r="H11" s="77"/>
    </row>
    <row r="12" spans="1:23" x14ac:dyDescent="0.25">
      <c r="A12" s="15" t="s">
        <v>2868</v>
      </c>
      <c r="B12" s="13" t="s">
        <v>9423</v>
      </c>
      <c r="C12" s="16"/>
      <c r="D12" s="13" t="s">
        <v>490</v>
      </c>
      <c r="E12" s="16"/>
      <c r="F12" s="13" t="s">
        <v>1085</v>
      </c>
      <c r="G12" s="30" t="s">
        <v>194</v>
      </c>
      <c r="H12" s="77"/>
    </row>
    <row r="13" spans="1:23" x14ac:dyDescent="0.25">
      <c r="A13" s="15" t="s">
        <v>3120</v>
      </c>
      <c r="B13" s="13" t="s">
        <v>9423</v>
      </c>
      <c r="C13" s="16"/>
      <c r="D13" s="13" t="s">
        <v>490</v>
      </c>
      <c r="E13" s="16"/>
      <c r="F13" s="13" t="s">
        <v>1562</v>
      </c>
      <c r="G13" s="30" t="s">
        <v>194</v>
      </c>
      <c r="H13" s="77"/>
    </row>
    <row r="14" spans="1:23" x14ac:dyDescent="0.25">
      <c r="A14" s="15" t="s">
        <v>3122</v>
      </c>
      <c r="B14" s="13" t="s">
        <v>9423</v>
      </c>
      <c r="C14" s="16"/>
      <c r="D14" s="13" t="s">
        <v>490</v>
      </c>
      <c r="E14" s="16"/>
      <c r="F14" s="13" t="s">
        <v>1562</v>
      </c>
      <c r="G14" s="30" t="s">
        <v>194</v>
      </c>
      <c r="H14" s="77"/>
    </row>
    <row r="15" spans="1:23" x14ac:dyDescent="0.25">
      <c r="A15" s="15" t="s">
        <v>3143</v>
      </c>
      <c r="B15" s="13" t="s">
        <v>9423</v>
      </c>
      <c r="C15" s="16"/>
      <c r="D15" s="13" t="s">
        <v>490</v>
      </c>
      <c r="E15" s="16"/>
      <c r="F15" s="13" t="s">
        <v>1085</v>
      </c>
      <c r="G15" s="30" t="s">
        <v>194</v>
      </c>
      <c r="H15" s="77"/>
    </row>
    <row r="16" spans="1:23" x14ac:dyDescent="0.25">
      <c r="A16" s="15" t="s">
        <v>2848</v>
      </c>
      <c r="B16" s="13" t="s">
        <v>9423</v>
      </c>
      <c r="C16" s="16"/>
      <c r="D16" s="13" t="s">
        <v>490</v>
      </c>
      <c r="E16" s="16"/>
      <c r="F16" s="13" t="s">
        <v>1085</v>
      </c>
      <c r="G16" s="30" t="s">
        <v>194</v>
      </c>
      <c r="H16" s="77"/>
    </row>
    <row r="17" spans="1:8" x14ac:dyDescent="0.25">
      <c r="A17" s="15" t="s">
        <v>1567</v>
      </c>
      <c r="B17" s="13" t="s">
        <v>9423</v>
      </c>
      <c r="C17" s="16"/>
      <c r="D17" s="13" t="s">
        <v>490</v>
      </c>
      <c r="E17" s="16"/>
      <c r="F17" s="13" t="s">
        <v>1085</v>
      </c>
      <c r="G17" s="30" t="s">
        <v>194</v>
      </c>
      <c r="H17" s="77"/>
    </row>
    <row r="18" spans="1:8" x14ac:dyDescent="0.25">
      <c r="A18" s="15" t="s">
        <v>2667</v>
      </c>
      <c r="B18" s="13" t="s">
        <v>9423</v>
      </c>
      <c r="C18" s="16"/>
      <c r="D18" s="13" t="s">
        <v>490</v>
      </c>
      <c r="E18" s="16"/>
      <c r="F18" s="13" t="s">
        <v>1085</v>
      </c>
      <c r="G18" s="30" t="s">
        <v>194</v>
      </c>
      <c r="H18" s="77"/>
    </row>
    <row r="19" spans="1:8" x14ac:dyDescent="0.25">
      <c r="A19" s="15" t="s">
        <v>1281</v>
      </c>
      <c r="B19" s="13" t="s">
        <v>9423</v>
      </c>
      <c r="C19" s="16"/>
      <c r="D19" s="13" t="s">
        <v>490</v>
      </c>
      <c r="E19" s="16"/>
      <c r="F19" s="13" t="s">
        <v>1562</v>
      </c>
      <c r="G19" s="30" t="s">
        <v>194</v>
      </c>
      <c r="H19" s="77"/>
    </row>
    <row r="20" spans="1:8" x14ac:dyDescent="0.25">
      <c r="A20" s="15" t="s">
        <v>3126</v>
      </c>
      <c r="B20" s="13" t="s">
        <v>9423</v>
      </c>
      <c r="C20" s="16"/>
      <c r="D20" s="13" t="s">
        <v>490</v>
      </c>
      <c r="E20" s="16"/>
      <c r="F20" s="13" t="s">
        <v>1562</v>
      </c>
      <c r="G20" s="30" t="s">
        <v>194</v>
      </c>
      <c r="H20" s="77"/>
    </row>
    <row r="21" spans="1:8" x14ac:dyDescent="0.25">
      <c r="A21" s="15" t="s">
        <v>513</v>
      </c>
      <c r="B21" s="13" t="s">
        <v>9423</v>
      </c>
      <c r="C21" s="16"/>
      <c r="D21" s="13" t="s">
        <v>490</v>
      </c>
      <c r="E21" s="16"/>
      <c r="F21" s="13" t="s">
        <v>1562</v>
      </c>
      <c r="G21" s="30" t="s">
        <v>194</v>
      </c>
      <c r="H21" s="77"/>
    </row>
    <row r="22" spans="1:8" x14ac:dyDescent="0.25">
      <c r="A22" s="15" t="s">
        <v>2449</v>
      </c>
      <c r="B22" s="13" t="s">
        <v>9423</v>
      </c>
      <c r="C22" s="16"/>
      <c r="D22" s="13" t="s">
        <v>490</v>
      </c>
      <c r="E22" s="16"/>
      <c r="F22" s="13" t="s">
        <v>1562</v>
      </c>
      <c r="G22" s="30" t="s">
        <v>194</v>
      </c>
      <c r="H22" s="77"/>
    </row>
    <row r="23" spans="1:8" x14ac:dyDescent="0.25">
      <c r="A23" s="15" t="s">
        <v>1453</v>
      </c>
      <c r="B23" s="13" t="s">
        <v>9423</v>
      </c>
      <c r="C23" s="16"/>
      <c r="D23" s="13" t="s">
        <v>490</v>
      </c>
      <c r="E23" s="16"/>
      <c r="F23" s="13" t="s">
        <v>1562</v>
      </c>
      <c r="G23" s="30" t="s">
        <v>194</v>
      </c>
      <c r="H23" s="77"/>
    </row>
    <row r="24" spans="1:8" x14ac:dyDescent="0.25">
      <c r="A24" s="15" t="s">
        <v>616</v>
      </c>
      <c r="B24" s="13" t="s">
        <v>9423</v>
      </c>
      <c r="C24" s="16"/>
      <c r="D24" s="13" t="s">
        <v>427</v>
      </c>
      <c r="E24" s="16"/>
      <c r="F24" s="13" t="s">
        <v>428</v>
      </c>
      <c r="G24" s="30" t="s">
        <v>194</v>
      </c>
      <c r="H24" s="77"/>
    </row>
    <row r="25" spans="1:8" x14ac:dyDescent="0.25">
      <c r="A25" s="15" t="s">
        <v>2798</v>
      </c>
      <c r="B25" s="13" t="s">
        <v>9423</v>
      </c>
      <c r="C25" s="16"/>
      <c r="D25" s="13" t="s">
        <v>427</v>
      </c>
      <c r="E25" s="16"/>
      <c r="F25" s="13" t="s">
        <v>428</v>
      </c>
      <c r="G25" s="30" t="s">
        <v>194</v>
      </c>
      <c r="H25" s="77"/>
    </row>
    <row r="26" spans="1:8" x14ac:dyDescent="0.25">
      <c r="A26" s="15" t="s">
        <v>2674</v>
      </c>
      <c r="B26" s="13" t="s">
        <v>9423</v>
      </c>
      <c r="C26" s="16"/>
      <c r="D26" s="13" t="s">
        <v>427</v>
      </c>
      <c r="E26" s="16"/>
      <c r="F26" s="13" t="s">
        <v>427</v>
      </c>
      <c r="G26" s="30" t="s">
        <v>190</v>
      </c>
      <c r="H26" s="77"/>
    </row>
  </sheetData>
  <mergeCells count="1">
    <mergeCell ref="O1:W1"/>
  </mergeCells>
  <conditionalFormatting sqref="H2:H26">
    <cfRule type="cellIs" dxfId="42" priority="1" stopIfTrue="1" operator="equal">
      <formula>"-"</formula>
    </cfRule>
    <cfRule type="cellIs" dxfId="41" priority="2" stopIfTrue="1" operator="equal">
      <formula>"x"</formula>
    </cfRule>
  </conditionalFormatting>
  <hyperlinks>
    <hyperlink ref="L1" location="'Expansion set Check List'!A1" display="Home" xr:uid="{00000000-0004-0000-E100-000000000000}"/>
  </hyperlinks>
  <pageMargins left="0.7" right="0.7" top="0.75" bottom="0.75" header="0.3" footer="0.3"/>
  <pageSetup paperSize="0" orientation="portrait" horizontalDpi="0" verticalDpi="0" copies="0" r:id="rId1"/>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200-000000000000}">
  <sheetPr codeName="Sheet212">
    <tabColor rgb="FF3399FF"/>
  </sheetPr>
  <dimension ref="A1:W25"/>
  <sheetViews>
    <sheetView workbookViewId="0">
      <pane ySplit="1" topLeftCell="A2" activePane="bottomLeft" state="frozen"/>
      <selection pane="bottomLeft"/>
    </sheetView>
  </sheetViews>
  <sheetFormatPr defaultColWidth="0" defaultRowHeight="13.2" customHeight="1" x14ac:dyDescent="0.25"/>
  <cols>
    <col min="1" max="1" width="21.88671875" customWidth="1"/>
    <col min="2" max="2" width="9.44140625" bestFit="1" customWidth="1"/>
    <col min="3" max="3" width="3.33203125" bestFit="1" customWidth="1"/>
    <col min="4" max="4" width="8.6640625" bestFit="1" customWidth="1"/>
    <col min="5" max="5" width="4" bestFit="1" customWidth="1"/>
    <col min="6" max="6" width="13.6640625" bestFit="1" customWidth="1"/>
    <col min="7" max="7" width="11.886718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3127</v>
      </c>
      <c r="B2" s="13" t="s">
        <v>9423</v>
      </c>
      <c r="C2" s="13"/>
      <c r="D2" s="16" t="s">
        <v>407</v>
      </c>
      <c r="E2" s="13">
        <v>210</v>
      </c>
      <c r="F2" s="16" t="s">
        <v>405</v>
      </c>
      <c r="G2" s="31" t="s">
        <v>210</v>
      </c>
      <c r="H2" s="77"/>
      <c r="M2" s="33">
        <f>SUM(COUNTA(H2:H750))</f>
        <v>0</v>
      </c>
      <c r="O2" s="109"/>
      <c r="P2" s="109"/>
      <c r="Q2" s="109"/>
      <c r="R2" s="109"/>
      <c r="S2" s="109"/>
      <c r="T2" s="109"/>
      <c r="U2" s="109"/>
      <c r="V2" s="109"/>
      <c r="W2" s="109"/>
    </row>
    <row r="3" spans="1:23" x14ac:dyDescent="0.25">
      <c r="A3" s="15" t="s">
        <v>3078</v>
      </c>
      <c r="B3" s="13" t="s">
        <v>9423</v>
      </c>
      <c r="C3" s="16"/>
      <c r="D3" s="16" t="s">
        <v>407</v>
      </c>
      <c r="E3" s="16">
        <v>70</v>
      </c>
      <c r="F3" s="16" t="s">
        <v>410</v>
      </c>
      <c r="G3" s="31" t="s">
        <v>190</v>
      </c>
      <c r="H3" s="77"/>
    </row>
    <row r="4" spans="1:23" x14ac:dyDescent="0.25">
      <c r="A4" s="15" t="s">
        <v>2392</v>
      </c>
      <c r="B4" s="13" t="s">
        <v>9423</v>
      </c>
      <c r="C4" s="16"/>
      <c r="D4" s="16" t="s">
        <v>421</v>
      </c>
      <c r="E4" s="16">
        <v>100</v>
      </c>
      <c r="F4" s="16" t="s">
        <v>405</v>
      </c>
      <c r="G4" s="30" t="s">
        <v>202</v>
      </c>
      <c r="H4" s="77"/>
    </row>
    <row r="5" spans="1:23" x14ac:dyDescent="0.25">
      <c r="A5" s="15" t="s">
        <v>2392</v>
      </c>
      <c r="B5" s="13" t="s">
        <v>9423</v>
      </c>
      <c r="C5" s="16"/>
      <c r="D5" s="16" t="s">
        <v>421</v>
      </c>
      <c r="E5" s="16">
        <v>120</v>
      </c>
      <c r="F5" s="16" t="s">
        <v>405</v>
      </c>
      <c r="G5" s="30" t="s">
        <v>198</v>
      </c>
      <c r="H5" s="77"/>
    </row>
    <row r="6" spans="1:23" x14ac:dyDescent="0.25">
      <c r="A6" s="15" t="s">
        <v>2391</v>
      </c>
      <c r="B6" s="13" t="s">
        <v>9423</v>
      </c>
      <c r="C6" s="16"/>
      <c r="D6" s="16" t="s">
        <v>421</v>
      </c>
      <c r="E6" s="16">
        <v>70</v>
      </c>
      <c r="F6" s="16" t="s">
        <v>410</v>
      </c>
      <c r="G6" s="30" t="s">
        <v>190</v>
      </c>
      <c r="H6" s="77"/>
    </row>
    <row r="7" spans="1:23" x14ac:dyDescent="0.25">
      <c r="A7" s="15" t="s">
        <v>3098</v>
      </c>
      <c r="B7" s="13" t="s">
        <v>9423</v>
      </c>
      <c r="C7" s="16"/>
      <c r="D7" s="13" t="s">
        <v>421</v>
      </c>
      <c r="E7" s="16">
        <v>170</v>
      </c>
      <c r="F7" s="16" t="s">
        <v>410</v>
      </c>
      <c r="G7" s="31" t="s">
        <v>210</v>
      </c>
      <c r="H7" s="77"/>
    </row>
    <row r="8" spans="1:23" x14ac:dyDescent="0.25">
      <c r="A8" s="15" t="s">
        <v>3306</v>
      </c>
      <c r="B8" s="13" t="s">
        <v>9423</v>
      </c>
      <c r="C8" s="16"/>
      <c r="D8" s="13" t="s">
        <v>400</v>
      </c>
      <c r="E8" s="16">
        <v>110</v>
      </c>
      <c r="F8" s="16" t="s">
        <v>410</v>
      </c>
      <c r="G8" s="30" t="s">
        <v>127</v>
      </c>
      <c r="H8" s="77"/>
    </row>
    <row r="9" spans="1:23" x14ac:dyDescent="0.25">
      <c r="A9" s="15" t="s">
        <v>3141</v>
      </c>
      <c r="B9" s="13" t="s">
        <v>9423</v>
      </c>
      <c r="C9" s="16"/>
      <c r="D9" s="13" t="s">
        <v>490</v>
      </c>
      <c r="E9" s="16"/>
      <c r="F9" s="16" t="s">
        <v>1085</v>
      </c>
      <c r="G9" s="30" t="s">
        <v>194</v>
      </c>
      <c r="H9" s="77"/>
    </row>
    <row r="10" spans="1:23" x14ac:dyDescent="0.25">
      <c r="A10" s="15" t="s">
        <v>2868</v>
      </c>
      <c r="B10" s="13" t="s">
        <v>9423</v>
      </c>
      <c r="C10" s="16"/>
      <c r="D10" s="13" t="s">
        <v>490</v>
      </c>
      <c r="E10" s="16"/>
      <c r="F10" s="16" t="s">
        <v>1085</v>
      </c>
      <c r="G10" s="30" t="s">
        <v>194</v>
      </c>
      <c r="H10" s="77"/>
    </row>
    <row r="11" spans="1:23" x14ac:dyDescent="0.25">
      <c r="A11" s="15" t="s">
        <v>3120</v>
      </c>
      <c r="B11" s="13" t="s">
        <v>9423</v>
      </c>
      <c r="C11" s="16"/>
      <c r="D11" s="13" t="s">
        <v>490</v>
      </c>
      <c r="E11" s="16"/>
      <c r="F11" s="13" t="s">
        <v>1562</v>
      </c>
      <c r="G11" s="30" t="s">
        <v>194</v>
      </c>
      <c r="H11" s="77"/>
    </row>
    <row r="12" spans="1:23" x14ac:dyDescent="0.25">
      <c r="A12" s="15" t="s">
        <v>3122</v>
      </c>
      <c r="B12" s="13" t="s">
        <v>9423</v>
      </c>
      <c r="C12" s="16"/>
      <c r="D12" s="13" t="s">
        <v>490</v>
      </c>
      <c r="E12" s="16"/>
      <c r="F12" s="13" t="s">
        <v>1562</v>
      </c>
      <c r="G12" s="30" t="s">
        <v>194</v>
      </c>
      <c r="H12" s="77"/>
    </row>
    <row r="13" spans="1:23" x14ac:dyDescent="0.25">
      <c r="A13" s="15" t="s">
        <v>2551</v>
      </c>
      <c r="B13" s="13" t="s">
        <v>9423</v>
      </c>
      <c r="C13" s="16"/>
      <c r="D13" s="13" t="s">
        <v>490</v>
      </c>
      <c r="E13" s="16"/>
      <c r="F13" s="13" t="s">
        <v>1562</v>
      </c>
      <c r="G13" s="30" t="s">
        <v>194</v>
      </c>
      <c r="H13" s="77"/>
    </row>
    <row r="14" spans="1:23" x14ac:dyDescent="0.25">
      <c r="A14" s="15" t="s">
        <v>3143</v>
      </c>
      <c r="B14" s="13" t="s">
        <v>9423</v>
      </c>
      <c r="C14" s="16"/>
      <c r="D14" s="13" t="s">
        <v>490</v>
      </c>
      <c r="E14" s="16"/>
      <c r="F14" s="16" t="s">
        <v>1085</v>
      </c>
      <c r="G14" s="30" t="s">
        <v>194</v>
      </c>
      <c r="H14" s="77"/>
    </row>
    <row r="15" spans="1:23" x14ac:dyDescent="0.25">
      <c r="A15" s="15" t="s">
        <v>2430</v>
      </c>
      <c r="B15" s="13" t="s">
        <v>9423</v>
      </c>
      <c r="C15" s="16"/>
      <c r="D15" s="13" t="s">
        <v>490</v>
      </c>
      <c r="E15" s="16"/>
      <c r="F15" s="13" t="s">
        <v>1562</v>
      </c>
      <c r="G15" s="30" t="s">
        <v>194</v>
      </c>
      <c r="H15" s="77"/>
    </row>
    <row r="16" spans="1:23" x14ac:dyDescent="0.25">
      <c r="A16" s="15" t="s">
        <v>2848</v>
      </c>
      <c r="B16" s="13" t="s">
        <v>9423</v>
      </c>
      <c r="C16" s="16"/>
      <c r="D16" s="13" t="s">
        <v>490</v>
      </c>
      <c r="E16" s="16"/>
      <c r="F16" s="16" t="s">
        <v>1085</v>
      </c>
      <c r="G16" s="30" t="s">
        <v>194</v>
      </c>
      <c r="H16" s="77"/>
    </row>
    <row r="17" spans="1:8" x14ac:dyDescent="0.25">
      <c r="A17" s="15" t="s">
        <v>1567</v>
      </c>
      <c r="B17" s="13" t="s">
        <v>9423</v>
      </c>
      <c r="C17" s="16"/>
      <c r="D17" s="13" t="s">
        <v>490</v>
      </c>
      <c r="E17" s="16"/>
      <c r="F17" s="16" t="s">
        <v>1085</v>
      </c>
      <c r="G17" s="30" t="s">
        <v>194</v>
      </c>
      <c r="H17" s="77"/>
    </row>
    <row r="18" spans="1:8" x14ac:dyDescent="0.25">
      <c r="A18" s="15" t="s">
        <v>2667</v>
      </c>
      <c r="B18" s="13" t="s">
        <v>9423</v>
      </c>
      <c r="C18" s="16"/>
      <c r="D18" s="13" t="s">
        <v>490</v>
      </c>
      <c r="E18" s="16"/>
      <c r="F18" s="16" t="s">
        <v>1085</v>
      </c>
      <c r="G18" s="30" t="s">
        <v>194</v>
      </c>
      <c r="H18" s="77"/>
    </row>
    <row r="19" spans="1:8" x14ac:dyDescent="0.25">
      <c r="A19" s="15" t="s">
        <v>3126</v>
      </c>
      <c r="B19" s="13" t="s">
        <v>9423</v>
      </c>
      <c r="C19" s="16"/>
      <c r="D19" s="13" t="s">
        <v>490</v>
      </c>
      <c r="E19" s="16"/>
      <c r="F19" s="13" t="s">
        <v>1562</v>
      </c>
      <c r="G19" s="30" t="s">
        <v>194</v>
      </c>
      <c r="H19" s="77"/>
    </row>
    <row r="20" spans="1:8" x14ac:dyDescent="0.25">
      <c r="A20" s="15" t="s">
        <v>2795</v>
      </c>
      <c r="B20" s="13" t="s">
        <v>9423</v>
      </c>
      <c r="C20" s="16"/>
      <c r="D20" s="13" t="s">
        <v>490</v>
      </c>
      <c r="E20" s="16"/>
      <c r="F20" s="16" t="s">
        <v>1085</v>
      </c>
      <c r="G20" s="30" t="s">
        <v>194</v>
      </c>
      <c r="H20" s="77"/>
    </row>
    <row r="21" spans="1:8" x14ac:dyDescent="0.25">
      <c r="A21" s="15" t="s">
        <v>2449</v>
      </c>
      <c r="B21" s="13" t="s">
        <v>9423</v>
      </c>
      <c r="C21" s="16"/>
      <c r="D21" s="13" t="s">
        <v>490</v>
      </c>
      <c r="E21" s="16"/>
      <c r="F21" s="13" t="s">
        <v>1562</v>
      </c>
      <c r="G21" s="30" t="s">
        <v>194</v>
      </c>
      <c r="H21" s="77"/>
    </row>
    <row r="22" spans="1:8" x14ac:dyDescent="0.25">
      <c r="A22" s="15" t="s">
        <v>1453</v>
      </c>
      <c r="B22" s="13" t="s">
        <v>9423</v>
      </c>
      <c r="C22" s="16"/>
      <c r="D22" s="13" t="s">
        <v>490</v>
      </c>
      <c r="E22" s="16"/>
      <c r="F22" s="13" t="s">
        <v>1562</v>
      </c>
      <c r="G22" s="30" t="s">
        <v>194</v>
      </c>
      <c r="H22" s="77"/>
    </row>
    <row r="23" spans="1:8" x14ac:dyDescent="0.25">
      <c r="A23" s="15" t="s">
        <v>616</v>
      </c>
      <c r="B23" s="13" t="s">
        <v>9423</v>
      </c>
      <c r="C23" s="16"/>
      <c r="D23" s="13" t="s">
        <v>427</v>
      </c>
      <c r="E23" s="16"/>
      <c r="F23" s="13" t="s">
        <v>428</v>
      </c>
      <c r="G23" s="30" t="s">
        <v>194</v>
      </c>
      <c r="H23" s="77"/>
    </row>
    <row r="24" spans="1:8" x14ac:dyDescent="0.25">
      <c r="A24" s="15" t="s">
        <v>719</v>
      </c>
      <c r="B24" s="13" t="s">
        <v>9423</v>
      </c>
      <c r="C24" s="16"/>
      <c r="D24" s="13" t="s">
        <v>427</v>
      </c>
      <c r="E24" s="16"/>
      <c r="F24" s="13" t="s">
        <v>428</v>
      </c>
      <c r="G24" s="30" t="s">
        <v>194</v>
      </c>
      <c r="H24" s="77"/>
    </row>
    <row r="25" spans="1:8" x14ac:dyDescent="0.25">
      <c r="A25" s="15" t="s">
        <v>518</v>
      </c>
      <c r="B25" s="13" t="s">
        <v>9423</v>
      </c>
      <c r="C25" s="16"/>
      <c r="D25" s="13" t="s">
        <v>427</v>
      </c>
      <c r="E25" s="16"/>
      <c r="F25" s="13" t="s">
        <v>427</v>
      </c>
      <c r="G25" s="30" t="s">
        <v>190</v>
      </c>
      <c r="H25" s="77"/>
    </row>
  </sheetData>
  <mergeCells count="1">
    <mergeCell ref="O1:W1"/>
  </mergeCells>
  <conditionalFormatting sqref="H2:H25">
    <cfRule type="cellIs" dxfId="40" priority="1" stopIfTrue="1" operator="equal">
      <formula>"-"</formula>
    </cfRule>
    <cfRule type="cellIs" dxfId="39" priority="2" stopIfTrue="1" operator="equal">
      <formula>"x"</formula>
    </cfRule>
  </conditionalFormatting>
  <hyperlinks>
    <hyperlink ref="L1" location="'Expansion set Check List'!A1" display="Home" xr:uid="{00000000-0004-0000-E200-000000000000}"/>
  </hyperlinks>
  <pageMargins left="0.7" right="0.7" top="0.75" bottom="0.75" header="0.3" footer="0.3"/>
  <pageSetup paperSize="0" orientation="portrait" horizontalDpi="0" verticalDpi="0" copies="0" r:id="rId1"/>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300-000000000000}">
  <sheetPr codeName="Sheet214">
    <tabColor rgb="FF3399FF"/>
  </sheetPr>
  <dimension ref="A1:W24"/>
  <sheetViews>
    <sheetView workbookViewId="0">
      <pane ySplit="1" topLeftCell="A2" activePane="bottomLeft" state="frozen"/>
      <selection pane="bottomLeft"/>
    </sheetView>
  </sheetViews>
  <sheetFormatPr defaultColWidth="0" defaultRowHeight="13.2" customHeight="1" x14ac:dyDescent="0.25"/>
  <cols>
    <col min="1" max="1" width="21.88671875" customWidth="1"/>
    <col min="2" max="2" width="9.44140625" bestFit="1" customWidth="1"/>
    <col min="3" max="3" width="3.33203125" bestFit="1" customWidth="1"/>
    <col min="4" max="4" width="8.6640625" bestFit="1" customWidth="1"/>
    <col min="5" max="5" width="4" bestFit="1" customWidth="1"/>
    <col min="6" max="6" width="13.6640625" bestFit="1" customWidth="1"/>
    <col min="7" max="7" width="11.886718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 x14ac:dyDescent="0.25">
      <c r="A1" s="28" t="s">
        <v>390</v>
      </c>
      <c r="B1" s="28" t="s">
        <v>391</v>
      </c>
      <c r="C1" s="28" t="s">
        <v>392</v>
      </c>
      <c r="D1" s="28" t="s">
        <v>393</v>
      </c>
      <c r="E1" s="28" t="s">
        <v>394</v>
      </c>
      <c r="F1" s="28" t="s">
        <v>395</v>
      </c>
      <c r="G1" s="28" t="s">
        <v>396</v>
      </c>
      <c r="H1" s="29" t="s">
        <v>106</v>
      </c>
      <c r="I1" s="2"/>
      <c r="J1" s="2"/>
      <c r="K1" s="2"/>
      <c r="L1" s="48" t="s">
        <v>397</v>
      </c>
      <c r="M1" s="29" t="s">
        <v>106</v>
      </c>
      <c r="O1" s="332" t="s">
        <v>398</v>
      </c>
      <c r="P1" s="333"/>
      <c r="Q1" s="333"/>
      <c r="R1" s="333"/>
      <c r="S1" s="333"/>
      <c r="T1" s="333"/>
      <c r="U1" s="333"/>
      <c r="V1" s="333"/>
      <c r="W1" s="334"/>
    </row>
    <row r="2" spans="1:23" x14ac:dyDescent="0.25">
      <c r="A2" s="12" t="s">
        <v>3009</v>
      </c>
      <c r="B2" s="13" t="s">
        <v>9423</v>
      </c>
      <c r="C2" s="13"/>
      <c r="D2" s="16" t="s">
        <v>407</v>
      </c>
      <c r="E2" s="13">
        <v>240</v>
      </c>
      <c r="F2" s="16" t="s">
        <v>401</v>
      </c>
      <c r="G2" s="31" t="s">
        <v>210</v>
      </c>
      <c r="H2" s="77"/>
      <c r="M2" s="33">
        <f>SUM(COUNTA(H2:H750))</f>
        <v>0</v>
      </c>
      <c r="O2" s="109"/>
      <c r="P2" s="109"/>
      <c r="Q2" s="109"/>
      <c r="R2" s="109"/>
      <c r="S2" s="109"/>
      <c r="T2" s="109"/>
      <c r="U2" s="109"/>
      <c r="V2" s="109"/>
      <c r="W2" s="109"/>
    </row>
    <row r="3" spans="1:23" x14ac:dyDescent="0.25">
      <c r="A3" s="15" t="s">
        <v>3007</v>
      </c>
      <c r="B3" s="13" t="s">
        <v>9423</v>
      </c>
      <c r="C3" s="16"/>
      <c r="D3" s="16" t="s">
        <v>407</v>
      </c>
      <c r="E3" s="16">
        <v>80</v>
      </c>
      <c r="F3" s="16" t="s">
        <v>405</v>
      </c>
      <c r="G3" s="31" t="s">
        <v>194</v>
      </c>
      <c r="H3" s="77"/>
    </row>
    <row r="4" spans="1:23" x14ac:dyDescent="0.25">
      <c r="A4" s="15" t="s">
        <v>3006</v>
      </c>
      <c r="B4" s="13" t="s">
        <v>9423</v>
      </c>
      <c r="C4" s="16"/>
      <c r="D4" s="16" t="s">
        <v>407</v>
      </c>
      <c r="E4" s="16">
        <v>60</v>
      </c>
      <c r="F4" s="16" t="s">
        <v>410</v>
      </c>
      <c r="G4" s="30" t="s">
        <v>190</v>
      </c>
      <c r="H4" s="77"/>
    </row>
    <row r="5" spans="1:23" x14ac:dyDescent="0.25">
      <c r="A5" s="15" t="s">
        <v>3127</v>
      </c>
      <c r="B5" s="13" t="s">
        <v>9423</v>
      </c>
      <c r="C5" s="16"/>
      <c r="D5" s="16" t="s">
        <v>407</v>
      </c>
      <c r="E5" s="16">
        <v>210</v>
      </c>
      <c r="F5" s="16" t="s">
        <v>405</v>
      </c>
      <c r="G5" s="31" t="s">
        <v>210</v>
      </c>
      <c r="H5" s="77"/>
    </row>
    <row r="6" spans="1:23" x14ac:dyDescent="0.25">
      <c r="A6" s="15" t="s">
        <v>3078</v>
      </c>
      <c r="B6" s="13" t="s">
        <v>9423</v>
      </c>
      <c r="C6" s="16"/>
      <c r="D6" s="16" t="s">
        <v>407</v>
      </c>
      <c r="E6" s="16">
        <v>70</v>
      </c>
      <c r="F6" s="16" t="s">
        <v>410</v>
      </c>
      <c r="G6" s="31" t="s">
        <v>190</v>
      </c>
      <c r="H6" s="77"/>
    </row>
    <row r="7" spans="1:23" x14ac:dyDescent="0.25">
      <c r="A7" s="15" t="s">
        <v>3098</v>
      </c>
      <c r="B7" s="13" t="s">
        <v>9423</v>
      </c>
      <c r="C7" s="16"/>
      <c r="D7" s="13" t="s">
        <v>421</v>
      </c>
      <c r="E7" s="16">
        <v>170</v>
      </c>
      <c r="F7" s="16" t="s">
        <v>410</v>
      </c>
      <c r="G7" s="31" t="s">
        <v>210</v>
      </c>
      <c r="H7" s="77"/>
    </row>
    <row r="8" spans="1:23" x14ac:dyDescent="0.25">
      <c r="A8" s="15" t="s">
        <v>3306</v>
      </c>
      <c r="B8" s="13" t="s">
        <v>9423</v>
      </c>
      <c r="C8" s="16"/>
      <c r="D8" s="13" t="s">
        <v>400</v>
      </c>
      <c r="E8" s="16">
        <v>110</v>
      </c>
      <c r="F8" s="16" t="s">
        <v>410</v>
      </c>
      <c r="G8" s="30" t="s">
        <v>127</v>
      </c>
      <c r="H8" s="77"/>
    </row>
    <row r="9" spans="1:23" x14ac:dyDescent="0.25">
      <c r="A9" s="15" t="s">
        <v>9424</v>
      </c>
      <c r="B9" s="13" t="s">
        <v>9423</v>
      </c>
      <c r="C9" s="16"/>
      <c r="D9" s="13" t="s">
        <v>421</v>
      </c>
      <c r="E9" s="16">
        <v>170</v>
      </c>
      <c r="F9" s="16" t="s">
        <v>410</v>
      </c>
      <c r="G9" s="30" t="s">
        <v>206</v>
      </c>
      <c r="H9" s="77"/>
    </row>
    <row r="10" spans="1:23" x14ac:dyDescent="0.25">
      <c r="A10" s="15" t="s">
        <v>484</v>
      </c>
      <c r="B10" s="13" t="s">
        <v>9423</v>
      </c>
      <c r="C10" s="16"/>
      <c r="D10" s="13" t="s">
        <v>431</v>
      </c>
      <c r="E10" s="16">
        <v>100</v>
      </c>
      <c r="F10" s="16" t="s">
        <v>410</v>
      </c>
      <c r="G10" s="30" t="s">
        <v>194</v>
      </c>
      <c r="H10" s="77"/>
    </row>
    <row r="11" spans="1:23" x14ac:dyDescent="0.25">
      <c r="A11" s="15" t="s">
        <v>3141</v>
      </c>
      <c r="B11" s="13" t="s">
        <v>9423</v>
      </c>
      <c r="C11" s="16"/>
      <c r="D11" s="13" t="s">
        <v>490</v>
      </c>
      <c r="E11" s="16"/>
      <c r="F11" s="13" t="s">
        <v>1085</v>
      </c>
      <c r="G11" s="30" t="s">
        <v>194</v>
      </c>
      <c r="H11" s="77"/>
    </row>
    <row r="12" spans="1:23" x14ac:dyDescent="0.25">
      <c r="A12" s="15" t="s">
        <v>2868</v>
      </c>
      <c r="B12" s="13" t="s">
        <v>9423</v>
      </c>
      <c r="C12" s="16"/>
      <c r="D12" s="13" t="s">
        <v>490</v>
      </c>
      <c r="E12" s="16"/>
      <c r="F12" s="13" t="s">
        <v>1085</v>
      </c>
      <c r="G12" s="30" t="s">
        <v>194</v>
      </c>
      <c r="H12" s="77"/>
    </row>
    <row r="13" spans="1:23" x14ac:dyDescent="0.25">
      <c r="A13" s="15" t="s">
        <v>3120</v>
      </c>
      <c r="B13" s="13" t="s">
        <v>9423</v>
      </c>
      <c r="C13" s="16"/>
      <c r="D13" s="13" t="s">
        <v>490</v>
      </c>
      <c r="E13" s="16"/>
      <c r="F13" s="13" t="s">
        <v>1562</v>
      </c>
      <c r="G13" s="30" t="s">
        <v>194</v>
      </c>
      <c r="H13" s="77"/>
    </row>
    <row r="14" spans="1:23" x14ac:dyDescent="0.25">
      <c r="A14" s="15" t="s">
        <v>3122</v>
      </c>
      <c r="B14" s="13" t="s">
        <v>9423</v>
      </c>
      <c r="C14" s="16"/>
      <c r="D14" s="13" t="s">
        <v>490</v>
      </c>
      <c r="E14" s="16"/>
      <c r="F14" s="16" t="s">
        <v>1562</v>
      </c>
      <c r="G14" s="30" t="s">
        <v>194</v>
      </c>
      <c r="H14" s="77"/>
    </row>
    <row r="15" spans="1:23" x14ac:dyDescent="0.25">
      <c r="A15" s="15" t="s">
        <v>2551</v>
      </c>
      <c r="B15" s="13" t="s">
        <v>9423</v>
      </c>
      <c r="C15" s="16"/>
      <c r="D15" s="13" t="s">
        <v>490</v>
      </c>
      <c r="E15" s="16"/>
      <c r="F15" s="13" t="s">
        <v>1562</v>
      </c>
      <c r="G15" s="30" t="s">
        <v>194</v>
      </c>
      <c r="H15" s="77"/>
    </row>
    <row r="16" spans="1:23" x14ac:dyDescent="0.25">
      <c r="A16" s="15" t="s">
        <v>2847</v>
      </c>
      <c r="B16" s="13" t="s">
        <v>9423</v>
      </c>
      <c r="C16" s="16"/>
      <c r="D16" s="13" t="s">
        <v>490</v>
      </c>
      <c r="E16" s="16"/>
      <c r="F16" s="16" t="s">
        <v>493</v>
      </c>
      <c r="G16" s="30" t="s">
        <v>194</v>
      </c>
      <c r="H16" s="77"/>
    </row>
    <row r="17" spans="1:8" x14ac:dyDescent="0.25">
      <c r="A17" s="15" t="s">
        <v>3143</v>
      </c>
      <c r="B17" s="13" t="s">
        <v>9423</v>
      </c>
      <c r="C17" s="16"/>
      <c r="D17" s="13" t="s">
        <v>490</v>
      </c>
      <c r="E17" s="16"/>
      <c r="F17" s="16" t="s">
        <v>1085</v>
      </c>
      <c r="G17" s="30" t="s">
        <v>194</v>
      </c>
      <c r="H17" s="77"/>
    </row>
    <row r="18" spans="1:8" x14ac:dyDescent="0.25">
      <c r="A18" s="15" t="s">
        <v>1567</v>
      </c>
      <c r="B18" s="13" t="s">
        <v>9423</v>
      </c>
      <c r="C18" s="16"/>
      <c r="D18" s="13" t="s">
        <v>490</v>
      </c>
      <c r="E18" s="16"/>
      <c r="F18" s="16" t="s">
        <v>1085</v>
      </c>
      <c r="G18" s="30" t="s">
        <v>194</v>
      </c>
      <c r="H18" s="77"/>
    </row>
    <row r="19" spans="1:8" x14ac:dyDescent="0.25">
      <c r="A19" s="15" t="s">
        <v>2667</v>
      </c>
      <c r="B19" s="13" t="s">
        <v>9423</v>
      </c>
      <c r="C19" s="16"/>
      <c r="D19" s="13" t="s">
        <v>490</v>
      </c>
      <c r="E19" s="16"/>
      <c r="F19" s="13" t="s">
        <v>1085</v>
      </c>
      <c r="G19" s="30" t="s">
        <v>194</v>
      </c>
      <c r="H19" s="77"/>
    </row>
    <row r="20" spans="1:8" x14ac:dyDescent="0.25">
      <c r="A20" s="15" t="s">
        <v>2914</v>
      </c>
      <c r="B20" s="13" t="s">
        <v>9423</v>
      </c>
      <c r="C20" s="16"/>
      <c r="D20" s="13" t="s">
        <v>490</v>
      </c>
      <c r="E20" s="16"/>
      <c r="F20" s="16" t="s">
        <v>1562</v>
      </c>
      <c r="G20" s="30" t="s">
        <v>194</v>
      </c>
      <c r="H20" s="77"/>
    </row>
    <row r="21" spans="1:8" x14ac:dyDescent="0.25">
      <c r="A21" s="15" t="s">
        <v>2449</v>
      </c>
      <c r="B21" s="13" t="s">
        <v>9423</v>
      </c>
      <c r="C21" s="16"/>
      <c r="D21" s="13" t="s">
        <v>490</v>
      </c>
      <c r="E21" s="16"/>
      <c r="F21" s="13" t="s">
        <v>1562</v>
      </c>
      <c r="G21" s="30" t="s">
        <v>194</v>
      </c>
      <c r="H21" s="77"/>
    </row>
    <row r="22" spans="1:8" x14ac:dyDescent="0.25">
      <c r="A22" s="15" t="s">
        <v>1453</v>
      </c>
      <c r="B22" s="13" t="s">
        <v>9423</v>
      </c>
      <c r="C22" s="16"/>
      <c r="D22" s="13" t="s">
        <v>490</v>
      </c>
      <c r="E22" s="16"/>
      <c r="F22" s="13" t="s">
        <v>1562</v>
      </c>
      <c r="G22" s="30" t="s">
        <v>194</v>
      </c>
      <c r="H22" s="77"/>
    </row>
    <row r="23" spans="1:8" x14ac:dyDescent="0.25">
      <c r="A23" s="15" t="s">
        <v>616</v>
      </c>
      <c r="B23" s="13" t="s">
        <v>9423</v>
      </c>
      <c r="C23" s="16"/>
      <c r="D23" s="13" t="s">
        <v>427</v>
      </c>
      <c r="E23" s="16"/>
      <c r="F23" s="13" t="s">
        <v>428</v>
      </c>
      <c r="G23" s="30" t="s">
        <v>194</v>
      </c>
      <c r="H23" s="77"/>
    </row>
    <row r="24" spans="1:8" x14ac:dyDescent="0.25">
      <c r="A24" s="15" t="s">
        <v>518</v>
      </c>
      <c r="B24" s="13" t="s">
        <v>9423</v>
      </c>
      <c r="C24" s="16"/>
      <c r="D24" s="13" t="s">
        <v>427</v>
      </c>
      <c r="E24" s="16"/>
      <c r="F24" s="13" t="s">
        <v>427</v>
      </c>
      <c r="G24" s="30" t="s">
        <v>190</v>
      </c>
      <c r="H24" s="77"/>
    </row>
  </sheetData>
  <mergeCells count="1">
    <mergeCell ref="O1:W1"/>
  </mergeCells>
  <conditionalFormatting sqref="H2:H24">
    <cfRule type="cellIs" dxfId="38" priority="1" stopIfTrue="1" operator="equal">
      <formula>"-"</formula>
    </cfRule>
    <cfRule type="cellIs" dxfId="37" priority="2" stopIfTrue="1" operator="equal">
      <formula>"x"</formula>
    </cfRule>
  </conditionalFormatting>
  <hyperlinks>
    <hyperlink ref="L1" location="'Expansion set Check List'!A1" display="Home" xr:uid="{00000000-0004-0000-E300-000000000000}"/>
  </hyperlinks>
  <pageMargins left="0.7" right="0.7" top="0.75" bottom="0.75" header="0.3" footer="0.3"/>
  <pageSetup paperSize="0" orientation="portrait" horizontalDpi="0" verticalDpi="0" copies="0" r:id="rId1"/>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400-000000000000}">
  <sheetPr codeName="Sheet222">
    <tabColor rgb="FF3399FF"/>
  </sheetPr>
  <dimension ref="A1:W25"/>
  <sheetViews>
    <sheetView workbookViewId="0">
      <pane ySplit="1" topLeftCell="A2" activePane="bottomLeft" state="frozen"/>
      <selection pane="bottomLeft"/>
    </sheetView>
  </sheetViews>
  <sheetFormatPr defaultColWidth="0" defaultRowHeight="13.2" customHeight="1" x14ac:dyDescent="0.25"/>
  <cols>
    <col min="1" max="1" width="21.88671875" customWidth="1"/>
    <col min="2" max="2" width="9.44140625" bestFit="1" customWidth="1"/>
    <col min="3" max="3" width="3.33203125"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6" thickBot="1" x14ac:dyDescent="0.3">
      <c r="A1" s="140" t="s">
        <v>390</v>
      </c>
      <c r="B1" s="141" t="s">
        <v>391</v>
      </c>
      <c r="C1" s="141" t="s">
        <v>392</v>
      </c>
      <c r="D1" s="141" t="s">
        <v>393</v>
      </c>
      <c r="E1" s="141" t="s">
        <v>394</v>
      </c>
      <c r="F1" s="141" t="s">
        <v>395</v>
      </c>
      <c r="G1" s="141" t="s">
        <v>396</v>
      </c>
      <c r="H1" s="142" t="s">
        <v>106</v>
      </c>
      <c r="I1" s="2"/>
      <c r="J1" s="2"/>
      <c r="K1" s="2"/>
      <c r="L1" s="48" t="s">
        <v>397</v>
      </c>
      <c r="M1" s="29" t="s">
        <v>106</v>
      </c>
      <c r="O1" s="332" t="s">
        <v>398</v>
      </c>
      <c r="P1" s="333"/>
      <c r="Q1" s="333"/>
      <c r="R1" s="333"/>
      <c r="S1" s="333"/>
      <c r="T1" s="333"/>
      <c r="U1" s="333"/>
      <c r="V1" s="333"/>
      <c r="W1" s="334"/>
    </row>
    <row r="2" spans="1:23" x14ac:dyDescent="0.25">
      <c r="A2" s="12" t="s">
        <v>3164</v>
      </c>
      <c r="B2" s="13" t="s">
        <v>9425</v>
      </c>
      <c r="C2" s="13"/>
      <c r="D2" s="13" t="s">
        <v>435</v>
      </c>
      <c r="E2" s="13">
        <v>210</v>
      </c>
      <c r="F2" s="13" t="s">
        <v>405</v>
      </c>
      <c r="G2" s="30" t="s">
        <v>210</v>
      </c>
      <c r="H2" s="77"/>
      <c r="M2" s="33">
        <f>SUM(COUNTA(H2:H750))</f>
        <v>0</v>
      </c>
      <c r="O2" s="109"/>
      <c r="P2" s="109"/>
      <c r="Q2" s="109"/>
      <c r="R2" s="109"/>
      <c r="S2" s="109"/>
      <c r="T2" s="109"/>
      <c r="U2" s="109"/>
      <c r="V2" s="109"/>
      <c r="W2" s="109"/>
    </row>
    <row r="3" spans="1:23" x14ac:dyDescent="0.25">
      <c r="A3" s="15" t="s">
        <v>2310</v>
      </c>
      <c r="B3" s="13" t="s">
        <v>9425</v>
      </c>
      <c r="C3" s="16"/>
      <c r="D3" s="16" t="s">
        <v>435</v>
      </c>
      <c r="E3" s="16">
        <v>60</v>
      </c>
      <c r="F3" s="16" t="s">
        <v>410</v>
      </c>
      <c r="G3" s="31" t="s">
        <v>190</v>
      </c>
      <c r="H3" s="77"/>
    </row>
    <row r="4" spans="1:23" x14ac:dyDescent="0.25">
      <c r="A4" s="15" t="s">
        <v>2392</v>
      </c>
      <c r="B4" s="13" t="s">
        <v>9425</v>
      </c>
      <c r="C4" s="16"/>
      <c r="D4" s="16" t="s">
        <v>421</v>
      </c>
      <c r="E4" s="16">
        <v>120</v>
      </c>
      <c r="F4" s="13" t="s">
        <v>405</v>
      </c>
      <c r="G4" s="30" t="s">
        <v>198</v>
      </c>
      <c r="H4" s="77"/>
    </row>
    <row r="5" spans="1:23" x14ac:dyDescent="0.25">
      <c r="A5" s="15" t="s">
        <v>2392</v>
      </c>
      <c r="B5" s="13" t="s">
        <v>9425</v>
      </c>
      <c r="C5" s="16"/>
      <c r="D5" s="16" t="s">
        <v>421</v>
      </c>
      <c r="E5" s="16">
        <v>100</v>
      </c>
      <c r="F5" s="13" t="s">
        <v>405</v>
      </c>
      <c r="G5" s="30" t="s">
        <v>202</v>
      </c>
      <c r="H5" s="77"/>
    </row>
    <row r="6" spans="1:23" x14ac:dyDescent="0.25">
      <c r="A6" s="15" t="s">
        <v>2391</v>
      </c>
      <c r="B6" s="13" t="s">
        <v>9425</v>
      </c>
      <c r="C6" s="16"/>
      <c r="D6" s="16" t="s">
        <v>421</v>
      </c>
      <c r="E6" s="16">
        <v>70</v>
      </c>
      <c r="F6" s="16" t="s">
        <v>410</v>
      </c>
      <c r="G6" s="31" t="s">
        <v>190</v>
      </c>
      <c r="H6" s="77"/>
    </row>
    <row r="7" spans="1:23" x14ac:dyDescent="0.25">
      <c r="A7" s="15" t="s">
        <v>3098</v>
      </c>
      <c r="B7" s="13" t="s">
        <v>9425</v>
      </c>
      <c r="C7" s="16"/>
      <c r="D7" s="16" t="s">
        <v>421</v>
      </c>
      <c r="E7" s="16">
        <v>170</v>
      </c>
      <c r="F7" s="16" t="s">
        <v>410</v>
      </c>
      <c r="G7" s="30" t="s">
        <v>210</v>
      </c>
      <c r="H7" s="77"/>
    </row>
    <row r="8" spans="1:23" x14ac:dyDescent="0.25">
      <c r="A8" s="15" t="s">
        <v>3175</v>
      </c>
      <c r="B8" s="13" t="s">
        <v>9425</v>
      </c>
      <c r="C8" s="16"/>
      <c r="D8" s="13" t="s">
        <v>419</v>
      </c>
      <c r="E8" s="16">
        <v>170</v>
      </c>
      <c r="F8" s="16" t="s">
        <v>410</v>
      </c>
      <c r="G8" s="30" t="s">
        <v>210</v>
      </c>
      <c r="H8" s="77"/>
    </row>
    <row r="9" spans="1:23" x14ac:dyDescent="0.25">
      <c r="A9" s="15" t="s">
        <v>2868</v>
      </c>
      <c r="B9" s="13" t="s">
        <v>9425</v>
      </c>
      <c r="C9" s="16"/>
      <c r="D9" s="13" t="s">
        <v>490</v>
      </c>
      <c r="E9" s="16"/>
      <c r="F9" s="13" t="s">
        <v>1085</v>
      </c>
      <c r="G9" s="30" t="s">
        <v>194</v>
      </c>
      <c r="H9" s="77"/>
    </row>
    <row r="10" spans="1:23" x14ac:dyDescent="0.25">
      <c r="A10" s="15" t="s">
        <v>3120</v>
      </c>
      <c r="B10" s="13" t="s">
        <v>9425</v>
      </c>
      <c r="C10" s="16"/>
      <c r="D10" s="13" t="s">
        <v>490</v>
      </c>
      <c r="E10" s="16"/>
      <c r="F10" s="13" t="s">
        <v>1562</v>
      </c>
      <c r="G10" s="30" t="s">
        <v>194</v>
      </c>
      <c r="H10" s="77"/>
    </row>
    <row r="11" spans="1:23" x14ac:dyDescent="0.25">
      <c r="A11" s="15" t="s">
        <v>3206</v>
      </c>
      <c r="B11" s="13" t="s">
        <v>9425</v>
      </c>
      <c r="C11" s="16"/>
      <c r="D11" s="13" t="s">
        <v>490</v>
      </c>
      <c r="E11" s="16"/>
      <c r="F11" s="13" t="s">
        <v>1085</v>
      </c>
      <c r="G11" s="30" t="s">
        <v>194</v>
      </c>
      <c r="H11" s="77"/>
    </row>
    <row r="12" spans="1:23" x14ac:dyDescent="0.25">
      <c r="A12" s="15" t="s">
        <v>2444</v>
      </c>
      <c r="B12" s="13" t="s">
        <v>9425</v>
      </c>
      <c r="C12" s="16"/>
      <c r="D12" s="13" t="s">
        <v>490</v>
      </c>
      <c r="E12" s="16"/>
      <c r="F12" s="13" t="s">
        <v>1562</v>
      </c>
      <c r="G12" s="30" t="s">
        <v>194</v>
      </c>
      <c r="H12" s="77"/>
    </row>
    <row r="13" spans="1:23" x14ac:dyDescent="0.25">
      <c r="A13" s="15" t="s">
        <v>2663</v>
      </c>
      <c r="B13" s="13" t="s">
        <v>9425</v>
      </c>
      <c r="C13" s="16"/>
      <c r="D13" s="13" t="s">
        <v>490</v>
      </c>
      <c r="E13" s="16"/>
      <c r="F13" s="13" t="s">
        <v>1562</v>
      </c>
      <c r="G13" s="30" t="s">
        <v>194</v>
      </c>
      <c r="H13" s="77"/>
    </row>
    <row r="14" spans="1:23" x14ac:dyDescent="0.25">
      <c r="A14" s="15" t="s">
        <v>3122</v>
      </c>
      <c r="B14" s="13" t="s">
        <v>9425</v>
      </c>
      <c r="C14" s="16"/>
      <c r="D14" s="13" t="s">
        <v>490</v>
      </c>
      <c r="E14" s="16"/>
      <c r="F14" s="13" t="s">
        <v>1562</v>
      </c>
      <c r="G14" s="30" t="s">
        <v>194</v>
      </c>
      <c r="H14" s="77"/>
    </row>
    <row r="15" spans="1:23" x14ac:dyDescent="0.25">
      <c r="A15" s="15" t="s">
        <v>2551</v>
      </c>
      <c r="B15" s="13" t="s">
        <v>9425</v>
      </c>
      <c r="C15" s="16"/>
      <c r="D15" s="13" t="s">
        <v>490</v>
      </c>
      <c r="E15" s="16"/>
      <c r="F15" s="13" t="s">
        <v>1562</v>
      </c>
      <c r="G15" s="30" t="s">
        <v>194</v>
      </c>
      <c r="H15" s="77"/>
    </row>
    <row r="16" spans="1:23" x14ac:dyDescent="0.25">
      <c r="A16" s="15" t="s">
        <v>3143</v>
      </c>
      <c r="B16" s="13" t="s">
        <v>9425</v>
      </c>
      <c r="C16" s="16"/>
      <c r="D16" s="13" t="s">
        <v>490</v>
      </c>
      <c r="E16" s="16"/>
      <c r="F16" s="13" t="s">
        <v>1085</v>
      </c>
      <c r="G16" s="30" t="s">
        <v>194</v>
      </c>
      <c r="H16" s="77"/>
    </row>
    <row r="17" spans="1:8" x14ac:dyDescent="0.25">
      <c r="A17" s="15" t="s">
        <v>3251</v>
      </c>
      <c r="B17" s="13" t="s">
        <v>9425</v>
      </c>
      <c r="C17" s="16"/>
      <c r="D17" s="13" t="s">
        <v>490</v>
      </c>
      <c r="E17" s="16"/>
      <c r="F17" s="13" t="s">
        <v>1562</v>
      </c>
      <c r="G17" s="30" t="s">
        <v>194</v>
      </c>
      <c r="H17" s="77"/>
    </row>
    <row r="18" spans="1:8" x14ac:dyDescent="0.25">
      <c r="A18" s="15" t="s">
        <v>1567</v>
      </c>
      <c r="B18" s="13" t="s">
        <v>9425</v>
      </c>
      <c r="C18" s="16"/>
      <c r="D18" s="13" t="s">
        <v>490</v>
      </c>
      <c r="E18" s="16"/>
      <c r="F18" s="13" t="s">
        <v>1085</v>
      </c>
      <c r="G18" s="30" t="s">
        <v>194</v>
      </c>
      <c r="H18" s="77"/>
    </row>
    <row r="19" spans="1:8" x14ac:dyDescent="0.25">
      <c r="A19" s="15" t="s">
        <v>2875</v>
      </c>
      <c r="B19" s="13" t="s">
        <v>9425</v>
      </c>
      <c r="C19" s="16"/>
      <c r="D19" s="13" t="s">
        <v>490</v>
      </c>
      <c r="E19" s="16"/>
      <c r="F19" s="13" t="s">
        <v>493</v>
      </c>
      <c r="G19" s="30" t="s">
        <v>194</v>
      </c>
      <c r="H19" s="77"/>
    </row>
    <row r="20" spans="1:8" x14ac:dyDescent="0.25">
      <c r="A20" s="15" t="s">
        <v>2667</v>
      </c>
      <c r="B20" s="13" t="s">
        <v>9425</v>
      </c>
      <c r="C20" s="16"/>
      <c r="D20" s="13" t="s">
        <v>490</v>
      </c>
      <c r="E20" s="16"/>
      <c r="F20" s="13" t="s">
        <v>1085</v>
      </c>
      <c r="G20" s="30" t="s">
        <v>194</v>
      </c>
      <c r="H20" s="77"/>
    </row>
    <row r="21" spans="1:8" x14ac:dyDescent="0.25">
      <c r="A21" s="15" t="s">
        <v>2900</v>
      </c>
      <c r="B21" s="13" t="s">
        <v>9425</v>
      </c>
      <c r="C21" s="16"/>
      <c r="D21" s="13" t="s">
        <v>490</v>
      </c>
      <c r="E21" s="16"/>
      <c r="F21" s="13" t="s">
        <v>1562</v>
      </c>
      <c r="G21" s="30" t="s">
        <v>194</v>
      </c>
      <c r="H21" s="77"/>
    </row>
    <row r="22" spans="1:8" x14ac:dyDescent="0.25">
      <c r="A22" s="15" t="s">
        <v>3126</v>
      </c>
      <c r="B22" s="13" t="s">
        <v>9425</v>
      </c>
      <c r="C22" s="16"/>
      <c r="D22" s="13" t="s">
        <v>490</v>
      </c>
      <c r="E22" s="16"/>
      <c r="F22" s="13" t="s">
        <v>1562</v>
      </c>
      <c r="G22" s="30" t="s">
        <v>194</v>
      </c>
      <c r="H22" s="77"/>
    </row>
    <row r="23" spans="1:8" x14ac:dyDescent="0.25">
      <c r="A23" s="15" t="s">
        <v>2477</v>
      </c>
      <c r="B23" s="13" t="s">
        <v>9425</v>
      </c>
      <c r="C23" s="16"/>
      <c r="D23" s="13" t="s">
        <v>490</v>
      </c>
      <c r="E23" s="16"/>
      <c r="F23" s="13" t="s">
        <v>1562</v>
      </c>
      <c r="G23" s="30" t="s">
        <v>194</v>
      </c>
      <c r="H23" s="77"/>
    </row>
    <row r="24" spans="1:8" x14ac:dyDescent="0.25">
      <c r="A24" s="15" t="s">
        <v>616</v>
      </c>
      <c r="B24" s="13" t="s">
        <v>9425</v>
      </c>
      <c r="C24" s="16"/>
      <c r="D24" s="13" t="s">
        <v>427</v>
      </c>
      <c r="E24" s="16"/>
      <c r="F24" s="13" t="s">
        <v>428</v>
      </c>
      <c r="G24" s="30" t="s">
        <v>194</v>
      </c>
      <c r="H24" s="77"/>
    </row>
    <row r="25" spans="1:8" x14ac:dyDescent="0.25">
      <c r="A25" s="15" t="s">
        <v>3222</v>
      </c>
      <c r="B25" s="13" t="s">
        <v>9425</v>
      </c>
      <c r="C25" s="16"/>
      <c r="D25" s="13" t="s">
        <v>427</v>
      </c>
      <c r="E25" s="16"/>
      <c r="F25" s="13" t="s">
        <v>428</v>
      </c>
      <c r="G25" s="30" t="s">
        <v>194</v>
      </c>
      <c r="H25" s="77"/>
    </row>
  </sheetData>
  <mergeCells count="1">
    <mergeCell ref="O1:W1"/>
  </mergeCells>
  <conditionalFormatting sqref="H2:H25">
    <cfRule type="cellIs" dxfId="36" priority="1" stopIfTrue="1" operator="equal">
      <formula>"-"</formula>
    </cfRule>
    <cfRule type="cellIs" dxfId="35" priority="2" stopIfTrue="1" operator="equal">
      <formula>"x"</formula>
    </cfRule>
  </conditionalFormatting>
  <hyperlinks>
    <hyperlink ref="L1" location="'Expansion set Check List'!A1" display="Home" xr:uid="{00000000-0004-0000-E400-000000000000}"/>
  </hyperlinks>
  <pageMargins left="0.7" right="0.7" top="0.75" bottom="0.75" header="0.3" footer="0.3"/>
  <pageSetup paperSize="0" orientation="portrait" horizontalDpi="0" verticalDpi="0" copies="0" r:id="rId1"/>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500-000000000000}">
  <sheetPr codeName="Sheet223">
    <tabColor rgb="FF3399FF"/>
  </sheetPr>
  <dimension ref="A1:W22"/>
  <sheetViews>
    <sheetView workbookViewId="0">
      <pane ySplit="1" topLeftCell="A2" activePane="bottomLeft" state="frozen"/>
      <selection pane="bottomLeft"/>
    </sheetView>
  </sheetViews>
  <sheetFormatPr defaultColWidth="0" defaultRowHeight="13.2" customHeight="1" x14ac:dyDescent="0.25"/>
  <cols>
    <col min="1" max="1" width="21.88671875" customWidth="1"/>
    <col min="2" max="2" width="9.44140625" bestFit="1" customWidth="1"/>
    <col min="3" max="3" width="3.33203125"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6" thickBot="1" x14ac:dyDescent="0.3">
      <c r="A1" s="140" t="s">
        <v>390</v>
      </c>
      <c r="B1" s="141" t="s">
        <v>391</v>
      </c>
      <c r="C1" s="141" t="s">
        <v>392</v>
      </c>
      <c r="D1" s="141" t="s">
        <v>393</v>
      </c>
      <c r="E1" s="141" t="s">
        <v>394</v>
      </c>
      <c r="F1" s="141" t="s">
        <v>395</v>
      </c>
      <c r="G1" s="141" t="s">
        <v>396</v>
      </c>
      <c r="H1" s="142" t="s">
        <v>106</v>
      </c>
      <c r="I1" s="2"/>
      <c r="J1" s="2"/>
      <c r="K1" s="2"/>
      <c r="L1" s="48" t="s">
        <v>397</v>
      </c>
      <c r="M1" s="29" t="s">
        <v>106</v>
      </c>
      <c r="O1" s="332" t="s">
        <v>398</v>
      </c>
      <c r="P1" s="333"/>
      <c r="Q1" s="333"/>
      <c r="R1" s="333"/>
      <c r="S1" s="333"/>
      <c r="T1" s="333"/>
      <c r="U1" s="333"/>
      <c r="V1" s="333"/>
      <c r="W1" s="334"/>
    </row>
    <row r="2" spans="1:23" x14ac:dyDescent="0.25">
      <c r="A2" s="12" t="s">
        <v>3272</v>
      </c>
      <c r="B2" s="13" t="s">
        <v>9425</v>
      </c>
      <c r="C2" s="13"/>
      <c r="D2" s="13" t="s">
        <v>165</v>
      </c>
      <c r="E2" s="13">
        <v>180</v>
      </c>
      <c r="F2" s="13" t="s">
        <v>410</v>
      </c>
      <c r="G2" s="30" t="s">
        <v>210</v>
      </c>
      <c r="H2" s="77"/>
      <c r="M2" s="33">
        <f>SUM(COUNTA(H2:H750))</f>
        <v>0</v>
      </c>
      <c r="O2" s="109"/>
      <c r="P2" s="109"/>
      <c r="Q2" s="109"/>
      <c r="R2" s="109"/>
      <c r="S2" s="109"/>
      <c r="T2" s="109"/>
      <c r="U2" s="109"/>
      <c r="V2" s="109"/>
      <c r="W2" s="109"/>
    </row>
    <row r="3" spans="1:23" x14ac:dyDescent="0.25">
      <c r="A3" s="15" t="s">
        <v>3163</v>
      </c>
      <c r="B3" s="13" t="s">
        <v>9425</v>
      </c>
      <c r="C3" s="16"/>
      <c r="D3" s="16" t="s">
        <v>421</v>
      </c>
      <c r="E3" s="16">
        <v>70</v>
      </c>
      <c r="F3" s="13" t="s">
        <v>410</v>
      </c>
      <c r="G3" s="31" t="s">
        <v>198</v>
      </c>
      <c r="H3" s="77"/>
    </row>
    <row r="4" spans="1:23" x14ac:dyDescent="0.25">
      <c r="A4" s="15" t="s">
        <v>3098</v>
      </c>
      <c r="B4" s="13" t="s">
        <v>9425</v>
      </c>
      <c r="C4" s="16"/>
      <c r="D4" s="16" t="s">
        <v>421</v>
      </c>
      <c r="E4" s="16">
        <v>170</v>
      </c>
      <c r="F4" s="13" t="s">
        <v>410</v>
      </c>
      <c r="G4" s="30" t="s">
        <v>210</v>
      </c>
      <c r="H4" s="77"/>
    </row>
    <row r="5" spans="1:23" x14ac:dyDescent="0.25">
      <c r="A5" s="15" t="s">
        <v>3066</v>
      </c>
      <c r="B5" s="13" t="s">
        <v>9425</v>
      </c>
      <c r="C5" s="16"/>
      <c r="D5" s="16" t="s">
        <v>414</v>
      </c>
      <c r="E5" s="16">
        <v>120</v>
      </c>
      <c r="F5" s="13" t="s">
        <v>410</v>
      </c>
      <c r="G5" s="30" t="s">
        <v>202</v>
      </c>
      <c r="H5" s="77"/>
    </row>
    <row r="6" spans="1:23" x14ac:dyDescent="0.25">
      <c r="A6" s="15" t="s">
        <v>3224</v>
      </c>
      <c r="B6" s="13" t="s">
        <v>9425</v>
      </c>
      <c r="C6" s="16"/>
      <c r="D6" s="16" t="s">
        <v>400</v>
      </c>
      <c r="E6" s="16">
        <v>180</v>
      </c>
      <c r="F6" s="13" t="s">
        <v>410</v>
      </c>
      <c r="G6" s="30" t="s">
        <v>210</v>
      </c>
      <c r="H6" s="77"/>
    </row>
    <row r="7" spans="1:23" x14ac:dyDescent="0.25">
      <c r="A7" s="15" t="s">
        <v>2780</v>
      </c>
      <c r="B7" s="13" t="s">
        <v>9425</v>
      </c>
      <c r="C7" s="16"/>
      <c r="D7" s="13" t="s">
        <v>490</v>
      </c>
      <c r="E7" s="16"/>
      <c r="F7" s="16" t="s">
        <v>1562</v>
      </c>
      <c r="G7" s="30" t="s">
        <v>194</v>
      </c>
      <c r="H7" s="77"/>
    </row>
    <row r="8" spans="1:23" x14ac:dyDescent="0.25">
      <c r="A8" s="15" t="s">
        <v>3120</v>
      </c>
      <c r="B8" s="13" t="s">
        <v>9425</v>
      </c>
      <c r="C8" s="16"/>
      <c r="D8" s="13" t="s">
        <v>490</v>
      </c>
      <c r="E8" s="16"/>
      <c r="F8" s="16" t="s">
        <v>1562</v>
      </c>
      <c r="G8" s="30" t="s">
        <v>194</v>
      </c>
      <c r="H8" s="77"/>
    </row>
    <row r="9" spans="1:23" x14ac:dyDescent="0.25">
      <c r="A9" s="15" t="s">
        <v>2512</v>
      </c>
      <c r="B9" s="13" t="s">
        <v>9425</v>
      </c>
      <c r="C9" s="16"/>
      <c r="D9" s="13" t="s">
        <v>490</v>
      </c>
      <c r="E9" s="16"/>
      <c r="F9" s="16" t="s">
        <v>1562</v>
      </c>
      <c r="G9" s="30" t="s">
        <v>194</v>
      </c>
      <c r="H9" s="77"/>
    </row>
    <row r="10" spans="1:23" x14ac:dyDescent="0.25">
      <c r="A10" s="15" t="s">
        <v>3122</v>
      </c>
      <c r="B10" s="13" t="s">
        <v>9425</v>
      </c>
      <c r="C10" s="16"/>
      <c r="D10" s="13" t="s">
        <v>490</v>
      </c>
      <c r="E10" s="16"/>
      <c r="F10" s="16" t="s">
        <v>1562</v>
      </c>
      <c r="G10" s="30" t="s">
        <v>194</v>
      </c>
      <c r="H10" s="77"/>
    </row>
    <row r="11" spans="1:23" x14ac:dyDescent="0.25">
      <c r="A11" s="15" t="s">
        <v>2551</v>
      </c>
      <c r="B11" s="13" t="s">
        <v>9425</v>
      </c>
      <c r="C11" s="16"/>
      <c r="D11" s="13" t="s">
        <v>490</v>
      </c>
      <c r="E11" s="16"/>
      <c r="F11" s="16" t="s">
        <v>1562</v>
      </c>
      <c r="G11" s="30" t="s">
        <v>194</v>
      </c>
      <c r="H11" s="77"/>
    </row>
    <row r="12" spans="1:23" x14ac:dyDescent="0.25">
      <c r="A12" s="15" t="s">
        <v>3143</v>
      </c>
      <c r="B12" s="13" t="s">
        <v>9425</v>
      </c>
      <c r="C12" s="16"/>
      <c r="D12" s="13" t="s">
        <v>490</v>
      </c>
      <c r="E12" s="16"/>
      <c r="F12" s="13" t="s">
        <v>1085</v>
      </c>
      <c r="G12" s="30" t="s">
        <v>194</v>
      </c>
      <c r="H12" s="77"/>
    </row>
    <row r="13" spans="1:23" x14ac:dyDescent="0.25">
      <c r="A13" s="15" t="s">
        <v>3070</v>
      </c>
      <c r="B13" s="13" t="s">
        <v>9425</v>
      </c>
      <c r="C13" s="16"/>
      <c r="D13" s="13" t="s">
        <v>490</v>
      </c>
      <c r="E13" s="16"/>
      <c r="F13" s="13" t="s">
        <v>1085</v>
      </c>
      <c r="G13" s="30" t="s">
        <v>194</v>
      </c>
      <c r="H13" s="77"/>
    </row>
    <row r="14" spans="1:23" x14ac:dyDescent="0.25">
      <c r="A14" s="15" t="s">
        <v>2897</v>
      </c>
      <c r="B14" s="13" t="s">
        <v>9425</v>
      </c>
      <c r="C14" s="16"/>
      <c r="D14" s="13" t="s">
        <v>490</v>
      </c>
      <c r="E14" s="16"/>
      <c r="F14" s="16" t="s">
        <v>1562</v>
      </c>
      <c r="G14" s="30" t="s">
        <v>194</v>
      </c>
      <c r="H14" s="77"/>
    </row>
    <row r="15" spans="1:23" x14ac:dyDescent="0.25">
      <c r="A15" s="15" t="s">
        <v>3251</v>
      </c>
      <c r="B15" s="13" t="s">
        <v>9425</v>
      </c>
      <c r="C15" s="16"/>
      <c r="D15" s="13" t="s">
        <v>490</v>
      </c>
      <c r="E15" s="16"/>
      <c r="F15" s="16" t="s">
        <v>1562</v>
      </c>
      <c r="G15" s="30" t="s">
        <v>194</v>
      </c>
      <c r="H15" s="77"/>
    </row>
    <row r="16" spans="1:23" x14ac:dyDescent="0.25">
      <c r="A16" s="15" t="s">
        <v>2667</v>
      </c>
      <c r="B16" s="13" t="s">
        <v>9425</v>
      </c>
      <c r="C16" s="16"/>
      <c r="D16" s="13" t="s">
        <v>490</v>
      </c>
      <c r="E16" s="16"/>
      <c r="F16" s="13" t="s">
        <v>1085</v>
      </c>
      <c r="G16" s="30" t="s">
        <v>194</v>
      </c>
      <c r="H16" s="77"/>
    </row>
    <row r="17" spans="1:8" x14ac:dyDescent="0.25">
      <c r="A17" s="15" t="s">
        <v>2900</v>
      </c>
      <c r="B17" s="13" t="s">
        <v>9425</v>
      </c>
      <c r="C17" s="16"/>
      <c r="D17" s="13" t="s">
        <v>490</v>
      </c>
      <c r="E17" s="16"/>
      <c r="F17" s="16" t="s">
        <v>1562</v>
      </c>
      <c r="G17" s="30" t="s">
        <v>194</v>
      </c>
      <c r="H17" s="77"/>
    </row>
    <row r="18" spans="1:8" x14ac:dyDescent="0.25">
      <c r="A18" s="15" t="s">
        <v>3126</v>
      </c>
      <c r="B18" s="13" t="s">
        <v>9425</v>
      </c>
      <c r="C18" s="16"/>
      <c r="D18" s="13" t="s">
        <v>490</v>
      </c>
      <c r="E18" s="16"/>
      <c r="F18" s="16" t="s">
        <v>1562</v>
      </c>
      <c r="G18" s="30" t="s">
        <v>194</v>
      </c>
      <c r="H18" s="77"/>
    </row>
    <row r="19" spans="1:8" x14ac:dyDescent="0.25">
      <c r="A19" s="15" t="s">
        <v>513</v>
      </c>
      <c r="B19" s="13" t="s">
        <v>9425</v>
      </c>
      <c r="C19" s="16"/>
      <c r="D19" s="13" t="s">
        <v>490</v>
      </c>
      <c r="E19" s="16"/>
      <c r="F19" s="16" t="s">
        <v>1562</v>
      </c>
      <c r="G19" s="30" t="s">
        <v>194</v>
      </c>
      <c r="H19" s="77"/>
    </row>
    <row r="20" spans="1:8" x14ac:dyDescent="0.25">
      <c r="A20" s="15" t="s">
        <v>2449</v>
      </c>
      <c r="B20" s="13" t="s">
        <v>9425</v>
      </c>
      <c r="C20" s="16"/>
      <c r="D20" s="13" t="s">
        <v>490</v>
      </c>
      <c r="E20" s="16"/>
      <c r="F20" s="16" t="s">
        <v>1562</v>
      </c>
      <c r="G20" s="30" t="s">
        <v>194</v>
      </c>
      <c r="H20" s="77"/>
    </row>
    <row r="21" spans="1:8" x14ac:dyDescent="0.25">
      <c r="A21" s="15" t="s">
        <v>518</v>
      </c>
      <c r="B21" s="13" t="s">
        <v>9425</v>
      </c>
      <c r="C21" s="16"/>
      <c r="D21" s="13" t="s">
        <v>427</v>
      </c>
      <c r="E21" s="16"/>
      <c r="F21" s="13" t="s">
        <v>427</v>
      </c>
      <c r="G21" s="30" t="s">
        <v>190</v>
      </c>
      <c r="H21" s="77"/>
    </row>
    <row r="22" spans="1:8" x14ac:dyDescent="0.25">
      <c r="A22" s="15" t="s">
        <v>519</v>
      </c>
      <c r="B22" s="13" t="s">
        <v>9425</v>
      </c>
      <c r="C22" s="16"/>
      <c r="D22" s="13" t="s">
        <v>427</v>
      </c>
      <c r="E22" s="16"/>
      <c r="F22" s="13" t="s">
        <v>427</v>
      </c>
      <c r="G22" s="30" t="s">
        <v>190</v>
      </c>
      <c r="H22" s="77"/>
    </row>
  </sheetData>
  <mergeCells count="1">
    <mergeCell ref="O1:W1"/>
  </mergeCells>
  <conditionalFormatting sqref="H2:H22">
    <cfRule type="cellIs" dxfId="34" priority="1" stopIfTrue="1" operator="equal">
      <formula>"-"</formula>
    </cfRule>
    <cfRule type="cellIs" dxfId="33" priority="2" stopIfTrue="1" operator="equal">
      <formula>"x"</formula>
    </cfRule>
  </conditionalFormatting>
  <hyperlinks>
    <hyperlink ref="L1" location="'Expansion set Check List'!A1" display="Home" xr:uid="{00000000-0004-0000-E500-000000000000}"/>
  </hyperlinks>
  <pageMargins left="0.7" right="0.7" top="0.75" bottom="0.75" header="0.3" footer="0.3"/>
  <pageSetup paperSize="0" orientation="portrait" horizontalDpi="0" verticalDpi="0" copies="0" r:id="rId1"/>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600-000000000000}">
  <sheetPr codeName="Sheet224">
    <tabColor rgb="FF3399FF"/>
  </sheetPr>
  <dimension ref="A1:W26"/>
  <sheetViews>
    <sheetView workbookViewId="0">
      <pane ySplit="1" topLeftCell="A2" activePane="bottomLeft" state="frozen"/>
      <selection pane="bottomLeft"/>
    </sheetView>
  </sheetViews>
  <sheetFormatPr defaultColWidth="0" defaultRowHeight="13.2" customHeight="1" x14ac:dyDescent="0.25"/>
  <cols>
    <col min="1" max="1" width="21.88671875" customWidth="1"/>
    <col min="2" max="2" width="9.44140625" bestFit="1" customWidth="1"/>
    <col min="3" max="3" width="4"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6" thickBot="1" x14ac:dyDescent="0.3">
      <c r="A1" s="140" t="s">
        <v>390</v>
      </c>
      <c r="B1" s="141" t="s">
        <v>391</v>
      </c>
      <c r="C1" s="141" t="s">
        <v>392</v>
      </c>
      <c r="D1" s="141" t="s">
        <v>393</v>
      </c>
      <c r="E1" s="141" t="s">
        <v>394</v>
      </c>
      <c r="F1" s="141" t="s">
        <v>395</v>
      </c>
      <c r="G1" s="141" t="s">
        <v>396</v>
      </c>
      <c r="H1" s="142" t="s">
        <v>106</v>
      </c>
      <c r="I1" s="2"/>
      <c r="J1" s="2"/>
      <c r="K1" s="2"/>
      <c r="L1" s="48" t="s">
        <v>397</v>
      </c>
      <c r="M1" s="29" t="s">
        <v>106</v>
      </c>
      <c r="O1" s="332" t="s">
        <v>398</v>
      </c>
      <c r="P1" s="333"/>
      <c r="Q1" s="333"/>
      <c r="R1" s="333"/>
      <c r="S1" s="333"/>
      <c r="T1" s="333"/>
      <c r="U1" s="333"/>
      <c r="V1" s="333"/>
      <c r="W1" s="334"/>
    </row>
    <row r="2" spans="1:23" x14ac:dyDescent="0.25">
      <c r="A2" s="12" t="s">
        <v>3262</v>
      </c>
      <c r="B2" s="13" t="s">
        <v>9425</v>
      </c>
      <c r="C2" s="13"/>
      <c r="D2" s="13" t="s">
        <v>421</v>
      </c>
      <c r="E2" s="13">
        <v>190</v>
      </c>
      <c r="F2" s="13" t="s">
        <v>405</v>
      </c>
      <c r="G2" s="30" t="s">
        <v>210</v>
      </c>
      <c r="H2" s="77"/>
      <c r="M2" s="33">
        <f>SUM(COUNTA(H2:H750))</f>
        <v>0</v>
      </c>
      <c r="O2" s="109"/>
      <c r="P2" s="109"/>
      <c r="Q2" s="109"/>
      <c r="R2" s="109"/>
      <c r="S2" s="109"/>
      <c r="T2" s="109"/>
      <c r="U2" s="109"/>
      <c r="V2" s="109"/>
      <c r="W2" s="109"/>
    </row>
    <row r="3" spans="1:23" x14ac:dyDescent="0.25">
      <c r="A3" s="15" t="s">
        <v>1309</v>
      </c>
      <c r="B3" s="13" t="s">
        <v>9425</v>
      </c>
      <c r="C3" s="16"/>
      <c r="D3" s="16" t="s">
        <v>421</v>
      </c>
      <c r="E3" s="16">
        <v>60</v>
      </c>
      <c r="F3" s="16" t="s">
        <v>410</v>
      </c>
      <c r="G3" s="31" t="s">
        <v>190</v>
      </c>
      <c r="H3" s="77"/>
    </row>
    <row r="4" spans="1:23" x14ac:dyDescent="0.25">
      <c r="A4" s="15" t="s">
        <v>2392</v>
      </c>
      <c r="B4" s="13" t="s">
        <v>9425</v>
      </c>
      <c r="C4" s="16"/>
      <c r="D4" s="16" t="s">
        <v>421</v>
      </c>
      <c r="E4" s="16">
        <v>120</v>
      </c>
      <c r="F4" s="13" t="s">
        <v>405</v>
      </c>
      <c r="G4" s="30" t="s">
        <v>198</v>
      </c>
      <c r="H4" s="77"/>
    </row>
    <row r="5" spans="1:23" x14ac:dyDescent="0.25">
      <c r="A5" s="15" t="s">
        <v>2392</v>
      </c>
      <c r="B5" s="13" t="s">
        <v>9425</v>
      </c>
      <c r="C5" s="16"/>
      <c r="D5" s="16" t="s">
        <v>421</v>
      </c>
      <c r="E5" s="16">
        <v>100</v>
      </c>
      <c r="F5" s="13" t="s">
        <v>405</v>
      </c>
      <c r="G5" s="30" t="s">
        <v>202</v>
      </c>
      <c r="H5" s="77"/>
    </row>
    <row r="6" spans="1:23" x14ac:dyDescent="0.25">
      <c r="A6" s="15" t="s">
        <v>2391</v>
      </c>
      <c r="B6" s="13" t="s">
        <v>9425</v>
      </c>
      <c r="C6" s="16"/>
      <c r="D6" s="16" t="s">
        <v>421</v>
      </c>
      <c r="E6" s="16">
        <v>70</v>
      </c>
      <c r="F6" s="16" t="s">
        <v>410</v>
      </c>
      <c r="G6" s="30" t="s">
        <v>190</v>
      </c>
      <c r="H6" s="77"/>
    </row>
    <row r="7" spans="1:23" x14ac:dyDescent="0.25">
      <c r="A7" s="15" t="s">
        <v>3098</v>
      </c>
      <c r="B7" s="13" t="s">
        <v>9425</v>
      </c>
      <c r="C7" s="16"/>
      <c r="D7" s="16" t="s">
        <v>421</v>
      </c>
      <c r="E7" s="16">
        <v>170</v>
      </c>
      <c r="F7" s="16" t="s">
        <v>410</v>
      </c>
      <c r="G7" s="30" t="s">
        <v>210</v>
      </c>
      <c r="H7" s="77"/>
    </row>
    <row r="8" spans="1:23" x14ac:dyDescent="0.25">
      <c r="A8" s="15" t="s">
        <v>3114</v>
      </c>
      <c r="B8" s="13" t="s">
        <v>9425</v>
      </c>
      <c r="C8" s="16"/>
      <c r="D8" s="13" t="s">
        <v>414</v>
      </c>
      <c r="E8" s="16">
        <v>180</v>
      </c>
      <c r="F8" s="16" t="s">
        <v>410</v>
      </c>
      <c r="G8" s="30" t="s">
        <v>210</v>
      </c>
      <c r="H8" s="77"/>
    </row>
    <row r="9" spans="1:23" x14ac:dyDescent="0.25">
      <c r="A9" s="15" t="s">
        <v>3235</v>
      </c>
      <c r="B9" s="13" t="s">
        <v>9425</v>
      </c>
      <c r="C9" s="16"/>
      <c r="D9" s="13" t="s">
        <v>431</v>
      </c>
      <c r="E9" s="16">
        <v>130</v>
      </c>
      <c r="F9" s="16" t="s">
        <v>410</v>
      </c>
      <c r="G9" s="30" t="s">
        <v>198</v>
      </c>
      <c r="H9" s="77"/>
    </row>
    <row r="10" spans="1:23" x14ac:dyDescent="0.25">
      <c r="A10" s="15" t="s">
        <v>954</v>
      </c>
      <c r="B10" s="13" t="s">
        <v>9425</v>
      </c>
      <c r="C10" s="16"/>
      <c r="D10" s="13" t="s">
        <v>421</v>
      </c>
      <c r="E10" s="16">
        <v>110</v>
      </c>
      <c r="F10" s="16" t="s">
        <v>410</v>
      </c>
      <c r="G10" s="30" t="s">
        <v>194</v>
      </c>
      <c r="H10" s="77"/>
    </row>
    <row r="11" spans="1:23" x14ac:dyDescent="0.25">
      <c r="A11" s="15" t="s">
        <v>1395</v>
      </c>
      <c r="B11" s="13" t="s">
        <v>9425</v>
      </c>
      <c r="C11" s="16"/>
      <c r="D11" s="13" t="s">
        <v>419</v>
      </c>
      <c r="E11" s="16">
        <v>60</v>
      </c>
      <c r="F11" s="16" t="s">
        <v>410</v>
      </c>
      <c r="G11" s="30" t="s">
        <v>127</v>
      </c>
      <c r="H11" s="77"/>
    </row>
    <row r="12" spans="1:23" x14ac:dyDescent="0.25">
      <c r="A12" s="15" t="s">
        <v>2868</v>
      </c>
      <c r="B12" s="13" t="s">
        <v>9425</v>
      </c>
      <c r="C12" s="16"/>
      <c r="D12" s="13" t="s">
        <v>490</v>
      </c>
      <c r="E12" s="16"/>
      <c r="F12" s="16" t="s">
        <v>1085</v>
      </c>
      <c r="G12" s="30" t="s">
        <v>194</v>
      </c>
      <c r="H12" s="77"/>
    </row>
    <row r="13" spans="1:23" x14ac:dyDescent="0.25">
      <c r="A13" s="15" t="s">
        <v>3120</v>
      </c>
      <c r="B13" s="13" t="s">
        <v>9425</v>
      </c>
      <c r="C13" s="16"/>
      <c r="D13" s="13" t="s">
        <v>490</v>
      </c>
      <c r="E13" s="16"/>
      <c r="F13" s="16" t="s">
        <v>1562</v>
      </c>
      <c r="G13" s="30" t="s">
        <v>194</v>
      </c>
      <c r="H13" s="77"/>
    </row>
    <row r="14" spans="1:23" x14ac:dyDescent="0.25">
      <c r="A14" s="15" t="s">
        <v>3206</v>
      </c>
      <c r="B14" s="13" t="s">
        <v>9425</v>
      </c>
      <c r="C14" s="16"/>
      <c r="D14" s="13" t="s">
        <v>490</v>
      </c>
      <c r="E14" s="16"/>
      <c r="F14" s="16" t="s">
        <v>1085</v>
      </c>
      <c r="G14" s="30" t="s">
        <v>194</v>
      </c>
      <c r="H14" s="77"/>
    </row>
    <row r="15" spans="1:23" x14ac:dyDescent="0.25">
      <c r="A15" s="15" t="s">
        <v>3122</v>
      </c>
      <c r="B15" s="13" t="s">
        <v>9425</v>
      </c>
      <c r="C15" s="16"/>
      <c r="D15" s="13" t="s">
        <v>490</v>
      </c>
      <c r="E15" s="16"/>
      <c r="F15" s="16" t="s">
        <v>1562</v>
      </c>
      <c r="G15" s="30" t="s">
        <v>194</v>
      </c>
      <c r="H15" s="77"/>
    </row>
    <row r="16" spans="1:23" x14ac:dyDescent="0.25">
      <c r="A16" s="15" t="s">
        <v>2551</v>
      </c>
      <c r="B16" s="13" t="s">
        <v>9425</v>
      </c>
      <c r="C16" s="16"/>
      <c r="D16" s="13" t="s">
        <v>490</v>
      </c>
      <c r="E16" s="16"/>
      <c r="F16" s="16" t="s">
        <v>1562</v>
      </c>
      <c r="G16" s="30" t="s">
        <v>194</v>
      </c>
      <c r="H16" s="77"/>
    </row>
    <row r="17" spans="1:8" x14ac:dyDescent="0.25">
      <c r="A17" s="15" t="s">
        <v>3143</v>
      </c>
      <c r="B17" s="13" t="s">
        <v>9425</v>
      </c>
      <c r="C17" s="16"/>
      <c r="D17" s="13" t="s">
        <v>490</v>
      </c>
      <c r="E17" s="16"/>
      <c r="F17" s="16" t="s">
        <v>1085</v>
      </c>
      <c r="G17" s="30" t="s">
        <v>194</v>
      </c>
      <c r="H17" s="77"/>
    </row>
    <row r="18" spans="1:8" x14ac:dyDescent="0.25">
      <c r="A18" s="15" t="s">
        <v>3251</v>
      </c>
      <c r="B18" s="13" t="s">
        <v>9425</v>
      </c>
      <c r="C18" s="16"/>
      <c r="D18" s="13" t="s">
        <v>490</v>
      </c>
      <c r="E18" s="16"/>
      <c r="F18" s="16" t="s">
        <v>1562</v>
      </c>
      <c r="G18" s="30" t="s">
        <v>194</v>
      </c>
      <c r="H18" s="77"/>
    </row>
    <row r="19" spans="1:8" x14ac:dyDescent="0.25">
      <c r="A19" s="15" t="s">
        <v>1567</v>
      </c>
      <c r="B19" s="13" t="s">
        <v>9425</v>
      </c>
      <c r="C19" s="16"/>
      <c r="D19" s="13" t="s">
        <v>490</v>
      </c>
      <c r="E19" s="16"/>
      <c r="F19" s="16" t="s">
        <v>1085</v>
      </c>
      <c r="G19" s="30" t="s">
        <v>194</v>
      </c>
      <c r="H19" s="77"/>
    </row>
    <row r="20" spans="1:8" x14ac:dyDescent="0.25">
      <c r="A20" s="15" t="s">
        <v>2875</v>
      </c>
      <c r="B20" s="13" t="s">
        <v>9425</v>
      </c>
      <c r="C20" s="16"/>
      <c r="D20" s="13" t="s">
        <v>490</v>
      </c>
      <c r="E20" s="16"/>
      <c r="F20" s="13" t="s">
        <v>493</v>
      </c>
      <c r="G20" s="30" t="s">
        <v>194</v>
      </c>
      <c r="H20" s="77"/>
    </row>
    <row r="21" spans="1:8" x14ac:dyDescent="0.25">
      <c r="A21" s="15" t="s">
        <v>2667</v>
      </c>
      <c r="B21" s="13" t="s">
        <v>9425</v>
      </c>
      <c r="C21" s="16"/>
      <c r="D21" s="13" t="s">
        <v>490</v>
      </c>
      <c r="E21" s="16"/>
      <c r="F21" s="16" t="s">
        <v>1085</v>
      </c>
      <c r="G21" s="30" t="s">
        <v>194</v>
      </c>
      <c r="H21" s="77"/>
    </row>
    <row r="22" spans="1:8" x14ac:dyDescent="0.25">
      <c r="A22" s="15" t="s">
        <v>3126</v>
      </c>
      <c r="B22" s="13" t="s">
        <v>9425</v>
      </c>
      <c r="C22" s="16"/>
      <c r="D22" s="13" t="s">
        <v>490</v>
      </c>
      <c r="E22" s="16"/>
      <c r="F22" s="13" t="s">
        <v>1562</v>
      </c>
      <c r="G22" s="30" t="s">
        <v>194</v>
      </c>
      <c r="H22" s="77"/>
    </row>
    <row r="23" spans="1:8" x14ac:dyDescent="0.25">
      <c r="A23" s="15" t="s">
        <v>2449</v>
      </c>
      <c r="B23" s="13" t="s">
        <v>9425</v>
      </c>
      <c r="C23" s="16"/>
      <c r="D23" s="13" t="s">
        <v>490</v>
      </c>
      <c r="E23" s="16"/>
      <c r="F23" s="13" t="s">
        <v>1562</v>
      </c>
      <c r="G23" s="30" t="s">
        <v>194</v>
      </c>
      <c r="H23" s="77"/>
    </row>
    <row r="24" spans="1:8" x14ac:dyDescent="0.25">
      <c r="A24" s="15" t="s">
        <v>616</v>
      </c>
      <c r="B24" s="13" t="s">
        <v>9425</v>
      </c>
      <c r="C24" s="16"/>
      <c r="D24" s="13" t="s">
        <v>427</v>
      </c>
      <c r="E24" s="16"/>
      <c r="F24" s="13" t="s">
        <v>428</v>
      </c>
      <c r="G24" s="30" t="s">
        <v>194</v>
      </c>
      <c r="H24" s="77"/>
    </row>
    <row r="25" spans="1:8" x14ac:dyDescent="0.25">
      <c r="A25" s="15" t="s">
        <v>719</v>
      </c>
      <c r="B25" s="13" t="s">
        <v>9425</v>
      </c>
      <c r="C25" s="16"/>
      <c r="D25" s="13" t="s">
        <v>427</v>
      </c>
      <c r="E25" s="16"/>
      <c r="F25" s="13" t="s">
        <v>428</v>
      </c>
      <c r="G25" s="30" t="s">
        <v>194</v>
      </c>
      <c r="H25" s="77"/>
    </row>
    <row r="26" spans="1:8" x14ac:dyDescent="0.25">
      <c r="A26" s="15" t="s">
        <v>520</v>
      </c>
      <c r="B26" s="13" t="s">
        <v>9425</v>
      </c>
      <c r="C26" s="16"/>
      <c r="D26" s="13" t="s">
        <v>427</v>
      </c>
      <c r="E26" s="16"/>
      <c r="F26" s="13"/>
      <c r="G26" s="30" t="s">
        <v>190</v>
      </c>
      <c r="H26" s="77"/>
    </row>
  </sheetData>
  <mergeCells count="1">
    <mergeCell ref="O1:W1"/>
  </mergeCells>
  <conditionalFormatting sqref="H2:H26">
    <cfRule type="cellIs" dxfId="32" priority="1" stopIfTrue="1" operator="equal">
      <formula>"-"</formula>
    </cfRule>
    <cfRule type="cellIs" dxfId="31" priority="2" stopIfTrue="1" operator="equal">
      <formula>"x"</formula>
    </cfRule>
  </conditionalFormatting>
  <hyperlinks>
    <hyperlink ref="L1" location="'Expansion set Check List'!A1" display="Home" xr:uid="{00000000-0004-0000-E600-000000000000}"/>
  </hyperlinks>
  <pageMargins left="0.7" right="0.7" top="0.75" bottom="0.75" header="0.3" footer="0.3"/>
  <pageSetup paperSize="0" orientation="portrait" horizontalDpi="0" verticalDpi="0" copies="0" r:id="rId1"/>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700-000000000000}">
  <sheetPr codeName="Sheet225">
    <tabColor rgb="FF3399FF"/>
  </sheetPr>
  <dimension ref="A1:W25"/>
  <sheetViews>
    <sheetView workbookViewId="0">
      <pane ySplit="1" topLeftCell="A2" activePane="bottomLeft" state="frozen"/>
      <selection pane="bottomLeft"/>
    </sheetView>
  </sheetViews>
  <sheetFormatPr defaultColWidth="0" defaultRowHeight="13.2" customHeight="1" x14ac:dyDescent="0.25"/>
  <cols>
    <col min="1" max="1" width="21.88671875" customWidth="1"/>
    <col min="2" max="2" width="9.44140625" bestFit="1" customWidth="1"/>
    <col min="3" max="3" width="3.33203125"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6" thickBot="1" x14ac:dyDescent="0.3">
      <c r="A1" s="140" t="s">
        <v>390</v>
      </c>
      <c r="B1" s="141" t="s">
        <v>391</v>
      </c>
      <c r="C1" s="141" t="s">
        <v>392</v>
      </c>
      <c r="D1" s="141" t="s">
        <v>393</v>
      </c>
      <c r="E1" s="141" t="s">
        <v>394</v>
      </c>
      <c r="F1" s="141" t="s">
        <v>395</v>
      </c>
      <c r="G1" s="141" t="s">
        <v>396</v>
      </c>
      <c r="H1" s="142" t="s">
        <v>106</v>
      </c>
      <c r="I1" s="2"/>
      <c r="J1" s="2"/>
      <c r="K1" s="2"/>
      <c r="L1" s="48" t="s">
        <v>397</v>
      </c>
      <c r="M1" s="29" t="s">
        <v>106</v>
      </c>
      <c r="O1" s="332" t="s">
        <v>398</v>
      </c>
      <c r="P1" s="333"/>
      <c r="Q1" s="333"/>
      <c r="R1" s="333"/>
      <c r="S1" s="333"/>
      <c r="T1" s="333"/>
      <c r="U1" s="333"/>
      <c r="V1" s="333"/>
      <c r="W1" s="334"/>
    </row>
    <row r="2" spans="1:23" x14ac:dyDescent="0.25">
      <c r="A2" s="12" t="s">
        <v>3173</v>
      </c>
      <c r="B2" s="13" t="s">
        <v>9425</v>
      </c>
      <c r="C2" s="13"/>
      <c r="D2" s="13" t="s">
        <v>431</v>
      </c>
      <c r="E2" s="13">
        <v>190</v>
      </c>
      <c r="F2" s="13" t="s">
        <v>410</v>
      </c>
      <c r="G2" s="30" t="s">
        <v>210</v>
      </c>
      <c r="H2" s="77"/>
      <c r="M2" s="33">
        <f>SUM(COUNTA(H2:H750))</f>
        <v>0</v>
      </c>
      <c r="O2" s="109"/>
      <c r="P2" s="109"/>
      <c r="Q2" s="109"/>
      <c r="R2" s="109"/>
      <c r="S2" s="109"/>
      <c r="T2" s="109"/>
      <c r="U2" s="109"/>
      <c r="V2" s="109"/>
      <c r="W2" s="109"/>
    </row>
    <row r="3" spans="1:23" x14ac:dyDescent="0.25">
      <c r="A3" s="15" t="s">
        <v>3235</v>
      </c>
      <c r="B3" s="13" t="s">
        <v>9425</v>
      </c>
      <c r="C3" s="16"/>
      <c r="D3" s="16" t="s">
        <v>431</v>
      </c>
      <c r="E3" s="16">
        <v>130</v>
      </c>
      <c r="F3" s="13" t="s">
        <v>410</v>
      </c>
      <c r="G3" s="31" t="s">
        <v>198</v>
      </c>
      <c r="H3" s="77"/>
    </row>
    <row r="4" spans="1:23" x14ac:dyDescent="0.25">
      <c r="A4" s="15" t="s">
        <v>3101</v>
      </c>
      <c r="B4" s="13" t="s">
        <v>9425</v>
      </c>
      <c r="C4" s="16"/>
      <c r="D4" s="16" t="s">
        <v>431</v>
      </c>
      <c r="E4" s="16">
        <v>210</v>
      </c>
      <c r="F4" s="16" t="s">
        <v>405</v>
      </c>
      <c r="G4" s="30" t="s">
        <v>210</v>
      </c>
      <c r="H4" s="77"/>
    </row>
    <row r="5" spans="1:23" x14ac:dyDescent="0.25">
      <c r="A5" s="15" t="s">
        <v>3100</v>
      </c>
      <c r="B5" s="13" t="s">
        <v>9425</v>
      </c>
      <c r="C5" s="16"/>
      <c r="D5" s="16" t="s">
        <v>431</v>
      </c>
      <c r="E5" s="16">
        <v>70</v>
      </c>
      <c r="F5" s="13" t="s">
        <v>410</v>
      </c>
      <c r="G5" s="30" t="s">
        <v>190</v>
      </c>
      <c r="H5" s="77"/>
    </row>
    <row r="6" spans="1:23" x14ac:dyDescent="0.25">
      <c r="A6" s="15" t="s">
        <v>987</v>
      </c>
      <c r="B6" s="13" t="s">
        <v>9425</v>
      </c>
      <c r="C6" s="16"/>
      <c r="D6" s="16" t="s">
        <v>404</v>
      </c>
      <c r="E6" s="16">
        <v>90</v>
      </c>
      <c r="F6" s="16" t="s">
        <v>405</v>
      </c>
      <c r="G6" s="30" t="s">
        <v>202</v>
      </c>
      <c r="H6" s="77"/>
    </row>
    <row r="7" spans="1:23" x14ac:dyDescent="0.25">
      <c r="A7" s="15" t="s">
        <v>991</v>
      </c>
      <c r="B7" s="13" t="s">
        <v>9425</v>
      </c>
      <c r="C7" s="16"/>
      <c r="D7" s="16" t="s">
        <v>404</v>
      </c>
      <c r="E7" s="16">
        <v>60</v>
      </c>
      <c r="F7" s="13" t="s">
        <v>410</v>
      </c>
      <c r="G7" s="30" t="s">
        <v>190</v>
      </c>
      <c r="H7" s="77"/>
    </row>
    <row r="8" spans="1:23" x14ac:dyDescent="0.25">
      <c r="A8" s="15" t="s">
        <v>9426</v>
      </c>
      <c r="B8" s="13" t="s">
        <v>9425</v>
      </c>
      <c r="C8" s="16"/>
      <c r="D8" s="13" t="s">
        <v>431</v>
      </c>
      <c r="E8" s="16">
        <v>120</v>
      </c>
      <c r="F8" s="13" t="s">
        <v>410</v>
      </c>
      <c r="G8" s="30" t="s">
        <v>202</v>
      </c>
      <c r="H8" s="77"/>
    </row>
    <row r="9" spans="1:23" x14ac:dyDescent="0.25">
      <c r="A9" s="15" t="s">
        <v>1673</v>
      </c>
      <c r="B9" s="13" t="s">
        <v>9425</v>
      </c>
      <c r="C9" s="16"/>
      <c r="D9" s="13" t="s">
        <v>431</v>
      </c>
      <c r="E9" s="16">
        <v>120</v>
      </c>
      <c r="F9" s="13" t="s">
        <v>410</v>
      </c>
      <c r="G9" s="30" t="s">
        <v>198</v>
      </c>
      <c r="H9" s="77"/>
    </row>
    <row r="10" spans="1:23" x14ac:dyDescent="0.25">
      <c r="A10" s="15" t="s">
        <v>3241</v>
      </c>
      <c r="B10" s="13" t="s">
        <v>9425</v>
      </c>
      <c r="C10" s="16"/>
      <c r="D10" s="13" t="s">
        <v>490</v>
      </c>
      <c r="E10" s="16"/>
      <c r="F10" s="16" t="s">
        <v>1562</v>
      </c>
      <c r="G10" s="30" t="s">
        <v>202</v>
      </c>
      <c r="H10" s="77"/>
    </row>
    <row r="11" spans="1:23" x14ac:dyDescent="0.25">
      <c r="A11" s="15" t="s">
        <v>3119</v>
      </c>
      <c r="B11" s="13" t="s">
        <v>9425</v>
      </c>
      <c r="C11" s="16"/>
      <c r="D11" s="13" t="s">
        <v>490</v>
      </c>
      <c r="E11" s="16"/>
      <c r="F11" s="16" t="s">
        <v>493</v>
      </c>
      <c r="G11" s="30" t="s">
        <v>194</v>
      </c>
      <c r="H11" s="77"/>
    </row>
    <row r="12" spans="1:23" x14ac:dyDescent="0.25">
      <c r="A12" s="15" t="s">
        <v>3120</v>
      </c>
      <c r="B12" s="13" t="s">
        <v>9425</v>
      </c>
      <c r="C12" s="16"/>
      <c r="D12" s="13" t="s">
        <v>490</v>
      </c>
      <c r="E12" s="16"/>
      <c r="F12" s="16" t="s">
        <v>1562</v>
      </c>
      <c r="G12" s="30" t="s">
        <v>194</v>
      </c>
      <c r="H12" s="77"/>
    </row>
    <row r="13" spans="1:23" x14ac:dyDescent="0.25">
      <c r="A13" s="15" t="s">
        <v>3206</v>
      </c>
      <c r="B13" s="13" t="s">
        <v>9425</v>
      </c>
      <c r="C13" s="16"/>
      <c r="D13" s="13" t="s">
        <v>490</v>
      </c>
      <c r="E13" s="16"/>
      <c r="F13" s="16" t="s">
        <v>1085</v>
      </c>
      <c r="G13" s="30" t="s">
        <v>194</v>
      </c>
      <c r="H13" s="77"/>
    </row>
    <row r="14" spans="1:23" x14ac:dyDescent="0.25">
      <c r="A14" s="15" t="s">
        <v>3122</v>
      </c>
      <c r="B14" s="13" t="s">
        <v>9425</v>
      </c>
      <c r="C14" s="16"/>
      <c r="D14" s="13" t="s">
        <v>490</v>
      </c>
      <c r="E14" s="16"/>
      <c r="F14" s="16" t="s">
        <v>1562</v>
      </c>
      <c r="G14" s="30" t="s">
        <v>194</v>
      </c>
      <c r="H14" s="77"/>
    </row>
    <row r="15" spans="1:23" x14ac:dyDescent="0.25">
      <c r="A15" s="15" t="s">
        <v>2895</v>
      </c>
      <c r="B15" s="13" t="s">
        <v>9425</v>
      </c>
      <c r="C15" s="16"/>
      <c r="D15" s="13" t="s">
        <v>490</v>
      </c>
      <c r="E15" s="16"/>
      <c r="F15" s="16" t="s">
        <v>1562</v>
      </c>
      <c r="G15" s="30" t="s">
        <v>194</v>
      </c>
      <c r="H15" s="77"/>
    </row>
    <row r="16" spans="1:23" x14ac:dyDescent="0.25">
      <c r="A16" s="15" t="s">
        <v>2551</v>
      </c>
      <c r="B16" s="13" t="s">
        <v>9425</v>
      </c>
      <c r="C16" s="16"/>
      <c r="D16" s="13" t="s">
        <v>490</v>
      </c>
      <c r="E16" s="16"/>
      <c r="F16" s="16" t="s">
        <v>1562</v>
      </c>
      <c r="G16" s="30" t="s">
        <v>194</v>
      </c>
      <c r="H16" s="77"/>
    </row>
    <row r="17" spans="1:8" x14ac:dyDescent="0.25">
      <c r="A17" s="15" t="s">
        <v>3143</v>
      </c>
      <c r="B17" s="13" t="s">
        <v>9425</v>
      </c>
      <c r="C17" s="16"/>
      <c r="D17" s="13" t="s">
        <v>490</v>
      </c>
      <c r="E17" s="16"/>
      <c r="F17" s="16" t="s">
        <v>1085</v>
      </c>
      <c r="G17" s="30" t="s">
        <v>194</v>
      </c>
      <c r="H17" s="77"/>
    </row>
    <row r="18" spans="1:8" x14ac:dyDescent="0.25">
      <c r="A18" s="15" t="s">
        <v>2897</v>
      </c>
      <c r="B18" s="13" t="s">
        <v>9425</v>
      </c>
      <c r="C18" s="16"/>
      <c r="D18" s="13" t="s">
        <v>490</v>
      </c>
      <c r="E18" s="16"/>
      <c r="F18" s="16" t="s">
        <v>1562</v>
      </c>
      <c r="G18" s="30" t="s">
        <v>194</v>
      </c>
      <c r="H18" s="77"/>
    </row>
    <row r="19" spans="1:8" x14ac:dyDescent="0.25">
      <c r="A19" s="15" t="s">
        <v>1567</v>
      </c>
      <c r="B19" s="13" t="s">
        <v>9425</v>
      </c>
      <c r="C19" s="16"/>
      <c r="D19" s="13" t="s">
        <v>490</v>
      </c>
      <c r="E19" s="16"/>
      <c r="F19" s="16" t="s">
        <v>1085</v>
      </c>
      <c r="G19" s="30" t="s">
        <v>194</v>
      </c>
      <c r="H19" s="77"/>
    </row>
    <row r="20" spans="1:8" x14ac:dyDescent="0.25">
      <c r="A20" s="15" t="s">
        <v>2667</v>
      </c>
      <c r="B20" s="13" t="s">
        <v>9425</v>
      </c>
      <c r="C20" s="16"/>
      <c r="D20" s="13" t="s">
        <v>490</v>
      </c>
      <c r="E20" s="16"/>
      <c r="F20" s="16" t="s">
        <v>1085</v>
      </c>
      <c r="G20" s="30" t="s">
        <v>194</v>
      </c>
      <c r="H20" s="77"/>
    </row>
    <row r="21" spans="1:8" x14ac:dyDescent="0.25">
      <c r="A21" s="15" t="s">
        <v>513</v>
      </c>
      <c r="B21" s="13" t="s">
        <v>9425</v>
      </c>
      <c r="C21" s="16"/>
      <c r="D21" s="13" t="s">
        <v>490</v>
      </c>
      <c r="E21" s="16"/>
      <c r="F21" s="16" t="s">
        <v>1562</v>
      </c>
      <c r="G21" s="30" t="s">
        <v>194</v>
      </c>
      <c r="H21" s="77"/>
    </row>
    <row r="22" spans="1:8" x14ac:dyDescent="0.25">
      <c r="A22" s="15" t="s">
        <v>2449</v>
      </c>
      <c r="B22" s="13" t="s">
        <v>9425</v>
      </c>
      <c r="C22" s="16"/>
      <c r="D22" s="13" t="s">
        <v>490</v>
      </c>
      <c r="E22" s="16"/>
      <c r="F22" s="16" t="s">
        <v>1562</v>
      </c>
      <c r="G22" s="30" t="s">
        <v>194</v>
      </c>
      <c r="H22" s="77"/>
    </row>
    <row r="23" spans="1:8" x14ac:dyDescent="0.25">
      <c r="A23" s="15" t="s">
        <v>9427</v>
      </c>
      <c r="B23" s="13" t="s">
        <v>9425</v>
      </c>
      <c r="C23" s="16"/>
      <c r="D23" s="13" t="s">
        <v>427</v>
      </c>
      <c r="E23" s="16"/>
      <c r="F23" s="13" t="s">
        <v>428</v>
      </c>
      <c r="G23" s="30" t="s">
        <v>202</v>
      </c>
      <c r="H23" s="77"/>
    </row>
    <row r="24" spans="1:8" x14ac:dyDescent="0.25">
      <c r="A24" s="15" t="s">
        <v>2743</v>
      </c>
      <c r="B24" s="13" t="s">
        <v>9425</v>
      </c>
      <c r="C24" s="16"/>
      <c r="D24" s="13" t="s">
        <v>427</v>
      </c>
      <c r="E24" s="16"/>
      <c r="F24" s="13" t="s">
        <v>428</v>
      </c>
      <c r="G24" s="30" t="s">
        <v>194</v>
      </c>
      <c r="H24" s="77"/>
    </row>
    <row r="25" spans="1:8" x14ac:dyDescent="0.25">
      <c r="A25" s="15" t="s">
        <v>516</v>
      </c>
      <c r="B25" s="13" t="s">
        <v>9425</v>
      </c>
      <c r="C25" s="16"/>
      <c r="D25" s="13" t="s">
        <v>427</v>
      </c>
      <c r="E25" s="16"/>
      <c r="F25" s="13" t="s">
        <v>427</v>
      </c>
      <c r="G25" s="30" t="s">
        <v>190</v>
      </c>
      <c r="H25" s="77"/>
    </row>
  </sheetData>
  <mergeCells count="1">
    <mergeCell ref="O1:W1"/>
  </mergeCells>
  <conditionalFormatting sqref="H2:H25">
    <cfRule type="cellIs" dxfId="30" priority="1" stopIfTrue="1" operator="equal">
      <formula>"-"</formula>
    </cfRule>
    <cfRule type="cellIs" dxfId="29" priority="2" stopIfTrue="1" operator="equal">
      <formula>"x"</formula>
    </cfRule>
  </conditionalFormatting>
  <hyperlinks>
    <hyperlink ref="L1" location="'Expansion set Check List'!A1" display="Home" xr:uid="{00000000-0004-0000-E700-000000000000}"/>
  </hyperlinks>
  <pageMargins left="0.7" right="0.7" top="0.75" bottom="0.75" header="0.3" footer="0.3"/>
  <pageSetup orientation="portrait" r:id="rId1"/>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800-000000000000}">
  <sheetPr codeName="Sheet233">
    <tabColor rgb="FF3399FF"/>
  </sheetPr>
  <dimension ref="A1:W27"/>
  <sheetViews>
    <sheetView workbookViewId="0">
      <pane ySplit="1" topLeftCell="A2" activePane="bottomLeft" state="frozen"/>
      <selection pane="bottomLeft"/>
    </sheetView>
  </sheetViews>
  <sheetFormatPr defaultColWidth="0" defaultRowHeight="13.2" customHeight="1" x14ac:dyDescent="0.25"/>
  <cols>
    <col min="1" max="1" width="25.6640625" customWidth="1"/>
    <col min="2" max="2" width="9.44140625" bestFit="1" customWidth="1"/>
    <col min="3" max="3" width="3.33203125" bestFit="1" customWidth="1"/>
    <col min="4" max="4" width="8.8867187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6" thickBot="1" x14ac:dyDescent="0.3">
      <c r="A1" s="140" t="s">
        <v>390</v>
      </c>
      <c r="B1" s="141" t="s">
        <v>391</v>
      </c>
      <c r="C1" s="141" t="s">
        <v>392</v>
      </c>
      <c r="D1" s="141" t="s">
        <v>393</v>
      </c>
      <c r="E1" s="141" t="s">
        <v>394</v>
      </c>
      <c r="F1" s="141" t="s">
        <v>395</v>
      </c>
      <c r="G1" s="141" t="s">
        <v>396</v>
      </c>
      <c r="H1" s="142" t="s">
        <v>106</v>
      </c>
      <c r="I1" s="2"/>
      <c r="J1" s="2"/>
      <c r="K1" s="2"/>
      <c r="L1" s="48" t="s">
        <v>397</v>
      </c>
      <c r="M1" s="29" t="s">
        <v>106</v>
      </c>
      <c r="O1" s="332" t="s">
        <v>398</v>
      </c>
      <c r="P1" s="333"/>
      <c r="Q1" s="333"/>
      <c r="R1" s="333"/>
      <c r="S1" s="333"/>
      <c r="T1" s="333"/>
      <c r="U1" s="333"/>
      <c r="V1" s="333"/>
      <c r="W1" s="334"/>
    </row>
    <row r="2" spans="1:23" x14ac:dyDescent="0.25">
      <c r="A2" s="12" t="s">
        <v>3347</v>
      </c>
      <c r="B2" s="13" t="s">
        <v>9428</v>
      </c>
      <c r="C2" s="13"/>
      <c r="D2" s="13" t="s">
        <v>400</v>
      </c>
      <c r="E2" s="13">
        <v>240</v>
      </c>
      <c r="F2" s="13" t="s">
        <v>410</v>
      </c>
      <c r="G2" s="30" t="s">
        <v>210</v>
      </c>
      <c r="H2" s="77"/>
      <c r="M2" s="33">
        <f>SUM(COUNTA(H2:H750))</f>
        <v>0</v>
      </c>
      <c r="O2" s="109"/>
      <c r="P2" s="109"/>
      <c r="Q2" s="109"/>
      <c r="R2" s="109"/>
      <c r="S2" s="109"/>
      <c r="T2" s="109"/>
      <c r="U2" s="109"/>
      <c r="V2" s="109"/>
      <c r="W2" s="109"/>
    </row>
    <row r="3" spans="1:23" x14ac:dyDescent="0.25">
      <c r="A3" s="15" t="s">
        <v>3427</v>
      </c>
      <c r="B3" s="13" t="s">
        <v>9428</v>
      </c>
      <c r="C3" s="16"/>
      <c r="D3" s="16" t="s">
        <v>400</v>
      </c>
      <c r="E3" s="16">
        <v>260</v>
      </c>
      <c r="F3" s="13" t="s">
        <v>410</v>
      </c>
      <c r="G3" s="30" t="s">
        <v>210</v>
      </c>
      <c r="H3" s="77"/>
    </row>
    <row r="4" spans="1:23" x14ac:dyDescent="0.25">
      <c r="A4" s="15" t="s">
        <v>3385</v>
      </c>
      <c r="B4" s="13" t="s">
        <v>9428</v>
      </c>
      <c r="C4" s="16"/>
      <c r="D4" s="16" t="s">
        <v>400</v>
      </c>
      <c r="E4" s="16">
        <v>160</v>
      </c>
      <c r="F4" s="13" t="s">
        <v>410</v>
      </c>
      <c r="G4" s="30" t="s">
        <v>210</v>
      </c>
      <c r="H4" s="77"/>
    </row>
    <row r="5" spans="1:23" x14ac:dyDescent="0.25">
      <c r="A5" s="15" t="s">
        <v>3307</v>
      </c>
      <c r="B5" s="13" t="s">
        <v>9428</v>
      </c>
      <c r="C5" s="16"/>
      <c r="D5" s="16" t="s">
        <v>400</v>
      </c>
      <c r="E5" s="16">
        <v>190</v>
      </c>
      <c r="F5" s="13" t="s">
        <v>410</v>
      </c>
      <c r="G5" s="30" t="s">
        <v>210</v>
      </c>
      <c r="H5" s="77"/>
    </row>
    <row r="6" spans="1:23" x14ac:dyDescent="0.25">
      <c r="A6" s="15" t="s">
        <v>2972</v>
      </c>
      <c r="B6" s="13" t="s">
        <v>9428</v>
      </c>
      <c r="C6" s="16"/>
      <c r="D6" s="16" t="s">
        <v>435</v>
      </c>
      <c r="E6" s="16">
        <v>130</v>
      </c>
      <c r="F6" s="13" t="s">
        <v>410</v>
      </c>
      <c r="G6" s="30" t="s">
        <v>202</v>
      </c>
      <c r="H6" s="77"/>
    </row>
    <row r="7" spans="1:23" x14ac:dyDescent="0.25">
      <c r="A7" s="15" t="s">
        <v>3163</v>
      </c>
      <c r="B7" s="13" t="s">
        <v>9428</v>
      </c>
      <c r="C7" s="16"/>
      <c r="D7" s="16" t="s">
        <v>421</v>
      </c>
      <c r="E7" s="16">
        <v>80</v>
      </c>
      <c r="F7" s="13" t="s">
        <v>410</v>
      </c>
      <c r="G7" s="30" t="s">
        <v>202</v>
      </c>
      <c r="H7" s="77"/>
    </row>
    <row r="8" spans="1:23" x14ac:dyDescent="0.25">
      <c r="A8" s="15" t="s">
        <v>1083</v>
      </c>
      <c r="B8" s="13" t="s">
        <v>9428</v>
      </c>
      <c r="C8" s="16"/>
      <c r="D8" s="13" t="s">
        <v>421</v>
      </c>
      <c r="E8" s="16">
        <v>60</v>
      </c>
      <c r="F8" s="13" t="s">
        <v>410</v>
      </c>
      <c r="G8" s="30" t="s">
        <v>202</v>
      </c>
      <c r="H8" s="77"/>
    </row>
    <row r="9" spans="1:23" x14ac:dyDescent="0.25">
      <c r="A9" s="15" t="s">
        <v>3315</v>
      </c>
      <c r="B9" s="13" t="s">
        <v>9428</v>
      </c>
      <c r="C9" s="16"/>
      <c r="D9" s="13" t="s">
        <v>404</v>
      </c>
      <c r="E9" s="16">
        <v>120</v>
      </c>
      <c r="F9" s="13" t="s">
        <v>410</v>
      </c>
      <c r="G9" s="30" t="s">
        <v>198</v>
      </c>
      <c r="H9" s="77"/>
    </row>
    <row r="10" spans="1:23" x14ac:dyDescent="0.25">
      <c r="A10" s="15" t="s">
        <v>3349</v>
      </c>
      <c r="B10" s="13" t="s">
        <v>9428</v>
      </c>
      <c r="C10" s="16"/>
      <c r="D10" s="13" t="s">
        <v>400</v>
      </c>
      <c r="E10" s="16">
        <v>130</v>
      </c>
      <c r="F10" s="13" t="s">
        <v>410</v>
      </c>
      <c r="G10" s="30" t="s">
        <v>202</v>
      </c>
      <c r="H10" s="77"/>
    </row>
    <row r="11" spans="1:23" x14ac:dyDescent="0.25">
      <c r="A11" s="15" t="s">
        <v>3445</v>
      </c>
      <c r="B11" s="13" t="s">
        <v>9428</v>
      </c>
      <c r="C11" s="16"/>
      <c r="D11" s="13" t="s">
        <v>490</v>
      </c>
      <c r="E11" s="16"/>
      <c r="F11" s="16" t="s">
        <v>1562</v>
      </c>
      <c r="G11" s="30" t="s">
        <v>194</v>
      </c>
      <c r="H11" s="77"/>
    </row>
    <row r="12" spans="1:23" x14ac:dyDescent="0.25">
      <c r="A12" s="15" t="s">
        <v>3322</v>
      </c>
      <c r="B12" s="13" t="s">
        <v>9428</v>
      </c>
      <c r="C12" s="16"/>
      <c r="D12" s="13" t="s">
        <v>490</v>
      </c>
      <c r="E12" s="16"/>
      <c r="F12" s="16" t="s">
        <v>1562</v>
      </c>
      <c r="G12" s="30" t="s">
        <v>194</v>
      </c>
      <c r="H12" s="77"/>
    </row>
    <row r="13" spans="1:23" x14ac:dyDescent="0.25">
      <c r="A13" s="15" t="s">
        <v>3206</v>
      </c>
      <c r="B13" s="13" t="s">
        <v>9428</v>
      </c>
      <c r="C13" s="16"/>
      <c r="D13" s="13" t="s">
        <v>490</v>
      </c>
      <c r="E13" s="16"/>
      <c r="F13" s="16" t="s">
        <v>1085</v>
      </c>
      <c r="G13" s="30" t="s">
        <v>194</v>
      </c>
      <c r="H13" s="77"/>
    </row>
    <row r="14" spans="1:23" x14ac:dyDescent="0.25">
      <c r="A14" s="15" t="s">
        <v>3402</v>
      </c>
      <c r="B14" s="13" t="s">
        <v>9428</v>
      </c>
      <c r="C14" s="16"/>
      <c r="D14" s="13" t="s">
        <v>490</v>
      </c>
      <c r="E14" s="16"/>
      <c r="F14" s="16" t="s">
        <v>1562</v>
      </c>
      <c r="G14" s="30" t="s">
        <v>194</v>
      </c>
      <c r="H14" s="77"/>
    </row>
    <row r="15" spans="1:23" x14ac:dyDescent="0.25">
      <c r="A15" s="15" t="s">
        <v>3323</v>
      </c>
      <c r="B15" s="13" t="s">
        <v>9428</v>
      </c>
      <c r="C15" s="16"/>
      <c r="D15" s="13" t="s">
        <v>490</v>
      </c>
      <c r="E15" s="16"/>
      <c r="F15" s="16" t="s">
        <v>1562</v>
      </c>
      <c r="G15" s="30" t="s">
        <v>194</v>
      </c>
      <c r="H15" s="77"/>
    </row>
    <row r="16" spans="1:23" x14ac:dyDescent="0.25">
      <c r="A16" s="15" t="s">
        <v>1109</v>
      </c>
      <c r="B16" s="13" t="s">
        <v>9428</v>
      </c>
      <c r="C16" s="16"/>
      <c r="D16" s="13" t="s">
        <v>490</v>
      </c>
      <c r="E16" s="16"/>
      <c r="F16" s="16" t="s">
        <v>1562</v>
      </c>
      <c r="G16" s="30" t="s">
        <v>194</v>
      </c>
      <c r="H16" s="77"/>
    </row>
    <row r="17" spans="1:8" x14ac:dyDescent="0.25">
      <c r="A17" s="15" t="s">
        <v>2205</v>
      </c>
      <c r="B17" s="13" t="s">
        <v>9428</v>
      </c>
      <c r="C17" s="16"/>
      <c r="D17" s="13" t="s">
        <v>490</v>
      </c>
      <c r="E17" s="16"/>
      <c r="F17" s="16" t="s">
        <v>1085</v>
      </c>
      <c r="G17" s="30" t="s">
        <v>194</v>
      </c>
      <c r="H17" s="77"/>
    </row>
    <row r="18" spans="1:8" x14ac:dyDescent="0.25">
      <c r="A18" s="15" t="s">
        <v>3249</v>
      </c>
      <c r="B18" s="13" t="s">
        <v>9428</v>
      </c>
      <c r="C18" s="16"/>
      <c r="D18" s="13" t="s">
        <v>490</v>
      </c>
      <c r="E18" s="16"/>
      <c r="F18" s="16" t="s">
        <v>493</v>
      </c>
      <c r="G18" s="30" t="s">
        <v>194</v>
      </c>
      <c r="H18" s="77"/>
    </row>
    <row r="19" spans="1:8" x14ac:dyDescent="0.25">
      <c r="A19" s="15" t="s">
        <v>2190</v>
      </c>
      <c r="B19" s="13" t="s">
        <v>9428</v>
      </c>
      <c r="C19" s="16"/>
      <c r="D19" s="13" t="s">
        <v>490</v>
      </c>
      <c r="E19" s="16"/>
      <c r="F19" s="16" t="s">
        <v>1562</v>
      </c>
      <c r="G19" s="30" t="s">
        <v>194</v>
      </c>
      <c r="H19" s="77"/>
    </row>
    <row r="20" spans="1:8" x14ac:dyDescent="0.25">
      <c r="A20" s="15" t="s">
        <v>1128</v>
      </c>
      <c r="B20" s="13" t="s">
        <v>9428</v>
      </c>
      <c r="C20" s="16"/>
      <c r="D20" s="13" t="s">
        <v>490</v>
      </c>
      <c r="E20" s="16"/>
      <c r="F20" s="16" t="s">
        <v>493</v>
      </c>
      <c r="G20" s="30" t="s">
        <v>194</v>
      </c>
      <c r="H20" s="77"/>
    </row>
    <row r="21" spans="1:8" x14ac:dyDescent="0.25">
      <c r="A21" s="15" t="s">
        <v>3460</v>
      </c>
      <c r="B21" s="13" t="s">
        <v>9428</v>
      </c>
      <c r="C21" s="16"/>
      <c r="D21" s="13" t="s">
        <v>490</v>
      </c>
      <c r="E21" s="16"/>
      <c r="F21" s="16" t="s">
        <v>1562</v>
      </c>
      <c r="G21" s="30" t="s">
        <v>194</v>
      </c>
      <c r="H21" s="77"/>
    </row>
    <row r="22" spans="1:8" x14ac:dyDescent="0.25">
      <c r="A22" s="15" t="s">
        <v>3462</v>
      </c>
      <c r="B22" s="13" t="s">
        <v>9428</v>
      </c>
      <c r="C22" s="16"/>
      <c r="D22" s="13" t="s">
        <v>490</v>
      </c>
      <c r="E22" s="16"/>
      <c r="F22" s="16" t="s">
        <v>1562</v>
      </c>
      <c r="G22" s="30" t="s">
        <v>194</v>
      </c>
      <c r="H22" s="77"/>
    </row>
    <row r="23" spans="1:8" x14ac:dyDescent="0.25">
      <c r="A23" s="15" t="s">
        <v>615</v>
      </c>
      <c r="B23" s="13" t="s">
        <v>9428</v>
      </c>
      <c r="C23" s="16"/>
      <c r="D23" s="13" t="s">
        <v>490</v>
      </c>
      <c r="E23" s="16"/>
      <c r="F23" s="13" t="s">
        <v>1562</v>
      </c>
      <c r="G23" s="30" t="s">
        <v>194</v>
      </c>
      <c r="H23" s="77"/>
    </row>
    <row r="24" spans="1:8" x14ac:dyDescent="0.25">
      <c r="A24" s="15" t="s">
        <v>3463</v>
      </c>
      <c r="B24" s="13" t="s">
        <v>9428</v>
      </c>
      <c r="C24" s="16"/>
      <c r="D24" s="13" t="s">
        <v>490</v>
      </c>
      <c r="E24" s="16"/>
      <c r="F24" s="13" t="s">
        <v>1562</v>
      </c>
      <c r="G24" s="30" t="s">
        <v>194</v>
      </c>
      <c r="H24" s="77"/>
    </row>
    <row r="25" spans="1:8" x14ac:dyDescent="0.25">
      <c r="A25" s="15" t="s">
        <v>3341</v>
      </c>
      <c r="B25" s="13" t="s">
        <v>9428</v>
      </c>
      <c r="C25" s="16"/>
      <c r="D25" s="13" t="s">
        <v>490</v>
      </c>
      <c r="E25" s="16"/>
      <c r="F25" s="13" t="s">
        <v>493</v>
      </c>
      <c r="G25" s="30" t="s">
        <v>202</v>
      </c>
      <c r="H25" s="77"/>
    </row>
    <row r="26" spans="1:8" x14ac:dyDescent="0.25">
      <c r="A26" s="15" t="s">
        <v>3219</v>
      </c>
      <c r="B26" s="13" t="s">
        <v>9428</v>
      </c>
      <c r="C26" s="16"/>
      <c r="D26" s="13" t="s">
        <v>490</v>
      </c>
      <c r="E26" s="16"/>
      <c r="F26" s="13" t="s">
        <v>1085</v>
      </c>
      <c r="G26" s="30" t="s">
        <v>194</v>
      </c>
      <c r="H26" s="77"/>
    </row>
    <row r="27" spans="1:8" x14ac:dyDescent="0.25">
      <c r="A27" s="15" t="s">
        <v>519</v>
      </c>
      <c r="B27" s="13" t="s">
        <v>9428</v>
      </c>
      <c r="C27" s="16"/>
      <c r="D27" s="13" t="s">
        <v>427</v>
      </c>
      <c r="E27" s="16"/>
      <c r="F27" s="13" t="s">
        <v>427</v>
      </c>
      <c r="G27" s="30" t="s">
        <v>190</v>
      </c>
      <c r="H27" s="77"/>
    </row>
  </sheetData>
  <mergeCells count="1">
    <mergeCell ref="O1:W1"/>
  </mergeCells>
  <conditionalFormatting sqref="H2:H27">
    <cfRule type="cellIs" dxfId="28" priority="1" stopIfTrue="1" operator="equal">
      <formula>"-"</formula>
    </cfRule>
    <cfRule type="cellIs" dxfId="27" priority="2" stopIfTrue="1" operator="equal">
      <formula>"x"</formula>
    </cfRule>
  </conditionalFormatting>
  <hyperlinks>
    <hyperlink ref="L1" location="'Expansion set Check List'!A1" display="Home" xr:uid="{00000000-0004-0000-E800-000000000000}"/>
  </hyperlinks>
  <pageMargins left="0.7" right="0.7" top="0.75" bottom="0.75" header="0.3" footer="0.3"/>
  <pageSetup orientation="portrait" r:id="rId1"/>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900-000000000000}">
  <sheetPr codeName="Sheet234">
    <tabColor rgb="FF3399FF"/>
  </sheetPr>
  <dimension ref="A1:W20"/>
  <sheetViews>
    <sheetView workbookViewId="0">
      <pane ySplit="1" topLeftCell="A2" activePane="bottomLeft" state="frozen"/>
      <selection pane="bottomLeft"/>
    </sheetView>
  </sheetViews>
  <sheetFormatPr defaultColWidth="0" defaultRowHeight="13.2" customHeight="1" x14ac:dyDescent="0.25"/>
  <cols>
    <col min="1" max="1" width="22.6640625" customWidth="1"/>
    <col min="2" max="2" width="9.44140625" bestFit="1" customWidth="1"/>
    <col min="3" max="3" width="3.33203125" bestFit="1" customWidth="1"/>
    <col min="4" max="4" width="8.441406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6" thickBot="1" x14ac:dyDescent="0.3">
      <c r="A1" s="140" t="s">
        <v>390</v>
      </c>
      <c r="B1" s="141" t="s">
        <v>391</v>
      </c>
      <c r="C1" s="141" t="s">
        <v>392</v>
      </c>
      <c r="D1" s="141" t="s">
        <v>393</v>
      </c>
      <c r="E1" s="141" t="s">
        <v>394</v>
      </c>
      <c r="F1" s="141" t="s">
        <v>395</v>
      </c>
      <c r="G1" s="141" t="s">
        <v>396</v>
      </c>
      <c r="H1" s="142" t="s">
        <v>106</v>
      </c>
      <c r="I1" s="2"/>
      <c r="J1" s="2"/>
      <c r="K1" s="2"/>
      <c r="L1" s="48" t="s">
        <v>397</v>
      </c>
      <c r="M1" s="29" t="s">
        <v>106</v>
      </c>
      <c r="O1" s="332" t="s">
        <v>398</v>
      </c>
      <c r="P1" s="333"/>
      <c r="Q1" s="333"/>
      <c r="R1" s="333"/>
      <c r="S1" s="333"/>
      <c r="T1" s="333"/>
      <c r="U1" s="333"/>
      <c r="V1" s="333"/>
      <c r="W1" s="334"/>
    </row>
    <row r="2" spans="1:23" x14ac:dyDescent="0.25">
      <c r="A2" s="12" t="s">
        <v>3382</v>
      </c>
      <c r="B2" s="13" t="s">
        <v>9428</v>
      </c>
      <c r="C2" s="13"/>
      <c r="D2" s="13" t="s">
        <v>425</v>
      </c>
      <c r="E2" s="13">
        <v>270</v>
      </c>
      <c r="F2" s="13" t="s">
        <v>410</v>
      </c>
      <c r="G2" s="30" t="s">
        <v>210</v>
      </c>
      <c r="H2" s="77"/>
      <c r="M2" s="33">
        <f>SUM(COUNTA(H2:H750))</f>
        <v>0</v>
      </c>
      <c r="O2" s="109"/>
      <c r="P2" s="109"/>
      <c r="Q2" s="109"/>
      <c r="R2" s="109"/>
      <c r="S2" s="109"/>
      <c r="T2" s="109"/>
      <c r="U2" s="109"/>
      <c r="V2" s="109"/>
      <c r="W2" s="109"/>
    </row>
    <row r="3" spans="1:23" x14ac:dyDescent="0.25">
      <c r="A3" s="15" t="s">
        <v>1395</v>
      </c>
      <c r="B3" s="13" t="s">
        <v>9428</v>
      </c>
      <c r="C3" s="16"/>
      <c r="D3" s="16" t="s">
        <v>419</v>
      </c>
      <c r="E3" s="16">
        <v>70</v>
      </c>
      <c r="F3" s="13" t="s">
        <v>410</v>
      </c>
      <c r="G3" s="30" t="s">
        <v>202</v>
      </c>
      <c r="H3" s="77"/>
    </row>
    <row r="4" spans="1:23" x14ac:dyDescent="0.25">
      <c r="A4" s="15" t="s">
        <v>3385</v>
      </c>
      <c r="B4" s="13" t="s">
        <v>9428</v>
      </c>
      <c r="C4" s="16"/>
      <c r="D4" s="16" t="s">
        <v>400</v>
      </c>
      <c r="E4" s="16">
        <v>160</v>
      </c>
      <c r="F4" s="13" t="s">
        <v>410</v>
      </c>
      <c r="G4" s="30" t="s">
        <v>210</v>
      </c>
      <c r="H4" s="77"/>
    </row>
    <row r="5" spans="1:23" x14ac:dyDescent="0.25">
      <c r="A5" s="15" t="s">
        <v>535</v>
      </c>
      <c r="B5" s="13" t="s">
        <v>9428</v>
      </c>
      <c r="C5" s="16"/>
      <c r="D5" s="16" t="s">
        <v>425</v>
      </c>
      <c r="E5" s="16">
        <v>100</v>
      </c>
      <c r="F5" s="13" t="s">
        <v>405</v>
      </c>
      <c r="G5" s="30" t="s">
        <v>198</v>
      </c>
      <c r="H5" s="77"/>
    </row>
    <row r="6" spans="1:23" x14ac:dyDescent="0.25">
      <c r="A6" s="15" t="s">
        <v>588</v>
      </c>
      <c r="B6" s="13" t="s">
        <v>9428</v>
      </c>
      <c r="C6" s="16"/>
      <c r="D6" s="16" t="s">
        <v>425</v>
      </c>
      <c r="E6" s="16">
        <v>60</v>
      </c>
      <c r="F6" s="13" t="s">
        <v>410</v>
      </c>
      <c r="G6" s="30" t="s">
        <v>190</v>
      </c>
      <c r="H6" s="77"/>
    </row>
    <row r="7" spans="1:23" x14ac:dyDescent="0.25">
      <c r="A7" s="15" t="s">
        <v>3424</v>
      </c>
      <c r="B7" s="13" t="s">
        <v>9428</v>
      </c>
      <c r="C7" s="16"/>
      <c r="D7" s="16" t="s">
        <v>425</v>
      </c>
      <c r="E7" s="16">
        <v>190</v>
      </c>
      <c r="F7" s="13" t="s">
        <v>410</v>
      </c>
      <c r="G7" s="30" t="s">
        <v>210</v>
      </c>
      <c r="H7" s="77"/>
    </row>
    <row r="8" spans="1:23" x14ac:dyDescent="0.25">
      <c r="A8" s="15" t="s">
        <v>3083</v>
      </c>
      <c r="B8" s="13" t="s">
        <v>9428</v>
      </c>
      <c r="C8" s="16"/>
      <c r="D8" s="13" t="s">
        <v>165</v>
      </c>
      <c r="E8" s="16">
        <v>110</v>
      </c>
      <c r="F8" s="13" t="s">
        <v>410</v>
      </c>
      <c r="G8" s="30" t="s">
        <v>194</v>
      </c>
      <c r="H8" s="77"/>
    </row>
    <row r="9" spans="1:23" x14ac:dyDescent="0.25">
      <c r="A9" s="15" t="s">
        <v>3284</v>
      </c>
      <c r="B9" s="13" t="s">
        <v>9428</v>
      </c>
      <c r="C9" s="16"/>
      <c r="D9" s="13" t="s">
        <v>425</v>
      </c>
      <c r="E9" s="16">
        <v>90</v>
      </c>
      <c r="F9" s="13" t="s">
        <v>410</v>
      </c>
      <c r="G9" s="30" t="s">
        <v>202</v>
      </c>
      <c r="H9" s="77"/>
    </row>
    <row r="10" spans="1:23" x14ac:dyDescent="0.25">
      <c r="A10" s="15" t="s">
        <v>2780</v>
      </c>
      <c r="B10" s="13" t="s">
        <v>9428</v>
      </c>
      <c r="C10" s="16"/>
      <c r="D10" s="13" t="s">
        <v>490</v>
      </c>
      <c r="E10" s="16"/>
      <c r="F10" s="13" t="s">
        <v>1562</v>
      </c>
      <c r="G10" s="30" t="s">
        <v>194</v>
      </c>
      <c r="H10" s="77"/>
    </row>
    <row r="11" spans="1:23" x14ac:dyDescent="0.25">
      <c r="A11" s="15" t="s">
        <v>3445</v>
      </c>
      <c r="B11" s="13" t="s">
        <v>9428</v>
      </c>
      <c r="C11" s="16"/>
      <c r="D11" s="13" t="s">
        <v>490</v>
      </c>
      <c r="E11" s="16"/>
      <c r="F11" s="13" t="s">
        <v>1562</v>
      </c>
      <c r="G11" s="30" t="s">
        <v>194</v>
      </c>
      <c r="H11" s="77"/>
    </row>
    <row r="12" spans="1:23" x14ac:dyDescent="0.25">
      <c r="A12" s="15" t="s">
        <v>3209</v>
      </c>
      <c r="B12" s="13" t="s">
        <v>9428</v>
      </c>
      <c r="C12" s="16"/>
      <c r="D12" s="13" t="s">
        <v>490</v>
      </c>
      <c r="E12" s="16"/>
      <c r="F12" s="13" t="s">
        <v>1562</v>
      </c>
      <c r="G12" s="30" t="s">
        <v>194</v>
      </c>
      <c r="H12" s="77"/>
    </row>
    <row r="13" spans="1:23" x14ac:dyDescent="0.25">
      <c r="A13" s="15" t="s">
        <v>3293</v>
      </c>
      <c r="B13" s="13" t="s">
        <v>9428</v>
      </c>
      <c r="C13" s="16"/>
      <c r="D13" s="13" t="s">
        <v>490</v>
      </c>
      <c r="E13" s="16"/>
      <c r="F13" s="13" t="s">
        <v>1562</v>
      </c>
      <c r="G13" s="30" t="s">
        <v>194</v>
      </c>
      <c r="H13" s="77"/>
    </row>
    <row r="14" spans="1:23" x14ac:dyDescent="0.25">
      <c r="A14" s="15" t="s">
        <v>3451</v>
      </c>
      <c r="B14" s="13" t="s">
        <v>9428</v>
      </c>
      <c r="C14" s="16"/>
      <c r="D14" s="13" t="s">
        <v>490</v>
      </c>
      <c r="E14" s="16"/>
      <c r="F14" s="13" t="s">
        <v>493</v>
      </c>
      <c r="G14" s="30" t="s">
        <v>194</v>
      </c>
      <c r="H14" s="77"/>
    </row>
    <row r="15" spans="1:23" x14ac:dyDescent="0.25">
      <c r="A15" s="15" t="s">
        <v>3329</v>
      </c>
      <c r="B15" s="13" t="s">
        <v>9428</v>
      </c>
      <c r="C15" s="16"/>
      <c r="D15" s="13" t="s">
        <v>490</v>
      </c>
      <c r="E15" s="16"/>
      <c r="F15" s="13" t="s">
        <v>493</v>
      </c>
      <c r="G15" s="30" t="s">
        <v>202</v>
      </c>
      <c r="H15" s="77"/>
    </row>
    <row r="16" spans="1:23" x14ac:dyDescent="0.25">
      <c r="A16" s="15" t="s">
        <v>2703</v>
      </c>
      <c r="B16" s="13" t="s">
        <v>9428</v>
      </c>
      <c r="C16" s="16"/>
      <c r="D16" s="13" t="s">
        <v>490</v>
      </c>
      <c r="E16" s="16"/>
      <c r="F16" s="13" t="s">
        <v>1562</v>
      </c>
      <c r="G16" s="30" t="s">
        <v>194</v>
      </c>
      <c r="H16" s="77"/>
    </row>
    <row r="17" spans="1:8" x14ac:dyDescent="0.25">
      <c r="A17" s="15" t="s">
        <v>2190</v>
      </c>
      <c r="B17" s="13" t="s">
        <v>9428</v>
      </c>
      <c r="C17" s="16"/>
      <c r="D17" s="13" t="s">
        <v>490</v>
      </c>
      <c r="E17" s="16"/>
      <c r="F17" s="13" t="s">
        <v>1562</v>
      </c>
      <c r="G17" s="30" t="s">
        <v>194</v>
      </c>
      <c r="H17" s="77"/>
    </row>
    <row r="18" spans="1:8" x14ac:dyDescent="0.25">
      <c r="A18" s="15" t="s">
        <v>615</v>
      </c>
      <c r="B18" s="13" t="s">
        <v>9428</v>
      </c>
      <c r="C18" s="16"/>
      <c r="D18" s="13" t="s">
        <v>490</v>
      </c>
      <c r="E18" s="16"/>
      <c r="F18" s="13" t="s">
        <v>1562</v>
      </c>
      <c r="G18" s="30" t="s">
        <v>194</v>
      </c>
      <c r="H18" s="77"/>
    </row>
    <row r="19" spans="1:8" x14ac:dyDescent="0.25">
      <c r="A19" s="15" t="s">
        <v>3420</v>
      </c>
      <c r="B19" s="13" t="s">
        <v>9428</v>
      </c>
      <c r="C19" s="16"/>
      <c r="D19" s="13" t="s">
        <v>490</v>
      </c>
      <c r="E19" s="16"/>
      <c r="F19" s="13" t="s">
        <v>1085</v>
      </c>
      <c r="G19" s="30" t="s">
        <v>194</v>
      </c>
      <c r="H19" s="77"/>
    </row>
    <row r="20" spans="1:8" x14ac:dyDescent="0.25">
      <c r="A20" s="15" t="s">
        <v>517</v>
      </c>
      <c r="B20" s="13" t="s">
        <v>9428</v>
      </c>
      <c r="C20" s="16"/>
      <c r="D20" s="13" t="s">
        <v>427</v>
      </c>
      <c r="E20" s="16"/>
      <c r="F20" s="13" t="s">
        <v>427</v>
      </c>
      <c r="G20" s="30" t="s">
        <v>190</v>
      </c>
      <c r="H20" s="77"/>
    </row>
  </sheetData>
  <mergeCells count="1">
    <mergeCell ref="O1:W1"/>
  </mergeCells>
  <conditionalFormatting sqref="H2:H20">
    <cfRule type="cellIs" dxfId="26" priority="1" stopIfTrue="1" operator="equal">
      <formula>"-"</formula>
    </cfRule>
    <cfRule type="cellIs" dxfId="25" priority="2" stopIfTrue="1" operator="equal">
      <formula>"x"</formula>
    </cfRule>
  </conditionalFormatting>
  <hyperlinks>
    <hyperlink ref="L1" location="'Expansion set Check List'!A1" display="Home" xr:uid="{00000000-0004-0000-E900-000000000000}"/>
  </hyperlinks>
  <pageMargins left="0.7" right="0.7" top="0.75" bottom="0.75" header="0.3" footer="0.3"/>
  <pageSetup orientation="portrait" r:id="rId1"/>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A00-000000000000}">
  <sheetPr codeName="Sheet235">
    <tabColor rgb="FF3399FF"/>
  </sheetPr>
  <dimension ref="A1:W23"/>
  <sheetViews>
    <sheetView workbookViewId="0">
      <pane ySplit="1" topLeftCell="A2" activePane="bottomLeft" state="frozen"/>
      <selection pane="bottomLeft"/>
    </sheetView>
  </sheetViews>
  <sheetFormatPr defaultColWidth="0" defaultRowHeight="13.2" customHeight="1" x14ac:dyDescent="0.25"/>
  <cols>
    <col min="1" max="1" width="22.109375" customWidth="1"/>
    <col min="2" max="2" width="9.44140625" bestFit="1" customWidth="1"/>
    <col min="3" max="3" width="3.33203125" bestFit="1" customWidth="1"/>
    <col min="4" max="4" width="8.441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6" thickBot="1" x14ac:dyDescent="0.3">
      <c r="A1" s="140" t="s">
        <v>390</v>
      </c>
      <c r="B1" s="141" t="s">
        <v>391</v>
      </c>
      <c r="C1" s="141" t="s">
        <v>392</v>
      </c>
      <c r="D1" s="141" t="s">
        <v>393</v>
      </c>
      <c r="E1" s="141" t="s">
        <v>394</v>
      </c>
      <c r="F1" s="141" t="s">
        <v>395</v>
      </c>
      <c r="G1" s="141" t="s">
        <v>396</v>
      </c>
      <c r="H1" s="142" t="s">
        <v>106</v>
      </c>
      <c r="I1" s="2"/>
      <c r="J1" s="2"/>
      <c r="K1" s="2"/>
      <c r="L1" s="48" t="s">
        <v>397</v>
      </c>
      <c r="M1" s="29" t="s">
        <v>106</v>
      </c>
      <c r="O1" s="332" t="s">
        <v>398</v>
      </c>
      <c r="P1" s="333"/>
      <c r="Q1" s="333"/>
      <c r="R1" s="333"/>
      <c r="S1" s="333"/>
      <c r="T1" s="333"/>
      <c r="U1" s="333"/>
      <c r="V1" s="333"/>
      <c r="W1" s="334"/>
    </row>
    <row r="2" spans="1:23" x14ac:dyDescent="0.25">
      <c r="A2" s="12" t="s">
        <v>3304</v>
      </c>
      <c r="B2" s="13" t="s">
        <v>9428</v>
      </c>
      <c r="C2" s="13"/>
      <c r="D2" s="13" t="s">
        <v>425</v>
      </c>
      <c r="E2" s="13">
        <v>180</v>
      </c>
      <c r="F2" s="13" t="s">
        <v>410</v>
      </c>
      <c r="G2" s="30" t="s">
        <v>210</v>
      </c>
      <c r="H2" s="77"/>
      <c r="M2" s="33">
        <f>SUM(COUNTA(H2:H750))</f>
        <v>0</v>
      </c>
      <c r="O2" s="109"/>
      <c r="P2" s="109"/>
      <c r="Q2" s="109"/>
      <c r="R2" s="109"/>
      <c r="S2" s="109"/>
      <c r="T2" s="109"/>
      <c r="U2" s="109"/>
      <c r="V2" s="109"/>
      <c r="W2" s="109"/>
    </row>
    <row r="3" spans="1:23" x14ac:dyDescent="0.25">
      <c r="A3" s="15" t="s">
        <v>3232</v>
      </c>
      <c r="B3" s="13" t="s">
        <v>9428</v>
      </c>
      <c r="C3" s="16"/>
      <c r="D3" s="16" t="s">
        <v>165</v>
      </c>
      <c r="E3" s="16">
        <v>210</v>
      </c>
      <c r="F3" s="13" t="s">
        <v>405</v>
      </c>
      <c r="G3" s="30" t="s">
        <v>210</v>
      </c>
      <c r="H3" s="77"/>
    </row>
    <row r="4" spans="1:23" x14ac:dyDescent="0.25">
      <c r="A4" s="15" t="s">
        <v>3310</v>
      </c>
      <c r="B4" s="13" t="s">
        <v>9428</v>
      </c>
      <c r="C4" s="16"/>
      <c r="D4" s="16" t="s">
        <v>421</v>
      </c>
      <c r="E4" s="16">
        <v>130</v>
      </c>
      <c r="F4" s="13" t="s">
        <v>405</v>
      </c>
      <c r="G4" s="30" t="s">
        <v>202</v>
      </c>
      <c r="H4" s="77"/>
    </row>
    <row r="5" spans="1:23" x14ac:dyDescent="0.25">
      <c r="A5" s="15" t="s">
        <v>3231</v>
      </c>
      <c r="B5" s="13" t="s">
        <v>9428</v>
      </c>
      <c r="C5" s="16"/>
      <c r="D5" s="16" t="s">
        <v>421</v>
      </c>
      <c r="E5" s="16">
        <v>70</v>
      </c>
      <c r="F5" s="13" t="s">
        <v>410</v>
      </c>
      <c r="G5" s="30" t="s">
        <v>194</v>
      </c>
      <c r="H5" s="77"/>
    </row>
    <row r="6" spans="1:23" x14ac:dyDescent="0.25">
      <c r="A6" s="15" t="s">
        <v>3231</v>
      </c>
      <c r="B6" s="13" t="s">
        <v>9428</v>
      </c>
      <c r="C6" s="16"/>
      <c r="D6" s="16" t="s">
        <v>421</v>
      </c>
      <c r="E6" s="16">
        <v>70</v>
      </c>
      <c r="F6" s="13" t="s">
        <v>410</v>
      </c>
      <c r="G6" s="30" t="s">
        <v>190</v>
      </c>
      <c r="H6" s="77"/>
    </row>
    <row r="7" spans="1:23" x14ac:dyDescent="0.25">
      <c r="A7" s="15" t="s">
        <v>3424</v>
      </c>
      <c r="B7" s="13" t="s">
        <v>9428</v>
      </c>
      <c r="C7" s="16"/>
      <c r="D7" s="16" t="s">
        <v>425</v>
      </c>
      <c r="E7" s="16">
        <v>190</v>
      </c>
      <c r="F7" s="13" t="s">
        <v>410</v>
      </c>
      <c r="G7" s="30" t="s">
        <v>210</v>
      </c>
      <c r="H7" s="77"/>
    </row>
    <row r="8" spans="1:23" x14ac:dyDescent="0.25">
      <c r="A8" s="15" t="s">
        <v>3385</v>
      </c>
      <c r="B8" s="13" t="s">
        <v>9428</v>
      </c>
      <c r="C8" s="16"/>
      <c r="D8" s="13" t="s">
        <v>400</v>
      </c>
      <c r="E8" s="16">
        <v>160</v>
      </c>
      <c r="F8" s="13" t="s">
        <v>410</v>
      </c>
      <c r="G8" s="30" t="s">
        <v>210</v>
      </c>
      <c r="H8" s="77"/>
    </row>
    <row r="9" spans="1:23" x14ac:dyDescent="0.25">
      <c r="A9" s="15" t="s">
        <v>1083</v>
      </c>
      <c r="B9" s="13" t="s">
        <v>9428</v>
      </c>
      <c r="C9" s="16"/>
      <c r="D9" s="13" t="s">
        <v>421</v>
      </c>
      <c r="E9" s="16">
        <v>60</v>
      </c>
      <c r="F9" s="13" t="s">
        <v>410</v>
      </c>
      <c r="G9" s="30" t="s">
        <v>202</v>
      </c>
      <c r="H9" s="77"/>
    </row>
    <row r="10" spans="1:23" x14ac:dyDescent="0.25">
      <c r="A10" s="15" t="s">
        <v>3241</v>
      </c>
      <c r="B10" s="13" t="s">
        <v>9428</v>
      </c>
      <c r="C10" s="16"/>
      <c r="D10" s="13" t="s">
        <v>490</v>
      </c>
      <c r="E10" s="16"/>
      <c r="F10" s="13" t="s">
        <v>1562</v>
      </c>
      <c r="G10" s="30" t="s">
        <v>198</v>
      </c>
      <c r="H10" s="77"/>
    </row>
    <row r="11" spans="1:23" x14ac:dyDescent="0.25">
      <c r="A11" s="15" t="s">
        <v>3445</v>
      </c>
      <c r="B11" s="13" t="s">
        <v>9428</v>
      </c>
      <c r="C11" s="16"/>
      <c r="D11" s="13" t="s">
        <v>490</v>
      </c>
      <c r="E11" s="16"/>
      <c r="F11" s="13" t="s">
        <v>1562</v>
      </c>
      <c r="G11" s="30" t="s">
        <v>194</v>
      </c>
      <c r="H11" s="77"/>
    </row>
    <row r="12" spans="1:23" x14ac:dyDescent="0.25">
      <c r="A12" s="15" t="s">
        <v>3322</v>
      </c>
      <c r="B12" s="13" t="s">
        <v>9428</v>
      </c>
      <c r="C12" s="16"/>
      <c r="D12" s="13" t="s">
        <v>490</v>
      </c>
      <c r="E12" s="16"/>
      <c r="F12" s="13" t="s">
        <v>1562</v>
      </c>
      <c r="G12" s="30" t="s">
        <v>194</v>
      </c>
      <c r="H12" s="77"/>
    </row>
    <row r="13" spans="1:23" x14ac:dyDescent="0.25">
      <c r="A13" s="15" t="s">
        <v>3206</v>
      </c>
      <c r="B13" s="13" t="s">
        <v>9428</v>
      </c>
      <c r="C13" s="16"/>
      <c r="D13" s="13" t="s">
        <v>490</v>
      </c>
      <c r="E13" s="16"/>
      <c r="F13" s="13" t="s">
        <v>1085</v>
      </c>
      <c r="G13" s="30" t="s">
        <v>194</v>
      </c>
      <c r="H13" s="77"/>
    </row>
    <row r="14" spans="1:23" x14ac:dyDescent="0.25">
      <c r="A14" s="15" t="s">
        <v>3454</v>
      </c>
      <c r="B14" s="13" t="s">
        <v>9428</v>
      </c>
      <c r="C14" s="16"/>
      <c r="D14" s="13" t="s">
        <v>490</v>
      </c>
      <c r="E14" s="16"/>
      <c r="F14" s="13" t="s">
        <v>1085</v>
      </c>
      <c r="G14" s="30" t="s">
        <v>194</v>
      </c>
      <c r="H14" s="77"/>
    </row>
    <row r="15" spans="1:23" x14ac:dyDescent="0.25">
      <c r="A15" s="15" t="s">
        <v>3329</v>
      </c>
      <c r="B15" s="13" t="s">
        <v>9428</v>
      </c>
      <c r="C15" s="16"/>
      <c r="D15" s="13" t="s">
        <v>490</v>
      </c>
      <c r="E15" s="16"/>
      <c r="F15" s="13" t="s">
        <v>493</v>
      </c>
      <c r="G15" s="30" t="s">
        <v>202</v>
      </c>
      <c r="H15" s="77"/>
    </row>
    <row r="16" spans="1:23" x14ac:dyDescent="0.25">
      <c r="A16" s="15" t="s">
        <v>3070</v>
      </c>
      <c r="B16" s="13" t="s">
        <v>9428</v>
      </c>
      <c r="C16" s="16"/>
      <c r="D16" s="13" t="s">
        <v>490</v>
      </c>
      <c r="E16" s="16"/>
      <c r="F16" s="13" t="s">
        <v>1085</v>
      </c>
      <c r="G16" s="30" t="s">
        <v>194</v>
      </c>
      <c r="H16" s="77"/>
    </row>
    <row r="17" spans="1:8" x14ac:dyDescent="0.25">
      <c r="A17" s="15" t="s">
        <v>3251</v>
      </c>
      <c r="B17" s="13" t="s">
        <v>9428</v>
      </c>
      <c r="C17" s="16"/>
      <c r="D17" s="13" t="s">
        <v>490</v>
      </c>
      <c r="E17" s="16"/>
      <c r="F17" s="13" t="s">
        <v>1562</v>
      </c>
      <c r="G17" s="30" t="s">
        <v>194</v>
      </c>
      <c r="H17" s="77"/>
    </row>
    <row r="18" spans="1:8" x14ac:dyDescent="0.25">
      <c r="A18" s="15" t="s">
        <v>3460</v>
      </c>
      <c r="B18" s="13" t="s">
        <v>9428</v>
      </c>
      <c r="C18" s="16"/>
      <c r="D18" s="13" t="s">
        <v>490</v>
      </c>
      <c r="E18" s="16"/>
      <c r="F18" s="13" t="s">
        <v>1562</v>
      </c>
      <c r="G18" s="30" t="s">
        <v>194</v>
      </c>
      <c r="H18" s="77"/>
    </row>
    <row r="19" spans="1:8" x14ac:dyDescent="0.25">
      <c r="A19" s="15" t="s">
        <v>3253</v>
      </c>
      <c r="B19" s="13" t="s">
        <v>9428</v>
      </c>
      <c r="C19" s="16"/>
      <c r="D19" s="13" t="s">
        <v>490</v>
      </c>
      <c r="E19" s="16"/>
      <c r="F19" s="13" t="s">
        <v>493</v>
      </c>
      <c r="G19" s="30" t="s">
        <v>194</v>
      </c>
      <c r="H19" s="77"/>
    </row>
    <row r="20" spans="1:8" x14ac:dyDescent="0.25">
      <c r="A20" s="15" t="s">
        <v>3420</v>
      </c>
      <c r="B20" s="13" t="s">
        <v>9428</v>
      </c>
      <c r="C20" s="16"/>
      <c r="D20" s="13" t="s">
        <v>490</v>
      </c>
      <c r="E20" s="16"/>
      <c r="F20" s="13" t="s">
        <v>1085</v>
      </c>
      <c r="G20" s="30" t="s">
        <v>194</v>
      </c>
      <c r="H20" s="77"/>
    </row>
    <row r="21" spans="1:8" x14ac:dyDescent="0.25">
      <c r="A21" s="15" t="s">
        <v>3254</v>
      </c>
      <c r="B21" s="13" t="s">
        <v>9428</v>
      </c>
      <c r="C21" s="16"/>
      <c r="D21" s="13" t="s">
        <v>427</v>
      </c>
      <c r="E21" s="16"/>
      <c r="F21" s="13" t="s">
        <v>428</v>
      </c>
      <c r="G21" s="30" t="s">
        <v>202</v>
      </c>
      <c r="H21" s="77"/>
    </row>
    <row r="22" spans="1:8" x14ac:dyDescent="0.25">
      <c r="A22" s="15" t="s">
        <v>517</v>
      </c>
      <c r="B22" s="13" t="s">
        <v>9428</v>
      </c>
      <c r="C22" s="16"/>
      <c r="D22" s="13" t="s">
        <v>427</v>
      </c>
      <c r="E22" s="16"/>
      <c r="F22" s="13" t="s">
        <v>427</v>
      </c>
      <c r="G22" s="30" t="s">
        <v>190</v>
      </c>
      <c r="H22" s="77"/>
    </row>
    <row r="23" spans="1:8" x14ac:dyDescent="0.25">
      <c r="A23" s="15" t="s">
        <v>520</v>
      </c>
      <c r="B23" s="13" t="s">
        <v>9428</v>
      </c>
      <c r="C23" s="16"/>
      <c r="D23" s="13" t="s">
        <v>427</v>
      </c>
      <c r="E23" s="16"/>
      <c r="F23" s="13" t="s">
        <v>427</v>
      </c>
      <c r="G23" s="30" t="s">
        <v>190</v>
      </c>
      <c r="H23" s="77"/>
    </row>
  </sheetData>
  <mergeCells count="1">
    <mergeCell ref="O1:W1"/>
  </mergeCells>
  <conditionalFormatting sqref="H2:H23">
    <cfRule type="cellIs" dxfId="24" priority="1" stopIfTrue="1" operator="equal">
      <formula>"-"</formula>
    </cfRule>
    <cfRule type="cellIs" dxfId="23" priority="2" stopIfTrue="1" operator="equal">
      <formula>"x"</formula>
    </cfRule>
  </conditionalFormatting>
  <hyperlinks>
    <hyperlink ref="L1" location="'Expansion set Check List'!A1" display="Home" xr:uid="{00000000-0004-0000-EA00-000000000000}"/>
  </hyperlinks>
  <pageMargins left="0.7" right="0.7" top="0.75" bottom="0.75" header="0.3" footer="0.3"/>
  <pageSetup orientation="portrait" r:id="rId1"/>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B00-000000000000}">
  <sheetPr codeName="Sheet236">
    <tabColor rgb="FF3399FF"/>
  </sheetPr>
  <dimension ref="A1:W26"/>
  <sheetViews>
    <sheetView workbookViewId="0">
      <pane ySplit="1" topLeftCell="A2" activePane="bottomLeft" state="frozen"/>
      <selection pane="bottomLeft"/>
    </sheetView>
  </sheetViews>
  <sheetFormatPr defaultColWidth="0" defaultRowHeight="13.2" customHeight="1" x14ac:dyDescent="0.25"/>
  <cols>
    <col min="1" max="1" width="22.5546875" customWidth="1"/>
    <col min="2" max="2" width="9.44140625" bestFit="1" customWidth="1"/>
    <col min="3" max="3" width="3.33203125" bestFit="1" customWidth="1"/>
    <col min="4" max="4" width="8.44140625" bestFit="1" customWidth="1"/>
    <col min="5" max="5" width="4" bestFit="1" customWidth="1"/>
    <col min="6" max="6" width="9"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6" thickBot="1" x14ac:dyDescent="0.3">
      <c r="A1" s="140" t="s">
        <v>390</v>
      </c>
      <c r="B1" s="141" t="s">
        <v>391</v>
      </c>
      <c r="C1" s="141" t="s">
        <v>392</v>
      </c>
      <c r="D1" s="141" t="s">
        <v>393</v>
      </c>
      <c r="E1" s="141" t="s">
        <v>394</v>
      </c>
      <c r="F1" s="141" t="s">
        <v>395</v>
      </c>
      <c r="G1" s="141" t="s">
        <v>396</v>
      </c>
      <c r="H1" s="142" t="s">
        <v>106</v>
      </c>
      <c r="I1" s="2"/>
      <c r="J1" s="2"/>
      <c r="K1" s="2"/>
      <c r="L1" s="48" t="s">
        <v>397</v>
      </c>
      <c r="M1" s="29" t="s">
        <v>106</v>
      </c>
      <c r="O1" s="332" t="s">
        <v>398</v>
      </c>
      <c r="P1" s="333"/>
      <c r="Q1" s="333"/>
      <c r="R1" s="333"/>
      <c r="S1" s="333"/>
      <c r="T1" s="333"/>
      <c r="U1" s="333"/>
      <c r="V1" s="333"/>
      <c r="W1" s="334"/>
    </row>
    <row r="2" spans="1:23" x14ac:dyDescent="0.25">
      <c r="A2" s="12" t="s">
        <v>3428</v>
      </c>
      <c r="B2" s="13" t="s">
        <v>9428</v>
      </c>
      <c r="C2" s="13"/>
      <c r="D2" s="13" t="s">
        <v>421</v>
      </c>
      <c r="E2" s="13">
        <v>270</v>
      </c>
      <c r="F2" s="13" t="s">
        <v>410</v>
      </c>
      <c r="G2" s="30" t="s">
        <v>210</v>
      </c>
      <c r="H2" s="77"/>
      <c r="M2" s="33">
        <f>SUM(COUNTA(H2:H750))</f>
        <v>0</v>
      </c>
      <c r="O2" s="109"/>
      <c r="P2" s="109"/>
      <c r="Q2" s="109"/>
      <c r="R2" s="109"/>
      <c r="S2" s="109"/>
      <c r="T2" s="109"/>
      <c r="U2" s="109"/>
      <c r="V2" s="109"/>
      <c r="W2" s="109"/>
    </row>
    <row r="3" spans="1:23" x14ac:dyDescent="0.25">
      <c r="A3" s="15" t="s">
        <v>3385</v>
      </c>
      <c r="B3" s="13" t="s">
        <v>9428</v>
      </c>
      <c r="C3" s="16"/>
      <c r="D3" s="16" t="s">
        <v>400</v>
      </c>
      <c r="E3" s="16">
        <v>160</v>
      </c>
      <c r="F3" s="13" t="s">
        <v>410</v>
      </c>
      <c r="G3" s="30" t="s">
        <v>210</v>
      </c>
      <c r="H3" s="77"/>
    </row>
    <row r="4" spans="1:23" x14ac:dyDescent="0.25">
      <c r="A4" s="15" t="s">
        <v>3353</v>
      </c>
      <c r="B4" s="13" t="s">
        <v>9428</v>
      </c>
      <c r="C4" s="16"/>
      <c r="D4" s="16" t="s">
        <v>419</v>
      </c>
      <c r="E4" s="16">
        <v>170</v>
      </c>
      <c r="F4" s="13" t="s">
        <v>410</v>
      </c>
      <c r="G4" s="30" t="s">
        <v>210</v>
      </c>
      <c r="H4" s="77"/>
    </row>
    <row r="5" spans="1:23" x14ac:dyDescent="0.25">
      <c r="A5" s="15" t="s">
        <v>3429</v>
      </c>
      <c r="B5" s="13" t="s">
        <v>9428</v>
      </c>
      <c r="C5" s="16"/>
      <c r="D5" s="16" t="s">
        <v>421</v>
      </c>
      <c r="E5" s="16">
        <v>260</v>
      </c>
      <c r="F5" s="13" t="s">
        <v>410</v>
      </c>
      <c r="G5" s="30" t="s">
        <v>210</v>
      </c>
      <c r="H5" s="77"/>
    </row>
    <row r="6" spans="1:23" x14ac:dyDescent="0.25">
      <c r="A6" s="15" t="s">
        <v>3431</v>
      </c>
      <c r="B6" s="13" t="s">
        <v>9428</v>
      </c>
      <c r="C6" s="16"/>
      <c r="D6" s="16" t="s">
        <v>421</v>
      </c>
      <c r="E6" s="16">
        <v>160</v>
      </c>
      <c r="F6" s="13" t="s">
        <v>410</v>
      </c>
      <c r="G6" s="30" t="s">
        <v>210</v>
      </c>
      <c r="H6" s="77"/>
    </row>
    <row r="7" spans="1:23" x14ac:dyDescent="0.25">
      <c r="A7" s="15" t="s">
        <v>3430</v>
      </c>
      <c r="B7" s="13" t="s">
        <v>9428</v>
      </c>
      <c r="C7" s="16"/>
      <c r="D7" s="16" t="s">
        <v>421</v>
      </c>
      <c r="E7" s="16">
        <v>170</v>
      </c>
      <c r="F7" s="13" t="s">
        <v>410</v>
      </c>
      <c r="G7" s="30" t="s">
        <v>210</v>
      </c>
      <c r="H7" s="77"/>
    </row>
    <row r="8" spans="1:23" x14ac:dyDescent="0.25">
      <c r="A8" s="15" t="s">
        <v>3303</v>
      </c>
      <c r="B8" s="13" t="s">
        <v>9428</v>
      </c>
      <c r="C8" s="16"/>
      <c r="D8" s="13" t="s">
        <v>425</v>
      </c>
      <c r="E8" s="16">
        <v>210</v>
      </c>
      <c r="F8" s="13" t="s">
        <v>405</v>
      </c>
      <c r="G8" s="30" t="s">
        <v>210</v>
      </c>
      <c r="H8" s="77"/>
    </row>
    <row r="9" spans="1:23" x14ac:dyDescent="0.25">
      <c r="A9" s="15" t="s">
        <v>3163</v>
      </c>
      <c r="B9" s="13" t="s">
        <v>9428</v>
      </c>
      <c r="C9" s="16"/>
      <c r="D9" s="13" t="s">
        <v>421</v>
      </c>
      <c r="E9" s="16">
        <v>80</v>
      </c>
      <c r="F9" s="13" t="s">
        <v>410</v>
      </c>
      <c r="G9" s="30" t="s">
        <v>202</v>
      </c>
      <c r="H9" s="77"/>
    </row>
    <row r="10" spans="1:23" x14ac:dyDescent="0.25">
      <c r="A10" s="15" t="s">
        <v>3232</v>
      </c>
      <c r="B10" s="13" t="s">
        <v>9428</v>
      </c>
      <c r="C10" s="16"/>
      <c r="D10" s="13" t="s">
        <v>165</v>
      </c>
      <c r="E10" s="16">
        <v>210</v>
      </c>
      <c r="F10" s="13" t="s">
        <v>405</v>
      </c>
      <c r="G10" s="30" t="s">
        <v>210</v>
      </c>
      <c r="H10" s="77"/>
    </row>
    <row r="11" spans="1:23" x14ac:dyDescent="0.25">
      <c r="A11" s="15" t="s">
        <v>3382</v>
      </c>
      <c r="B11" s="13" t="s">
        <v>9428</v>
      </c>
      <c r="C11" s="16"/>
      <c r="D11" s="13" t="s">
        <v>425</v>
      </c>
      <c r="E11" s="16">
        <v>270</v>
      </c>
      <c r="F11" s="13" t="s">
        <v>410</v>
      </c>
      <c r="G11" s="30" t="s">
        <v>210</v>
      </c>
      <c r="H11" s="77"/>
    </row>
    <row r="12" spans="1:23" x14ac:dyDescent="0.25">
      <c r="A12" s="15" t="s">
        <v>3055</v>
      </c>
      <c r="B12" s="13" t="s">
        <v>9428</v>
      </c>
      <c r="C12" s="16"/>
      <c r="D12" s="13" t="s">
        <v>419</v>
      </c>
      <c r="E12" s="16">
        <v>250</v>
      </c>
      <c r="F12" s="13" t="s">
        <v>401</v>
      </c>
      <c r="G12" s="30" t="s">
        <v>210</v>
      </c>
      <c r="H12" s="77"/>
    </row>
    <row r="13" spans="1:23" x14ac:dyDescent="0.25">
      <c r="A13" s="15" t="s">
        <v>2780</v>
      </c>
      <c r="B13" s="13" t="s">
        <v>9428</v>
      </c>
      <c r="C13" s="16"/>
      <c r="D13" s="13" t="s">
        <v>490</v>
      </c>
      <c r="E13" s="16"/>
      <c r="F13" s="13" t="s">
        <v>1562</v>
      </c>
      <c r="G13" s="30" t="s">
        <v>194</v>
      </c>
      <c r="H13" s="77"/>
    </row>
    <row r="14" spans="1:23" x14ac:dyDescent="0.25">
      <c r="A14" s="15" t="s">
        <v>3356</v>
      </c>
      <c r="B14" s="13" t="s">
        <v>9428</v>
      </c>
      <c r="C14" s="16"/>
      <c r="D14" s="13" t="s">
        <v>490</v>
      </c>
      <c r="E14" s="16"/>
      <c r="F14" s="13" t="s">
        <v>1085</v>
      </c>
      <c r="G14" s="30" t="s">
        <v>202</v>
      </c>
      <c r="H14" s="77"/>
    </row>
    <row r="15" spans="1:23" x14ac:dyDescent="0.25">
      <c r="A15" s="15" t="s">
        <v>3445</v>
      </c>
      <c r="B15" s="13" t="s">
        <v>9428</v>
      </c>
      <c r="C15" s="16"/>
      <c r="D15" s="13" t="s">
        <v>490</v>
      </c>
      <c r="E15" s="16"/>
      <c r="F15" s="13" t="s">
        <v>1562</v>
      </c>
      <c r="G15" s="30" t="s">
        <v>194</v>
      </c>
      <c r="H15" s="77"/>
    </row>
    <row r="16" spans="1:23" x14ac:dyDescent="0.25">
      <c r="A16" s="15" t="s">
        <v>3322</v>
      </c>
      <c r="B16" s="13" t="s">
        <v>9428</v>
      </c>
      <c r="C16" s="16"/>
      <c r="D16" s="13" t="s">
        <v>490</v>
      </c>
      <c r="E16" s="16"/>
      <c r="F16" s="13" t="s">
        <v>1562</v>
      </c>
      <c r="G16" s="30" t="s">
        <v>194</v>
      </c>
      <c r="H16" s="77"/>
    </row>
    <row r="17" spans="1:8" x14ac:dyDescent="0.25">
      <c r="A17" s="15" t="s">
        <v>3402</v>
      </c>
      <c r="B17" s="13" t="s">
        <v>9428</v>
      </c>
      <c r="C17" s="16"/>
      <c r="D17" s="13" t="s">
        <v>490</v>
      </c>
      <c r="E17" s="16"/>
      <c r="F17" s="13" t="s">
        <v>1562</v>
      </c>
      <c r="G17" s="30" t="s">
        <v>194</v>
      </c>
      <c r="H17" s="77"/>
    </row>
    <row r="18" spans="1:8" x14ac:dyDescent="0.25">
      <c r="A18" s="15" t="s">
        <v>3406</v>
      </c>
      <c r="B18" s="13" t="s">
        <v>9428</v>
      </c>
      <c r="C18" s="16"/>
      <c r="D18" s="13" t="s">
        <v>490</v>
      </c>
      <c r="E18" s="16"/>
      <c r="F18" s="13" t="s">
        <v>1562</v>
      </c>
      <c r="G18" s="30" t="s">
        <v>194</v>
      </c>
      <c r="H18" s="77"/>
    </row>
    <row r="19" spans="1:8" x14ac:dyDescent="0.25">
      <c r="A19" s="15" t="s">
        <v>3451</v>
      </c>
      <c r="B19" s="13" t="s">
        <v>9428</v>
      </c>
      <c r="C19" s="16"/>
      <c r="D19" s="13" t="s">
        <v>490</v>
      </c>
      <c r="E19" s="16"/>
      <c r="F19" s="13" t="s">
        <v>493</v>
      </c>
      <c r="G19" s="30" t="s">
        <v>194</v>
      </c>
      <c r="H19" s="77"/>
    </row>
    <row r="20" spans="1:8" x14ac:dyDescent="0.25">
      <c r="A20" s="15" t="s">
        <v>3251</v>
      </c>
      <c r="B20" s="13" t="s">
        <v>9428</v>
      </c>
      <c r="C20" s="16"/>
      <c r="D20" s="13" t="s">
        <v>490</v>
      </c>
      <c r="E20" s="16"/>
      <c r="F20" s="13" t="s">
        <v>1562</v>
      </c>
      <c r="G20" s="30" t="s">
        <v>194</v>
      </c>
      <c r="H20" s="77"/>
    </row>
    <row r="21" spans="1:8" x14ac:dyDescent="0.25">
      <c r="A21" s="15" t="s">
        <v>2188</v>
      </c>
      <c r="B21" s="13" t="s">
        <v>9428</v>
      </c>
      <c r="C21" s="16"/>
      <c r="D21" s="13" t="s">
        <v>490</v>
      </c>
      <c r="E21" s="16"/>
      <c r="F21" s="13" t="s">
        <v>1562</v>
      </c>
      <c r="G21" s="30" t="s">
        <v>194</v>
      </c>
      <c r="H21" s="77"/>
    </row>
    <row r="22" spans="1:8" x14ac:dyDescent="0.25">
      <c r="A22" s="15" t="s">
        <v>615</v>
      </c>
      <c r="B22" s="13" t="s">
        <v>9428</v>
      </c>
      <c r="C22" s="16"/>
      <c r="D22" s="13" t="s">
        <v>490</v>
      </c>
      <c r="E22" s="16"/>
      <c r="F22" s="13" t="s">
        <v>1562</v>
      </c>
      <c r="G22" s="30" t="s">
        <v>194</v>
      </c>
      <c r="H22" s="77"/>
    </row>
    <row r="23" spans="1:8" x14ac:dyDescent="0.25">
      <c r="A23" s="15" t="s">
        <v>3376</v>
      </c>
      <c r="B23" s="13" t="s">
        <v>9428</v>
      </c>
      <c r="C23" s="16"/>
      <c r="D23" s="13" t="s">
        <v>490</v>
      </c>
      <c r="E23" s="16"/>
      <c r="F23" s="13" t="s">
        <v>493</v>
      </c>
      <c r="G23" s="30" t="s">
        <v>194</v>
      </c>
      <c r="H23" s="77"/>
    </row>
    <row r="24" spans="1:8" x14ac:dyDescent="0.25">
      <c r="A24" s="15" t="s">
        <v>3420</v>
      </c>
      <c r="B24" s="13" t="s">
        <v>9428</v>
      </c>
      <c r="C24" s="16"/>
      <c r="D24" s="13" t="s">
        <v>490</v>
      </c>
      <c r="E24" s="16"/>
      <c r="F24" s="13" t="s">
        <v>1085</v>
      </c>
      <c r="G24" s="30" t="s">
        <v>194</v>
      </c>
      <c r="H24" s="77"/>
    </row>
    <row r="25" spans="1:8" x14ac:dyDescent="0.25">
      <c r="A25" s="15" t="s">
        <v>517</v>
      </c>
      <c r="B25" s="13" t="s">
        <v>9428</v>
      </c>
      <c r="C25" s="16"/>
      <c r="D25" s="13" t="s">
        <v>427</v>
      </c>
      <c r="E25" s="16"/>
      <c r="F25" s="13" t="s">
        <v>427</v>
      </c>
      <c r="G25" s="30" t="s">
        <v>190</v>
      </c>
      <c r="H25" s="77"/>
    </row>
    <row r="26" spans="1:8" x14ac:dyDescent="0.25">
      <c r="A26" s="15" t="s">
        <v>520</v>
      </c>
      <c r="B26" s="13" t="s">
        <v>9428</v>
      </c>
      <c r="C26" s="16"/>
      <c r="D26" s="13" t="s">
        <v>427</v>
      </c>
      <c r="E26" s="16"/>
      <c r="F26" s="13" t="s">
        <v>427</v>
      </c>
      <c r="G26" s="30" t="s">
        <v>190</v>
      </c>
      <c r="H26" s="77"/>
    </row>
  </sheetData>
  <mergeCells count="1">
    <mergeCell ref="O1:W1"/>
  </mergeCells>
  <conditionalFormatting sqref="H2:H26">
    <cfRule type="cellIs" dxfId="22" priority="1" stopIfTrue="1" operator="equal">
      <formula>"-"</formula>
    </cfRule>
    <cfRule type="cellIs" dxfId="21" priority="2" stopIfTrue="1" operator="equal">
      <formula>"x"</formula>
    </cfRule>
  </conditionalFormatting>
  <hyperlinks>
    <hyperlink ref="L1" location="'Expansion set Check List'!A1" display="Home" xr:uid="{00000000-0004-0000-EB00-000000000000}"/>
  </hyperlinks>
  <pageMargins left="0.7" right="0.7" top="0.75" bottom="0.75" header="0.3" footer="0.3"/>
  <pageSetup orientation="portrait" r:id="rId1"/>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58131-CE63-47D8-A1DB-41F224F6A04B}">
  <sheetPr codeName="Sheet258">
    <tabColor rgb="FF3399FF"/>
  </sheetPr>
  <dimension ref="A1:W21"/>
  <sheetViews>
    <sheetView workbookViewId="0">
      <pane ySplit="1" topLeftCell="A2" activePane="bottomLeft" state="frozen"/>
      <selection pane="bottomLeft"/>
    </sheetView>
  </sheetViews>
  <sheetFormatPr defaultColWidth="0" defaultRowHeight="13.2" customHeight="1" x14ac:dyDescent="0.25"/>
  <cols>
    <col min="1" max="1" width="18.5546875" bestFit="1" customWidth="1"/>
    <col min="2" max="2" width="9.44140625" bestFit="1" customWidth="1"/>
    <col min="3" max="3" width="3.33203125" bestFit="1" customWidth="1"/>
    <col min="4" max="4" width="8.441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6" thickBot="1" x14ac:dyDescent="0.3">
      <c r="A1" s="140" t="s">
        <v>390</v>
      </c>
      <c r="B1" s="141" t="s">
        <v>391</v>
      </c>
      <c r="C1" s="141" t="s">
        <v>392</v>
      </c>
      <c r="D1" s="141" t="s">
        <v>393</v>
      </c>
      <c r="E1" s="141" t="s">
        <v>394</v>
      </c>
      <c r="F1" s="141" t="s">
        <v>395</v>
      </c>
      <c r="G1" s="141" t="s">
        <v>396</v>
      </c>
      <c r="H1" s="142" t="s">
        <v>106</v>
      </c>
      <c r="I1" s="2"/>
      <c r="J1" s="2"/>
      <c r="K1" s="2"/>
      <c r="L1" s="48" t="s">
        <v>397</v>
      </c>
      <c r="M1" s="29" t="s">
        <v>106</v>
      </c>
      <c r="O1" s="332" t="s">
        <v>398</v>
      </c>
      <c r="P1" s="333"/>
      <c r="Q1" s="333"/>
      <c r="R1" s="333"/>
      <c r="S1" s="333"/>
      <c r="T1" s="333"/>
      <c r="U1" s="333"/>
      <c r="V1" s="333"/>
      <c r="W1" s="334"/>
    </row>
    <row r="2" spans="1:23" x14ac:dyDescent="0.25">
      <c r="A2" s="12" t="s">
        <v>4474</v>
      </c>
      <c r="B2" s="13" t="s">
        <v>9429</v>
      </c>
      <c r="C2" s="13"/>
      <c r="D2" s="13" t="s">
        <v>421</v>
      </c>
      <c r="E2" s="13">
        <v>310</v>
      </c>
      <c r="F2" s="13" t="s">
        <v>3679</v>
      </c>
      <c r="G2" s="30" t="s">
        <v>214</v>
      </c>
      <c r="H2" s="77"/>
      <c r="M2" s="33">
        <f>SUM(COUNTA(H2:H750))</f>
        <v>0</v>
      </c>
      <c r="O2" s="109"/>
      <c r="P2" s="109"/>
      <c r="Q2" s="109"/>
      <c r="R2" s="109"/>
      <c r="S2" s="109"/>
      <c r="T2" s="109"/>
      <c r="U2" s="109"/>
      <c r="V2" s="109"/>
      <c r="W2" s="109"/>
    </row>
    <row r="3" spans="1:23" x14ac:dyDescent="0.25">
      <c r="A3" s="15" t="s">
        <v>4005</v>
      </c>
      <c r="B3" s="13" t="s">
        <v>9429</v>
      </c>
      <c r="C3" s="16"/>
      <c r="D3" s="13" t="s">
        <v>421</v>
      </c>
      <c r="E3" s="16">
        <v>180</v>
      </c>
      <c r="F3" s="13" t="s">
        <v>410</v>
      </c>
      <c r="G3" s="30" t="s">
        <v>214</v>
      </c>
      <c r="H3" s="77"/>
    </row>
    <row r="4" spans="1:23" x14ac:dyDescent="0.25">
      <c r="A4" s="15" t="s">
        <v>4478</v>
      </c>
      <c r="B4" s="13" t="s">
        <v>9429</v>
      </c>
      <c r="C4" s="16"/>
      <c r="D4" s="16" t="s">
        <v>419</v>
      </c>
      <c r="E4" s="16">
        <v>190</v>
      </c>
      <c r="F4" s="13" t="s">
        <v>410</v>
      </c>
      <c r="G4" s="30" t="s">
        <v>214</v>
      </c>
      <c r="H4" s="77"/>
    </row>
    <row r="5" spans="1:23" x14ac:dyDescent="0.25">
      <c r="A5" s="15" t="s">
        <v>2468</v>
      </c>
      <c r="B5" s="13" t="s">
        <v>9429</v>
      </c>
      <c r="C5" s="16"/>
      <c r="D5" s="16" t="s">
        <v>421</v>
      </c>
      <c r="E5" s="16">
        <v>90</v>
      </c>
      <c r="F5" s="13" t="s">
        <v>410</v>
      </c>
      <c r="G5" s="30" t="s">
        <v>198</v>
      </c>
      <c r="H5" s="77"/>
    </row>
    <row r="6" spans="1:23" x14ac:dyDescent="0.25">
      <c r="A6" s="15" t="s">
        <v>2641</v>
      </c>
      <c r="B6" s="13" t="s">
        <v>9429</v>
      </c>
      <c r="C6" s="16"/>
      <c r="D6" s="16" t="s">
        <v>421</v>
      </c>
      <c r="E6" s="16">
        <v>60</v>
      </c>
      <c r="F6" s="13" t="s">
        <v>410</v>
      </c>
      <c r="G6" s="30" t="s">
        <v>190</v>
      </c>
      <c r="H6" s="77"/>
    </row>
    <row r="7" spans="1:23" x14ac:dyDescent="0.25">
      <c r="A7" s="15" t="s">
        <v>4138</v>
      </c>
      <c r="B7" s="13" t="s">
        <v>9429</v>
      </c>
      <c r="C7" s="16"/>
      <c r="D7" s="16" t="s">
        <v>490</v>
      </c>
      <c r="E7" s="16"/>
      <c r="F7" s="13" t="s">
        <v>1085</v>
      </c>
      <c r="G7" s="30" t="s">
        <v>202</v>
      </c>
      <c r="H7" s="77"/>
    </row>
    <row r="8" spans="1:23" x14ac:dyDescent="0.25">
      <c r="A8" s="15" t="s">
        <v>4841</v>
      </c>
      <c r="B8" s="13" t="s">
        <v>9429</v>
      </c>
      <c r="C8" s="16"/>
      <c r="D8" s="16" t="s">
        <v>490</v>
      </c>
      <c r="E8" s="16"/>
      <c r="F8" s="13" t="s">
        <v>1085</v>
      </c>
      <c r="G8" s="30" t="s">
        <v>194</v>
      </c>
      <c r="H8" s="77"/>
    </row>
    <row r="9" spans="1:23" x14ac:dyDescent="0.25">
      <c r="A9" s="15" t="s">
        <v>4031</v>
      </c>
      <c r="B9" s="13" t="s">
        <v>9429</v>
      </c>
      <c r="C9" s="16"/>
      <c r="D9" s="16" t="s">
        <v>490</v>
      </c>
      <c r="E9" s="16"/>
      <c r="F9" s="13" t="s">
        <v>493</v>
      </c>
      <c r="G9" s="30" t="s">
        <v>194</v>
      </c>
      <c r="H9" s="77"/>
    </row>
    <row r="10" spans="1:23" x14ac:dyDescent="0.25">
      <c r="A10" s="15" t="s">
        <v>4482</v>
      </c>
      <c r="B10" s="13" t="s">
        <v>9429</v>
      </c>
      <c r="C10" s="16"/>
      <c r="D10" s="16" t="s">
        <v>490</v>
      </c>
      <c r="E10" s="16"/>
      <c r="F10" s="13" t="s">
        <v>1562</v>
      </c>
      <c r="G10" s="30" t="s">
        <v>194</v>
      </c>
      <c r="H10" s="77"/>
    </row>
    <row r="11" spans="1:23" x14ac:dyDescent="0.25">
      <c r="A11" s="15" t="s">
        <v>4485</v>
      </c>
      <c r="B11" s="13" t="s">
        <v>9429</v>
      </c>
      <c r="C11" s="16"/>
      <c r="D11" s="16" t="s">
        <v>490</v>
      </c>
      <c r="E11" s="16"/>
      <c r="F11" s="13" t="s">
        <v>1562</v>
      </c>
      <c r="G11" s="30" t="s">
        <v>194</v>
      </c>
      <c r="H11" s="77"/>
    </row>
    <row r="12" spans="1:23" x14ac:dyDescent="0.25">
      <c r="A12" s="15" t="s">
        <v>4491</v>
      </c>
      <c r="B12" s="13" t="s">
        <v>9429</v>
      </c>
      <c r="C12" s="16"/>
      <c r="D12" s="16" t="s">
        <v>490</v>
      </c>
      <c r="E12" s="16"/>
      <c r="F12" s="13" t="s">
        <v>1562</v>
      </c>
      <c r="G12" s="30" t="s">
        <v>194</v>
      </c>
      <c r="H12" s="77"/>
    </row>
    <row r="13" spans="1:23" x14ac:dyDescent="0.25">
      <c r="A13" s="15" t="s">
        <v>1906</v>
      </c>
      <c r="B13" s="13" t="s">
        <v>9429</v>
      </c>
      <c r="C13" s="16"/>
      <c r="D13" s="16" t="s">
        <v>490</v>
      </c>
      <c r="E13" s="16"/>
      <c r="F13" s="13" t="s">
        <v>1562</v>
      </c>
      <c r="G13" s="30" t="s">
        <v>194</v>
      </c>
      <c r="H13" s="77"/>
    </row>
    <row r="14" spans="1:23" x14ac:dyDescent="0.25">
      <c r="A14" s="15" t="s">
        <v>9430</v>
      </c>
      <c r="B14" s="13" t="s">
        <v>9429</v>
      </c>
      <c r="C14" s="16"/>
      <c r="D14" s="16" t="s">
        <v>490</v>
      </c>
      <c r="E14" s="16"/>
      <c r="F14" s="13" t="s">
        <v>1562</v>
      </c>
      <c r="G14" s="30" t="s">
        <v>194</v>
      </c>
      <c r="H14" s="77"/>
    </row>
    <row r="15" spans="1:23" x14ac:dyDescent="0.25">
      <c r="A15" s="15" t="s">
        <v>2449</v>
      </c>
      <c r="B15" s="13" t="s">
        <v>9429</v>
      </c>
      <c r="C15" s="16"/>
      <c r="D15" s="16" t="s">
        <v>490</v>
      </c>
      <c r="E15" s="16"/>
      <c r="F15" s="13" t="s">
        <v>1562</v>
      </c>
      <c r="G15" s="30" t="s">
        <v>194</v>
      </c>
      <c r="H15" s="77"/>
    </row>
    <row r="16" spans="1:23" x14ac:dyDescent="0.25">
      <c r="A16" s="15" t="s">
        <v>2512</v>
      </c>
      <c r="B16" s="13" t="s">
        <v>9429</v>
      </c>
      <c r="C16" s="16"/>
      <c r="D16" s="16" t="s">
        <v>490</v>
      </c>
      <c r="E16" s="16"/>
      <c r="F16" s="13" t="s">
        <v>1562</v>
      </c>
      <c r="G16" s="30" t="s">
        <v>194</v>
      </c>
      <c r="H16" s="77"/>
    </row>
    <row r="17" spans="1:8" x14ac:dyDescent="0.25">
      <c r="A17" s="15" t="s">
        <v>615</v>
      </c>
      <c r="B17" s="13" t="s">
        <v>9429</v>
      </c>
      <c r="C17" s="16"/>
      <c r="D17" s="16" t="s">
        <v>490</v>
      </c>
      <c r="E17" s="16"/>
      <c r="F17" s="13" t="s">
        <v>1562</v>
      </c>
      <c r="G17" s="30" t="s">
        <v>194</v>
      </c>
      <c r="H17" s="77"/>
    </row>
    <row r="18" spans="1:8" x14ac:dyDescent="0.25">
      <c r="A18" s="15" t="s">
        <v>4340</v>
      </c>
      <c r="B18" s="13" t="s">
        <v>9429</v>
      </c>
      <c r="C18" s="16"/>
      <c r="D18" s="16" t="s">
        <v>490</v>
      </c>
      <c r="E18" s="16"/>
      <c r="F18" s="13" t="s">
        <v>1562</v>
      </c>
      <c r="G18" s="30" t="s">
        <v>194</v>
      </c>
      <c r="H18" s="77"/>
    </row>
    <row r="19" spans="1:8" x14ac:dyDescent="0.25">
      <c r="A19" s="15" t="s">
        <v>4575</v>
      </c>
      <c r="B19" s="13" t="s">
        <v>9429</v>
      </c>
      <c r="C19" s="16"/>
      <c r="D19" s="16" t="s">
        <v>490</v>
      </c>
      <c r="E19" s="16"/>
      <c r="F19" s="13" t="s">
        <v>1562</v>
      </c>
      <c r="G19" s="30" t="s">
        <v>194</v>
      </c>
      <c r="H19" s="77"/>
    </row>
    <row r="20" spans="1:8" x14ac:dyDescent="0.25">
      <c r="A20" s="15" t="s">
        <v>7514</v>
      </c>
      <c r="B20" s="13" t="s">
        <v>9429</v>
      </c>
      <c r="C20" s="16"/>
      <c r="D20" s="13" t="s">
        <v>427</v>
      </c>
      <c r="E20" s="16"/>
      <c r="F20" s="13" t="s">
        <v>428</v>
      </c>
      <c r="G20" s="30" t="s">
        <v>194</v>
      </c>
      <c r="H20" s="77"/>
    </row>
    <row r="21" spans="1:8" x14ac:dyDescent="0.25">
      <c r="A21" s="15" t="s">
        <v>4588</v>
      </c>
      <c r="B21" s="13" t="s">
        <v>9429</v>
      </c>
      <c r="C21" s="16"/>
      <c r="D21" s="13" t="s">
        <v>427</v>
      </c>
      <c r="E21" s="16"/>
      <c r="F21" s="13" t="s">
        <v>428</v>
      </c>
      <c r="G21" s="30" t="s">
        <v>194</v>
      </c>
      <c r="H21" s="77"/>
    </row>
  </sheetData>
  <mergeCells count="1">
    <mergeCell ref="O1:W1"/>
  </mergeCells>
  <conditionalFormatting sqref="H2:H21">
    <cfRule type="cellIs" dxfId="20" priority="1" stopIfTrue="1" operator="equal">
      <formula>"-"</formula>
    </cfRule>
    <cfRule type="cellIs" dxfId="19" priority="2" stopIfTrue="1" operator="equal">
      <formula>"x"</formula>
    </cfRule>
  </conditionalFormatting>
  <hyperlinks>
    <hyperlink ref="L1" location="'Expansion set Check List'!A1" display="Home" xr:uid="{F334CA49-D4B3-4A38-B31E-5815494A8C46}"/>
  </hyperlinks>
  <pageMargins left="0.7" right="0.7" top="0.75" bottom="0.75" header="0.3" footer="0.3"/>
  <pageSetup orientation="portrait" r:id="rId1"/>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8D6E6-5B5F-4C9E-B20A-0E7298C9E1A7}">
  <sheetPr codeName="Sheet259">
    <tabColor rgb="FF3399FF"/>
  </sheetPr>
  <dimension ref="A1:W25"/>
  <sheetViews>
    <sheetView workbookViewId="0">
      <pane ySplit="1" topLeftCell="A2" activePane="bottomLeft" state="frozen"/>
      <selection pane="bottomLeft"/>
    </sheetView>
  </sheetViews>
  <sheetFormatPr defaultColWidth="0" defaultRowHeight="13.2" customHeight="1" x14ac:dyDescent="0.25"/>
  <cols>
    <col min="1" max="1" width="23.5546875" bestFit="1" customWidth="1"/>
    <col min="2" max="2" width="9.44140625" bestFit="1" customWidth="1"/>
    <col min="3" max="3" width="3.33203125" bestFit="1" customWidth="1"/>
    <col min="4" max="4" width="8.44140625" bestFit="1" customWidth="1"/>
    <col min="5" max="5" width="4" bestFit="1" customWidth="1"/>
    <col min="6" max="6" width="13.6640625" bestFit="1" customWidth="1"/>
    <col min="7" max="7" width="10.3320312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6" thickBot="1" x14ac:dyDescent="0.3">
      <c r="A1" s="140" t="s">
        <v>390</v>
      </c>
      <c r="B1" s="141" t="s">
        <v>391</v>
      </c>
      <c r="C1" s="141" t="s">
        <v>392</v>
      </c>
      <c r="D1" s="141" t="s">
        <v>393</v>
      </c>
      <c r="E1" s="141" t="s">
        <v>394</v>
      </c>
      <c r="F1" s="141" t="s">
        <v>395</v>
      </c>
      <c r="G1" s="141" t="s">
        <v>396</v>
      </c>
      <c r="H1" s="142" t="s">
        <v>106</v>
      </c>
      <c r="I1" s="2"/>
      <c r="J1" s="2"/>
      <c r="K1" s="2"/>
      <c r="L1" s="48" t="s">
        <v>397</v>
      </c>
      <c r="M1" s="29" t="s">
        <v>106</v>
      </c>
      <c r="O1" s="332" t="s">
        <v>398</v>
      </c>
      <c r="P1" s="333"/>
      <c r="Q1" s="333"/>
      <c r="R1" s="333"/>
      <c r="S1" s="333"/>
      <c r="T1" s="333"/>
      <c r="U1" s="333"/>
      <c r="V1" s="333"/>
      <c r="W1" s="334"/>
    </row>
    <row r="2" spans="1:23" x14ac:dyDescent="0.25">
      <c r="A2" s="12" t="s">
        <v>4568</v>
      </c>
      <c r="B2" s="13" t="s">
        <v>9429</v>
      </c>
      <c r="C2" s="13"/>
      <c r="D2" s="13" t="s">
        <v>414</v>
      </c>
      <c r="E2" s="13">
        <v>280</v>
      </c>
      <c r="F2" s="13" t="s">
        <v>4549</v>
      </c>
      <c r="G2" s="30" t="s">
        <v>214</v>
      </c>
      <c r="H2" s="77"/>
      <c r="M2" s="33">
        <f>SUM(COUNTA(H2:H750))</f>
        <v>0</v>
      </c>
      <c r="O2" s="109"/>
      <c r="P2" s="109"/>
      <c r="Q2" s="109"/>
      <c r="R2" s="109"/>
      <c r="S2" s="109"/>
      <c r="T2" s="109"/>
      <c r="U2" s="109"/>
      <c r="V2" s="109"/>
      <c r="W2" s="109"/>
    </row>
    <row r="3" spans="1:23" x14ac:dyDescent="0.25">
      <c r="A3" s="15" t="s">
        <v>4567</v>
      </c>
      <c r="B3" s="13" t="s">
        <v>9429</v>
      </c>
      <c r="C3" s="16"/>
      <c r="D3" s="13" t="s">
        <v>414</v>
      </c>
      <c r="E3" s="16">
        <v>220</v>
      </c>
      <c r="F3" s="13" t="s">
        <v>410</v>
      </c>
      <c r="G3" s="30" t="s">
        <v>214</v>
      </c>
      <c r="H3" s="77"/>
    </row>
    <row r="4" spans="1:23" x14ac:dyDescent="0.25">
      <c r="A4" s="15" t="s">
        <v>4454</v>
      </c>
      <c r="B4" s="13" t="s">
        <v>9429</v>
      </c>
      <c r="C4" s="16"/>
      <c r="D4" s="16" t="s">
        <v>400</v>
      </c>
      <c r="E4" s="16">
        <v>310</v>
      </c>
      <c r="F4" s="13" t="s">
        <v>3679</v>
      </c>
      <c r="G4" s="30" t="s">
        <v>214</v>
      </c>
      <c r="H4" s="77"/>
    </row>
    <row r="5" spans="1:23" x14ac:dyDescent="0.25">
      <c r="A5" s="15" t="s">
        <v>4453</v>
      </c>
      <c r="B5" s="13" t="s">
        <v>9429</v>
      </c>
      <c r="C5" s="16"/>
      <c r="D5" s="16" t="s">
        <v>400</v>
      </c>
      <c r="E5" s="16">
        <v>190</v>
      </c>
      <c r="F5" s="13" t="s">
        <v>410</v>
      </c>
      <c r="G5" s="30" t="s">
        <v>214</v>
      </c>
      <c r="H5" s="77"/>
    </row>
    <row r="6" spans="1:23" x14ac:dyDescent="0.25">
      <c r="A6" s="15" t="s">
        <v>7768</v>
      </c>
      <c r="B6" s="13" t="s">
        <v>9429</v>
      </c>
      <c r="C6" s="16"/>
      <c r="D6" s="16" t="s">
        <v>431</v>
      </c>
      <c r="E6" s="16">
        <v>220</v>
      </c>
      <c r="F6" s="13" t="s">
        <v>4549</v>
      </c>
      <c r="G6" s="30" t="s">
        <v>214</v>
      </c>
      <c r="H6" s="77"/>
    </row>
    <row r="7" spans="1:23" x14ac:dyDescent="0.25">
      <c r="A7" s="15" t="s">
        <v>6874</v>
      </c>
      <c r="B7" s="13" t="s">
        <v>9429</v>
      </c>
      <c r="C7" s="16"/>
      <c r="D7" s="16" t="s">
        <v>431</v>
      </c>
      <c r="E7" s="16">
        <v>270</v>
      </c>
      <c r="F7" s="13" t="s">
        <v>410</v>
      </c>
      <c r="G7" s="30" t="s">
        <v>214</v>
      </c>
      <c r="H7" s="77"/>
    </row>
    <row r="8" spans="1:23" x14ac:dyDescent="0.25">
      <c r="A8" s="15" t="s">
        <v>1828</v>
      </c>
      <c r="B8" s="13" t="s">
        <v>9429</v>
      </c>
      <c r="C8" s="16"/>
      <c r="D8" s="16" t="s">
        <v>414</v>
      </c>
      <c r="E8" s="16">
        <v>70</v>
      </c>
      <c r="F8" s="13" t="s">
        <v>405</v>
      </c>
      <c r="G8" s="30" t="s">
        <v>202</v>
      </c>
      <c r="H8" s="77"/>
    </row>
    <row r="9" spans="1:23" x14ac:dyDescent="0.25">
      <c r="A9" s="15" t="s">
        <v>1851</v>
      </c>
      <c r="B9" s="13" t="s">
        <v>9429</v>
      </c>
      <c r="C9" s="16"/>
      <c r="D9" s="16" t="s">
        <v>414</v>
      </c>
      <c r="E9" s="16">
        <v>120</v>
      </c>
      <c r="F9" s="13" t="s">
        <v>410</v>
      </c>
      <c r="G9" s="30" t="s">
        <v>190</v>
      </c>
      <c r="H9" s="77"/>
    </row>
    <row r="10" spans="1:23" x14ac:dyDescent="0.25">
      <c r="A10" s="15" t="s">
        <v>4555</v>
      </c>
      <c r="B10" s="13" t="s">
        <v>9429</v>
      </c>
      <c r="C10" s="16"/>
      <c r="D10" s="16" t="s">
        <v>404</v>
      </c>
      <c r="E10" s="16">
        <v>170</v>
      </c>
      <c r="F10" s="13" t="s">
        <v>410</v>
      </c>
      <c r="G10" s="30" t="s">
        <v>214</v>
      </c>
      <c r="H10" s="77"/>
    </row>
    <row r="11" spans="1:23" x14ac:dyDescent="0.25">
      <c r="A11" s="15" t="s">
        <v>4009</v>
      </c>
      <c r="B11" s="13" t="s">
        <v>9429</v>
      </c>
      <c r="C11" s="16"/>
      <c r="D11" s="16" t="s">
        <v>435</v>
      </c>
      <c r="E11" s="16">
        <v>180</v>
      </c>
      <c r="F11" s="13" t="s">
        <v>410</v>
      </c>
      <c r="G11" s="30" t="s">
        <v>214</v>
      </c>
      <c r="H11" s="77"/>
    </row>
    <row r="12" spans="1:23" x14ac:dyDescent="0.25">
      <c r="A12" s="15" t="s">
        <v>2641</v>
      </c>
      <c r="B12" s="13" t="s">
        <v>9429</v>
      </c>
      <c r="C12" s="16"/>
      <c r="D12" s="16" t="s">
        <v>421</v>
      </c>
      <c r="E12" s="16">
        <v>60</v>
      </c>
      <c r="F12" s="13" t="s">
        <v>410</v>
      </c>
      <c r="G12" s="30" t="s">
        <v>190</v>
      </c>
      <c r="H12" s="77"/>
    </row>
    <row r="13" spans="1:23" x14ac:dyDescent="0.25">
      <c r="A13" s="15" t="s">
        <v>4138</v>
      </c>
      <c r="B13" s="13" t="s">
        <v>9429</v>
      </c>
      <c r="C13" s="16"/>
      <c r="D13" s="16" t="s">
        <v>490</v>
      </c>
      <c r="E13" s="16"/>
      <c r="F13" s="13" t="s">
        <v>1085</v>
      </c>
      <c r="G13" s="30" t="s">
        <v>202</v>
      </c>
      <c r="H13" s="77"/>
    </row>
    <row r="14" spans="1:23" x14ac:dyDescent="0.25">
      <c r="A14" s="15" t="s">
        <v>3854</v>
      </c>
      <c r="B14" s="13" t="s">
        <v>9429</v>
      </c>
      <c r="C14" s="16"/>
      <c r="D14" s="16" t="s">
        <v>490</v>
      </c>
      <c r="E14" s="16"/>
      <c r="F14" s="13" t="s">
        <v>1085</v>
      </c>
      <c r="G14" s="30" t="s">
        <v>202</v>
      </c>
      <c r="H14" s="77"/>
    </row>
    <row r="15" spans="1:23" x14ac:dyDescent="0.25">
      <c r="A15" s="15" t="s">
        <v>3867</v>
      </c>
      <c r="B15" s="13" t="s">
        <v>9429</v>
      </c>
      <c r="C15" s="16"/>
      <c r="D15" s="16" t="s">
        <v>490</v>
      </c>
      <c r="E15" s="16"/>
      <c r="F15" s="13" t="s">
        <v>1085</v>
      </c>
      <c r="G15" s="30" t="s">
        <v>202</v>
      </c>
      <c r="H15" s="77"/>
    </row>
    <row r="16" spans="1:23" x14ac:dyDescent="0.25">
      <c r="A16" s="15" t="s">
        <v>4431</v>
      </c>
      <c r="B16" s="13" t="s">
        <v>9429</v>
      </c>
      <c r="C16" s="16"/>
      <c r="D16" s="16" t="s">
        <v>490</v>
      </c>
      <c r="E16" s="16"/>
      <c r="F16" s="13" t="s">
        <v>1085</v>
      </c>
      <c r="G16" s="30" t="s">
        <v>194</v>
      </c>
      <c r="H16" s="77"/>
    </row>
    <row r="17" spans="1:8" x14ac:dyDescent="0.25">
      <c r="A17" s="15" t="s">
        <v>4352</v>
      </c>
      <c r="B17" s="13" t="s">
        <v>9429</v>
      </c>
      <c r="C17" s="16"/>
      <c r="D17" s="16" t="s">
        <v>490</v>
      </c>
      <c r="E17" s="16"/>
      <c r="F17" s="13" t="s">
        <v>493</v>
      </c>
      <c r="G17" s="30" t="s">
        <v>194</v>
      </c>
      <c r="H17" s="77"/>
    </row>
    <row r="18" spans="1:8" x14ac:dyDescent="0.25">
      <c r="A18" s="15" t="s">
        <v>1906</v>
      </c>
      <c r="B18" s="13" t="s">
        <v>9429</v>
      </c>
      <c r="C18" s="16"/>
      <c r="D18" s="16" t="s">
        <v>490</v>
      </c>
      <c r="E18" s="16"/>
      <c r="F18" s="13" t="s">
        <v>1562</v>
      </c>
      <c r="G18" s="30" t="s">
        <v>194</v>
      </c>
      <c r="H18" s="77"/>
    </row>
    <row r="19" spans="1:8" x14ac:dyDescent="0.25">
      <c r="A19" s="15" t="s">
        <v>2449</v>
      </c>
      <c r="B19" s="13" t="s">
        <v>9429</v>
      </c>
      <c r="C19" s="16"/>
      <c r="D19" s="16" t="s">
        <v>490</v>
      </c>
      <c r="E19" s="16"/>
      <c r="F19" s="13" t="s">
        <v>1562</v>
      </c>
      <c r="G19" s="30" t="s">
        <v>194</v>
      </c>
      <c r="H19" s="77"/>
    </row>
    <row r="20" spans="1:8" x14ac:dyDescent="0.25">
      <c r="A20" s="15" t="s">
        <v>3846</v>
      </c>
      <c r="B20" s="13" t="s">
        <v>9429</v>
      </c>
      <c r="C20" s="16"/>
      <c r="D20" s="16" t="s">
        <v>490</v>
      </c>
      <c r="E20" s="16"/>
      <c r="F20" s="13" t="s">
        <v>1562</v>
      </c>
      <c r="G20" s="30" t="s">
        <v>194</v>
      </c>
      <c r="H20" s="77"/>
    </row>
    <row r="21" spans="1:8" x14ac:dyDescent="0.25">
      <c r="A21" s="15" t="s">
        <v>615</v>
      </c>
      <c r="B21" s="13" t="s">
        <v>9429</v>
      </c>
      <c r="C21" s="16"/>
      <c r="D21" s="16" t="s">
        <v>490</v>
      </c>
      <c r="E21" s="16"/>
      <c r="F21" s="13" t="s">
        <v>1562</v>
      </c>
      <c r="G21" s="30" t="s">
        <v>194</v>
      </c>
      <c r="H21" s="77"/>
    </row>
    <row r="22" spans="1:8" x14ac:dyDescent="0.25">
      <c r="A22" s="15" t="s">
        <v>519</v>
      </c>
      <c r="B22" s="13" t="s">
        <v>9429</v>
      </c>
      <c r="C22" s="16"/>
      <c r="D22" s="13" t="s">
        <v>427</v>
      </c>
      <c r="E22" s="16"/>
      <c r="F22" s="13" t="s">
        <v>427</v>
      </c>
      <c r="G22" s="30" t="s">
        <v>194</v>
      </c>
      <c r="H22" s="77"/>
    </row>
    <row r="23" spans="1:8" x14ac:dyDescent="0.25">
      <c r="A23" s="15" t="s">
        <v>516</v>
      </c>
      <c r="B23" s="13" t="s">
        <v>9429</v>
      </c>
      <c r="C23" s="16"/>
      <c r="D23" s="13" t="s">
        <v>427</v>
      </c>
      <c r="E23" s="16"/>
      <c r="F23" s="13" t="s">
        <v>427</v>
      </c>
      <c r="G23" s="30" t="s">
        <v>194</v>
      </c>
      <c r="H23" s="77"/>
    </row>
    <row r="24" spans="1:8" x14ac:dyDescent="0.25">
      <c r="A24" s="15" t="s">
        <v>4588</v>
      </c>
      <c r="B24" s="13" t="s">
        <v>9429</v>
      </c>
      <c r="C24" s="16"/>
      <c r="D24" s="13" t="s">
        <v>427</v>
      </c>
      <c r="E24" s="16"/>
      <c r="F24" s="13" t="s">
        <v>428</v>
      </c>
      <c r="G24" s="30" t="s">
        <v>194</v>
      </c>
      <c r="H24" s="77"/>
    </row>
    <row r="25" spans="1:8" x14ac:dyDescent="0.25">
      <c r="A25" s="15" t="s">
        <v>3989</v>
      </c>
      <c r="B25" s="13" t="s">
        <v>9429</v>
      </c>
      <c r="C25" s="16"/>
      <c r="D25" s="13" t="s">
        <v>427</v>
      </c>
      <c r="E25" s="16"/>
      <c r="F25" s="13" t="s">
        <v>428</v>
      </c>
      <c r="G25" s="30" t="s">
        <v>194</v>
      </c>
      <c r="H25" s="77"/>
    </row>
  </sheetData>
  <mergeCells count="1">
    <mergeCell ref="O1:W1"/>
  </mergeCells>
  <conditionalFormatting sqref="H2:H25">
    <cfRule type="cellIs" dxfId="18" priority="1" stopIfTrue="1" operator="equal">
      <formula>"-"</formula>
    </cfRule>
    <cfRule type="cellIs" dxfId="17" priority="2" stopIfTrue="1" operator="equal">
      <formula>"x"</formula>
    </cfRule>
  </conditionalFormatting>
  <hyperlinks>
    <hyperlink ref="L1" location="'Expansion set Check List'!A1" display="Home" xr:uid="{4E36AEA9-E192-45D5-805E-1DDBC1F22F93}"/>
  </hyperlinks>
  <pageMargins left="0.7" right="0.7" top="0.75" bottom="0.75" header="0.3" footer="0.3"/>
  <pageSetup orientation="portrait" r:id="rId1"/>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AAD4D-35C3-48DC-8E64-12B65605DF2C}">
  <sheetPr codeName="Sheet260">
    <tabColor rgb="FF3399FF"/>
  </sheetPr>
  <dimension ref="A1:W31"/>
  <sheetViews>
    <sheetView workbookViewId="0">
      <pane ySplit="1" topLeftCell="A2" activePane="bottomLeft" state="frozen"/>
      <selection pane="bottomLeft"/>
    </sheetView>
  </sheetViews>
  <sheetFormatPr defaultColWidth="0" defaultRowHeight="13.2" customHeight="1" x14ac:dyDescent="0.25"/>
  <cols>
    <col min="1" max="1" width="24.5546875" bestFit="1" customWidth="1"/>
    <col min="2" max="2" width="9.44140625" bestFit="1" customWidth="1"/>
    <col min="3" max="3" width="3.33203125" bestFit="1" customWidth="1"/>
    <col min="4" max="4" width="6.88671875" bestFit="1" customWidth="1"/>
    <col min="5" max="5" width="4" bestFit="1" customWidth="1"/>
    <col min="6" max="6" width="9" bestFit="1" customWidth="1"/>
    <col min="7" max="7" width="11.55468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6" thickBot="1" x14ac:dyDescent="0.3">
      <c r="A1" s="140" t="s">
        <v>390</v>
      </c>
      <c r="B1" s="141" t="s">
        <v>391</v>
      </c>
      <c r="C1" s="141" t="s">
        <v>392</v>
      </c>
      <c r="D1" s="141" t="s">
        <v>393</v>
      </c>
      <c r="E1" s="141" t="s">
        <v>394</v>
      </c>
      <c r="F1" s="141" t="s">
        <v>395</v>
      </c>
      <c r="G1" s="141" t="s">
        <v>396</v>
      </c>
      <c r="H1" s="142" t="s">
        <v>106</v>
      </c>
      <c r="I1" s="2"/>
      <c r="J1" s="2"/>
      <c r="K1" s="2"/>
      <c r="L1" s="48" t="s">
        <v>397</v>
      </c>
      <c r="M1" s="29" t="s">
        <v>106</v>
      </c>
      <c r="O1" s="332" t="s">
        <v>398</v>
      </c>
      <c r="P1" s="333"/>
      <c r="Q1" s="333"/>
      <c r="R1" s="333"/>
      <c r="S1" s="333"/>
      <c r="T1" s="333"/>
      <c r="U1" s="333"/>
      <c r="V1" s="333"/>
      <c r="W1" s="334"/>
    </row>
    <row r="2" spans="1:23" x14ac:dyDescent="0.25">
      <c r="A2" s="12" t="s">
        <v>4915</v>
      </c>
      <c r="B2" s="13" t="s">
        <v>9429</v>
      </c>
      <c r="C2" s="13"/>
      <c r="D2" s="13" t="s">
        <v>404</v>
      </c>
      <c r="E2" s="13">
        <v>280</v>
      </c>
      <c r="F2" s="13" t="s">
        <v>4549</v>
      </c>
      <c r="G2" s="30" t="s">
        <v>214</v>
      </c>
      <c r="H2" s="77"/>
      <c r="M2" s="33">
        <f>SUM(COUNTA(H2:H750))</f>
        <v>0</v>
      </c>
      <c r="O2" s="109"/>
      <c r="P2" s="109"/>
      <c r="Q2" s="109"/>
      <c r="R2" s="109"/>
      <c r="S2" s="109"/>
      <c r="T2" s="109"/>
      <c r="U2" s="109"/>
      <c r="V2" s="109"/>
      <c r="W2" s="109"/>
    </row>
    <row r="3" spans="1:23" x14ac:dyDescent="0.25">
      <c r="A3" s="12" t="s">
        <v>6898</v>
      </c>
      <c r="B3" s="13" t="s">
        <v>9429</v>
      </c>
      <c r="C3" s="16"/>
      <c r="D3" s="13" t="s">
        <v>404</v>
      </c>
      <c r="E3" s="16">
        <v>220</v>
      </c>
      <c r="F3" s="13" t="s">
        <v>410</v>
      </c>
      <c r="G3" s="30" t="s">
        <v>214</v>
      </c>
      <c r="H3" s="77"/>
    </row>
    <row r="4" spans="1:23" x14ac:dyDescent="0.25">
      <c r="A4" s="15" t="s">
        <v>3690</v>
      </c>
      <c r="B4" s="13" t="s">
        <v>9429</v>
      </c>
      <c r="C4" s="16"/>
      <c r="D4" s="16" t="s">
        <v>404</v>
      </c>
      <c r="E4" s="16">
        <v>160</v>
      </c>
      <c r="F4" s="13" t="s">
        <v>401</v>
      </c>
      <c r="G4" s="30" t="s">
        <v>202</v>
      </c>
      <c r="H4" s="77"/>
    </row>
    <row r="5" spans="1:23" x14ac:dyDescent="0.25">
      <c r="A5" s="15" t="s">
        <v>3687</v>
      </c>
      <c r="B5" s="13" t="s">
        <v>9429</v>
      </c>
      <c r="C5" s="16"/>
      <c r="D5" s="16" t="s">
        <v>404</v>
      </c>
      <c r="E5" s="16">
        <v>90</v>
      </c>
      <c r="F5" s="13" t="s">
        <v>405</v>
      </c>
      <c r="G5" s="30" t="s">
        <v>194</v>
      </c>
      <c r="H5" s="77"/>
    </row>
    <row r="6" spans="1:23" x14ac:dyDescent="0.25">
      <c r="A6" s="15" t="s">
        <v>3684</v>
      </c>
      <c r="B6" s="13" t="s">
        <v>9429</v>
      </c>
      <c r="C6" s="16"/>
      <c r="D6" s="16" t="s">
        <v>404</v>
      </c>
      <c r="E6" s="16">
        <v>60</v>
      </c>
      <c r="F6" s="13" t="s">
        <v>410</v>
      </c>
      <c r="G6" s="30" t="s">
        <v>190</v>
      </c>
      <c r="H6" s="77"/>
    </row>
    <row r="7" spans="1:23" x14ac:dyDescent="0.25">
      <c r="A7" s="15" t="s">
        <v>4314</v>
      </c>
      <c r="B7" s="13" t="s">
        <v>9429</v>
      </c>
      <c r="C7" s="16"/>
      <c r="D7" s="16" t="s">
        <v>404</v>
      </c>
      <c r="E7" s="16">
        <v>320</v>
      </c>
      <c r="F7" s="13" t="s">
        <v>3679</v>
      </c>
      <c r="G7" s="30" t="s">
        <v>214</v>
      </c>
      <c r="H7" s="77"/>
    </row>
    <row r="8" spans="1:23" x14ac:dyDescent="0.25">
      <c r="A8" s="15" t="s">
        <v>4313</v>
      </c>
      <c r="B8" s="13" t="s">
        <v>9429</v>
      </c>
      <c r="C8" s="16"/>
      <c r="D8" s="16" t="s">
        <v>404</v>
      </c>
      <c r="E8" s="16">
        <v>210</v>
      </c>
      <c r="F8" s="13" t="s">
        <v>410</v>
      </c>
      <c r="G8" s="30" t="s">
        <v>214</v>
      </c>
      <c r="H8" s="77"/>
    </row>
    <row r="9" spans="1:23" x14ac:dyDescent="0.25">
      <c r="A9" s="15" t="s">
        <v>4639</v>
      </c>
      <c r="B9" s="13" t="s">
        <v>9429</v>
      </c>
      <c r="C9" s="16"/>
      <c r="D9" s="16" t="s">
        <v>404</v>
      </c>
      <c r="E9" s="16">
        <v>130</v>
      </c>
      <c r="F9" s="13" t="s">
        <v>410</v>
      </c>
      <c r="G9" s="30" t="s">
        <v>250</v>
      </c>
      <c r="H9" s="77"/>
    </row>
    <row r="10" spans="1:23" x14ac:dyDescent="0.25">
      <c r="A10" s="15" t="s">
        <v>1820</v>
      </c>
      <c r="B10" s="13" t="s">
        <v>9429</v>
      </c>
      <c r="C10" s="16"/>
      <c r="D10" s="16" t="s">
        <v>404</v>
      </c>
      <c r="E10" s="16">
        <v>70</v>
      </c>
      <c r="F10" s="13" t="s">
        <v>410</v>
      </c>
      <c r="G10" s="30" t="s">
        <v>198</v>
      </c>
      <c r="H10" s="77"/>
    </row>
    <row r="11" spans="1:23" x14ac:dyDescent="0.25">
      <c r="A11" s="15" t="s">
        <v>4684</v>
      </c>
      <c r="B11" s="13" t="s">
        <v>9429</v>
      </c>
      <c r="C11" s="16"/>
      <c r="D11" s="16" t="s">
        <v>490</v>
      </c>
      <c r="E11" s="16"/>
      <c r="F11" s="13" t="s">
        <v>1085</v>
      </c>
      <c r="G11" s="30" t="s">
        <v>202</v>
      </c>
      <c r="H11" s="77"/>
    </row>
    <row r="12" spans="1:23" x14ac:dyDescent="0.25">
      <c r="A12" s="15" t="s">
        <v>4138</v>
      </c>
      <c r="B12" s="13" t="s">
        <v>9429</v>
      </c>
      <c r="C12" s="16"/>
      <c r="D12" s="16" t="s">
        <v>490</v>
      </c>
      <c r="E12" s="16"/>
      <c r="F12" s="13" t="s">
        <v>1085</v>
      </c>
      <c r="G12" s="30" t="s">
        <v>202</v>
      </c>
      <c r="H12" s="77"/>
    </row>
    <row r="13" spans="1:23" x14ac:dyDescent="0.25">
      <c r="A13" s="15" t="s">
        <v>4350</v>
      </c>
      <c r="B13" s="13" t="s">
        <v>9429</v>
      </c>
      <c r="C13" s="16"/>
      <c r="D13" s="16" t="s">
        <v>490</v>
      </c>
      <c r="E13" s="16"/>
      <c r="F13" s="13" t="s">
        <v>1085</v>
      </c>
      <c r="G13" s="30" t="s">
        <v>194</v>
      </c>
      <c r="H13" s="77"/>
    </row>
    <row r="14" spans="1:23" x14ac:dyDescent="0.25">
      <c r="A14" s="15" t="s">
        <v>4117</v>
      </c>
      <c r="B14" s="13" t="s">
        <v>9429</v>
      </c>
      <c r="C14" s="16"/>
      <c r="D14" s="16" t="s">
        <v>490</v>
      </c>
      <c r="E14" s="16"/>
      <c r="F14" s="13" t="s">
        <v>1085</v>
      </c>
      <c r="G14" s="30" t="s">
        <v>194</v>
      </c>
      <c r="H14" s="77"/>
    </row>
    <row r="15" spans="1:23" x14ac:dyDescent="0.25">
      <c r="A15" s="15" t="s">
        <v>3854</v>
      </c>
      <c r="B15" s="13" t="s">
        <v>9429</v>
      </c>
      <c r="C15" s="16"/>
      <c r="D15" s="16" t="s">
        <v>490</v>
      </c>
      <c r="E15" s="16"/>
      <c r="F15" s="13" t="s">
        <v>1085</v>
      </c>
      <c r="G15" s="30" t="s">
        <v>202</v>
      </c>
      <c r="H15" s="77"/>
    </row>
    <row r="16" spans="1:23" x14ac:dyDescent="0.25">
      <c r="A16" s="15" t="s">
        <v>3867</v>
      </c>
      <c r="B16" s="13" t="s">
        <v>9429</v>
      </c>
      <c r="C16" s="16"/>
      <c r="D16" s="16" t="s">
        <v>490</v>
      </c>
      <c r="E16" s="16"/>
      <c r="F16" s="13" t="s">
        <v>1085</v>
      </c>
      <c r="G16" s="30" t="s">
        <v>202</v>
      </c>
      <c r="H16" s="77"/>
    </row>
    <row r="17" spans="1:8" x14ac:dyDescent="0.25">
      <c r="A17" s="15" t="s">
        <v>4687</v>
      </c>
      <c r="B17" s="13" t="s">
        <v>9429</v>
      </c>
      <c r="C17" s="16"/>
      <c r="D17" s="16" t="s">
        <v>490</v>
      </c>
      <c r="E17" s="16"/>
      <c r="F17" s="13" t="s">
        <v>1085</v>
      </c>
      <c r="G17" s="30" t="s">
        <v>194</v>
      </c>
      <c r="H17" s="77"/>
    </row>
    <row r="18" spans="1:8" x14ac:dyDescent="0.25">
      <c r="A18" s="15" t="s">
        <v>4352</v>
      </c>
      <c r="B18" s="13" t="s">
        <v>9429</v>
      </c>
      <c r="C18" s="16"/>
      <c r="D18" s="16" t="s">
        <v>490</v>
      </c>
      <c r="E18" s="16"/>
      <c r="F18" s="13" t="s">
        <v>493</v>
      </c>
      <c r="G18" s="30" t="s">
        <v>194</v>
      </c>
      <c r="H18" s="77"/>
    </row>
    <row r="19" spans="1:8" x14ac:dyDescent="0.25">
      <c r="A19" s="15" t="s">
        <v>3987</v>
      </c>
      <c r="B19" s="13" t="s">
        <v>9429</v>
      </c>
      <c r="C19" s="16"/>
      <c r="D19" s="16" t="s">
        <v>490</v>
      </c>
      <c r="E19" s="16"/>
      <c r="F19" s="13" t="s">
        <v>1562</v>
      </c>
      <c r="G19" s="30" t="s">
        <v>194</v>
      </c>
      <c r="H19" s="77"/>
    </row>
    <row r="20" spans="1:8" x14ac:dyDescent="0.25">
      <c r="A20" s="15" t="s">
        <v>3846</v>
      </c>
      <c r="B20" s="13" t="s">
        <v>9429</v>
      </c>
      <c r="C20" s="16"/>
      <c r="D20" s="16" t="s">
        <v>490</v>
      </c>
      <c r="E20" s="16"/>
      <c r="F20" s="13" t="s">
        <v>1562</v>
      </c>
      <c r="G20" s="30" t="s">
        <v>194</v>
      </c>
      <c r="H20" s="77"/>
    </row>
    <row r="21" spans="1:8" x14ac:dyDescent="0.25">
      <c r="A21" s="15" t="s">
        <v>2431</v>
      </c>
      <c r="B21" s="13" t="s">
        <v>9429</v>
      </c>
      <c r="C21" s="16"/>
      <c r="D21" s="16" t="s">
        <v>490</v>
      </c>
      <c r="E21" s="16"/>
      <c r="F21" s="13" t="s">
        <v>1562</v>
      </c>
      <c r="G21" s="30" t="s">
        <v>194</v>
      </c>
      <c r="H21" s="77"/>
    </row>
    <row r="22" spans="1:8" x14ac:dyDescent="0.25">
      <c r="A22" s="15" t="s">
        <v>1906</v>
      </c>
      <c r="B22" s="13" t="s">
        <v>9429</v>
      </c>
      <c r="C22" s="16"/>
      <c r="D22" s="16" t="s">
        <v>490</v>
      </c>
      <c r="E22" s="16"/>
      <c r="F22" s="13" t="s">
        <v>1562</v>
      </c>
      <c r="G22" s="30" t="s">
        <v>194</v>
      </c>
      <c r="H22" s="77"/>
    </row>
    <row r="23" spans="1:8" x14ac:dyDescent="0.25">
      <c r="A23" s="15" t="s">
        <v>3977</v>
      </c>
      <c r="B23" s="13" t="s">
        <v>9429</v>
      </c>
      <c r="C23" s="16"/>
      <c r="D23" s="16" t="s">
        <v>490</v>
      </c>
      <c r="E23" s="16"/>
      <c r="F23" s="13" t="s">
        <v>1562</v>
      </c>
      <c r="G23" s="30" t="s">
        <v>194</v>
      </c>
      <c r="H23" s="77"/>
    </row>
    <row r="24" spans="1:8" x14ac:dyDescent="0.25">
      <c r="A24" s="15" t="s">
        <v>3985</v>
      </c>
      <c r="B24" s="13" t="s">
        <v>9429</v>
      </c>
      <c r="C24" s="16"/>
      <c r="D24" s="16" t="s">
        <v>490</v>
      </c>
      <c r="E24" s="16"/>
      <c r="F24" s="13" t="s">
        <v>1562</v>
      </c>
      <c r="G24" s="30" t="s">
        <v>194</v>
      </c>
      <c r="H24" s="77"/>
    </row>
    <row r="25" spans="1:8" x14ac:dyDescent="0.25">
      <c r="A25" s="15" t="s">
        <v>4482</v>
      </c>
      <c r="B25" s="13" t="s">
        <v>9429</v>
      </c>
      <c r="C25" s="16"/>
      <c r="D25" s="16" t="s">
        <v>490</v>
      </c>
      <c r="E25" s="16"/>
      <c r="F25" s="13" t="s">
        <v>1562</v>
      </c>
      <c r="G25" s="30" t="s">
        <v>194</v>
      </c>
      <c r="H25" s="77"/>
    </row>
    <row r="26" spans="1:8" ht="13.2" customHeight="1" x14ac:dyDescent="0.25">
      <c r="A26" s="15" t="s">
        <v>2512</v>
      </c>
      <c r="B26" s="13" t="s">
        <v>9429</v>
      </c>
      <c r="C26" s="16"/>
      <c r="D26" s="16" t="s">
        <v>490</v>
      </c>
      <c r="E26" s="16"/>
      <c r="F26" s="13" t="s">
        <v>1562</v>
      </c>
      <c r="G26" s="30" t="s">
        <v>194</v>
      </c>
      <c r="H26" s="77"/>
    </row>
    <row r="27" spans="1:8" ht="13.2" customHeight="1" x14ac:dyDescent="0.25">
      <c r="A27" s="15" t="s">
        <v>2703</v>
      </c>
      <c r="B27" s="13" t="s">
        <v>9429</v>
      </c>
      <c r="C27" s="16"/>
      <c r="D27" s="16" t="s">
        <v>490</v>
      </c>
      <c r="E27" s="16"/>
      <c r="F27" s="13" t="s">
        <v>1562</v>
      </c>
      <c r="G27" s="30" t="s">
        <v>194</v>
      </c>
      <c r="H27" s="77"/>
    </row>
    <row r="28" spans="1:8" ht="13.2" customHeight="1" x14ac:dyDescent="0.25">
      <c r="A28" s="15" t="s">
        <v>1281</v>
      </c>
      <c r="B28" s="13" t="s">
        <v>9429</v>
      </c>
      <c r="C28" s="16"/>
      <c r="D28" s="16" t="s">
        <v>490</v>
      </c>
      <c r="E28" s="16"/>
      <c r="F28" s="13" t="s">
        <v>1562</v>
      </c>
      <c r="G28" s="30" t="s">
        <v>194</v>
      </c>
      <c r="H28" s="77"/>
    </row>
    <row r="29" spans="1:8" ht="13.2" customHeight="1" x14ac:dyDescent="0.25">
      <c r="A29" s="15" t="s">
        <v>2449</v>
      </c>
      <c r="B29" s="13" t="s">
        <v>9429</v>
      </c>
      <c r="C29" s="16"/>
      <c r="D29" s="16" t="s">
        <v>490</v>
      </c>
      <c r="E29" s="16"/>
      <c r="F29" s="13" t="s">
        <v>1562</v>
      </c>
      <c r="G29" s="30" t="s">
        <v>194</v>
      </c>
      <c r="H29" s="77"/>
    </row>
    <row r="30" spans="1:8" ht="13.2" customHeight="1" x14ac:dyDescent="0.25">
      <c r="A30" s="15" t="s">
        <v>4575</v>
      </c>
      <c r="B30" s="13" t="s">
        <v>9429</v>
      </c>
      <c r="C30" s="16"/>
      <c r="D30" s="16" t="s">
        <v>490</v>
      </c>
      <c r="E30" s="16"/>
      <c r="F30" s="13" t="s">
        <v>1562</v>
      </c>
      <c r="G30" s="30" t="s">
        <v>194</v>
      </c>
      <c r="H30" s="77"/>
    </row>
    <row r="31" spans="1:8" ht="13.2" customHeight="1" x14ac:dyDescent="0.25">
      <c r="A31" s="15" t="s">
        <v>521</v>
      </c>
      <c r="B31" s="13" t="s">
        <v>9429</v>
      </c>
      <c r="C31" s="16"/>
      <c r="D31" s="13" t="s">
        <v>427</v>
      </c>
      <c r="E31" s="16"/>
      <c r="F31" s="13" t="s">
        <v>427</v>
      </c>
      <c r="G31" s="30"/>
      <c r="H31" s="77"/>
    </row>
  </sheetData>
  <mergeCells count="1">
    <mergeCell ref="O1:W1"/>
  </mergeCells>
  <conditionalFormatting sqref="H2:H31">
    <cfRule type="cellIs" dxfId="16" priority="1" stopIfTrue="1" operator="equal">
      <formula>"-"</formula>
    </cfRule>
    <cfRule type="cellIs" dxfId="15" priority="2" stopIfTrue="1" operator="equal">
      <formula>"x"</formula>
    </cfRule>
  </conditionalFormatting>
  <hyperlinks>
    <hyperlink ref="L1" location="'Expansion set Check List'!A1" display="Home" xr:uid="{04101493-02B8-4912-9F84-A15F36924DB3}"/>
  </hyperlinks>
  <pageMargins left="0.7" right="0.7" top="0.75" bottom="0.75" header="0.3" footer="0.3"/>
  <pageSetup orientation="portrait" r:id="rId1"/>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04AE6-BEBA-422D-8E88-11CF83BB2219}">
  <sheetPr codeName="Sheet261">
    <tabColor rgb="FF3399FF"/>
  </sheetPr>
  <dimension ref="A1:W31"/>
  <sheetViews>
    <sheetView workbookViewId="0">
      <pane ySplit="1" topLeftCell="A2" activePane="bottomLeft" state="frozen"/>
      <selection pane="bottomLeft"/>
    </sheetView>
  </sheetViews>
  <sheetFormatPr defaultColWidth="0" defaultRowHeight="13.2" customHeight="1" x14ac:dyDescent="0.25"/>
  <cols>
    <col min="1" max="1" width="23.5546875" bestFit="1" customWidth="1"/>
    <col min="2" max="2" width="9.44140625" bestFit="1" customWidth="1"/>
    <col min="3" max="3" width="3.33203125" bestFit="1" customWidth="1"/>
    <col min="4" max="4" width="8.44140625" bestFit="1" customWidth="1"/>
    <col min="5" max="5" width="4" bestFit="1" customWidth="1"/>
    <col min="6" max="6" width="13.6640625" bestFit="1" customWidth="1"/>
    <col min="7" max="7" width="11.5546875" bestFit="1" customWidth="1"/>
    <col min="8" max="10" width="3.33203125" customWidth="1"/>
    <col min="11" max="11" width="3.33203125" bestFit="1" customWidth="1"/>
    <col min="12" max="12" width="3.33203125" customWidth="1"/>
    <col min="13" max="13" width="4.109375" customWidth="1"/>
    <col min="14" max="22" width="4" customWidth="1"/>
    <col min="23" max="23" width="3" customWidth="1"/>
  </cols>
  <sheetData>
    <row r="1" spans="1:23" ht="48.6" thickBot="1" x14ac:dyDescent="0.3">
      <c r="A1" s="140" t="s">
        <v>390</v>
      </c>
      <c r="B1" s="141" t="s">
        <v>391</v>
      </c>
      <c r="C1" s="141" t="s">
        <v>392</v>
      </c>
      <c r="D1" s="141" t="s">
        <v>393</v>
      </c>
      <c r="E1" s="141" t="s">
        <v>394</v>
      </c>
      <c r="F1" s="141" t="s">
        <v>395</v>
      </c>
      <c r="G1" s="141" t="s">
        <v>396</v>
      </c>
      <c r="H1" s="142" t="s">
        <v>106</v>
      </c>
      <c r="I1" s="2"/>
      <c r="J1" s="2"/>
      <c r="K1" s="2"/>
      <c r="L1" s="48" t="s">
        <v>397</v>
      </c>
      <c r="M1" s="29" t="s">
        <v>106</v>
      </c>
      <c r="O1" s="332" t="s">
        <v>398</v>
      </c>
      <c r="P1" s="333"/>
      <c r="Q1" s="333"/>
      <c r="R1" s="333"/>
      <c r="S1" s="333"/>
      <c r="T1" s="333"/>
      <c r="U1" s="333"/>
      <c r="V1" s="333"/>
      <c r="W1" s="334"/>
    </row>
    <row r="2" spans="1:23" x14ac:dyDescent="0.25">
      <c r="A2" s="12" t="s">
        <v>4283</v>
      </c>
      <c r="B2" s="13" t="s">
        <v>9429</v>
      </c>
      <c r="C2" s="13"/>
      <c r="D2" s="13" t="s">
        <v>431</v>
      </c>
      <c r="E2" s="13">
        <v>330</v>
      </c>
      <c r="F2" s="13" t="s">
        <v>3679</v>
      </c>
      <c r="G2" s="30" t="s">
        <v>214</v>
      </c>
      <c r="H2" s="77"/>
      <c r="M2" s="33">
        <f>SUM(COUNTA(H2:H750))</f>
        <v>0</v>
      </c>
      <c r="O2" s="109"/>
      <c r="P2" s="109"/>
      <c r="Q2" s="109"/>
      <c r="R2" s="109"/>
      <c r="S2" s="109"/>
      <c r="T2" s="109"/>
      <c r="U2" s="109"/>
      <c r="V2" s="109"/>
      <c r="W2" s="109"/>
    </row>
    <row r="3" spans="1:23" x14ac:dyDescent="0.25">
      <c r="A3" s="12" t="s">
        <v>4282</v>
      </c>
      <c r="B3" s="13" t="s">
        <v>9429</v>
      </c>
      <c r="C3" s="16"/>
      <c r="D3" s="13" t="s">
        <v>431</v>
      </c>
      <c r="E3" s="16">
        <v>220</v>
      </c>
      <c r="F3" s="13" t="s">
        <v>410</v>
      </c>
      <c r="G3" s="30" t="s">
        <v>214</v>
      </c>
      <c r="H3" s="77"/>
    </row>
    <row r="4" spans="1:23" x14ac:dyDescent="0.25">
      <c r="A4" s="15" t="s">
        <v>3690</v>
      </c>
      <c r="B4" s="13" t="s">
        <v>9429</v>
      </c>
      <c r="C4" s="16"/>
      <c r="D4" s="16" t="s">
        <v>404</v>
      </c>
      <c r="E4" s="16">
        <v>160</v>
      </c>
      <c r="F4" s="13" t="s">
        <v>401</v>
      </c>
      <c r="G4" s="30" t="s">
        <v>202</v>
      </c>
      <c r="H4" s="77"/>
    </row>
    <row r="5" spans="1:23" x14ac:dyDescent="0.25">
      <c r="A5" s="15" t="s">
        <v>3690</v>
      </c>
      <c r="B5" s="13" t="s">
        <v>9429</v>
      </c>
      <c r="C5" s="16"/>
      <c r="D5" s="16" t="s">
        <v>404</v>
      </c>
      <c r="E5" s="16">
        <v>150</v>
      </c>
      <c r="F5" s="13" t="s">
        <v>401</v>
      </c>
      <c r="G5" s="30" t="s">
        <v>202</v>
      </c>
      <c r="H5" s="77"/>
    </row>
    <row r="6" spans="1:23" x14ac:dyDescent="0.25">
      <c r="A6" s="15" t="s">
        <v>3687</v>
      </c>
      <c r="B6" s="13" t="s">
        <v>9429</v>
      </c>
      <c r="C6" s="16"/>
      <c r="D6" s="16" t="s">
        <v>404</v>
      </c>
      <c r="E6" s="16">
        <v>90</v>
      </c>
      <c r="F6" s="13" t="s">
        <v>405</v>
      </c>
      <c r="G6" s="30" t="s">
        <v>194</v>
      </c>
      <c r="H6" s="77"/>
    </row>
    <row r="7" spans="1:23" x14ac:dyDescent="0.25">
      <c r="A7" s="15" t="s">
        <v>3684</v>
      </c>
      <c r="B7" s="13" t="s">
        <v>9429</v>
      </c>
      <c r="C7" s="16"/>
      <c r="D7" s="16" t="s">
        <v>404</v>
      </c>
      <c r="E7" s="16">
        <v>60</v>
      </c>
      <c r="F7" s="13" t="s">
        <v>410</v>
      </c>
      <c r="G7" s="30" t="s">
        <v>190</v>
      </c>
      <c r="H7" s="77"/>
    </row>
    <row r="8" spans="1:23" x14ac:dyDescent="0.25">
      <c r="A8" s="15" t="s">
        <v>987</v>
      </c>
      <c r="B8" s="13" t="s">
        <v>9429</v>
      </c>
      <c r="C8" s="16"/>
      <c r="D8" s="16" t="s">
        <v>404</v>
      </c>
      <c r="E8" s="16">
        <v>110</v>
      </c>
      <c r="F8" s="13" t="s">
        <v>405</v>
      </c>
      <c r="G8" s="30" t="s">
        <v>202</v>
      </c>
      <c r="H8" s="77"/>
    </row>
    <row r="9" spans="1:23" x14ac:dyDescent="0.25">
      <c r="A9" s="15" t="s">
        <v>991</v>
      </c>
      <c r="B9" s="13" t="s">
        <v>9429</v>
      </c>
      <c r="C9" s="16"/>
      <c r="D9" s="16" t="s">
        <v>404</v>
      </c>
      <c r="E9" s="16">
        <v>60</v>
      </c>
      <c r="F9" s="13" t="s">
        <v>410</v>
      </c>
      <c r="G9" s="30" t="s">
        <v>190</v>
      </c>
      <c r="H9" s="77"/>
    </row>
    <row r="10" spans="1:23" x14ac:dyDescent="0.25">
      <c r="A10" s="15" t="s">
        <v>4407</v>
      </c>
      <c r="B10" s="13" t="s">
        <v>9429</v>
      </c>
      <c r="C10" s="16"/>
      <c r="D10" s="16" t="s">
        <v>431</v>
      </c>
      <c r="E10" s="16">
        <v>210</v>
      </c>
      <c r="F10" s="13" t="s">
        <v>410</v>
      </c>
      <c r="G10" s="30" t="s">
        <v>214</v>
      </c>
      <c r="H10" s="77"/>
    </row>
    <row r="11" spans="1:23" x14ac:dyDescent="0.25">
      <c r="A11" s="15" t="s">
        <v>1820</v>
      </c>
      <c r="B11" s="13" t="s">
        <v>9429</v>
      </c>
      <c r="C11" s="16"/>
      <c r="D11" s="16" t="s">
        <v>404</v>
      </c>
      <c r="E11" s="16">
        <v>70</v>
      </c>
      <c r="F11" s="13" t="s">
        <v>410</v>
      </c>
      <c r="G11" s="30" t="s">
        <v>198</v>
      </c>
      <c r="H11" s="77"/>
    </row>
    <row r="12" spans="1:23" x14ac:dyDescent="0.25">
      <c r="A12" s="15" t="s">
        <v>4684</v>
      </c>
      <c r="B12" s="13" t="s">
        <v>9429</v>
      </c>
      <c r="C12" s="16"/>
      <c r="D12" s="16" t="s">
        <v>490</v>
      </c>
      <c r="E12" s="16"/>
      <c r="F12" s="13" t="s">
        <v>1085</v>
      </c>
      <c r="G12" s="30" t="s">
        <v>202</v>
      </c>
      <c r="H12" s="77"/>
    </row>
    <row r="13" spans="1:23" x14ac:dyDescent="0.25">
      <c r="A13" s="15" t="s">
        <v>4291</v>
      </c>
      <c r="B13" s="13" t="s">
        <v>9429</v>
      </c>
      <c r="C13" s="16"/>
      <c r="D13" s="16" t="s">
        <v>490</v>
      </c>
      <c r="E13" s="16"/>
      <c r="F13" s="13" t="s">
        <v>1085</v>
      </c>
      <c r="G13" s="30" t="s">
        <v>194</v>
      </c>
      <c r="H13" s="77"/>
    </row>
    <row r="14" spans="1:23" x14ac:dyDescent="0.25">
      <c r="A14" s="15" t="s">
        <v>4138</v>
      </c>
      <c r="B14" s="13" t="s">
        <v>9429</v>
      </c>
      <c r="C14" s="16"/>
      <c r="D14" s="16" t="s">
        <v>490</v>
      </c>
      <c r="E14" s="16"/>
      <c r="F14" s="13" t="s">
        <v>1085</v>
      </c>
      <c r="G14" s="30" t="s">
        <v>202</v>
      </c>
      <c r="H14" s="77"/>
    </row>
    <row r="15" spans="1:23" x14ac:dyDescent="0.25">
      <c r="A15" s="15" t="s">
        <v>3854</v>
      </c>
      <c r="B15" s="13" t="s">
        <v>9429</v>
      </c>
      <c r="C15" s="16"/>
      <c r="D15" s="16" t="s">
        <v>490</v>
      </c>
      <c r="E15" s="16"/>
      <c r="F15" s="13" t="s">
        <v>1085</v>
      </c>
      <c r="G15" s="30" t="s">
        <v>202</v>
      </c>
      <c r="H15" s="77"/>
    </row>
    <row r="16" spans="1:23" x14ac:dyDescent="0.25">
      <c r="A16" s="15" t="s">
        <v>4687</v>
      </c>
      <c r="B16" s="13" t="s">
        <v>9429</v>
      </c>
      <c r="C16" s="16"/>
      <c r="D16" s="16" t="s">
        <v>490</v>
      </c>
      <c r="E16" s="16"/>
      <c r="F16" s="13" t="s">
        <v>1085</v>
      </c>
      <c r="G16" s="30" t="s">
        <v>194</v>
      </c>
      <c r="H16" s="77"/>
    </row>
    <row r="17" spans="1:8" x14ac:dyDescent="0.25">
      <c r="A17" s="15" t="s">
        <v>4302</v>
      </c>
      <c r="B17" s="13" t="s">
        <v>9429</v>
      </c>
      <c r="C17" s="16"/>
      <c r="D17" s="16" t="s">
        <v>490</v>
      </c>
      <c r="E17" s="16"/>
      <c r="F17" s="13" t="s">
        <v>493</v>
      </c>
      <c r="G17" s="30" t="s">
        <v>194</v>
      </c>
      <c r="H17" s="77"/>
    </row>
    <row r="18" spans="1:8" x14ac:dyDescent="0.25">
      <c r="A18" s="15" t="s">
        <v>3985</v>
      </c>
      <c r="B18" s="13" t="s">
        <v>9429</v>
      </c>
      <c r="C18" s="16"/>
      <c r="D18" s="16" t="s">
        <v>490</v>
      </c>
      <c r="E18" s="16"/>
      <c r="F18" s="13" t="s">
        <v>1562</v>
      </c>
      <c r="G18" s="30" t="s">
        <v>194</v>
      </c>
      <c r="H18" s="77"/>
    </row>
    <row r="19" spans="1:8" x14ac:dyDescent="0.25">
      <c r="A19" s="15" t="s">
        <v>3846</v>
      </c>
      <c r="B19" s="13" t="s">
        <v>9429</v>
      </c>
      <c r="C19" s="16"/>
      <c r="D19" s="16" t="s">
        <v>490</v>
      </c>
      <c r="E19" s="16"/>
      <c r="F19" s="13" t="s">
        <v>1562</v>
      </c>
      <c r="G19" s="30" t="s">
        <v>194</v>
      </c>
      <c r="H19" s="77"/>
    </row>
    <row r="20" spans="1:8" x14ac:dyDescent="0.25">
      <c r="A20" s="15" t="s">
        <v>2431</v>
      </c>
      <c r="B20" s="13" t="s">
        <v>9429</v>
      </c>
      <c r="C20" s="16"/>
      <c r="D20" s="16" t="s">
        <v>490</v>
      </c>
      <c r="E20" s="16"/>
      <c r="F20" s="13" t="s">
        <v>1562</v>
      </c>
      <c r="G20" s="30" t="s">
        <v>194</v>
      </c>
      <c r="H20" s="77"/>
    </row>
    <row r="21" spans="1:8" x14ac:dyDescent="0.25">
      <c r="A21" s="15" t="s">
        <v>696</v>
      </c>
      <c r="B21" s="13" t="s">
        <v>9429</v>
      </c>
      <c r="C21" s="16"/>
      <c r="D21" s="16" t="s">
        <v>490</v>
      </c>
      <c r="E21" s="16"/>
      <c r="F21" s="13" t="s">
        <v>1562</v>
      </c>
      <c r="G21" s="30" t="s">
        <v>194</v>
      </c>
      <c r="H21" s="77"/>
    </row>
    <row r="22" spans="1:8" x14ac:dyDescent="0.25">
      <c r="A22" s="15" t="s">
        <v>1906</v>
      </c>
      <c r="B22" s="13" t="s">
        <v>9429</v>
      </c>
      <c r="C22" s="16"/>
      <c r="D22" s="16" t="s">
        <v>490</v>
      </c>
      <c r="E22" s="16"/>
      <c r="F22" s="13" t="s">
        <v>1562</v>
      </c>
      <c r="G22" s="30" t="s">
        <v>194</v>
      </c>
      <c r="H22" s="77"/>
    </row>
    <row r="23" spans="1:8" x14ac:dyDescent="0.25">
      <c r="A23" s="15" t="s">
        <v>2512</v>
      </c>
      <c r="B23" s="13" t="s">
        <v>9429</v>
      </c>
      <c r="C23" s="16"/>
      <c r="D23" s="16" t="s">
        <v>490</v>
      </c>
      <c r="E23" s="16"/>
      <c r="F23" s="13" t="s">
        <v>1562</v>
      </c>
      <c r="G23" s="30" t="s">
        <v>194</v>
      </c>
      <c r="H23" s="77"/>
    </row>
    <row r="24" spans="1:8" x14ac:dyDescent="0.25">
      <c r="A24" s="15" t="s">
        <v>4683</v>
      </c>
      <c r="B24" s="13" t="s">
        <v>9429</v>
      </c>
      <c r="C24" s="16"/>
      <c r="D24" s="16" t="s">
        <v>490</v>
      </c>
      <c r="E24" s="16"/>
      <c r="F24" s="13" t="s">
        <v>1562</v>
      </c>
      <c r="G24" s="30" t="s">
        <v>194</v>
      </c>
      <c r="H24" s="77"/>
    </row>
    <row r="25" spans="1:8" x14ac:dyDescent="0.25">
      <c r="A25" s="15" t="s">
        <v>3858</v>
      </c>
      <c r="B25" s="13" t="s">
        <v>9429</v>
      </c>
      <c r="C25" s="16"/>
      <c r="D25" s="16" t="s">
        <v>490</v>
      </c>
      <c r="E25" s="16"/>
      <c r="F25" s="13" t="s">
        <v>1562</v>
      </c>
      <c r="G25" s="30" t="s">
        <v>194</v>
      </c>
      <c r="H25" s="77"/>
    </row>
    <row r="26" spans="1:8" ht="13.2" customHeight="1" x14ac:dyDescent="0.25">
      <c r="A26" s="15" t="s">
        <v>2703</v>
      </c>
      <c r="B26" s="13" t="s">
        <v>9429</v>
      </c>
      <c r="C26" s="16"/>
      <c r="D26" s="16" t="s">
        <v>490</v>
      </c>
      <c r="E26" s="16"/>
      <c r="F26" s="13" t="s">
        <v>1562</v>
      </c>
      <c r="G26" s="30" t="s">
        <v>194</v>
      </c>
      <c r="H26" s="77"/>
    </row>
    <row r="27" spans="1:8" ht="13.2" customHeight="1" x14ac:dyDescent="0.25">
      <c r="A27" s="15" t="s">
        <v>4433</v>
      </c>
      <c r="B27" s="13" t="s">
        <v>9429</v>
      </c>
      <c r="C27" s="16"/>
      <c r="D27" s="16" t="s">
        <v>490</v>
      </c>
      <c r="E27" s="16"/>
      <c r="F27" s="13" t="s">
        <v>1562</v>
      </c>
      <c r="G27" s="30" t="s">
        <v>194</v>
      </c>
      <c r="H27" s="77"/>
    </row>
    <row r="28" spans="1:8" ht="13.2" customHeight="1" x14ac:dyDescent="0.25">
      <c r="A28" s="15" t="s">
        <v>2449</v>
      </c>
      <c r="B28" s="13" t="s">
        <v>9429</v>
      </c>
      <c r="C28" s="16"/>
      <c r="D28" s="16" t="s">
        <v>490</v>
      </c>
      <c r="E28" s="16"/>
      <c r="F28" s="13" t="s">
        <v>1562</v>
      </c>
      <c r="G28" s="30" t="s">
        <v>194</v>
      </c>
      <c r="H28" s="77"/>
    </row>
    <row r="29" spans="1:8" ht="13.2" customHeight="1" x14ac:dyDescent="0.25">
      <c r="A29" s="15" t="s">
        <v>4300</v>
      </c>
      <c r="B29" s="13" t="s">
        <v>9429</v>
      </c>
      <c r="C29" s="16"/>
      <c r="D29" s="16" t="s">
        <v>490</v>
      </c>
      <c r="E29" s="16"/>
      <c r="F29" s="13" t="s">
        <v>1562</v>
      </c>
      <c r="G29" s="30" t="s">
        <v>194</v>
      </c>
      <c r="H29" s="77"/>
    </row>
    <row r="30" spans="1:8" ht="13.2" customHeight="1" x14ac:dyDescent="0.25">
      <c r="A30" s="15" t="s">
        <v>516</v>
      </c>
      <c r="B30" s="13" t="s">
        <v>9429</v>
      </c>
      <c r="C30" s="16"/>
      <c r="D30" s="13" t="s">
        <v>427</v>
      </c>
      <c r="E30" s="16"/>
      <c r="F30" s="13" t="s">
        <v>427</v>
      </c>
      <c r="G30" s="30"/>
      <c r="H30" s="77"/>
    </row>
    <row r="31" spans="1:8" ht="13.2" customHeight="1" x14ac:dyDescent="0.25">
      <c r="A31" s="15" t="s">
        <v>4304</v>
      </c>
      <c r="B31" s="13" t="s">
        <v>9429</v>
      </c>
      <c r="C31" s="16"/>
      <c r="D31" s="13" t="s">
        <v>427</v>
      </c>
      <c r="E31" s="16"/>
      <c r="F31" s="13" t="s">
        <v>428</v>
      </c>
      <c r="G31" s="30" t="s">
        <v>194</v>
      </c>
      <c r="H31" s="77"/>
    </row>
  </sheetData>
  <mergeCells count="1">
    <mergeCell ref="O1:W1"/>
  </mergeCells>
  <conditionalFormatting sqref="H2:H31">
    <cfRule type="cellIs" dxfId="14" priority="1" stopIfTrue="1" operator="equal">
      <formula>"-"</formula>
    </cfRule>
    <cfRule type="cellIs" dxfId="13" priority="2" stopIfTrue="1" operator="equal">
      <formula>"x"</formula>
    </cfRule>
  </conditionalFormatting>
  <hyperlinks>
    <hyperlink ref="L1" location="'Expansion set Check List'!A1" display="Home" xr:uid="{1E5AC302-4450-4102-8F45-15A84CB8985F}"/>
  </hyperlinks>
  <pageMargins left="0.7" right="0.7" top="0.75" bottom="0.75" header="0.3" footer="0.3"/>
  <pageSetup orientation="portrait" r:id="rId1"/>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C00-000000000000}">
  <sheetPr codeName="Sheet157">
    <tabColor theme="1"/>
  </sheetPr>
  <dimension ref="A1:W6"/>
  <sheetViews>
    <sheetView workbookViewId="0">
      <pane ySplit="1" topLeftCell="A2" activePane="bottomLeft" state="frozen"/>
      <selection pane="bottomLeft"/>
    </sheetView>
  </sheetViews>
  <sheetFormatPr defaultColWidth="9.33203125" defaultRowHeight="13.2" customHeight="1" x14ac:dyDescent="0.25"/>
  <cols>
    <col min="1" max="1" width="23.109375" customWidth="1"/>
    <col min="2" max="2" width="9.6640625" bestFit="1" customWidth="1"/>
    <col min="3" max="3" width="3.33203125" bestFit="1" customWidth="1"/>
    <col min="4" max="4" width="8.6640625" bestFit="1" customWidth="1"/>
    <col min="5" max="5" width="3.33203125" bestFit="1" customWidth="1"/>
    <col min="6" max="6" width="7.44140625" bestFit="1" customWidth="1"/>
    <col min="7" max="7" width="55.33203125" bestFit="1" customWidth="1"/>
    <col min="8" max="10" width="3.33203125" customWidth="1"/>
    <col min="11" max="11" width="3.33203125" bestFit="1" customWidth="1"/>
    <col min="12" max="12" width="3.33203125" customWidth="1"/>
    <col min="13" max="13" width="3.33203125" bestFit="1" customWidth="1"/>
    <col min="14" max="22" width="4" customWidth="1"/>
    <col min="23" max="23" width="3" customWidth="1"/>
  </cols>
  <sheetData>
    <row r="1" spans="1:23" ht="55.2" x14ac:dyDescent="0.25">
      <c r="A1" s="28" t="s">
        <v>390</v>
      </c>
      <c r="B1" s="28" t="s">
        <v>391</v>
      </c>
      <c r="C1" s="28" t="s">
        <v>392</v>
      </c>
      <c r="D1" s="28" t="s">
        <v>393</v>
      </c>
      <c r="E1" s="28" t="s">
        <v>394</v>
      </c>
      <c r="F1" s="28" t="s">
        <v>395</v>
      </c>
      <c r="G1" s="28" t="s">
        <v>5114</v>
      </c>
      <c r="H1" s="29" t="s">
        <v>106</v>
      </c>
      <c r="I1" s="2"/>
      <c r="J1" s="2"/>
      <c r="K1" s="2"/>
      <c r="L1" s="48" t="s">
        <v>397</v>
      </c>
      <c r="M1" s="29" t="s">
        <v>106</v>
      </c>
      <c r="O1" s="332" t="s">
        <v>398</v>
      </c>
      <c r="P1" s="333"/>
      <c r="Q1" s="333"/>
      <c r="R1" s="333"/>
      <c r="S1" s="333"/>
      <c r="T1" s="333"/>
      <c r="U1" s="333"/>
      <c r="V1" s="333"/>
      <c r="W1" s="334"/>
    </row>
    <row r="2" spans="1:23" x14ac:dyDescent="0.25">
      <c r="A2" s="20" t="s">
        <v>1496</v>
      </c>
      <c r="B2" s="20" t="s">
        <v>180</v>
      </c>
      <c r="C2" s="20">
        <v>16</v>
      </c>
      <c r="D2" s="20" t="s">
        <v>421</v>
      </c>
      <c r="E2" s="20">
        <v>70</v>
      </c>
      <c r="F2" s="20" t="s">
        <v>410</v>
      </c>
      <c r="G2" s="16" t="s">
        <v>9431</v>
      </c>
      <c r="H2" s="78"/>
      <c r="M2" s="33">
        <f>SUM(COUNTA(H2:H750))</f>
        <v>0</v>
      </c>
      <c r="O2" s="109"/>
      <c r="P2" s="109"/>
      <c r="Q2" s="109"/>
      <c r="R2" s="109"/>
      <c r="S2" s="109"/>
      <c r="T2" s="109"/>
      <c r="U2" s="109"/>
      <c r="V2" s="109"/>
      <c r="W2" s="109"/>
    </row>
    <row r="3" spans="1:23" x14ac:dyDescent="0.25">
      <c r="A3" s="20" t="s">
        <v>9432</v>
      </c>
      <c r="B3" s="20" t="s">
        <v>112</v>
      </c>
      <c r="C3" s="20">
        <v>1</v>
      </c>
      <c r="D3" s="20" t="s">
        <v>414</v>
      </c>
      <c r="E3" s="20">
        <v>70</v>
      </c>
      <c r="F3" s="20" t="s">
        <v>405</v>
      </c>
      <c r="G3" s="20" t="s">
        <v>9433</v>
      </c>
      <c r="H3" s="78"/>
    </row>
    <row r="4" spans="1:23" x14ac:dyDescent="0.25">
      <c r="A4" s="20" t="s">
        <v>9434</v>
      </c>
      <c r="B4" s="20" t="s">
        <v>112</v>
      </c>
      <c r="C4" s="20">
        <v>1</v>
      </c>
      <c r="D4" s="20" t="s">
        <v>414</v>
      </c>
      <c r="E4" s="20">
        <v>70</v>
      </c>
      <c r="F4" s="20" t="s">
        <v>405</v>
      </c>
      <c r="G4" s="20" t="s">
        <v>9435</v>
      </c>
      <c r="H4" s="78"/>
    </row>
    <row r="5" spans="1:23" x14ac:dyDescent="0.25">
      <c r="A5" s="20" t="s">
        <v>9436</v>
      </c>
      <c r="B5" s="20" t="s">
        <v>112</v>
      </c>
      <c r="C5" s="20">
        <v>1</v>
      </c>
      <c r="D5" s="20" t="s">
        <v>414</v>
      </c>
      <c r="E5" s="20">
        <v>70</v>
      </c>
      <c r="F5" s="20" t="s">
        <v>405</v>
      </c>
      <c r="G5" s="20" t="s">
        <v>9437</v>
      </c>
      <c r="H5" s="78"/>
    </row>
    <row r="6" spans="1:23" x14ac:dyDescent="0.25">
      <c r="A6" s="20" t="s">
        <v>9438</v>
      </c>
      <c r="B6" s="20" t="s">
        <v>263</v>
      </c>
      <c r="C6" s="20">
        <v>43</v>
      </c>
      <c r="D6" s="20" t="s">
        <v>414</v>
      </c>
      <c r="E6" s="20">
        <v>50</v>
      </c>
      <c r="F6" s="20" t="s">
        <v>410</v>
      </c>
      <c r="G6" s="16" t="s">
        <v>9439</v>
      </c>
      <c r="H6" s="78"/>
    </row>
  </sheetData>
  <mergeCells count="1">
    <mergeCell ref="O1:W1"/>
  </mergeCells>
  <conditionalFormatting sqref="H2:H6">
    <cfRule type="cellIs" dxfId="12" priority="1" stopIfTrue="1" operator="equal">
      <formula>"-"</formula>
    </cfRule>
    <cfRule type="cellIs" dxfId="11" priority="2" stopIfTrue="1" operator="equal">
      <formula>"x"</formula>
    </cfRule>
  </conditionalFormatting>
  <hyperlinks>
    <hyperlink ref="L1" location="'Expansion set Check List'!A1" display="Home" xr:uid="{00000000-0004-0000-EC00-000000000000}"/>
  </hyperlinks>
  <pageMargins left="0.7" right="0.7" top="0.75" bottom="0.75" header="0.3" footer="0.3"/>
  <pageSetup paperSize="0" orientation="portrait" horizontalDpi="0" verticalDpi="0" copies="0" r:id="rId1"/>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D00-000000000000}">
  <sheetPr codeName="Sheet155"/>
  <dimension ref="A1:W2"/>
  <sheetViews>
    <sheetView workbookViewId="0"/>
  </sheetViews>
  <sheetFormatPr defaultRowHeight="13.2" customHeight="1" x14ac:dyDescent="0.25"/>
  <cols>
    <col min="1" max="1" width="25.44140625" bestFit="1" customWidth="1"/>
    <col min="2" max="5" width="12.5546875" customWidth="1"/>
    <col min="6" max="6" width="13.6640625" bestFit="1" customWidth="1"/>
    <col min="7" max="7" width="14.6640625" bestFit="1" customWidth="1"/>
    <col min="8" max="10" width="3.33203125" customWidth="1"/>
    <col min="11" max="11" width="3.33203125" bestFit="1" customWidth="1"/>
    <col min="12" max="12" width="3.33203125" customWidth="1"/>
    <col min="13" max="13" width="3.33203125" bestFit="1" customWidth="1"/>
    <col min="14" max="22" width="4" customWidth="1"/>
    <col min="23" max="23" width="3" customWidth="1"/>
  </cols>
  <sheetData>
    <row r="1" spans="1:23" ht="51" x14ac:dyDescent="0.25">
      <c r="A1" s="28" t="s">
        <v>9440</v>
      </c>
      <c r="B1" s="28" t="s">
        <v>9441</v>
      </c>
      <c r="C1" s="28" t="s">
        <v>9442</v>
      </c>
      <c r="D1" s="28" t="s">
        <v>9443</v>
      </c>
      <c r="E1" s="28" t="s">
        <v>9444</v>
      </c>
      <c r="F1" s="28" t="s">
        <v>9445</v>
      </c>
      <c r="G1" s="28" t="s">
        <v>9446</v>
      </c>
      <c r="H1" s="28" t="s">
        <v>106</v>
      </c>
      <c r="I1" s="2"/>
      <c r="J1" s="2"/>
      <c r="K1" s="2"/>
      <c r="L1" s="48" t="s">
        <v>397</v>
      </c>
      <c r="M1" s="29" t="s">
        <v>106</v>
      </c>
      <c r="O1" s="332" t="s">
        <v>398</v>
      </c>
      <c r="P1" s="333"/>
      <c r="Q1" s="333"/>
      <c r="R1" s="333"/>
      <c r="S1" s="333"/>
      <c r="T1" s="333"/>
      <c r="U1" s="333"/>
      <c r="V1" s="333"/>
      <c r="W1" s="334"/>
    </row>
    <row r="2" spans="1:23" x14ac:dyDescent="0.25">
      <c r="A2" s="20"/>
      <c r="B2" s="16"/>
      <c r="C2" s="16"/>
      <c r="D2" s="16"/>
      <c r="E2" s="16"/>
      <c r="F2" s="16"/>
      <c r="G2" s="16"/>
      <c r="H2" s="78"/>
      <c r="M2" s="33">
        <f>SUM(COUNTA(H2:H750))</f>
        <v>0</v>
      </c>
      <c r="O2" s="109"/>
      <c r="P2" s="109"/>
      <c r="Q2" s="109"/>
      <c r="R2" s="109"/>
      <c r="S2" s="109"/>
      <c r="T2" s="109"/>
      <c r="U2" s="109"/>
      <c r="V2" s="109"/>
      <c r="W2" s="109"/>
    </row>
  </sheetData>
  <mergeCells count="1">
    <mergeCell ref="O1:W1"/>
  </mergeCells>
  <hyperlinks>
    <hyperlink ref="L1" location="'Expansion set Check List'!A1" display="Home" xr:uid="{00000000-0004-0000-ED00-000000000000}"/>
  </hyperlinks>
  <pageMargins left="0.7" right="0.7" top="0.75" bottom="0.75" header="0.3" footer="0.3"/>
  <pageSetup paperSize="0" orientation="portrait" horizontalDpi="0" verticalDpi="0" copies="0" r:id="rId1"/>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E00-000000000000}">
  <sheetPr codeName="Sheet5"/>
  <dimension ref="A1:AJ73"/>
  <sheetViews>
    <sheetView topLeftCell="A37" workbookViewId="0">
      <selection activeCell="Z50" sqref="Z50"/>
    </sheetView>
  </sheetViews>
  <sheetFormatPr defaultColWidth="9.33203125" defaultRowHeight="13.2" customHeight="1" x14ac:dyDescent="0.25"/>
  <cols>
    <col min="1" max="1" width="22.33203125" customWidth="1"/>
    <col min="2" max="2" width="5.88671875" customWidth="1"/>
    <col min="3" max="3" width="4" customWidth="1"/>
    <col min="4" max="4" width="9.33203125" customWidth="1"/>
    <col min="5" max="5" width="4" customWidth="1"/>
    <col min="6" max="6" width="14.33203125" customWidth="1"/>
    <col min="7" max="7" width="10.33203125" bestFit="1" customWidth="1"/>
    <col min="8" max="10" width="3.33203125" customWidth="1"/>
    <col min="11" max="11" width="3.33203125" bestFit="1" customWidth="1"/>
    <col min="12" max="13" width="3.33203125" customWidth="1"/>
    <col min="14" max="17" width="3.33203125" bestFit="1" customWidth="1"/>
    <col min="18" max="18" width="3.33203125" customWidth="1"/>
    <col min="19" max="19" width="3.5546875" customWidth="1"/>
    <col min="20" max="20" width="20.33203125" bestFit="1" customWidth="1"/>
    <col min="21" max="21" width="4.5546875" customWidth="1"/>
    <col min="22" max="22" width="4" customWidth="1"/>
    <col min="23" max="23" width="1.44140625" customWidth="1"/>
    <col min="24" max="24" width="20.33203125" bestFit="1" customWidth="1"/>
    <col min="25" max="35" width="4" customWidth="1"/>
    <col min="36" max="36" width="3" customWidth="1"/>
  </cols>
  <sheetData>
    <row r="1" spans="1:36" ht="57.6" thickBot="1" x14ac:dyDescent="0.3">
      <c r="A1" s="11" t="s">
        <v>9440</v>
      </c>
      <c r="B1" s="9" t="s">
        <v>9441</v>
      </c>
      <c r="C1" s="9" t="s">
        <v>9442</v>
      </c>
      <c r="D1" s="9" t="s">
        <v>9443</v>
      </c>
      <c r="E1" s="9" t="s">
        <v>9444</v>
      </c>
      <c r="F1" s="9" t="s">
        <v>9445</v>
      </c>
      <c r="G1" s="10" t="s">
        <v>396</v>
      </c>
      <c r="H1" s="10" t="s">
        <v>100</v>
      </c>
      <c r="I1" s="10" t="s">
        <v>101</v>
      </c>
      <c r="J1" s="10" t="s">
        <v>102</v>
      </c>
      <c r="K1" s="10" t="s">
        <v>103</v>
      </c>
      <c r="L1" s="10" t="s">
        <v>104</v>
      </c>
      <c r="M1" s="48" t="s">
        <v>397</v>
      </c>
      <c r="N1" s="64" t="s">
        <v>100</v>
      </c>
      <c r="O1" s="65" t="s">
        <v>101</v>
      </c>
      <c r="P1" s="65" t="s">
        <v>102</v>
      </c>
      <c r="Q1" s="66" t="s">
        <v>103</v>
      </c>
      <c r="R1" s="28" t="s">
        <v>104</v>
      </c>
      <c r="AB1" s="332" t="s">
        <v>398</v>
      </c>
      <c r="AC1" s="333"/>
      <c r="AD1" s="333"/>
      <c r="AE1" s="333"/>
      <c r="AF1" s="333"/>
      <c r="AG1" s="333"/>
      <c r="AH1" s="333"/>
      <c r="AI1" s="333"/>
      <c r="AJ1" s="334"/>
    </row>
    <row r="2" spans="1:36" ht="13.8" thickBot="1" x14ac:dyDescent="0.3">
      <c r="A2" s="12"/>
      <c r="B2" s="18"/>
      <c r="C2" s="18"/>
      <c r="D2" s="18"/>
      <c r="E2" s="18"/>
      <c r="F2" s="18"/>
      <c r="G2" s="21"/>
      <c r="H2" s="78"/>
      <c r="I2" s="78"/>
      <c r="J2" s="78"/>
      <c r="K2" s="78"/>
      <c r="L2" s="78"/>
      <c r="N2" s="67">
        <f>COUNTIF(H2:H500,"x")</f>
        <v>0</v>
      </c>
      <c r="O2" s="68">
        <f>COUNTIF(I2:I500,"x")</f>
        <v>0</v>
      </c>
      <c r="P2" s="68">
        <f>COUNTIF(J2:J500,"x")</f>
        <v>0</v>
      </c>
      <c r="Q2" s="68">
        <f>COUNTIF(K2:K500,"x")</f>
        <v>0</v>
      </c>
      <c r="R2" s="68">
        <f>COUNTIF(L2:L500,"x")</f>
        <v>0</v>
      </c>
      <c r="T2" s="171" t="s">
        <v>100</v>
      </c>
      <c r="U2" s="172"/>
      <c r="V2" s="186">
        <f>SUM(V3:V25)</f>
        <v>0</v>
      </c>
      <c r="W2" s="187"/>
      <c r="X2" s="188" t="s">
        <v>102</v>
      </c>
      <c r="Y2" s="172"/>
      <c r="Z2" s="173">
        <f>SUM(Z3:Z25)</f>
        <v>0</v>
      </c>
      <c r="AB2" s="109"/>
      <c r="AC2" s="109"/>
      <c r="AD2" s="109"/>
      <c r="AE2" s="109"/>
      <c r="AF2" s="109"/>
      <c r="AG2" s="109"/>
      <c r="AH2" s="109"/>
      <c r="AI2" s="109"/>
      <c r="AJ2" s="109"/>
    </row>
    <row r="3" spans="1:36" x14ac:dyDescent="0.25">
      <c r="A3" s="12"/>
      <c r="B3" s="18"/>
      <c r="C3" s="18"/>
      <c r="D3" s="18"/>
      <c r="E3" s="18"/>
      <c r="F3" s="18"/>
      <c r="G3" s="21"/>
      <c r="H3" s="78"/>
      <c r="I3" s="78"/>
      <c r="J3" s="78"/>
      <c r="K3" s="78"/>
      <c r="L3" s="78"/>
      <c r="T3" s="168" t="s">
        <v>190</v>
      </c>
      <c r="U3" s="169">
        <f>COUNTIFS($G$2:$G$500,T3,$H$2:$H$500,"x")</f>
        <v>0</v>
      </c>
      <c r="V3" s="190">
        <f>COUNTIFS($H$2:$H$500,"&lt;&gt;-",$G$2:$G$500,T3)</f>
        <v>0</v>
      </c>
      <c r="W3" s="182"/>
      <c r="X3" s="191" t="s">
        <v>190</v>
      </c>
      <c r="Y3" s="169">
        <f>COUNTIFS($G$2:$G$500,X3,$J$2:$J$500,"x")</f>
        <v>0</v>
      </c>
      <c r="Z3" s="6">
        <f>COUNTIFS($J$2:$J$500,"&lt;&gt;-",$G$2:$G$500,X3)</f>
        <v>0</v>
      </c>
    </row>
    <row r="4" spans="1:36" x14ac:dyDescent="0.25">
      <c r="A4" s="12"/>
      <c r="B4" s="18"/>
      <c r="C4" s="18"/>
      <c r="D4" s="18"/>
      <c r="E4" s="18"/>
      <c r="F4" s="18"/>
      <c r="G4" s="21"/>
      <c r="H4" s="78"/>
      <c r="I4" s="78"/>
      <c r="J4" s="78"/>
      <c r="K4" s="78"/>
      <c r="L4" s="78"/>
      <c r="T4" s="125" t="s">
        <v>194</v>
      </c>
      <c r="U4" s="169">
        <f t="shared" ref="U4:U25" si="0">COUNTIFS($G$2:$G$500,T4,$H$2:$H$500,"x")</f>
        <v>0</v>
      </c>
      <c r="V4" s="190">
        <f t="shared" ref="V4:V25" si="1">COUNTIFS($H$2:$H$500,"&lt;&gt;-",$G$2:$G$500,T4)</f>
        <v>0</v>
      </c>
      <c r="W4" s="179"/>
      <c r="X4" s="157" t="s">
        <v>194</v>
      </c>
      <c r="Y4" s="169">
        <f t="shared" ref="Y4:Y25" si="2">COUNTIFS($G$2:$G$500,X4,$J$2:$J$500,"x")</f>
        <v>0</v>
      </c>
      <c r="Z4" s="6">
        <f t="shared" ref="Z4:Z25" si="3">COUNTIFS($J$2:$J$500,"&lt;&gt;-",$G$2:$G$500,X4)</f>
        <v>0</v>
      </c>
    </row>
    <row r="5" spans="1:36" x14ac:dyDescent="0.25">
      <c r="A5" s="12"/>
      <c r="B5" s="18"/>
      <c r="C5" s="18"/>
      <c r="D5" s="18"/>
      <c r="E5" s="18"/>
      <c r="F5" s="18"/>
      <c r="G5" s="21"/>
      <c r="H5" s="78"/>
      <c r="I5" s="78"/>
      <c r="J5" s="78"/>
      <c r="K5" s="78"/>
      <c r="L5" s="78"/>
      <c r="T5" s="125" t="s">
        <v>198</v>
      </c>
      <c r="U5" s="169">
        <f t="shared" si="0"/>
        <v>0</v>
      </c>
      <c r="V5" s="190">
        <f t="shared" si="1"/>
        <v>0</v>
      </c>
      <c r="W5" s="179"/>
      <c r="X5" s="157" t="s">
        <v>198</v>
      </c>
      <c r="Y5" s="169">
        <f t="shared" si="2"/>
        <v>0</v>
      </c>
      <c r="Z5" s="6">
        <f t="shared" si="3"/>
        <v>0</v>
      </c>
    </row>
    <row r="6" spans="1:36" x14ac:dyDescent="0.25">
      <c r="A6" s="12"/>
      <c r="B6" s="18"/>
      <c r="C6" s="18"/>
      <c r="D6" s="18"/>
      <c r="E6" s="18"/>
      <c r="F6" s="18"/>
      <c r="G6" s="21"/>
      <c r="H6" s="78"/>
      <c r="I6" s="78"/>
      <c r="J6" s="78"/>
      <c r="K6" s="78"/>
      <c r="L6" s="78"/>
      <c r="T6" s="125" t="s">
        <v>202</v>
      </c>
      <c r="U6" s="169">
        <f t="shared" si="0"/>
        <v>0</v>
      </c>
      <c r="V6" s="190">
        <f t="shared" si="1"/>
        <v>0</v>
      </c>
      <c r="W6" s="179"/>
      <c r="X6" s="157" t="s">
        <v>202</v>
      </c>
      <c r="Y6" s="169">
        <f t="shared" si="2"/>
        <v>0</v>
      </c>
      <c r="Z6" s="6">
        <f t="shared" si="3"/>
        <v>0</v>
      </c>
    </row>
    <row r="7" spans="1:36" x14ac:dyDescent="0.25">
      <c r="A7" s="12"/>
      <c r="B7" s="18"/>
      <c r="C7" s="18"/>
      <c r="D7" s="18"/>
      <c r="E7" s="18"/>
      <c r="F7" s="18"/>
      <c r="G7" s="21"/>
      <c r="H7" s="78"/>
      <c r="I7" s="78"/>
      <c r="J7" s="78"/>
      <c r="K7" s="78"/>
      <c r="L7" s="78"/>
      <c r="T7" s="125" t="s">
        <v>206</v>
      </c>
      <c r="U7" s="169">
        <f t="shared" si="0"/>
        <v>0</v>
      </c>
      <c r="V7" s="190">
        <f t="shared" si="1"/>
        <v>0</v>
      </c>
      <c r="W7" s="179"/>
      <c r="X7" s="157" t="s">
        <v>206</v>
      </c>
      <c r="Y7" s="169">
        <f t="shared" si="2"/>
        <v>0</v>
      </c>
      <c r="Z7" s="6">
        <f t="shared" si="3"/>
        <v>0</v>
      </c>
    </row>
    <row r="8" spans="1:36" x14ac:dyDescent="0.25">
      <c r="A8" s="12"/>
      <c r="B8" s="18"/>
      <c r="C8" s="18"/>
      <c r="D8" s="18"/>
      <c r="E8" s="18"/>
      <c r="F8" s="18"/>
      <c r="G8" s="21"/>
      <c r="H8" s="78"/>
      <c r="I8" s="78"/>
      <c r="J8" s="78"/>
      <c r="K8" s="78"/>
      <c r="L8" s="78"/>
      <c r="T8" s="125" t="s">
        <v>210</v>
      </c>
      <c r="U8" s="169">
        <f t="shared" si="0"/>
        <v>0</v>
      </c>
      <c r="V8" s="190">
        <f t="shared" si="1"/>
        <v>0</v>
      </c>
      <c r="W8" s="179"/>
      <c r="X8" s="157" t="s">
        <v>210</v>
      </c>
      <c r="Y8" s="169">
        <f t="shared" si="2"/>
        <v>0</v>
      </c>
      <c r="Z8" s="6">
        <f t="shared" si="3"/>
        <v>0</v>
      </c>
    </row>
    <row r="9" spans="1:36" x14ac:dyDescent="0.25">
      <c r="A9" s="12"/>
      <c r="B9" s="18"/>
      <c r="C9" s="18"/>
      <c r="D9" s="18"/>
      <c r="E9" s="18"/>
      <c r="F9" s="18"/>
      <c r="G9" s="21"/>
      <c r="H9" s="78"/>
      <c r="I9" s="78"/>
      <c r="J9" s="78"/>
      <c r="K9" s="78"/>
      <c r="L9" s="78"/>
      <c r="T9" s="125" t="s">
        <v>214</v>
      </c>
      <c r="U9" s="169">
        <f t="shared" si="0"/>
        <v>0</v>
      </c>
      <c r="V9" s="190">
        <f t="shared" si="1"/>
        <v>0</v>
      </c>
      <c r="W9" s="179"/>
      <c r="X9" s="157" t="s">
        <v>214</v>
      </c>
      <c r="Y9" s="169">
        <f t="shared" si="2"/>
        <v>0</v>
      </c>
      <c r="Z9" s="6">
        <f t="shared" si="3"/>
        <v>0</v>
      </c>
    </row>
    <row r="10" spans="1:36" x14ac:dyDescent="0.25">
      <c r="A10" s="12"/>
      <c r="B10" s="18"/>
      <c r="C10" s="18"/>
      <c r="D10" s="18"/>
      <c r="E10" s="18"/>
      <c r="F10" s="18"/>
      <c r="G10" s="21"/>
      <c r="H10" s="78"/>
      <c r="I10" s="78"/>
      <c r="J10" s="78"/>
      <c r="K10" s="78"/>
      <c r="L10" s="78"/>
      <c r="T10" s="125" t="s">
        <v>218</v>
      </c>
      <c r="U10" s="169">
        <f t="shared" si="0"/>
        <v>0</v>
      </c>
      <c r="V10" s="190">
        <f t="shared" si="1"/>
        <v>0</v>
      </c>
      <c r="W10" s="179"/>
      <c r="X10" s="125" t="s">
        <v>218</v>
      </c>
      <c r="Y10" s="169">
        <f t="shared" si="2"/>
        <v>0</v>
      </c>
      <c r="Z10" s="6">
        <f t="shared" si="3"/>
        <v>0</v>
      </c>
    </row>
    <row r="11" spans="1:36" x14ac:dyDescent="0.25">
      <c r="A11" s="15"/>
      <c r="B11" s="20"/>
      <c r="C11" s="20"/>
      <c r="D11" s="20"/>
      <c r="E11" s="20"/>
      <c r="F11" s="20"/>
      <c r="G11" s="21"/>
      <c r="H11" s="78"/>
      <c r="I11" s="78"/>
      <c r="J11" s="78"/>
      <c r="K11" s="78"/>
      <c r="L11" s="78"/>
      <c r="T11" s="125" t="s">
        <v>222</v>
      </c>
      <c r="U11" s="169">
        <f t="shared" si="0"/>
        <v>0</v>
      </c>
      <c r="V11" s="190">
        <f t="shared" si="1"/>
        <v>0</v>
      </c>
      <c r="W11" s="179"/>
      <c r="X11" s="157" t="s">
        <v>222</v>
      </c>
      <c r="Y11" s="169">
        <f t="shared" si="2"/>
        <v>0</v>
      </c>
      <c r="Z11" s="6">
        <f t="shared" si="3"/>
        <v>0</v>
      </c>
    </row>
    <row r="12" spans="1:36" x14ac:dyDescent="0.25">
      <c r="A12" s="15"/>
      <c r="B12" s="20"/>
      <c r="C12" s="20"/>
      <c r="D12" s="20"/>
      <c r="E12" s="20"/>
      <c r="F12" s="20"/>
      <c r="G12" s="21"/>
      <c r="H12" s="78"/>
      <c r="I12" s="78"/>
      <c r="J12" s="78"/>
      <c r="K12" s="78"/>
      <c r="L12" s="78"/>
      <c r="T12" s="125" t="s">
        <v>226</v>
      </c>
      <c r="U12" s="169">
        <f t="shared" si="0"/>
        <v>0</v>
      </c>
      <c r="V12" s="190">
        <f t="shared" si="1"/>
        <v>0</v>
      </c>
      <c r="W12" s="179"/>
      <c r="X12" s="157" t="s">
        <v>226</v>
      </c>
      <c r="Y12" s="169">
        <f t="shared" si="2"/>
        <v>0</v>
      </c>
      <c r="Z12" s="6">
        <f t="shared" si="3"/>
        <v>0</v>
      </c>
    </row>
    <row r="13" spans="1:36" x14ac:dyDescent="0.25">
      <c r="A13" s="15"/>
      <c r="B13" s="20"/>
      <c r="C13" s="20"/>
      <c r="D13" s="20"/>
      <c r="E13" s="20"/>
      <c r="F13" s="20"/>
      <c r="G13" s="21"/>
      <c r="H13" s="78"/>
      <c r="I13" s="78"/>
      <c r="J13" s="78"/>
      <c r="K13" s="78"/>
      <c r="L13" s="78"/>
      <c r="T13" s="126" t="s">
        <v>230</v>
      </c>
      <c r="U13" s="169">
        <f t="shared" si="0"/>
        <v>0</v>
      </c>
      <c r="V13" s="190">
        <f t="shared" si="1"/>
        <v>0</v>
      </c>
      <c r="W13" s="179"/>
      <c r="X13" s="158" t="s">
        <v>230</v>
      </c>
      <c r="Y13" s="169">
        <f t="shared" si="2"/>
        <v>0</v>
      </c>
      <c r="Z13" s="6">
        <f t="shared" si="3"/>
        <v>0</v>
      </c>
    </row>
    <row r="14" spans="1:36" x14ac:dyDescent="0.25">
      <c r="A14" s="15"/>
      <c r="B14" s="20"/>
      <c r="C14" s="20"/>
      <c r="D14" s="20"/>
      <c r="E14" s="20"/>
      <c r="F14" s="20"/>
      <c r="G14" s="21"/>
      <c r="H14" s="78"/>
      <c r="I14" s="78"/>
      <c r="J14" s="78"/>
      <c r="K14" s="78"/>
      <c r="L14" s="78"/>
      <c r="T14" s="125" t="s">
        <v>234</v>
      </c>
      <c r="U14" s="169">
        <f t="shared" si="0"/>
        <v>0</v>
      </c>
      <c r="V14" s="190">
        <f t="shared" si="1"/>
        <v>0</v>
      </c>
      <c r="W14" s="179"/>
      <c r="X14" s="157" t="s">
        <v>234</v>
      </c>
      <c r="Y14" s="169">
        <f t="shared" si="2"/>
        <v>0</v>
      </c>
      <c r="Z14" s="6">
        <f t="shared" si="3"/>
        <v>0</v>
      </c>
    </row>
    <row r="15" spans="1:36" x14ac:dyDescent="0.25">
      <c r="A15" s="15"/>
      <c r="B15" s="20"/>
      <c r="C15" s="20"/>
      <c r="D15" s="20"/>
      <c r="E15" s="20"/>
      <c r="F15" s="20"/>
      <c r="G15" s="21"/>
      <c r="H15" s="78"/>
      <c r="I15" s="78"/>
      <c r="J15" s="78"/>
      <c r="K15" s="78"/>
      <c r="L15" s="78"/>
      <c r="T15" s="125" t="s">
        <v>238</v>
      </c>
      <c r="U15" s="169">
        <f t="shared" si="0"/>
        <v>0</v>
      </c>
      <c r="V15" s="190">
        <f t="shared" si="1"/>
        <v>0</v>
      </c>
      <c r="W15" s="179"/>
      <c r="X15" s="157" t="s">
        <v>238</v>
      </c>
      <c r="Y15" s="169">
        <f t="shared" si="2"/>
        <v>0</v>
      </c>
      <c r="Z15" s="6">
        <f t="shared" si="3"/>
        <v>0</v>
      </c>
    </row>
    <row r="16" spans="1:36" x14ac:dyDescent="0.25">
      <c r="A16" s="15"/>
      <c r="B16" s="20"/>
      <c r="C16" s="20"/>
      <c r="D16" s="20"/>
      <c r="E16" s="20"/>
      <c r="F16" s="20"/>
      <c r="G16" s="21"/>
      <c r="H16" s="78"/>
      <c r="I16" s="78"/>
      <c r="J16" s="78"/>
      <c r="K16" s="78"/>
      <c r="L16" s="78"/>
      <c r="T16" s="125" t="s">
        <v>242</v>
      </c>
      <c r="U16" s="169">
        <f t="shared" si="0"/>
        <v>0</v>
      </c>
      <c r="V16" s="190">
        <f t="shared" si="1"/>
        <v>0</v>
      </c>
      <c r="W16" s="179"/>
      <c r="X16" s="157" t="s">
        <v>242</v>
      </c>
      <c r="Y16" s="169">
        <f t="shared" si="2"/>
        <v>0</v>
      </c>
      <c r="Z16" s="6">
        <f t="shared" si="3"/>
        <v>0</v>
      </c>
    </row>
    <row r="17" spans="1:26" x14ac:dyDescent="0.25">
      <c r="A17" s="15"/>
      <c r="B17" s="20"/>
      <c r="C17" s="20"/>
      <c r="D17" s="20"/>
      <c r="E17" s="20"/>
      <c r="F17" s="20"/>
      <c r="G17" s="21"/>
      <c r="H17" s="78"/>
      <c r="I17" s="78"/>
      <c r="J17" s="78"/>
      <c r="K17" s="78"/>
      <c r="L17" s="78"/>
      <c r="T17" s="125" t="s">
        <v>246</v>
      </c>
      <c r="U17" s="169">
        <f t="shared" si="0"/>
        <v>0</v>
      </c>
      <c r="V17" s="190">
        <f t="shared" si="1"/>
        <v>0</v>
      </c>
      <c r="W17" s="179"/>
      <c r="X17" s="157" t="s">
        <v>246</v>
      </c>
      <c r="Y17" s="169">
        <f t="shared" si="2"/>
        <v>0</v>
      </c>
      <c r="Z17" s="6">
        <f t="shared" si="3"/>
        <v>0</v>
      </c>
    </row>
    <row r="18" spans="1:26" x14ac:dyDescent="0.25">
      <c r="A18" s="15"/>
      <c r="B18" s="20"/>
      <c r="C18" s="20"/>
      <c r="D18" s="20"/>
      <c r="E18" s="20"/>
      <c r="F18" s="20"/>
      <c r="G18" s="21"/>
      <c r="H18" s="78"/>
      <c r="I18" s="78"/>
      <c r="J18" s="78"/>
      <c r="K18" s="78"/>
      <c r="L18" s="78"/>
      <c r="T18" s="125" t="s">
        <v>250</v>
      </c>
      <c r="U18" s="169">
        <f t="shared" si="0"/>
        <v>0</v>
      </c>
      <c r="V18" s="190">
        <f t="shared" si="1"/>
        <v>0</v>
      </c>
      <c r="W18" s="184"/>
      <c r="X18" s="125" t="s">
        <v>250</v>
      </c>
      <c r="Y18" s="169">
        <f t="shared" si="2"/>
        <v>0</v>
      </c>
      <c r="Z18" s="6">
        <f t="shared" si="3"/>
        <v>0</v>
      </c>
    </row>
    <row r="19" spans="1:26" x14ac:dyDescent="0.25">
      <c r="A19" s="15"/>
      <c r="B19" s="20"/>
      <c r="C19" s="20"/>
      <c r="D19" s="20"/>
      <c r="E19" s="20"/>
      <c r="F19" s="20"/>
      <c r="G19" s="21"/>
      <c r="H19" s="78"/>
      <c r="I19" s="78"/>
      <c r="J19" s="78"/>
      <c r="K19" s="78"/>
      <c r="L19" s="78"/>
      <c r="T19" s="125" t="s">
        <v>254</v>
      </c>
      <c r="U19" s="169">
        <f t="shared" si="0"/>
        <v>0</v>
      </c>
      <c r="V19" s="190">
        <f t="shared" si="1"/>
        <v>0</v>
      </c>
      <c r="W19" s="184"/>
      <c r="X19" s="125" t="s">
        <v>254</v>
      </c>
      <c r="Y19" s="169">
        <f t="shared" si="2"/>
        <v>0</v>
      </c>
      <c r="Z19" s="6">
        <f t="shared" si="3"/>
        <v>0</v>
      </c>
    </row>
    <row r="20" spans="1:26" x14ac:dyDescent="0.25">
      <c r="A20" s="15"/>
      <c r="B20" s="20"/>
      <c r="C20" s="20"/>
      <c r="D20" s="20"/>
      <c r="E20" s="20"/>
      <c r="F20" s="20"/>
      <c r="G20" s="21"/>
      <c r="H20" s="78"/>
      <c r="I20" s="78"/>
      <c r="J20" s="78"/>
      <c r="K20" s="78"/>
      <c r="L20" s="78"/>
      <c r="T20" s="125" t="s">
        <v>258</v>
      </c>
      <c r="U20" s="169">
        <f t="shared" si="0"/>
        <v>0</v>
      </c>
      <c r="V20" s="190">
        <f t="shared" si="1"/>
        <v>0</v>
      </c>
      <c r="W20" s="184"/>
      <c r="X20" s="125" t="s">
        <v>258</v>
      </c>
      <c r="Y20" s="169">
        <f t="shared" si="2"/>
        <v>0</v>
      </c>
      <c r="Z20" s="6">
        <f t="shared" si="3"/>
        <v>0</v>
      </c>
    </row>
    <row r="21" spans="1:26" x14ac:dyDescent="0.25">
      <c r="A21" s="15"/>
      <c r="B21" s="20"/>
      <c r="C21" s="20"/>
      <c r="D21" s="20"/>
      <c r="E21" s="20"/>
      <c r="F21" s="20"/>
      <c r="G21" s="21"/>
      <c r="H21" s="78"/>
      <c r="I21" s="78"/>
      <c r="J21" s="78"/>
      <c r="K21" s="78"/>
      <c r="L21" s="78"/>
      <c r="T21" s="125" t="s">
        <v>262</v>
      </c>
      <c r="U21" s="169">
        <f t="shared" si="0"/>
        <v>0</v>
      </c>
      <c r="V21" s="190">
        <f t="shared" si="1"/>
        <v>0</v>
      </c>
      <c r="W21" s="184"/>
      <c r="X21" s="125" t="s">
        <v>262</v>
      </c>
      <c r="Y21" s="169">
        <f t="shared" si="2"/>
        <v>0</v>
      </c>
      <c r="Z21" s="6">
        <f t="shared" si="3"/>
        <v>0</v>
      </c>
    </row>
    <row r="22" spans="1:26" x14ac:dyDescent="0.25">
      <c r="A22" s="15"/>
      <c r="B22" s="20"/>
      <c r="C22" s="20"/>
      <c r="D22" s="20"/>
      <c r="E22" s="20"/>
      <c r="F22" s="20"/>
      <c r="G22" s="21"/>
      <c r="H22" s="78"/>
      <c r="I22" s="78"/>
      <c r="J22" s="78"/>
      <c r="K22" s="78"/>
      <c r="L22" s="78"/>
      <c r="T22" s="125" t="s">
        <v>266</v>
      </c>
      <c r="U22" s="169">
        <f t="shared" si="0"/>
        <v>0</v>
      </c>
      <c r="V22" s="190">
        <f t="shared" si="1"/>
        <v>0</v>
      </c>
      <c r="W22" s="184"/>
      <c r="X22" s="125" t="s">
        <v>266</v>
      </c>
      <c r="Y22" s="169">
        <f t="shared" si="2"/>
        <v>0</v>
      </c>
      <c r="Z22" s="6">
        <f t="shared" si="3"/>
        <v>0</v>
      </c>
    </row>
    <row r="23" spans="1:26" x14ac:dyDescent="0.25">
      <c r="A23" s="15"/>
      <c r="B23" s="20"/>
      <c r="C23" s="20"/>
      <c r="D23" s="20"/>
      <c r="E23" s="20"/>
      <c r="F23" s="20"/>
      <c r="G23" s="21"/>
      <c r="H23" s="78"/>
      <c r="I23" s="78"/>
      <c r="J23" s="78"/>
      <c r="K23" s="78"/>
      <c r="L23" s="78"/>
      <c r="T23" s="125" t="s">
        <v>270</v>
      </c>
      <c r="U23" s="169">
        <f t="shared" si="0"/>
        <v>0</v>
      </c>
      <c r="V23" s="190">
        <f t="shared" si="1"/>
        <v>0</v>
      </c>
      <c r="W23" s="184"/>
      <c r="X23" s="125" t="s">
        <v>270</v>
      </c>
      <c r="Y23" s="169">
        <f t="shared" si="2"/>
        <v>0</v>
      </c>
      <c r="Z23" s="6">
        <f t="shared" si="3"/>
        <v>0</v>
      </c>
    </row>
    <row r="24" spans="1:26" x14ac:dyDescent="0.25">
      <c r="A24" s="15"/>
      <c r="B24" s="20"/>
      <c r="C24" s="20"/>
      <c r="D24" s="20"/>
      <c r="E24" s="20"/>
      <c r="F24" s="20"/>
      <c r="G24" s="21"/>
      <c r="H24" s="78"/>
      <c r="I24" s="78"/>
      <c r="J24" s="78"/>
      <c r="K24" s="78"/>
      <c r="L24" s="78"/>
      <c r="T24" s="125" t="s">
        <v>274</v>
      </c>
      <c r="U24" s="169">
        <f t="shared" si="0"/>
        <v>0</v>
      </c>
      <c r="V24" s="190">
        <f t="shared" si="1"/>
        <v>0</v>
      </c>
      <c r="W24" s="184"/>
      <c r="X24" s="157" t="s">
        <v>274</v>
      </c>
      <c r="Y24" s="169">
        <f t="shared" si="2"/>
        <v>0</v>
      </c>
      <c r="Z24" s="6">
        <f t="shared" si="3"/>
        <v>0</v>
      </c>
    </row>
    <row r="25" spans="1:26" ht="13.8" thickBot="1" x14ac:dyDescent="0.3">
      <c r="A25" s="15"/>
      <c r="B25" s="20"/>
      <c r="C25" s="20"/>
      <c r="D25" s="20"/>
      <c r="E25" s="20"/>
      <c r="F25" s="20"/>
      <c r="G25" s="21"/>
      <c r="H25" s="78"/>
      <c r="I25" s="78"/>
      <c r="J25" s="78"/>
      <c r="K25" s="78"/>
      <c r="L25" s="78"/>
      <c r="T25" s="183" t="s">
        <v>278</v>
      </c>
      <c r="U25" s="169">
        <f t="shared" si="0"/>
        <v>0</v>
      </c>
      <c r="V25" s="190">
        <f t="shared" si="1"/>
        <v>0</v>
      </c>
      <c r="W25" s="184"/>
      <c r="X25" s="185" t="s">
        <v>278</v>
      </c>
      <c r="Y25" s="169">
        <f t="shared" si="2"/>
        <v>0</v>
      </c>
      <c r="Z25" s="6">
        <f t="shared" si="3"/>
        <v>0</v>
      </c>
    </row>
    <row r="26" spans="1:26" ht="13.8" thickBot="1" x14ac:dyDescent="0.3">
      <c r="A26" s="15"/>
      <c r="B26" s="20"/>
      <c r="C26" s="20"/>
      <c r="D26" s="20"/>
      <c r="E26" s="20"/>
      <c r="F26" s="20"/>
      <c r="G26" s="21"/>
      <c r="H26" s="78"/>
      <c r="I26" s="78"/>
      <c r="J26" s="78"/>
      <c r="K26" s="78"/>
      <c r="L26" s="78"/>
      <c r="T26" s="171" t="s">
        <v>101</v>
      </c>
      <c r="U26" s="172"/>
      <c r="V26" s="186">
        <f>SUM(V27:V49)</f>
        <v>0</v>
      </c>
      <c r="W26" s="187"/>
      <c r="X26" s="188" t="s">
        <v>103</v>
      </c>
      <c r="Y26" s="172"/>
      <c r="Z26" s="173">
        <f>SUM(Z27:Z49)</f>
        <v>0</v>
      </c>
    </row>
    <row r="27" spans="1:26" x14ac:dyDescent="0.25">
      <c r="A27" s="15"/>
      <c r="B27" s="20"/>
      <c r="C27" s="20"/>
      <c r="D27" s="20"/>
      <c r="E27" s="20"/>
      <c r="F27" s="20"/>
      <c r="G27" s="21"/>
      <c r="H27" s="78"/>
      <c r="I27" s="78"/>
      <c r="J27" s="78"/>
      <c r="K27" s="78"/>
      <c r="L27" s="78"/>
      <c r="T27" s="168" t="s">
        <v>190</v>
      </c>
      <c r="U27" s="169">
        <f>COUNTIFS($G$2:$G$500,T27,$I$2:$I$500,"x")</f>
        <v>0</v>
      </c>
      <c r="V27" s="190">
        <f>COUNTIFS($I$2:$I$500,"&lt;&gt;-",$G$2:$G$500,T27)</f>
        <v>0</v>
      </c>
      <c r="W27" s="182"/>
      <c r="X27" s="191" t="s">
        <v>190</v>
      </c>
      <c r="Y27" s="169">
        <f>COUNTIFS($G$2:$G$500,X27,$K$2:$K$500,"x")</f>
        <v>0</v>
      </c>
      <c r="Z27" s="170">
        <f>COUNTIFS($K$2:$K$500,"&lt;&gt;-",$G$2:$G$500,X27)</f>
        <v>0</v>
      </c>
    </row>
    <row r="28" spans="1:26" x14ac:dyDescent="0.25">
      <c r="A28" s="15"/>
      <c r="B28" s="20"/>
      <c r="C28" s="20"/>
      <c r="D28" s="20"/>
      <c r="E28" s="20"/>
      <c r="F28" s="20"/>
      <c r="G28" s="21"/>
      <c r="H28" s="78"/>
      <c r="I28" s="78"/>
      <c r="J28" s="78"/>
      <c r="K28" s="78"/>
      <c r="L28" s="78"/>
      <c r="T28" s="125" t="s">
        <v>194</v>
      </c>
      <c r="U28" s="169">
        <f t="shared" ref="U28:U49" si="4">COUNTIFS($G$2:$G$500,T28,$I$2:$I$500,"x")</f>
        <v>0</v>
      </c>
      <c r="V28" s="190">
        <f t="shared" ref="V28:V49" si="5">COUNTIFS($I$2:$I$500,"&lt;&gt;-",$G$2:$G$500,T28)</f>
        <v>0</v>
      </c>
      <c r="W28" s="179"/>
      <c r="X28" s="157" t="s">
        <v>194</v>
      </c>
      <c r="Y28" s="169">
        <f t="shared" ref="Y28:Y49" si="6">COUNTIFS($G$2:$G$500,X28,$K$2:$K$500,"x")</f>
        <v>0</v>
      </c>
      <c r="Z28" s="170">
        <f t="shared" ref="Z28:Z49" si="7">COUNTIFS($K$2:$K$500,"&lt;&gt;-",$G$2:$G$500,X28)</f>
        <v>0</v>
      </c>
    </row>
    <row r="29" spans="1:26" x14ac:dyDescent="0.25">
      <c r="A29" s="15"/>
      <c r="B29" s="20"/>
      <c r="C29" s="20"/>
      <c r="D29" s="20"/>
      <c r="E29" s="20"/>
      <c r="F29" s="20"/>
      <c r="G29" s="21"/>
      <c r="H29" s="78"/>
      <c r="I29" s="78"/>
      <c r="J29" s="78"/>
      <c r="K29" s="78"/>
      <c r="L29" s="78"/>
      <c r="T29" s="125" t="s">
        <v>198</v>
      </c>
      <c r="U29" s="169">
        <f t="shared" si="4"/>
        <v>0</v>
      </c>
      <c r="V29" s="190">
        <f t="shared" si="5"/>
        <v>0</v>
      </c>
      <c r="W29" s="179"/>
      <c r="X29" s="157" t="s">
        <v>198</v>
      </c>
      <c r="Y29" s="169">
        <f t="shared" si="6"/>
        <v>0</v>
      </c>
      <c r="Z29" s="170">
        <f t="shared" si="7"/>
        <v>0</v>
      </c>
    </row>
    <row r="30" spans="1:26" x14ac:dyDescent="0.25">
      <c r="A30" s="15"/>
      <c r="B30" s="20"/>
      <c r="C30" s="20"/>
      <c r="D30" s="20"/>
      <c r="E30" s="20"/>
      <c r="F30" s="20"/>
      <c r="G30" s="21"/>
      <c r="H30" s="78"/>
      <c r="I30" s="78"/>
      <c r="J30" s="78"/>
      <c r="K30" s="78"/>
      <c r="L30" s="78"/>
      <c r="T30" s="125" t="s">
        <v>202</v>
      </c>
      <c r="U30" s="169">
        <f t="shared" si="4"/>
        <v>0</v>
      </c>
      <c r="V30" s="190">
        <f t="shared" si="5"/>
        <v>0</v>
      </c>
      <c r="W30" s="179"/>
      <c r="X30" s="157" t="s">
        <v>202</v>
      </c>
      <c r="Y30" s="169">
        <f t="shared" si="6"/>
        <v>0</v>
      </c>
      <c r="Z30" s="170">
        <f t="shared" si="7"/>
        <v>0</v>
      </c>
    </row>
    <row r="31" spans="1:26" x14ac:dyDescent="0.25">
      <c r="A31" s="15"/>
      <c r="B31" s="20"/>
      <c r="C31" s="20"/>
      <c r="D31" s="20"/>
      <c r="E31" s="20"/>
      <c r="F31" s="20"/>
      <c r="G31" s="21"/>
      <c r="H31" s="78"/>
      <c r="I31" s="78"/>
      <c r="J31" s="78"/>
      <c r="K31" s="78"/>
      <c r="L31" s="78"/>
      <c r="T31" s="125" t="s">
        <v>206</v>
      </c>
      <c r="U31" s="169">
        <f t="shared" si="4"/>
        <v>0</v>
      </c>
      <c r="V31" s="190">
        <f t="shared" si="5"/>
        <v>0</v>
      </c>
      <c r="W31" s="179"/>
      <c r="X31" s="157" t="s">
        <v>206</v>
      </c>
      <c r="Y31" s="169">
        <f t="shared" si="6"/>
        <v>0</v>
      </c>
      <c r="Z31" s="170">
        <f t="shared" si="7"/>
        <v>0</v>
      </c>
    </row>
    <row r="32" spans="1:26" x14ac:dyDescent="0.25">
      <c r="A32" s="15"/>
      <c r="B32" s="20"/>
      <c r="C32" s="20"/>
      <c r="D32" s="20"/>
      <c r="E32" s="20"/>
      <c r="F32" s="20"/>
      <c r="G32" s="21"/>
      <c r="H32" s="78"/>
      <c r="I32" s="78"/>
      <c r="J32" s="78"/>
      <c r="K32" s="78"/>
      <c r="L32" s="78"/>
      <c r="T32" s="125" t="s">
        <v>210</v>
      </c>
      <c r="U32" s="169">
        <f t="shared" si="4"/>
        <v>0</v>
      </c>
      <c r="V32" s="190">
        <f t="shared" si="5"/>
        <v>0</v>
      </c>
      <c r="W32" s="179"/>
      <c r="X32" s="157" t="s">
        <v>210</v>
      </c>
      <c r="Y32" s="169">
        <f t="shared" si="6"/>
        <v>0</v>
      </c>
      <c r="Z32" s="170">
        <f t="shared" si="7"/>
        <v>0</v>
      </c>
    </row>
    <row r="33" spans="1:26" x14ac:dyDescent="0.25">
      <c r="A33" s="15"/>
      <c r="B33" s="20"/>
      <c r="C33" s="20"/>
      <c r="D33" s="20"/>
      <c r="E33" s="20"/>
      <c r="F33" s="20"/>
      <c r="G33" s="21"/>
      <c r="H33" s="78"/>
      <c r="I33" s="78"/>
      <c r="J33" s="78"/>
      <c r="K33" s="78"/>
      <c r="L33" s="78"/>
      <c r="T33" s="125" t="s">
        <v>214</v>
      </c>
      <c r="U33" s="169">
        <f t="shared" si="4"/>
        <v>0</v>
      </c>
      <c r="V33" s="190">
        <f t="shared" si="5"/>
        <v>0</v>
      </c>
      <c r="W33" s="179"/>
      <c r="X33" s="157" t="s">
        <v>214</v>
      </c>
      <c r="Y33" s="169">
        <f t="shared" si="6"/>
        <v>0</v>
      </c>
      <c r="Z33" s="170">
        <f t="shared" si="7"/>
        <v>0</v>
      </c>
    </row>
    <row r="34" spans="1:26" x14ac:dyDescent="0.25">
      <c r="A34" s="15"/>
      <c r="B34" s="20"/>
      <c r="C34" s="20"/>
      <c r="D34" s="20"/>
      <c r="E34" s="20"/>
      <c r="F34" s="20"/>
      <c r="G34" s="21"/>
      <c r="H34" s="78"/>
      <c r="I34" s="78"/>
      <c r="J34" s="78"/>
      <c r="K34" s="78"/>
      <c r="L34" s="78"/>
      <c r="T34" s="125" t="s">
        <v>218</v>
      </c>
      <c r="U34" s="169">
        <f t="shared" si="4"/>
        <v>0</v>
      </c>
      <c r="V34" s="190">
        <f t="shared" si="5"/>
        <v>0</v>
      </c>
      <c r="W34" s="179"/>
      <c r="X34" s="125" t="s">
        <v>218</v>
      </c>
      <c r="Y34" s="169">
        <f t="shared" si="6"/>
        <v>0</v>
      </c>
      <c r="Z34" s="170">
        <f t="shared" si="7"/>
        <v>0</v>
      </c>
    </row>
    <row r="35" spans="1:26" x14ac:dyDescent="0.25">
      <c r="A35" s="15"/>
      <c r="B35" s="20"/>
      <c r="C35" s="20"/>
      <c r="D35" s="20"/>
      <c r="E35" s="20"/>
      <c r="F35" s="20"/>
      <c r="G35" s="21"/>
      <c r="H35" s="78"/>
      <c r="I35" s="78"/>
      <c r="J35" s="78"/>
      <c r="K35" s="78"/>
      <c r="L35" s="78"/>
      <c r="T35" s="125" t="s">
        <v>222</v>
      </c>
      <c r="U35" s="169">
        <f t="shared" si="4"/>
        <v>0</v>
      </c>
      <c r="V35" s="190">
        <f t="shared" si="5"/>
        <v>0</v>
      </c>
      <c r="W35" s="179"/>
      <c r="X35" s="157" t="s">
        <v>222</v>
      </c>
      <c r="Y35" s="169">
        <f t="shared" si="6"/>
        <v>0</v>
      </c>
      <c r="Z35" s="170">
        <f t="shared" si="7"/>
        <v>0</v>
      </c>
    </row>
    <row r="36" spans="1:26" x14ac:dyDescent="0.25">
      <c r="A36" s="15"/>
      <c r="B36" s="20"/>
      <c r="C36" s="20"/>
      <c r="D36" s="20"/>
      <c r="E36" s="20"/>
      <c r="F36" s="20"/>
      <c r="G36" s="21"/>
      <c r="H36" s="78"/>
      <c r="I36" s="78"/>
      <c r="J36" s="78"/>
      <c r="K36" s="78"/>
      <c r="L36" s="78"/>
      <c r="T36" s="125" t="s">
        <v>226</v>
      </c>
      <c r="U36" s="169">
        <f t="shared" si="4"/>
        <v>0</v>
      </c>
      <c r="V36" s="190">
        <f t="shared" si="5"/>
        <v>0</v>
      </c>
      <c r="W36" s="179"/>
      <c r="X36" s="157" t="s">
        <v>226</v>
      </c>
      <c r="Y36" s="169">
        <f t="shared" si="6"/>
        <v>0</v>
      </c>
      <c r="Z36" s="170">
        <f t="shared" si="7"/>
        <v>0</v>
      </c>
    </row>
    <row r="37" spans="1:26" x14ac:dyDescent="0.25">
      <c r="A37" s="15"/>
      <c r="B37" s="20"/>
      <c r="C37" s="20"/>
      <c r="D37" s="20"/>
      <c r="E37" s="20"/>
      <c r="F37" s="20"/>
      <c r="G37" s="21"/>
      <c r="H37" s="78"/>
      <c r="I37" s="78"/>
      <c r="J37" s="78"/>
      <c r="K37" s="78"/>
      <c r="L37" s="78"/>
      <c r="T37" s="126" t="s">
        <v>230</v>
      </c>
      <c r="U37" s="169">
        <f t="shared" si="4"/>
        <v>0</v>
      </c>
      <c r="V37" s="190">
        <f t="shared" si="5"/>
        <v>0</v>
      </c>
      <c r="W37" s="179"/>
      <c r="X37" s="158" t="s">
        <v>230</v>
      </c>
      <c r="Y37" s="169">
        <f t="shared" si="6"/>
        <v>0</v>
      </c>
      <c r="Z37" s="170">
        <f t="shared" si="7"/>
        <v>0</v>
      </c>
    </row>
    <row r="38" spans="1:26" x14ac:dyDescent="0.25">
      <c r="A38" s="15"/>
      <c r="B38" s="20"/>
      <c r="C38" s="20"/>
      <c r="D38" s="20"/>
      <c r="E38" s="20"/>
      <c r="F38" s="20"/>
      <c r="G38" s="21"/>
      <c r="H38" s="78"/>
      <c r="I38" s="78"/>
      <c r="J38" s="78"/>
      <c r="K38" s="78"/>
      <c r="L38" s="78"/>
      <c r="T38" s="125" t="s">
        <v>234</v>
      </c>
      <c r="U38" s="169">
        <f t="shared" si="4"/>
        <v>0</v>
      </c>
      <c r="V38" s="190">
        <f t="shared" si="5"/>
        <v>0</v>
      </c>
      <c r="W38" s="179"/>
      <c r="X38" s="157" t="s">
        <v>234</v>
      </c>
      <c r="Y38" s="169">
        <f t="shared" si="6"/>
        <v>0</v>
      </c>
      <c r="Z38" s="170">
        <f t="shared" si="7"/>
        <v>0</v>
      </c>
    </row>
    <row r="39" spans="1:26" x14ac:dyDescent="0.25">
      <c r="A39" s="15"/>
      <c r="B39" s="20"/>
      <c r="C39" s="20"/>
      <c r="D39" s="20"/>
      <c r="E39" s="20"/>
      <c r="F39" s="20"/>
      <c r="G39" s="21"/>
      <c r="H39" s="78"/>
      <c r="I39" s="78"/>
      <c r="J39" s="78"/>
      <c r="K39" s="78"/>
      <c r="L39" s="78"/>
      <c r="T39" s="125" t="s">
        <v>238</v>
      </c>
      <c r="U39" s="169">
        <f t="shared" si="4"/>
        <v>0</v>
      </c>
      <c r="V39" s="190">
        <f t="shared" si="5"/>
        <v>0</v>
      </c>
      <c r="W39" s="179"/>
      <c r="X39" s="157" t="s">
        <v>238</v>
      </c>
      <c r="Y39" s="169">
        <f t="shared" si="6"/>
        <v>0</v>
      </c>
      <c r="Z39" s="170">
        <f t="shared" si="7"/>
        <v>0</v>
      </c>
    </row>
    <row r="40" spans="1:26" x14ac:dyDescent="0.25">
      <c r="A40" s="15"/>
      <c r="B40" s="20"/>
      <c r="C40" s="20"/>
      <c r="D40" s="20"/>
      <c r="E40" s="20"/>
      <c r="F40" s="20"/>
      <c r="G40" s="21"/>
      <c r="H40" s="78"/>
      <c r="I40" s="78"/>
      <c r="J40" s="78"/>
      <c r="K40" s="78"/>
      <c r="L40" s="78"/>
      <c r="T40" s="125" t="s">
        <v>242</v>
      </c>
      <c r="U40" s="169">
        <f t="shared" si="4"/>
        <v>0</v>
      </c>
      <c r="V40" s="190">
        <f t="shared" si="5"/>
        <v>0</v>
      </c>
      <c r="W40" s="179"/>
      <c r="X40" s="157" t="s">
        <v>242</v>
      </c>
      <c r="Y40" s="169">
        <f t="shared" si="6"/>
        <v>0</v>
      </c>
      <c r="Z40" s="170">
        <f t="shared" si="7"/>
        <v>0</v>
      </c>
    </row>
    <row r="41" spans="1:26" x14ac:dyDescent="0.25">
      <c r="A41" s="15"/>
      <c r="B41" s="20"/>
      <c r="C41" s="20"/>
      <c r="D41" s="20"/>
      <c r="E41" s="20"/>
      <c r="F41" s="20"/>
      <c r="G41" s="21"/>
      <c r="H41" s="78"/>
      <c r="I41" s="78"/>
      <c r="J41" s="78"/>
      <c r="K41" s="78"/>
      <c r="L41" s="78"/>
      <c r="T41" s="125" t="s">
        <v>246</v>
      </c>
      <c r="U41" s="169">
        <f t="shared" si="4"/>
        <v>0</v>
      </c>
      <c r="V41" s="190">
        <f t="shared" si="5"/>
        <v>0</v>
      </c>
      <c r="W41" s="179"/>
      <c r="X41" s="157" t="s">
        <v>246</v>
      </c>
      <c r="Y41" s="169">
        <f t="shared" si="6"/>
        <v>0</v>
      </c>
      <c r="Z41" s="170">
        <f t="shared" si="7"/>
        <v>0</v>
      </c>
    </row>
    <row r="42" spans="1:26" x14ac:dyDescent="0.25">
      <c r="A42" s="15"/>
      <c r="B42" s="20"/>
      <c r="C42" s="20"/>
      <c r="D42" s="20"/>
      <c r="E42" s="20"/>
      <c r="F42" s="20"/>
      <c r="G42" s="21"/>
      <c r="H42" s="78"/>
      <c r="I42" s="78"/>
      <c r="J42" s="78"/>
      <c r="K42" s="78"/>
      <c r="L42" s="78"/>
      <c r="T42" s="125" t="s">
        <v>250</v>
      </c>
      <c r="U42" s="169">
        <f t="shared" si="4"/>
        <v>0</v>
      </c>
      <c r="V42" s="190">
        <f t="shared" si="5"/>
        <v>0</v>
      </c>
      <c r="W42" s="179"/>
      <c r="X42" s="125" t="s">
        <v>250</v>
      </c>
      <c r="Y42" s="169">
        <f t="shared" si="6"/>
        <v>0</v>
      </c>
      <c r="Z42" s="170">
        <f t="shared" si="7"/>
        <v>0</v>
      </c>
    </row>
    <row r="43" spans="1:26" x14ac:dyDescent="0.25">
      <c r="A43" s="15"/>
      <c r="B43" s="20"/>
      <c r="C43" s="20"/>
      <c r="D43" s="20"/>
      <c r="E43" s="20"/>
      <c r="F43" s="20"/>
      <c r="G43" s="21"/>
      <c r="H43" s="78"/>
      <c r="I43" s="78"/>
      <c r="J43" s="78"/>
      <c r="K43" s="78"/>
      <c r="L43" s="78"/>
      <c r="T43" s="125" t="s">
        <v>254</v>
      </c>
      <c r="U43" s="169">
        <f t="shared" si="4"/>
        <v>0</v>
      </c>
      <c r="V43" s="190">
        <f t="shared" si="5"/>
        <v>0</v>
      </c>
      <c r="W43" s="179"/>
      <c r="X43" s="125" t="s">
        <v>254</v>
      </c>
      <c r="Y43" s="169">
        <f t="shared" si="6"/>
        <v>0</v>
      </c>
      <c r="Z43" s="170">
        <f t="shared" si="7"/>
        <v>0</v>
      </c>
    </row>
    <row r="44" spans="1:26" x14ac:dyDescent="0.25">
      <c r="A44" s="15"/>
      <c r="B44" s="20"/>
      <c r="C44" s="20"/>
      <c r="D44" s="20"/>
      <c r="E44" s="20"/>
      <c r="F44" s="20"/>
      <c r="G44" s="21"/>
      <c r="H44" s="78"/>
      <c r="I44" s="78"/>
      <c r="J44" s="78"/>
      <c r="K44" s="78"/>
      <c r="L44" s="78"/>
      <c r="T44" s="125" t="s">
        <v>258</v>
      </c>
      <c r="U44" s="169">
        <f t="shared" si="4"/>
        <v>0</v>
      </c>
      <c r="V44" s="190">
        <f t="shared" si="5"/>
        <v>0</v>
      </c>
      <c r="W44" s="179"/>
      <c r="X44" s="125" t="s">
        <v>258</v>
      </c>
      <c r="Y44" s="169">
        <f t="shared" si="6"/>
        <v>0</v>
      </c>
      <c r="Z44" s="170">
        <f t="shared" si="7"/>
        <v>0</v>
      </c>
    </row>
    <row r="45" spans="1:26" x14ac:dyDescent="0.25">
      <c r="A45" s="15"/>
      <c r="B45" s="20"/>
      <c r="C45" s="20"/>
      <c r="D45" s="20"/>
      <c r="E45" s="20"/>
      <c r="F45" s="20"/>
      <c r="G45" s="21"/>
      <c r="H45" s="78"/>
      <c r="I45" s="78"/>
      <c r="J45" s="78"/>
      <c r="K45" s="78"/>
      <c r="L45" s="78"/>
      <c r="T45" s="125" t="s">
        <v>262</v>
      </c>
      <c r="U45" s="169">
        <f t="shared" si="4"/>
        <v>0</v>
      </c>
      <c r="V45" s="190">
        <f t="shared" si="5"/>
        <v>0</v>
      </c>
      <c r="W45" s="179"/>
      <c r="X45" s="125" t="s">
        <v>262</v>
      </c>
      <c r="Y45" s="169">
        <f t="shared" si="6"/>
        <v>0</v>
      </c>
      <c r="Z45" s="170">
        <f t="shared" si="7"/>
        <v>0</v>
      </c>
    </row>
    <row r="46" spans="1:26" x14ac:dyDescent="0.25">
      <c r="A46" s="15"/>
      <c r="B46" s="20"/>
      <c r="C46" s="20"/>
      <c r="D46" s="20"/>
      <c r="E46" s="20"/>
      <c r="F46" s="20"/>
      <c r="G46" s="21"/>
      <c r="H46" s="78"/>
      <c r="I46" s="78"/>
      <c r="J46" s="78"/>
      <c r="K46" s="78"/>
      <c r="L46" s="78"/>
      <c r="T46" s="125" t="s">
        <v>266</v>
      </c>
      <c r="U46" s="169">
        <f t="shared" si="4"/>
        <v>0</v>
      </c>
      <c r="V46" s="190">
        <f t="shared" si="5"/>
        <v>0</v>
      </c>
      <c r="W46" s="179"/>
      <c r="X46" s="125" t="s">
        <v>266</v>
      </c>
      <c r="Y46" s="169">
        <f t="shared" si="6"/>
        <v>0</v>
      </c>
      <c r="Z46" s="170">
        <f t="shared" si="7"/>
        <v>0</v>
      </c>
    </row>
    <row r="47" spans="1:26" x14ac:dyDescent="0.25">
      <c r="A47" s="15"/>
      <c r="B47" s="20"/>
      <c r="C47" s="20"/>
      <c r="D47" s="20"/>
      <c r="E47" s="20"/>
      <c r="F47" s="20"/>
      <c r="G47" s="21"/>
      <c r="H47" s="78"/>
      <c r="I47" s="78"/>
      <c r="J47" s="78"/>
      <c r="K47" s="78"/>
      <c r="L47" s="78"/>
      <c r="T47" s="125" t="s">
        <v>270</v>
      </c>
      <c r="U47" s="169">
        <f t="shared" si="4"/>
        <v>0</v>
      </c>
      <c r="V47" s="190">
        <f t="shared" si="5"/>
        <v>0</v>
      </c>
      <c r="W47" s="179"/>
      <c r="X47" s="125" t="s">
        <v>270</v>
      </c>
      <c r="Y47" s="169">
        <f t="shared" si="6"/>
        <v>0</v>
      </c>
      <c r="Z47" s="170">
        <f t="shared" si="7"/>
        <v>0</v>
      </c>
    </row>
    <row r="48" spans="1:26" x14ac:dyDescent="0.25">
      <c r="A48" s="15"/>
      <c r="B48" s="20"/>
      <c r="C48" s="20"/>
      <c r="D48" s="20"/>
      <c r="E48" s="20"/>
      <c r="F48" s="20"/>
      <c r="G48" s="21"/>
      <c r="H48" s="78"/>
      <c r="I48" s="78"/>
      <c r="J48" s="78"/>
      <c r="K48" s="78"/>
      <c r="L48" s="78"/>
      <c r="T48" s="125" t="s">
        <v>274</v>
      </c>
      <c r="U48" s="169">
        <f t="shared" si="4"/>
        <v>0</v>
      </c>
      <c r="V48" s="190">
        <f t="shared" si="5"/>
        <v>0</v>
      </c>
      <c r="W48" s="179"/>
      <c r="X48" s="157" t="s">
        <v>274</v>
      </c>
      <c r="Y48" s="169">
        <f t="shared" si="6"/>
        <v>0</v>
      </c>
      <c r="Z48" s="170">
        <f t="shared" si="7"/>
        <v>0</v>
      </c>
    </row>
    <row r="49" spans="1:26" ht="13.8" thickBot="1" x14ac:dyDescent="0.3">
      <c r="A49" s="15"/>
      <c r="B49" s="20"/>
      <c r="C49" s="20"/>
      <c r="D49" s="20"/>
      <c r="E49" s="20"/>
      <c r="F49" s="20"/>
      <c r="G49" s="21"/>
      <c r="H49" s="78"/>
      <c r="I49" s="78"/>
      <c r="J49" s="78"/>
      <c r="K49" s="78"/>
      <c r="L49" s="78"/>
      <c r="T49" s="183" t="s">
        <v>278</v>
      </c>
      <c r="U49" s="169">
        <f t="shared" si="4"/>
        <v>0</v>
      </c>
      <c r="V49" s="190">
        <f t="shared" si="5"/>
        <v>0</v>
      </c>
      <c r="W49" s="180"/>
      <c r="X49" s="185" t="s">
        <v>278</v>
      </c>
      <c r="Y49" s="169">
        <f t="shared" si="6"/>
        <v>0</v>
      </c>
      <c r="Z49" s="170">
        <f t="shared" si="7"/>
        <v>0</v>
      </c>
    </row>
    <row r="50" spans="1:26" ht="13.2" customHeight="1" thickBot="1" x14ac:dyDescent="0.3">
      <c r="T50" s="171" t="s">
        <v>104</v>
      </c>
      <c r="U50" s="172"/>
      <c r="V50" s="186">
        <f>SUM(V51:V73)</f>
        <v>0</v>
      </c>
      <c r="W50" s="187"/>
      <c r="X50" s="188" t="s">
        <v>458</v>
      </c>
      <c r="Y50" s="172"/>
      <c r="Z50" s="173">
        <f>SUM(Z51:Z73)</f>
        <v>0</v>
      </c>
    </row>
    <row r="51" spans="1:26" ht="13.2" customHeight="1" x14ac:dyDescent="0.25">
      <c r="T51" s="168" t="s">
        <v>190</v>
      </c>
      <c r="U51" s="169">
        <f>COUNTIFS($G$2:$G$500,T51,$L$2:$L$500,"x")</f>
        <v>0</v>
      </c>
      <c r="V51" s="190">
        <f>COUNTIFS($L$2:$L$500,"&lt;&gt;-",$G$2:$G$500,T51)</f>
        <v>0</v>
      </c>
      <c r="W51" s="182"/>
      <c r="X51" s="191" t="s">
        <v>190</v>
      </c>
      <c r="Y51" s="169">
        <f>U3+U27+Y3+Y27+U51</f>
        <v>0</v>
      </c>
      <c r="Z51" s="170">
        <f>V3+V27+Z3+Z27+V51</f>
        <v>0</v>
      </c>
    </row>
    <row r="52" spans="1:26" ht="13.2" customHeight="1" x14ac:dyDescent="0.25">
      <c r="T52" s="125" t="s">
        <v>194</v>
      </c>
      <c r="U52" s="169">
        <f t="shared" ref="U52:U73" si="8">COUNTIFS($G$2:$G$500,T52,$L$2:$L$500,"x")</f>
        <v>0</v>
      </c>
      <c r="V52" s="190">
        <f t="shared" ref="V52:V73" si="9">COUNTIFS($L$2:$L$500,"&lt;&gt;-",$G$2:$G$500,T52)</f>
        <v>0</v>
      </c>
      <c r="W52" s="179"/>
      <c r="X52" s="157" t="s">
        <v>194</v>
      </c>
      <c r="Y52" s="169">
        <f t="shared" ref="Y52:Z52" si="10">U4+U28+Y4+Y28+U52</f>
        <v>0</v>
      </c>
      <c r="Z52" s="170">
        <f t="shared" si="10"/>
        <v>0</v>
      </c>
    </row>
    <row r="53" spans="1:26" ht="13.2" customHeight="1" x14ac:dyDescent="0.25">
      <c r="T53" s="125" t="s">
        <v>198</v>
      </c>
      <c r="U53" s="169">
        <f t="shared" si="8"/>
        <v>0</v>
      </c>
      <c r="V53" s="190">
        <f t="shared" si="9"/>
        <v>0</v>
      </c>
      <c r="W53" s="179"/>
      <c r="X53" s="157" t="s">
        <v>198</v>
      </c>
      <c r="Y53" s="169">
        <f t="shared" ref="Y53:Z53" si="11">U5+U29+Y5+Y29+U53</f>
        <v>0</v>
      </c>
      <c r="Z53" s="170">
        <f t="shared" si="11"/>
        <v>0</v>
      </c>
    </row>
    <row r="54" spans="1:26" ht="13.2" customHeight="1" x14ac:dyDescent="0.25">
      <c r="T54" s="125" t="s">
        <v>202</v>
      </c>
      <c r="U54" s="169">
        <f t="shared" si="8"/>
        <v>0</v>
      </c>
      <c r="V54" s="190">
        <f t="shared" si="9"/>
        <v>0</v>
      </c>
      <c r="W54" s="179"/>
      <c r="X54" s="157" t="s">
        <v>202</v>
      </c>
      <c r="Y54" s="169">
        <f t="shared" ref="Y54:Z54" si="12">U6+U30+Y6+Y30+U54</f>
        <v>0</v>
      </c>
      <c r="Z54" s="170">
        <f t="shared" si="12"/>
        <v>0</v>
      </c>
    </row>
    <row r="55" spans="1:26" ht="13.2" customHeight="1" x14ac:dyDescent="0.25">
      <c r="T55" s="125" t="s">
        <v>206</v>
      </c>
      <c r="U55" s="169">
        <f t="shared" si="8"/>
        <v>0</v>
      </c>
      <c r="V55" s="190">
        <f t="shared" si="9"/>
        <v>0</v>
      </c>
      <c r="W55" s="179"/>
      <c r="X55" s="157" t="s">
        <v>206</v>
      </c>
      <c r="Y55" s="169">
        <f t="shared" ref="Y55:Z55" si="13">U7+U31+Y7+Y31+U55</f>
        <v>0</v>
      </c>
      <c r="Z55" s="170">
        <f t="shared" si="13"/>
        <v>0</v>
      </c>
    </row>
    <row r="56" spans="1:26" ht="13.2" customHeight="1" x14ac:dyDescent="0.25">
      <c r="T56" s="125" t="s">
        <v>210</v>
      </c>
      <c r="U56" s="169">
        <f t="shared" si="8"/>
        <v>0</v>
      </c>
      <c r="V56" s="190">
        <f t="shared" si="9"/>
        <v>0</v>
      </c>
      <c r="W56" s="179"/>
      <c r="X56" s="157" t="s">
        <v>210</v>
      </c>
      <c r="Y56" s="169">
        <f t="shared" ref="Y56:Z56" si="14">U8+U32+Y8+Y32+U56</f>
        <v>0</v>
      </c>
      <c r="Z56" s="170">
        <f t="shared" si="14"/>
        <v>0</v>
      </c>
    </row>
    <row r="57" spans="1:26" ht="13.2" customHeight="1" x14ac:dyDescent="0.25">
      <c r="T57" s="125" t="s">
        <v>214</v>
      </c>
      <c r="U57" s="169">
        <f t="shared" si="8"/>
        <v>0</v>
      </c>
      <c r="V57" s="190">
        <f t="shared" si="9"/>
        <v>0</v>
      </c>
      <c r="W57" s="179"/>
      <c r="X57" s="157" t="s">
        <v>214</v>
      </c>
      <c r="Y57" s="169">
        <f t="shared" ref="Y57:Z57" si="15">U9+U33+Y9+Y33+U57</f>
        <v>0</v>
      </c>
      <c r="Z57" s="170">
        <f t="shared" si="15"/>
        <v>0</v>
      </c>
    </row>
    <row r="58" spans="1:26" ht="13.2" customHeight="1" x14ac:dyDescent="0.25">
      <c r="T58" s="125" t="s">
        <v>218</v>
      </c>
      <c r="U58" s="169">
        <f t="shared" si="8"/>
        <v>0</v>
      </c>
      <c r="V58" s="190">
        <f t="shared" si="9"/>
        <v>0</v>
      </c>
      <c r="W58" s="179"/>
      <c r="X58" s="125" t="s">
        <v>218</v>
      </c>
      <c r="Y58" s="169">
        <f t="shared" ref="Y58:Z58" si="16">U10+U34+Y10+Y34+U58</f>
        <v>0</v>
      </c>
      <c r="Z58" s="170">
        <f t="shared" si="16"/>
        <v>0</v>
      </c>
    </row>
    <row r="59" spans="1:26" ht="13.2" customHeight="1" x14ac:dyDescent="0.25">
      <c r="T59" s="125" t="s">
        <v>222</v>
      </c>
      <c r="U59" s="169">
        <f t="shared" si="8"/>
        <v>0</v>
      </c>
      <c r="V59" s="190">
        <f t="shared" si="9"/>
        <v>0</v>
      </c>
      <c r="W59" s="179"/>
      <c r="X59" s="157" t="s">
        <v>222</v>
      </c>
      <c r="Y59" s="169">
        <f t="shared" ref="Y59:Z59" si="17">U11+U35+Y11+Y35+U59</f>
        <v>0</v>
      </c>
      <c r="Z59" s="170">
        <f t="shared" si="17"/>
        <v>0</v>
      </c>
    </row>
    <row r="60" spans="1:26" ht="13.2" customHeight="1" x14ac:dyDescent="0.25">
      <c r="T60" s="125" t="s">
        <v>226</v>
      </c>
      <c r="U60" s="169">
        <f t="shared" si="8"/>
        <v>0</v>
      </c>
      <c r="V60" s="190">
        <f t="shared" si="9"/>
        <v>0</v>
      </c>
      <c r="W60" s="179"/>
      <c r="X60" s="157" t="s">
        <v>226</v>
      </c>
      <c r="Y60" s="169">
        <f t="shared" ref="Y60:Z60" si="18">U12+U36+Y12+Y36+U60</f>
        <v>0</v>
      </c>
      <c r="Z60" s="170">
        <f t="shared" si="18"/>
        <v>0</v>
      </c>
    </row>
    <row r="61" spans="1:26" ht="13.2" customHeight="1" x14ac:dyDescent="0.25">
      <c r="T61" s="126" t="s">
        <v>230</v>
      </c>
      <c r="U61" s="169">
        <f t="shared" si="8"/>
        <v>0</v>
      </c>
      <c r="V61" s="190">
        <f t="shared" si="9"/>
        <v>0</v>
      </c>
      <c r="W61" s="179"/>
      <c r="X61" s="158" t="s">
        <v>230</v>
      </c>
      <c r="Y61" s="169">
        <f t="shared" ref="Y61:Z61" si="19">U13+U37+Y13+Y37+U61</f>
        <v>0</v>
      </c>
      <c r="Z61" s="170">
        <f t="shared" si="19"/>
        <v>0</v>
      </c>
    </row>
    <row r="62" spans="1:26" ht="13.2" customHeight="1" x14ac:dyDescent="0.25">
      <c r="T62" s="125" t="s">
        <v>234</v>
      </c>
      <c r="U62" s="169">
        <f t="shared" si="8"/>
        <v>0</v>
      </c>
      <c r="V62" s="190">
        <f t="shared" si="9"/>
        <v>0</v>
      </c>
      <c r="W62" s="179"/>
      <c r="X62" s="157" t="s">
        <v>234</v>
      </c>
      <c r="Y62" s="169">
        <f t="shared" ref="Y62:Z62" si="20">U14+U38+Y14+Y38+U62</f>
        <v>0</v>
      </c>
      <c r="Z62" s="170">
        <f t="shared" si="20"/>
        <v>0</v>
      </c>
    </row>
    <row r="63" spans="1:26" ht="13.2" customHeight="1" x14ac:dyDescent="0.25">
      <c r="T63" s="125" t="s">
        <v>238</v>
      </c>
      <c r="U63" s="169">
        <f t="shared" si="8"/>
        <v>0</v>
      </c>
      <c r="V63" s="190">
        <f t="shared" si="9"/>
        <v>0</v>
      </c>
      <c r="W63" s="179"/>
      <c r="X63" s="157" t="s">
        <v>238</v>
      </c>
      <c r="Y63" s="169">
        <f t="shared" ref="Y63:Z63" si="21">U15+U39+Y15+Y39+U63</f>
        <v>0</v>
      </c>
      <c r="Z63" s="170">
        <f t="shared" si="21"/>
        <v>0</v>
      </c>
    </row>
    <row r="64" spans="1:26" ht="13.2" customHeight="1" x14ac:dyDescent="0.25">
      <c r="T64" s="125" t="s">
        <v>242</v>
      </c>
      <c r="U64" s="169">
        <f t="shared" si="8"/>
        <v>0</v>
      </c>
      <c r="V64" s="190">
        <f t="shared" si="9"/>
        <v>0</v>
      </c>
      <c r="W64" s="179"/>
      <c r="X64" s="157" t="s">
        <v>242</v>
      </c>
      <c r="Y64" s="169">
        <f t="shared" ref="Y64:Z64" si="22">U16+U40+Y16+Y40+U64</f>
        <v>0</v>
      </c>
      <c r="Z64" s="170">
        <f t="shared" si="22"/>
        <v>0</v>
      </c>
    </row>
    <row r="65" spans="20:26" ht="13.2" customHeight="1" x14ac:dyDescent="0.25">
      <c r="T65" s="125" t="s">
        <v>246</v>
      </c>
      <c r="U65" s="169">
        <f t="shared" si="8"/>
        <v>0</v>
      </c>
      <c r="V65" s="190">
        <f t="shared" si="9"/>
        <v>0</v>
      </c>
      <c r="W65" s="179"/>
      <c r="X65" s="157" t="s">
        <v>246</v>
      </c>
      <c r="Y65" s="169">
        <f t="shared" ref="Y65:Z65" si="23">U17+U41+Y17+Y41+U65</f>
        <v>0</v>
      </c>
      <c r="Z65" s="170">
        <f t="shared" si="23"/>
        <v>0</v>
      </c>
    </row>
    <row r="66" spans="20:26" ht="13.2" customHeight="1" x14ac:dyDescent="0.25">
      <c r="T66" s="125" t="s">
        <v>250</v>
      </c>
      <c r="U66" s="169">
        <f t="shared" si="8"/>
        <v>0</v>
      </c>
      <c r="V66" s="190">
        <f t="shared" si="9"/>
        <v>0</v>
      </c>
      <c r="W66" s="179"/>
      <c r="X66" s="125" t="s">
        <v>250</v>
      </c>
      <c r="Y66" s="169">
        <f t="shared" ref="Y66:Z66" si="24">U18+U42+Y18+Y42+U66</f>
        <v>0</v>
      </c>
      <c r="Z66" s="170">
        <f t="shared" si="24"/>
        <v>0</v>
      </c>
    </row>
    <row r="67" spans="20:26" ht="13.2" customHeight="1" x14ac:dyDescent="0.25">
      <c r="T67" s="125" t="s">
        <v>254</v>
      </c>
      <c r="U67" s="169">
        <f t="shared" si="8"/>
        <v>0</v>
      </c>
      <c r="V67" s="190">
        <f t="shared" si="9"/>
        <v>0</v>
      </c>
      <c r="W67" s="179"/>
      <c r="X67" s="125" t="s">
        <v>254</v>
      </c>
      <c r="Y67" s="169">
        <f t="shared" ref="Y67:Z67" si="25">U19+U43+Y19+Y43+U67</f>
        <v>0</v>
      </c>
      <c r="Z67" s="170">
        <f t="shared" si="25"/>
        <v>0</v>
      </c>
    </row>
    <row r="68" spans="20:26" ht="13.2" customHeight="1" x14ac:dyDescent="0.25">
      <c r="T68" s="125" t="s">
        <v>258</v>
      </c>
      <c r="U68" s="169">
        <f t="shared" si="8"/>
        <v>0</v>
      </c>
      <c r="V68" s="190">
        <f t="shared" si="9"/>
        <v>0</v>
      </c>
      <c r="W68" s="179"/>
      <c r="X68" s="125" t="s">
        <v>258</v>
      </c>
      <c r="Y68" s="169">
        <f t="shared" ref="Y68:Z68" si="26">U20+U44+Y20+Y44+U68</f>
        <v>0</v>
      </c>
      <c r="Z68" s="170">
        <f t="shared" si="26"/>
        <v>0</v>
      </c>
    </row>
    <row r="69" spans="20:26" ht="13.2" customHeight="1" x14ac:dyDescent="0.25">
      <c r="T69" s="125" t="s">
        <v>262</v>
      </c>
      <c r="U69" s="169">
        <f t="shared" si="8"/>
        <v>0</v>
      </c>
      <c r="V69" s="190">
        <f t="shared" si="9"/>
        <v>0</v>
      </c>
      <c r="W69" s="179"/>
      <c r="X69" s="125" t="s">
        <v>262</v>
      </c>
      <c r="Y69" s="169">
        <f t="shared" ref="Y69:Z69" si="27">U21+U45+Y21+Y45+U69</f>
        <v>0</v>
      </c>
      <c r="Z69" s="170">
        <f t="shared" si="27"/>
        <v>0</v>
      </c>
    </row>
    <row r="70" spans="20:26" ht="13.2" customHeight="1" x14ac:dyDescent="0.25">
      <c r="T70" s="125" t="s">
        <v>266</v>
      </c>
      <c r="U70" s="169">
        <f t="shared" si="8"/>
        <v>0</v>
      </c>
      <c r="V70" s="190">
        <f t="shared" si="9"/>
        <v>0</v>
      </c>
      <c r="W70" s="179"/>
      <c r="X70" s="125" t="s">
        <v>266</v>
      </c>
      <c r="Y70" s="169">
        <f t="shared" ref="Y70:Z70" si="28">U22+U46+Y22+Y46+U70</f>
        <v>0</v>
      </c>
      <c r="Z70" s="170">
        <f t="shared" si="28"/>
        <v>0</v>
      </c>
    </row>
    <row r="71" spans="20:26" ht="13.2" customHeight="1" x14ac:dyDescent="0.25">
      <c r="T71" s="125" t="s">
        <v>270</v>
      </c>
      <c r="U71" s="169">
        <f t="shared" si="8"/>
        <v>0</v>
      </c>
      <c r="V71" s="190">
        <f t="shared" si="9"/>
        <v>0</v>
      </c>
      <c r="W71" s="179"/>
      <c r="X71" s="125" t="s">
        <v>270</v>
      </c>
      <c r="Y71" s="169">
        <f t="shared" ref="Y71:Z71" si="29">U23+U47+Y23+Y47+U71</f>
        <v>0</v>
      </c>
      <c r="Z71" s="170">
        <f t="shared" si="29"/>
        <v>0</v>
      </c>
    </row>
    <row r="72" spans="20:26" ht="13.2" customHeight="1" x14ac:dyDescent="0.25">
      <c r="T72" s="125" t="s">
        <v>274</v>
      </c>
      <c r="U72" s="169">
        <f t="shared" si="8"/>
        <v>0</v>
      </c>
      <c r="V72" s="190">
        <f t="shared" si="9"/>
        <v>0</v>
      </c>
      <c r="W72" s="179"/>
      <c r="X72" s="157" t="s">
        <v>274</v>
      </c>
      <c r="Y72" s="169">
        <f t="shared" ref="Y72:Z72" si="30">U24+U48+Y24+Y48+U72</f>
        <v>0</v>
      </c>
      <c r="Z72" s="170">
        <f t="shared" si="30"/>
        <v>0</v>
      </c>
    </row>
    <row r="73" spans="20:26" ht="13.2" customHeight="1" thickBot="1" x14ac:dyDescent="0.3">
      <c r="T73" s="177" t="s">
        <v>278</v>
      </c>
      <c r="U73" s="208">
        <f t="shared" si="8"/>
        <v>0</v>
      </c>
      <c r="V73" s="210">
        <f t="shared" si="9"/>
        <v>0</v>
      </c>
      <c r="W73" s="181"/>
      <c r="X73" s="178" t="s">
        <v>278</v>
      </c>
      <c r="Y73" s="208">
        <f t="shared" ref="Y73:Z73" si="31">U25+U49+Y25+Y49+U73</f>
        <v>0</v>
      </c>
      <c r="Z73" s="209">
        <f t="shared" si="31"/>
        <v>0</v>
      </c>
    </row>
  </sheetData>
  <sheetProtection selectLockedCells="1" selectUnlockedCells="1"/>
  <mergeCells count="1">
    <mergeCell ref="AB1:AJ1"/>
  </mergeCells>
  <conditionalFormatting sqref="H2:L49">
    <cfRule type="cellIs" dxfId="10" priority="5" stopIfTrue="1" operator="equal">
      <formula>"x"</formula>
    </cfRule>
    <cfRule type="cellIs" dxfId="9" priority="6" stopIfTrue="1" operator="equal">
      <formula>"-"</formula>
    </cfRule>
  </conditionalFormatting>
  <hyperlinks>
    <hyperlink ref="M1" location="'Expansion set Check List'!A1" display="Home" xr:uid="{00000000-0004-0000-EE00-000000000000}"/>
  </hyperlinks>
  <pageMargins left="0.74791666666666667" right="0.74791666666666667" top="0.98402777777777772" bottom="0.98402777777777772" header="0.51180555555555551" footer="0.51180555555555551"/>
  <pageSetup paperSize="9" firstPageNumber="0" orientation="portrait" horizontalDpi="300" verticalDpi="300" r:id="rId1"/>
  <headerFooter alignWithMargins="0"/>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EF00-000000000000}">
  <sheetPr codeName="Sheet87"/>
  <dimension ref="A1:AH73"/>
  <sheetViews>
    <sheetView topLeftCell="A19" zoomScaleSheetLayoutView="10" workbookViewId="0"/>
  </sheetViews>
  <sheetFormatPr defaultColWidth="9.33203125" defaultRowHeight="13.2" customHeight="1" x14ac:dyDescent="0.25"/>
  <cols>
    <col min="1" max="1" width="24.5546875" customWidth="1"/>
    <col min="2" max="2" width="8.88671875" bestFit="1" customWidth="1"/>
    <col min="3" max="3" width="5.109375" bestFit="1" customWidth="1"/>
    <col min="4" max="4" width="9.44140625" bestFit="1" customWidth="1"/>
    <col min="5" max="5" width="4" bestFit="1" customWidth="1"/>
    <col min="6" max="6" width="14.33203125" bestFit="1" customWidth="1"/>
    <col min="7" max="7" width="10.88671875" bestFit="1" customWidth="1"/>
    <col min="8" max="10" width="3.33203125" customWidth="1"/>
    <col min="11" max="11" width="3.33203125" bestFit="1" customWidth="1"/>
    <col min="12" max="12" width="3.33203125" customWidth="1"/>
    <col min="13" max="16" width="3.33203125" bestFit="1" customWidth="1"/>
    <col min="17" max="17" width="12.5546875" customWidth="1"/>
    <col min="18" max="18" width="20.33203125" bestFit="1" customWidth="1"/>
    <col min="19" max="19" width="4.5546875" customWidth="1"/>
    <col min="20" max="20" width="4" customWidth="1"/>
    <col min="21" max="21" width="1.44140625" customWidth="1"/>
    <col min="22" max="22" width="20.33203125" bestFit="1" customWidth="1"/>
    <col min="23" max="33" width="4" customWidth="1"/>
    <col min="34" max="34" width="3" customWidth="1"/>
  </cols>
  <sheetData>
    <row r="1" spans="1:34" ht="57.6" thickBot="1" x14ac:dyDescent="0.3">
      <c r="A1" s="64" t="s">
        <v>9440</v>
      </c>
      <c r="B1" s="65" t="s">
        <v>9441</v>
      </c>
      <c r="C1" s="65" t="s">
        <v>9442</v>
      </c>
      <c r="D1" s="65" t="s">
        <v>9443</v>
      </c>
      <c r="E1" s="65" t="s">
        <v>9444</v>
      </c>
      <c r="F1" s="65" t="s">
        <v>9445</v>
      </c>
      <c r="G1" s="66" t="s">
        <v>396</v>
      </c>
      <c r="H1" s="66" t="s">
        <v>100</v>
      </c>
      <c r="I1" s="66" t="s">
        <v>101</v>
      </c>
      <c r="J1" s="66" t="s">
        <v>102</v>
      </c>
      <c r="K1" s="66"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20"/>
      <c r="B2" s="20"/>
      <c r="C2" s="20"/>
      <c r="D2" s="20"/>
      <c r="E2" s="20"/>
      <c r="F2" s="20"/>
      <c r="G2" s="21"/>
      <c r="H2" s="78"/>
      <c r="I2" s="78"/>
      <c r="J2" s="78"/>
      <c r="K2" s="78"/>
      <c r="M2" s="25">
        <f>COUNTIF(H2:H500,"x")</f>
        <v>0</v>
      </c>
      <c r="N2" s="26">
        <f t="shared" ref="N2:P2" si="0">COUNTIF(I2:I500,"x")</f>
        <v>0</v>
      </c>
      <c r="O2" s="26">
        <f t="shared" si="0"/>
        <v>0</v>
      </c>
      <c r="P2" s="27">
        <f t="shared" si="0"/>
        <v>0</v>
      </c>
      <c r="R2" s="171" t="s">
        <v>100</v>
      </c>
      <c r="S2" s="172"/>
      <c r="T2" s="186">
        <f>SUM(T3:T25)</f>
        <v>0</v>
      </c>
      <c r="U2" s="187"/>
      <c r="V2" s="188" t="s">
        <v>102</v>
      </c>
      <c r="W2" s="172"/>
      <c r="X2" s="173">
        <f>SUM(X3:X25)</f>
        <v>0</v>
      </c>
      <c r="Z2" s="109"/>
      <c r="AA2" s="109"/>
      <c r="AB2" s="109"/>
      <c r="AC2" s="109"/>
      <c r="AD2" s="109"/>
      <c r="AE2" s="109"/>
      <c r="AF2" s="109"/>
      <c r="AG2" s="109"/>
      <c r="AH2" s="109"/>
    </row>
    <row r="3" spans="1:34" x14ac:dyDescent="0.25">
      <c r="A3" s="20"/>
      <c r="B3" s="20"/>
      <c r="C3" s="20"/>
      <c r="D3" s="20"/>
      <c r="E3" s="20"/>
      <c r="F3" s="20"/>
      <c r="G3" s="21"/>
      <c r="H3" s="78"/>
      <c r="I3" s="24"/>
      <c r="J3" s="24"/>
      <c r="K3" s="24"/>
      <c r="R3" s="124" t="s">
        <v>190</v>
      </c>
      <c r="S3" s="260">
        <f>COUNTIFS($G$2:$G$500,R3,$H$2:$H$500,"x")</f>
        <v>0</v>
      </c>
      <c r="T3" s="70">
        <f>COUNTIFS($H$2:$H$500,"&lt;&gt;-",$G$2:$G$500,R3)</f>
        <v>0</v>
      </c>
      <c r="U3" s="182"/>
      <c r="V3" s="124" t="s">
        <v>190</v>
      </c>
      <c r="W3" s="260">
        <f>COUNTIFS($G$2:$G$500,V3,$J$2:$J$500,"x")</f>
        <v>0</v>
      </c>
      <c r="X3" s="70">
        <f>COUNTIFS($J$2:$J$500,"&lt;&gt;-",$G$2:$G$500,V3)</f>
        <v>0</v>
      </c>
    </row>
    <row r="4" spans="1:34" x14ac:dyDescent="0.25">
      <c r="A4" s="20"/>
      <c r="B4" s="20"/>
      <c r="C4" s="20"/>
      <c r="D4" s="20"/>
      <c r="E4" s="20"/>
      <c r="F4" s="20"/>
      <c r="G4" s="21"/>
      <c r="H4" s="78"/>
      <c r="I4" s="24"/>
      <c r="J4" s="24"/>
      <c r="K4" s="24"/>
      <c r="R4" s="125" t="s">
        <v>194</v>
      </c>
      <c r="S4" s="261">
        <f t="shared" ref="S4:S25" si="1">COUNTIFS($G$2:$G$500,R4,$H$2:$H$500,"x")</f>
        <v>0</v>
      </c>
      <c r="T4" s="170">
        <f t="shared" ref="T4:T25" si="2">COUNTIFS($H$2:$H$500,"&lt;&gt;-",$G$2:$G$500,R4)</f>
        <v>0</v>
      </c>
      <c r="U4" s="179"/>
      <c r="V4" s="125" t="s">
        <v>194</v>
      </c>
      <c r="W4" s="261">
        <f t="shared" ref="W4:W25" si="3">COUNTIFS($G$2:$G$500,V4,$J$2:$J$500,"x")</f>
        <v>0</v>
      </c>
      <c r="X4" s="6">
        <f t="shared" ref="X4:X25" si="4">COUNTIFS($J$2:$J$500,"&lt;&gt;-",$G$2:$G$500,V4)</f>
        <v>0</v>
      </c>
    </row>
    <row r="5" spans="1:34" x14ac:dyDescent="0.25">
      <c r="A5" s="20"/>
      <c r="B5" s="20"/>
      <c r="C5" s="20"/>
      <c r="D5" s="20"/>
      <c r="E5" s="20"/>
      <c r="F5" s="20"/>
      <c r="G5" s="21"/>
      <c r="H5" s="78"/>
      <c r="I5" s="24"/>
      <c r="J5" s="24"/>
      <c r="K5" s="24"/>
      <c r="R5" s="125" t="s">
        <v>198</v>
      </c>
      <c r="S5" s="261">
        <f t="shared" si="1"/>
        <v>0</v>
      </c>
      <c r="T5" s="170">
        <f t="shared" si="2"/>
        <v>0</v>
      </c>
      <c r="U5" s="179"/>
      <c r="V5" s="125" t="s">
        <v>198</v>
      </c>
      <c r="W5" s="261">
        <f t="shared" si="3"/>
        <v>0</v>
      </c>
      <c r="X5" s="6">
        <f t="shared" si="4"/>
        <v>0</v>
      </c>
    </row>
    <row r="6" spans="1:34" x14ac:dyDescent="0.25">
      <c r="A6" s="20"/>
      <c r="B6" s="20"/>
      <c r="C6" s="20"/>
      <c r="D6" s="20"/>
      <c r="E6" s="20"/>
      <c r="F6" s="20"/>
      <c r="G6" s="21"/>
      <c r="H6" s="78"/>
      <c r="I6" s="24"/>
      <c r="J6" s="24"/>
      <c r="K6" s="24"/>
      <c r="R6" s="125" t="s">
        <v>202</v>
      </c>
      <c r="S6" s="261">
        <f t="shared" si="1"/>
        <v>0</v>
      </c>
      <c r="T6" s="170">
        <f t="shared" si="2"/>
        <v>0</v>
      </c>
      <c r="U6" s="179"/>
      <c r="V6" s="125" t="s">
        <v>202</v>
      </c>
      <c r="W6" s="261">
        <f t="shared" si="3"/>
        <v>0</v>
      </c>
      <c r="X6" s="6">
        <f t="shared" si="4"/>
        <v>0</v>
      </c>
    </row>
    <row r="7" spans="1:34" x14ac:dyDescent="0.25">
      <c r="A7" s="20"/>
      <c r="B7" s="20"/>
      <c r="C7" s="20"/>
      <c r="D7" s="20"/>
      <c r="E7" s="20"/>
      <c r="F7" s="20"/>
      <c r="G7" s="21"/>
      <c r="H7" s="78"/>
      <c r="I7" s="24"/>
      <c r="J7" s="24"/>
      <c r="K7" s="24"/>
      <c r="R7" s="125" t="s">
        <v>206</v>
      </c>
      <c r="S7" s="261">
        <f t="shared" si="1"/>
        <v>0</v>
      </c>
      <c r="T7" s="170">
        <f t="shared" si="2"/>
        <v>0</v>
      </c>
      <c r="U7" s="179"/>
      <c r="V7" s="125" t="s">
        <v>206</v>
      </c>
      <c r="W7" s="261">
        <f t="shared" si="3"/>
        <v>0</v>
      </c>
      <c r="X7" s="6">
        <f t="shared" si="4"/>
        <v>0</v>
      </c>
    </row>
    <row r="8" spans="1:34" x14ac:dyDescent="0.25">
      <c r="A8" s="20"/>
      <c r="B8" s="20"/>
      <c r="C8" s="20"/>
      <c r="D8" s="20"/>
      <c r="E8" s="20"/>
      <c r="F8" s="20"/>
      <c r="G8" s="21"/>
      <c r="H8" s="78"/>
      <c r="I8" s="24"/>
      <c r="J8" s="24"/>
      <c r="K8" s="24"/>
      <c r="R8" s="125" t="s">
        <v>210</v>
      </c>
      <c r="S8" s="261">
        <f t="shared" si="1"/>
        <v>0</v>
      </c>
      <c r="T8" s="170">
        <f t="shared" si="2"/>
        <v>0</v>
      </c>
      <c r="U8" s="179"/>
      <c r="V8" s="125" t="s">
        <v>210</v>
      </c>
      <c r="W8" s="261">
        <f t="shared" si="3"/>
        <v>0</v>
      </c>
      <c r="X8" s="6">
        <f t="shared" si="4"/>
        <v>0</v>
      </c>
    </row>
    <row r="9" spans="1:34" x14ac:dyDescent="0.25">
      <c r="A9" s="20"/>
      <c r="B9" s="20"/>
      <c r="C9" s="20"/>
      <c r="D9" s="20"/>
      <c r="E9" s="20"/>
      <c r="F9" s="20"/>
      <c r="G9" s="21"/>
      <c r="H9" s="78"/>
      <c r="I9" s="24"/>
      <c r="J9" s="24"/>
      <c r="K9" s="24"/>
      <c r="R9" s="125" t="s">
        <v>214</v>
      </c>
      <c r="S9" s="261">
        <f t="shared" si="1"/>
        <v>0</v>
      </c>
      <c r="T9" s="170">
        <f t="shared" si="2"/>
        <v>0</v>
      </c>
      <c r="U9" s="179"/>
      <c r="V9" s="125" t="s">
        <v>214</v>
      </c>
      <c r="W9" s="261">
        <f t="shared" si="3"/>
        <v>0</v>
      </c>
      <c r="X9" s="6">
        <f t="shared" si="4"/>
        <v>0</v>
      </c>
    </row>
    <row r="10" spans="1:34" x14ac:dyDescent="0.25">
      <c r="A10" s="20"/>
      <c r="B10" s="20"/>
      <c r="C10" s="20"/>
      <c r="D10" s="20"/>
      <c r="E10" s="20"/>
      <c r="F10" s="20"/>
      <c r="G10" s="21"/>
      <c r="H10" s="78"/>
      <c r="I10" s="24"/>
      <c r="J10" s="24"/>
      <c r="K10" s="24"/>
      <c r="R10" s="125" t="s">
        <v>218</v>
      </c>
      <c r="S10" s="261">
        <f t="shared" si="1"/>
        <v>0</v>
      </c>
      <c r="T10" s="170">
        <f t="shared" si="2"/>
        <v>0</v>
      </c>
      <c r="U10" s="179"/>
      <c r="V10" s="125" t="s">
        <v>218</v>
      </c>
      <c r="W10" s="261">
        <f t="shared" si="3"/>
        <v>0</v>
      </c>
      <c r="X10" s="6">
        <f t="shared" si="4"/>
        <v>0</v>
      </c>
    </row>
    <row r="11" spans="1:34" x14ac:dyDescent="0.25">
      <c r="A11" s="20"/>
      <c r="B11" s="20"/>
      <c r="C11" s="20"/>
      <c r="D11" s="20"/>
      <c r="E11" s="20"/>
      <c r="F11" s="20"/>
      <c r="G11" s="21"/>
      <c r="H11" s="78"/>
      <c r="I11" s="24"/>
      <c r="J11" s="24"/>
      <c r="K11" s="24"/>
      <c r="R11" s="125" t="s">
        <v>222</v>
      </c>
      <c r="S11" s="261">
        <f t="shared" si="1"/>
        <v>0</v>
      </c>
      <c r="T11" s="170">
        <f t="shared" si="2"/>
        <v>0</v>
      </c>
      <c r="U11" s="179"/>
      <c r="V11" s="125" t="s">
        <v>222</v>
      </c>
      <c r="W11" s="261">
        <f t="shared" si="3"/>
        <v>0</v>
      </c>
      <c r="X11" s="6">
        <f t="shared" si="4"/>
        <v>0</v>
      </c>
    </row>
    <row r="12" spans="1:34" x14ac:dyDescent="0.25">
      <c r="A12" s="20"/>
      <c r="B12" s="20"/>
      <c r="C12" s="20"/>
      <c r="D12" s="20"/>
      <c r="E12" s="20"/>
      <c r="F12" s="20"/>
      <c r="G12" s="21"/>
      <c r="H12" s="78"/>
      <c r="I12" s="24"/>
      <c r="J12" s="24"/>
      <c r="K12" s="24"/>
      <c r="R12" s="125" t="s">
        <v>226</v>
      </c>
      <c r="S12" s="261">
        <f t="shared" si="1"/>
        <v>0</v>
      </c>
      <c r="T12" s="170">
        <f t="shared" si="2"/>
        <v>0</v>
      </c>
      <c r="U12" s="179"/>
      <c r="V12" s="125" t="s">
        <v>226</v>
      </c>
      <c r="W12" s="261">
        <f t="shared" si="3"/>
        <v>0</v>
      </c>
      <c r="X12" s="6">
        <f t="shared" si="4"/>
        <v>0</v>
      </c>
    </row>
    <row r="13" spans="1:34" x14ac:dyDescent="0.25">
      <c r="A13" s="20"/>
      <c r="B13" s="20"/>
      <c r="C13" s="20"/>
      <c r="D13" s="20"/>
      <c r="E13" s="20"/>
      <c r="F13" s="20"/>
      <c r="G13" s="21"/>
      <c r="H13" s="78"/>
      <c r="I13" s="24"/>
      <c r="J13" s="24"/>
      <c r="K13" s="24"/>
      <c r="R13" s="125" t="s">
        <v>230</v>
      </c>
      <c r="S13" s="261">
        <f t="shared" si="1"/>
        <v>0</v>
      </c>
      <c r="T13" s="170">
        <f t="shared" si="2"/>
        <v>0</v>
      </c>
      <c r="U13" s="179"/>
      <c r="V13" s="126" t="s">
        <v>230</v>
      </c>
      <c r="W13" s="261">
        <f t="shared" si="3"/>
        <v>0</v>
      </c>
      <c r="X13" s="6">
        <f t="shared" si="4"/>
        <v>0</v>
      </c>
    </row>
    <row r="14" spans="1:34" x14ac:dyDescent="0.25">
      <c r="A14" s="20"/>
      <c r="B14" s="20"/>
      <c r="C14" s="20"/>
      <c r="D14" s="20"/>
      <c r="E14" s="20"/>
      <c r="F14" s="20"/>
      <c r="G14" s="21"/>
      <c r="H14" s="78"/>
      <c r="I14" s="24"/>
      <c r="J14" s="24"/>
      <c r="K14" s="24"/>
      <c r="R14" s="125" t="s">
        <v>234</v>
      </c>
      <c r="S14" s="261">
        <f t="shared" si="1"/>
        <v>0</v>
      </c>
      <c r="T14" s="170">
        <f t="shared" si="2"/>
        <v>0</v>
      </c>
      <c r="U14" s="179"/>
      <c r="V14" s="125" t="s">
        <v>234</v>
      </c>
      <c r="W14" s="261">
        <f t="shared" si="3"/>
        <v>0</v>
      </c>
      <c r="X14" s="6">
        <f t="shared" si="4"/>
        <v>0</v>
      </c>
    </row>
    <row r="15" spans="1:34" x14ac:dyDescent="0.25">
      <c r="A15" s="20"/>
      <c r="B15" s="20"/>
      <c r="C15" s="20"/>
      <c r="D15" s="20"/>
      <c r="E15" s="20"/>
      <c r="F15" s="20"/>
      <c r="G15" s="21"/>
      <c r="H15" s="78"/>
      <c r="I15" s="24"/>
      <c r="J15" s="24"/>
      <c r="K15" s="24"/>
      <c r="R15" s="125" t="s">
        <v>238</v>
      </c>
      <c r="S15" s="261">
        <f t="shared" si="1"/>
        <v>0</v>
      </c>
      <c r="T15" s="170">
        <f t="shared" si="2"/>
        <v>0</v>
      </c>
      <c r="U15" s="179"/>
      <c r="V15" s="125" t="s">
        <v>238</v>
      </c>
      <c r="W15" s="261">
        <f t="shared" si="3"/>
        <v>0</v>
      </c>
      <c r="X15" s="6">
        <f t="shared" si="4"/>
        <v>0</v>
      </c>
    </row>
    <row r="16" spans="1:34" x14ac:dyDescent="0.25">
      <c r="A16" s="20"/>
      <c r="B16" s="20"/>
      <c r="C16" s="20"/>
      <c r="D16" s="20"/>
      <c r="E16" s="20"/>
      <c r="F16" s="20"/>
      <c r="G16" s="21"/>
      <c r="H16" s="78"/>
      <c r="I16" s="24"/>
      <c r="J16" s="24"/>
      <c r="K16" s="24"/>
      <c r="R16" s="125" t="s">
        <v>242</v>
      </c>
      <c r="S16" s="261">
        <f t="shared" si="1"/>
        <v>0</v>
      </c>
      <c r="T16" s="170">
        <f t="shared" si="2"/>
        <v>0</v>
      </c>
      <c r="U16" s="179"/>
      <c r="V16" s="125" t="s">
        <v>242</v>
      </c>
      <c r="W16" s="261">
        <f t="shared" si="3"/>
        <v>0</v>
      </c>
      <c r="X16" s="6">
        <f t="shared" si="4"/>
        <v>0</v>
      </c>
    </row>
    <row r="17" spans="1:24" x14ac:dyDescent="0.25">
      <c r="A17" s="20"/>
      <c r="B17" s="20"/>
      <c r="C17" s="20"/>
      <c r="D17" s="20"/>
      <c r="E17" s="20"/>
      <c r="F17" s="20"/>
      <c r="G17" s="21"/>
      <c r="H17" s="78"/>
      <c r="I17" s="24"/>
      <c r="J17" s="24"/>
      <c r="K17" s="24"/>
      <c r="R17" s="125" t="s">
        <v>246</v>
      </c>
      <c r="S17" s="261">
        <f t="shared" si="1"/>
        <v>0</v>
      </c>
      <c r="T17" s="170">
        <f t="shared" si="2"/>
        <v>0</v>
      </c>
      <c r="U17" s="184"/>
      <c r="V17" s="125" t="s">
        <v>246</v>
      </c>
      <c r="W17" s="261">
        <f t="shared" si="3"/>
        <v>0</v>
      </c>
      <c r="X17" s="6">
        <f t="shared" si="4"/>
        <v>0</v>
      </c>
    </row>
    <row r="18" spans="1:24" x14ac:dyDescent="0.25">
      <c r="A18" s="20"/>
      <c r="B18" s="20"/>
      <c r="C18" s="20"/>
      <c r="D18" s="20"/>
      <c r="E18" s="20"/>
      <c r="F18" s="20"/>
      <c r="G18" s="21"/>
      <c r="H18" s="78"/>
      <c r="I18" s="24"/>
      <c r="J18" s="24"/>
      <c r="K18" s="24"/>
      <c r="R18" s="125" t="s">
        <v>250</v>
      </c>
      <c r="S18" s="261">
        <f t="shared" si="1"/>
        <v>0</v>
      </c>
      <c r="T18" s="170">
        <f t="shared" si="2"/>
        <v>0</v>
      </c>
      <c r="U18" s="184"/>
      <c r="V18" s="125" t="s">
        <v>250</v>
      </c>
      <c r="W18" s="261">
        <f t="shared" si="3"/>
        <v>0</v>
      </c>
      <c r="X18" s="6">
        <f t="shared" si="4"/>
        <v>0</v>
      </c>
    </row>
    <row r="19" spans="1:24" x14ac:dyDescent="0.25">
      <c r="A19" s="20"/>
      <c r="B19" s="20"/>
      <c r="C19" s="20"/>
      <c r="D19" s="20"/>
      <c r="E19" s="20"/>
      <c r="F19" s="20"/>
      <c r="G19" s="21"/>
      <c r="H19" s="78"/>
      <c r="I19" s="24"/>
      <c r="J19" s="24"/>
      <c r="K19" s="24"/>
      <c r="R19" s="125" t="s">
        <v>254</v>
      </c>
      <c r="S19" s="261">
        <f t="shared" si="1"/>
        <v>0</v>
      </c>
      <c r="T19" s="170">
        <f t="shared" si="2"/>
        <v>0</v>
      </c>
      <c r="U19" s="184"/>
      <c r="V19" s="125" t="s">
        <v>254</v>
      </c>
      <c r="W19" s="261">
        <f t="shared" si="3"/>
        <v>0</v>
      </c>
      <c r="X19" s="6">
        <f t="shared" si="4"/>
        <v>0</v>
      </c>
    </row>
    <row r="20" spans="1:24" ht="13.8" thickBot="1" x14ac:dyDescent="0.3">
      <c r="A20" s="20"/>
      <c r="B20" s="20"/>
      <c r="C20" s="20"/>
      <c r="D20" s="20"/>
      <c r="E20" s="20"/>
      <c r="F20" s="20"/>
      <c r="G20" s="21"/>
      <c r="H20" s="78"/>
      <c r="I20" s="24"/>
      <c r="J20" s="24"/>
      <c r="K20" s="24"/>
      <c r="R20" s="125" t="s">
        <v>258</v>
      </c>
      <c r="S20" s="261">
        <f t="shared" si="1"/>
        <v>0</v>
      </c>
      <c r="T20" s="170">
        <f t="shared" si="2"/>
        <v>0</v>
      </c>
      <c r="U20" s="184"/>
      <c r="V20" s="125" t="s">
        <v>258</v>
      </c>
      <c r="W20" s="261">
        <f t="shared" si="3"/>
        <v>0</v>
      </c>
      <c r="X20" s="6">
        <f t="shared" si="4"/>
        <v>0</v>
      </c>
    </row>
    <row r="21" spans="1:24" ht="13.8" thickBot="1" x14ac:dyDescent="0.3">
      <c r="A21" s="20"/>
      <c r="B21" s="20"/>
      <c r="C21" s="20"/>
      <c r="D21" s="20"/>
      <c r="E21" s="20"/>
      <c r="F21" s="20"/>
      <c r="G21" s="21"/>
      <c r="H21" s="78"/>
      <c r="I21" s="24"/>
      <c r="J21" s="24"/>
      <c r="K21" s="24"/>
      <c r="R21" s="125" t="s">
        <v>262</v>
      </c>
      <c r="S21" s="261">
        <f t="shared" si="1"/>
        <v>0</v>
      </c>
      <c r="T21" s="170">
        <f t="shared" si="2"/>
        <v>0</v>
      </c>
      <c r="U21" s="187"/>
      <c r="V21" s="125" t="s">
        <v>262</v>
      </c>
      <c r="W21" s="261">
        <f t="shared" si="3"/>
        <v>0</v>
      </c>
      <c r="X21" s="6">
        <f t="shared" si="4"/>
        <v>0</v>
      </c>
    </row>
    <row r="22" spans="1:24" x14ac:dyDescent="0.25">
      <c r="A22" s="20"/>
      <c r="B22" s="20"/>
      <c r="C22" s="20"/>
      <c r="D22" s="20"/>
      <c r="E22" s="20"/>
      <c r="F22" s="20"/>
      <c r="G22" s="21"/>
      <c r="H22" s="78"/>
      <c r="I22" s="24"/>
      <c r="J22" s="24"/>
      <c r="K22" s="24"/>
      <c r="R22" s="125" t="s">
        <v>266</v>
      </c>
      <c r="S22" s="261">
        <f t="shared" si="1"/>
        <v>0</v>
      </c>
      <c r="T22" s="170">
        <f t="shared" si="2"/>
        <v>0</v>
      </c>
      <c r="U22" s="182"/>
      <c r="V22" s="125" t="s">
        <v>266</v>
      </c>
      <c r="W22" s="261">
        <f t="shared" si="3"/>
        <v>0</v>
      </c>
      <c r="X22" s="6">
        <f t="shared" si="4"/>
        <v>0</v>
      </c>
    </row>
    <row r="23" spans="1:24" x14ac:dyDescent="0.25">
      <c r="A23" s="20"/>
      <c r="B23" s="20"/>
      <c r="C23" s="20"/>
      <c r="D23" s="20"/>
      <c r="E23" s="20"/>
      <c r="F23" s="20"/>
      <c r="G23" s="21"/>
      <c r="H23" s="78"/>
      <c r="I23" s="24"/>
      <c r="J23" s="24"/>
      <c r="K23" s="24"/>
      <c r="R23" s="125" t="s">
        <v>270</v>
      </c>
      <c r="S23" s="261">
        <f t="shared" si="1"/>
        <v>0</v>
      </c>
      <c r="T23" s="170">
        <f t="shared" si="2"/>
        <v>0</v>
      </c>
      <c r="U23" s="179"/>
      <c r="V23" s="125" t="s">
        <v>270</v>
      </c>
      <c r="W23" s="261">
        <f t="shared" si="3"/>
        <v>0</v>
      </c>
      <c r="X23" s="6">
        <f t="shared" si="4"/>
        <v>0</v>
      </c>
    </row>
    <row r="24" spans="1:24" x14ac:dyDescent="0.25">
      <c r="A24" s="20"/>
      <c r="B24" s="20"/>
      <c r="C24" s="20"/>
      <c r="D24" s="20"/>
      <c r="E24" s="20"/>
      <c r="F24" s="20"/>
      <c r="G24" s="21"/>
      <c r="H24" s="78"/>
      <c r="I24" s="24"/>
      <c r="J24" s="24"/>
      <c r="K24" s="24"/>
      <c r="R24" s="125" t="s">
        <v>274</v>
      </c>
      <c r="S24" s="261">
        <f t="shared" si="1"/>
        <v>0</v>
      </c>
      <c r="T24" s="170">
        <f t="shared" si="2"/>
        <v>0</v>
      </c>
      <c r="U24" s="179"/>
      <c r="V24" s="125" t="s">
        <v>274</v>
      </c>
      <c r="W24" s="261">
        <f t="shared" si="3"/>
        <v>0</v>
      </c>
      <c r="X24" s="6">
        <f t="shared" si="4"/>
        <v>0</v>
      </c>
    </row>
    <row r="25" spans="1:24" ht="13.8" thickBot="1" x14ac:dyDescent="0.3">
      <c r="A25" s="20"/>
      <c r="B25" s="20"/>
      <c r="C25" s="20"/>
      <c r="D25" s="20"/>
      <c r="E25" s="20"/>
      <c r="F25" s="20"/>
      <c r="G25" s="21"/>
      <c r="H25" s="78"/>
      <c r="I25" s="24"/>
      <c r="J25" s="24"/>
      <c r="K25" s="24"/>
      <c r="R25" s="177" t="s">
        <v>278</v>
      </c>
      <c r="S25" s="262">
        <f t="shared" si="1"/>
        <v>0</v>
      </c>
      <c r="T25" s="209">
        <f t="shared" si="2"/>
        <v>0</v>
      </c>
      <c r="U25" s="179"/>
      <c r="V25" s="177" t="s">
        <v>278</v>
      </c>
      <c r="W25" s="262">
        <f t="shared" si="3"/>
        <v>0</v>
      </c>
      <c r="X25" s="7">
        <f t="shared" si="4"/>
        <v>0</v>
      </c>
    </row>
    <row r="26" spans="1:24" ht="13.8" thickBot="1" x14ac:dyDescent="0.3">
      <c r="A26" s="20"/>
      <c r="B26" s="20"/>
      <c r="C26" s="20"/>
      <c r="D26" s="20"/>
      <c r="E26" s="20"/>
      <c r="F26" s="20"/>
      <c r="G26" s="21"/>
      <c r="H26" s="78"/>
      <c r="I26" s="24"/>
      <c r="J26" s="24"/>
      <c r="K26" s="24"/>
      <c r="R26" s="171" t="s">
        <v>101</v>
      </c>
      <c r="S26" s="172"/>
      <c r="T26" s="186">
        <f>SUM(T27:T49)</f>
        <v>0</v>
      </c>
      <c r="U26" s="179"/>
      <c r="V26" s="188" t="s">
        <v>103</v>
      </c>
      <c r="W26" s="241"/>
      <c r="X26" s="243">
        <f>SUM(X27:X49)</f>
        <v>0</v>
      </c>
    </row>
    <row r="27" spans="1:24" x14ac:dyDescent="0.25">
      <c r="A27" s="20"/>
      <c r="B27" s="20"/>
      <c r="C27" s="20"/>
      <c r="D27" s="20"/>
      <c r="E27" s="20"/>
      <c r="F27" s="20"/>
      <c r="G27" s="21"/>
      <c r="H27" s="78"/>
      <c r="I27" s="24"/>
      <c r="J27" s="24"/>
      <c r="K27" s="24"/>
      <c r="R27" s="124" t="s">
        <v>190</v>
      </c>
      <c r="S27" s="239">
        <f t="shared" ref="S27" si="5">COUNTIFS($G$2:$G$500,R27,$I$2:$I$500,"x")</f>
        <v>0</v>
      </c>
      <c r="T27" s="70">
        <f t="shared" ref="T27" si="6">COUNTIFS($I$2:$I$500,"&lt;&gt;-",$G$2:$G$500,R27)</f>
        <v>0</v>
      </c>
      <c r="U27" s="179"/>
      <c r="V27" s="263" t="s">
        <v>190</v>
      </c>
      <c r="W27" s="260">
        <f t="shared" ref="W27" si="7">COUNTIFS($G$2:$G$500,V27,$K$2:$K$500,"x")</f>
        <v>0</v>
      </c>
      <c r="X27" s="70">
        <f t="shared" ref="X27" si="8">COUNTIFS($K$2:$K$500,"&lt;&gt;-",$G$2:$G$500,V27)</f>
        <v>0</v>
      </c>
    </row>
    <row r="28" spans="1:24" x14ac:dyDescent="0.25">
      <c r="A28" s="20"/>
      <c r="B28" s="20"/>
      <c r="C28" s="20"/>
      <c r="D28" s="20"/>
      <c r="E28" s="20"/>
      <c r="F28" s="20"/>
      <c r="G28" s="21"/>
      <c r="H28" s="78"/>
      <c r="I28" s="24"/>
      <c r="J28" s="24"/>
      <c r="K28" s="24"/>
      <c r="R28" s="125" t="s">
        <v>194</v>
      </c>
      <c r="S28" s="169">
        <f t="shared" ref="S28:S49" si="9">COUNTIFS($G$2:$G$500,R28,$I$2:$I$500,"x")</f>
        <v>0</v>
      </c>
      <c r="T28" s="170">
        <f t="shared" ref="T28:T49" si="10">COUNTIFS($I$2:$I$500,"&lt;&gt;-",$G$2:$G$500,R28)</f>
        <v>0</v>
      </c>
      <c r="U28" s="179"/>
      <c r="V28" s="264" t="s">
        <v>194</v>
      </c>
      <c r="W28" s="267">
        <f t="shared" ref="W28:W49" si="11">COUNTIFS($G$2:$G$500,V28,$K$2:$K$500,"x")</f>
        <v>0</v>
      </c>
      <c r="X28" s="6">
        <f t="shared" ref="X28:X49" si="12">COUNTIFS($K$2:$K$500,"&lt;&gt;-",$G$2:$G$500,V28)</f>
        <v>0</v>
      </c>
    </row>
    <row r="29" spans="1:24" x14ac:dyDescent="0.25">
      <c r="A29" s="20"/>
      <c r="B29" s="20"/>
      <c r="C29" s="20"/>
      <c r="D29" s="20"/>
      <c r="E29" s="20"/>
      <c r="F29" s="20"/>
      <c r="G29" s="21"/>
      <c r="H29" s="78"/>
      <c r="I29" s="24"/>
      <c r="J29" s="24"/>
      <c r="K29" s="24"/>
      <c r="R29" s="125" t="s">
        <v>198</v>
      </c>
      <c r="S29" s="169">
        <f t="shared" si="9"/>
        <v>0</v>
      </c>
      <c r="T29" s="170">
        <f t="shared" si="10"/>
        <v>0</v>
      </c>
      <c r="U29" s="179"/>
      <c r="V29" s="264" t="s">
        <v>198</v>
      </c>
      <c r="W29" s="267">
        <f t="shared" si="11"/>
        <v>0</v>
      </c>
      <c r="X29" s="6">
        <f t="shared" si="12"/>
        <v>0</v>
      </c>
    </row>
    <row r="30" spans="1:24" x14ac:dyDescent="0.25">
      <c r="A30" s="20"/>
      <c r="B30" s="20"/>
      <c r="C30" s="20"/>
      <c r="D30" s="20"/>
      <c r="E30" s="20"/>
      <c r="F30" s="20"/>
      <c r="G30" s="21"/>
      <c r="H30" s="78"/>
      <c r="I30" s="24"/>
      <c r="J30" s="24"/>
      <c r="K30" s="24"/>
      <c r="R30" s="125" t="s">
        <v>202</v>
      </c>
      <c r="S30" s="169">
        <f t="shared" si="9"/>
        <v>0</v>
      </c>
      <c r="T30" s="170">
        <f t="shared" si="10"/>
        <v>0</v>
      </c>
      <c r="U30" s="179"/>
      <c r="V30" s="264" t="s">
        <v>202</v>
      </c>
      <c r="W30" s="267">
        <f t="shared" si="11"/>
        <v>0</v>
      </c>
      <c r="X30" s="6">
        <f t="shared" si="12"/>
        <v>0</v>
      </c>
    </row>
    <row r="31" spans="1:24" x14ac:dyDescent="0.25">
      <c r="A31" s="20"/>
      <c r="B31" s="20"/>
      <c r="C31" s="20"/>
      <c r="D31" s="20"/>
      <c r="E31" s="20"/>
      <c r="F31" s="20"/>
      <c r="G31" s="21"/>
      <c r="H31" s="78"/>
      <c r="I31" s="24"/>
      <c r="J31" s="24"/>
      <c r="K31" s="24"/>
      <c r="R31" s="125" t="s">
        <v>206</v>
      </c>
      <c r="S31" s="169">
        <f t="shared" si="9"/>
        <v>0</v>
      </c>
      <c r="T31" s="170">
        <f t="shared" si="10"/>
        <v>0</v>
      </c>
      <c r="U31" s="179"/>
      <c r="V31" s="264" t="s">
        <v>206</v>
      </c>
      <c r="W31" s="267">
        <f t="shared" si="11"/>
        <v>0</v>
      </c>
      <c r="X31" s="6">
        <f t="shared" si="12"/>
        <v>0</v>
      </c>
    </row>
    <row r="32" spans="1:24" x14ac:dyDescent="0.25">
      <c r="A32" s="20"/>
      <c r="B32" s="20"/>
      <c r="C32" s="20"/>
      <c r="D32" s="20"/>
      <c r="E32" s="20"/>
      <c r="F32" s="20"/>
      <c r="G32" s="21"/>
      <c r="H32" s="78"/>
      <c r="I32" s="24"/>
      <c r="J32" s="24"/>
      <c r="K32" s="24"/>
      <c r="R32" s="125" t="s">
        <v>210</v>
      </c>
      <c r="S32" s="169">
        <f t="shared" si="9"/>
        <v>0</v>
      </c>
      <c r="T32" s="170">
        <f t="shared" si="10"/>
        <v>0</v>
      </c>
      <c r="U32" s="179"/>
      <c r="V32" s="264" t="s">
        <v>210</v>
      </c>
      <c r="W32" s="267">
        <f t="shared" si="11"/>
        <v>0</v>
      </c>
      <c r="X32" s="6">
        <f t="shared" si="12"/>
        <v>0</v>
      </c>
    </row>
    <row r="33" spans="1:24" x14ac:dyDescent="0.25">
      <c r="A33" s="20"/>
      <c r="B33" s="20"/>
      <c r="C33" s="20"/>
      <c r="D33" s="20"/>
      <c r="E33" s="20"/>
      <c r="F33" s="20"/>
      <c r="G33" s="21"/>
      <c r="H33" s="78"/>
      <c r="I33" s="24"/>
      <c r="J33" s="24"/>
      <c r="K33" s="24"/>
      <c r="R33" s="125" t="s">
        <v>214</v>
      </c>
      <c r="S33" s="169">
        <f t="shared" si="9"/>
        <v>0</v>
      </c>
      <c r="T33" s="170">
        <f t="shared" si="10"/>
        <v>0</v>
      </c>
      <c r="U33" s="179"/>
      <c r="V33" s="264" t="s">
        <v>214</v>
      </c>
      <c r="W33" s="267">
        <f t="shared" si="11"/>
        <v>0</v>
      </c>
      <c r="X33" s="6">
        <f t="shared" si="12"/>
        <v>0</v>
      </c>
    </row>
    <row r="34" spans="1:24" x14ac:dyDescent="0.25">
      <c r="A34" s="20"/>
      <c r="B34" s="20"/>
      <c r="C34" s="20"/>
      <c r="D34" s="20"/>
      <c r="E34" s="20"/>
      <c r="F34" s="20"/>
      <c r="G34" s="21"/>
      <c r="H34" s="78"/>
      <c r="I34" s="24"/>
      <c r="J34" s="24"/>
      <c r="K34" s="24"/>
      <c r="R34" s="125" t="s">
        <v>218</v>
      </c>
      <c r="S34" s="169">
        <f t="shared" si="9"/>
        <v>0</v>
      </c>
      <c r="T34" s="170">
        <f t="shared" si="10"/>
        <v>0</v>
      </c>
      <c r="U34" s="179"/>
      <c r="V34" s="265" t="s">
        <v>218</v>
      </c>
      <c r="W34" s="267">
        <f t="shared" si="11"/>
        <v>0</v>
      </c>
      <c r="X34" s="6">
        <f t="shared" si="12"/>
        <v>0</v>
      </c>
    </row>
    <row r="35" spans="1:24" x14ac:dyDescent="0.25">
      <c r="A35" s="20"/>
      <c r="B35" s="20"/>
      <c r="C35" s="20"/>
      <c r="D35" s="20"/>
      <c r="E35" s="20"/>
      <c r="F35" s="20"/>
      <c r="G35" s="21"/>
      <c r="H35" s="78"/>
      <c r="I35" s="24"/>
      <c r="J35" s="24"/>
      <c r="K35" s="24"/>
      <c r="R35" s="125" t="s">
        <v>222</v>
      </c>
      <c r="S35" s="169">
        <f t="shared" si="9"/>
        <v>0</v>
      </c>
      <c r="T35" s="170">
        <f t="shared" si="10"/>
        <v>0</v>
      </c>
      <c r="U35" s="179"/>
      <c r="V35" s="264" t="s">
        <v>222</v>
      </c>
      <c r="W35" s="267">
        <f t="shared" si="11"/>
        <v>0</v>
      </c>
      <c r="X35" s="6">
        <f t="shared" si="12"/>
        <v>0</v>
      </c>
    </row>
    <row r="36" spans="1:24" x14ac:dyDescent="0.25">
      <c r="A36" s="20"/>
      <c r="B36" s="20"/>
      <c r="C36" s="20"/>
      <c r="D36" s="20"/>
      <c r="E36" s="20"/>
      <c r="F36" s="20"/>
      <c r="G36" s="21"/>
      <c r="H36" s="78"/>
      <c r="I36" s="24"/>
      <c r="J36" s="24"/>
      <c r="K36" s="24"/>
      <c r="R36" s="125" t="s">
        <v>226</v>
      </c>
      <c r="S36" s="169">
        <f t="shared" si="9"/>
        <v>0</v>
      </c>
      <c r="T36" s="170">
        <f t="shared" si="10"/>
        <v>0</v>
      </c>
      <c r="U36" s="179"/>
      <c r="V36" s="264" t="s">
        <v>226</v>
      </c>
      <c r="W36" s="267">
        <f t="shared" si="11"/>
        <v>0</v>
      </c>
      <c r="X36" s="6">
        <f t="shared" si="12"/>
        <v>0</v>
      </c>
    </row>
    <row r="37" spans="1:24" x14ac:dyDescent="0.25">
      <c r="A37" s="20"/>
      <c r="B37" s="20"/>
      <c r="C37" s="20"/>
      <c r="D37" s="20"/>
      <c r="E37" s="20"/>
      <c r="F37" s="20"/>
      <c r="G37" s="21"/>
      <c r="H37" s="78"/>
      <c r="I37" s="24"/>
      <c r="J37" s="24"/>
      <c r="K37" s="24"/>
      <c r="R37" s="126" t="s">
        <v>230</v>
      </c>
      <c r="S37" s="169">
        <f t="shared" si="9"/>
        <v>0</v>
      </c>
      <c r="T37" s="170">
        <f t="shared" si="10"/>
        <v>0</v>
      </c>
      <c r="U37" s="179"/>
      <c r="V37" s="266" t="s">
        <v>230</v>
      </c>
      <c r="W37" s="267">
        <f t="shared" si="11"/>
        <v>0</v>
      </c>
      <c r="X37" s="6">
        <f t="shared" si="12"/>
        <v>0</v>
      </c>
    </row>
    <row r="38" spans="1:24" x14ac:dyDescent="0.25">
      <c r="A38" s="20"/>
      <c r="B38" s="20"/>
      <c r="C38" s="20"/>
      <c r="D38" s="20"/>
      <c r="E38" s="20"/>
      <c r="F38" s="20"/>
      <c r="G38" s="21"/>
      <c r="H38" s="78"/>
      <c r="I38" s="24"/>
      <c r="J38" s="24"/>
      <c r="K38" s="24"/>
      <c r="R38" s="125" t="s">
        <v>234</v>
      </c>
      <c r="S38" s="169">
        <f t="shared" si="9"/>
        <v>0</v>
      </c>
      <c r="T38" s="170">
        <f t="shared" si="10"/>
        <v>0</v>
      </c>
      <c r="U38" s="179"/>
      <c r="V38" s="264" t="s">
        <v>234</v>
      </c>
      <c r="W38" s="267">
        <f t="shared" si="11"/>
        <v>0</v>
      </c>
      <c r="X38" s="6">
        <f t="shared" si="12"/>
        <v>0</v>
      </c>
    </row>
    <row r="39" spans="1:24" ht="13.8" thickBot="1" x14ac:dyDescent="0.3">
      <c r="A39" s="20"/>
      <c r="B39" s="20"/>
      <c r="C39" s="20"/>
      <c r="D39" s="20"/>
      <c r="E39" s="20"/>
      <c r="F39" s="20"/>
      <c r="G39" s="21"/>
      <c r="H39" s="78"/>
      <c r="I39" s="24"/>
      <c r="J39" s="24"/>
      <c r="K39" s="24"/>
      <c r="R39" s="125" t="s">
        <v>238</v>
      </c>
      <c r="S39" s="169">
        <f t="shared" si="9"/>
        <v>0</v>
      </c>
      <c r="T39" s="170">
        <f t="shared" si="10"/>
        <v>0</v>
      </c>
      <c r="U39" s="204"/>
      <c r="V39" s="264" t="s">
        <v>238</v>
      </c>
      <c r="W39" s="267">
        <f t="shared" si="11"/>
        <v>0</v>
      </c>
      <c r="X39" s="6">
        <f t="shared" si="12"/>
        <v>0</v>
      </c>
    </row>
    <row r="40" spans="1:24" ht="13.8" thickBot="1" x14ac:dyDescent="0.3">
      <c r="A40" s="20"/>
      <c r="B40" s="20"/>
      <c r="C40" s="20"/>
      <c r="D40" s="20"/>
      <c r="E40" s="20"/>
      <c r="F40" s="20"/>
      <c r="G40" s="21"/>
      <c r="H40" s="78"/>
      <c r="I40" s="24"/>
      <c r="J40" s="24"/>
      <c r="K40" s="24"/>
      <c r="R40" s="125" t="s">
        <v>242</v>
      </c>
      <c r="S40" s="169">
        <f t="shared" si="9"/>
        <v>0</v>
      </c>
      <c r="T40" s="170">
        <f t="shared" si="10"/>
        <v>0</v>
      </c>
      <c r="U40" s="204"/>
      <c r="V40" s="264" t="s">
        <v>242</v>
      </c>
      <c r="W40" s="267">
        <f t="shared" si="11"/>
        <v>0</v>
      </c>
      <c r="X40" s="6">
        <f t="shared" si="12"/>
        <v>0</v>
      </c>
    </row>
    <row r="41" spans="1:24" x14ac:dyDescent="0.25">
      <c r="A41" s="20"/>
      <c r="B41" s="20"/>
      <c r="C41" s="20"/>
      <c r="D41" s="20"/>
      <c r="E41" s="20"/>
      <c r="F41" s="20"/>
      <c r="G41" s="21"/>
      <c r="H41" s="78"/>
      <c r="I41" s="24"/>
      <c r="J41" s="24"/>
      <c r="K41" s="24"/>
      <c r="R41" s="125" t="s">
        <v>246</v>
      </c>
      <c r="S41" s="169">
        <f t="shared" si="9"/>
        <v>0</v>
      </c>
      <c r="T41" s="170">
        <f t="shared" si="10"/>
        <v>0</v>
      </c>
      <c r="U41" s="182"/>
      <c r="V41" s="264" t="s">
        <v>246</v>
      </c>
      <c r="W41" s="267">
        <f t="shared" si="11"/>
        <v>0</v>
      </c>
      <c r="X41" s="6">
        <f t="shared" si="12"/>
        <v>0</v>
      </c>
    </row>
    <row r="42" spans="1:24" x14ac:dyDescent="0.25">
      <c r="A42" s="20"/>
      <c r="B42" s="20"/>
      <c r="C42" s="20"/>
      <c r="D42" s="20"/>
      <c r="E42" s="20"/>
      <c r="F42" s="20"/>
      <c r="G42" s="21"/>
      <c r="H42" s="78"/>
      <c r="I42" s="24"/>
      <c r="J42" s="24"/>
      <c r="K42" s="24"/>
      <c r="R42" s="125" t="s">
        <v>250</v>
      </c>
      <c r="S42" s="169">
        <f t="shared" si="9"/>
        <v>0</v>
      </c>
      <c r="T42" s="170">
        <f t="shared" si="10"/>
        <v>0</v>
      </c>
      <c r="U42" s="179"/>
      <c r="V42" s="265" t="s">
        <v>250</v>
      </c>
      <c r="W42" s="267">
        <f t="shared" si="11"/>
        <v>0</v>
      </c>
      <c r="X42" s="6">
        <f t="shared" si="12"/>
        <v>0</v>
      </c>
    </row>
    <row r="43" spans="1:24" x14ac:dyDescent="0.25">
      <c r="A43" s="20"/>
      <c r="B43" s="20"/>
      <c r="C43" s="20"/>
      <c r="D43" s="20"/>
      <c r="E43" s="20"/>
      <c r="F43" s="20"/>
      <c r="G43" s="21"/>
      <c r="H43" s="78"/>
      <c r="I43" s="24"/>
      <c r="J43" s="24"/>
      <c r="K43" s="24"/>
      <c r="R43" s="125" t="s">
        <v>254</v>
      </c>
      <c r="S43" s="169">
        <f t="shared" si="9"/>
        <v>0</v>
      </c>
      <c r="T43" s="170">
        <f t="shared" si="10"/>
        <v>0</v>
      </c>
      <c r="U43" s="179"/>
      <c r="V43" s="265" t="s">
        <v>254</v>
      </c>
      <c r="W43" s="267">
        <f t="shared" si="11"/>
        <v>0</v>
      </c>
      <c r="X43" s="6">
        <f t="shared" si="12"/>
        <v>0</v>
      </c>
    </row>
    <row r="44" spans="1:24" x14ac:dyDescent="0.25">
      <c r="A44" s="20"/>
      <c r="B44" s="20"/>
      <c r="C44" s="20"/>
      <c r="D44" s="20"/>
      <c r="E44" s="20"/>
      <c r="F44" s="20"/>
      <c r="G44" s="21"/>
      <c r="H44" s="78"/>
      <c r="I44" s="24"/>
      <c r="J44" s="24"/>
      <c r="K44" s="24"/>
      <c r="R44" s="125" t="s">
        <v>258</v>
      </c>
      <c r="S44" s="169">
        <f t="shared" si="9"/>
        <v>0</v>
      </c>
      <c r="T44" s="170">
        <f t="shared" si="10"/>
        <v>0</v>
      </c>
      <c r="U44" s="179"/>
      <c r="V44" s="265" t="s">
        <v>258</v>
      </c>
      <c r="W44" s="267">
        <f t="shared" si="11"/>
        <v>0</v>
      </c>
      <c r="X44" s="6">
        <f t="shared" si="12"/>
        <v>0</v>
      </c>
    </row>
    <row r="45" spans="1:24" x14ac:dyDescent="0.25">
      <c r="A45" s="20"/>
      <c r="B45" s="20"/>
      <c r="C45" s="20"/>
      <c r="D45" s="20"/>
      <c r="E45" s="20"/>
      <c r="F45" s="20"/>
      <c r="G45" s="21"/>
      <c r="H45" s="78"/>
      <c r="I45" s="24"/>
      <c r="J45" s="24"/>
      <c r="K45" s="24"/>
      <c r="R45" s="125" t="s">
        <v>262</v>
      </c>
      <c r="S45" s="169">
        <f>COUNTIFS($G$2:$G$500,R45,$I$2:$I$500,"x")</f>
        <v>0</v>
      </c>
      <c r="T45" s="170">
        <f t="shared" si="10"/>
        <v>0</v>
      </c>
      <c r="U45" s="179"/>
      <c r="V45" s="265" t="s">
        <v>262</v>
      </c>
      <c r="W45" s="267">
        <f t="shared" si="11"/>
        <v>0</v>
      </c>
      <c r="X45" s="6">
        <f t="shared" si="12"/>
        <v>0</v>
      </c>
    </row>
    <row r="46" spans="1:24" x14ac:dyDescent="0.25">
      <c r="A46" s="20"/>
      <c r="B46" s="20"/>
      <c r="C46" s="20"/>
      <c r="D46" s="20"/>
      <c r="E46" s="20"/>
      <c r="F46" s="20"/>
      <c r="G46" s="21"/>
      <c r="H46" s="78"/>
      <c r="I46" s="24"/>
      <c r="J46" s="24"/>
      <c r="K46" s="24"/>
      <c r="R46" s="125" t="s">
        <v>266</v>
      </c>
      <c r="S46" s="169">
        <f t="shared" si="9"/>
        <v>0</v>
      </c>
      <c r="T46" s="170">
        <f t="shared" si="10"/>
        <v>0</v>
      </c>
      <c r="U46" s="179"/>
      <c r="V46" s="265" t="s">
        <v>266</v>
      </c>
      <c r="W46" s="267">
        <f t="shared" si="11"/>
        <v>0</v>
      </c>
      <c r="X46" s="6">
        <f t="shared" si="12"/>
        <v>0</v>
      </c>
    </row>
    <row r="47" spans="1:24" x14ac:dyDescent="0.25">
      <c r="A47" s="20"/>
      <c r="B47" s="20"/>
      <c r="C47" s="20"/>
      <c r="D47" s="20"/>
      <c r="E47" s="20"/>
      <c r="F47" s="20"/>
      <c r="G47" s="21"/>
      <c r="H47" s="78"/>
      <c r="I47" s="24"/>
      <c r="J47" s="24"/>
      <c r="K47" s="24"/>
      <c r="R47" s="125" t="s">
        <v>270</v>
      </c>
      <c r="S47" s="169">
        <f t="shared" si="9"/>
        <v>0</v>
      </c>
      <c r="T47" s="170">
        <f t="shared" si="10"/>
        <v>0</v>
      </c>
      <c r="U47" s="179"/>
      <c r="V47" s="265" t="s">
        <v>270</v>
      </c>
      <c r="W47" s="267">
        <f t="shared" si="11"/>
        <v>0</v>
      </c>
      <c r="X47" s="6">
        <f t="shared" si="12"/>
        <v>0</v>
      </c>
    </row>
    <row r="48" spans="1:24" x14ac:dyDescent="0.25">
      <c r="A48" s="20"/>
      <c r="B48" s="20"/>
      <c r="C48" s="20"/>
      <c r="D48" s="20"/>
      <c r="E48" s="20"/>
      <c r="F48" s="20"/>
      <c r="G48" s="21"/>
      <c r="H48" s="78"/>
      <c r="I48" s="24"/>
      <c r="J48" s="24"/>
      <c r="K48" s="24"/>
      <c r="R48" s="125" t="s">
        <v>274</v>
      </c>
      <c r="S48" s="169">
        <f t="shared" si="9"/>
        <v>0</v>
      </c>
      <c r="T48" s="170">
        <f t="shared" si="10"/>
        <v>0</v>
      </c>
      <c r="U48" s="179"/>
      <c r="V48" s="264" t="s">
        <v>274</v>
      </c>
      <c r="W48" s="267">
        <f t="shared" si="11"/>
        <v>0</v>
      </c>
      <c r="X48" s="6">
        <f t="shared" si="12"/>
        <v>0</v>
      </c>
    </row>
    <row r="49" spans="1:24" ht="13.8" thickBot="1" x14ac:dyDescent="0.3">
      <c r="A49" s="20"/>
      <c r="B49" s="20"/>
      <c r="C49" s="20"/>
      <c r="D49" s="20"/>
      <c r="E49" s="20"/>
      <c r="F49" s="20"/>
      <c r="G49" s="21"/>
      <c r="H49" s="78"/>
      <c r="I49" s="24"/>
      <c r="J49" s="24"/>
      <c r="K49" s="24"/>
      <c r="R49" s="177" t="s">
        <v>278</v>
      </c>
      <c r="S49" s="208">
        <f t="shared" si="9"/>
        <v>0</v>
      </c>
      <c r="T49" s="209">
        <f t="shared" si="10"/>
        <v>0</v>
      </c>
      <c r="U49" s="179"/>
      <c r="V49" s="109" t="s">
        <v>278</v>
      </c>
      <c r="W49" s="268">
        <f t="shared" si="11"/>
        <v>0</v>
      </c>
      <c r="X49" s="7">
        <f t="shared" si="12"/>
        <v>0</v>
      </c>
    </row>
    <row r="50" spans="1:24" ht="13.2" customHeight="1" thickBot="1" x14ac:dyDescent="0.3">
      <c r="U50" s="179"/>
      <c r="V50" s="188" t="s">
        <v>458</v>
      </c>
      <c r="W50" s="206"/>
      <c r="X50" s="207">
        <f>SUM(X51:X73)</f>
        <v>0</v>
      </c>
    </row>
    <row r="51" spans="1:24" ht="13.2" customHeight="1" x14ac:dyDescent="0.25">
      <c r="U51" s="269"/>
      <c r="V51" s="124" t="s">
        <v>190</v>
      </c>
      <c r="W51" s="169">
        <f>S3+S27+W3+W27</f>
        <v>0</v>
      </c>
      <c r="X51" s="170">
        <f>T3+T27+X3+X27</f>
        <v>0</v>
      </c>
    </row>
    <row r="52" spans="1:24" ht="13.2" customHeight="1" x14ac:dyDescent="0.25">
      <c r="U52" s="269"/>
      <c r="V52" s="125" t="s">
        <v>194</v>
      </c>
      <c r="W52" s="169">
        <f t="shared" ref="W52:X52" si="13">S4+S28+W4+W28</f>
        <v>0</v>
      </c>
      <c r="X52" s="170">
        <f t="shared" si="13"/>
        <v>0</v>
      </c>
    </row>
    <row r="53" spans="1:24" ht="13.2" customHeight="1" x14ac:dyDescent="0.25">
      <c r="U53" s="269"/>
      <c r="V53" s="125" t="s">
        <v>198</v>
      </c>
      <c r="W53" s="169">
        <f t="shared" ref="W53:X53" si="14">S5+S29+W5+W29</f>
        <v>0</v>
      </c>
      <c r="X53" s="170">
        <f t="shared" si="14"/>
        <v>0</v>
      </c>
    </row>
    <row r="54" spans="1:24" ht="13.2" customHeight="1" x14ac:dyDescent="0.25">
      <c r="U54" s="269"/>
      <c r="V54" s="125" t="s">
        <v>202</v>
      </c>
      <c r="W54" s="169">
        <f t="shared" ref="W54:X54" si="15">S6+S30+W6+W30</f>
        <v>0</v>
      </c>
      <c r="X54" s="170">
        <f t="shared" si="15"/>
        <v>0</v>
      </c>
    </row>
    <row r="55" spans="1:24" ht="13.2" customHeight="1" x14ac:dyDescent="0.25">
      <c r="U55" s="269"/>
      <c r="V55" s="125" t="s">
        <v>206</v>
      </c>
      <c r="W55" s="169">
        <f t="shared" ref="W55:X55" si="16">S7+S31+W7+W31</f>
        <v>0</v>
      </c>
      <c r="X55" s="170">
        <f t="shared" si="16"/>
        <v>0</v>
      </c>
    </row>
    <row r="56" spans="1:24" ht="13.2" customHeight="1" x14ac:dyDescent="0.25">
      <c r="U56" s="270"/>
      <c r="V56" s="125" t="s">
        <v>210</v>
      </c>
      <c r="W56" s="169">
        <f t="shared" ref="W56:X56" si="17">S8+S32+W8+W32</f>
        <v>0</v>
      </c>
      <c r="X56" s="170">
        <f t="shared" si="17"/>
        <v>0</v>
      </c>
    </row>
    <row r="57" spans="1:24" ht="13.2" customHeight="1" thickBot="1" x14ac:dyDescent="0.3">
      <c r="U57" s="271"/>
      <c r="V57" s="125" t="s">
        <v>214</v>
      </c>
      <c r="W57" s="169">
        <f t="shared" ref="W57:X57" si="18">S9+S33+W9+W33</f>
        <v>0</v>
      </c>
      <c r="X57" s="170">
        <f t="shared" si="18"/>
        <v>0</v>
      </c>
    </row>
    <row r="58" spans="1:24" ht="13.2" customHeight="1" thickBot="1" x14ac:dyDescent="0.3">
      <c r="U58" s="271"/>
      <c r="V58" s="125" t="s">
        <v>218</v>
      </c>
      <c r="W58" s="169">
        <f t="shared" ref="W58:X58" si="19">S10+S34+W10+W34</f>
        <v>0</v>
      </c>
      <c r="X58" s="170">
        <f t="shared" si="19"/>
        <v>0</v>
      </c>
    </row>
    <row r="59" spans="1:24" ht="13.2" customHeight="1" thickBot="1" x14ac:dyDescent="0.3">
      <c r="U59" s="271"/>
      <c r="V59" s="125" t="s">
        <v>222</v>
      </c>
      <c r="W59" s="169">
        <f t="shared" ref="W59:X59" si="20">S11+S35+W11+W35</f>
        <v>0</v>
      </c>
      <c r="X59" s="170">
        <f t="shared" si="20"/>
        <v>0</v>
      </c>
    </row>
    <row r="60" spans="1:24" ht="13.2" customHeight="1" thickBot="1" x14ac:dyDescent="0.3">
      <c r="U60" s="271"/>
      <c r="V60" s="125" t="s">
        <v>226</v>
      </c>
      <c r="W60" s="169">
        <f t="shared" ref="W60:X60" si="21">S12+S36+W12+W36</f>
        <v>0</v>
      </c>
      <c r="X60" s="170">
        <f t="shared" si="21"/>
        <v>0</v>
      </c>
    </row>
    <row r="61" spans="1:24" ht="13.2" customHeight="1" thickBot="1" x14ac:dyDescent="0.3">
      <c r="U61" s="271"/>
      <c r="V61" s="126" t="s">
        <v>230</v>
      </c>
      <c r="W61" s="169">
        <f t="shared" ref="W61:X61" si="22">S13+S37+W13+W37</f>
        <v>0</v>
      </c>
      <c r="X61" s="170">
        <f t="shared" si="22"/>
        <v>0</v>
      </c>
    </row>
    <row r="62" spans="1:24" ht="13.2" customHeight="1" thickBot="1" x14ac:dyDescent="0.3">
      <c r="U62" s="271"/>
      <c r="V62" s="125" t="s">
        <v>234</v>
      </c>
      <c r="W62" s="169">
        <f t="shared" ref="W62:X62" si="23">S14+S38+W14+W38</f>
        <v>0</v>
      </c>
      <c r="X62" s="170">
        <f t="shared" si="23"/>
        <v>0</v>
      </c>
    </row>
    <row r="63" spans="1:24" ht="13.2" customHeight="1" thickBot="1" x14ac:dyDescent="0.3">
      <c r="U63" s="271"/>
      <c r="V63" s="125" t="s">
        <v>238</v>
      </c>
      <c r="W63" s="169">
        <f t="shared" ref="W63:X63" si="24">S15+S39+W15+W39</f>
        <v>0</v>
      </c>
      <c r="X63" s="170">
        <f t="shared" si="24"/>
        <v>0</v>
      </c>
    </row>
    <row r="64" spans="1:24" ht="13.2" customHeight="1" thickBot="1" x14ac:dyDescent="0.3">
      <c r="U64" s="271"/>
      <c r="V64" s="125" t="s">
        <v>242</v>
      </c>
      <c r="W64" s="169">
        <f t="shared" ref="W64:X64" si="25">S16+S40+W16+W40</f>
        <v>0</v>
      </c>
      <c r="X64" s="170">
        <f t="shared" si="25"/>
        <v>0</v>
      </c>
    </row>
    <row r="65" spans="21:24" ht="13.2" customHeight="1" thickBot="1" x14ac:dyDescent="0.3">
      <c r="U65" s="271"/>
      <c r="V65" s="125" t="s">
        <v>246</v>
      </c>
      <c r="W65" s="169">
        <f t="shared" ref="W65:X65" si="26">S17+S41+W17+W41</f>
        <v>0</v>
      </c>
      <c r="X65" s="170">
        <f t="shared" si="26"/>
        <v>0</v>
      </c>
    </row>
    <row r="66" spans="21:24" ht="13.2" customHeight="1" thickBot="1" x14ac:dyDescent="0.3">
      <c r="U66" s="271"/>
      <c r="V66" s="125" t="s">
        <v>250</v>
      </c>
      <c r="W66" s="169">
        <f t="shared" ref="W66:X66" si="27">S18+S42+W18+W42</f>
        <v>0</v>
      </c>
      <c r="X66" s="170">
        <f t="shared" si="27"/>
        <v>0</v>
      </c>
    </row>
    <row r="67" spans="21:24" ht="13.2" customHeight="1" thickBot="1" x14ac:dyDescent="0.3">
      <c r="U67" s="271"/>
      <c r="V67" s="125" t="s">
        <v>254</v>
      </c>
      <c r="W67" s="169">
        <f t="shared" ref="W67:X67" si="28">S19+S43+W19+W43</f>
        <v>0</v>
      </c>
      <c r="X67" s="170">
        <f t="shared" si="28"/>
        <v>0</v>
      </c>
    </row>
    <row r="68" spans="21:24" ht="13.2" customHeight="1" thickBot="1" x14ac:dyDescent="0.3">
      <c r="U68" s="271"/>
      <c r="V68" s="125" t="s">
        <v>258</v>
      </c>
      <c r="W68" s="169">
        <f t="shared" ref="W68:X68" si="29">S20+S44+W20+W44</f>
        <v>0</v>
      </c>
      <c r="X68" s="170">
        <f t="shared" si="29"/>
        <v>0</v>
      </c>
    </row>
    <row r="69" spans="21:24" ht="13.2" customHeight="1" thickBot="1" x14ac:dyDescent="0.3">
      <c r="U69" s="271"/>
      <c r="V69" s="125" t="s">
        <v>262</v>
      </c>
      <c r="W69" s="169">
        <f t="shared" ref="W69:X69" si="30">S21+S45+W21+W45</f>
        <v>0</v>
      </c>
      <c r="X69" s="170">
        <f t="shared" si="30"/>
        <v>0</v>
      </c>
    </row>
    <row r="70" spans="21:24" ht="13.2" customHeight="1" thickBot="1" x14ac:dyDescent="0.3">
      <c r="U70" s="271"/>
      <c r="V70" s="125" t="s">
        <v>266</v>
      </c>
      <c r="W70" s="169">
        <f t="shared" ref="W70:X70" si="31">S22+S46+W22+W46</f>
        <v>0</v>
      </c>
      <c r="X70" s="170">
        <f t="shared" si="31"/>
        <v>0</v>
      </c>
    </row>
    <row r="71" spans="21:24" ht="13.2" customHeight="1" thickBot="1" x14ac:dyDescent="0.3">
      <c r="U71" s="271"/>
      <c r="V71" s="125" t="s">
        <v>270</v>
      </c>
      <c r="W71" s="169">
        <f t="shared" ref="W71:X71" si="32">S23+S47+W23+W47</f>
        <v>0</v>
      </c>
      <c r="X71" s="170">
        <f t="shared" si="32"/>
        <v>0</v>
      </c>
    </row>
    <row r="72" spans="21:24" ht="13.2" customHeight="1" thickBot="1" x14ac:dyDescent="0.3">
      <c r="U72" s="271"/>
      <c r="V72" s="125" t="s">
        <v>274</v>
      </c>
      <c r="W72" s="169">
        <f t="shared" ref="W72:X72" si="33">S24+S48+W24+W48</f>
        <v>0</v>
      </c>
      <c r="X72" s="170">
        <f t="shared" si="33"/>
        <v>0</v>
      </c>
    </row>
    <row r="73" spans="21:24" ht="13.2" customHeight="1" thickBot="1" x14ac:dyDescent="0.3">
      <c r="U73" s="271"/>
      <c r="V73" s="177" t="s">
        <v>278</v>
      </c>
      <c r="W73" s="169">
        <f t="shared" ref="W73:X73" si="34">S25+S49+W25+W49</f>
        <v>0</v>
      </c>
      <c r="X73" s="170">
        <f t="shared" si="34"/>
        <v>0</v>
      </c>
    </row>
  </sheetData>
  <sheetProtection selectLockedCells="1" selectUnlockedCells="1"/>
  <mergeCells count="1">
    <mergeCell ref="Z1:AH1"/>
  </mergeCells>
  <phoneticPr fontId="3" type="noConversion"/>
  <conditionalFormatting sqref="H2:K49">
    <cfRule type="cellIs" dxfId="8" priority="1" stopIfTrue="1" operator="equal">
      <formula>"x"</formula>
    </cfRule>
    <cfRule type="cellIs" dxfId="7" priority="2" stopIfTrue="1" operator="equal">
      <formula>"-"</formula>
    </cfRule>
    <cfRule type="cellIs" dxfId="6" priority="3" stopIfTrue="1" operator="equal">
      <formula>"""-"""</formula>
    </cfRule>
  </conditionalFormatting>
  <hyperlinks>
    <hyperlink ref="L1" location="'Expansion set Check List'!A1" display="Home" xr:uid="{00000000-0004-0000-EF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000-000000000000}">
  <sheetPr codeName="Sheet66"/>
  <dimension ref="A1:AJ73"/>
  <sheetViews>
    <sheetView workbookViewId="0"/>
  </sheetViews>
  <sheetFormatPr defaultColWidth="9.33203125" defaultRowHeight="13.2" customHeight="1" x14ac:dyDescent="0.25"/>
  <cols>
    <col min="1" max="1" width="22.33203125" customWidth="1"/>
    <col min="2" max="2" width="5.88671875" customWidth="1"/>
    <col min="3" max="3" width="4" customWidth="1"/>
    <col min="4" max="4" width="9.33203125" customWidth="1"/>
    <col min="5" max="5" width="4" customWidth="1"/>
    <col min="6" max="6" width="14.33203125" customWidth="1"/>
    <col min="7" max="7" width="10.33203125" bestFit="1" customWidth="1"/>
    <col min="8" max="10" width="3.33203125" customWidth="1"/>
    <col min="11" max="11" width="3.33203125" bestFit="1" customWidth="1"/>
    <col min="12" max="13" width="3.33203125" customWidth="1"/>
    <col min="14" max="15" width="3.33203125" bestFit="1" customWidth="1"/>
    <col min="16" max="16" width="4" bestFit="1" customWidth="1"/>
    <col min="17" max="17" width="3.33203125" bestFit="1" customWidth="1"/>
    <col min="18" max="18" width="3.33203125" customWidth="1"/>
    <col min="19" max="19" width="3.5546875" customWidth="1"/>
    <col min="20" max="20" width="20.33203125" bestFit="1" customWidth="1"/>
    <col min="21" max="21" width="4.5546875" customWidth="1"/>
    <col min="22" max="22" width="4" customWidth="1"/>
    <col min="23" max="23" width="1.44140625" customWidth="1"/>
    <col min="24" max="24" width="20.33203125" bestFit="1" customWidth="1"/>
    <col min="25" max="35" width="4" customWidth="1"/>
    <col min="36" max="36" width="3" customWidth="1"/>
  </cols>
  <sheetData>
    <row r="1" spans="1:36" ht="57.6" thickBot="1" x14ac:dyDescent="0.3">
      <c r="A1" s="11" t="s">
        <v>9440</v>
      </c>
      <c r="B1" s="9" t="s">
        <v>9441</v>
      </c>
      <c r="C1" s="9" t="s">
        <v>9442</v>
      </c>
      <c r="D1" s="9" t="s">
        <v>9443</v>
      </c>
      <c r="E1" s="9" t="s">
        <v>9444</v>
      </c>
      <c r="F1" s="9" t="s">
        <v>9445</v>
      </c>
      <c r="G1" s="10" t="s">
        <v>396</v>
      </c>
      <c r="H1" s="10" t="s">
        <v>100</v>
      </c>
      <c r="I1" s="10" t="s">
        <v>101</v>
      </c>
      <c r="J1" s="10" t="s">
        <v>102</v>
      </c>
      <c r="K1" s="10" t="s">
        <v>103</v>
      </c>
      <c r="L1" s="10" t="s">
        <v>104</v>
      </c>
      <c r="M1" s="48" t="s">
        <v>397</v>
      </c>
      <c r="N1" s="64" t="s">
        <v>100</v>
      </c>
      <c r="O1" s="65" t="s">
        <v>101</v>
      </c>
      <c r="P1" s="65" t="s">
        <v>102</v>
      </c>
      <c r="Q1" s="66" t="s">
        <v>103</v>
      </c>
      <c r="R1" s="28" t="s">
        <v>104</v>
      </c>
      <c r="AB1" s="332" t="s">
        <v>398</v>
      </c>
      <c r="AC1" s="333"/>
      <c r="AD1" s="333"/>
      <c r="AE1" s="333"/>
      <c r="AF1" s="333"/>
      <c r="AG1" s="333"/>
      <c r="AH1" s="333"/>
      <c r="AI1" s="333"/>
      <c r="AJ1" s="334"/>
    </row>
    <row r="2" spans="1:36" ht="13.8" thickBot="1" x14ac:dyDescent="0.3">
      <c r="A2" s="12"/>
      <c r="B2" s="18"/>
      <c r="C2" s="18"/>
      <c r="D2" s="18"/>
      <c r="E2" s="18"/>
      <c r="F2" s="18"/>
      <c r="G2" s="19"/>
      <c r="H2" s="77"/>
      <c r="I2" s="77"/>
      <c r="J2" s="77"/>
      <c r="K2" s="77"/>
      <c r="L2" s="77"/>
      <c r="N2" s="67">
        <f>COUNTIF(H2:H500,"&gt;=1")</f>
        <v>0</v>
      </c>
      <c r="O2" s="68">
        <f t="shared" ref="O2:R2" si="0">COUNTIF(I2:I500,"&gt;=1")</f>
        <v>0</v>
      </c>
      <c r="P2" s="68">
        <f t="shared" si="0"/>
        <v>0</v>
      </c>
      <c r="Q2" s="68">
        <f t="shared" si="0"/>
        <v>0</v>
      </c>
      <c r="R2" s="69">
        <f t="shared" si="0"/>
        <v>0</v>
      </c>
      <c r="T2" s="274" t="s">
        <v>100</v>
      </c>
      <c r="U2" s="241"/>
      <c r="V2" s="275">
        <f>SUM(V3:V25)</f>
        <v>0</v>
      </c>
      <c r="W2" s="187"/>
      <c r="X2" s="247" t="s">
        <v>102</v>
      </c>
      <c r="Y2" s="241"/>
      <c r="Z2" s="243">
        <f>SUM(Z3:Z20)</f>
        <v>0</v>
      </c>
      <c r="AB2" s="109"/>
      <c r="AC2" s="109"/>
      <c r="AD2" s="109"/>
      <c r="AE2" s="109"/>
      <c r="AF2" s="109"/>
      <c r="AG2" s="109"/>
      <c r="AH2" s="109"/>
      <c r="AI2" s="109"/>
      <c r="AJ2" s="109"/>
    </row>
    <row r="3" spans="1:36" x14ac:dyDescent="0.25">
      <c r="A3" s="15"/>
      <c r="B3" s="20"/>
      <c r="C3" s="20"/>
      <c r="D3" s="20"/>
      <c r="E3" s="20"/>
      <c r="F3" s="20"/>
      <c r="G3" s="21"/>
      <c r="H3" s="78"/>
      <c r="I3" s="78"/>
      <c r="J3" s="78"/>
      <c r="K3" s="78"/>
      <c r="L3" s="78"/>
      <c r="T3" s="124" t="s">
        <v>190</v>
      </c>
      <c r="U3" s="260">
        <f>COUNTIFS($G$2:$G$500,T3,$H$2:$H$500,"&lt;&gt;-",$H$2:$H$500,"&gt;=1")</f>
        <v>0</v>
      </c>
      <c r="V3" s="70">
        <f>COUNTIFS($H$2:$H$500,"&lt;&gt;-",$G$2:$G$500,T3)</f>
        <v>0</v>
      </c>
      <c r="W3" s="281"/>
      <c r="X3" s="124" t="s">
        <v>190</v>
      </c>
      <c r="Y3" s="174">
        <f>COUNTIFS($G$2:$G$500,X3,$J$2:$J$500,"&lt;&gt;-",$J$2:$J$500,"&gt;=1")</f>
        <v>0</v>
      </c>
      <c r="Z3" s="70">
        <f>COUNTIFS($J$2:$J$500,"&lt;&gt;-",$G$2:$G$500,X3)</f>
        <v>0</v>
      </c>
    </row>
    <row r="4" spans="1:36" x14ac:dyDescent="0.25">
      <c r="A4" s="15"/>
      <c r="B4" s="20"/>
      <c r="C4" s="20"/>
      <c r="D4" s="20"/>
      <c r="E4" s="20"/>
      <c r="F4" s="20"/>
      <c r="G4" s="21"/>
      <c r="H4" s="78"/>
      <c r="I4" s="78"/>
      <c r="J4" s="78"/>
      <c r="K4" s="78"/>
      <c r="L4" s="78"/>
      <c r="T4" s="125" t="s">
        <v>194</v>
      </c>
      <c r="U4" s="267">
        <f t="shared" ref="U4:U25" si="1">COUNTIFS($G$2:$G$500,T4,$H$2:$H$500,"&lt;&gt;-",$H$2:$H$500,"&gt;=1")</f>
        <v>0</v>
      </c>
      <c r="V4" s="6">
        <f t="shared" ref="V4:V25" si="2">COUNTIFS($H$2:$H$500,"&lt;&gt;-",$G$2:$G$500,T4)</f>
        <v>0</v>
      </c>
      <c r="W4" s="245"/>
      <c r="X4" s="125" t="s">
        <v>194</v>
      </c>
      <c r="Y4" s="175">
        <f t="shared" ref="Y4:Y25" si="3">COUNTIFS($G$2:$G$500,X4,$J$2:$J$500,"&lt;&gt;-",$J$2:$J$500,"&gt;=1")</f>
        <v>0</v>
      </c>
      <c r="Z4" s="6">
        <f t="shared" ref="Z4:Z25" si="4">COUNTIFS($J$2:$J$500,"&lt;&gt;-",$G$2:$G$500,X4)</f>
        <v>0</v>
      </c>
    </row>
    <row r="5" spans="1:36" x14ac:dyDescent="0.25">
      <c r="A5" s="15"/>
      <c r="B5" s="20"/>
      <c r="C5" s="20"/>
      <c r="D5" s="20"/>
      <c r="E5" s="20"/>
      <c r="F5" s="20"/>
      <c r="G5" s="21"/>
      <c r="H5" s="78"/>
      <c r="I5" s="78"/>
      <c r="J5" s="78"/>
      <c r="K5" s="78"/>
      <c r="L5" s="78"/>
      <c r="T5" s="125" t="s">
        <v>198</v>
      </c>
      <c r="U5" s="267">
        <f t="shared" si="1"/>
        <v>0</v>
      </c>
      <c r="V5" s="6">
        <f t="shared" si="2"/>
        <v>0</v>
      </c>
      <c r="W5" s="245"/>
      <c r="X5" s="125" t="s">
        <v>198</v>
      </c>
      <c r="Y5" s="175">
        <f t="shared" si="3"/>
        <v>0</v>
      </c>
      <c r="Z5" s="6">
        <f t="shared" si="4"/>
        <v>0</v>
      </c>
    </row>
    <row r="6" spans="1:36" x14ac:dyDescent="0.25">
      <c r="A6" s="15"/>
      <c r="B6" s="20"/>
      <c r="C6" s="20"/>
      <c r="D6" s="20"/>
      <c r="E6" s="20"/>
      <c r="F6" s="20"/>
      <c r="G6" s="21"/>
      <c r="H6" s="78"/>
      <c r="I6" s="78"/>
      <c r="J6" s="78"/>
      <c r="K6" s="78"/>
      <c r="L6" s="78"/>
      <c r="T6" s="125" t="s">
        <v>202</v>
      </c>
      <c r="U6" s="267">
        <f t="shared" si="1"/>
        <v>0</v>
      </c>
      <c r="V6" s="6">
        <f t="shared" si="2"/>
        <v>0</v>
      </c>
      <c r="W6" s="245"/>
      <c r="X6" s="125" t="s">
        <v>202</v>
      </c>
      <c r="Y6" s="175">
        <f t="shared" si="3"/>
        <v>0</v>
      </c>
      <c r="Z6" s="6">
        <f t="shared" si="4"/>
        <v>0</v>
      </c>
    </row>
    <row r="7" spans="1:36" x14ac:dyDescent="0.25">
      <c r="A7" s="15"/>
      <c r="B7" s="20"/>
      <c r="C7" s="20"/>
      <c r="D7" s="20"/>
      <c r="E7" s="20"/>
      <c r="F7" s="20"/>
      <c r="G7" s="21"/>
      <c r="H7" s="78"/>
      <c r="I7" s="78"/>
      <c r="J7" s="78"/>
      <c r="K7" s="78"/>
      <c r="L7" s="78"/>
      <c r="T7" s="125" t="s">
        <v>206</v>
      </c>
      <c r="U7" s="267">
        <f t="shared" si="1"/>
        <v>0</v>
      </c>
      <c r="V7" s="6">
        <f t="shared" si="2"/>
        <v>0</v>
      </c>
      <c r="W7" s="245"/>
      <c r="X7" s="125" t="s">
        <v>206</v>
      </c>
      <c r="Y7" s="175">
        <f t="shared" si="3"/>
        <v>0</v>
      </c>
      <c r="Z7" s="6">
        <f t="shared" si="4"/>
        <v>0</v>
      </c>
    </row>
    <row r="8" spans="1:36" x14ac:dyDescent="0.25">
      <c r="A8" s="15"/>
      <c r="B8" s="20"/>
      <c r="C8" s="20"/>
      <c r="D8" s="20"/>
      <c r="E8" s="20"/>
      <c r="F8" s="20"/>
      <c r="G8" s="21"/>
      <c r="H8" s="78"/>
      <c r="I8" s="78"/>
      <c r="J8" s="78"/>
      <c r="K8" s="78"/>
      <c r="L8" s="78"/>
      <c r="T8" s="125" t="s">
        <v>210</v>
      </c>
      <c r="U8" s="267">
        <f t="shared" si="1"/>
        <v>0</v>
      </c>
      <c r="V8" s="6">
        <f t="shared" si="2"/>
        <v>0</v>
      </c>
      <c r="W8" s="245"/>
      <c r="X8" s="125" t="s">
        <v>210</v>
      </c>
      <c r="Y8" s="175">
        <f t="shared" si="3"/>
        <v>0</v>
      </c>
      <c r="Z8" s="6">
        <f t="shared" si="4"/>
        <v>0</v>
      </c>
    </row>
    <row r="9" spans="1:36" x14ac:dyDescent="0.25">
      <c r="A9" s="15"/>
      <c r="B9" s="20"/>
      <c r="C9" s="20"/>
      <c r="D9" s="20"/>
      <c r="E9" s="20"/>
      <c r="F9" s="20"/>
      <c r="G9" s="21"/>
      <c r="H9" s="78"/>
      <c r="I9" s="78"/>
      <c r="J9" s="78"/>
      <c r="K9" s="78"/>
      <c r="L9" s="78"/>
      <c r="T9" s="125" t="s">
        <v>214</v>
      </c>
      <c r="U9" s="267">
        <f t="shared" si="1"/>
        <v>0</v>
      </c>
      <c r="V9" s="6">
        <f t="shared" si="2"/>
        <v>0</v>
      </c>
      <c r="W9" s="245"/>
      <c r="X9" s="125" t="s">
        <v>214</v>
      </c>
      <c r="Y9" s="175">
        <f t="shared" si="3"/>
        <v>0</v>
      </c>
      <c r="Z9" s="6">
        <f t="shared" si="4"/>
        <v>0</v>
      </c>
    </row>
    <row r="10" spans="1:36" x14ac:dyDescent="0.25">
      <c r="A10" s="15"/>
      <c r="B10" s="20"/>
      <c r="C10" s="20"/>
      <c r="D10" s="20"/>
      <c r="E10" s="20"/>
      <c r="F10" s="20"/>
      <c r="G10" s="21"/>
      <c r="H10" s="78"/>
      <c r="I10" s="78"/>
      <c r="J10" s="78"/>
      <c r="K10" s="78"/>
      <c r="L10" s="78"/>
      <c r="T10" s="125" t="s">
        <v>218</v>
      </c>
      <c r="U10" s="267">
        <f t="shared" si="1"/>
        <v>0</v>
      </c>
      <c r="V10" s="6">
        <f t="shared" si="2"/>
        <v>0</v>
      </c>
      <c r="W10" s="245"/>
      <c r="X10" s="125" t="s">
        <v>218</v>
      </c>
      <c r="Y10" s="175">
        <f t="shared" si="3"/>
        <v>0</v>
      </c>
      <c r="Z10" s="6">
        <f t="shared" si="4"/>
        <v>0</v>
      </c>
    </row>
    <row r="11" spans="1:36" x14ac:dyDescent="0.25">
      <c r="A11" s="15"/>
      <c r="B11" s="20"/>
      <c r="C11" s="20"/>
      <c r="D11" s="20"/>
      <c r="E11" s="20"/>
      <c r="F11" s="20"/>
      <c r="G11" s="21"/>
      <c r="H11" s="78"/>
      <c r="I11" s="78"/>
      <c r="J11" s="78"/>
      <c r="K11" s="78"/>
      <c r="L11" s="78"/>
      <c r="T11" s="125" t="s">
        <v>222</v>
      </c>
      <c r="U11" s="267">
        <f t="shared" si="1"/>
        <v>0</v>
      </c>
      <c r="V11" s="6">
        <f t="shared" si="2"/>
        <v>0</v>
      </c>
      <c r="W11" s="245"/>
      <c r="X11" s="125" t="s">
        <v>222</v>
      </c>
      <c r="Y11" s="175">
        <f t="shared" si="3"/>
        <v>0</v>
      </c>
      <c r="Z11" s="6">
        <f t="shared" si="4"/>
        <v>0</v>
      </c>
    </row>
    <row r="12" spans="1:36" x14ac:dyDescent="0.25">
      <c r="A12" s="15"/>
      <c r="B12" s="20"/>
      <c r="C12" s="20"/>
      <c r="D12" s="20"/>
      <c r="E12" s="20"/>
      <c r="F12" s="20"/>
      <c r="G12" s="21"/>
      <c r="H12" s="78"/>
      <c r="I12" s="78"/>
      <c r="J12" s="78"/>
      <c r="K12" s="78"/>
      <c r="L12" s="78"/>
      <c r="T12" s="125" t="s">
        <v>226</v>
      </c>
      <c r="U12" s="267">
        <f t="shared" si="1"/>
        <v>0</v>
      </c>
      <c r="V12" s="6">
        <f t="shared" si="2"/>
        <v>0</v>
      </c>
      <c r="W12" s="245"/>
      <c r="X12" s="125" t="s">
        <v>226</v>
      </c>
      <c r="Y12" s="175">
        <f t="shared" si="3"/>
        <v>0</v>
      </c>
      <c r="Z12" s="6">
        <f t="shared" si="4"/>
        <v>0</v>
      </c>
    </row>
    <row r="13" spans="1:36" x14ac:dyDescent="0.25">
      <c r="A13" s="15"/>
      <c r="B13" s="20"/>
      <c r="C13" s="20"/>
      <c r="D13" s="20"/>
      <c r="E13" s="20"/>
      <c r="F13" s="20"/>
      <c r="G13" s="21"/>
      <c r="H13" s="78"/>
      <c r="I13" s="78"/>
      <c r="J13" s="78"/>
      <c r="K13" s="78"/>
      <c r="L13" s="78"/>
      <c r="T13" s="126" t="s">
        <v>230</v>
      </c>
      <c r="U13" s="267">
        <f t="shared" si="1"/>
        <v>0</v>
      </c>
      <c r="V13" s="6">
        <f t="shared" si="2"/>
        <v>0</v>
      </c>
      <c r="W13" s="245"/>
      <c r="X13" s="126" t="s">
        <v>230</v>
      </c>
      <c r="Y13" s="175">
        <f t="shared" si="3"/>
        <v>0</v>
      </c>
      <c r="Z13" s="6">
        <f t="shared" si="4"/>
        <v>0</v>
      </c>
    </row>
    <row r="14" spans="1:36" x14ac:dyDescent="0.25">
      <c r="A14" s="15"/>
      <c r="B14" s="20"/>
      <c r="C14" s="20"/>
      <c r="D14" s="20"/>
      <c r="E14" s="20"/>
      <c r="F14" s="20"/>
      <c r="G14" s="21"/>
      <c r="H14" s="78"/>
      <c r="I14" s="78"/>
      <c r="J14" s="78"/>
      <c r="K14" s="78"/>
      <c r="L14" s="78"/>
      <c r="T14" s="125" t="s">
        <v>234</v>
      </c>
      <c r="U14" s="267">
        <f t="shared" si="1"/>
        <v>0</v>
      </c>
      <c r="V14" s="6">
        <f t="shared" si="2"/>
        <v>0</v>
      </c>
      <c r="W14" s="245"/>
      <c r="X14" s="125" t="s">
        <v>234</v>
      </c>
      <c r="Y14" s="175">
        <f t="shared" si="3"/>
        <v>0</v>
      </c>
      <c r="Z14" s="6">
        <f t="shared" si="4"/>
        <v>0</v>
      </c>
    </row>
    <row r="15" spans="1:36" x14ac:dyDescent="0.25">
      <c r="A15" s="15"/>
      <c r="B15" s="20"/>
      <c r="C15" s="20"/>
      <c r="D15" s="20"/>
      <c r="E15" s="20"/>
      <c r="F15" s="20"/>
      <c r="G15" s="21"/>
      <c r="H15" s="78"/>
      <c r="I15" s="78"/>
      <c r="J15" s="78"/>
      <c r="K15" s="78"/>
      <c r="L15" s="78"/>
      <c r="T15" s="125" t="s">
        <v>238</v>
      </c>
      <c r="U15" s="267">
        <f t="shared" si="1"/>
        <v>0</v>
      </c>
      <c r="V15" s="6">
        <f t="shared" si="2"/>
        <v>0</v>
      </c>
      <c r="W15" s="245"/>
      <c r="X15" s="125" t="s">
        <v>238</v>
      </c>
      <c r="Y15" s="175">
        <f t="shared" si="3"/>
        <v>0</v>
      </c>
      <c r="Z15" s="6">
        <f t="shared" si="4"/>
        <v>0</v>
      </c>
    </row>
    <row r="16" spans="1:36" x14ac:dyDescent="0.25">
      <c r="A16" s="15"/>
      <c r="B16" s="20"/>
      <c r="C16" s="20"/>
      <c r="D16" s="20"/>
      <c r="E16" s="20"/>
      <c r="F16" s="20"/>
      <c r="G16" s="21"/>
      <c r="H16" s="78"/>
      <c r="I16" s="78"/>
      <c r="J16" s="78"/>
      <c r="K16" s="78"/>
      <c r="L16" s="78"/>
      <c r="T16" s="125" t="s">
        <v>242</v>
      </c>
      <c r="U16" s="267">
        <f t="shared" si="1"/>
        <v>0</v>
      </c>
      <c r="V16" s="6">
        <f t="shared" si="2"/>
        <v>0</v>
      </c>
      <c r="W16" s="245"/>
      <c r="X16" s="125" t="s">
        <v>242</v>
      </c>
      <c r="Y16" s="175">
        <f t="shared" si="3"/>
        <v>0</v>
      </c>
      <c r="Z16" s="6">
        <f t="shared" si="4"/>
        <v>0</v>
      </c>
    </row>
    <row r="17" spans="1:26" x14ac:dyDescent="0.25">
      <c r="A17" s="15"/>
      <c r="B17" s="20"/>
      <c r="C17" s="20"/>
      <c r="D17" s="20"/>
      <c r="E17" s="20"/>
      <c r="F17" s="20"/>
      <c r="G17" s="21"/>
      <c r="H17" s="78"/>
      <c r="I17" s="78"/>
      <c r="J17" s="78"/>
      <c r="K17" s="78"/>
      <c r="L17" s="78"/>
      <c r="T17" s="125" t="s">
        <v>246</v>
      </c>
      <c r="U17" s="267">
        <f t="shared" si="1"/>
        <v>0</v>
      </c>
      <c r="V17" s="6">
        <f t="shared" si="2"/>
        <v>0</v>
      </c>
      <c r="W17" s="279"/>
      <c r="X17" s="125" t="s">
        <v>246</v>
      </c>
      <c r="Y17" s="175">
        <f t="shared" si="3"/>
        <v>0</v>
      </c>
      <c r="Z17" s="6">
        <f t="shared" si="4"/>
        <v>0</v>
      </c>
    </row>
    <row r="18" spans="1:26" x14ac:dyDescent="0.25">
      <c r="A18" s="15"/>
      <c r="B18" s="20"/>
      <c r="C18" s="20"/>
      <c r="D18" s="20"/>
      <c r="E18" s="20"/>
      <c r="F18" s="20"/>
      <c r="G18" s="21"/>
      <c r="H18" s="78"/>
      <c r="I18" s="78"/>
      <c r="J18" s="78"/>
      <c r="K18" s="78"/>
      <c r="L18" s="78"/>
      <c r="T18" s="125" t="s">
        <v>250</v>
      </c>
      <c r="U18" s="267">
        <f t="shared" si="1"/>
        <v>0</v>
      </c>
      <c r="V18" s="6">
        <f t="shared" si="2"/>
        <v>0</v>
      </c>
      <c r="W18" s="279"/>
      <c r="X18" s="125" t="s">
        <v>250</v>
      </c>
      <c r="Y18" s="175">
        <f t="shared" si="3"/>
        <v>0</v>
      </c>
      <c r="Z18" s="6">
        <f t="shared" si="4"/>
        <v>0</v>
      </c>
    </row>
    <row r="19" spans="1:26" ht="13.8" thickBot="1" x14ac:dyDescent="0.3">
      <c r="A19" s="15"/>
      <c r="B19" s="20"/>
      <c r="C19" s="20"/>
      <c r="D19" s="20"/>
      <c r="E19" s="20"/>
      <c r="F19" s="20"/>
      <c r="G19" s="21"/>
      <c r="H19" s="78"/>
      <c r="I19" s="78"/>
      <c r="J19" s="78"/>
      <c r="K19" s="78"/>
      <c r="L19" s="78"/>
      <c r="T19" s="125" t="s">
        <v>254</v>
      </c>
      <c r="U19" s="267">
        <f t="shared" si="1"/>
        <v>0</v>
      </c>
      <c r="V19" s="6">
        <f t="shared" si="2"/>
        <v>0</v>
      </c>
      <c r="W19" s="246"/>
      <c r="X19" s="125" t="s">
        <v>254</v>
      </c>
      <c r="Y19" s="175">
        <f t="shared" si="3"/>
        <v>0</v>
      </c>
      <c r="Z19" s="6">
        <f t="shared" si="4"/>
        <v>0</v>
      </c>
    </row>
    <row r="20" spans="1:26" ht="13.8" thickBot="1" x14ac:dyDescent="0.3">
      <c r="A20" s="15"/>
      <c r="B20" s="20"/>
      <c r="C20" s="20"/>
      <c r="D20" s="20"/>
      <c r="E20" s="20"/>
      <c r="F20" s="20"/>
      <c r="G20" s="21"/>
      <c r="H20" s="78"/>
      <c r="I20" s="78"/>
      <c r="J20" s="78"/>
      <c r="K20" s="78"/>
      <c r="L20" s="78"/>
      <c r="T20" s="125" t="s">
        <v>258</v>
      </c>
      <c r="U20" s="267">
        <f t="shared" si="1"/>
        <v>0</v>
      </c>
      <c r="V20" s="6">
        <f t="shared" si="2"/>
        <v>0</v>
      </c>
      <c r="W20" s="71"/>
      <c r="X20" s="125" t="s">
        <v>258</v>
      </c>
      <c r="Y20" s="175">
        <f t="shared" si="3"/>
        <v>0</v>
      </c>
      <c r="Z20" s="6">
        <f t="shared" si="4"/>
        <v>0</v>
      </c>
    </row>
    <row r="21" spans="1:26" ht="13.8" thickBot="1" x14ac:dyDescent="0.3">
      <c r="A21" s="15"/>
      <c r="B21" s="20"/>
      <c r="C21" s="20"/>
      <c r="D21" s="20"/>
      <c r="E21" s="20"/>
      <c r="F21" s="20"/>
      <c r="G21" s="21"/>
      <c r="H21" s="78"/>
      <c r="I21" s="78"/>
      <c r="J21" s="78"/>
      <c r="K21" s="78"/>
      <c r="L21" s="78"/>
      <c r="T21" s="125" t="s">
        <v>262</v>
      </c>
      <c r="U21" s="267">
        <f t="shared" si="1"/>
        <v>0</v>
      </c>
      <c r="V21" s="6">
        <f t="shared" si="2"/>
        <v>0</v>
      </c>
      <c r="W21" s="280"/>
      <c r="X21" s="125" t="s">
        <v>262</v>
      </c>
      <c r="Y21" s="175">
        <f t="shared" si="3"/>
        <v>0</v>
      </c>
      <c r="Z21" s="6">
        <f t="shared" si="4"/>
        <v>0</v>
      </c>
    </row>
    <row r="22" spans="1:26" x14ac:dyDescent="0.25">
      <c r="A22" s="15"/>
      <c r="B22" s="20"/>
      <c r="C22" s="20"/>
      <c r="D22" s="20"/>
      <c r="E22" s="20"/>
      <c r="F22" s="20"/>
      <c r="G22" s="21"/>
      <c r="H22" s="78"/>
      <c r="I22" s="78"/>
      <c r="J22" s="78"/>
      <c r="K22" s="78"/>
      <c r="L22" s="78"/>
      <c r="T22" s="125" t="s">
        <v>266</v>
      </c>
      <c r="U22" s="267">
        <f t="shared" si="1"/>
        <v>0</v>
      </c>
      <c r="V22" s="6">
        <f t="shared" si="2"/>
        <v>0</v>
      </c>
      <c r="W22" s="281"/>
      <c r="X22" s="125" t="s">
        <v>266</v>
      </c>
      <c r="Y22" s="175">
        <f t="shared" si="3"/>
        <v>0</v>
      </c>
      <c r="Z22" s="6">
        <f t="shared" si="4"/>
        <v>0</v>
      </c>
    </row>
    <row r="23" spans="1:26" x14ac:dyDescent="0.25">
      <c r="A23" s="15"/>
      <c r="B23" s="20"/>
      <c r="C23" s="20"/>
      <c r="D23" s="20"/>
      <c r="E23" s="20"/>
      <c r="F23" s="20"/>
      <c r="G23" s="21"/>
      <c r="H23" s="78"/>
      <c r="I23" s="78"/>
      <c r="J23" s="78"/>
      <c r="K23" s="78"/>
      <c r="L23" s="78"/>
      <c r="T23" s="125" t="s">
        <v>270</v>
      </c>
      <c r="U23" s="267">
        <f t="shared" si="1"/>
        <v>0</v>
      </c>
      <c r="V23" s="6">
        <f t="shared" si="2"/>
        <v>0</v>
      </c>
      <c r="W23" s="245"/>
      <c r="X23" s="125" t="s">
        <v>270</v>
      </c>
      <c r="Y23" s="175">
        <f t="shared" si="3"/>
        <v>0</v>
      </c>
      <c r="Z23" s="6">
        <f t="shared" si="4"/>
        <v>0</v>
      </c>
    </row>
    <row r="24" spans="1:26" x14ac:dyDescent="0.25">
      <c r="A24" s="15"/>
      <c r="B24" s="20"/>
      <c r="C24" s="20"/>
      <c r="D24" s="20"/>
      <c r="E24" s="20"/>
      <c r="F24" s="20"/>
      <c r="G24" s="21"/>
      <c r="H24" s="78"/>
      <c r="I24" s="78"/>
      <c r="J24" s="78"/>
      <c r="K24" s="78"/>
      <c r="L24" s="78"/>
      <c r="T24" s="125" t="s">
        <v>274</v>
      </c>
      <c r="U24" s="267">
        <f t="shared" si="1"/>
        <v>0</v>
      </c>
      <c r="V24" s="6">
        <f t="shared" si="2"/>
        <v>0</v>
      </c>
      <c r="W24" s="245"/>
      <c r="X24" s="125" t="s">
        <v>274</v>
      </c>
      <c r="Y24" s="175">
        <f t="shared" si="3"/>
        <v>0</v>
      </c>
      <c r="Z24" s="6">
        <f t="shared" si="4"/>
        <v>0</v>
      </c>
    </row>
    <row r="25" spans="1:26" ht="13.8" thickBot="1" x14ac:dyDescent="0.3">
      <c r="A25" s="15"/>
      <c r="B25" s="20"/>
      <c r="C25" s="20"/>
      <c r="D25" s="20"/>
      <c r="E25" s="20"/>
      <c r="F25" s="20"/>
      <c r="G25" s="21"/>
      <c r="H25" s="78"/>
      <c r="I25" s="78"/>
      <c r="J25" s="78"/>
      <c r="K25" s="78"/>
      <c r="L25" s="78"/>
      <c r="T25" s="177" t="s">
        <v>278</v>
      </c>
      <c r="U25" s="268">
        <f t="shared" si="1"/>
        <v>0</v>
      </c>
      <c r="V25" s="7">
        <f t="shared" si="2"/>
        <v>0</v>
      </c>
      <c r="W25" s="245"/>
      <c r="X25" s="177" t="s">
        <v>278</v>
      </c>
      <c r="Y25" s="176">
        <f t="shared" si="3"/>
        <v>0</v>
      </c>
      <c r="Z25" s="7">
        <f t="shared" si="4"/>
        <v>0</v>
      </c>
    </row>
    <row r="26" spans="1:26" ht="13.8" thickBot="1" x14ac:dyDescent="0.3">
      <c r="A26" s="15"/>
      <c r="B26" s="20"/>
      <c r="C26" s="20"/>
      <c r="D26" s="20"/>
      <c r="E26" s="20"/>
      <c r="F26" s="20"/>
      <c r="G26" s="21"/>
      <c r="H26" s="78"/>
      <c r="I26" s="78"/>
      <c r="J26" s="78"/>
      <c r="K26" s="78"/>
      <c r="L26" s="78"/>
      <c r="T26" s="248" t="s">
        <v>101</v>
      </c>
      <c r="U26" s="277"/>
      <c r="V26" s="278">
        <f>SUM(V27:V49)</f>
        <v>0</v>
      </c>
      <c r="W26" s="179"/>
      <c r="X26" s="282" t="s">
        <v>103</v>
      </c>
      <c r="Y26" s="277"/>
      <c r="Z26" s="283">
        <f>SUM(Z27:Z49)</f>
        <v>0</v>
      </c>
    </row>
    <row r="27" spans="1:26" x14ac:dyDescent="0.25">
      <c r="A27" s="15"/>
      <c r="B27" s="20"/>
      <c r="C27" s="20"/>
      <c r="D27" s="20"/>
      <c r="E27" s="20"/>
      <c r="F27" s="20"/>
      <c r="G27" s="21"/>
      <c r="H27" s="78"/>
      <c r="I27" s="78"/>
      <c r="J27" s="78"/>
      <c r="K27" s="78"/>
      <c r="L27" s="78"/>
      <c r="T27" s="124" t="s">
        <v>190</v>
      </c>
      <c r="U27" s="260">
        <f t="shared" ref="U27" si="5">COUNTIFS($G$2:$G$500,T27,$I$2:$I$500,"&lt;&gt;-",$I$2:$I$500,"&gt;=1")</f>
        <v>0</v>
      </c>
      <c r="V27" s="70">
        <f t="shared" ref="V27" si="6">COUNTIFS($I$2:$I$500,"&lt;&gt;-",$G$2:$G$500,T27)</f>
        <v>0</v>
      </c>
      <c r="W27" s="245"/>
      <c r="X27" s="124" t="s">
        <v>190</v>
      </c>
      <c r="Y27" s="174">
        <f t="shared" ref="Y27" si="7">COUNTIFS($G$2:$G$500,X27,$K$2:$K$500,"&lt;&gt;-",$K$2:$K$500,"&gt;=1")</f>
        <v>0</v>
      </c>
      <c r="Z27" s="70">
        <f t="shared" ref="Z27" si="8">COUNTIFS($K$2:$K$500,"&lt;&gt;-",$G$2:$G$500,X27)</f>
        <v>0</v>
      </c>
    </row>
    <row r="28" spans="1:26" x14ac:dyDescent="0.25">
      <c r="A28" s="15"/>
      <c r="B28" s="20"/>
      <c r="C28" s="20"/>
      <c r="D28" s="20"/>
      <c r="E28" s="20"/>
      <c r="F28" s="20"/>
      <c r="G28" s="21"/>
      <c r="H28" s="78"/>
      <c r="I28" s="78"/>
      <c r="J28" s="78"/>
      <c r="K28" s="78"/>
      <c r="L28" s="78"/>
      <c r="T28" s="125" t="s">
        <v>194</v>
      </c>
      <c r="U28" s="267">
        <f t="shared" ref="U28:U49" si="9">COUNTIFS($G$2:$G$500,T28,$I$2:$I$500,"&lt;&gt;-",$I$2:$I$500,"&gt;=1")</f>
        <v>0</v>
      </c>
      <c r="V28" s="6">
        <f t="shared" ref="V28:V49" si="10">COUNTIFS($I$2:$I$500,"&lt;&gt;-",$G$2:$G$500,T28)</f>
        <v>0</v>
      </c>
      <c r="W28" s="245"/>
      <c r="X28" s="125" t="s">
        <v>194</v>
      </c>
      <c r="Y28" s="175">
        <f t="shared" ref="Y28:Y49" si="11">COUNTIFS($G$2:$G$500,X28,$K$2:$K$500,"&lt;&gt;-",$K$2:$K$500,"&gt;=1")</f>
        <v>0</v>
      </c>
      <c r="Z28" s="6">
        <f t="shared" ref="Z28:Z49" si="12">COUNTIFS($K$2:$K$500,"&lt;&gt;-",$G$2:$G$500,X28)</f>
        <v>0</v>
      </c>
    </row>
    <row r="29" spans="1:26" x14ac:dyDescent="0.25">
      <c r="A29" s="15"/>
      <c r="B29" s="20"/>
      <c r="C29" s="20"/>
      <c r="D29" s="20"/>
      <c r="E29" s="20"/>
      <c r="F29" s="20"/>
      <c r="G29" s="21"/>
      <c r="H29" s="78"/>
      <c r="I29" s="78"/>
      <c r="J29" s="78"/>
      <c r="K29" s="78"/>
      <c r="L29" s="78"/>
      <c r="T29" s="125" t="s">
        <v>198</v>
      </c>
      <c r="U29" s="267">
        <f t="shared" si="9"/>
        <v>0</v>
      </c>
      <c r="V29" s="6">
        <f t="shared" si="10"/>
        <v>0</v>
      </c>
      <c r="W29" s="245"/>
      <c r="X29" s="125" t="s">
        <v>198</v>
      </c>
      <c r="Y29" s="175">
        <f t="shared" si="11"/>
        <v>0</v>
      </c>
      <c r="Z29" s="6">
        <f t="shared" si="12"/>
        <v>0</v>
      </c>
    </row>
    <row r="30" spans="1:26" x14ac:dyDescent="0.25">
      <c r="A30" s="15"/>
      <c r="B30" s="20"/>
      <c r="C30" s="20"/>
      <c r="D30" s="20"/>
      <c r="E30" s="20"/>
      <c r="F30" s="20"/>
      <c r="G30" s="21"/>
      <c r="H30" s="78"/>
      <c r="I30" s="78"/>
      <c r="J30" s="78"/>
      <c r="K30" s="78"/>
      <c r="L30" s="78"/>
      <c r="T30" s="125" t="s">
        <v>202</v>
      </c>
      <c r="U30" s="267">
        <f t="shared" si="9"/>
        <v>0</v>
      </c>
      <c r="V30" s="6">
        <f t="shared" si="10"/>
        <v>0</v>
      </c>
      <c r="W30" s="245"/>
      <c r="X30" s="125" t="s">
        <v>202</v>
      </c>
      <c r="Y30" s="175">
        <f t="shared" si="11"/>
        <v>0</v>
      </c>
      <c r="Z30" s="6">
        <f t="shared" si="12"/>
        <v>0</v>
      </c>
    </row>
    <row r="31" spans="1:26" x14ac:dyDescent="0.25">
      <c r="A31" s="15"/>
      <c r="B31" s="20"/>
      <c r="C31" s="20"/>
      <c r="D31" s="20"/>
      <c r="E31" s="20"/>
      <c r="F31" s="20"/>
      <c r="G31" s="21"/>
      <c r="H31" s="78"/>
      <c r="I31" s="78"/>
      <c r="J31" s="78"/>
      <c r="K31" s="78"/>
      <c r="L31" s="78"/>
      <c r="T31" s="125" t="s">
        <v>206</v>
      </c>
      <c r="U31" s="267">
        <f t="shared" si="9"/>
        <v>0</v>
      </c>
      <c r="V31" s="6">
        <f t="shared" si="10"/>
        <v>0</v>
      </c>
      <c r="W31" s="245"/>
      <c r="X31" s="125" t="s">
        <v>206</v>
      </c>
      <c r="Y31" s="175">
        <f t="shared" si="11"/>
        <v>0</v>
      </c>
      <c r="Z31" s="6">
        <f t="shared" si="12"/>
        <v>0</v>
      </c>
    </row>
    <row r="32" spans="1:26" x14ac:dyDescent="0.25">
      <c r="A32" s="15"/>
      <c r="B32" s="20"/>
      <c r="C32" s="20"/>
      <c r="D32" s="20"/>
      <c r="E32" s="20"/>
      <c r="F32" s="20"/>
      <c r="G32" s="21"/>
      <c r="H32" s="78"/>
      <c r="I32" s="78"/>
      <c r="J32" s="78"/>
      <c r="K32" s="78"/>
      <c r="L32" s="78"/>
      <c r="T32" s="125" t="s">
        <v>210</v>
      </c>
      <c r="U32" s="267">
        <f t="shared" si="9"/>
        <v>0</v>
      </c>
      <c r="V32" s="6">
        <f t="shared" si="10"/>
        <v>0</v>
      </c>
      <c r="W32" s="245"/>
      <c r="X32" s="125" t="s">
        <v>210</v>
      </c>
      <c r="Y32" s="175">
        <f t="shared" si="11"/>
        <v>0</v>
      </c>
      <c r="Z32" s="6">
        <f t="shared" si="12"/>
        <v>0</v>
      </c>
    </row>
    <row r="33" spans="1:26" x14ac:dyDescent="0.25">
      <c r="A33" s="15"/>
      <c r="B33" s="20"/>
      <c r="C33" s="20"/>
      <c r="D33" s="20"/>
      <c r="E33" s="20"/>
      <c r="F33" s="20"/>
      <c r="G33" s="21"/>
      <c r="H33" s="78"/>
      <c r="I33" s="78"/>
      <c r="J33" s="78"/>
      <c r="K33" s="78"/>
      <c r="L33" s="78"/>
      <c r="T33" s="125" t="s">
        <v>214</v>
      </c>
      <c r="U33" s="267">
        <f t="shared" si="9"/>
        <v>0</v>
      </c>
      <c r="V33" s="6">
        <f t="shared" si="10"/>
        <v>0</v>
      </c>
      <c r="W33" s="245"/>
      <c r="X33" s="125" t="s">
        <v>214</v>
      </c>
      <c r="Y33" s="175">
        <f t="shared" si="11"/>
        <v>0</v>
      </c>
      <c r="Z33" s="6">
        <f t="shared" si="12"/>
        <v>0</v>
      </c>
    </row>
    <row r="34" spans="1:26" x14ac:dyDescent="0.25">
      <c r="A34" s="15"/>
      <c r="B34" s="20"/>
      <c r="C34" s="20"/>
      <c r="D34" s="20"/>
      <c r="E34" s="20"/>
      <c r="F34" s="20"/>
      <c r="G34" s="21"/>
      <c r="H34" s="78"/>
      <c r="I34" s="78"/>
      <c r="J34" s="78"/>
      <c r="K34" s="78"/>
      <c r="L34" s="78"/>
      <c r="T34" s="125" t="s">
        <v>218</v>
      </c>
      <c r="U34" s="267">
        <f t="shared" si="9"/>
        <v>0</v>
      </c>
      <c r="V34" s="6">
        <f t="shared" si="10"/>
        <v>0</v>
      </c>
      <c r="W34" s="245"/>
      <c r="X34" s="125" t="s">
        <v>218</v>
      </c>
      <c r="Y34" s="175">
        <f t="shared" si="11"/>
        <v>0</v>
      </c>
      <c r="Z34" s="6">
        <f t="shared" si="12"/>
        <v>0</v>
      </c>
    </row>
    <row r="35" spans="1:26" x14ac:dyDescent="0.25">
      <c r="A35" s="15"/>
      <c r="B35" s="20"/>
      <c r="C35" s="20"/>
      <c r="D35" s="20"/>
      <c r="E35" s="20"/>
      <c r="F35" s="20"/>
      <c r="G35" s="21"/>
      <c r="H35" s="78"/>
      <c r="I35" s="78"/>
      <c r="J35" s="78"/>
      <c r="K35" s="78"/>
      <c r="L35" s="78"/>
      <c r="T35" s="125" t="s">
        <v>222</v>
      </c>
      <c r="U35" s="267">
        <f t="shared" si="9"/>
        <v>0</v>
      </c>
      <c r="V35" s="6">
        <f t="shared" si="10"/>
        <v>0</v>
      </c>
      <c r="W35" s="245"/>
      <c r="X35" s="125" t="s">
        <v>222</v>
      </c>
      <c r="Y35" s="175">
        <f t="shared" si="11"/>
        <v>0</v>
      </c>
      <c r="Z35" s="6">
        <f t="shared" si="12"/>
        <v>0</v>
      </c>
    </row>
    <row r="36" spans="1:26" x14ac:dyDescent="0.25">
      <c r="A36" s="15"/>
      <c r="B36" s="20"/>
      <c r="C36" s="20"/>
      <c r="D36" s="20"/>
      <c r="E36" s="20"/>
      <c r="F36" s="20"/>
      <c r="G36" s="21"/>
      <c r="H36" s="78"/>
      <c r="I36" s="78"/>
      <c r="J36" s="78"/>
      <c r="K36" s="78"/>
      <c r="L36" s="78"/>
      <c r="T36" s="125" t="s">
        <v>226</v>
      </c>
      <c r="U36" s="267">
        <f t="shared" si="9"/>
        <v>0</v>
      </c>
      <c r="V36" s="6">
        <f t="shared" si="10"/>
        <v>0</v>
      </c>
      <c r="W36" s="279"/>
      <c r="X36" s="125" t="s">
        <v>226</v>
      </c>
      <c r="Y36" s="175">
        <f t="shared" si="11"/>
        <v>0</v>
      </c>
      <c r="Z36" s="6">
        <f t="shared" si="12"/>
        <v>0</v>
      </c>
    </row>
    <row r="37" spans="1:26" x14ac:dyDescent="0.25">
      <c r="A37" s="15"/>
      <c r="B37" s="20"/>
      <c r="C37" s="20"/>
      <c r="D37" s="20"/>
      <c r="E37" s="20"/>
      <c r="F37" s="20"/>
      <c r="G37" s="21"/>
      <c r="H37" s="78"/>
      <c r="I37" s="78"/>
      <c r="J37" s="78"/>
      <c r="K37" s="78"/>
      <c r="L37" s="78"/>
      <c r="T37" s="126" t="s">
        <v>230</v>
      </c>
      <c r="U37" s="267">
        <f t="shared" si="9"/>
        <v>0</v>
      </c>
      <c r="V37" s="6">
        <f t="shared" si="10"/>
        <v>0</v>
      </c>
      <c r="W37" s="279"/>
      <c r="X37" s="126" t="s">
        <v>230</v>
      </c>
      <c r="Y37" s="175">
        <f t="shared" si="11"/>
        <v>0</v>
      </c>
      <c r="Z37" s="6">
        <f t="shared" si="12"/>
        <v>0</v>
      </c>
    </row>
    <row r="38" spans="1:26" ht="13.8" thickBot="1" x14ac:dyDescent="0.3">
      <c r="A38" s="15"/>
      <c r="B38" s="20"/>
      <c r="C38" s="20"/>
      <c r="D38" s="20"/>
      <c r="E38" s="20"/>
      <c r="F38" s="20"/>
      <c r="G38" s="21"/>
      <c r="H38" s="78"/>
      <c r="I38" s="78"/>
      <c r="J38" s="78"/>
      <c r="K38" s="78"/>
      <c r="L38" s="78"/>
      <c r="T38" s="125" t="s">
        <v>234</v>
      </c>
      <c r="U38" s="267">
        <f t="shared" si="9"/>
        <v>0</v>
      </c>
      <c r="V38" s="6">
        <f t="shared" si="10"/>
        <v>0</v>
      </c>
      <c r="W38" s="246"/>
      <c r="X38" s="125" t="s">
        <v>234</v>
      </c>
      <c r="Y38" s="175">
        <f t="shared" si="11"/>
        <v>0</v>
      </c>
      <c r="Z38" s="6">
        <f t="shared" si="12"/>
        <v>0</v>
      </c>
    </row>
    <row r="39" spans="1:26" ht="13.8" thickBot="1" x14ac:dyDescent="0.3">
      <c r="A39" s="15"/>
      <c r="B39" s="20"/>
      <c r="C39" s="20"/>
      <c r="D39" s="20"/>
      <c r="E39" s="20"/>
      <c r="F39" s="20"/>
      <c r="G39" s="21"/>
      <c r="H39" s="78"/>
      <c r="I39" s="78"/>
      <c r="J39" s="78"/>
      <c r="K39" s="78"/>
      <c r="L39" s="78"/>
      <c r="T39" s="125" t="s">
        <v>238</v>
      </c>
      <c r="U39" s="267">
        <f t="shared" si="9"/>
        <v>0</v>
      </c>
      <c r="V39" s="6">
        <f t="shared" si="10"/>
        <v>0</v>
      </c>
      <c r="W39" s="71"/>
      <c r="X39" s="125" t="s">
        <v>238</v>
      </c>
      <c r="Y39" s="175">
        <f t="shared" si="11"/>
        <v>0</v>
      </c>
      <c r="Z39" s="6">
        <f t="shared" si="12"/>
        <v>0</v>
      </c>
    </row>
    <row r="40" spans="1:26" ht="13.8" thickBot="1" x14ac:dyDescent="0.3">
      <c r="A40" s="15"/>
      <c r="B40" s="20"/>
      <c r="C40" s="20"/>
      <c r="D40" s="20"/>
      <c r="E40" s="20"/>
      <c r="F40" s="20"/>
      <c r="G40" s="21"/>
      <c r="H40" s="78"/>
      <c r="I40" s="78"/>
      <c r="J40" s="78"/>
      <c r="K40" s="78"/>
      <c r="L40" s="78"/>
      <c r="T40" s="125" t="s">
        <v>242</v>
      </c>
      <c r="U40" s="267">
        <f t="shared" si="9"/>
        <v>0</v>
      </c>
      <c r="V40" s="6">
        <f t="shared" si="10"/>
        <v>0</v>
      </c>
      <c r="W40" s="280"/>
      <c r="X40" s="125" t="s">
        <v>242</v>
      </c>
      <c r="Y40" s="175">
        <f t="shared" si="11"/>
        <v>0</v>
      </c>
      <c r="Z40" s="6">
        <f t="shared" si="12"/>
        <v>0</v>
      </c>
    </row>
    <row r="41" spans="1:26" x14ac:dyDescent="0.25">
      <c r="A41" s="15"/>
      <c r="B41" s="20"/>
      <c r="C41" s="20"/>
      <c r="D41" s="20"/>
      <c r="E41" s="20"/>
      <c r="F41" s="20"/>
      <c r="G41" s="21"/>
      <c r="H41" s="78"/>
      <c r="I41" s="78"/>
      <c r="J41" s="78"/>
      <c r="K41" s="78"/>
      <c r="L41" s="78"/>
      <c r="T41" s="125" t="s">
        <v>246</v>
      </c>
      <c r="U41" s="267">
        <f t="shared" si="9"/>
        <v>0</v>
      </c>
      <c r="V41" s="6">
        <f t="shared" si="10"/>
        <v>0</v>
      </c>
      <c r="W41" s="281"/>
      <c r="X41" s="125" t="s">
        <v>246</v>
      </c>
      <c r="Y41" s="175">
        <f t="shared" si="11"/>
        <v>0</v>
      </c>
      <c r="Z41" s="6">
        <f t="shared" si="12"/>
        <v>0</v>
      </c>
    </row>
    <row r="42" spans="1:26" x14ac:dyDescent="0.25">
      <c r="A42" s="15"/>
      <c r="B42" s="20"/>
      <c r="C42" s="20"/>
      <c r="D42" s="20"/>
      <c r="E42" s="20"/>
      <c r="F42" s="20"/>
      <c r="G42" s="21"/>
      <c r="H42" s="78"/>
      <c r="I42" s="78"/>
      <c r="J42" s="78"/>
      <c r="K42" s="78"/>
      <c r="L42" s="78"/>
      <c r="T42" s="125" t="s">
        <v>250</v>
      </c>
      <c r="U42" s="267">
        <f t="shared" si="9"/>
        <v>0</v>
      </c>
      <c r="V42" s="6">
        <f t="shared" si="10"/>
        <v>0</v>
      </c>
      <c r="W42" s="245"/>
      <c r="X42" s="125" t="s">
        <v>250</v>
      </c>
      <c r="Y42" s="175">
        <f t="shared" si="11"/>
        <v>0</v>
      </c>
      <c r="Z42" s="6">
        <f t="shared" si="12"/>
        <v>0</v>
      </c>
    </row>
    <row r="43" spans="1:26" x14ac:dyDescent="0.25">
      <c r="A43" s="15"/>
      <c r="B43" s="20"/>
      <c r="C43" s="20"/>
      <c r="D43" s="20"/>
      <c r="E43" s="20"/>
      <c r="F43" s="20"/>
      <c r="G43" s="21"/>
      <c r="H43" s="78"/>
      <c r="I43" s="78"/>
      <c r="J43" s="78"/>
      <c r="K43" s="78"/>
      <c r="L43" s="78"/>
      <c r="T43" s="125" t="s">
        <v>254</v>
      </c>
      <c r="U43" s="267">
        <f t="shared" si="9"/>
        <v>0</v>
      </c>
      <c r="V43" s="6">
        <f t="shared" si="10"/>
        <v>0</v>
      </c>
      <c r="W43" s="245"/>
      <c r="X43" s="125" t="s">
        <v>254</v>
      </c>
      <c r="Y43" s="175">
        <f t="shared" si="11"/>
        <v>0</v>
      </c>
      <c r="Z43" s="6">
        <f t="shared" si="12"/>
        <v>0</v>
      </c>
    </row>
    <row r="44" spans="1:26" x14ac:dyDescent="0.25">
      <c r="A44" s="15"/>
      <c r="B44" s="20"/>
      <c r="C44" s="20"/>
      <c r="D44" s="20"/>
      <c r="E44" s="20"/>
      <c r="F44" s="20"/>
      <c r="G44" s="21"/>
      <c r="H44" s="78"/>
      <c r="I44" s="78"/>
      <c r="J44" s="78"/>
      <c r="K44" s="78"/>
      <c r="L44" s="78"/>
      <c r="T44" s="125" t="s">
        <v>258</v>
      </c>
      <c r="U44" s="267">
        <f t="shared" si="9"/>
        <v>0</v>
      </c>
      <c r="V44" s="6">
        <f t="shared" si="10"/>
        <v>0</v>
      </c>
      <c r="W44" s="245"/>
      <c r="X44" s="125" t="s">
        <v>258</v>
      </c>
      <c r="Y44" s="175">
        <f t="shared" si="11"/>
        <v>0</v>
      </c>
      <c r="Z44" s="6">
        <f t="shared" si="12"/>
        <v>0</v>
      </c>
    </row>
    <row r="45" spans="1:26" x14ac:dyDescent="0.25">
      <c r="A45" s="15"/>
      <c r="B45" s="20"/>
      <c r="C45" s="20"/>
      <c r="D45" s="20"/>
      <c r="E45" s="20"/>
      <c r="F45" s="20"/>
      <c r="G45" s="21"/>
      <c r="H45" s="78"/>
      <c r="I45" s="78"/>
      <c r="J45" s="78"/>
      <c r="K45" s="78"/>
      <c r="L45" s="78"/>
      <c r="T45" s="125" t="s">
        <v>262</v>
      </c>
      <c r="U45" s="267">
        <f t="shared" si="9"/>
        <v>0</v>
      </c>
      <c r="V45" s="6">
        <f t="shared" si="10"/>
        <v>0</v>
      </c>
      <c r="W45" s="245"/>
      <c r="X45" s="125" t="s">
        <v>262</v>
      </c>
      <c r="Y45" s="175">
        <f t="shared" si="11"/>
        <v>0</v>
      </c>
      <c r="Z45" s="6">
        <f t="shared" si="12"/>
        <v>0</v>
      </c>
    </row>
    <row r="46" spans="1:26" x14ac:dyDescent="0.25">
      <c r="A46" s="15"/>
      <c r="B46" s="20"/>
      <c r="C46" s="20"/>
      <c r="D46" s="20"/>
      <c r="E46" s="20"/>
      <c r="F46" s="20"/>
      <c r="G46" s="21"/>
      <c r="H46" s="78"/>
      <c r="I46" s="78"/>
      <c r="J46" s="78"/>
      <c r="K46" s="78"/>
      <c r="L46" s="78"/>
      <c r="T46" s="125" t="s">
        <v>266</v>
      </c>
      <c r="U46" s="267">
        <f t="shared" si="9"/>
        <v>0</v>
      </c>
      <c r="V46" s="6">
        <f t="shared" si="10"/>
        <v>0</v>
      </c>
      <c r="W46" s="245"/>
      <c r="X46" s="125" t="s">
        <v>266</v>
      </c>
      <c r="Y46" s="175">
        <f t="shared" si="11"/>
        <v>0</v>
      </c>
      <c r="Z46" s="6">
        <f t="shared" si="12"/>
        <v>0</v>
      </c>
    </row>
    <row r="47" spans="1:26" x14ac:dyDescent="0.25">
      <c r="A47" s="15"/>
      <c r="B47" s="20"/>
      <c r="C47" s="20"/>
      <c r="D47" s="20"/>
      <c r="E47" s="20"/>
      <c r="F47" s="20"/>
      <c r="G47" s="21"/>
      <c r="H47" s="78"/>
      <c r="I47" s="78"/>
      <c r="J47" s="78"/>
      <c r="K47" s="78"/>
      <c r="L47" s="78"/>
      <c r="T47" s="125" t="s">
        <v>270</v>
      </c>
      <c r="U47" s="267">
        <f t="shared" si="9"/>
        <v>0</v>
      </c>
      <c r="V47" s="6">
        <f t="shared" si="10"/>
        <v>0</v>
      </c>
      <c r="W47" s="245"/>
      <c r="X47" s="125" t="s">
        <v>270</v>
      </c>
      <c r="Y47" s="175">
        <f t="shared" si="11"/>
        <v>0</v>
      </c>
      <c r="Z47" s="6">
        <f t="shared" si="12"/>
        <v>0</v>
      </c>
    </row>
    <row r="48" spans="1:26" x14ac:dyDescent="0.25">
      <c r="A48" s="15"/>
      <c r="B48" s="20"/>
      <c r="C48" s="20"/>
      <c r="D48" s="20"/>
      <c r="E48" s="20"/>
      <c r="F48" s="20"/>
      <c r="G48" s="21"/>
      <c r="H48" s="78"/>
      <c r="I48" s="78"/>
      <c r="J48" s="78"/>
      <c r="K48" s="78"/>
      <c r="L48" s="78"/>
      <c r="T48" s="125" t="s">
        <v>274</v>
      </c>
      <c r="U48" s="267">
        <f t="shared" si="9"/>
        <v>0</v>
      </c>
      <c r="V48" s="6">
        <f t="shared" si="10"/>
        <v>0</v>
      </c>
      <c r="W48" s="245"/>
      <c r="X48" s="125" t="s">
        <v>274</v>
      </c>
      <c r="Y48" s="175">
        <f t="shared" si="11"/>
        <v>0</v>
      </c>
      <c r="Z48" s="6">
        <f t="shared" si="12"/>
        <v>0</v>
      </c>
    </row>
    <row r="49" spans="1:26" ht="13.8" thickBot="1" x14ac:dyDescent="0.3">
      <c r="A49" s="15"/>
      <c r="B49" s="20"/>
      <c r="C49" s="20"/>
      <c r="D49" s="20"/>
      <c r="E49" s="20"/>
      <c r="F49" s="20"/>
      <c r="G49" s="21"/>
      <c r="H49" s="78"/>
      <c r="I49" s="78"/>
      <c r="J49" s="78"/>
      <c r="K49" s="78"/>
      <c r="L49" s="78"/>
      <c r="T49" s="177" t="s">
        <v>278</v>
      </c>
      <c r="U49" s="268">
        <f t="shared" si="9"/>
        <v>0</v>
      </c>
      <c r="V49" s="7">
        <f t="shared" si="10"/>
        <v>0</v>
      </c>
      <c r="W49" s="245"/>
      <c r="X49" s="177" t="s">
        <v>278</v>
      </c>
      <c r="Y49" s="176">
        <f t="shared" si="11"/>
        <v>0</v>
      </c>
      <c r="Z49" s="7">
        <f t="shared" si="12"/>
        <v>0</v>
      </c>
    </row>
    <row r="50" spans="1:26" ht="13.2" customHeight="1" thickBot="1" x14ac:dyDescent="0.3">
      <c r="T50" s="274" t="s">
        <v>104</v>
      </c>
      <c r="U50" s="277"/>
      <c r="V50" s="278">
        <f>SUM(V51:V73)</f>
        <v>0</v>
      </c>
      <c r="W50" s="179"/>
      <c r="X50" s="282" t="s">
        <v>458</v>
      </c>
      <c r="Y50" s="277"/>
      <c r="Z50" s="283">
        <f>SUM(Z51:Z73)</f>
        <v>0</v>
      </c>
    </row>
    <row r="51" spans="1:26" ht="13.2" customHeight="1" x14ac:dyDescent="0.25">
      <c r="T51" s="124" t="s">
        <v>190</v>
      </c>
      <c r="U51" s="174">
        <f t="shared" ref="U51" si="13">COUNTIFS($G$2:$G$500,T51,$L$2:$L$500,"&lt;&gt;-",$L$2:$L$500,"&gt;=1")</f>
        <v>0</v>
      </c>
      <c r="V51" s="70">
        <f t="shared" ref="V51" si="14">COUNTIFS($L$2:$L$500,"&lt;&gt;-",$G$2:$G$500,T51)</f>
        <v>0</v>
      </c>
      <c r="W51" s="245"/>
      <c r="X51" s="124" t="s">
        <v>190</v>
      </c>
      <c r="Y51" s="174">
        <f>U3+U27+Y3+Y27+U51</f>
        <v>0</v>
      </c>
      <c r="Z51" s="70">
        <f>V3+V27+Z3+Z27+V51</f>
        <v>0</v>
      </c>
    </row>
    <row r="52" spans="1:26" ht="13.2" customHeight="1" x14ac:dyDescent="0.25">
      <c r="T52" s="125" t="s">
        <v>194</v>
      </c>
      <c r="U52" s="175">
        <f t="shared" ref="U52:U73" si="15">COUNTIFS($G$2:$G$500,T52,$L$2:$L$500,"&lt;&gt;-",$L$2:$L$500,"&gt;=1")</f>
        <v>0</v>
      </c>
      <c r="V52" s="6">
        <f t="shared" ref="V52:V73" si="16">COUNTIFS($L$2:$L$500,"&lt;&gt;-",$G$2:$G$500,T52)</f>
        <v>0</v>
      </c>
      <c r="W52" s="245"/>
      <c r="X52" s="125" t="s">
        <v>194</v>
      </c>
      <c r="Y52" s="175">
        <f t="shared" ref="Y52:Z52" si="17">U4+U28+Y4+Y28+U52</f>
        <v>0</v>
      </c>
      <c r="Z52" s="6">
        <f t="shared" si="17"/>
        <v>0</v>
      </c>
    </row>
    <row r="53" spans="1:26" ht="13.2" customHeight="1" x14ac:dyDescent="0.25">
      <c r="T53" s="125" t="s">
        <v>198</v>
      </c>
      <c r="U53" s="175">
        <f t="shared" si="15"/>
        <v>0</v>
      </c>
      <c r="V53" s="6">
        <f t="shared" si="16"/>
        <v>0</v>
      </c>
      <c r="W53" s="245"/>
      <c r="X53" s="125" t="s">
        <v>198</v>
      </c>
      <c r="Y53" s="175">
        <f t="shared" ref="Y53:Z53" si="18">U5+U29+Y5+Y29+U53</f>
        <v>0</v>
      </c>
      <c r="Z53" s="6">
        <f t="shared" si="18"/>
        <v>0</v>
      </c>
    </row>
    <row r="54" spans="1:26" ht="13.2" customHeight="1" x14ac:dyDescent="0.25">
      <c r="T54" s="125" t="s">
        <v>202</v>
      </c>
      <c r="U54" s="175">
        <f t="shared" si="15"/>
        <v>0</v>
      </c>
      <c r="V54" s="6">
        <f t="shared" si="16"/>
        <v>0</v>
      </c>
      <c r="W54" s="245"/>
      <c r="X54" s="125" t="s">
        <v>202</v>
      </c>
      <c r="Y54" s="175">
        <f t="shared" ref="Y54:Z54" si="19">U6+U30+Y6+Y30+U54</f>
        <v>0</v>
      </c>
      <c r="Z54" s="6">
        <f t="shared" si="19"/>
        <v>0</v>
      </c>
    </row>
    <row r="55" spans="1:26" ht="13.2" customHeight="1" x14ac:dyDescent="0.25">
      <c r="T55" s="125" t="s">
        <v>206</v>
      </c>
      <c r="U55" s="175">
        <f t="shared" si="15"/>
        <v>0</v>
      </c>
      <c r="V55" s="6">
        <f t="shared" si="16"/>
        <v>0</v>
      </c>
      <c r="W55" s="279"/>
      <c r="X55" s="125" t="s">
        <v>206</v>
      </c>
      <c r="Y55" s="175">
        <f t="shared" ref="Y55:Z55" si="20">U7+U31+Y7+Y31+U55</f>
        <v>0</v>
      </c>
      <c r="Z55" s="6">
        <f t="shared" si="20"/>
        <v>0</v>
      </c>
    </row>
    <row r="56" spans="1:26" ht="13.2" customHeight="1" x14ac:dyDescent="0.25">
      <c r="T56" s="125" t="s">
        <v>210</v>
      </c>
      <c r="U56" s="175">
        <f t="shared" si="15"/>
        <v>0</v>
      </c>
      <c r="V56" s="6">
        <f t="shared" si="16"/>
        <v>0</v>
      </c>
      <c r="W56" s="279"/>
      <c r="X56" s="125" t="s">
        <v>210</v>
      </c>
      <c r="Y56" s="175">
        <f t="shared" ref="Y56:Z56" si="21">U8+U32+Y8+Y32+U56</f>
        <v>0</v>
      </c>
      <c r="Z56" s="6">
        <f t="shared" si="21"/>
        <v>0</v>
      </c>
    </row>
    <row r="57" spans="1:26" ht="13.2" customHeight="1" x14ac:dyDescent="0.25">
      <c r="T57" s="125" t="s">
        <v>214</v>
      </c>
      <c r="U57" s="175">
        <f t="shared" si="15"/>
        <v>0</v>
      </c>
      <c r="V57" s="6">
        <f t="shared" si="16"/>
        <v>0</v>
      </c>
      <c r="W57" s="279"/>
      <c r="X57" s="125" t="s">
        <v>214</v>
      </c>
      <c r="Y57" s="175">
        <f t="shared" ref="Y57:Z57" si="22">U9+U33+Y9+Y33+U57</f>
        <v>0</v>
      </c>
      <c r="Z57" s="6">
        <f t="shared" si="22"/>
        <v>0</v>
      </c>
    </row>
    <row r="58" spans="1:26" ht="13.2" customHeight="1" thickBot="1" x14ac:dyDescent="0.3">
      <c r="T58" s="125" t="s">
        <v>218</v>
      </c>
      <c r="U58" s="175">
        <f t="shared" si="15"/>
        <v>0</v>
      </c>
      <c r="V58" s="6">
        <f t="shared" si="16"/>
        <v>0</v>
      </c>
      <c r="W58" s="246"/>
      <c r="X58" s="125" t="s">
        <v>218</v>
      </c>
      <c r="Y58" s="175">
        <f t="shared" ref="Y58:Z58" si="23">U10+U34+Y10+Y34+U58</f>
        <v>0</v>
      </c>
      <c r="Z58" s="6">
        <f t="shared" si="23"/>
        <v>0</v>
      </c>
    </row>
    <row r="59" spans="1:26" ht="13.2" customHeight="1" thickBot="1" x14ac:dyDescent="0.3">
      <c r="T59" s="125" t="s">
        <v>222</v>
      </c>
      <c r="U59" s="175">
        <f t="shared" si="15"/>
        <v>0</v>
      </c>
      <c r="V59" s="6">
        <f t="shared" si="16"/>
        <v>0</v>
      </c>
      <c r="W59" s="246"/>
      <c r="X59" s="125" t="s">
        <v>222</v>
      </c>
      <c r="Y59" s="175">
        <f t="shared" ref="Y59:Z59" si="24">U11+U35+Y11+Y35+U59</f>
        <v>0</v>
      </c>
      <c r="Z59" s="6">
        <f t="shared" si="24"/>
        <v>0</v>
      </c>
    </row>
    <row r="60" spans="1:26" ht="13.2" customHeight="1" thickBot="1" x14ac:dyDescent="0.3">
      <c r="T60" s="125" t="s">
        <v>226</v>
      </c>
      <c r="U60" s="175">
        <f t="shared" si="15"/>
        <v>0</v>
      </c>
      <c r="V60" s="6">
        <f t="shared" si="16"/>
        <v>0</v>
      </c>
      <c r="W60" s="246"/>
      <c r="X60" s="125" t="s">
        <v>226</v>
      </c>
      <c r="Y60" s="175">
        <f t="shared" ref="Y60:Z60" si="25">U12+U36+Y12+Y36+U60</f>
        <v>0</v>
      </c>
      <c r="Z60" s="6">
        <f t="shared" si="25"/>
        <v>0</v>
      </c>
    </row>
    <row r="61" spans="1:26" ht="13.2" customHeight="1" thickBot="1" x14ac:dyDescent="0.3">
      <c r="T61" s="126" t="s">
        <v>230</v>
      </c>
      <c r="U61" s="175">
        <f t="shared" si="15"/>
        <v>0</v>
      </c>
      <c r="V61" s="6">
        <f t="shared" si="16"/>
        <v>0</v>
      </c>
      <c r="W61" s="246"/>
      <c r="X61" s="126" t="s">
        <v>230</v>
      </c>
      <c r="Y61" s="175">
        <f t="shared" ref="Y61:Z61" si="26">U13+U37+Y13+Y37+U61</f>
        <v>0</v>
      </c>
      <c r="Z61" s="6">
        <f t="shared" si="26"/>
        <v>0</v>
      </c>
    </row>
    <row r="62" spans="1:26" ht="13.2" customHeight="1" thickBot="1" x14ac:dyDescent="0.3">
      <c r="T62" s="125" t="s">
        <v>234</v>
      </c>
      <c r="U62" s="175">
        <f t="shared" si="15"/>
        <v>0</v>
      </c>
      <c r="V62" s="6">
        <f t="shared" si="16"/>
        <v>0</v>
      </c>
      <c r="W62" s="246"/>
      <c r="X62" s="125" t="s">
        <v>234</v>
      </c>
      <c r="Y62" s="175">
        <f t="shared" ref="Y62:Z62" si="27">U14+U38+Y14+Y38+U62</f>
        <v>0</v>
      </c>
      <c r="Z62" s="6">
        <f t="shared" si="27"/>
        <v>0</v>
      </c>
    </row>
    <row r="63" spans="1:26" ht="13.2" customHeight="1" thickBot="1" x14ac:dyDescent="0.3">
      <c r="T63" s="125" t="s">
        <v>238</v>
      </c>
      <c r="U63" s="175">
        <f t="shared" si="15"/>
        <v>0</v>
      </c>
      <c r="V63" s="6">
        <f t="shared" si="16"/>
        <v>0</v>
      </c>
      <c r="W63" s="246"/>
      <c r="X63" s="125" t="s">
        <v>238</v>
      </c>
      <c r="Y63" s="175">
        <f t="shared" ref="Y63:Z63" si="28">U15+U39+Y15+Y39+U63</f>
        <v>0</v>
      </c>
      <c r="Z63" s="6">
        <f t="shared" si="28"/>
        <v>0</v>
      </c>
    </row>
    <row r="64" spans="1:26" ht="13.2" customHeight="1" thickBot="1" x14ac:dyDescent="0.3">
      <c r="T64" s="125" t="s">
        <v>242</v>
      </c>
      <c r="U64" s="175">
        <f t="shared" si="15"/>
        <v>0</v>
      </c>
      <c r="V64" s="6">
        <f t="shared" si="16"/>
        <v>0</v>
      </c>
      <c r="W64" s="246"/>
      <c r="X64" s="125" t="s">
        <v>242</v>
      </c>
      <c r="Y64" s="175">
        <f t="shared" ref="Y64:Z64" si="29">U16+U40+Y16+Y40+U64</f>
        <v>0</v>
      </c>
      <c r="Z64" s="6">
        <f t="shared" si="29"/>
        <v>0</v>
      </c>
    </row>
    <row r="65" spans="20:26" ht="13.2" customHeight="1" thickBot="1" x14ac:dyDescent="0.3">
      <c r="T65" s="125" t="s">
        <v>246</v>
      </c>
      <c r="U65" s="175">
        <f t="shared" si="15"/>
        <v>0</v>
      </c>
      <c r="V65" s="6">
        <f t="shared" si="16"/>
        <v>0</v>
      </c>
      <c r="W65" s="246"/>
      <c r="X65" s="125" t="s">
        <v>246</v>
      </c>
      <c r="Y65" s="175">
        <f t="shared" ref="Y65:Z65" si="30">U17+U41+Y17+Y41+U65</f>
        <v>0</v>
      </c>
      <c r="Z65" s="6">
        <f t="shared" si="30"/>
        <v>0</v>
      </c>
    </row>
    <row r="66" spans="20:26" ht="13.2" customHeight="1" thickBot="1" x14ac:dyDescent="0.3">
      <c r="T66" s="125" t="s">
        <v>250</v>
      </c>
      <c r="U66" s="175">
        <f t="shared" si="15"/>
        <v>0</v>
      </c>
      <c r="V66" s="6">
        <f t="shared" si="16"/>
        <v>0</v>
      </c>
      <c r="W66" s="246"/>
      <c r="X66" s="125" t="s">
        <v>250</v>
      </c>
      <c r="Y66" s="175">
        <f t="shared" ref="Y66:Z66" si="31">U18+U42+Y18+Y42+U66</f>
        <v>0</v>
      </c>
      <c r="Z66" s="6">
        <f t="shared" si="31"/>
        <v>0</v>
      </c>
    </row>
    <row r="67" spans="20:26" ht="13.2" customHeight="1" thickBot="1" x14ac:dyDescent="0.3">
      <c r="T67" s="125" t="s">
        <v>254</v>
      </c>
      <c r="U67" s="175">
        <f t="shared" si="15"/>
        <v>0</v>
      </c>
      <c r="V67" s="6">
        <f t="shared" si="16"/>
        <v>0</v>
      </c>
      <c r="W67" s="246"/>
      <c r="X67" s="125" t="s">
        <v>254</v>
      </c>
      <c r="Y67" s="175">
        <f t="shared" ref="Y67:Z67" si="32">U19+U43+Y19+Y43+U67</f>
        <v>0</v>
      </c>
      <c r="Z67" s="6">
        <f t="shared" si="32"/>
        <v>0</v>
      </c>
    </row>
    <row r="68" spans="20:26" ht="13.2" customHeight="1" thickBot="1" x14ac:dyDescent="0.3">
      <c r="T68" s="125" t="s">
        <v>258</v>
      </c>
      <c r="U68" s="175">
        <f t="shared" si="15"/>
        <v>0</v>
      </c>
      <c r="V68" s="6">
        <f t="shared" si="16"/>
        <v>0</v>
      </c>
      <c r="W68" s="246"/>
      <c r="X68" s="125" t="s">
        <v>258</v>
      </c>
      <c r="Y68" s="175">
        <f t="shared" ref="Y68:Z68" si="33">U20+U44+Y20+Y44+U68</f>
        <v>0</v>
      </c>
      <c r="Z68" s="6">
        <f t="shared" si="33"/>
        <v>0</v>
      </c>
    </row>
    <row r="69" spans="20:26" ht="13.2" customHeight="1" thickBot="1" x14ac:dyDescent="0.3">
      <c r="T69" s="125" t="s">
        <v>262</v>
      </c>
      <c r="U69" s="175">
        <f t="shared" si="15"/>
        <v>0</v>
      </c>
      <c r="V69" s="6">
        <f t="shared" si="16"/>
        <v>0</v>
      </c>
      <c r="W69" s="246"/>
      <c r="X69" s="125" t="s">
        <v>262</v>
      </c>
      <c r="Y69" s="175">
        <f t="shared" ref="Y69:Z69" si="34">U21+U45+Y21+Y45+U69</f>
        <v>0</v>
      </c>
      <c r="Z69" s="6">
        <f t="shared" si="34"/>
        <v>0</v>
      </c>
    </row>
    <row r="70" spans="20:26" ht="13.2" customHeight="1" thickBot="1" x14ac:dyDescent="0.3">
      <c r="T70" s="125" t="s">
        <v>266</v>
      </c>
      <c r="U70" s="175">
        <f t="shared" si="15"/>
        <v>0</v>
      </c>
      <c r="V70" s="6">
        <f t="shared" si="16"/>
        <v>0</v>
      </c>
      <c r="W70" s="246"/>
      <c r="X70" s="125" t="s">
        <v>266</v>
      </c>
      <c r="Y70" s="175">
        <f t="shared" ref="Y70:Z70" si="35">U22+U46+Y22+Y46+U70</f>
        <v>0</v>
      </c>
      <c r="Z70" s="6">
        <f t="shared" si="35"/>
        <v>0</v>
      </c>
    </row>
    <row r="71" spans="20:26" ht="13.2" customHeight="1" thickBot="1" x14ac:dyDescent="0.3">
      <c r="T71" s="125" t="s">
        <v>270</v>
      </c>
      <c r="U71" s="175">
        <f t="shared" si="15"/>
        <v>0</v>
      </c>
      <c r="V71" s="6">
        <f t="shared" si="16"/>
        <v>0</v>
      </c>
      <c r="W71" s="246"/>
      <c r="X71" s="125" t="s">
        <v>270</v>
      </c>
      <c r="Y71" s="175">
        <f t="shared" ref="Y71:Z71" si="36">U23+U47+Y23+Y47+U71</f>
        <v>0</v>
      </c>
      <c r="Z71" s="6">
        <f t="shared" si="36"/>
        <v>0</v>
      </c>
    </row>
    <row r="72" spans="20:26" ht="13.2" customHeight="1" thickBot="1" x14ac:dyDescent="0.3">
      <c r="T72" s="125" t="s">
        <v>274</v>
      </c>
      <c r="U72" s="175">
        <f t="shared" si="15"/>
        <v>0</v>
      </c>
      <c r="V72" s="6">
        <f t="shared" si="16"/>
        <v>0</v>
      </c>
      <c r="W72" s="246"/>
      <c r="X72" s="125" t="s">
        <v>274</v>
      </c>
      <c r="Y72" s="175">
        <f t="shared" ref="Y72:Z72" si="37">U24+U48+Y24+Y48+U72</f>
        <v>0</v>
      </c>
      <c r="Z72" s="6">
        <f t="shared" si="37"/>
        <v>0</v>
      </c>
    </row>
    <row r="73" spans="20:26" ht="13.2" customHeight="1" thickBot="1" x14ac:dyDescent="0.3">
      <c r="T73" s="177" t="s">
        <v>278</v>
      </c>
      <c r="U73" s="176">
        <f t="shared" si="15"/>
        <v>0</v>
      </c>
      <c r="V73" s="7">
        <f t="shared" si="16"/>
        <v>0</v>
      </c>
      <c r="W73" s="246"/>
      <c r="X73" s="177" t="s">
        <v>278</v>
      </c>
      <c r="Y73" s="176">
        <f t="shared" ref="Y73:Z73" si="38">U25+U49+Y25+Y49+U73</f>
        <v>0</v>
      </c>
      <c r="Z73" s="7">
        <f t="shared" si="38"/>
        <v>0</v>
      </c>
    </row>
  </sheetData>
  <sheetProtection selectLockedCells="1" selectUnlockedCells="1"/>
  <mergeCells count="1">
    <mergeCell ref="AB1:AJ1"/>
  </mergeCells>
  <conditionalFormatting sqref="H2:L49">
    <cfRule type="cellIs" dxfId="5" priority="1" stopIfTrue="1" operator="equal">
      <formula>"x"</formula>
    </cfRule>
    <cfRule type="cellIs" dxfId="4" priority="2" stopIfTrue="1" operator="equal">
      <formula>"-"</formula>
    </cfRule>
    <cfRule type="cellIs" dxfId="3" priority="3" stopIfTrue="1" operator="equal">
      <formula>"""-"""</formula>
    </cfRule>
  </conditionalFormatting>
  <hyperlinks>
    <hyperlink ref="M1" location="'Expansion set Check List'!A1" display="Home" xr:uid="{00000000-0004-0000-F000-000000000000}"/>
  </hyperlinks>
  <pageMargins left="0.74791666666666667" right="0.74791666666666667" top="0.98402777777777772" bottom="0.98402777777777772" header="0.51180555555555551" footer="0.51180555555555551"/>
  <pageSetup paperSize="9" firstPageNumber="0" orientation="portrait" horizontalDpi="300" verticalDpi="300" r:id="rId1"/>
  <headerFooter alignWithMargins="0"/>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100-000000000000}">
  <sheetPr codeName="Sheet161"/>
  <dimension ref="A1:AH73"/>
  <sheetViews>
    <sheetView zoomScaleSheetLayoutView="10" workbookViewId="0"/>
  </sheetViews>
  <sheetFormatPr defaultColWidth="9.33203125" defaultRowHeight="13.2" customHeight="1" x14ac:dyDescent="0.25"/>
  <cols>
    <col min="1" max="1" width="40.33203125" customWidth="1"/>
    <col min="2" max="2" width="8.88671875" bestFit="1" customWidth="1"/>
    <col min="3" max="3" width="5.109375" bestFit="1" customWidth="1"/>
    <col min="4" max="4" width="9.44140625" bestFit="1" customWidth="1"/>
    <col min="5" max="5" width="4" bestFit="1" customWidth="1"/>
    <col min="6" max="6" width="14.33203125" bestFit="1" customWidth="1"/>
    <col min="7" max="7" width="10.88671875" bestFit="1" customWidth="1"/>
    <col min="8" max="10" width="3.33203125" customWidth="1"/>
    <col min="11" max="11" width="3.33203125" bestFit="1" customWidth="1"/>
    <col min="12" max="12" width="3.33203125" customWidth="1"/>
    <col min="13" max="16" width="3.33203125" bestFit="1" customWidth="1"/>
    <col min="17" max="17" width="12.5546875" customWidth="1"/>
    <col min="18" max="18" width="20.33203125" bestFit="1" customWidth="1"/>
    <col min="19" max="19" width="4.5546875" customWidth="1"/>
    <col min="20" max="20" width="4" customWidth="1"/>
    <col min="21" max="21" width="1.44140625" customWidth="1"/>
    <col min="22" max="22" width="20.33203125" bestFit="1" customWidth="1"/>
    <col min="23" max="33" width="4" customWidth="1"/>
    <col min="34" max="34" width="3" customWidth="1"/>
  </cols>
  <sheetData>
    <row r="1" spans="1:34" ht="57.6" thickBot="1" x14ac:dyDescent="0.3">
      <c r="A1" s="11" t="s">
        <v>9440</v>
      </c>
      <c r="B1" s="9" t="s">
        <v>9441</v>
      </c>
      <c r="C1" s="9" t="s">
        <v>9442</v>
      </c>
      <c r="D1" s="9" t="s">
        <v>9443</v>
      </c>
      <c r="E1" s="9" t="s">
        <v>9444</v>
      </c>
      <c r="F1" s="9" t="s">
        <v>9445</v>
      </c>
      <c r="G1" s="10" t="s">
        <v>396</v>
      </c>
      <c r="H1" s="10" t="s">
        <v>100</v>
      </c>
      <c r="I1" s="10" t="s">
        <v>101</v>
      </c>
      <c r="J1" s="10" t="s">
        <v>102</v>
      </c>
      <c r="K1" s="10" t="s">
        <v>103</v>
      </c>
      <c r="L1" s="48" t="s">
        <v>397</v>
      </c>
      <c r="M1" s="11" t="s">
        <v>100</v>
      </c>
      <c r="N1" s="9" t="s">
        <v>101</v>
      </c>
      <c r="O1" s="9" t="s">
        <v>102</v>
      </c>
      <c r="P1" s="10" t="s">
        <v>103</v>
      </c>
      <c r="R1" s="2"/>
      <c r="Z1" s="332" t="s">
        <v>398</v>
      </c>
      <c r="AA1" s="333"/>
      <c r="AB1" s="333"/>
      <c r="AC1" s="333"/>
      <c r="AD1" s="333"/>
      <c r="AE1" s="333"/>
      <c r="AF1" s="333"/>
      <c r="AG1" s="333"/>
      <c r="AH1" s="334"/>
    </row>
    <row r="2" spans="1:34" ht="13.8" thickBot="1" x14ac:dyDescent="0.3">
      <c r="A2" s="18"/>
      <c r="B2" s="18"/>
      <c r="C2" s="18"/>
      <c r="D2" s="18"/>
      <c r="E2" s="18"/>
      <c r="F2" s="18"/>
      <c r="G2" s="19"/>
      <c r="H2" s="77"/>
      <c r="I2" s="77"/>
      <c r="J2" s="77"/>
      <c r="K2" s="77"/>
      <c r="M2" s="67">
        <f>COUNTIF(H2:H500,"&gt;=1")</f>
        <v>0</v>
      </c>
      <c r="N2" s="68">
        <f t="shared" ref="N2:O2" si="0">COUNTIF(I2:I500,"&gt;=1")</f>
        <v>0</v>
      </c>
      <c r="O2" s="68">
        <f t="shared" si="0"/>
        <v>0</v>
      </c>
      <c r="P2" s="69">
        <f>COUNTIF(K2:K500,"&gt;=1")</f>
        <v>0</v>
      </c>
      <c r="R2" s="274" t="s">
        <v>100</v>
      </c>
      <c r="S2" s="241"/>
      <c r="T2" s="275">
        <f>SUM(T3:T20)</f>
        <v>0</v>
      </c>
      <c r="U2" s="187"/>
      <c r="V2" s="247" t="s">
        <v>102</v>
      </c>
      <c r="W2" s="172"/>
      <c r="X2" s="173">
        <f>SUM(X3:X20)</f>
        <v>0</v>
      </c>
      <c r="Z2" s="109"/>
      <c r="AA2" s="109"/>
      <c r="AB2" s="109"/>
      <c r="AC2" s="109"/>
      <c r="AD2" s="109"/>
      <c r="AE2" s="109"/>
      <c r="AF2" s="109"/>
      <c r="AG2" s="109"/>
      <c r="AH2" s="109"/>
    </row>
    <row r="3" spans="1:34" x14ac:dyDescent="0.25">
      <c r="A3" s="20"/>
      <c r="B3" s="20"/>
      <c r="C3" s="20"/>
      <c r="D3" s="20"/>
      <c r="E3" s="20"/>
      <c r="F3" s="20"/>
      <c r="G3" s="19"/>
      <c r="H3" s="77"/>
      <c r="I3" s="24"/>
      <c r="J3" s="24"/>
      <c r="K3" s="24"/>
      <c r="R3" s="124" t="s">
        <v>190</v>
      </c>
      <c r="S3" s="174">
        <f>COUNTIFS($G$2:$G$500,R3,$H$2:$H$500,"&lt;&gt;-",$H$2:$H$500,"&gt;=1")</f>
        <v>0</v>
      </c>
      <c r="T3" s="70">
        <f>COUNTIFS($H$2:$H$500,"&lt;&gt;-",$G$2:$G$500,R3)</f>
        <v>0</v>
      </c>
      <c r="U3" s="276"/>
      <c r="V3" s="124" t="s">
        <v>190</v>
      </c>
      <c r="W3" s="189">
        <f>COUNTIFS($G$2:$G$500,V3,$J$2:$J$500,"&lt;&gt;-",$J$2:$J$500,"&gt;=1")</f>
        <v>0</v>
      </c>
      <c r="X3" s="170">
        <f>COUNTIFS($J$2:$J$500,"&lt;&gt;-",$G$2:$G$500,V3)</f>
        <v>0</v>
      </c>
    </row>
    <row r="4" spans="1:34" x14ac:dyDescent="0.25">
      <c r="A4" s="20"/>
      <c r="B4" s="20"/>
      <c r="C4" s="20"/>
      <c r="D4" s="20"/>
      <c r="E4" s="20"/>
      <c r="F4" s="20"/>
      <c r="G4" s="19"/>
      <c r="H4" s="77"/>
      <c r="I4" s="24"/>
      <c r="J4" s="24"/>
      <c r="K4" s="24"/>
      <c r="R4" s="125" t="s">
        <v>194</v>
      </c>
      <c r="S4" s="175">
        <f t="shared" ref="S4:S25" si="1">COUNTIFS($G$2:$G$500,R4,$H$2:$H$500,"&lt;&gt;-",$H$2:$H$500,"&gt;=1")</f>
        <v>0</v>
      </c>
      <c r="T4" s="6">
        <f t="shared" ref="T4:T25" si="2">COUNTIFS($H$2:$H$500,"&lt;&gt;-",$G$2:$G$500,R4)</f>
        <v>0</v>
      </c>
      <c r="U4" s="272"/>
      <c r="V4" s="125" t="s">
        <v>194</v>
      </c>
      <c r="W4" s="189">
        <f t="shared" ref="W4:W25" si="3">COUNTIFS($G$2:$G$500,V4,$J$2:$J$500,"&lt;&gt;-",$J$2:$J$500,"&gt;=1")</f>
        <v>0</v>
      </c>
      <c r="X4" s="170">
        <f t="shared" ref="X4:X20" si="4">COUNTIFS($J$2:$J$500,"&lt;&gt;-",$G$2:$G$500,V4)</f>
        <v>0</v>
      </c>
    </row>
    <row r="5" spans="1:34" x14ac:dyDescent="0.25">
      <c r="A5" s="20"/>
      <c r="B5" s="20"/>
      <c r="C5" s="20"/>
      <c r="D5" s="20"/>
      <c r="E5" s="20"/>
      <c r="F5" s="20"/>
      <c r="G5" s="19"/>
      <c r="H5" s="77"/>
      <c r="I5" s="24"/>
      <c r="J5" s="24"/>
      <c r="K5" s="24"/>
      <c r="R5" s="125" t="s">
        <v>198</v>
      </c>
      <c r="S5" s="175">
        <f t="shared" si="1"/>
        <v>0</v>
      </c>
      <c r="T5" s="6">
        <f t="shared" si="2"/>
        <v>0</v>
      </c>
      <c r="U5" s="272"/>
      <c r="V5" s="125" t="s">
        <v>198</v>
      </c>
      <c r="W5" s="189">
        <f t="shared" si="3"/>
        <v>0</v>
      </c>
      <c r="X5" s="170">
        <f t="shared" si="4"/>
        <v>0</v>
      </c>
    </row>
    <row r="6" spans="1:34" x14ac:dyDescent="0.25">
      <c r="A6" s="20"/>
      <c r="B6" s="20"/>
      <c r="C6" s="20"/>
      <c r="D6" s="20"/>
      <c r="E6" s="20"/>
      <c r="F6" s="20"/>
      <c r="G6" s="19"/>
      <c r="H6" s="77"/>
      <c r="I6" s="24"/>
      <c r="J6" s="24"/>
      <c r="K6" s="24"/>
      <c r="R6" s="125" t="s">
        <v>202</v>
      </c>
      <c r="S6" s="175">
        <f t="shared" si="1"/>
        <v>0</v>
      </c>
      <c r="T6" s="6">
        <f t="shared" si="2"/>
        <v>0</v>
      </c>
      <c r="U6" s="272"/>
      <c r="V6" s="125" t="s">
        <v>202</v>
      </c>
      <c r="W6" s="189">
        <f t="shared" si="3"/>
        <v>0</v>
      </c>
      <c r="X6" s="170">
        <f t="shared" si="4"/>
        <v>0</v>
      </c>
    </row>
    <row r="7" spans="1:34" x14ac:dyDescent="0.25">
      <c r="A7" s="20"/>
      <c r="B7" s="20"/>
      <c r="C7" s="20"/>
      <c r="D7" s="20"/>
      <c r="E7" s="20"/>
      <c r="F7" s="20"/>
      <c r="G7" s="19"/>
      <c r="H7" s="77"/>
      <c r="I7" s="24"/>
      <c r="J7" s="24"/>
      <c r="K7" s="24"/>
      <c r="R7" s="125" t="s">
        <v>206</v>
      </c>
      <c r="S7" s="175">
        <f t="shared" si="1"/>
        <v>0</v>
      </c>
      <c r="T7" s="6">
        <f t="shared" si="2"/>
        <v>0</v>
      </c>
      <c r="U7" s="272"/>
      <c r="V7" s="125" t="s">
        <v>206</v>
      </c>
      <c r="W7" s="189">
        <f t="shared" si="3"/>
        <v>0</v>
      </c>
      <c r="X7" s="170">
        <f t="shared" si="4"/>
        <v>0</v>
      </c>
    </row>
    <row r="8" spans="1:34" x14ac:dyDescent="0.25">
      <c r="A8" s="20"/>
      <c r="B8" s="20"/>
      <c r="C8" s="20"/>
      <c r="D8" s="20"/>
      <c r="E8" s="20"/>
      <c r="F8" s="20"/>
      <c r="G8" s="19"/>
      <c r="H8" s="77"/>
      <c r="I8" s="24"/>
      <c r="J8" s="24"/>
      <c r="K8" s="24"/>
      <c r="R8" s="125" t="s">
        <v>210</v>
      </c>
      <c r="S8" s="175">
        <f t="shared" si="1"/>
        <v>0</v>
      </c>
      <c r="T8" s="6">
        <f t="shared" si="2"/>
        <v>0</v>
      </c>
      <c r="U8" s="272"/>
      <c r="V8" s="125" t="s">
        <v>210</v>
      </c>
      <c r="W8" s="189">
        <f t="shared" si="3"/>
        <v>0</v>
      </c>
      <c r="X8" s="170">
        <f t="shared" si="4"/>
        <v>0</v>
      </c>
    </row>
    <row r="9" spans="1:34" x14ac:dyDescent="0.25">
      <c r="A9" s="20"/>
      <c r="B9" s="20"/>
      <c r="C9" s="20"/>
      <c r="D9" s="20"/>
      <c r="E9" s="20"/>
      <c r="F9" s="20"/>
      <c r="G9" s="19"/>
      <c r="H9" s="77"/>
      <c r="I9" s="24"/>
      <c r="J9" s="24"/>
      <c r="K9" s="24"/>
      <c r="R9" s="125" t="s">
        <v>214</v>
      </c>
      <c r="S9" s="175">
        <f t="shared" si="1"/>
        <v>0</v>
      </c>
      <c r="T9" s="6">
        <f t="shared" si="2"/>
        <v>0</v>
      </c>
      <c r="U9" s="272"/>
      <c r="V9" s="125" t="s">
        <v>214</v>
      </c>
      <c r="W9" s="189">
        <f t="shared" si="3"/>
        <v>0</v>
      </c>
      <c r="X9" s="170">
        <f t="shared" si="4"/>
        <v>0</v>
      </c>
    </row>
    <row r="10" spans="1:34" x14ac:dyDescent="0.25">
      <c r="A10" s="20"/>
      <c r="B10" s="20"/>
      <c r="C10" s="20"/>
      <c r="D10" s="20"/>
      <c r="E10" s="20"/>
      <c r="F10" s="20"/>
      <c r="G10" s="19"/>
      <c r="H10" s="77"/>
      <c r="I10" s="24"/>
      <c r="J10" s="24"/>
      <c r="K10" s="24"/>
      <c r="R10" s="125" t="s">
        <v>218</v>
      </c>
      <c r="S10" s="175">
        <f t="shared" si="1"/>
        <v>0</v>
      </c>
      <c r="T10" s="6">
        <f t="shared" si="2"/>
        <v>0</v>
      </c>
      <c r="U10" s="272"/>
      <c r="V10" s="125" t="s">
        <v>218</v>
      </c>
      <c r="W10" s="189">
        <f t="shared" si="3"/>
        <v>0</v>
      </c>
      <c r="X10" s="170">
        <f t="shared" si="4"/>
        <v>0</v>
      </c>
    </row>
    <row r="11" spans="1:34" x14ac:dyDescent="0.25">
      <c r="A11" s="20"/>
      <c r="B11" s="20"/>
      <c r="C11" s="20"/>
      <c r="D11" s="20"/>
      <c r="E11" s="20"/>
      <c r="F11" s="20"/>
      <c r="G11" s="19"/>
      <c r="H11" s="77"/>
      <c r="I11" s="24"/>
      <c r="J11" s="24"/>
      <c r="K11" s="24"/>
      <c r="R11" s="125" t="s">
        <v>222</v>
      </c>
      <c r="S11" s="175">
        <f t="shared" si="1"/>
        <v>0</v>
      </c>
      <c r="T11" s="6">
        <f t="shared" si="2"/>
        <v>0</v>
      </c>
      <c r="U11" s="272"/>
      <c r="V11" s="125" t="s">
        <v>222</v>
      </c>
      <c r="W11" s="189">
        <f t="shared" si="3"/>
        <v>0</v>
      </c>
      <c r="X11" s="170">
        <f t="shared" si="4"/>
        <v>0</v>
      </c>
    </row>
    <row r="12" spans="1:34" x14ac:dyDescent="0.25">
      <c r="A12" s="20"/>
      <c r="B12" s="20"/>
      <c r="C12" s="20"/>
      <c r="D12" s="20"/>
      <c r="E12" s="20"/>
      <c r="F12" s="20"/>
      <c r="G12" s="19"/>
      <c r="H12" s="77"/>
      <c r="I12" s="24"/>
      <c r="J12" s="24"/>
      <c r="K12" s="24"/>
      <c r="R12" s="125" t="s">
        <v>226</v>
      </c>
      <c r="S12" s="175">
        <f t="shared" si="1"/>
        <v>0</v>
      </c>
      <c r="T12" s="6">
        <f t="shared" si="2"/>
        <v>0</v>
      </c>
      <c r="U12" s="272"/>
      <c r="V12" s="125" t="s">
        <v>226</v>
      </c>
      <c r="W12" s="189">
        <f t="shared" si="3"/>
        <v>0</v>
      </c>
      <c r="X12" s="170">
        <f t="shared" si="4"/>
        <v>0</v>
      </c>
    </row>
    <row r="13" spans="1:34" x14ac:dyDescent="0.25">
      <c r="A13" s="20"/>
      <c r="B13" s="20"/>
      <c r="C13" s="20"/>
      <c r="D13" s="20"/>
      <c r="E13" s="20"/>
      <c r="F13" s="20"/>
      <c r="G13" s="19"/>
      <c r="H13" s="77"/>
      <c r="I13" s="24"/>
      <c r="J13" s="24"/>
      <c r="K13" s="24"/>
      <c r="R13" s="126" t="s">
        <v>230</v>
      </c>
      <c r="S13" s="175">
        <f t="shared" si="1"/>
        <v>0</v>
      </c>
      <c r="T13" s="6">
        <f t="shared" si="2"/>
        <v>0</v>
      </c>
      <c r="U13" s="272"/>
      <c r="V13" s="126" t="s">
        <v>230</v>
      </c>
      <c r="W13" s="189">
        <f t="shared" si="3"/>
        <v>0</v>
      </c>
      <c r="X13" s="170">
        <f t="shared" si="4"/>
        <v>0</v>
      </c>
    </row>
    <row r="14" spans="1:34" x14ac:dyDescent="0.25">
      <c r="A14" s="20"/>
      <c r="B14" s="20"/>
      <c r="C14" s="20"/>
      <c r="D14" s="20"/>
      <c r="E14" s="20"/>
      <c r="F14" s="20"/>
      <c r="G14" s="19"/>
      <c r="H14" s="77"/>
      <c r="I14" s="24"/>
      <c r="J14" s="24"/>
      <c r="K14" s="24"/>
      <c r="R14" s="125" t="s">
        <v>234</v>
      </c>
      <c r="S14" s="175">
        <f t="shared" si="1"/>
        <v>0</v>
      </c>
      <c r="T14" s="6">
        <f t="shared" si="2"/>
        <v>0</v>
      </c>
      <c r="U14" s="272"/>
      <c r="V14" s="125" t="s">
        <v>234</v>
      </c>
      <c r="W14" s="189">
        <f t="shared" si="3"/>
        <v>0</v>
      </c>
      <c r="X14" s="170">
        <f t="shared" si="4"/>
        <v>0</v>
      </c>
    </row>
    <row r="15" spans="1:34" x14ac:dyDescent="0.25">
      <c r="A15" s="20"/>
      <c r="B15" s="20"/>
      <c r="C15" s="20"/>
      <c r="D15" s="20"/>
      <c r="E15" s="20"/>
      <c r="F15" s="20"/>
      <c r="G15" s="19"/>
      <c r="H15" s="77"/>
      <c r="I15" s="24"/>
      <c r="J15" s="24"/>
      <c r="K15" s="24"/>
      <c r="R15" s="125" t="s">
        <v>238</v>
      </c>
      <c r="S15" s="175">
        <f t="shared" si="1"/>
        <v>0</v>
      </c>
      <c r="T15" s="6">
        <f t="shared" si="2"/>
        <v>0</v>
      </c>
      <c r="U15" s="272"/>
      <c r="V15" s="125" t="s">
        <v>238</v>
      </c>
      <c r="W15" s="189">
        <f t="shared" si="3"/>
        <v>0</v>
      </c>
      <c r="X15" s="170">
        <f t="shared" si="4"/>
        <v>0</v>
      </c>
    </row>
    <row r="16" spans="1:34" x14ac:dyDescent="0.25">
      <c r="A16" s="20"/>
      <c r="B16" s="20"/>
      <c r="C16" s="20"/>
      <c r="D16" s="20"/>
      <c r="E16" s="20"/>
      <c r="F16" s="20"/>
      <c r="G16" s="19"/>
      <c r="H16" s="77"/>
      <c r="I16" s="24"/>
      <c r="J16" s="24"/>
      <c r="K16" s="24"/>
      <c r="R16" s="125" t="s">
        <v>242</v>
      </c>
      <c r="S16" s="175">
        <f t="shared" si="1"/>
        <v>0</v>
      </c>
      <c r="T16" s="6">
        <f t="shared" si="2"/>
        <v>0</v>
      </c>
      <c r="U16" s="272"/>
      <c r="V16" s="125" t="s">
        <v>242</v>
      </c>
      <c r="W16" s="189">
        <f t="shared" si="3"/>
        <v>0</v>
      </c>
      <c r="X16" s="170">
        <f t="shared" si="4"/>
        <v>0</v>
      </c>
    </row>
    <row r="17" spans="1:24" x14ac:dyDescent="0.25">
      <c r="A17" s="20"/>
      <c r="B17" s="20"/>
      <c r="C17" s="20"/>
      <c r="D17" s="20"/>
      <c r="E17" s="20"/>
      <c r="F17" s="20"/>
      <c r="G17" s="19"/>
      <c r="H17" s="77"/>
      <c r="I17" s="24"/>
      <c r="J17" s="24"/>
      <c r="K17" s="24"/>
      <c r="R17" s="125" t="s">
        <v>246</v>
      </c>
      <c r="S17" s="175">
        <f t="shared" si="1"/>
        <v>0</v>
      </c>
      <c r="T17" s="6">
        <f t="shared" si="2"/>
        <v>0</v>
      </c>
      <c r="U17" s="272"/>
      <c r="V17" s="125" t="s">
        <v>246</v>
      </c>
      <c r="W17" s="189">
        <f t="shared" si="3"/>
        <v>0</v>
      </c>
      <c r="X17" s="170">
        <f t="shared" si="4"/>
        <v>0</v>
      </c>
    </row>
    <row r="18" spans="1:24" x14ac:dyDescent="0.25">
      <c r="A18" s="20"/>
      <c r="B18" s="20"/>
      <c r="C18" s="20"/>
      <c r="D18" s="20"/>
      <c r="E18" s="20"/>
      <c r="F18" s="20"/>
      <c r="G18" s="19"/>
      <c r="H18" s="77"/>
      <c r="I18" s="24"/>
      <c r="J18" s="24"/>
      <c r="K18" s="24"/>
      <c r="R18" s="125" t="s">
        <v>250</v>
      </c>
      <c r="S18" s="175">
        <f t="shared" si="1"/>
        <v>0</v>
      </c>
      <c r="T18" s="6">
        <f t="shared" si="2"/>
        <v>0</v>
      </c>
      <c r="U18" s="272"/>
      <c r="V18" s="125" t="s">
        <v>250</v>
      </c>
      <c r="W18" s="189">
        <f t="shared" si="3"/>
        <v>0</v>
      </c>
      <c r="X18" s="170">
        <f t="shared" si="4"/>
        <v>0</v>
      </c>
    </row>
    <row r="19" spans="1:24" x14ac:dyDescent="0.25">
      <c r="A19" s="20"/>
      <c r="B19" s="20"/>
      <c r="C19" s="20"/>
      <c r="D19" s="20"/>
      <c r="E19" s="20"/>
      <c r="F19" s="20"/>
      <c r="G19" s="19"/>
      <c r="H19" s="77"/>
      <c r="I19" s="24"/>
      <c r="J19" s="24"/>
      <c r="K19" s="24"/>
      <c r="R19" s="125" t="s">
        <v>254</v>
      </c>
      <c r="S19" s="175">
        <f t="shared" si="1"/>
        <v>0</v>
      </c>
      <c r="T19" s="6">
        <f t="shared" si="2"/>
        <v>0</v>
      </c>
      <c r="U19" s="272"/>
      <c r="V19" s="125" t="s">
        <v>254</v>
      </c>
      <c r="W19" s="189">
        <f t="shared" si="3"/>
        <v>0</v>
      </c>
      <c r="X19" s="170">
        <f t="shared" si="4"/>
        <v>0</v>
      </c>
    </row>
    <row r="20" spans="1:24" ht="13.8" thickBot="1" x14ac:dyDescent="0.3">
      <c r="A20" s="20"/>
      <c r="B20" s="20"/>
      <c r="C20" s="20"/>
      <c r="D20" s="20"/>
      <c r="E20" s="20"/>
      <c r="F20" s="20"/>
      <c r="G20" s="19"/>
      <c r="H20" s="77"/>
      <c r="I20" s="24"/>
      <c r="J20" s="24"/>
      <c r="K20" s="24"/>
      <c r="R20" s="125" t="s">
        <v>258</v>
      </c>
      <c r="S20" s="175">
        <f t="shared" si="1"/>
        <v>0</v>
      </c>
      <c r="T20" s="6">
        <f t="shared" si="2"/>
        <v>0</v>
      </c>
      <c r="U20" s="273"/>
      <c r="V20" s="125" t="s">
        <v>258</v>
      </c>
      <c r="W20" s="189">
        <f t="shared" si="3"/>
        <v>0</v>
      </c>
      <c r="X20" s="170">
        <f t="shared" si="4"/>
        <v>0</v>
      </c>
    </row>
    <row r="21" spans="1:24" ht="13.8" thickBot="1" x14ac:dyDescent="0.3">
      <c r="A21" s="20"/>
      <c r="B21" s="20"/>
      <c r="C21" s="20"/>
      <c r="D21" s="20"/>
      <c r="E21" s="20"/>
      <c r="F21" s="20"/>
      <c r="G21" s="19"/>
      <c r="H21" s="77"/>
      <c r="I21" s="24"/>
      <c r="J21" s="24"/>
      <c r="K21" s="24"/>
      <c r="R21" s="125" t="s">
        <v>262</v>
      </c>
      <c r="S21" s="175">
        <f t="shared" si="1"/>
        <v>0</v>
      </c>
      <c r="T21" s="6">
        <f t="shared" si="2"/>
        <v>0</v>
      </c>
      <c r="U21" s="242"/>
      <c r="V21" s="125" t="s">
        <v>262</v>
      </c>
      <c r="W21" s="189">
        <f>COUNTIFS($G$2:$G$500,V21,$J$2:$J$500,"&lt;&gt;-",$J$2:$J$500,"&gt;=1")</f>
        <v>0</v>
      </c>
      <c r="X21" s="170">
        <f>COUNTIFS($J$2:$J$500,"&lt;&gt;-",$G$2:$G$500,V21)</f>
        <v>0</v>
      </c>
    </row>
    <row r="22" spans="1:24" x14ac:dyDescent="0.25">
      <c r="A22" s="20"/>
      <c r="B22" s="20"/>
      <c r="C22" s="20"/>
      <c r="D22" s="20"/>
      <c r="E22" s="20"/>
      <c r="F22" s="20"/>
      <c r="G22" s="19"/>
      <c r="H22" s="77"/>
      <c r="I22" s="24"/>
      <c r="J22" s="24"/>
      <c r="K22" s="24"/>
      <c r="R22" s="125" t="s">
        <v>266</v>
      </c>
      <c r="S22" s="175">
        <f t="shared" si="1"/>
        <v>0</v>
      </c>
      <c r="T22" s="6">
        <f t="shared" si="2"/>
        <v>0</v>
      </c>
      <c r="U22" s="244"/>
      <c r="V22" s="125" t="s">
        <v>266</v>
      </c>
      <c r="W22" s="189">
        <f t="shared" si="3"/>
        <v>0</v>
      </c>
      <c r="X22" s="170">
        <f t="shared" ref="X22:X25" si="5">COUNTIFS($J$2:$J$500,"&lt;&gt;-",$G$2:$G$500,V22)</f>
        <v>0</v>
      </c>
    </row>
    <row r="23" spans="1:24" x14ac:dyDescent="0.25">
      <c r="A23" s="20"/>
      <c r="B23" s="20"/>
      <c r="C23" s="20"/>
      <c r="D23" s="20"/>
      <c r="E23" s="20"/>
      <c r="F23" s="20"/>
      <c r="G23" s="19"/>
      <c r="H23" s="77"/>
      <c r="I23" s="24"/>
      <c r="J23" s="24"/>
      <c r="K23" s="24"/>
      <c r="R23" s="125" t="s">
        <v>270</v>
      </c>
      <c r="S23" s="175">
        <f t="shared" si="1"/>
        <v>0</v>
      </c>
      <c r="T23" s="6">
        <f t="shared" si="2"/>
        <v>0</v>
      </c>
      <c r="U23" s="245"/>
      <c r="V23" s="125" t="s">
        <v>270</v>
      </c>
      <c r="W23" s="189">
        <f t="shared" si="3"/>
        <v>0</v>
      </c>
      <c r="X23" s="170">
        <f t="shared" si="5"/>
        <v>0</v>
      </c>
    </row>
    <row r="24" spans="1:24" x14ac:dyDescent="0.25">
      <c r="A24" s="20"/>
      <c r="B24" s="20"/>
      <c r="C24" s="20"/>
      <c r="D24" s="20"/>
      <c r="E24" s="20"/>
      <c r="F24" s="20"/>
      <c r="G24" s="19"/>
      <c r="H24" s="77"/>
      <c r="I24" s="24"/>
      <c r="J24" s="24"/>
      <c r="K24" s="24"/>
      <c r="R24" s="125" t="s">
        <v>274</v>
      </c>
      <c r="S24" s="175">
        <f t="shared" si="1"/>
        <v>0</v>
      </c>
      <c r="T24" s="6">
        <f t="shared" si="2"/>
        <v>0</v>
      </c>
      <c r="U24" s="245"/>
      <c r="V24" s="125" t="s">
        <v>274</v>
      </c>
      <c r="W24" s="189">
        <f t="shared" si="3"/>
        <v>0</v>
      </c>
      <c r="X24" s="170">
        <f t="shared" si="5"/>
        <v>0</v>
      </c>
    </row>
    <row r="25" spans="1:24" ht="13.8" thickBot="1" x14ac:dyDescent="0.3">
      <c r="A25" s="20"/>
      <c r="B25" s="20"/>
      <c r="C25" s="20"/>
      <c r="D25" s="20"/>
      <c r="E25" s="20"/>
      <c r="F25" s="20"/>
      <c r="G25" s="19"/>
      <c r="H25" s="77"/>
      <c r="I25" s="24"/>
      <c r="J25" s="24"/>
      <c r="K25" s="24"/>
      <c r="R25" s="177" t="s">
        <v>278</v>
      </c>
      <c r="S25" s="176">
        <f t="shared" si="1"/>
        <v>0</v>
      </c>
      <c r="T25" s="7">
        <f t="shared" si="2"/>
        <v>0</v>
      </c>
      <c r="U25" s="245"/>
      <c r="V25" s="177" t="s">
        <v>278</v>
      </c>
      <c r="W25" s="189">
        <f t="shared" si="3"/>
        <v>0</v>
      </c>
      <c r="X25" s="170">
        <f t="shared" si="5"/>
        <v>0</v>
      </c>
    </row>
    <row r="26" spans="1:24" ht="13.8" thickBot="1" x14ac:dyDescent="0.3">
      <c r="A26" s="20"/>
      <c r="B26" s="20"/>
      <c r="C26" s="20"/>
      <c r="D26" s="20"/>
      <c r="E26" s="20"/>
      <c r="F26" s="20"/>
      <c r="G26" s="19"/>
      <c r="H26" s="77"/>
      <c r="I26" s="24"/>
      <c r="J26" s="24"/>
      <c r="K26" s="24"/>
      <c r="R26" s="284" t="s">
        <v>101</v>
      </c>
      <c r="S26" s="277"/>
      <c r="T26" s="283">
        <f>SUM(T27:T44)</f>
        <v>0</v>
      </c>
      <c r="U26" s="245"/>
      <c r="V26" s="282" t="s">
        <v>103</v>
      </c>
      <c r="W26" s="241"/>
      <c r="X26" s="243">
        <f>SUM(X27:X44)</f>
        <v>0</v>
      </c>
    </row>
    <row r="27" spans="1:24" x14ac:dyDescent="0.25">
      <c r="A27" s="20"/>
      <c r="B27" s="20"/>
      <c r="C27" s="20"/>
      <c r="D27" s="20"/>
      <c r="E27" s="20"/>
      <c r="F27" s="20"/>
      <c r="G27" s="19"/>
      <c r="H27" s="77"/>
      <c r="I27" s="24"/>
      <c r="J27" s="24"/>
      <c r="K27" s="24"/>
      <c r="R27" s="124" t="s">
        <v>190</v>
      </c>
      <c r="S27" s="174">
        <f t="shared" ref="S27:S44" si="6">COUNTIFS($G$2:$G$500,R22,$I$2:$I$500,"&lt;&gt;-",$I$2:$I$500,"&gt;=1")</f>
        <v>0</v>
      </c>
      <c r="T27" s="70">
        <f t="shared" ref="T27:T44" si="7">COUNTIFS($I$2:$I$500,"&lt;&gt;-",$G$2:$G$500,R22)</f>
        <v>0</v>
      </c>
      <c r="U27" s="245"/>
      <c r="V27" s="124" t="s">
        <v>190</v>
      </c>
      <c r="W27" s="174">
        <f t="shared" ref="W27:W43" si="8">COUNTIFS($G$2:$G$500,V22,$K$2:$K$500,"&lt;&gt;-",$K$2:$K$500,"&gt;=1")</f>
        <v>0</v>
      </c>
      <c r="X27" s="70">
        <f t="shared" ref="X27:X43" si="9">COUNTIFS($K$2:$K$500,"&lt;&gt;-",$G$2:$G$500,V22)</f>
        <v>0</v>
      </c>
    </row>
    <row r="28" spans="1:24" x14ac:dyDescent="0.25">
      <c r="A28" s="20"/>
      <c r="B28" s="20"/>
      <c r="C28" s="20"/>
      <c r="D28" s="20"/>
      <c r="E28" s="20"/>
      <c r="F28" s="20"/>
      <c r="G28" s="19"/>
      <c r="H28" s="77"/>
      <c r="I28" s="24"/>
      <c r="J28" s="24"/>
      <c r="K28" s="24"/>
      <c r="R28" s="125" t="s">
        <v>194</v>
      </c>
      <c r="S28" s="175">
        <f t="shared" si="6"/>
        <v>0</v>
      </c>
      <c r="T28" s="6">
        <f t="shared" si="7"/>
        <v>0</v>
      </c>
      <c r="U28" s="245"/>
      <c r="V28" s="125" t="s">
        <v>194</v>
      </c>
      <c r="W28" s="175">
        <f t="shared" si="8"/>
        <v>0</v>
      </c>
      <c r="X28" s="6">
        <f t="shared" si="9"/>
        <v>0</v>
      </c>
    </row>
    <row r="29" spans="1:24" x14ac:dyDescent="0.25">
      <c r="A29" s="20"/>
      <c r="B29" s="20"/>
      <c r="C29" s="20"/>
      <c r="D29" s="20"/>
      <c r="E29" s="20"/>
      <c r="F29" s="20"/>
      <c r="G29" s="19"/>
      <c r="H29" s="77"/>
      <c r="I29" s="24"/>
      <c r="J29" s="24"/>
      <c r="K29" s="24"/>
      <c r="R29" s="125" t="s">
        <v>198</v>
      </c>
      <c r="S29" s="175">
        <f t="shared" si="6"/>
        <v>0</v>
      </c>
      <c r="T29" s="6">
        <f t="shared" si="7"/>
        <v>0</v>
      </c>
      <c r="U29" s="245"/>
      <c r="V29" s="125" t="s">
        <v>198</v>
      </c>
      <c r="W29" s="175">
        <f t="shared" si="8"/>
        <v>0</v>
      </c>
      <c r="X29" s="6">
        <f t="shared" si="9"/>
        <v>0</v>
      </c>
    </row>
    <row r="30" spans="1:24" x14ac:dyDescent="0.25">
      <c r="A30" s="20"/>
      <c r="B30" s="20"/>
      <c r="C30" s="20"/>
      <c r="D30" s="20"/>
      <c r="E30" s="20"/>
      <c r="F30" s="20"/>
      <c r="G30" s="19"/>
      <c r="H30" s="77"/>
      <c r="I30" s="24"/>
      <c r="J30" s="24"/>
      <c r="K30" s="24"/>
      <c r="R30" s="125" t="s">
        <v>202</v>
      </c>
      <c r="S30" s="175">
        <f t="shared" si="6"/>
        <v>0</v>
      </c>
      <c r="T30" s="6">
        <f t="shared" si="7"/>
        <v>0</v>
      </c>
      <c r="U30" s="245"/>
      <c r="V30" s="125" t="s">
        <v>202</v>
      </c>
      <c r="W30" s="175">
        <f t="shared" si="8"/>
        <v>0</v>
      </c>
      <c r="X30" s="6">
        <f t="shared" si="9"/>
        <v>0</v>
      </c>
    </row>
    <row r="31" spans="1:24" x14ac:dyDescent="0.25">
      <c r="A31" s="20"/>
      <c r="B31" s="20"/>
      <c r="C31" s="20"/>
      <c r="D31" s="20"/>
      <c r="E31" s="20"/>
      <c r="F31" s="20"/>
      <c r="G31" s="19"/>
      <c r="H31" s="77"/>
      <c r="I31" s="24"/>
      <c r="J31" s="24"/>
      <c r="K31" s="24"/>
      <c r="R31" s="125" t="s">
        <v>206</v>
      </c>
      <c r="S31" s="175">
        <f t="shared" si="6"/>
        <v>0</v>
      </c>
      <c r="T31" s="6">
        <f t="shared" si="7"/>
        <v>0</v>
      </c>
      <c r="U31" s="245"/>
      <c r="V31" s="125" t="s">
        <v>206</v>
      </c>
      <c r="W31" s="175">
        <f t="shared" si="8"/>
        <v>0</v>
      </c>
      <c r="X31" s="6">
        <f t="shared" si="9"/>
        <v>0</v>
      </c>
    </row>
    <row r="32" spans="1:24" x14ac:dyDescent="0.25">
      <c r="A32" s="20"/>
      <c r="B32" s="20"/>
      <c r="C32" s="20"/>
      <c r="D32" s="20"/>
      <c r="E32" s="20"/>
      <c r="F32" s="20"/>
      <c r="G32" s="19"/>
      <c r="H32" s="77"/>
      <c r="I32" s="24"/>
      <c r="J32" s="24"/>
      <c r="K32" s="24"/>
      <c r="R32" s="125" t="s">
        <v>210</v>
      </c>
      <c r="S32" s="175">
        <f t="shared" si="6"/>
        <v>0</v>
      </c>
      <c r="T32" s="6">
        <f t="shared" si="7"/>
        <v>0</v>
      </c>
      <c r="U32" s="245"/>
      <c r="V32" s="125" t="s">
        <v>210</v>
      </c>
      <c r="W32" s="175">
        <f t="shared" si="8"/>
        <v>0</v>
      </c>
      <c r="X32" s="6">
        <f t="shared" si="9"/>
        <v>0</v>
      </c>
    </row>
    <row r="33" spans="1:24" x14ac:dyDescent="0.25">
      <c r="A33" s="20"/>
      <c r="B33" s="20"/>
      <c r="C33" s="20"/>
      <c r="D33" s="20"/>
      <c r="E33" s="20"/>
      <c r="F33" s="20"/>
      <c r="G33" s="19"/>
      <c r="H33" s="77"/>
      <c r="I33" s="24"/>
      <c r="J33" s="24"/>
      <c r="K33" s="24"/>
      <c r="R33" s="125" t="s">
        <v>214</v>
      </c>
      <c r="S33" s="175">
        <f t="shared" si="6"/>
        <v>0</v>
      </c>
      <c r="T33" s="6">
        <f t="shared" si="7"/>
        <v>0</v>
      </c>
      <c r="U33" s="245"/>
      <c r="V33" s="125" t="s">
        <v>214</v>
      </c>
      <c r="W33" s="175">
        <f t="shared" si="8"/>
        <v>0</v>
      </c>
      <c r="X33" s="6">
        <f t="shared" si="9"/>
        <v>0</v>
      </c>
    </row>
    <row r="34" spans="1:24" x14ac:dyDescent="0.25">
      <c r="A34" s="20"/>
      <c r="B34" s="20"/>
      <c r="C34" s="20"/>
      <c r="D34" s="20"/>
      <c r="E34" s="20"/>
      <c r="F34" s="20"/>
      <c r="G34" s="19"/>
      <c r="H34" s="77"/>
      <c r="I34" s="24"/>
      <c r="J34" s="24"/>
      <c r="K34" s="24"/>
      <c r="R34" s="125" t="s">
        <v>218</v>
      </c>
      <c r="S34" s="175">
        <f t="shared" si="6"/>
        <v>0</v>
      </c>
      <c r="T34" s="6">
        <f t="shared" si="7"/>
        <v>0</v>
      </c>
      <c r="U34" s="245"/>
      <c r="V34" s="125" t="s">
        <v>218</v>
      </c>
      <c r="W34" s="175">
        <f t="shared" si="8"/>
        <v>0</v>
      </c>
      <c r="X34" s="6">
        <f t="shared" si="9"/>
        <v>0</v>
      </c>
    </row>
    <row r="35" spans="1:24" x14ac:dyDescent="0.25">
      <c r="A35" s="20"/>
      <c r="B35" s="20"/>
      <c r="C35" s="20"/>
      <c r="D35" s="20"/>
      <c r="E35" s="20"/>
      <c r="F35" s="20"/>
      <c r="G35" s="19"/>
      <c r="H35" s="77"/>
      <c r="I35" s="24"/>
      <c r="J35" s="24"/>
      <c r="K35" s="24"/>
      <c r="R35" s="125" t="s">
        <v>222</v>
      </c>
      <c r="S35" s="175">
        <f t="shared" si="6"/>
        <v>0</v>
      </c>
      <c r="T35" s="6">
        <f t="shared" si="7"/>
        <v>0</v>
      </c>
      <c r="U35" s="245"/>
      <c r="V35" s="125" t="s">
        <v>222</v>
      </c>
      <c r="W35" s="175">
        <f t="shared" si="8"/>
        <v>0</v>
      </c>
      <c r="X35" s="6">
        <f t="shared" si="9"/>
        <v>0</v>
      </c>
    </row>
    <row r="36" spans="1:24" x14ac:dyDescent="0.25">
      <c r="A36" s="20"/>
      <c r="B36" s="20"/>
      <c r="C36" s="20"/>
      <c r="D36" s="20"/>
      <c r="E36" s="20"/>
      <c r="F36" s="20"/>
      <c r="G36" s="19"/>
      <c r="H36" s="77"/>
      <c r="I36" s="24"/>
      <c r="J36" s="24"/>
      <c r="K36" s="24"/>
      <c r="R36" s="125" t="s">
        <v>226</v>
      </c>
      <c r="S36" s="175">
        <f t="shared" si="6"/>
        <v>0</v>
      </c>
      <c r="T36" s="6">
        <f t="shared" si="7"/>
        <v>0</v>
      </c>
      <c r="U36" s="245"/>
      <c r="V36" s="125" t="s">
        <v>226</v>
      </c>
      <c r="W36" s="175">
        <f t="shared" si="8"/>
        <v>0</v>
      </c>
      <c r="X36" s="6">
        <f t="shared" si="9"/>
        <v>0</v>
      </c>
    </row>
    <row r="37" spans="1:24" x14ac:dyDescent="0.25">
      <c r="A37" s="20"/>
      <c r="B37" s="20"/>
      <c r="C37" s="20"/>
      <c r="D37" s="20"/>
      <c r="E37" s="20"/>
      <c r="F37" s="20"/>
      <c r="G37" s="19"/>
      <c r="H37" s="77"/>
      <c r="I37" s="24"/>
      <c r="J37" s="24"/>
      <c r="K37" s="24"/>
      <c r="R37" s="126" t="s">
        <v>230</v>
      </c>
      <c r="S37" s="175">
        <f t="shared" si="6"/>
        <v>0</v>
      </c>
      <c r="T37" s="6">
        <f t="shared" si="7"/>
        <v>0</v>
      </c>
      <c r="U37" s="245"/>
      <c r="V37" s="126" t="s">
        <v>230</v>
      </c>
      <c r="W37" s="175">
        <f t="shared" si="8"/>
        <v>0</v>
      </c>
      <c r="X37" s="6">
        <f t="shared" si="9"/>
        <v>0</v>
      </c>
    </row>
    <row r="38" spans="1:24" x14ac:dyDescent="0.25">
      <c r="A38" s="20"/>
      <c r="B38" s="20"/>
      <c r="C38" s="20"/>
      <c r="D38" s="20"/>
      <c r="E38" s="20"/>
      <c r="F38" s="20"/>
      <c r="G38" s="19"/>
      <c r="H38" s="77"/>
      <c r="I38" s="24"/>
      <c r="J38" s="24"/>
      <c r="K38" s="24"/>
      <c r="R38" s="125" t="s">
        <v>234</v>
      </c>
      <c r="S38" s="175">
        <f t="shared" si="6"/>
        <v>0</v>
      </c>
      <c r="T38" s="6">
        <f t="shared" si="7"/>
        <v>0</v>
      </c>
      <c r="U38" s="245"/>
      <c r="V38" s="125" t="s">
        <v>234</v>
      </c>
      <c r="W38" s="175">
        <f t="shared" si="8"/>
        <v>0</v>
      </c>
      <c r="X38" s="6">
        <f t="shared" si="9"/>
        <v>0</v>
      </c>
    </row>
    <row r="39" spans="1:24" ht="13.8" thickBot="1" x14ac:dyDescent="0.3">
      <c r="A39" s="20"/>
      <c r="B39" s="20"/>
      <c r="C39" s="20"/>
      <c r="D39" s="20"/>
      <c r="E39" s="20"/>
      <c r="F39" s="20"/>
      <c r="G39" s="19"/>
      <c r="H39" s="77"/>
      <c r="I39" s="24"/>
      <c r="J39" s="24"/>
      <c r="K39" s="24"/>
      <c r="R39" s="125" t="s">
        <v>238</v>
      </c>
      <c r="S39" s="175">
        <f t="shared" si="6"/>
        <v>0</v>
      </c>
      <c r="T39" s="6">
        <f t="shared" si="7"/>
        <v>0</v>
      </c>
      <c r="U39" s="246"/>
      <c r="V39" s="125" t="s">
        <v>238</v>
      </c>
      <c r="W39" s="175">
        <f t="shared" si="8"/>
        <v>0</v>
      </c>
      <c r="X39" s="6">
        <f t="shared" si="9"/>
        <v>0</v>
      </c>
    </row>
    <row r="40" spans="1:24" ht="13.8" thickBot="1" x14ac:dyDescent="0.3">
      <c r="A40" s="20"/>
      <c r="B40" s="20"/>
      <c r="C40" s="20"/>
      <c r="D40" s="20"/>
      <c r="E40" s="20"/>
      <c r="F40" s="20"/>
      <c r="G40" s="19"/>
      <c r="H40" s="77"/>
      <c r="I40" s="24"/>
      <c r="J40" s="24"/>
      <c r="K40" s="24"/>
      <c r="R40" s="125" t="s">
        <v>242</v>
      </c>
      <c r="S40" s="175">
        <f t="shared" si="6"/>
        <v>0</v>
      </c>
      <c r="T40" s="6">
        <f t="shared" si="7"/>
        <v>0</v>
      </c>
      <c r="U40" s="242"/>
      <c r="V40" s="125" t="s">
        <v>242</v>
      </c>
      <c r="W40" s="175">
        <f t="shared" si="8"/>
        <v>0</v>
      </c>
      <c r="X40" s="6">
        <f t="shared" si="9"/>
        <v>0</v>
      </c>
    </row>
    <row r="41" spans="1:24" x14ac:dyDescent="0.25">
      <c r="A41" s="20"/>
      <c r="B41" s="20"/>
      <c r="C41" s="20"/>
      <c r="D41" s="20"/>
      <c r="E41" s="20"/>
      <c r="F41" s="20"/>
      <c r="G41" s="19"/>
      <c r="H41" s="77"/>
      <c r="I41" s="24"/>
      <c r="J41" s="24"/>
      <c r="K41" s="24"/>
      <c r="R41" s="125" t="s">
        <v>246</v>
      </c>
      <c r="S41" s="175">
        <f t="shared" si="6"/>
        <v>0</v>
      </c>
      <c r="T41" s="6">
        <f t="shared" si="7"/>
        <v>0</v>
      </c>
      <c r="U41" s="276"/>
      <c r="V41" s="125" t="s">
        <v>246</v>
      </c>
      <c r="W41" s="175">
        <f t="shared" si="8"/>
        <v>0</v>
      </c>
      <c r="X41" s="6">
        <f t="shared" si="9"/>
        <v>0</v>
      </c>
    </row>
    <row r="42" spans="1:24" x14ac:dyDescent="0.25">
      <c r="A42" s="20"/>
      <c r="B42" s="20"/>
      <c r="C42" s="20"/>
      <c r="D42" s="20"/>
      <c r="E42" s="20"/>
      <c r="F42" s="20"/>
      <c r="G42" s="19"/>
      <c r="H42" s="77"/>
      <c r="I42" s="24"/>
      <c r="J42" s="24"/>
      <c r="K42" s="24"/>
      <c r="R42" s="125" t="s">
        <v>250</v>
      </c>
      <c r="S42" s="175">
        <f t="shared" si="6"/>
        <v>0</v>
      </c>
      <c r="T42" s="6">
        <f t="shared" si="7"/>
        <v>0</v>
      </c>
      <c r="U42" s="272"/>
      <c r="V42" s="125" t="s">
        <v>250</v>
      </c>
      <c r="W42" s="175">
        <f t="shared" si="8"/>
        <v>0</v>
      </c>
      <c r="X42" s="6">
        <f t="shared" si="9"/>
        <v>0</v>
      </c>
    </row>
    <row r="43" spans="1:24" x14ac:dyDescent="0.25">
      <c r="A43" s="20"/>
      <c r="B43" s="20"/>
      <c r="C43" s="20"/>
      <c r="D43" s="20"/>
      <c r="E43" s="20"/>
      <c r="F43" s="20"/>
      <c r="G43" s="19"/>
      <c r="H43" s="77"/>
      <c r="I43" s="24"/>
      <c r="J43" s="24"/>
      <c r="K43" s="24"/>
      <c r="R43" s="125" t="s">
        <v>254</v>
      </c>
      <c r="S43" s="175">
        <f t="shared" si="6"/>
        <v>0</v>
      </c>
      <c r="T43" s="6">
        <f t="shared" si="7"/>
        <v>0</v>
      </c>
      <c r="U43" s="272"/>
      <c r="V43" s="125" t="s">
        <v>254</v>
      </c>
      <c r="W43" s="175">
        <f t="shared" si="8"/>
        <v>0</v>
      </c>
      <c r="X43" s="6">
        <f t="shared" si="9"/>
        <v>0</v>
      </c>
    </row>
    <row r="44" spans="1:24" x14ac:dyDescent="0.25">
      <c r="A44" s="20"/>
      <c r="B44" s="20"/>
      <c r="C44" s="20"/>
      <c r="D44" s="20"/>
      <c r="E44" s="20"/>
      <c r="F44" s="20"/>
      <c r="G44" s="19"/>
      <c r="H44" s="77"/>
      <c r="I44" s="24"/>
      <c r="J44" s="24"/>
      <c r="K44" s="24"/>
      <c r="R44" s="125" t="s">
        <v>258</v>
      </c>
      <c r="S44" s="175">
        <f t="shared" si="6"/>
        <v>0</v>
      </c>
      <c r="T44" s="6">
        <f t="shared" si="7"/>
        <v>0</v>
      </c>
      <c r="U44" s="272"/>
      <c r="V44" s="125" t="s">
        <v>258</v>
      </c>
      <c r="W44" s="175">
        <f t="shared" ref="W44:W49" si="10">COUNTIFS($G$2:$G$500,V39,$K$2:$K$500,"&lt;&gt;-",$K$2:$K$500,"&gt;=1")</f>
        <v>0</v>
      </c>
      <c r="X44" s="6">
        <f t="shared" ref="X44:X49" si="11">COUNTIFS($K$2:$K$500,"&lt;&gt;-",$G$2:$G$500,V39)</f>
        <v>0</v>
      </c>
    </row>
    <row r="45" spans="1:24" x14ac:dyDescent="0.25">
      <c r="A45" s="20"/>
      <c r="B45" s="20"/>
      <c r="C45" s="20"/>
      <c r="D45" s="20"/>
      <c r="E45" s="20"/>
      <c r="F45" s="20"/>
      <c r="G45" s="19"/>
      <c r="H45" s="77"/>
      <c r="I45" s="24"/>
      <c r="J45" s="24"/>
      <c r="K45" s="24"/>
      <c r="R45" s="125" t="s">
        <v>262</v>
      </c>
      <c r="S45" s="175">
        <f t="shared" ref="S45:S49" si="12">COUNTIFS($G$2:$G$500,R40,$I$2:$I$500,"&lt;&gt;-",$I$2:$I$500,"&gt;=1")</f>
        <v>0</v>
      </c>
      <c r="T45" s="6">
        <f t="shared" ref="T45:T49" si="13">COUNTIFS($I$2:$I$500,"&lt;&gt;-",$G$2:$G$500,R40)</f>
        <v>0</v>
      </c>
      <c r="U45" s="272"/>
      <c r="V45" s="125" t="s">
        <v>262</v>
      </c>
      <c r="W45" s="175">
        <f t="shared" si="10"/>
        <v>0</v>
      </c>
      <c r="X45" s="6">
        <f t="shared" si="11"/>
        <v>0</v>
      </c>
    </row>
    <row r="46" spans="1:24" x14ac:dyDescent="0.25">
      <c r="A46" s="20"/>
      <c r="B46" s="20"/>
      <c r="C46" s="20"/>
      <c r="D46" s="20"/>
      <c r="E46" s="20"/>
      <c r="F46" s="20"/>
      <c r="G46" s="19"/>
      <c r="H46" s="77"/>
      <c r="I46" s="24"/>
      <c r="J46" s="24"/>
      <c r="K46" s="24"/>
      <c r="R46" s="125" t="s">
        <v>266</v>
      </c>
      <c r="S46" s="175">
        <f t="shared" si="12"/>
        <v>0</v>
      </c>
      <c r="T46" s="6">
        <f t="shared" si="13"/>
        <v>0</v>
      </c>
      <c r="U46" s="272"/>
      <c r="V46" s="125" t="s">
        <v>266</v>
      </c>
      <c r="W46" s="175">
        <f t="shared" si="10"/>
        <v>0</v>
      </c>
      <c r="X46" s="6">
        <f t="shared" si="11"/>
        <v>0</v>
      </c>
    </row>
    <row r="47" spans="1:24" x14ac:dyDescent="0.25">
      <c r="A47" s="20"/>
      <c r="B47" s="20"/>
      <c r="C47" s="20"/>
      <c r="D47" s="20"/>
      <c r="E47" s="20"/>
      <c r="F47" s="20"/>
      <c r="G47" s="19"/>
      <c r="H47" s="77"/>
      <c r="I47" s="24"/>
      <c r="J47" s="24"/>
      <c r="K47" s="24"/>
      <c r="R47" s="125" t="s">
        <v>270</v>
      </c>
      <c r="S47" s="175">
        <f t="shared" si="12"/>
        <v>0</v>
      </c>
      <c r="T47" s="6">
        <f t="shared" si="13"/>
        <v>0</v>
      </c>
      <c r="U47" s="272"/>
      <c r="V47" s="125" t="s">
        <v>270</v>
      </c>
      <c r="W47" s="175">
        <f t="shared" si="10"/>
        <v>0</v>
      </c>
      <c r="X47" s="6">
        <f t="shared" si="11"/>
        <v>0</v>
      </c>
    </row>
    <row r="48" spans="1:24" x14ac:dyDescent="0.25">
      <c r="A48" s="20"/>
      <c r="B48" s="20"/>
      <c r="C48" s="20"/>
      <c r="D48" s="20"/>
      <c r="E48" s="20"/>
      <c r="F48" s="20"/>
      <c r="G48" s="19"/>
      <c r="H48" s="77"/>
      <c r="I48" s="24"/>
      <c r="J48" s="24"/>
      <c r="K48" s="24"/>
      <c r="R48" s="125" t="s">
        <v>274</v>
      </c>
      <c r="S48" s="175">
        <f t="shared" si="12"/>
        <v>0</v>
      </c>
      <c r="T48" s="6">
        <f t="shared" si="13"/>
        <v>0</v>
      </c>
      <c r="U48" s="272"/>
      <c r="V48" s="125" t="s">
        <v>274</v>
      </c>
      <c r="W48" s="175">
        <f t="shared" si="10"/>
        <v>0</v>
      </c>
      <c r="X48" s="6">
        <f t="shared" si="11"/>
        <v>0</v>
      </c>
    </row>
    <row r="49" spans="1:24" ht="13.8" thickBot="1" x14ac:dyDescent="0.3">
      <c r="A49" s="20"/>
      <c r="B49" s="20"/>
      <c r="C49" s="20"/>
      <c r="D49" s="20"/>
      <c r="E49" s="20"/>
      <c r="F49" s="20"/>
      <c r="G49" s="19"/>
      <c r="H49" s="77"/>
      <c r="I49" s="24"/>
      <c r="J49" s="24"/>
      <c r="K49" s="24"/>
      <c r="R49" s="177" t="s">
        <v>278</v>
      </c>
      <c r="S49" s="176">
        <f t="shared" si="12"/>
        <v>0</v>
      </c>
      <c r="T49" s="7">
        <f t="shared" si="13"/>
        <v>0</v>
      </c>
      <c r="U49" s="272"/>
      <c r="V49" s="177" t="s">
        <v>278</v>
      </c>
      <c r="W49" s="175">
        <f t="shared" si="10"/>
        <v>0</v>
      </c>
      <c r="X49" s="6">
        <f t="shared" si="11"/>
        <v>0</v>
      </c>
    </row>
    <row r="50" spans="1:24" ht="13.2" customHeight="1" thickBot="1" x14ac:dyDescent="0.3">
      <c r="U50" s="179"/>
      <c r="V50" s="282" t="s">
        <v>458</v>
      </c>
      <c r="W50" s="277"/>
      <c r="X50" s="283">
        <f>SUM(X51:X67)</f>
        <v>0</v>
      </c>
    </row>
    <row r="51" spans="1:24" ht="13.2" customHeight="1" x14ac:dyDescent="0.25">
      <c r="U51" s="269"/>
      <c r="V51" s="124" t="s">
        <v>190</v>
      </c>
      <c r="W51" s="174">
        <f>S3+S27+W3+W27</f>
        <v>0</v>
      </c>
      <c r="X51" s="70">
        <f>T3+T27+X3+X27</f>
        <v>0</v>
      </c>
    </row>
    <row r="52" spans="1:24" ht="13.2" customHeight="1" x14ac:dyDescent="0.25">
      <c r="U52" s="269"/>
      <c r="V52" s="125" t="s">
        <v>194</v>
      </c>
      <c r="W52" s="175">
        <f t="shared" ref="W52:X52" si="14">S4+S28+W4+W28</f>
        <v>0</v>
      </c>
      <c r="X52" s="6">
        <f t="shared" si="14"/>
        <v>0</v>
      </c>
    </row>
    <row r="53" spans="1:24" ht="13.2" customHeight="1" x14ac:dyDescent="0.25">
      <c r="U53" s="269"/>
      <c r="V53" s="125" t="s">
        <v>198</v>
      </c>
      <c r="W53" s="175">
        <f t="shared" ref="W53:X53" si="15">S5+S29+W5+W29</f>
        <v>0</v>
      </c>
      <c r="X53" s="6">
        <f t="shared" si="15"/>
        <v>0</v>
      </c>
    </row>
    <row r="54" spans="1:24" ht="13.2" customHeight="1" x14ac:dyDescent="0.25">
      <c r="U54" s="269"/>
      <c r="V54" s="125" t="s">
        <v>202</v>
      </c>
      <c r="W54" s="175">
        <f t="shared" ref="W54:X54" si="16">S6+S30+W6+W30</f>
        <v>0</v>
      </c>
      <c r="X54" s="6">
        <f t="shared" si="16"/>
        <v>0</v>
      </c>
    </row>
    <row r="55" spans="1:24" ht="13.2" customHeight="1" x14ac:dyDescent="0.25">
      <c r="U55" s="269"/>
      <c r="V55" s="125" t="s">
        <v>206</v>
      </c>
      <c r="W55" s="175">
        <f t="shared" ref="W55:X55" si="17">S7+S31+W7+W31</f>
        <v>0</v>
      </c>
      <c r="X55" s="6">
        <f t="shared" si="17"/>
        <v>0</v>
      </c>
    </row>
    <row r="56" spans="1:24" ht="13.2" customHeight="1" x14ac:dyDescent="0.25">
      <c r="U56" s="269"/>
      <c r="V56" s="125" t="s">
        <v>210</v>
      </c>
      <c r="W56" s="175">
        <f t="shared" ref="W56:X56" si="18">S8+S32+W8+W32</f>
        <v>0</v>
      </c>
      <c r="X56" s="6">
        <f t="shared" si="18"/>
        <v>0</v>
      </c>
    </row>
    <row r="57" spans="1:24" ht="13.2" customHeight="1" x14ac:dyDescent="0.25">
      <c r="U57" s="269"/>
      <c r="V57" s="125" t="s">
        <v>214</v>
      </c>
      <c r="W57" s="175">
        <f t="shared" ref="W57:X57" si="19">S9+S33+W9+W33</f>
        <v>0</v>
      </c>
      <c r="X57" s="6">
        <f t="shared" si="19"/>
        <v>0</v>
      </c>
    </row>
    <row r="58" spans="1:24" ht="13.2" customHeight="1" thickBot="1" x14ac:dyDescent="0.3">
      <c r="U58" s="271"/>
      <c r="V58" s="125" t="s">
        <v>218</v>
      </c>
      <c r="W58" s="175">
        <f t="shared" ref="W58:X58" si="20">S10+S34+W10+W34</f>
        <v>0</v>
      </c>
      <c r="X58" s="6">
        <f t="shared" si="20"/>
        <v>0</v>
      </c>
    </row>
    <row r="59" spans="1:24" ht="13.2" customHeight="1" thickBot="1" x14ac:dyDescent="0.3">
      <c r="U59" s="271"/>
      <c r="V59" s="125" t="s">
        <v>222</v>
      </c>
      <c r="W59" s="175">
        <f t="shared" ref="W59:X59" si="21">S11+S35+W11+W35</f>
        <v>0</v>
      </c>
      <c r="X59" s="6">
        <f t="shared" si="21"/>
        <v>0</v>
      </c>
    </row>
    <row r="60" spans="1:24" ht="13.2" customHeight="1" thickBot="1" x14ac:dyDescent="0.3">
      <c r="U60" s="271"/>
      <c r="V60" s="125" t="s">
        <v>226</v>
      </c>
      <c r="W60" s="175">
        <f t="shared" ref="W60:X60" si="22">S12+S36+W12+W36</f>
        <v>0</v>
      </c>
      <c r="X60" s="6">
        <f t="shared" si="22"/>
        <v>0</v>
      </c>
    </row>
    <row r="61" spans="1:24" ht="13.2" customHeight="1" thickBot="1" x14ac:dyDescent="0.3">
      <c r="U61" s="271"/>
      <c r="V61" s="126" t="s">
        <v>230</v>
      </c>
      <c r="W61" s="175">
        <f t="shared" ref="W61:X61" si="23">S13+S37+W13+W37</f>
        <v>0</v>
      </c>
      <c r="X61" s="6">
        <f t="shared" si="23"/>
        <v>0</v>
      </c>
    </row>
    <row r="62" spans="1:24" ht="13.2" customHeight="1" thickBot="1" x14ac:dyDescent="0.3">
      <c r="U62" s="271"/>
      <c r="V62" s="125" t="s">
        <v>234</v>
      </c>
      <c r="W62" s="175">
        <f t="shared" ref="W62:X62" si="24">S14+S38+W14+W38</f>
        <v>0</v>
      </c>
      <c r="X62" s="6">
        <f t="shared" si="24"/>
        <v>0</v>
      </c>
    </row>
    <row r="63" spans="1:24" ht="13.2" customHeight="1" thickBot="1" x14ac:dyDescent="0.3">
      <c r="U63" s="271"/>
      <c r="V63" s="125" t="s">
        <v>238</v>
      </c>
      <c r="W63" s="175">
        <f t="shared" ref="W63:X63" si="25">S15+S39+W15+W39</f>
        <v>0</v>
      </c>
      <c r="X63" s="6">
        <f t="shared" si="25"/>
        <v>0</v>
      </c>
    </row>
    <row r="64" spans="1:24" ht="13.2" customHeight="1" thickBot="1" x14ac:dyDescent="0.3">
      <c r="U64" s="271"/>
      <c r="V64" s="125" t="s">
        <v>242</v>
      </c>
      <c r="W64" s="175">
        <f t="shared" ref="W64:X64" si="26">S16+S40+W16+W40</f>
        <v>0</v>
      </c>
      <c r="X64" s="6">
        <f t="shared" si="26"/>
        <v>0</v>
      </c>
    </row>
    <row r="65" spans="21:24" ht="13.2" customHeight="1" thickBot="1" x14ac:dyDescent="0.3">
      <c r="U65" s="271"/>
      <c r="V65" s="125" t="s">
        <v>246</v>
      </c>
      <c r="W65" s="175">
        <f t="shared" ref="W65:X65" si="27">S17+S41+W17+W41</f>
        <v>0</v>
      </c>
      <c r="X65" s="6">
        <f t="shared" si="27"/>
        <v>0</v>
      </c>
    </row>
    <row r="66" spans="21:24" ht="13.2" customHeight="1" thickBot="1" x14ac:dyDescent="0.3">
      <c r="U66" s="271"/>
      <c r="V66" s="125" t="s">
        <v>250</v>
      </c>
      <c r="W66" s="175">
        <f t="shared" ref="W66:X66" si="28">S18+S42+W18+W42</f>
        <v>0</v>
      </c>
      <c r="X66" s="6">
        <f t="shared" si="28"/>
        <v>0</v>
      </c>
    </row>
    <row r="67" spans="21:24" ht="13.2" customHeight="1" thickBot="1" x14ac:dyDescent="0.3">
      <c r="U67" s="271"/>
      <c r="V67" s="125" t="s">
        <v>254</v>
      </c>
      <c r="W67" s="175">
        <f t="shared" ref="W67:X67" si="29">S19+S43+W19+W43</f>
        <v>0</v>
      </c>
      <c r="X67" s="6">
        <f t="shared" si="29"/>
        <v>0</v>
      </c>
    </row>
    <row r="68" spans="21:24" ht="13.2" customHeight="1" thickBot="1" x14ac:dyDescent="0.3">
      <c r="U68" s="271"/>
      <c r="V68" s="125" t="s">
        <v>258</v>
      </c>
      <c r="W68" s="175">
        <f t="shared" ref="W68:X68" si="30">S20+S44+W20+W44</f>
        <v>0</v>
      </c>
      <c r="X68" s="6">
        <f t="shared" si="30"/>
        <v>0</v>
      </c>
    </row>
    <row r="69" spans="21:24" ht="13.2" customHeight="1" thickBot="1" x14ac:dyDescent="0.3">
      <c r="U69" s="271"/>
      <c r="V69" s="125" t="s">
        <v>262</v>
      </c>
      <c r="W69" s="175">
        <f t="shared" ref="W69:X69" si="31">S21+S45+W21+W45</f>
        <v>0</v>
      </c>
      <c r="X69" s="6">
        <f t="shared" si="31"/>
        <v>0</v>
      </c>
    </row>
    <row r="70" spans="21:24" ht="13.2" customHeight="1" thickBot="1" x14ac:dyDescent="0.3">
      <c r="U70" s="271"/>
      <c r="V70" s="125" t="s">
        <v>266</v>
      </c>
      <c r="W70" s="175">
        <f t="shared" ref="W70:X70" si="32">S22+S46+W22+W46</f>
        <v>0</v>
      </c>
      <c r="X70" s="6">
        <f t="shared" si="32"/>
        <v>0</v>
      </c>
    </row>
    <row r="71" spans="21:24" ht="13.2" customHeight="1" thickBot="1" x14ac:dyDescent="0.3">
      <c r="U71" s="271"/>
      <c r="V71" s="125" t="s">
        <v>270</v>
      </c>
      <c r="W71" s="175">
        <f t="shared" ref="W71:X71" si="33">S23+S47+W23+W47</f>
        <v>0</v>
      </c>
      <c r="X71" s="6">
        <f t="shared" si="33"/>
        <v>0</v>
      </c>
    </row>
    <row r="72" spans="21:24" ht="13.2" customHeight="1" thickBot="1" x14ac:dyDescent="0.3">
      <c r="U72" s="271"/>
      <c r="V72" s="125" t="s">
        <v>274</v>
      </c>
      <c r="W72" s="175">
        <f t="shared" ref="W72:X72" si="34">S24+S48+W24+W48</f>
        <v>0</v>
      </c>
      <c r="X72" s="6">
        <f t="shared" si="34"/>
        <v>0</v>
      </c>
    </row>
    <row r="73" spans="21:24" ht="13.2" customHeight="1" thickBot="1" x14ac:dyDescent="0.3">
      <c r="U73" s="271"/>
      <c r="V73" s="177" t="s">
        <v>278</v>
      </c>
      <c r="W73" s="176">
        <f t="shared" ref="W73:X73" si="35">S25+S49+W25+W49</f>
        <v>0</v>
      </c>
      <c r="X73" s="7">
        <f t="shared" si="35"/>
        <v>0</v>
      </c>
    </row>
  </sheetData>
  <sheetProtection selectLockedCells="1" selectUnlockedCells="1"/>
  <mergeCells count="1">
    <mergeCell ref="Z1:AH1"/>
  </mergeCells>
  <conditionalFormatting sqref="H2:K49">
    <cfRule type="cellIs" dxfId="2" priority="5" stopIfTrue="1" operator="equal">
      <formula>"x"</formula>
    </cfRule>
    <cfRule type="cellIs" dxfId="1" priority="6" stopIfTrue="1" operator="equal">
      <formula>"-"</formula>
    </cfRule>
    <cfRule type="cellIs" dxfId="0" priority="7" stopIfTrue="1" operator="equal">
      <formula>"""-"""</formula>
    </cfRule>
  </conditionalFormatting>
  <hyperlinks>
    <hyperlink ref="L1" location="'Expansion set Check List'!A1" display="Home" xr:uid="{00000000-0004-0000-F100-000000000000}"/>
  </hyperlinks>
  <pageMargins left="1" right="1" top="0.43472222222222223" bottom="0.43472222222222223" header="0.51180555555555551" footer="0.51180555555555551"/>
  <pageSetup paperSize="9" firstPageNumber="0" orientation="portrait" cellComments="atEnd" horizontalDpi="300" verticalDpi="300" r:id="rId1"/>
  <headerFooter alignWithMargins="0"/>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F200-000000000000}">
  <sheetPr codeName="Sheet68"/>
  <dimension ref="A1:DH51"/>
  <sheetViews>
    <sheetView workbookViewId="0">
      <pane xSplit="1" ySplit="1" topLeftCell="B2" activePane="bottomRight" state="frozen"/>
      <selection pane="topRight" activeCell="T58" sqref="T58"/>
      <selection pane="bottomLeft" activeCell="T58" sqref="T58"/>
      <selection pane="bottomRight"/>
    </sheetView>
  </sheetViews>
  <sheetFormatPr defaultRowHeight="13.2" customHeight="1" x14ac:dyDescent="0.25"/>
  <cols>
    <col min="1" max="1" width="20.33203125" bestFit="1" customWidth="1"/>
    <col min="2" max="2" width="8.6640625" bestFit="1" customWidth="1"/>
    <col min="3" max="3" width="6.33203125" customWidth="1"/>
    <col min="4" max="4" width="5.88671875" customWidth="1"/>
    <col min="5" max="5" width="10.33203125" bestFit="1" customWidth="1"/>
    <col min="6" max="6" width="12" bestFit="1" customWidth="1"/>
    <col min="7" max="7" width="11.44140625" customWidth="1"/>
    <col min="8" max="8" width="13.88671875" bestFit="1" customWidth="1"/>
    <col min="9" max="9" width="11.5546875" bestFit="1" customWidth="1"/>
    <col min="10" max="10" width="13" bestFit="1" customWidth="1"/>
    <col min="11" max="11" width="13.44140625" bestFit="1" customWidth="1"/>
    <col min="12" max="12" width="11" customWidth="1"/>
    <col min="13" max="13" width="18.5546875" bestFit="1" customWidth="1"/>
    <col min="14" max="14" width="9.6640625" bestFit="1" customWidth="1"/>
    <col min="15" max="15" width="9.33203125" customWidth="1"/>
    <col min="16" max="16" width="8.33203125" customWidth="1"/>
    <col min="17" max="17" width="15.109375" bestFit="1" customWidth="1"/>
    <col min="18" max="18" width="10" customWidth="1"/>
    <col min="19" max="19" width="6.88671875" customWidth="1"/>
    <col min="20" max="20" width="25" bestFit="1" customWidth="1"/>
    <col min="21" max="21" width="14.44140625" bestFit="1" customWidth="1"/>
    <col min="22" max="22" width="18.5546875" bestFit="1" customWidth="1"/>
    <col min="23" max="23" width="19.33203125" bestFit="1" customWidth="1"/>
    <col min="24" max="24" width="7.33203125" customWidth="1"/>
    <col min="25" max="25" width="7.6640625" customWidth="1"/>
    <col min="26" max="26" width="13.6640625" bestFit="1" customWidth="1"/>
    <col min="27" max="27" width="12.5546875" bestFit="1" customWidth="1"/>
    <col min="28" max="28" width="12.6640625" bestFit="1" customWidth="1"/>
    <col min="29" max="29" width="14.6640625" bestFit="1" customWidth="1"/>
    <col min="30" max="30" width="16" bestFit="1" customWidth="1"/>
    <col min="31" max="31" width="14.6640625" bestFit="1" customWidth="1"/>
    <col min="32" max="32" width="13.6640625" bestFit="1" customWidth="1"/>
    <col min="33" max="33" width="15.109375" bestFit="1" customWidth="1"/>
    <col min="34" max="34" width="19.109375" bestFit="1" customWidth="1"/>
    <col min="35" max="35" width="14.5546875" bestFit="1" customWidth="1"/>
    <col min="36" max="36" width="15.6640625" bestFit="1" customWidth="1"/>
    <col min="37" max="37" width="13.33203125" bestFit="1" customWidth="1"/>
    <col min="38" max="38" width="17.44140625" bestFit="1" customWidth="1"/>
    <col min="39" max="39" width="9.5546875" bestFit="1" customWidth="1"/>
    <col min="40" max="40" width="8.33203125" customWidth="1"/>
    <col min="41" max="41" width="11.5546875" bestFit="1" customWidth="1"/>
    <col min="42" max="42" width="15" bestFit="1" customWidth="1"/>
    <col min="43" max="43" width="6.88671875" customWidth="1"/>
    <col min="44" max="44" width="20.109375" bestFit="1" customWidth="1"/>
    <col min="45" max="45" width="9.6640625" bestFit="1" customWidth="1"/>
    <col min="46" max="46" width="9.88671875" bestFit="1" customWidth="1"/>
    <col min="47" max="47" width="10.109375" bestFit="1" customWidth="1"/>
    <col min="48" max="48" width="13.88671875" bestFit="1" customWidth="1"/>
    <col min="49" max="49" width="13.109375" bestFit="1" customWidth="1"/>
    <col min="50" max="50" width="15.6640625" bestFit="1" customWidth="1"/>
    <col min="51" max="51" width="13.6640625" bestFit="1" customWidth="1"/>
    <col min="52" max="52" width="13.33203125" bestFit="1" customWidth="1"/>
    <col min="53" max="53" width="13.44140625" bestFit="1" customWidth="1"/>
    <col min="54" max="54" width="14.6640625" bestFit="1" customWidth="1"/>
    <col min="55" max="55" width="17.88671875" bestFit="1" customWidth="1"/>
    <col min="56" max="56" width="13" bestFit="1" customWidth="1"/>
    <col min="57" max="57" width="13.6640625" bestFit="1" customWidth="1"/>
    <col min="58" max="58" width="12.109375" bestFit="1" customWidth="1"/>
    <col min="59" max="59" width="18.5546875" bestFit="1" customWidth="1"/>
    <col min="60" max="60" width="3.33203125" customWidth="1"/>
    <col min="61" max="61" width="8" customWidth="1"/>
    <col min="62" max="62" width="11.88671875" bestFit="1" customWidth="1"/>
    <col min="63" max="63" width="14.6640625" bestFit="1" customWidth="1"/>
    <col min="64" max="64" width="11.5546875" bestFit="1" customWidth="1"/>
    <col min="65" max="65" width="12" bestFit="1" customWidth="1"/>
    <col min="66" max="66" width="12.5546875" bestFit="1" customWidth="1"/>
    <col min="67" max="67" width="13.88671875" bestFit="1" customWidth="1"/>
    <col min="68" max="68" width="13.6640625" bestFit="1" customWidth="1"/>
    <col min="69" max="69" width="11.44140625" bestFit="1" customWidth="1"/>
    <col min="70" max="70" width="11" bestFit="1" customWidth="1"/>
    <col min="71" max="71" width="11.88671875" bestFit="1" customWidth="1"/>
    <col min="72" max="72" width="11.5546875" bestFit="1" customWidth="1"/>
    <col min="73" max="73" width="9.44140625" bestFit="1" customWidth="1"/>
    <col min="74" max="74" width="11.33203125" bestFit="1" customWidth="1"/>
    <col min="75" max="75" width="15.33203125" bestFit="1" customWidth="1"/>
    <col min="76" max="78" width="15.33203125" customWidth="1"/>
    <col min="79" max="79" width="10.33203125" bestFit="1" customWidth="1"/>
    <col min="80" max="81" width="13.88671875" bestFit="1" customWidth="1"/>
    <col min="82" max="82" width="13.88671875" customWidth="1"/>
    <col min="83" max="83" width="11.5546875" bestFit="1" customWidth="1"/>
    <col min="84" max="84" width="8.44140625" bestFit="1" customWidth="1"/>
    <col min="85" max="85" width="15.6640625" bestFit="1" customWidth="1"/>
    <col min="86" max="86" width="14.5546875" bestFit="1" customWidth="1"/>
    <col min="87" max="87" width="12" bestFit="1" customWidth="1"/>
    <col min="88" max="88" width="11.5546875" bestFit="1" customWidth="1"/>
    <col min="89" max="90" width="13.6640625" bestFit="1" customWidth="1"/>
    <col min="91" max="91" width="10.6640625" bestFit="1" customWidth="1"/>
    <col min="92" max="92" width="14.6640625" bestFit="1" customWidth="1"/>
    <col min="93" max="93" width="14.44140625" bestFit="1" customWidth="1"/>
    <col min="94" max="94" width="11.44140625" bestFit="1" customWidth="1"/>
    <col min="95" max="103" width="11.44140625" customWidth="1"/>
    <col min="104" max="104" width="9.6640625" bestFit="1" customWidth="1"/>
    <col min="105" max="106" width="11.44140625" customWidth="1"/>
    <col min="107" max="107" width="12.5546875" bestFit="1" customWidth="1"/>
    <col min="108" max="109" width="12.5546875" customWidth="1"/>
    <col min="110" max="110" width="12.5546875" bestFit="1" customWidth="1"/>
    <col min="111" max="111" width="6.5546875" bestFit="1" customWidth="1"/>
    <col min="112" max="112" width="5.88671875" bestFit="1" customWidth="1"/>
  </cols>
  <sheetData>
    <row r="1" spans="1:112" ht="13.8" thickBot="1" x14ac:dyDescent="0.3">
      <c r="A1" s="238" t="s">
        <v>397</v>
      </c>
      <c r="B1" t="s">
        <v>108</v>
      </c>
      <c r="C1" t="s">
        <v>112</v>
      </c>
      <c r="D1" t="s">
        <v>115</v>
      </c>
      <c r="E1" t="s">
        <v>118</v>
      </c>
      <c r="F1" t="s">
        <v>121</v>
      </c>
      <c r="G1" t="s">
        <v>124</v>
      </c>
      <c r="H1" t="s">
        <v>128</v>
      </c>
      <c r="I1" t="s">
        <v>132</v>
      </c>
      <c r="J1" t="s">
        <v>136</v>
      </c>
      <c r="K1" t="s">
        <v>140</v>
      </c>
      <c r="L1" t="s">
        <v>143</v>
      </c>
      <c r="M1" t="s">
        <v>146</v>
      </c>
      <c r="N1" t="s">
        <v>150</v>
      </c>
      <c r="O1" t="s">
        <v>153</v>
      </c>
      <c r="P1" t="s">
        <v>156</v>
      </c>
      <c r="Q1" t="s">
        <v>159</v>
      </c>
      <c r="R1" t="s">
        <v>162</v>
      </c>
      <c r="S1" t="s">
        <v>165</v>
      </c>
      <c r="T1" t="s">
        <v>168</v>
      </c>
      <c r="U1" t="s">
        <v>171</v>
      </c>
      <c r="V1" t="s">
        <v>174</v>
      </c>
      <c r="W1" t="s">
        <v>177</v>
      </c>
      <c r="X1" t="s">
        <v>180</v>
      </c>
      <c r="Y1" t="s">
        <v>183</v>
      </c>
      <c r="Z1" t="s">
        <v>187</v>
      </c>
      <c r="AA1" t="s">
        <v>191</v>
      </c>
      <c r="AB1" t="s">
        <v>195</v>
      </c>
      <c r="AC1" t="s">
        <v>199</v>
      </c>
      <c r="AD1" t="s">
        <v>203</v>
      </c>
      <c r="AE1" t="s">
        <v>207</v>
      </c>
      <c r="AF1" t="s">
        <v>211</v>
      </c>
      <c r="AG1" t="s">
        <v>215</v>
      </c>
      <c r="AH1" t="s">
        <v>219</v>
      </c>
      <c r="AI1" t="s">
        <v>223</v>
      </c>
      <c r="AJ1" t="s">
        <v>227</v>
      </c>
      <c r="AK1" t="s">
        <v>231</v>
      </c>
      <c r="AL1" t="s">
        <v>235</v>
      </c>
      <c r="AM1" t="s">
        <v>239</v>
      </c>
      <c r="AN1" t="s">
        <v>243</v>
      </c>
      <c r="AO1" t="s">
        <v>247</v>
      </c>
      <c r="AP1" t="s">
        <v>251</v>
      </c>
      <c r="AQ1" t="s">
        <v>255</v>
      </c>
      <c r="AR1" t="s">
        <v>259</v>
      </c>
      <c r="AS1" t="s">
        <v>263</v>
      </c>
      <c r="AT1" t="s">
        <v>267</v>
      </c>
      <c r="AU1" t="s">
        <v>271</v>
      </c>
      <c r="AV1" t="s">
        <v>275</v>
      </c>
      <c r="AW1" t="s">
        <v>279</v>
      </c>
      <c r="AX1" t="s">
        <v>283</v>
      </c>
      <c r="AY1" t="s">
        <v>286</v>
      </c>
      <c r="AZ1" t="s">
        <v>289</v>
      </c>
      <c r="BA1" t="s">
        <v>293</v>
      </c>
      <c r="BB1" t="s">
        <v>296</v>
      </c>
      <c r="BC1" t="s">
        <v>299</v>
      </c>
      <c r="BD1" t="s">
        <v>302</v>
      </c>
      <c r="BE1" t="s">
        <v>305</v>
      </c>
      <c r="BF1" t="s">
        <v>308</v>
      </c>
      <c r="BG1" t="s">
        <v>311</v>
      </c>
      <c r="BH1" t="s">
        <v>314</v>
      </c>
      <c r="BI1" t="s">
        <v>317</v>
      </c>
      <c r="BJ1" t="s">
        <v>320</v>
      </c>
      <c r="BK1" t="s">
        <v>323</v>
      </c>
      <c r="BL1" t="s">
        <v>326</v>
      </c>
      <c r="BM1" s="156" t="s">
        <v>329</v>
      </c>
      <c r="BN1" t="s">
        <v>332</v>
      </c>
      <c r="BO1" t="s">
        <v>335</v>
      </c>
      <c r="BP1" t="s">
        <v>338</v>
      </c>
      <c r="BQ1" t="s">
        <v>341</v>
      </c>
      <c r="BR1" t="s">
        <v>344</v>
      </c>
      <c r="BS1" t="s">
        <v>346</v>
      </c>
      <c r="BT1" t="s">
        <v>348</v>
      </c>
      <c r="BU1" t="s">
        <v>350</v>
      </c>
      <c r="BV1" t="s">
        <v>352</v>
      </c>
      <c r="BW1" t="s">
        <v>353</v>
      </c>
      <c r="BX1" t="s">
        <v>355</v>
      </c>
      <c r="BY1" t="s">
        <v>357</v>
      </c>
      <c r="BZ1" t="s">
        <v>358</v>
      </c>
      <c r="CA1" t="s">
        <v>359</v>
      </c>
      <c r="CB1" t="s">
        <v>360</v>
      </c>
      <c r="CC1" t="s">
        <v>361</v>
      </c>
      <c r="CD1" t="s">
        <v>362</v>
      </c>
      <c r="CE1" t="s">
        <v>363</v>
      </c>
      <c r="CF1" t="s">
        <v>364</v>
      </c>
      <c r="CG1" t="s">
        <v>365</v>
      </c>
      <c r="CH1" t="s">
        <v>366</v>
      </c>
      <c r="CI1" t="s">
        <v>367</v>
      </c>
      <c r="CJ1" t="s">
        <v>368</v>
      </c>
      <c r="CK1" t="s">
        <v>369</v>
      </c>
      <c r="CL1" t="s">
        <v>370</v>
      </c>
      <c r="CM1" t="s">
        <v>371</v>
      </c>
      <c r="CN1" t="s">
        <v>372</v>
      </c>
      <c r="CO1" t="s">
        <v>373</v>
      </c>
      <c r="CP1" t="s">
        <v>374</v>
      </c>
      <c r="CQ1" t="s">
        <v>375</v>
      </c>
      <c r="CR1" t="s">
        <v>376</v>
      </c>
      <c r="CS1" t="s">
        <v>377</v>
      </c>
      <c r="CT1" t="s">
        <v>378</v>
      </c>
      <c r="CU1" t="s">
        <v>379</v>
      </c>
      <c r="CV1" t="s">
        <v>380</v>
      </c>
      <c r="CW1" t="s">
        <v>381</v>
      </c>
      <c r="CX1" t="s">
        <v>382</v>
      </c>
      <c r="CY1" t="s">
        <v>383</v>
      </c>
      <c r="CZ1" t="s">
        <v>384</v>
      </c>
      <c r="DA1" t="s">
        <v>385</v>
      </c>
      <c r="DB1" t="s">
        <v>386</v>
      </c>
      <c r="DC1" t="s">
        <v>387</v>
      </c>
      <c r="DD1" t="s">
        <v>388</v>
      </c>
      <c r="DE1" t="s">
        <v>389</v>
      </c>
      <c r="DF1">
        <v>151</v>
      </c>
      <c r="DH1" t="s">
        <v>9447</v>
      </c>
    </row>
    <row r="2" spans="1:112" ht="13.8" thickBot="1" x14ac:dyDescent="0.3">
      <c r="A2" s="192" t="s">
        <v>9448</v>
      </c>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1"/>
      <c r="BY2" s="71"/>
      <c r="BZ2" s="71"/>
      <c r="CA2" s="71"/>
      <c r="CB2" s="71"/>
      <c r="CC2" s="71"/>
      <c r="CD2" s="71"/>
      <c r="CE2" s="71"/>
      <c r="CF2" s="71"/>
      <c r="CG2" s="71"/>
      <c r="CH2" s="71"/>
      <c r="CI2" s="71"/>
      <c r="CJ2" s="71"/>
      <c r="CK2" s="71"/>
      <c r="CL2" s="71"/>
      <c r="CM2" s="71"/>
      <c r="CN2" s="71"/>
      <c r="CO2" s="71"/>
      <c r="CP2" s="71"/>
      <c r="CQ2" s="71"/>
      <c r="CR2" s="71"/>
      <c r="CS2" s="71"/>
      <c r="CT2" s="71"/>
      <c r="CU2" s="71"/>
      <c r="CV2" s="71"/>
      <c r="CW2" s="71"/>
      <c r="CX2" s="71"/>
      <c r="CY2" s="71"/>
      <c r="CZ2" s="71"/>
      <c r="DA2" s="71"/>
      <c r="DB2" s="71"/>
      <c r="DC2" s="71"/>
      <c r="DD2" s="71"/>
      <c r="DE2" s="71"/>
      <c r="DF2" s="71"/>
    </row>
    <row r="3" spans="1:112" x14ac:dyDescent="0.25">
      <c r="A3" s="124" t="s">
        <v>190</v>
      </c>
      <c r="B3">
        <f>'Base Set'!Z51</f>
        <v>152</v>
      </c>
      <c r="C3">
        <f>Jungle!X51</f>
        <v>32</v>
      </c>
      <c r="D3">
        <f>Fossil!Z51</f>
        <v>48</v>
      </c>
      <c r="E3">
        <f>'Base Set 2'!X51</f>
        <v>48</v>
      </c>
      <c r="F3">
        <f>'Team Rocket'!X51</f>
        <v>48</v>
      </c>
      <c r="G3">
        <f>'Gym Heroes'!X51</f>
        <v>96</v>
      </c>
      <c r="H3">
        <f>'Gym Challenge'!X51</f>
        <v>98</v>
      </c>
      <c r="I3">
        <f>'Neo Genesis'!X51</f>
        <v>82</v>
      </c>
      <c r="J3">
        <f>'Neo Discovery'!X51</f>
        <v>40</v>
      </c>
      <c r="K3">
        <f>'Neo Revelation'!X51</f>
        <v>40</v>
      </c>
      <c r="L3">
        <f>'Neo Destiny'!X51</f>
        <v>66</v>
      </c>
      <c r="M3">
        <f>'Legendary Collection'!X51</f>
        <v>72</v>
      </c>
      <c r="N3">
        <f>Expedition!X51</f>
        <v>104</v>
      </c>
      <c r="O3">
        <f>Aquapolis!X51</f>
        <v>108</v>
      </c>
      <c r="P3">
        <f>Skyridge!X51</f>
        <v>146</v>
      </c>
      <c r="Q3">
        <f>'Ruby &amp; Sapphire'!X51</f>
        <v>80</v>
      </c>
      <c r="R3">
        <f>Sandstorm!X51</f>
        <v>66</v>
      </c>
      <c r="S3">
        <f>Dragon!X51</f>
        <v>66</v>
      </c>
      <c r="T3">
        <f>'Team Magma vs Team Aqua'!X51</f>
        <v>60</v>
      </c>
      <c r="U3">
        <f>'Hidden Legends'!X51</f>
        <v>64</v>
      </c>
      <c r="V3">
        <f>'FireRed &amp; LeafGreen'!X51</f>
        <v>72</v>
      </c>
      <c r="W3">
        <f>'Team Rocket Returns'!X51</f>
        <v>64</v>
      </c>
      <c r="X3">
        <f>Deoxys!X51</f>
        <v>64</v>
      </c>
      <c r="Y3">
        <f>Emerald!X51</f>
        <v>64</v>
      </c>
      <c r="Z3">
        <f>'Unseen Forces'!X51</f>
        <v>62</v>
      </c>
      <c r="AA3">
        <f>'Delta Species'!X51</f>
        <v>68</v>
      </c>
      <c r="AB3">
        <f>'Legend Maker'!X51</f>
        <v>54</v>
      </c>
      <c r="AC3">
        <f>'Holon Phantoms'!X51</f>
        <v>62</v>
      </c>
      <c r="AD3">
        <f>'Crystal Guardians'!X51</f>
        <v>58</v>
      </c>
      <c r="AE3">
        <f>'Dragon Frontiers'!X51</f>
        <v>60</v>
      </c>
      <c r="AF3">
        <f>'Power Keepers'!X51</f>
        <v>64</v>
      </c>
      <c r="AG3">
        <f>'Diamond &amp; Pearl'!X51</f>
        <v>86</v>
      </c>
      <c r="AH3">
        <f>'Mysterious Treasures'!X51</f>
        <v>84</v>
      </c>
      <c r="AI3">
        <f>'Secret Wonders'!X51</f>
        <v>90</v>
      </c>
      <c r="AJ3">
        <f>'Great Encounters'!X51</f>
        <v>74</v>
      </c>
      <c r="AK3">
        <f>'Majestic Dawn'!X51</f>
        <v>64</v>
      </c>
      <c r="AL3">
        <f>'Legends Awakened'!X51</f>
        <v>96</v>
      </c>
      <c r="AM3">
        <f>Stormfront!X51</f>
        <v>62</v>
      </c>
      <c r="AN3">
        <f>Platinum!X51</f>
        <v>78</v>
      </c>
      <c r="AO3">
        <f>'Rising Rivals'!X51</f>
        <v>66</v>
      </c>
      <c r="AP3">
        <f>'Supreme Victors'!X51</f>
        <v>90</v>
      </c>
      <c r="AQ3">
        <f>Arceus!X51</f>
        <v>64</v>
      </c>
      <c r="AR3">
        <f>'HeartGold &amp; SoulSilver'!X51</f>
        <v>72</v>
      </c>
      <c r="AS3">
        <f>Unleashed!X51</f>
        <v>56</v>
      </c>
      <c r="AT3">
        <f>Undaunted!X51</f>
        <v>58</v>
      </c>
      <c r="AU3">
        <f>Triumphant!X51</f>
        <v>60</v>
      </c>
      <c r="AV3">
        <f>'Call of Legends'!X51</f>
        <v>54</v>
      </c>
      <c r="AW3">
        <f>'Black &amp; White'!X51</f>
        <v>78</v>
      </c>
      <c r="AX3">
        <f>'Emerging Powers'!X51</f>
        <v>68</v>
      </c>
      <c r="AY3">
        <f>'Noble Victories'!X51</f>
        <v>62</v>
      </c>
      <c r="AZ3">
        <f>'Next Destinies'!X51</f>
        <v>58</v>
      </c>
      <c r="BA3">
        <f>'Dark Explorers'!X51</f>
        <v>66</v>
      </c>
      <c r="BB3">
        <f>'Dragons Exalted'!X51</f>
        <v>76</v>
      </c>
      <c r="BC3">
        <f>'Boundaries Crossed'!X51</f>
        <v>106</v>
      </c>
      <c r="BD3">
        <f>'Plasma Storm'!X51</f>
        <v>84</v>
      </c>
      <c r="BE3">
        <f>'Plasma Freeze'!X51</f>
        <v>66</v>
      </c>
      <c r="BF3">
        <f>'Plasma Blast'!X51</f>
        <v>52</v>
      </c>
      <c r="BG3">
        <f>'Legendary Treasures'!X51</f>
        <v>64</v>
      </c>
      <c r="BH3">
        <f>XY!X51</f>
        <v>87</v>
      </c>
      <c r="BI3">
        <f>Flashfire!X51</f>
        <v>62</v>
      </c>
      <c r="BJ3">
        <f>'Furious Fists'!X51</f>
        <v>58</v>
      </c>
      <c r="BK3">
        <f>'Phantom Forces'!X51</f>
        <v>68</v>
      </c>
      <c r="BL3">
        <f>'Primal Clash'!X51</f>
        <v>78</v>
      </c>
      <c r="BM3">
        <f>'Double Crisis'!X51</f>
        <v>28</v>
      </c>
      <c r="BN3">
        <f>'Roaring Skies'!X51</f>
        <v>52</v>
      </c>
      <c r="BO3">
        <f>'Ancient Origins'!X51</f>
        <v>46</v>
      </c>
      <c r="BP3">
        <f>BREAKthrough!X51</f>
        <v>106</v>
      </c>
      <c r="BQ3">
        <f>BREAKpoint!X51</f>
        <v>66</v>
      </c>
      <c r="BR3">
        <f>Generations!X51</f>
        <v>69</v>
      </c>
      <c r="BS3">
        <f>'Fates Collide'!X51</f>
        <v>52</v>
      </c>
      <c r="BT3">
        <f>'Steam Siege'!X51</f>
        <v>62</v>
      </c>
      <c r="BU3">
        <f>Evolutions!X51</f>
        <v>66</v>
      </c>
      <c r="BV3">
        <f>'Sun &amp; Moon'!X51</f>
        <v>88</v>
      </c>
      <c r="BW3">
        <f>'Guardians Rising'!X51</f>
        <v>82</v>
      </c>
      <c r="BX3">
        <f>'Burning Shadows'!X51</f>
        <v>78</v>
      </c>
      <c r="BY3">
        <f>'Shining Legends'!X51</f>
        <v>46</v>
      </c>
      <c r="BZ3">
        <f>'Crimson Invasion'!X51</f>
        <v>68</v>
      </c>
      <c r="CA3">
        <f>'Ultra Prism'!X51</f>
        <v>90</v>
      </c>
      <c r="CB3">
        <f>'Forbidden Light'!X51</f>
        <v>66</v>
      </c>
      <c r="CC3">
        <f>'Celestial Storm'!X51</f>
        <v>80</v>
      </c>
      <c r="CD3">
        <f>'Dragon Majesty'!X51</f>
        <v>46</v>
      </c>
      <c r="CE3">
        <f>'Lost Thunder'!X51</f>
        <v>114</v>
      </c>
      <c r="CF3">
        <f>'Team Up'!X51</f>
        <v>90</v>
      </c>
      <c r="CG3">
        <f>'Detective Pikachu'!X51</f>
        <v>8</v>
      </c>
      <c r="CH3">
        <f>'Unbroken Bonds'!X51</f>
        <v>124</v>
      </c>
      <c r="CI3">
        <f>'Unified Minds'!X51</f>
        <v>130</v>
      </c>
      <c r="CJ3">
        <f>'Hidden Fates'!X51</f>
        <v>36</v>
      </c>
      <c r="CK3">
        <f>'Cosmic Eclipse'!X51</f>
        <v>134</v>
      </c>
      <c r="CL3">
        <f>'Sword &amp; Shield'!X51</f>
        <v>120</v>
      </c>
      <c r="CM3">
        <f>'Rebel Clash'!X51</f>
        <v>100</v>
      </c>
      <c r="CN3">
        <f>'Darkness Ablaze'!X51</f>
        <v>106</v>
      </c>
      <c r="CO3">
        <f>'Champions Path'!X51</f>
        <v>42</v>
      </c>
      <c r="CP3">
        <f>'Vivid Voltage'!X51</f>
        <v>88</v>
      </c>
      <c r="CQ3">
        <f>'Shining Fates'!X51</f>
        <v>36</v>
      </c>
      <c r="CR3">
        <f>'Battle Styles'!X51</f>
        <v>82</v>
      </c>
      <c r="CS3">
        <f>'Chilling Reign'!X51</f>
        <v>86</v>
      </c>
      <c r="CT3">
        <f>'Evolving Skies'!X51</f>
        <v>84</v>
      </c>
      <c r="CU3">
        <f>Celebrations!X51</f>
        <v>0</v>
      </c>
      <c r="CV3">
        <f>'Fusion Strike'!X51</f>
        <v>180</v>
      </c>
      <c r="CW3">
        <f>'Brilliant Stars'!X51</f>
        <v>84</v>
      </c>
      <c r="CX3">
        <f>'Astral Radiance'!X51</f>
        <v>80</v>
      </c>
      <c r="CY3">
        <f>'Pokémon GO'!X51</f>
        <v>44</v>
      </c>
      <c r="CZ3">
        <f>'Lost Origin'!X51</f>
        <v>98</v>
      </c>
      <c r="DA3">
        <f>'Silver Tempest'!X51</f>
        <v>106</v>
      </c>
      <c r="DB3">
        <f>'Crown Zenith'!X51</f>
        <v>84</v>
      </c>
      <c r="DC3">
        <f>'Scarlet &amp; Violet'!X51</f>
        <v>210</v>
      </c>
      <c r="DD3">
        <f>'Paldea Evolved'!X51</f>
        <v>162</v>
      </c>
      <c r="DE3">
        <f>'Obsidian Flames'!X51</f>
        <v>184</v>
      </c>
      <c r="DF3">
        <f>'151'!X51</f>
        <v>132</v>
      </c>
      <c r="DH3">
        <f>SUM(B3:DG3)</f>
        <v>8430</v>
      </c>
    </row>
    <row r="4" spans="1:112" x14ac:dyDescent="0.25">
      <c r="A4" s="125" t="s">
        <v>194</v>
      </c>
      <c r="B4">
        <f>'Base Set'!Z52</f>
        <v>128</v>
      </c>
      <c r="C4">
        <f>Jungle!X52</f>
        <v>32</v>
      </c>
      <c r="D4">
        <f>Fossil!Z52</f>
        <v>48</v>
      </c>
      <c r="E4">
        <f>'Base Set 2'!X52</f>
        <v>42</v>
      </c>
      <c r="F4">
        <f>'Team Rocket'!X52</f>
        <v>48</v>
      </c>
      <c r="G4">
        <f>'Gym Heroes'!X52</f>
        <v>84</v>
      </c>
      <c r="H4">
        <f>'Gym Challenge'!X52</f>
        <v>84</v>
      </c>
      <c r="I4">
        <f>'Neo Genesis'!X52</f>
        <v>70</v>
      </c>
      <c r="J4">
        <f>'Neo Discovery'!X52</f>
        <v>38</v>
      </c>
      <c r="K4">
        <f>'Neo Revelation'!X52</f>
        <v>34</v>
      </c>
      <c r="L4">
        <f>'Neo Destiny'!X52</f>
        <v>74</v>
      </c>
      <c r="M4">
        <f>'Legendary Collection'!X52</f>
        <v>72</v>
      </c>
      <c r="N4">
        <f>Expedition!X52</f>
        <v>76</v>
      </c>
      <c r="O4">
        <f>Aquapolis!X52</f>
        <v>98</v>
      </c>
      <c r="P4">
        <f>Skyridge!X52</f>
        <v>72</v>
      </c>
      <c r="Q4">
        <f>'Ruby &amp; Sapphire'!X52</f>
        <v>68</v>
      </c>
      <c r="R4">
        <f>Sandstorm!X52</f>
        <v>66</v>
      </c>
      <c r="S4">
        <f>Dragon!X52</f>
        <v>66</v>
      </c>
      <c r="T4">
        <f>'Team Magma vs Team Aqua'!X52</f>
        <v>68</v>
      </c>
      <c r="U4">
        <f>'Hidden Legends'!X52</f>
        <v>66</v>
      </c>
      <c r="V4">
        <f>'FireRed &amp; LeafGreen'!X52</f>
        <v>72</v>
      </c>
      <c r="W4">
        <f>'Team Rocket Returns'!X52</f>
        <v>70</v>
      </c>
      <c r="X4">
        <f>Deoxys!X52</f>
        <v>68</v>
      </c>
      <c r="Y4">
        <f>Emerald!X52</f>
        <v>64</v>
      </c>
      <c r="Z4">
        <f>'Unseen Forces'!X52</f>
        <v>68</v>
      </c>
      <c r="AA4">
        <f>'Delta Species'!X52</f>
        <v>70</v>
      </c>
      <c r="AB4">
        <f>'Legend Maker'!X52</f>
        <v>52</v>
      </c>
      <c r="AC4">
        <f>'Holon Phantoms'!X52</f>
        <v>60</v>
      </c>
      <c r="AD4">
        <f>'Crystal Guardians'!X52</f>
        <v>60</v>
      </c>
      <c r="AE4">
        <f>'Dragon Frontiers'!X52</f>
        <v>62</v>
      </c>
      <c r="AF4">
        <f>'Power Keepers'!X52</f>
        <v>62</v>
      </c>
      <c r="AG4">
        <f>'Diamond &amp; Pearl'!X52</f>
        <v>76</v>
      </c>
      <c r="AH4">
        <f>'Mysterious Treasures'!X52</f>
        <v>74</v>
      </c>
      <c r="AI4">
        <f>'Secret Wonders'!X52</f>
        <v>82</v>
      </c>
      <c r="AJ4">
        <f>'Great Encounters'!X52</f>
        <v>66</v>
      </c>
      <c r="AK4">
        <f>'Majestic Dawn'!X52</f>
        <v>60</v>
      </c>
      <c r="AL4">
        <f>'Legends Awakened'!X52</f>
        <v>92</v>
      </c>
      <c r="AM4">
        <f>Stormfront!X52</f>
        <v>66</v>
      </c>
      <c r="AN4">
        <f>Platinum!X52</f>
        <v>84</v>
      </c>
      <c r="AO4">
        <f>'Rising Rivals'!X52</f>
        <v>64</v>
      </c>
      <c r="AP4">
        <f>'Supreme Victors'!X52</f>
        <v>94</v>
      </c>
      <c r="AQ4">
        <f>Arceus!X52</f>
        <v>58</v>
      </c>
      <c r="AR4">
        <f>'HeartGold &amp; SoulSilver'!X52</f>
        <v>76</v>
      </c>
      <c r="AS4">
        <f>Unleashed!X52</f>
        <v>56</v>
      </c>
      <c r="AT4">
        <f>Undaunted!X52</f>
        <v>52</v>
      </c>
      <c r="AU4">
        <f>Triumphant!X52</f>
        <v>58</v>
      </c>
      <c r="AV4">
        <f>'Call of Legends'!X52</f>
        <v>50</v>
      </c>
      <c r="AW4">
        <f>'Black &amp; White'!X52</f>
        <v>76</v>
      </c>
      <c r="AX4">
        <f>'Emerging Powers'!X52</f>
        <v>62</v>
      </c>
      <c r="AY4">
        <f>'Noble Victories'!X52</f>
        <v>60</v>
      </c>
      <c r="AZ4">
        <f>'Next Destinies'!X52</f>
        <v>54</v>
      </c>
      <c r="BA4">
        <f>'Dark Explorers'!X52</f>
        <v>70</v>
      </c>
      <c r="BB4">
        <f>'Dragons Exalted'!X52</f>
        <v>74</v>
      </c>
      <c r="BC4">
        <f>'Boundaries Crossed'!X52</f>
        <v>80</v>
      </c>
      <c r="BD4">
        <f>'Plasma Storm'!X52</f>
        <v>82</v>
      </c>
      <c r="BE4">
        <f>'Plasma Freeze'!X52</f>
        <v>62</v>
      </c>
      <c r="BF4">
        <f>'Plasma Blast'!X52</f>
        <v>66</v>
      </c>
      <c r="BG4">
        <f>'Legendary Treasures'!X52</f>
        <v>71</v>
      </c>
      <c r="BH4">
        <f>XY!X52</f>
        <v>84</v>
      </c>
      <c r="BI4">
        <f>Flashfire!X52</f>
        <v>64</v>
      </c>
      <c r="BJ4">
        <f>'Furious Fists'!X52</f>
        <v>78</v>
      </c>
      <c r="BK4">
        <f>'Phantom Forces'!X52</f>
        <v>74</v>
      </c>
      <c r="BL4">
        <f>'Primal Clash'!X52</f>
        <v>100</v>
      </c>
      <c r="BM4">
        <f>'Double Crisis'!X52</f>
        <v>24</v>
      </c>
      <c r="BN4">
        <f>'Roaring Skies'!X52</f>
        <v>64</v>
      </c>
      <c r="BO4">
        <f>'Ancient Origins'!X52</f>
        <v>56</v>
      </c>
      <c r="BP4">
        <f>BREAKthrough!X52</f>
        <v>96</v>
      </c>
      <c r="BQ4">
        <f>BREAKpoint!X52</f>
        <v>82</v>
      </c>
      <c r="BR4">
        <f>Generations!X52</f>
        <v>62</v>
      </c>
      <c r="BS4">
        <f>'Fates Collide'!X52</f>
        <v>92</v>
      </c>
      <c r="BT4">
        <f>'Steam Siege'!X52</f>
        <v>60</v>
      </c>
      <c r="BU4">
        <f>Evolutions!X52</f>
        <v>56</v>
      </c>
      <c r="BV4">
        <f>'Sun &amp; Moon'!X52</f>
        <v>98</v>
      </c>
      <c r="BW4">
        <f>'Guardians Rising'!X52</f>
        <v>76</v>
      </c>
      <c r="BX4">
        <f>'Burning Shadows'!X52</f>
        <v>78</v>
      </c>
      <c r="BY4">
        <f>'Shining Legends'!X52</f>
        <v>50</v>
      </c>
      <c r="BZ4">
        <f>'Crimson Invasion'!X52</f>
        <v>52</v>
      </c>
      <c r="CA4">
        <f>'Ultra Prism'!X52</f>
        <v>88</v>
      </c>
      <c r="CB4">
        <f>'Forbidden Light'!X52</f>
        <v>72</v>
      </c>
      <c r="CC4">
        <f>'Celestial Storm'!X52</f>
        <v>124</v>
      </c>
      <c r="CD4">
        <f>'Dragon Majesty'!X52</f>
        <v>46</v>
      </c>
      <c r="CE4">
        <f>'Lost Thunder'!X52</f>
        <v>116</v>
      </c>
      <c r="CF4">
        <f>'Team Up'!X52</f>
        <v>96</v>
      </c>
      <c r="CG4">
        <f>'Detective Pikachu'!X52</f>
        <v>0</v>
      </c>
      <c r="CH4">
        <f>'Unbroken Bonds'!X52</f>
        <v>106</v>
      </c>
      <c r="CI4">
        <f>'Unified Minds'!X52</f>
        <v>144</v>
      </c>
      <c r="CJ4">
        <f>'Hidden Fates'!X52</f>
        <v>34</v>
      </c>
      <c r="CK4">
        <f>'Cosmic Eclipse'!X52</f>
        <v>132</v>
      </c>
      <c r="CL4">
        <f>'Sword &amp; Shield'!X52</f>
        <v>112</v>
      </c>
      <c r="CM4">
        <f>'Rebel Clash'!X52</f>
        <v>102</v>
      </c>
      <c r="CN4">
        <f>'Darkness Ablaze'!X52</f>
        <v>100</v>
      </c>
      <c r="CO4">
        <f>'Champions Path'!X52</f>
        <v>46</v>
      </c>
      <c r="CP4">
        <f>'Vivid Voltage'!X52</f>
        <v>92</v>
      </c>
      <c r="CQ4">
        <f>'Shining Fates'!X52</f>
        <v>26</v>
      </c>
      <c r="CR4">
        <f>'Battle Styles'!X52</f>
        <v>92</v>
      </c>
      <c r="CS4">
        <f>'Chilling Reign'!X52</f>
        <v>92</v>
      </c>
      <c r="CT4">
        <f>'Evolving Skies'!X52</f>
        <v>102</v>
      </c>
      <c r="CU4">
        <f>Celebrations!X52</f>
        <v>1</v>
      </c>
      <c r="CV4">
        <f>'Fusion Strike'!X52</f>
        <v>164</v>
      </c>
      <c r="CW4">
        <f>'Brilliant Stars'!X52</f>
        <v>92</v>
      </c>
      <c r="CX4">
        <f>'Astral Radiance'!X52</f>
        <v>94</v>
      </c>
      <c r="CY4">
        <f>'Pokémon GO'!X52</f>
        <v>40</v>
      </c>
      <c r="CZ4">
        <f>'Lost Origin'!X52</f>
        <v>100</v>
      </c>
      <c r="DA4">
        <f>'Silver Tempest'!X52</f>
        <v>112</v>
      </c>
      <c r="DB4">
        <f>'Crown Zenith'!X52</f>
        <v>58</v>
      </c>
      <c r="DC4">
        <f>'Scarlet &amp; Violet'!X52</f>
        <v>120</v>
      </c>
      <c r="DD4">
        <f>'Paldea Evolved'!X52</f>
        <v>140</v>
      </c>
      <c r="DE4">
        <f>'Obsidian Flames'!X52</f>
        <v>148</v>
      </c>
      <c r="DF4">
        <f>'151'!X52</f>
        <v>124</v>
      </c>
      <c r="DH4">
        <f t="shared" ref="DH4:DH24" si="0">SUM(B4:DG4)</f>
        <v>8168</v>
      </c>
    </row>
    <row r="5" spans="1:112" x14ac:dyDescent="0.25">
      <c r="A5" s="125" t="s">
        <v>198</v>
      </c>
      <c r="B5">
        <f>'Base Set'!Z53</f>
        <v>64</v>
      </c>
      <c r="C5">
        <f>Jungle!X53</f>
        <v>32</v>
      </c>
      <c r="D5">
        <f>Fossil!Z53</f>
        <v>45</v>
      </c>
      <c r="E5">
        <f>'Base Set 2'!X53</f>
        <v>20</v>
      </c>
      <c r="F5">
        <f>'Team Rocket'!X53</f>
        <v>34</v>
      </c>
      <c r="G5">
        <f>'Gym Heroes'!X53</f>
        <v>46</v>
      </c>
      <c r="H5">
        <f>'Gym Challenge'!X53</f>
        <v>42</v>
      </c>
      <c r="I5">
        <f>'Neo Genesis'!X53</f>
        <v>32</v>
      </c>
      <c r="J5">
        <f>'Neo Discovery'!X53</f>
        <v>38</v>
      </c>
      <c r="K5">
        <f>'Neo Revelation'!X53</f>
        <v>26</v>
      </c>
      <c r="L5">
        <f>'Neo Destiny'!X53</f>
        <v>38</v>
      </c>
      <c r="M5">
        <f>'Legendary Collection'!X53</f>
        <v>38</v>
      </c>
      <c r="N5">
        <f>Expedition!X53</f>
        <v>80</v>
      </c>
      <c r="O5">
        <f>Aquapolis!X53</f>
        <v>96</v>
      </c>
      <c r="P5">
        <f>Skyridge!X53</f>
        <v>70</v>
      </c>
      <c r="Q5">
        <f>'Ruby &amp; Sapphire'!X53</f>
        <v>26</v>
      </c>
      <c r="R5">
        <f>Sandstorm!X53</f>
        <v>26</v>
      </c>
      <c r="S5">
        <f>Dragon!X53</f>
        <v>20</v>
      </c>
      <c r="T5">
        <f>'Team Magma vs Team Aqua'!X53</f>
        <v>24</v>
      </c>
      <c r="U5">
        <f>'Hidden Legends'!X53</f>
        <v>24</v>
      </c>
      <c r="V5">
        <f>'FireRed &amp; LeafGreen'!X53</f>
        <v>28</v>
      </c>
      <c r="W5">
        <f>'Team Rocket Returns'!X53</f>
        <v>28</v>
      </c>
      <c r="X5">
        <f>Deoxys!X53</f>
        <v>28</v>
      </c>
      <c r="Y5">
        <f>Emerald!X53</f>
        <v>28</v>
      </c>
      <c r="Z5">
        <f>'Unseen Forces'!X53</f>
        <v>32</v>
      </c>
      <c r="AA5">
        <f>'Delta Species'!X53</f>
        <v>40</v>
      </c>
      <c r="AB5">
        <f>'Legend Maker'!X53</f>
        <v>30</v>
      </c>
      <c r="AC5">
        <f>'Holon Phantoms'!X53</f>
        <v>40</v>
      </c>
      <c r="AD5">
        <f>'Crystal Guardians'!X53</f>
        <v>32</v>
      </c>
      <c r="AE5">
        <f>'Dragon Frontiers'!X53</f>
        <v>32</v>
      </c>
      <c r="AF5">
        <f>'Power Keepers'!X53</f>
        <v>30</v>
      </c>
      <c r="AG5">
        <f>'Diamond &amp; Pearl'!X53</f>
        <v>50</v>
      </c>
      <c r="AH5">
        <f>'Mysterious Treasures'!X53</f>
        <v>46</v>
      </c>
      <c r="AI5">
        <f>'Secret Wonders'!X53</f>
        <v>48</v>
      </c>
      <c r="AJ5">
        <f>'Great Encounters'!X53</f>
        <v>42</v>
      </c>
      <c r="AK5">
        <f>'Majestic Dawn'!X53</f>
        <v>40</v>
      </c>
      <c r="AL5">
        <f>'Legends Awakened'!X53</f>
        <v>56</v>
      </c>
      <c r="AM5">
        <f>Stormfront!X53</f>
        <v>40</v>
      </c>
      <c r="AN5">
        <f>Platinum!X53</f>
        <v>46</v>
      </c>
      <c r="AO5">
        <f>'Rising Rivals'!X53</f>
        <v>48</v>
      </c>
      <c r="AP5">
        <f>'Supreme Victors'!X53</f>
        <v>68</v>
      </c>
      <c r="AQ5">
        <f>Arceus!X53</f>
        <v>40</v>
      </c>
      <c r="AR5">
        <f>'HeartGold &amp; SoulSilver'!X53</f>
        <v>42</v>
      </c>
      <c r="AS5">
        <f>Unleashed!X53</f>
        <v>32</v>
      </c>
      <c r="AT5">
        <f>Undaunted!X53</f>
        <v>30</v>
      </c>
      <c r="AU5">
        <f>Triumphant!X53</f>
        <v>38</v>
      </c>
      <c r="AV5">
        <f>'Call of Legends'!X53</f>
        <v>34</v>
      </c>
      <c r="AW5">
        <f>'Black &amp; White'!X53</f>
        <v>38</v>
      </c>
      <c r="AX5">
        <f>'Emerging Powers'!X53</f>
        <v>42</v>
      </c>
      <c r="AY5">
        <f>'Noble Victories'!X53</f>
        <v>44</v>
      </c>
      <c r="AZ5">
        <f>'Next Destinies'!X53</f>
        <v>42</v>
      </c>
      <c r="BA5">
        <f>'Dark Explorers'!X53</f>
        <v>38</v>
      </c>
      <c r="BB5">
        <f>'Dragons Exalted'!X53</f>
        <v>48</v>
      </c>
      <c r="BC5">
        <f>'Boundaries Crossed'!X53</f>
        <v>34</v>
      </c>
      <c r="BD5">
        <f>'Plasma Storm'!X53</f>
        <v>52</v>
      </c>
      <c r="BE5">
        <f>'Plasma Freeze'!X53</f>
        <v>46</v>
      </c>
      <c r="BF5">
        <f>'Plasma Blast'!X53</f>
        <v>32</v>
      </c>
      <c r="BG5">
        <f>'Legendary Treasures'!X53</f>
        <v>26</v>
      </c>
      <c r="BH5">
        <f>XY!X53</f>
        <v>52</v>
      </c>
      <c r="BI5">
        <f>Flashfire!X53</f>
        <v>40</v>
      </c>
      <c r="BJ5">
        <f>'Furious Fists'!X53</f>
        <v>40</v>
      </c>
      <c r="BK5">
        <f>'Phantom Forces'!X53</f>
        <v>38</v>
      </c>
      <c r="BL5">
        <f>'Primal Clash'!X53</f>
        <v>50</v>
      </c>
      <c r="BM5">
        <f>'Double Crisis'!X53</f>
        <v>0</v>
      </c>
      <c r="BN5">
        <f>'Roaring Skies'!X53</f>
        <v>36</v>
      </c>
      <c r="BO5">
        <f>'Ancient Origins'!X53</f>
        <v>26</v>
      </c>
      <c r="BP5">
        <f>BREAKthrough!X53</f>
        <v>42</v>
      </c>
      <c r="BQ5">
        <f>BREAKpoint!X53</f>
        <v>32</v>
      </c>
      <c r="BR5">
        <f>Generations!X53</f>
        <v>22</v>
      </c>
      <c r="BS5">
        <f>'Fates Collide'!X53</f>
        <v>40</v>
      </c>
      <c r="BT5">
        <f>'Steam Siege'!X53</f>
        <v>46</v>
      </c>
      <c r="BU5">
        <f>Evolutions!X53</f>
        <v>18</v>
      </c>
      <c r="BV5">
        <f>'Sun &amp; Moon'!X53</f>
        <v>34</v>
      </c>
      <c r="BW5">
        <f>'Guardians Rising'!X53</f>
        <v>48</v>
      </c>
      <c r="BX5">
        <f>'Burning Shadows'!X53</f>
        <v>50</v>
      </c>
      <c r="BY5">
        <f>'Shining Legends'!X53</f>
        <v>0</v>
      </c>
      <c r="BZ5">
        <f>'Crimson Invasion'!X53</f>
        <v>40</v>
      </c>
      <c r="CA5">
        <f>'Ultra Prism'!X53</f>
        <v>46</v>
      </c>
      <c r="CB5">
        <f>'Forbidden Light'!X53</f>
        <v>50</v>
      </c>
      <c r="CC5">
        <f>'Celestial Storm'!X53</f>
        <v>34</v>
      </c>
      <c r="CD5">
        <f>'Dragon Majesty'!X53</f>
        <v>0</v>
      </c>
      <c r="CE5">
        <f>'Lost Thunder'!X53</f>
        <v>76</v>
      </c>
      <c r="CF5">
        <f>'Team Up'!X53</f>
        <v>62</v>
      </c>
      <c r="CG5">
        <f>'Detective Pikachu'!X53</f>
        <v>0</v>
      </c>
      <c r="CH5">
        <f>'Unbroken Bonds'!X53</f>
        <v>78</v>
      </c>
      <c r="CI5">
        <f>'Unified Minds'!X53</f>
        <v>76</v>
      </c>
      <c r="CJ5">
        <f>'Hidden Fates'!X53</f>
        <v>30</v>
      </c>
      <c r="CK5">
        <f>'Cosmic Eclipse'!X53</f>
        <v>76</v>
      </c>
      <c r="CL5">
        <f>'Sword &amp; Shield'!X53</f>
        <v>64</v>
      </c>
      <c r="CM5">
        <f>'Rebel Clash'!X53</f>
        <v>64</v>
      </c>
      <c r="CN5">
        <f>'Darkness Ablaze'!X53</f>
        <v>68</v>
      </c>
      <c r="CO5">
        <f>'Champions Path'!X53</f>
        <v>0</v>
      </c>
      <c r="CP5">
        <f>'Vivid Voltage'!X53</f>
        <v>64</v>
      </c>
      <c r="CQ5">
        <f>'Shining Fates'!X53</f>
        <v>16</v>
      </c>
      <c r="CR5">
        <f>'Battle Styles'!X53</f>
        <v>40</v>
      </c>
      <c r="CS5">
        <f>'Chilling Reign'!X53</f>
        <v>46</v>
      </c>
      <c r="CT5">
        <f>'Evolving Skies'!X53</f>
        <v>38</v>
      </c>
      <c r="CU5">
        <f>Celebrations!X53</f>
        <v>2</v>
      </c>
      <c r="CV5">
        <f>'Fusion Strike'!X53</f>
        <v>64</v>
      </c>
      <c r="CW5">
        <f>'Brilliant Stars'!X53</f>
        <v>52</v>
      </c>
      <c r="CX5">
        <f>'Astral Radiance'!X53</f>
        <v>42</v>
      </c>
      <c r="CY5">
        <f>'Pokémon GO'!X53</f>
        <v>0</v>
      </c>
      <c r="CZ5">
        <f>'Lost Origin'!X53</f>
        <v>56</v>
      </c>
      <c r="DA5">
        <f>'Silver Tempest'!X53</f>
        <v>42</v>
      </c>
      <c r="DB5">
        <f>'Crown Zenith'!X53</f>
        <v>44</v>
      </c>
      <c r="DC5">
        <f>'Scarlet &amp; Violet'!X53</f>
        <v>42</v>
      </c>
      <c r="DD5">
        <f>'Paldea Evolved'!X53</f>
        <v>50</v>
      </c>
      <c r="DE5">
        <f>'Obsidian Flames'!X53</f>
        <v>20</v>
      </c>
      <c r="DF5">
        <f>'151'!X53</f>
        <v>50</v>
      </c>
      <c r="DH5">
        <f t="shared" si="0"/>
        <v>4357</v>
      </c>
    </row>
    <row r="6" spans="1:112" x14ac:dyDescent="0.25">
      <c r="A6" s="125" t="s">
        <v>202</v>
      </c>
      <c r="B6">
        <f>'Base Set'!Z54</f>
        <v>63</v>
      </c>
      <c r="C6">
        <f>Jungle!X54</f>
        <v>32</v>
      </c>
      <c r="D6">
        <f>Fossil!Z54</f>
        <v>30</v>
      </c>
      <c r="E6">
        <f>'Base Set 2'!X54</f>
        <v>20</v>
      </c>
      <c r="F6">
        <f>'Team Rocket'!X54</f>
        <v>34</v>
      </c>
      <c r="G6">
        <f>'Gym Heroes'!X54</f>
        <v>38</v>
      </c>
      <c r="H6">
        <f>'Gym Challenge'!X54</f>
        <v>40</v>
      </c>
      <c r="I6">
        <f>'Neo Genesis'!X54</f>
        <v>38</v>
      </c>
      <c r="J6">
        <f>'Neo Discovery'!X54</f>
        <v>34</v>
      </c>
      <c r="K6">
        <f>'Neo Revelation'!X54</f>
        <v>28</v>
      </c>
      <c r="L6">
        <f>'Neo Destiny'!X54</f>
        <v>32</v>
      </c>
      <c r="M6">
        <f>'Legendary Collection'!X54</f>
        <v>38</v>
      </c>
      <c r="N6">
        <f>Expedition!X54</f>
        <v>64</v>
      </c>
      <c r="O6">
        <f>Aquapolis!X54</f>
        <v>35</v>
      </c>
      <c r="P6">
        <f>Skyridge!X54</f>
        <v>44</v>
      </c>
      <c r="Q6">
        <f>'Ruby &amp; Sapphire'!X54</f>
        <v>28</v>
      </c>
      <c r="R6">
        <f>Sandstorm!X54</f>
        <v>28</v>
      </c>
      <c r="S6">
        <f>Dragon!X54</f>
        <v>27</v>
      </c>
      <c r="T6">
        <f>'Team Magma vs Team Aqua'!X54</f>
        <v>26</v>
      </c>
      <c r="U6">
        <f>'Hidden Legends'!X54</f>
        <v>31</v>
      </c>
      <c r="V6">
        <f>'FireRed &amp; LeafGreen'!X54</f>
        <v>35</v>
      </c>
      <c r="W6">
        <f>'Team Rocket Returns'!X54</f>
        <v>30</v>
      </c>
      <c r="X6">
        <f>Deoxys!X54</f>
        <v>30</v>
      </c>
      <c r="Y6">
        <f>Emerald!X54</f>
        <v>29</v>
      </c>
      <c r="Z6">
        <f>'Unseen Forces'!X54</f>
        <v>66</v>
      </c>
      <c r="AA6">
        <f>'Delta Species'!X54</f>
        <v>37</v>
      </c>
      <c r="AB6">
        <f>'Legend Maker'!X54</f>
        <v>28</v>
      </c>
      <c r="AC6">
        <f>'Holon Phantoms'!X54</f>
        <v>40</v>
      </c>
      <c r="AD6">
        <f>'Crystal Guardians'!X54</f>
        <v>26</v>
      </c>
      <c r="AE6">
        <f>'Dragon Frontiers'!X54</f>
        <v>24</v>
      </c>
      <c r="AF6">
        <f>'Power Keepers'!X54</f>
        <v>32</v>
      </c>
      <c r="AG6">
        <f>'Diamond &amp; Pearl'!X54</f>
        <v>34</v>
      </c>
      <c r="AH6">
        <f>'Mysterious Treasures'!X54</f>
        <v>37</v>
      </c>
      <c r="AI6">
        <f>'Secret Wonders'!X54</f>
        <v>40</v>
      </c>
      <c r="AJ6">
        <f>'Great Encounters'!X54</f>
        <v>22</v>
      </c>
      <c r="AK6">
        <f>'Majestic Dawn'!X54</f>
        <v>28</v>
      </c>
      <c r="AL6">
        <f>'Legends Awakened'!X54</f>
        <v>34</v>
      </c>
      <c r="AM6">
        <f>Stormfront!X54</f>
        <v>28</v>
      </c>
      <c r="AN6">
        <f>Platinum!X54</f>
        <v>34</v>
      </c>
      <c r="AO6">
        <f>'Rising Rivals'!X54</f>
        <v>26</v>
      </c>
      <c r="AP6">
        <f>'Supreme Victors'!X54</f>
        <v>28</v>
      </c>
      <c r="AQ6">
        <f>Arceus!X54</f>
        <v>24</v>
      </c>
      <c r="AR6">
        <f>'HeartGold &amp; SoulSilver'!X54</f>
        <v>28</v>
      </c>
      <c r="AS6">
        <f>Unleashed!X54</f>
        <v>22</v>
      </c>
      <c r="AT6">
        <f>Undaunted!X54</f>
        <v>20</v>
      </c>
      <c r="AU6">
        <f>Triumphant!X54</f>
        <v>24</v>
      </c>
      <c r="AV6">
        <f>'Call of Legends'!X54</f>
        <v>44</v>
      </c>
      <c r="AW6">
        <f>'Black &amp; White'!X54</f>
        <v>24</v>
      </c>
      <c r="AX6">
        <f>'Emerging Powers'!X54</f>
        <v>20</v>
      </c>
      <c r="AY6">
        <f>'Noble Victories'!X54</f>
        <v>26</v>
      </c>
      <c r="AZ6">
        <f>'Next Destinies'!X54</f>
        <v>20</v>
      </c>
      <c r="BA6">
        <f>'Dark Explorers'!X54</f>
        <v>18</v>
      </c>
      <c r="BB6">
        <f>'Dragons Exalted'!X54</f>
        <v>26</v>
      </c>
      <c r="BC6">
        <f>'Boundaries Crossed'!X54</f>
        <v>44</v>
      </c>
      <c r="BD6">
        <f>'Plasma Storm'!X54</f>
        <v>23</v>
      </c>
      <c r="BE6">
        <f>'Plasma Freeze'!X54</f>
        <v>28</v>
      </c>
      <c r="BF6">
        <f>'Plasma Blast'!X54</f>
        <v>24</v>
      </c>
      <c r="BG6">
        <f>'Legendary Treasures'!X54</f>
        <v>60</v>
      </c>
      <c r="BH6">
        <f>XY!X54</f>
        <v>32</v>
      </c>
      <c r="BI6">
        <f>Flashfire!X54</f>
        <v>16</v>
      </c>
      <c r="BJ6">
        <f>'Furious Fists'!X54</f>
        <v>18</v>
      </c>
      <c r="BK6">
        <f>'Phantom Forces'!X54</f>
        <v>28</v>
      </c>
      <c r="BL6">
        <f>'Primal Clash'!X54</f>
        <v>36</v>
      </c>
      <c r="BM6">
        <f>'Double Crisis'!X54</f>
        <v>12</v>
      </c>
      <c r="BN6">
        <f>'Roaring Skies'!X54</f>
        <v>20</v>
      </c>
      <c r="BO6">
        <f>'Ancient Origins'!X54</f>
        <v>16</v>
      </c>
      <c r="BP6">
        <f>BREAKthrough!X54</f>
        <v>32</v>
      </c>
      <c r="BQ6">
        <f>BREAKpoint!X54</f>
        <v>14</v>
      </c>
      <c r="BR6">
        <f>Generations!X54</f>
        <v>10</v>
      </c>
      <c r="BS6">
        <f>'Fates Collide'!X54</f>
        <v>10</v>
      </c>
      <c r="BT6">
        <f>'Steam Siege'!X54</f>
        <v>18</v>
      </c>
      <c r="BU6">
        <f>Evolutions!X54</f>
        <v>26</v>
      </c>
      <c r="BV6">
        <f>'Sun &amp; Moon'!X54</f>
        <v>32</v>
      </c>
      <c r="BW6">
        <f>'Guardians Rising'!X54</f>
        <v>30</v>
      </c>
      <c r="BX6">
        <f>'Burning Shadows'!X54</f>
        <v>26</v>
      </c>
      <c r="BY6">
        <f>'Shining Legends'!X54</f>
        <v>24</v>
      </c>
      <c r="BZ6">
        <f>'Crimson Invasion'!X54</f>
        <v>24</v>
      </c>
      <c r="CA6">
        <f>'Ultra Prism'!X54</f>
        <v>32</v>
      </c>
      <c r="CB6">
        <f>'Forbidden Light'!X54</f>
        <v>27</v>
      </c>
      <c r="CC6">
        <f>'Celestial Storm'!X54</f>
        <v>39</v>
      </c>
      <c r="CD6">
        <f>'Dragon Majesty'!X54</f>
        <v>22</v>
      </c>
      <c r="CE6">
        <f>'Lost Thunder'!X54</f>
        <v>49</v>
      </c>
      <c r="CF6">
        <f>'Team Up'!X54</f>
        <v>42</v>
      </c>
      <c r="CG6">
        <f>'Detective Pikachu'!X54</f>
        <v>10</v>
      </c>
      <c r="CH6">
        <f>'Unbroken Bonds'!X54</f>
        <v>44</v>
      </c>
      <c r="CI6">
        <f>'Unified Minds'!X54</f>
        <v>42</v>
      </c>
      <c r="CJ6">
        <f>'Hidden Fates'!X54</f>
        <v>12</v>
      </c>
      <c r="CK6">
        <f>'Cosmic Eclipse'!X54</f>
        <v>44</v>
      </c>
      <c r="CL6">
        <f>'Sword &amp; Shield'!X54</f>
        <v>34</v>
      </c>
      <c r="CM6">
        <f>'Rebel Clash'!X54</f>
        <v>36</v>
      </c>
      <c r="CN6">
        <f>'Darkness Ablaze'!X54</f>
        <v>36</v>
      </c>
      <c r="CO6">
        <f>'Champions Path'!X54</f>
        <v>20</v>
      </c>
      <c r="CP6">
        <f>'Vivid Voltage'!X54</f>
        <v>40</v>
      </c>
      <c r="CQ6">
        <f>'Shining Fates'!X54</f>
        <v>14</v>
      </c>
      <c r="CR6">
        <f>'Battle Styles'!X54</f>
        <v>32</v>
      </c>
      <c r="CS6">
        <f>'Chilling Reign'!X54</f>
        <v>48</v>
      </c>
      <c r="CT6">
        <f>'Evolving Skies'!X54</f>
        <v>40</v>
      </c>
      <c r="CU6">
        <f>Celebrations!X54</f>
        <v>25</v>
      </c>
      <c r="CV6">
        <f>'Fusion Strike'!X54</f>
        <v>26</v>
      </c>
      <c r="CW6">
        <f>'Brilliant Stars'!X54</f>
        <v>20</v>
      </c>
      <c r="CX6">
        <f>'Astral Radiance'!X54</f>
        <v>40</v>
      </c>
      <c r="CY6">
        <f>'Pokémon GO'!X54</f>
        <v>31</v>
      </c>
      <c r="CZ6">
        <f>'Lost Origin'!X54</f>
        <v>44</v>
      </c>
      <c r="DA6">
        <f>'Silver Tempest'!X54</f>
        <v>26</v>
      </c>
      <c r="DB6">
        <f>'Crown Zenith'!X54</f>
        <v>40</v>
      </c>
      <c r="DC6">
        <f>'Scarlet &amp; Violet'!X54</f>
        <v>0</v>
      </c>
      <c r="DD6">
        <f>'Paldea Evolved'!X54</f>
        <v>0</v>
      </c>
      <c r="DE6">
        <f>'Obsidian Flames'!X54</f>
        <v>0</v>
      </c>
      <c r="DF6">
        <f>'151'!X54</f>
        <v>0</v>
      </c>
      <c r="DH6">
        <f t="shared" si="0"/>
        <v>3212</v>
      </c>
    </row>
    <row r="7" spans="1:112" x14ac:dyDescent="0.25">
      <c r="A7" s="125" t="s">
        <v>206</v>
      </c>
      <c r="B7">
        <f>'Base Set'!Z55</f>
        <v>0</v>
      </c>
      <c r="C7">
        <f>Jungle!X55</f>
        <v>0</v>
      </c>
      <c r="D7">
        <f>Fossil!Z55</f>
        <v>0</v>
      </c>
      <c r="E7">
        <f>'Base Set 2'!X55</f>
        <v>0</v>
      </c>
      <c r="F7">
        <f>'Team Rocket'!X55</f>
        <v>0</v>
      </c>
      <c r="G7">
        <f>'Gym Heroes'!X55</f>
        <v>0</v>
      </c>
      <c r="H7">
        <f>'Gym Challenge'!X55</f>
        <v>0</v>
      </c>
      <c r="I7">
        <f>'Neo Genesis'!X55</f>
        <v>0</v>
      </c>
      <c r="J7">
        <f>'Neo Discovery'!X55</f>
        <v>0</v>
      </c>
      <c r="K7">
        <f>'Neo Revelation'!X55</f>
        <v>0</v>
      </c>
      <c r="L7">
        <f>'Neo Destiny'!X55</f>
        <v>0</v>
      </c>
      <c r="M7">
        <f>'Legendary Collection'!X55</f>
        <v>0</v>
      </c>
      <c r="N7">
        <f>Expedition!X55</f>
        <v>0</v>
      </c>
      <c r="O7">
        <f>Aquapolis!X55</f>
        <v>0</v>
      </c>
      <c r="P7">
        <f>Skyridge!X55</f>
        <v>0</v>
      </c>
      <c r="Q7">
        <f>'Ruby &amp; Sapphire'!X55</f>
        <v>8</v>
      </c>
      <c r="R7">
        <f>Sandstorm!X55</f>
        <v>7</v>
      </c>
      <c r="S7">
        <f>Dragon!X55</f>
        <v>9</v>
      </c>
      <c r="T7">
        <f>'Team Magma vs Team Aqua'!X55</f>
        <v>7</v>
      </c>
      <c r="U7">
        <f>'Hidden Legends'!X55</f>
        <v>9</v>
      </c>
      <c r="V7">
        <f>'FireRed &amp; LeafGreen'!X55</f>
        <v>12</v>
      </c>
      <c r="W7">
        <f>'Team Rocket Returns'!X55</f>
        <v>11</v>
      </c>
      <c r="X7">
        <f>Deoxys!X55</f>
        <v>10</v>
      </c>
      <c r="Y7">
        <f>Emerald!X55</f>
        <v>11</v>
      </c>
      <c r="Z7">
        <f>'Unseen Forces'!X55</f>
        <v>14</v>
      </c>
      <c r="AA7">
        <f>'Delta Species'!X55</f>
        <v>3</v>
      </c>
      <c r="AB7">
        <f>'Legend Maker'!X55</f>
        <v>7</v>
      </c>
      <c r="AC7">
        <f>'Holon Phantoms'!X55</f>
        <v>3</v>
      </c>
      <c r="AD7">
        <f>'Crystal Guardians'!X55</f>
        <v>10</v>
      </c>
      <c r="AE7">
        <f>'Dragon Frontiers'!X55</f>
        <v>10</v>
      </c>
      <c r="AF7">
        <f>'Power Keepers'!X55</f>
        <v>8</v>
      </c>
      <c r="AG7">
        <f>'Diamond &amp; Pearl'!X55</f>
        <v>0</v>
      </c>
      <c r="AH7">
        <f>'Mysterious Treasures'!X55</f>
        <v>0</v>
      </c>
      <c r="AI7">
        <f>'Secret Wonders'!X55</f>
        <v>0</v>
      </c>
      <c r="AJ7">
        <f>'Great Encounters'!X55</f>
        <v>0</v>
      </c>
      <c r="AK7">
        <f>'Majestic Dawn'!X55</f>
        <v>0</v>
      </c>
      <c r="AL7">
        <f>'Legends Awakened'!X55</f>
        <v>0</v>
      </c>
      <c r="AM7">
        <f>Stormfront!X55</f>
        <v>0</v>
      </c>
      <c r="AN7">
        <f>Platinum!X55</f>
        <v>0</v>
      </c>
      <c r="AO7">
        <f>'Rising Rivals'!X55</f>
        <v>0</v>
      </c>
      <c r="AP7">
        <f>'Supreme Victors'!X55</f>
        <v>0</v>
      </c>
      <c r="AQ7">
        <f>Arceus!X55</f>
        <v>0</v>
      </c>
      <c r="AR7">
        <f>'HeartGold &amp; SoulSilver'!X55</f>
        <v>0</v>
      </c>
      <c r="AS7">
        <f>Unleashed!X55</f>
        <v>0</v>
      </c>
      <c r="AT7">
        <f>Undaunted!X55</f>
        <v>0</v>
      </c>
      <c r="AU7">
        <f>Triumphant!X55</f>
        <v>0</v>
      </c>
      <c r="AV7">
        <f>'Call of Legends'!X55</f>
        <v>0</v>
      </c>
      <c r="AW7">
        <f>'Black &amp; White'!X55</f>
        <v>0</v>
      </c>
      <c r="AX7">
        <f>'Emerging Powers'!X55</f>
        <v>0</v>
      </c>
      <c r="AY7">
        <f>'Noble Victories'!X55</f>
        <v>0</v>
      </c>
      <c r="AZ7">
        <f>'Next Destinies'!X55</f>
        <v>6</v>
      </c>
      <c r="BA7">
        <f>'Dark Explorers'!X55</f>
        <v>6</v>
      </c>
      <c r="BB7">
        <f>'Dragons Exalted'!X55</f>
        <v>6</v>
      </c>
      <c r="BC7">
        <f>'Boundaries Crossed'!X55</f>
        <v>6</v>
      </c>
      <c r="BD7">
        <f>'Plasma Storm'!X55</f>
        <v>8</v>
      </c>
      <c r="BE7">
        <f>'Plasma Freeze'!X55</f>
        <v>6</v>
      </c>
      <c r="BF7">
        <f>'Plasma Blast'!X55</f>
        <v>6</v>
      </c>
      <c r="BG7">
        <f>'Legendary Treasures'!X55</f>
        <v>13</v>
      </c>
      <c r="BH7">
        <f>XY!X55</f>
        <v>8</v>
      </c>
      <c r="BI7">
        <f>Flashfire!X55</f>
        <v>8</v>
      </c>
      <c r="BJ7">
        <f>'Furious Fists'!X55</f>
        <v>7</v>
      </c>
      <c r="BK7">
        <f>'Phantom Forces'!X55</f>
        <v>8</v>
      </c>
      <c r="BL7">
        <f>'Primal Clash'!X55</f>
        <v>12</v>
      </c>
      <c r="BM7">
        <f>'Double Crisis'!X55</f>
        <v>2</v>
      </c>
      <c r="BN7">
        <f>'Roaring Skies'!X55</f>
        <v>11</v>
      </c>
      <c r="BO7">
        <f>'Ancient Origins'!X55</f>
        <v>11</v>
      </c>
      <c r="BP7">
        <f>BREAKthrough!X55</f>
        <v>8</v>
      </c>
      <c r="BQ7">
        <f>BREAKpoint!X55</f>
        <v>11</v>
      </c>
      <c r="BR7">
        <f>Generations!X55</f>
        <v>14</v>
      </c>
      <c r="BS7">
        <f>'Fates Collide'!X55</f>
        <v>13</v>
      </c>
      <c r="BT7">
        <f>'Steam Siege'!X55</f>
        <v>6</v>
      </c>
      <c r="BU7">
        <f>Evolutions!X55</f>
        <v>12</v>
      </c>
      <c r="BV7">
        <f>'Sun &amp; Moon'!X55</f>
        <v>0</v>
      </c>
      <c r="BW7">
        <f>'Guardians Rising'!X55</f>
        <v>0</v>
      </c>
      <c r="BX7">
        <f>'Burning Shadows'!X55</f>
        <v>0</v>
      </c>
      <c r="BY7">
        <f>'Shining Legends'!X55</f>
        <v>0</v>
      </c>
      <c r="BZ7">
        <f>'Crimson Invasion'!X55</f>
        <v>0</v>
      </c>
      <c r="CA7">
        <f>'Ultra Prism'!X55</f>
        <v>0</v>
      </c>
      <c r="CB7">
        <f>'Forbidden Light'!X55</f>
        <v>0</v>
      </c>
      <c r="CC7">
        <f>'Celestial Storm'!X55</f>
        <v>0</v>
      </c>
      <c r="CD7">
        <f>'Dragon Majesty'!X55</f>
        <v>0</v>
      </c>
      <c r="CE7">
        <f>'Lost Thunder'!X55</f>
        <v>0</v>
      </c>
      <c r="CF7">
        <f>'Team Up'!X55</f>
        <v>0</v>
      </c>
      <c r="CG7">
        <f>'Detective Pikachu'!X55</f>
        <v>0</v>
      </c>
      <c r="CH7">
        <f>'Unbroken Bonds'!X55</f>
        <v>0</v>
      </c>
      <c r="CI7">
        <f>'Unified Minds'!X55</f>
        <v>0</v>
      </c>
      <c r="CJ7">
        <f>'Hidden Fates'!X55</f>
        <v>0</v>
      </c>
      <c r="CK7">
        <f>'Cosmic Eclipse'!X55</f>
        <v>0</v>
      </c>
      <c r="CL7">
        <f>'Sword &amp; Shield'!X55</f>
        <v>0</v>
      </c>
      <c r="CM7">
        <f>'Rebel Clash'!X55</f>
        <v>0</v>
      </c>
      <c r="CN7">
        <f>'Darkness Ablaze'!X55</f>
        <v>0</v>
      </c>
      <c r="CO7">
        <f>'Champions Path'!X55</f>
        <v>0</v>
      </c>
      <c r="CP7">
        <f>'Vivid Voltage'!X55</f>
        <v>0</v>
      </c>
      <c r="CQ7">
        <f>'Shining Fates'!X55</f>
        <v>0</v>
      </c>
      <c r="CR7">
        <f>'Battle Styles'!X55</f>
        <v>0</v>
      </c>
      <c r="CS7">
        <f>'Chilling Reign'!X55</f>
        <v>0</v>
      </c>
      <c r="CT7">
        <f>'Evolving Skies'!X55</f>
        <v>0</v>
      </c>
      <c r="CU7">
        <f>Celebrations!X55</f>
        <v>5</v>
      </c>
      <c r="CV7">
        <f>'Fusion Strike'!X55</f>
        <v>0</v>
      </c>
      <c r="CW7">
        <f>'Brilliant Stars'!X55</f>
        <v>0</v>
      </c>
      <c r="CX7">
        <f>'Astral Radiance'!X55</f>
        <v>0</v>
      </c>
      <c r="CY7">
        <f>'Pokémon GO'!X55</f>
        <v>0</v>
      </c>
      <c r="CZ7">
        <f>'Lost Origin'!X55</f>
        <v>0</v>
      </c>
      <c r="DA7">
        <f>'Silver Tempest'!X55</f>
        <v>0</v>
      </c>
      <c r="DB7">
        <f>'Crown Zenith'!X55</f>
        <v>0</v>
      </c>
      <c r="DC7">
        <f>'Scarlet &amp; Violet'!X55</f>
        <v>0</v>
      </c>
      <c r="DD7">
        <f>'Paldea Evolved'!X55</f>
        <v>0</v>
      </c>
      <c r="DE7">
        <f>'Obsidian Flames'!X55</f>
        <v>0</v>
      </c>
      <c r="DF7">
        <f>'151'!X55</f>
        <v>0</v>
      </c>
      <c r="DH7">
        <f t="shared" si="0"/>
        <v>332</v>
      </c>
    </row>
    <row r="8" spans="1:112" x14ac:dyDescent="0.25">
      <c r="A8" s="125" t="s">
        <v>210</v>
      </c>
      <c r="B8">
        <f>'Base Set'!Z56</f>
        <v>0</v>
      </c>
      <c r="C8">
        <f>Jungle!X56</f>
        <v>0</v>
      </c>
      <c r="D8">
        <f>Fossil!Z56</f>
        <v>0</v>
      </c>
      <c r="E8">
        <f>'Base Set 2'!X56</f>
        <v>0</v>
      </c>
      <c r="F8">
        <f>'Team Rocket'!X56</f>
        <v>0</v>
      </c>
      <c r="G8">
        <f>'Gym Heroes'!X56</f>
        <v>0</v>
      </c>
      <c r="H8">
        <f>'Gym Challenge'!X56</f>
        <v>0</v>
      </c>
      <c r="I8">
        <f>'Neo Genesis'!X56</f>
        <v>0</v>
      </c>
      <c r="J8">
        <f>'Neo Discovery'!X56</f>
        <v>0</v>
      </c>
      <c r="K8">
        <f>'Neo Revelation'!X56</f>
        <v>0</v>
      </c>
      <c r="L8">
        <f>'Neo Destiny'!X56</f>
        <v>0</v>
      </c>
      <c r="M8">
        <f>'Legendary Collection'!X56</f>
        <v>0</v>
      </c>
      <c r="N8">
        <f>Expedition!X56</f>
        <v>0</v>
      </c>
      <c r="O8">
        <f>Aquapolis!X56</f>
        <v>0</v>
      </c>
      <c r="P8">
        <f>Skyridge!X56</f>
        <v>0</v>
      </c>
      <c r="Q8">
        <f>'Ruby &amp; Sapphire'!X56</f>
        <v>0</v>
      </c>
      <c r="R8">
        <f>Sandstorm!X56</f>
        <v>0</v>
      </c>
      <c r="S8">
        <f>Dragon!X56</f>
        <v>0</v>
      </c>
      <c r="T8">
        <f>'Team Magma vs Team Aqua'!X56</f>
        <v>0</v>
      </c>
      <c r="U8">
        <f>'Hidden Legends'!X56</f>
        <v>0</v>
      </c>
      <c r="V8">
        <f>'FireRed &amp; LeafGreen'!X56</f>
        <v>0</v>
      </c>
      <c r="W8">
        <f>'Team Rocket Returns'!X56</f>
        <v>0</v>
      </c>
      <c r="X8">
        <f>Deoxys!X56</f>
        <v>0</v>
      </c>
      <c r="Y8">
        <f>Emerald!X56</f>
        <v>0</v>
      </c>
      <c r="Z8">
        <f>'Unseen Forces'!X56</f>
        <v>0</v>
      </c>
      <c r="AA8">
        <f>'Delta Species'!X56</f>
        <v>0</v>
      </c>
      <c r="AB8">
        <f>'Legend Maker'!X56</f>
        <v>0</v>
      </c>
      <c r="AC8">
        <f>'Holon Phantoms'!X56</f>
        <v>0</v>
      </c>
      <c r="AD8">
        <f>'Crystal Guardians'!X56</f>
        <v>0</v>
      </c>
      <c r="AE8">
        <f>'Dragon Frontiers'!X56</f>
        <v>0</v>
      </c>
      <c r="AF8">
        <f>'Power Keepers'!X56</f>
        <v>0</v>
      </c>
      <c r="AG8">
        <f>'Diamond &amp; Pearl'!X56</f>
        <v>0</v>
      </c>
      <c r="AH8">
        <f>'Mysterious Treasures'!X56</f>
        <v>0</v>
      </c>
      <c r="AI8">
        <f>'Secret Wonders'!X56</f>
        <v>0</v>
      </c>
      <c r="AJ8">
        <f>'Great Encounters'!X56</f>
        <v>0</v>
      </c>
      <c r="AK8">
        <f>'Majestic Dawn'!X56</f>
        <v>0</v>
      </c>
      <c r="AL8">
        <f>'Legends Awakened'!X56</f>
        <v>0</v>
      </c>
      <c r="AM8">
        <f>Stormfront!X56</f>
        <v>0</v>
      </c>
      <c r="AN8">
        <f>Platinum!X56</f>
        <v>0</v>
      </c>
      <c r="AO8">
        <f>'Rising Rivals'!X56</f>
        <v>0</v>
      </c>
      <c r="AP8">
        <f>'Supreme Victors'!X56</f>
        <v>0</v>
      </c>
      <c r="AQ8">
        <f>Arceus!X56</f>
        <v>0</v>
      </c>
      <c r="AR8">
        <f>'HeartGold &amp; SoulSilver'!X56</f>
        <v>0</v>
      </c>
      <c r="AS8">
        <f>Unleashed!X56</f>
        <v>0</v>
      </c>
      <c r="AT8">
        <f>Undaunted!X56</f>
        <v>0</v>
      </c>
      <c r="AU8">
        <f>Triumphant!X56</f>
        <v>0</v>
      </c>
      <c r="AV8">
        <f>'Call of Legends'!X56</f>
        <v>0</v>
      </c>
      <c r="AW8">
        <f>'Black &amp; White'!X56</f>
        <v>0</v>
      </c>
      <c r="AX8">
        <f>'Emerging Powers'!X56</f>
        <v>0</v>
      </c>
      <c r="AY8">
        <f>'Noble Victories'!X56</f>
        <v>0</v>
      </c>
      <c r="AZ8">
        <f>'Next Destinies'!X56</f>
        <v>0</v>
      </c>
      <c r="BA8">
        <f>'Dark Explorers'!X56</f>
        <v>0</v>
      </c>
      <c r="BB8">
        <f>'Dragons Exalted'!X56</f>
        <v>0</v>
      </c>
      <c r="BC8">
        <f>'Boundaries Crossed'!X56</f>
        <v>0</v>
      </c>
      <c r="BD8">
        <f>'Plasma Storm'!X56</f>
        <v>0</v>
      </c>
      <c r="BE8">
        <f>'Plasma Freeze'!X56</f>
        <v>0</v>
      </c>
      <c r="BF8">
        <f>'Plasma Blast'!X56</f>
        <v>0</v>
      </c>
      <c r="BG8">
        <f>'Legendary Treasures'!X56</f>
        <v>0</v>
      </c>
      <c r="BH8">
        <f>XY!X56</f>
        <v>0</v>
      </c>
      <c r="BI8">
        <f>Flashfire!X56</f>
        <v>0</v>
      </c>
      <c r="BJ8">
        <f>'Furious Fists'!X56</f>
        <v>0</v>
      </c>
      <c r="BK8">
        <f>'Phantom Forces'!X56</f>
        <v>0</v>
      </c>
      <c r="BL8">
        <f>'Primal Clash'!X56</f>
        <v>0</v>
      </c>
      <c r="BM8">
        <f>'Double Crisis'!X56</f>
        <v>0</v>
      </c>
      <c r="BN8">
        <f>'Roaring Skies'!X56</f>
        <v>0</v>
      </c>
      <c r="BO8">
        <f>'Ancient Origins'!X56</f>
        <v>0</v>
      </c>
      <c r="BP8">
        <f>BREAKthrough!X56</f>
        <v>0</v>
      </c>
      <c r="BQ8">
        <f>BREAKpoint!X56</f>
        <v>0</v>
      </c>
      <c r="BR8">
        <f>Generations!X56</f>
        <v>0</v>
      </c>
      <c r="BS8">
        <f>'Fates Collide'!X56</f>
        <v>0</v>
      </c>
      <c r="BT8">
        <f>'Steam Siege'!X56</f>
        <v>0</v>
      </c>
      <c r="BU8">
        <f>Evolutions!X56</f>
        <v>0</v>
      </c>
      <c r="BV8">
        <f>'Sun &amp; Moon'!X56</f>
        <v>11</v>
      </c>
      <c r="BW8">
        <f>'Guardians Rising'!X56</f>
        <v>12</v>
      </c>
      <c r="BX8">
        <f>'Burning Shadows'!X56</f>
        <v>12</v>
      </c>
      <c r="BY8">
        <f>'Shining Legends'!X56</f>
        <v>4</v>
      </c>
      <c r="BZ8">
        <f>'Crimson Invasion'!X56</f>
        <v>8</v>
      </c>
      <c r="CA8">
        <f>'Ultra Prism'!X56</f>
        <v>7</v>
      </c>
      <c r="CB8">
        <f>'Forbidden Light'!X56</f>
        <v>8</v>
      </c>
      <c r="CC8">
        <f>'Celestial Storm'!X56</f>
        <v>11</v>
      </c>
      <c r="CD8">
        <f>'Dragon Majesty'!X56</f>
        <v>6</v>
      </c>
      <c r="CE8">
        <f>'Lost Thunder'!X56</f>
        <v>13</v>
      </c>
      <c r="CF8">
        <f>'Team Up'!X56</f>
        <v>11</v>
      </c>
      <c r="CG8">
        <f>'Detective Pikachu'!X56</f>
        <v>0</v>
      </c>
      <c r="CH8">
        <f>'Unbroken Bonds'!X56</f>
        <v>14</v>
      </c>
      <c r="CI8">
        <f>'Unified Minds'!X56</f>
        <v>17</v>
      </c>
      <c r="CJ8">
        <f>'Hidden Fates'!X56</f>
        <v>9</v>
      </c>
      <c r="CK8">
        <f>'Cosmic Eclipse'!X56</f>
        <v>16</v>
      </c>
      <c r="CL8">
        <f>'Sword &amp; Shield'!X56</f>
        <v>0</v>
      </c>
      <c r="CM8">
        <f>'Rebel Clash'!X56</f>
        <v>0</v>
      </c>
      <c r="CN8">
        <f>'Darkness Ablaze'!X56</f>
        <v>0</v>
      </c>
      <c r="CO8">
        <f>'Champions Path'!X56</f>
        <v>0</v>
      </c>
      <c r="CP8">
        <f>'Vivid Voltage'!X56</f>
        <v>0</v>
      </c>
      <c r="CQ8">
        <f>'Shining Fates'!X56</f>
        <v>0</v>
      </c>
      <c r="CR8">
        <f>'Battle Styles'!X56</f>
        <v>0</v>
      </c>
      <c r="CS8">
        <f>'Chilling Reign'!X56</f>
        <v>0</v>
      </c>
      <c r="CT8">
        <f>'Evolving Skies'!X56</f>
        <v>0</v>
      </c>
      <c r="CU8">
        <f>Celebrations!X56</f>
        <v>1</v>
      </c>
      <c r="CV8">
        <f>'Fusion Strike'!X56</f>
        <v>0</v>
      </c>
      <c r="CW8">
        <f>'Brilliant Stars'!X56</f>
        <v>0</v>
      </c>
      <c r="CX8">
        <f>'Astral Radiance'!X56</f>
        <v>0</v>
      </c>
      <c r="CY8">
        <f>'Pokémon GO'!X56</f>
        <v>0</v>
      </c>
      <c r="CZ8">
        <f>'Lost Origin'!X56</f>
        <v>0</v>
      </c>
      <c r="DA8">
        <f>'Silver Tempest'!X56</f>
        <v>0</v>
      </c>
      <c r="DB8">
        <f>'Crown Zenith'!X56</f>
        <v>0</v>
      </c>
      <c r="DC8">
        <f>'Scarlet &amp; Violet'!X56</f>
        <v>0</v>
      </c>
      <c r="DD8">
        <f>'Paldea Evolved'!X56</f>
        <v>0</v>
      </c>
      <c r="DE8">
        <f>'Obsidian Flames'!X56</f>
        <v>0</v>
      </c>
      <c r="DF8">
        <f>'151'!X56</f>
        <v>0</v>
      </c>
      <c r="DH8">
        <f t="shared" si="0"/>
        <v>160</v>
      </c>
    </row>
    <row r="9" spans="1:112" x14ac:dyDescent="0.25">
      <c r="A9" s="125" t="s">
        <v>214</v>
      </c>
      <c r="B9">
        <f>'Base Set'!Z57</f>
        <v>0</v>
      </c>
      <c r="C9">
        <f>Jungle!X57</f>
        <v>0</v>
      </c>
      <c r="D9">
        <f>Fossil!Z57</f>
        <v>0</v>
      </c>
      <c r="E9">
        <f>'Base Set 2'!X57</f>
        <v>0</v>
      </c>
      <c r="F9">
        <f>'Team Rocket'!X57</f>
        <v>0</v>
      </c>
      <c r="G9">
        <f>'Gym Heroes'!X57</f>
        <v>0</v>
      </c>
      <c r="H9">
        <f>'Gym Challenge'!X57</f>
        <v>0</v>
      </c>
      <c r="I9">
        <f>'Neo Genesis'!X57</f>
        <v>0</v>
      </c>
      <c r="J9">
        <f>'Neo Discovery'!X57</f>
        <v>0</v>
      </c>
      <c r="K9">
        <f>'Neo Revelation'!X57</f>
        <v>0</v>
      </c>
      <c r="L9">
        <f>'Neo Destiny'!X57</f>
        <v>0</v>
      </c>
      <c r="M9">
        <f>'Legendary Collection'!X57</f>
        <v>0</v>
      </c>
      <c r="N9">
        <f>Expedition!X57</f>
        <v>0</v>
      </c>
      <c r="O9">
        <f>Aquapolis!X57</f>
        <v>0</v>
      </c>
      <c r="P9">
        <f>Skyridge!X57</f>
        <v>0</v>
      </c>
      <c r="Q9">
        <f>'Ruby &amp; Sapphire'!X57</f>
        <v>0</v>
      </c>
      <c r="R9">
        <f>Sandstorm!X57</f>
        <v>0</v>
      </c>
      <c r="S9">
        <f>Dragon!X57</f>
        <v>0</v>
      </c>
      <c r="T9">
        <f>'Team Magma vs Team Aqua'!X57</f>
        <v>0</v>
      </c>
      <c r="U9">
        <f>'Hidden Legends'!X57</f>
        <v>0</v>
      </c>
      <c r="V9">
        <f>'FireRed &amp; LeafGreen'!X57</f>
        <v>0</v>
      </c>
      <c r="W9">
        <f>'Team Rocket Returns'!X57</f>
        <v>0</v>
      </c>
      <c r="X9">
        <f>Deoxys!X57</f>
        <v>0</v>
      </c>
      <c r="Y9">
        <f>Emerald!X57</f>
        <v>0</v>
      </c>
      <c r="Z9">
        <f>'Unseen Forces'!X57</f>
        <v>0</v>
      </c>
      <c r="AA9">
        <f>'Delta Species'!X57</f>
        <v>0</v>
      </c>
      <c r="AB9">
        <f>'Legend Maker'!X57</f>
        <v>0</v>
      </c>
      <c r="AC9">
        <f>'Holon Phantoms'!X57</f>
        <v>0</v>
      </c>
      <c r="AD9">
        <f>'Crystal Guardians'!X57</f>
        <v>0</v>
      </c>
      <c r="AE9">
        <f>'Dragon Frontiers'!X57</f>
        <v>0</v>
      </c>
      <c r="AF9">
        <f>'Power Keepers'!X57</f>
        <v>0</v>
      </c>
      <c r="AG9">
        <f>'Diamond &amp; Pearl'!X57</f>
        <v>0</v>
      </c>
      <c r="AH9">
        <f>'Mysterious Treasures'!X57</f>
        <v>0</v>
      </c>
      <c r="AI9">
        <f>'Secret Wonders'!X57</f>
        <v>0</v>
      </c>
      <c r="AJ9">
        <f>'Great Encounters'!X57</f>
        <v>0</v>
      </c>
      <c r="AK9">
        <f>'Majestic Dawn'!X57</f>
        <v>0</v>
      </c>
      <c r="AL9">
        <f>'Legends Awakened'!X57</f>
        <v>0</v>
      </c>
      <c r="AM9">
        <f>Stormfront!X57</f>
        <v>0</v>
      </c>
      <c r="AN9">
        <f>Platinum!X57</f>
        <v>0</v>
      </c>
      <c r="AO9">
        <f>'Rising Rivals'!X57</f>
        <v>0</v>
      </c>
      <c r="AP9">
        <f>'Supreme Victors'!X57</f>
        <v>0</v>
      </c>
      <c r="AQ9">
        <f>Arceus!X57</f>
        <v>0</v>
      </c>
      <c r="AR9">
        <f>'HeartGold &amp; SoulSilver'!X57</f>
        <v>0</v>
      </c>
      <c r="AS9">
        <f>Unleashed!X57</f>
        <v>0</v>
      </c>
      <c r="AT9">
        <f>Undaunted!X57</f>
        <v>0</v>
      </c>
      <c r="AU9">
        <f>Triumphant!X57</f>
        <v>0</v>
      </c>
      <c r="AV9">
        <f>'Call of Legends'!X57</f>
        <v>0</v>
      </c>
      <c r="AW9">
        <f>'Black &amp; White'!X57</f>
        <v>0</v>
      </c>
      <c r="AX9">
        <f>'Emerging Powers'!X57</f>
        <v>0</v>
      </c>
      <c r="AY9">
        <f>'Noble Victories'!X57</f>
        <v>0</v>
      </c>
      <c r="AZ9">
        <f>'Next Destinies'!X57</f>
        <v>0</v>
      </c>
      <c r="BA9">
        <f>'Dark Explorers'!X57</f>
        <v>0</v>
      </c>
      <c r="BB9">
        <f>'Dragons Exalted'!X57</f>
        <v>0</v>
      </c>
      <c r="BC9">
        <f>'Boundaries Crossed'!X57</f>
        <v>0</v>
      </c>
      <c r="BD9">
        <f>'Plasma Storm'!X57</f>
        <v>0</v>
      </c>
      <c r="BE9">
        <f>'Plasma Freeze'!X57</f>
        <v>0</v>
      </c>
      <c r="BF9">
        <f>'Plasma Blast'!X57</f>
        <v>0</v>
      </c>
      <c r="BG9">
        <f>'Legendary Treasures'!X57</f>
        <v>0</v>
      </c>
      <c r="BH9">
        <f>XY!X57</f>
        <v>0</v>
      </c>
      <c r="BI9">
        <f>Flashfire!X57</f>
        <v>0</v>
      </c>
      <c r="BJ9">
        <f>'Furious Fists'!X57</f>
        <v>0</v>
      </c>
      <c r="BK9">
        <f>'Phantom Forces'!X57</f>
        <v>0</v>
      </c>
      <c r="BL9">
        <f>'Primal Clash'!X57</f>
        <v>0</v>
      </c>
      <c r="BM9">
        <f>'Double Crisis'!X57</f>
        <v>0</v>
      </c>
      <c r="BN9">
        <f>'Roaring Skies'!X57</f>
        <v>0</v>
      </c>
      <c r="BO9">
        <f>'Ancient Origins'!X57</f>
        <v>0</v>
      </c>
      <c r="BP9">
        <f>BREAKthrough!X57</f>
        <v>0</v>
      </c>
      <c r="BQ9">
        <f>BREAKpoint!X57</f>
        <v>0</v>
      </c>
      <c r="BR9">
        <f>Generations!X57</f>
        <v>0</v>
      </c>
      <c r="BS9">
        <f>'Fates Collide'!X57</f>
        <v>0</v>
      </c>
      <c r="BT9">
        <f>'Steam Siege'!X57</f>
        <v>0</v>
      </c>
      <c r="BU9">
        <f>Evolutions!X57</f>
        <v>0</v>
      </c>
      <c r="BV9">
        <f>'Sun &amp; Moon'!X57</f>
        <v>0</v>
      </c>
      <c r="BW9">
        <f>'Guardians Rising'!X57</f>
        <v>0</v>
      </c>
      <c r="BX9">
        <f>'Burning Shadows'!X57</f>
        <v>0</v>
      </c>
      <c r="BY9">
        <f>'Shining Legends'!X57</f>
        <v>0</v>
      </c>
      <c r="BZ9">
        <f>'Crimson Invasion'!X57</f>
        <v>0</v>
      </c>
      <c r="CA9">
        <f>'Ultra Prism'!X57</f>
        <v>0</v>
      </c>
      <c r="CB9">
        <f>'Forbidden Light'!X57</f>
        <v>0</v>
      </c>
      <c r="CC9">
        <f>'Celestial Storm'!X57</f>
        <v>0</v>
      </c>
      <c r="CD9">
        <f>'Dragon Majesty'!X57</f>
        <v>0</v>
      </c>
      <c r="CE9">
        <f>'Lost Thunder'!X57</f>
        <v>0</v>
      </c>
      <c r="CF9">
        <f>'Team Up'!X57</f>
        <v>0</v>
      </c>
      <c r="CG9">
        <f>'Detective Pikachu'!X57</f>
        <v>0</v>
      </c>
      <c r="CH9">
        <f>'Unbroken Bonds'!X57</f>
        <v>0</v>
      </c>
      <c r="CI9">
        <f>'Unified Minds'!X57</f>
        <v>0</v>
      </c>
      <c r="CJ9">
        <f>'Hidden Fates'!X57</f>
        <v>0</v>
      </c>
      <c r="CK9">
        <f>'Cosmic Eclipse'!X57</f>
        <v>0</v>
      </c>
      <c r="CL9">
        <f>'Sword &amp; Shield'!X57</f>
        <v>21</v>
      </c>
      <c r="CM9">
        <f>'Rebel Clash'!X57</f>
        <v>23</v>
      </c>
      <c r="CN9">
        <f>'Darkness Ablaze'!X57</f>
        <v>21</v>
      </c>
      <c r="CO9">
        <f>'Champions Path'!X57</f>
        <v>14</v>
      </c>
      <c r="CP9">
        <f>'Vivid Voltage'!X57</f>
        <v>17</v>
      </c>
      <c r="CQ9">
        <f>'Shining Fates'!X57</f>
        <v>14</v>
      </c>
      <c r="CR9">
        <f>'Battle Styles'!X57</f>
        <v>18</v>
      </c>
      <c r="CS9">
        <f>'Chilling Reign'!X57</f>
        <v>23</v>
      </c>
      <c r="CT9">
        <f>'Evolving Skies'!X57</f>
        <v>33</v>
      </c>
      <c r="CU9">
        <f>Celebrations!X57</f>
        <v>6</v>
      </c>
      <c r="CV9">
        <f>'Fusion Strike'!X57</f>
        <v>27</v>
      </c>
      <c r="CW9">
        <f>'Brilliant Stars'!X57</f>
        <v>27</v>
      </c>
      <c r="CX9">
        <f>'Astral Radiance'!X57</f>
        <v>28</v>
      </c>
      <c r="CY9">
        <f>'Pokémon GO'!X57</f>
        <v>9</v>
      </c>
      <c r="CZ9">
        <f>'Lost Origin'!X57</f>
        <v>19</v>
      </c>
      <c r="DA9">
        <f>'Silver Tempest'!X57</f>
        <v>22</v>
      </c>
      <c r="DB9">
        <f>'Crown Zenith'!X57</f>
        <v>30</v>
      </c>
      <c r="DC9">
        <f>'Scarlet &amp; Violet'!X57</f>
        <v>0</v>
      </c>
      <c r="DD9">
        <f>'Paldea Evolved'!X57</f>
        <v>0</v>
      </c>
      <c r="DE9">
        <f>'Obsidian Flames'!X57</f>
        <v>0</v>
      </c>
      <c r="DF9">
        <f>'151'!X57</f>
        <v>0</v>
      </c>
      <c r="DH9">
        <f t="shared" si="0"/>
        <v>352</v>
      </c>
    </row>
    <row r="10" spans="1:112" x14ac:dyDescent="0.25">
      <c r="A10" s="125" t="s">
        <v>218</v>
      </c>
      <c r="B10">
        <f>'Base Set'!Z58</f>
        <v>0</v>
      </c>
      <c r="C10">
        <f>Jungle!X58</f>
        <v>0</v>
      </c>
      <c r="D10">
        <f>Fossil!Z58</f>
        <v>0</v>
      </c>
      <c r="E10">
        <f>'Base Set 2'!X58</f>
        <v>0</v>
      </c>
      <c r="F10">
        <f>'Team Rocket'!X58</f>
        <v>0</v>
      </c>
      <c r="G10">
        <f>'Gym Heroes'!X58</f>
        <v>0</v>
      </c>
      <c r="H10">
        <f>'Gym Challenge'!X58</f>
        <v>0</v>
      </c>
      <c r="I10">
        <f>'Neo Genesis'!X58</f>
        <v>0</v>
      </c>
      <c r="J10">
        <f>'Neo Discovery'!X58</f>
        <v>0</v>
      </c>
      <c r="K10">
        <f>'Neo Revelation'!X58</f>
        <v>0</v>
      </c>
      <c r="L10">
        <f>'Neo Destiny'!X58</f>
        <v>0</v>
      </c>
      <c r="M10">
        <f>'Legendary Collection'!X58</f>
        <v>0</v>
      </c>
      <c r="N10">
        <f>Expedition!X58</f>
        <v>0</v>
      </c>
      <c r="O10">
        <f>Aquapolis!X58</f>
        <v>0</v>
      </c>
      <c r="P10">
        <f>Skyridge!X58</f>
        <v>0</v>
      </c>
      <c r="Q10">
        <f>'Ruby &amp; Sapphire'!X58</f>
        <v>0</v>
      </c>
      <c r="R10">
        <f>Sandstorm!X58</f>
        <v>0</v>
      </c>
      <c r="S10">
        <f>Dragon!X58</f>
        <v>0</v>
      </c>
      <c r="T10">
        <f>'Team Magma vs Team Aqua'!X58</f>
        <v>0</v>
      </c>
      <c r="U10">
        <f>'Hidden Legends'!X58</f>
        <v>0</v>
      </c>
      <c r="V10">
        <f>'FireRed &amp; LeafGreen'!X58</f>
        <v>0</v>
      </c>
      <c r="W10">
        <f>'Team Rocket Returns'!X58</f>
        <v>0</v>
      </c>
      <c r="X10">
        <f>Deoxys!X58</f>
        <v>0</v>
      </c>
      <c r="Y10">
        <f>Emerald!X58</f>
        <v>0</v>
      </c>
      <c r="Z10">
        <f>'Unseen Forces'!X58</f>
        <v>0</v>
      </c>
      <c r="AA10">
        <f>'Delta Species'!X58</f>
        <v>0</v>
      </c>
      <c r="AB10">
        <f>'Legend Maker'!X58</f>
        <v>0</v>
      </c>
      <c r="AC10">
        <f>'Holon Phantoms'!X58</f>
        <v>0</v>
      </c>
      <c r="AD10">
        <f>'Crystal Guardians'!X58</f>
        <v>0</v>
      </c>
      <c r="AE10">
        <f>'Dragon Frontiers'!X58</f>
        <v>0</v>
      </c>
      <c r="AF10">
        <f>'Power Keepers'!X58</f>
        <v>0</v>
      </c>
      <c r="AG10">
        <f>'Diamond &amp; Pearl'!X58</f>
        <v>0</v>
      </c>
      <c r="AH10">
        <f>'Mysterious Treasures'!X58</f>
        <v>0</v>
      </c>
      <c r="AI10">
        <f>'Secret Wonders'!X58</f>
        <v>0</v>
      </c>
      <c r="AJ10">
        <f>'Great Encounters'!X58</f>
        <v>0</v>
      </c>
      <c r="AK10">
        <f>'Majestic Dawn'!X58</f>
        <v>0</v>
      </c>
      <c r="AL10">
        <f>'Legends Awakened'!X58</f>
        <v>0</v>
      </c>
      <c r="AM10">
        <f>Stormfront!X58</f>
        <v>0</v>
      </c>
      <c r="AN10">
        <f>Platinum!X58</f>
        <v>0</v>
      </c>
      <c r="AO10">
        <f>'Rising Rivals'!X58</f>
        <v>0</v>
      </c>
      <c r="AP10">
        <f>'Supreme Victors'!X58</f>
        <v>0</v>
      </c>
      <c r="AQ10">
        <f>Arceus!X58</f>
        <v>0</v>
      </c>
      <c r="AR10">
        <f>'HeartGold &amp; SoulSilver'!X58</f>
        <v>0</v>
      </c>
      <c r="AS10">
        <f>Unleashed!X58</f>
        <v>0</v>
      </c>
      <c r="AT10">
        <f>Undaunted!X58</f>
        <v>0</v>
      </c>
      <c r="AU10">
        <f>Triumphant!X58</f>
        <v>0</v>
      </c>
      <c r="AV10">
        <f>'Call of Legends'!X58</f>
        <v>0</v>
      </c>
      <c r="AW10">
        <f>'Black &amp; White'!X58</f>
        <v>0</v>
      </c>
      <c r="AX10">
        <f>'Emerging Powers'!X58</f>
        <v>0</v>
      </c>
      <c r="AY10">
        <f>'Noble Victories'!X58</f>
        <v>0</v>
      </c>
      <c r="AZ10">
        <f>'Next Destinies'!X58</f>
        <v>0</v>
      </c>
      <c r="BA10">
        <f>'Dark Explorers'!X58</f>
        <v>0</v>
      </c>
      <c r="BB10">
        <f>'Dragons Exalted'!X58</f>
        <v>0</v>
      </c>
      <c r="BC10">
        <f>'Boundaries Crossed'!X58</f>
        <v>0</v>
      </c>
      <c r="BD10">
        <f>'Plasma Storm'!X58</f>
        <v>0</v>
      </c>
      <c r="BE10">
        <f>'Plasma Freeze'!X58</f>
        <v>0</v>
      </c>
      <c r="BF10">
        <f>'Plasma Blast'!X58</f>
        <v>0</v>
      </c>
      <c r="BG10">
        <f>'Legendary Treasures'!X58</f>
        <v>0</v>
      </c>
      <c r="BH10">
        <f>XY!X58</f>
        <v>0</v>
      </c>
      <c r="BI10">
        <f>Flashfire!X58</f>
        <v>0</v>
      </c>
      <c r="BJ10">
        <f>'Furious Fists'!X58</f>
        <v>0</v>
      </c>
      <c r="BK10">
        <f>'Phantom Forces'!X58</f>
        <v>0</v>
      </c>
      <c r="BL10">
        <f>'Primal Clash'!X58</f>
        <v>0</v>
      </c>
      <c r="BM10">
        <f>'Double Crisis'!X58</f>
        <v>0</v>
      </c>
      <c r="BN10">
        <f>'Roaring Skies'!X58</f>
        <v>0</v>
      </c>
      <c r="BO10">
        <f>'Ancient Origins'!X58</f>
        <v>0</v>
      </c>
      <c r="BP10">
        <f>BREAKthrough!X58</f>
        <v>0</v>
      </c>
      <c r="BQ10">
        <f>BREAKpoint!X58</f>
        <v>0</v>
      </c>
      <c r="BR10">
        <f>Generations!X58</f>
        <v>0</v>
      </c>
      <c r="BS10">
        <f>'Fates Collide'!X58</f>
        <v>0</v>
      </c>
      <c r="BT10">
        <f>'Steam Siege'!X58</f>
        <v>0</v>
      </c>
      <c r="BU10">
        <f>Evolutions!X58</f>
        <v>0</v>
      </c>
      <c r="BV10">
        <f>'Sun &amp; Moon'!X58</f>
        <v>0</v>
      </c>
      <c r="BW10">
        <f>'Guardians Rising'!X58</f>
        <v>0</v>
      </c>
      <c r="BX10">
        <f>'Burning Shadows'!X58</f>
        <v>0</v>
      </c>
      <c r="BY10">
        <f>'Shining Legends'!X58</f>
        <v>0</v>
      </c>
      <c r="BZ10">
        <f>'Crimson Invasion'!X58</f>
        <v>0</v>
      </c>
      <c r="CA10">
        <f>'Ultra Prism'!X58</f>
        <v>0</v>
      </c>
      <c r="CB10">
        <f>'Forbidden Light'!X58</f>
        <v>0</v>
      </c>
      <c r="CC10">
        <f>'Celestial Storm'!X58</f>
        <v>0</v>
      </c>
      <c r="CD10">
        <f>'Dragon Majesty'!X58</f>
        <v>0</v>
      </c>
      <c r="CE10">
        <f>'Lost Thunder'!X58</f>
        <v>0</v>
      </c>
      <c r="CF10">
        <f>'Team Up'!X58</f>
        <v>0</v>
      </c>
      <c r="CG10">
        <f>'Detective Pikachu'!X58</f>
        <v>0</v>
      </c>
      <c r="CH10">
        <f>'Unbroken Bonds'!X58</f>
        <v>0</v>
      </c>
      <c r="CI10">
        <f>'Unified Minds'!X58</f>
        <v>0</v>
      </c>
      <c r="CJ10">
        <f>'Hidden Fates'!X58</f>
        <v>0</v>
      </c>
      <c r="CK10">
        <f>'Cosmic Eclipse'!X58</f>
        <v>0</v>
      </c>
      <c r="CL10">
        <f>'Sword &amp; Shield'!X58</f>
        <v>0</v>
      </c>
      <c r="CM10">
        <f>'Rebel Clash'!X58</f>
        <v>0</v>
      </c>
      <c r="CN10">
        <f>'Darkness Ablaze'!X58</f>
        <v>0</v>
      </c>
      <c r="CO10">
        <f>'Champions Path'!X58</f>
        <v>0</v>
      </c>
      <c r="CP10">
        <f>'Vivid Voltage'!X58</f>
        <v>0</v>
      </c>
      <c r="CQ10">
        <f>'Shining Fates'!X58</f>
        <v>0</v>
      </c>
      <c r="CR10">
        <f>'Battle Styles'!X58</f>
        <v>0</v>
      </c>
      <c r="CS10">
        <f>'Chilling Reign'!X58</f>
        <v>0</v>
      </c>
      <c r="CT10">
        <f>'Evolving Skies'!X58</f>
        <v>0</v>
      </c>
      <c r="CU10">
        <f>Celebrations!X58</f>
        <v>0</v>
      </c>
      <c r="CV10">
        <f>'Fusion Strike'!X58</f>
        <v>0</v>
      </c>
      <c r="CW10">
        <f>'Brilliant Stars'!X58</f>
        <v>0</v>
      </c>
      <c r="CX10">
        <f>'Astral Radiance'!X58</f>
        <v>0</v>
      </c>
      <c r="CY10">
        <f>'Pokémon GO'!X58</f>
        <v>0</v>
      </c>
      <c r="CZ10">
        <f>'Lost Origin'!X58</f>
        <v>0</v>
      </c>
      <c r="DA10">
        <f>'Silver Tempest'!X58</f>
        <v>0</v>
      </c>
      <c r="DB10">
        <f>'Crown Zenith'!X58</f>
        <v>0</v>
      </c>
      <c r="DC10">
        <f>'Scarlet &amp; Violet'!X58</f>
        <v>12</v>
      </c>
      <c r="DD10">
        <f>'Paldea Evolved'!X58</f>
        <v>17</v>
      </c>
      <c r="DE10">
        <f>'Obsidian Flames'!X58</f>
        <v>21</v>
      </c>
      <c r="DF10">
        <f>'151'!X58</f>
        <v>12</v>
      </c>
      <c r="DH10">
        <f t="shared" si="0"/>
        <v>62</v>
      </c>
    </row>
    <row r="11" spans="1:112" x14ac:dyDescent="0.25">
      <c r="A11" s="125" t="s">
        <v>222</v>
      </c>
      <c r="B11">
        <f>'Base Set'!Z59</f>
        <v>0</v>
      </c>
      <c r="C11">
        <f>Jungle!X59</f>
        <v>0</v>
      </c>
      <c r="D11">
        <f>Fossil!Z59</f>
        <v>0</v>
      </c>
      <c r="E11">
        <f>'Base Set 2'!X59</f>
        <v>0</v>
      </c>
      <c r="F11">
        <f>'Team Rocket'!X59</f>
        <v>0</v>
      </c>
      <c r="G11">
        <f>'Gym Heroes'!X59</f>
        <v>0</v>
      </c>
      <c r="H11">
        <f>'Gym Challenge'!X59</f>
        <v>0</v>
      </c>
      <c r="I11">
        <f>'Neo Genesis'!X59</f>
        <v>0</v>
      </c>
      <c r="J11">
        <f>'Neo Discovery'!X59</f>
        <v>0</v>
      </c>
      <c r="K11">
        <f>'Neo Revelation'!X59</f>
        <v>0</v>
      </c>
      <c r="L11">
        <f>'Neo Destiny'!X59</f>
        <v>0</v>
      </c>
      <c r="M11">
        <f>'Legendary Collection'!X59</f>
        <v>0</v>
      </c>
      <c r="N11">
        <f>Expedition!X59</f>
        <v>0</v>
      </c>
      <c r="O11">
        <f>Aquapolis!X59</f>
        <v>0</v>
      </c>
      <c r="P11">
        <f>Skyridge!X59</f>
        <v>0</v>
      </c>
      <c r="Q11">
        <f>'Ruby &amp; Sapphire'!X59</f>
        <v>0</v>
      </c>
      <c r="R11">
        <f>Sandstorm!X59</f>
        <v>0</v>
      </c>
      <c r="S11">
        <f>Dragon!X59</f>
        <v>0</v>
      </c>
      <c r="T11">
        <f>'Team Magma vs Team Aqua'!X59</f>
        <v>0</v>
      </c>
      <c r="U11">
        <f>'Hidden Legends'!X59</f>
        <v>0</v>
      </c>
      <c r="V11">
        <f>'FireRed &amp; LeafGreen'!X59</f>
        <v>0</v>
      </c>
      <c r="W11">
        <f>'Team Rocket Returns'!X59</f>
        <v>0</v>
      </c>
      <c r="X11">
        <f>Deoxys!X59</f>
        <v>0</v>
      </c>
      <c r="Y11">
        <f>Emerald!X59</f>
        <v>0</v>
      </c>
      <c r="Z11">
        <f>'Unseen Forces'!X59</f>
        <v>0</v>
      </c>
      <c r="AA11">
        <f>'Delta Species'!X59</f>
        <v>0</v>
      </c>
      <c r="AB11">
        <f>'Legend Maker'!X59</f>
        <v>0</v>
      </c>
      <c r="AC11">
        <f>'Holon Phantoms'!X59</f>
        <v>0</v>
      </c>
      <c r="AD11">
        <f>'Crystal Guardians'!X59</f>
        <v>0</v>
      </c>
      <c r="AE11">
        <f>'Dragon Frontiers'!X59</f>
        <v>0</v>
      </c>
      <c r="AF11">
        <f>'Power Keepers'!X59</f>
        <v>0</v>
      </c>
      <c r="AG11">
        <f>'Diamond &amp; Pearl'!X59</f>
        <v>0</v>
      </c>
      <c r="AH11">
        <f>'Mysterious Treasures'!X59</f>
        <v>0</v>
      </c>
      <c r="AI11">
        <f>'Secret Wonders'!X59</f>
        <v>0</v>
      </c>
      <c r="AJ11">
        <f>'Great Encounters'!X59</f>
        <v>0</v>
      </c>
      <c r="AK11">
        <f>'Majestic Dawn'!X59</f>
        <v>0</v>
      </c>
      <c r="AL11">
        <f>'Legends Awakened'!X59</f>
        <v>0</v>
      </c>
      <c r="AM11">
        <f>Stormfront!X59</f>
        <v>0</v>
      </c>
      <c r="AN11">
        <f>Platinum!X59</f>
        <v>0</v>
      </c>
      <c r="AO11">
        <f>'Rising Rivals'!X59</f>
        <v>0</v>
      </c>
      <c r="AP11">
        <f>'Supreme Victors'!X59</f>
        <v>0</v>
      </c>
      <c r="AQ11">
        <f>Arceus!X59</f>
        <v>0</v>
      </c>
      <c r="AR11">
        <f>'HeartGold &amp; SoulSilver'!X59</f>
        <v>0</v>
      </c>
      <c r="AS11">
        <f>Unleashed!X59</f>
        <v>0</v>
      </c>
      <c r="AT11">
        <f>Undaunted!X59</f>
        <v>0</v>
      </c>
      <c r="AU11">
        <f>Triumphant!X59</f>
        <v>0</v>
      </c>
      <c r="AV11">
        <f>'Call of Legends'!X59</f>
        <v>0</v>
      </c>
      <c r="AW11">
        <f>'Black &amp; White'!X59</f>
        <v>0</v>
      </c>
      <c r="AX11">
        <f>'Emerging Powers'!X59</f>
        <v>0</v>
      </c>
      <c r="AY11">
        <f>'Noble Victories'!X59</f>
        <v>0</v>
      </c>
      <c r="AZ11">
        <f>'Next Destinies'!X59</f>
        <v>0</v>
      </c>
      <c r="BA11">
        <f>'Dark Explorers'!X59</f>
        <v>0</v>
      </c>
      <c r="BB11">
        <f>'Dragons Exalted'!X59</f>
        <v>0</v>
      </c>
      <c r="BC11">
        <f>'Boundaries Crossed'!X59</f>
        <v>0</v>
      </c>
      <c r="BD11">
        <f>'Plasma Storm'!X59</f>
        <v>0</v>
      </c>
      <c r="BE11">
        <f>'Plasma Freeze'!X59</f>
        <v>0</v>
      </c>
      <c r="BF11">
        <f>'Plasma Blast'!X59</f>
        <v>0</v>
      </c>
      <c r="BG11">
        <f>'Legendary Treasures'!X59</f>
        <v>0</v>
      </c>
      <c r="BH11">
        <f>XY!X59</f>
        <v>0</v>
      </c>
      <c r="BI11">
        <f>Flashfire!X59</f>
        <v>0</v>
      </c>
      <c r="BJ11">
        <f>'Furious Fists'!X59</f>
        <v>0</v>
      </c>
      <c r="BK11">
        <f>'Phantom Forces'!X59</f>
        <v>0</v>
      </c>
      <c r="BL11">
        <f>'Primal Clash'!X59</f>
        <v>0</v>
      </c>
      <c r="BM11">
        <f>'Double Crisis'!X59</f>
        <v>0</v>
      </c>
      <c r="BN11">
        <f>'Roaring Skies'!X59</f>
        <v>0</v>
      </c>
      <c r="BO11">
        <f>'Ancient Origins'!X59</f>
        <v>0</v>
      </c>
      <c r="BP11">
        <f>BREAKthrough!X59</f>
        <v>0</v>
      </c>
      <c r="BQ11">
        <f>BREAKpoint!X59</f>
        <v>0</v>
      </c>
      <c r="BR11">
        <f>Generations!X59</f>
        <v>0</v>
      </c>
      <c r="BS11">
        <f>'Fates Collide'!X59</f>
        <v>0</v>
      </c>
      <c r="BT11">
        <f>'Steam Siege'!X59</f>
        <v>0</v>
      </c>
      <c r="BU11">
        <f>Evolutions!X59</f>
        <v>0</v>
      </c>
      <c r="BV11">
        <f>'Sun &amp; Moon'!X59</f>
        <v>0</v>
      </c>
      <c r="BW11">
        <f>'Guardians Rising'!X59</f>
        <v>0</v>
      </c>
      <c r="BX11">
        <f>'Burning Shadows'!X59</f>
        <v>0</v>
      </c>
      <c r="BY11">
        <f>'Shining Legends'!X59</f>
        <v>6</v>
      </c>
      <c r="BZ11">
        <f>'Crimson Invasion'!X59</f>
        <v>0</v>
      </c>
      <c r="CA11">
        <f>'Ultra Prism'!X59</f>
        <v>0</v>
      </c>
      <c r="CB11">
        <f>'Forbidden Light'!X59</f>
        <v>0</v>
      </c>
      <c r="CC11">
        <f>'Celestial Storm'!X59</f>
        <v>0</v>
      </c>
      <c r="CD11">
        <f>'Dragon Majesty'!X59</f>
        <v>0</v>
      </c>
      <c r="CE11">
        <f>'Lost Thunder'!X59</f>
        <v>0</v>
      </c>
      <c r="CF11">
        <f>'Team Up'!X59</f>
        <v>0</v>
      </c>
      <c r="CG11">
        <f>'Detective Pikachu'!X59</f>
        <v>0</v>
      </c>
      <c r="CH11">
        <f>'Unbroken Bonds'!X59</f>
        <v>0</v>
      </c>
      <c r="CI11">
        <f>'Unified Minds'!X59</f>
        <v>0</v>
      </c>
      <c r="CJ11">
        <f>'Hidden Fates'!X59</f>
        <v>45</v>
      </c>
      <c r="CK11">
        <f>'Cosmic Eclipse'!X59</f>
        <v>0</v>
      </c>
      <c r="CL11">
        <f>'Sword &amp; Shield'!X59</f>
        <v>0</v>
      </c>
      <c r="CM11">
        <f>'Rebel Clash'!X59</f>
        <v>0</v>
      </c>
      <c r="CN11">
        <f>'Darkness Ablaze'!X59</f>
        <v>0</v>
      </c>
      <c r="CO11">
        <f>'Champions Path'!X59</f>
        <v>0</v>
      </c>
      <c r="CP11">
        <f>'Vivid Voltage'!X59</f>
        <v>0</v>
      </c>
      <c r="CQ11">
        <f>'Shining Fates'!X59</f>
        <v>104</v>
      </c>
      <c r="CR11">
        <f>'Battle Styles'!X59</f>
        <v>0</v>
      </c>
      <c r="CS11">
        <f>'Chilling Reign'!X59</f>
        <v>0</v>
      </c>
      <c r="CT11">
        <f>'Evolving Skies'!X59</f>
        <v>0</v>
      </c>
      <c r="CU11">
        <f>Celebrations!X59</f>
        <v>0</v>
      </c>
      <c r="CV11">
        <f>'Fusion Strike'!X59</f>
        <v>0</v>
      </c>
      <c r="CW11">
        <f>'Brilliant Stars'!X59</f>
        <v>0</v>
      </c>
      <c r="CX11">
        <f>'Astral Radiance'!X59</f>
        <v>0</v>
      </c>
      <c r="CY11">
        <f>'Pokémon GO'!X59</f>
        <v>0</v>
      </c>
      <c r="CZ11">
        <f>'Lost Origin'!X59</f>
        <v>0</v>
      </c>
      <c r="DA11">
        <f>'Silver Tempest'!X59</f>
        <v>0</v>
      </c>
      <c r="DB11">
        <f>'Crown Zenith'!X59</f>
        <v>0</v>
      </c>
      <c r="DC11">
        <f>'Scarlet &amp; Violet'!X59</f>
        <v>0</v>
      </c>
      <c r="DD11">
        <f>'Paldea Evolved'!X59</f>
        <v>0</v>
      </c>
      <c r="DE11">
        <f>'Obsidian Flames'!X59</f>
        <v>0</v>
      </c>
      <c r="DF11">
        <f>'151'!X59</f>
        <v>0</v>
      </c>
      <c r="DH11">
        <f t="shared" si="0"/>
        <v>155</v>
      </c>
    </row>
    <row r="12" spans="1:112" x14ac:dyDescent="0.25">
      <c r="A12" s="125" t="s">
        <v>226</v>
      </c>
      <c r="B12">
        <f>'Base Set'!Z60</f>
        <v>0</v>
      </c>
      <c r="C12">
        <f>Jungle!X60</f>
        <v>0</v>
      </c>
      <c r="D12">
        <f>Fossil!Z60</f>
        <v>0</v>
      </c>
      <c r="E12">
        <f>'Base Set 2'!X60</f>
        <v>0</v>
      </c>
      <c r="F12">
        <f>'Team Rocket'!X60</f>
        <v>0</v>
      </c>
      <c r="G12">
        <f>'Gym Heroes'!X60</f>
        <v>0</v>
      </c>
      <c r="H12">
        <f>'Gym Challenge'!X60</f>
        <v>0</v>
      </c>
      <c r="I12">
        <f>'Neo Genesis'!X60</f>
        <v>0</v>
      </c>
      <c r="J12">
        <f>'Neo Discovery'!X60</f>
        <v>0</v>
      </c>
      <c r="K12">
        <f>'Neo Revelation'!X60</f>
        <v>0</v>
      </c>
      <c r="L12">
        <f>'Neo Destiny'!X60</f>
        <v>0</v>
      </c>
      <c r="M12">
        <f>'Legendary Collection'!X60</f>
        <v>0</v>
      </c>
      <c r="N12">
        <f>Expedition!X60</f>
        <v>0</v>
      </c>
      <c r="O12">
        <f>Aquapolis!X60</f>
        <v>0</v>
      </c>
      <c r="P12">
        <f>Skyridge!X60</f>
        <v>0</v>
      </c>
      <c r="Q12">
        <f>'Ruby &amp; Sapphire'!X60</f>
        <v>0</v>
      </c>
      <c r="R12">
        <f>Sandstorm!X60</f>
        <v>0</v>
      </c>
      <c r="S12">
        <f>Dragon!X60</f>
        <v>0</v>
      </c>
      <c r="T12">
        <f>'Team Magma vs Team Aqua'!X60</f>
        <v>0</v>
      </c>
      <c r="U12">
        <f>'Hidden Legends'!X60</f>
        <v>0</v>
      </c>
      <c r="V12">
        <f>'FireRed &amp; LeafGreen'!X60</f>
        <v>0</v>
      </c>
      <c r="W12">
        <f>'Team Rocket Returns'!X60</f>
        <v>3</v>
      </c>
      <c r="X12">
        <f>Deoxys!X60</f>
        <v>3</v>
      </c>
      <c r="Y12">
        <f>Emerald!X60</f>
        <v>0</v>
      </c>
      <c r="Z12">
        <f>'Unseen Forces'!X60</f>
        <v>3</v>
      </c>
      <c r="AA12">
        <f>'Delta Species'!X60</f>
        <v>3</v>
      </c>
      <c r="AB12">
        <f>'Legend Maker'!X60</f>
        <v>3</v>
      </c>
      <c r="AC12">
        <f>'Holon Phantoms'!X60</f>
        <v>3</v>
      </c>
      <c r="AD12">
        <f>'Crystal Guardians'!X60</f>
        <v>2</v>
      </c>
      <c r="AE12">
        <f>'Dragon Frontiers'!X60</f>
        <v>2</v>
      </c>
      <c r="AF12">
        <f>'Power Keepers'!X60</f>
        <v>3</v>
      </c>
      <c r="AG12">
        <f>'Diamond &amp; Pearl'!X60</f>
        <v>0</v>
      </c>
      <c r="AH12">
        <f>'Mysterious Treasures'!X60</f>
        <v>0</v>
      </c>
      <c r="AI12">
        <f>'Secret Wonders'!X60</f>
        <v>0</v>
      </c>
      <c r="AJ12">
        <f>'Great Encounters'!X60</f>
        <v>0</v>
      </c>
      <c r="AK12">
        <f>'Majestic Dawn'!X60</f>
        <v>0</v>
      </c>
      <c r="AL12">
        <f>'Legends Awakened'!X60</f>
        <v>0</v>
      </c>
      <c r="AM12">
        <f>Stormfront!X60</f>
        <v>0</v>
      </c>
      <c r="AN12">
        <f>Platinum!X60</f>
        <v>0</v>
      </c>
      <c r="AO12">
        <f>'Rising Rivals'!X60</f>
        <v>0</v>
      </c>
      <c r="AP12">
        <f>'Supreme Victors'!X60</f>
        <v>0</v>
      </c>
      <c r="AQ12">
        <f>Arceus!X60</f>
        <v>0</v>
      </c>
      <c r="AR12">
        <f>'HeartGold &amp; SoulSilver'!X60</f>
        <v>0</v>
      </c>
      <c r="AS12">
        <f>Unleashed!X60</f>
        <v>0</v>
      </c>
      <c r="AT12">
        <f>Undaunted!X60</f>
        <v>0</v>
      </c>
      <c r="AU12">
        <f>Triumphant!X60</f>
        <v>0</v>
      </c>
      <c r="AV12">
        <f>'Call of Legends'!X60</f>
        <v>0</v>
      </c>
      <c r="AW12">
        <f>'Black &amp; White'!X60</f>
        <v>0</v>
      </c>
      <c r="AX12">
        <f>'Emerging Powers'!X60</f>
        <v>0</v>
      </c>
      <c r="AY12">
        <f>'Noble Victories'!X60</f>
        <v>0</v>
      </c>
      <c r="AZ12">
        <f>'Next Destinies'!X60</f>
        <v>0</v>
      </c>
      <c r="BA12">
        <f>'Dark Explorers'!X60</f>
        <v>0</v>
      </c>
      <c r="BB12">
        <f>'Dragons Exalted'!X60</f>
        <v>0</v>
      </c>
      <c r="BC12">
        <f>'Boundaries Crossed'!X60</f>
        <v>0</v>
      </c>
      <c r="BD12">
        <f>'Plasma Storm'!X60</f>
        <v>0</v>
      </c>
      <c r="BE12">
        <f>'Plasma Freeze'!X60</f>
        <v>0</v>
      </c>
      <c r="BF12">
        <f>'Plasma Blast'!X60</f>
        <v>0</v>
      </c>
      <c r="BG12">
        <f>'Legendary Treasures'!X60</f>
        <v>0</v>
      </c>
      <c r="BH12">
        <f>XY!X60</f>
        <v>0</v>
      </c>
      <c r="BI12">
        <f>Flashfire!X60</f>
        <v>0</v>
      </c>
      <c r="BJ12">
        <f>'Furious Fists'!X60</f>
        <v>0</v>
      </c>
      <c r="BK12">
        <f>'Phantom Forces'!X60</f>
        <v>0</v>
      </c>
      <c r="BL12">
        <f>'Primal Clash'!X60</f>
        <v>0</v>
      </c>
      <c r="BM12">
        <f>'Double Crisis'!X60</f>
        <v>0</v>
      </c>
      <c r="BN12">
        <f>'Roaring Skies'!X60</f>
        <v>0</v>
      </c>
      <c r="BO12">
        <f>'Ancient Origins'!X60</f>
        <v>0</v>
      </c>
      <c r="BP12">
        <f>BREAKthrough!X60</f>
        <v>0</v>
      </c>
      <c r="BQ12">
        <f>BREAKpoint!X60</f>
        <v>0</v>
      </c>
      <c r="BR12">
        <f>Generations!X60</f>
        <v>0</v>
      </c>
      <c r="BS12">
        <f>'Fates Collide'!X60</f>
        <v>0</v>
      </c>
      <c r="BT12">
        <f>'Steam Siege'!X60</f>
        <v>0</v>
      </c>
      <c r="BU12">
        <f>Evolutions!X60</f>
        <v>0</v>
      </c>
      <c r="BV12">
        <f>'Sun &amp; Moon'!X60</f>
        <v>0</v>
      </c>
      <c r="BW12">
        <f>'Guardians Rising'!X60</f>
        <v>0</v>
      </c>
      <c r="BX12">
        <f>'Burning Shadows'!X60</f>
        <v>0</v>
      </c>
      <c r="BY12">
        <f>'Shining Legends'!X60</f>
        <v>0</v>
      </c>
      <c r="BZ12">
        <f>'Crimson Invasion'!X60</f>
        <v>0</v>
      </c>
      <c r="CA12">
        <f>'Ultra Prism'!X60</f>
        <v>0</v>
      </c>
      <c r="CB12">
        <f>'Forbidden Light'!X60</f>
        <v>0</v>
      </c>
      <c r="CC12">
        <f>'Celestial Storm'!X60</f>
        <v>0</v>
      </c>
      <c r="CD12">
        <f>'Dragon Majesty'!X60</f>
        <v>0</v>
      </c>
      <c r="CE12">
        <f>'Lost Thunder'!X60</f>
        <v>0</v>
      </c>
      <c r="CF12">
        <f>'Team Up'!X60</f>
        <v>0</v>
      </c>
      <c r="CG12">
        <f>'Detective Pikachu'!X60</f>
        <v>0</v>
      </c>
      <c r="CH12">
        <f>'Unbroken Bonds'!X60</f>
        <v>0</v>
      </c>
      <c r="CI12">
        <f>'Unified Minds'!X60</f>
        <v>0</v>
      </c>
      <c r="CJ12">
        <f>'Hidden Fates'!X60</f>
        <v>0</v>
      </c>
      <c r="CK12">
        <f>'Cosmic Eclipse'!X60</f>
        <v>0</v>
      </c>
      <c r="CL12">
        <f>'Sword &amp; Shield'!X60</f>
        <v>0</v>
      </c>
      <c r="CM12">
        <f>'Rebel Clash'!X60</f>
        <v>0</v>
      </c>
      <c r="CN12">
        <f>'Darkness Ablaze'!X60</f>
        <v>0</v>
      </c>
      <c r="CO12">
        <f>'Champions Path'!X60</f>
        <v>0</v>
      </c>
      <c r="CP12">
        <f>'Vivid Voltage'!X60</f>
        <v>0</v>
      </c>
      <c r="CQ12">
        <f>'Shining Fates'!X60</f>
        <v>0</v>
      </c>
      <c r="CR12">
        <f>'Battle Styles'!X60</f>
        <v>0</v>
      </c>
      <c r="CS12">
        <f>'Chilling Reign'!X60</f>
        <v>0</v>
      </c>
      <c r="CT12">
        <f>'Evolving Skies'!X60</f>
        <v>0</v>
      </c>
      <c r="CU12">
        <f>Celebrations!X60</f>
        <v>1</v>
      </c>
      <c r="CV12">
        <f>'Fusion Strike'!X60</f>
        <v>0</v>
      </c>
      <c r="CW12">
        <f>'Brilliant Stars'!X60</f>
        <v>0</v>
      </c>
      <c r="CX12">
        <f>'Astral Radiance'!X60</f>
        <v>0</v>
      </c>
      <c r="CY12">
        <f>'Pokémon GO'!X60</f>
        <v>0</v>
      </c>
      <c r="CZ12">
        <f>'Lost Origin'!X60</f>
        <v>0</v>
      </c>
      <c r="DA12">
        <f>'Silver Tempest'!X60</f>
        <v>0</v>
      </c>
      <c r="DB12">
        <f>'Crown Zenith'!X60</f>
        <v>0</v>
      </c>
      <c r="DC12">
        <f>'Scarlet &amp; Violet'!X60</f>
        <v>0</v>
      </c>
      <c r="DD12">
        <f>'Paldea Evolved'!X60</f>
        <v>0</v>
      </c>
      <c r="DE12">
        <f>'Obsidian Flames'!X60</f>
        <v>0</v>
      </c>
      <c r="DF12">
        <f>'151'!X60</f>
        <v>0</v>
      </c>
      <c r="DH12">
        <f t="shared" si="0"/>
        <v>26</v>
      </c>
    </row>
    <row r="13" spans="1:112" x14ac:dyDescent="0.25">
      <c r="A13" s="126" t="s">
        <v>230</v>
      </c>
      <c r="B13">
        <f>'Base Set'!Z61</f>
        <v>0</v>
      </c>
      <c r="C13">
        <f>Jungle!X61</f>
        <v>0</v>
      </c>
      <c r="D13">
        <f>Fossil!Z61</f>
        <v>0</v>
      </c>
      <c r="E13">
        <f>'Base Set 2'!X61</f>
        <v>0</v>
      </c>
      <c r="F13">
        <f>'Team Rocket'!X61</f>
        <v>0</v>
      </c>
      <c r="G13">
        <f>'Gym Heroes'!X61</f>
        <v>0</v>
      </c>
      <c r="H13">
        <f>'Gym Challenge'!X61</f>
        <v>0</v>
      </c>
      <c r="I13">
        <f>'Neo Genesis'!X61</f>
        <v>0</v>
      </c>
      <c r="J13">
        <f>'Neo Discovery'!X61</f>
        <v>0</v>
      </c>
      <c r="K13">
        <f>'Neo Revelation'!X61</f>
        <v>0</v>
      </c>
      <c r="L13">
        <f>'Neo Destiny'!X61</f>
        <v>0</v>
      </c>
      <c r="M13">
        <f>'Legendary Collection'!X61</f>
        <v>0</v>
      </c>
      <c r="N13">
        <f>Expedition!X61</f>
        <v>0</v>
      </c>
      <c r="O13">
        <f>Aquapolis!X61</f>
        <v>0</v>
      </c>
      <c r="P13">
        <f>Skyridge!X61</f>
        <v>0</v>
      </c>
      <c r="Q13">
        <f>'Ruby &amp; Sapphire'!X61</f>
        <v>0</v>
      </c>
      <c r="R13">
        <f>Sandstorm!X61</f>
        <v>0</v>
      </c>
      <c r="S13">
        <f>Dragon!X61</f>
        <v>0</v>
      </c>
      <c r="T13">
        <f>'Team Magma vs Team Aqua'!X61</f>
        <v>0</v>
      </c>
      <c r="U13">
        <f>'Hidden Legends'!X61</f>
        <v>0</v>
      </c>
      <c r="V13">
        <f>'FireRed &amp; LeafGreen'!X61</f>
        <v>0</v>
      </c>
      <c r="W13">
        <f>'Team Rocket Returns'!X61</f>
        <v>0</v>
      </c>
      <c r="X13">
        <f>Deoxys!X61</f>
        <v>0</v>
      </c>
      <c r="Y13">
        <f>Emerald!X61</f>
        <v>0</v>
      </c>
      <c r="Z13">
        <f>'Unseen Forces'!X61</f>
        <v>0</v>
      </c>
      <c r="AA13">
        <f>'Delta Species'!X61</f>
        <v>0</v>
      </c>
      <c r="AB13">
        <f>'Legend Maker'!X61</f>
        <v>0</v>
      </c>
      <c r="AC13">
        <f>'Holon Phantoms'!X61</f>
        <v>0</v>
      </c>
      <c r="AD13">
        <f>'Crystal Guardians'!X61</f>
        <v>0</v>
      </c>
      <c r="AE13">
        <f>'Dragon Frontiers'!X61</f>
        <v>0</v>
      </c>
      <c r="AF13">
        <f>'Power Keepers'!X61</f>
        <v>0</v>
      </c>
      <c r="AG13">
        <f>'Diamond &amp; Pearl'!X61</f>
        <v>3</v>
      </c>
      <c r="AH13">
        <f>'Mysterious Treasures'!X61</f>
        <v>3</v>
      </c>
      <c r="AI13">
        <f>'Secret Wonders'!X61</f>
        <v>2</v>
      </c>
      <c r="AJ13">
        <f>'Great Encounters'!X61</f>
        <v>4</v>
      </c>
      <c r="AK13">
        <f>'Majestic Dawn'!X61</f>
        <v>4</v>
      </c>
      <c r="AL13">
        <f>'Legends Awakened'!X61</f>
        <v>7</v>
      </c>
      <c r="AM13">
        <f>Stormfront!X61</f>
        <v>5</v>
      </c>
      <c r="AN13">
        <f>Platinum!X61</f>
        <v>6</v>
      </c>
      <c r="AO13">
        <f>'Rising Rivals'!X61</f>
        <v>9</v>
      </c>
      <c r="AP13">
        <f>'Supreme Victors'!X61</f>
        <v>7</v>
      </c>
      <c r="AQ13">
        <f>Arceus!X61</f>
        <v>6</v>
      </c>
      <c r="AR13">
        <f>'HeartGold &amp; SoulSilver'!X61</f>
        <v>0</v>
      </c>
      <c r="AS13">
        <f>Unleashed!X61</f>
        <v>0</v>
      </c>
      <c r="AT13">
        <f>Undaunted!X61</f>
        <v>0</v>
      </c>
      <c r="AU13">
        <f>Triumphant!X61</f>
        <v>0</v>
      </c>
      <c r="AV13">
        <f>'Call of Legends'!X61</f>
        <v>0</v>
      </c>
      <c r="AW13">
        <f>'Black &amp; White'!X61</f>
        <v>0</v>
      </c>
      <c r="AX13">
        <f>'Emerging Powers'!X61</f>
        <v>0</v>
      </c>
      <c r="AY13">
        <f>'Noble Victories'!X61</f>
        <v>0</v>
      </c>
      <c r="AZ13">
        <f>'Next Destinies'!X61</f>
        <v>0</v>
      </c>
      <c r="BA13">
        <f>'Dark Explorers'!X61</f>
        <v>0</v>
      </c>
      <c r="BB13">
        <f>'Dragons Exalted'!X61</f>
        <v>0</v>
      </c>
      <c r="BC13">
        <f>'Boundaries Crossed'!X61</f>
        <v>0</v>
      </c>
      <c r="BD13">
        <f>'Plasma Storm'!X61</f>
        <v>0</v>
      </c>
      <c r="BE13">
        <f>'Plasma Freeze'!X61</f>
        <v>0</v>
      </c>
      <c r="BF13">
        <f>'Plasma Blast'!X61</f>
        <v>0</v>
      </c>
      <c r="BG13">
        <f>'Legendary Treasures'!X61</f>
        <v>0</v>
      </c>
      <c r="BH13">
        <f>XY!X61</f>
        <v>0</v>
      </c>
      <c r="BI13">
        <f>Flashfire!X61</f>
        <v>0</v>
      </c>
      <c r="BJ13">
        <f>'Furious Fists'!X61</f>
        <v>0</v>
      </c>
      <c r="BK13">
        <f>'Phantom Forces'!X61</f>
        <v>0</v>
      </c>
      <c r="BL13">
        <f>'Primal Clash'!X61</f>
        <v>0</v>
      </c>
      <c r="BM13">
        <f>'Double Crisis'!X61</f>
        <v>0</v>
      </c>
      <c r="BN13">
        <f>'Roaring Skies'!X61</f>
        <v>0</v>
      </c>
      <c r="BO13">
        <f>'Ancient Origins'!X61</f>
        <v>0</v>
      </c>
      <c r="BP13">
        <f>BREAKthrough!X61</f>
        <v>0</v>
      </c>
      <c r="BQ13">
        <f>BREAKpoint!X61</f>
        <v>0</v>
      </c>
      <c r="BR13">
        <f>Generations!X61</f>
        <v>0</v>
      </c>
      <c r="BS13">
        <f>'Fates Collide'!X61</f>
        <v>0</v>
      </c>
      <c r="BT13">
        <f>'Steam Siege'!X61</f>
        <v>0</v>
      </c>
      <c r="BU13">
        <f>Evolutions!X61</f>
        <v>0</v>
      </c>
      <c r="BV13">
        <f>'Sun &amp; Moon'!X61</f>
        <v>0</v>
      </c>
      <c r="BW13">
        <f>'Guardians Rising'!X61</f>
        <v>0</v>
      </c>
      <c r="BX13">
        <f>'Burning Shadows'!X61</f>
        <v>0</v>
      </c>
      <c r="BY13">
        <f>'Shining Legends'!X61</f>
        <v>0</v>
      </c>
      <c r="BZ13">
        <f>'Crimson Invasion'!X61</f>
        <v>0</v>
      </c>
      <c r="CA13">
        <f>'Ultra Prism'!X61</f>
        <v>0</v>
      </c>
      <c r="CB13">
        <f>'Forbidden Light'!X61</f>
        <v>0</v>
      </c>
      <c r="CC13">
        <f>'Celestial Storm'!X61</f>
        <v>0</v>
      </c>
      <c r="CD13">
        <f>'Dragon Majesty'!X61</f>
        <v>0</v>
      </c>
      <c r="CE13">
        <f>'Lost Thunder'!X61</f>
        <v>0</v>
      </c>
      <c r="CF13">
        <f>'Team Up'!X61</f>
        <v>0</v>
      </c>
      <c r="CG13">
        <f>'Detective Pikachu'!X61</f>
        <v>0</v>
      </c>
      <c r="CH13">
        <f>'Unbroken Bonds'!X61</f>
        <v>0</v>
      </c>
      <c r="CI13">
        <f>'Unified Minds'!X61</f>
        <v>0</v>
      </c>
      <c r="CJ13">
        <f>'Hidden Fates'!X61</f>
        <v>0</v>
      </c>
      <c r="CK13">
        <f>'Cosmic Eclipse'!X61</f>
        <v>0</v>
      </c>
      <c r="CL13">
        <f>'Sword &amp; Shield'!X61</f>
        <v>0</v>
      </c>
      <c r="CM13">
        <f>'Rebel Clash'!X61</f>
        <v>0</v>
      </c>
      <c r="CN13">
        <f>'Darkness Ablaze'!X61</f>
        <v>0</v>
      </c>
      <c r="CO13">
        <f>'Champions Path'!X61</f>
        <v>0</v>
      </c>
      <c r="CP13">
        <f>'Vivid Voltage'!X61</f>
        <v>0</v>
      </c>
      <c r="CQ13">
        <f>'Shining Fates'!X61</f>
        <v>0</v>
      </c>
      <c r="CR13">
        <f>'Battle Styles'!X61</f>
        <v>0</v>
      </c>
      <c r="CS13">
        <f>'Chilling Reign'!X61</f>
        <v>0</v>
      </c>
      <c r="CT13">
        <f>'Evolving Skies'!X61</f>
        <v>0</v>
      </c>
      <c r="CU13">
        <f>Celebrations!X61</f>
        <v>2</v>
      </c>
      <c r="CV13">
        <f>'Fusion Strike'!X61</f>
        <v>0</v>
      </c>
      <c r="CW13">
        <f>'Brilliant Stars'!X61</f>
        <v>0</v>
      </c>
      <c r="CX13">
        <f>'Astral Radiance'!X61</f>
        <v>0</v>
      </c>
      <c r="CY13">
        <f>'Pokémon GO'!X61</f>
        <v>0</v>
      </c>
      <c r="CZ13">
        <f>'Lost Origin'!X61</f>
        <v>0</v>
      </c>
      <c r="DA13">
        <f>'Silver Tempest'!X61</f>
        <v>0</v>
      </c>
      <c r="DB13">
        <f>'Crown Zenith'!X61</f>
        <v>0</v>
      </c>
      <c r="DC13">
        <f>'Scarlet &amp; Violet'!X61</f>
        <v>0</v>
      </c>
      <c r="DD13">
        <f>'Paldea Evolved'!X61</f>
        <v>0</v>
      </c>
      <c r="DE13">
        <f>'Obsidian Flames'!X61</f>
        <v>0</v>
      </c>
      <c r="DF13">
        <f>'151'!X61</f>
        <v>0</v>
      </c>
      <c r="DH13">
        <f t="shared" si="0"/>
        <v>58</v>
      </c>
    </row>
    <row r="14" spans="1:112" x14ac:dyDescent="0.25">
      <c r="A14" s="125" t="s">
        <v>234</v>
      </c>
      <c r="B14">
        <f>'Base Set'!Z62</f>
        <v>0</v>
      </c>
      <c r="C14">
        <f>Jungle!X62</f>
        <v>0</v>
      </c>
      <c r="D14">
        <f>Fossil!Z62</f>
        <v>0</v>
      </c>
      <c r="E14">
        <f>'Base Set 2'!X62</f>
        <v>0</v>
      </c>
      <c r="F14">
        <f>'Team Rocket'!X62</f>
        <v>0</v>
      </c>
      <c r="G14">
        <f>'Gym Heroes'!X62</f>
        <v>0</v>
      </c>
      <c r="H14">
        <f>'Gym Challenge'!X62</f>
        <v>0</v>
      </c>
      <c r="I14">
        <f>'Neo Genesis'!X62</f>
        <v>0</v>
      </c>
      <c r="J14">
        <f>'Neo Discovery'!X62</f>
        <v>0</v>
      </c>
      <c r="K14">
        <f>'Neo Revelation'!X62</f>
        <v>0</v>
      </c>
      <c r="L14">
        <f>'Neo Destiny'!X62</f>
        <v>0</v>
      </c>
      <c r="M14">
        <f>'Legendary Collection'!X62</f>
        <v>0</v>
      </c>
      <c r="N14">
        <f>Expedition!X62</f>
        <v>0</v>
      </c>
      <c r="O14">
        <f>Aquapolis!X62</f>
        <v>0</v>
      </c>
      <c r="P14">
        <f>Skyridge!X62</f>
        <v>0</v>
      </c>
      <c r="Q14">
        <f>'Ruby &amp; Sapphire'!X62</f>
        <v>0</v>
      </c>
      <c r="R14">
        <f>Sandstorm!X62</f>
        <v>0</v>
      </c>
      <c r="S14">
        <f>Dragon!X62</f>
        <v>0</v>
      </c>
      <c r="T14">
        <f>'Team Magma vs Team Aqua'!X62</f>
        <v>0</v>
      </c>
      <c r="U14">
        <f>'Hidden Legends'!X62</f>
        <v>0</v>
      </c>
      <c r="V14">
        <f>'FireRed &amp; LeafGreen'!X62</f>
        <v>0</v>
      </c>
      <c r="W14">
        <f>'Team Rocket Returns'!X62</f>
        <v>0</v>
      </c>
      <c r="X14">
        <f>Deoxys!X62</f>
        <v>0</v>
      </c>
      <c r="Y14">
        <f>Emerald!X62</f>
        <v>0</v>
      </c>
      <c r="Z14">
        <f>'Unseen Forces'!X62</f>
        <v>0</v>
      </c>
      <c r="AA14">
        <f>'Delta Species'!X62</f>
        <v>0</v>
      </c>
      <c r="AB14">
        <f>'Legend Maker'!X62</f>
        <v>0</v>
      </c>
      <c r="AC14">
        <f>'Holon Phantoms'!X62</f>
        <v>0</v>
      </c>
      <c r="AD14">
        <f>'Crystal Guardians'!X62</f>
        <v>0</v>
      </c>
      <c r="AE14">
        <f>'Dragon Frontiers'!X62</f>
        <v>0</v>
      </c>
      <c r="AF14">
        <f>'Power Keepers'!X62</f>
        <v>0</v>
      </c>
      <c r="AG14">
        <f>'Diamond &amp; Pearl'!X62</f>
        <v>0</v>
      </c>
      <c r="AH14">
        <f>'Mysterious Treasures'!X62</f>
        <v>0</v>
      </c>
      <c r="AI14">
        <f>'Secret Wonders'!X62</f>
        <v>0</v>
      </c>
      <c r="AJ14">
        <f>'Great Encounters'!X62</f>
        <v>0</v>
      </c>
      <c r="AK14">
        <f>'Majestic Dawn'!X62</f>
        <v>0</v>
      </c>
      <c r="AL14">
        <f>'Legends Awakened'!X62</f>
        <v>0</v>
      </c>
      <c r="AM14">
        <f>Stormfront!X62</f>
        <v>0</v>
      </c>
      <c r="AN14">
        <f>Platinum!X62</f>
        <v>0</v>
      </c>
      <c r="AO14">
        <f>'Rising Rivals'!X62</f>
        <v>0</v>
      </c>
      <c r="AP14">
        <f>'Supreme Victors'!X62</f>
        <v>0</v>
      </c>
      <c r="AQ14">
        <f>Arceus!X62</f>
        <v>0</v>
      </c>
      <c r="AR14">
        <f>'HeartGold &amp; SoulSilver'!X62</f>
        <v>6</v>
      </c>
      <c r="AS14">
        <f>Unleashed!X62</f>
        <v>6</v>
      </c>
      <c r="AT14">
        <f>Undaunted!X62</f>
        <v>6</v>
      </c>
      <c r="AU14">
        <f>Triumphant!X62</f>
        <v>8</v>
      </c>
      <c r="AV14">
        <f>'Call of Legends'!X62</f>
        <v>0</v>
      </c>
      <c r="AW14">
        <f>'Black &amp; White'!X62</f>
        <v>0</v>
      </c>
      <c r="AX14">
        <f>'Emerging Powers'!X62</f>
        <v>0</v>
      </c>
      <c r="AY14">
        <f>'Noble Victories'!X62</f>
        <v>0</v>
      </c>
      <c r="AZ14">
        <f>'Next Destinies'!X62</f>
        <v>0</v>
      </c>
      <c r="BA14">
        <f>'Dark Explorers'!X62</f>
        <v>0</v>
      </c>
      <c r="BB14">
        <f>'Dragons Exalted'!X62</f>
        <v>0</v>
      </c>
      <c r="BC14">
        <f>'Boundaries Crossed'!X62</f>
        <v>0</v>
      </c>
      <c r="BD14">
        <f>'Plasma Storm'!X62</f>
        <v>0</v>
      </c>
      <c r="BE14">
        <f>'Plasma Freeze'!X62</f>
        <v>0</v>
      </c>
      <c r="BF14">
        <f>'Plasma Blast'!X62</f>
        <v>0</v>
      </c>
      <c r="BG14">
        <f>'Legendary Treasures'!X62</f>
        <v>0</v>
      </c>
      <c r="BH14">
        <f>XY!X62</f>
        <v>0</v>
      </c>
      <c r="BI14">
        <f>Flashfire!X62</f>
        <v>0</v>
      </c>
      <c r="BJ14">
        <f>'Furious Fists'!X62</f>
        <v>0</v>
      </c>
      <c r="BK14">
        <f>'Phantom Forces'!X62</f>
        <v>0</v>
      </c>
      <c r="BL14">
        <f>'Primal Clash'!X62</f>
        <v>0</v>
      </c>
      <c r="BM14">
        <f>'Double Crisis'!X62</f>
        <v>0</v>
      </c>
      <c r="BN14">
        <f>'Roaring Skies'!X62</f>
        <v>0</v>
      </c>
      <c r="BO14">
        <f>'Ancient Origins'!X62</f>
        <v>0</v>
      </c>
      <c r="BP14">
        <f>BREAKthrough!X62</f>
        <v>0</v>
      </c>
      <c r="BQ14">
        <f>BREAKpoint!X62</f>
        <v>0</v>
      </c>
      <c r="BR14">
        <f>Generations!X62</f>
        <v>0</v>
      </c>
      <c r="BS14">
        <f>'Fates Collide'!X62</f>
        <v>0</v>
      </c>
      <c r="BT14">
        <f>'Steam Siege'!X62</f>
        <v>0</v>
      </c>
      <c r="BU14">
        <f>Evolutions!X62</f>
        <v>0</v>
      </c>
      <c r="BV14">
        <f>'Sun &amp; Moon'!X62</f>
        <v>0</v>
      </c>
      <c r="BW14">
        <f>'Guardians Rising'!X62</f>
        <v>0</v>
      </c>
      <c r="BX14">
        <f>'Burning Shadows'!X62</f>
        <v>0</v>
      </c>
      <c r="BY14">
        <f>'Shining Legends'!X62</f>
        <v>0</v>
      </c>
      <c r="BZ14">
        <f>'Crimson Invasion'!X62</f>
        <v>0</v>
      </c>
      <c r="CA14">
        <f>'Ultra Prism'!X62</f>
        <v>0</v>
      </c>
      <c r="CB14">
        <f>'Forbidden Light'!X62</f>
        <v>0</v>
      </c>
      <c r="CC14">
        <f>'Celestial Storm'!X62</f>
        <v>0</v>
      </c>
      <c r="CD14">
        <f>'Dragon Majesty'!X62</f>
        <v>0</v>
      </c>
      <c r="CE14">
        <f>'Lost Thunder'!X62</f>
        <v>0</v>
      </c>
      <c r="CF14">
        <f>'Team Up'!X62</f>
        <v>0</v>
      </c>
      <c r="CG14">
        <f>'Detective Pikachu'!X62</f>
        <v>0</v>
      </c>
      <c r="CH14">
        <f>'Unbroken Bonds'!X62</f>
        <v>0</v>
      </c>
      <c r="CI14">
        <f>'Unified Minds'!X62</f>
        <v>0</v>
      </c>
      <c r="CJ14">
        <f>'Hidden Fates'!X62</f>
        <v>0</v>
      </c>
      <c r="CK14">
        <f>'Cosmic Eclipse'!X62</f>
        <v>0</v>
      </c>
      <c r="CL14">
        <f>'Sword &amp; Shield'!X62</f>
        <v>0</v>
      </c>
      <c r="CM14">
        <f>'Rebel Clash'!X62</f>
        <v>0</v>
      </c>
      <c r="CN14">
        <f>'Darkness Ablaze'!X62</f>
        <v>0</v>
      </c>
      <c r="CO14">
        <f>'Champions Path'!X62</f>
        <v>0</v>
      </c>
      <c r="CP14">
        <f>'Vivid Voltage'!X62</f>
        <v>0</v>
      </c>
      <c r="CQ14">
        <f>'Shining Fates'!X62</f>
        <v>0</v>
      </c>
      <c r="CR14">
        <f>'Battle Styles'!X62</f>
        <v>0</v>
      </c>
      <c r="CS14">
        <f>'Chilling Reign'!X62</f>
        <v>0</v>
      </c>
      <c r="CT14">
        <f>'Evolving Skies'!X62</f>
        <v>0</v>
      </c>
      <c r="CU14">
        <f>Celebrations!X62</f>
        <v>1</v>
      </c>
      <c r="CV14">
        <f>'Fusion Strike'!X62</f>
        <v>0</v>
      </c>
      <c r="CW14">
        <f>'Brilliant Stars'!X62</f>
        <v>0</v>
      </c>
      <c r="CX14">
        <f>'Astral Radiance'!X62</f>
        <v>0</v>
      </c>
      <c r="CY14">
        <f>'Pokémon GO'!X62</f>
        <v>0</v>
      </c>
      <c r="CZ14">
        <f>'Lost Origin'!X62</f>
        <v>0</v>
      </c>
      <c r="DA14">
        <f>'Silver Tempest'!X62</f>
        <v>0</v>
      </c>
      <c r="DB14">
        <f>'Crown Zenith'!X62</f>
        <v>0</v>
      </c>
      <c r="DC14">
        <f>'Scarlet &amp; Violet'!X62</f>
        <v>0</v>
      </c>
      <c r="DD14">
        <f>'Paldea Evolved'!X62</f>
        <v>0</v>
      </c>
      <c r="DE14">
        <f>'Obsidian Flames'!X62</f>
        <v>0</v>
      </c>
      <c r="DF14">
        <f>'151'!X62</f>
        <v>0</v>
      </c>
      <c r="DH14">
        <f t="shared" si="0"/>
        <v>27</v>
      </c>
    </row>
    <row r="15" spans="1:112" x14ac:dyDescent="0.25">
      <c r="A15" s="125" t="s">
        <v>238</v>
      </c>
      <c r="B15">
        <f>'Base Set'!Z63</f>
        <v>0</v>
      </c>
      <c r="C15">
        <f>Jungle!X63</f>
        <v>0</v>
      </c>
      <c r="D15">
        <f>Fossil!Z63</f>
        <v>0</v>
      </c>
      <c r="E15">
        <f>'Base Set 2'!X63</f>
        <v>0</v>
      </c>
      <c r="F15">
        <f>'Team Rocket'!X63</f>
        <v>0</v>
      </c>
      <c r="G15">
        <f>'Gym Heroes'!X63</f>
        <v>0</v>
      </c>
      <c r="H15">
        <f>'Gym Challenge'!X63</f>
        <v>0</v>
      </c>
      <c r="I15">
        <f>'Neo Genesis'!X63</f>
        <v>0</v>
      </c>
      <c r="J15">
        <f>'Neo Discovery'!X63</f>
        <v>0</v>
      </c>
      <c r="K15">
        <f>'Neo Revelation'!X63</f>
        <v>0</v>
      </c>
      <c r="L15">
        <f>'Neo Destiny'!X63</f>
        <v>0</v>
      </c>
      <c r="M15">
        <f>'Legendary Collection'!X63</f>
        <v>0</v>
      </c>
      <c r="N15">
        <f>Expedition!X63</f>
        <v>0</v>
      </c>
      <c r="O15">
        <f>Aquapolis!X63</f>
        <v>0</v>
      </c>
      <c r="P15">
        <f>Skyridge!X63</f>
        <v>0</v>
      </c>
      <c r="Q15">
        <f>'Ruby &amp; Sapphire'!X63</f>
        <v>0</v>
      </c>
      <c r="R15">
        <f>Sandstorm!X63</f>
        <v>0</v>
      </c>
      <c r="S15">
        <f>Dragon!X63</f>
        <v>0</v>
      </c>
      <c r="T15">
        <f>'Team Magma vs Team Aqua'!X63</f>
        <v>0</v>
      </c>
      <c r="U15">
        <f>'Hidden Legends'!X63</f>
        <v>0</v>
      </c>
      <c r="V15">
        <f>'FireRed &amp; LeafGreen'!X63</f>
        <v>0</v>
      </c>
      <c r="W15">
        <f>'Team Rocket Returns'!X63</f>
        <v>0</v>
      </c>
      <c r="X15">
        <f>Deoxys!X63</f>
        <v>0</v>
      </c>
      <c r="Y15">
        <f>Emerald!X63</f>
        <v>0</v>
      </c>
      <c r="Z15">
        <f>'Unseen Forces'!X63</f>
        <v>0</v>
      </c>
      <c r="AA15">
        <f>'Delta Species'!X63</f>
        <v>0</v>
      </c>
      <c r="AB15">
        <f>'Legend Maker'!X63</f>
        <v>0</v>
      </c>
      <c r="AC15">
        <f>'Holon Phantoms'!X63</f>
        <v>0</v>
      </c>
      <c r="AD15">
        <f>'Crystal Guardians'!X63</f>
        <v>0</v>
      </c>
      <c r="AE15">
        <f>'Dragon Frontiers'!X63</f>
        <v>0</v>
      </c>
      <c r="AF15">
        <f>'Power Keepers'!X63</f>
        <v>0</v>
      </c>
      <c r="AG15">
        <f>'Diamond &amp; Pearl'!X63</f>
        <v>0</v>
      </c>
      <c r="AH15">
        <f>'Mysterious Treasures'!X63</f>
        <v>0</v>
      </c>
      <c r="AI15">
        <f>'Secret Wonders'!X63</f>
        <v>0</v>
      </c>
      <c r="AJ15">
        <f>'Great Encounters'!X63</f>
        <v>0</v>
      </c>
      <c r="AK15">
        <f>'Majestic Dawn'!X63</f>
        <v>0</v>
      </c>
      <c r="AL15">
        <f>'Legends Awakened'!X63</f>
        <v>0</v>
      </c>
      <c r="AM15">
        <f>Stormfront!X63</f>
        <v>0</v>
      </c>
      <c r="AN15">
        <f>Platinum!X63</f>
        <v>0</v>
      </c>
      <c r="AO15">
        <f>'Rising Rivals'!X63</f>
        <v>0</v>
      </c>
      <c r="AP15">
        <f>'Supreme Victors'!X63</f>
        <v>0</v>
      </c>
      <c r="AQ15">
        <f>Arceus!X63</f>
        <v>0</v>
      </c>
      <c r="AR15">
        <f>'HeartGold &amp; SoulSilver'!X63</f>
        <v>4</v>
      </c>
      <c r="AS15">
        <f>Unleashed!X63</f>
        <v>6</v>
      </c>
      <c r="AT15">
        <f>Undaunted!X63</f>
        <v>4</v>
      </c>
      <c r="AU15">
        <f>Triumphant!X63</f>
        <v>4</v>
      </c>
      <c r="AV15">
        <f>'Call of Legends'!X63</f>
        <v>0</v>
      </c>
      <c r="AW15">
        <f>'Black &amp; White'!X63</f>
        <v>0</v>
      </c>
      <c r="AX15">
        <f>'Emerging Powers'!X63</f>
        <v>0</v>
      </c>
      <c r="AY15">
        <f>'Noble Victories'!X63</f>
        <v>0</v>
      </c>
      <c r="AZ15">
        <f>'Next Destinies'!X63</f>
        <v>0</v>
      </c>
      <c r="BA15">
        <f>'Dark Explorers'!X63</f>
        <v>0</v>
      </c>
      <c r="BB15">
        <f>'Dragons Exalted'!X63</f>
        <v>0</v>
      </c>
      <c r="BC15">
        <f>'Boundaries Crossed'!X63</f>
        <v>0</v>
      </c>
      <c r="BD15">
        <f>'Plasma Storm'!X63</f>
        <v>0</v>
      </c>
      <c r="BE15">
        <f>'Plasma Freeze'!X63</f>
        <v>0</v>
      </c>
      <c r="BF15">
        <f>'Plasma Blast'!X63</f>
        <v>0</v>
      </c>
      <c r="BG15">
        <f>'Legendary Treasures'!X63</f>
        <v>0</v>
      </c>
      <c r="BH15">
        <f>XY!X63</f>
        <v>0</v>
      </c>
      <c r="BI15">
        <f>Flashfire!X63</f>
        <v>0</v>
      </c>
      <c r="BJ15">
        <f>'Furious Fists'!X63</f>
        <v>0</v>
      </c>
      <c r="BK15">
        <f>'Phantom Forces'!X63</f>
        <v>0</v>
      </c>
      <c r="BL15">
        <f>'Primal Clash'!X63</f>
        <v>0</v>
      </c>
      <c r="BM15">
        <f>'Double Crisis'!X63</f>
        <v>0</v>
      </c>
      <c r="BN15">
        <f>'Roaring Skies'!X63</f>
        <v>0</v>
      </c>
      <c r="BO15">
        <f>'Ancient Origins'!X63</f>
        <v>0</v>
      </c>
      <c r="BP15">
        <f>BREAKthrough!X63</f>
        <v>0</v>
      </c>
      <c r="BQ15">
        <f>BREAKpoint!X63</f>
        <v>0</v>
      </c>
      <c r="BR15">
        <f>Generations!X63</f>
        <v>0</v>
      </c>
      <c r="BS15">
        <f>'Fates Collide'!X63</f>
        <v>0</v>
      </c>
      <c r="BT15">
        <f>'Steam Siege'!X63</f>
        <v>0</v>
      </c>
      <c r="BU15">
        <f>Evolutions!X63</f>
        <v>0</v>
      </c>
      <c r="BV15">
        <f>'Sun &amp; Moon'!X63</f>
        <v>0</v>
      </c>
      <c r="BW15">
        <f>'Guardians Rising'!X63</f>
        <v>0</v>
      </c>
      <c r="BX15">
        <f>'Burning Shadows'!X63</f>
        <v>0</v>
      </c>
      <c r="BY15">
        <f>'Shining Legends'!X63</f>
        <v>0</v>
      </c>
      <c r="BZ15">
        <f>'Crimson Invasion'!X63</f>
        <v>0</v>
      </c>
      <c r="CA15">
        <f>'Ultra Prism'!X63</f>
        <v>0</v>
      </c>
      <c r="CB15">
        <f>'Forbidden Light'!X63</f>
        <v>0</v>
      </c>
      <c r="CC15">
        <f>'Celestial Storm'!X63</f>
        <v>0</v>
      </c>
      <c r="CD15">
        <f>'Dragon Majesty'!X63</f>
        <v>0</v>
      </c>
      <c r="CE15">
        <f>'Lost Thunder'!X63</f>
        <v>0</v>
      </c>
      <c r="CF15">
        <f>'Team Up'!X63</f>
        <v>0</v>
      </c>
      <c r="CG15">
        <f>'Detective Pikachu'!X63</f>
        <v>0</v>
      </c>
      <c r="CH15">
        <f>'Unbroken Bonds'!X63</f>
        <v>0</v>
      </c>
      <c r="CI15">
        <f>'Unified Minds'!X63</f>
        <v>0</v>
      </c>
      <c r="CJ15">
        <f>'Hidden Fates'!X63</f>
        <v>0</v>
      </c>
      <c r="CK15">
        <f>'Cosmic Eclipse'!X63</f>
        <v>0</v>
      </c>
      <c r="CL15">
        <f>'Sword &amp; Shield'!X63</f>
        <v>0</v>
      </c>
      <c r="CM15">
        <f>'Rebel Clash'!X63</f>
        <v>0</v>
      </c>
      <c r="CN15">
        <f>'Darkness Ablaze'!X63</f>
        <v>0</v>
      </c>
      <c r="CO15">
        <f>'Champions Path'!X63</f>
        <v>0</v>
      </c>
      <c r="CP15">
        <f>'Vivid Voltage'!X63</f>
        <v>0</v>
      </c>
      <c r="CQ15">
        <f>'Shining Fates'!X63</f>
        <v>0</v>
      </c>
      <c r="CR15">
        <f>'Battle Styles'!X63</f>
        <v>0</v>
      </c>
      <c r="CS15">
        <f>'Chilling Reign'!X63</f>
        <v>0</v>
      </c>
      <c r="CT15">
        <f>'Evolving Skies'!X63</f>
        <v>0</v>
      </c>
      <c r="CU15">
        <f>Celebrations!X63</f>
        <v>0</v>
      </c>
      <c r="CV15">
        <f>'Fusion Strike'!X63</f>
        <v>0</v>
      </c>
      <c r="CW15">
        <f>'Brilliant Stars'!X63</f>
        <v>0</v>
      </c>
      <c r="CX15">
        <f>'Astral Radiance'!X63</f>
        <v>0</v>
      </c>
      <c r="CY15">
        <f>'Pokémon GO'!X63</f>
        <v>0</v>
      </c>
      <c r="CZ15">
        <f>'Lost Origin'!X63</f>
        <v>0</v>
      </c>
      <c r="DA15">
        <f>'Silver Tempest'!X63</f>
        <v>0</v>
      </c>
      <c r="DB15">
        <f>'Crown Zenith'!X63</f>
        <v>0</v>
      </c>
      <c r="DC15">
        <f>'Scarlet &amp; Violet'!X63</f>
        <v>0</v>
      </c>
      <c r="DD15">
        <f>'Paldea Evolved'!X63</f>
        <v>0</v>
      </c>
      <c r="DE15">
        <f>'Obsidian Flames'!X63</f>
        <v>0</v>
      </c>
      <c r="DF15">
        <f>'151'!X63</f>
        <v>0</v>
      </c>
      <c r="DH15">
        <f t="shared" si="0"/>
        <v>18</v>
      </c>
    </row>
    <row r="16" spans="1:112" x14ac:dyDescent="0.25">
      <c r="A16" s="125" t="s">
        <v>242</v>
      </c>
      <c r="B16">
        <f>'Base Set'!Z64</f>
        <v>0</v>
      </c>
      <c r="C16">
        <f>Jungle!X64</f>
        <v>0</v>
      </c>
      <c r="D16">
        <f>Fossil!Z64</f>
        <v>0</v>
      </c>
      <c r="E16">
        <f>'Base Set 2'!X64</f>
        <v>0</v>
      </c>
      <c r="F16">
        <f>'Team Rocket'!X64</f>
        <v>0</v>
      </c>
      <c r="G16">
        <f>'Gym Heroes'!X64</f>
        <v>0</v>
      </c>
      <c r="H16">
        <f>'Gym Challenge'!X64</f>
        <v>0</v>
      </c>
      <c r="I16">
        <f>'Neo Genesis'!X64</f>
        <v>0</v>
      </c>
      <c r="J16">
        <f>'Neo Discovery'!X64</f>
        <v>0</v>
      </c>
      <c r="K16">
        <f>'Neo Revelation'!X64</f>
        <v>0</v>
      </c>
      <c r="L16">
        <f>'Neo Destiny'!X64</f>
        <v>0</v>
      </c>
      <c r="M16">
        <f>'Legendary Collection'!X64</f>
        <v>0</v>
      </c>
      <c r="N16">
        <f>Expedition!X64</f>
        <v>0</v>
      </c>
      <c r="O16">
        <f>Aquapolis!X64</f>
        <v>0</v>
      </c>
      <c r="P16">
        <f>Skyridge!X64</f>
        <v>0</v>
      </c>
      <c r="Q16">
        <f>'Ruby &amp; Sapphire'!X64</f>
        <v>0</v>
      </c>
      <c r="R16">
        <f>Sandstorm!X64</f>
        <v>0</v>
      </c>
      <c r="S16">
        <f>Dragon!X64</f>
        <v>0</v>
      </c>
      <c r="T16">
        <f>'Team Magma vs Team Aqua'!X64</f>
        <v>0</v>
      </c>
      <c r="U16">
        <f>'Hidden Legends'!X64</f>
        <v>0</v>
      </c>
      <c r="V16">
        <f>'FireRed &amp; LeafGreen'!X64</f>
        <v>0</v>
      </c>
      <c r="W16">
        <f>'Team Rocket Returns'!X64</f>
        <v>0</v>
      </c>
      <c r="X16">
        <f>Deoxys!X64</f>
        <v>0</v>
      </c>
      <c r="Y16">
        <f>Emerald!X64</f>
        <v>0</v>
      </c>
      <c r="Z16">
        <f>'Unseen Forces'!X64</f>
        <v>0</v>
      </c>
      <c r="AA16">
        <f>'Delta Species'!X64</f>
        <v>0</v>
      </c>
      <c r="AB16">
        <f>'Legend Maker'!X64</f>
        <v>0</v>
      </c>
      <c r="AC16">
        <f>'Holon Phantoms'!X64</f>
        <v>0</v>
      </c>
      <c r="AD16">
        <f>'Crystal Guardians'!X64</f>
        <v>0</v>
      </c>
      <c r="AE16">
        <f>'Dragon Frontiers'!X64</f>
        <v>0</v>
      </c>
      <c r="AF16">
        <f>'Power Keepers'!X64</f>
        <v>0</v>
      </c>
      <c r="AG16">
        <f>'Diamond &amp; Pearl'!X64</f>
        <v>0</v>
      </c>
      <c r="AH16">
        <f>'Mysterious Treasures'!X64</f>
        <v>0</v>
      </c>
      <c r="AI16">
        <f>'Secret Wonders'!X64</f>
        <v>0</v>
      </c>
      <c r="AJ16">
        <f>'Great Encounters'!X64</f>
        <v>0</v>
      </c>
      <c r="AK16">
        <f>'Majestic Dawn'!X64</f>
        <v>0</v>
      </c>
      <c r="AL16">
        <f>'Legends Awakened'!X64</f>
        <v>0</v>
      </c>
      <c r="AM16">
        <f>Stormfront!X64</f>
        <v>0</v>
      </c>
      <c r="AN16">
        <f>Platinum!X64</f>
        <v>0</v>
      </c>
      <c r="AO16">
        <f>'Rising Rivals'!X64</f>
        <v>0</v>
      </c>
      <c r="AP16">
        <f>'Supreme Victors'!X64</f>
        <v>0</v>
      </c>
      <c r="AQ16">
        <f>Arceus!X64</f>
        <v>0</v>
      </c>
      <c r="AR16">
        <f>'HeartGold &amp; SoulSilver'!X64</f>
        <v>0</v>
      </c>
      <c r="AS16">
        <f>Unleashed!X64</f>
        <v>0</v>
      </c>
      <c r="AT16">
        <f>Undaunted!X64</f>
        <v>0</v>
      </c>
      <c r="AU16">
        <f>Triumphant!X64</f>
        <v>0</v>
      </c>
      <c r="AV16">
        <f>'Call of Legends'!X64</f>
        <v>0</v>
      </c>
      <c r="AW16">
        <f>'Black &amp; White'!X64</f>
        <v>0</v>
      </c>
      <c r="AX16">
        <f>'Emerging Powers'!X64</f>
        <v>0</v>
      </c>
      <c r="AY16">
        <f>'Noble Victories'!X64</f>
        <v>0</v>
      </c>
      <c r="AZ16">
        <f>'Next Destinies'!X64</f>
        <v>0</v>
      </c>
      <c r="BA16">
        <f>'Dark Explorers'!X64</f>
        <v>0</v>
      </c>
      <c r="BB16">
        <f>'Dragons Exalted'!X64</f>
        <v>0</v>
      </c>
      <c r="BC16">
        <f>'Boundaries Crossed'!X64</f>
        <v>0</v>
      </c>
      <c r="BD16">
        <f>'Plasma Storm'!X64</f>
        <v>0</v>
      </c>
      <c r="BE16">
        <f>'Plasma Freeze'!X64</f>
        <v>0</v>
      </c>
      <c r="BF16">
        <f>'Plasma Blast'!X64</f>
        <v>0</v>
      </c>
      <c r="BG16">
        <f>'Legendary Treasures'!X64</f>
        <v>0</v>
      </c>
      <c r="BH16">
        <f>XY!X64</f>
        <v>0</v>
      </c>
      <c r="BI16">
        <f>Flashfire!X64</f>
        <v>0</v>
      </c>
      <c r="BJ16">
        <f>'Furious Fists'!X64</f>
        <v>0</v>
      </c>
      <c r="BK16">
        <f>'Phantom Forces'!X64</f>
        <v>0</v>
      </c>
      <c r="BL16">
        <f>'Primal Clash'!X64</f>
        <v>0</v>
      </c>
      <c r="BM16">
        <f>'Double Crisis'!X64</f>
        <v>0</v>
      </c>
      <c r="BN16">
        <f>'Roaring Skies'!X64</f>
        <v>0</v>
      </c>
      <c r="BO16">
        <f>'Ancient Origins'!X64</f>
        <v>0</v>
      </c>
      <c r="BP16">
        <f>BREAKthrough!X64</f>
        <v>6</v>
      </c>
      <c r="BQ16">
        <f>BREAKpoint!X64</f>
        <v>5</v>
      </c>
      <c r="BR16">
        <f>Generations!X64</f>
        <v>0</v>
      </c>
      <c r="BS16">
        <f>'Fates Collide'!X64</f>
        <v>5</v>
      </c>
      <c r="BT16">
        <f>'Steam Siege'!X64</f>
        <v>7</v>
      </c>
      <c r="BU16">
        <f>Evolutions!X64</f>
        <v>4</v>
      </c>
      <c r="BV16">
        <f>'Sun &amp; Moon'!X64</f>
        <v>0</v>
      </c>
      <c r="BW16">
        <f>'Guardians Rising'!X64</f>
        <v>0</v>
      </c>
      <c r="BX16">
        <f>'Burning Shadows'!X64</f>
        <v>0</v>
      </c>
      <c r="BY16">
        <f>'Shining Legends'!X64</f>
        <v>0</v>
      </c>
      <c r="BZ16">
        <f>'Crimson Invasion'!X64</f>
        <v>0</v>
      </c>
      <c r="CA16">
        <f>'Ultra Prism'!X64</f>
        <v>0</v>
      </c>
      <c r="CB16">
        <f>'Forbidden Light'!X64</f>
        <v>0</v>
      </c>
      <c r="CC16">
        <f>'Celestial Storm'!X64</f>
        <v>0</v>
      </c>
      <c r="CD16">
        <f>'Dragon Majesty'!X64</f>
        <v>0</v>
      </c>
      <c r="CE16">
        <f>'Lost Thunder'!X64</f>
        <v>0</v>
      </c>
      <c r="CF16">
        <f>'Team Up'!X64</f>
        <v>0</v>
      </c>
      <c r="CG16">
        <f>'Detective Pikachu'!X64</f>
        <v>0</v>
      </c>
      <c r="CH16">
        <f>'Unbroken Bonds'!X64</f>
        <v>0</v>
      </c>
      <c r="CI16">
        <f>'Unified Minds'!X64</f>
        <v>0</v>
      </c>
      <c r="CJ16">
        <f>'Hidden Fates'!X64</f>
        <v>0</v>
      </c>
      <c r="CK16">
        <f>'Cosmic Eclipse'!X64</f>
        <v>0</v>
      </c>
      <c r="CL16">
        <f>'Sword &amp; Shield'!X64</f>
        <v>0</v>
      </c>
      <c r="CM16">
        <f>'Rebel Clash'!X64</f>
        <v>0</v>
      </c>
      <c r="CN16">
        <f>'Darkness Ablaze'!X64</f>
        <v>0</v>
      </c>
      <c r="CO16">
        <f>'Champions Path'!X64</f>
        <v>0</v>
      </c>
      <c r="CP16">
        <f>'Vivid Voltage'!X64</f>
        <v>0</v>
      </c>
      <c r="CQ16">
        <f>'Shining Fates'!X64</f>
        <v>0</v>
      </c>
      <c r="CR16">
        <f>'Battle Styles'!X64</f>
        <v>0</v>
      </c>
      <c r="CS16">
        <f>'Chilling Reign'!X64</f>
        <v>0</v>
      </c>
      <c r="CT16">
        <f>'Evolving Skies'!X64</f>
        <v>0</v>
      </c>
      <c r="CU16">
        <f>Celebrations!X64</f>
        <v>0</v>
      </c>
      <c r="CV16">
        <f>'Fusion Strike'!X64</f>
        <v>0</v>
      </c>
      <c r="CW16">
        <f>'Brilliant Stars'!X64</f>
        <v>0</v>
      </c>
      <c r="CX16">
        <f>'Astral Radiance'!X64</f>
        <v>0</v>
      </c>
      <c r="CY16">
        <f>'Pokémon GO'!X64</f>
        <v>0</v>
      </c>
      <c r="CZ16">
        <f>'Lost Origin'!X64</f>
        <v>0</v>
      </c>
      <c r="DA16">
        <f>'Silver Tempest'!X64</f>
        <v>0</v>
      </c>
      <c r="DB16">
        <f>'Crown Zenith'!X64</f>
        <v>0</v>
      </c>
      <c r="DC16">
        <f>'Scarlet &amp; Violet'!X64</f>
        <v>0</v>
      </c>
      <c r="DD16">
        <f>'Paldea Evolved'!X64</f>
        <v>0</v>
      </c>
      <c r="DE16">
        <f>'Obsidian Flames'!X64</f>
        <v>0</v>
      </c>
      <c r="DF16">
        <f>'151'!X64</f>
        <v>0</v>
      </c>
      <c r="DH16">
        <f t="shared" si="0"/>
        <v>27</v>
      </c>
    </row>
    <row r="17" spans="1:112" x14ac:dyDescent="0.25">
      <c r="A17" s="125" t="s">
        <v>246</v>
      </c>
      <c r="B17">
        <f>'Base Set'!Z65</f>
        <v>0</v>
      </c>
      <c r="C17">
        <f>Jungle!X65</f>
        <v>0</v>
      </c>
      <c r="D17">
        <f>Fossil!Z65</f>
        <v>0</v>
      </c>
      <c r="E17">
        <f>'Base Set 2'!X65</f>
        <v>0</v>
      </c>
      <c r="F17">
        <f>'Team Rocket'!X65</f>
        <v>0</v>
      </c>
      <c r="G17">
        <f>'Gym Heroes'!X65</f>
        <v>0</v>
      </c>
      <c r="H17">
        <f>'Gym Challenge'!X65</f>
        <v>0</v>
      </c>
      <c r="I17">
        <f>'Neo Genesis'!X65</f>
        <v>0</v>
      </c>
      <c r="J17">
        <f>'Neo Discovery'!X65</f>
        <v>0</v>
      </c>
      <c r="K17">
        <f>'Neo Revelation'!X65</f>
        <v>0</v>
      </c>
      <c r="L17">
        <f>'Neo Destiny'!X65</f>
        <v>0</v>
      </c>
      <c r="M17">
        <f>'Legendary Collection'!X65</f>
        <v>0</v>
      </c>
      <c r="N17">
        <f>Expedition!X65</f>
        <v>0</v>
      </c>
      <c r="O17">
        <f>Aquapolis!X65</f>
        <v>0</v>
      </c>
      <c r="P17">
        <f>Skyridge!X65</f>
        <v>0</v>
      </c>
      <c r="Q17">
        <f>'Ruby &amp; Sapphire'!X65</f>
        <v>0</v>
      </c>
      <c r="R17">
        <f>Sandstorm!X65</f>
        <v>0</v>
      </c>
      <c r="S17">
        <f>Dragon!X65</f>
        <v>0</v>
      </c>
      <c r="T17">
        <f>'Team Magma vs Team Aqua'!X65</f>
        <v>0</v>
      </c>
      <c r="U17">
        <f>'Hidden Legends'!X65</f>
        <v>0</v>
      </c>
      <c r="V17">
        <f>'FireRed &amp; LeafGreen'!X65</f>
        <v>0</v>
      </c>
      <c r="W17">
        <f>'Team Rocket Returns'!X65</f>
        <v>0</v>
      </c>
      <c r="X17">
        <f>Deoxys!X65</f>
        <v>0</v>
      </c>
      <c r="Y17">
        <f>Emerald!X65</f>
        <v>0</v>
      </c>
      <c r="Z17">
        <f>'Unseen Forces'!X65</f>
        <v>0</v>
      </c>
      <c r="AA17">
        <f>'Delta Species'!X65</f>
        <v>0</v>
      </c>
      <c r="AB17">
        <f>'Legend Maker'!X65</f>
        <v>0</v>
      </c>
      <c r="AC17">
        <f>'Holon Phantoms'!X65</f>
        <v>0</v>
      </c>
      <c r="AD17">
        <f>'Crystal Guardians'!X65</f>
        <v>0</v>
      </c>
      <c r="AE17">
        <f>'Dragon Frontiers'!X65</f>
        <v>0</v>
      </c>
      <c r="AF17">
        <f>'Power Keepers'!X65</f>
        <v>0</v>
      </c>
      <c r="AG17">
        <f>'Diamond &amp; Pearl'!X65</f>
        <v>0</v>
      </c>
      <c r="AH17">
        <f>'Mysterious Treasures'!X65</f>
        <v>0</v>
      </c>
      <c r="AI17">
        <f>'Secret Wonders'!X65</f>
        <v>0</v>
      </c>
      <c r="AJ17">
        <f>'Great Encounters'!X65</f>
        <v>0</v>
      </c>
      <c r="AK17">
        <f>'Majestic Dawn'!X65</f>
        <v>0</v>
      </c>
      <c r="AL17">
        <f>'Legends Awakened'!X65</f>
        <v>0</v>
      </c>
      <c r="AM17">
        <f>Stormfront!X65</f>
        <v>0</v>
      </c>
      <c r="AN17">
        <f>Platinum!X65</f>
        <v>0</v>
      </c>
      <c r="AO17">
        <f>'Rising Rivals'!X65</f>
        <v>0</v>
      </c>
      <c r="AP17">
        <f>'Supreme Victors'!X65</f>
        <v>0</v>
      </c>
      <c r="AQ17">
        <f>Arceus!X65</f>
        <v>0</v>
      </c>
      <c r="AR17">
        <f>'HeartGold &amp; SoulSilver'!X65</f>
        <v>0</v>
      </c>
      <c r="AS17">
        <f>Unleashed!X65</f>
        <v>0</v>
      </c>
      <c r="AT17">
        <f>Undaunted!X65</f>
        <v>0</v>
      </c>
      <c r="AU17">
        <f>Triumphant!X65</f>
        <v>0</v>
      </c>
      <c r="AV17">
        <f>'Call of Legends'!X65</f>
        <v>0</v>
      </c>
      <c r="AW17">
        <f>'Black &amp; White'!X65</f>
        <v>0</v>
      </c>
      <c r="AX17">
        <f>'Emerging Powers'!X65</f>
        <v>0</v>
      </c>
      <c r="AY17">
        <f>'Noble Victories'!X65</f>
        <v>0</v>
      </c>
      <c r="AZ17">
        <f>'Next Destinies'!X65</f>
        <v>0</v>
      </c>
      <c r="BA17">
        <f>'Dark Explorers'!X65</f>
        <v>0</v>
      </c>
      <c r="BB17">
        <f>'Dragons Exalted'!X65</f>
        <v>0</v>
      </c>
      <c r="BC17">
        <f>'Boundaries Crossed'!X65</f>
        <v>0</v>
      </c>
      <c r="BD17">
        <f>'Plasma Storm'!X65</f>
        <v>0</v>
      </c>
      <c r="BE17">
        <f>'Plasma Freeze'!X65</f>
        <v>0</v>
      </c>
      <c r="BF17">
        <f>'Plasma Blast'!X65</f>
        <v>0</v>
      </c>
      <c r="BG17">
        <f>'Legendary Treasures'!X65</f>
        <v>0</v>
      </c>
      <c r="BH17">
        <f>XY!X65</f>
        <v>0</v>
      </c>
      <c r="BI17">
        <f>Flashfire!X65</f>
        <v>0</v>
      </c>
      <c r="BJ17">
        <f>'Furious Fists'!X65</f>
        <v>0</v>
      </c>
      <c r="BK17">
        <f>'Phantom Forces'!X65</f>
        <v>0</v>
      </c>
      <c r="BL17">
        <f>'Primal Clash'!X65</f>
        <v>0</v>
      </c>
      <c r="BM17">
        <f>'Double Crisis'!X65</f>
        <v>0</v>
      </c>
      <c r="BN17">
        <f>'Roaring Skies'!X65</f>
        <v>0</v>
      </c>
      <c r="BO17">
        <f>'Ancient Origins'!X65</f>
        <v>0</v>
      </c>
      <c r="BP17">
        <f>BREAKthrough!X65</f>
        <v>0</v>
      </c>
      <c r="BQ17">
        <f>BREAKpoint!X65</f>
        <v>0</v>
      </c>
      <c r="BR17">
        <f>Generations!X65</f>
        <v>0</v>
      </c>
      <c r="BS17">
        <f>'Fates Collide'!X65</f>
        <v>0</v>
      </c>
      <c r="BT17">
        <f>'Steam Siege'!X65</f>
        <v>0</v>
      </c>
      <c r="BU17">
        <f>Evolutions!X65</f>
        <v>0</v>
      </c>
      <c r="BV17">
        <f>'Sun &amp; Moon'!X65</f>
        <v>0</v>
      </c>
      <c r="BW17">
        <f>'Guardians Rising'!X65</f>
        <v>0</v>
      </c>
      <c r="BX17">
        <f>'Burning Shadows'!X65</f>
        <v>0</v>
      </c>
      <c r="BY17">
        <f>'Shining Legends'!X65</f>
        <v>0</v>
      </c>
      <c r="BZ17">
        <f>'Crimson Invasion'!X65</f>
        <v>0</v>
      </c>
      <c r="CA17">
        <f>'Ultra Prism'!X65</f>
        <v>0</v>
      </c>
      <c r="CB17">
        <f>'Forbidden Light'!X65</f>
        <v>0</v>
      </c>
      <c r="CC17">
        <f>'Celestial Storm'!X65</f>
        <v>0</v>
      </c>
      <c r="CD17">
        <f>'Dragon Majesty'!X65</f>
        <v>0</v>
      </c>
      <c r="CE17">
        <f>'Lost Thunder'!X65</f>
        <v>0</v>
      </c>
      <c r="CF17">
        <f>'Team Up'!X65</f>
        <v>0</v>
      </c>
      <c r="CG17">
        <f>'Detective Pikachu'!X65</f>
        <v>0</v>
      </c>
      <c r="CH17">
        <f>'Unbroken Bonds'!X65</f>
        <v>0</v>
      </c>
      <c r="CI17">
        <f>'Unified Minds'!X65</f>
        <v>0</v>
      </c>
      <c r="CJ17">
        <f>'Hidden Fates'!X65</f>
        <v>0</v>
      </c>
      <c r="CK17">
        <f>'Cosmic Eclipse'!X65</f>
        <v>0</v>
      </c>
      <c r="CL17">
        <f>'Sword &amp; Shield'!X65</f>
        <v>0</v>
      </c>
      <c r="CM17">
        <f>'Rebel Clash'!X65</f>
        <v>0</v>
      </c>
      <c r="CN17">
        <f>'Darkness Ablaze'!X65</f>
        <v>0</v>
      </c>
      <c r="CO17">
        <f>'Champions Path'!X65</f>
        <v>0</v>
      </c>
      <c r="CP17">
        <f>'Vivid Voltage'!X65</f>
        <v>6</v>
      </c>
      <c r="CQ17">
        <f>'Shining Fates'!X65</f>
        <v>3</v>
      </c>
      <c r="CR17">
        <f>'Battle Styles'!X65</f>
        <v>0</v>
      </c>
      <c r="CS17">
        <f>'Chilling Reign'!X65</f>
        <v>0</v>
      </c>
      <c r="CT17">
        <f>'Evolving Skies'!X65</f>
        <v>0</v>
      </c>
      <c r="CU17">
        <f>Celebrations!X65</f>
        <v>0</v>
      </c>
      <c r="CV17">
        <f>'Fusion Strike'!X65</f>
        <v>0</v>
      </c>
      <c r="CW17">
        <f>'Brilliant Stars'!X65</f>
        <v>0</v>
      </c>
      <c r="CX17">
        <f>'Astral Radiance'!X65</f>
        <v>0</v>
      </c>
      <c r="CY17">
        <f>'Pokémon GO'!X65</f>
        <v>0</v>
      </c>
      <c r="CZ17">
        <f>'Lost Origin'!X65</f>
        <v>0</v>
      </c>
      <c r="DA17">
        <f>'Silver Tempest'!X65</f>
        <v>0</v>
      </c>
      <c r="DB17">
        <f>'Crown Zenith'!X65</f>
        <v>0</v>
      </c>
      <c r="DC17">
        <f>'Scarlet &amp; Violet'!X65</f>
        <v>0</v>
      </c>
      <c r="DD17">
        <f>'Paldea Evolved'!X65</f>
        <v>0</v>
      </c>
      <c r="DE17">
        <f>'Obsidian Flames'!X65</f>
        <v>0</v>
      </c>
      <c r="DF17">
        <f>'151'!X65</f>
        <v>0</v>
      </c>
      <c r="DH17">
        <f t="shared" si="0"/>
        <v>9</v>
      </c>
    </row>
    <row r="18" spans="1:112" x14ac:dyDescent="0.25">
      <c r="A18" s="125" t="s">
        <v>250</v>
      </c>
      <c r="B18">
        <f>'Base Set'!Z66</f>
        <v>0</v>
      </c>
      <c r="C18">
        <f>Jungle!X66</f>
        <v>0</v>
      </c>
      <c r="D18">
        <f>Fossil!Z66</f>
        <v>0</v>
      </c>
      <c r="E18">
        <f>'Base Set 2'!X66</f>
        <v>0</v>
      </c>
      <c r="F18">
        <f>'Team Rocket'!X66</f>
        <v>0</v>
      </c>
      <c r="G18">
        <f>'Gym Heroes'!X66</f>
        <v>0</v>
      </c>
      <c r="H18">
        <f>'Gym Challenge'!X66</f>
        <v>0</v>
      </c>
      <c r="I18">
        <f>'Neo Genesis'!X66</f>
        <v>0</v>
      </c>
      <c r="J18">
        <f>'Neo Discovery'!X66</f>
        <v>0</v>
      </c>
      <c r="K18">
        <f>'Neo Revelation'!X66</f>
        <v>0</v>
      </c>
      <c r="L18">
        <f>'Neo Destiny'!X66</f>
        <v>0</v>
      </c>
      <c r="M18">
        <f>'Legendary Collection'!X66</f>
        <v>0</v>
      </c>
      <c r="N18">
        <f>Expedition!X66</f>
        <v>0</v>
      </c>
      <c r="O18">
        <f>Aquapolis!X66</f>
        <v>0</v>
      </c>
      <c r="P18">
        <f>Skyridge!X66</f>
        <v>0</v>
      </c>
      <c r="Q18">
        <f>'Ruby &amp; Sapphire'!X66</f>
        <v>0</v>
      </c>
      <c r="R18">
        <f>Sandstorm!X66</f>
        <v>0</v>
      </c>
      <c r="S18">
        <f>Dragon!X66</f>
        <v>0</v>
      </c>
      <c r="T18">
        <f>'Team Magma vs Team Aqua'!X66</f>
        <v>0</v>
      </c>
      <c r="U18">
        <f>'Hidden Legends'!X66</f>
        <v>0</v>
      </c>
      <c r="V18">
        <f>'FireRed &amp; LeafGreen'!X66</f>
        <v>0</v>
      </c>
      <c r="W18">
        <f>'Team Rocket Returns'!X66</f>
        <v>0</v>
      </c>
      <c r="X18">
        <f>Deoxys!X66</f>
        <v>0</v>
      </c>
      <c r="Y18">
        <f>Emerald!X66</f>
        <v>0</v>
      </c>
      <c r="Z18">
        <f>'Unseen Forces'!X66</f>
        <v>0</v>
      </c>
      <c r="AA18">
        <f>'Delta Species'!X66</f>
        <v>0</v>
      </c>
      <c r="AB18">
        <f>'Legend Maker'!X66</f>
        <v>0</v>
      </c>
      <c r="AC18">
        <f>'Holon Phantoms'!X66</f>
        <v>0</v>
      </c>
      <c r="AD18">
        <f>'Crystal Guardians'!X66</f>
        <v>0</v>
      </c>
      <c r="AE18">
        <f>'Dragon Frontiers'!X66</f>
        <v>0</v>
      </c>
      <c r="AF18">
        <f>'Power Keepers'!X66</f>
        <v>0</v>
      </c>
      <c r="AG18">
        <f>'Diamond &amp; Pearl'!X66</f>
        <v>0</v>
      </c>
      <c r="AH18">
        <f>'Mysterious Treasures'!X66</f>
        <v>0</v>
      </c>
      <c r="AI18">
        <f>'Secret Wonders'!X66</f>
        <v>0</v>
      </c>
      <c r="AJ18">
        <f>'Great Encounters'!X66</f>
        <v>0</v>
      </c>
      <c r="AK18">
        <f>'Majestic Dawn'!X66</f>
        <v>0</v>
      </c>
      <c r="AL18">
        <f>'Legends Awakened'!X66</f>
        <v>0</v>
      </c>
      <c r="AM18">
        <f>Stormfront!X66</f>
        <v>0</v>
      </c>
      <c r="AN18">
        <f>Platinum!X66</f>
        <v>0</v>
      </c>
      <c r="AO18">
        <f>'Rising Rivals'!X66</f>
        <v>0</v>
      </c>
      <c r="AP18">
        <f>'Supreme Victors'!X66</f>
        <v>0</v>
      </c>
      <c r="AQ18">
        <f>Arceus!X66</f>
        <v>0</v>
      </c>
      <c r="AR18">
        <f>'HeartGold &amp; SoulSilver'!X66</f>
        <v>0</v>
      </c>
      <c r="AS18">
        <f>Unleashed!X66</f>
        <v>0</v>
      </c>
      <c r="AT18">
        <f>Undaunted!X66</f>
        <v>0</v>
      </c>
      <c r="AU18">
        <f>Triumphant!X66</f>
        <v>0</v>
      </c>
      <c r="AV18">
        <f>'Call of Legends'!X66</f>
        <v>0</v>
      </c>
      <c r="AW18">
        <f>'Black &amp; White'!X66</f>
        <v>0</v>
      </c>
      <c r="AX18">
        <f>'Emerging Powers'!X66</f>
        <v>0</v>
      </c>
      <c r="AY18">
        <f>'Noble Victories'!X66</f>
        <v>0</v>
      </c>
      <c r="AZ18">
        <f>'Next Destinies'!X66</f>
        <v>0</v>
      </c>
      <c r="BA18">
        <f>'Dark Explorers'!X66</f>
        <v>0</v>
      </c>
      <c r="BB18">
        <f>'Dragons Exalted'!X66</f>
        <v>0</v>
      </c>
      <c r="BC18">
        <f>'Boundaries Crossed'!X66</f>
        <v>0</v>
      </c>
      <c r="BD18">
        <f>'Plasma Storm'!X66</f>
        <v>0</v>
      </c>
      <c r="BE18">
        <f>'Plasma Freeze'!X66</f>
        <v>0</v>
      </c>
      <c r="BF18">
        <f>'Plasma Blast'!X66</f>
        <v>0</v>
      </c>
      <c r="BG18">
        <f>'Legendary Treasures'!X66</f>
        <v>0</v>
      </c>
      <c r="BH18">
        <f>XY!X66</f>
        <v>0</v>
      </c>
      <c r="BI18">
        <f>Flashfire!X66</f>
        <v>0</v>
      </c>
      <c r="BJ18">
        <f>'Furious Fists'!X66</f>
        <v>0</v>
      </c>
      <c r="BK18">
        <f>'Phantom Forces'!X66</f>
        <v>0</v>
      </c>
      <c r="BL18">
        <f>'Primal Clash'!X66</f>
        <v>0</v>
      </c>
      <c r="BM18">
        <f>'Double Crisis'!X66</f>
        <v>0</v>
      </c>
      <c r="BN18">
        <f>'Roaring Skies'!X66</f>
        <v>0</v>
      </c>
      <c r="BO18">
        <f>'Ancient Origins'!X66</f>
        <v>0</v>
      </c>
      <c r="BP18">
        <f>BREAKthrough!X66</f>
        <v>0</v>
      </c>
      <c r="BQ18">
        <f>BREAKpoint!X66</f>
        <v>0</v>
      </c>
      <c r="BR18">
        <f>Generations!X66</f>
        <v>0</v>
      </c>
      <c r="BS18">
        <f>'Fates Collide'!X66</f>
        <v>0</v>
      </c>
      <c r="BT18">
        <f>'Steam Siege'!X66</f>
        <v>0</v>
      </c>
      <c r="BU18">
        <f>Evolutions!X66</f>
        <v>0</v>
      </c>
      <c r="BV18">
        <f>'Sun &amp; Moon'!X66</f>
        <v>0</v>
      </c>
      <c r="BW18">
        <f>'Guardians Rising'!X66</f>
        <v>0</v>
      </c>
      <c r="BX18">
        <f>'Burning Shadows'!X66</f>
        <v>0</v>
      </c>
      <c r="BY18">
        <f>'Shining Legends'!X66</f>
        <v>0</v>
      </c>
      <c r="BZ18">
        <f>'Crimson Invasion'!X66</f>
        <v>0</v>
      </c>
      <c r="CA18">
        <f>'Ultra Prism'!X66</f>
        <v>0</v>
      </c>
      <c r="CB18">
        <f>'Forbidden Light'!X66</f>
        <v>0</v>
      </c>
      <c r="CC18">
        <f>'Celestial Storm'!X66</f>
        <v>0</v>
      </c>
      <c r="CD18">
        <f>'Dragon Majesty'!X66</f>
        <v>0</v>
      </c>
      <c r="CE18">
        <f>'Lost Thunder'!X66</f>
        <v>0</v>
      </c>
      <c r="CF18">
        <f>'Team Up'!X66</f>
        <v>0</v>
      </c>
      <c r="CG18">
        <f>'Detective Pikachu'!X66</f>
        <v>0</v>
      </c>
      <c r="CH18">
        <f>'Unbroken Bonds'!X66</f>
        <v>0</v>
      </c>
      <c r="CI18">
        <f>'Unified Minds'!X66</f>
        <v>0</v>
      </c>
      <c r="CJ18">
        <f>'Hidden Fates'!X66</f>
        <v>0</v>
      </c>
      <c r="CK18">
        <f>'Cosmic Eclipse'!X66</f>
        <v>0</v>
      </c>
      <c r="CL18">
        <f>'Sword &amp; Shield'!X66</f>
        <v>0</v>
      </c>
      <c r="CM18">
        <f>'Rebel Clash'!X66</f>
        <v>0</v>
      </c>
      <c r="CN18">
        <f>'Darkness Ablaze'!X66</f>
        <v>0</v>
      </c>
      <c r="CO18">
        <f>'Champions Path'!X66</f>
        <v>0</v>
      </c>
      <c r="CP18">
        <f>'Vivid Voltage'!X66</f>
        <v>0</v>
      </c>
      <c r="CQ18">
        <f>'Shining Fates'!X66</f>
        <v>0</v>
      </c>
      <c r="CR18">
        <f>'Battle Styles'!X66</f>
        <v>0</v>
      </c>
      <c r="CS18">
        <f>'Chilling Reign'!X66</f>
        <v>0</v>
      </c>
      <c r="CT18">
        <f>'Evolving Skies'!X66</f>
        <v>0</v>
      </c>
      <c r="CU18">
        <f>Celebrations!X66</f>
        <v>0</v>
      </c>
      <c r="CV18">
        <f>'Fusion Strike'!X66</f>
        <v>0</v>
      </c>
      <c r="CW18">
        <f>'Brilliant Stars'!X66</f>
        <v>0</v>
      </c>
      <c r="CX18">
        <f>'Astral Radiance'!X66</f>
        <v>3</v>
      </c>
      <c r="CY18">
        <f>'Pokémon GO'!X66</f>
        <v>3</v>
      </c>
      <c r="CZ18">
        <f>'Lost Origin'!X66</f>
        <v>3</v>
      </c>
      <c r="DA18">
        <f>'Silver Tempest'!X66</f>
        <v>3</v>
      </c>
      <c r="DB18">
        <f>'Crown Zenith'!X66</f>
        <v>3</v>
      </c>
      <c r="DC18">
        <f>'Scarlet &amp; Violet'!X66</f>
        <v>0</v>
      </c>
      <c r="DD18">
        <f>'Paldea Evolved'!X66</f>
        <v>0</v>
      </c>
      <c r="DE18">
        <f>'Obsidian Flames'!X66</f>
        <v>0</v>
      </c>
      <c r="DF18">
        <f>'151'!X66</f>
        <v>0</v>
      </c>
      <c r="DH18">
        <f t="shared" si="0"/>
        <v>15</v>
      </c>
    </row>
    <row r="19" spans="1:112" x14ac:dyDescent="0.25">
      <c r="A19" s="125" t="s">
        <v>254</v>
      </c>
      <c r="B19">
        <f>'Base Set'!Z67</f>
        <v>0</v>
      </c>
      <c r="C19">
        <f>Jungle!X67</f>
        <v>0</v>
      </c>
      <c r="D19">
        <f>Fossil!Z67</f>
        <v>0</v>
      </c>
      <c r="E19">
        <f>'Base Set 2'!X67</f>
        <v>0</v>
      </c>
      <c r="F19">
        <f>'Team Rocket'!X67</f>
        <v>0</v>
      </c>
      <c r="G19">
        <f>'Gym Heroes'!X67</f>
        <v>0</v>
      </c>
      <c r="H19">
        <f>'Gym Challenge'!X67</f>
        <v>0</v>
      </c>
      <c r="I19">
        <f>'Neo Genesis'!X67</f>
        <v>0</v>
      </c>
      <c r="J19">
        <f>'Neo Discovery'!X67</f>
        <v>0</v>
      </c>
      <c r="K19">
        <f>'Neo Revelation'!X67</f>
        <v>0</v>
      </c>
      <c r="L19">
        <f>'Neo Destiny'!X67</f>
        <v>0</v>
      </c>
      <c r="M19">
        <f>'Legendary Collection'!X67</f>
        <v>0</v>
      </c>
      <c r="N19">
        <f>Expedition!X67</f>
        <v>0</v>
      </c>
      <c r="O19">
        <f>Aquapolis!X67</f>
        <v>0</v>
      </c>
      <c r="P19">
        <f>Skyridge!X67</f>
        <v>0</v>
      </c>
      <c r="Q19">
        <f>'Ruby &amp; Sapphire'!X67</f>
        <v>0</v>
      </c>
      <c r="R19">
        <f>Sandstorm!X67</f>
        <v>0</v>
      </c>
      <c r="S19">
        <f>Dragon!X67</f>
        <v>0</v>
      </c>
      <c r="T19">
        <f>'Team Magma vs Team Aqua'!X67</f>
        <v>0</v>
      </c>
      <c r="U19">
        <f>'Hidden Legends'!X67</f>
        <v>0</v>
      </c>
      <c r="V19">
        <f>'FireRed &amp; LeafGreen'!X67</f>
        <v>0</v>
      </c>
      <c r="W19">
        <f>'Team Rocket Returns'!X67</f>
        <v>0</v>
      </c>
      <c r="X19">
        <f>Deoxys!X67</f>
        <v>0</v>
      </c>
      <c r="Y19">
        <f>Emerald!X67</f>
        <v>0</v>
      </c>
      <c r="Z19">
        <f>'Unseen Forces'!X67</f>
        <v>0</v>
      </c>
      <c r="AA19">
        <f>'Delta Species'!X67</f>
        <v>0</v>
      </c>
      <c r="AB19">
        <f>'Legend Maker'!X67</f>
        <v>0</v>
      </c>
      <c r="AC19">
        <f>'Holon Phantoms'!X67</f>
        <v>0</v>
      </c>
      <c r="AD19">
        <f>'Crystal Guardians'!X67</f>
        <v>0</v>
      </c>
      <c r="AE19">
        <f>'Dragon Frontiers'!X67</f>
        <v>0</v>
      </c>
      <c r="AF19">
        <f>'Power Keepers'!X67</f>
        <v>0</v>
      </c>
      <c r="AG19">
        <f>'Diamond &amp; Pearl'!X67</f>
        <v>0</v>
      </c>
      <c r="AH19">
        <f>'Mysterious Treasures'!X67</f>
        <v>0</v>
      </c>
      <c r="AI19">
        <f>'Secret Wonders'!X67</f>
        <v>0</v>
      </c>
      <c r="AJ19">
        <f>'Great Encounters'!X67</f>
        <v>0</v>
      </c>
      <c r="AK19">
        <f>'Majestic Dawn'!X67</f>
        <v>0</v>
      </c>
      <c r="AL19">
        <f>'Legends Awakened'!X67</f>
        <v>0</v>
      </c>
      <c r="AM19">
        <f>Stormfront!X67</f>
        <v>0</v>
      </c>
      <c r="AN19">
        <f>Platinum!X67</f>
        <v>0</v>
      </c>
      <c r="AO19">
        <f>'Rising Rivals'!X67</f>
        <v>0</v>
      </c>
      <c r="AP19">
        <f>'Supreme Victors'!X67</f>
        <v>0</v>
      </c>
      <c r="AQ19">
        <f>Arceus!X67</f>
        <v>0</v>
      </c>
      <c r="AR19">
        <f>'HeartGold &amp; SoulSilver'!X67</f>
        <v>0</v>
      </c>
      <c r="AS19">
        <f>Unleashed!X67</f>
        <v>0</v>
      </c>
      <c r="AT19">
        <f>Undaunted!X67</f>
        <v>0</v>
      </c>
      <c r="AU19">
        <f>Triumphant!X67</f>
        <v>0</v>
      </c>
      <c r="AV19">
        <f>'Call of Legends'!X67</f>
        <v>0</v>
      </c>
      <c r="AW19">
        <f>'Black &amp; White'!X67</f>
        <v>0</v>
      </c>
      <c r="AX19">
        <f>'Emerging Powers'!X67</f>
        <v>0</v>
      </c>
      <c r="AY19">
        <f>'Noble Victories'!X67</f>
        <v>0</v>
      </c>
      <c r="AZ19">
        <f>'Next Destinies'!X67</f>
        <v>0</v>
      </c>
      <c r="BA19">
        <f>'Dark Explorers'!X67</f>
        <v>0</v>
      </c>
      <c r="BB19">
        <f>'Dragons Exalted'!X67</f>
        <v>0</v>
      </c>
      <c r="BC19">
        <f>'Boundaries Crossed'!X67</f>
        <v>0</v>
      </c>
      <c r="BD19">
        <f>'Plasma Storm'!X67</f>
        <v>0</v>
      </c>
      <c r="BE19">
        <f>'Plasma Freeze'!X67</f>
        <v>0</v>
      </c>
      <c r="BF19">
        <f>'Plasma Blast'!X67</f>
        <v>0</v>
      </c>
      <c r="BG19">
        <f>'Legendary Treasures'!X67</f>
        <v>0</v>
      </c>
      <c r="BH19">
        <f>XY!X67</f>
        <v>0</v>
      </c>
      <c r="BI19">
        <f>Flashfire!X67</f>
        <v>0</v>
      </c>
      <c r="BJ19">
        <f>'Furious Fists'!X67</f>
        <v>0</v>
      </c>
      <c r="BK19">
        <f>'Phantom Forces'!X67</f>
        <v>0</v>
      </c>
      <c r="BL19">
        <f>'Primal Clash'!X67</f>
        <v>0</v>
      </c>
      <c r="BM19">
        <f>'Double Crisis'!X67</f>
        <v>0</v>
      </c>
      <c r="BN19">
        <f>'Roaring Skies'!X67</f>
        <v>0</v>
      </c>
      <c r="BO19">
        <f>'Ancient Origins'!X67</f>
        <v>0</v>
      </c>
      <c r="BP19">
        <f>BREAKthrough!X67</f>
        <v>0</v>
      </c>
      <c r="BQ19">
        <f>BREAKpoint!X67</f>
        <v>0</v>
      </c>
      <c r="BR19">
        <f>Generations!X67</f>
        <v>0</v>
      </c>
      <c r="BS19">
        <f>'Fates Collide'!X67</f>
        <v>0</v>
      </c>
      <c r="BT19">
        <f>'Steam Siege'!X67</f>
        <v>0</v>
      </c>
      <c r="BU19">
        <f>Evolutions!X67</f>
        <v>0</v>
      </c>
      <c r="BV19">
        <f>'Sun &amp; Moon'!X67</f>
        <v>0</v>
      </c>
      <c r="BW19">
        <f>'Guardians Rising'!X67</f>
        <v>0</v>
      </c>
      <c r="BX19">
        <f>'Burning Shadows'!X67</f>
        <v>0</v>
      </c>
      <c r="BY19">
        <f>'Shining Legends'!X67</f>
        <v>0</v>
      </c>
      <c r="BZ19">
        <f>'Crimson Invasion'!X67</f>
        <v>0</v>
      </c>
      <c r="CA19">
        <f>'Ultra Prism'!X67</f>
        <v>0</v>
      </c>
      <c r="CB19">
        <f>'Forbidden Light'!X67</f>
        <v>0</v>
      </c>
      <c r="CC19">
        <f>'Celestial Storm'!X67</f>
        <v>0</v>
      </c>
      <c r="CD19">
        <f>'Dragon Majesty'!X67</f>
        <v>0</v>
      </c>
      <c r="CE19">
        <f>'Lost Thunder'!X67</f>
        <v>0</v>
      </c>
      <c r="CF19">
        <f>'Team Up'!X67</f>
        <v>0</v>
      </c>
      <c r="CG19">
        <f>'Detective Pikachu'!X67</f>
        <v>0</v>
      </c>
      <c r="CH19">
        <f>'Unbroken Bonds'!X67</f>
        <v>0</v>
      </c>
      <c r="CI19">
        <f>'Unified Minds'!X67</f>
        <v>0</v>
      </c>
      <c r="CJ19">
        <f>'Hidden Fates'!X67</f>
        <v>0</v>
      </c>
      <c r="CK19">
        <f>'Cosmic Eclipse'!X67</f>
        <v>0</v>
      </c>
      <c r="CL19">
        <f>'Sword &amp; Shield'!X67</f>
        <v>0</v>
      </c>
      <c r="CM19">
        <f>'Rebel Clash'!X67</f>
        <v>0</v>
      </c>
      <c r="CN19">
        <f>'Darkness Ablaze'!X67</f>
        <v>0</v>
      </c>
      <c r="CO19">
        <f>'Champions Path'!X67</f>
        <v>0</v>
      </c>
      <c r="CP19">
        <f>'Vivid Voltage'!X67</f>
        <v>0</v>
      </c>
      <c r="CQ19">
        <f>'Shining Fates'!X67</f>
        <v>0</v>
      </c>
      <c r="CR19">
        <f>'Battle Styles'!X67</f>
        <v>0</v>
      </c>
      <c r="CS19">
        <f>'Chilling Reign'!X67</f>
        <v>0</v>
      </c>
      <c r="CT19">
        <f>'Evolving Skies'!X67</f>
        <v>0</v>
      </c>
      <c r="CU19">
        <f>Celebrations!X67</f>
        <v>0</v>
      </c>
      <c r="CV19">
        <f>'Fusion Strike'!X67</f>
        <v>0</v>
      </c>
      <c r="CW19">
        <f>'Brilliant Stars'!X67</f>
        <v>30</v>
      </c>
      <c r="CX19">
        <f>'Astral Radiance'!X67</f>
        <v>30</v>
      </c>
      <c r="CY19">
        <f>'Pokémon GO'!X67</f>
        <v>0</v>
      </c>
      <c r="CZ19">
        <f>'Lost Origin'!X67</f>
        <v>30</v>
      </c>
      <c r="DA19">
        <f>'Silver Tempest'!X67</f>
        <v>30</v>
      </c>
      <c r="DB19">
        <f>'Crown Zenith'!X67</f>
        <v>70</v>
      </c>
      <c r="DC19">
        <f>'Scarlet &amp; Violet'!X67</f>
        <v>0</v>
      </c>
      <c r="DD19">
        <f>'Paldea Evolved'!X67</f>
        <v>0</v>
      </c>
      <c r="DE19">
        <f>'Obsidian Flames'!X67</f>
        <v>0</v>
      </c>
      <c r="DF19">
        <f>'151'!X67</f>
        <v>0</v>
      </c>
      <c r="DH19">
        <f t="shared" si="0"/>
        <v>190</v>
      </c>
    </row>
    <row r="20" spans="1:112" x14ac:dyDescent="0.25">
      <c r="A20" s="125" t="s">
        <v>258</v>
      </c>
      <c r="B20">
        <f>'Base Set'!Z68</f>
        <v>0</v>
      </c>
      <c r="C20">
        <f>Jungle!X68</f>
        <v>0</v>
      </c>
      <c r="D20">
        <f>Fossil!Z68</f>
        <v>0</v>
      </c>
      <c r="E20">
        <f>'Base Set 2'!X68</f>
        <v>0</v>
      </c>
      <c r="F20">
        <f>'Team Rocket'!X68</f>
        <v>0</v>
      </c>
      <c r="G20">
        <f>'Gym Heroes'!X68</f>
        <v>0</v>
      </c>
      <c r="H20">
        <f>'Gym Challenge'!X68</f>
        <v>0</v>
      </c>
      <c r="I20">
        <f>'Neo Genesis'!X68</f>
        <v>0</v>
      </c>
      <c r="J20">
        <f>'Neo Discovery'!X68</f>
        <v>0</v>
      </c>
      <c r="K20">
        <f>'Neo Revelation'!X68</f>
        <v>0</v>
      </c>
      <c r="L20">
        <f>'Neo Destiny'!X68</f>
        <v>0</v>
      </c>
      <c r="M20">
        <f>'Legendary Collection'!X68</f>
        <v>0</v>
      </c>
      <c r="N20">
        <f>Expedition!X68</f>
        <v>0</v>
      </c>
      <c r="O20">
        <f>Aquapolis!X68</f>
        <v>0</v>
      </c>
      <c r="P20">
        <f>Skyridge!X68</f>
        <v>0</v>
      </c>
      <c r="Q20">
        <f>'Ruby &amp; Sapphire'!X68</f>
        <v>0</v>
      </c>
      <c r="R20">
        <f>Sandstorm!X68</f>
        <v>0</v>
      </c>
      <c r="S20">
        <f>Dragon!X68</f>
        <v>0</v>
      </c>
      <c r="T20">
        <f>'Team Magma vs Team Aqua'!X68</f>
        <v>0</v>
      </c>
      <c r="U20">
        <f>'Hidden Legends'!X68</f>
        <v>0</v>
      </c>
      <c r="V20">
        <f>'FireRed &amp; LeafGreen'!X68</f>
        <v>0</v>
      </c>
      <c r="W20">
        <f>'Team Rocket Returns'!X68</f>
        <v>0</v>
      </c>
      <c r="X20">
        <f>Deoxys!X68</f>
        <v>0</v>
      </c>
      <c r="Y20">
        <f>Emerald!X68</f>
        <v>0</v>
      </c>
      <c r="Z20">
        <f>'Unseen Forces'!X68</f>
        <v>0</v>
      </c>
      <c r="AA20">
        <f>'Delta Species'!X68</f>
        <v>0</v>
      </c>
      <c r="AB20">
        <f>'Legend Maker'!X68</f>
        <v>0</v>
      </c>
      <c r="AC20">
        <f>'Holon Phantoms'!X68</f>
        <v>0</v>
      </c>
      <c r="AD20">
        <f>'Crystal Guardians'!X68</f>
        <v>0</v>
      </c>
      <c r="AE20">
        <f>'Dragon Frontiers'!X68</f>
        <v>0</v>
      </c>
      <c r="AF20">
        <f>'Power Keepers'!X68</f>
        <v>0</v>
      </c>
      <c r="AG20">
        <f>'Diamond &amp; Pearl'!X68</f>
        <v>0</v>
      </c>
      <c r="AH20">
        <f>'Mysterious Treasures'!X68</f>
        <v>0</v>
      </c>
      <c r="AI20">
        <f>'Secret Wonders'!X68</f>
        <v>0</v>
      </c>
      <c r="AJ20">
        <f>'Great Encounters'!X68</f>
        <v>0</v>
      </c>
      <c r="AK20">
        <f>'Majestic Dawn'!X68</f>
        <v>0</v>
      </c>
      <c r="AL20">
        <f>'Legends Awakened'!X68</f>
        <v>0</v>
      </c>
      <c r="AM20">
        <f>Stormfront!X68</f>
        <v>0</v>
      </c>
      <c r="AN20">
        <f>Platinum!X68</f>
        <v>0</v>
      </c>
      <c r="AO20">
        <f>'Rising Rivals'!X68</f>
        <v>0</v>
      </c>
      <c r="AP20">
        <f>'Supreme Victors'!X68</f>
        <v>0</v>
      </c>
      <c r="AQ20">
        <f>Arceus!X68</f>
        <v>0</v>
      </c>
      <c r="AR20">
        <f>'HeartGold &amp; SoulSilver'!X68</f>
        <v>0</v>
      </c>
      <c r="AS20">
        <f>Unleashed!X68</f>
        <v>0</v>
      </c>
      <c r="AT20">
        <f>Undaunted!X68</f>
        <v>0</v>
      </c>
      <c r="AU20">
        <f>Triumphant!X68</f>
        <v>0</v>
      </c>
      <c r="AV20">
        <f>'Call of Legends'!X68</f>
        <v>0</v>
      </c>
      <c r="AW20">
        <f>'Black &amp; White'!X68</f>
        <v>0</v>
      </c>
      <c r="AX20">
        <f>'Emerging Powers'!X68</f>
        <v>0</v>
      </c>
      <c r="AY20">
        <f>'Noble Victories'!X68</f>
        <v>0</v>
      </c>
      <c r="AZ20">
        <f>'Next Destinies'!X68</f>
        <v>0</v>
      </c>
      <c r="BA20">
        <f>'Dark Explorers'!X68</f>
        <v>0</v>
      </c>
      <c r="BB20">
        <f>'Dragons Exalted'!X68</f>
        <v>0</v>
      </c>
      <c r="BC20">
        <f>'Boundaries Crossed'!X68</f>
        <v>0</v>
      </c>
      <c r="BD20">
        <f>'Plasma Storm'!X68</f>
        <v>0</v>
      </c>
      <c r="BE20">
        <f>'Plasma Freeze'!X68</f>
        <v>0</v>
      </c>
      <c r="BF20">
        <f>'Plasma Blast'!X68</f>
        <v>0</v>
      </c>
      <c r="BG20">
        <f>'Legendary Treasures'!X68</f>
        <v>0</v>
      </c>
      <c r="BH20">
        <f>XY!X68</f>
        <v>0</v>
      </c>
      <c r="BI20">
        <f>Flashfire!X68</f>
        <v>0</v>
      </c>
      <c r="BJ20">
        <f>'Furious Fists'!X68</f>
        <v>0</v>
      </c>
      <c r="BK20">
        <f>'Phantom Forces'!X68</f>
        <v>0</v>
      </c>
      <c r="BL20">
        <f>'Primal Clash'!X68</f>
        <v>0</v>
      </c>
      <c r="BM20">
        <f>'Double Crisis'!X68</f>
        <v>0</v>
      </c>
      <c r="BN20">
        <f>'Roaring Skies'!X68</f>
        <v>0</v>
      </c>
      <c r="BO20">
        <f>'Ancient Origins'!X68</f>
        <v>0</v>
      </c>
      <c r="BP20">
        <f>BREAKthrough!X68</f>
        <v>0</v>
      </c>
      <c r="BQ20">
        <f>BREAKpoint!X68</f>
        <v>0</v>
      </c>
      <c r="BR20">
        <f>Generations!X68</f>
        <v>0</v>
      </c>
      <c r="BS20">
        <f>'Fates Collide'!X68</f>
        <v>0</v>
      </c>
      <c r="BT20">
        <f>'Steam Siege'!X68</f>
        <v>0</v>
      </c>
      <c r="BU20">
        <f>Evolutions!X68</f>
        <v>0</v>
      </c>
      <c r="BV20">
        <f>'Sun &amp; Moon'!X68</f>
        <v>0</v>
      </c>
      <c r="BW20">
        <f>'Guardians Rising'!X68</f>
        <v>0</v>
      </c>
      <c r="BX20">
        <f>'Burning Shadows'!X68</f>
        <v>0</v>
      </c>
      <c r="BY20">
        <f>'Shining Legends'!X68</f>
        <v>0</v>
      </c>
      <c r="BZ20">
        <f>'Crimson Invasion'!X68</f>
        <v>0</v>
      </c>
      <c r="CA20">
        <f>'Ultra Prism'!X68</f>
        <v>0</v>
      </c>
      <c r="CB20">
        <f>'Forbidden Light'!X68</f>
        <v>0</v>
      </c>
      <c r="CC20">
        <f>'Celestial Storm'!X68</f>
        <v>0</v>
      </c>
      <c r="CD20">
        <f>'Dragon Majesty'!X68</f>
        <v>0</v>
      </c>
      <c r="CE20">
        <f>'Lost Thunder'!X68</f>
        <v>0</v>
      </c>
      <c r="CF20">
        <f>'Team Up'!X68</f>
        <v>0</v>
      </c>
      <c r="CG20">
        <f>'Detective Pikachu'!X68</f>
        <v>0</v>
      </c>
      <c r="CH20">
        <f>'Unbroken Bonds'!X68</f>
        <v>0</v>
      </c>
      <c r="CI20">
        <f>'Unified Minds'!X68</f>
        <v>0</v>
      </c>
      <c r="CJ20">
        <f>'Hidden Fates'!X68</f>
        <v>0</v>
      </c>
      <c r="CK20">
        <f>'Cosmic Eclipse'!X68</f>
        <v>0</v>
      </c>
      <c r="CL20">
        <f>'Sword &amp; Shield'!X68</f>
        <v>0</v>
      </c>
      <c r="CM20">
        <f>'Rebel Clash'!X68</f>
        <v>0</v>
      </c>
      <c r="CN20">
        <f>'Darkness Ablaze'!X68</f>
        <v>0</v>
      </c>
      <c r="CO20">
        <f>'Champions Path'!X68</f>
        <v>0</v>
      </c>
      <c r="CP20">
        <f>'Vivid Voltage'!X68</f>
        <v>0</v>
      </c>
      <c r="CQ20">
        <f>'Shining Fates'!X68</f>
        <v>0</v>
      </c>
      <c r="CR20">
        <f>'Battle Styles'!X68</f>
        <v>0</v>
      </c>
      <c r="CS20">
        <f>'Chilling Reign'!X68</f>
        <v>0</v>
      </c>
      <c r="CT20">
        <f>'Evolving Skies'!X68</f>
        <v>0</v>
      </c>
      <c r="CU20">
        <f>Celebrations!X68</f>
        <v>0</v>
      </c>
      <c r="CV20">
        <f>'Fusion Strike'!X68</f>
        <v>0</v>
      </c>
      <c r="CW20">
        <f>'Brilliant Stars'!X68</f>
        <v>0</v>
      </c>
      <c r="CX20">
        <f>'Astral Radiance'!X68</f>
        <v>0</v>
      </c>
      <c r="CY20">
        <f>'Pokémon GO'!X68</f>
        <v>0</v>
      </c>
      <c r="CZ20">
        <f>'Lost Origin'!X68</f>
        <v>0</v>
      </c>
      <c r="DA20">
        <f>'Silver Tempest'!X68</f>
        <v>0</v>
      </c>
      <c r="DB20">
        <f>'Crown Zenith'!X68</f>
        <v>0</v>
      </c>
      <c r="DC20">
        <f>'Scarlet &amp; Violet'!X68</f>
        <v>24</v>
      </c>
      <c r="DD20">
        <f>'Paldea Evolved'!X68</f>
        <v>36</v>
      </c>
      <c r="DE20">
        <f>'Obsidian Flames'!X68</f>
        <v>12</v>
      </c>
      <c r="DF20">
        <f>'151'!X68</f>
        <v>16</v>
      </c>
      <c r="DH20">
        <f t="shared" si="0"/>
        <v>88</v>
      </c>
    </row>
    <row r="21" spans="1:112" x14ac:dyDescent="0.25">
      <c r="A21" s="125" t="s">
        <v>262</v>
      </c>
      <c r="B21">
        <f>'Base Set'!Z69</f>
        <v>0</v>
      </c>
      <c r="C21">
        <f>Jungle!X69</f>
        <v>0</v>
      </c>
      <c r="D21">
        <f>Fossil!Z69</f>
        <v>0</v>
      </c>
      <c r="E21">
        <f>'Base Set 2'!X69</f>
        <v>0</v>
      </c>
      <c r="F21">
        <f>'Team Rocket'!X69</f>
        <v>0</v>
      </c>
      <c r="G21">
        <f>'Gym Heroes'!X69</f>
        <v>0</v>
      </c>
      <c r="H21">
        <f>'Gym Challenge'!X69</f>
        <v>0</v>
      </c>
      <c r="I21">
        <f>'Neo Genesis'!X69</f>
        <v>0</v>
      </c>
      <c r="J21">
        <f>'Neo Discovery'!X69</f>
        <v>0</v>
      </c>
      <c r="K21">
        <f>'Neo Revelation'!X69</f>
        <v>0</v>
      </c>
      <c r="L21">
        <f>'Neo Destiny'!X69</f>
        <v>0</v>
      </c>
      <c r="M21">
        <f>'Legendary Collection'!X69</f>
        <v>0</v>
      </c>
      <c r="N21">
        <f>Expedition!X69</f>
        <v>0</v>
      </c>
      <c r="O21">
        <f>Aquapolis!X69</f>
        <v>0</v>
      </c>
      <c r="P21">
        <f>Skyridge!X69</f>
        <v>0</v>
      </c>
      <c r="Q21">
        <f>'Ruby &amp; Sapphire'!X69</f>
        <v>0</v>
      </c>
      <c r="R21">
        <f>Sandstorm!X69</f>
        <v>0</v>
      </c>
      <c r="S21">
        <f>Dragon!X69</f>
        <v>0</v>
      </c>
      <c r="T21">
        <f>'Team Magma vs Team Aqua'!X69</f>
        <v>0</v>
      </c>
      <c r="U21">
        <f>'Hidden Legends'!X69</f>
        <v>0</v>
      </c>
      <c r="V21">
        <f>'FireRed &amp; LeafGreen'!X69</f>
        <v>0</v>
      </c>
      <c r="W21">
        <f>'Team Rocket Returns'!X69</f>
        <v>0</v>
      </c>
      <c r="X21">
        <f>Deoxys!X69</f>
        <v>0</v>
      </c>
      <c r="Y21">
        <f>Emerald!X69</f>
        <v>0</v>
      </c>
      <c r="Z21">
        <f>'Unseen Forces'!X69</f>
        <v>0</v>
      </c>
      <c r="AA21">
        <f>'Delta Species'!X69</f>
        <v>0</v>
      </c>
      <c r="AB21">
        <f>'Legend Maker'!X69</f>
        <v>0</v>
      </c>
      <c r="AC21">
        <f>'Holon Phantoms'!X69</f>
        <v>0</v>
      </c>
      <c r="AD21">
        <f>'Crystal Guardians'!X69</f>
        <v>0</v>
      </c>
      <c r="AE21">
        <f>'Dragon Frontiers'!X69</f>
        <v>0</v>
      </c>
      <c r="AF21">
        <f>'Power Keepers'!X69</f>
        <v>0</v>
      </c>
      <c r="AG21">
        <f>'Diamond &amp; Pearl'!X69</f>
        <v>0</v>
      </c>
      <c r="AH21">
        <f>'Mysterious Treasures'!X69</f>
        <v>0</v>
      </c>
      <c r="AI21">
        <f>'Secret Wonders'!X69</f>
        <v>0</v>
      </c>
      <c r="AJ21">
        <f>'Great Encounters'!X69</f>
        <v>0</v>
      </c>
      <c r="AK21">
        <f>'Majestic Dawn'!X69</f>
        <v>0</v>
      </c>
      <c r="AL21">
        <f>'Legends Awakened'!X69</f>
        <v>0</v>
      </c>
      <c r="AM21">
        <f>Stormfront!X69</f>
        <v>0</v>
      </c>
      <c r="AN21">
        <f>Platinum!X69</f>
        <v>0</v>
      </c>
      <c r="AO21">
        <f>'Rising Rivals'!X69</f>
        <v>0</v>
      </c>
      <c r="AP21">
        <f>'Supreme Victors'!X69</f>
        <v>0</v>
      </c>
      <c r="AQ21">
        <f>Arceus!X69</f>
        <v>0</v>
      </c>
      <c r="AR21">
        <f>'HeartGold &amp; SoulSilver'!X69</f>
        <v>0</v>
      </c>
      <c r="AS21">
        <f>Unleashed!X69</f>
        <v>0</v>
      </c>
      <c r="AT21">
        <f>Undaunted!X69</f>
        <v>0</v>
      </c>
      <c r="AU21">
        <f>Triumphant!X69</f>
        <v>0</v>
      </c>
      <c r="AV21">
        <f>'Call of Legends'!X69</f>
        <v>0</v>
      </c>
      <c r="AW21">
        <f>'Black &amp; White'!X69</f>
        <v>0</v>
      </c>
      <c r="AX21">
        <f>'Emerging Powers'!X69</f>
        <v>0</v>
      </c>
      <c r="AY21">
        <f>'Noble Victories'!X69</f>
        <v>0</v>
      </c>
      <c r="AZ21">
        <f>'Next Destinies'!X69</f>
        <v>0</v>
      </c>
      <c r="BA21">
        <f>'Dark Explorers'!X69</f>
        <v>0</v>
      </c>
      <c r="BB21">
        <f>'Dragons Exalted'!X69</f>
        <v>0</v>
      </c>
      <c r="BC21">
        <f>'Boundaries Crossed'!X69</f>
        <v>0</v>
      </c>
      <c r="BD21">
        <f>'Plasma Storm'!X69</f>
        <v>0</v>
      </c>
      <c r="BE21">
        <f>'Plasma Freeze'!X69</f>
        <v>0</v>
      </c>
      <c r="BF21">
        <f>'Plasma Blast'!X69</f>
        <v>0</v>
      </c>
      <c r="BG21">
        <f>'Legendary Treasures'!X69</f>
        <v>0</v>
      </c>
      <c r="BH21">
        <f>XY!X69</f>
        <v>0</v>
      </c>
      <c r="BI21">
        <f>Flashfire!X69</f>
        <v>0</v>
      </c>
      <c r="BJ21">
        <f>'Furious Fists'!X69</f>
        <v>0</v>
      </c>
      <c r="BK21">
        <f>'Phantom Forces'!X69</f>
        <v>0</v>
      </c>
      <c r="BL21">
        <f>'Primal Clash'!X69</f>
        <v>0</v>
      </c>
      <c r="BM21">
        <f>'Double Crisis'!X69</f>
        <v>0</v>
      </c>
      <c r="BN21">
        <f>'Roaring Skies'!X69</f>
        <v>0</v>
      </c>
      <c r="BO21">
        <f>'Ancient Origins'!X69</f>
        <v>0</v>
      </c>
      <c r="BP21">
        <f>BREAKthrough!X69</f>
        <v>0</v>
      </c>
      <c r="BQ21">
        <f>BREAKpoint!X69</f>
        <v>0</v>
      </c>
      <c r="BR21">
        <f>Generations!X69</f>
        <v>0</v>
      </c>
      <c r="BS21">
        <f>'Fates Collide'!X69</f>
        <v>0</v>
      </c>
      <c r="BT21">
        <f>'Steam Siege'!X69</f>
        <v>0</v>
      </c>
      <c r="BU21">
        <f>Evolutions!X69</f>
        <v>0</v>
      </c>
      <c r="BV21">
        <f>'Sun &amp; Moon'!X69</f>
        <v>0</v>
      </c>
      <c r="BW21">
        <f>'Guardians Rising'!X69</f>
        <v>0</v>
      </c>
      <c r="BX21">
        <f>'Burning Shadows'!X69</f>
        <v>0</v>
      </c>
      <c r="BY21">
        <f>'Shining Legends'!X69</f>
        <v>0</v>
      </c>
      <c r="BZ21">
        <f>'Crimson Invasion'!X69</f>
        <v>0</v>
      </c>
      <c r="CA21">
        <f>'Ultra Prism'!X69</f>
        <v>0</v>
      </c>
      <c r="CB21">
        <f>'Forbidden Light'!X69</f>
        <v>0</v>
      </c>
      <c r="CC21">
        <f>'Celestial Storm'!X69</f>
        <v>0</v>
      </c>
      <c r="CD21">
        <f>'Dragon Majesty'!X69</f>
        <v>0</v>
      </c>
      <c r="CE21">
        <f>'Lost Thunder'!X69</f>
        <v>0</v>
      </c>
      <c r="CF21">
        <f>'Team Up'!X69</f>
        <v>0</v>
      </c>
      <c r="CG21">
        <f>'Detective Pikachu'!X69</f>
        <v>0</v>
      </c>
      <c r="CH21">
        <f>'Unbroken Bonds'!X69</f>
        <v>0</v>
      </c>
      <c r="CI21">
        <f>'Unified Minds'!X69</f>
        <v>0</v>
      </c>
      <c r="CJ21">
        <f>'Hidden Fates'!X69</f>
        <v>0</v>
      </c>
      <c r="CK21">
        <f>'Cosmic Eclipse'!X69</f>
        <v>0</v>
      </c>
      <c r="CL21">
        <f>'Sword &amp; Shield'!X69</f>
        <v>0</v>
      </c>
      <c r="CM21">
        <f>'Rebel Clash'!X69</f>
        <v>0</v>
      </c>
      <c r="CN21">
        <f>'Darkness Ablaze'!X69</f>
        <v>0</v>
      </c>
      <c r="CO21">
        <f>'Champions Path'!X69</f>
        <v>0</v>
      </c>
      <c r="CP21">
        <f>'Vivid Voltage'!X69</f>
        <v>0</v>
      </c>
      <c r="CQ21">
        <f>'Shining Fates'!X69</f>
        <v>0</v>
      </c>
      <c r="CR21">
        <f>'Battle Styles'!X69</f>
        <v>0</v>
      </c>
      <c r="CS21">
        <f>'Chilling Reign'!X69</f>
        <v>0</v>
      </c>
      <c r="CT21">
        <f>'Evolving Skies'!X69</f>
        <v>0</v>
      </c>
      <c r="CU21">
        <f>Celebrations!X69</f>
        <v>0</v>
      </c>
      <c r="CV21">
        <f>'Fusion Strike'!X69</f>
        <v>0</v>
      </c>
      <c r="CW21">
        <f>'Brilliant Stars'!X69</f>
        <v>0</v>
      </c>
      <c r="CX21">
        <f>'Astral Radiance'!X69</f>
        <v>0</v>
      </c>
      <c r="CY21">
        <f>'Pokémon GO'!X69</f>
        <v>0</v>
      </c>
      <c r="CZ21">
        <f>'Lost Origin'!X69</f>
        <v>0</v>
      </c>
      <c r="DA21">
        <f>'Silver Tempest'!X69</f>
        <v>0</v>
      </c>
      <c r="DB21">
        <f>'Crown Zenith'!X69</f>
        <v>0</v>
      </c>
      <c r="DC21">
        <f>'Scarlet &amp; Violet'!X69</f>
        <v>10</v>
      </c>
      <c r="DD21">
        <f>'Paldea Evolved'!X69</f>
        <v>15</v>
      </c>
      <c r="DE21">
        <f>'Obsidian Flames'!X69</f>
        <v>6</v>
      </c>
      <c r="DF21">
        <f>'151'!X69</f>
        <v>7</v>
      </c>
      <c r="DH21">
        <f t="shared" si="0"/>
        <v>38</v>
      </c>
    </row>
    <row r="22" spans="1:112" x14ac:dyDescent="0.25">
      <c r="A22" s="125" t="s">
        <v>266</v>
      </c>
      <c r="B22">
        <f>'Base Set'!Z70</f>
        <v>0</v>
      </c>
      <c r="C22">
        <f>Jungle!X70</f>
        <v>0</v>
      </c>
      <c r="D22">
        <f>Fossil!Z70</f>
        <v>0</v>
      </c>
      <c r="E22">
        <f>'Base Set 2'!X70</f>
        <v>0</v>
      </c>
      <c r="F22">
        <f>'Team Rocket'!X70</f>
        <v>0</v>
      </c>
      <c r="G22">
        <f>'Gym Heroes'!X70</f>
        <v>0</v>
      </c>
      <c r="H22">
        <f>'Gym Challenge'!X70</f>
        <v>0</v>
      </c>
      <c r="I22">
        <f>'Neo Genesis'!X70</f>
        <v>0</v>
      </c>
      <c r="J22">
        <f>'Neo Discovery'!X70</f>
        <v>0</v>
      </c>
      <c r="K22">
        <f>'Neo Revelation'!X70</f>
        <v>0</v>
      </c>
      <c r="L22">
        <f>'Neo Destiny'!X70</f>
        <v>0</v>
      </c>
      <c r="M22">
        <f>'Legendary Collection'!X70</f>
        <v>0</v>
      </c>
      <c r="N22">
        <f>Expedition!X70</f>
        <v>0</v>
      </c>
      <c r="O22">
        <f>Aquapolis!X70</f>
        <v>0</v>
      </c>
      <c r="P22">
        <f>Skyridge!X70</f>
        <v>0</v>
      </c>
      <c r="Q22">
        <f>'Ruby &amp; Sapphire'!X70</f>
        <v>0</v>
      </c>
      <c r="R22">
        <f>Sandstorm!X70</f>
        <v>0</v>
      </c>
      <c r="S22">
        <f>Dragon!X70</f>
        <v>0</v>
      </c>
      <c r="T22">
        <f>'Team Magma vs Team Aqua'!X70</f>
        <v>0</v>
      </c>
      <c r="U22">
        <f>'Hidden Legends'!X70</f>
        <v>0</v>
      </c>
      <c r="V22">
        <f>'FireRed &amp; LeafGreen'!X70</f>
        <v>0</v>
      </c>
      <c r="W22">
        <f>'Team Rocket Returns'!X70</f>
        <v>0</v>
      </c>
      <c r="X22">
        <f>Deoxys!X70</f>
        <v>0</v>
      </c>
      <c r="Y22">
        <f>Emerald!X70</f>
        <v>0</v>
      </c>
      <c r="Z22">
        <f>'Unseen Forces'!X70</f>
        <v>0</v>
      </c>
      <c r="AA22">
        <f>'Delta Species'!X70</f>
        <v>0</v>
      </c>
      <c r="AB22">
        <f>'Legend Maker'!X70</f>
        <v>0</v>
      </c>
      <c r="AC22">
        <f>'Holon Phantoms'!X70</f>
        <v>0</v>
      </c>
      <c r="AD22">
        <f>'Crystal Guardians'!X70</f>
        <v>0</v>
      </c>
      <c r="AE22">
        <f>'Dragon Frontiers'!X70</f>
        <v>0</v>
      </c>
      <c r="AF22">
        <f>'Power Keepers'!X70</f>
        <v>0</v>
      </c>
      <c r="AG22">
        <f>'Diamond &amp; Pearl'!X70</f>
        <v>0</v>
      </c>
      <c r="AH22">
        <f>'Mysterious Treasures'!X70</f>
        <v>0</v>
      </c>
      <c r="AI22">
        <f>'Secret Wonders'!X70</f>
        <v>0</v>
      </c>
      <c r="AJ22">
        <f>'Great Encounters'!X70</f>
        <v>0</v>
      </c>
      <c r="AK22">
        <f>'Majestic Dawn'!X70</f>
        <v>0</v>
      </c>
      <c r="AL22">
        <f>'Legends Awakened'!X70</f>
        <v>0</v>
      </c>
      <c r="AM22">
        <f>Stormfront!X70</f>
        <v>0</v>
      </c>
      <c r="AN22">
        <f>Platinum!X70</f>
        <v>0</v>
      </c>
      <c r="AO22">
        <f>'Rising Rivals'!X70</f>
        <v>0</v>
      </c>
      <c r="AP22">
        <f>'Supreme Victors'!X70</f>
        <v>0</v>
      </c>
      <c r="AQ22">
        <f>Arceus!X70</f>
        <v>0</v>
      </c>
      <c r="AR22">
        <f>'HeartGold &amp; SoulSilver'!X70</f>
        <v>0</v>
      </c>
      <c r="AS22">
        <f>Unleashed!X70</f>
        <v>0</v>
      </c>
      <c r="AT22">
        <f>Undaunted!X70</f>
        <v>0</v>
      </c>
      <c r="AU22">
        <f>Triumphant!X70</f>
        <v>0</v>
      </c>
      <c r="AV22">
        <f>'Call of Legends'!X70</f>
        <v>0</v>
      </c>
      <c r="AW22">
        <f>'Black &amp; White'!X70</f>
        <v>0</v>
      </c>
      <c r="AX22">
        <f>'Emerging Powers'!X70</f>
        <v>0</v>
      </c>
      <c r="AY22">
        <f>'Noble Victories'!X70</f>
        <v>0</v>
      </c>
      <c r="AZ22">
        <f>'Next Destinies'!X70</f>
        <v>0</v>
      </c>
      <c r="BA22">
        <f>'Dark Explorers'!X70</f>
        <v>0</v>
      </c>
      <c r="BB22">
        <f>'Dragons Exalted'!X70</f>
        <v>0</v>
      </c>
      <c r="BC22">
        <f>'Boundaries Crossed'!X70</f>
        <v>0</v>
      </c>
      <c r="BD22">
        <f>'Plasma Storm'!X70</f>
        <v>0</v>
      </c>
      <c r="BE22">
        <f>'Plasma Freeze'!X70</f>
        <v>0</v>
      </c>
      <c r="BF22">
        <f>'Plasma Blast'!X70</f>
        <v>0</v>
      </c>
      <c r="BG22">
        <f>'Legendary Treasures'!X70</f>
        <v>0</v>
      </c>
      <c r="BH22">
        <f>XY!X70</f>
        <v>0</v>
      </c>
      <c r="BI22">
        <f>Flashfire!X70</f>
        <v>0</v>
      </c>
      <c r="BJ22">
        <f>'Furious Fists'!X70</f>
        <v>0</v>
      </c>
      <c r="BK22">
        <f>'Phantom Forces'!X70</f>
        <v>0</v>
      </c>
      <c r="BL22">
        <f>'Primal Clash'!X70</f>
        <v>0</v>
      </c>
      <c r="BM22">
        <f>'Double Crisis'!X70</f>
        <v>0</v>
      </c>
      <c r="BN22">
        <f>'Roaring Skies'!X70</f>
        <v>0</v>
      </c>
      <c r="BO22">
        <f>'Ancient Origins'!X70</f>
        <v>0</v>
      </c>
      <c r="BP22">
        <f>BREAKthrough!X70</f>
        <v>0</v>
      </c>
      <c r="BQ22">
        <f>BREAKpoint!X70</f>
        <v>0</v>
      </c>
      <c r="BR22">
        <f>Generations!X70</f>
        <v>0</v>
      </c>
      <c r="BS22">
        <f>'Fates Collide'!X70</f>
        <v>0</v>
      </c>
      <c r="BT22">
        <f>'Steam Siege'!X70</f>
        <v>0</v>
      </c>
      <c r="BU22">
        <f>Evolutions!X70</f>
        <v>0</v>
      </c>
      <c r="BV22">
        <f>'Sun &amp; Moon'!X70</f>
        <v>0</v>
      </c>
      <c r="BW22">
        <f>'Guardians Rising'!X70</f>
        <v>0</v>
      </c>
      <c r="BX22">
        <f>'Burning Shadows'!X70</f>
        <v>0</v>
      </c>
      <c r="BY22">
        <f>'Shining Legends'!X70</f>
        <v>0</v>
      </c>
      <c r="BZ22">
        <f>'Crimson Invasion'!X70</f>
        <v>0</v>
      </c>
      <c r="CA22">
        <f>'Ultra Prism'!X70</f>
        <v>0</v>
      </c>
      <c r="CB22">
        <f>'Forbidden Light'!X70</f>
        <v>0</v>
      </c>
      <c r="CC22">
        <f>'Celestial Storm'!X70</f>
        <v>0</v>
      </c>
      <c r="CD22">
        <f>'Dragon Majesty'!X70</f>
        <v>0</v>
      </c>
      <c r="CE22">
        <f>'Lost Thunder'!X70</f>
        <v>0</v>
      </c>
      <c r="CF22">
        <f>'Team Up'!X70</f>
        <v>0</v>
      </c>
      <c r="CG22">
        <f>'Detective Pikachu'!X70</f>
        <v>0</v>
      </c>
      <c r="CH22">
        <f>'Unbroken Bonds'!X70</f>
        <v>0</v>
      </c>
      <c r="CI22">
        <f>'Unified Minds'!X70</f>
        <v>0</v>
      </c>
      <c r="CJ22">
        <f>'Hidden Fates'!X70</f>
        <v>0</v>
      </c>
      <c r="CK22">
        <f>'Cosmic Eclipse'!X70</f>
        <v>0</v>
      </c>
      <c r="CL22">
        <f>'Sword &amp; Shield'!X70</f>
        <v>0</v>
      </c>
      <c r="CM22">
        <f>'Rebel Clash'!X70</f>
        <v>0</v>
      </c>
      <c r="CN22">
        <f>'Darkness Ablaze'!X70</f>
        <v>0</v>
      </c>
      <c r="CO22">
        <f>'Champions Path'!X70</f>
        <v>0</v>
      </c>
      <c r="CP22">
        <f>'Vivid Voltage'!X70</f>
        <v>0</v>
      </c>
      <c r="CQ22">
        <f>'Shining Fates'!X70</f>
        <v>0</v>
      </c>
      <c r="CR22">
        <f>'Battle Styles'!X70</f>
        <v>0</v>
      </c>
      <c r="CS22">
        <f>'Chilling Reign'!X70</f>
        <v>0</v>
      </c>
      <c r="CT22">
        <f>'Evolving Skies'!X70</f>
        <v>0</v>
      </c>
      <c r="CU22">
        <f>Celebrations!X70</f>
        <v>0</v>
      </c>
      <c r="CV22">
        <f>'Fusion Strike'!X70</f>
        <v>0</v>
      </c>
      <c r="CW22">
        <f>'Brilliant Stars'!X70</f>
        <v>0</v>
      </c>
      <c r="CX22">
        <f>'Astral Radiance'!X70</f>
        <v>0</v>
      </c>
      <c r="CY22">
        <f>'Pokémon GO'!X70</f>
        <v>0</v>
      </c>
      <c r="CZ22">
        <f>'Lost Origin'!X70</f>
        <v>0</v>
      </c>
      <c r="DA22">
        <f>'Silver Tempest'!X70</f>
        <v>0</v>
      </c>
      <c r="DB22">
        <f>'Crown Zenith'!X70</f>
        <v>0</v>
      </c>
      <c r="DC22">
        <f>'Scarlet &amp; Violet'!X70</f>
        <v>20</v>
      </c>
      <c r="DD22">
        <f>'Paldea Evolved'!X70</f>
        <v>26</v>
      </c>
      <c r="DE22">
        <f>'Obsidian Flames'!X70</f>
        <v>12</v>
      </c>
      <c r="DF22">
        <f>'151'!X70</f>
        <v>16</v>
      </c>
      <c r="DH22">
        <f t="shared" si="0"/>
        <v>74</v>
      </c>
    </row>
    <row r="23" spans="1:112" x14ac:dyDescent="0.25">
      <c r="A23" s="125" t="s">
        <v>270</v>
      </c>
      <c r="B23">
        <f>'Base Set'!Z71</f>
        <v>0</v>
      </c>
      <c r="C23">
        <f>Jungle!X71</f>
        <v>0</v>
      </c>
      <c r="D23">
        <f>Fossil!Z71</f>
        <v>0</v>
      </c>
      <c r="E23">
        <f>'Base Set 2'!X71</f>
        <v>0</v>
      </c>
      <c r="F23">
        <f>'Team Rocket'!X71</f>
        <v>0</v>
      </c>
      <c r="G23">
        <f>'Gym Heroes'!X71</f>
        <v>0</v>
      </c>
      <c r="H23">
        <f>'Gym Challenge'!X71</f>
        <v>0</v>
      </c>
      <c r="I23">
        <f>'Neo Genesis'!X71</f>
        <v>0</v>
      </c>
      <c r="J23">
        <f>'Neo Discovery'!X71</f>
        <v>0</v>
      </c>
      <c r="K23">
        <f>'Neo Revelation'!X71</f>
        <v>0</v>
      </c>
      <c r="L23">
        <f>'Neo Destiny'!X71</f>
        <v>0</v>
      </c>
      <c r="M23">
        <f>'Legendary Collection'!X71</f>
        <v>0</v>
      </c>
      <c r="N23">
        <f>Expedition!X71</f>
        <v>0</v>
      </c>
      <c r="O23">
        <f>Aquapolis!X71</f>
        <v>0</v>
      </c>
      <c r="P23">
        <f>Skyridge!X71</f>
        <v>0</v>
      </c>
      <c r="Q23">
        <f>'Ruby &amp; Sapphire'!X71</f>
        <v>0</v>
      </c>
      <c r="R23">
        <f>Sandstorm!X71</f>
        <v>0</v>
      </c>
      <c r="S23">
        <f>Dragon!X71</f>
        <v>0</v>
      </c>
      <c r="T23">
        <f>'Team Magma vs Team Aqua'!X71</f>
        <v>0</v>
      </c>
      <c r="U23">
        <f>'Hidden Legends'!X71</f>
        <v>0</v>
      </c>
      <c r="V23">
        <f>'FireRed &amp; LeafGreen'!X71</f>
        <v>0</v>
      </c>
      <c r="W23">
        <f>'Team Rocket Returns'!X71</f>
        <v>0</v>
      </c>
      <c r="X23">
        <f>Deoxys!X71</f>
        <v>0</v>
      </c>
      <c r="Y23">
        <f>Emerald!X71</f>
        <v>0</v>
      </c>
      <c r="Z23">
        <f>'Unseen Forces'!X71</f>
        <v>0</v>
      </c>
      <c r="AA23">
        <f>'Delta Species'!X71</f>
        <v>0</v>
      </c>
      <c r="AB23">
        <f>'Legend Maker'!X71</f>
        <v>0</v>
      </c>
      <c r="AC23">
        <f>'Holon Phantoms'!X71</f>
        <v>0</v>
      </c>
      <c r="AD23">
        <f>'Crystal Guardians'!X71</f>
        <v>0</v>
      </c>
      <c r="AE23">
        <f>'Dragon Frontiers'!X71</f>
        <v>0</v>
      </c>
      <c r="AF23">
        <f>'Power Keepers'!X71</f>
        <v>0</v>
      </c>
      <c r="AG23">
        <f>'Diamond &amp; Pearl'!X71</f>
        <v>0</v>
      </c>
      <c r="AH23">
        <f>'Mysterious Treasures'!X71</f>
        <v>0</v>
      </c>
      <c r="AI23">
        <f>'Secret Wonders'!X71</f>
        <v>0</v>
      </c>
      <c r="AJ23">
        <f>'Great Encounters'!X71</f>
        <v>0</v>
      </c>
      <c r="AK23">
        <f>'Majestic Dawn'!X71</f>
        <v>0</v>
      </c>
      <c r="AL23">
        <f>'Legends Awakened'!X71</f>
        <v>0</v>
      </c>
      <c r="AM23">
        <f>Stormfront!X71</f>
        <v>0</v>
      </c>
      <c r="AN23">
        <f>Platinum!X71</f>
        <v>0</v>
      </c>
      <c r="AO23">
        <f>'Rising Rivals'!X71</f>
        <v>0</v>
      </c>
      <c r="AP23">
        <f>'Supreme Victors'!X71</f>
        <v>0</v>
      </c>
      <c r="AQ23">
        <f>Arceus!X71</f>
        <v>0</v>
      </c>
      <c r="AR23">
        <f>'HeartGold &amp; SoulSilver'!X71</f>
        <v>0</v>
      </c>
      <c r="AS23">
        <f>Unleashed!X71</f>
        <v>0</v>
      </c>
      <c r="AT23">
        <f>Undaunted!X71</f>
        <v>0</v>
      </c>
      <c r="AU23">
        <f>Triumphant!X71</f>
        <v>0</v>
      </c>
      <c r="AV23">
        <f>'Call of Legends'!X71</f>
        <v>0</v>
      </c>
      <c r="AW23">
        <f>'Black &amp; White'!X71</f>
        <v>0</v>
      </c>
      <c r="AX23">
        <f>'Emerging Powers'!X71</f>
        <v>0</v>
      </c>
      <c r="AY23">
        <f>'Noble Victories'!X71</f>
        <v>0</v>
      </c>
      <c r="AZ23">
        <f>'Next Destinies'!X71</f>
        <v>0</v>
      </c>
      <c r="BA23">
        <f>'Dark Explorers'!X71</f>
        <v>0</v>
      </c>
      <c r="BB23">
        <f>'Dragons Exalted'!X71</f>
        <v>0</v>
      </c>
      <c r="BC23">
        <f>'Boundaries Crossed'!X71</f>
        <v>0</v>
      </c>
      <c r="BD23">
        <f>'Plasma Storm'!X71</f>
        <v>0</v>
      </c>
      <c r="BE23">
        <f>'Plasma Freeze'!X71</f>
        <v>0</v>
      </c>
      <c r="BF23">
        <f>'Plasma Blast'!X71</f>
        <v>0</v>
      </c>
      <c r="BG23">
        <f>'Legendary Treasures'!X71</f>
        <v>0</v>
      </c>
      <c r="BH23">
        <f>XY!X71</f>
        <v>0</v>
      </c>
      <c r="BI23">
        <f>Flashfire!X71</f>
        <v>0</v>
      </c>
      <c r="BJ23">
        <f>'Furious Fists'!X71</f>
        <v>0</v>
      </c>
      <c r="BK23">
        <f>'Phantom Forces'!X71</f>
        <v>0</v>
      </c>
      <c r="BL23">
        <f>'Primal Clash'!X71</f>
        <v>0</v>
      </c>
      <c r="BM23">
        <f>'Double Crisis'!X71</f>
        <v>0</v>
      </c>
      <c r="BN23">
        <f>'Roaring Skies'!X71</f>
        <v>0</v>
      </c>
      <c r="BO23">
        <f>'Ancient Origins'!X71</f>
        <v>0</v>
      </c>
      <c r="BP23">
        <f>BREAKthrough!X71</f>
        <v>0</v>
      </c>
      <c r="BQ23">
        <f>BREAKpoint!X71</f>
        <v>0</v>
      </c>
      <c r="BR23">
        <f>Generations!X71</f>
        <v>0</v>
      </c>
      <c r="BS23">
        <f>'Fates Collide'!X71</f>
        <v>0</v>
      </c>
      <c r="BT23">
        <f>'Steam Siege'!X71</f>
        <v>0</v>
      </c>
      <c r="BU23">
        <f>Evolutions!X71</f>
        <v>0</v>
      </c>
      <c r="BV23">
        <f>'Sun &amp; Moon'!X71</f>
        <v>0</v>
      </c>
      <c r="BW23">
        <f>'Guardians Rising'!X71</f>
        <v>0</v>
      </c>
      <c r="BX23">
        <f>'Burning Shadows'!X71</f>
        <v>0</v>
      </c>
      <c r="BY23">
        <f>'Shining Legends'!X71</f>
        <v>0</v>
      </c>
      <c r="BZ23">
        <f>'Crimson Invasion'!X71</f>
        <v>0</v>
      </c>
      <c r="CA23">
        <f>'Ultra Prism'!X71</f>
        <v>0</v>
      </c>
      <c r="CB23">
        <f>'Forbidden Light'!X71</f>
        <v>0</v>
      </c>
      <c r="CC23">
        <f>'Celestial Storm'!X71</f>
        <v>0</v>
      </c>
      <c r="CD23">
        <f>'Dragon Majesty'!X71</f>
        <v>0</v>
      </c>
      <c r="CE23">
        <f>'Lost Thunder'!X71</f>
        <v>0</v>
      </c>
      <c r="CF23">
        <f>'Team Up'!X71</f>
        <v>0</v>
      </c>
      <c r="CG23">
        <f>'Detective Pikachu'!X71</f>
        <v>0</v>
      </c>
      <c r="CH23">
        <f>'Unbroken Bonds'!X71</f>
        <v>0</v>
      </c>
      <c r="CI23">
        <f>'Unified Minds'!X71</f>
        <v>0</v>
      </c>
      <c r="CJ23">
        <f>'Hidden Fates'!X71</f>
        <v>0</v>
      </c>
      <c r="CK23">
        <f>'Cosmic Eclipse'!X71</f>
        <v>0</v>
      </c>
      <c r="CL23">
        <f>'Sword &amp; Shield'!X71</f>
        <v>0</v>
      </c>
      <c r="CM23">
        <f>'Rebel Clash'!X71</f>
        <v>0</v>
      </c>
      <c r="CN23">
        <f>'Darkness Ablaze'!X71</f>
        <v>0</v>
      </c>
      <c r="CO23">
        <f>'Champions Path'!X71</f>
        <v>0</v>
      </c>
      <c r="CP23">
        <f>'Vivid Voltage'!X71</f>
        <v>0</v>
      </c>
      <c r="CQ23">
        <f>'Shining Fates'!X71</f>
        <v>0</v>
      </c>
      <c r="CR23">
        <f>'Battle Styles'!X71</f>
        <v>0</v>
      </c>
      <c r="CS23">
        <f>'Chilling Reign'!X71</f>
        <v>0</v>
      </c>
      <c r="CT23">
        <f>'Evolving Skies'!X71</f>
        <v>0</v>
      </c>
      <c r="CU23">
        <f>Celebrations!X71</f>
        <v>0</v>
      </c>
      <c r="CV23">
        <f>'Fusion Strike'!X71</f>
        <v>0</v>
      </c>
      <c r="CW23">
        <f>'Brilliant Stars'!X71</f>
        <v>0</v>
      </c>
      <c r="CX23">
        <f>'Astral Radiance'!X71</f>
        <v>0</v>
      </c>
      <c r="CY23">
        <f>'Pokémon GO'!X71</f>
        <v>0</v>
      </c>
      <c r="CZ23">
        <f>'Lost Origin'!X71</f>
        <v>0</v>
      </c>
      <c r="DA23">
        <f>'Silver Tempest'!X71</f>
        <v>0</v>
      </c>
      <c r="DB23">
        <f>'Crown Zenith'!X71</f>
        <v>0</v>
      </c>
      <c r="DC23">
        <f>'Scarlet &amp; Violet'!X71</f>
        <v>6</v>
      </c>
      <c r="DD23">
        <f>'Paldea Evolved'!X71</f>
        <v>9</v>
      </c>
      <c r="DE23">
        <f>'Obsidian Flames'!X71</f>
        <v>3</v>
      </c>
      <c r="DF23">
        <f>'151'!X71</f>
        <v>3</v>
      </c>
      <c r="DH23">
        <f t="shared" si="0"/>
        <v>21</v>
      </c>
    </row>
    <row r="24" spans="1:112" x14ac:dyDescent="0.25">
      <c r="A24" s="125" t="s">
        <v>274</v>
      </c>
      <c r="B24">
        <f>'Base Set'!Z72</f>
        <v>0</v>
      </c>
      <c r="C24">
        <f>Jungle!X72</f>
        <v>0</v>
      </c>
      <c r="D24">
        <f>Fossil!Z72</f>
        <v>0</v>
      </c>
      <c r="E24">
        <f>'Base Set 2'!X72</f>
        <v>0</v>
      </c>
      <c r="F24">
        <f>'Team Rocket'!X72</f>
        <v>0</v>
      </c>
      <c r="G24">
        <f>'Gym Heroes'!X72</f>
        <v>0</v>
      </c>
      <c r="H24">
        <f>'Gym Challenge'!X72</f>
        <v>0</v>
      </c>
      <c r="I24">
        <f>'Neo Genesis'!X72</f>
        <v>0</v>
      </c>
      <c r="J24">
        <f>'Neo Discovery'!X72</f>
        <v>0</v>
      </c>
      <c r="K24">
        <f>'Neo Revelation'!X72</f>
        <v>0</v>
      </c>
      <c r="L24">
        <f>'Neo Destiny'!X72</f>
        <v>0</v>
      </c>
      <c r="M24">
        <f>'Legendary Collection'!X72</f>
        <v>0</v>
      </c>
      <c r="N24">
        <f>Expedition!X72</f>
        <v>0</v>
      </c>
      <c r="O24">
        <f>Aquapolis!X72</f>
        <v>0</v>
      </c>
      <c r="P24">
        <f>Skyridge!X72</f>
        <v>0</v>
      </c>
      <c r="Q24">
        <f>'Ruby &amp; Sapphire'!X72</f>
        <v>0</v>
      </c>
      <c r="R24">
        <f>Sandstorm!X72</f>
        <v>0</v>
      </c>
      <c r="S24">
        <f>Dragon!X72</f>
        <v>0</v>
      </c>
      <c r="T24">
        <f>'Team Magma vs Team Aqua'!X72</f>
        <v>0</v>
      </c>
      <c r="U24">
        <f>'Hidden Legends'!X72</f>
        <v>0</v>
      </c>
      <c r="V24">
        <f>'FireRed &amp; LeafGreen'!X72</f>
        <v>0</v>
      </c>
      <c r="W24">
        <f>'Team Rocket Returns'!X72</f>
        <v>0</v>
      </c>
      <c r="X24">
        <f>Deoxys!X72</f>
        <v>0</v>
      </c>
      <c r="Y24">
        <f>Emerald!X72</f>
        <v>0</v>
      </c>
      <c r="Z24">
        <f>'Unseen Forces'!X72</f>
        <v>0</v>
      </c>
      <c r="AA24">
        <f>'Delta Species'!X72</f>
        <v>0</v>
      </c>
      <c r="AB24">
        <f>'Legend Maker'!X72</f>
        <v>0</v>
      </c>
      <c r="AC24">
        <f>'Holon Phantoms'!X72</f>
        <v>0</v>
      </c>
      <c r="AD24">
        <f>'Crystal Guardians'!X72</f>
        <v>0</v>
      </c>
      <c r="AE24">
        <f>'Dragon Frontiers'!X72</f>
        <v>0</v>
      </c>
      <c r="AF24">
        <f>'Power Keepers'!X72</f>
        <v>0</v>
      </c>
      <c r="AG24">
        <f>'Diamond &amp; Pearl'!X72</f>
        <v>0</v>
      </c>
      <c r="AH24">
        <f>'Mysterious Treasures'!X72</f>
        <v>0</v>
      </c>
      <c r="AI24">
        <f>'Secret Wonders'!X72</f>
        <v>0</v>
      </c>
      <c r="AJ24">
        <f>'Great Encounters'!X72</f>
        <v>0</v>
      </c>
      <c r="AK24">
        <f>'Majestic Dawn'!X72</f>
        <v>0</v>
      </c>
      <c r="AL24">
        <f>'Legends Awakened'!X72</f>
        <v>0</v>
      </c>
      <c r="AM24">
        <f>Stormfront!X72</f>
        <v>0</v>
      </c>
      <c r="AN24">
        <f>Platinum!X72</f>
        <v>0</v>
      </c>
      <c r="AO24">
        <f>'Rising Rivals'!X72</f>
        <v>0</v>
      </c>
      <c r="AP24">
        <f>'Supreme Victors'!X72</f>
        <v>0</v>
      </c>
      <c r="AQ24">
        <f>Arceus!X72</f>
        <v>0</v>
      </c>
      <c r="AR24">
        <f>'HeartGold &amp; SoulSilver'!X72</f>
        <v>0</v>
      </c>
      <c r="AS24">
        <f>Unleashed!X72</f>
        <v>0</v>
      </c>
      <c r="AT24">
        <f>Undaunted!X72</f>
        <v>0</v>
      </c>
      <c r="AU24">
        <f>Triumphant!X72</f>
        <v>0</v>
      </c>
      <c r="AV24">
        <f>'Call of Legends'!X72</f>
        <v>0</v>
      </c>
      <c r="AW24">
        <f>'Black &amp; White'!X72</f>
        <v>2</v>
      </c>
      <c r="AX24">
        <f>'Emerging Powers'!X72</f>
        <v>2</v>
      </c>
      <c r="AY24">
        <f>'Noble Victories'!X72</f>
        <v>5</v>
      </c>
      <c r="AZ24">
        <f>'Next Destinies'!X72</f>
        <v>6</v>
      </c>
      <c r="BA24">
        <f>'Dark Explorers'!X72</f>
        <v>6</v>
      </c>
      <c r="BB24">
        <f>'Dragons Exalted'!X72</f>
        <v>6</v>
      </c>
      <c r="BC24">
        <f>'Boundaries Crossed'!X72</f>
        <v>9</v>
      </c>
      <c r="BD24">
        <f>'Plasma Storm'!X72</f>
        <v>5</v>
      </c>
      <c r="BE24">
        <f>'Plasma Freeze'!X72</f>
        <v>8</v>
      </c>
      <c r="BF24">
        <f>'Plasma Blast'!X72</f>
        <v>6</v>
      </c>
      <c r="BG24">
        <f>'Legendary Treasures'!X72</f>
        <v>5</v>
      </c>
      <c r="BH24">
        <f>XY!X72</f>
        <v>6</v>
      </c>
      <c r="BI24">
        <f>Flashfire!X72</f>
        <v>7</v>
      </c>
      <c r="BJ24">
        <f>'Furious Fists'!X72</f>
        <v>7</v>
      </c>
      <c r="BK24">
        <f>'Phantom Forces'!X72</f>
        <v>7</v>
      </c>
      <c r="BL24">
        <f>'Primal Clash'!X72</f>
        <v>16</v>
      </c>
      <c r="BM24">
        <f>'Double Crisis'!X72</f>
        <v>0</v>
      </c>
      <c r="BN24">
        <f>'Roaring Skies'!X72</f>
        <v>11</v>
      </c>
      <c r="BO24">
        <f>'Ancient Origins'!X72</f>
        <v>15</v>
      </c>
      <c r="BP24">
        <f>BREAKthrough!X72</f>
        <v>10</v>
      </c>
      <c r="BQ24">
        <f>BREAKpoint!X72</f>
        <v>9</v>
      </c>
      <c r="BR24">
        <f>Generations!X72</f>
        <v>7</v>
      </c>
      <c r="BS24">
        <f>'Fates Collide'!X72</f>
        <v>9</v>
      </c>
      <c r="BT24">
        <f>'Steam Siege'!X72</f>
        <v>8</v>
      </c>
      <c r="BU24">
        <f>Evolutions!X72</f>
        <v>9</v>
      </c>
      <c r="BV24">
        <f>'Sun &amp; Moon'!X72</f>
        <v>12</v>
      </c>
      <c r="BW24">
        <f>'Guardians Rising'!X72</f>
        <v>15</v>
      </c>
      <c r="BX24">
        <f>'Burning Shadows'!X72</f>
        <v>19</v>
      </c>
      <c r="BY24">
        <f>'Shining Legends'!X72</f>
        <v>3</v>
      </c>
      <c r="BZ24">
        <f>'Crimson Invasion'!X72</f>
        <v>11</v>
      </c>
      <c r="CA24">
        <f>'Ultra Prism'!X72</f>
        <v>18</v>
      </c>
      <c r="CB24">
        <f>'Forbidden Light'!X72</f>
        <v>13</v>
      </c>
      <c r="CC24">
        <f>'Celestial Storm'!X72</f>
        <v>17</v>
      </c>
      <c r="CD24">
        <f>'Dragon Majesty'!X72</f>
        <v>6</v>
      </c>
      <c r="CE24">
        <f>'Lost Thunder'!X72</f>
        <v>20</v>
      </c>
      <c r="CF24">
        <f>'Team Up'!X72</f>
        <v>23</v>
      </c>
      <c r="CG24">
        <f>'Detective Pikachu'!X72</f>
        <v>0</v>
      </c>
      <c r="CH24">
        <f>'Unbroken Bonds'!X72</f>
        <v>24</v>
      </c>
      <c r="CI24">
        <f>'Unified Minds'!X72</f>
        <v>23</v>
      </c>
      <c r="CJ24">
        <f>'Hidden Fates'!X72</f>
        <v>52</v>
      </c>
      <c r="CK24">
        <f>'Cosmic Eclipse'!X72</f>
        <v>27</v>
      </c>
      <c r="CL24">
        <f>'Sword &amp; Shield'!X72</f>
        <v>16</v>
      </c>
      <c r="CM24">
        <f>'Rebel Clash'!X72</f>
        <v>18</v>
      </c>
      <c r="CN24">
        <f>'Darkness Ablaze'!X72</f>
        <v>13</v>
      </c>
      <c r="CO24">
        <f>'Champions Path'!X72</f>
        <v>5</v>
      </c>
      <c r="CP24">
        <f>'Vivid Voltage'!X72</f>
        <v>20</v>
      </c>
      <c r="CQ24">
        <f>'Shining Fates'!X72</f>
        <v>27</v>
      </c>
      <c r="CR24">
        <f>'Battle Styles'!X72</f>
        <v>22</v>
      </c>
      <c r="CS24">
        <f>'Chilling Reign'!X72</f>
        <v>39</v>
      </c>
      <c r="CT24">
        <f>'Evolving Skies'!X72</f>
        <v>38</v>
      </c>
      <c r="CU24">
        <f>Celebrations!X72</f>
        <v>5</v>
      </c>
      <c r="CV24">
        <f>'Fusion Strike'!X72</f>
        <v>20</v>
      </c>
      <c r="CW24">
        <f>'Brilliant Stars'!X72</f>
        <v>21</v>
      </c>
      <c r="CX24">
        <f>'Astral Radiance'!X72</f>
        <v>30</v>
      </c>
      <c r="CY24">
        <f>'Pokémon GO'!X72</f>
        <v>8</v>
      </c>
      <c r="CZ24">
        <f>'Lost Origin'!X72</f>
        <v>25</v>
      </c>
      <c r="DA24">
        <f>'Silver Tempest'!X72</f>
        <v>26</v>
      </c>
      <c r="DB24">
        <f>'Crown Zenith'!X72</f>
        <v>13</v>
      </c>
      <c r="DC24">
        <f>'Scarlet &amp; Violet'!X72</f>
        <v>0</v>
      </c>
      <c r="DD24">
        <f>'Paldea Evolved'!X72</f>
        <v>0</v>
      </c>
      <c r="DE24">
        <f>'Obsidian Flames'!X72</f>
        <v>0</v>
      </c>
      <c r="DF24">
        <f>'151'!X72</f>
        <v>0</v>
      </c>
      <c r="DH24">
        <f t="shared" si="0"/>
        <v>810</v>
      </c>
    </row>
    <row r="25" spans="1:112" ht="13.8" thickBot="1" x14ac:dyDescent="0.3">
      <c r="A25" s="177" t="s">
        <v>278</v>
      </c>
      <c r="B25">
        <f>'Base Set'!Z73</f>
        <v>0</v>
      </c>
      <c r="C25">
        <f>Jungle!X73</f>
        <v>0</v>
      </c>
      <c r="D25">
        <f>Fossil!Z73</f>
        <v>0</v>
      </c>
      <c r="E25">
        <f>'Base Set 2'!X73</f>
        <v>0</v>
      </c>
      <c r="F25">
        <f>'Team Rocket'!X73</f>
        <v>2</v>
      </c>
      <c r="G25">
        <f>'Gym Heroes'!X73</f>
        <v>0</v>
      </c>
      <c r="H25">
        <f>'Gym Challenge'!X73</f>
        <v>0</v>
      </c>
      <c r="I25">
        <f>'Neo Genesis'!X73</f>
        <v>0</v>
      </c>
      <c r="J25">
        <f>'Neo Discovery'!X73</f>
        <v>0</v>
      </c>
      <c r="K25">
        <f>'Neo Revelation'!X73</f>
        <v>4</v>
      </c>
      <c r="L25">
        <f>'Neo Destiny'!X73</f>
        <v>16</v>
      </c>
      <c r="M25">
        <f>'Legendary Collection'!X73</f>
        <v>0</v>
      </c>
      <c r="N25">
        <f>Expedition!X73</f>
        <v>0</v>
      </c>
      <c r="O25">
        <f>Aquapolis!X73</f>
        <v>0</v>
      </c>
      <c r="P25">
        <f>Skyridge!X73</f>
        <v>0</v>
      </c>
      <c r="Q25">
        <f>'Ruby &amp; Sapphire'!X73</f>
        <v>0</v>
      </c>
      <c r="R25">
        <f>Sandstorm!X73</f>
        <v>0</v>
      </c>
      <c r="S25">
        <f>Dragon!X73</f>
        <v>0</v>
      </c>
      <c r="T25">
        <f>'Team Magma vs Team Aqua'!X73</f>
        <v>0</v>
      </c>
      <c r="U25">
        <f>'Hidden Legends'!X73</f>
        <v>0</v>
      </c>
      <c r="V25">
        <f>'FireRed &amp; LeafGreen'!X73</f>
        <v>0</v>
      </c>
      <c r="W25">
        <f>'Team Rocket Returns'!X73</f>
        <v>0</v>
      </c>
      <c r="X25">
        <f>Deoxys!X73</f>
        <v>0</v>
      </c>
      <c r="Y25">
        <f>Emerald!X73</f>
        <v>0</v>
      </c>
      <c r="Z25">
        <f>'Unseen Forces'!X73</f>
        <v>0</v>
      </c>
      <c r="AA25">
        <f>'Delta Species'!X73</f>
        <v>0</v>
      </c>
      <c r="AB25">
        <f>'Legend Maker'!X73</f>
        <v>1</v>
      </c>
      <c r="AC25">
        <f>'Holon Phantoms'!X73</f>
        <v>1</v>
      </c>
      <c r="AD25">
        <f>'Crystal Guardians'!X73</f>
        <v>0</v>
      </c>
      <c r="AE25">
        <f>'Dragon Frontiers'!X73</f>
        <v>0</v>
      </c>
      <c r="AF25">
        <f>'Power Keepers'!X73</f>
        <v>0</v>
      </c>
      <c r="AG25">
        <f>'Diamond &amp; Pearl'!X73</f>
        <v>0</v>
      </c>
      <c r="AH25">
        <f>'Mysterious Treasures'!X73</f>
        <v>0</v>
      </c>
      <c r="AI25">
        <f>'Secret Wonders'!X73</f>
        <v>0</v>
      </c>
      <c r="AJ25">
        <f>'Great Encounters'!X73</f>
        <v>0</v>
      </c>
      <c r="AK25">
        <f>'Majestic Dawn'!X73</f>
        <v>0</v>
      </c>
      <c r="AL25">
        <f>'Legends Awakened'!X73</f>
        <v>0</v>
      </c>
      <c r="AM25">
        <f>Stormfront!X73</f>
        <v>0</v>
      </c>
      <c r="AN25">
        <f>Platinum!X73</f>
        <v>6</v>
      </c>
      <c r="AO25">
        <f>'Rising Rivals'!X73</f>
        <v>9</v>
      </c>
      <c r="AP25">
        <f>'Supreme Victors'!X73</f>
        <v>6</v>
      </c>
      <c r="AQ25">
        <f>Arceus!X73</f>
        <v>12</v>
      </c>
      <c r="AR25">
        <f>'HeartGold &amp; SoulSilver'!X73</f>
        <v>1</v>
      </c>
      <c r="AS25">
        <f>Unleashed!X73</f>
        <v>1</v>
      </c>
      <c r="AT25">
        <f>Undaunted!X73</f>
        <v>1</v>
      </c>
      <c r="AU25">
        <f>Triumphant!X73</f>
        <v>1</v>
      </c>
      <c r="AV25">
        <f>'Call of Legends'!X73</f>
        <v>11</v>
      </c>
      <c r="AW25">
        <f>'Black &amp; White'!X73</f>
        <v>1</v>
      </c>
      <c r="AX25">
        <f>'Emerging Powers'!X73</f>
        <v>0</v>
      </c>
      <c r="AY25">
        <f>'Noble Victories'!X73</f>
        <v>1</v>
      </c>
      <c r="AZ25">
        <f>'Next Destinies'!X73</f>
        <v>4</v>
      </c>
      <c r="BA25">
        <f>'Dark Explorers'!X73</f>
        <v>3</v>
      </c>
      <c r="BB25">
        <f>'Dragons Exalted'!X73</f>
        <v>4</v>
      </c>
      <c r="BC25">
        <f>'Boundaries Crossed'!X73</f>
        <v>4</v>
      </c>
      <c r="BD25">
        <f>'Plasma Storm'!X73</f>
        <v>3</v>
      </c>
      <c r="BE25">
        <f>'Plasma Freeze'!X73</f>
        <v>6</v>
      </c>
      <c r="BF25">
        <f>'Plasma Blast'!X73</f>
        <v>4</v>
      </c>
      <c r="BG25">
        <f>'Legendary Treasures'!X73</f>
        <v>2</v>
      </c>
      <c r="BH25">
        <f>XY!X73</f>
        <v>0</v>
      </c>
      <c r="BI25">
        <f>Flashfire!X73</f>
        <v>3</v>
      </c>
      <c r="BJ25">
        <f>'Furious Fists'!X73</f>
        <v>2</v>
      </c>
      <c r="BK25">
        <f>'Phantom Forces'!X73</f>
        <v>3</v>
      </c>
      <c r="BL25">
        <f>'Primal Clash'!X73</f>
        <v>4</v>
      </c>
      <c r="BM25">
        <f>'Double Crisis'!X73</f>
        <v>0</v>
      </c>
      <c r="BN25">
        <f>'Roaring Skies'!X73</f>
        <v>2</v>
      </c>
      <c r="BO25">
        <f>'Ancient Origins'!X73</f>
        <v>2</v>
      </c>
      <c r="BP25">
        <f>BREAKthrough!X73</f>
        <v>2</v>
      </c>
      <c r="BQ25">
        <f>BREAKpoint!X73</f>
        <v>1</v>
      </c>
      <c r="BR25">
        <f>Generations!X73</f>
        <v>0</v>
      </c>
      <c r="BS25">
        <f>'Fates Collide'!X73</f>
        <v>1</v>
      </c>
      <c r="BT25">
        <f>'Steam Siege'!X73</f>
        <v>2</v>
      </c>
      <c r="BU25">
        <f>Evolutions!X73</f>
        <v>5</v>
      </c>
      <c r="BV25">
        <f>'Sun &amp; Moon'!X73</f>
        <v>14</v>
      </c>
      <c r="BW25">
        <f>'Guardians Rising'!X73</f>
        <v>24</v>
      </c>
      <c r="BX25">
        <f>'Burning Shadows'!X73</f>
        <v>22</v>
      </c>
      <c r="BY25">
        <f>'Shining Legends'!X73</f>
        <v>5</v>
      </c>
      <c r="BZ25">
        <f>'Crimson Invasion'!X73</f>
        <v>13</v>
      </c>
      <c r="CA25">
        <f>'Ultra Prism'!X73</f>
        <v>17</v>
      </c>
      <c r="CB25">
        <f>'Forbidden Light'!X73</f>
        <v>15</v>
      </c>
      <c r="CC25">
        <f>'Celestial Storm'!X73</f>
        <v>15</v>
      </c>
      <c r="CD25">
        <f>'Dragon Majesty'!X73</f>
        <v>8</v>
      </c>
      <c r="CE25">
        <f>'Lost Thunder'!X73</f>
        <v>22</v>
      </c>
      <c r="CF25">
        <f>'Team Up'!X73</f>
        <v>15</v>
      </c>
      <c r="CG25">
        <f>'Detective Pikachu'!X73</f>
        <v>0</v>
      </c>
      <c r="CH25">
        <f>'Unbroken Bonds'!X73</f>
        <v>20</v>
      </c>
      <c r="CI25">
        <f>'Unified Minds'!X73</f>
        <v>22</v>
      </c>
      <c r="CJ25">
        <f>'Hidden Fates'!X73</f>
        <v>1</v>
      </c>
      <c r="CK25">
        <f>'Cosmic Eclipse'!X73</f>
        <v>35</v>
      </c>
      <c r="CL25">
        <f>'Sword &amp; Shield'!X73</f>
        <v>14</v>
      </c>
      <c r="CM25">
        <f>'Rebel Clash'!X73</f>
        <v>17</v>
      </c>
      <c r="CN25">
        <f>'Darkness Ablaze'!X73</f>
        <v>12</v>
      </c>
      <c r="CO25">
        <f>'Champions Path'!X73</f>
        <v>7</v>
      </c>
      <c r="CP25">
        <f>'Vivid Voltage'!X73</f>
        <v>18</v>
      </c>
      <c r="CQ25">
        <f>'Shining Fates'!X73</f>
        <v>1</v>
      </c>
      <c r="CR25">
        <f>'Battle Styles'!X73</f>
        <v>20</v>
      </c>
      <c r="CS25">
        <f>'Chilling Reign'!X73</f>
        <v>35</v>
      </c>
      <c r="CT25">
        <f>'Evolving Skies'!X73</f>
        <v>34</v>
      </c>
      <c r="CU25">
        <f>Celebrations!X73</f>
        <v>1</v>
      </c>
      <c r="CV25">
        <f>'Fusion Strike'!X73</f>
        <v>20</v>
      </c>
      <c r="CW25">
        <f>'Brilliant Stars'!X73</f>
        <v>14</v>
      </c>
      <c r="CX25">
        <f>'Astral Radiance'!X73</f>
        <v>27</v>
      </c>
      <c r="CY25">
        <f>'Pokémon GO'!X73</f>
        <v>10</v>
      </c>
      <c r="CZ25">
        <f>'Lost Origin'!X73</f>
        <v>21</v>
      </c>
      <c r="DA25">
        <f>'Silver Tempest'!X73</f>
        <v>20</v>
      </c>
      <c r="DB25">
        <f>'Crown Zenith'!X73</f>
        <v>1</v>
      </c>
      <c r="DC25">
        <f>'Scarlet &amp; Violet'!X73</f>
        <v>0</v>
      </c>
      <c r="DD25">
        <f>'Paldea Evolved'!X73</f>
        <v>0</v>
      </c>
      <c r="DE25">
        <f>'Obsidian Flames'!X73</f>
        <v>0</v>
      </c>
      <c r="DF25">
        <f>'151'!X73</f>
        <v>0</v>
      </c>
      <c r="DH25">
        <f>SUM(B25:DG25)</f>
        <v>651</v>
      </c>
    </row>
    <row r="26" spans="1:112" ht="13.8" thickBot="1" x14ac:dyDescent="0.3">
      <c r="DG26" t="s">
        <v>9448</v>
      </c>
      <c r="DH26">
        <f>SUM(DH3:DH25)</f>
        <v>27280</v>
      </c>
    </row>
    <row r="27" spans="1:112" ht="13.8" thickBot="1" x14ac:dyDescent="0.3">
      <c r="A27" s="192" t="s">
        <v>9448</v>
      </c>
      <c r="B27" s="71"/>
      <c r="C27" s="71"/>
      <c r="D27" s="71"/>
      <c r="E27" s="71"/>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1"/>
      <c r="BH27" s="71"/>
      <c r="BI27" s="71"/>
      <c r="BJ27" s="71"/>
      <c r="BK27" s="71"/>
      <c r="BL27" s="71"/>
      <c r="BM27" s="71"/>
      <c r="BN27" s="71"/>
      <c r="BO27" s="71"/>
      <c r="BP27" s="71"/>
      <c r="BQ27" s="71"/>
      <c r="BR27" s="71"/>
      <c r="BS27" s="71"/>
      <c r="BT27" s="71"/>
      <c r="BU27" s="71"/>
      <c r="BV27" s="71"/>
      <c r="BW27" s="71"/>
      <c r="BX27" s="71"/>
      <c r="BY27" s="71"/>
      <c r="BZ27" s="71"/>
      <c r="CA27" s="71"/>
      <c r="CB27" s="71"/>
      <c r="CC27" s="71"/>
      <c r="CD27" s="71"/>
      <c r="CE27" s="71"/>
      <c r="CF27" s="71"/>
      <c r="CG27" s="71"/>
      <c r="CH27" s="71"/>
      <c r="CI27" s="71"/>
      <c r="CJ27" s="71"/>
      <c r="CK27" s="71"/>
      <c r="CL27" s="71"/>
      <c r="CM27" s="71"/>
      <c r="CN27" s="71"/>
      <c r="CO27" s="71"/>
      <c r="CP27" s="71"/>
      <c r="CQ27" s="71"/>
      <c r="CR27" s="71"/>
      <c r="CS27" s="71"/>
      <c r="CT27" s="71"/>
      <c r="CU27" s="71"/>
      <c r="CV27" s="71"/>
      <c r="CW27" s="71"/>
      <c r="CX27" s="71"/>
      <c r="CY27" s="71"/>
      <c r="CZ27" s="71"/>
      <c r="DA27" s="71"/>
      <c r="DB27" s="71"/>
      <c r="DC27" s="71"/>
      <c r="DD27" s="71"/>
      <c r="DE27" s="71"/>
      <c r="DF27" s="71"/>
    </row>
    <row r="28" spans="1:112" x14ac:dyDescent="0.25">
      <c r="A28" s="124" t="s">
        <v>190</v>
      </c>
      <c r="B28">
        <f>'Base Set'!Y51</f>
        <v>0</v>
      </c>
      <c r="C28">
        <f>Jungle!W51</f>
        <v>0</v>
      </c>
      <c r="D28">
        <f>Fossil!Y51</f>
        <v>0</v>
      </c>
      <c r="E28">
        <f>'Base Set 2'!W51</f>
        <v>0</v>
      </c>
      <c r="F28">
        <f>'Team Rocket'!W51</f>
        <v>0</v>
      </c>
      <c r="G28">
        <f>'Gym Heroes'!W51</f>
        <v>0</v>
      </c>
      <c r="H28">
        <f>'Gym Challenge'!W51</f>
        <v>0</v>
      </c>
      <c r="I28">
        <f>'Neo Genesis'!W51</f>
        <v>0</v>
      </c>
      <c r="J28">
        <f>'Neo Discovery'!W51</f>
        <v>0</v>
      </c>
      <c r="K28">
        <f>'Neo Revelation'!W51</f>
        <v>0</v>
      </c>
      <c r="L28">
        <f>'Neo Destiny'!W51</f>
        <v>0</v>
      </c>
      <c r="M28">
        <f>'Legendary Collection'!W51</f>
        <v>0</v>
      </c>
      <c r="N28">
        <f>Expedition!W51</f>
        <v>0</v>
      </c>
      <c r="O28">
        <f>Aquapolis!W51</f>
        <v>0</v>
      </c>
      <c r="P28">
        <f>Skyridge!W51</f>
        <v>0</v>
      </c>
      <c r="Q28">
        <f>'Ruby &amp; Sapphire'!W51</f>
        <v>0</v>
      </c>
      <c r="R28">
        <f>Sandstorm!W51</f>
        <v>0</v>
      </c>
      <c r="S28">
        <f>Dragon!W51</f>
        <v>0</v>
      </c>
      <c r="T28">
        <f>'Team Magma vs Team Aqua'!W51</f>
        <v>0</v>
      </c>
      <c r="U28">
        <f>'Hidden Legends'!W51</f>
        <v>0</v>
      </c>
      <c r="V28">
        <f>'FireRed &amp; LeafGreen'!W51</f>
        <v>0</v>
      </c>
      <c r="W28">
        <f>'Team Rocket Returns'!W51</f>
        <v>0</v>
      </c>
      <c r="X28">
        <f>Deoxys!W51</f>
        <v>0</v>
      </c>
      <c r="Y28">
        <f>Emerald!W51</f>
        <v>0</v>
      </c>
      <c r="Z28">
        <f>'Unseen Forces'!W51</f>
        <v>0</v>
      </c>
      <c r="AA28">
        <f>'Delta Species'!W51</f>
        <v>0</v>
      </c>
      <c r="AB28">
        <f>'Legend Maker'!W51</f>
        <v>0</v>
      </c>
      <c r="AC28">
        <f>'Holon Phantoms'!W51</f>
        <v>0</v>
      </c>
      <c r="AD28">
        <f>'Crystal Guardians'!W51</f>
        <v>0</v>
      </c>
      <c r="AE28">
        <f>'Dragon Frontiers'!W51</f>
        <v>0</v>
      </c>
      <c r="AF28">
        <f>'Power Keepers'!W51</f>
        <v>0</v>
      </c>
      <c r="AG28">
        <f>'Diamond &amp; Pearl'!W51</f>
        <v>0</v>
      </c>
      <c r="AH28">
        <f>'Mysterious Treasures'!W51</f>
        <v>0</v>
      </c>
      <c r="AI28">
        <f>'Secret Wonders'!W51</f>
        <v>0</v>
      </c>
      <c r="AJ28">
        <f>'Great Encounters'!W51</f>
        <v>0</v>
      </c>
      <c r="AK28">
        <f>'Majestic Dawn'!W51</f>
        <v>0</v>
      </c>
      <c r="AL28">
        <f>'Legends Awakened'!W51</f>
        <v>0</v>
      </c>
      <c r="AM28">
        <f>Stormfront!W51</f>
        <v>0</v>
      </c>
      <c r="AN28">
        <f>Platinum!W51</f>
        <v>0</v>
      </c>
      <c r="AO28">
        <f>'Rising Rivals'!W51</f>
        <v>0</v>
      </c>
      <c r="AP28">
        <f>'Supreme Victors'!W51</f>
        <v>0</v>
      </c>
      <c r="AQ28">
        <f>Arceus!W51</f>
        <v>0</v>
      </c>
      <c r="AR28">
        <f>'HeartGold &amp; SoulSilver'!W51</f>
        <v>0</v>
      </c>
      <c r="AS28">
        <f>Unleashed!W51</f>
        <v>0</v>
      </c>
      <c r="AT28">
        <f>Undaunted!W51</f>
        <v>0</v>
      </c>
      <c r="AU28">
        <f>Triumphant!W51</f>
        <v>0</v>
      </c>
      <c r="AV28">
        <f>'Call of Legends'!W51</f>
        <v>0</v>
      </c>
      <c r="AW28">
        <f>'Black &amp; White'!W51</f>
        <v>0</v>
      </c>
      <c r="AX28">
        <f>'Emerging Powers'!W51</f>
        <v>0</v>
      </c>
      <c r="AY28">
        <f>'Noble Victories'!W51</f>
        <v>0</v>
      </c>
      <c r="AZ28">
        <f>'Next Destinies'!W51</f>
        <v>0</v>
      </c>
      <c r="BA28">
        <f>'Dark Explorers'!W51</f>
        <v>0</v>
      </c>
      <c r="BB28">
        <f>'Dragons Exalted'!W51</f>
        <v>0</v>
      </c>
      <c r="BC28">
        <f>'Boundaries Crossed'!W51</f>
        <v>0</v>
      </c>
      <c r="BD28">
        <f>'Plasma Storm'!W51</f>
        <v>0</v>
      </c>
      <c r="BE28">
        <f>'Plasma Freeze'!W51</f>
        <v>0</v>
      </c>
      <c r="BF28">
        <f>'Plasma Blast'!W51</f>
        <v>0</v>
      </c>
      <c r="BG28">
        <f>'Legendary Treasures'!W51</f>
        <v>0</v>
      </c>
      <c r="BH28">
        <f>XY!W51</f>
        <v>0</v>
      </c>
      <c r="BI28">
        <f>Flashfire!W51</f>
        <v>0</v>
      </c>
      <c r="BJ28">
        <f>'Furious Fists'!W51</f>
        <v>0</v>
      </c>
      <c r="BK28">
        <f>'Phantom Forces'!W51</f>
        <v>0</v>
      </c>
      <c r="BL28">
        <f>'Primal Clash'!W51</f>
        <v>0</v>
      </c>
      <c r="BM28">
        <f>'Double Crisis'!W51</f>
        <v>0</v>
      </c>
      <c r="BN28">
        <f>'Roaring Skies'!W51</f>
        <v>0</v>
      </c>
      <c r="BO28">
        <f>'Ancient Origins'!W51</f>
        <v>0</v>
      </c>
      <c r="BP28">
        <f>BREAKthrough!W51</f>
        <v>0</v>
      </c>
      <c r="BQ28">
        <f>BREAKpoint!W51</f>
        <v>0</v>
      </c>
      <c r="BR28">
        <f>Generations!W51</f>
        <v>0</v>
      </c>
      <c r="BS28">
        <f>'Fates Collide'!W51</f>
        <v>0</v>
      </c>
      <c r="BT28">
        <f>'Steam Siege'!W51</f>
        <v>0</v>
      </c>
      <c r="BU28">
        <f>Evolutions!W51</f>
        <v>0</v>
      </c>
      <c r="BV28">
        <f>'Sun &amp; Moon'!W51</f>
        <v>0</v>
      </c>
      <c r="BW28">
        <f>'Guardians Rising'!W51</f>
        <v>0</v>
      </c>
      <c r="BX28">
        <f>'Burning Shadows'!W51</f>
        <v>0</v>
      </c>
      <c r="BY28">
        <f>'Shining Legends'!W51</f>
        <v>0</v>
      </c>
      <c r="BZ28">
        <f>'Crimson Invasion'!W51</f>
        <v>0</v>
      </c>
      <c r="CA28">
        <f>'Ultra Prism'!W51</f>
        <v>0</v>
      </c>
      <c r="CB28">
        <f>'Forbidden Light'!W51</f>
        <v>0</v>
      </c>
      <c r="CC28">
        <f>'Celestial Storm'!W51</f>
        <v>0</v>
      </c>
      <c r="CD28">
        <f>'Dragon Majesty'!W51</f>
        <v>0</v>
      </c>
      <c r="CE28">
        <f>'Lost Thunder'!W51</f>
        <v>0</v>
      </c>
      <c r="CF28">
        <f>'Team Up'!W51</f>
        <v>0</v>
      </c>
      <c r="CG28">
        <f>'Detective Pikachu'!W51</f>
        <v>0</v>
      </c>
      <c r="CH28">
        <f>'Unbroken Bonds'!W51</f>
        <v>0</v>
      </c>
      <c r="CI28">
        <f>'Unified Minds'!W51</f>
        <v>0</v>
      </c>
      <c r="CJ28">
        <f>'Hidden Fates'!W51</f>
        <v>0</v>
      </c>
      <c r="CK28">
        <f>'Cosmic Eclipse'!W51</f>
        <v>0</v>
      </c>
      <c r="CL28">
        <f>'Sword &amp; Shield'!W51</f>
        <v>0</v>
      </c>
      <c r="CM28">
        <f>'Rebel Clash'!W51</f>
        <v>0</v>
      </c>
      <c r="CN28">
        <f>'Darkness Ablaze'!W51</f>
        <v>0</v>
      </c>
      <c r="CO28">
        <f>'Champions Path'!W51</f>
        <v>0</v>
      </c>
      <c r="CP28">
        <f>'Vivid Voltage'!W51</f>
        <v>0</v>
      </c>
      <c r="CQ28">
        <f>'Shining Fates'!W51</f>
        <v>0</v>
      </c>
      <c r="CR28">
        <f>'Battle Styles'!W51</f>
        <v>0</v>
      </c>
      <c r="CS28">
        <f>'Chilling Reign'!W51</f>
        <v>0</v>
      </c>
      <c r="CT28">
        <f>'Evolving Skies'!W51</f>
        <v>0</v>
      </c>
      <c r="CU28">
        <f>Celebrations!W51</f>
        <v>0</v>
      </c>
      <c r="CV28">
        <f>'Fusion Strike'!W51</f>
        <v>0</v>
      </c>
      <c r="CW28">
        <f>'Brilliant Stars'!W51</f>
        <v>0</v>
      </c>
      <c r="CX28">
        <f>'Astral Radiance'!W51</f>
        <v>0</v>
      </c>
      <c r="CY28">
        <f>'Pokémon GO'!W51</f>
        <v>0</v>
      </c>
      <c r="CZ28">
        <f>'Lost Origin'!W51</f>
        <v>0</v>
      </c>
      <c r="DA28">
        <f>'Silver Tempest'!W51</f>
        <v>0</v>
      </c>
      <c r="DB28">
        <f>'Crown Zenith'!W51</f>
        <v>0</v>
      </c>
      <c r="DC28">
        <f>'Scarlet &amp; Violet'!W51</f>
        <v>0</v>
      </c>
      <c r="DD28">
        <f>'Paldea Evolved'!W51</f>
        <v>0</v>
      </c>
      <c r="DE28">
        <f>'Obsidian Flames'!W51</f>
        <v>0</v>
      </c>
      <c r="DF28">
        <f>'151'!W51</f>
        <v>0</v>
      </c>
      <c r="DH28">
        <f t="shared" ref="DH28:DH50" si="1">SUM(B28:DG28)</f>
        <v>0</v>
      </c>
    </row>
    <row r="29" spans="1:112" x14ac:dyDescent="0.25">
      <c r="A29" s="125" t="s">
        <v>194</v>
      </c>
      <c r="B29">
        <f>'Base Set'!Y52</f>
        <v>0</v>
      </c>
      <c r="C29">
        <f>Jungle!W52</f>
        <v>0</v>
      </c>
      <c r="D29">
        <f>Fossil!Y52</f>
        <v>0</v>
      </c>
      <c r="E29">
        <f>'Base Set 2'!W52</f>
        <v>0</v>
      </c>
      <c r="F29">
        <f>'Team Rocket'!W52</f>
        <v>0</v>
      </c>
      <c r="G29">
        <f>'Gym Heroes'!W52</f>
        <v>0</v>
      </c>
      <c r="H29">
        <f>'Gym Challenge'!W52</f>
        <v>0</v>
      </c>
      <c r="I29">
        <f>'Neo Genesis'!W52</f>
        <v>0</v>
      </c>
      <c r="J29">
        <f>'Neo Discovery'!W52</f>
        <v>0</v>
      </c>
      <c r="K29">
        <f>'Neo Revelation'!W52</f>
        <v>0</v>
      </c>
      <c r="L29">
        <f>'Neo Destiny'!W52</f>
        <v>0</v>
      </c>
      <c r="M29">
        <f>'Legendary Collection'!W52</f>
        <v>0</v>
      </c>
      <c r="N29">
        <f>Expedition!W52</f>
        <v>0</v>
      </c>
      <c r="O29">
        <f>Aquapolis!W52</f>
        <v>0</v>
      </c>
      <c r="P29">
        <f>Skyridge!W52</f>
        <v>0</v>
      </c>
      <c r="Q29">
        <f>'Ruby &amp; Sapphire'!W52</f>
        <v>0</v>
      </c>
      <c r="R29">
        <f>Sandstorm!W52</f>
        <v>0</v>
      </c>
      <c r="S29">
        <f>Dragon!W52</f>
        <v>0</v>
      </c>
      <c r="T29">
        <f>'Team Magma vs Team Aqua'!W52</f>
        <v>0</v>
      </c>
      <c r="U29">
        <f>'Hidden Legends'!W52</f>
        <v>0</v>
      </c>
      <c r="V29">
        <f>'FireRed &amp; LeafGreen'!W52</f>
        <v>0</v>
      </c>
      <c r="W29">
        <f>'Team Rocket Returns'!W52</f>
        <v>0</v>
      </c>
      <c r="X29">
        <f>Deoxys!W52</f>
        <v>0</v>
      </c>
      <c r="Y29">
        <f>Emerald!W52</f>
        <v>0</v>
      </c>
      <c r="Z29">
        <f>'Unseen Forces'!W52</f>
        <v>0</v>
      </c>
      <c r="AA29">
        <f>'Delta Species'!W52</f>
        <v>0</v>
      </c>
      <c r="AB29">
        <f>'Legend Maker'!W52</f>
        <v>0</v>
      </c>
      <c r="AC29">
        <f>'Holon Phantoms'!W52</f>
        <v>0</v>
      </c>
      <c r="AD29">
        <f>'Crystal Guardians'!W52</f>
        <v>0</v>
      </c>
      <c r="AE29">
        <f>'Dragon Frontiers'!W52</f>
        <v>0</v>
      </c>
      <c r="AF29">
        <f>'Power Keepers'!W52</f>
        <v>0</v>
      </c>
      <c r="AG29">
        <f>'Diamond &amp; Pearl'!W52</f>
        <v>0</v>
      </c>
      <c r="AH29">
        <f>'Mysterious Treasures'!W52</f>
        <v>0</v>
      </c>
      <c r="AI29">
        <f>'Secret Wonders'!W52</f>
        <v>0</v>
      </c>
      <c r="AJ29">
        <f>'Great Encounters'!W52</f>
        <v>0</v>
      </c>
      <c r="AK29">
        <f>'Majestic Dawn'!W52</f>
        <v>0</v>
      </c>
      <c r="AL29">
        <f>'Legends Awakened'!W52</f>
        <v>0</v>
      </c>
      <c r="AM29">
        <f>Stormfront!W52</f>
        <v>0</v>
      </c>
      <c r="AN29">
        <f>Platinum!W52</f>
        <v>0</v>
      </c>
      <c r="AO29">
        <f>'Rising Rivals'!W52</f>
        <v>0</v>
      </c>
      <c r="AP29">
        <f>'Supreme Victors'!W52</f>
        <v>0</v>
      </c>
      <c r="AQ29">
        <f>Arceus!W52</f>
        <v>0</v>
      </c>
      <c r="AR29">
        <f>'HeartGold &amp; SoulSilver'!W52</f>
        <v>0</v>
      </c>
      <c r="AS29">
        <f>Unleashed!W52</f>
        <v>0</v>
      </c>
      <c r="AT29">
        <f>Undaunted!W52</f>
        <v>0</v>
      </c>
      <c r="AU29">
        <f>Triumphant!W52</f>
        <v>0</v>
      </c>
      <c r="AV29">
        <f>'Call of Legends'!W52</f>
        <v>0</v>
      </c>
      <c r="AW29">
        <f>'Black &amp; White'!W52</f>
        <v>0</v>
      </c>
      <c r="AX29">
        <f>'Emerging Powers'!W52</f>
        <v>0</v>
      </c>
      <c r="AY29">
        <f>'Noble Victories'!W52</f>
        <v>0</v>
      </c>
      <c r="AZ29">
        <f>'Next Destinies'!W52</f>
        <v>0</v>
      </c>
      <c r="BA29">
        <f>'Dark Explorers'!W52</f>
        <v>0</v>
      </c>
      <c r="BB29">
        <f>'Dragons Exalted'!W52</f>
        <v>0</v>
      </c>
      <c r="BC29">
        <f>'Boundaries Crossed'!W52</f>
        <v>0</v>
      </c>
      <c r="BD29">
        <f>'Plasma Storm'!W52</f>
        <v>0</v>
      </c>
      <c r="BE29">
        <f>'Plasma Freeze'!W52</f>
        <v>0</v>
      </c>
      <c r="BF29">
        <f>'Plasma Blast'!W52</f>
        <v>0</v>
      </c>
      <c r="BG29">
        <f>'Legendary Treasures'!W52</f>
        <v>0</v>
      </c>
      <c r="BH29">
        <f>XY!W52</f>
        <v>0</v>
      </c>
      <c r="BI29">
        <f>Flashfire!W52</f>
        <v>0</v>
      </c>
      <c r="BJ29">
        <f>'Furious Fists'!W52</f>
        <v>0</v>
      </c>
      <c r="BK29">
        <f>'Phantom Forces'!W52</f>
        <v>0</v>
      </c>
      <c r="BL29">
        <f>'Primal Clash'!W52</f>
        <v>0</v>
      </c>
      <c r="BM29">
        <f>'Double Crisis'!W52</f>
        <v>0</v>
      </c>
      <c r="BN29">
        <f>'Roaring Skies'!W52</f>
        <v>0</v>
      </c>
      <c r="BO29">
        <f>'Ancient Origins'!W52</f>
        <v>0</v>
      </c>
      <c r="BP29">
        <f>BREAKthrough!W52</f>
        <v>0</v>
      </c>
      <c r="BQ29">
        <f>BREAKpoint!W52</f>
        <v>0</v>
      </c>
      <c r="BR29">
        <f>Generations!W52</f>
        <v>0</v>
      </c>
      <c r="BS29">
        <f>'Fates Collide'!W52</f>
        <v>0</v>
      </c>
      <c r="BT29">
        <f>'Steam Siege'!W52</f>
        <v>0</v>
      </c>
      <c r="BU29">
        <f>Evolutions!W52</f>
        <v>0</v>
      </c>
      <c r="BV29">
        <f>'Sun &amp; Moon'!W52</f>
        <v>0</v>
      </c>
      <c r="BW29">
        <f>'Guardians Rising'!W52</f>
        <v>0</v>
      </c>
      <c r="BX29">
        <f>'Burning Shadows'!W52</f>
        <v>0</v>
      </c>
      <c r="BY29">
        <f>'Shining Legends'!W52</f>
        <v>0</v>
      </c>
      <c r="BZ29">
        <f>'Crimson Invasion'!W52</f>
        <v>0</v>
      </c>
      <c r="CA29">
        <f>'Ultra Prism'!W52</f>
        <v>0</v>
      </c>
      <c r="CB29">
        <f>'Forbidden Light'!W52</f>
        <v>0</v>
      </c>
      <c r="CC29">
        <f>'Celestial Storm'!W52</f>
        <v>0</v>
      </c>
      <c r="CD29">
        <f>'Dragon Majesty'!W52</f>
        <v>0</v>
      </c>
      <c r="CE29">
        <f>'Lost Thunder'!W52</f>
        <v>0</v>
      </c>
      <c r="CF29">
        <f>'Team Up'!W52</f>
        <v>0</v>
      </c>
      <c r="CG29">
        <f>'Detective Pikachu'!W52</f>
        <v>0</v>
      </c>
      <c r="CH29">
        <f>'Unbroken Bonds'!W52</f>
        <v>0</v>
      </c>
      <c r="CI29">
        <f>'Unified Minds'!W52</f>
        <v>0</v>
      </c>
      <c r="CJ29">
        <f>'Hidden Fates'!W52</f>
        <v>0</v>
      </c>
      <c r="CK29">
        <f>'Cosmic Eclipse'!W52</f>
        <v>0</v>
      </c>
      <c r="CL29">
        <f>'Sword &amp; Shield'!W52</f>
        <v>0</v>
      </c>
      <c r="CM29">
        <f>'Rebel Clash'!W52</f>
        <v>0</v>
      </c>
      <c r="CN29">
        <f>'Darkness Ablaze'!W52</f>
        <v>0</v>
      </c>
      <c r="CO29">
        <f>'Champions Path'!W52</f>
        <v>0</v>
      </c>
      <c r="CP29">
        <f>'Vivid Voltage'!W52</f>
        <v>0</v>
      </c>
      <c r="CQ29">
        <f>'Shining Fates'!W52</f>
        <v>0</v>
      </c>
      <c r="CR29">
        <f>'Battle Styles'!W52</f>
        <v>0</v>
      </c>
      <c r="CS29">
        <f>'Chilling Reign'!W52</f>
        <v>0</v>
      </c>
      <c r="CT29">
        <f>'Evolving Skies'!W52</f>
        <v>0</v>
      </c>
      <c r="CU29">
        <f>Celebrations!W52</f>
        <v>0</v>
      </c>
      <c r="CV29">
        <f>'Fusion Strike'!W52</f>
        <v>0</v>
      </c>
      <c r="CW29">
        <f>'Brilliant Stars'!W52</f>
        <v>0</v>
      </c>
      <c r="CX29">
        <f>'Astral Radiance'!W52</f>
        <v>0</v>
      </c>
      <c r="CY29">
        <f>'Pokémon GO'!W52</f>
        <v>0</v>
      </c>
      <c r="CZ29">
        <f>'Lost Origin'!W52</f>
        <v>0</v>
      </c>
      <c r="DA29">
        <f>'Silver Tempest'!W52</f>
        <v>0</v>
      </c>
      <c r="DB29">
        <f>'Crown Zenith'!W52</f>
        <v>0</v>
      </c>
      <c r="DC29">
        <f>'Scarlet &amp; Violet'!W52</f>
        <v>0</v>
      </c>
      <c r="DD29">
        <f>'Paldea Evolved'!W52</f>
        <v>0</v>
      </c>
      <c r="DE29">
        <f>'Obsidian Flames'!W52</f>
        <v>0</v>
      </c>
      <c r="DF29">
        <f>'151'!W52</f>
        <v>0</v>
      </c>
      <c r="DH29">
        <f t="shared" si="1"/>
        <v>0</v>
      </c>
    </row>
    <row r="30" spans="1:112" x14ac:dyDescent="0.25">
      <c r="A30" s="125" t="s">
        <v>198</v>
      </c>
      <c r="B30">
        <f>'Base Set'!Y53</f>
        <v>0</v>
      </c>
      <c r="C30">
        <f>Jungle!W53</f>
        <v>0</v>
      </c>
      <c r="D30">
        <f>Fossil!Y53</f>
        <v>0</v>
      </c>
      <c r="E30">
        <f>'Base Set 2'!W53</f>
        <v>0</v>
      </c>
      <c r="F30">
        <f>'Team Rocket'!W53</f>
        <v>0</v>
      </c>
      <c r="G30">
        <f>'Gym Heroes'!W53</f>
        <v>0</v>
      </c>
      <c r="H30">
        <f>'Gym Challenge'!W53</f>
        <v>0</v>
      </c>
      <c r="I30">
        <f>'Neo Genesis'!W53</f>
        <v>0</v>
      </c>
      <c r="J30">
        <f>'Neo Discovery'!W53</f>
        <v>0</v>
      </c>
      <c r="K30">
        <f>'Neo Revelation'!W53</f>
        <v>0</v>
      </c>
      <c r="L30">
        <f>'Neo Destiny'!W53</f>
        <v>0</v>
      </c>
      <c r="M30">
        <f>'Legendary Collection'!W53</f>
        <v>0</v>
      </c>
      <c r="N30">
        <f>Expedition!W53</f>
        <v>0</v>
      </c>
      <c r="O30">
        <f>Aquapolis!W53</f>
        <v>0</v>
      </c>
      <c r="P30">
        <f>Skyridge!W53</f>
        <v>0</v>
      </c>
      <c r="Q30">
        <f>'Ruby &amp; Sapphire'!W53</f>
        <v>0</v>
      </c>
      <c r="R30">
        <f>Sandstorm!W53</f>
        <v>0</v>
      </c>
      <c r="S30">
        <f>Dragon!W53</f>
        <v>0</v>
      </c>
      <c r="T30">
        <f>'Team Magma vs Team Aqua'!W53</f>
        <v>0</v>
      </c>
      <c r="U30">
        <f>'Hidden Legends'!W53</f>
        <v>0</v>
      </c>
      <c r="V30">
        <f>'FireRed &amp; LeafGreen'!W53</f>
        <v>0</v>
      </c>
      <c r="W30">
        <f>'Team Rocket Returns'!W53</f>
        <v>0</v>
      </c>
      <c r="X30">
        <f>Deoxys!W53</f>
        <v>0</v>
      </c>
      <c r="Y30">
        <f>Emerald!W53</f>
        <v>0</v>
      </c>
      <c r="Z30">
        <f>'Unseen Forces'!W53</f>
        <v>0</v>
      </c>
      <c r="AA30">
        <f>'Delta Species'!W53</f>
        <v>0</v>
      </c>
      <c r="AB30">
        <f>'Legend Maker'!W53</f>
        <v>0</v>
      </c>
      <c r="AC30">
        <f>'Holon Phantoms'!W53</f>
        <v>0</v>
      </c>
      <c r="AD30">
        <f>'Crystal Guardians'!W53</f>
        <v>0</v>
      </c>
      <c r="AE30">
        <f>'Dragon Frontiers'!W53</f>
        <v>0</v>
      </c>
      <c r="AF30">
        <f>'Power Keepers'!W53</f>
        <v>0</v>
      </c>
      <c r="AG30">
        <f>'Diamond &amp; Pearl'!W53</f>
        <v>0</v>
      </c>
      <c r="AH30">
        <f>'Mysterious Treasures'!W53</f>
        <v>0</v>
      </c>
      <c r="AI30">
        <f>'Secret Wonders'!W53</f>
        <v>0</v>
      </c>
      <c r="AJ30">
        <f>'Great Encounters'!W53</f>
        <v>0</v>
      </c>
      <c r="AK30">
        <f>'Majestic Dawn'!W53</f>
        <v>0</v>
      </c>
      <c r="AL30">
        <f>'Legends Awakened'!W53</f>
        <v>0</v>
      </c>
      <c r="AM30">
        <f>Stormfront!W53</f>
        <v>0</v>
      </c>
      <c r="AN30">
        <f>Platinum!W53</f>
        <v>0</v>
      </c>
      <c r="AO30">
        <f>'Rising Rivals'!W53</f>
        <v>0</v>
      </c>
      <c r="AP30">
        <f>'Supreme Victors'!W53</f>
        <v>0</v>
      </c>
      <c r="AQ30">
        <f>Arceus!W53</f>
        <v>0</v>
      </c>
      <c r="AR30">
        <f>'HeartGold &amp; SoulSilver'!W53</f>
        <v>0</v>
      </c>
      <c r="AS30">
        <f>Unleashed!W53</f>
        <v>0</v>
      </c>
      <c r="AT30">
        <f>Undaunted!W53</f>
        <v>0</v>
      </c>
      <c r="AU30">
        <f>Triumphant!W53</f>
        <v>0</v>
      </c>
      <c r="AV30">
        <f>'Call of Legends'!W53</f>
        <v>0</v>
      </c>
      <c r="AW30">
        <f>'Black &amp; White'!W53</f>
        <v>0</v>
      </c>
      <c r="AX30">
        <f>'Emerging Powers'!W53</f>
        <v>0</v>
      </c>
      <c r="AY30">
        <f>'Noble Victories'!W53</f>
        <v>0</v>
      </c>
      <c r="AZ30">
        <f>'Next Destinies'!W53</f>
        <v>0</v>
      </c>
      <c r="BA30">
        <f>'Dark Explorers'!W53</f>
        <v>0</v>
      </c>
      <c r="BB30">
        <f>'Dragons Exalted'!W53</f>
        <v>0</v>
      </c>
      <c r="BC30">
        <f>'Boundaries Crossed'!W53</f>
        <v>0</v>
      </c>
      <c r="BD30">
        <f>'Plasma Storm'!W53</f>
        <v>0</v>
      </c>
      <c r="BE30">
        <f>'Plasma Freeze'!W53</f>
        <v>0</v>
      </c>
      <c r="BF30">
        <f>'Plasma Blast'!W53</f>
        <v>0</v>
      </c>
      <c r="BG30">
        <f>'Legendary Treasures'!W53</f>
        <v>0</v>
      </c>
      <c r="BH30">
        <f>XY!W53</f>
        <v>0</v>
      </c>
      <c r="BI30">
        <f>Flashfire!W53</f>
        <v>0</v>
      </c>
      <c r="BJ30">
        <f>'Furious Fists'!W53</f>
        <v>0</v>
      </c>
      <c r="BK30">
        <f>'Phantom Forces'!W53</f>
        <v>0</v>
      </c>
      <c r="BL30">
        <f>'Primal Clash'!W53</f>
        <v>0</v>
      </c>
      <c r="BM30">
        <f>'Double Crisis'!W53</f>
        <v>0</v>
      </c>
      <c r="BN30">
        <f>'Roaring Skies'!W53</f>
        <v>0</v>
      </c>
      <c r="BO30">
        <f>'Ancient Origins'!W53</f>
        <v>0</v>
      </c>
      <c r="BP30">
        <f>BREAKthrough!W53</f>
        <v>0</v>
      </c>
      <c r="BQ30">
        <f>BREAKpoint!W53</f>
        <v>0</v>
      </c>
      <c r="BR30">
        <f>Generations!W53</f>
        <v>0</v>
      </c>
      <c r="BS30">
        <f>'Fates Collide'!W53</f>
        <v>0</v>
      </c>
      <c r="BT30">
        <f>'Steam Siege'!W53</f>
        <v>0</v>
      </c>
      <c r="BU30">
        <f>Evolutions!W53</f>
        <v>0</v>
      </c>
      <c r="BV30">
        <f>'Sun &amp; Moon'!W53</f>
        <v>0</v>
      </c>
      <c r="BW30">
        <f>'Guardians Rising'!W53</f>
        <v>0</v>
      </c>
      <c r="BX30">
        <f>'Burning Shadows'!W53</f>
        <v>0</v>
      </c>
      <c r="BY30">
        <f>'Shining Legends'!W53</f>
        <v>0</v>
      </c>
      <c r="BZ30">
        <f>'Crimson Invasion'!W53</f>
        <v>0</v>
      </c>
      <c r="CA30">
        <f>'Ultra Prism'!W53</f>
        <v>0</v>
      </c>
      <c r="CB30">
        <f>'Forbidden Light'!W53</f>
        <v>0</v>
      </c>
      <c r="CC30">
        <f>'Celestial Storm'!W53</f>
        <v>0</v>
      </c>
      <c r="CD30">
        <f>'Dragon Majesty'!W53</f>
        <v>0</v>
      </c>
      <c r="CE30">
        <f>'Lost Thunder'!W53</f>
        <v>0</v>
      </c>
      <c r="CF30">
        <f>'Team Up'!W53</f>
        <v>0</v>
      </c>
      <c r="CG30">
        <f>'Detective Pikachu'!W53</f>
        <v>0</v>
      </c>
      <c r="CH30">
        <f>'Unbroken Bonds'!W53</f>
        <v>0</v>
      </c>
      <c r="CI30">
        <f>'Unified Minds'!W53</f>
        <v>0</v>
      </c>
      <c r="CJ30">
        <f>'Hidden Fates'!W53</f>
        <v>0</v>
      </c>
      <c r="CK30">
        <f>'Cosmic Eclipse'!W53</f>
        <v>0</v>
      </c>
      <c r="CL30">
        <f>'Sword &amp; Shield'!W53</f>
        <v>0</v>
      </c>
      <c r="CM30">
        <f>'Rebel Clash'!W53</f>
        <v>0</v>
      </c>
      <c r="CN30">
        <f>'Darkness Ablaze'!W53</f>
        <v>0</v>
      </c>
      <c r="CO30">
        <f>'Champions Path'!W53</f>
        <v>0</v>
      </c>
      <c r="CP30">
        <f>'Vivid Voltage'!W53</f>
        <v>0</v>
      </c>
      <c r="CQ30">
        <f>'Shining Fates'!W53</f>
        <v>0</v>
      </c>
      <c r="CR30">
        <f>'Battle Styles'!W53</f>
        <v>0</v>
      </c>
      <c r="CS30">
        <f>'Chilling Reign'!W53</f>
        <v>0</v>
      </c>
      <c r="CT30">
        <f>'Evolving Skies'!W53</f>
        <v>0</v>
      </c>
      <c r="CU30">
        <f>Celebrations!W53</f>
        <v>0</v>
      </c>
      <c r="CV30">
        <f>'Fusion Strike'!W53</f>
        <v>0</v>
      </c>
      <c r="CW30">
        <f>'Brilliant Stars'!W53</f>
        <v>0</v>
      </c>
      <c r="CX30">
        <f>'Astral Radiance'!W53</f>
        <v>0</v>
      </c>
      <c r="CY30">
        <f>'Pokémon GO'!W53</f>
        <v>0</v>
      </c>
      <c r="CZ30">
        <f>'Lost Origin'!W53</f>
        <v>0</v>
      </c>
      <c r="DA30">
        <f>'Silver Tempest'!W53</f>
        <v>0</v>
      </c>
      <c r="DB30">
        <f>'Crown Zenith'!W53</f>
        <v>0</v>
      </c>
      <c r="DC30">
        <f>'Scarlet &amp; Violet'!W53</f>
        <v>0</v>
      </c>
      <c r="DD30">
        <f>'Paldea Evolved'!W53</f>
        <v>0</v>
      </c>
      <c r="DE30">
        <f>'Obsidian Flames'!W53</f>
        <v>0</v>
      </c>
      <c r="DF30">
        <f>'151'!W53</f>
        <v>0</v>
      </c>
      <c r="DH30">
        <f t="shared" si="1"/>
        <v>0</v>
      </c>
    </row>
    <row r="31" spans="1:112" x14ac:dyDescent="0.25">
      <c r="A31" s="125" t="s">
        <v>202</v>
      </c>
      <c r="B31">
        <f>'Base Set'!Y54</f>
        <v>0</v>
      </c>
      <c r="C31">
        <f>Jungle!W54</f>
        <v>0</v>
      </c>
      <c r="D31">
        <f>Fossil!Y54</f>
        <v>0</v>
      </c>
      <c r="E31">
        <f>'Base Set 2'!W54</f>
        <v>0</v>
      </c>
      <c r="F31">
        <f>'Team Rocket'!W54</f>
        <v>0</v>
      </c>
      <c r="G31">
        <f>'Gym Heroes'!W54</f>
        <v>0</v>
      </c>
      <c r="H31">
        <f>'Gym Challenge'!W54</f>
        <v>0</v>
      </c>
      <c r="I31">
        <f>'Neo Genesis'!W54</f>
        <v>0</v>
      </c>
      <c r="J31">
        <f>'Neo Discovery'!W54</f>
        <v>0</v>
      </c>
      <c r="K31">
        <f>'Neo Revelation'!W54</f>
        <v>0</v>
      </c>
      <c r="L31">
        <f>'Neo Destiny'!W54</f>
        <v>0</v>
      </c>
      <c r="M31">
        <f>'Legendary Collection'!W54</f>
        <v>0</v>
      </c>
      <c r="N31">
        <f>Expedition!W54</f>
        <v>0</v>
      </c>
      <c r="O31">
        <f>Aquapolis!W54</f>
        <v>0</v>
      </c>
      <c r="P31">
        <f>Skyridge!W54</f>
        <v>0</v>
      </c>
      <c r="Q31">
        <f>'Ruby &amp; Sapphire'!W54</f>
        <v>0</v>
      </c>
      <c r="R31">
        <f>Sandstorm!W54</f>
        <v>0</v>
      </c>
      <c r="S31">
        <f>Dragon!W54</f>
        <v>0</v>
      </c>
      <c r="T31">
        <f>'Team Magma vs Team Aqua'!W54</f>
        <v>0</v>
      </c>
      <c r="U31">
        <f>'Hidden Legends'!W54</f>
        <v>0</v>
      </c>
      <c r="V31">
        <f>'FireRed &amp; LeafGreen'!W54</f>
        <v>0</v>
      </c>
      <c r="W31">
        <f>'Team Rocket Returns'!W54</f>
        <v>0</v>
      </c>
      <c r="X31">
        <f>Deoxys!W54</f>
        <v>0</v>
      </c>
      <c r="Y31">
        <f>Emerald!W54</f>
        <v>0</v>
      </c>
      <c r="Z31">
        <f>'Unseen Forces'!W54</f>
        <v>0</v>
      </c>
      <c r="AA31">
        <f>'Delta Species'!W54</f>
        <v>0</v>
      </c>
      <c r="AB31">
        <f>'Legend Maker'!W54</f>
        <v>0</v>
      </c>
      <c r="AC31">
        <f>'Holon Phantoms'!W54</f>
        <v>0</v>
      </c>
      <c r="AD31">
        <f>'Crystal Guardians'!W54</f>
        <v>0</v>
      </c>
      <c r="AE31">
        <f>'Dragon Frontiers'!W54</f>
        <v>0</v>
      </c>
      <c r="AF31">
        <f>'Power Keepers'!W54</f>
        <v>0</v>
      </c>
      <c r="AG31">
        <f>'Diamond &amp; Pearl'!W54</f>
        <v>0</v>
      </c>
      <c r="AH31">
        <f>'Mysterious Treasures'!W54</f>
        <v>0</v>
      </c>
      <c r="AI31">
        <f>'Secret Wonders'!W54</f>
        <v>0</v>
      </c>
      <c r="AJ31">
        <f>'Great Encounters'!W54</f>
        <v>0</v>
      </c>
      <c r="AK31">
        <f>'Majestic Dawn'!W54</f>
        <v>0</v>
      </c>
      <c r="AL31">
        <f>'Legends Awakened'!W54</f>
        <v>0</v>
      </c>
      <c r="AM31">
        <f>Stormfront!W54</f>
        <v>0</v>
      </c>
      <c r="AN31">
        <f>Platinum!W54</f>
        <v>0</v>
      </c>
      <c r="AO31">
        <f>'Rising Rivals'!W54</f>
        <v>0</v>
      </c>
      <c r="AP31">
        <f>'Supreme Victors'!W54</f>
        <v>0</v>
      </c>
      <c r="AQ31">
        <f>Arceus!W54</f>
        <v>0</v>
      </c>
      <c r="AR31">
        <f>'HeartGold &amp; SoulSilver'!W54</f>
        <v>0</v>
      </c>
      <c r="AS31">
        <f>Unleashed!W54</f>
        <v>0</v>
      </c>
      <c r="AT31">
        <f>Undaunted!W54</f>
        <v>0</v>
      </c>
      <c r="AU31">
        <f>Triumphant!W54</f>
        <v>0</v>
      </c>
      <c r="AV31">
        <f>'Call of Legends'!W54</f>
        <v>0</v>
      </c>
      <c r="AW31">
        <f>'Black &amp; White'!W54</f>
        <v>0</v>
      </c>
      <c r="AX31">
        <f>'Emerging Powers'!W54</f>
        <v>0</v>
      </c>
      <c r="AY31">
        <f>'Noble Victories'!W54</f>
        <v>0</v>
      </c>
      <c r="AZ31">
        <f>'Next Destinies'!W54</f>
        <v>0</v>
      </c>
      <c r="BA31">
        <f>'Dark Explorers'!W54</f>
        <v>0</v>
      </c>
      <c r="BB31">
        <f>'Dragons Exalted'!W54</f>
        <v>0</v>
      </c>
      <c r="BC31">
        <f>'Boundaries Crossed'!W54</f>
        <v>0</v>
      </c>
      <c r="BD31">
        <f>'Plasma Storm'!W54</f>
        <v>0</v>
      </c>
      <c r="BE31">
        <f>'Plasma Freeze'!W54</f>
        <v>0</v>
      </c>
      <c r="BF31">
        <f>'Plasma Blast'!W54</f>
        <v>0</v>
      </c>
      <c r="BG31">
        <f>'Legendary Treasures'!W54</f>
        <v>0</v>
      </c>
      <c r="BH31">
        <f>XY!W54</f>
        <v>0</v>
      </c>
      <c r="BI31">
        <f>Flashfire!W54</f>
        <v>0</v>
      </c>
      <c r="BJ31">
        <f>'Furious Fists'!W54</f>
        <v>0</v>
      </c>
      <c r="BK31">
        <f>'Phantom Forces'!W54</f>
        <v>0</v>
      </c>
      <c r="BL31">
        <f>'Primal Clash'!W54</f>
        <v>0</v>
      </c>
      <c r="BM31">
        <f>'Double Crisis'!W54</f>
        <v>0</v>
      </c>
      <c r="BN31">
        <f>'Roaring Skies'!W54</f>
        <v>0</v>
      </c>
      <c r="BO31">
        <f>'Ancient Origins'!W54</f>
        <v>0</v>
      </c>
      <c r="BP31">
        <f>BREAKthrough!W54</f>
        <v>0</v>
      </c>
      <c r="BQ31">
        <f>BREAKpoint!W54</f>
        <v>0</v>
      </c>
      <c r="BR31">
        <f>Generations!W54</f>
        <v>0</v>
      </c>
      <c r="BS31">
        <f>'Fates Collide'!W54</f>
        <v>0</v>
      </c>
      <c r="BT31">
        <f>'Steam Siege'!W54</f>
        <v>0</v>
      </c>
      <c r="BU31">
        <f>Evolutions!W54</f>
        <v>0</v>
      </c>
      <c r="BV31">
        <f>'Sun &amp; Moon'!W54</f>
        <v>0</v>
      </c>
      <c r="BW31">
        <f>'Guardians Rising'!W54</f>
        <v>0</v>
      </c>
      <c r="BX31">
        <f>'Burning Shadows'!W54</f>
        <v>0</v>
      </c>
      <c r="BY31">
        <f>'Shining Legends'!W54</f>
        <v>0</v>
      </c>
      <c r="BZ31">
        <f>'Crimson Invasion'!W54</f>
        <v>0</v>
      </c>
      <c r="CA31">
        <f>'Ultra Prism'!W54</f>
        <v>0</v>
      </c>
      <c r="CB31">
        <f>'Forbidden Light'!W54</f>
        <v>0</v>
      </c>
      <c r="CC31">
        <f>'Celestial Storm'!W54</f>
        <v>0</v>
      </c>
      <c r="CD31">
        <f>'Dragon Majesty'!W54</f>
        <v>0</v>
      </c>
      <c r="CE31">
        <f>'Lost Thunder'!W54</f>
        <v>0</v>
      </c>
      <c r="CF31">
        <f>'Team Up'!W54</f>
        <v>0</v>
      </c>
      <c r="CG31">
        <f>'Detective Pikachu'!W54</f>
        <v>0</v>
      </c>
      <c r="CH31">
        <f>'Unbroken Bonds'!W54</f>
        <v>0</v>
      </c>
      <c r="CI31">
        <f>'Unified Minds'!W54</f>
        <v>0</v>
      </c>
      <c r="CJ31">
        <f>'Hidden Fates'!W54</f>
        <v>0</v>
      </c>
      <c r="CK31">
        <f>'Cosmic Eclipse'!W54</f>
        <v>0</v>
      </c>
      <c r="CL31">
        <f>'Sword &amp; Shield'!W54</f>
        <v>0</v>
      </c>
      <c r="CM31">
        <f>'Rebel Clash'!W54</f>
        <v>0</v>
      </c>
      <c r="CN31">
        <f>'Darkness Ablaze'!W54</f>
        <v>0</v>
      </c>
      <c r="CO31">
        <f>'Champions Path'!W54</f>
        <v>0</v>
      </c>
      <c r="CP31">
        <f>'Vivid Voltage'!W54</f>
        <v>0</v>
      </c>
      <c r="CQ31">
        <f>'Shining Fates'!W54</f>
        <v>0</v>
      </c>
      <c r="CR31">
        <f>'Battle Styles'!W54</f>
        <v>0</v>
      </c>
      <c r="CS31">
        <f>'Chilling Reign'!W54</f>
        <v>0</v>
      </c>
      <c r="CT31">
        <f>'Evolving Skies'!W54</f>
        <v>0</v>
      </c>
      <c r="CU31">
        <f>Celebrations!W54</f>
        <v>0</v>
      </c>
      <c r="CV31">
        <f>'Fusion Strike'!W54</f>
        <v>0</v>
      </c>
      <c r="CW31">
        <f>'Brilliant Stars'!W54</f>
        <v>0</v>
      </c>
      <c r="CX31">
        <f>'Astral Radiance'!W54</f>
        <v>0</v>
      </c>
      <c r="CY31">
        <f>'Pokémon GO'!W54</f>
        <v>0</v>
      </c>
      <c r="CZ31">
        <f>'Lost Origin'!W54</f>
        <v>0</v>
      </c>
      <c r="DA31">
        <f>'Silver Tempest'!W54</f>
        <v>0</v>
      </c>
      <c r="DB31">
        <f>'Crown Zenith'!W54</f>
        <v>0</v>
      </c>
      <c r="DC31">
        <f>'Scarlet &amp; Violet'!W54</f>
        <v>0</v>
      </c>
      <c r="DD31">
        <f>'Paldea Evolved'!W54</f>
        <v>0</v>
      </c>
      <c r="DE31">
        <f>'Obsidian Flames'!W54</f>
        <v>0</v>
      </c>
      <c r="DF31">
        <f>'151'!W54</f>
        <v>0</v>
      </c>
      <c r="DH31">
        <f t="shared" si="1"/>
        <v>0</v>
      </c>
    </row>
    <row r="32" spans="1:112" x14ac:dyDescent="0.25">
      <c r="A32" s="125" t="s">
        <v>206</v>
      </c>
      <c r="B32">
        <f>'Base Set'!Y55</f>
        <v>0</v>
      </c>
      <c r="C32">
        <f>Jungle!W55</f>
        <v>0</v>
      </c>
      <c r="D32">
        <f>Fossil!Y55</f>
        <v>0</v>
      </c>
      <c r="E32">
        <f>'Base Set 2'!W55</f>
        <v>0</v>
      </c>
      <c r="F32">
        <f>'Team Rocket'!W55</f>
        <v>0</v>
      </c>
      <c r="G32">
        <f>'Gym Heroes'!W55</f>
        <v>0</v>
      </c>
      <c r="H32">
        <f>'Gym Challenge'!W55</f>
        <v>0</v>
      </c>
      <c r="I32">
        <f>'Neo Genesis'!W55</f>
        <v>0</v>
      </c>
      <c r="J32">
        <f>'Neo Discovery'!W55</f>
        <v>0</v>
      </c>
      <c r="K32">
        <f>'Neo Revelation'!W55</f>
        <v>0</v>
      </c>
      <c r="L32">
        <f>'Neo Destiny'!W55</f>
        <v>0</v>
      </c>
      <c r="M32">
        <f>'Legendary Collection'!W55</f>
        <v>0</v>
      </c>
      <c r="N32">
        <f>Expedition!W55</f>
        <v>0</v>
      </c>
      <c r="O32">
        <f>Aquapolis!W55</f>
        <v>0</v>
      </c>
      <c r="P32">
        <f>Skyridge!W55</f>
        <v>0</v>
      </c>
      <c r="Q32">
        <f>'Ruby &amp; Sapphire'!W55</f>
        <v>0</v>
      </c>
      <c r="R32">
        <f>Sandstorm!W55</f>
        <v>0</v>
      </c>
      <c r="S32">
        <f>Dragon!W55</f>
        <v>0</v>
      </c>
      <c r="T32">
        <f>'Team Magma vs Team Aqua'!W55</f>
        <v>0</v>
      </c>
      <c r="U32">
        <f>'Hidden Legends'!W55</f>
        <v>0</v>
      </c>
      <c r="V32">
        <f>'FireRed &amp; LeafGreen'!W55</f>
        <v>0</v>
      </c>
      <c r="W32">
        <f>'Team Rocket Returns'!W55</f>
        <v>0</v>
      </c>
      <c r="X32">
        <f>Deoxys!W55</f>
        <v>0</v>
      </c>
      <c r="Y32">
        <f>Emerald!W55</f>
        <v>0</v>
      </c>
      <c r="Z32">
        <f>'Unseen Forces'!W55</f>
        <v>0</v>
      </c>
      <c r="AA32">
        <f>'Delta Species'!W55</f>
        <v>0</v>
      </c>
      <c r="AB32">
        <f>'Legend Maker'!W55</f>
        <v>0</v>
      </c>
      <c r="AC32">
        <f>'Holon Phantoms'!W55</f>
        <v>0</v>
      </c>
      <c r="AD32">
        <f>'Crystal Guardians'!W55</f>
        <v>0</v>
      </c>
      <c r="AE32">
        <f>'Dragon Frontiers'!W55</f>
        <v>0</v>
      </c>
      <c r="AF32">
        <f>'Power Keepers'!W55</f>
        <v>0</v>
      </c>
      <c r="AG32">
        <f>'Diamond &amp; Pearl'!W55</f>
        <v>0</v>
      </c>
      <c r="AH32">
        <f>'Mysterious Treasures'!W55</f>
        <v>0</v>
      </c>
      <c r="AI32">
        <f>'Secret Wonders'!W55</f>
        <v>0</v>
      </c>
      <c r="AJ32">
        <f>'Great Encounters'!W55</f>
        <v>0</v>
      </c>
      <c r="AK32">
        <f>'Majestic Dawn'!W55</f>
        <v>0</v>
      </c>
      <c r="AL32">
        <f>'Legends Awakened'!W55</f>
        <v>0</v>
      </c>
      <c r="AM32">
        <f>Stormfront!W55</f>
        <v>0</v>
      </c>
      <c r="AN32">
        <f>Platinum!W55</f>
        <v>0</v>
      </c>
      <c r="AO32">
        <f>'Rising Rivals'!W55</f>
        <v>0</v>
      </c>
      <c r="AP32">
        <f>'Supreme Victors'!W55</f>
        <v>0</v>
      </c>
      <c r="AQ32">
        <f>Arceus!W55</f>
        <v>0</v>
      </c>
      <c r="AR32">
        <f>'HeartGold &amp; SoulSilver'!W55</f>
        <v>0</v>
      </c>
      <c r="AS32">
        <f>Unleashed!W55</f>
        <v>0</v>
      </c>
      <c r="AT32">
        <f>Undaunted!W55</f>
        <v>0</v>
      </c>
      <c r="AU32">
        <f>Triumphant!W55</f>
        <v>0</v>
      </c>
      <c r="AV32">
        <f>'Call of Legends'!W55</f>
        <v>0</v>
      </c>
      <c r="AW32">
        <f>'Black &amp; White'!W55</f>
        <v>0</v>
      </c>
      <c r="AX32">
        <f>'Emerging Powers'!W55</f>
        <v>0</v>
      </c>
      <c r="AY32">
        <f>'Noble Victories'!W55</f>
        <v>0</v>
      </c>
      <c r="AZ32">
        <f>'Next Destinies'!W55</f>
        <v>0</v>
      </c>
      <c r="BA32">
        <f>'Dark Explorers'!W55</f>
        <v>0</v>
      </c>
      <c r="BB32">
        <f>'Dragons Exalted'!W55</f>
        <v>0</v>
      </c>
      <c r="BC32">
        <f>'Boundaries Crossed'!W55</f>
        <v>0</v>
      </c>
      <c r="BD32">
        <f>'Plasma Storm'!W55</f>
        <v>0</v>
      </c>
      <c r="BE32">
        <f>'Plasma Freeze'!W55</f>
        <v>0</v>
      </c>
      <c r="BF32">
        <f>'Plasma Blast'!W55</f>
        <v>0</v>
      </c>
      <c r="BG32">
        <f>'Legendary Treasures'!W55</f>
        <v>0</v>
      </c>
      <c r="BH32">
        <f>XY!W55</f>
        <v>0</v>
      </c>
      <c r="BI32">
        <f>Flashfire!W55</f>
        <v>0</v>
      </c>
      <c r="BJ32">
        <f>'Furious Fists'!W55</f>
        <v>0</v>
      </c>
      <c r="BK32">
        <f>'Phantom Forces'!W55</f>
        <v>0</v>
      </c>
      <c r="BL32">
        <f>'Primal Clash'!W55</f>
        <v>0</v>
      </c>
      <c r="BM32">
        <f>'Double Crisis'!W55</f>
        <v>0</v>
      </c>
      <c r="BN32">
        <f>'Roaring Skies'!W55</f>
        <v>0</v>
      </c>
      <c r="BO32">
        <f>'Ancient Origins'!W55</f>
        <v>0</v>
      </c>
      <c r="BP32">
        <f>BREAKthrough!W55</f>
        <v>0</v>
      </c>
      <c r="BQ32">
        <f>BREAKpoint!W55</f>
        <v>0</v>
      </c>
      <c r="BR32">
        <f>Generations!W55</f>
        <v>0</v>
      </c>
      <c r="BS32">
        <f>'Fates Collide'!W55</f>
        <v>0</v>
      </c>
      <c r="BT32">
        <f>'Steam Siege'!W55</f>
        <v>0</v>
      </c>
      <c r="BU32">
        <f>Evolutions!W55</f>
        <v>0</v>
      </c>
      <c r="BV32">
        <f>'Sun &amp; Moon'!W55</f>
        <v>0</v>
      </c>
      <c r="BW32">
        <f>'Guardians Rising'!W55</f>
        <v>0</v>
      </c>
      <c r="BX32">
        <f>'Burning Shadows'!W55</f>
        <v>0</v>
      </c>
      <c r="BY32">
        <f>'Shining Legends'!W55</f>
        <v>0</v>
      </c>
      <c r="BZ32">
        <f>'Crimson Invasion'!W55</f>
        <v>0</v>
      </c>
      <c r="CA32">
        <f>'Ultra Prism'!W55</f>
        <v>0</v>
      </c>
      <c r="CB32">
        <f>'Forbidden Light'!W55</f>
        <v>0</v>
      </c>
      <c r="CC32">
        <f>'Celestial Storm'!W55</f>
        <v>0</v>
      </c>
      <c r="CD32">
        <f>'Dragon Majesty'!W55</f>
        <v>0</v>
      </c>
      <c r="CE32">
        <f>'Lost Thunder'!W55</f>
        <v>0</v>
      </c>
      <c r="CF32">
        <f>'Team Up'!W55</f>
        <v>0</v>
      </c>
      <c r="CG32">
        <f>'Detective Pikachu'!W55</f>
        <v>0</v>
      </c>
      <c r="CH32">
        <f>'Unbroken Bonds'!W55</f>
        <v>0</v>
      </c>
      <c r="CI32">
        <f>'Unified Minds'!W55</f>
        <v>0</v>
      </c>
      <c r="CJ32">
        <f>'Hidden Fates'!W55</f>
        <v>0</v>
      </c>
      <c r="CK32">
        <f>'Cosmic Eclipse'!W55</f>
        <v>0</v>
      </c>
      <c r="CL32">
        <f>'Sword &amp; Shield'!W55</f>
        <v>0</v>
      </c>
      <c r="CM32">
        <f>'Rebel Clash'!W55</f>
        <v>0</v>
      </c>
      <c r="CN32">
        <f>'Darkness Ablaze'!W55</f>
        <v>0</v>
      </c>
      <c r="CO32">
        <f>'Champions Path'!W55</f>
        <v>0</v>
      </c>
      <c r="CP32">
        <f>'Vivid Voltage'!W55</f>
        <v>0</v>
      </c>
      <c r="CQ32">
        <f>'Shining Fates'!W55</f>
        <v>0</v>
      </c>
      <c r="CR32">
        <f>'Battle Styles'!W55</f>
        <v>0</v>
      </c>
      <c r="CS32">
        <f>'Chilling Reign'!W55</f>
        <v>0</v>
      </c>
      <c r="CT32">
        <f>'Evolving Skies'!W55</f>
        <v>0</v>
      </c>
      <c r="CU32">
        <f>Celebrations!W55</f>
        <v>0</v>
      </c>
      <c r="CV32">
        <f>'Fusion Strike'!W55</f>
        <v>0</v>
      </c>
      <c r="CW32">
        <f>'Brilliant Stars'!W55</f>
        <v>0</v>
      </c>
      <c r="CX32">
        <f>'Astral Radiance'!W55</f>
        <v>0</v>
      </c>
      <c r="CY32">
        <f>'Pokémon GO'!W55</f>
        <v>0</v>
      </c>
      <c r="CZ32">
        <f>'Lost Origin'!W55</f>
        <v>0</v>
      </c>
      <c r="DA32">
        <f>'Silver Tempest'!W55</f>
        <v>0</v>
      </c>
      <c r="DB32">
        <f>'Crown Zenith'!W55</f>
        <v>0</v>
      </c>
      <c r="DC32">
        <f>'Scarlet &amp; Violet'!W55</f>
        <v>0</v>
      </c>
      <c r="DD32">
        <f>'Paldea Evolved'!W55</f>
        <v>0</v>
      </c>
      <c r="DE32">
        <f>'Obsidian Flames'!W55</f>
        <v>0</v>
      </c>
      <c r="DF32">
        <f>'151'!W55</f>
        <v>0</v>
      </c>
      <c r="DH32">
        <f t="shared" si="1"/>
        <v>0</v>
      </c>
    </row>
    <row r="33" spans="1:112" x14ac:dyDescent="0.25">
      <c r="A33" s="125" t="s">
        <v>210</v>
      </c>
      <c r="B33">
        <f>'Base Set'!Y56</f>
        <v>0</v>
      </c>
      <c r="C33">
        <f>Jungle!W56</f>
        <v>0</v>
      </c>
      <c r="D33">
        <f>Fossil!Y56</f>
        <v>0</v>
      </c>
      <c r="E33">
        <f>'Base Set 2'!W56</f>
        <v>0</v>
      </c>
      <c r="F33">
        <f>'Team Rocket'!W56</f>
        <v>0</v>
      </c>
      <c r="G33">
        <f>'Gym Heroes'!W56</f>
        <v>0</v>
      </c>
      <c r="H33">
        <f>'Gym Challenge'!W56</f>
        <v>0</v>
      </c>
      <c r="I33">
        <f>'Neo Genesis'!W56</f>
        <v>0</v>
      </c>
      <c r="J33">
        <f>'Neo Discovery'!W56</f>
        <v>0</v>
      </c>
      <c r="K33">
        <f>'Neo Revelation'!W56</f>
        <v>0</v>
      </c>
      <c r="L33">
        <f>'Neo Destiny'!W56</f>
        <v>0</v>
      </c>
      <c r="M33">
        <f>'Legendary Collection'!W56</f>
        <v>0</v>
      </c>
      <c r="N33">
        <f>Expedition!W56</f>
        <v>0</v>
      </c>
      <c r="O33">
        <f>Aquapolis!W56</f>
        <v>0</v>
      </c>
      <c r="P33">
        <f>Skyridge!W56</f>
        <v>0</v>
      </c>
      <c r="Q33">
        <f>'Ruby &amp; Sapphire'!W56</f>
        <v>0</v>
      </c>
      <c r="R33">
        <f>Sandstorm!W56</f>
        <v>0</v>
      </c>
      <c r="S33">
        <f>Dragon!W56</f>
        <v>0</v>
      </c>
      <c r="T33">
        <f>'Team Magma vs Team Aqua'!W56</f>
        <v>0</v>
      </c>
      <c r="U33">
        <f>'Hidden Legends'!W56</f>
        <v>0</v>
      </c>
      <c r="V33">
        <f>'FireRed &amp; LeafGreen'!W56</f>
        <v>0</v>
      </c>
      <c r="W33">
        <f>'Team Rocket Returns'!W56</f>
        <v>0</v>
      </c>
      <c r="X33">
        <f>Deoxys!W56</f>
        <v>0</v>
      </c>
      <c r="Y33">
        <f>Emerald!W56</f>
        <v>0</v>
      </c>
      <c r="Z33">
        <f>'Unseen Forces'!W56</f>
        <v>0</v>
      </c>
      <c r="AA33">
        <f>'Delta Species'!W56</f>
        <v>0</v>
      </c>
      <c r="AB33">
        <f>'Legend Maker'!W56</f>
        <v>0</v>
      </c>
      <c r="AC33">
        <f>'Holon Phantoms'!W56</f>
        <v>0</v>
      </c>
      <c r="AD33">
        <f>'Crystal Guardians'!W56</f>
        <v>0</v>
      </c>
      <c r="AE33">
        <f>'Dragon Frontiers'!W56</f>
        <v>0</v>
      </c>
      <c r="AF33">
        <f>'Power Keepers'!W56</f>
        <v>0</v>
      </c>
      <c r="AG33">
        <f>'Diamond &amp; Pearl'!W56</f>
        <v>0</v>
      </c>
      <c r="AH33">
        <f>'Mysterious Treasures'!W56</f>
        <v>0</v>
      </c>
      <c r="AI33">
        <f>'Secret Wonders'!W56</f>
        <v>0</v>
      </c>
      <c r="AJ33">
        <f>'Great Encounters'!W56</f>
        <v>0</v>
      </c>
      <c r="AK33">
        <f>'Majestic Dawn'!W56</f>
        <v>0</v>
      </c>
      <c r="AL33">
        <f>'Legends Awakened'!W56</f>
        <v>0</v>
      </c>
      <c r="AM33">
        <f>Stormfront!W56</f>
        <v>0</v>
      </c>
      <c r="AN33">
        <f>Platinum!W56</f>
        <v>0</v>
      </c>
      <c r="AO33">
        <f>'Rising Rivals'!W56</f>
        <v>0</v>
      </c>
      <c r="AP33">
        <f>'Supreme Victors'!W56</f>
        <v>0</v>
      </c>
      <c r="AQ33">
        <f>Arceus!W56</f>
        <v>0</v>
      </c>
      <c r="AR33">
        <f>'HeartGold &amp; SoulSilver'!W56</f>
        <v>0</v>
      </c>
      <c r="AS33">
        <f>Unleashed!W56</f>
        <v>0</v>
      </c>
      <c r="AT33">
        <f>Undaunted!W56</f>
        <v>0</v>
      </c>
      <c r="AU33">
        <f>Triumphant!W56</f>
        <v>0</v>
      </c>
      <c r="AV33">
        <f>'Call of Legends'!W56</f>
        <v>0</v>
      </c>
      <c r="AW33">
        <f>'Black &amp; White'!W56</f>
        <v>0</v>
      </c>
      <c r="AX33">
        <f>'Emerging Powers'!W56</f>
        <v>0</v>
      </c>
      <c r="AY33">
        <f>'Noble Victories'!W56</f>
        <v>0</v>
      </c>
      <c r="AZ33">
        <f>'Next Destinies'!W56</f>
        <v>0</v>
      </c>
      <c r="BA33">
        <f>'Dark Explorers'!W56</f>
        <v>0</v>
      </c>
      <c r="BB33">
        <f>'Dragons Exalted'!W56</f>
        <v>0</v>
      </c>
      <c r="BC33">
        <f>'Boundaries Crossed'!W56</f>
        <v>0</v>
      </c>
      <c r="BD33">
        <f>'Plasma Storm'!W56</f>
        <v>0</v>
      </c>
      <c r="BE33">
        <f>'Plasma Freeze'!W56</f>
        <v>0</v>
      </c>
      <c r="BF33">
        <f>'Plasma Blast'!W56</f>
        <v>0</v>
      </c>
      <c r="BG33">
        <f>'Legendary Treasures'!W56</f>
        <v>0</v>
      </c>
      <c r="BH33">
        <f>XY!W56</f>
        <v>0</v>
      </c>
      <c r="BI33">
        <f>Flashfire!W56</f>
        <v>0</v>
      </c>
      <c r="BJ33">
        <f>'Furious Fists'!W56</f>
        <v>0</v>
      </c>
      <c r="BK33">
        <f>'Phantom Forces'!W56</f>
        <v>0</v>
      </c>
      <c r="BL33">
        <f>'Primal Clash'!W56</f>
        <v>0</v>
      </c>
      <c r="BM33">
        <f>'Double Crisis'!W56</f>
        <v>0</v>
      </c>
      <c r="BN33">
        <f>'Roaring Skies'!W56</f>
        <v>0</v>
      </c>
      <c r="BO33">
        <f>'Ancient Origins'!W56</f>
        <v>0</v>
      </c>
      <c r="BP33">
        <f>BREAKthrough!W56</f>
        <v>0</v>
      </c>
      <c r="BQ33">
        <f>BREAKpoint!W56</f>
        <v>0</v>
      </c>
      <c r="BR33">
        <f>Generations!W56</f>
        <v>0</v>
      </c>
      <c r="BS33">
        <f>'Fates Collide'!W56</f>
        <v>0</v>
      </c>
      <c r="BT33">
        <f>'Steam Siege'!W56</f>
        <v>0</v>
      </c>
      <c r="BU33">
        <f>Evolutions!W56</f>
        <v>0</v>
      </c>
      <c r="BV33">
        <f>'Sun &amp; Moon'!W56</f>
        <v>0</v>
      </c>
      <c r="BW33">
        <f>'Guardians Rising'!W56</f>
        <v>0</v>
      </c>
      <c r="BX33">
        <f>'Burning Shadows'!W56</f>
        <v>0</v>
      </c>
      <c r="BY33">
        <f>'Shining Legends'!W56</f>
        <v>0</v>
      </c>
      <c r="BZ33">
        <f>'Crimson Invasion'!W56</f>
        <v>0</v>
      </c>
      <c r="CA33">
        <f>'Ultra Prism'!W56</f>
        <v>0</v>
      </c>
      <c r="CB33">
        <f>'Forbidden Light'!W56</f>
        <v>0</v>
      </c>
      <c r="CC33">
        <f>'Celestial Storm'!W56</f>
        <v>0</v>
      </c>
      <c r="CD33">
        <f>'Dragon Majesty'!W56</f>
        <v>0</v>
      </c>
      <c r="CE33">
        <f>'Lost Thunder'!W56</f>
        <v>0</v>
      </c>
      <c r="CF33">
        <f>'Team Up'!W56</f>
        <v>0</v>
      </c>
      <c r="CG33">
        <f>'Detective Pikachu'!W56</f>
        <v>0</v>
      </c>
      <c r="CH33">
        <f>'Unbroken Bonds'!W56</f>
        <v>0</v>
      </c>
      <c r="CI33">
        <f>'Unified Minds'!W56</f>
        <v>0</v>
      </c>
      <c r="CJ33">
        <f>'Hidden Fates'!W56</f>
        <v>0</v>
      </c>
      <c r="CK33">
        <f>'Cosmic Eclipse'!W56</f>
        <v>0</v>
      </c>
      <c r="CL33">
        <f>'Sword &amp; Shield'!W56</f>
        <v>0</v>
      </c>
      <c r="CM33">
        <f>'Rebel Clash'!W56</f>
        <v>0</v>
      </c>
      <c r="CN33">
        <f>'Darkness Ablaze'!W56</f>
        <v>0</v>
      </c>
      <c r="CO33">
        <f>'Champions Path'!W56</f>
        <v>0</v>
      </c>
      <c r="CP33">
        <f>'Vivid Voltage'!W56</f>
        <v>0</v>
      </c>
      <c r="CQ33">
        <f>'Shining Fates'!W56</f>
        <v>0</v>
      </c>
      <c r="CR33">
        <f>'Battle Styles'!W56</f>
        <v>0</v>
      </c>
      <c r="CS33">
        <f>'Chilling Reign'!W56</f>
        <v>0</v>
      </c>
      <c r="CT33">
        <f>'Evolving Skies'!W56</f>
        <v>0</v>
      </c>
      <c r="CU33">
        <f>Celebrations!W56</f>
        <v>0</v>
      </c>
      <c r="CV33">
        <f>'Fusion Strike'!W56</f>
        <v>0</v>
      </c>
      <c r="CW33">
        <f>'Brilliant Stars'!W56</f>
        <v>0</v>
      </c>
      <c r="CX33">
        <f>'Astral Radiance'!W56</f>
        <v>0</v>
      </c>
      <c r="CY33">
        <f>'Pokémon GO'!W56</f>
        <v>0</v>
      </c>
      <c r="CZ33">
        <f>'Lost Origin'!W56</f>
        <v>0</v>
      </c>
      <c r="DA33">
        <f>'Silver Tempest'!W56</f>
        <v>0</v>
      </c>
      <c r="DB33">
        <f>'Crown Zenith'!W56</f>
        <v>0</v>
      </c>
      <c r="DC33">
        <f>'Scarlet &amp; Violet'!W56</f>
        <v>0</v>
      </c>
      <c r="DD33">
        <f>'Paldea Evolved'!W56</f>
        <v>0</v>
      </c>
      <c r="DE33">
        <f>'Obsidian Flames'!W56</f>
        <v>0</v>
      </c>
      <c r="DF33">
        <f>'151'!W56</f>
        <v>0</v>
      </c>
      <c r="DH33">
        <f t="shared" si="1"/>
        <v>0</v>
      </c>
    </row>
    <row r="34" spans="1:112" x14ac:dyDescent="0.25">
      <c r="A34" s="125" t="s">
        <v>214</v>
      </c>
      <c r="B34">
        <f>'Base Set'!Y57</f>
        <v>0</v>
      </c>
      <c r="C34">
        <f>Jungle!W57</f>
        <v>0</v>
      </c>
      <c r="D34">
        <f>Fossil!Y57</f>
        <v>0</v>
      </c>
      <c r="E34">
        <f>'Base Set 2'!W57</f>
        <v>0</v>
      </c>
      <c r="F34">
        <f>'Team Rocket'!W57</f>
        <v>0</v>
      </c>
      <c r="G34">
        <f>'Gym Heroes'!W57</f>
        <v>0</v>
      </c>
      <c r="H34">
        <f>'Gym Challenge'!W57</f>
        <v>0</v>
      </c>
      <c r="I34">
        <f>'Neo Genesis'!W57</f>
        <v>0</v>
      </c>
      <c r="J34">
        <f>'Neo Discovery'!W57</f>
        <v>0</v>
      </c>
      <c r="K34">
        <f>'Neo Revelation'!W57</f>
        <v>0</v>
      </c>
      <c r="L34">
        <f>'Neo Destiny'!W57</f>
        <v>0</v>
      </c>
      <c r="M34">
        <f>'Legendary Collection'!W57</f>
        <v>0</v>
      </c>
      <c r="N34">
        <f>Expedition!W57</f>
        <v>0</v>
      </c>
      <c r="O34">
        <f>Aquapolis!W57</f>
        <v>0</v>
      </c>
      <c r="P34">
        <f>Skyridge!W57</f>
        <v>0</v>
      </c>
      <c r="Q34">
        <f>'Ruby &amp; Sapphire'!W57</f>
        <v>0</v>
      </c>
      <c r="R34">
        <f>Sandstorm!W57</f>
        <v>0</v>
      </c>
      <c r="S34">
        <f>Dragon!W57</f>
        <v>0</v>
      </c>
      <c r="T34">
        <f>'Team Magma vs Team Aqua'!W57</f>
        <v>0</v>
      </c>
      <c r="U34">
        <f>'Hidden Legends'!W57</f>
        <v>0</v>
      </c>
      <c r="V34">
        <f>'FireRed &amp; LeafGreen'!W57</f>
        <v>0</v>
      </c>
      <c r="W34">
        <f>'Team Rocket Returns'!W57</f>
        <v>0</v>
      </c>
      <c r="X34">
        <f>Deoxys!W57</f>
        <v>0</v>
      </c>
      <c r="Y34">
        <f>Emerald!W57</f>
        <v>0</v>
      </c>
      <c r="Z34">
        <f>'Unseen Forces'!W57</f>
        <v>0</v>
      </c>
      <c r="AA34">
        <f>'Delta Species'!W57</f>
        <v>0</v>
      </c>
      <c r="AB34">
        <f>'Legend Maker'!W57</f>
        <v>0</v>
      </c>
      <c r="AC34">
        <f>'Holon Phantoms'!W57</f>
        <v>0</v>
      </c>
      <c r="AD34">
        <f>'Crystal Guardians'!W57</f>
        <v>0</v>
      </c>
      <c r="AE34">
        <f>'Dragon Frontiers'!W57</f>
        <v>0</v>
      </c>
      <c r="AF34">
        <f>'Power Keepers'!W57</f>
        <v>0</v>
      </c>
      <c r="AG34">
        <f>'Diamond &amp; Pearl'!W57</f>
        <v>0</v>
      </c>
      <c r="AH34">
        <f>'Mysterious Treasures'!W57</f>
        <v>0</v>
      </c>
      <c r="AI34">
        <f>'Secret Wonders'!W57</f>
        <v>0</v>
      </c>
      <c r="AJ34">
        <f>'Great Encounters'!W57</f>
        <v>0</v>
      </c>
      <c r="AK34">
        <f>'Majestic Dawn'!W57</f>
        <v>0</v>
      </c>
      <c r="AL34">
        <f>'Legends Awakened'!W57</f>
        <v>0</v>
      </c>
      <c r="AM34">
        <f>Stormfront!W57</f>
        <v>0</v>
      </c>
      <c r="AN34">
        <f>Platinum!W57</f>
        <v>0</v>
      </c>
      <c r="AO34">
        <f>'Rising Rivals'!W57</f>
        <v>0</v>
      </c>
      <c r="AP34">
        <f>'Supreme Victors'!W57</f>
        <v>0</v>
      </c>
      <c r="AQ34">
        <f>Arceus!W57</f>
        <v>0</v>
      </c>
      <c r="AR34">
        <f>'HeartGold &amp; SoulSilver'!W57</f>
        <v>0</v>
      </c>
      <c r="AS34">
        <f>Unleashed!W57</f>
        <v>0</v>
      </c>
      <c r="AT34">
        <f>Undaunted!W57</f>
        <v>0</v>
      </c>
      <c r="AU34">
        <f>Triumphant!W57</f>
        <v>0</v>
      </c>
      <c r="AV34">
        <f>'Call of Legends'!W57</f>
        <v>0</v>
      </c>
      <c r="AW34">
        <f>'Black &amp; White'!W57</f>
        <v>0</v>
      </c>
      <c r="AX34">
        <f>'Emerging Powers'!W57</f>
        <v>0</v>
      </c>
      <c r="AY34">
        <f>'Noble Victories'!W57</f>
        <v>0</v>
      </c>
      <c r="AZ34">
        <f>'Next Destinies'!W57</f>
        <v>0</v>
      </c>
      <c r="BA34">
        <f>'Dark Explorers'!W57</f>
        <v>0</v>
      </c>
      <c r="BB34">
        <f>'Dragons Exalted'!W57</f>
        <v>0</v>
      </c>
      <c r="BC34">
        <f>'Boundaries Crossed'!W57</f>
        <v>0</v>
      </c>
      <c r="BD34">
        <f>'Plasma Storm'!W57</f>
        <v>0</v>
      </c>
      <c r="BE34">
        <f>'Plasma Freeze'!W57</f>
        <v>0</v>
      </c>
      <c r="BF34">
        <f>'Plasma Blast'!W57</f>
        <v>0</v>
      </c>
      <c r="BG34">
        <f>'Legendary Treasures'!W57</f>
        <v>0</v>
      </c>
      <c r="BH34">
        <f>XY!W57</f>
        <v>0</v>
      </c>
      <c r="BI34">
        <f>Flashfire!W57</f>
        <v>0</v>
      </c>
      <c r="BJ34">
        <f>'Furious Fists'!W57</f>
        <v>0</v>
      </c>
      <c r="BK34">
        <f>'Phantom Forces'!W57</f>
        <v>0</v>
      </c>
      <c r="BL34">
        <f>'Primal Clash'!W57</f>
        <v>0</v>
      </c>
      <c r="BM34">
        <f>'Double Crisis'!W57</f>
        <v>0</v>
      </c>
      <c r="BN34">
        <f>'Roaring Skies'!W57</f>
        <v>0</v>
      </c>
      <c r="BO34">
        <f>'Ancient Origins'!W57</f>
        <v>0</v>
      </c>
      <c r="BP34">
        <f>BREAKthrough!W57</f>
        <v>0</v>
      </c>
      <c r="BQ34">
        <f>BREAKpoint!W57</f>
        <v>0</v>
      </c>
      <c r="BR34">
        <f>Generations!W57</f>
        <v>0</v>
      </c>
      <c r="BS34">
        <f>'Fates Collide'!W57</f>
        <v>0</v>
      </c>
      <c r="BT34">
        <f>'Steam Siege'!W57</f>
        <v>0</v>
      </c>
      <c r="BU34">
        <f>Evolutions!W57</f>
        <v>0</v>
      </c>
      <c r="BV34">
        <f>'Sun &amp; Moon'!W57</f>
        <v>0</v>
      </c>
      <c r="BW34">
        <f>'Guardians Rising'!W57</f>
        <v>0</v>
      </c>
      <c r="BX34">
        <f>'Burning Shadows'!W57</f>
        <v>0</v>
      </c>
      <c r="BY34">
        <f>'Shining Legends'!W57</f>
        <v>0</v>
      </c>
      <c r="BZ34">
        <f>'Crimson Invasion'!W57</f>
        <v>0</v>
      </c>
      <c r="CA34">
        <f>'Ultra Prism'!W57</f>
        <v>0</v>
      </c>
      <c r="CB34">
        <f>'Forbidden Light'!W57</f>
        <v>0</v>
      </c>
      <c r="CC34">
        <f>'Celestial Storm'!W57</f>
        <v>0</v>
      </c>
      <c r="CD34">
        <f>'Dragon Majesty'!W57</f>
        <v>0</v>
      </c>
      <c r="CE34">
        <f>'Lost Thunder'!W57</f>
        <v>0</v>
      </c>
      <c r="CF34">
        <f>'Team Up'!W57</f>
        <v>0</v>
      </c>
      <c r="CG34">
        <f>'Detective Pikachu'!W57</f>
        <v>0</v>
      </c>
      <c r="CH34">
        <f>'Unbroken Bonds'!W57</f>
        <v>0</v>
      </c>
      <c r="CI34">
        <f>'Unified Minds'!W57</f>
        <v>0</v>
      </c>
      <c r="CJ34">
        <f>'Hidden Fates'!W57</f>
        <v>0</v>
      </c>
      <c r="CK34">
        <f>'Cosmic Eclipse'!W57</f>
        <v>0</v>
      </c>
      <c r="CL34">
        <f>'Sword &amp; Shield'!W57</f>
        <v>0</v>
      </c>
      <c r="CM34">
        <f>'Rebel Clash'!W57</f>
        <v>0</v>
      </c>
      <c r="CN34">
        <f>'Darkness Ablaze'!W57</f>
        <v>0</v>
      </c>
      <c r="CO34">
        <f>'Champions Path'!W57</f>
        <v>0</v>
      </c>
      <c r="CP34">
        <f>'Vivid Voltage'!W57</f>
        <v>0</v>
      </c>
      <c r="CQ34">
        <f>'Shining Fates'!W57</f>
        <v>0</v>
      </c>
      <c r="CR34">
        <f>'Battle Styles'!W57</f>
        <v>0</v>
      </c>
      <c r="CS34">
        <f>'Chilling Reign'!W57</f>
        <v>0</v>
      </c>
      <c r="CT34">
        <f>'Evolving Skies'!W57</f>
        <v>0</v>
      </c>
      <c r="CU34">
        <f>Celebrations!W57</f>
        <v>0</v>
      </c>
      <c r="CV34">
        <f>'Fusion Strike'!W57</f>
        <v>0</v>
      </c>
      <c r="CW34">
        <f>'Brilliant Stars'!W57</f>
        <v>0</v>
      </c>
      <c r="CX34">
        <f>'Astral Radiance'!W57</f>
        <v>0</v>
      </c>
      <c r="CY34">
        <f>'Pokémon GO'!W57</f>
        <v>0</v>
      </c>
      <c r="CZ34">
        <f>'Lost Origin'!W57</f>
        <v>0</v>
      </c>
      <c r="DA34">
        <f>'Silver Tempest'!W57</f>
        <v>0</v>
      </c>
      <c r="DB34">
        <f>'Crown Zenith'!W57</f>
        <v>0</v>
      </c>
      <c r="DC34">
        <f>'Scarlet &amp; Violet'!W57</f>
        <v>0</v>
      </c>
      <c r="DD34">
        <f>'Paldea Evolved'!W57</f>
        <v>0</v>
      </c>
      <c r="DE34">
        <f>'Obsidian Flames'!W57</f>
        <v>0</v>
      </c>
      <c r="DF34">
        <f>'151'!W57</f>
        <v>0</v>
      </c>
      <c r="DH34">
        <f t="shared" si="1"/>
        <v>0</v>
      </c>
    </row>
    <row r="35" spans="1:112" x14ac:dyDescent="0.25">
      <c r="A35" s="125" t="s">
        <v>218</v>
      </c>
      <c r="B35">
        <f>'Base Set'!Y58</f>
        <v>0</v>
      </c>
      <c r="C35">
        <f>Jungle!W58</f>
        <v>0</v>
      </c>
      <c r="D35">
        <f>Fossil!Y58</f>
        <v>0</v>
      </c>
      <c r="E35">
        <f>'Base Set 2'!W58</f>
        <v>0</v>
      </c>
      <c r="F35">
        <f>'Team Rocket'!W58</f>
        <v>0</v>
      </c>
      <c r="G35">
        <f>'Gym Heroes'!W58</f>
        <v>0</v>
      </c>
      <c r="H35">
        <f>'Gym Challenge'!W58</f>
        <v>0</v>
      </c>
      <c r="I35">
        <f>'Neo Genesis'!W58</f>
        <v>0</v>
      </c>
      <c r="J35">
        <f>'Neo Discovery'!W58</f>
        <v>0</v>
      </c>
      <c r="K35">
        <f>'Neo Revelation'!W58</f>
        <v>0</v>
      </c>
      <c r="L35">
        <f>'Neo Destiny'!W58</f>
        <v>0</v>
      </c>
      <c r="M35">
        <f>'Legendary Collection'!W58</f>
        <v>0</v>
      </c>
      <c r="N35">
        <f>Expedition!W58</f>
        <v>0</v>
      </c>
      <c r="O35">
        <f>Aquapolis!W58</f>
        <v>0</v>
      </c>
      <c r="P35">
        <f>Skyridge!W58</f>
        <v>0</v>
      </c>
      <c r="Q35">
        <f>'Ruby &amp; Sapphire'!W58</f>
        <v>0</v>
      </c>
      <c r="R35">
        <f>Sandstorm!W58</f>
        <v>0</v>
      </c>
      <c r="S35">
        <f>Dragon!W58</f>
        <v>0</v>
      </c>
      <c r="T35">
        <f>'Team Magma vs Team Aqua'!W58</f>
        <v>0</v>
      </c>
      <c r="U35">
        <f>'Hidden Legends'!W58</f>
        <v>0</v>
      </c>
      <c r="V35">
        <f>'FireRed &amp; LeafGreen'!W58</f>
        <v>0</v>
      </c>
      <c r="W35">
        <f>'Team Rocket Returns'!W58</f>
        <v>0</v>
      </c>
      <c r="X35">
        <f>Deoxys!W58</f>
        <v>0</v>
      </c>
      <c r="Y35">
        <f>Emerald!W58</f>
        <v>0</v>
      </c>
      <c r="Z35">
        <f>'Unseen Forces'!W58</f>
        <v>0</v>
      </c>
      <c r="AA35">
        <f>'Delta Species'!W58</f>
        <v>0</v>
      </c>
      <c r="AB35">
        <f>'Legend Maker'!W58</f>
        <v>0</v>
      </c>
      <c r="AC35">
        <f>'Holon Phantoms'!W58</f>
        <v>0</v>
      </c>
      <c r="AD35">
        <f>'Crystal Guardians'!W58</f>
        <v>0</v>
      </c>
      <c r="AE35">
        <f>'Dragon Frontiers'!W58</f>
        <v>0</v>
      </c>
      <c r="AF35">
        <f>'Power Keepers'!W58</f>
        <v>0</v>
      </c>
      <c r="AG35">
        <f>'Diamond &amp; Pearl'!W58</f>
        <v>0</v>
      </c>
      <c r="AH35">
        <f>'Mysterious Treasures'!W58</f>
        <v>0</v>
      </c>
      <c r="AI35">
        <f>'Secret Wonders'!W58</f>
        <v>0</v>
      </c>
      <c r="AJ35">
        <f>'Great Encounters'!W58</f>
        <v>0</v>
      </c>
      <c r="AK35">
        <f>'Majestic Dawn'!W58</f>
        <v>0</v>
      </c>
      <c r="AL35">
        <f>'Legends Awakened'!W58</f>
        <v>0</v>
      </c>
      <c r="AM35">
        <f>Stormfront!W58</f>
        <v>0</v>
      </c>
      <c r="AN35">
        <f>Platinum!W58</f>
        <v>0</v>
      </c>
      <c r="AO35">
        <f>'Rising Rivals'!W58</f>
        <v>0</v>
      </c>
      <c r="AP35">
        <f>'Supreme Victors'!W58</f>
        <v>0</v>
      </c>
      <c r="AQ35">
        <f>Arceus!W58</f>
        <v>0</v>
      </c>
      <c r="AR35">
        <f>'HeartGold &amp; SoulSilver'!W58</f>
        <v>0</v>
      </c>
      <c r="AS35">
        <f>Unleashed!W58</f>
        <v>0</v>
      </c>
      <c r="AT35">
        <f>Undaunted!W58</f>
        <v>0</v>
      </c>
      <c r="AU35">
        <f>Triumphant!W58</f>
        <v>0</v>
      </c>
      <c r="AV35">
        <f>'Call of Legends'!W58</f>
        <v>0</v>
      </c>
      <c r="AW35">
        <f>'Black &amp; White'!W58</f>
        <v>0</v>
      </c>
      <c r="AX35">
        <f>'Emerging Powers'!W58</f>
        <v>0</v>
      </c>
      <c r="AY35">
        <f>'Noble Victories'!W58</f>
        <v>0</v>
      </c>
      <c r="AZ35">
        <f>'Next Destinies'!W58</f>
        <v>0</v>
      </c>
      <c r="BA35">
        <f>'Dark Explorers'!W58</f>
        <v>0</v>
      </c>
      <c r="BB35">
        <f>'Dragons Exalted'!W58</f>
        <v>0</v>
      </c>
      <c r="BC35">
        <f>'Boundaries Crossed'!W58</f>
        <v>0</v>
      </c>
      <c r="BD35">
        <f>'Plasma Storm'!W58</f>
        <v>0</v>
      </c>
      <c r="BE35">
        <f>'Plasma Freeze'!W58</f>
        <v>0</v>
      </c>
      <c r="BF35">
        <f>'Plasma Blast'!W58</f>
        <v>0</v>
      </c>
      <c r="BG35">
        <f>'Legendary Treasures'!W58</f>
        <v>0</v>
      </c>
      <c r="BH35">
        <f>XY!W58</f>
        <v>0</v>
      </c>
      <c r="BI35">
        <f>Flashfire!W58</f>
        <v>0</v>
      </c>
      <c r="BJ35">
        <f>'Furious Fists'!W58</f>
        <v>0</v>
      </c>
      <c r="BK35">
        <f>'Phantom Forces'!W58</f>
        <v>0</v>
      </c>
      <c r="BL35">
        <f>'Primal Clash'!W58</f>
        <v>0</v>
      </c>
      <c r="BM35">
        <f>'Double Crisis'!W58</f>
        <v>0</v>
      </c>
      <c r="BN35">
        <f>'Roaring Skies'!W58</f>
        <v>0</v>
      </c>
      <c r="BO35">
        <f>'Ancient Origins'!W58</f>
        <v>0</v>
      </c>
      <c r="BP35">
        <f>BREAKthrough!W58</f>
        <v>0</v>
      </c>
      <c r="BQ35">
        <f>BREAKpoint!W58</f>
        <v>0</v>
      </c>
      <c r="BR35">
        <f>Generations!W58</f>
        <v>0</v>
      </c>
      <c r="BS35">
        <f>'Fates Collide'!W58</f>
        <v>0</v>
      </c>
      <c r="BT35">
        <f>'Steam Siege'!W58</f>
        <v>0</v>
      </c>
      <c r="BU35">
        <f>Evolutions!W58</f>
        <v>0</v>
      </c>
      <c r="BV35">
        <f>'Sun &amp; Moon'!W58</f>
        <v>0</v>
      </c>
      <c r="BW35">
        <f>'Guardians Rising'!W58</f>
        <v>0</v>
      </c>
      <c r="BX35">
        <f>'Burning Shadows'!W58</f>
        <v>0</v>
      </c>
      <c r="BY35">
        <f>'Shining Legends'!W58</f>
        <v>0</v>
      </c>
      <c r="BZ35">
        <f>'Crimson Invasion'!W58</f>
        <v>0</v>
      </c>
      <c r="CA35">
        <f>'Ultra Prism'!W58</f>
        <v>0</v>
      </c>
      <c r="CB35">
        <f>'Forbidden Light'!W58</f>
        <v>0</v>
      </c>
      <c r="CC35">
        <f>'Celestial Storm'!W58</f>
        <v>0</v>
      </c>
      <c r="CD35">
        <f>'Dragon Majesty'!W58</f>
        <v>0</v>
      </c>
      <c r="CE35">
        <f>'Lost Thunder'!W58</f>
        <v>0</v>
      </c>
      <c r="CF35">
        <f>'Team Up'!W58</f>
        <v>0</v>
      </c>
      <c r="CG35">
        <f>'Detective Pikachu'!W58</f>
        <v>0</v>
      </c>
      <c r="CH35">
        <f>'Unbroken Bonds'!W58</f>
        <v>0</v>
      </c>
      <c r="CI35">
        <f>'Unified Minds'!W58</f>
        <v>0</v>
      </c>
      <c r="CJ35">
        <f>'Hidden Fates'!W58</f>
        <v>0</v>
      </c>
      <c r="CK35">
        <f>'Cosmic Eclipse'!W58</f>
        <v>0</v>
      </c>
      <c r="CL35">
        <f>'Sword &amp; Shield'!W58</f>
        <v>0</v>
      </c>
      <c r="CM35">
        <f>'Rebel Clash'!W58</f>
        <v>0</v>
      </c>
      <c r="CN35">
        <f>'Darkness Ablaze'!W58</f>
        <v>0</v>
      </c>
      <c r="CO35">
        <f>'Champions Path'!W58</f>
        <v>0</v>
      </c>
      <c r="CP35">
        <f>'Vivid Voltage'!W58</f>
        <v>0</v>
      </c>
      <c r="CQ35">
        <f>'Shining Fates'!W58</f>
        <v>0</v>
      </c>
      <c r="CR35">
        <f>'Battle Styles'!W58</f>
        <v>0</v>
      </c>
      <c r="CS35">
        <f>'Chilling Reign'!W58</f>
        <v>0</v>
      </c>
      <c r="CT35">
        <f>'Evolving Skies'!W58</f>
        <v>0</v>
      </c>
      <c r="CU35">
        <f>Celebrations!W58</f>
        <v>0</v>
      </c>
      <c r="CV35">
        <f>'Fusion Strike'!W58</f>
        <v>0</v>
      </c>
      <c r="CW35">
        <f>'Brilliant Stars'!W58</f>
        <v>0</v>
      </c>
      <c r="CX35">
        <f>'Astral Radiance'!W58</f>
        <v>0</v>
      </c>
      <c r="CY35">
        <f>'Pokémon GO'!W58</f>
        <v>0</v>
      </c>
      <c r="CZ35">
        <f>'Lost Origin'!W58</f>
        <v>0</v>
      </c>
      <c r="DA35">
        <f>'Silver Tempest'!W58</f>
        <v>0</v>
      </c>
      <c r="DB35">
        <f>'Crown Zenith'!W58</f>
        <v>0</v>
      </c>
      <c r="DC35">
        <f>'Scarlet &amp; Violet'!W58</f>
        <v>0</v>
      </c>
      <c r="DD35">
        <f>'Paldea Evolved'!W58</f>
        <v>0</v>
      </c>
      <c r="DE35">
        <f>'Obsidian Flames'!W58</f>
        <v>0</v>
      </c>
      <c r="DF35">
        <f>'151'!W58</f>
        <v>0</v>
      </c>
      <c r="DH35">
        <f t="shared" si="1"/>
        <v>0</v>
      </c>
    </row>
    <row r="36" spans="1:112" x14ac:dyDescent="0.25">
      <c r="A36" s="125" t="s">
        <v>222</v>
      </c>
      <c r="B36">
        <f>'Base Set'!Y59</f>
        <v>0</v>
      </c>
      <c r="C36">
        <f>Jungle!W59</f>
        <v>0</v>
      </c>
      <c r="D36">
        <f>Fossil!Y59</f>
        <v>0</v>
      </c>
      <c r="E36">
        <f>'Base Set 2'!W59</f>
        <v>0</v>
      </c>
      <c r="F36">
        <f>'Team Rocket'!W59</f>
        <v>0</v>
      </c>
      <c r="G36">
        <f>'Gym Heroes'!W59</f>
        <v>0</v>
      </c>
      <c r="H36">
        <f>'Gym Challenge'!W59</f>
        <v>0</v>
      </c>
      <c r="I36">
        <f>'Neo Genesis'!W59</f>
        <v>0</v>
      </c>
      <c r="J36">
        <f>'Neo Discovery'!W59</f>
        <v>0</v>
      </c>
      <c r="K36">
        <f>'Neo Revelation'!W59</f>
        <v>0</v>
      </c>
      <c r="L36">
        <f>'Neo Destiny'!W59</f>
        <v>0</v>
      </c>
      <c r="M36">
        <f>'Legendary Collection'!W59</f>
        <v>0</v>
      </c>
      <c r="N36">
        <f>Expedition!W59</f>
        <v>0</v>
      </c>
      <c r="O36">
        <f>Aquapolis!W59</f>
        <v>0</v>
      </c>
      <c r="P36">
        <f>Skyridge!W59</f>
        <v>0</v>
      </c>
      <c r="Q36">
        <f>'Ruby &amp; Sapphire'!W59</f>
        <v>0</v>
      </c>
      <c r="R36">
        <f>Sandstorm!W59</f>
        <v>0</v>
      </c>
      <c r="S36">
        <f>Dragon!W59</f>
        <v>0</v>
      </c>
      <c r="T36">
        <f>'Team Magma vs Team Aqua'!W59</f>
        <v>0</v>
      </c>
      <c r="U36">
        <f>'Hidden Legends'!W59</f>
        <v>0</v>
      </c>
      <c r="V36">
        <f>'FireRed &amp; LeafGreen'!W59</f>
        <v>0</v>
      </c>
      <c r="W36">
        <f>'Team Rocket Returns'!W59</f>
        <v>0</v>
      </c>
      <c r="X36">
        <f>Deoxys!W59</f>
        <v>0</v>
      </c>
      <c r="Y36">
        <f>Emerald!W59</f>
        <v>0</v>
      </c>
      <c r="Z36">
        <f>'Unseen Forces'!W59</f>
        <v>0</v>
      </c>
      <c r="AA36">
        <f>'Delta Species'!W59</f>
        <v>0</v>
      </c>
      <c r="AB36">
        <f>'Legend Maker'!W59</f>
        <v>0</v>
      </c>
      <c r="AC36">
        <f>'Holon Phantoms'!W59</f>
        <v>0</v>
      </c>
      <c r="AD36">
        <f>'Crystal Guardians'!W59</f>
        <v>0</v>
      </c>
      <c r="AE36">
        <f>'Dragon Frontiers'!W59</f>
        <v>0</v>
      </c>
      <c r="AF36">
        <f>'Power Keepers'!W59</f>
        <v>0</v>
      </c>
      <c r="AG36">
        <f>'Diamond &amp; Pearl'!W59</f>
        <v>0</v>
      </c>
      <c r="AH36">
        <f>'Mysterious Treasures'!W59</f>
        <v>0</v>
      </c>
      <c r="AI36">
        <f>'Secret Wonders'!W59</f>
        <v>0</v>
      </c>
      <c r="AJ36">
        <f>'Great Encounters'!W59</f>
        <v>0</v>
      </c>
      <c r="AK36">
        <f>'Majestic Dawn'!W59</f>
        <v>0</v>
      </c>
      <c r="AL36">
        <f>'Legends Awakened'!W59</f>
        <v>0</v>
      </c>
      <c r="AM36">
        <f>Stormfront!W59</f>
        <v>0</v>
      </c>
      <c r="AN36">
        <f>Platinum!W59</f>
        <v>0</v>
      </c>
      <c r="AO36">
        <f>'Rising Rivals'!W59</f>
        <v>0</v>
      </c>
      <c r="AP36">
        <f>'Supreme Victors'!W59</f>
        <v>0</v>
      </c>
      <c r="AQ36">
        <f>Arceus!W59</f>
        <v>0</v>
      </c>
      <c r="AR36">
        <f>'HeartGold &amp; SoulSilver'!W59</f>
        <v>0</v>
      </c>
      <c r="AS36">
        <f>Unleashed!W59</f>
        <v>0</v>
      </c>
      <c r="AT36">
        <f>Undaunted!W59</f>
        <v>0</v>
      </c>
      <c r="AU36">
        <f>Triumphant!W59</f>
        <v>0</v>
      </c>
      <c r="AV36">
        <f>'Call of Legends'!W59</f>
        <v>0</v>
      </c>
      <c r="AW36">
        <f>'Black &amp; White'!W59</f>
        <v>0</v>
      </c>
      <c r="AX36">
        <f>'Emerging Powers'!W59</f>
        <v>0</v>
      </c>
      <c r="AY36">
        <f>'Noble Victories'!W59</f>
        <v>0</v>
      </c>
      <c r="AZ36">
        <f>'Next Destinies'!W59</f>
        <v>0</v>
      </c>
      <c r="BA36">
        <f>'Dark Explorers'!W59</f>
        <v>0</v>
      </c>
      <c r="BB36">
        <f>'Dragons Exalted'!W59</f>
        <v>0</v>
      </c>
      <c r="BC36">
        <f>'Boundaries Crossed'!W59</f>
        <v>0</v>
      </c>
      <c r="BD36">
        <f>'Plasma Storm'!W59</f>
        <v>0</v>
      </c>
      <c r="BE36">
        <f>'Plasma Freeze'!W59</f>
        <v>0</v>
      </c>
      <c r="BF36">
        <f>'Plasma Blast'!W59</f>
        <v>0</v>
      </c>
      <c r="BG36">
        <f>'Legendary Treasures'!W59</f>
        <v>0</v>
      </c>
      <c r="BH36">
        <f>XY!W59</f>
        <v>0</v>
      </c>
      <c r="BI36">
        <f>Flashfire!W59</f>
        <v>0</v>
      </c>
      <c r="BJ36">
        <f>'Furious Fists'!W59</f>
        <v>0</v>
      </c>
      <c r="BK36">
        <f>'Phantom Forces'!W59</f>
        <v>0</v>
      </c>
      <c r="BL36">
        <f>'Primal Clash'!W59</f>
        <v>0</v>
      </c>
      <c r="BM36">
        <f>'Double Crisis'!W59</f>
        <v>0</v>
      </c>
      <c r="BN36">
        <f>'Roaring Skies'!W59</f>
        <v>0</v>
      </c>
      <c r="BO36">
        <f>'Ancient Origins'!W59</f>
        <v>0</v>
      </c>
      <c r="BP36">
        <f>BREAKthrough!W59</f>
        <v>0</v>
      </c>
      <c r="BQ36">
        <f>BREAKpoint!W59</f>
        <v>0</v>
      </c>
      <c r="BR36">
        <f>Generations!W59</f>
        <v>0</v>
      </c>
      <c r="BS36">
        <f>'Fates Collide'!W59</f>
        <v>0</v>
      </c>
      <c r="BT36">
        <f>'Steam Siege'!W59</f>
        <v>0</v>
      </c>
      <c r="BU36">
        <f>Evolutions!W59</f>
        <v>0</v>
      </c>
      <c r="BV36">
        <f>'Sun &amp; Moon'!W59</f>
        <v>0</v>
      </c>
      <c r="BW36">
        <f>'Guardians Rising'!W59</f>
        <v>0</v>
      </c>
      <c r="BX36">
        <f>'Burning Shadows'!W59</f>
        <v>0</v>
      </c>
      <c r="BY36">
        <f>'Shining Legends'!W59</f>
        <v>0</v>
      </c>
      <c r="BZ36">
        <f>'Crimson Invasion'!W59</f>
        <v>0</v>
      </c>
      <c r="CA36">
        <f>'Ultra Prism'!W59</f>
        <v>0</v>
      </c>
      <c r="CB36">
        <f>'Forbidden Light'!W59</f>
        <v>0</v>
      </c>
      <c r="CC36">
        <f>'Celestial Storm'!W59</f>
        <v>0</v>
      </c>
      <c r="CD36">
        <f>'Dragon Majesty'!W59</f>
        <v>0</v>
      </c>
      <c r="CE36">
        <f>'Lost Thunder'!W59</f>
        <v>0</v>
      </c>
      <c r="CF36">
        <f>'Team Up'!W59</f>
        <v>0</v>
      </c>
      <c r="CG36">
        <f>'Detective Pikachu'!W59</f>
        <v>0</v>
      </c>
      <c r="CH36">
        <f>'Unbroken Bonds'!W59</f>
        <v>0</v>
      </c>
      <c r="CI36">
        <f>'Unified Minds'!W59</f>
        <v>0</v>
      </c>
      <c r="CJ36">
        <f>'Hidden Fates'!W59</f>
        <v>0</v>
      </c>
      <c r="CK36">
        <f>'Cosmic Eclipse'!W59</f>
        <v>0</v>
      </c>
      <c r="CL36">
        <f>'Sword &amp; Shield'!W59</f>
        <v>0</v>
      </c>
      <c r="CM36">
        <f>'Rebel Clash'!W59</f>
        <v>0</v>
      </c>
      <c r="CN36">
        <f>'Darkness Ablaze'!W59</f>
        <v>0</v>
      </c>
      <c r="CO36">
        <f>'Champions Path'!W59</f>
        <v>0</v>
      </c>
      <c r="CP36">
        <f>'Vivid Voltage'!W59</f>
        <v>0</v>
      </c>
      <c r="CQ36">
        <f>'Shining Fates'!W59</f>
        <v>0</v>
      </c>
      <c r="CR36">
        <f>'Battle Styles'!W59</f>
        <v>0</v>
      </c>
      <c r="CS36">
        <f>'Chilling Reign'!W59</f>
        <v>0</v>
      </c>
      <c r="CT36">
        <f>'Evolving Skies'!W59</f>
        <v>0</v>
      </c>
      <c r="CU36">
        <f>Celebrations!W59</f>
        <v>0</v>
      </c>
      <c r="CV36">
        <f>'Fusion Strike'!W59</f>
        <v>0</v>
      </c>
      <c r="CW36">
        <f>'Brilliant Stars'!W59</f>
        <v>0</v>
      </c>
      <c r="CX36">
        <f>'Astral Radiance'!W59</f>
        <v>0</v>
      </c>
      <c r="CY36">
        <f>'Pokémon GO'!W59</f>
        <v>0</v>
      </c>
      <c r="CZ36">
        <f>'Lost Origin'!W59</f>
        <v>0</v>
      </c>
      <c r="DA36">
        <f>'Silver Tempest'!W59</f>
        <v>0</v>
      </c>
      <c r="DB36">
        <f>'Crown Zenith'!W59</f>
        <v>0</v>
      </c>
      <c r="DC36">
        <f>'Scarlet &amp; Violet'!W59</f>
        <v>0</v>
      </c>
      <c r="DD36">
        <f>'Paldea Evolved'!W59</f>
        <v>0</v>
      </c>
      <c r="DE36">
        <f>'Obsidian Flames'!W59</f>
        <v>0</v>
      </c>
      <c r="DF36">
        <f>'151'!W59</f>
        <v>0</v>
      </c>
      <c r="DH36">
        <f t="shared" si="1"/>
        <v>0</v>
      </c>
    </row>
    <row r="37" spans="1:112" x14ac:dyDescent="0.25">
      <c r="A37" s="125" t="s">
        <v>226</v>
      </c>
      <c r="B37">
        <f>'Base Set'!Y60</f>
        <v>0</v>
      </c>
      <c r="C37">
        <f>Jungle!W60</f>
        <v>0</v>
      </c>
      <c r="D37">
        <f>Fossil!Y60</f>
        <v>0</v>
      </c>
      <c r="E37">
        <f>'Base Set 2'!W60</f>
        <v>0</v>
      </c>
      <c r="F37">
        <f>'Team Rocket'!W60</f>
        <v>0</v>
      </c>
      <c r="G37">
        <f>'Gym Heroes'!W60</f>
        <v>0</v>
      </c>
      <c r="H37">
        <f>'Gym Challenge'!W60</f>
        <v>0</v>
      </c>
      <c r="I37">
        <f>'Neo Genesis'!W60</f>
        <v>0</v>
      </c>
      <c r="J37">
        <f>'Neo Discovery'!W60</f>
        <v>0</v>
      </c>
      <c r="K37">
        <f>'Neo Revelation'!W60</f>
        <v>0</v>
      </c>
      <c r="L37">
        <f>'Neo Destiny'!W60</f>
        <v>0</v>
      </c>
      <c r="M37">
        <f>'Legendary Collection'!W60</f>
        <v>0</v>
      </c>
      <c r="N37">
        <f>Expedition!W60</f>
        <v>0</v>
      </c>
      <c r="O37">
        <f>Aquapolis!W60</f>
        <v>0</v>
      </c>
      <c r="P37">
        <f>Skyridge!W60</f>
        <v>0</v>
      </c>
      <c r="Q37">
        <f>'Ruby &amp; Sapphire'!W60</f>
        <v>0</v>
      </c>
      <c r="R37">
        <f>Sandstorm!W60</f>
        <v>0</v>
      </c>
      <c r="S37">
        <f>Dragon!W60</f>
        <v>0</v>
      </c>
      <c r="T37">
        <f>'Team Magma vs Team Aqua'!W60</f>
        <v>0</v>
      </c>
      <c r="U37">
        <f>'Hidden Legends'!W60</f>
        <v>0</v>
      </c>
      <c r="V37">
        <f>'FireRed &amp; LeafGreen'!W60</f>
        <v>0</v>
      </c>
      <c r="W37">
        <f>'Team Rocket Returns'!W60</f>
        <v>0</v>
      </c>
      <c r="X37">
        <f>Deoxys!W60</f>
        <v>0</v>
      </c>
      <c r="Y37">
        <f>Emerald!W60</f>
        <v>0</v>
      </c>
      <c r="Z37">
        <f>'Unseen Forces'!W60</f>
        <v>0</v>
      </c>
      <c r="AA37">
        <f>'Delta Species'!W60</f>
        <v>0</v>
      </c>
      <c r="AB37">
        <f>'Legend Maker'!W60</f>
        <v>0</v>
      </c>
      <c r="AC37">
        <f>'Holon Phantoms'!W60</f>
        <v>0</v>
      </c>
      <c r="AD37">
        <f>'Crystal Guardians'!W60</f>
        <v>0</v>
      </c>
      <c r="AE37">
        <f>'Dragon Frontiers'!W60</f>
        <v>0</v>
      </c>
      <c r="AF37">
        <f>'Power Keepers'!W60</f>
        <v>0</v>
      </c>
      <c r="AG37">
        <f>'Diamond &amp; Pearl'!W60</f>
        <v>0</v>
      </c>
      <c r="AH37">
        <f>'Mysterious Treasures'!W60</f>
        <v>0</v>
      </c>
      <c r="AI37">
        <f>'Secret Wonders'!W60</f>
        <v>0</v>
      </c>
      <c r="AJ37">
        <f>'Great Encounters'!W60</f>
        <v>0</v>
      </c>
      <c r="AK37">
        <f>'Majestic Dawn'!W60</f>
        <v>0</v>
      </c>
      <c r="AL37">
        <f>'Legends Awakened'!W60</f>
        <v>0</v>
      </c>
      <c r="AM37">
        <f>Stormfront!W60</f>
        <v>0</v>
      </c>
      <c r="AN37">
        <f>Platinum!W60</f>
        <v>0</v>
      </c>
      <c r="AO37">
        <f>'Rising Rivals'!W60</f>
        <v>0</v>
      </c>
      <c r="AP37">
        <f>'Supreme Victors'!W60</f>
        <v>0</v>
      </c>
      <c r="AQ37">
        <f>Arceus!W60</f>
        <v>0</v>
      </c>
      <c r="AR37">
        <f>'HeartGold &amp; SoulSilver'!W60</f>
        <v>0</v>
      </c>
      <c r="AS37">
        <f>Unleashed!W60</f>
        <v>0</v>
      </c>
      <c r="AT37">
        <f>Undaunted!W60</f>
        <v>0</v>
      </c>
      <c r="AU37">
        <f>Triumphant!W60</f>
        <v>0</v>
      </c>
      <c r="AV37">
        <f>'Call of Legends'!W60</f>
        <v>0</v>
      </c>
      <c r="AW37">
        <f>'Black &amp; White'!W60</f>
        <v>0</v>
      </c>
      <c r="AX37">
        <f>'Emerging Powers'!W60</f>
        <v>0</v>
      </c>
      <c r="AY37">
        <f>'Noble Victories'!W60</f>
        <v>0</v>
      </c>
      <c r="AZ37">
        <f>'Next Destinies'!W60</f>
        <v>0</v>
      </c>
      <c r="BA37">
        <f>'Dark Explorers'!W60</f>
        <v>0</v>
      </c>
      <c r="BB37">
        <f>'Dragons Exalted'!W60</f>
        <v>0</v>
      </c>
      <c r="BC37">
        <f>'Boundaries Crossed'!W60</f>
        <v>0</v>
      </c>
      <c r="BD37">
        <f>'Plasma Storm'!W60</f>
        <v>0</v>
      </c>
      <c r="BE37">
        <f>'Plasma Freeze'!W60</f>
        <v>0</v>
      </c>
      <c r="BF37">
        <f>'Plasma Blast'!W60</f>
        <v>0</v>
      </c>
      <c r="BG37">
        <f>'Legendary Treasures'!W60</f>
        <v>0</v>
      </c>
      <c r="BH37">
        <f>XY!W60</f>
        <v>0</v>
      </c>
      <c r="BI37">
        <f>Flashfire!W60</f>
        <v>0</v>
      </c>
      <c r="BJ37">
        <f>'Furious Fists'!W60</f>
        <v>0</v>
      </c>
      <c r="BK37">
        <f>'Phantom Forces'!W60</f>
        <v>0</v>
      </c>
      <c r="BL37">
        <f>'Primal Clash'!W60</f>
        <v>0</v>
      </c>
      <c r="BM37">
        <f>'Double Crisis'!W60</f>
        <v>0</v>
      </c>
      <c r="BN37">
        <f>'Roaring Skies'!W60</f>
        <v>0</v>
      </c>
      <c r="BO37">
        <f>'Ancient Origins'!W60</f>
        <v>0</v>
      </c>
      <c r="BP37">
        <f>BREAKthrough!W60</f>
        <v>0</v>
      </c>
      <c r="BQ37">
        <f>BREAKpoint!W60</f>
        <v>0</v>
      </c>
      <c r="BR37">
        <f>Generations!W60</f>
        <v>0</v>
      </c>
      <c r="BS37">
        <f>'Fates Collide'!W60</f>
        <v>0</v>
      </c>
      <c r="BT37">
        <f>'Steam Siege'!W60</f>
        <v>0</v>
      </c>
      <c r="BU37">
        <f>Evolutions!W60</f>
        <v>0</v>
      </c>
      <c r="BV37">
        <f>'Sun &amp; Moon'!W60</f>
        <v>0</v>
      </c>
      <c r="BW37">
        <f>'Guardians Rising'!W60</f>
        <v>0</v>
      </c>
      <c r="BX37">
        <f>'Burning Shadows'!W60</f>
        <v>0</v>
      </c>
      <c r="BY37">
        <f>'Shining Legends'!W60</f>
        <v>0</v>
      </c>
      <c r="BZ37">
        <f>'Crimson Invasion'!W60</f>
        <v>0</v>
      </c>
      <c r="CA37">
        <f>'Ultra Prism'!W60</f>
        <v>0</v>
      </c>
      <c r="CB37">
        <f>'Forbidden Light'!W60</f>
        <v>0</v>
      </c>
      <c r="CC37">
        <f>'Celestial Storm'!W60</f>
        <v>0</v>
      </c>
      <c r="CD37">
        <f>'Dragon Majesty'!W60</f>
        <v>0</v>
      </c>
      <c r="CE37">
        <f>'Lost Thunder'!W60</f>
        <v>0</v>
      </c>
      <c r="CF37">
        <f>'Team Up'!W60</f>
        <v>0</v>
      </c>
      <c r="CG37">
        <f>'Detective Pikachu'!W60</f>
        <v>0</v>
      </c>
      <c r="CH37">
        <f>'Unbroken Bonds'!W60</f>
        <v>0</v>
      </c>
      <c r="CI37">
        <f>'Unified Minds'!W60</f>
        <v>0</v>
      </c>
      <c r="CJ37">
        <f>'Hidden Fates'!W60</f>
        <v>0</v>
      </c>
      <c r="CK37">
        <f>'Cosmic Eclipse'!W60</f>
        <v>0</v>
      </c>
      <c r="CL37">
        <f>'Sword &amp; Shield'!W60</f>
        <v>0</v>
      </c>
      <c r="CM37">
        <f>'Rebel Clash'!W60</f>
        <v>0</v>
      </c>
      <c r="CN37">
        <f>'Darkness Ablaze'!W60</f>
        <v>0</v>
      </c>
      <c r="CO37">
        <f>'Champions Path'!W60</f>
        <v>0</v>
      </c>
      <c r="CP37">
        <f>'Vivid Voltage'!W60</f>
        <v>0</v>
      </c>
      <c r="CQ37">
        <f>'Shining Fates'!W60</f>
        <v>0</v>
      </c>
      <c r="CR37">
        <f>'Battle Styles'!W60</f>
        <v>0</v>
      </c>
      <c r="CS37">
        <f>'Chilling Reign'!W60</f>
        <v>0</v>
      </c>
      <c r="CT37">
        <f>'Evolving Skies'!W60</f>
        <v>0</v>
      </c>
      <c r="CU37">
        <f>Celebrations!W60</f>
        <v>0</v>
      </c>
      <c r="CV37">
        <f>'Fusion Strike'!W60</f>
        <v>0</v>
      </c>
      <c r="CW37">
        <f>'Brilliant Stars'!W60</f>
        <v>0</v>
      </c>
      <c r="CX37">
        <f>'Astral Radiance'!W60</f>
        <v>0</v>
      </c>
      <c r="CY37">
        <f>'Pokémon GO'!W60</f>
        <v>0</v>
      </c>
      <c r="CZ37">
        <f>'Lost Origin'!W60</f>
        <v>0</v>
      </c>
      <c r="DA37">
        <f>'Silver Tempest'!W60</f>
        <v>0</v>
      </c>
      <c r="DB37">
        <f>'Crown Zenith'!W60</f>
        <v>0</v>
      </c>
      <c r="DC37">
        <f>'Scarlet &amp; Violet'!W60</f>
        <v>0</v>
      </c>
      <c r="DD37">
        <f>'Paldea Evolved'!W60</f>
        <v>0</v>
      </c>
      <c r="DE37">
        <f>'Obsidian Flames'!W60</f>
        <v>0</v>
      </c>
      <c r="DF37">
        <f>'151'!W60</f>
        <v>0</v>
      </c>
      <c r="DH37">
        <f t="shared" si="1"/>
        <v>0</v>
      </c>
    </row>
    <row r="38" spans="1:112" x14ac:dyDescent="0.25">
      <c r="A38" s="126" t="s">
        <v>230</v>
      </c>
      <c r="B38">
        <f>'Base Set'!Y61</f>
        <v>0</v>
      </c>
      <c r="C38">
        <f>Jungle!W61</f>
        <v>0</v>
      </c>
      <c r="D38">
        <f>Fossil!Y61</f>
        <v>0</v>
      </c>
      <c r="E38">
        <f>'Base Set 2'!W61</f>
        <v>0</v>
      </c>
      <c r="F38">
        <f>'Team Rocket'!W61</f>
        <v>0</v>
      </c>
      <c r="G38">
        <f>'Gym Heroes'!W61</f>
        <v>0</v>
      </c>
      <c r="H38">
        <f>'Gym Challenge'!W61</f>
        <v>0</v>
      </c>
      <c r="I38">
        <f>'Neo Genesis'!W61</f>
        <v>0</v>
      </c>
      <c r="J38">
        <f>'Neo Discovery'!W61</f>
        <v>0</v>
      </c>
      <c r="K38">
        <f>'Neo Revelation'!W61</f>
        <v>0</v>
      </c>
      <c r="L38">
        <f>'Neo Destiny'!W61</f>
        <v>0</v>
      </c>
      <c r="M38">
        <f>'Legendary Collection'!W61</f>
        <v>0</v>
      </c>
      <c r="N38">
        <f>Expedition!W61</f>
        <v>0</v>
      </c>
      <c r="O38">
        <f>Aquapolis!W61</f>
        <v>0</v>
      </c>
      <c r="P38">
        <f>Skyridge!W61</f>
        <v>0</v>
      </c>
      <c r="Q38">
        <f>'Ruby &amp; Sapphire'!W61</f>
        <v>0</v>
      </c>
      <c r="R38">
        <f>Sandstorm!W61</f>
        <v>0</v>
      </c>
      <c r="S38">
        <f>Dragon!W61</f>
        <v>0</v>
      </c>
      <c r="T38">
        <f>'Team Magma vs Team Aqua'!W61</f>
        <v>0</v>
      </c>
      <c r="U38">
        <f>'Hidden Legends'!W61</f>
        <v>0</v>
      </c>
      <c r="V38">
        <f>'FireRed &amp; LeafGreen'!W61</f>
        <v>0</v>
      </c>
      <c r="W38">
        <f>'Team Rocket Returns'!W61</f>
        <v>0</v>
      </c>
      <c r="X38">
        <f>Deoxys!W61</f>
        <v>0</v>
      </c>
      <c r="Y38">
        <f>Emerald!W61</f>
        <v>0</v>
      </c>
      <c r="Z38">
        <f>'Unseen Forces'!W61</f>
        <v>0</v>
      </c>
      <c r="AA38">
        <f>'Delta Species'!W61</f>
        <v>0</v>
      </c>
      <c r="AB38">
        <f>'Legend Maker'!W61</f>
        <v>0</v>
      </c>
      <c r="AC38">
        <f>'Holon Phantoms'!W61</f>
        <v>0</v>
      </c>
      <c r="AD38">
        <f>'Crystal Guardians'!W61</f>
        <v>0</v>
      </c>
      <c r="AE38">
        <f>'Dragon Frontiers'!W61</f>
        <v>0</v>
      </c>
      <c r="AF38">
        <f>'Power Keepers'!W61</f>
        <v>0</v>
      </c>
      <c r="AG38">
        <f>'Diamond &amp; Pearl'!W61</f>
        <v>0</v>
      </c>
      <c r="AH38">
        <f>'Mysterious Treasures'!W61</f>
        <v>0</v>
      </c>
      <c r="AI38">
        <f>'Secret Wonders'!W61</f>
        <v>0</v>
      </c>
      <c r="AJ38">
        <f>'Great Encounters'!W61</f>
        <v>0</v>
      </c>
      <c r="AK38">
        <f>'Majestic Dawn'!W61</f>
        <v>0</v>
      </c>
      <c r="AL38">
        <f>'Legends Awakened'!W61</f>
        <v>0</v>
      </c>
      <c r="AM38">
        <f>Stormfront!W61</f>
        <v>0</v>
      </c>
      <c r="AN38">
        <f>Platinum!W61</f>
        <v>0</v>
      </c>
      <c r="AO38">
        <f>'Rising Rivals'!W61</f>
        <v>0</v>
      </c>
      <c r="AP38">
        <f>'Supreme Victors'!W61</f>
        <v>0</v>
      </c>
      <c r="AQ38">
        <f>Arceus!W61</f>
        <v>0</v>
      </c>
      <c r="AR38">
        <f>'HeartGold &amp; SoulSilver'!W61</f>
        <v>0</v>
      </c>
      <c r="AS38">
        <f>Unleashed!W61</f>
        <v>0</v>
      </c>
      <c r="AT38">
        <f>Undaunted!W61</f>
        <v>0</v>
      </c>
      <c r="AU38">
        <f>Triumphant!W61</f>
        <v>0</v>
      </c>
      <c r="AV38">
        <f>'Call of Legends'!W61</f>
        <v>0</v>
      </c>
      <c r="AW38">
        <f>'Black &amp; White'!W61</f>
        <v>0</v>
      </c>
      <c r="AX38">
        <f>'Emerging Powers'!W61</f>
        <v>0</v>
      </c>
      <c r="AY38">
        <f>'Noble Victories'!W61</f>
        <v>0</v>
      </c>
      <c r="AZ38">
        <f>'Next Destinies'!W61</f>
        <v>0</v>
      </c>
      <c r="BA38">
        <f>'Dark Explorers'!W61</f>
        <v>0</v>
      </c>
      <c r="BB38">
        <f>'Dragons Exalted'!W61</f>
        <v>0</v>
      </c>
      <c r="BC38">
        <f>'Boundaries Crossed'!W61</f>
        <v>0</v>
      </c>
      <c r="BD38">
        <f>'Plasma Storm'!W61</f>
        <v>0</v>
      </c>
      <c r="BE38">
        <f>'Plasma Freeze'!W61</f>
        <v>0</v>
      </c>
      <c r="BF38">
        <f>'Plasma Blast'!W61</f>
        <v>0</v>
      </c>
      <c r="BG38">
        <f>'Legendary Treasures'!W61</f>
        <v>0</v>
      </c>
      <c r="BH38">
        <f>XY!W61</f>
        <v>0</v>
      </c>
      <c r="BI38">
        <f>Flashfire!W61</f>
        <v>0</v>
      </c>
      <c r="BJ38">
        <f>'Furious Fists'!W61</f>
        <v>0</v>
      </c>
      <c r="BK38">
        <f>'Phantom Forces'!W61</f>
        <v>0</v>
      </c>
      <c r="BL38">
        <f>'Primal Clash'!W61</f>
        <v>0</v>
      </c>
      <c r="BM38">
        <f>'Double Crisis'!W61</f>
        <v>0</v>
      </c>
      <c r="BN38">
        <f>'Roaring Skies'!W61</f>
        <v>0</v>
      </c>
      <c r="BO38">
        <f>'Ancient Origins'!W61</f>
        <v>0</v>
      </c>
      <c r="BP38">
        <f>BREAKthrough!W61</f>
        <v>0</v>
      </c>
      <c r="BQ38">
        <f>BREAKpoint!W61</f>
        <v>0</v>
      </c>
      <c r="BR38">
        <f>Generations!W61</f>
        <v>0</v>
      </c>
      <c r="BS38">
        <f>'Fates Collide'!W61</f>
        <v>0</v>
      </c>
      <c r="BT38">
        <f>'Steam Siege'!W61</f>
        <v>0</v>
      </c>
      <c r="BU38">
        <f>Evolutions!W61</f>
        <v>0</v>
      </c>
      <c r="BV38">
        <f>'Sun &amp; Moon'!W61</f>
        <v>0</v>
      </c>
      <c r="BW38">
        <f>'Guardians Rising'!W61</f>
        <v>0</v>
      </c>
      <c r="BX38">
        <f>'Burning Shadows'!W61</f>
        <v>0</v>
      </c>
      <c r="BY38">
        <f>'Shining Legends'!W61</f>
        <v>0</v>
      </c>
      <c r="BZ38">
        <f>'Crimson Invasion'!W61</f>
        <v>0</v>
      </c>
      <c r="CA38">
        <f>'Ultra Prism'!W61</f>
        <v>0</v>
      </c>
      <c r="CB38">
        <f>'Forbidden Light'!W61</f>
        <v>0</v>
      </c>
      <c r="CC38">
        <f>'Celestial Storm'!W61</f>
        <v>0</v>
      </c>
      <c r="CD38">
        <f>'Dragon Majesty'!W61</f>
        <v>0</v>
      </c>
      <c r="CE38">
        <f>'Lost Thunder'!W61</f>
        <v>0</v>
      </c>
      <c r="CF38">
        <f>'Team Up'!W61</f>
        <v>0</v>
      </c>
      <c r="CG38">
        <f>'Detective Pikachu'!W61</f>
        <v>0</v>
      </c>
      <c r="CH38">
        <f>'Unbroken Bonds'!W61</f>
        <v>0</v>
      </c>
      <c r="CI38">
        <f>'Unified Minds'!W61</f>
        <v>0</v>
      </c>
      <c r="CJ38">
        <f>'Hidden Fates'!W61</f>
        <v>0</v>
      </c>
      <c r="CK38">
        <f>'Cosmic Eclipse'!W61</f>
        <v>0</v>
      </c>
      <c r="CL38">
        <f>'Sword &amp; Shield'!W61</f>
        <v>0</v>
      </c>
      <c r="CM38">
        <f>'Rebel Clash'!W61</f>
        <v>0</v>
      </c>
      <c r="CN38">
        <f>'Darkness Ablaze'!W61</f>
        <v>0</v>
      </c>
      <c r="CO38">
        <f>'Champions Path'!W61</f>
        <v>0</v>
      </c>
      <c r="CP38">
        <f>'Vivid Voltage'!W61</f>
        <v>0</v>
      </c>
      <c r="CQ38">
        <f>'Shining Fates'!W61</f>
        <v>0</v>
      </c>
      <c r="CR38">
        <f>'Battle Styles'!W61</f>
        <v>0</v>
      </c>
      <c r="CS38">
        <f>'Chilling Reign'!W61</f>
        <v>0</v>
      </c>
      <c r="CT38">
        <f>'Evolving Skies'!W61</f>
        <v>0</v>
      </c>
      <c r="CU38">
        <f>Celebrations!W61</f>
        <v>0</v>
      </c>
      <c r="CV38">
        <f>'Fusion Strike'!W61</f>
        <v>0</v>
      </c>
      <c r="CW38">
        <f>'Brilliant Stars'!W61</f>
        <v>0</v>
      </c>
      <c r="CX38">
        <f>'Astral Radiance'!W61</f>
        <v>0</v>
      </c>
      <c r="CY38">
        <f>'Pokémon GO'!W61</f>
        <v>0</v>
      </c>
      <c r="CZ38">
        <f>'Lost Origin'!W61</f>
        <v>0</v>
      </c>
      <c r="DA38">
        <f>'Silver Tempest'!W61</f>
        <v>0</v>
      </c>
      <c r="DB38">
        <f>'Crown Zenith'!W61</f>
        <v>0</v>
      </c>
      <c r="DC38">
        <f>'Scarlet &amp; Violet'!W61</f>
        <v>0</v>
      </c>
      <c r="DD38">
        <f>'Paldea Evolved'!W61</f>
        <v>0</v>
      </c>
      <c r="DE38">
        <f>'Obsidian Flames'!W61</f>
        <v>0</v>
      </c>
      <c r="DF38">
        <f>'151'!W61</f>
        <v>0</v>
      </c>
      <c r="DH38">
        <f t="shared" si="1"/>
        <v>0</v>
      </c>
    </row>
    <row r="39" spans="1:112" x14ac:dyDescent="0.25">
      <c r="A39" s="125" t="s">
        <v>234</v>
      </c>
      <c r="B39">
        <f>'Base Set'!Y62</f>
        <v>0</v>
      </c>
      <c r="C39">
        <f>Jungle!W62</f>
        <v>0</v>
      </c>
      <c r="D39">
        <f>Fossil!Y62</f>
        <v>0</v>
      </c>
      <c r="E39">
        <f>'Base Set 2'!W62</f>
        <v>0</v>
      </c>
      <c r="F39">
        <f>'Team Rocket'!W62</f>
        <v>0</v>
      </c>
      <c r="G39">
        <f>'Gym Heroes'!W62</f>
        <v>0</v>
      </c>
      <c r="H39">
        <f>'Gym Challenge'!W62</f>
        <v>0</v>
      </c>
      <c r="I39">
        <f>'Neo Genesis'!W62</f>
        <v>0</v>
      </c>
      <c r="J39">
        <f>'Neo Discovery'!W62</f>
        <v>0</v>
      </c>
      <c r="K39">
        <f>'Neo Revelation'!W62</f>
        <v>0</v>
      </c>
      <c r="L39">
        <f>'Neo Destiny'!W62</f>
        <v>0</v>
      </c>
      <c r="M39">
        <f>'Legendary Collection'!W62</f>
        <v>0</v>
      </c>
      <c r="N39">
        <f>Expedition!W62</f>
        <v>0</v>
      </c>
      <c r="O39">
        <f>Aquapolis!W62</f>
        <v>0</v>
      </c>
      <c r="P39">
        <f>Skyridge!W62</f>
        <v>0</v>
      </c>
      <c r="Q39">
        <f>'Ruby &amp; Sapphire'!W62</f>
        <v>0</v>
      </c>
      <c r="R39">
        <f>Sandstorm!W62</f>
        <v>0</v>
      </c>
      <c r="S39">
        <f>Dragon!W62</f>
        <v>0</v>
      </c>
      <c r="T39">
        <f>'Team Magma vs Team Aqua'!W62</f>
        <v>0</v>
      </c>
      <c r="U39">
        <f>'Hidden Legends'!W62</f>
        <v>0</v>
      </c>
      <c r="V39">
        <f>'FireRed &amp; LeafGreen'!W62</f>
        <v>0</v>
      </c>
      <c r="W39">
        <f>'Team Rocket Returns'!W62</f>
        <v>0</v>
      </c>
      <c r="X39">
        <f>Deoxys!W62</f>
        <v>0</v>
      </c>
      <c r="Y39">
        <f>Emerald!W62</f>
        <v>0</v>
      </c>
      <c r="Z39">
        <f>'Unseen Forces'!W62</f>
        <v>0</v>
      </c>
      <c r="AA39">
        <f>'Delta Species'!W62</f>
        <v>0</v>
      </c>
      <c r="AB39">
        <f>'Legend Maker'!W62</f>
        <v>0</v>
      </c>
      <c r="AC39">
        <f>'Holon Phantoms'!W62</f>
        <v>0</v>
      </c>
      <c r="AD39">
        <f>'Crystal Guardians'!W62</f>
        <v>0</v>
      </c>
      <c r="AE39">
        <f>'Dragon Frontiers'!W62</f>
        <v>0</v>
      </c>
      <c r="AF39">
        <f>'Power Keepers'!W62</f>
        <v>0</v>
      </c>
      <c r="AG39">
        <f>'Diamond &amp; Pearl'!W62</f>
        <v>0</v>
      </c>
      <c r="AH39">
        <f>'Mysterious Treasures'!W62</f>
        <v>0</v>
      </c>
      <c r="AI39">
        <f>'Secret Wonders'!W62</f>
        <v>0</v>
      </c>
      <c r="AJ39">
        <f>'Great Encounters'!W62</f>
        <v>0</v>
      </c>
      <c r="AK39">
        <f>'Majestic Dawn'!W62</f>
        <v>0</v>
      </c>
      <c r="AL39">
        <f>'Legends Awakened'!W62</f>
        <v>0</v>
      </c>
      <c r="AM39">
        <f>Stormfront!W62</f>
        <v>0</v>
      </c>
      <c r="AN39">
        <f>Platinum!W62</f>
        <v>0</v>
      </c>
      <c r="AO39">
        <f>'Rising Rivals'!W62</f>
        <v>0</v>
      </c>
      <c r="AP39">
        <f>'Supreme Victors'!W62</f>
        <v>0</v>
      </c>
      <c r="AQ39">
        <f>Arceus!W62</f>
        <v>0</v>
      </c>
      <c r="AR39">
        <f>'HeartGold &amp; SoulSilver'!W62</f>
        <v>0</v>
      </c>
      <c r="AS39">
        <f>Unleashed!W62</f>
        <v>0</v>
      </c>
      <c r="AT39">
        <f>Undaunted!W62</f>
        <v>0</v>
      </c>
      <c r="AU39">
        <f>Triumphant!W62</f>
        <v>0</v>
      </c>
      <c r="AV39">
        <f>'Call of Legends'!W62</f>
        <v>0</v>
      </c>
      <c r="AW39">
        <f>'Black &amp; White'!W62</f>
        <v>0</v>
      </c>
      <c r="AX39">
        <f>'Emerging Powers'!W62</f>
        <v>0</v>
      </c>
      <c r="AY39">
        <f>'Noble Victories'!W62</f>
        <v>0</v>
      </c>
      <c r="AZ39">
        <f>'Next Destinies'!W62</f>
        <v>0</v>
      </c>
      <c r="BA39">
        <f>'Dark Explorers'!W62</f>
        <v>0</v>
      </c>
      <c r="BB39">
        <f>'Dragons Exalted'!W62</f>
        <v>0</v>
      </c>
      <c r="BC39">
        <f>'Boundaries Crossed'!W62</f>
        <v>0</v>
      </c>
      <c r="BD39">
        <f>'Plasma Storm'!W62</f>
        <v>0</v>
      </c>
      <c r="BE39">
        <f>'Plasma Freeze'!W62</f>
        <v>0</v>
      </c>
      <c r="BF39">
        <f>'Plasma Blast'!W62</f>
        <v>0</v>
      </c>
      <c r="BG39">
        <f>'Legendary Treasures'!W62</f>
        <v>0</v>
      </c>
      <c r="BH39">
        <f>XY!W62</f>
        <v>0</v>
      </c>
      <c r="BI39">
        <f>Flashfire!W62</f>
        <v>0</v>
      </c>
      <c r="BJ39">
        <f>'Furious Fists'!W62</f>
        <v>0</v>
      </c>
      <c r="BK39">
        <f>'Phantom Forces'!W62</f>
        <v>0</v>
      </c>
      <c r="BL39">
        <f>'Primal Clash'!W62</f>
        <v>0</v>
      </c>
      <c r="BM39">
        <f>'Double Crisis'!W62</f>
        <v>0</v>
      </c>
      <c r="BN39">
        <f>'Roaring Skies'!W62</f>
        <v>0</v>
      </c>
      <c r="BO39">
        <f>'Ancient Origins'!W62</f>
        <v>0</v>
      </c>
      <c r="BP39">
        <f>BREAKthrough!W62</f>
        <v>0</v>
      </c>
      <c r="BQ39">
        <f>BREAKpoint!W62</f>
        <v>0</v>
      </c>
      <c r="BR39">
        <f>Generations!W62</f>
        <v>0</v>
      </c>
      <c r="BS39">
        <f>'Fates Collide'!W62</f>
        <v>0</v>
      </c>
      <c r="BT39">
        <f>'Steam Siege'!W62</f>
        <v>0</v>
      </c>
      <c r="BU39">
        <f>Evolutions!W62</f>
        <v>0</v>
      </c>
      <c r="BV39">
        <f>'Sun &amp; Moon'!W62</f>
        <v>0</v>
      </c>
      <c r="BW39">
        <f>'Guardians Rising'!W62</f>
        <v>0</v>
      </c>
      <c r="BX39">
        <f>'Burning Shadows'!W62</f>
        <v>0</v>
      </c>
      <c r="BY39">
        <f>'Shining Legends'!W62</f>
        <v>0</v>
      </c>
      <c r="BZ39">
        <f>'Crimson Invasion'!W62</f>
        <v>0</v>
      </c>
      <c r="CA39">
        <f>'Ultra Prism'!W62</f>
        <v>0</v>
      </c>
      <c r="CB39">
        <f>'Forbidden Light'!W62</f>
        <v>0</v>
      </c>
      <c r="CC39">
        <f>'Celestial Storm'!W62</f>
        <v>0</v>
      </c>
      <c r="CD39">
        <f>'Dragon Majesty'!W62</f>
        <v>0</v>
      </c>
      <c r="CE39">
        <f>'Lost Thunder'!W62</f>
        <v>0</v>
      </c>
      <c r="CF39">
        <f>'Team Up'!W62</f>
        <v>0</v>
      </c>
      <c r="CG39">
        <f>'Detective Pikachu'!W62</f>
        <v>0</v>
      </c>
      <c r="CH39">
        <f>'Unbroken Bonds'!W62</f>
        <v>0</v>
      </c>
      <c r="CI39">
        <f>'Unified Minds'!W62</f>
        <v>0</v>
      </c>
      <c r="CJ39">
        <f>'Hidden Fates'!W62</f>
        <v>0</v>
      </c>
      <c r="CK39">
        <f>'Cosmic Eclipse'!W62</f>
        <v>0</v>
      </c>
      <c r="CL39">
        <f>'Sword &amp; Shield'!W62</f>
        <v>0</v>
      </c>
      <c r="CM39">
        <f>'Rebel Clash'!W62</f>
        <v>0</v>
      </c>
      <c r="CN39">
        <f>'Darkness Ablaze'!W62</f>
        <v>0</v>
      </c>
      <c r="CO39">
        <f>'Champions Path'!W62</f>
        <v>0</v>
      </c>
      <c r="CP39">
        <f>'Vivid Voltage'!W62</f>
        <v>0</v>
      </c>
      <c r="CQ39">
        <f>'Shining Fates'!W62</f>
        <v>0</v>
      </c>
      <c r="CR39">
        <f>'Battle Styles'!W62</f>
        <v>0</v>
      </c>
      <c r="CS39">
        <f>'Chilling Reign'!W62</f>
        <v>0</v>
      </c>
      <c r="CT39">
        <f>'Evolving Skies'!W62</f>
        <v>0</v>
      </c>
      <c r="CU39">
        <f>Celebrations!W62</f>
        <v>0</v>
      </c>
      <c r="CV39">
        <f>'Fusion Strike'!W62</f>
        <v>0</v>
      </c>
      <c r="CW39">
        <f>'Brilliant Stars'!W62</f>
        <v>0</v>
      </c>
      <c r="CX39">
        <f>'Astral Radiance'!W62</f>
        <v>0</v>
      </c>
      <c r="CY39">
        <f>'Pokémon GO'!W62</f>
        <v>0</v>
      </c>
      <c r="CZ39">
        <f>'Lost Origin'!W62</f>
        <v>0</v>
      </c>
      <c r="DA39">
        <f>'Silver Tempest'!W62</f>
        <v>0</v>
      </c>
      <c r="DB39">
        <f>'Crown Zenith'!W62</f>
        <v>0</v>
      </c>
      <c r="DC39">
        <f>'Scarlet &amp; Violet'!W62</f>
        <v>0</v>
      </c>
      <c r="DD39">
        <f>'Paldea Evolved'!W62</f>
        <v>0</v>
      </c>
      <c r="DE39">
        <f>'Obsidian Flames'!W62</f>
        <v>0</v>
      </c>
      <c r="DF39">
        <f>'151'!W62</f>
        <v>0</v>
      </c>
      <c r="DH39">
        <f t="shared" si="1"/>
        <v>0</v>
      </c>
    </row>
    <row r="40" spans="1:112" x14ac:dyDescent="0.25">
      <c r="A40" s="125" t="s">
        <v>238</v>
      </c>
      <c r="B40">
        <f>'Base Set'!Y63</f>
        <v>0</v>
      </c>
      <c r="C40">
        <f>Jungle!W63</f>
        <v>0</v>
      </c>
      <c r="D40">
        <f>Fossil!Y63</f>
        <v>0</v>
      </c>
      <c r="E40">
        <f>'Base Set 2'!W63</f>
        <v>0</v>
      </c>
      <c r="F40">
        <f>'Team Rocket'!W63</f>
        <v>0</v>
      </c>
      <c r="G40">
        <f>'Gym Heroes'!W63</f>
        <v>0</v>
      </c>
      <c r="H40">
        <f>'Gym Challenge'!W63</f>
        <v>0</v>
      </c>
      <c r="I40">
        <f>'Neo Genesis'!W63</f>
        <v>0</v>
      </c>
      <c r="J40">
        <f>'Neo Discovery'!W63</f>
        <v>0</v>
      </c>
      <c r="K40">
        <f>'Neo Revelation'!W63</f>
        <v>0</v>
      </c>
      <c r="L40">
        <f>'Neo Destiny'!W63</f>
        <v>0</v>
      </c>
      <c r="M40">
        <f>'Legendary Collection'!W63</f>
        <v>0</v>
      </c>
      <c r="N40">
        <f>Expedition!W63</f>
        <v>0</v>
      </c>
      <c r="O40">
        <f>Aquapolis!W63</f>
        <v>0</v>
      </c>
      <c r="P40">
        <f>Skyridge!W63</f>
        <v>0</v>
      </c>
      <c r="Q40">
        <f>'Ruby &amp; Sapphire'!W63</f>
        <v>0</v>
      </c>
      <c r="R40">
        <f>Sandstorm!W63</f>
        <v>0</v>
      </c>
      <c r="S40">
        <f>Dragon!W63</f>
        <v>0</v>
      </c>
      <c r="T40">
        <f>'Team Magma vs Team Aqua'!W63</f>
        <v>0</v>
      </c>
      <c r="U40">
        <f>'Hidden Legends'!W63</f>
        <v>0</v>
      </c>
      <c r="V40">
        <f>'FireRed &amp; LeafGreen'!W63</f>
        <v>0</v>
      </c>
      <c r="W40">
        <f>'Team Rocket Returns'!W63</f>
        <v>0</v>
      </c>
      <c r="X40">
        <f>Deoxys!W63</f>
        <v>0</v>
      </c>
      <c r="Y40">
        <f>Emerald!W63</f>
        <v>0</v>
      </c>
      <c r="Z40">
        <f>'Unseen Forces'!W63</f>
        <v>0</v>
      </c>
      <c r="AA40">
        <f>'Delta Species'!W63</f>
        <v>0</v>
      </c>
      <c r="AB40">
        <f>'Legend Maker'!W63</f>
        <v>0</v>
      </c>
      <c r="AC40">
        <f>'Holon Phantoms'!W63</f>
        <v>0</v>
      </c>
      <c r="AD40">
        <f>'Crystal Guardians'!W63</f>
        <v>0</v>
      </c>
      <c r="AE40">
        <f>'Dragon Frontiers'!W63</f>
        <v>0</v>
      </c>
      <c r="AF40">
        <f>'Power Keepers'!W63</f>
        <v>0</v>
      </c>
      <c r="AG40">
        <f>'Diamond &amp; Pearl'!W63</f>
        <v>0</v>
      </c>
      <c r="AH40">
        <f>'Mysterious Treasures'!W63</f>
        <v>0</v>
      </c>
      <c r="AI40">
        <f>'Secret Wonders'!W63</f>
        <v>0</v>
      </c>
      <c r="AJ40">
        <f>'Great Encounters'!W63</f>
        <v>0</v>
      </c>
      <c r="AK40">
        <f>'Majestic Dawn'!W63</f>
        <v>0</v>
      </c>
      <c r="AL40">
        <f>'Legends Awakened'!W63</f>
        <v>0</v>
      </c>
      <c r="AM40">
        <f>Stormfront!W63</f>
        <v>0</v>
      </c>
      <c r="AN40">
        <f>Platinum!W63</f>
        <v>0</v>
      </c>
      <c r="AO40">
        <f>'Rising Rivals'!W63</f>
        <v>0</v>
      </c>
      <c r="AP40">
        <f>'Supreme Victors'!W63</f>
        <v>0</v>
      </c>
      <c r="AQ40">
        <f>Arceus!W63</f>
        <v>0</v>
      </c>
      <c r="AR40">
        <f>'HeartGold &amp; SoulSilver'!W63</f>
        <v>0</v>
      </c>
      <c r="AS40">
        <f>Unleashed!W63</f>
        <v>0</v>
      </c>
      <c r="AT40">
        <f>Undaunted!W63</f>
        <v>0</v>
      </c>
      <c r="AU40">
        <f>Triumphant!W63</f>
        <v>0</v>
      </c>
      <c r="AV40">
        <f>'Call of Legends'!W63</f>
        <v>0</v>
      </c>
      <c r="AW40">
        <f>'Black &amp; White'!W63</f>
        <v>0</v>
      </c>
      <c r="AX40">
        <f>'Emerging Powers'!W63</f>
        <v>0</v>
      </c>
      <c r="AY40">
        <f>'Noble Victories'!W63</f>
        <v>0</v>
      </c>
      <c r="AZ40">
        <f>'Next Destinies'!W63</f>
        <v>0</v>
      </c>
      <c r="BA40">
        <f>'Dark Explorers'!W63</f>
        <v>0</v>
      </c>
      <c r="BB40">
        <f>'Dragons Exalted'!W63</f>
        <v>0</v>
      </c>
      <c r="BC40">
        <f>'Boundaries Crossed'!W63</f>
        <v>0</v>
      </c>
      <c r="BD40">
        <f>'Plasma Storm'!W63</f>
        <v>0</v>
      </c>
      <c r="BE40">
        <f>'Plasma Freeze'!W63</f>
        <v>0</v>
      </c>
      <c r="BF40">
        <f>'Plasma Blast'!W63</f>
        <v>0</v>
      </c>
      <c r="BG40">
        <f>'Legendary Treasures'!W63</f>
        <v>0</v>
      </c>
      <c r="BH40">
        <f>XY!W63</f>
        <v>0</v>
      </c>
      <c r="BI40">
        <f>Flashfire!W63</f>
        <v>0</v>
      </c>
      <c r="BJ40">
        <f>'Furious Fists'!W63</f>
        <v>0</v>
      </c>
      <c r="BK40">
        <f>'Phantom Forces'!W63</f>
        <v>0</v>
      </c>
      <c r="BL40">
        <f>'Primal Clash'!W63</f>
        <v>0</v>
      </c>
      <c r="BM40">
        <f>'Double Crisis'!W63</f>
        <v>0</v>
      </c>
      <c r="BN40">
        <f>'Roaring Skies'!W63</f>
        <v>0</v>
      </c>
      <c r="BO40">
        <f>'Ancient Origins'!W63</f>
        <v>0</v>
      </c>
      <c r="BP40">
        <f>BREAKthrough!W63</f>
        <v>0</v>
      </c>
      <c r="BQ40">
        <f>BREAKpoint!W63</f>
        <v>0</v>
      </c>
      <c r="BR40">
        <f>Generations!W63</f>
        <v>0</v>
      </c>
      <c r="BS40">
        <f>'Fates Collide'!W63</f>
        <v>0</v>
      </c>
      <c r="BT40">
        <f>'Steam Siege'!W63</f>
        <v>0</v>
      </c>
      <c r="BU40">
        <f>Evolutions!W63</f>
        <v>0</v>
      </c>
      <c r="BV40">
        <f>'Sun &amp; Moon'!W63</f>
        <v>0</v>
      </c>
      <c r="BW40">
        <f>'Guardians Rising'!W63</f>
        <v>0</v>
      </c>
      <c r="BX40">
        <f>'Burning Shadows'!W63</f>
        <v>0</v>
      </c>
      <c r="BY40">
        <f>'Shining Legends'!W63</f>
        <v>0</v>
      </c>
      <c r="BZ40">
        <f>'Crimson Invasion'!W63</f>
        <v>0</v>
      </c>
      <c r="CA40">
        <f>'Ultra Prism'!W63</f>
        <v>0</v>
      </c>
      <c r="CB40">
        <f>'Forbidden Light'!W63</f>
        <v>0</v>
      </c>
      <c r="CC40">
        <f>'Celestial Storm'!W63</f>
        <v>0</v>
      </c>
      <c r="CD40">
        <f>'Dragon Majesty'!W63</f>
        <v>0</v>
      </c>
      <c r="CE40">
        <f>'Lost Thunder'!W63</f>
        <v>0</v>
      </c>
      <c r="CF40">
        <f>'Team Up'!W63</f>
        <v>0</v>
      </c>
      <c r="CG40">
        <f>'Detective Pikachu'!W63</f>
        <v>0</v>
      </c>
      <c r="CH40">
        <f>'Unbroken Bonds'!W63</f>
        <v>0</v>
      </c>
      <c r="CI40">
        <f>'Unified Minds'!W63</f>
        <v>0</v>
      </c>
      <c r="CJ40">
        <f>'Hidden Fates'!W63</f>
        <v>0</v>
      </c>
      <c r="CK40">
        <f>'Cosmic Eclipse'!W63</f>
        <v>0</v>
      </c>
      <c r="CL40">
        <f>'Sword &amp; Shield'!W63</f>
        <v>0</v>
      </c>
      <c r="CM40">
        <f>'Rebel Clash'!W63</f>
        <v>0</v>
      </c>
      <c r="CN40">
        <f>'Darkness Ablaze'!W63</f>
        <v>0</v>
      </c>
      <c r="CO40">
        <f>'Champions Path'!W63</f>
        <v>0</v>
      </c>
      <c r="CP40">
        <f>'Vivid Voltage'!W63</f>
        <v>0</v>
      </c>
      <c r="CQ40">
        <f>'Shining Fates'!W63</f>
        <v>0</v>
      </c>
      <c r="CR40">
        <f>'Battle Styles'!W63</f>
        <v>0</v>
      </c>
      <c r="CS40">
        <f>'Chilling Reign'!W63</f>
        <v>0</v>
      </c>
      <c r="CT40">
        <f>'Evolving Skies'!W63</f>
        <v>0</v>
      </c>
      <c r="CU40">
        <f>Celebrations!W63</f>
        <v>0</v>
      </c>
      <c r="CV40">
        <f>'Fusion Strike'!W63</f>
        <v>0</v>
      </c>
      <c r="CW40">
        <f>'Brilliant Stars'!W63</f>
        <v>0</v>
      </c>
      <c r="CX40">
        <f>'Astral Radiance'!W63</f>
        <v>0</v>
      </c>
      <c r="CY40">
        <f>'Pokémon GO'!W63</f>
        <v>0</v>
      </c>
      <c r="CZ40">
        <f>'Lost Origin'!W63</f>
        <v>0</v>
      </c>
      <c r="DA40">
        <f>'Silver Tempest'!W63</f>
        <v>0</v>
      </c>
      <c r="DB40">
        <f>'Crown Zenith'!W63</f>
        <v>0</v>
      </c>
      <c r="DC40">
        <f>'Scarlet &amp; Violet'!W63</f>
        <v>0</v>
      </c>
      <c r="DD40">
        <f>'Paldea Evolved'!W63</f>
        <v>0</v>
      </c>
      <c r="DE40">
        <f>'Obsidian Flames'!W63</f>
        <v>0</v>
      </c>
      <c r="DF40">
        <f>'151'!W63</f>
        <v>0</v>
      </c>
      <c r="DH40">
        <f t="shared" si="1"/>
        <v>0</v>
      </c>
    </row>
    <row r="41" spans="1:112" x14ac:dyDescent="0.25">
      <c r="A41" s="125" t="s">
        <v>242</v>
      </c>
      <c r="B41">
        <f>'Base Set'!Y64</f>
        <v>0</v>
      </c>
      <c r="C41">
        <f>Jungle!W64</f>
        <v>0</v>
      </c>
      <c r="D41">
        <f>Fossil!Y64</f>
        <v>0</v>
      </c>
      <c r="E41">
        <f>'Base Set 2'!W64</f>
        <v>0</v>
      </c>
      <c r="F41">
        <f>'Team Rocket'!W64</f>
        <v>0</v>
      </c>
      <c r="G41">
        <f>'Gym Heroes'!W64</f>
        <v>0</v>
      </c>
      <c r="H41">
        <f>'Gym Challenge'!W64</f>
        <v>0</v>
      </c>
      <c r="I41">
        <f>'Neo Genesis'!W64</f>
        <v>0</v>
      </c>
      <c r="J41">
        <f>'Neo Discovery'!W64</f>
        <v>0</v>
      </c>
      <c r="K41">
        <f>'Neo Revelation'!W64</f>
        <v>0</v>
      </c>
      <c r="L41">
        <f>'Neo Destiny'!W64</f>
        <v>0</v>
      </c>
      <c r="M41">
        <f>'Legendary Collection'!W64</f>
        <v>0</v>
      </c>
      <c r="N41">
        <f>Expedition!W64</f>
        <v>0</v>
      </c>
      <c r="O41">
        <f>Aquapolis!W64</f>
        <v>0</v>
      </c>
      <c r="P41">
        <f>Skyridge!W64</f>
        <v>0</v>
      </c>
      <c r="Q41">
        <f>'Ruby &amp; Sapphire'!W64</f>
        <v>0</v>
      </c>
      <c r="R41">
        <f>Sandstorm!W64</f>
        <v>0</v>
      </c>
      <c r="S41">
        <f>Dragon!W64</f>
        <v>0</v>
      </c>
      <c r="T41">
        <f>'Team Magma vs Team Aqua'!W64</f>
        <v>0</v>
      </c>
      <c r="U41">
        <f>'Hidden Legends'!W64</f>
        <v>0</v>
      </c>
      <c r="V41">
        <f>'FireRed &amp; LeafGreen'!W64</f>
        <v>0</v>
      </c>
      <c r="W41">
        <f>'Team Rocket Returns'!W64</f>
        <v>0</v>
      </c>
      <c r="X41">
        <f>Deoxys!W64</f>
        <v>0</v>
      </c>
      <c r="Y41">
        <f>Emerald!W64</f>
        <v>0</v>
      </c>
      <c r="Z41">
        <f>'Unseen Forces'!W64</f>
        <v>0</v>
      </c>
      <c r="AA41">
        <f>'Delta Species'!W64</f>
        <v>0</v>
      </c>
      <c r="AB41">
        <f>'Legend Maker'!W64</f>
        <v>0</v>
      </c>
      <c r="AC41">
        <f>'Holon Phantoms'!W64</f>
        <v>0</v>
      </c>
      <c r="AD41">
        <f>'Crystal Guardians'!W64</f>
        <v>0</v>
      </c>
      <c r="AE41">
        <f>'Dragon Frontiers'!W64</f>
        <v>0</v>
      </c>
      <c r="AF41">
        <f>'Power Keepers'!W64</f>
        <v>0</v>
      </c>
      <c r="AG41">
        <f>'Diamond &amp; Pearl'!W64</f>
        <v>0</v>
      </c>
      <c r="AH41">
        <f>'Mysterious Treasures'!W64</f>
        <v>0</v>
      </c>
      <c r="AI41">
        <f>'Secret Wonders'!W64</f>
        <v>0</v>
      </c>
      <c r="AJ41">
        <f>'Great Encounters'!W64</f>
        <v>0</v>
      </c>
      <c r="AK41">
        <f>'Majestic Dawn'!W64</f>
        <v>0</v>
      </c>
      <c r="AL41">
        <f>'Legends Awakened'!W64</f>
        <v>0</v>
      </c>
      <c r="AM41">
        <f>Stormfront!W64</f>
        <v>0</v>
      </c>
      <c r="AN41">
        <f>Platinum!W64</f>
        <v>0</v>
      </c>
      <c r="AO41">
        <f>'Rising Rivals'!W64</f>
        <v>0</v>
      </c>
      <c r="AP41">
        <f>'Supreme Victors'!W64</f>
        <v>0</v>
      </c>
      <c r="AQ41">
        <f>Arceus!W64</f>
        <v>0</v>
      </c>
      <c r="AR41">
        <f>'HeartGold &amp; SoulSilver'!W64</f>
        <v>0</v>
      </c>
      <c r="AS41">
        <f>Unleashed!W64</f>
        <v>0</v>
      </c>
      <c r="AT41">
        <f>Undaunted!W64</f>
        <v>0</v>
      </c>
      <c r="AU41">
        <f>Triumphant!W64</f>
        <v>0</v>
      </c>
      <c r="AV41">
        <f>'Call of Legends'!W64</f>
        <v>0</v>
      </c>
      <c r="AW41">
        <f>'Black &amp; White'!W64</f>
        <v>0</v>
      </c>
      <c r="AX41">
        <f>'Emerging Powers'!W64</f>
        <v>0</v>
      </c>
      <c r="AY41">
        <f>'Noble Victories'!W64</f>
        <v>0</v>
      </c>
      <c r="AZ41">
        <f>'Next Destinies'!W64</f>
        <v>0</v>
      </c>
      <c r="BA41">
        <f>'Dark Explorers'!W64</f>
        <v>0</v>
      </c>
      <c r="BB41">
        <f>'Dragons Exalted'!W64</f>
        <v>0</v>
      </c>
      <c r="BC41">
        <f>'Boundaries Crossed'!W64</f>
        <v>0</v>
      </c>
      <c r="BD41">
        <f>'Plasma Storm'!W64</f>
        <v>0</v>
      </c>
      <c r="BE41">
        <f>'Plasma Freeze'!W64</f>
        <v>0</v>
      </c>
      <c r="BF41">
        <f>'Plasma Blast'!W64</f>
        <v>0</v>
      </c>
      <c r="BG41">
        <f>'Legendary Treasures'!W64</f>
        <v>0</v>
      </c>
      <c r="BH41">
        <f>XY!W64</f>
        <v>0</v>
      </c>
      <c r="BI41">
        <f>Flashfire!W64</f>
        <v>0</v>
      </c>
      <c r="BJ41">
        <f>'Furious Fists'!W64</f>
        <v>0</v>
      </c>
      <c r="BK41">
        <f>'Phantom Forces'!W64</f>
        <v>0</v>
      </c>
      <c r="BL41">
        <f>'Primal Clash'!W64</f>
        <v>0</v>
      </c>
      <c r="BM41">
        <f>'Double Crisis'!W64</f>
        <v>0</v>
      </c>
      <c r="BN41">
        <f>'Roaring Skies'!W64</f>
        <v>0</v>
      </c>
      <c r="BO41">
        <f>'Ancient Origins'!W64</f>
        <v>0</v>
      </c>
      <c r="BP41">
        <f>BREAKthrough!W64</f>
        <v>0</v>
      </c>
      <c r="BQ41">
        <f>BREAKpoint!W64</f>
        <v>0</v>
      </c>
      <c r="BR41">
        <f>Generations!W64</f>
        <v>0</v>
      </c>
      <c r="BS41">
        <f>'Fates Collide'!W64</f>
        <v>0</v>
      </c>
      <c r="BT41">
        <f>'Steam Siege'!W64</f>
        <v>0</v>
      </c>
      <c r="BU41">
        <f>Evolutions!W64</f>
        <v>0</v>
      </c>
      <c r="BV41">
        <f>'Sun &amp; Moon'!W64</f>
        <v>0</v>
      </c>
      <c r="BW41">
        <f>'Guardians Rising'!W64</f>
        <v>0</v>
      </c>
      <c r="BX41">
        <f>'Burning Shadows'!W64</f>
        <v>0</v>
      </c>
      <c r="BY41">
        <f>'Shining Legends'!W64</f>
        <v>0</v>
      </c>
      <c r="BZ41">
        <f>'Crimson Invasion'!W64</f>
        <v>0</v>
      </c>
      <c r="CA41">
        <f>'Ultra Prism'!W64</f>
        <v>0</v>
      </c>
      <c r="CB41">
        <f>'Forbidden Light'!W64</f>
        <v>0</v>
      </c>
      <c r="CC41">
        <f>'Celestial Storm'!W64</f>
        <v>0</v>
      </c>
      <c r="CD41">
        <f>'Dragon Majesty'!W64</f>
        <v>0</v>
      </c>
      <c r="CE41">
        <f>'Lost Thunder'!W64</f>
        <v>0</v>
      </c>
      <c r="CF41">
        <f>'Team Up'!W64</f>
        <v>0</v>
      </c>
      <c r="CG41">
        <f>'Detective Pikachu'!W64</f>
        <v>0</v>
      </c>
      <c r="CH41">
        <f>'Unbroken Bonds'!W64</f>
        <v>0</v>
      </c>
      <c r="CI41">
        <f>'Unified Minds'!W64</f>
        <v>0</v>
      </c>
      <c r="CJ41">
        <f>'Hidden Fates'!W64</f>
        <v>0</v>
      </c>
      <c r="CK41">
        <f>'Cosmic Eclipse'!W64</f>
        <v>0</v>
      </c>
      <c r="CL41">
        <f>'Sword &amp; Shield'!W64</f>
        <v>0</v>
      </c>
      <c r="CM41">
        <f>'Rebel Clash'!W64</f>
        <v>0</v>
      </c>
      <c r="CN41">
        <f>'Darkness Ablaze'!W64</f>
        <v>0</v>
      </c>
      <c r="CO41">
        <f>'Champions Path'!W64</f>
        <v>0</v>
      </c>
      <c r="CP41">
        <f>'Vivid Voltage'!W64</f>
        <v>0</v>
      </c>
      <c r="CQ41">
        <f>'Shining Fates'!W64</f>
        <v>0</v>
      </c>
      <c r="CR41">
        <f>'Battle Styles'!W64</f>
        <v>0</v>
      </c>
      <c r="CS41">
        <f>'Chilling Reign'!W64</f>
        <v>0</v>
      </c>
      <c r="CT41">
        <f>'Evolving Skies'!W64</f>
        <v>0</v>
      </c>
      <c r="CU41">
        <f>Celebrations!W64</f>
        <v>0</v>
      </c>
      <c r="CV41">
        <f>'Fusion Strike'!W64</f>
        <v>0</v>
      </c>
      <c r="CW41">
        <f>'Brilliant Stars'!W64</f>
        <v>0</v>
      </c>
      <c r="CX41">
        <f>'Astral Radiance'!W64</f>
        <v>0</v>
      </c>
      <c r="CY41">
        <f>'Pokémon GO'!W64</f>
        <v>0</v>
      </c>
      <c r="CZ41">
        <f>'Lost Origin'!W64</f>
        <v>0</v>
      </c>
      <c r="DA41">
        <f>'Silver Tempest'!W64</f>
        <v>0</v>
      </c>
      <c r="DB41">
        <f>'Crown Zenith'!W64</f>
        <v>0</v>
      </c>
      <c r="DC41">
        <f>'Scarlet &amp; Violet'!W64</f>
        <v>0</v>
      </c>
      <c r="DD41">
        <f>'Paldea Evolved'!W64</f>
        <v>0</v>
      </c>
      <c r="DE41">
        <f>'Obsidian Flames'!W64</f>
        <v>0</v>
      </c>
      <c r="DF41">
        <f>'151'!W64</f>
        <v>0</v>
      </c>
      <c r="DH41">
        <f t="shared" si="1"/>
        <v>0</v>
      </c>
    </row>
    <row r="42" spans="1:112" x14ac:dyDescent="0.25">
      <c r="A42" s="125" t="s">
        <v>246</v>
      </c>
      <c r="B42">
        <f>'Base Set'!Y65</f>
        <v>0</v>
      </c>
      <c r="C42">
        <f>Jungle!W65</f>
        <v>0</v>
      </c>
      <c r="D42">
        <f>Fossil!Y65</f>
        <v>0</v>
      </c>
      <c r="E42">
        <f>'Base Set 2'!W65</f>
        <v>0</v>
      </c>
      <c r="F42">
        <f>'Team Rocket'!W65</f>
        <v>0</v>
      </c>
      <c r="G42">
        <f>'Gym Heroes'!W65</f>
        <v>0</v>
      </c>
      <c r="H42">
        <f>'Gym Challenge'!W65</f>
        <v>0</v>
      </c>
      <c r="I42">
        <f>'Neo Genesis'!W65</f>
        <v>0</v>
      </c>
      <c r="J42">
        <f>'Neo Discovery'!W65</f>
        <v>0</v>
      </c>
      <c r="K42">
        <f>'Neo Revelation'!W65</f>
        <v>0</v>
      </c>
      <c r="L42">
        <f>'Neo Destiny'!W65</f>
        <v>0</v>
      </c>
      <c r="M42">
        <f>'Legendary Collection'!W65</f>
        <v>0</v>
      </c>
      <c r="N42">
        <f>Expedition!W65</f>
        <v>0</v>
      </c>
      <c r="O42">
        <f>Aquapolis!W65</f>
        <v>0</v>
      </c>
      <c r="P42">
        <f>Skyridge!W65</f>
        <v>0</v>
      </c>
      <c r="Q42">
        <f>'Ruby &amp; Sapphire'!W65</f>
        <v>0</v>
      </c>
      <c r="R42">
        <f>Sandstorm!W65</f>
        <v>0</v>
      </c>
      <c r="S42">
        <f>Dragon!W65</f>
        <v>0</v>
      </c>
      <c r="T42">
        <f>'Team Magma vs Team Aqua'!W65</f>
        <v>0</v>
      </c>
      <c r="U42">
        <f>'Hidden Legends'!W65</f>
        <v>0</v>
      </c>
      <c r="V42">
        <f>'FireRed &amp; LeafGreen'!W65</f>
        <v>0</v>
      </c>
      <c r="W42">
        <f>'Team Rocket Returns'!W65</f>
        <v>0</v>
      </c>
      <c r="X42">
        <f>Deoxys!W65</f>
        <v>0</v>
      </c>
      <c r="Y42">
        <f>Emerald!W65</f>
        <v>0</v>
      </c>
      <c r="Z42">
        <f>'Unseen Forces'!W65</f>
        <v>0</v>
      </c>
      <c r="AA42">
        <f>'Delta Species'!W65</f>
        <v>0</v>
      </c>
      <c r="AB42">
        <f>'Legend Maker'!W65</f>
        <v>0</v>
      </c>
      <c r="AC42">
        <f>'Holon Phantoms'!W65</f>
        <v>0</v>
      </c>
      <c r="AD42">
        <f>'Crystal Guardians'!W65</f>
        <v>0</v>
      </c>
      <c r="AE42">
        <f>'Dragon Frontiers'!W65</f>
        <v>0</v>
      </c>
      <c r="AF42">
        <f>'Power Keepers'!W65</f>
        <v>0</v>
      </c>
      <c r="AG42">
        <f>'Diamond &amp; Pearl'!W65</f>
        <v>0</v>
      </c>
      <c r="AH42">
        <f>'Mysterious Treasures'!W65</f>
        <v>0</v>
      </c>
      <c r="AI42">
        <f>'Secret Wonders'!W65</f>
        <v>0</v>
      </c>
      <c r="AJ42">
        <f>'Great Encounters'!W65</f>
        <v>0</v>
      </c>
      <c r="AK42">
        <f>'Majestic Dawn'!W65</f>
        <v>0</v>
      </c>
      <c r="AL42">
        <f>'Legends Awakened'!W65</f>
        <v>0</v>
      </c>
      <c r="AM42">
        <f>Stormfront!W65</f>
        <v>0</v>
      </c>
      <c r="AN42">
        <f>Platinum!W65</f>
        <v>0</v>
      </c>
      <c r="AO42">
        <f>'Rising Rivals'!W65</f>
        <v>0</v>
      </c>
      <c r="AP42">
        <f>'Supreme Victors'!W65</f>
        <v>0</v>
      </c>
      <c r="AQ42">
        <f>Arceus!W65</f>
        <v>0</v>
      </c>
      <c r="AR42">
        <f>'HeartGold &amp; SoulSilver'!W65</f>
        <v>0</v>
      </c>
      <c r="AS42">
        <f>Unleashed!W65</f>
        <v>0</v>
      </c>
      <c r="AT42">
        <f>Undaunted!W65</f>
        <v>0</v>
      </c>
      <c r="AU42">
        <f>Triumphant!W65</f>
        <v>0</v>
      </c>
      <c r="AV42">
        <f>'Call of Legends'!W65</f>
        <v>0</v>
      </c>
      <c r="AW42">
        <f>'Black &amp; White'!W65</f>
        <v>0</v>
      </c>
      <c r="AX42">
        <f>'Emerging Powers'!W65</f>
        <v>0</v>
      </c>
      <c r="AY42">
        <f>'Noble Victories'!W65</f>
        <v>0</v>
      </c>
      <c r="AZ42">
        <f>'Next Destinies'!W65</f>
        <v>0</v>
      </c>
      <c r="BA42">
        <f>'Dark Explorers'!W65</f>
        <v>0</v>
      </c>
      <c r="BB42">
        <f>'Dragons Exalted'!W65</f>
        <v>0</v>
      </c>
      <c r="BC42">
        <f>'Boundaries Crossed'!W65</f>
        <v>0</v>
      </c>
      <c r="BD42">
        <f>'Plasma Storm'!W65</f>
        <v>0</v>
      </c>
      <c r="BE42">
        <f>'Plasma Freeze'!W65</f>
        <v>0</v>
      </c>
      <c r="BF42">
        <f>'Plasma Blast'!W65</f>
        <v>0</v>
      </c>
      <c r="BG42">
        <f>'Legendary Treasures'!W65</f>
        <v>0</v>
      </c>
      <c r="BH42">
        <f>XY!W65</f>
        <v>0</v>
      </c>
      <c r="BI42">
        <f>Flashfire!W65</f>
        <v>0</v>
      </c>
      <c r="BJ42">
        <f>'Furious Fists'!W65</f>
        <v>0</v>
      </c>
      <c r="BK42">
        <f>'Phantom Forces'!W65</f>
        <v>0</v>
      </c>
      <c r="BL42">
        <f>'Primal Clash'!W65</f>
        <v>0</v>
      </c>
      <c r="BM42">
        <f>'Double Crisis'!W65</f>
        <v>0</v>
      </c>
      <c r="BN42">
        <f>'Roaring Skies'!W65</f>
        <v>0</v>
      </c>
      <c r="BO42">
        <f>'Ancient Origins'!W65</f>
        <v>0</v>
      </c>
      <c r="BP42">
        <f>BREAKthrough!W65</f>
        <v>0</v>
      </c>
      <c r="BQ42">
        <f>BREAKpoint!W65</f>
        <v>0</v>
      </c>
      <c r="BR42">
        <f>Generations!W65</f>
        <v>0</v>
      </c>
      <c r="BS42">
        <f>'Fates Collide'!W65</f>
        <v>0</v>
      </c>
      <c r="BT42">
        <f>'Steam Siege'!W65</f>
        <v>0</v>
      </c>
      <c r="BU42">
        <f>Evolutions!W65</f>
        <v>0</v>
      </c>
      <c r="BV42">
        <f>'Sun &amp; Moon'!W65</f>
        <v>0</v>
      </c>
      <c r="BW42">
        <f>'Guardians Rising'!W65</f>
        <v>0</v>
      </c>
      <c r="BX42">
        <f>'Burning Shadows'!W65</f>
        <v>0</v>
      </c>
      <c r="BY42">
        <f>'Shining Legends'!W65</f>
        <v>0</v>
      </c>
      <c r="BZ42">
        <f>'Crimson Invasion'!W65</f>
        <v>0</v>
      </c>
      <c r="CA42">
        <f>'Ultra Prism'!W65</f>
        <v>0</v>
      </c>
      <c r="CB42">
        <f>'Forbidden Light'!W65</f>
        <v>0</v>
      </c>
      <c r="CC42">
        <f>'Celestial Storm'!W65</f>
        <v>0</v>
      </c>
      <c r="CD42">
        <f>'Dragon Majesty'!W65</f>
        <v>0</v>
      </c>
      <c r="CE42">
        <f>'Lost Thunder'!W65</f>
        <v>0</v>
      </c>
      <c r="CF42">
        <f>'Team Up'!W65</f>
        <v>0</v>
      </c>
      <c r="CG42">
        <f>'Detective Pikachu'!W65</f>
        <v>0</v>
      </c>
      <c r="CH42">
        <f>'Unbroken Bonds'!W65</f>
        <v>0</v>
      </c>
      <c r="CI42">
        <f>'Unified Minds'!W65</f>
        <v>0</v>
      </c>
      <c r="CJ42">
        <f>'Hidden Fates'!W65</f>
        <v>0</v>
      </c>
      <c r="CK42">
        <f>'Cosmic Eclipse'!W65</f>
        <v>0</v>
      </c>
      <c r="CL42">
        <f>'Sword &amp; Shield'!W65</f>
        <v>0</v>
      </c>
      <c r="CM42">
        <f>'Rebel Clash'!W65</f>
        <v>0</v>
      </c>
      <c r="CN42">
        <f>'Darkness Ablaze'!W65</f>
        <v>0</v>
      </c>
      <c r="CO42">
        <f>'Champions Path'!W65</f>
        <v>0</v>
      </c>
      <c r="CP42">
        <f>'Vivid Voltage'!W65</f>
        <v>0</v>
      </c>
      <c r="CQ42">
        <f>'Shining Fates'!W65</f>
        <v>0</v>
      </c>
      <c r="CR42">
        <f>'Battle Styles'!W65</f>
        <v>0</v>
      </c>
      <c r="CS42">
        <f>'Chilling Reign'!W65</f>
        <v>0</v>
      </c>
      <c r="CT42">
        <f>'Evolving Skies'!W65</f>
        <v>0</v>
      </c>
      <c r="CU42">
        <f>Celebrations!W65</f>
        <v>0</v>
      </c>
      <c r="CV42">
        <f>'Fusion Strike'!W65</f>
        <v>0</v>
      </c>
      <c r="CW42">
        <f>'Brilliant Stars'!W65</f>
        <v>0</v>
      </c>
      <c r="CX42">
        <f>'Astral Radiance'!W65</f>
        <v>0</v>
      </c>
      <c r="CY42">
        <f>'Pokémon GO'!W65</f>
        <v>0</v>
      </c>
      <c r="CZ42">
        <f>'Lost Origin'!W65</f>
        <v>0</v>
      </c>
      <c r="DA42">
        <f>'Silver Tempest'!W65</f>
        <v>0</v>
      </c>
      <c r="DB42">
        <f>'Crown Zenith'!W65</f>
        <v>0</v>
      </c>
      <c r="DC42">
        <f>'Scarlet &amp; Violet'!W65</f>
        <v>0</v>
      </c>
      <c r="DD42">
        <f>'Paldea Evolved'!W65</f>
        <v>0</v>
      </c>
      <c r="DE42">
        <f>'Obsidian Flames'!W65</f>
        <v>0</v>
      </c>
      <c r="DF42">
        <f>'151'!W65</f>
        <v>0</v>
      </c>
      <c r="DH42">
        <f t="shared" si="1"/>
        <v>0</v>
      </c>
    </row>
    <row r="43" spans="1:112" x14ac:dyDescent="0.25">
      <c r="A43" s="125" t="s">
        <v>250</v>
      </c>
      <c r="B43">
        <f>'Base Set'!Y66</f>
        <v>0</v>
      </c>
      <c r="C43">
        <f>Jungle!W66</f>
        <v>0</v>
      </c>
      <c r="D43">
        <f>Fossil!Y66</f>
        <v>0</v>
      </c>
      <c r="E43">
        <f>'Base Set 2'!W66</f>
        <v>0</v>
      </c>
      <c r="F43">
        <f>'Team Rocket'!W66</f>
        <v>0</v>
      </c>
      <c r="G43">
        <f>'Gym Heroes'!W66</f>
        <v>0</v>
      </c>
      <c r="H43">
        <f>'Gym Challenge'!W66</f>
        <v>0</v>
      </c>
      <c r="I43">
        <f>'Neo Genesis'!W66</f>
        <v>0</v>
      </c>
      <c r="J43">
        <f>'Neo Discovery'!W66</f>
        <v>0</v>
      </c>
      <c r="K43">
        <f>'Neo Revelation'!W66</f>
        <v>0</v>
      </c>
      <c r="L43">
        <f>'Neo Destiny'!W66</f>
        <v>0</v>
      </c>
      <c r="M43">
        <f>'Legendary Collection'!W66</f>
        <v>0</v>
      </c>
      <c r="N43">
        <f>Expedition!W66</f>
        <v>0</v>
      </c>
      <c r="O43">
        <f>Aquapolis!W66</f>
        <v>0</v>
      </c>
      <c r="P43">
        <f>Skyridge!W66</f>
        <v>0</v>
      </c>
      <c r="Q43">
        <f>'Ruby &amp; Sapphire'!W66</f>
        <v>0</v>
      </c>
      <c r="R43">
        <f>Sandstorm!W66</f>
        <v>0</v>
      </c>
      <c r="S43">
        <f>Dragon!W66</f>
        <v>0</v>
      </c>
      <c r="T43">
        <f>'Team Magma vs Team Aqua'!W66</f>
        <v>0</v>
      </c>
      <c r="U43">
        <f>'Hidden Legends'!W66</f>
        <v>0</v>
      </c>
      <c r="V43">
        <f>'FireRed &amp; LeafGreen'!W66</f>
        <v>0</v>
      </c>
      <c r="W43">
        <f>'Team Rocket Returns'!W66</f>
        <v>0</v>
      </c>
      <c r="X43">
        <f>Deoxys!W66</f>
        <v>0</v>
      </c>
      <c r="Y43">
        <f>Emerald!W66</f>
        <v>0</v>
      </c>
      <c r="Z43">
        <f>'Unseen Forces'!W66</f>
        <v>0</v>
      </c>
      <c r="AA43">
        <f>'Delta Species'!W66</f>
        <v>0</v>
      </c>
      <c r="AB43">
        <f>'Legend Maker'!W66</f>
        <v>0</v>
      </c>
      <c r="AC43">
        <f>'Holon Phantoms'!W66</f>
        <v>0</v>
      </c>
      <c r="AD43">
        <f>'Crystal Guardians'!W66</f>
        <v>0</v>
      </c>
      <c r="AE43">
        <f>'Dragon Frontiers'!W66</f>
        <v>0</v>
      </c>
      <c r="AF43">
        <f>'Power Keepers'!W66</f>
        <v>0</v>
      </c>
      <c r="AG43">
        <f>'Diamond &amp; Pearl'!W66</f>
        <v>0</v>
      </c>
      <c r="AH43">
        <f>'Mysterious Treasures'!W66</f>
        <v>0</v>
      </c>
      <c r="AI43">
        <f>'Secret Wonders'!W66</f>
        <v>0</v>
      </c>
      <c r="AJ43">
        <f>'Great Encounters'!W66</f>
        <v>0</v>
      </c>
      <c r="AK43">
        <f>'Majestic Dawn'!W66</f>
        <v>0</v>
      </c>
      <c r="AL43">
        <f>'Legends Awakened'!W66</f>
        <v>0</v>
      </c>
      <c r="AM43">
        <f>Stormfront!W66</f>
        <v>0</v>
      </c>
      <c r="AN43">
        <f>Platinum!W66</f>
        <v>0</v>
      </c>
      <c r="AO43">
        <f>'Rising Rivals'!W66</f>
        <v>0</v>
      </c>
      <c r="AP43">
        <f>'Supreme Victors'!W66</f>
        <v>0</v>
      </c>
      <c r="AQ43">
        <f>Arceus!W66</f>
        <v>0</v>
      </c>
      <c r="AR43">
        <f>'HeartGold &amp; SoulSilver'!W66</f>
        <v>0</v>
      </c>
      <c r="AS43">
        <f>Unleashed!W66</f>
        <v>0</v>
      </c>
      <c r="AT43">
        <f>Undaunted!W66</f>
        <v>0</v>
      </c>
      <c r="AU43">
        <f>Triumphant!W66</f>
        <v>0</v>
      </c>
      <c r="AV43">
        <f>'Call of Legends'!W66</f>
        <v>0</v>
      </c>
      <c r="AW43">
        <f>'Black &amp; White'!W66</f>
        <v>0</v>
      </c>
      <c r="AX43">
        <f>'Emerging Powers'!W66</f>
        <v>0</v>
      </c>
      <c r="AY43">
        <f>'Noble Victories'!W66</f>
        <v>0</v>
      </c>
      <c r="AZ43">
        <f>'Next Destinies'!W66</f>
        <v>0</v>
      </c>
      <c r="BA43">
        <f>'Dark Explorers'!W66</f>
        <v>0</v>
      </c>
      <c r="BB43">
        <f>'Dragons Exalted'!W66</f>
        <v>0</v>
      </c>
      <c r="BC43">
        <f>'Boundaries Crossed'!W66</f>
        <v>0</v>
      </c>
      <c r="BD43">
        <f>'Plasma Storm'!W66</f>
        <v>0</v>
      </c>
      <c r="BE43">
        <f>'Plasma Freeze'!W66</f>
        <v>0</v>
      </c>
      <c r="BF43">
        <f>'Plasma Blast'!W66</f>
        <v>0</v>
      </c>
      <c r="BG43">
        <f>'Legendary Treasures'!W66</f>
        <v>0</v>
      </c>
      <c r="BH43">
        <f>XY!W66</f>
        <v>0</v>
      </c>
      <c r="BI43">
        <f>Flashfire!W66</f>
        <v>0</v>
      </c>
      <c r="BJ43">
        <f>'Furious Fists'!W66</f>
        <v>0</v>
      </c>
      <c r="BK43">
        <f>'Phantom Forces'!W66</f>
        <v>0</v>
      </c>
      <c r="BL43">
        <f>'Primal Clash'!W66</f>
        <v>0</v>
      </c>
      <c r="BM43">
        <f>'Double Crisis'!W66</f>
        <v>0</v>
      </c>
      <c r="BN43">
        <f>'Roaring Skies'!W66</f>
        <v>0</v>
      </c>
      <c r="BO43">
        <f>'Ancient Origins'!W66</f>
        <v>0</v>
      </c>
      <c r="BP43">
        <f>BREAKthrough!W66</f>
        <v>0</v>
      </c>
      <c r="BQ43">
        <f>BREAKpoint!W66</f>
        <v>0</v>
      </c>
      <c r="BR43">
        <f>Generations!W66</f>
        <v>0</v>
      </c>
      <c r="BS43">
        <f>'Fates Collide'!W66</f>
        <v>0</v>
      </c>
      <c r="BT43">
        <f>'Steam Siege'!W66</f>
        <v>0</v>
      </c>
      <c r="BU43">
        <f>Evolutions!W66</f>
        <v>0</v>
      </c>
      <c r="BV43">
        <f>'Sun &amp; Moon'!W66</f>
        <v>0</v>
      </c>
      <c r="BW43">
        <f>'Guardians Rising'!W66</f>
        <v>0</v>
      </c>
      <c r="BX43">
        <f>'Burning Shadows'!W66</f>
        <v>0</v>
      </c>
      <c r="BY43">
        <f>'Shining Legends'!W66</f>
        <v>0</v>
      </c>
      <c r="BZ43">
        <f>'Crimson Invasion'!W66</f>
        <v>0</v>
      </c>
      <c r="CA43">
        <f>'Ultra Prism'!W66</f>
        <v>0</v>
      </c>
      <c r="CB43">
        <f>'Forbidden Light'!W66</f>
        <v>0</v>
      </c>
      <c r="CC43">
        <f>'Celestial Storm'!W66</f>
        <v>0</v>
      </c>
      <c r="CD43">
        <f>'Dragon Majesty'!W66</f>
        <v>0</v>
      </c>
      <c r="CE43">
        <f>'Lost Thunder'!W66</f>
        <v>0</v>
      </c>
      <c r="CF43">
        <f>'Team Up'!W66</f>
        <v>0</v>
      </c>
      <c r="CG43">
        <f>'Detective Pikachu'!W66</f>
        <v>0</v>
      </c>
      <c r="CH43">
        <f>'Unbroken Bonds'!W66</f>
        <v>0</v>
      </c>
      <c r="CI43">
        <f>'Unified Minds'!W66</f>
        <v>0</v>
      </c>
      <c r="CJ43">
        <f>'Hidden Fates'!W66</f>
        <v>0</v>
      </c>
      <c r="CK43">
        <f>'Cosmic Eclipse'!W66</f>
        <v>0</v>
      </c>
      <c r="CL43">
        <f>'Sword &amp; Shield'!W66</f>
        <v>0</v>
      </c>
      <c r="CM43">
        <f>'Rebel Clash'!W66</f>
        <v>0</v>
      </c>
      <c r="CN43">
        <f>'Darkness Ablaze'!W66</f>
        <v>0</v>
      </c>
      <c r="CO43">
        <f>'Champions Path'!W66</f>
        <v>0</v>
      </c>
      <c r="CP43">
        <f>'Vivid Voltage'!W66</f>
        <v>0</v>
      </c>
      <c r="CQ43">
        <f>'Shining Fates'!W66</f>
        <v>0</v>
      </c>
      <c r="CR43">
        <f>'Battle Styles'!W66</f>
        <v>0</v>
      </c>
      <c r="CS43">
        <f>'Chilling Reign'!W66</f>
        <v>0</v>
      </c>
      <c r="CT43">
        <f>'Evolving Skies'!W66</f>
        <v>0</v>
      </c>
      <c r="CU43">
        <f>Celebrations!W66</f>
        <v>0</v>
      </c>
      <c r="CV43">
        <f>'Fusion Strike'!W66</f>
        <v>0</v>
      </c>
      <c r="CW43">
        <f>'Brilliant Stars'!W66</f>
        <v>0</v>
      </c>
      <c r="CX43">
        <f>'Astral Radiance'!W66</f>
        <v>0</v>
      </c>
      <c r="CY43">
        <f>'Pokémon GO'!W66</f>
        <v>0</v>
      </c>
      <c r="CZ43">
        <f>'Lost Origin'!W66</f>
        <v>0</v>
      </c>
      <c r="DA43">
        <f>'Silver Tempest'!W66</f>
        <v>0</v>
      </c>
      <c r="DB43">
        <f>'Crown Zenith'!W66</f>
        <v>0</v>
      </c>
      <c r="DC43">
        <f>'Scarlet &amp; Violet'!W66</f>
        <v>0</v>
      </c>
      <c r="DD43">
        <f>'Paldea Evolved'!W66</f>
        <v>0</v>
      </c>
      <c r="DE43">
        <f>'Obsidian Flames'!W66</f>
        <v>0</v>
      </c>
      <c r="DF43">
        <f>'151'!W66</f>
        <v>0</v>
      </c>
      <c r="DH43">
        <f t="shared" si="1"/>
        <v>0</v>
      </c>
    </row>
    <row r="44" spans="1:112" x14ac:dyDescent="0.25">
      <c r="A44" s="125" t="s">
        <v>254</v>
      </c>
      <c r="B44">
        <f>'Base Set'!Y67</f>
        <v>0</v>
      </c>
      <c r="C44">
        <f>Jungle!W67</f>
        <v>0</v>
      </c>
      <c r="D44">
        <f>Fossil!Y67</f>
        <v>0</v>
      </c>
      <c r="E44">
        <f>'Base Set 2'!W67</f>
        <v>0</v>
      </c>
      <c r="F44">
        <f>'Team Rocket'!W67</f>
        <v>0</v>
      </c>
      <c r="G44">
        <f>'Gym Heroes'!W67</f>
        <v>0</v>
      </c>
      <c r="H44">
        <f>'Gym Challenge'!W67</f>
        <v>0</v>
      </c>
      <c r="I44">
        <f>'Neo Genesis'!W67</f>
        <v>0</v>
      </c>
      <c r="J44">
        <f>'Neo Discovery'!W67</f>
        <v>0</v>
      </c>
      <c r="K44">
        <f>'Neo Revelation'!W67</f>
        <v>0</v>
      </c>
      <c r="L44">
        <f>'Neo Destiny'!W67</f>
        <v>0</v>
      </c>
      <c r="M44">
        <f>'Legendary Collection'!W67</f>
        <v>0</v>
      </c>
      <c r="N44">
        <f>Expedition!W67</f>
        <v>0</v>
      </c>
      <c r="O44">
        <f>Aquapolis!W67</f>
        <v>0</v>
      </c>
      <c r="P44">
        <f>Skyridge!W67</f>
        <v>0</v>
      </c>
      <c r="Q44">
        <f>'Ruby &amp; Sapphire'!W67</f>
        <v>0</v>
      </c>
      <c r="R44">
        <f>Sandstorm!W67</f>
        <v>0</v>
      </c>
      <c r="S44">
        <f>Dragon!W67</f>
        <v>0</v>
      </c>
      <c r="T44">
        <f>'Team Magma vs Team Aqua'!W67</f>
        <v>0</v>
      </c>
      <c r="U44">
        <f>'Hidden Legends'!W67</f>
        <v>0</v>
      </c>
      <c r="V44">
        <f>'FireRed &amp; LeafGreen'!W67</f>
        <v>0</v>
      </c>
      <c r="W44">
        <f>'Team Rocket Returns'!W67</f>
        <v>0</v>
      </c>
      <c r="X44">
        <f>Deoxys!W67</f>
        <v>0</v>
      </c>
      <c r="Y44">
        <f>Emerald!W67</f>
        <v>0</v>
      </c>
      <c r="Z44">
        <f>'Unseen Forces'!W67</f>
        <v>0</v>
      </c>
      <c r="AA44">
        <f>'Delta Species'!W67</f>
        <v>0</v>
      </c>
      <c r="AB44">
        <f>'Legend Maker'!W67</f>
        <v>0</v>
      </c>
      <c r="AC44">
        <f>'Holon Phantoms'!W67</f>
        <v>0</v>
      </c>
      <c r="AD44">
        <f>'Crystal Guardians'!W67</f>
        <v>0</v>
      </c>
      <c r="AE44">
        <f>'Dragon Frontiers'!W67</f>
        <v>0</v>
      </c>
      <c r="AF44">
        <f>'Power Keepers'!W67</f>
        <v>0</v>
      </c>
      <c r="AG44">
        <f>'Diamond &amp; Pearl'!W67</f>
        <v>0</v>
      </c>
      <c r="AH44">
        <f>'Mysterious Treasures'!W67</f>
        <v>0</v>
      </c>
      <c r="AI44">
        <f>'Secret Wonders'!W67</f>
        <v>0</v>
      </c>
      <c r="AJ44">
        <f>'Great Encounters'!W67</f>
        <v>0</v>
      </c>
      <c r="AK44">
        <f>'Majestic Dawn'!W67</f>
        <v>0</v>
      </c>
      <c r="AL44">
        <f>'Legends Awakened'!W67</f>
        <v>0</v>
      </c>
      <c r="AM44">
        <f>Stormfront!W67</f>
        <v>0</v>
      </c>
      <c r="AN44">
        <f>Platinum!W67</f>
        <v>0</v>
      </c>
      <c r="AO44">
        <f>'Rising Rivals'!W67</f>
        <v>0</v>
      </c>
      <c r="AP44">
        <f>'Supreme Victors'!W67</f>
        <v>0</v>
      </c>
      <c r="AQ44">
        <f>Arceus!W67</f>
        <v>0</v>
      </c>
      <c r="AR44">
        <f>'HeartGold &amp; SoulSilver'!W67</f>
        <v>0</v>
      </c>
      <c r="AS44">
        <f>Unleashed!W67</f>
        <v>0</v>
      </c>
      <c r="AT44">
        <f>Undaunted!W67</f>
        <v>0</v>
      </c>
      <c r="AU44">
        <f>Triumphant!W67</f>
        <v>0</v>
      </c>
      <c r="AV44">
        <f>'Call of Legends'!W67</f>
        <v>0</v>
      </c>
      <c r="AW44">
        <f>'Black &amp; White'!W67</f>
        <v>0</v>
      </c>
      <c r="AX44">
        <f>'Emerging Powers'!W67</f>
        <v>0</v>
      </c>
      <c r="AY44">
        <f>'Noble Victories'!W67</f>
        <v>0</v>
      </c>
      <c r="AZ44">
        <f>'Next Destinies'!W67</f>
        <v>0</v>
      </c>
      <c r="BA44">
        <f>'Dark Explorers'!W67</f>
        <v>0</v>
      </c>
      <c r="BB44">
        <f>'Dragons Exalted'!W67</f>
        <v>0</v>
      </c>
      <c r="BC44">
        <f>'Boundaries Crossed'!W67</f>
        <v>0</v>
      </c>
      <c r="BD44">
        <f>'Plasma Storm'!W67</f>
        <v>0</v>
      </c>
      <c r="BE44">
        <f>'Plasma Freeze'!W67</f>
        <v>0</v>
      </c>
      <c r="BF44">
        <f>'Plasma Blast'!W67</f>
        <v>0</v>
      </c>
      <c r="BG44">
        <f>'Legendary Treasures'!W67</f>
        <v>0</v>
      </c>
      <c r="BH44">
        <f>XY!W67</f>
        <v>0</v>
      </c>
      <c r="BI44">
        <f>Flashfire!W67</f>
        <v>0</v>
      </c>
      <c r="BJ44">
        <f>'Furious Fists'!W67</f>
        <v>0</v>
      </c>
      <c r="BK44">
        <f>'Phantom Forces'!W67</f>
        <v>0</v>
      </c>
      <c r="BL44">
        <f>'Primal Clash'!W67</f>
        <v>0</v>
      </c>
      <c r="BM44">
        <f>'Double Crisis'!W67</f>
        <v>0</v>
      </c>
      <c r="BN44">
        <f>'Roaring Skies'!W67</f>
        <v>0</v>
      </c>
      <c r="BO44">
        <f>'Ancient Origins'!W67</f>
        <v>0</v>
      </c>
      <c r="BP44">
        <f>BREAKthrough!W67</f>
        <v>0</v>
      </c>
      <c r="BQ44">
        <f>BREAKpoint!W67</f>
        <v>0</v>
      </c>
      <c r="BR44">
        <f>Generations!W67</f>
        <v>0</v>
      </c>
      <c r="BS44">
        <f>'Fates Collide'!W67</f>
        <v>0</v>
      </c>
      <c r="BT44">
        <f>'Steam Siege'!W67</f>
        <v>0</v>
      </c>
      <c r="BU44">
        <f>Evolutions!W67</f>
        <v>0</v>
      </c>
      <c r="BV44">
        <f>'Sun &amp; Moon'!W67</f>
        <v>0</v>
      </c>
      <c r="BW44">
        <f>'Guardians Rising'!W67</f>
        <v>0</v>
      </c>
      <c r="BX44">
        <f>'Burning Shadows'!W67</f>
        <v>0</v>
      </c>
      <c r="BY44">
        <f>'Shining Legends'!W67</f>
        <v>0</v>
      </c>
      <c r="BZ44">
        <f>'Crimson Invasion'!W67</f>
        <v>0</v>
      </c>
      <c r="CA44">
        <f>'Ultra Prism'!W67</f>
        <v>0</v>
      </c>
      <c r="CB44">
        <f>'Forbidden Light'!W67</f>
        <v>0</v>
      </c>
      <c r="CC44">
        <f>'Celestial Storm'!W67</f>
        <v>0</v>
      </c>
      <c r="CD44">
        <f>'Dragon Majesty'!W67</f>
        <v>0</v>
      </c>
      <c r="CE44">
        <f>'Lost Thunder'!W67</f>
        <v>0</v>
      </c>
      <c r="CF44">
        <f>'Team Up'!W67</f>
        <v>0</v>
      </c>
      <c r="CG44">
        <f>'Detective Pikachu'!W67</f>
        <v>0</v>
      </c>
      <c r="CH44">
        <f>'Unbroken Bonds'!W67</f>
        <v>0</v>
      </c>
      <c r="CI44">
        <f>'Unified Minds'!W67</f>
        <v>0</v>
      </c>
      <c r="CJ44">
        <f>'Hidden Fates'!W67</f>
        <v>0</v>
      </c>
      <c r="CK44">
        <f>'Cosmic Eclipse'!W67</f>
        <v>0</v>
      </c>
      <c r="CL44">
        <f>'Sword &amp; Shield'!W67</f>
        <v>0</v>
      </c>
      <c r="CM44">
        <f>'Rebel Clash'!W67</f>
        <v>0</v>
      </c>
      <c r="CN44">
        <f>'Darkness Ablaze'!W67</f>
        <v>0</v>
      </c>
      <c r="CO44">
        <f>'Champions Path'!W67</f>
        <v>0</v>
      </c>
      <c r="CP44">
        <f>'Vivid Voltage'!W67</f>
        <v>0</v>
      </c>
      <c r="CQ44">
        <f>'Shining Fates'!W67</f>
        <v>0</v>
      </c>
      <c r="CR44">
        <f>'Battle Styles'!W67</f>
        <v>0</v>
      </c>
      <c r="CS44">
        <f>'Chilling Reign'!W67</f>
        <v>0</v>
      </c>
      <c r="CT44">
        <f>'Evolving Skies'!W67</f>
        <v>0</v>
      </c>
      <c r="CU44">
        <f>Celebrations!W67</f>
        <v>0</v>
      </c>
      <c r="CV44">
        <f>'Fusion Strike'!W67</f>
        <v>0</v>
      </c>
      <c r="CW44">
        <f>'Brilliant Stars'!W67</f>
        <v>0</v>
      </c>
      <c r="CX44">
        <f>'Astral Radiance'!W67</f>
        <v>0</v>
      </c>
      <c r="CY44">
        <f>'Pokémon GO'!W67</f>
        <v>0</v>
      </c>
      <c r="CZ44">
        <f>'Lost Origin'!W67</f>
        <v>0</v>
      </c>
      <c r="DA44">
        <f>'Silver Tempest'!W67</f>
        <v>0</v>
      </c>
      <c r="DB44">
        <f>'Crown Zenith'!W67</f>
        <v>0</v>
      </c>
      <c r="DC44">
        <f>'Scarlet &amp; Violet'!W67</f>
        <v>0</v>
      </c>
      <c r="DD44">
        <f>'Paldea Evolved'!W67</f>
        <v>0</v>
      </c>
      <c r="DE44">
        <f>'Obsidian Flames'!W67</f>
        <v>0</v>
      </c>
      <c r="DF44">
        <f>'151'!W67</f>
        <v>0</v>
      </c>
      <c r="DH44">
        <f t="shared" si="1"/>
        <v>0</v>
      </c>
    </row>
    <row r="45" spans="1:112" x14ac:dyDescent="0.25">
      <c r="A45" s="125" t="s">
        <v>258</v>
      </c>
      <c r="B45">
        <f>'Base Set'!Y68</f>
        <v>0</v>
      </c>
      <c r="C45">
        <f>Jungle!W68</f>
        <v>0</v>
      </c>
      <c r="D45">
        <f>Fossil!Y68</f>
        <v>0</v>
      </c>
      <c r="E45">
        <f>'Base Set 2'!W68</f>
        <v>0</v>
      </c>
      <c r="F45">
        <f>'Team Rocket'!W68</f>
        <v>0</v>
      </c>
      <c r="G45">
        <f>'Gym Heroes'!W68</f>
        <v>0</v>
      </c>
      <c r="H45">
        <f>'Gym Challenge'!W68</f>
        <v>0</v>
      </c>
      <c r="I45">
        <f>'Neo Genesis'!W68</f>
        <v>0</v>
      </c>
      <c r="J45">
        <f>'Neo Discovery'!W68</f>
        <v>0</v>
      </c>
      <c r="K45">
        <f>'Neo Revelation'!W68</f>
        <v>0</v>
      </c>
      <c r="L45">
        <f>'Neo Destiny'!W68</f>
        <v>0</v>
      </c>
      <c r="M45">
        <f>'Legendary Collection'!W68</f>
        <v>0</v>
      </c>
      <c r="N45">
        <f>Expedition!W68</f>
        <v>0</v>
      </c>
      <c r="O45">
        <f>Aquapolis!W68</f>
        <v>0</v>
      </c>
      <c r="P45">
        <f>Skyridge!W68</f>
        <v>0</v>
      </c>
      <c r="Q45">
        <f>'Ruby &amp; Sapphire'!W68</f>
        <v>0</v>
      </c>
      <c r="R45">
        <f>Sandstorm!W68</f>
        <v>0</v>
      </c>
      <c r="S45">
        <f>Dragon!W68</f>
        <v>0</v>
      </c>
      <c r="T45">
        <f>'Team Magma vs Team Aqua'!W68</f>
        <v>0</v>
      </c>
      <c r="U45">
        <f>'Hidden Legends'!W68</f>
        <v>0</v>
      </c>
      <c r="V45">
        <f>'FireRed &amp; LeafGreen'!W68</f>
        <v>0</v>
      </c>
      <c r="W45">
        <f>'Team Rocket Returns'!W68</f>
        <v>0</v>
      </c>
      <c r="X45">
        <f>Deoxys!W68</f>
        <v>0</v>
      </c>
      <c r="Y45">
        <f>Emerald!W68</f>
        <v>0</v>
      </c>
      <c r="Z45">
        <f>'Unseen Forces'!W68</f>
        <v>0</v>
      </c>
      <c r="AA45">
        <f>'Delta Species'!W68</f>
        <v>0</v>
      </c>
      <c r="AB45">
        <f>'Legend Maker'!W68</f>
        <v>0</v>
      </c>
      <c r="AC45">
        <f>'Holon Phantoms'!W68</f>
        <v>0</v>
      </c>
      <c r="AD45">
        <f>'Crystal Guardians'!W68</f>
        <v>0</v>
      </c>
      <c r="AE45">
        <f>'Dragon Frontiers'!W68</f>
        <v>0</v>
      </c>
      <c r="AF45">
        <f>'Power Keepers'!W68</f>
        <v>0</v>
      </c>
      <c r="AG45">
        <f>'Diamond &amp; Pearl'!W68</f>
        <v>0</v>
      </c>
      <c r="AH45">
        <f>'Mysterious Treasures'!W68</f>
        <v>0</v>
      </c>
      <c r="AI45">
        <f>'Secret Wonders'!W68</f>
        <v>0</v>
      </c>
      <c r="AJ45">
        <f>'Great Encounters'!W68</f>
        <v>0</v>
      </c>
      <c r="AK45">
        <f>'Majestic Dawn'!W68</f>
        <v>0</v>
      </c>
      <c r="AL45">
        <f>'Legends Awakened'!W68</f>
        <v>0</v>
      </c>
      <c r="AM45">
        <f>Stormfront!W68</f>
        <v>0</v>
      </c>
      <c r="AN45">
        <f>Platinum!W68</f>
        <v>0</v>
      </c>
      <c r="AO45">
        <f>'Rising Rivals'!W68</f>
        <v>0</v>
      </c>
      <c r="AP45">
        <f>'Supreme Victors'!W68</f>
        <v>0</v>
      </c>
      <c r="AQ45">
        <f>Arceus!W68</f>
        <v>0</v>
      </c>
      <c r="AR45">
        <f>'HeartGold &amp; SoulSilver'!W68</f>
        <v>0</v>
      </c>
      <c r="AS45">
        <f>Unleashed!W68</f>
        <v>0</v>
      </c>
      <c r="AT45">
        <f>Undaunted!W68</f>
        <v>0</v>
      </c>
      <c r="AU45">
        <f>Triumphant!W68</f>
        <v>0</v>
      </c>
      <c r="AV45">
        <f>'Call of Legends'!W68</f>
        <v>0</v>
      </c>
      <c r="AW45">
        <f>'Black &amp; White'!W68</f>
        <v>0</v>
      </c>
      <c r="AX45">
        <f>'Emerging Powers'!W68</f>
        <v>0</v>
      </c>
      <c r="AY45">
        <f>'Noble Victories'!W68</f>
        <v>0</v>
      </c>
      <c r="AZ45">
        <f>'Next Destinies'!W68</f>
        <v>0</v>
      </c>
      <c r="BA45">
        <f>'Dark Explorers'!W68</f>
        <v>0</v>
      </c>
      <c r="BB45">
        <f>'Dragons Exalted'!W68</f>
        <v>0</v>
      </c>
      <c r="BC45">
        <f>'Boundaries Crossed'!W68</f>
        <v>0</v>
      </c>
      <c r="BD45">
        <f>'Plasma Storm'!W68</f>
        <v>0</v>
      </c>
      <c r="BE45">
        <f>'Plasma Freeze'!W68</f>
        <v>0</v>
      </c>
      <c r="BF45">
        <f>'Plasma Blast'!W68</f>
        <v>0</v>
      </c>
      <c r="BG45">
        <f>'Legendary Treasures'!W68</f>
        <v>0</v>
      </c>
      <c r="BH45">
        <f>XY!W68</f>
        <v>0</v>
      </c>
      <c r="BI45">
        <f>Flashfire!W68</f>
        <v>0</v>
      </c>
      <c r="BJ45">
        <f>'Furious Fists'!W68</f>
        <v>0</v>
      </c>
      <c r="BK45">
        <f>'Phantom Forces'!W68</f>
        <v>0</v>
      </c>
      <c r="BL45">
        <f>'Primal Clash'!W68</f>
        <v>0</v>
      </c>
      <c r="BM45">
        <f>'Double Crisis'!W68</f>
        <v>0</v>
      </c>
      <c r="BN45">
        <f>'Roaring Skies'!W68</f>
        <v>0</v>
      </c>
      <c r="BO45">
        <f>'Ancient Origins'!W68</f>
        <v>0</v>
      </c>
      <c r="BP45">
        <f>BREAKthrough!W68</f>
        <v>0</v>
      </c>
      <c r="BQ45">
        <f>BREAKpoint!W68</f>
        <v>0</v>
      </c>
      <c r="BR45">
        <f>Generations!W68</f>
        <v>0</v>
      </c>
      <c r="BS45">
        <f>'Fates Collide'!W68</f>
        <v>0</v>
      </c>
      <c r="BT45">
        <f>'Steam Siege'!W68</f>
        <v>0</v>
      </c>
      <c r="BU45">
        <f>Evolutions!W68</f>
        <v>0</v>
      </c>
      <c r="BV45">
        <f>'Sun &amp; Moon'!W68</f>
        <v>0</v>
      </c>
      <c r="BW45">
        <f>'Guardians Rising'!W68</f>
        <v>0</v>
      </c>
      <c r="BX45">
        <f>'Burning Shadows'!W68</f>
        <v>0</v>
      </c>
      <c r="BY45">
        <f>'Shining Legends'!W68</f>
        <v>0</v>
      </c>
      <c r="BZ45">
        <f>'Crimson Invasion'!W68</f>
        <v>0</v>
      </c>
      <c r="CA45">
        <f>'Ultra Prism'!W68</f>
        <v>0</v>
      </c>
      <c r="CB45">
        <f>'Forbidden Light'!W68</f>
        <v>0</v>
      </c>
      <c r="CC45">
        <f>'Celestial Storm'!W68</f>
        <v>0</v>
      </c>
      <c r="CD45">
        <f>'Dragon Majesty'!W68</f>
        <v>0</v>
      </c>
      <c r="CE45">
        <f>'Lost Thunder'!W68</f>
        <v>0</v>
      </c>
      <c r="CF45">
        <f>'Team Up'!W68</f>
        <v>0</v>
      </c>
      <c r="CG45">
        <f>'Detective Pikachu'!W68</f>
        <v>0</v>
      </c>
      <c r="CH45">
        <f>'Unbroken Bonds'!W68</f>
        <v>0</v>
      </c>
      <c r="CI45">
        <f>'Unified Minds'!W68</f>
        <v>0</v>
      </c>
      <c r="CJ45">
        <f>'Hidden Fates'!W68</f>
        <v>0</v>
      </c>
      <c r="CK45">
        <f>'Cosmic Eclipse'!W68</f>
        <v>0</v>
      </c>
      <c r="CL45">
        <f>'Sword &amp; Shield'!W68</f>
        <v>0</v>
      </c>
      <c r="CM45">
        <f>'Rebel Clash'!W68</f>
        <v>0</v>
      </c>
      <c r="CN45">
        <f>'Darkness Ablaze'!W68</f>
        <v>0</v>
      </c>
      <c r="CO45">
        <f>'Champions Path'!W68</f>
        <v>0</v>
      </c>
      <c r="CP45">
        <f>'Vivid Voltage'!W68</f>
        <v>0</v>
      </c>
      <c r="CQ45">
        <f>'Shining Fates'!W68</f>
        <v>0</v>
      </c>
      <c r="CR45">
        <f>'Battle Styles'!W68</f>
        <v>0</v>
      </c>
      <c r="CS45">
        <f>'Chilling Reign'!W68</f>
        <v>0</v>
      </c>
      <c r="CT45">
        <f>'Evolving Skies'!W68</f>
        <v>0</v>
      </c>
      <c r="CU45">
        <f>Celebrations!W68</f>
        <v>0</v>
      </c>
      <c r="CV45">
        <f>'Fusion Strike'!W68</f>
        <v>0</v>
      </c>
      <c r="CW45">
        <f>'Brilliant Stars'!W68</f>
        <v>0</v>
      </c>
      <c r="CX45">
        <f>'Astral Radiance'!W68</f>
        <v>0</v>
      </c>
      <c r="CY45">
        <f>'Pokémon GO'!W68</f>
        <v>0</v>
      </c>
      <c r="CZ45">
        <f>'Lost Origin'!W68</f>
        <v>0</v>
      </c>
      <c r="DA45">
        <f>'Silver Tempest'!W68</f>
        <v>0</v>
      </c>
      <c r="DB45">
        <f>'Crown Zenith'!W68</f>
        <v>0</v>
      </c>
      <c r="DC45">
        <f>'Scarlet &amp; Violet'!W68</f>
        <v>0</v>
      </c>
      <c r="DD45">
        <f>'Paldea Evolved'!W68</f>
        <v>0</v>
      </c>
      <c r="DE45">
        <f>'Obsidian Flames'!W68</f>
        <v>0</v>
      </c>
      <c r="DF45">
        <f>'151'!W68</f>
        <v>0</v>
      </c>
      <c r="DH45">
        <f t="shared" si="1"/>
        <v>0</v>
      </c>
    </row>
    <row r="46" spans="1:112" x14ac:dyDescent="0.25">
      <c r="A46" s="125" t="s">
        <v>262</v>
      </c>
      <c r="B46">
        <f>'Base Set'!Y69</f>
        <v>0</v>
      </c>
      <c r="C46">
        <f>Jungle!W69</f>
        <v>0</v>
      </c>
      <c r="D46">
        <f>Fossil!Y69</f>
        <v>0</v>
      </c>
      <c r="E46">
        <f>'Base Set 2'!W69</f>
        <v>0</v>
      </c>
      <c r="F46">
        <f>'Team Rocket'!W69</f>
        <v>0</v>
      </c>
      <c r="G46">
        <f>'Gym Heroes'!W69</f>
        <v>0</v>
      </c>
      <c r="H46">
        <f>'Gym Challenge'!W69</f>
        <v>0</v>
      </c>
      <c r="I46">
        <f>'Neo Genesis'!W69</f>
        <v>0</v>
      </c>
      <c r="J46">
        <f>'Neo Discovery'!W69</f>
        <v>0</v>
      </c>
      <c r="K46">
        <f>'Neo Revelation'!W69</f>
        <v>0</v>
      </c>
      <c r="L46">
        <f>'Neo Destiny'!W69</f>
        <v>0</v>
      </c>
      <c r="M46">
        <f>'Legendary Collection'!W69</f>
        <v>0</v>
      </c>
      <c r="N46">
        <f>Expedition!W69</f>
        <v>0</v>
      </c>
      <c r="O46">
        <f>Aquapolis!W69</f>
        <v>0</v>
      </c>
      <c r="P46">
        <f>Skyridge!W69</f>
        <v>0</v>
      </c>
      <c r="Q46">
        <f>'Ruby &amp; Sapphire'!W69</f>
        <v>0</v>
      </c>
      <c r="R46">
        <f>Sandstorm!W69</f>
        <v>0</v>
      </c>
      <c r="S46">
        <f>Dragon!W69</f>
        <v>0</v>
      </c>
      <c r="T46">
        <f>'Team Magma vs Team Aqua'!W69</f>
        <v>0</v>
      </c>
      <c r="U46">
        <f>'Hidden Legends'!W69</f>
        <v>0</v>
      </c>
      <c r="V46">
        <f>'FireRed &amp; LeafGreen'!W69</f>
        <v>0</v>
      </c>
      <c r="W46">
        <f>'Team Rocket Returns'!W69</f>
        <v>0</v>
      </c>
      <c r="X46">
        <f>Deoxys!W69</f>
        <v>0</v>
      </c>
      <c r="Y46">
        <f>Emerald!W69</f>
        <v>0</v>
      </c>
      <c r="Z46">
        <f>'Unseen Forces'!W69</f>
        <v>0</v>
      </c>
      <c r="AA46">
        <f>'Delta Species'!W69</f>
        <v>0</v>
      </c>
      <c r="AB46">
        <f>'Legend Maker'!W69</f>
        <v>0</v>
      </c>
      <c r="AC46">
        <f>'Holon Phantoms'!W69</f>
        <v>0</v>
      </c>
      <c r="AD46">
        <f>'Crystal Guardians'!W69</f>
        <v>0</v>
      </c>
      <c r="AE46">
        <f>'Dragon Frontiers'!W69</f>
        <v>0</v>
      </c>
      <c r="AF46">
        <f>'Power Keepers'!W69</f>
        <v>0</v>
      </c>
      <c r="AG46">
        <f>'Diamond &amp; Pearl'!W69</f>
        <v>0</v>
      </c>
      <c r="AH46">
        <f>'Mysterious Treasures'!W69</f>
        <v>0</v>
      </c>
      <c r="AI46">
        <f>'Secret Wonders'!W69</f>
        <v>0</v>
      </c>
      <c r="AJ46">
        <f>'Great Encounters'!W69</f>
        <v>0</v>
      </c>
      <c r="AK46">
        <f>'Majestic Dawn'!W69</f>
        <v>0</v>
      </c>
      <c r="AL46">
        <f>'Legends Awakened'!W69</f>
        <v>0</v>
      </c>
      <c r="AM46">
        <f>Stormfront!W69</f>
        <v>0</v>
      </c>
      <c r="AN46">
        <f>Platinum!W69</f>
        <v>0</v>
      </c>
      <c r="AO46">
        <f>'Rising Rivals'!W69</f>
        <v>0</v>
      </c>
      <c r="AP46">
        <f>'Supreme Victors'!W69</f>
        <v>0</v>
      </c>
      <c r="AQ46">
        <f>Arceus!W69</f>
        <v>0</v>
      </c>
      <c r="AR46">
        <f>'HeartGold &amp; SoulSilver'!W69</f>
        <v>0</v>
      </c>
      <c r="AS46">
        <f>Unleashed!W69</f>
        <v>0</v>
      </c>
      <c r="AT46">
        <f>Undaunted!W69</f>
        <v>0</v>
      </c>
      <c r="AU46">
        <f>Triumphant!W69</f>
        <v>0</v>
      </c>
      <c r="AV46">
        <f>'Call of Legends'!W69</f>
        <v>0</v>
      </c>
      <c r="AW46">
        <f>'Black &amp; White'!W69</f>
        <v>0</v>
      </c>
      <c r="AX46">
        <f>'Emerging Powers'!W69</f>
        <v>0</v>
      </c>
      <c r="AY46">
        <f>'Noble Victories'!W69</f>
        <v>0</v>
      </c>
      <c r="AZ46">
        <f>'Next Destinies'!W69</f>
        <v>0</v>
      </c>
      <c r="BA46">
        <f>'Dark Explorers'!W69</f>
        <v>0</v>
      </c>
      <c r="BB46">
        <f>'Dragons Exalted'!W69</f>
        <v>0</v>
      </c>
      <c r="BC46">
        <f>'Boundaries Crossed'!W69</f>
        <v>0</v>
      </c>
      <c r="BD46">
        <f>'Plasma Storm'!W69</f>
        <v>0</v>
      </c>
      <c r="BE46">
        <f>'Plasma Freeze'!W69</f>
        <v>0</v>
      </c>
      <c r="BF46">
        <f>'Plasma Blast'!W69</f>
        <v>0</v>
      </c>
      <c r="BG46">
        <f>'Legendary Treasures'!W69</f>
        <v>0</v>
      </c>
      <c r="BH46">
        <f>XY!W69</f>
        <v>0</v>
      </c>
      <c r="BI46">
        <f>Flashfire!W69</f>
        <v>0</v>
      </c>
      <c r="BJ46">
        <f>'Furious Fists'!W69</f>
        <v>0</v>
      </c>
      <c r="BK46">
        <f>'Phantom Forces'!W69</f>
        <v>0</v>
      </c>
      <c r="BL46">
        <f>'Primal Clash'!W69</f>
        <v>0</v>
      </c>
      <c r="BM46">
        <f>'Double Crisis'!W69</f>
        <v>0</v>
      </c>
      <c r="BN46">
        <f>'Roaring Skies'!W69</f>
        <v>0</v>
      </c>
      <c r="BO46">
        <f>'Ancient Origins'!W69</f>
        <v>0</v>
      </c>
      <c r="BP46">
        <f>BREAKthrough!W69</f>
        <v>0</v>
      </c>
      <c r="BQ46">
        <f>BREAKpoint!W69</f>
        <v>0</v>
      </c>
      <c r="BR46">
        <f>Generations!W69</f>
        <v>0</v>
      </c>
      <c r="BS46">
        <f>'Fates Collide'!W69</f>
        <v>0</v>
      </c>
      <c r="BT46">
        <f>'Steam Siege'!W69</f>
        <v>0</v>
      </c>
      <c r="BU46">
        <f>Evolutions!W69</f>
        <v>0</v>
      </c>
      <c r="BV46">
        <f>'Sun &amp; Moon'!W69</f>
        <v>0</v>
      </c>
      <c r="BW46">
        <f>'Guardians Rising'!W69</f>
        <v>0</v>
      </c>
      <c r="BX46">
        <f>'Burning Shadows'!W69</f>
        <v>0</v>
      </c>
      <c r="BY46">
        <f>'Shining Legends'!W69</f>
        <v>0</v>
      </c>
      <c r="BZ46">
        <f>'Crimson Invasion'!W69</f>
        <v>0</v>
      </c>
      <c r="CA46">
        <f>'Ultra Prism'!W69</f>
        <v>0</v>
      </c>
      <c r="CB46">
        <f>'Forbidden Light'!W69</f>
        <v>0</v>
      </c>
      <c r="CC46">
        <f>'Celestial Storm'!W69</f>
        <v>0</v>
      </c>
      <c r="CD46">
        <f>'Dragon Majesty'!W69</f>
        <v>0</v>
      </c>
      <c r="CE46">
        <f>'Lost Thunder'!W69</f>
        <v>0</v>
      </c>
      <c r="CF46">
        <f>'Team Up'!W69</f>
        <v>0</v>
      </c>
      <c r="CG46">
        <f>'Detective Pikachu'!W69</f>
        <v>0</v>
      </c>
      <c r="CH46">
        <f>'Unbroken Bonds'!W69</f>
        <v>0</v>
      </c>
      <c r="CI46">
        <f>'Unified Minds'!W69</f>
        <v>0</v>
      </c>
      <c r="CJ46">
        <f>'Hidden Fates'!W69</f>
        <v>0</v>
      </c>
      <c r="CK46">
        <f>'Cosmic Eclipse'!W69</f>
        <v>0</v>
      </c>
      <c r="CL46">
        <f>'Sword &amp; Shield'!W69</f>
        <v>0</v>
      </c>
      <c r="CM46">
        <f>'Rebel Clash'!W69</f>
        <v>0</v>
      </c>
      <c r="CN46">
        <f>'Darkness Ablaze'!W69</f>
        <v>0</v>
      </c>
      <c r="CO46">
        <f>'Champions Path'!W69</f>
        <v>0</v>
      </c>
      <c r="CP46">
        <f>'Vivid Voltage'!W69</f>
        <v>0</v>
      </c>
      <c r="CQ46">
        <f>'Shining Fates'!W69</f>
        <v>0</v>
      </c>
      <c r="CR46">
        <f>'Battle Styles'!W69</f>
        <v>0</v>
      </c>
      <c r="CS46">
        <f>'Chilling Reign'!W69</f>
        <v>0</v>
      </c>
      <c r="CT46">
        <f>'Evolving Skies'!W69</f>
        <v>0</v>
      </c>
      <c r="CU46">
        <f>Celebrations!W69</f>
        <v>0</v>
      </c>
      <c r="CV46">
        <f>'Fusion Strike'!W69</f>
        <v>0</v>
      </c>
      <c r="CW46">
        <f>'Brilliant Stars'!W69</f>
        <v>0</v>
      </c>
      <c r="CX46">
        <f>'Astral Radiance'!W69</f>
        <v>0</v>
      </c>
      <c r="CY46">
        <f>'Pokémon GO'!W69</f>
        <v>0</v>
      </c>
      <c r="CZ46">
        <f>'Lost Origin'!W69</f>
        <v>0</v>
      </c>
      <c r="DA46">
        <f>'Silver Tempest'!W69</f>
        <v>0</v>
      </c>
      <c r="DB46">
        <f>'Crown Zenith'!W69</f>
        <v>0</v>
      </c>
      <c r="DC46">
        <f>'Scarlet &amp; Violet'!W69</f>
        <v>0</v>
      </c>
      <c r="DD46">
        <f>'Paldea Evolved'!W69</f>
        <v>0</v>
      </c>
      <c r="DE46">
        <f>'Obsidian Flames'!W69</f>
        <v>0</v>
      </c>
      <c r="DF46">
        <f>'151'!W69</f>
        <v>0</v>
      </c>
      <c r="DH46">
        <f t="shared" si="1"/>
        <v>0</v>
      </c>
    </row>
    <row r="47" spans="1:112" x14ac:dyDescent="0.25">
      <c r="A47" s="125" t="s">
        <v>266</v>
      </c>
      <c r="B47">
        <f>'Base Set'!Y70</f>
        <v>0</v>
      </c>
      <c r="C47">
        <f>Jungle!W70</f>
        <v>0</v>
      </c>
      <c r="D47">
        <f>Fossil!Y70</f>
        <v>0</v>
      </c>
      <c r="E47">
        <f>'Base Set 2'!W70</f>
        <v>0</v>
      </c>
      <c r="F47">
        <f>'Team Rocket'!W70</f>
        <v>0</v>
      </c>
      <c r="G47">
        <f>'Gym Heroes'!W70</f>
        <v>0</v>
      </c>
      <c r="H47">
        <f>'Gym Challenge'!W70</f>
        <v>0</v>
      </c>
      <c r="I47">
        <f>'Neo Genesis'!W70</f>
        <v>0</v>
      </c>
      <c r="J47">
        <f>'Neo Discovery'!W70</f>
        <v>0</v>
      </c>
      <c r="K47">
        <f>'Neo Revelation'!W70</f>
        <v>0</v>
      </c>
      <c r="L47">
        <f>'Neo Destiny'!W70</f>
        <v>0</v>
      </c>
      <c r="M47">
        <f>'Legendary Collection'!W70</f>
        <v>0</v>
      </c>
      <c r="N47">
        <f>Expedition!W70</f>
        <v>0</v>
      </c>
      <c r="O47">
        <f>Aquapolis!W70</f>
        <v>0</v>
      </c>
      <c r="P47">
        <f>Skyridge!W70</f>
        <v>0</v>
      </c>
      <c r="Q47">
        <f>'Ruby &amp; Sapphire'!W70</f>
        <v>0</v>
      </c>
      <c r="R47">
        <f>Sandstorm!W70</f>
        <v>0</v>
      </c>
      <c r="S47">
        <f>Dragon!W70</f>
        <v>0</v>
      </c>
      <c r="T47">
        <f>'Team Magma vs Team Aqua'!W70</f>
        <v>0</v>
      </c>
      <c r="U47">
        <f>'Hidden Legends'!W70</f>
        <v>0</v>
      </c>
      <c r="V47">
        <f>'FireRed &amp; LeafGreen'!W70</f>
        <v>0</v>
      </c>
      <c r="W47">
        <f>'Team Rocket Returns'!W70</f>
        <v>0</v>
      </c>
      <c r="X47">
        <f>Deoxys!W70</f>
        <v>0</v>
      </c>
      <c r="Y47">
        <f>Emerald!W70</f>
        <v>0</v>
      </c>
      <c r="Z47">
        <f>'Unseen Forces'!W70</f>
        <v>0</v>
      </c>
      <c r="AA47">
        <f>'Delta Species'!W70</f>
        <v>0</v>
      </c>
      <c r="AB47">
        <f>'Legend Maker'!W70</f>
        <v>0</v>
      </c>
      <c r="AC47">
        <f>'Holon Phantoms'!W70</f>
        <v>0</v>
      </c>
      <c r="AD47">
        <f>'Crystal Guardians'!W70</f>
        <v>0</v>
      </c>
      <c r="AE47">
        <f>'Dragon Frontiers'!W70</f>
        <v>0</v>
      </c>
      <c r="AF47">
        <f>'Power Keepers'!W70</f>
        <v>0</v>
      </c>
      <c r="AG47">
        <f>'Diamond &amp; Pearl'!W70</f>
        <v>0</v>
      </c>
      <c r="AH47">
        <f>'Mysterious Treasures'!W70</f>
        <v>0</v>
      </c>
      <c r="AI47">
        <f>'Secret Wonders'!W70</f>
        <v>0</v>
      </c>
      <c r="AJ47">
        <f>'Great Encounters'!W70</f>
        <v>0</v>
      </c>
      <c r="AK47">
        <f>'Majestic Dawn'!W70</f>
        <v>0</v>
      </c>
      <c r="AL47">
        <f>'Legends Awakened'!W70</f>
        <v>0</v>
      </c>
      <c r="AM47">
        <f>Stormfront!W70</f>
        <v>0</v>
      </c>
      <c r="AN47">
        <f>Platinum!W70</f>
        <v>0</v>
      </c>
      <c r="AO47">
        <f>'Rising Rivals'!W70</f>
        <v>0</v>
      </c>
      <c r="AP47">
        <f>'Supreme Victors'!W70</f>
        <v>0</v>
      </c>
      <c r="AQ47">
        <f>Arceus!W70</f>
        <v>0</v>
      </c>
      <c r="AR47">
        <f>'HeartGold &amp; SoulSilver'!W70</f>
        <v>0</v>
      </c>
      <c r="AS47">
        <f>Unleashed!W70</f>
        <v>0</v>
      </c>
      <c r="AT47">
        <f>Undaunted!W70</f>
        <v>0</v>
      </c>
      <c r="AU47">
        <f>Triumphant!W70</f>
        <v>0</v>
      </c>
      <c r="AV47">
        <f>'Call of Legends'!W70</f>
        <v>0</v>
      </c>
      <c r="AW47">
        <f>'Black &amp; White'!W70</f>
        <v>0</v>
      </c>
      <c r="AX47">
        <f>'Emerging Powers'!W70</f>
        <v>0</v>
      </c>
      <c r="AY47">
        <f>'Noble Victories'!W70</f>
        <v>0</v>
      </c>
      <c r="AZ47">
        <f>'Next Destinies'!W70</f>
        <v>0</v>
      </c>
      <c r="BA47">
        <f>'Dark Explorers'!W70</f>
        <v>0</v>
      </c>
      <c r="BB47">
        <f>'Dragons Exalted'!W70</f>
        <v>0</v>
      </c>
      <c r="BC47">
        <f>'Boundaries Crossed'!W70</f>
        <v>0</v>
      </c>
      <c r="BD47">
        <f>'Plasma Storm'!W70</f>
        <v>0</v>
      </c>
      <c r="BE47">
        <f>'Plasma Freeze'!W70</f>
        <v>0</v>
      </c>
      <c r="BF47">
        <f>'Plasma Blast'!W70</f>
        <v>0</v>
      </c>
      <c r="BG47">
        <f>'Legendary Treasures'!W70</f>
        <v>0</v>
      </c>
      <c r="BH47">
        <f>XY!W70</f>
        <v>0</v>
      </c>
      <c r="BI47">
        <f>Flashfire!W70</f>
        <v>0</v>
      </c>
      <c r="BJ47">
        <f>'Furious Fists'!W70</f>
        <v>0</v>
      </c>
      <c r="BK47">
        <f>'Phantom Forces'!W70</f>
        <v>0</v>
      </c>
      <c r="BL47">
        <f>'Primal Clash'!W70</f>
        <v>0</v>
      </c>
      <c r="BM47">
        <f>'Double Crisis'!W70</f>
        <v>0</v>
      </c>
      <c r="BN47">
        <f>'Roaring Skies'!W70</f>
        <v>0</v>
      </c>
      <c r="BO47">
        <f>'Ancient Origins'!W70</f>
        <v>0</v>
      </c>
      <c r="BP47">
        <f>BREAKthrough!W70</f>
        <v>0</v>
      </c>
      <c r="BQ47">
        <f>BREAKpoint!W70</f>
        <v>0</v>
      </c>
      <c r="BR47">
        <f>Generations!W70</f>
        <v>0</v>
      </c>
      <c r="BS47">
        <f>'Fates Collide'!W70</f>
        <v>0</v>
      </c>
      <c r="BT47">
        <f>'Steam Siege'!W70</f>
        <v>0</v>
      </c>
      <c r="BU47">
        <f>Evolutions!W70</f>
        <v>0</v>
      </c>
      <c r="BV47">
        <f>'Sun &amp; Moon'!W70</f>
        <v>0</v>
      </c>
      <c r="BW47">
        <f>'Guardians Rising'!W70</f>
        <v>0</v>
      </c>
      <c r="BX47">
        <f>'Burning Shadows'!W70</f>
        <v>0</v>
      </c>
      <c r="BY47">
        <f>'Shining Legends'!W70</f>
        <v>0</v>
      </c>
      <c r="BZ47">
        <f>'Crimson Invasion'!W70</f>
        <v>0</v>
      </c>
      <c r="CA47">
        <f>'Ultra Prism'!W70</f>
        <v>0</v>
      </c>
      <c r="CB47">
        <f>'Forbidden Light'!W70</f>
        <v>0</v>
      </c>
      <c r="CC47">
        <f>'Celestial Storm'!W70</f>
        <v>0</v>
      </c>
      <c r="CD47">
        <f>'Dragon Majesty'!W70</f>
        <v>0</v>
      </c>
      <c r="CE47">
        <f>'Lost Thunder'!W70</f>
        <v>0</v>
      </c>
      <c r="CF47">
        <f>'Team Up'!W70</f>
        <v>0</v>
      </c>
      <c r="CG47">
        <f>'Detective Pikachu'!W70</f>
        <v>0</v>
      </c>
      <c r="CH47">
        <f>'Unbroken Bonds'!W70</f>
        <v>0</v>
      </c>
      <c r="CI47">
        <f>'Unified Minds'!W70</f>
        <v>0</v>
      </c>
      <c r="CJ47">
        <f>'Hidden Fates'!W70</f>
        <v>0</v>
      </c>
      <c r="CK47">
        <f>'Cosmic Eclipse'!W70</f>
        <v>0</v>
      </c>
      <c r="CL47">
        <f>'Sword &amp; Shield'!W70</f>
        <v>0</v>
      </c>
      <c r="CM47">
        <f>'Rebel Clash'!W70</f>
        <v>0</v>
      </c>
      <c r="CN47">
        <f>'Darkness Ablaze'!W70</f>
        <v>0</v>
      </c>
      <c r="CO47">
        <f>'Champions Path'!W70</f>
        <v>0</v>
      </c>
      <c r="CP47">
        <f>'Vivid Voltage'!W70</f>
        <v>0</v>
      </c>
      <c r="CQ47">
        <f>'Shining Fates'!W70</f>
        <v>0</v>
      </c>
      <c r="CR47">
        <f>'Battle Styles'!W70</f>
        <v>0</v>
      </c>
      <c r="CS47">
        <f>'Chilling Reign'!W70</f>
        <v>0</v>
      </c>
      <c r="CT47">
        <f>'Evolving Skies'!W70</f>
        <v>0</v>
      </c>
      <c r="CU47">
        <f>Celebrations!W70</f>
        <v>0</v>
      </c>
      <c r="CV47">
        <f>'Fusion Strike'!W70</f>
        <v>0</v>
      </c>
      <c r="CW47">
        <f>'Brilliant Stars'!W70</f>
        <v>0</v>
      </c>
      <c r="CX47">
        <f>'Astral Radiance'!W70</f>
        <v>0</v>
      </c>
      <c r="CY47">
        <f>'Pokémon GO'!W70</f>
        <v>0</v>
      </c>
      <c r="CZ47">
        <f>'Lost Origin'!W70</f>
        <v>0</v>
      </c>
      <c r="DA47">
        <f>'Silver Tempest'!W70</f>
        <v>0</v>
      </c>
      <c r="DB47">
        <f>'Crown Zenith'!W70</f>
        <v>0</v>
      </c>
      <c r="DC47">
        <f>'Scarlet &amp; Violet'!W70</f>
        <v>0</v>
      </c>
      <c r="DD47">
        <f>'Paldea Evolved'!W70</f>
        <v>0</v>
      </c>
      <c r="DE47">
        <f>'Obsidian Flames'!W70</f>
        <v>0</v>
      </c>
      <c r="DF47">
        <f>'151'!W70</f>
        <v>0</v>
      </c>
      <c r="DH47">
        <f t="shared" si="1"/>
        <v>0</v>
      </c>
    </row>
    <row r="48" spans="1:112" x14ac:dyDescent="0.25">
      <c r="A48" s="125" t="s">
        <v>270</v>
      </c>
      <c r="B48">
        <f>'Base Set'!Y71</f>
        <v>0</v>
      </c>
      <c r="C48">
        <f>Jungle!W71</f>
        <v>0</v>
      </c>
      <c r="D48">
        <f>Fossil!Y71</f>
        <v>0</v>
      </c>
      <c r="E48">
        <f>'Base Set 2'!W71</f>
        <v>0</v>
      </c>
      <c r="F48">
        <f>'Team Rocket'!W71</f>
        <v>0</v>
      </c>
      <c r="G48">
        <f>'Gym Heroes'!W71</f>
        <v>0</v>
      </c>
      <c r="H48">
        <f>'Gym Challenge'!W71</f>
        <v>0</v>
      </c>
      <c r="I48">
        <f>'Neo Genesis'!W71</f>
        <v>0</v>
      </c>
      <c r="J48">
        <f>'Neo Discovery'!W71</f>
        <v>0</v>
      </c>
      <c r="K48">
        <f>'Neo Revelation'!W71</f>
        <v>0</v>
      </c>
      <c r="L48">
        <f>'Neo Destiny'!W71</f>
        <v>0</v>
      </c>
      <c r="M48">
        <f>'Legendary Collection'!W71</f>
        <v>0</v>
      </c>
      <c r="N48">
        <f>Expedition!W71</f>
        <v>0</v>
      </c>
      <c r="O48">
        <f>Aquapolis!W71</f>
        <v>0</v>
      </c>
      <c r="P48">
        <f>Skyridge!W71</f>
        <v>0</v>
      </c>
      <c r="Q48">
        <f>'Ruby &amp; Sapphire'!W71</f>
        <v>0</v>
      </c>
      <c r="R48">
        <f>Sandstorm!W71</f>
        <v>0</v>
      </c>
      <c r="S48">
        <f>Dragon!W71</f>
        <v>0</v>
      </c>
      <c r="T48">
        <f>'Team Magma vs Team Aqua'!W71</f>
        <v>0</v>
      </c>
      <c r="U48">
        <f>'Hidden Legends'!W71</f>
        <v>0</v>
      </c>
      <c r="V48">
        <f>'FireRed &amp; LeafGreen'!W71</f>
        <v>0</v>
      </c>
      <c r="W48">
        <f>'Team Rocket Returns'!W71</f>
        <v>0</v>
      </c>
      <c r="X48">
        <f>Deoxys!W71</f>
        <v>0</v>
      </c>
      <c r="Y48">
        <f>Emerald!W71</f>
        <v>0</v>
      </c>
      <c r="Z48">
        <f>'Unseen Forces'!W71</f>
        <v>0</v>
      </c>
      <c r="AA48">
        <f>'Delta Species'!W71</f>
        <v>0</v>
      </c>
      <c r="AB48">
        <f>'Legend Maker'!W71</f>
        <v>0</v>
      </c>
      <c r="AC48">
        <f>'Holon Phantoms'!W71</f>
        <v>0</v>
      </c>
      <c r="AD48">
        <f>'Crystal Guardians'!W71</f>
        <v>0</v>
      </c>
      <c r="AE48">
        <f>'Dragon Frontiers'!W71</f>
        <v>0</v>
      </c>
      <c r="AF48">
        <f>'Power Keepers'!W71</f>
        <v>0</v>
      </c>
      <c r="AG48">
        <f>'Diamond &amp; Pearl'!W71</f>
        <v>0</v>
      </c>
      <c r="AH48">
        <f>'Mysterious Treasures'!W71</f>
        <v>0</v>
      </c>
      <c r="AI48">
        <f>'Secret Wonders'!W71</f>
        <v>0</v>
      </c>
      <c r="AJ48">
        <f>'Great Encounters'!W71</f>
        <v>0</v>
      </c>
      <c r="AK48">
        <f>'Majestic Dawn'!W71</f>
        <v>0</v>
      </c>
      <c r="AL48">
        <f>'Legends Awakened'!W71</f>
        <v>0</v>
      </c>
      <c r="AM48">
        <f>Stormfront!W71</f>
        <v>0</v>
      </c>
      <c r="AN48">
        <f>Platinum!W71</f>
        <v>0</v>
      </c>
      <c r="AO48">
        <f>'Rising Rivals'!W71</f>
        <v>0</v>
      </c>
      <c r="AP48">
        <f>'Supreme Victors'!W71</f>
        <v>0</v>
      </c>
      <c r="AQ48">
        <f>Arceus!W71</f>
        <v>0</v>
      </c>
      <c r="AR48">
        <f>'HeartGold &amp; SoulSilver'!W71</f>
        <v>0</v>
      </c>
      <c r="AS48">
        <f>Unleashed!W71</f>
        <v>0</v>
      </c>
      <c r="AT48">
        <f>Undaunted!W71</f>
        <v>0</v>
      </c>
      <c r="AU48">
        <f>Triumphant!W71</f>
        <v>0</v>
      </c>
      <c r="AV48">
        <f>'Call of Legends'!W71</f>
        <v>0</v>
      </c>
      <c r="AW48">
        <f>'Black &amp; White'!W71</f>
        <v>0</v>
      </c>
      <c r="AX48">
        <f>'Emerging Powers'!W71</f>
        <v>0</v>
      </c>
      <c r="AY48">
        <f>'Noble Victories'!W71</f>
        <v>0</v>
      </c>
      <c r="AZ48">
        <f>'Next Destinies'!W71</f>
        <v>0</v>
      </c>
      <c r="BA48">
        <f>'Dark Explorers'!W71</f>
        <v>0</v>
      </c>
      <c r="BB48">
        <f>'Dragons Exalted'!W71</f>
        <v>0</v>
      </c>
      <c r="BC48">
        <f>'Boundaries Crossed'!W71</f>
        <v>0</v>
      </c>
      <c r="BD48">
        <f>'Plasma Storm'!W71</f>
        <v>0</v>
      </c>
      <c r="BE48">
        <f>'Plasma Freeze'!W71</f>
        <v>0</v>
      </c>
      <c r="BF48">
        <f>'Plasma Blast'!W71</f>
        <v>0</v>
      </c>
      <c r="BG48">
        <f>'Legendary Treasures'!W71</f>
        <v>0</v>
      </c>
      <c r="BH48">
        <f>XY!W71</f>
        <v>0</v>
      </c>
      <c r="BI48">
        <f>Flashfire!W71</f>
        <v>0</v>
      </c>
      <c r="BJ48">
        <f>'Furious Fists'!W71</f>
        <v>0</v>
      </c>
      <c r="BK48">
        <f>'Phantom Forces'!W71</f>
        <v>0</v>
      </c>
      <c r="BL48">
        <f>'Primal Clash'!W71</f>
        <v>0</v>
      </c>
      <c r="BM48">
        <f>'Double Crisis'!W71</f>
        <v>0</v>
      </c>
      <c r="BN48">
        <f>'Roaring Skies'!W71</f>
        <v>0</v>
      </c>
      <c r="BO48">
        <f>'Ancient Origins'!W71</f>
        <v>0</v>
      </c>
      <c r="BP48">
        <f>BREAKthrough!W71</f>
        <v>0</v>
      </c>
      <c r="BQ48">
        <f>BREAKpoint!W71</f>
        <v>0</v>
      </c>
      <c r="BR48">
        <f>Generations!W71</f>
        <v>0</v>
      </c>
      <c r="BS48">
        <f>'Fates Collide'!W71</f>
        <v>0</v>
      </c>
      <c r="BT48">
        <f>'Steam Siege'!W71</f>
        <v>0</v>
      </c>
      <c r="BU48">
        <f>Evolutions!W71</f>
        <v>0</v>
      </c>
      <c r="BV48">
        <f>'Sun &amp; Moon'!W71</f>
        <v>0</v>
      </c>
      <c r="BW48">
        <f>'Guardians Rising'!W71</f>
        <v>0</v>
      </c>
      <c r="BX48">
        <f>'Burning Shadows'!W71</f>
        <v>0</v>
      </c>
      <c r="BY48">
        <f>'Shining Legends'!W71</f>
        <v>0</v>
      </c>
      <c r="BZ48">
        <f>'Crimson Invasion'!W71</f>
        <v>0</v>
      </c>
      <c r="CA48">
        <f>'Ultra Prism'!W71</f>
        <v>0</v>
      </c>
      <c r="CB48">
        <f>'Forbidden Light'!W71</f>
        <v>0</v>
      </c>
      <c r="CC48">
        <f>'Celestial Storm'!W71</f>
        <v>0</v>
      </c>
      <c r="CD48">
        <f>'Dragon Majesty'!W71</f>
        <v>0</v>
      </c>
      <c r="CE48">
        <f>'Lost Thunder'!W71</f>
        <v>0</v>
      </c>
      <c r="CF48">
        <f>'Team Up'!W71</f>
        <v>0</v>
      </c>
      <c r="CG48">
        <f>'Detective Pikachu'!W71</f>
        <v>0</v>
      </c>
      <c r="CH48">
        <f>'Unbroken Bonds'!W71</f>
        <v>0</v>
      </c>
      <c r="CI48">
        <f>'Unified Minds'!W71</f>
        <v>0</v>
      </c>
      <c r="CJ48">
        <f>'Hidden Fates'!W71</f>
        <v>0</v>
      </c>
      <c r="CK48">
        <f>'Cosmic Eclipse'!W71</f>
        <v>0</v>
      </c>
      <c r="CL48">
        <f>'Sword &amp; Shield'!W71</f>
        <v>0</v>
      </c>
      <c r="CM48">
        <f>'Rebel Clash'!W71</f>
        <v>0</v>
      </c>
      <c r="CN48">
        <f>'Darkness Ablaze'!W71</f>
        <v>0</v>
      </c>
      <c r="CO48">
        <f>'Champions Path'!W71</f>
        <v>0</v>
      </c>
      <c r="CP48">
        <f>'Vivid Voltage'!W71</f>
        <v>0</v>
      </c>
      <c r="CQ48">
        <f>'Shining Fates'!W71</f>
        <v>0</v>
      </c>
      <c r="CR48">
        <f>'Battle Styles'!W71</f>
        <v>0</v>
      </c>
      <c r="CS48">
        <f>'Chilling Reign'!W71</f>
        <v>0</v>
      </c>
      <c r="CT48">
        <f>'Evolving Skies'!W71</f>
        <v>0</v>
      </c>
      <c r="CU48">
        <f>Celebrations!W71</f>
        <v>0</v>
      </c>
      <c r="CV48">
        <f>'Fusion Strike'!W71</f>
        <v>0</v>
      </c>
      <c r="CW48">
        <f>'Brilliant Stars'!W71</f>
        <v>0</v>
      </c>
      <c r="CX48">
        <f>'Astral Radiance'!W71</f>
        <v>0</v>
      </c>
      <c r="CY48">
        <f>'Pokémon GO'!W71</f>
        <v>0</v>
      </c>
      <c r="CZ48">
        <f>'Lost Origin'!W71</f>
        <v>0</v>
      </c>
      <c r="DA48">
        <f>'Silver Tempest'!W71</f>
        <v>0</v>
      </c>
      <c r="DB48">
        <f>'Crown Zenith'!W71</f>
        <v>0</v>
      </c>
      <c r="DC48">
        <f>'Scarlet &amp; Violet'!W71</f>
        <v>0</v>
      </c>
      <c r="DD48">
        <f>'Paldea Evolved'!W71</f>
        <v>0</v>
      </c>
      <c r="DE48">
        <f>'Obsidian Flames'!W71</f>
        <v>0</v>
      </c>
      <c r="DF48">
        <f>'151'!W71</f>
        <v>0</v>
      </c>
      <c r="DH48">
        <f t="shared" si="1"/>
        <v>0</v>
      </c>
    </row>
    <row r="49" spans="1:112" x14ac:dyDescent="0.25">
      <c r="A49" s="125" t="s">
        <v>274</v>
      </c>
      <c r="B49">
        <f>'Base Set'!Y72</f>
        <v>0</v>
      </c>
      <c r="C49">
        <f>Jungle!W72</f>
        <v>0</v>
      </c>
      <c r="D49">
        <f>Fossil!Y72</f>
        <v>0</v>
      </c>
      <c r="E49">
        <f>'Base Set 2'!W72</f>
        <v>0</v>
      </c>
      <c r="F49">
        <f>'Team Rocket'!W72</f>
        <v>0</v>
      </c>
      <c r="G49">
        <f>'Gym Heroes'!W72</f>
        <v>0</v>
      </c>
      <c r="H49">
        <f>'Gym Challenge'!W72</f>
        <v>0</v>
      </c>
      <c r="I49">
        <f>'Neo Genesis'!W72</f>
        <v>0</v>
      </c>
      <c r="J49">
        <f>'Neo Discovery'!W72</f>
        <v>0</v>
      </c>
      <c r="K49">
        <f>'Neo Revelation'!W72</f>
        <v>0</v>
      </c>
      <c r="L49">
        <f>'Neo Destiny'!W72</f>
        <v>0</v>
      </c>
      <c r="M49">
        <f>'Legendary Collection'!W72</f>
        <v>0</v>
      </c>
      <c r="N49">
        <f>Expedition!W72</f>
        <v>0</v>
      </c>
      <c r="O49">
        <f>Aquapolis!W72</f>
        <v>0</v>
      </c>
      <c r="P49">
        <f>Skyridge!W72</f>
        <v>0</v>
      </c>
      <c r="Q49">
        <f>'Ruby &amp; Sapphire'!W72</f>
        <v>0</v>
      </c>
      <c r="R49">
        <f>Sandstorm!W72</f>
        <v>0</v>
      </c>
      <c r="S49">
        <f>Dragon!W72</f>
        <v>0</v>
      </c>
      <c r="T49">
        <f>'Team Magma vs Team Aqua'!W72</f>
        <v>0</v>
      </c>
      <c r="U49">
        <f>'Hidden Legends'!W72</f>
        <v>0</v>
      </c>
      <c r="V49">
        <f>'FireRed &amp; LeafGreen'!W72</f>
        <v>0</v>
      </c>
      <c r="W49">
        <f>'Team Rocket Returns'!W72</f>
        <v>0</v>
      </c>
      <c r="X49">
        <f>Deoxys!W72</f>
        <v>0</v>
      </c>
      <c r="Y49">
        <f>Emerald!W72</f>
        <v>0</v>
      </c>
      <c r="Z49">
        <f>'Unseen Forces'!W72</f>
        <v>0</v>
      </c>
      <c r="AA49">
        <f>'Delta Species'!W72</f>
        <v>0</v>
      </c>
      <c r="AB49">
        <f>'Legend Maker'!W72</f>
        <v>0</v>
      </c>
      <c r="AC49">
        <f>'Holon Phantoms'!W72</f>
        <v>0</v>
      </c>
      <c r="AD49">
        <f>'Crystal Guardians'!W72</f>
        <v>0</v>
      </c>
      <c r="AE49">
        <f>'Dragon Frontiers'!W72</f>
        <v>0</v>
      </c>
      <c r="AF49">
        <f>'Power Keepers'!W72</f>
        <v>0</v>
      </c>
      <c r="AG49">
        <f>'Diamond &amp; Pearl'!W72</f>
        <v>0</v>
      </c>
      <c r="AH49">
        <f>'Mysterious Treasures'!W72</f>
        <v>0</v>
      </c>
      <c r="AI49">
        <f>'Secret Wonders'!W72</f>
        <v>0</v>
      </c>
      <c r="AJ49">
        <f>'Great Encounters'!W72</f>
        <v>0</v>
      </c>
      <c r="AK49">
        <f>'Majestic Dawn'!W72</f>
        <v>0</v>
      </c>
      <c r="AL49">
        <f>'Legends Awakened'!W72</f>
        <v>0</v>
      </c>
      <c r="AM49">
        <f>Stormfront!W72</f>
        <v>0</v>
      </c>
      <c r="AN49">
        <f>Platinum!W72</f>
        <v>0</v>
      </c>
      <c r="AO49">
        <f>'Rising Rivals'!W72</f>
        <v>0</v>
      </c>
      <c r="AP49">
        <f>'Supreme Victors'!W72</f>
        <v>0</v>
      </c>
      <c r="AQ49">
        <f>Arceus!W72</f>
        <v>0</v>
      </c>
      <c r="AR49">
        <f>'HeartGold &amp; SoulSilver'!W72</f>
        <v>0</v>
      </c>
      <c r="AS49">
        <f>Unleashed!W72</f>
        <v>0</v>
      </c>
      <c r="AT49">
        <f>Undaunted!W72</f>
        <v>0</v>
      </c>
      <c r="AU49">
        <f>Triumphant!W72</f>
        <v>0</v>
      </c>
      <c r="AV49">
        <f>'Call of Legends'!W72</f>
        <v>0</v>
      </c>
      <c r="AW49">
        <f>'Black &amp; White'!W72</f>
        <v>0</v>
      </c>
      <c r="AX49">
        <f>'Emerging Powers'!W72</f>
        <v>0</v>
      </c>
      <c r="AY49">
        <f>'Noble Victories'!W72</f>
        <v>0</v>
      </c>
      <c r="AZ49">
        <f>'Next Destinies'!W72</f>
        <v>0</v>
      </c>
      <c r="BA49">
        <f>'Dark Explorers'!W72</f>
        <v>0</v>
      </c>
      <c r="BB49">
        <f>'Dragons Exalted'!W72</f>
        <v>0</v>
      </c>
      <c r="BC49">
        <f>'Boundaries Crossed'!W72</f>
        <v>0</v>
      </c>
      <c r="BD49">
        <f>'Plasma Storm'!W72</f>
        <v>0</v>
      </c>
      <c r="BE49">
        <f>'Plasma Freeze'!W72</f>
        <v>0</v>
      </c>
      <c r="BF49">
        <f>'Plasma Blast'!W72</f>
        <v>0</v>
      </c>
      <c r="BG49">
        <f>'Legendary Treasures'!W72</f>
        <v>0</v>
      </c>
      <c r="BH49">
        <f>XY!W72</f>
        <v>0</v>
      </c>
      <c r="BI49">
        <f>Flashfire!W72</f>
        <v>0</v>
      </c>
      <c r="BJ49">
        <f>'Furious Fists'!W72</f>
        <v>0</v>
      </c>
      <c r="BK49">
        <f>'Phantom Forces'!W72</f>
        <v>0</v>
      </c>
      <c r="BL49">
        <f>'Primal Clash'!W72</f>
        <v>0</v>
      </c>
      <c r="BM49">
        <f>'Double Crisis'!W72</f>
        <v>0</v>
      </c>
      <c r="BN49">
        <f>'Roaring Skies'!W72</f>
        <v>0</v>
      </c>
      <c r="BO49">
        <f>'Ancient Origins'!W72</f>
        <v>0</v>
      </c>
      <c r="BP49">
        <f>BREAKthrough!W72</f>
        <v>0</v>
      </c>
      <c r="BQ49">
        <f>BREAKpoint!W72</f>
        <v>0</v>
      </c>
      <c r="BR49">
        <f>Generations!W72</f>
        <v>0</v>
      </c>
      <c r="BS49">
        <f>'Fates Collide'!W72</f>
        <v>0</v>
      </c>
      <c r="BT49">
        <f>'Steam Siege'!W72</f>
        <v>0</v>
      </c>
      <c r="BU49">
        <f>Evolutions!W72</f>
        <v>0</v>
      </c>
      <c r="BV49">
        <f>'Sun &amp; Moon'!W72</f>
        <v>0</v>
      </c>
      <c r="BW49">
        <f>'Guardians Rising'!W72</f>
        <v>0</v>
      </c>
      <c r="BX49">
        <f>'Burning Shadows'!W72</f>
        <v>0</v>
      </c>
      <c r="BY49">
        <f>'Shining Legends'!W72</f>
        <v>0</v>
      </c>
      <c r="BZ49">
        <f>'Crimson Invasion'!W72</f>
        <v>0</v>
      </c>
      <c r="CA49">
        <f>'Ultra Prism'!W72</f>
        <v>0</v>
      </c>
      <c r="CB49">
        <f>'Forbidden Light'!W72</f>
        <v>0</v>
      </c>
      <c r="CC49">
        <f>'Celestial Storm'!W72</f>
        <v>0</v>
      </c>
      <c r="CD49">
        <f>'Dragon Majesty'!W72</f>
        <v>0</v>
      </c>
      <c r="CE49">
        <f>'Lost Thunder'!W72</f>
        <v>0</v>
      </c>
      <c r="CF49">
        <f>'Team Up'!W72</f>
        <v>0</v>
      </c>
      <c r="CG49">
        <f>'Detective Pikachu'!W72</f>
        <v>0</v>
      </c>
      <c r="CH49">
        <f>'Unbroken Bonds'!W72</f>
        <v>0</v>
      </c>
      <c r="CI49">
        <f>'Unified Minds'!W72</f>
        <v>0</v>
      </c>
      <c r="CJ49">
        <f>'Hidden Fates'!W72</f>
        <v>0</v>
      </c>
      <c r="CK49">
        <f>'Cosmic Eclipse'!W72</f>
        <v>0</v>
      </c>
      <c r="CL49">
        <f>'Sword &amp; Shield'!W72</f>
        <v>0</v>
      </c>
      <c r="CM49">
        <f>'Rebel Clash'!W72</f>
        <v>0</v>
      </c>
      <c r="CN49">
        <f>'Darkness Ablaze'!W72</f>
        <v>0</v>
      </c>
      <c r="CO49">
        <f>'Champions Path'!W72</f>
        <v>0</v>
      </c>
      <c r="CP49">
        <f>'Vivid Voltage'!W72</f>
        <v>0</v>
      </c>
      <c r="CQ49">
        <f>'Shining Fates'!W72</f>
        <v>0</v>
      </c>
      <c r="CR49">
        <f>'Battle Styles'!W72</f>
        <v>0</v>
      </c>
      <c r="CS49">
        <f>'Chilling Reign'!W72</f>
        <v>0</v>
      </c>
      <c r="CT49">
        <f>'Evolving Skies'!W72</f>
        <v>0</v>
      </c>
      <c r="CU49">
        <f>Celebrations!W72</f>
        <v>0</v>
      </c>
      <c r="CV49">
        <f>'Fusion Strike'!W72</f>
        <v>0</v>
      </c>
      <c r="CW49">
        <f>'Brilliant Stars'!W72</f>
        <v>0</v>
      </c>
      <c r="CX49">
        <f>'Astral Radiance'!W72</f>
        <v>0</v>
      </c>
      <c r="CY49">
        <f>'Pokémon GO'!W72</f>
        <v>0</v>
      </c>
      <c r="CZ49">
        <f>'Lost Origin'!W72</f>
        <v>0</v>
      </c>
      <c r="DA49">
        <f>'Silver Tempest'!W72</f>
        <v>0</v>
      </c>
      <c r="DB49">
        <f>'Crown Zenith'!W72</f>
        <v>0</v>
      </c>
      <c r="DC49">
        <f>'Scarlet &amp; Violet'!W72</f>
        <v>0</v>
      </c>
      <c r="DD49">
        <f>'Paldea Evolved'!W72</f>
        <v>0</v>
      </c>
      <c r="DE49">
        <f>'Obsidian Flames'!W72</f>
        <v>0</v>
      </c>
      <c r="DF49">
        <f>'151'!W72</f>
        <v>0</v>
      </c>
      <c r="DH49">
        <f t="shared" si="1"/>
        <v>0</v>
      </c>
    </row>
    <row r="50" spans="1:112" ht="13.8" thickBot="1" x14ac:dyDescent="0.3">
      <c r="A50" s="177" t="s">
        <v>278</v>
      </c>
      <c r="B50">
        <f>'Base Set'!Y73</f>
        <v>0</v>
      </c>
      <c r="C50">
        <f>Jungle!W73</f>
        <v>0</v>
      </c>
      <c r="D50">
        <f>Fossil!Y73</f>
        <v>0</v>
      </c>
      <c r="E50">
        <f>'Base Set 2'!W73</f>
        <v>0</v>
      </c>
      <c r="F50">
        <f>'Team Rocket'!W73</f>
        <v>0</v>
      </c>
      <c r="G50">
        <f>'Gym Heroes'!W73</f>
        <v>0</v>
      </c>
      <c r="H50">
        <f>'Gym Challenge'!W73</f>
        <v>0</v>
      </c>
      <c r="I50">
        <f>'Neo Genesis'!W73</f>
        <v>0</v>
      </c>
      <c r="J50">
        <f>'Neo Discovery'!W73</f>
        <v>0</v>
      </c>
      <c r="K50">
        <f>'Neo Revelation'!W73</f>
        <v>0</v>
      </c>
      <c r="L50">
        <f>'Neo Destiny'!W73</f>
        <v>0</v>
      </c>
      <c r="M50">
        <f>'Legendary Collection'!W73</f>
        <v>0</v>
      </c>
      <c r="N50">
        <f>Expedition!W73</f>
        <v>0</v>
      </c>
      <c r="O50">
        <f>Aquapolis!W73</f>
        <v>0</v>
      </c>
      <c r="P50">
        <f>Skyridge!W73</f>
        <v>0</v>
      </c>
      <c r="Q50">
        <f>'Ruby &amp; Sapphire'!W73</f>
        <v>0</v>
      </c>
      <c r="R50">
        <f>Sandstorm!W73</f>
        <v>0</v>
      </c>
      <c r="S50">
        <f>Dragon!W73</f>
        <v>0</v>
      </c>
      <c r="T50">
        <f>'Team Magma vs Team Aqua'!W73</f>
        <v>0</v>
      </c>
      <c r="U50">
        <f>'Hidden Legends'!W73</f>
        <v>0</v>
      </c>
      <c r="V50">
        <f>'FireRed &amp; LeafGreen'!W73</f>
        <v>0</v>
      </c>
      <c r="W50">
        <f>'Team Rocket Returns'!W73</f>
        <v>0</v>
      </c>
      <c r="X50">
        <f>Deoxys!W73</f>
        <v>0</v>
      </c>
      <c r="Y50">
        <f>Emerald!W73</f>
        <v>0</v>
      </c>
      <c r="Z50">
        <f>'Unseen Forces'!W73</f>
        <v>0</v>
      </c>
      <c r="AA50">
        <f>'Delta Species'!W73</f>
        <v>0</v>
      </c>
      <c r="AB50">
        <f>'Legend Maker'!W73</f>
        <v>0</v>
      </c>
      <c r="AC50">
        <f>'Holon Phantoms'!W73</f>
        <v>0</v>
      </c>
      <c r="AD50">
        <f>'Crystal Guardians'!W73</f>
        <v>0</v>
      </c>
      <c r="AE50">
        <f>'Dragon Frontiers'!W73</f>
        <v>0</v>
      </c>
      <c r="AF50">
        <f>'Power Keepers'!W73</f>
        <v>0</v>
      </c>
      <c r="AG50">
        <f>'Diamond &amp; Pearl'!W73</f>
        <v>0</v>
      </c>
      <c r="AH50">
        <f>'Mysterious Treasures'!W73</f>
        <v>0</v>
      </c>
      <c r="AI50">
        <f>'Secret Wonders'!W73</f>
        <v>0</v>
      </c>
      <c r="AJ50">
        <f>'Great Encounters'!W73</f>
        <v>0</v>
      </c>
      <c r="AK50">
        <f>'Majestic Dawn'!W73</f>
        <v>0</v>
      </c>
      <c r="AL50">
        <f>'Legends Awakened'!W73</f>
        <v>0</v>
      </c>
      <c r="AM50">
        <f>Stormfront!W73</f>
        <v>0</v>
      </c>
      <c r="AN50">
        <f>Platinum!W73</f>
        <v>0</v>
      </c>
      <c r="AO50">
        <f>'Rising Rivals'!W73</f>
        <v>0</v>
      </c>
      <c r="AP50">
        <f>'Supreme Victors'!W73</f>
        <v>0</v>
      </c>
      <c r="AQ50">
        <f>Arceus!W73</f>
        <v>0</v>
      </c>
      <c r="AR50">
        <f>'HeartGold &amp; SoulSilver'!W73</f>
        <v>0</v>
      </c>
      <c r="AS50">
        <f>Unleashed!W73</f>
        <v>0</v>
      </c>
      <c r="AT50">
        <f>Undaunted!W73</f>
        <v>0</v>
      </c>
      <c r="AU50">
        <f>Triumphant!W73</f>
        <v>0</v>
      </c>
      <c r="AV50">
        <f>'Call of Legends'!W73</f>
        <v>0</v>
      </c>
      <c r="AW50">
        <f>'Black &amp; White'!W73</f>
        <v>0</v>
      </c>
      <c r="AX50">
        <f>'Emerging Powers'!W73</f>
        <v>0</v>
      </c>
      <c r="AY50">
        <f>'Noble Victories'!W73</f>
        <v>0</v>
      </c>
      <c r="AZ50">
        <f>'Next Destinies'!W73</f>
        <v>0</v>
      </c>
      <c r="BA50">
        <f>'Dark Explorers'!W73</f>
        <v>0</v>
      </c>
      <c r="BB50">
        <f>'Dragons Exalted'!W73</f>
        <v>0</v>
      </c>
      <c r="BC50">
        <f>'Boundaries Crossed'!W73</f>
        <v>0</v>
      </c>
      <c r="BD50">
        <f>'Plasma Storm'!W73</f>
        <v>0</v>
      </c>
      <c r="BE50">
        <f>'Plasma Freeze'!W73</f>
        <v>0</v>
      </c>
      <c r="BF50">
        <f>'Plasma Blast'!W73</f>
        <v>0</v>
      </c>
      <c r="BG50">
        <f>'Legendary Treasures'!W73</f>
        <v>0</v>
      </c>
      <c r="BH50">
        <f>XY!W73</f>
        <v>0</v>
      </c>
      <c r="BI50">
        <f>Flashfire!W73</f>
        <v>0</v>
      </c>
      <c r="BJ50">
        <f>'Furious Fists'!W73</f>
        <v>0</v>
      </c>
      <c r="BK50">
        <f>'Phantom Forces'!W73</f>
        <v>0</v>
      </c>
      <c r="BL50">
        <f>'Primal Clash'!W73</f>
        <v>0</v>
      </c>
      <c r="BM50">
        <f>'Double Crisis'!W73</f>
        <v>0</v>
      </c>
      <c r="BN50">
        <f>'Roaring Skies'!W73</f>
        <v>0</v>
      </c>
      <c r="BO50">
        <f>'Ancient Origins'!W73</f>
        <v>0</v>
      </c>
      <c r="BP50">
        <f>BREAKthrough!W73</f>
        <v>0</v>
      </c>
      <c r="BQ50">
        <f>BREAKpoint!W73</f>
        <v>0</v>
      </c>
      <c r="BR50">
        <f>Generations!W73</f>
        <v>0</v>
      </c>
      <c r="BS50">
        <f>'Fates Collide'!W73</f>
        <v>0</v>
      </c>
      <c r="BT50">
        <f>'Steam Siege'!W73</f>
        <v>0</v>
      </c>
      <c r="BU50">
        <f>Evolutions!W73</f>
        <v>0</v>
      </c>
      <c r="BV50">
        <f>'Sun &amp; Moon'!W73</f>
        <v>0</v>
      </c>
      <c r="BW50">
        <f>'Guardians Rising'!W73</f>
        <v>0</v>
      </c>
      <c r="BX50">
        <f>'Burning Shadows'!W73</f>
        <v>0</v>
      </c>
      <c r="BY50">
        <f>'Shining Legends'!W73</f>
        <v>0</v>
      </c>
      <c r="BZ50">
        <f>'Crimson Invasion'!W73</f>
        <v>0</v>
      </c>
      <c r="CA50">
        <f>'Ultra Prism'!W73</f>
        <v>0</v>
      </c>
      <c r="CB50">
        <f>'Forbidden Light'!W73</f>
        <v>0</v>
      </c>
      <c r="CC50">
        <f>'Celestial Storm'!W73</f>
        <v>0</v>
      </c>
      <c r="CD50">
        <f>'Dragon Majesty'!W73</f>
        <v>0</v>
      </c>
      <c r="CE50">
        <f>'Lost Thunder'!W73</f>
        <v>0</v>
      </c>
      <c r="CF50">
        <f>'Team Up'!W73</f>
        <v>0</v>
      </c>
      <c r="CG50">
        <f>'Detective Pikachu'!W73</f>
        <v>0</v>
      </c>
      <c r="CH50">
        <f>'Unbroken Bonds'!W73</f>
        <v>0</v>
      </c>
      <c r="CI50">
        <f>'Unified Minds'!W73</f>
        <v>0</v>
      </c>
      <c r="CJ50">
        <f>'Hidden Fates'!W73</f>
        <v>0</v>
      </c>
      <c r="CK50">
        <f>'Cosmic Eclipse'!W73</f>
        <v>0</v>
      </c>
      <c r="CL50">
        <f>'Sword &amp; Shield'!W73</f>
        <v>0</v>
      </c>
      <c r="CM50">
        <f>'Rebel Clash'!W73</f>
        <v>0</v>
      </c>
      <c r="CN50">
        <f>'Darkness Ablaze'!W73</f>
        <v>0</v>
      </c>
      <c r="CO50">
        <f>'Champions Path'!W73</f>
        <v>0</v>
      </c>
      <c r="CP50">
        <f>'Vivid Voltage'!W73</f>
        <v>0</v>
      </c>
      <c r="CQ50">
        <f>'Shining Fates'!W73</f>
        <v>0</v>
      </c>
      <c r="CR50">
        <f>'Battle Styles'!W73</f>
        <v>0</v>
      </c>
      <c r="CS50">
        <f>'Chilling Reign'!W73</f>
        <v>0</v>
      </c>
      <c r="CT50">
        <f>'Evolving Skies'!W73</f>
        <v>0</v>
      </c>
      <c r="CU50">
        <f>Celebrations!W73</f>
        <v>0</v>
      </c>
      <c r="CV50">
        <f>'Fusion Strike'!W73</f>
        <v>0</v>
      </c>
      <c r="CW50">
        <f>'Brilliant Stars'!W73</f>
        <v>0</v>
      </c>
      <c r="CX50">
        <f>'Astral Radiance'!W73</f>
        <v>0</v>
      </c>
      <c r="CY50">
        <f>'Pokémon GO'!W73</f>
        <v>0</v>
      </c>
      <c r="CZ50">
        <f>'Lost Origin'!W73</f>
        <v>0</v>
      </c>
      <c r="DA50">
        <f>'Silver Tempest'!W73</f>
        <v>0</v>
      </c>
      <c r="DB50">
        <f>'Crown Zenith'!W73</f>
        <v>0</v>
      </c>
      <c r="DC50">
        <f>'Scarlet &amp; Violet'!W73</f>
        <v>0</v>
      </c>
      <c r="DD50">
        <f>'Paldea Evolved'!W73</f>
        <v>0</v>
      </c>
      <c r="DE50">
        <f>'Obsidian Flames'!W73</f>
        <v>0</v>
      </c>
      <c r="DF50">
        <f>'151'!W73</f>
        <v>0</v>
      </c>
      <c r="DH50">
        <f t="shared" si="1"/>
        <v>0</v>
      </c>
    </row>
    <row r="51" spans="1:112" x14ac:dyDescent="0.25">
      <c r="DG51" t="s">
        <v>9448</v>
      </c>
      <c r="DH51">
        <f>SUM(DH28:DH50)</f>
        <v>0</v>
      </c>
    </row>
  </sheetData>
  <hyperlinks>
    <hyperlink ref="A1" location="'Expansion Set Check List'!A1" display="Home" xr:uid="{B77855EE-DD93-46C3-BBE8-0DDF5D8E2AF2}"/>
  </hyperlink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265</vt:i4>
      </vt:variant>
    </vt:vector>
  </HeadingPairs>
  <TitlesOfParts>
    <vt:vector size="265" baseType="lpstr">
      <vt:lpstr>Start</vt:lpstr>
      <vt:lpstr>User Guide</vt:lpstr>
      <vt:lpstr>Changelog</vt:lpstr>
      <vt:lpstr>Expansion Set Check List</vt:lpstr>
      <vt:lpstr>Set Reference</vt:lpstr>
      <vt:lpstr>Promo-Kit Reference</vt:lpstr>
      <vt:lpstr>Base Set</vt:lpstr>
      <vt:lpstr>Jungle</vt:lpstr>
      <vt:lpstr>Fossil</vt:lpstr>
      <vt:lpstr>Base Set 2</vt:lpstr>
      <vt:lpstr>Team Rocket</vt:lpstr>
      <vt:lpstr>Gym Heroes</vt:lpstr>
      <vt:lpstr>Gym Challenge</vt:lpstr>
      <vt:lpstr>Neo Genesis</vt:lpstr>
      <vt:lpstr>Neo Discovery</vt:lpstr>
      <vt:lpstr>Neo Revelation</vt:lpstr>
      <vt:lpstr>Neo Destiny</vt:lpstr>
      <vt:lpstr>Legendary Collection</vt:lpstr>
      <vt:lpstr>Expedition</vt:lpstr>
      <vt:lpstr>Aquapolis</vt:lpstr>
      <vt:lpstr>Skyridge</vt:lpstr>
      <vt:lpstr>Ruby &amp; Sapphire</vt:lpstr>
      <vt:lpstr>Sandstorm</vt:lpstr>
      <vt:lpstr>Dragon</vt:lpstr>
      <vt:lpstr>Team Magma vs Team Aqua</vt:lpstr>
      <vt:lpstr>Hidden Legends</vt:lpstr>
      <vt:lpstr>FireRed &amp; LeafGreen</vt:lpstr>
      <vt:lpstr>Team Rocket Returns</vt:lpstr>
      <vt:lpstr>Deoxys</vt:lpstr>
      <vt:lpstr>Emerald</vt:lpstr>
      <vt:lpstr>Unseen Forces</vt:lpstr>
      <vt:lpstr>Delta Species</vt:lpstr>
      <vt:lpstr>Legend Maker</vt:lpstr>
      <vt:lpstr>Holon Phantoms</vt:lpstr>
      <vt:lpstr>Crystal Guardians</vt:lpstr>
      <vt:lpstr>Dragon Frontiers</vt:lpstr>
      <vt:lpstr>Power Keepers</vt:lpstr>
      <vt:lpstr>Diamond &amp; Pearl</vt:lpstr>
      <vt:lpstr>Mysterious Treasures</vt:lpstr>
      <vt:lpstr>Secret Wonders</vt:lpstr>
      <vt:lpstr>Great Encounters</vt:lpstr>
      <vt:lpstr>Majestic Dawn</vt:lpstr>
      <vt:lpstr>Legends Awakened</vt:lpstr>
      <vt:lpstr>Stormfront</vt:lpstr>
      <vt:lpstr>Platinum</vt:lpstr>
      <vt:lpstr>Rising Rivals</vt:lpstr>
      <vt:lpstr>Supreme Victors</vt:lpstr>
      <vt:lpstr>Arceus</vt:lpstr>
      <vt:lpstr>HeartGold &amp; SoulSilver</vt:lpstr>
      <vt:lpstr>Unleashed</vt:lpstr>
      <vt:lpstr>Undaunted</vt:lpstr>
      <vt:lpstr>Triumphant</vt:lpstr>
      <vt:lpstr>Call of Legends</vt:lpstr>
      <vt:lpstr>Black &amp; White</vt:lpstr>
      <vt:lpstr>Emerging Powers</vt:lpstr>
      <vt:lpstr>Noble Victories</vt:lpstr>
      <vt:lpstr>Next Destinies</vt:lpstr>
      <vt:lpstr>Dark Explorers</vt:lpstr>
      <vt:lpstr>Dragons Exalted</vt:lpstr>
      <vt:lpstr>Boundaries Crossed</vt:lpstr>
      <vt:lpstr>Plasma Storm</vt:lpstr>
      <vt:lpstr>Plasma Freeze</vt:lpstr>
      <vt:lpstr>Plasma Blast</vt:lpstr>
      <vt:lpstr>Legendary Treasures</vt:lpstr>
      <vt:lpstr>XY</vt:lpstr>
      <vt:lpstr>Flashfire</vt:lpstr>
      <vt:lpstr>Furious Fists</vt:lpstr>
      <vt:lpstr>Phantom Forces</vt:lpstr>
      <vt:lpstr>Primal Clash</vt:lpstr>
      <vt:lpstr>Double Crisis</vt:lpstr>
      <vt:lpstr>Roaring Skies</vt:lpstr>
      <vt:lpstr>Ancient Origins</vt:lpstr>
      <vt:lpstr>BREAKthrough</vt:lpstr>
      <vt:lpstr>BREAKpoint</vt:lpstr>
      <vt:lpstr>Generations</vt:lpstr>
      <vt:lpstr>Fates Collide</vt:lpstr>
      <vt:lpstr>Steam Siege</vt:lpstr>
      <vt:lpstr>Evolutions</vt:lpstr>
      <vt:lpstr>Sun &amp; Moon</vt:lpstr>
      <vt:lpstr>Guardians Rising</vt:lpstr>
      <vt:lpstr>Burning Shadows</vt:lpstr>
      <vt:lpstr>Shining Legends</vt:lpstr>
      <vt:lpstr>Crimson Invasion</vt:lpstr>
      <vt:lpstr>Ultra Prism</vt:lpstr>
      <vt:lpstr>Forbidden Light</vt:lpstr>
      <vt:lpstr>Celestial Storm</vt:lpstr>
      <vt:lpstr>Dragon Majesty</vt:lpstr>
      <vt:lpstr>Lost Thunder</vt:lpstr>
      <vt:lpstr>Team Up</vt:lpstr>
      <vt:lpstr>Detective Pikachu</vt:lpstr>
      <vt:lpstr>Unbroken Bonds</vt:lpstr>
      <vt:lpstr>Unified Minds</vt:lpstr>
      <vt:lpstr>Hidden Fates</vt:lpstr>
      <vt:lpstr>Cosmic Eclipse</vt:lpstr>
      <vt:lpstr>Sword &amp; Shield</vt:lpstr>
      <vt:lpstr>Rebel Clash</vt:lpstr>
      <vt:lpstr>Darkness Ablaze</vt:lpstr>
      <vt:lpstr>Champions Path</vt:lpstr>
      <vt:lpstr>Vivid Voltage</vt:lpstr>
      <vt:lpstr>Shining Fates</vt:lpstr>
      <vt:lpstr>Battle Styles</vt:lpstr>
      <vt:lpstr>Chilling Reign</vt:lpstr>
      <vt:lpstr>Evolving Skies</vt:lpstr>
      <vt:lpstr>Celebrations</vt:lpstr>
      <vt:lpstr>Fusion Strike</vt:lpstr>
      <vt:lpstr>Brilliant Stars</vt:lpstr>
      <vt:lpstr>Astral Radiance</vt:lpstr>
      <vt:lpstr>Pokémon GO</vt:lpstr>
      <vt:lpstr>Lost Origin</vt:lpstr>
      <vt:lpstr>Silver Tempest</vt:lpstr>
      <vt:lpstr>Crown Zenith</vt:lpstr>
      <vt:lpstr>Scarlet &amp; Violet</vt:lpstr>
      <vt:lpstr>Paldea Evolved</vt:lpstr>
      <vt:lpstr>Obsidian Flames</vt:lpstr>
      <vt:lpstr>151</vt:lpstr>
      <vt:lpstr>Wizards Black Star Promos</vt:lpstr>
      <vt:lpstr>Nintendo Black Star Promos</vt:lpstr>
      <vt:lpstr>DP Black Star Promos</vt:lpstr>
      <vt:lpstr>HGSS Black Star Promos</vt:lpstr>
      <vt:lpstr>BW Black Star Promos</vt:lpstr>
      <vt:lpstr>XY Black Star Promos</vt:lpstr>
      <vt:lpstr>SM Black Star Promos</vt:lpstr>
      <vt:lpstr>SWSH Black Star Promos</vt:lpstr>
      <vt:lpstr>SV Black Star Promos</vt:lpstr>
      <vt:lpstr>Tropical Mega Battle</vt:lpstr>
      <vt:lpstr>W Promotional cards</vt:lpstr>
      <vt:lpstr>Southern Islands</vt:lpstr>
      <vt:lpstr>Nintendo Sample</vt:lpstr>
      <vt:lpstr>Best of Game</vt:lpstr>
      <vt:lpstr>ex Battle Stadium</vt:lpstr>
      <vt:lpstr>Burger King Promos</vt:lpstr>
      <vt:lpstr>Countdown Calendar</vt:lpstr>
      <vt:lpstr>Rumble</vt:lpstr>
      <vt:lpstr>McDonalds Collection</vt:lpstr>
      <vt:lpstr>Dragon Vault</vt:lpstr>
      <vt:lpstr>Kalos Starter Set</vt:lpstr>
      <vt:lpstr>Battle Academy</vt:lpstr>
      <vt:lpstr>Battle Academy 2022</vt:lpstr>
      <vt:lpstr>Futsal Collection</vt:lpstr>
      <vt:lpstr>Trick or Trade 2022</vt:lpstr>
      <vt:lpstr>Trick or Trade 2023</vt:lpstr>
      <vt:lpstr>Holiday Calendar</vt:lpstr>
      <vt:lpstr>Pokémon TCG Classic</vt:lpstr>
      <vt:lpstr>POP Series 1</vt:lpstr>
      <vt:lpstr>POP Series 2</vt:lpstr>
      <vt:lpstr>POP Series 3</vt:lpstr>
      <vt:lpstr>POP Series 4</vt:lpstr>
      <vt:lpstr>POP Series 5</vt:lpstr>
      <vt:lpstr>POP Series 6</vt:lpstr>
      <vt:lpstr>POP Series 7</vt:lpstr>
      <vt:lpstr>POP Series 8</vt:lpstr>
      <vt:lpstr>POP Series 9</vt:lpstr>
      <vt:lpstr>Play! Pokémon Prize Packs S1</vt:lpstr>
      <vt:lpstr>Play! Pokémon Prize Packs S2</vt:lpstr>
      <vt:lpstr>Play! Pokémon Prize Packs S3</vt:lpstr>
      <vt:lpstr>EX Trainer Kit (Blue)</vt:lpstr>
      <vt:lpstr>EX Trainer Kit (Red)</vt:lpstr>
      <vt:lpstr>EX Trainer Kit 2 (Blue)</vt:lpstr>
      <vt:lpstr>EX Trainer Kit 2 (Red)</vt:lpstr>
      <vt:lpstr>DP Trainer Kit 1 (Blue)</vt:lpstr>
      <vt:lpstr>DP Trainer Kit 1 (Gold)</vt:lpstr>
      <vt:lpstr>HGSS Trainer Kit (Lighting)</vt:lpstr>
      <vt:lpstr>HGSS Trainer Kit (Water)</vt:lpstr>
      <vt:lpstr>BW Trainer Kit (Excadrill)</vt:lpstr>
      <vt:lpstr>BW Trainer Kit (Zoroark)</vt:lpstr>
      <vt:lpstr>XY Trainer Kit (Sylveon)</vt:lpstr>
      <vt:lpstr>XY Trainer Kit (Noivern)</vt:lpstr>
      <vt:lpstr>XY Trainer Kit (Bisharp)</vt:lpstr>
      <vt:lpstr>XY Trainer Kit (Wigglytuff)</vt:lpstr>
      <vt:lpstr>XY Trainer Kit (Latias)</vt:lpstr>
      <vt:lpstr>XY Trainer Kit (Latios)</vt:lpstr>
      <vt:lpstr>XY Trainer Kit (Pikachu Libre)</vt:lpstr>
      <vt:lpstr>XY Trainer Kit (Suicune)</vt:lpstr>
      <vt:lpstr>SM Trainer Kit (Lycanroc)</vt:lpstr>
      <vt:lpstr>SM Trainer Kit (Alolan Raichu)</vt:lpstr>
      <vt:lpstr>SM Trainer Kit Alolan Sandslash</vt:lpstr>
      <vt:lpstr>SM Trainer Kit Alolan Ninetales</vt:lpstr>
      <vt:lpstr>Jumbo Cards</vt:lpstr>
      <vt:lpstr>Pre-Release</vt:lpstr>
      <vt:lpstr>Theme Deck Exclusives</vt:lpstr>
      <vt:lpstr>Championship Cards</vt:lpstr>
      <vt:lpstr>Professor Program</vt:lpstr>
      <vt:lpstr>Player Reward Program</vt:lpstr>
      <vt:lpstr>Blister Pack Exclusives</vt:lpstr>
      <vt:lpstr>Box Toppers</vt:lpstr>
      <vt:lpstr>Alternative Art Cards</vt:lpstr>
      <vt:lpstr>Additional Cards</vt:lpstr>
      <vt:lpstr>Error Cards</vt:lpstr>
      <vt:lpstr>Uncorrected Error Cards</vt:lpstr>
      <vt:lpstr>Unconfirmed Error Cards</vt:lpstr>
      <vt:lpstr>WCD2004 - Magma Spirit</vt:lpstr>
      <vt:lpstr>WCD2004 - Rocky Beach</vt:lpstr>
      <vt:lpstr>WCD2004 - Team Rushdown</vt:lpstr>
      <vt:lpstr>WCD2004 - Blaziken Tech</vt:lpstr>
      <vt:lpstr>WCD2005 - Queendom</vt:lpstr>
      <vt:lpstr>WCD2005 - Dark Tyranitar Deck</vt:lpstr>
      <vt:lpstr>WCD2005 - Bright Aura</vt:lpstr>
      <vt:lpstr>WCD2005 - King of the West</vt:lpstr>
      <vt:lpstr>WCD2006 - Mewtrick</vt:lpstr>
      <vt:lpstr>WCD2006 - Suns &amp; Moons</vt:lpstr>
      <vt:lpstr>WCD2006 - B-L-S</vt:lpstr>
      <vt:lpstr>WCD2006 - Eeveelutions</vt:lpstr>
      <vt:lpstr>WCD2007 - Flyvees</vt:lpstr>
      <vt:lpstr>WCD2007 - Legendary Ascent</vt:lpstr>
      <vt:lpstr>WCD2007 - Rambolt</vt:lpstr>
      <vt:lpstr>WCD2007 - Swift Empoleon</vt:lpstr>
      <vt:lpstr>WCD2008 - Intimidation</vt:lpstr>
      <vt:lpstr>WCD2008 - Empotech</vt:lpstr>
      <vt:lpstr>WCD2008 - Psychic Lock</vt:lpstr>
      <vt:lpstr>WCD2008 - Bliss Control</vt:lpstr>
      <vt:lpstr>WCD2009 - Stallgon</vt:lpstr>
      <vt:lpstr>WCD2009 - Crowned Tiger</vt:lpstr>
      <vt:lpstr>WCD2009 - Queengar</vt:lpstr>
      <vt:lpstr>WCD2009 - Luxdrill</vt:lpstr>
      <vt:lpstr>WCD2010 - LuxChomp</vt:lpstr>
      <vt:lpstr>WCD2010 - Happy Luck</vt:lpstr>
      <vt:lpstr>WCD2010 - Power Cottonweed</vt:lpstr>
      <vt:lpstr>WCD2010 - Boltevoir</vt:lpstr>
      <vt:lpstr>WCD2011 - Megazone</vt:lpstr>
      <vt:lpstr>WCD2011 - Reshiphlosion</vt:lpstr>
      <vt:lpstr>WCD2011 - The Truth</vt:lpstr>
      <vt:lpstr>WCD2011 - Twinboar</vt:lpstr>
      <vt:lpstr>WCD2012 - Pesadelo Prism</vt:lpstr>
      <vt:lpstr>WCD2012 - Terraki-Mewtwo</vt:lpstr>
      <vt:lpstr>WCD2012 - Eeltwo</vt:lpstr>
      <vt:lpstr>WCD2012 - CMT Deck</vt:lpstr>
      <vt:lpstr>WCD2013 - American Gothic</vt:lpstr>
      <vt:lpstr>WCD2013 - Darkrai Deck</vt:lpstr>
      <vt:lpstr>WCD2013 - Anguille Sous Roche</vt:lpstr>
      <vt:lpstr>WCD2013 - Ultimate Team Plasma</vt:lpstr>
      <vt:lpstr>WCD2014 - Plasma Power</vt:lpstr>
      <vt:lpstr>WCD2014 - Trevgor</vt:lpstr>
      <vt:lpstr>WCD2014 - Emerald King</vt:lpstr>
      <vt:lpstr>WCD2014 - Crazy Punch</vt:lpstr>
      <vt:lpstr>WCD2015 - Primal Groudon</vt:lpstr>
      <vt:lpstr>WCD2015 - The Flying Hammer</vt:lpstr>
      <vt:lpstr>WCD2015 - Punches N Bites</vt:lpstr>
      <vt:lpstr>WCD2015 - Honorstoise</vt:lpstr>
      <vt:lpstr>WCD2016 - Bebe Deck</vt:lpstr>
      <vt:lpstr>WCD2016 - Magical Symphony</vt:lpstr>
      <vt:lpstr>WCD2016 - Black Dragon</vt:lpstr>
      <vt:lpstr>WCD2016 - Ninja Blitz</vt:lpstr>
      <vt:lpstr>WCD2017 - Ice Path FTW</vt:lpstr>
      <vt:lpstr>WCD2017 - Infinite Force</vt:lpstr>
      <vt:lpstr>WCD2017 - Golisodor</vt:lpstr>
      <vt:lpstr>WCD2017 - Samurai Sniper</vt:lpstr>
      <vt:lpstr>WCD2018 - Victory Map</vt:lpstr>
      <vt:lpstr>WCD2018 - Dragones y Sombras</vt:lpstr>
      <vt:lpstr>WCD2018 - Garbanette</vt:lpstr>
      <vt:lpstr>WCD2018 - Buzzroc</vt:lpstr>
      <vt:lpstr>WCD2019 - Pikarom Judge</vt:lpstr>
      <vt:lpstr>WCD2019 - Fire Box</vt:lpstr>
      <vt:lpstr>WCD2019 - Mind Blown</vt:lpstr>
      <vt:lpstr>WCD2019 - Perfection</vt:lpstr>
      <vt:lpstr>WCD2022 - The Shape of Mew</vt:lpstr>
      <vt:lpstr>WCD2022 - ADP</vt:lpstr>
      <vt:lpstr>WCD2022 - Ice Rider Palkia</vt:lpstr>
      <vt:lpstr>WCD2022 - Cheryl Again</vt:lpstr>
      <vt:lpstr>Unconfirmed Cards</vt:lpstr>
      <vt:lpstr>None-Set Template</vt:lpstr>
      <vt:lpstr>Set Template Base Fossil "X"</vt:lpstr>
      <vt:lpstr>Set Template Regular "X"</vt:lpstr>
      <vt:lpstr>Set Template Base Fossil "#"</vt:lpstr>
      <vt:lpstr>Set Template Regular "#"</vt:lpstr>
      <vt:lpstr>Card Rarity Calculations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Carron, Nicholas</dc:creator>
  <cp:keywords>Non Technical</cp:keywords>
  <dc:description/>
  <cp:lastModifiedBy>Nicholas Carron</cp:lastModifiedBy>
  <cp:revision/>
  <dcterms:created xsi:type="dcterms:W3CDTF">2016-01-12T21:19:49Z</dcterms:created>
  <dcterms:modified xsi:type="dcterms:W3CDTF">2023-09-29T17:11:52Z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d53329b9-8284-4a03-9545-80b8b05eed49</vt:lpwstr>
  </property>
  <property fmtid="{D5CDD505-2E9C-101B-9397-08002B2CF9AE}" pid="3" name="UTCTechnicalData">
    <vt:lpwstr>No</vt:lpwstr>
  </property>
  <property fmtid="{D5CDD505-2E9C-101B-9397-08002B2CF9AE}" pid="4" name="UTCTechnicalDataKeyword">
    <vt:lpwstr>Non Technical</vt:lpwstr>
  </property>
</Properties>
</file>